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secre\Desktop\DAVID.UES.SESESPO\FOFISP 2025\17. INFORME FOFISP CUARTO TRIMESTRE 2025\"/>
    </mc:Choice>
  </mc:AlternateContent>
  <bookViews>
    <workbookView xWindow="0" yWindow="0" windowWidth="28800" windowHeight="11835"/>
  </bookViews>
  <sheets>
    <sheet name="AFF OAX" sheetId="1" r:id="rId1"/>
    <sheet name="AVANCE RENDIMIENTOS FINANCIEROS" sheetId="2" r:id="rId2"/>
    <sheet name="MINISTRACIONES-RENDIMIENTOS" sheetId="3" r:id="rId3"/>
    <sheet name="REINTEGRO DE RECURSOS" sheetId="4" r:id="rId4"/>
    <sheet name="INSTRUCTIVO" sheetId="5" r:id="rId5"/>
  </sheets>
  <externalReferences>
    <externalReference r:id="rId6"/>
  </externalReferences>
  <definedNames>
    <definedName name="_A65600" localSheetId="0">#REF!</definedName>
    <definedName name="_A65600" localSheetId="1">#REF!</definedName>
    <definedName name="_A65600">#REF!</definedName>
    <definedName name="_A66000">#REF!</definedName>
    <definedName name="_A67000">#REF!</definedName>
    <definedName name="_xlnm._FilterDatabase" localSheetId="0" hidden="1">'AFF OAX'!$B$76:$BE$3633</definedName>
    <definedName name="_xlnm._FilterDatabase" localSheetId="1" hidden="1">'AVANCE RENDIMIENTOS FINANCIEROS'!$B$76:$T$3586</definedName>
    <definedName name="_xlnm._FilterDatabase" localSheetId="2">#REF!</definedName>
    <definedName name="_xlnm._FilterDatabase" localSheetId="3" hidden="1">'REINTEGRO DE RECURSOS'!#REF!</definedName>
    <definedName name="_xlnm._FilterDatabase">#REF!</definedName>
    <definedName name="a" localSheetId="0">#REF!</definedName>
    <definedName name="a" localSheetId="1">#REF!</definedName>
    <definedName name="a">#REF!</definedName>
    <definedName name="aaff">#REF!</definedName>
    <definedName name="aff">#REF!</definedName>
    <definedName name="afff">#REF!</definedName>
    <definedName name="AGOSTO">#REF!</definedName>
    <definedName name="AGOSTO1" localSheetId="0">#REF!</definedName>
    <definedName name="AGOSTO1" localSheetId="1">#REF!</definedName>
    <definedName name="AGOSTO1">#REF!</definedName>
    <definedName name="Aguascalientes" localSheetId="0">#REF!</definedName>
    <definedName name="Aguascalientes" localSheetId="1">#REF!</definedName>
    <definedName name="Aguascalientes">#REF!</definedName>
    <definedName name="_xlnm.Print_Area" localSheetId="0">'AFF OAX'!$B$1:$T$3636</definedName>
    <definedName name="_xlnm.Print_Area" localSheetId="1">'AVANCE RENDIMIENTOS FINANCIEROS'!$B$1:$N$3589</definedName>
    <definedName name="_xlnm.Print_Area" localSheetId="4">INSTRUCTIVO!$A$2:$B$90</definedName>
    <definedName name="_xlnm.Print_Area" localSheetId="2">'MINISTRACIONES-RENDIMIENTOS'!$B$1:$R$202</definedName>
    <definedName name="_xlnm.Print_Area" localSheetId="3">'REINTEGRO DE RECURSOS'!$A$1:$H$60</definedName>
    <definedName name="_xlnm.Database" localSheetId="0">#REF!</definedName>
    <definedName name="_xlnm.Database" localSheetId="1">#REF!</definedName>
    <definedName name="_xlnm.Database">#REF!</definedName>
    <definedName name="BC">#REF!</definedName>
    <definedName name="BCS">#REF!</definedName>
    <definedName name="Campeche">#REF!</definedName>
    <definedName name="Categorías_de_gastos" localSheetId="0">#REF!</definedName>
    <definedName name="Categorías_de_gastos" localSheetId="1">#REF!</definedName>
    <definedName name="Categorías_de_gastos">#REF!</definedName>
    <definedName name="CDMX">#REF!</definedName>
    <definedName name="ceroo">#REF!</definedName>
    <definedName name="Chiapas">#REF!</definedName>
    <definedName name="Chihuahua">#REF!</definedName>
    <definedName name="CK">#REF!</definedName>
    <definedName name="Coahuila" localSheetId="0">#REF!</definedName>
    <definedName name="Coahuila" localSheetId="1">#REF!</definedName>
    <definedName name="Coahuila">#REF!</definedName>
    <definedName name="Colima" localSheetId="0">#REF!</definedName>
    <definedName name="Colima" localSheetId="1">#REF!</definedName>
    <definedName name="Colima">#REF!</definedName>
    <definedName name="ControlConfianza">#REF!</definedName>
    <definedName name="datosum">#REF!</definedName>
    <definedName name="Durango" localSheetId="0">#REF!</definedName>
    <definedName name="Durango" localSheetId="1">#REF!</definedName>
    <definedName name="Durango">#REF!</definedName>
    <definedName name="e" localSheetId="0">#REF!</definedName>
    <definedName name="e" localSheetId="1">#REF!</definedName>
    <definedName name="e">#REF!</definedName>
    <definedName name="Edos">#REF!</definedName>
    <definedName name="EducationLevel">#REF!</definedName>
    <definedName name="EnglishAbility">#REF!</definedName>
    <definedName name="Est" localSheetId="0">#REF!</definedName>
    <definedName name="Est" localSheetId="1">#REF!</definedName>
    <definedName name="Est">#REF!</definedName>
    <definedName name="Estado" localSheetId="0">#REF!</definedName>
    <definedName name="Estado" localSheetId="1">#REF!</definedName>
    <definedName name="Estado">#REF!</definedName>
    <definedName name="Estados">#REF!</definedName>
    <definedName name="FEB" localSheetId="0">#REF!</definedName>
    <definedName name="FEB" localSheetId="1">#REF!</definedName>
    <definedName name="FEB">#REF!</definedName>
    <definedName name="FF" localSheetId="0">#REF!</definedName>
    <definedName name="FF" localSheetId="1">#REF!</definedName>
    <definedName name="FF">#REF!</definedName>
    <definedName name="FFFF" localSheetId="0">#REF!</definedName>
    <definedName name="FFFF" localSheetId="1">#REF!</definedName>
    <definedName name="FFFF">#REF!</definedName>
    <definedName name="Gender">#REF!</definedName>
    <definedName name="Genero">#REF!</definedName>
    <definedName name="Guanajuato" localSheetId="0">#REF!</definedName>
    <definedName name="Guanajuato" localSheetId="1">#REF!</definedName>
    <definedName name="Guanajuato">#REF!</definedName>
    <definedName name="Guerrero" localSheetId="0">#REF!</definedName>
    <definedName name="Guerrero" localSheetId="1">#REF!</definedName>
    <definedName name="Guerrero">#REF!</definedName>
    <definedName name="Hidalgo" localSheetId="0">#REF!</definedName>
    <definedName name="Hidalgo" localSheetId="1">#REF!</definedName>
    <definedName name="Hidalgo">#REF!</definedName>
    <definedName name="Jalisco">#REF!</definedName>
    <definedName name="MAYO">#REF!</definedName>
    <definedName name="México">#REF!</definedName>
    <definedName name="Michoacán">#REF!</definedName>
    <definedName name="MiColumna" localSheetId="0">#REF!</definedName>
    <definedName name="MiColumna" localSheetId="1">#REF!</definedName>
    <definedName name="MiColumna" localSheetId="2">'[1]24 San Luis Potosi'!#REF!</definedName>
    <definedName name="MiColumna" localSheetId="3">'[1]24 San Luis Potosi'!#REF!</definedName>
    <definedName name="MiColumna">#REF!</definedName>
    <definedName name="MiFila" localSheetId="0">#REF!</definedName>
    <definedName name="MiFila" localSheetId="1">#REF!</definedName>
    <definedName name="MiFila" localSheetId="2">'[1]24 San Luis Potosi'!#REF!</definedName>
    <definedName name="MiFila" localSheetId="3">'[1]24 San Luis Potosi'!#REF!</definedName>
    <definedName name="MiFila">#REF!</definedName>
    <definedName name="Morelos" localSheetId="0">#REF!</definedName>
    <definedName name="Morelos" localSheetId="1">#REF!</definedName>
    <definedName name="Morelos">#REF!</definedName>
    <definedName name="Nayarit" localSheetId="0">#REF!</definedName>
    <definedName name="Nayarit" localSheetId="1">#REF!</definedName>
    <definedName name="Nayarit">#REF!</definedName>
    <definedName name="NL" localSheetId="0">#REF!</definedName>
    <definedName name="NL" localSheetId="1">#REF!</definedName>
    <definedName name="NL">#REF!</definedName>
    <definedName name="Oaxaca">#REF!</definedName>
    <definedName name="ParticipantAlternate">#REF!</definedName>
    <definedName name="PERIODO" localSheetId="0">#REF!</definedName>
    <definedName name="PERIODO" localSheetId="1">#REF!</definedName>
    <definedName name="PERIODO">#REF!</definedName>
    <definedName name="POLICÍA_PREVENTIVO_ESTATAL" localSheetId="0">#REF!</definedName>
    <definedName name="POLICÍA_PREVENTIVO_ESTATAL" localSheetId="1">#REF!</definedName>
    <definedName name="POLICÍA_PREVENTIVO_ESTATAL">#REF!</definedName>
    <definedName name="PP" localSheetId="0">#REF!</definedName>
    <definedName name="PP" localSheetId="1">#REF!</definedName>
    <definedName name="PP">#REF!</definedName>
    <definedName name="Puebla">#REF!</definedName>
    <definedName name="Qroo">#REF!</definedName>
    <definedName name="Querétaro">#REF!</definedName>
    <definedName name="Reintegra">#REF!</definedName>
    <definedName name="Reintegros">#REF!</definedName>
    <definedName name="Reintegros3">#REF!</definedName>
    <definedName name="saldocero15" localSheetId="0">#REF!</definedName>
    <definedName name="saldocero15" localSheetId="1">#REF!</definedName>
    <definedName name="saldocero15">#REF!</definedName>
    <definedName name="SALDOCERO2015" localSheetId="0">#REF!</definedName>
    <definedName name="SALDOCERO2015" localSheetId="1">#REF!</definedName>
    <definedName name="SALDOCERO2015">#REF!</definedName>
    <definedName name="Sinaloa" localSheetId="0">#REF!</definedName>
    <definedName name="Sinaloa" localSheetId="1">#REF!</definedName>
    <definedName name="Sinaloa">#REF!</definedName>
    <definedName name="SLP">#REF!</definedName>
    <definedName name="Sonora">#REF!</definedName>
    <definedName name="Tabasco">#REF!</definedName>
    <definedName name="Tamaulipas">#REF!</definedName>
    <definedName name="_xlnm.Print_Titles" localSheetId="0">'AFF OAX'!$68:$75</definedName>
    <definedName name="_xlnm.Print_Titles" localSheetId="1">'AVANCE RENDIMIENTOS FINANCIEROS'!$68:$75</definedName>
    <definedName name="_xlnm.Print_Titles" localSheetId="2">'MINISTRACIONES-RENDIMIENTOS'!$1:$2</definedName>
    <definedName name="Tlaxcala" localSheetId="0">#REF!</definedName>
    <definedName name="Tlaxcala" localSheetId="1">#REF!</definedName>
    <definedName name="Tlaxcala">#REF!</definedName>
    <definedName name="UnitCommander">#REF!</definedName>
    <definedName name="Veracruz" localSheetId="0">#REF!</definedName>
    <definedName name="Veracruz" localSheetId="1">#REF!</definedName>
    <definedName name="Veracruz">#REF!</definedName>
    <definedName name="VettingType">#REF!</definedName>
    <definedName name="xxx" localSheetId="0">#REF!</definedName>
    <definedName name="xxx" localSheetId="1">#REF!</definedName>
    <definedName name="xxx" localSheetId="2">'[1]24 San Luis Potosi'!#REF!</definedName>
    <definedName name="xxx" localSheetId="3">'[1]24 San Luis Potosi'!#REF!</definedName>
    <definedName name="xxx">#REF!</definedName>
    <definedName name="YearsInPosition">#REF!</definedName>
    <definedName name="Yucatán" localSheetId="0">#REF!</definedName>
    <definedName name="Yucatán" localSheetId="1">#REF!</definedName>
    <definedName name="Yucatán">#REF!</definedName>
    <definedName name="Zacatecas" localSheetId="0">#REF!</definedName>
    <definedName name="Zacatecas" localSheetId="1">#REF!</definedName>
    <definedName name="Zacatecas">#REF!</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P2965" i="1" l="1"/>
  <c r="AO2027" i="1" l="1"/>
  <c r="AG157" i="1"/>
  <c r="AC3043" i="1" l="1"/>
  <c r="AF1196" i="1" l="1"/>
  <c r="AI1579" i="1"/>
  <c r="AG3026" i="1"/>
  <c r="AG3025" i="1"/>
  <c r="AG3024" i="1"/>
  <c r="AG3023" i="1"/>
  <c r="AG3022" i="1"/>
  <c r="AG3021" i="1"/>
  <c r="AG3020" i="1"/>
  <c r="AG3019" i="1"/>
  <c r="AG3018" i="1"/>
  <c r="AG3017" i="1"/>
  <c r="AG3016" i="1"/>
  <c r="AG3015" i="1"/>
  <c r="AG3014" i="1"/>
  <c r="AG3013" i="1"/>
  <c r="AG3012" i="1"/>
  <c r="AG3011" i="1"/>
  <c r="AG3010" i="1"/>
  <c r="AG3009" i="1"/>
  <c r="AG3008" i="1"/>
  <c r="AG3007" i="1"/>
  <c r="AG3006" i="1"/>
  <c r="AG3005" i="1"/>
  <c r="AG3004" i="1"/>
  <c r="AG3003" i="1"/>
  <c r="AG3000" i="1"/>
  <c r="AG2999" i="1"/>
  <c r="AG2998" i="1"/>
  <c r="AG2997" i="1"/>
  <c r="AG2996" i="1"/>
  <c r="AG2995" i="1"/>
  <c r="AG2994" i="1"/>
  <c r="AG2993" i="1"/>
  <c r="AG2992" i="1"/>
  <c r="AG2991" i="1"/>
  <c r="AG2990" i="1"/>
  <c r="AG2987" i="1"/>
  <c r="AG2986" i="1"/>
  <c r="AG2985" i="1"/>
  <c r="AG2984" i="1"/>
  <c r="AG2983" i="1"/>
  <c r="AG2982" i="1"/>
  <c r="AG2981" i="1"/>
  <c r="AG2980" i="1"/>
  <c r="AG2979" i="1"/>
  <c r="AG2978" i="1"/>
  <c r="AG2977" i="1"/>
  <c r="AG2976" i="1"/>
  <c r="AG2975" i="1"/>
  <c r="AG2974" i="1"/>
  <c r="AG2973" i="1"/>
  <c r="AG2972" i="1"/>
  <c r="AG2971" i="1"/>
  <c r="AG2970" i="1"/>
  <c r="AG2969" i="1"/>
  <c r="AG2968" i="1"/>
  <c r="AY3050" i="1" l="1"/>
  <c r="AY3048" i="1"/>
  <c r="BA1598" i="1"/>
  <c r="AZ1598" i="1"/>
  <c r="AY1595" i="1"/>
  <c r="AZ1595" i="1"/>
  <c r="BA1595" i="1"/>
  <c r="AY1596" i="1"/>
  <c r="AZ1596" i="1"/>
  <c r="BA1596" i="1"/>
  <c r="AY1597" i="1"/>
  <c r="AZ1597" i="1"/>
  <c r="BA1597" i="1"/>
  <c r="AY1589" i="1"/>
  <c r="AZ1589" i="1"/>
  <c r="BA1589" i="1"/>
  <c r="AY1590" i="1"/>
  <c r="AZ1590" i="1"/>
  <c r="BA1590" i="1"/>
  <c r="AY1591" i="1"/>
  <c r="AZ1591" i="1"/>
  <c r="BA1591" i="1"/>
  <c r="AY1592" i="1"/>
  <c r="AZ1592" i="1"/>
  <c r="BA1592" i="1"/>
  <c r="AY1593" i="1"/>
  <c r="AZ1593" i="1"/>
  <c r="BA1593" i="1"/>
  <c r="AY1594" i="1"/>
  <c r="AZ1594" i="1"/>
  <c r="BA1594" i="1"/>
  <c r="AY1585" i="1"/>
  <c r="AZ1585" i="1"/>
  <c r="BA1585" i="1"/>
  <c r="AY1586" i="1"/>
  <c r="AZ1586" i="1"/>
  <c r="BA1586" i="1"/>
  <c r="AY1587" i="1"/>
  <c r="AZ1587" i="1"/>
  <c r="BA1587" i="1"/>
  <c r="AY1588" i="1"/>
  <c r="AZ1588" i="1"/>
  <c r="BA1588" i="1"/>
  <c r="AZ1584" i="1"/>
  <c r="BA1584" i="1"/>
  <c r="AY2942" i="1"/>
  <c r="AY2944" i="1"/>
  <c r="AY2943" i="1"/>
  <c r="AY2945" i="1"/>
  <c r="AY2946" i="1"/>
  <c r="AY2947" i="1"/>
  <c r="AK2983" i="1" l="1"/>
  <c r="AK2984" i="1"/>
  <c r="AK1510" i="1" l="1"/>
  <c r="AD1453" i="1" l="1"/>
  <c r="Z981" i="1" l="1"/>
  <c r="AD308" i="1"/>
  <c r="AD158" i="1" l="1"/>
  <c r="AD314" i="1" l="1"/>
  <c r="AD309" i="1"/>
  <c r="AD306" i="1"/>
  <c r="V1497" i="1" l="1"/>
  <c r="AC967" i="1" l="1"/>
  <c r="AC950" i="1"/>
  <c r="AY967" i="1" l="1"/>
  <c r="BE967" i="1" s="1"/>
  <c r="AX967" i="1"/>
  <c r="BD967" i="1" s="1"/>
  <c r="AT967" i="1"/>
  <c r="AQ967" i="1"/>
  <c r="AN967" i="1"/>
  <c r="AK967" i="1"/>
  <c r="AH967" i="1"/>
  <c r="AD967" i="1"/>
  <c r="AV967" i="1" s="1"/>
  <c r="AU967" i="1"/>
  <c r="AW967" i="1" l="1"/>
  <c r="AE967" i="1"/>
  <c r="AY1510" i="1" l="1"/>
  <c r="BE1510" i="1" s="1"/>
  <c r="AX1510" i="1"/>
  <c r="BD1510" i="1" s="1"/>
  <c r="AT1510" i="1"/>
  <c r="AQ1510" i="1"/>
  <c r="AN1510" i="1"/>
  <c r="AH1510" i="1"/>
  <c r="AD1510" i="1"/>
  <c r="AV1510" i="1" s="1"/>
  <c r="AC1510" i="1"/>
  <c r="AU1510" i="1" s="1"/>
  <c r="AY1509" i="1"/>
  <c r="BE1509" i="1" s="1"/>
  <c r="AX1509" i="1"/>
  <c r="BD1509" i="1" s="1"/>
  <c r="AT1509" i="1"/>
  <c r="AQ1509" i="1"/>
  <c r="AN1509" i="1"/>
  <c r="AK1509" i="1"/>
  <c r="AH1509" i="1"/>
  <c r="AD1509" i="1"/>
  <c r="AV1509" i="1" s="1"/>
  <c r="AC1509" i="1"/>
  <c r="AU1509" i="1" s="1"/>
  <c r="AW1510" i="1" l="1"/>
  <c r="AE1510" i="1"/>
  <c r="AW1509" i="1"/>
  <c r="AE1509" i="1"/>
  <c r="AY1503" i="1"/>
  <c r="BE1503" i="1" s="1"/>
  <c r="AX1503" i="1"/>
  <c r="BD1503" i="1" s="1"/>
  <c r="AT1503" i="1"/>
  <c r="AQ1503" i="1"/>
  <c r="AN1503" i="1"/>
  <c r="AK1503" i="1"/>
  <c r="AH1503" i="1"/>
  <c r="AD1503" i="1"/>
  <c r="AV1503" i="1" s="1"/>
  <c r="AC1503" i="1"/>
  <c r="AU1503" i="1" s="1"/>
  <c r="AY1502" i="1"/>
  <c r="BE1502" i="1" s="1"/>
  <c r="AX1502" i="1"/>
  <c r="BD1502" i="1" s="1"/>
  <c r="AT1502" i="1"/>
  <c r="AQ1502" i="1"/>
  <c r="AN1502" i="1"/>
  <c r="AK1502" i="1"/>
  <c r="AH1502" i="1"/>
  <c r="AD1502" i="1"/>
  <c r="AV1502" i="1" s="1"/>
  <c r="AC1502" i="1"/>
  <c r="AU1502" i="1" s="1"/>
  <c r="AY1501" i="1"/>
  <c r="BE1501" i="1" s="1"/>
  <c r="AX1501" i="1"/>
  <c r="BD1501" i="1" s="1"/>
  <c r="AT1501" i="1"/>
  <c r="AQ1501" i="1"/>
  <c r="AN1501" i="1"/>
  <c r="AK1501" i="1"/>
  <c r="AH1501" i="1"/>
  <c r="AD1501" i="1"/>
  <c r="AV1501" i="1" s="1"/>
  <c r="AC1501" i="1"/>
  <c r="AU1501" i="1" s="1"/>
  <c r="AY1500" i="1"/>
  <c r="BE1500" i="1" s="1"/>
  <c r="AX1500" i="1"/>
  <c r="BD1500" i="1" s="1"/>
  <c r="AT1500" i="1"/>
  <c r="AQ1500" i="1"/>
  <c r="AN1500" i="1"/>
  <c r="AK1500" i="1"/>
  <c r="AH1500" i="1"/>
  <c r="AD1500" i="1"/>
  <c r="AV1500" i="1" s="1"/>
  <c r="AC1500" i="1"/>
  <c r="AU1500" i="1" s="1"/>
  <c r="AY1499" i="1"/>
  <c r="BE1499" i="1" s="1"/>
  <c r="AX1499" i="1"/>
  <c r="BD1499" i="1" s="1"/>
  <c r="AT1499" i="1"/>
  <c r="AQ1499" i="1"/>
  <c r="AN1499" i="1"/>
  <c r="AK1499" i="1"/>
  <c r="AH1499" i="1"/>
  <c r="AD1499" i="1"/>
  <c r="AV1499" i="1" s="1"/>
  <c r="AC1499" i="1"/>
  <c r="AU1499" i="1" s="1"/>
  <c r="AY1504" i="1"/>
  <c r="BE1504" i="1" s="1"/>
  <c r="AX1504" i="1"/>
  <c r="BD1504" i="1" s="1"/>
  <c r="AT1504" i="1"/>
  <c r="AQ1504" i="1"/>
  <c r="AN1504" i="1"/>
  <c r="AK1504" i="1"/>
  <c r="AH1504" i="1"/>
  <c r="AD1504" i="1"/>
  <c r="AV1504" i="1" s="1"/>
  <c r="AC1504" i="1"/>
  <c r="AU1504" i="1" s="1"/>
  <c r="AY1498" i="1"/>
  <c r="BE1498" i="1" s="1"/>
  <c r="AX1498" i="1"/>
  <c r="BD1498" i="1" s="1"/>
  <c r="AT1498" i="1"/>
  <c r="AQ1498" i="1"/>
  <c r="AN1498" i="1"/>
  <c r="AK1498" i="1"/>
  <c r="AH1498" i="1"/>
  <c r="AD1498" i="1"/>
  <c r="AV1498" i="1" s="1"/>
  <c r="AC1498" i="1"/>
  <c r="AU1498" i="1" s="1"/>
  <c r="AY1497" i="1"/>
  <c r="BE1497" i="1" s="1"/>
  <c r="AX1497" i="1"/>
  <c r="BD1497" i="1" s="1"/>
  <c r="AT1497" i="1"/>
  <c r="AQ1497" i="1"/>
  <c r="AN1497" i="1"/>
  <c r="AK1497" i="1"/>
  <c r="AH1497" i="1"/>
  <c r="AD1497" i="1"/>
  <c r="AV1497" i="1" s="1"/>
  <c r="AC1497" i="1"/>
  <c r="AU1497" i="1" s="1"/>
  <c r="AY1496" i="1"/>
  <c r="BE1496" i="1" s="1"/>
  <c r="AX1496" i="1"/>
  <c r="BD1496" i="1" s="1"/>
  <c r="AT1496" i="1"/>
  <c r="AQ1496" i="1"/>
  <c r="AN1496" i="1"/>
  <c r="AK1496" i="1"/>
  <c r="AH1496" i="1"/>
  <c r="AD1496" i="1"/>
  <c r="AV1496" i="1" s="1"/>
  <c r="AC1496" i="1"/>
  <c r="AU1496" i="1" s="1"/>
  <c r="AW1503" i="1" l="1"/>
  <c r="AW1499" i="1"/>
  <c r="AE1503" i="1"/>
  <c r="AW1501" i="1"/>
  <c r="AW1502" i="1"/>
  <c r="AE1501" i="1"/>
  <c r="AE1502" i="1"/>
  <c r="AW1500" i="1"/>
  <c r="AE1499" i="1"/>
  <c r="AE1500" i="1"/>
  <c r="AW1504" i="1"/>
  <c r="AE1504" i="1"/>
  <c r="AW1498" i="1"/>
  <c r="AE1498" i="1"/>
  <c r="AW1497" i="1"/>
  <c r="AE1497" i="1"/>
  <c r="AW1496" i="1"/>
  <c r="AE1496" i="1"/>
  <c r="AA1121" i="1" l="1"/>
  <c r="Z1121" i="1"/>
  <c r="AA1086" i="1"/>
  <c r="Z1086" i="1"/>
  <c r="AA1051" i="1"/>
  <c r="Z1051" i="1"/>
  <c r="AA1016" i="1"/>
  <c r="Z1016" i="1"/>
  <c r="AA981" i="1"/>
  <c r="AY1106" i="1" l="1"/>
  <c r="BE1106" i="1" s="1"/>
  <c r="AX1106" i="1"/>
  <c r="BD1106" i="1" s="1"/>
  <c r="AT1106" i="1"/>
  <c r="AQ1106" i="1"/>
  <c r="AN1106" i="1"/>
  <c r="AK1106" i="1"/>
  <c r="AH1106" i="1"/>
  <c r="AD1106" i="1"/>
  <c r="AV1106" i="1" s="1"/>
  <c r="AC1106" i="1"/>
  <c r="AU1106" i="1" s="1"/>
  <c r="AY1105" i="1"/>
  <c r="BE1105" i="1" s="1"/>
  <c r="AX1105" i="1"/>
  <c r="BD1105" i="1" s="1"/>
  <c r="AT1105" i="1"/>
  <c r="AQ1105" i="1"/>
  <c r="AN1105" i="1"/>
  <c r="AK1105" i="1"/>
  <c r="AH1105" i="1"/>
  <c r="AD1105" i="1"/>
  <c r="AV1105" i="1" s="1"/>
  <c r="AC1105" i="1"/>
  <c r="AU1105" i="1" s="1"/>
  <c r="AY1104" i="1"/>
  <c r="BE1104" i="1" s="1"/>
  <c r="AX1104" i="1"/>
  <c r="BD1104" i="1" s="1"/>
  <c r="AT1104" i="1"/>
  <c r="AQ1104" i="1"/>
  <c r="AN1104" i="1"/>
  <c r="AK1104" i="1"/>
  <c r="AH1104" i="1"/>
  <c r="AD1104" i="1"/>
  <c r="AV1104" i="1" s="1"/>
  <c r="AC1104" i="1"/>
  <c r="AU1104" i="1" s="1"/>
  <c r="AY1103" i="1"/>
  <c r="BE1103" i="1" s="1"/>
  <c r="AX1103" i="1"/>
  <c r="BD1103" i="1" s="1"/>
  <c r="AT1103" i="1"/>
  <c r="AQ1103" i="1"/>
  <c r="AN1103" i="1"/>
  <c r="AK1103" i="1"/>
  <c r="AH1103" i="1"/>
  <c r="AD1103" i="1"/>
  <c r="AV1103" i="1" s="1"/>
  <c r="AC1103" i="1"/>
  <c r="AU1103" i="1" s="1"/>
  <c r="AY1110" i="1"/>
  <c r="BE1110" i="1" s="1"/>
  <c r="AX1110" i="1"/>
  <c r="BD1110" i="1" s="1"/>
  <c r="AT1110" i="1"/>
  <c r="AQ1110" i="1"/>
  <c r="AN1110" i="1"/>
  <c r="AK1110" i="1"/>
  <c r="AH1110" i="1"/>
  <c r="AD1110" i="1"/>
  <c r="AV1110" i="1" s="1"/>
  <c r="AC1110" i="1"/>
  <c r="AU1110" i="1" s="1"/>
  <c r="AY1109" i="1"/>
  <c r="BE1109" i="1" s="1"/>
  <c r="AX1109" i="1"/>
  <c r="BD1109" i="1" s="1"/>
  <c r="AT1109" i="1"/>
  <c r="AQ1109" i="1"/>
  <c r="AN1109" i="1"/>
  <c r="AK1109" i="1"/>
  <c r="AH1109" i="1"/>
  <c r="AD1109" i="1"/>
  <c r="AV1109" i="1" s="1"/>
  <c r="AC1109" i="1"/>
  <c r="AU1109" i="1" s="1"/>
  <c r="AY1108" i="1"/>
  <c r="BE1108" i="1" s="1"/>
  <c r="AX1108" i="1"/>
  <c r="BD1108" i="1" s="1"/>
  <c r="AT1108" i="1"/>
  <c r="AQ1108" i="1"/>
  <c r="AN1108" i="1"/>
  <c r="AK1108" i="1"/>
  <c r="AH1108" i="1"/>
  <c r="AD1108" i="1"/>
  <c r="AV1108" i="1" s="1"/>
  <c r="AC1108" i="1"/>
  <c r="AU1108" i="1" s="1"/>
  <c r="AY1107" i="1"/>
  <c r="BE1107" i="1" s="1"/>
  <c r="AX1107" i="1"/>
  <c r="BD1107" i="1" s="1"/>
  <c r="AT1107" i="1"/>
  <c r="AQ1107" i="1"/>
  <c r="AN1107" i="1"/>
  <c r="AK1107" i="1"/>
  <c r="AH1107" i="1"/>
  <c r="AD1107" i="1"/>
  <c r="AV1107" i="1" s="1"/>
  <c r="AC1107" i="1"/>
  <c r="AU1107" i="1" s="1"/>
  <c r="AY1112" i="1"/>
  <c r="BE1112" i="1" s="1"/>
  <c r="AX1112" i="1"/>
  <c r="BD1112" i="1" s="1"/>
  <c r="AT1112" i="1"/>
  <c r="AQ1112" i="1"/>
  <c r="AN1112" i="1"/>
  <c r="AK1112" i="1"/>
  <c r="AH1112" i="1"/>
  <c r="AD1112" i="1"/>
  <c r="AV1112" i="1" s="1"/>
  <c r="AC1112" i="1"/>
  <c r="AU1112" i="1" s="1"/>
  <c r="AY1111" i="1"/>
  <c r="BE1111" i="1" s="1"/>
  <c r="AX1111" i="1"/>
  <c r="BD1111" i="1" s="1"/>
  <c r="AT1111" i="1"/>
  <c r="AQ1111" i="1"/>
  <c r="AN1111" i="1"/>
  <c r="AK1111" i="1"/>
  <c r="AH1111" i="1"/>
  <c r="AD1111" i="1"/>
  <c r="AV1111" i="1" s="1"/>
  <c r="AC1111" i="1"/>
  <c r="AU1111" i="1" s="1"/>
  <c r="AY1069" i="1"/>
  <c r="BE1069" i="1" s="1"/>
  <c r="AX1069" i="1"/>
  <c r="BD1069" i="1" s="1"/>
  <c r="AT1069" i="1"/>
  <c r="AQ1069" i="1"/>
  <c r="AN1069" i="1"/>
  <c r="AK1069" i="1"/>
  <c r="AH1069" i="1"/>
  <c r="AD1069" i="1"/>
  <c r="AV1069" i="1" s="1"/>
  <c r="AC1069" i="1"/>
  <c r="AU1069" i="1" s="1"/>
  <c r="AY1068" i="1"/>
  <c r="BE1068" i="1" s="1"/>
  <c r="AX1068" i="1"/>
  <c r="BD1068" i="1" s="1"/>
  <c r="AT1068" i="1"/>
  <c r="AQ1068" i="1"/>
  <c r="AN1068" i="1"/>
  <c r="AK1068" i="1"/>
  <c r="AH1068" i="1"/>
  <c r="AD1068" i="1"/>
  <c r="AV1068" i="1" s="1"/>
  <c r="AC1068" i="1"/>
  <c r="AU1068" i="1" s="1"/>
  <c r="AY1074" i="1"/>
  <c r="BE1074" i="1" s="1"/>
  <c r="AX1074" i="1"/>
  <c r="BD1074" i="1" s="1"/>
  <c r="AT1074" i="1"/>
  <c r="AQ1074" i="1"/>
  <c r="AN1074" i="1"/>
  <c r="AK1074" i="1"/>
  <c r="AH1074" i="1"/>
  <c r="AD1074" i="1"/>
  <c r="AV1074" i="1" s="1"/>
  <c r="AC1074" i="1"/>
  <c r="AU1074" i="1" s="1"/>
  <c r="AY1073" i="1"/>
  <c r="BE1073" i="1" s="1"/>
  <c r="AX1073" i="1"/>
  <c r="BD1073" i="1" s="1"/>
  <c r="AT1073" i="1"/>
  <c r="AQ1073" i="1"/>
  <c r="AN1073" i="1"/>
  <c r="AK1073" i="1"/>
  <c r="AH1073" i="1"/>
  <c r="AD1073" i="1"/>
  <c r="AV1073" i="1" s="1"/>
  <c r="AC1073" i="1"/>
  <c r="AU1073" i="1" s="1"/>
  <c r="AY1072" i="1"/>
  <c r="BE1072" i="1" s="1"/>
  <c r="AX1072" i="1"/>
  <c r="BD1072" i="1" s="1"/>
  <c r="AT1072" i="1"/>
  <c r="AQ1072" i="1"/>
  <c r="AN1072" i="1"/>
  <c r="AK1072" i="1"/>
  <c r="AH1072" i="1"/>
  <c r="AD1072" i="1"/>
  <c r="AV1072" i="1" s="1"/>
  <c r="AC1072" i="1"/>
  <c r="AU1072" i="1" s="1"/>
  <c r="AY1071" i="1"/>
  <c r="BE1071" i="1" s="1"/>
  <c r="AX1071" i="1"/>
  <c r="BD1071" i="1" s="1"/>
  <c r="AT1071" i="1"/>
  <c r="AQ1071" i="1"/>
  <c r="AN1071" i="1"/>
  <c r="AK1071" i="1"/>
  <c r="AH1071" i="1"/>
  <c r="AD1071" i="1"/>
  <c r="AV1071" i="1" s="1"/>
  <c r="AC1071" i="1"/>
  <c r="AU1071" i="1" s="1"/>
  <c r="AY1070" i="1"/>
  <c r="BE1070" i="1" s="1"/>
  <c r="AX1070" i="1"/>
  <c r="BD1070" i="1" s="1"/>
  <c r="AT1070" i="1"/>
  <c r="AQ1070" i="1"/>
  <c r="AN1070" i="1"/>
  <c r="AK1070" i="1"/>
  <c r="AH1070" i="1"/>
  <c r="AD1070" i="1"/>
  <c r="AV1070" i="1" s="1"/>
  <c r="AC1070" i="1"/>
  <c r="AU1070" i="1" s="1"/>
  <c r="AY1036" i="1"/>
  <c r="BE1036" i="1" s="1"/>
  <c r="AX1036" i="1"/>
  <c r="BD1036" i="1" s="1"/>
  <c r="AT1036" i="1"/>
  <c r="AQ1036" i="1"/>
  <c r="AN1036" i="1"/>
  <c r="AK1036" i="1"/>
  <c r="AH1036" i="1"/>
  <c r="AD1036" i="1"/>
  <c r="AV1036" i="1" s="1"/>
  <c r="AC1036" i="1"/>
  <c r="AU1036" i="1" s="1"/>
  <c r="AY1035" i="1"/>
  <c r="BE1035" i="1" s="1"/>
  <c r="AX1035" i="1"/>
  <c r="BD1035" i="1" s="1"/>
  <c r="AT1035" i="1"/>
  <c r="AQ1035" i="1"/>
  <c r="AN1035" i="1"/>
  <c r="AK1035" i="1"/>
  <c r="AH1035" i="1"/>
  <c r="AD1035" i="1"/>
  <c r="AV1035" i="1" s="1"/>
  <c r="AC1035" i="1"/>
  <c r="AU1035" i="1" s="1"/>
  <c r="AY1034" i="1"/>
  <c r="BE1034" i="1" s="1"/>
  <c r="AX1034" i="1"/>
  <c r="BD1034" i="1" s="1"/>
  <c r="AT1034" i="1"/>
  <c r="AQ1034" i="1"/>
  <c r="AN1034" i="1"/>
  <c r="AK1034" i="1"/>
  <c r="AH1034" i="1"/>
  <c r="AD1034" i="1"/>
  <c r="AV1034" i="1" s="1"/>
  <c r="AC1034" i="1"/>
  <c r="AU1034" i="1" s="1"/>
  <c r="AY1033" i="1"/>
  <c r="BE1033" i="1" s="1"/>
  <c r="AX1033" i="1"/>
  <c r="BD1033" i="1" s="1"/>
  <c r="AT1033" i="1"/>
  <c r="AQ1033" i="1"/>
  <c r="AN1033" i="1"/>
  <c r="AK1033" i="1"/>
  <c r="AH1033" i="1"/>
  <c r="AD1033" i="1"/>
  <c r="AV1033" i="1" s="1"/>
  <c r="AC1033" i="1"/>
  <c r="AU1033" i="1" s="1"/>
  <c r="AY1040" i="1"/>
  <c r="BE1040" i="1" s="1"/>
  <c r="AX1040" i="1"/>
  <c r="BD1040" i="1" s="1"/>
  <c r="AT1040" i="1"/>
  <c r="AQ1040" i="1"/>
  <c r="AN1040" i="1"/>
  <c r="AK1040" i="1"/>
  <c r="AH1040" i="1"/>
  <c r="AD1040" i="1"/>
  <c r="AV1040" i="1" s="1"/>
  <c r="AC1040" i="1"/>
  <c r="AU1040" i="1" s="1"/>
  <c r="AY1039" i="1"/>
  <c r="BE1039" i="1" s="1"/>
  <c r="AX1039" i="1"/>
  <c r="BD1039" i="1" s="1"/>
  <c r="AT1039" i="1"/>
  <c r="AQ1039" i="1"/>
  <c r="AN1039" i="1"/>
  <c r="AK1039" i="1"/>
  <c r="AH1039" i="1"/>
  <c r="AD1039" i="1"/>
  <c r="AV1039" i="1" s="1"/>
  <c r="AC1039" i="1"/>
  <c r="AU1039" i="1" s="1"/>
  <c r="AY1038" i="1"/>
  <c r="BE1038" i="1" s="1"/>
  <c r="AX1038" i="1"/>
  <c r="BD1038" i="1" s="1"/>
  <c r="AT1038" i="1"/>
  <c r="AQ1038" i="1"/>
  <c r="AN1038" i="1"/>
  <c r="AK1038" i="1"/>
  <c r="AH1038" i="1"/>
  <c r="AD1038" i="1"/>
  <c r="AV1038" i="1" s="1"/>
  <c r="AC1038" i="1"/>
  <c r="AU1038" i="1" s="1"/>
  <c r="AY1037" i="1"/>
  <c r="BE1037" i="1" s="1"/>
  <c r="AX1037" i="1"/>
  <c r="BD1037" i="1" s="1"/>
  <c r="AT1037" i="1"/>
  <c r="AQ1037" i="1"/>
  <c r="AN1037" i="1"/>
  <c r="AK1037" i="1"/>
  <c r="AH1037" i="1"/>
  <c r="AD1037" i="1"/>
  <c r="AV1037" i="1" s="1"/>
  <c r="AC1037" i="1"/>
  <c r="AU1037" i="1" s="1"/>
  <c r="AY1042" i="1"/>
  <c r="BE1042" i="1" s="1"/>
  <c r="AX1042" i="1"/>
  <c r="BD1042" i="1" s="1"/>
  <c r="AT1042" i="1"/>
  <c r="AQ1042" i="1"/>
  <c r="AN1042" i="1"/>
  <c r="AK1042" i="1"/>
  <c r="AH1042" i="1"/>
  <c r="AD1042" i="1"/>
  <c r="AV1042" i="1" s="1"/>
  <c r="AC1042" i="1"/>
  <c r="AU1042" i="1" s="1"/>
  <c r="AY1041" i="1"/>
  <c r="BE1041" i="1" s="1"/>
  <c r="AX1041" i="1"/>
  <c r="BD1041" i="1" s="1"/>
  <c r="AT1041" i="1"/>
  <c r="AQ1041" i="1"/>
  <c r="AN1041" i="1"/>
  <c r="AK1041" i="1"/>
  <c r="AH1041" i="1"/>
  <c r="AD1041" i="1"/>
  <c r="AV1041" i="1" s="1"/>
  <c r="AC1041" i="1"/>
  <c r="AU1041" i="1" s="1"/>
  <c r="AY1004" i="1"/>
  <c r="BE1004" i="1" s="1"/>
  <c r="AX1004" i="1"/>
  <c r="BD1004" i="1" s="1"/>
  <c r="AT1004" i="1"/>
  <c r="AQ1004" i="1"/>
  <c r="AN1004" i="1"/>
  <c r="AK1004" i="1"/>
  <c r="AH1004" i="1"/>
  <c r="AD1004" i="1"/>
  <c r="AV1004" i="1" s="1"/>
  <c r="AC1004" i="1"/>
  <c r="AU1004" i="1" s="1"/>
  <c r="AY1003" i="1"/>
  <c r="BE1003" i="1" s="1"/>
  <c r="AX1003" i="1"/>
  <c r="BD1003" i="1" s="1"/>
  <c r="AT1003" i="1"/>
  <c r="AQ1003" i="1"/>
  <c r="AN1003" i="1"/>
  <c r="AK1003" i="1"/>
  <c r="AH1003" i="1"/>
  <c r="AD1003" i="1"/>
  <c r="AV1003" i="1" s="1"/>
  <c r="AC1003" i="1"/>
  <c r="AU1003" i="1" s="1"/>
  <c r="AY1002" i="1"/>
  <c r="BE1002" i="1" s="1"/>
  <c r="AX1002" i="1"/>
  <c r="BD1002" i="1" s="1"/>
  <c r="AT1002" i="1"/>
  <c r="AQ1002" i="1"/>
  <c r="AN1002" i="1"/>
  <c r="AK1002" i="1"/>
  <c r="AH1002" i="1"/>
  <c r="AD1002" i="1"/>
  <c r="AV1002" i="1" s="1"/>
  <c r="AC1002" i="1"/>
  <c r="AU1002" i="1" s="1"/>
  <c r="AY1001" i="1"/>
  <c r="BE1001" i="1" s="1"/>
  <c r="AX1001" i="1"/>
  <c r="BD1001" i="1" s="1"/>
  <c r="AT1001" i="1"/>
  <c r="AQ1001" i="1"/>
  <c r="AN1001" i="1"/>
  <c r="AK1001" i="1"/>
  <c r="AH1001" i="1"/>
  <c r="AD1001" i="1"/>
  <c r="AV1001" i="1" s="1"/>
  <c r="AC1001" i="1"/>
  <c r="AU1001" i="1" s="1"/>
  <c r="AY1000" i="1"/>
  <c r="BE1000" i="1" s="1"/>
  <c r="AX1000" i="1"/>
  <c r="BD1000" i="1" s="1"/>
  <c r="AT1000" i="1"/>
  <c r="AQ1000" i="1"/>
  <c r="AN1000" i="1"/>
  <c r="AK1000" i="1"/>
  <c r="AH1000" i="1"/>
  <c r="AD1000" i="1"/>
  <c r="AV1000" i="1" s="1"/>
  <c r="AC1000" i="1"/>
  <c r="AU1000" i="1" s="1"/>
  <c r="AY999" i="1"/>
  <c r="BE999" i="1" s="1"/>
  <c r="AX999" i="1"/>
  <c r="BD999" i="1" s="1"/>
  <c r="AT999" i="1"/>
  <c r="AQ999" i="1"/>
  <c r="AN999" i="1"/>
  <c r="AK999" i="1"/>
  <c r="AH999" i="1"/>
  <c r="AD999" i="1"/>
  <c r="AV999" i="1" s="1"/>
  <c r="AC999" i="1"/>
  <c r="AU999" i="1" s="1"/>
  <c r="AY998" i="1"/>
  <c r="BE998" i="1" s="1"/>
  <c r="AX998" i="1"/>
  <c r="BD998" i="1" s="1"/>
  <c r="AT998" i="1"/>
  <c r="AQ998" i="1"/>
  <c r="AN998" i="1"/>
  <c r="AK998" i="1"/>
  <c r="AH998" i="1"/>
  <c r="AD998" i="1"/>
  <c r="AV998" i="1" s="1"/>
  <c r="AC998" i="1"/>
  <c r="AU998" i="1" s="1"/>
  <c r="AC1006" i="1"/>
  <c r="AU1006" i="1" s="1"/>
  <c r="AD1006" i="1"/>
  <c r="AH1006" i="1"/>
  <c r="AK1006" i="1"/>
  <c r="AN1006" i="1"/>
  <c r="AQ1006" i="1"/>
  <c r="AT1006" i="1"/>
  <c r="AX1006" i="1"/>
  <c r="BD1006" i="1" s="1"/>
  <c r="AY1006" i="1"/>
  <c r="BE1006" i="1" s="1"/>
  <c r="AC1007" i="1"/>
  <c r="AU1007" i="1" s="1"/>
  <c r="AD1007" i="1"/>
  <c r="AV1007" i="1" s="1"/>
  <c r="AH1007" i="1"/>
  <c r="AK1007" i="1"/>
  <c r="AN1007" i="1"/>
  <c r="AQ1007" i="1"/>
  <c r="AT1007" i="1"/>
  <c r="AX1007" i="1"/>
  <c r="BD1007" i="1" s="1"/>
  <c r="AY1007" i="1"/>
  <c r="BE1007" i="1" s="1"/>
  <c r="AC1008" i="1"/>
  <c r="AU1008" i="1" s="1"/>
  <c r="AD1008" i="1"/>
  <c r="AH1008" i="1"/>
  <c r="AK1008" i="1"/>
  <c r="AN1008" i="1"/>
  <c r="AQ1008" i="1"/>
  <c r="AT1008" i="1"/>
  <c r="AX1008" i="1"/>
  <c r="BD1008" i="1" s="1"/>
  <c r="AY1008" i="1"/>
  <c r="BE1008" i="1" s="1"/>
  <c r="AC1009" i="1"/>
  <c r="AU1009" i="1" s="1"/>
  <c r="AD1009" i="1"/>
  <c r="AH1009" i="1"/>
  <c r="AK1009" i="1"/>
  <c r="AN1009" i="1"/>
  <c r="AQ1009" i="1"/>
  <c r="AT1009" i="1"/>
  <c r="AV1009" i="1"/>
  <c r="AX1009" i="1"/>
  <c r="AY1009" i="1"/>
  <c r="BE1009" i="1" s="1"/>
  <c r="BD1009" i="1"/>
  <c r="AW1073" i="1" l="1"/>
  <c r="AW1068" i="1"/>
  <c r="AW1107" i="1"/>
  <c r="AW1105" i="1"/>
  <c r="AW1111" i="1"/>
  <c r="AW1109" i="1"/>
  <c r="AW1071" i="1"/>
  <c r="AW1103" i="1"/>
  <c r="AW1104" i="1"/>
  <c r="AW1106" i="1"/>
  <c r="AE1103" i="1"/>
  <c r="AE1105" i="1"/>
  <c r="AE1104" i="1"/>
  <c r="AE1106" i="1"/>
  <c r="AW1108" i="1"/>
  <c r="AW1110" i="1"/>
  <c r="AE1107" i="1"/>
  <c r="AE1109" i="1"/>
  <c r="AE1108" i="1"/>
  <c r="AE1110" i="1"/>
  <c r="AW1112" i="1"/>
  <c r="AE1111" i="1"/>
  <c r="AE1112" i="1"/>
  <c r="AW1069" i="1"/>
  <c r="AE1068" i="1"/>
  <c r="AE1069" i="1"/>
  <c r="AW1070" i="1"/>
  <c r="AW1072" i="1"/>
  <c r="AW1074" i="1"/>
  <c r="AE1071" i="1"/>
  <c r="AE1073" i="1"/>
  <c r="AW999" i="1"/>
  <c r="AW1001" i="1"/>
  <c r="AW1003" i="1"/>
  <c r="AW1041" i="1"/>
  <c r="AW1037" i="1"/>
  <c r="AW1039" i="1"/>
  <c r="AW1033" i="1"/>
  <c r="AW1035" i="1"/>
  <c r="AE1070" i="1"/>
  <c r="AE1072" i="1"/>
  <c r="AE1074" i="1"/>
  <c r="AW1034" i="1"/>
  <c r="AW1036" i="1"/>
  <c r="AE1033" i="1"/>
  <c r="AE1035" i="1"/>
  <c r="AE1034" i="1"/>
  <c r="AE1036" i="1"/>
  <c r="AW1038" i="1"/>
  <c r="AW1040" i="1"/>
  <c r="AE1037" i="1"/>
  <c r="AE1039" i="1"/>
  <c r="AE1038" i="1"/>
  <c r="AE1040" i="1"/>
  <c r="AW1042" i="1"/>
  <c r="AE1041" i="1"/>
  <c r="AE1042" i="1"/>
  <c r="AW1004" i="1"/>
  <c r="AE1003" i="1"/>
  <c r="AE1009" i="1"/>
  <c r="AW1007" i="1"/>
  <c r="AE1004" i="1"/>
  <c r="AW998" i="1"/>
  <c r="AW1000" i="1"/>
  <c r="AW1002" i="1"/>
  <c r="AE999" i="1"/>
  <c r="AE1001" i="1"/>
  <c r="AW1009" i="1"/>
  <c r="AE1006" i="1"/>
  <c r="AE998" i="1"/>
  <c r="AE1000" i="1"/>
  <c r="AE1002" i="1"/>
  <c r="AE1008" i="1"/>
  <c r="AE1007" i="1"/>
  <c r="AV1006" i="1"/>
  <c r="AW1006" i="1" s="1"/>
  <c r="AV1008" i="1"/>
  <c r="AW1008" i="1" s="1"/>
  <c r="AK159" i="1" l="1"/>
  <c r="V1506" i="1" l="1"/>
  <c r="AY1508" i="1"/>
  <c r="BE1508" i="1" s="1"/>
  <c r="AX1508" i="1"/>
  <c r="BD1508" i="1" s="1"/>
  <c r="AT1508" i="1"/>
  <c r="AQ1508" i="1"/>
  <c r="AN1508" i="1"/>
  <c r="AK1508" i="1"/>
  <c r="AH1508" i="1"/>
  <c r="AC1508" i="1"/>
  <c r="AU1508" i="1" s="1"/>
  <c r="AD1508" i="1"/>
  <c r="AV1508" i="1" s="1"/>
  <c r="AY1507" i="1"/>
  <c r="BE1507" i="1" s="1"/>
  <c r="AX1507" i="1"/>
  <c r="BD1507" i="1" s="1"/>
  <c r="AT1507" i="1"/>
  <c r="AQ1507" i="1"/>
  <c r="AN1507" i="1"/>
  <c r="AK1507" i="1"/>
  <c r="AH1507" i="1"/>
  <c r="AC1507" i="1"/>
  <c r="AU1507" i="1" s="1"/>
  <c r="AD1507" i="1"/>
  <c r="AV1507" i="1" s="1"/>
  <c r="AW1508" i="1" l="1"/>
  <c r="AW1507" i="1"/>
  <c r="AE1507" i="1"/>
  <c r="AE1508" i="1"/>
  <c r="Q1151" i="2"/>
  <c r="Q1102" i="2"/>
  <c r="Y934" i="1"/>
  <c r="AY1186" i="1"/>
  <c r="BE1186" i="1" s="1"/>
  <c r="AX1186" i="1"/>
  <c r="BD1186" i="1" s="1"/>
  <c r="AT1186" i="1"/>
  <c r="AQ1186" i="1"/>
  <c r="AN1186" i="1"/>
  <c r="AK1186" i="1"/>
  <c r="AH1186" i="1"/>
  <c r="AD1186" i="1"/>
  <c r="AV1186" i="1" s="1"/>
  <c r="AC1186" i="1"/>
  <c r="AU1186" i="1" s="1"/>
  <c r="AW1186" i="1" l="1"/>
  <c r="AE1186" i="1"/>
  <c r="B4" i="2"/>
  <c r="B4" i="1" l="1"/>
  <c r="F59" i="4" l="1"/>
  <c r="D59" i="4"/>
  <c r="H57" i="4"/>
  <c r="H55" i="4"/>
  <c r="H53" i="4"/>
  <c r="H51" i="4"/>
  <c r="H49" i="4"/>
  <c r="H47" i="4"/>
  <c r="H45" i="4"/>
  <c r="H43" i="4"/>
  <c r="H41" i="4"/>
  <c r="H39" i="4"/>
  <c r="H37" i="4"/>
  <c r="F31" i="4"/>
  <c r="D31" i="4"/>
  <c r="H29" i="4"/>
  <c r="H27" i="4"/>
  <c r="H25" i="4"/>
  <c r="H23" i="4"/>
  <c r="H21" i="4"/>
  <c r="H19" i="4"/>
  <c r="H17" i="4"/>
  <c r="H15" i="4"/>
  <c r="H13" i="4"/>
  <c r="H11" i="4"/>
  <c r="H9" i="4"/>
  <c r="O199" i="3"/>
  <c r="N199" i="3"/>
  <c r="L199" i="3"/>
  <c r="F199" i="3"/>
  <c r="E199" i="3"/>
  <c r="C199" i="3"/>
  <c r="P198" i="3"/>
  <c r="G198" i="3"/>
  <c r="P197" i="3"/>
  <c r="G197" i="3"/>
  <c r="P196" i="3"/>
  <c r="G196" i="3"/>
  <c r="P195" i="3"/>
  <c r="G195" i="3"/>
  <c r="P194" i="3"/>
  <c r="G194" i="3"/>
  <c r="P193" i="3"/>
  <c r="G193" i="3"/>
  <c r="P192" i="3"/>
  <c r="G192" i="3"/>
  <c r="P191" i="3"/>
  <c r="G191" i="3"/>
  <c r="P190" i="3"/>
  <c r="G190" i="3"/>
  <c r="P189" i="3"/>
  <c r="G189" i="3"/>
  <c r="P188" i="3"/>
  <c r="G188" i="3"/>
  <c r="P187" i="3"/>
  <c r="G187" i="3"/>
  <c r="P186" i="3"/>
  <c r="G186" i="3"/>
  <c r="P185" i="3"/>
  <c r="G185" i="3"/>
  <c r="P184" i="3"/>
  <c r="G184" i="3"/>
  <c r="G199" i="3" s="1"/>
  <c r="P183" i="3"/>
  <c r="P199" i="3" s="1"/>
  <c r="G183" i="3"/>
  <c r="O168" i="3"/>
  <c r="N168" i="3"/>
  <c r="L168" i="3"/>
  <c r="F168" i="3"/>
  <c r="E168" i="3"/>
  <c r="C168" i="3"/>
  <c r="P167" i="3"/>
  <c r="G167" i="3"/>
  <c r="P166" i="3"/>
  <c r="G166" i="3"/>
  <c r="P165" i="3"/>
  <c r="G165" i="3"/>
  <c r="P164" i="3"/>
  <c r="G164" i="3"/>
  <c r="P163" i="3"/>
  <c r="G163" i="3"/>
  <c r="P162" i="3"/>
  <c r="G162" i="3"/>
  <c r="P161" i="3"/>
  <c r="G161" i="3"/>
  <c r="P160" i="3"/>
  <c r="G160" i="3"/>
  <c r="P159" i="3"/>
  <c r="G159" i="3"/>
  <c r="P158" i="3"/>
  <c r="G158" i="3"/>
  <c r="P157" i="3"/>
  <c r="G157" i="3"/>
  <c r="P156" i="3"/>
  <c r="G156" i="3"/>
  <c r="P155" i="3"/>
  <c r="G155" i="3"/>
  <c r="P154" i="3"/>
  <c r="G154" i="3"/>
  <c r="P153" i="3"/>
  <c r="G153" i="3"/>
  <c r="P152" i="3"/>
  <c r="P168" i="3" s="1"/>
  <c r="G152" i="3"/>
  <c r="O137" i="3"/>
  <c r="N137" i="3"/>
  <c r="L137" i="3"/>
  <c r="F137" i="3"/>
  <c r="E137" i="3"/>
  <c r="C137" i="3"/>
  <c r="P136" i="3"/>
  <c r="G136" i="3"/>
  <c r="P135" i="3"/>
  <c r="G135" i="3"/>
  <c r="P134" i="3"/>
  <c r="G134" i="3"/>
  <c r="P133" i="3"/>
  <c r="G133" i="3"/>
  <c r="P132" i="3"/>
  <c r="G132" i="3"/>
  <c r="P131" i="3"/>
  <c r="G131" i="3"/>
  <c r="P130" i="3"/>
  <c r="G130" i="3"/>
  <c r="P129" i="3"/>
  <c r="G129" i="3"/>
  <c r="P128" i="3"/>
  <c r="G128" i="3"/>
  <c r="P127" i="3"/>
  <c r="G127" i="3"/>
  <c r="P126" i="3"/>
  <c r="G126" i="3"/>
  <c r="P125" i="3"/>
  <c r="G125" i="3"/>
  <c r="P124" i="3"/>
  <c r="G124" i="3"/>
  <c r="P123" i="3"/>
  <c r="G123" i="3"/>
  <c r="P122" i="3"/>
  <c r="P137" i="3" s="1"/>
  <c r="G122" i="3"/>
  <c r="P121" i="3"/>
  <c r="G121" i="3"/>
  <c r="O106" i="3"/>
  <c r="N106" i="3"/>
  <c r="L106" i="3"/>
  <c r="F106" i="3"/>
  <c r="E106" i="3"/>
  <c r="C106" i="3"/>
  <c r="P105" i="3"/>
  <c r="G105" i="3"/>
  <c r="P104" i="3"/>
  <c r="G104" i="3"/>
  <c r="P103" i="3"/>
  <c r="G103" i="3"/>
  <c r="P102" i="3"/>
  <c r="G102" i="3"/>
  <c r="P101" i="3"/>
  <c r="G101" i="3"/>
  <c r="P100" i="3"/>
  <c r="G100" i="3"/>
  <c r="P99" i="3"/>
  <c r="G99" i="3"/>
  <c r="P98" i="3"/>
  <c r="G98" i="3"/>
  <c r="P97" i="3"/>
  <c r="G97" i="3"/>
  <c r="P96" i="3"/>
  <c r="G96" i="3"/>
  <c r="P95" i="3"/>
  <c r="G95" i="3"/>
  <c r="P94" i="3"/>
  <c r="G94" i="3"/>
  <c r="P93" i="3"/>
  <c r="G93" i="3"/>
  <c r="P92" i="3"/>
  <c r="G92" i="3"/>
  <c r="P91" i="3"/>
  <c r="G91" i="3"/>
  <c r="P90" i="3"/>
  <c r="G90" i="3"/>
  <c r="O75" i="3"/>
  <c r="N75" i="3"/>
  <c r="L75" i="3"/>
  <c r="F75" i="3"/>
  <c r="E75" i="3"/>
  <c r="C75" i="3"/>
  <c r="P74" i="3"/>
  <c r="G74" i="3"/>
  <c r="P73" i="3"/>
  <c r="G73" i="3"/>
  <c r="P72" i="3"/>
  <c r="G72" i="3"/>
  <c r="P71" i="3"/>
  <c r="G71" i="3"/>
  <c r="P70" i="3"/>
  <c r="G70" i="3"/>
  <c r="P69" i="3"/>
  <c r="G69" i="3"/>
  <c r="P68" i="3"/>
  <c r="G68" i="3"/>
  <c r="P67" i="3"/>
  <c r="G67" i="3"/>
  <c r="P66" i="3"/>
  <c r="G66" i="3"/>
  <c r="P65" i="3"/>
  <c r="G65" i="3"/>
  <c r="P64" i="3"/>
  <c r="G64" i="3"/>
  <c r="P63" i="3"/>
  <c r="G63" i="3"/>
  <c r="P62" i="3"/>
  <c r="G62" i="3"/>
  <c r="P61" i="3"/>
  <c r="G61" i="3"/>
  <c r="P60" i="3"/>
  <c r="G60" i="3"/>
  <c r="P59" i="3"/>
  <c r="P75" i="3" s="1"/>
  <c r="G59" i="3"/>
  <c r="G75" i="3" s="1"/>
  <c r="O43" i="3"/>
  <c r="N43" i="3"/>
  <c r="L43" i="3"/>
  <c r="M9" i="3" s="1"/>
  <c r="F43" i="3"/>
  <c r="E43" i="3"/>
  <c r="C43" i="3"/>
  <c r="D9" i="3" s="1"/>
  <c r="P42" i="3"/>
  <c r="G42" i="3"/>
  <c r="P41" i="3"/>
  <c r="G41" i="3"/>
  <c r="P40" i="3"/>
  <c r="G40" i="3"/>
  <c r="P39" i="3"/>
  <c r="G39" i="3"/>
  <c r="P38" i="3"/>
  <c r="G38" i="3"/>
  <c r="P37" i="3"/>
  <c r="G37" i="3"/>
  <c r="P36" i="3"/>
  <c r="G36" i="3"/>
  <c r="P35" i="3"/>
  <c r="G35" i="3"/>
  <c r="P34" i="3"/>
  <c r="G34" i="3"/>
  <c r="P33" i="3"/>
  <c r="G33" i="3"/>
  <c r="P32" i="3"/>
  <c r="G32" i="3"/>
  <c r="P31" i="3"/>
  <c r="G31" i="3"/>
  <c r="P30" i="3"/>
  <c r="G30" i="3"/>
  <c r="P29" i="3"/>
  <c r="G29" i="3"/>
  <c r="P28" i="3"/>
  <c r="G28" i="3"/>
  <c r="P27" i="3"/>
  <c r="G27" i="3"/>
  <c r="Q3586" i="2"/>
  <c r="P3585" i="2"/>
  <c r="O3585" i="2"/>
  <c r="Q3584" i="2"/>
  <c r="P3583" i="2"/>
  <c r="O3583" i="2"/>
  <c r="Q3581" i="2"/>
  <c r="P3580" i="2"/>
  <c r="P3579" i="2" s="1"/>
  <c r="O3580" i="2"/>
  <c r="O3579" i="2" s="1"/>
  <c r="Q3578" i="2"/>
  <c r="Q3577" i="2"/>
  <c r="P3576" i="2"/>
  <c r="P3575" i="2" s="1"/>
  <c r="O3576" i="2"/>
  <c r="Q3574" i="2"/>
  <c r="Q3573" i="2"/>
  <c r="P3572" i="2"/>
  <c r="O3572" i="2"/>
  <c r="Q3571" i="2"/>
  <c r="Q3570" i="2"/>
  <c r="P3569" i="2"/>
  <c r="O3569" i="2"/>
  <c r="Q3567" i="2"/>
  <c r="Q3566" i="2"/>
  <c r="Q3565" i="2"/>
  <c r="Q3564" i="2"/>
  <c r="Q3563" i="2"/>
  <c r="P3562" i="2"/>
  <c r="O3562" i="2"/>
  <c r="Q3561" i="2"/>
  <c r="Q3560" i="2"/>
  <c r="Q3559" i="2"/>
  <c r="Q3558" i="2"/>
  <c r="Q3557" i="2"/>
  <c r="Q3556" i="2"/>
  <c r="Q3555" i="2"/>
  <c r="Q3554" i="2"/>
  <c r="Q3553" i="2"/>
  <c r="Q3552" i="2"/>
  <c r="Q3551" i="2"/>
  <c r="Q3550" i="2"/>
  <c r="Q3549" i="2"/>
  <c r="Q3548" i="2"/>
  <c r="Q3547" i="2"/>
  <c r="P3546" i="2"/>
  <c r="O3546" i="2"/>
  <c r="Q3545" i="2"/>
  <c r="Q3544" i="2"/>
  <c r="Q3543" i="2"/>
  <c r="Q3542" i="2"/>
  <c r="Q3541" i="2"/>
  <c r="Q3540" i="2"/>
  <c r="Q3539" i="2"/>
  <c r="Q3538" i="2"/>
  <c r="Q3537" i="2"/>
  <c r="Q3536" i="2"/>
  <c r="P3535" i="2"/>
  <c r="O3535" i="2"/>
  <c r="Q3532" i="2"/>
  <c r="P3531" i="2"/>
  <c r="O3531" i="2"/>
  <c r="O3530" i="2" s="1"/>
  <c r="Q3529" i="2"/>
  <c r="P3528" i="2"/>
  <c r="O3528" i="2"/>
  <c r="Q3527" i="2"/>
  <c r="P3526" i="2"/>
  <c r="O3526" i="2"/>
  <c r="Q3525" i="2"/>
  <c r="P3524" i="2"/>
  <c r="O3524" i="2"/>
  <c r="Q3522" i="2"/>
  <c r="P3521" i="2"/>
  <c r="O3521" i="2"/>
  <c r="Q3520" i="2"/>
  <c r="P3519" i="2"/>
  <c r="O3519" i="2"/>
  <c r="Q3518" i="2"/>
  <c r="P3517" i="2"/>
  <c r="O3517" i="2"/>
  <c r="Q3515" i="2"/>
  <c r="Q3514" i="2"/>
  <c r="Q3513" i="2"/>
  <c r="P3512" i="2"/>
  <c r="O3512" i="2"/>
  <c r="Q3511" i="2"/>
  <c r="Q3510" i="2"/>
  <c r="P3509" i="2"/>
  <c r="O3509" i="2"/>
  <c r="Q3507" i="2"/>
  <c r="P3506" i="2"/>
  <c r="P3505" i="2" s="1"/>
  <c r="O3506" i="2"/>
  <c r="O3505" i="2" s="1"/>
  <c r="Q3504" i="2"/>
  <c r="P3503" i="2"/>
  <c r="O3503" i="2"/>
  <c r="Q3502" i="2"/>
  <c r="P3501" i="2"/>
  <c r="O3501" i="2"/>
  <c r="Q3500" i="2"/>
  <c r="P3499" i="2"/>
  <c r="O3499" i="2"/>
  <c r="Q3496" i="2"/>
  <c r="P3495" i="2"/>
  <c r="O3495" i="2"/>
  <c r="Q3494" i="2"/>
  <c r="P3493" i="2"/>
  <c r="O3493" i="2"/>
  <c r="Q3491" i="2"/>
  <c r="P3490" i="2"/>
  <c r="P3489" i="2" s="1"/>
  <c r="O3490" i="2"/>
  <c r="Q3488" i="2"/>
  <c r="Q3487" i="2"/>
  <c r="P3486" i="2"/>
  <c r="P3485" i="2" s="1"/>
  <c r="O3486" i="2"/>
  <c r="O3485" i="2" s="1"/>
  <c r="Q3484" i="2"/>
  <c r="P3483" i="2"/>
  <c r="O3483" i="2"/>
  <c r="Q3482" i="2"/>
  <c r="P3481" i="2"/>
  <c r="O3481" i="2"/>
  <c r="Q3480" i="2"/>
  <c r="P3479" i="2"/>
  <c r="O3479" i="2"/>
  <c r="Q3478" i="2"/>
  <c r="P3477" i="2"/>
  <c r="O3477" i="2"/>
  <c r="Q3474" i="2"/>
  <c r="P3473" i="2"/>
  <c r="O3473" i="2"/>
  <c r="Q3472" i="2"/>
  <c r="Q3471" i="2"/>
  <c r="P3471" i="2"/>
  <c r="O3471" i="2"/>
  <c r="Q3465" i="2"/>
  <c r="P3464" i="2"/>
  <c r="P3463" i="2" s="1"/>
  <c r="P3462" i="2" s="1"/>
  <c r="P3461" i="2" s="1"/>
  <c r="P3460" i="2" s="1"/>
  <c r="O3464" i="2"/>
  <c r="O3463" i="2" s="1"/>
  <c r="Q3459" i="2"/>
  <c r="Q3458" i="2"/>
  <c r="Q3457" i="2"/>
  <c r="Q3456" i="2"/>
  <c r="Q3455" i="2"/>
  <c r="Q3454" i="2"/>
  <c r="P3453" i="2"/>
  <c r="P3452" i="2" s="1"/>
  <c r="P3451" i="2" s="1"/>
  <c r="O3453" i="2"/>
  <c r="Q3450" i="2"/>
  <c r="P3449" i="2"/>
  <c r="O3449" i="2"/>
  <c r="Q3448" i="2"/>
  <c r="Q3447" i="2"/>
  <c r="Q3446" i="2"/>
  <c r="Q3445" i="2"/>
  <c r="P3444" i="2"/>
  <c r="O3444" i="2"/>
  <c r="Q3443" i="2"/>
  <c r="P3442" i="2"/>
  <c r="O3442" i="2"/>
  <c r="Q3440" i="2"/>
  <c r="P3439" i="2"/>
  <c r="P3438" i="2" s="1"/>
  <c r="O3439" i="2"/>
  <c r="Q3437" i="2"/>
  <c r="Q3436" i="2"/>
  <c r="P3435" i="2"/>
  <c r="P3434" i="2" s="1"/>
  <c r="O3435" i="2"/>
  <c r="Q3433" i="2"/>
  <c r="P3432" i="2"/>
  <c r="O3432" i="2"/>
  <c r="Q3431" i="2"/>
  <c r="P3430" i="2"/>
  <c r="O3430" i="2"/>
  <c r="Q3426" i="2"/>
  <c r="Q3425" i="2"/>
  <c r="Q3424" i="2"/>
  <c r="Q3423" i="2"/>
  <c r="Q3422" i="2"/>
  <c r="Q3421" i="2"/>
  <c r="P3420" i="2"/>
  <c r="P3419" i="2" s="1"/>
  <c r="P3418" i="2" s="1"/>
  <c r="O3420" i="2"/>
  <c r="Q3417" i="2"/>
  <c r="P3416" i="2"/>
  <c r="O3416" i="2"/>
  <c r="Q3415" i="2"/>
  <c r="P3414" i="2"/>
  <c r="O3414" i="2"/>
  <c r="Q3412" i="2"/>
  <c r="Q3411" i="2"/>
  <c r="P3410" i="2"/>
  <c r="O3410" i="2"/>
  <c r="Q3409" i="2"/>
  <c r="Q3408" i="2"/>
  <c r="Q3407" i="2"/>
  <c r="P3406" i="2"/>
  <c r="O3406" i="2"/>
  <c r="Q3404" i="2"/>
  <c r="Q3403" i="2"/>
  <c r="Q3402" i="2"/>
  <c r="Q3401" i="2"/>
  <c r="P3400" i="2"/>
  <c r="P3399" i="2" s="1"/>
  <c r="O3400" i="2"/>
  <c r="O3399" i="2" s="1"/>
  <c r="Q3398" i="2"/>
  <c r="P3397" i="2"/>
  <c r="O3397" i="2"/>
  <c r="Q3396" i="2"/>
  <c r="Q3395" i="2"/>
  <c r="Q3394" i="2"/>
  <c r="Q3393" i="2"/>
  <c r="Q3392" i="2"/>
  <c r="Q3391" i="2"/>
  <c r="Q3390" i="2"/>
  <c r="Q3389" i="2"/>
  <c r="Q3388" i="2"/>
  <c r="Q3387" i="2"/>
  <c r="Q3386" i="2"/>
  <c r="P3385" i="2"/>
  <c r="O3385" i="2"/>
  <c r="Q3381" i="2"/>
  <c r="Q3380" i="2"/>
  <c r="Q3379" i="2"/>
  <c r="Q3378" i="2"/>
  <c r="Q3377" i="2"/>
  <c r="Q3376" i="2"/>
  <c r="Q3375" i="2"/>
  <c r="Q3374" i="2"/>
  <c r="P3373" i="2"/>
  <c r="P3372" i="2" s="1"/>
  <c r="P3371" i="2" s="1"/>
  <c r="O3373" i="2"/>
  <c r="O3372" i="2" s="1"/>
  <c r="Q3370" i="2"/>
  <c r="P3369" i="2"/>
  <c r="O3369" i="2"/>
  <c r="Q3368" i="2"/>
  <c r="P3367" i="2"/>
  <c r="O3367" i="2"/>
  <c r="Q3365" i="2"/>
  <c r="Q3364" i="2"/>
  <c r="Q3363" i="2"/>
  <c r="Q3362" i="2"/>
  <c r="P3361" i="2"/>
  <c r="O3361" i="2"/>
  <c r="Q3360" i="2"/>
  <c r="Q3359" i="2"/>
  <c r="Q3358" i="2"/>
  <c r="Q3357" i="2"/>
  <c r="Q3356" i="2"/>
  <c r="Q3355" i="2"/>
  <c r="Q3354" i="2"/>
  <c r="P3353" i="2"/>
  <c r="O3353" i="2"/>
  <c r="Q3352" i="2"/>
  <c r="Q3351" i="2"/>
  <c r="Q3350" i="2"/>
  <c r="Q3349" i="2"/>
  <c r="Q3348" i="2"/>
  <c r="Q3347" i="2"/>
  <c r="Q3346" i="2"/>
  <c r="Q3345" i="2"/>
  <c r="P3344" i="2"/>
  <c r="O3344" i="2"/>
  <c r="Q3343" i="2"/>
  <c r="Q3342" i="2"/>
  <c r="P3341" i="2"/>
  <c r="O3341" i="2"/>
  <c r="Q3340" i="2"/>
  <c r="Q3339" i="2"/>
  <c r="Q3338" i="2"/>
  <c r="Q3337" i="2"/>
  <c r="Q3336" i="2"/>
  <c r="Q3335" i="2"/>
  <c r="Q3334" i="2"/>
  <c r="Q3333" i="2"/>
  <c r="Q3332" i="2"/>
  <c r="Q3331" i="2"/>
  <c r="Q3330" i="2"/>
  <c r="Q3329" i="2"/>
  <c r="Q3328" i="2"/>
  <c r="Q3327" i="2"/>
  <c r="Q3326" i="2"/>
  <c r="Q3325" i="2"/>
  <c r="P3324" i="2"/>
  <c r="O3324" i="2"/>
  <c r="Q3322" i="2"/>
  <c r="Q3321" i="2"/>
  <c r="Q3320" i="2"/>
  <c r="Q3319" i="2"/>
  <c r="Q3318" i="2"/>
  <c r="Q3317" i="2"/>
  <c r="Q3316" i="2"/>
  <c r="Q3315" i="2"/>
  <c r="Q3314" i="2"/>
  <c r="P3313" i="2"/>
  <c r="P3312" i="2" s="1"/>
  <c r="O3313" i="2"/>
  <c r="O3312" i="2" s="1"/>
  <c r="Q3311" i="2"/>
  <c r="Q3310" i="2"/>
  <c r="Q3309" i="2"/>
  <c r="Q3308" i="2"/>
  <c r="Q3307" i="2"/>
  <c r="Q3306" i="2"/>
  <c r="P3305" i="2"/>
  <c r="O3305" i="2"/>
  <c r="O3304" i="2" s="1"/>
  <c r="Q3303" i="2"/>
  <c r="Q3302" i="2"/>
  <c r="Q3301" i="2"/>
  <c r="Q3300" i="2"/>
  <c r="Q3299" i="2"/>
  <c r="Q3298" i="2"/>
  <c r="Q3297" i="2"/>
  <c r="Q3296" i="2"/>
  <c r="Q3295" i="2"/>
  <c r="Q3294" i="2"/>
  <c r="Q3293" i="2"/>
  <c r="Q3292" i="2"/>
  <c r="Q3291" i="2"/>
  <c r="Q3290" i="2"/>
  <c r="Q3289" i="2"/>
  <c r="P3288" i="2"/>
  <c r="O3288" i="2"/>
  <c r="Q3287" i="2"/>
  <c r="Q3286" i="2"/>
  <c r="Q3285" i="2"/>
  <c r="Q3284" i="2"/>
  <c r="Q3283" i="2"/>
  <c r="Q3282" i="2"/>
  <c r="Q3281" i="2"/>
  <c r="Q3280" i="2"/>
  <c r="Q3279" i="2"/>
  <c r="Q3278" i="2"/>
  <c r="Q3277" i="2"/>
  <c r="Q3276" i="2"/>
  <c r="Q3275" i="2"/>
  <c r="Q3274" i="2"/>
  <c r="Q3273" i="2"/>
  <c r="Q3272" i="2"/>
  <c r="Q3271" i="2"/>
  <c r="Q3270" i="2"/>
  <c r="Q3269" i="2"/>
  <c r="Q3268" i="2"/>
  <c r="Q3267" i="2"/>
  <c r="Q3266" i="2"/>
  <c r="Q3265" i="2"/>
  <c r="Q3264" i="2"/>
  <c r="Q3263" i="2"/>
  <c r="Q3262" i="2"/>
  <c r="Q3261" i="2"/>
  <c r="Q3260" i="2"/>
  <c r="Q3259" i="2"/>
  <c r="P3258" i="2"/>
  <c r="O3258" i="2"/>
  <c r="Q3256" i="2"/>
  <c r="Q3255" i="2"/>
  <c r="Q3254" i="2"/>
  <c r="Q3253" i="2"/>
  <c r="Q3252" i="2"/>
  <c r="Q3251" i="2"/>
  <c r="P3250" i="2"/>
  <c r="O3250" i="2"/>
  <c r="Q3249" i="2"/>
  <c r="Q3248" i="2"/>
  <c r="Q3247" i="2"/>
  <c r="Q3246" i="2"/>
  <c r="Q3245" i="2"/>
  <c r="Q3244" i="2"/>
  <c r="Q3243" i="2"/>
  <c r="Q3242" i="2"/>
  <c r="Q3241" i="2"/>
  <c r="P3240" i="2"/>
  <c r="O3240" i="2"/>
  <c r="Q3238" i="2"/>
  <c r="Q3237" i="2"/>
  <c r="Q3236" i="2"/>
  <c r="Q3235" i="2"/>
  <c r="Q3234" i="2"/>
  <c r="Q3233" i="2"/>
  <c r="Q3232" i="2"/>
  <c r="Q3231" i="2"/>
  <c r="Q3230" i="2"/>
  <c r="Q3229" i="2"/>
  <c r="Q3228" i="2"/>
  <c r="Q3227" i="2"/>
  <c r="Q3226" i="2"/>
  <c r="P3225" i="2"/>
  <c r="O3225" i="2"/>
  <c r="Q3224" i="2"/>
  <c r="Q3223" i="2"/>
  <c r="Q3222" i="2"/>
  <c r="Q3221" i="2"/>
  <c r="Q3220" i="2"/>
  <c r="Q3219" i="2"/>
  <c r="Q3218" i="2"/>
  <c r="Q3217" i="2"/>
  <c r="Q3216" i="2"/>
  <c r="Q3215" i="2"/>
  <c r="Q3214" i="2"/>
  <c r="Q3213" i="2"/>
  <c r="Q3212" i="2"/>
  <c r="Q3211" i="2"/>
  <c r="Q3210" i="2"/>
  <c r="Q3209" i="2"/>
  <c r="Q3208" i="2"/>
  <c r="Q3207" i="2"/>
  <c r="Q3206" i="2"/>
  <c r="Q3205" i="2"/>
  <c r="Q3204" i="2"/>
  <c r="Q3203" i="2"/>
  <c r="P3202" i="2"/>
  <c r="O3202" i="2"/>
  <c r="Q3201" i="2"/>
  <c r="Q3200" i="2"/>
  <c r="Q3199" i="2"/>
  <c r="Q3198" i="2"/>
  <c r="P3197" i="2"/>
  <c r="O3197" i="2"/>
  <c r="Q3196" i="2"/>
  <c r="Q3195" i="2"/>
  <c r="Q3194" i="2"/>
  <c r="Q3193" i="2"/>
  <c r="Q3192" i="2"/>
  <c r="Q3191" i="2"/>
  <c r="Q3190" i="2"/>
  <c r="Q3189" i="2"/>
  <c r="Q3188" i="2"/>
  <c r="Q3187" i="2"/>
  <c r="Q3186" i="2"/>
  <c r="Q3185" i="2"/>
  <c r="Q3184" i="2"/>
  <c r="Q3183" i="2"/>
  <c r="Q3182" i="2"/>
  <c r="Q3181" i="2"/>
  <c r="Q3180" i="2"/>
  <c r="Q3179" i="2"/>
  <c r="Q3178" i="2"/>
  <c r="Q3177" i="2"/>
  <c r="P3176" i="2"/>
  <c r="O3176" i="2"/>
  <c r="Q3173" i="2"/>
  <c r="Q3172" i="2"/>
  <c r="P3171" i="2"/>
  <c r="O3171" i="2"/>
  <c r="Q3170" i="2"/>
  <c r="P3169" i="2"/>
  <c r="O3169" i="2"/>
  <c r="Q3168" i="2"/>
  <c r="P3167" i="2"/>
  <c r="O3167" i="2"/>
  <c r="Q3166" i="2"/>
  <c r="P3165" i="2"/>
  <c r="O3165" i="2"/>
  <c r="Q3163" i="2"/>
  <c r="P3162" i="2"/>
  <c r="O3162" i="2"/>
  <c r="Q3162" i="2" s="1"/>
  <c r="Q3161" i="2"/>
  <c r="P3160" i="2"/>
  <c r="O3160" i="2"/>
  <c r="Q3158" i="2"/>
  <c r="P3157" i="2"/>
  <c r="P3156" i="2" s="1"/>
  <c r="O3157" i="2"/>
  <c r="O3156" i="2" s="1"/>
  <c r="Q3155" i="2"/>
  <c r="P3154" i="2"/>
  <c r="O3154" i="2"/>
  <c r="Q3153" i="2"/>
  <c r="Q3152" i="2"/>
  <c r="P3151" i="2"/>
  <c r="O3151" i="2"/>
  <c r="Q3148" i="2"/>
  <c r="P3147" i="2"/>
  <c r="O3147" i="2"/>
  <c r="Q3146" i="2"/>
  <c r="Q3145" i="2"/>
  <c r="P3144" i="2"/>
  <c r="O3144" i="2"/>
  <c r="Q3143" i="2"/>
  <c r="Q3142" i="2"/>
  <c r="Q3141" i="2"/>
  <c r="P3140" i="2"/>
  <c r="O3140" i="2"/>
  <c r="Q3138" i="2"/>
  <c r="Q3137" i="2"/>
  <c r="Q3136" i="2"/>
  <c r="Q3135" i="2"/>
  <c r="Q3134" i="2"/>
  <c r="Q3133" i="2"/>
  <c r="Q3132" i="2"/>
  <c r="Q3131" i="2"/>
  <c r="Q3130" i="2"/>
  <c r="Q3129" i="2"/>
  <c r="Q3128" i="2"/>
  <c r="Q3127" i="2"/>
  <c r="Q3126" i="2"/>
  <c r="Q3125" i="2"/>
  <c r="Q3124" i="2"/>
  <c r="Q3123" i="2"/>
  <c r="Q3122" i="2"/>
  <c r="Q3121" i="2"/>
  <c r="Q3120" i="2"/>
  <c r="Q3119" i="2"/>
  <c r="Q3118" i="2"/>
  <c r="Q3117" i="2"/>
  <c r="Q3116" i="2"/>
  <c r="Q3115" i="2"/>
  <c r="Q3114" i="2"/>
  <c r="Q3113" i="2"/>
  <c r="Q3112" i="2"/>
  <c r="P3111" i="2"/>
  <c r="O3111" i="2"/>
  <c r="Q3110" i="2"/>
  <c r="Q3109" i="2"/>
  <c r="Q3108" i="2"/>
  <c r="Q3107" i="2"/>
  <c r="Q3106" i="2"/>
  <c r="Q3105" i="2"/>
  <c r="Q3104" i="2"/>
  <c r="P3103" i="2"/>
  <c r="O3103" i="2"/>
  <c r="Q3101" i="2"/>
  <c r="Q3100" i="2"/>
  <c r="P3099" i="2"/>
  <c r="O3099" i="2"/>
  <c r="Q3098" i="2"/>
  <c r="P3097" i="2"/>
  <c r="O3097" i="2"/>
  <c r="Q3096" i="2"/>
  <c r="P3095" i="2"/>
  <c r="O3095" i="2"/>
  <c r="Q3094" i="2"/>
  <c r="Q3093" i="2"/>
  <c r="Q3092" i="2"/>
  <c r="Q3091" i="2"/>
  <c r="P3090" i="2"/>
  <c r="O3090" i="2"/>
  <c r="Q3088" i="2"/>
  <c r="P3087" i="2"/>
  <c r="O3087" i="2"/>
  <c r="Q3086" i="2"/>
  <c r="P3085" i="2"/>
  <c r="O3085" i="2"/>
  <c r="Q3083" i="2"/>
  <c r="P3082" i="2"/>
  <c r="P3081" i="2" s="1"/>
  <c r="O3082" i="2"/>
  <c r="Q3080" i="2"/>
  <c r="P3079" i="2"/>
  <c r="P3078" i="2" s="1"/>
  <c r="O3079" i="2"/>
  <c r="Q3076" i="2"/>
  <c r="P3075" i="2"/>
  <c r="P3074" i="2" s="1"/>
  <c r="O3075" i="2"/>
  <c r="O3074" i="2"/>
  <c r="O3073" i="2" s="1"/>
  <c r="Q3069" i="2"/>
  <c r="Q3068" i="2"/>
  <c r="Q3067" i="2"/>
  <c r="Q3066" i="2"/>
  <c r="Q3065" i="2"/>
  <c r="Q3064" i="2"/>
  <c r="P3063" i="2"/>
  <c r="P3062" i="2" s="1"/>
  <c r="P3061" i="2" s="1"/>
  <c r="O3063" i="2"/>
  <c r="O3062" i="2" s="1"/>
  <c r="O3061" i="2" s="1"/>
  <c r="Q3060" i="2"/>
  <c r="P3059" i="2"/>
  <c r="P3058" i="2" s="1"/>
  <c r="O3059" i="2"/>
  <c r="O3058" i="2" s="1"/>
  <c r="Q3057" i="2"/>
  <c r="Q3056" i="2"/>
  <c r="Q3055" i="2"/>
  <c r="P3054" i="2"/>
  <c r="O3054" i="2"/>
  <c r="Q3053" i="2"/>
  <c r="Q3052" i="2"/>
  <c r="Q3051" i="2"/>
  <c r="Q3050" i="2"/>
  <c r="Q3049" i="2"/>
  <c r="Q3048" i="2"/>
  <c r="Q3047" i="2"/>
  <c r="Q3046" i="2"/>
  <c r="Q3045" i="2"/>
  <c r="Q3044" i="2"/>
  <c r="Q3043" i="2"/>
  <c r="Q3042" i="2"/>
  <c r="Q3041" i="2"/>
  <c r="Q3040" i="2"/>
  <c r="Q3039" i="2"/>
  <c r="Q3038" i="2"/>
  <c r="Q3037" i="2"/>
  <c r="Q3036" i="2"/>
  <c r="Q3035" i="2"/>
  <c r="Q3034" i="2"/>
  <c r="Q3033" i="2"/>
  <c r="Q3032" i="2"/>
  <c r="Q3031" i="2"/>
  <c r="Q3030" i="2"/>
  <c r="Q3029" i="2"/>
  <c r="Q3028" i="2"/>
  <c r="Q3027" i="2"/>
  <c r="Q3026" i="2"/>
  <c r="Q3025" i="2"/>
  <c r="Q3024" i="2"/>
  <c r="Q3023" i="2"/>
  <c r="Q3022" i="2"/>
  <c r="Q3021" i="2"/>
  <c r="Q3020" i="2"/>
  <c r="Q3019" i="2"/>
  <c r="Q3018" i="2"/>
  <c r="Q3017" i="2"/>
  <c r="Q3016" i="2"/>
  <c r="Q3015" i="2"/>
  <c r="Q3014" i="2"/>
  <c r="Q3013" i="2"/>
  <c r="Q3012" i="2"/>
  <c r="Q3011" i="2"/>
  <c r="Q3010" i="2"/>
  <c r="Q3009" i="2"/>
  <c r="Q3008" i="2"/>
  <c r="Q3007" i="2"/>
  <c r="Q3006" i="2"/>
  <c r="Q3005" i="2"/>
  <c r="Q3004" i="2"/>
  <c r="Q3003" i="2"/>
  <c r="Q3002" i="2"/>
  <c r="Q3001" i="2"/>
  <c r="Q3000" i="2"/>
  <c r="Q2999" i="2"/>
  <c r="Q2998" i="2"/>
  <c r="Q2997" i="2"/>
  <c r="P2996" i="2"/>
  <c r="O2996" i="2"/>
  <c r="Q2995" i="2"/>
  <c r="P2994" i="2"/>
  <c r="O2994" i="2"/>
  <c r="Q2992" i="2"/>
  <c r="Q2991" i="2"/>
  <c r="Q2990" i="2"/>
  <c r="Q2989" i="2"/>
  <c r="Q2988" i="2"/>
  <c r="Q2987" i="2"/>
  <c r="Q2986" i="2"/>
  <c r="Q2985" i="2"/>
  <c r="Q2984" i="2"/>
  <c r="P2983" i="2"/>
  <c r="P2982" i="2" s="1"/>
  <c r="O2983" i="2"/>
  <c r="O2982" i="2" s="1"/>
  <c r="Q2981" i="2"/>
  <c r="P2980" i="2"/>
  <c r="O2980" i="2"/>
  <c r="Q2979" i="2"/>
  <c r="Q2978" i="2"/>
  <c r="Q2977" i="2"/>
  <c r="Q2976" i="2"/>
  <c r="Q2975" i="2"/>
  <c r="Q2974" i="2"/>
  <c r="Q2973" i="2"/>
  <c r="Q2972" i="2"/>
  <c r="Q2971" i="2"/>
  <c r="Q2970" i="2"/>
  <c r="Q2969" i="2"/>
  <c r="Q2968" i="2"/>
  <c r="Q2967" i="2"/>
  <c r="Q2966" i="2"/>
  <c r="Q2965" i="2"/>
  <c r="Q2964" i="2"/>
  <c r="Q2963" i="2"/>
  <c r="Q2962" i="2"/>
  <c r="Q2961" i="2"/>
  <c r="Q2960" i="2"/>
  <c r="Q2959" i="2"/>
  <c r="Q2958" i="2"/>
  <c r="Q2957" i="2"/>
  <c r="Q2956" i="2"/>
  <c r="Q2955" i="2"/>
  <c r="Q2954" i="2"/>
  <c r="Q2953" i="2"/>
  <c r="Q2952" i="2"/>
  <c r="Q2951" i="2"/>
  <c r="Q2950" i="2"/>
  <c r="Q2949" i="2"/>
  <c r="Q2948" i="2"/>
  <c r="Q2947" i="2"/>
  <c r="Q2946" i="2"/>
  <c r="Q2945" i="2"/>
  <c r="Q2944" i="2"/>
  <c r="Q2943" i="2"/>
  <c r="Q2942" i="2"/>
  <c r="Q2941" i="2"/>
  <c r="Q2940" i="2"/>
  <c r="Q2939" i="2"/>
  <c r="Q2938" i="2"/>
  <c r="Q2937" i="2"/>
  <c r="Q2936" i="2"/>
  <c r="Q2935" i="2"/>
  <c r="Q2934" i="2"/>
  <c r="Q2933" i="2"/>
  <c r="Q2932" i="2"/>
  <c r="Q2931" i="2"/>
  <c r="Q2930" i="2"/>
  <c r="Q2929" i="2"/>
  <c r="Q2928" i="2"/>
  <c r="Q2927" i="2"/>
  <c r="Q2926" i="2"/>
  <c r="Q2925" i="2"/>
  <c r="Q2924" i="2"/>
  <c r="Q2923" i="2"/>
  <c r="Q2922" i="2"/>
  <c r="Q2921" i="2"/>
  <c r="Q2920" i="2"/>
  <c r="Q2919" i="2"/>
  <c r="P2918" i="2"/>
  <c r="O2918" i="2"/>
  <c r="Q2917" i="2"/>
  <c r="Q2916" i="2"/>
  <c r="Q2915" i="2"/>
  <c r="Q2914" i="2"/>
  <c r="Q2913" i="2"/>
  <c r="Q2912" i="2"/>
  <c r="Q2911" i="2"/>
  <c r="Q2910" i="2"/>
  <c r="Q2909" i="2"/>
  <c r="Q2908" i="2"/>
  <c r="Q2907" i="2"/>
  <c r="Q2906" i="2"/>
  <c r="Q2905" i="2"/>
  <c r="Q2904" i="2"/>
  <c r="Q2903" i="2"/>
  <c r="Q2902" i="2"/>
  <c r="Q2901" i="2"/>
  <c r="Q2900" i="2"/>
  <c r="Q2899" i="2"/>
  <c r="Q2898" i="2"/>
  <c r="Q2897" i="2"/>
  <c r="Q2896" i="2"/>
  <c r="Q2895" i="2"/>
  <c r="P2894" i="2"/>
  <c r="O2894" i="2"/>
  <c r="Q2891" i="2"/>
  <c r="P2890" i="2"/>
  <c r="P2889" i="2" s="1"/>
  <c r="O2890" i="2"/>
  <c r="Q2888" i="2"/>
  <c r="P2887" i="2"/>
  <c r="O2887" i="2"/>
  <c r="Q2886" i="2"/>
  <c r="P2885" i="2"/>
  <c r="O2885" i="2"/>
  <c r="Q2883" i="2"/>
  <c r="P2882" i="2"/>
  <c r="O2882" i="2"/>
  <c r="Q2881" i="2"/>
  <c r="P2880" i="2"/>
  <c r="O2880" i="2"/>
  <c r="Q2879" i="2"/>
  <c r="P2878" i="2"/>
  <c r="O2878" i="2"/>
  <c r="Q2875" i="2"/>
  <c r="P2874" i="2"/>
  <c r="O2874" i="2"/>
  <c r="Q2873" i="2"/>
  <c r="P2872" i="2"/>
  <c r="O2872" i="2"/>
  <c r="Q2870" i="2"/>
  <c r="Q2869" i="2"/>
  <c r="Q2868" i="2"/>
  <c r="Q2867" i="2"/>
  <c r="Q2866" i="2"/>
  <c r="Q2865" i="2"/>
  <c r="Q2864" i="2"/>
  <c r="Q2863" i="2"/>
  <c r="Q2862" i="2"/>
  <c r="Q2861" i="2"/>
  <c r="Q2860" i="2"/>
  <c r="Q2859" i="2"/>
  <c r="Q2858" i="2"/>
  <c r="P2857" i="2"/>
  <c r="O2857" i="2"/>
  <c r="O2856" i="2" s="1"/>
  <c r="Q2854" i="2"/>
  <c r="P2853" i="2"/>
  <c r="O2853" i="2"/>
  <c r="Q2852" i="2"/>
  <c r="P2851" i="2"/>
  <c r="O2851" i="2"/>
  <c r="Q2846" i="2"/>
  <c r="Q2845" i="2"/>
  <c r="P2844" i="2"/>
  <c r="O2844" i="2"/>
  <c r="Q2843" i="2"/>
  <c r="Q2842" i="2"/>
  <c r="P2841" i="2"/>
  <c r="O2841" i="2"/>
  <c r="Q2839" i="2"/>
  <c r="Q2838" i="2"/>
  <c r="Q2837" i="2"/>
  <c r="Q2836" i="2"/>
  <c r="P2835" i="2"/>
  <c r="O2835" i="2"/>
  <c r="Q2834" i="2"/>
  <c r="Q2833" i="2"/>
  <c r="Q2832" i="2"/>
  <c r="Q2831" i="2"/>
  <c r="Q2830" i="2"/>
  <c r="Q2829" i="2"/>
  <c r="Q2828" i="2"/>
  <c r="Q2827" i="2"/>
  <c r="Q2826" i="2"/>
  <c r="Q2825" i="2"/>
  <c r="Q2824" i="2"/>
  <c r="Q2823" i="2"/>
  <c r="Q2822" i="2"/>
  <c r="Q2821" i="2"/>
  <c r="P2820" i="2"/>
  <c r="O2820" i="2"/>
  <c r="Q2817" i="2"/>
  <c r="Q2816" i="2"/>
  <c r="P2815" i="2"/>
  <c r="O2815" i="2"/>
  <c r="Q2814" i="2"/>
  <c r="Q2813" i="2"/>
  <c r="Q2812" i="2"/>
  <c r="P2811" i="2"/>
  <c r="O2811" i="2"/>
  <c r="Q2810" i="2"/>
  <c r="P2809" i="2"/>
  <c r="O2809" i="2"/>
  <c r="Q2807" i="2"/>
  <c r="Q2806" i="2"/>
  <c r="P2805" i="2"/>
  <c r="P2804" i="2" s="1"/>
  <c r="O2805" i="2"/>
  <c r="O2804" i="2" s="1"/>
  <c r="Q2803" i="2"/>
  <c r="P2802" i="2"/>
  <c r="O2802" i="2"/>
  <c r="O2801" i="2" s="1"/>
  <c r="Q2799" i="2"/>
  <c r="P2798" i="2"/>
  <c r="P2797" i="2" s="1"/>
  <c r="P2796" i="2" s="1"/>
  <c r="O2798" i="2"/>
  <c r="Q2794" i="2"/>
  <c r="P2793" i="2"/>
  <c r="P2792" i="2" s="1"/>
  <c r="O2793" i="2"/>
  <c r="Q2791" i="2"/>
  <c r="P2790" i="2"/>
  <c r="P2789" i="2" s="1"/>
  <c r="O2790" i="2"/>
  <c r="O2789" i="2" s="1"/>
  <c r="Q2788" i="2"/>
  <c r="Q2787" i="2"/>
  <c r="Q2786" i="2"/>
  <c r="P2785" i="2"/>
  <c r="O2785" i="2"/>
  <c r="Q2784" i="2"/>
  <c r="Q2783" i="2"/>
  <c r="Q2782" i="2"/>
  <c r="P2781" i="2"/>
  <c r="O2781" i="2"/>
  <c r="Q2780" i="2"/>
  <c r="Q2779" i="2"/>
  <c r="Q2778" i="2"/>
  <c r="Q2777" i="2"/>
  <c r="Q2776" i="2"/>
  <c r="P2775" i="2"/>
  <c r="O2775" i="2"/>
  <c r="Q2772" i="2"/>
  <c r="P2771" i="2"/>
  <c r="O2771" i="2"/>
  <c r="Q2770" i="2"/>
  <c r="P2769" i="2"/>
  <c r="O2769" i="2"/>
  <c r="Q2768" i="2"/>
  <c r="P2767" i="2"/>
  <c r="O2767" i="2"/>
  <c r="Q2765" i="2"/>
  <c r="P2764" i="2"/>
  <c r="O2764" i="2"/>
  <c r="Q2763" i="2"/>
  <c r="P2762" i="2"/>
  <c r="O2762" i="2"/>
  <c r="Q2760" i="2"/>
  <c r="P2759" i="2"/>
  <c r="O2759" i="2"/>
  <c r="O2758" i="2" s="1"/>
  <c r="Q2757" i="2"/>
  <c r="P2756" i="2"/>
  <c r="O2756" i="2"/>
  <c r="Q2755" i="2"/>
  <c r="P2754" i="2"/>
  <c r="O2754" i="2"/>
  <c r="Q2752" i="2"/>
  <c r="P2751" i="2"/>
  <c r="O2751" i="2"/>
  <c r="Q2750" i="2"/>
  <c r="P2749" i="2"/>
  <c r="O2749" i="2"/>
  <c r="Q2747" i="2"/>
  <c r="Q2746" i="2"/>
  <c r="Q2745" i="2"/>
  <c r="P2744" i="2"/>
  <c r="O2744" i="2"/>
  <c r="Q2743" i="2"/>
  <c r="P2742" i="2"/>
  <c r="O2742" i="2"/>
  <c r="Q2741" i="2"/>
  <c r="P2740" i="2"/>
  <c r="O2740" i="2"/>
  <c r="Q2737" i="2"/>
  <c r="P2736" i="2"/>
  <c r="P2735" i="2" s="1"/>
  <c r="O2736" i="2"/>
  <c r="Q2734" i="2"/>
  <c r="P2733" i="2"/>
  <c r="P2732" i="2" s="1"/>
  <c r="O2733" i="2"/>
  <c r="Q2731" i="2"/>
  <c r="P2730" i="2"/>
  <c r="P2729" i="2" s="1"/>
  <c r="O2730" i="2"/>
  <c r="O2729" i="2" s="1"/>
  <c r="Q2728" i="2"/>
  <c r="P2727" i="2"/>
  <c r="O2727" i="2"/>
  <c r="Q2726" i="2"/>
  <c r="P2725" i="2"/>
  <c r="O2725" i="2"/>
  <c r="Q2724" i="2"/>
  <c r="P2723" i="2"/>
  <c r="O2723" i="2"/>
  <c r="Q2722" i="2"/>
  <c r="P2721" i="2"/>
  <c r="O2721" i="2"/>
  <c r="Q2718" i="2"/>
  <c r="P2717" i="2"/>
  <c r="P2716" i="2" s="1"/>
  <c r="O2717" i="2"/>
  <c r="Q2715" i="2"/>
  <c r="P2714" i="2"/>
  <c r="O2714" i="2"/>
  <c r="Q2713" i="2"/>
  <c r="P2712" i="2"/>
  <c r="O2712" i="2"/>
  <c r="Q2707" i="2"/>
  <c r="Q2706" i="2"/>
  <c r="Q2705" i="2"/>
  <c r="P2704" i="2"/>
  <c r="O2704" i="2"/>
  <c r="Q2703" i="2"/>
  <c r="Q2702" i="2"/>
  <c r="Q2701" i="2"/>
  <c r="P2700" i="2"/>
  <c r="O2700" i="2"/>
  <c r="Q2697" i="2"/>
  <c r="P2696" i="2"/>
  <c r="O2696" i="2"/>
  <c r="Q2695" i="2"/>
  <c r="P2694" i="2"/>
  <c r="O2694" i="2"/>
  <c r="Q2692" i="2"/>
  <c r="Q2691" i="2"/>
  <c r="P2690" i="2"/>
  <c r="O2690" i="2"/>
  <c r="Q2689" i="2"/>
  <c r="Q2688" i="2"/>
  <c r="Q2687" i="2"/>
  <c r="Q2686" i="2"/>
  <c r="Q2685" i="2"/>
  <c r="Q2684" i="2"/>
  <c r="P2683" i="2"/>
  <c r="O2683" i="2"/>
  <c r="Q2682" i="2"/>
  <c r="Q2681" i="2"/>
  <c r="Q2680" i="2"/>
  <c r="Q2679" i="2"/>
  <c r="Q2678" i="2"/>
  <c r="Q2677" i="2"/>
  <c r="P2676" i="2"/>
  <c r="O2676" i="2"/>
  <c r="Q2674" i="2"/>
  <c r="Q2673" i="2"/>
  <c r="P2672" i="2"/>
  <c r="O2672" i="2"/>
  <c r="Q2671" i="2"/>
  <c r="P2670" i="2"/>
  <c r="O2670" i="2"/>
  <c r="Q2668" i="2"/>
  <c r="P2667" i="2"/>
  <c r="O2667" i="2"/>
  <c r="Q2666" i="2"/>
  <c r="P2665" i="2"/>
  <c r="O2665" i="2"/>
  <c r="Q2663" i="2"/>
  <c r="Q2662" i="2"/>
  <c r="Q2661" i="2"/>
  <c r="Q2660" i="2"/>
  <c r="P2659" i="2"/>
  <c r="O2659" i="2"/>
  <c r="Q2658" i="2"/>
  <c r="Q2657" i="2"/>
  <c r="Q2656" i="2"/>
  <c r="Q2655" i="2"/>
  <c r="Q2654" i="2"/>
  <c r="Q2653" i="2"/>
  <c r="Q2652" i="2"/>
  <c r="Q2651" i="2"/>
  <c r="Q2650" i="2"/>
  <c r="Q2649" i="2"/>
  <c r="Q2648" i="2"/>
  <c r="Q2647" i="2"/>
  <c r="Q2646" i="2"/>
  <c r="Q2645" i="2"/>
  <c r="Q2644" i="2"/>
  <c r="Q2643" i="2"/>
  <c r="Q2642" i="2"/>
  <c r="Q2641" i="2"/>
  <c r="Q2640" i="2"/>
  <c r="Q2639" i="2"/>
  <c r="Q2638" i="2"/>
  <c r="P2637" i="2"/>
  <c r="O2637" i="2"/>
  <c r="Q2636" i="2"/>
  <c r="Q2635" i="2"/>
  <c r="Q2634" i="2"/>
  <c r="Q2633" i="2"/>
  <c r="Q2632" i="2"/>
  <c r="Q2631" i="2"/>
  <c r="Q2630" i="2"/>
  <c r="Q2629" i="2"/>
  <c r="Q2628" i="2"/>
  <c r="P2627" i="2"/>
  <c r="O2627" i="2"/>
  <c r="Q2624" i="2"/>
  <c r="P2623" i="2"/>
  <c r="P2622" i="2" s="1"/>
  <c r="O2623" i="2"/>
  <c r="Q2621" i="2"/>
  <c r="P2620" i="2"/>
  <c r="O2620" i="2"/>
  <c r="Q2619" i="2"/>
  <c r="P2618" i="2"/>
  <c r="O2618" i="2"/>
  <c r="Q2617" i="2"/>
  <c r="P2616" i="2"/>
  <c r="O2616" i="2"/>
  <c r="Q2614" i="2"/>
  <c r="P2613" i="2"/>
  <c r="O2613" i="2"/>
  <c r="Q2612" i="2"/>
  <c r="P2611" i="2"/>
  <c r="O2611" i="2"/>
  <c r="Q2610" i="2"/>
  <c r="P2609" i="2"/>
  <c r="O2609" i="2"/>
  <c r="Q2608" i="2"/>
  <c r="P2607" i="2"/>
  <c r="O2607" i="2"/>
  <c r="Q2605" i="2"/>
  <c r="P2604" i="2"/>
  <c r="P2603" i="2" s="1"/>
  <c r="O2604" i="2"/>
  <c r="O2603" i="2" s="1"/>
  <c r="Q2602" i="2"/>
  <c r="P2601" i="2"/>
  <c r="O2601" i="2"/>
  <c r="Q2600" i="2"/>
  <c r="P2599" i="2"/>
  <c r="O2599" i="2"/>
  <c r="Q2597" i="2"/>
  <c r="P2596" i="2"/>
  <c r="O2596" i="2"/>
  <c r="Q2595" i="2"/>
  <c r="P2594" i="2"/>
  <c r="O2594" i="2"/>
  <c r="Q2593" i="2"/>
  <c r="P2592" i="2"/>
  <c r="O2592" i="2"/>
  <c r="Q2591" i="2"/>
  <c r="P2590" i="2"/>
  <c r="O2590" i="2"/>
  <c r="Q2587" i="2"/>
  <c r="P2586" i="2"/>
  <c r="O2586" i="2"/>
  <c r="Q2585" i="2"/>
  <c r="P2584" i="2"/>
  <c r="O2584" i="2"/>
  <c r="Q2583" i="2"/>
  <c r="P2582" i="2"/>
  <c r="O2582" i="2"/>
  <c r="Q2580" i="2"/>
  <c r="P2579" i="2"/>
  <c r="O2579" i="2"/>
  <c r="Q2578" i="2"/>
  <c r="Q2577" i="2"/>
  <c r="Q2576" i="2"/>
  <c r="Q2575" i="2"/>
  <c r="P2574" i="2"/>
  <c r="O2574" i="2"/>
  <c r="Q2573" i="2"/>
  <c r="P2572" i="2"/>
  <c r="O2572" i="2"/>
  <c r="Q2570" i="2"/>
  <c r="Q2569" i="2"/>
  <c r="P2568" i="2"/>
  <c r="P2567" i="2" s="1"/>
  <c r="O2568" i="2"/>
  <c r="Q2566" i="2"/>
  <c r="P2565" i="2"/>
  <c r="O2565" i="2"/>
  <c r="Q2564" i="2"/>
  <c r="P2563" i="2"/>
  <c r="O2563" i="2"/>
  <c r="Q2561" i="2"/>
  <c r="P2560" i="2"/>
  <c r="P2559" i="2" s="1"/>
  <c r="O2560" i="2"/>
  <c r="Q2558" i="2"/>
  <c r="P2557" i="2"/>
  <c r="O2557" i="2"/>
  <c r="Q2556" i="2"/>
  <c r="P2555" i="2"/>
  <c r="O2555" i="2"/>
  <c r="Q2554" i="2"/>
  <c r="P2553" i="2"/>
  <c r="O2553" i="2"/>
  <c r="Q2552" i="2"/>
  <c r="P2551" i="2"/>
  <c r="O2551" i="2"/>
  <c r="Q2548" i="2"/>
  <c r="P2547" i="2"/>
  <c r="O2547" i="2"/>
  <c r="Q2546" i="2"/>
  <c r="P2545" i="2"/>
  <c r="O2545" i="2"/>
  <c r="Q2540" i="2"/>
  <c r="P2539" i="2"/>
  <c r="P2538" i="2" s="1"/>
  <c r="O2539" i="2"/>
  <c r="O2538" i="2" s="1"/>
  <c r="Q2537" i="2"/>
  <c r="Q2536" i="2"/>
  <c r="Q2535" i="2"/>
  <c r="Q2534" i="2"/>
  <c r="Q2533" i="2"/>
  <c r="Q2532" i="2"/>
  <c r="Q2531" i="2"/>
  <c r="Q2530" i="2"/>
  <c r="Q2529" i="2"/>
  <c r="Q2528" i="2"/>
  <c r="Q2527" i="2"/>
  <c r="Q2526" i="2"/>
  <c r="Q2525" i="2"/>
  <c r="Q2524" i="2"/>
  <c r="Q2523" i="2"/>
  <c r="P2522" i="2"/>
  <c r="O2522" i="2"/>
  <c r="Q2521" i="2"/>
  <c r="Q2520" i="2"/>
  <c r="Q2519" i="2"/>
  <c r="Q2518" i="2"/>
  <c r="Q2517" i="2"/>
  <c r="Q2516" i="2"/>
  <c r="Q2515" i="2"/>
  <c r="Q2514" i="2"/>
  <c r="Q2513" i="2"/>
  <c r="P2512" i="2"/>
  <c r="O2512" i="2"/>
  <c r="Q2511" i="2"/>
  <c r="P2510" i="2"/>
  <c r="O2510" i="2"/>
  <c r="Q2508" i="2"/>
  <c r="Q2507" i="2"/>
  <c r="P2506" i="2"/>
  <c r="O2506" i="2"/>
  <c r="Q2505" i="2"/>
  <c r="Q2504" i="2"/>
  <c r="Q2503" i="2"/>
  <c r="Q2502" i="2"/>
  <c r="Q2501" i="2"/>
  <c r="Q2500" i="2"/>
  <c r="Q2499" i="2"/>
  <c r="Q2498" i="2"/>
  <c r="Q2497" i="2"/>
  <c r="Q2496" i="2"/>
  <c r="P2495" i="2"/>
  <c r="O2495" i="2"/>
  <c r="Q2492" i="2"/>
  <c r="P2491" i="2"/>
  <c r="O2491" i="2"/>
  <c r="Q2490" i="2"/>
  <c r="P2489" i="2"/>
  <c r="O2489" i="2"/>
  <c r="Q2488" i="2"/>
  <c r="P2487" i="2"/>
  <c r="O2487" i="2"/>
  <c r="Q2486" i="2"/>
  <c r="P2485" i="2"/>
  <c r="O2485" i="2"/>
  <c r="Q2485" i="2" s="1"/>
  <c r="Q2484" i="2"/>
  <c r="P2483" i="2"/>
  <c r="O2483" i="2"/>
  <c r="Q2481" i="2"/>
  <c r="P2480" i="2"/>
  <c r="O2480" i="2"/>
  <c r="O2479" i="2" s="1"/>
  <c r="Q2478" i="2"/>
  <c r="P2477" i="2"/>
  <c r="P2476" i="2" s="1"/>
  <c r="O2477" i="2"/>
  <c r="Q2475" i="2"/>
  <c r="P2474" i="2"/>
  <c r="P2473" i="2" s="1"/>
  <c r="O2474" i="2"/>
  <c r="Q2474" i="2" s="1"/>
  <c r="Q2472" i="2"/>
  <c r="P2471" i="2"/>
  <c r="P2470" i="2" s="1"/>
  <c r="O2471" i="2"/>
  <c r="Q2468" i="2"/>
  <c r="P2467" i="2"/>
  <c r="O2467" i="2"/>
  <c r="Q2466" i="2"/>
  <c r="P2465" i="2"/>
  <c r="O2465" i="2"/>
  <c r="Q2461" i="2"/>
  <c r="P2460" i="2"/>
  <c r="O2460" i="2"/>
  <c r="Q2459" i="2"/>
  <c r="P2458" i="2"/>
  <c r="O2458" i="2"/>
  <c r="Q2457" i="2"/>
  <c r="P2456" i="2"/>
  <c r="O2456" i="2"/>
  <c r="Q2454" i="2"/>
  <c r="Q2453" i="2"/>
  <c r="Q2452" i="2"/>
  <c r="Q2451" i="2"/>
  <c r="Q2450" i="2"/>
  <c r="Q2449" i="2"/>
  <c r="Q2448" i="2"/>
  <c r="Q2447" i="2"/>
  <c r="Q2446" i="2"/>
  <c r="Q2445" i="2"/>
  <c r="Q2444" i="2"/>
  <c r="Q2443" i="2"/>
  <c r="Q2442" i="2"/>
  <c r="P2441" i="2"/>
  <c r="O2441" i="2"/>
  <c r="Q2440" i="2"/>
  <c r="P2439" i="2"/>
  <c r="O2439" i="2"/>
  <c r="Q2438" i="2"/>
  <c r="P2437" i="2"/>
  <c r="O2437" i="2"/>
  <c r="Q2436" i="2"/>
  <c r="Q2435" i="2"/>
  <c r="P2434" i="2"/>
  <c r="O2434" i="2"/>
  <c r="Q2432" i="2"/>
  <c r="Q2431" i="2"/>
  <c r="P2430" i="2"/>
  <c r="O2430" i="2"/>
  <c r="O2429" i="2" s="1"/>
  <c r="Q2428" i="2"/>
  <c r="P2427" i="2"/>
  <c r="P2426" i="2" s="1"/>
  <c r="O2427" i="2"/>
  <c r="Q2425" i="2"/>
  <c r="P2424" i="2"/>
  <c r="P2423" i="2" s="1"/>
  <c r="O2424" i="2"/>
  <c r="Q2422" i="2"/>
  <c r="P2421" i="2"/>
  <c r="O2421" i="2"/>
  <c r="Q2420" i="2"/>
  <c r="P2419" i="2"/>
  <c r="O2419" i="2"/>
  <c r="Q2418" i="2"/>
  <c r="P2417" i="2"/>
  <c r="O2417" i="2"/>
  <c r="Q2412" i="2"/>
  <c r="P2411" i="2"/>
  <c r="O2411" i="2"/>
  <c r="O2410" i="2" s="1"/>
  <c r="Q2409" i="2"/>
  <c r="Q2408" i="2"/>
  <c r="Q2407" i="2"/>
  <c r="P2406" i="2"/>
  <c r="O2406" i="2"/>
  <c r="Q2405" i="2"/>
  <c r="Q2404" i="2"/>
  <c r="P2403" i="2"/>
  <c r="O2403" i="2"/>
  <c r="Q2402" i="2"/>
  <c r="P2401" i="2"/>
  <c r="O2401" i="2"/>
  <c r="Q2401" i="2" s="1"/>
  <c r="Q2400" i="2"/>
  <c r="Q2399" i="2"/>
  <c r="Q2398" i="2"/>
  <c r="Q2397" i="2"/>
  <c r="P2396" i="2"/>
  <c r="O2396" i="2"/>
  <c r="Q2395" i="2"/>
  <c r="Q2394" i="2"/>
  <c r="Q2393" i="2"/>
  <c r="Q2392" i="2"/>
  <c r="Q2391" i="2"/>
  <c r="Q2390" i="2"/>
  <c r="Q2389" i="2"/>
  <c r="Q2388" i="2"/>
  <c r="P2387" i="2"/>
  <c r="O2387" i="2"/>
  <c r="Q2386" i="2"/>
  <c r="P2385" i="2"/>
  <c r="O2385" i="2"/>
  <c r="Q2382" i="2"/>
  <c r="P2381" i="2"/>
  <c r="O2381" i="2"/>
  <c r="Q2380" i="2"/>
  <c r="P2379" i="2"/>
  <c r="O2379" i="2"/>
  <c r="Q2377" i="2"/>
  <c r="Q2376" i="2"/>
  <c r="Q2375" i="2"/>
  <c r="Q2374" i="2"/>
  <c r="P2373" i="2"/>
  <c r="O2373" i="2"/>
  <c r="Q2372" i="2"/>
  <c r="P2371" i="2"/>
  <c r="O2371" i="2"/>
  <c r="Q2370" i="2"/>
  <c r="P2369" i="2"/>
  <c r="O2369" i="2"/>
  <c r="Q2367" i="2"/>
  <c r="P2366" i="2"/>
  <c r="O2366" i="2"/>
  <c r="O2365" i="2" s="1"/>
  <c r="Q2364" i="2"/>
  <c r="Q2363" i="2"/>
  <c r="Q2362" i="2"/>
  <c r="P2361" i="2"/>
  <c r="O2361" i="2"/>
  <c r="Q2360" i="2"/>
  <c r="P2359" i="2"/>
  <c r="O2359" i="2"/>
  <c r="Q2356" i="2"/>
  <c r="P2355" i="2"/>
  <c r="P2354" i="2" s="1"/>
  <c r="P2353" i="2" s="1"/>
  <c r="O2355" i="2"/>
  <c r="Q2351" i="2"/>
  <c r="P2350" i="2"/>
  <c r="P2349" i="2" s="1"/>
  <c r="O2350" i="2"/>
  <c r="O2349" i="2" s="1"/>
  <c r="Q2348" i="2"/>
  <c r="P2347" i="2"/>
  <c r="O2347" i="2"/>
  <c r="Q2346" i="2"/>
  <c r="P2345" i="2"/>
  <c r="O2345" i="2"/>
  <c r="Q2343" i="2"/>
  <c r="P2342" i="2"/>
  <c r="P2341" i="2" s="1"/>
  <c r="O2342" i="2"/>
  <c r="O2341" i="2" s="1"/>
  <c r="Q2340" i="2"/>
  <c r="Q2339" i="2"/>
  <c r="Q2338" i="2"/>
  <c r="Q2337" i="2"/>
  <c r="P2336" i="2"/>
  <c r="O2336" i="2"/>
  <c r="Q2335" i="2"/>
  <c r="Q2334" i="2"/>
  <c r="Q2333" i="2"/>
  <c r="Q2332" i="2"/>
  <c r="P2331" i="2"/>
  <c r="O2331" i="2"/>
  <c r="Q2329" i="2"/>
  <c r="Q2328" i="2"/>
  <c r="Q2327" i="2"/>
  <c r="Q2326" i="2"/>
  <c r="Q2325" i="2"/>
  <c r="P2324" i="2"/>
  <c r="O2324" i="2"/>
  <c r="Q2323" i="2"/>
  <c r="Q2322" i="2"/>
  <c r="Q2321" i="2"/>
  <c r="Q2320" i="2"/>
  <c r="Q2319" i="2"/>
  <c r="Q2318" i="2"/>
  <c r="Q2317" i="2"/>
  <c r="Q2316" i="2"/>
  <c r="Q2315" i="2"/>
  <c r="Q2314" i="2"/>
  <c r="Q2313" i="2"/>
  <c r="Q2312" i="2"/>
  <c r="Q2311" i="2"/>
  <c r="Q2310" i="2"/>
  <c r="Q2309" i="2"/>
  <c r="Q2308" i="2"/>
  <c r="Q2307" i="2"/>
  <c r="Q2306" i="2"/>
  <c r="Q2305" i="2"/>
  <c r="Q2304" i="2"/>
  <c r="P2303" i="2"/>
  <c r="O2303" i="2"/>
  <c r="Q2302" i="2"/>
  <c r="Q2301" i="2"/>
  <c r="Q2300" i="2"/>
  <c r="Q2299" i="2"/>
  <c r="Q2298" i="2"/>
  <c r="Q2297" i="2"/>
  <c r="Q2296" i="2"/>
  <c r="P2295" i="2"/>
  <c r="O2295" i="2"/>
  <c r="Q2292" i="2"/>
  <c r="P2291" i="2"/>
  <c r="P2290" i="2" s="1"/>
  <c r="P2289" i="2" s="1"/>
  <c r="O2291" i="2"/>
  <c r="Q2288" i="2"/>
  <c r="P2287" i="2"/>
  <c r="O2287" i="2"/>
  <c r="Q2286" i="2"/>
  <c r="P2285" i="2"/>
  <c r="O2285" i="2"/>
  <c r="Q2283" i="2"/>
  <c r="P2282" i="2"/>
  <c r="O2282" i="2"/>
  <c r="O2281" i="2" s="1"/>
  <c r="Q2280" i="2"/>
  <c r="Q2279" i="2"/>
  <c r="P2278" i="2"/>
  <c r="P2277" i="2" s="1"/>
  <c r="O2278" i="2"/>
  <c r="O2277" i="2" s="1"/>
  <c r="Q2276" i="2"/>
  <c r="P2275" i="2"/>
  <c r="O2275" i="2"/>
  <c r="Q2274" i="2"/>
  <c r="P2273" i="2"/>
  <c r="O2273" i="2"/>
  <c r="Q2271" i="2"/>
  <c r="P2270" i="2"/>
  <c r="O2270" i="2"/>
  <c r="Q2269" i="2"/>
  <c r="P2268" i="2"/>
  <c r="O2268" i="2"/>
  <c r="Q2267" i="2"/>
  <c r="P2266" i="2"/>
  <c r="O2266" i="2"/>
  <c r="Q2265" i="2"/>
  <c r="Q2264" i="2"/>
  <c r="P2263" i="2"/>
  <c r="O2263" i="2"/>
  <c r="Q2262" i="2"/>
  <c r="P2261" i="2"/>
  <c r="O2261" i="2"/>
  <c r="Q2258" i="2"/>
  <c r="P2257" i="2"/>
  <c r="O2257" i="2"/>
  <c r="Q2256" i="2"/>
  <c r="P2255" i="2"/>
  <c r="O2255" i="2"/>
  <c r="Q2249" i="2"/>
  <c r="Q2248" i="2"/>
  <c r="Q2247" i="2"/>
  <c r="Q2246" i="2"/>
  <c r="Q2245" i="2"/>
  <c r="Q2244" i="2"/>
  <c r="P2243" i="2"/>
  <c r="P2242" i="2" s="1"/>
  <c r="P2241" i="2" s="1"/>
  <c r="P2240" i="2" s="1"/>
  <c r="P40" i="2" s="1"/>
  <c r="O2243" i="2"/>
  <c r="O2242" i="2" s="1"/>
  <c r="Q2239" i="2"/>
  <c r="Q2238" i="2"/>
  <c r="Q2237" i="2"/>
  <c r="Q2236" i="2"/>
  <c r="Q2235" i="2"/>
  <c r="Q2234" i="2"/>
  <c r="P2233" i="2"/>
  <c r="O2233" i="2"/>
  <c r="O2232" i="2" s="1"/>
  <c r="O2231" i="2" s="1"/>
  <c r="O2230" i="2" s="1"/>
  <c r="O39" i="2" s="1"/>
  <c r="Q2229" i="2"/>
  <c r="P2228" i="2"/>
  <c r="O2228" i="2"/>
  <c r="Q2227" i="2"/>
  <c r="Q2226" i="2"/>
  <c r="Q2225" i="2"/>
  <c r="Q2224" i="2"/>
  <c r="Q2223" i="2"/>
  <c r="Q2222" i="2"/>
  <c r="Q2221" i="2"/>
  <c r="Q2220" i="2"/>
  <c r="Q2219" i="2"/>
  <c r="Q2218" i="2"/>
  <c r="Q2217" i="2"/>
  <c r="Q2216" i="2"/>
  <c r="Q2215" i="2"/>
  <c r="Q2214" i="2"/>
  <c r="Q2213" i="2"/>
  <c r="Q2212" i="2"/>
  <c r="P2211" i="2"/>
  <c r="O2211" i="2"/>
  <c r="Q2209" i="2"/>
  <c r="P2208" i="2"/>
  <c r="O2208" i="2"/>
  <c r="Q2207" i="2"/>
  <c r="Q2206" i="2"/>
  <c r="Q2205" i="2"/>
  <c r="P2204" i="2"/>
  <c r="O2204" i="2"/>
  <c r="Q2203" i="2"/>
  <c r="Q2202" i="2"/>
  <c r="Q2201" i="2"/>
  <c r="Q2200" i="2"/>
  <c r="Q2199" i="2"/>
  <c r="Q2198" i="2"/>
  <c r="Q2197" i="2"/>
  <c r="Q2196" i="2"/>
  <c r="Q2195" i="2"/>
  <c r="Q2194" i="2"/>
  <c r="Q2193" i="2"/>
  <c r="Q2192" i="2"/>
  <c r="Q2191" i="2"/>
  <c r="Q2190" i="2"/>
  <c r="Q2189" i="2"/>
  <c r="P2188" i="2"/>
  <c r="O2188" i="2"/>
  <c r="Q2187" i="2"/>
  <c r="P2186" i="2"/>
  <c r="O2186" i="2"/>
  <c r="Q2185" i="2"/>
  <c r="P2184" i="2"/>
  <c r="O2184" i="2"/>
  <c r="Q2182" i="2"/>
  <c r="Q2181" i="2"/>
  <c r="Q2180" i="2"/>
  <c r="Q2179" i="2"/>
  <c r="Q2178" i="2"/>
  <c r="Q2177" i="2"/>
  <c r="Q2176" i="2"/>
  <c r="Q2175" i="2"/>
  <c r="P2174" i="2"/>
  <c r="P2173" i="2" s="1"/>
  <c r="O2174" i="2"/>
  <c r="O2173" i="2" s="1"/>
  <c r="Q2173" i="2" s="1"/>
  <c r="Q2172" i="2"/>
  <c r="P2171" i="2"/>
  <c r="O2171" i="2"/>
  <c r="Q2170" i="2"/>
  <c r="Q2169" i="2"/>
  <c r="P2168" i="2"/>
  <c r="O2168" i="2"/>
  <c r="Q2167" i="2"/>
  <c r="Q2166" i="2"/>
  <c r="Q2165" i="2"/>
  <c r="Q2164" i="2"/>
  <c r="Q2163" i="2"/>
  <c r="Q2162" i="2"/>
  <c r="Q2161" i="2"/>
  <c r="P2160" i="2"/>
  <c r="O2160" i="2"/>
  <c r="Q2158" i="2"/>
  <c r="Q2157" i="2"/>
  <c r="Q2156" i="2"/>
  <c r="Q2155" i="2"/>
  <c r="Q2154" i="2"/>
  <c r="Q2153" i="2"/>
  <c r="Q2152" i="2"/>
  <c r="Q2151" i="2"/>
  <c r="Q2150" i="2"/>
  <c r="Q2149" i="2"/>
  <c r="Q2148" i="2"/>
  <c r="Q2147" i="2"/>
  <c r="Q2146" i="2"/>
  <c r="Q2145" i="2"/>
  <c r="Q2144" i="2"/>
  <c r="Q2143" i="2"/>
  <c r="Q2142" i="2"/>
  <c r="Q2141" i="2"/>
  <c r="Q2140" i="2"/>
  <c r="Q2139" i="2"/>
  <c r="Q2138" i="2"/>
  <c r="Q2137" i="2"/>
  <c r="Q2136" i="2"/>
  <c r="Q2135" i="2"/>
  <c r="Q2134" i="2"/>
  <c r="Q2133" i="2"/>
  <c r="Q2132" i="2"/>
  <c r="Q2131" i="2"/>
  <c r="Q2130" i="2"/>
  <c r="Q2129" i="2"/>
  <c r="Q2128" i="2"/>
  <c r="Q2127" i="2"/>
  <c r="Q2126" i="2"/>
  <c r="Q2125" i="2"/>
  <c r="Q2124" i="2"/>
  <c r="Q2123" i="2"/>
  <c r="Q2122" i="2"/>
  <c r="Q2121" i="2"/>
  <c r="Q2120" i="2"/>
  <c r="Q2119" i="2"/>
  <c r="Q2118" i="2"/>
  <c r="Q2117" i="2"/>
  <c r="Q2116" i="2"/>
  <c r="Q2115" i="2"/>
  <c r="Q2114" i="2"/>
  <c r="Q2113" i="2"/>
  <c r="Q2112" i="2"/>
  <c r="Q2111" i="2"/>
  <c r="Q2110" i="2"/>
  <c r="Q2109" i="2"/>
  <c r="Q2108" i="2"/>
  <c r="Q2107" i="2"/>
  <c r="Q2106" i="2"/>
  <c r="Q2105" i="2"/>
  <c r="Q2104" i="2"/>
  <c r="Q2103" i="2"/>
  <c r="Q2102" i="2"/>
  <c r="Q2101" i="2"/>
  <c r="Q2100" i="2"/>
  <c r="Q2099" i="2"/>
  <c r="Q2098" i="2"/>
  <c r="Q2097" i="2"/>
  <c r="Q2096" i="2"/>
  <c r="Q2095" i="2"/>
  <c r="Q2094" i="2"/>
  <c r="Q2093" i="2"/>
  <c r="Q2092" i="2"/>
  <c r="Q2091" i="2"/>
  <c r="Q2090" i="2"/>
  <c r="Q2089" i="2"/>
  <c r="Q2088" i="2"/>
  <c r="Q2087" i="2"/>
  <c r="Q2086" i="2"/>
  <c r="Q2085" i="2"/>
  <c r="Q2084" i="2"/>
  <c r="Q2083" i="2"/>
  <c r="Q2082" i="2"/>
  <c r="Q2081" i="2"/>
  <c r="Q2080" i="2"/>
  <c r="Q2079" i="2"/>
  <c r="Q2078" i="2"/>
  <c r="Q2077" i="2"/>
  <c r="Q2076" i="2"/>
  <c r="Q2075" i="2"/>
  <c r="Q2074" i="2"/>
  <c r="Q2073" i="2"/>
  <c r="Q2072" i="2"/>
  <c r="Q2071" i="2"/>
  <c r="Q2070" i="2"/>
  <c r="Q2069" i="2"/>
  <c r="Q2068" i="2"/>
  <c r="Q2067" i="2"/>
  <c r="Q2066" i="2"/>
  <c r="Q2065" i="2"/>
  <c r="Q2064" i="2"/>
  <c r="Q2063" i="2"/>
  <c r="Q2062" i="2"/>
  <c r="Q2061" i="2"/>
  <c r="Q2060" i="2"/>
  <c r="Q2059" i="2"/>
  <c r="Q2058" i="2"/>
  <c r="Q2057" i="2"/>
  <c r="Q2056" i="2"/>
  <c r="Q2055" i="2"/>
  <c r="Q2054" i="2"/>
  <c r="Q2053" i="2"/>
  <c r="Q2052" i="2"/>
  <c r="Q2051" i="2"/>
  <c r="Q2050" i="2"/>
  <c r="Q2049" i="2"/>
  <c r="Q2048" i="2"/>
  <c r="Q2047" i="2"/>
  <c r="Q2046" i="2"/>
  <c r="Q2045" i="2"/>
  <c r="Q2044" i="2"/>
  <c r="Q2043" i="2"/>
  <c r="Q2042" i="2"/>
  <c r="Q2041" i="2"/>
  <c r="P2040" i="2"/>
  <c r="P2039" i="2" s="1"/>
  <c r="O2040" i="2"/>
  <c r="O2039" i="2" s="1"/>
  <c r="Q2038" i="2"/>
  <c r="Q2037" i="2"/>
  <c r="Q2036" i="2"/>
  <c r="Q2035" i="2"/>
  <c r="Q2034" i="2"/>
  <c r="Q2033" i="2"/>
  <c r="Q2032" i="2"/>
  <c r="Q2031" i="2"/>
  <c r="Q2030" i="2"/>
  <c r="Q2029" i="2"/>
  <c r="Q2028" i="2"/>
  <c r="P2027" i="2"/>
  <c r="O2027" i="2"/>
  <c r="Q2026" i="2"/>
  <c r="Q2025" i="2"/>
  <c r="Q2024" i="2"/>
  <c r="P2023" i="2"/>
  <c r="O2023" i="2"/>
  <c r="Q2021" i="2"/>
  <c r="Q2020" i="2"/>
  <c r="Q2019" i="2"/>
  <c r="Q2018" i="2"/>
  <c r="Q2017" i="2"/>
  <c r="P2016" i="2"/>
  <c r="O2016" i="2"/>
  <c r="Q2015" i="2"/>
  <c r="Q2014" i="2"/>
  <c r="Q2013" i="2"/>
  <c r="Q2012" i="2"/>
  <c r="Q2011" i="2"/>
  <c r="Q2010" i="2"/>
  <c r="Q2009" i="2"/>
  <c r="Q2008" i="2"/>
  <c r="Q2007" i="2"/>
  <c r="Q2006" i="2"/>
  <c r="Q2005" i="2"/>
  <c r="Q2004" i="2"/>
  <c r="Q2003" i="2"/>
  <c r="Q2002" i="2"/>
  <c r="Q2001" i="2"/>
  <c r="Q2000" i="2"/>
  <c r="Q1999" i="2"/>
  <c r="Q1998" i="2"/>
  <c r="Q1997" i="2"/>
  <c r="Q1996" i="2"/>
  <c r="Q1995" i="2"/>
  <c r="Q1994" i="2"/>
  <c r="Q1993" i="2"/>
  <c r="Q1992" i="2"/>
  <c r="Q1991" i="2"/>
  <c r="Q1990" i="2"/>
  <c r="Q1989" i="2"/>
  <c r="Q1988" i="2"/>
  <c r="Q1987" i="2"/>
  <c r="Q1986" i="2"/>
  <c r="Q1985" i="2"/>
  <c r="Q1984" i="2"/>
  <c r="Q1983" i="2"/>
  <c r="Q1982" i="2"/>
  <c r="Q1981" i="2"/>
  <c r="P1980" i="2"/>
  <c r="O1980" i="2"/>
  <c r="Q1979" i="2"/>
  <c r="Q1978" i="2"/>
  <c r="Q1977" i="2"/>
  <c r="Q1976" i="2"/>
  <c r="Q1975" i="2"/>
  <c r="Q1974" i="2"/>
  <c r="Q1973" i="2"/>
  <c r="Q1972" i="2"/>
  <c r="Q1971" i="2"/>
  <c r="Q1970" i="2"/>
  <c r="Q1969" i="2"/>
  <c r="Q1968" i="2"/>
  <c r="Q1967" i="2"/>
  <c r="Q1966" i="2"/>
  <c r="Q1965" i="2"/>
  <c r="Q1964" i="2"/>
  <c r="Q1963" i="2"/>
  <c r="P1962" i="2"/>
  <c r="O1962" i="2"/>
  <c r="Q1959" i="2"/>
  <c r="P1958" i="2"/>
  <c r="O1958" i="2"/>
  <c r="Q1957" i="2"/>
  <c r="P1956" i="2"/>
  <c r="O1956" i="2"/>
  <c r="Q1955" i="2"/>
  <c r="P1954" i="2"/>
  <c r="O1954" i="2"/>
  <c r="Q1952" i="2"/>
  <c r="Q1951" i="2"/>
  <c r="Q1950" i="2"/>
  <c r="P1949" i="2"/>
  <c r="P1948" i="2" s="1"/>
  <c r="O1949" i="2"/>
  <c r="Q1947" i="2"/>
  <c r="P1946" i="2"/>
  <c r="O1946" i="2"/>
  <c r="Q1945" i="2"/>
  <c r="P1944" i="2"/>
  <c r="O1944" i="2"/>
  <c r="Q1941" i="2"/>
  <c r="Q1940" i="2"/>
  <c r="Q1939" i="2"/>
  <c r="Q1938" i="2"/>
  <c r="P1937" i="2"/>
  <c r="P1936" i="2" s="1"/>
  <c r="O1937" i="2"/>
  <c r="Q1935" i="2"/>
  <c r="Q1934" i="2"/>
  <c r="Q1933" i="2"/>
  <c r="Q1932" i="2"/>
  <c r="Q1931" i="2"/>
  <c r="Q1930" i="2"/>
  <c r="Q1929" i="2"/>
  <c r="Q1928" i="2"/>
  <c r="Q1927" i="2"/>
  <c r="Q1926" i="2"/>
  <c r="Q1925" i="2"/>
  <c r="Q1924" i="2"/>
  <c r="Q1923" i="2"/>
  <c r="Q1922" i="2"/>
  <c r="Q1921" i="2"/>
  <c r="Q1920" i="2"/>
  <c r="Q1919" i="2"/>
  <c r="Q1918" i="2"/>
  <c r="Q1917" i="2"/>
  <c r="Q1916" i="2"/>
  <c r="Q1915" i="2"/>
  <c r="Q1914" i="2"/>
  <c r="Q1913" i="2"/>
  <c r="Q1912" i="2"/>
  <c r="Q1911" i="2"/>
  <c r="Q1910" i="2"/>
  <c r="Q1909" i="2"/>
  <c r="Q1908" i="2"/>
  <c r="Q1907" i="2"/>
  <c r="P1906" i="2"/>
  <c r="O1906" i="2"/>
  <c r="Q1905" i="2"/>
  <c r="Q1904" i="2"/>
  <c r="Q1903" i="2"/>
  <c r="Q1902" i="2"/>
  <c r="Q1901" i="2"/>
  <c r="Q1900" i="2"/>
  <c r="Q1899" i="2"/>
  <c r="Q1898" i="2"/>
  <c r="Q1897" i="2"/>
  <c r="Q1896" i="2"/>
  <c r="Q1895" i="2"/>
  <c r="Q1894" i="2"/>
  <c r="Q1893" i="2"/>
  <c r="Q1892" i="2"/>
  <c r="Q1891" i="2"/>
  <c r="Q1890" i="2"/>
  <c r="Q1889" i="2"/>
  <c r="Q1888" i="2"/>
  <c r="Q1887" i="2"/>
  <c r="Q1886" i="2"/>
  <c r="Q1885" i="2"/>
  <c r="Q1884" i="2"/>
  <c r="Q1883" i="2"/>
  <c r="P1882" i="2"/>
  <c r="O1882" i="2"/>
  <c r="Q1881" i="2"/>
  <c r="Q1880" i="2"/>
  <c r="Q1879" i="2"/>
  <c r="Q1878" i="2"/>
  <c r="Q1877" i="2"/>
  <c r="Q1876" i="2"/>
  <c r="Q1875" i="2"/>
  <c r="P1874" i="2"/>
  <c r="O1874" i="2"/>
  <c r="Q1872" i="2"/>
  <c r="Q1871" i="2"/>
  <c r="P1870" i="2"/>
  <c r="O1870" i="2"/>
  <c r="Q1869" i="2"/>
  <c r="Q1868" i="2"/>
  <c r="Q1867" i="2"/>
  <c r="Q1866" i="2"/>
  <c r="Q1865" i="2"/>
  <c r="P1864" i="2"/>
  <c r="O1864" i="2"/>
  <c r="Q1863" i="2"/>
  <c r="P1862" i="2"/>
  <c r="O1862" i="2"/>
  <c r="Q1860" i="2"/>
  <c r="P1859" i="2"/>
  <c r="P1858" i="2" s="1"/>
  <c r="O1859" i="2"/>
  <c r="Q1857" i="2"/>
  <c r="P1856" i="2"/>
  <c r="O1856" i="2"/>
  <c r="Q1855" i="2"/>
  <c r="P1854" i="2"/>
  <c r="O1854" i="2"/>
  <c r="Q1851" i="2"/>
  <c r="P1850" i="2"/>
  <c r="P1849" i="2" s="1"/>
  <c r="P1848" i="2" s="1"/>
  <c r="O1850" i="2"/>
  <c r="O1849" i="2" s="1"/>
  <c r="Q1844" i="2"/>
  <c r="Q1843" i="2"/>
  <c r="Q1842" i="2"/>
  <c r="Q1841" i="2"/>
  <c r="Q1840" i="2"/>
  <c r="Q1839" i="2"/>
  <c r="P1838" i="2"/>
  <c r="P1837" i="2" s="1"/>
  <c r="P1836" i="2" s="1"/>
  <c r="P1835" i="2" s="1"/>
  <c r="P35" i="2" s="1"/>
  <c r="O1838" i="2"/>
  <c r="Q1834" i="2"/>
  <c r="Q1833" i="2"/>
  <c r="Q1832" i="2"/>
  <c r="Q1831" i="2"/>
  <c r="Q1830" i="2"/>
  <c r="Q1829" i="2"/>
  <c r="P1828" i="2"/>
  <c r="P1827" i="2" s="1"/>
  <c r="P1826" i="2" s="1"/>
  <c r="O1828" i="2"/>
  <c r="O1827" i="2" s="1"/>
  <c r="Q1825" i="2"/>
  <c r="Q1824" i="2"/>
  <c r="Q1823" i="2"/>
  <c r="Q1822" i="2"/>
  <c r="Q1821" i="2"/>
  <c r="Q1820" i="2"/>
  <c r="P1819" i="2"/>
  <c r="P1818" i="2" s="1"/>
  <c r="O1819" i="2"/>
  <c r="O1818" i="2" s="1"/>
  <c r="Q1816" i="2"/>
  <c r="Q1815" i="2"/>
  <c r="Q1814" i="2"/>
  <c r="Q1813" i="2"/>
  <c r="Q1812" i="2"/>
  <c r="Q1811" i="2"/>
  <c r="P1810" i="2"/>
  <c r="P1809" i="2" s="1"/>
  <c r="P1808" i="2" s="1"/>
  <c r="O1810" i="2"/>
  <c r="Q1807" i="2"/>
  <c r="P1806" i="2"/>
  <c r="O1806" i="2"/>
  <c r="Q1805" i="2"/>
  <c r="P1804" i="2"/>
  <c r="O1804" i="2"/>
  <c r="Q1804" i="2" s="1"/>
  <c r="Q1802" i="2"/>
  <c r="P1801" i="2"/>
  <c r="O1801" i="2"/>
  <c r="Q1800" i="2"/>
  <c r="P1799" i="2"/>
  <c r="O1799" i="2"/>
  <c r="Q1798" i="2"/>
  <c r="Q1797" i="2"/>
  <c r="P1796" i="2"/>
  <c r="O1796" i="2"/>
  <c r="Q1795" i="2"/>
  <c r="P1794" i="2"/>
  <c r="O1794" i="2"/>
  <c r="Q1792" i="2"/>
  <c r="P1791" i="2"/>
  <c r="O1791" i="2"/>
  <c r="Q1790" i="2"/>
  <c r="Q1789" i="2"/>
  <c r="P1788" i="2"/>
  <c r="O1788" i="2"/>
  <c r="Q1786" i="2"/>
  <c r="Q1785" i="2"/>
  <c r="Q1784" i="2"/>
  <c r="Q1783" i="2"/>
  <c r="Q1782" i="2"/>
  <c r="Q1781" i="2"/>
  <c r="P1780" i="2"/>
  <c r="O1780" i="2"/>
  <c r="Q1779" i="2"/>
  <c r="Q1778" i="2"/>
  <c r="Q1777" i="2"/>
  <c r="Q1776" i="2"/>
  <c r="Q1775" i="2"/>
  <c r="Q1774" i="2"/>
  <c r="Q1773" i="2"/>
  <c r="Q1772" i="2"/>
  <c r="P1771" i="2"/>
  <c r="O1771" i="2"/>
  <c r="Q1769" i="2"/>
  <c r="Q1768" i="2"/>
  <c r="Q1767" i="2"/>
  <c r="Q1766" i="2"/>
  <c r="Q1765" i="2"/>
  <c r="Q1764" i="2"/>
  <c r="Q1763" i="2"/>
  <c r="Q1762" i="2"/>
  <c r="Q1761" i="2"/>
  <c r="Q1760" i="2"/>
  <c r="P1759" i="2"/>
  <c r="O1759" i="2"/>
  <c r="Q1758" i="2"/>
  <c r="Q1757" i="2"/>
  <c r="Q1756" i="2"/>
  <c r="Q1755" i="2"/>
  <c r="Q1754" i="2"/>
  <c r="Q1753" i="2"/>
  <c r="Q1752" i="2"/>
  <c r="Q1751" i="2"/>
  <c r="P1750" i="2"/>
  <c r="O1750" i="2"/>
  <c r="Q1749" i="2"/>
  <c r="Q1748" i="2"/>
  <c r="Q1747" i="2"/>
  <c r="Q1746" i="2"/>
  <c r="Q1745" i="2"/>
  <c r="Q1744" i="2"/>
  <c r="Q1743" i="2"/>
  <c r="Q1742" i="2"/>
  <c r="Q1741" i="2"/>
  <c r="P1740" i="2"/>
  <c r="O1740" i="2"/>
  <c r="Q1738" i="2"/>
  <c r="Q1737" i="2"/>
  <c r="Q1736" i="2"/>
  <c r="Q1735" i="2"/>
  <c r="Q1734" i="2"/>
  <c r="Q1733" i="2"/>
  <c r="Q1732" i="2"/>
  <c r="Q1731" i="2"/>
  <c r="Q1730" i="2"/>
  <c r="Q1729" i="2"/>
  <c r="Q1728" i="2"/>
  <c r="Q1727" i="2"/>
  <c r="Q1726" i="2"/>
  <c r="Q1725" i="2"/>
  <c r="Q1724" i="2"/>
  <c r="P1723" i="2"/>
  <c r="O1723" i="2"/>
  <c r="Q1722" i="2"/>
  <c r="Q1721" i="2"/>
  <c r="Q1720" i="2"/>
  <c r="Q1719" i="2"/>
  <c r="Q1718" i="2"/>
  <c r="Q1717" i="2"/>
  <c r="Q1716" i="2"/>
  <c r="Q1715" i="2"/>
  <c r="Q1714" i="2"/>
  <c r="Q1713" i="2"/>
  <c r="Q1712" i="2"/>
  <c r="Q1711" i="2"/>
  <c r="Q1710" i="2"/>
  <c r="Q1709" i="2"/>
  <c r="Q1708" i="2"/>
  <c r="Q1707" i="2"/>
  <c r="Q1706" i="2"/>
  <c r="Q1705" i="2"/>
  <c r="P1704" i="2"/>
  <c r="O1704" i="2"/>
  <c r="Q1703" i="2"/>
  <c r="Q1702" i="2"/>
  <c r="Q1701" i="2"/>
  <c r="Q1700" i="2"/>
  <c r="Q1699" i="2"/>
  <c r="Q1698" i="2"/>
  <c r="P1697" i="2"/>
  <c r="O1697" i="2"/>
  <c r="Q1696" i="2"/>
  <c r="Q1695" i="2"/>
  <c r="Q1694" i="2"/>
  <c r="Q1693" i="2"/>
  <c r="Q1692" i="2"/>
  <c r="Q1691" i="2"/>
  <c r="Q1690" i="2"/>
  <c r="Q1689" i="2"/>
  <c r="Q1688" i="2"/>
  <c r="Q1687" i="2"/>
  <c r="Q1686" i="2"/>
  <c r="Q1685" i="2"/>
  <c r="Q1684" i="2"/>
  <c r="Q1683" i="2"/>
  <c r="Q1682" i="2"/>
  <c r="Q1681" i="2"/>
  <c r="Q1680" i="2"/>
  <c r="Q1679" i="2"/>
  <c r="Q1678" i="2"/>
  <c r="Q1677" i="2"/>
  <c r="Q1676" i="2"/>
  <c r="Q1675" i="2"/>
  <c r="Q1674" i="2"/>
  <c r="Q1673" i="2"/>
  <c r="Q1672" i="2"/>
  <c r="Q1671" i="2"/>
  <c r="Q1670" i="2"/>
  <c r="P1669" i="2"/>
  <c r="O1669" i="2"/>
  <c r="Q1666" i="2"/>
  <c r="P1665" i="2"/>
  <c r="P1664" i="2" s="1"/>
  <c r="O1665" i="2"/>
  <c r="Q1662" i="2"/>
  <c r="P1661" i="2"/>
  <c r="O1661" i="2"/>
  <c r="Q1660" i="2"/>
  <c r="P1659" i="2"/>
  <c r="O1659" i="2"/>
  <c r="Q1657" i="2"/>
  <c r="P1656" i="2"/>
  <c r="O1656" i="2"/>
  <c r="Q1655" i="2"/>
  <c r="P1654" i="2"/>
  <c r="O1654" i="2"/>
  <c r="Q1653" i="2"/>
  <c r="P1652" i="2"/>
  <c r="O1652" i="2"/>
  <c r="Q1651" i="2"/>
  <c r="P1650" i="2"/>
  <c r="O1650" i="2"/>
  <c r="Q1648" i="2"/>
  <c r="P1647" i="2"/>
  <c r="O1647" i="2"/>
  <c r="Q1646" i="2"/>
  <c r="P1645" i="2"/>
  <c r="O1645" i="2"/>
  <c r="Q1644" i="2"/>
  <c r="P1643" i="2"/>
  <c r="O1643" i="2"/>
  <c r="Q1641" i="2"/>
  <c r="P1640" i="2"/>
  <c r="O1640" i="2"/>
  <c r="Q1639" i="2"/>
  <c r="P1638" i="2"/>
  <c r="O1638" i="2"/>
  <c r="Q1637" i="2"/>
  <c r="P1636" i="2"/>
  <c r="O1636" i="2"/>
  <c r="Q1634" i="2"/>
  <c r="P1633" i="2"/>
  <c r="O1633" i="2"/>
  <c r="Q1632" i="2"/>
  <c r="P1631" i="2"/>
  <c r="O1631" i="2"/>
  <c r="Q1630" i="2"/>
  <c r="P1629" i="2"/>
  <c r="O1629" i="2"/>
  <c r="Q1628" i="2"/>
  <c r="P1627" i="2"/>
  <c r="O1627" i="2"/>
  <c r="Q1625" i="2"/>
  <c r="P1624" i="2"/>
  <c r="O1624" i="2"/>
  <c r="Q1623" i="2"/>
  <c r="P1622" i="2"/>
  <c r="O1622" i="2"/>
  <c r="Q1621" i="2"/>
  <c r="P1620" i="2"/>
  <c r="O1620" i="2"/>
  <c r="Q1618" i="2"/>
  <c r="P1617" i="2"/>
  <c r="O1617" i="2"/>
  <c r="Q1616" i="2"/>
  <c r="P1615" i="2"/>
  <c r="O1615" i="2"/>
  <c r="Q1612" i="2"/>
  <c r="Q1611" i="2"/>
  <c r="P1610" i="2"/>
  <c r="O1610" i="2"/>
  <c r="Q1609" i="2"/>
  <c r="P1608" i="2"/>
  <c r="O1608" i="2"/>
  <c r="Q1607" i="2"/>
  <c r="P1606" i="2"/>
  <c r="O1606" i="2"/>
  <c r="Q1604" i="2"/>
  <c r="P1603" i="2"/>
  <c r="O1603" i="2"/>
  <c r="Q1602" i="2"/>
  <c r="P1601" i="2"/>
  <c r="O1601" i="2"/>
  <c r="Q1600" i="2"/>
  <c r="P1599" i="2"/>
  <c r="O1599" i="2"/>
  <c r="Q1597" i="2"/>
  <c r="P1596" i="2"/>
  <c r="O1596" i="2"/>
  <c r="O1595" i="2" s="1"/>
  <c r="Q1594" i="2"/>
  <c r="P1593" i="2"/>
  <c r="O1593" i="2"/>
  <c r="Q1592" i="2"/>
  <c r="P1591" i="2"/>
  <c r="O1591" i="2"/>
  <c r="Q1589" i="2"/>
  <c r="P1588" i="2"/>
  <c r="O1588" i="2"/>
  <c r="Q1587" i="2"/>
  <c r="P1586" i="2"/>
  <c r="O1586" i="2"/>
  <c r="Q1585" i="2"/>
  <c r="P1584" i="2"/>
  <c r="O1584" i="2"/>
  <c r="Q1583" i="2"/>
  <c r="P1582" i="2"/>
  <c r="O1582" i="2"/>
  <c r="Q1580" i="2"/>
  <c r="P1579" i="2"/>
  <c r="O1579" i="2"/>
  <c r="Q1578" i="2"/>
  <c r="Q1577" i="2"/>
  <c r="P1576" i="2"/>
  <c r="O1576" i="2"/>
  <c r="Q1574" i="2"/>
  <c r="P1573" i="2"/>
  <c r="O1573" i="2"/>
  <c r="Q1572" i="2"/>
  <c r="P1571" i="2"/>
  <c r="O1571" i="2"/>
  <c r="Q1570" i="2"/>
  <c r="P1569" i="2"/>
  <c r="O1569" i="2"/>
  <c r="Q1568" i="2"/>
  <c r="P1567" i="2"/>
  <c r="O1567" i="2"/>
  <c r="Q1566" i="2"/>
  <c r="P1565" i="2"/>
  <c r="O1565" i="2"/>
  <c r="Q1564" i="2"/>
  <c r="P1563" i="2"/>
  <c r="O1563" i="2"/>
  <c r="Q1560" i="2"/>
  <c r="P1559" i="2"/>
  <c r="O1559" i="2"/>
  <c r="Q1558" i="2"/>
  <c r="P1557" i="2"/>
  <c r="O1557" i="2"/>
  <c r="Q1552" i="2"/>
  <c r="Q1551" i="2"/>
  <c r="Q1550" i="2"/>
  <c r="Q1549" i="2"/>
  <c r="Q1548" i="2"/>
  <c r="Q1547" i="2"/>
  <c r="Q1546" i="2"/>
  <c r="Q1545" i="2"/>
  <c r="Q1544" i="2"/>
  <c r="Q1543" i="2"/>
  <c r="Q1542" i="2"/>
  <c r="Q1541" i="2"/>
  <c r="Q1540" i="2"/>
  <c r="Q1539" i="2"/>
  <c r="Q1538" i="2"/>
  <c r="Q1537" i="2"/>
  <c r="P1536" i="2"/>
  <c r="P1535" i="2" s="1"/>
  <c r="O1536" i="2"/>
  <c r="O1535" i="2" s="1"/>
  <c r="O1534" i="2" s="1"/>
  <c r="Q1532" i="2"/>
  <c r="Q1531" i="2"/>
  <c r="P1530" i="2"/>
  <c r="O1530" i="2"/>
  <c r="Q1529" i="2"/>
  <c r="Q1528" i="2"/>
  <c r="P1527" i="2"/>
  <c r="O1527" i="2"/>
  <c r="Q1525" i="2"/>
  <c r="Q1524" i="2"/>
  <c r="P1523" i="2"/>
  <c r="P1522" i="2" s="1"/>
  <c r="O1523" i="2"/>
  <c r="Q1521" i="2"/>
  <c r="Q1520" i="2"/>
  <c r="Q1519" i="2"/>
  <c r="P1518" i="2"/>
  <c r="O1518" i="2"/>
  <c r="Q1517" i="2"/>
  <c r="P1516" i="2"/>
  <c r="O1516" i="2"/>
  <c r="Q1515" i="2"/>
  <c r="Q1514" i="2"/>
  <c r="P1513" i="2"/>
  <c r="O1513" i="2"/>
  <c r="Q1511" i="2"/>
  <c r="Q1510" i="2"/>
  <c r="Q1509" i="2"/>
  <c r="Q1508" i="2"/>
  <c r="Q1507" i="2"/>
  <c r="Q1506" i="2"/>
  <c r="Q1505" i="2"/>
  <c r="Q1504" i="2"/>
  <c r="Q1503" i="2"/>
  <c r="Q1502" i="2"/>
  <c r="Q1501" i="2"/>
  <c r="Q1500" i="2"/>
  <c r="Q1499" i="2"/>
  <c r="Q1498" i="2"/>
  <c r="Q1497" i="2"/>
  <c r="Q1496" i="2"/>
  <c r="Q1495" i="2"/>
  <c r="Q1494" i="2"/>
  <c r="Q1493" i="2"/>
  <c r="Q1492" i="2"/>
  <c r="Q1491" i="2"/>
  <c r="Q1490" i="2"/>
  <c r="Q1489" i="2"/>
  <c r="Q1488" i="2"/>
  <c r="P1487" i="2"/>
  <c r="P1486" i="2" s="1"/>
  <c r="O1487" i="2"/>
  <c r="Q1485" i="2"/>
  <c r="Q1484" i="2"/>
  <c r="P1483" i="2"/>
  <c r="O1483" i="2"/>
  <c r="Q1482" i="2"/>
  <c r="Q1481" i="2"/>
  <c r="Q1480" i="2"/>
  <c r="P1479" i="2"/>
  <c r="O1479" i="2"/>
  <c r="Q1478" i="2"/>
  <c r="Q1477" i="2"/>
  <c r="Q1476" i="2"/>
  <c r="Q1475" i="2"/>
  <c r="Q1474" i="2"/>
  <c r="Q1473" i="2"/>
  <c r="Q1472" i="2"/>
  <c r="Q1471" i="2"/>
  <c r="Q1470" i="2"/>
  <c r="Q1469" i="2"/>
  <c r="Q1468" i="2"/>
  <c r="Q1467" i="2"/>
  <c r="Q1466" i="2"/>
  <c r="Q1465" i="2"/>
  <c r="Q1464" i="2"/>
  <c r="Q1463" i="2"/>
  <c r="Q1462" i="2"/>
  <c r="Q1461" i="2"/>
  <c r="Q1460" i="2"/>
  <c r="Q1459" i="2"/>
  <c r="Q1458" i="2"/>
  <c r="Q1457" i="2"/>
  <c r="Q1456" i="2"/>
  <c r="Q1455" i="2"/>
  <c r="Q1454" i="2"/>
  <c r="Q1453" i="2"/>
  <c r="Q1452" i="2"/>
  <c r="Q1451" i="2"/>
  <c r="Q1450" i="2"/>
  <c r="Q1449" i="2"/>
  <c r="Q1448" i="2"/>
  <c r="Q1447" i="2"/>
  <c r="Q1446" i="2"/>
  <c r="Q1445" i="2"/>
  <c r="Q1444" i="2"/>
  <c r="Q1443" i="2"/>
  <c r="Q1442" i="2"/>
  <c r="Q1441" i="2"/>
  <c r="Q1440" i="2"/>
  <c r="Q1439" i="2"/>
  <c r="Q1438" i="2"/>
  <c r="Q1437" i="2"/>
  <c r="Q1436" i="2"/>
  <c r="Q1435" i="2"/>
  <c r="Q1434" i="2"/>
  <c r="Q1433" i="2"/>
  <c r="Q1432" i="2"/>
  <c r="Q1431" i="2"/>
  <c r="Q1430" i="2"/>
  <c r="Q1429" i="2"/>
  <c r="Q1428" i="2"/>
  <c r="Q1427" i="2"/>
  <c r="Q1426" i="2"/>
  <c r="Q1425" i="2"/>
  <c r="Q1424" i="2"/>
  <c r="Q1423" i="2"/>
  <c r="Q1422" i="2"/>
  <c r="Q1421" i="2"/>
  <c r="Q1420" i="2"/>
  <c r="Q1419" i="2"/>
  <c r="Q1418" i="2"/>
  <c r="Q1417" i="2"/>
  <c r="Q1416" i="2"/>
  <c r="Q1415" i="2"/>
  <c r="P1414" i="2"/>
  <c r="O1414" i="2"/>
  <c r="Q1412" i="2"/>
  <c r="Q1411" i="2"/>
  <c r="Q1410" i="2"/>
  <c r="Q1409" i="2"/>
  <c r="Q1408" i="2"/>
  <c r="Q1407" i="2"/>
  <c r="Q1406" i="2"/>
  <c r="Q1405" i="2"/>
  <c r="Q1404" i="2"/>
  <c r="P1403" i="2"/>
  <c r="O1403" i="2"/>
  <c r="Q1402" i="2"/>
  <c r="Q1401" i="2"/>
  <c r="Q1400" i="2"/>
  <c r="Q1399" i="2"/>
  <c r="Q1398" i="2"/>
  <c r="Q1397" i="2"/>
  <c r="P1396" i="2"/>
  <c r="O1396" i="2"/>
  <c r="Q1394" i="2"/>
  <c r="Q1393" i="2"/>
  <c r="Q1392" i="2"/>
  <c r="Q1391" i="2"/>
  <c r="Q1390" i="2"/>
  <c r="Q1389" i="2"/>
  <c r="Q1388" i="2"/>
  <c r="Q1387" i="2"/>
  <c r="Q1386" i="2"/>
  <c r="Q1385" i="2"/>
  <c r="Q1384" i="2"/>
  <c r="Q1383" i="2"/>
  <c r="Q1382" i="2"/>
  <c r="P1381" i="2"/>
  <c r="O1381" i="2"/>
  <c r="Q1380" i="2"/>
  <c r="Q1379" i="2"/>
  <c r="Q1378" i="2"/>
  <c r="Q1377" i="2"/>
  <c r="Q1376" i="2"/>
  <c r="Q1375" i="2"/>
  <c r="Q1374" i="2"/>
  <c r="Q1373" i="2"/>
  <c r="Q1372" i="2"/>
  <c r="Q1371" i="2"/>
  <c r="Q1370" i="2"/>
  <c r="Q1369" i="2"/>
  <c r="Q1368" i="2"/>
  <c r="Q1367" i="2"/>
  <c r="Q1366" i="2"/>
  <c r="Q1365" i="2"/>
  <c r="Q1364" i="2"/>
  <c r="Q1363" i="2"/>
  <c r="Q1362" i="2"/>
  <c r="Q1361" i="2"/>
  <c r="Q1360" i="2"/>
  <c r="Q1359" i="2"/>
  <c r="Q1358" i="2"/>
  <c r="Q1357" i="2"/>
  <c r="Q1356" i="2"/>
  <c r="Q1355" i="2"/>
  <c r="Q1354" i="2"/>
  <c r="Q1353" i="2"/>
  <c r="P1352" i="2"/>
  <c r="O1352" i="2"/>
  <c r="Q1351" i="2"/>
  <c r="Q1350" i="2"/>
  <c r="Q1349" i="2"/>
  <c r="Q1348" i="2"/>
  <c r="Q1347" i="2"/>
  <c r="Q1346" i="2"/>
  <c r="Q1345" i="2"/>
  <c r="Q1344" i="2"/>
  <c r="P1343" i="2"/>
  <c r="O1343" i="2"/>
  <c r="Q1342" i="2"/>
  <c r="Q1341" i="2"/>
  <c r="Q1340" i="2"/>
  <c r="Q1339" i="2"/>
  <c r="Q1338" i="2"/>
  <c r="Q1337" i="2"/>
  <c r="Q1336" i="2"/>
  <c r="Q1335" i="2"/>
  <c r="Q1334" i="2"/>
  <c r="Q1333" i="2"/>
  <c r="Q1332" i="2"/>
  <c r="Q1331" i="2"/>
  <c r="Q1330" i="2"/>
  <c r="Q1329" i="2"/>
  <c r="Q1328" i="2"/>
  <c r="Q1327" i="2"/>
  <c r="Q1326" i="2"/>
  <c r="Q1325" i="2"/>
  <c r="Q1324" i="2"/>
  <c r="Q1323" i="2"/>
  <c r="Q1322" i="2"/>
  <c r="Q1321" i="2"/>
  <c r="Q1320" i="2"/>
  <c r="Q1319" i="2"/>
  <c r="Q1318" i="2"/>
  <c r="Q1317" i="2"/>
  <c r="Q1316" i="2"/>
  <c r="Q1315" i="2"/>
  <c r="Q1314" i="2"/>
  <c r="Q1313" i="2"/>
  <c r="Q1312" i="2"/>
  <c r="Q1311" i="2"/>
  <c r="Q1310" i="2"/>
  <c r="Q1309" i="2"/>
  <c r="P1308" i="2"/>
  <c r="O1308" i="2"/>
  <c r="Q1305" i="2"/>
  <c r="Q1304" i="2"/>
  <c r="P1303" i="2"/>
  <c r="P1302" i="2" s="1"/>
  <c r="O1303" i="2"/>
  <c r="O1302" i="2" s="1"/>
  <c r="Q1301" i="2"/>
  <c r="P1300" i="2"/>
  <c r="P1299" i="2" s="1"/>
  <c r="O1300" i="2"/>
  <c r="O1299" i="2" s="1"/>
  <c r="Q1298" i="2"/>
  <c r="P1297" i="2"/>
  <c r="P1296" i="2" s="1"/>
  <c r="O1297" i="2"/>
  <c r="Q1295" i="2"/>
  <c r="P1294" i="2"/>
  <c r="O1294" i="2"/>
  <c r="Q1293" i="2"/>
  <c r="Q1292" i="2"/>
  <c r="Q1291" i="2"/>
  <c r="P1290" i="2"/>
  <c r="O1290" i="2"/>
  <c r="Q1288" i="2"/>
  <c r="Q1287" i="2"/>
  <c r="P1286" i="2"/>
  <c r="P1285" i="2" s="1"/>
  <c r="O1286" i="2"/>
  <c r="Q1283" i="2"/>
  <c r="Q1282" i="2"/>
  <c r="P1281" i="2"/>
  <c r="O1281" i="2"/>
  <c r="Q1280" i="2"/>
  <c r="P1279" i="2"/>
  <c r="O1279" i="2"/>
  <c r="Q1278" i="2"/>
  <c r="Q1277" i="2"/>
  <c r="P1276" i="2"/>
  <c r="O1276" i="2"/>
  <c r="Q1275" i="2"/>
  <c r="P1274" i="2"/>
  <c r="O1274" i="2"/>
  <c r="Q1272" i="2"/>
  <c r="Q1271" i="2"/>
  <c r="Q1270" i="2"/>
  <c r="Q1269" i="2"/>
  <c r="Q1268" i="2"/>
  <c r="Q1267" i="2"/>
  <c r="Q1266" i="2"/>
  <c r="Q1265" i="2"/>
  <c r="Q1264" i="2"/>
  <c r="Q1263" i="2"/>
  <c r="Q1262" i="2"/>
  <c r="Q1261" i="2"/>
  <c r="Q1260" i="2"/>
  <c r="Q1259" i="2"/>
  <c r="Q1258" i="2"/>
  <c r="Q1257" i="2"/>
  <c r="Q1256" i="2"/>
  <c r="Q1255" i="2"/>
  <c r="Q1254" i="2"/>
  <c r="Q1253" i="2"/>
  <c r="Q1252" i="2"/>
  <c r="Q1251" i="2"/>
  <c r="Q1250" i="2"/>
  <c r="Q1249" i="2"/>
  <c r="Q1248" i="2"/>
  <c r="Q1247" i="2"/>
  <c r="Q1246" i="2"/>
  <c r="Q1245" i="2"/>
  <c r="Q1244" i="2"/>
  <c r="Q1243" i="2"/>
  <c r="Q1242" i="2"/>
  <c r="Q1241" i="2"/>
  <c r="Q1240" i="2"/>
  <c r="Q1239" i="2"/>
  <c r="Q1238" i="2"/>
  <c r="Q1237" i="2"/>
  <c r="Q1236" i="2"/>
  <c r="Q1235" i="2"/>
  <c r="Q1234" i="2"/>
  <c r="Q1233" i="2"/>
  <c r="Q1232" i="2"/>
  <c r="Q1231" i="2"/>
  <c r="Q1230" i="2"/>
  <c r="Q1229" i="2"/>
  <c r="Q1228" i="2"/>
  <c r="Q1227" i="2"/>
  <c r="Q1226" i="2"/>
  <c r="Q1225" i="2"/>
  <c r="Q1224" i="2"/>
  <c r="Q1223" i="2"/>
  <c r="Q1222" i="2"/>
  <c r="Q1221" i="2"/>
  <c r="Q1220" i="2"/>
  <c r="Q1219" i="2"/>
  <c r="Q1218" i="2"/>
  <c r="Q1217" i="2"/>
  <c r="Q1216" i="2"/>
  <c r="Q1215" i="2"/>
  <c r="Q1214" i="2"/>
  <c r="Q1213" i="2"/>
  <c r="Q1212" i="2"/>
  <c r="Q1211" i="2"/>
  <c r="Q1210" i="2"/>
  <c r="Q1209" i="2"/>
  <c r="Q1208" i="2"/>
  <c r="Q1207" i="2"/>
  <c r="Q1206" i="2"/>
  <c r="Q1205" i="2"/>
  <c r="Q1204" i="2"/>
  <c r="Q1203" i="2"/>
  <c r="Q1202" i="2"/>
  <c r="Q1201" i="2"/>
  <c r="Q1200" i="2"/>
  <c r="Q1199" i="2"/>
  <c r="Q1198" i="2"/>
  <c r="Q1197" i="2"/>
  <c r="Q1196" i="2"/>
  <c r="Q1195" i="2"/>
  <c r="Q1194" i="2"/>
  <c r="Q1193" i="2"/>
  <c r="Q1192" i="2"/>
  <c r="Q1191" i="2"/>
  <c r="Q1190" i="2"/>
  <c r="Q1189" i="2"/>
  <c r="Q1188" i="2"/>
  <c r="Q1187" i="2"/>
  <c r="Q1186" i="2"/>
  <c r="Q1185" i="2"/>
  <c r="P1184" i="2"/>
  <c r="O1184" i="2"/>
  <c r="Q1184" i="2" s="1"/>
  <c r="Q1183" i="2"/>
  <c r="Q1182" i="2"/>
  <c r="Q1181" i="2"/>
  <c r="Q1180" i="2"/>
  <c r="Q1179" i="2"/>
  <c r="Q1178" i="2"/>
  <c r="Q1177" i="2"/>
  <c r="Q1176" i="2"/>
  <c r="Q1175" i="2"/>
  <c r="Q1174" i="2"/>
  <c r="Q1173" i="2"/>
  <c r="Q1172" i="2"/>
  <c r="Q1171" i="2"/>
  <c r="Q1170" i="2"/>
  <c r="Q1169" i="2"/>
  <c r="Q1168" i="2"/>
  <c r="Q1167" i="2"/>
  <c r="Q1166" i="2"/>
  <c r="Q1165" i="2"/>
  <c r="P1164" i="2"/>
  <c r="O1164" i="2"/>
  <c r="Q1162" i="2"/>
  <c r="Q1161" i="2"/>
  <c r="P1160" i="2"/>
  <c r="O1160" i="2"/>
  <c r="Q1159" i="2"/>
  <c r="Q1158" i="2"/>
  <c r="Q1157" i="2"/>
  <c r="Q1156" i="2"/>
  <c r="Q1155" i="2"/>
  <c r="Q1154" i="2"/>
  <c r="P1153" i="2"/>
  <c r="O1153" i="2"/>
  <c r="Q1152" i="2"/>
  <c r="Q1150" i="2"/>
  <c r="Q1149" i="2"/>
  <c r="Q1148" i="2"/>
  <c r="Q1147" i="2"/>
  <c r="Q1146" i="2"/>
  <c r="Q1145" i="2"/>
  <c r="Q1144" i="2"/>
  <c r="Q1143" i="2"/>
  <c r="Q1142" i="2"/>
  <c r="Q1141" i="2"/>
  <c r="Q1140" i="2"/>
  <c r="Q1139" i="2"/>
  <c r="Q1138" i="2"/>
  <c r="Q1137" i="2"/>
  <c r="Q1136" i="2"/>
  <c r="Q1135" i="2"/>
  <c r="Q1134" i="2"/>
  <c r="Q1133" i="2"/>
  <c r="Q1132" i="2"/>
  <c r="Q1131" i="2"/>
  <c r="Q1130" i="2"/>
  <c r="Q1129" i="2"/>
  <c r="Q1128" i="2"/>
  <c r="Q1127" i="2"/>
  <c r="Q1126" i="2"/>
  <c r="Q1125" i="2"/>
  <c r="Q1124" i="2"/>
  <c r="Q1123" i="2"/>
  <c r="Q1122" i="2"/>
  <c r="Q1121" i="2"/>
  <c r="Q1120" i="2"/>
  <c r="Q1119" i="2"/>
  <c r="Q1118" i="2"/>
  <c r="Q1117" i="2"/>
  <c r="Q1116" i="2"/>
  <c r="Q1115" i="2"/>
  <c r="Q1114" i="2"/>
  <c r="Q1113" i="2"/>
  <c r="Q1112" i="2"/>
  <c r="Q1111" i="2"/>
  <c r="Q1110" i="2"/>
  <c r="Q1109" i="2"/>
  <c r="Q1108" i="2"/>
  <c r="Q1107" i="2"/>
  <c r="Q1106" i="2"/>
  <c r="Q1105" i="2"/>
  <c r="Q1104" i="2"/>
  <c r="Q1103" i="2"/>
  <c r="Q1101" i="2"/>
  <c r="Q1100" i="2"/>
  <c r="Q1099" i="2"/>
  <c r="Q1098" i="2"/>
  <c r="Q1097" i="2"/>
  <c r="Q1096" i="2"/>
  <c r="Q1095" i="2"/>
  <c r="Q1094" i="2"/>
  <c r="Q1093" i="2"/>
  <c r="Q1092" i="2"/>
  <c r="Q1091" i="2"/>
  <c r="Q1090" i="2"/>
  <c r="Q1089" i="2"/>
  <c r="Q1088" i="2"/>
  <c r="Q1087" i="2"/>
  <c r="Q1086" i="2"/>
  <c r="Q1085" i="2"/>
  <c r="Q1084" i="2"/>
  <c r="Q1083" i="2"/>
  <c r="Q1082" i="2"/>
  <c r="Q1081" i="2"/>
  <c r="Q1080" i="2"/>
  <c r="Q1079" i="2"/>
  <c r="Q1078" i="2"/>
  <c r="Q1077" i="2"/>
  <c r="Q1076" i="2"/>
  <c r="Q1075" i="2"/>
  <c r="Q1074" i="2"/>
  <c r="Q1073" i="2"/>
  <c r="Q1072" i="2"/>
  <c r="Q1071" i="2"/>
  <c r="Q1070" i="2"/>
  <c r="Q1069" i="2"/>
  <c r="Q1068" i="2"/>
  <c r="Q1067" i="2"/>
  <c r="Q1066" i="2"/>
  <c r="Q1065" i="2"/>
  <c r="Q1064" i="2"/>
  <c r="Q1063" i="2"/>
  <c r="Q1062" i="2"/>
  <c r="Q1061" i="2"/>
  <c r="Q1060" i="2"/>
  <c r="Q1059" i="2"/>
  <c r="Q1058" i="2"/>
  <c r="Q1057" i="2"/>
  <c r="Q1056" i="2"/>
  <c r="Q1055" i="2"/>
  <c r="Q1054" i="2"/>
  <c r="Q1053" i="2"/>
  <c r="Q1052" i="2"/>
  <c r="Q1051" i="2"/>
  <c r="Q1050" i="2"/>
  <c r="Q1049" i="2"/>
  <c r="Q1048" i="2"/>
  <c r="Q1047" i="2"/>
  <c r="Q1046" i="2"/>
  <c r="Q1045" i="2"/>
  <c r="Q1044" i="2"/>
  <c r="Q1043" i="2"/>
  <c r="Q1042" i="2"/>
  <c r="Q1041" i="2"/>
  <c r="Q1040" i="2"/>
  <c r="Q1039" i="2"/>
  <c r="Q1038" i="2"/>
  <c r="Q1037" i="2"/>
  <c r="Q1036" i="2"/>
  <c r="Q1035" i="2"/>
  <c r="Q1034" i="2"/>
  <c r="Q1033" i="2"/>
  <c r="Q1032" i="2"/>
  <c r="Q1031" i="2"/>
  <c r="Q1030" i="2"/>
  <c r="Q1029" i="2"/>
  <c r="Q1028" i="2"/>
  <c r="Q1027" i="2"/>
  <c r="Q1026" i="2"/>
  <c r="Q1025" i="2"/>
  <c r="Q1024" i="2"/>
  <c r="Q1023" i="2"/>
  <c r="Q1022" i="2"/>
  <c r="Q1021" i="2"/>
  <c r="Q1020" i="2"/>
  <c r="Q1019" i="2"/>
  <c r="Q1018" i="2"/>
  <c r="Q1017" i="2"/>
  <c r="Q1016" i="2"/>
  <c r="Q1015" i="2"/>
  <c r="Q1014" i="2"/>
  <c r="Q1013" i="2"/>
  <c r="Q1012" i="2"/>
  <c r="Q1011" i="2"/>
  <c r="Q1010" i="2"/>
  <c r="Q1009" i="2"/>
  <c r="Q1008" i="2"/>
  <c r="Q1007" i="2"/>
  <c r="Q1006" i="2"/>
  <c r="Q1005" i="2"/>
  <c r="Q1004" i="2"/>
  <c r="Q1003" i="2"/>
  <c r="Q1002" i="2"/>
  <c r="Q1001" i="2"/>
  <c r="Q1000" i="2"/>
  <c r="Q999" i="2"/>
  <c r="Q998" i="2"/>
  <c r="Q997" i="2"/>
  <c r="Q996" i="2"/>
  <c r="Q995" i="2"/>
  <c r="Q994" i="2"/>
  <c r="Q993" i="2"/>
  <c r="Q992" i="2"/>
  <c r="Q991" i="2"/>
  <c r="Q990" i="2"/>
  <c r="Q989" i="2"/>
  <c r="Q988" i="2"/>
  <c r="Q987" i="2"/>
  <c r="Q986" i="2"/>
  <c r="Q985" i="2"/>
  <c r="Q984" i="2"/>
  <c r="Q983" i="2"/>
  <c r="Q982" i="2"/>
  <c r="Q981" i="2"/>
  <c r="Q980" i="2"/>
  <c r="Q979" i="2"/>
  <c r="Q978" i="2"/>
  <c r="Q977" i="2"/>
  <c r="Q976" i="2"/>
  <c r="Q975" i="2"/>
  <c r="Q974" i="2"/>
  <c r="Q973" i="2"/>
  <c r="Q972" i="2"/>
  <c r="Q971" i="2"/>
  <c r="Q970" i="2"/>
  <c r="Q969" i="2"/>
  <c r="Q968" i="2"/>
  <c r="Q967" i="2"/>
  <c r="Q966" i="2"/>
  <c r="Q965" i="2"/>
  <c r="Q964" i="2"/>
  <c r="Q963" i="2"/>
  <c r="Q962" i="2"/>
  <c r="Q961" i="2"/>
  <c r="Q960" i="2"/>
  <c r="Q959" i="2"/>
  <c r="Q958" i="2"/>
  <c r="Q957" i="2"/>
  <c r="Q956" i="2"/>
  <c r="Q955" i="2"/>
  <c r="Q954" i="2"/>
  <c r="Q953" i="2"/>
  <c r="Q952" i="2"/>
  <c r="Q951" i="2"/>
  <c r="Q950" i="2"/>
  <c r="Q949" i="2"/>
  <c r="Q948" i="2"/>
  <c r="Q947" i="2"/>
  <c r="Q946" i="2"/>
  <c r="Q945" i="2"/>
  <c r="Q944" i="2"/>
  <c r="Q943" i="2"/>
  <c r="Q942" i="2"/>
  <c r="Q941" i="2"/>
  <c r="Q940" i="2"/>
  <c r="Q939" i="2"/>
  <c r="Q938" i="2"/>
  <c r="Q937" i="2"/>
  <c r="Q936" i="2"/>
  <c r="Q935" i="2"/>
  <c r="P934" i="2"/>
  <c r="O934" i="2"/>
  <c r="Q932" i="2"/>
  <c r="Q931" i="2"/>
  <c r="P930" i="2"/>
  <c r="P929" i="2" s="1"/>
  <c r="O930" i="2"/>
  <c r="Q928" i="2"/>
  <c r="P927" i="2"/>
  <c r="O927" i="2"/>
  <c r="Q926" i="2"/>
  <c r="Q925" i="2"/>
  <c r="P924" i="2"/>
  <c r="O924" i="2"/>
  <c r="O923" i="2" s="1"/>
  <c r="Q922" i="2"/>
  <c r="P921" i="2"/>
  <c r="O921" i="2"/>
  <c r="Q920" i="2"/>
  <c r="Q919" i="2"/>
  <c r="P918" i="2"/>
  <c r="O918" i="2"/>
  <c r="Q916" i="2"/>
  <c r="P915" i="2"/>
  <c r="O915" i="2"/>
  <c r="Q914" i="2"/>
  <c r="P913" i="2"/>
  <c r="O913" i="2"/>
  <c r="Q907" i="2"/>
  <c r="P906" i="2"/>
  <c r="P905" i="2" s="1"/>
  <c r="P904" i="2" s="1"/>
  <c r="O906" i="2"/>
  <c r="Q903" i="2"/>
  <c r="P902" i="2"/>
  <c r="P901" i="2" s="1"/>
  <c r="P900" i="2" s="1"/>
  <c r="O902" i="2"/>
  <c r="O901" i="2" s="1"/>
  <c r="Q898" i="2"/>
  <c r="P897" i="2"/>
  <c r="P896" i="2" s="1"/>
  <c r="O897" i="2"/>
  <c r="O896" i="2" s="1"/>
  <c r="O895" i="2" s="1"/>
  <c r="O894" i="2" s="1"/>
  <c r="O26" i="2" s="1"/>
  <c r="Q892" i="2"/>
  <c r="P891" i="2"/>
  <c r="O891" i="2"/>
  <c r="Q890" i="2"/>
  <c r="P889" i="2"/>
  <c r="O889" i="2"/>
  <c r="Q887" i="2"/>
  <c r="Q886" i="2"/>
  <c r="Q885" i="2"/>
  <c r="Q884" i="2"/>
  <c r="P883" i="2"/>
  <c r="O883" i="2"/>
  <c r="Q882" i="2"/>
  <c r="Q881" i="2"/>
  <c r="Q880" i="2"/>
  <c r="P879" i="2"/>
  <c r="O879" i="2"/>
  <c r="Q876" i="2"/>
  <c r="P875" i="2"/>
  <c r="O875" i="2"/>
  <c r="Q874" i="2"/>
  <c r="P873" i="2"/>
  <c r="O873" i="2"/>
  <c r="Q872" i="2"/>
  <c r="P871" i="2"/>
  <c r="O871" i="2"/>
  <c r="Q868" i="2"/>
  <c r="P867" i="2"/>
  <c r="P866" i="2" s="1"/>
  <c r="P865" i="2" s="1"/>
  <c r="O867" i="2"/>
  <c r="Q863" i="2"/>
  <c r="Q862" i="2"/>
  <c r="P861" i="2"/>
  <c r="O861" i="2"/>
  <c r="Q860" i="2"/>
  <c r="Q859" i="2"/>
  <c r="Q858" i="2"/>
  <c r="P857" i="2"/>
  <c r="O857" i="2"/>
  <c r="Q856" i="2"/>
  <c r="Q855" i="2"/>
  <c r="Q854" i="2"/>
  <c r="Q853" i="2"/>
  <c r="Q852" i="2"/>
  <c r="Q851" i="2"/>
  <c r="Q850" i="2"/>
  <c r="Q849" i="2"/>
  <c r="Q848" i="2"/>
  <c r="P847" i="2"/>
  <c r="O847" i="2"/>
  <c r="Q844" i="2"/>
  <c r="P843" i="2"/>
  <c r="O843" i="2"/>
  <c r="O842" i="2" s="1"/>
  <c r="Q840" i="2"/>
  <c r="P839" i="2"/>
  <c r="O839" i="2"/>
  <c r="O838" i="2" s="1"/>
  <c r="Q836" i="2"/>
  <c r="P835" i="2"/>
  <c r="P834" i="2" s="1"/>
  <c r="O835" i="2"/>
  <c r="O834" i="2" s="1"/>
  <c r="O833" i="2" s="1"/>
  <c r="Q831" i="2"/>
  <c r="P830" i="2"/>
  <c r="O830" i="2"/>
  <c r="Q829" i="2"/>
  <c r="P828" i="2"/>
  <c r="O828" i="2"/>
  <c r="Q827" i="2"/>
  <c r="P826" i="2"/>
  <c r="O826" i="2"/>
  <c r="Q823" i="2"/>
  <c r="P822" i="2"/>
  <c r="P821" i="2" s="1"/>
  <c r="P820" i="2" s="1"/>
  <c r="O822" i="2"/>
  <c r="Q817" i="2"/>
  <c r="P816" i="2"/>
  <c r="O816" i="2"/>
  <c r="Q815" i="2"/>
  <c r="P814" i="2"/>
  <c r="O814" i="2"/>
  <c r="Q811" i="2"/>
  <c r="P810" i="2"/>
  <c r="O810" i="2"/>
  <c r="O809" i="2" s="1"/>
  <c r="O808" i="2" s="1"/>
  <c r="Q806" i="2"/>
  <c r="P805" i="2"/>
  <c r="P804" i="2" s="1"/>
  <c r="P803" i="2" s="1"/>
  <c r="P802" i="2" s="1"/>
  <c r="P19" i="2" s="1"/>
  <c r="O805" i="2"/>
  <c r="O804" i="2" s="1"/>
  <c r="Q801" i="2"/>
  <c r="P800" i="2"/>
  <c r="O800" i="2"/>
  <c r="Q799" i="2"/>
  <c r="Q798" i="2"/>
  <c r="P797" i="2"/>
  <c r="O797" i="2"/>
  <c r="Q792" i="2"/>
  <c r="Q791" i="2"/>
  <c r="Q790" i="2"/>
  <c r="Q789" i="2"/>
  <c r="Q788" i="2"/>
  <c r="Q787" i="2"/>
  <c r="P786" i="2"/>
  <c r="P785" i="2" s="1"/>
  <c r="P784" i="2" s="1"/>
  <c r="P783" i="2" s="1"/>
  <c r="P16" i="2" s="1"/>
  <c r="O786" i="2"/>
  <c r="Q782" i="2"/>
  <c r="Q781" i="2"/>
  <c r="Q780" i="2"/>
  <c r="Q779" i="2"/>
  <c r="Q778" i="2"/>
  <c r="Q777" i="2"/>
  <c r="P776" i="2"/>
  <c r="P775" i="2" s="1"/>
  <c r="P774" i="2" s="1"/>
  <c r="O776" i="2"/>
  <c r="Q773" i="2"/>
  <c r="P772" i="2"/>
  <c r="O772" i="2"/>
  <c r="Q771" i="2"/>
  <c r="P770" i="2"/>
  <c r="O770" i="2"/>
  <c r="Q768" i="2"/>
  <c r="Q767" i="2"/>
  <c r="Q766" i="2"/>
  <c r="Q765" i="2"/>
  <c r="P764" i="2"/>
  <c r="O764" i="2"/>
  <c r="Q763" i="2"/>
  <c r="Q762" i="2"/>
  <c r="Q761" i="2"/>
  <c r="P760" i="2"/>
  <c r="O760" i="2"/>
  <c r="Q760" i="2" s="1"/>
  <c r="Q759" i="2"/>
  <c r="P758" i="2"/>
  <c r="O758" i="2"/>
  <c r="Q758" i="2" s="1"/>
  <c r="Q757" i="2"/>
  <c r="Q756" i="2"/>
  <c r="Q755" i="2"/>
  <c r="Q754" i="2"/>
  <c r="Q753" i="2"/>
  <c r="Q752" i="2"/>
  <c r="Q751" i="2"/>
  <c r="Q750" i="2"/>
  <c r="Q749" i="2"/>
  <c r="Q748" i="2"/>
  <c r="Q747" i="2"/>
  <c r="Q746" i="2"/>
  <c r="Q745" i="2"/>
  <c r="P744" i="2"/>
  <c r="O744" i="2"/>
  <c r="Q742" i="2"/>
  <c r="Q741" i="2"/>
  <c r="Q740" i="2"/>
  <c r="Q739" i="2"/>
  <c r="Q738" i="2"/>
  <c r="Q737" i="2"/>
  <c r="Q736" i="2"/>
  <c r="Q735" i="2"/>
  <c r="Q734" i="2"/>
  <c r="Q733" i="2"/>
  <c r="Q732" i="2"/>
  <c r="Q731" i="2"/>
  <c r="Q730" i="2"/>
  <c r="Q729" i="2"/>
  <c r="Q728" i="2"/>
  <c r="Q727" i="2"/>
  <c r="P726" i="2"/>
  <c r="O726" i="2"/>
  <c r="O725" i="2" s="1"/>
  <c r="Q724" i="2"/>
  <c r="Q723" i="2"/>
  <c r="Q722" i="2"/>
  <c r="Q721" i="2"/>
  <c r="Q720" i="2"/>
  <c r="Q719" i="2"/>
  <c r="P718" i="2"/>
  <c r="P717" i="2" s="1"/>
  <c r="O718" i="2"/>
  <c r="Q716" i="2"/>
  <c r="Q715" i="2"/>
  <c r="Q714" i="2"/>
  <c r="Q713" i="2"/>
  <c r="Q712" i="2"/>
  <c r="Q711" i="2"/>
  <c r="Q710" i="2"/>
  <c r="Q709" i="2"/>
  <c r="Q708" i="2"/>
  <c r="Q707" i="2"/>
  <c r="Q706" i="2"/>
  <c r="Q705" i="2"/>
  <c r="Q704" i="2"/>
  <c r="Q703" i="2"/>
  <c r="Q702" i="2"/>
  <c r="Q701" i="2"/>
  <c r="Q700" i="2"/>
  <c r="Q699" i="2"/>
  <c r="Q698" i="2"/>
  <c r="Q697" i="2"/>
  <c r="Q696" i="2"/>
  <c r="P695" i="2"/>
  <c r="O695" i="2"/>
  <c r="Q694" i="2"/>
  <c r="Q693" i="2"/>
  <c r="Q692" i="2"/>
  <c r="Q691" i="2"/>
  <c r="Q690" i="2"/>
  <c r="Q689" i="2"/>
  <c r="Q688" i="2"/>
  <c r="Q687" i="2"/>
  <c r="Q686" i="2"/>
  <c r="Q685" i="2"/>
  <c r="Q684" i="2"/>
  <c r="Q683" i="2"/>
  <c r="Q682" i="2"/>
  <c r="Q681" i="2"/>
  <c r="Q680" i="2"/>
  <c r="Q679" i="2"/>
  <c r="Q678" i="2"/>
  <c r="Q677" i="2"/>
  <c r="Q676" i="2"/>
  <c r="Q675" i="2"/>
  <c r="Q674" i="2"/>
  <c r="Q673" i="2"/>
  <c r="Q672" i="2"/>
  <c r="Q671" i="2"/>
  <c r="Q670" i="2"/>
  <c r="Q669" i="2"/>
  <c r="Q668" i="2"/>
  <c r="Q667" i="2"/>
  <c r="Q666" i="2"/>
  <c r="Q665" i="2"/>
  <c r="Q664" i="2"/>
  <c r="Q663" i="2"/>
  <c r="P662" i="2"/>
  <c r="O662" i="2"/>
  <c r="Q660" i="2"/>
  <c r="Q659" i="2"/>
  <c r="Q658" i="2"/>
  <c r="Q657" i="2"/>
  <c r="P656" i="2"/>
  <c r="O656" i="2"/>
  <c r="Q655" i="2"/>
  <c r="Q654" i="2"/>
  <c r="Q653" i="2"/>
  <c r="Q652" i="2"/>
  <c r="Q651" i="2"/>
  <c r="Q650" i="2"/>
  <c r="Q649" i="2"/>
  <c r="Q648" i="2"/>
  <c r="Q647" i="2"/>
  <c r="Q646" i="2"/>
  <c r="Q645" i="2"/>
  <c r="Q644" i="2"/>
  <c r="Q643" i="2"/>
  <c r="Q642" i="2"/>
  <c r="Q641" i="2"/>
  <c r="Q640" i="2"/>
  <c r="Q639" i="2"/>
  <c r="Q638" i="2"/>
  <c r="Q637" i="2"/>
  <c r="Q636" i="2"/>
  <c r="Q635" i="2"/>
  <c r="Q634" i="2"/>
  <c r="Q633" i="2"/>
  <c r="Q632" i="2"/>
  <c r="Q631" i="2"/>
  <c r="Q630" i="2"/>
  <c r="Q629" i="2"/>
  <c r="Q628" i="2"/>
  <c r="Q627" i="2"/>
  <c r="Q626" i="2"/>
  <c r="Q625" i="2"/>
  <c r="Q624" i="2"/>
  <c r="Q623" i="2"/>
  <c r="Q622" i="2"/>
  <c r="Q621" i="2"/>
  <c r="Q620" i="2"/>
  <c r="Q619" i="2"/>
  <c r="Q618" i="2"/>
  <c r="Q617" i="2"/>
  <c r="P616" i="2"/>
  <c r="O616" i="2"/>
  <c r="Q615" i="2"/>
  <c r="Q614" i="2"/>
  <c r="Q613" i="2"/>
  <c r="Q612" i="2"/>
  <c r="Q611" i="2"/>
  <c r="Q610" i="2"/>
  <c r="Q609" i="2"/>
  <c r="P608" i="2"/>
  <c r="O608" i="2"/>
  <c r="Q606" i="2"/>
  <c r="Q605" i="2"/>
  <c r="Q604" i="2"/>
  <c r="Q603" i="2"/>
  <c r="Q602" i="2"/>
  <c r="Q601" i="2"/>
  <c r="Q600" i="2"/>
  <c r="Q599" i="2"/>
  <c r="Q598" i="2"/>
  <c r="Q597" i="2"/>
  <c r="Q596" i="2"/>
  <c r="P595" i="2"/>
  <c r="O595" i="2"/>
  <c r="Q594" i="2"/>
  <c r="Q593" i="2"/>
  <c r="Q592" i="2"/>
  <c r="Q591" i="2"/>
  <c r="Q590" i="2"/>
  <c r="Q589" i="2"/>
  <c r="Q588" i="2"/>
  <c r="Q587" i="2"/>
  <c r="Q586" i="2"/>
  <c r="Q585" i="2"/>
  <c r="Q584" i="2"/>
  <c r="Q583" i="2"/>
  <c r="Q582" i="2"/>
  <c r="Q581" i="2"/>
  <c r="P580" i="2"/>
  <c r="O580" i="2"/>
  <c r="Q579" i="2"/>
  <c r="Q578" i="2"/>
  <c r="Q577" i="2"/>
  <c r="Q576" i="2"/>
  <c r="Q575" i="2"/>
  <c r="P574" i="2"/>
  <c r="O574" i="2"/>
  <c r="Q573" i="2"/>
  <c r="Q572" i="2"/>
  <c r="Q571" i="2"/>
  <c r="Q570" i="2"/>
  <c r="Q569" i="2"/>
  <c r="Q568" i="2"/>
  <c r="Q567" i="2"/>
  <c r="Q566" i="2"/>
  <c r="Q565" i="2"/>
  <c r="Q564" i="2"/>
  <c r="Q563" i="2"/>
  <c r="Q562" i="2"/>
  <c r="Q561" i="2"/>
  <c r="Q560" i="2"/>
  <c r="Q559" i="2"/>
  <c r="Q558" i="2"/>
  <c r="Q557" i="2"/>
  <c r="Q556" i="2"/>
  <c r="Q555" i="2"/>
  <c r="Q554" i="2"/>
  <c r="Q553" i="2"/>
  <c r="P552" i="2"/>
  <c r="O552" i="2"/>
  <c r="Q549" i="2"/>
  <c r="P548" i="2"/>
  <c r="O548" i="2"/>
  <c r="Q548" i="2" s="1"/>
  <c r="Q547" i="2"/>
  <c r="P546" i="2"/>
  <c r="O546" i="2"/>
  <c r="Q544" i="2"/>
  <c r="P543" i="2"/>
  <c r="O543" i="2"/>
  <c r="Q542" i="2"/>
  <c r="P541" i="2"/>
  <c r="O541" i="2"/>
  <c r="Q538" i="2"/>
  <c r="Q537" i="2"/>
  <c r="P536" i="2"/>
  <c r="O536" i="2"/>
  <c r="Q535" i="2"/>
  <c r="P534" i="2"/>
  <c r="O534" i="2"/>
  <c r="Q533" i="2"/>
  <c r="Q532" i="2"/>
  <c r="P531" i="2"/>
  <c r="O531" i="2"/>
  <c r="Q529" i="2"/>
  <c r="Q528" i="2"/>
  <c r="Q527" i="2"/>
  <c r="Q526" i="2"/>
  <c r="Q525" i="2"/>
  <c r="Q524" i="2"/>
  <c r="Q523" i="2"/>
  <c r="Q522" i="2"/>
  <c r="Q521" i="2"/>
  <c r="Q520" i="2"/>
  <c r="Q519" i="2"/>
  <c r="Q518" i="2"/>
  <c r="Q517" i="2"/>
  <c r="Q516" i="2"/>
  <c r="Q515" i="2"/>
  <c r="Q514" i="2"/>
  <c r="Q513" i="2"/>
  <c r="Q512" i="2"/>
  <c r="Q511" i="2"/>
  <c r="Q510" i="2"/>
  <c r="Q509" i="2"/>
  <c r="Q508" i="2"/>
  <c r="Q507" i="2"/>
  <c r="Q506" i="2"/>
  <c r="Q505" i="2"/>
  <c r="Q504" i="2"/>
  <c r="Q503" i="2"/>
  <c r="Q502" i="2"/>
  <c r="Q501" i="2"/>
  <c r="Q500" i="2"/>
  <c r="Q499" i="2"/>
  <c r="Q498" i="2"/>
  <c r="Q497" i="2"/>
  <c r="Q496" i="2"/>
  <c r="Q495" i="2"/>
  <c r="Q494" i="2"/>
  <c r="Q493" i="2"/>
  <c r="Q492" i="2"/>
  <c r="Q491" i="2"/>
  <c r="Q490" i="2"/>
  <c r="Q489" i="2"/>
  <c r="Q488" i="2"/>
  <c r="Q487" i="2"/>
  <c r="P486" i="2"/>
  <c r="O486" i="2"/>
  <c r="Q485" i="2"/>
  <c r="Q484" i="2"/>
  <c r="Q483" i="2"/>
  <c r="Q482" i="2"/>
  <c r="Q481" i="2"/>
  <c r="Q480" i="2"/>
  <c r="Q479" i="2"/>
  <c r="Q478" i="2"/>
  <c r="P477" i="2"/>
  <c r="O477" i="2"/>
  <c r="Q475" i="2"/>
  <c r="Q474" i="2"/>
  <c r="P473" i="2"/>
  <c r="O473" i="2"/>
  <c r="Q472" i="2"/>
  <c r="Q471" i="2"/>
  <c r="Q470" i="2"/>
  <c r="Q469" i="2"/>
  <c r="Q468" i="2"/>
  <c r="Q467" i="2"/>
  <c r="Q466" i="2"/>
  <c r="P465" i="2"/>
  <c r="O465" i="2"/>
  <c r="Q464" i="2"/>
  <c r="P463" i="2"/>
  <c r="O463" i="2"/>
  <c r="Q462" i="2"/>
  <c r="Q461" i="2"/>
  <c r="Q460" i="2"/>
  <c r="Q459" i="2"/>
  <c r="Q458" i="2"/>
  <c r="Q457" i="2"/>
  <c r="Q456" i="2"/>
  <c r="Q455" i="2"/>
  <c r="Q454" i="2"/>
  <c r="Q453" i="2"/>
  <c r="Q452" i="2"/>
  <c r="Q451" i="2"/>
  <c r="Q450" i="2"/>
  <c r="Q449" i="2"/>
  <c r="Q448" i="2"/>
  <c r="Q447" i="2"/>
  <c r="Q446" i="2"/>
  <c r="Q445" i="2"/>
  <c r="Q444" i="2"/>
  <c r="Q443" i="2"/>
  <c r="Q442" i="2"/>
  <c r="Q441" i="2"/>
  <c r="Q440" i="2"/>
  <c r="Q439" i="2"/>
  <c r="P438" i="2"/>
  <c r="O438" i="2"/>
  <c r="Q436" i="2"/>
  <c r="P435" i="2"/>
  <c r="P434" i="2" s="1"/>
  <c r="O435" i="2"/>
  <c r="Q433" i="2"/>
  <c r="Q432" i="2"/>
  <c r="Q431" i="2"/>
  <c r="P430" i="2"/>
  <c r="O430" i="2"/>
  <c r="Q430" i="2" s="1"/>
  <c r="Q429" i="2"/>
  <c r="P428" i="2"/>
  <c r="O428" i="2"/>
  <c r="Q427" i="2"/>
  <c r="P426" i="2"/>
  <c r="O426" i="2"/>
  <c r="Q425" i="2"/>
  <c r="P424" i="2"/>
  <c r="O424" i="2"/>
  <c r="Q422" i="2"/>
  <c r="P421" i="2"/>
  <c r="O421" i="2"/>
  <c r="Q420" i="2"/>
  <c r="P419" i="2"/>
  <c r="O419" i="2"/>
  <c r="Q417" i="2"/>
  <c r="P416" i="2"/>
  <c r="O416" i="2"/>
  <c r="Q415" i="2"/>
  <c r="P414" i="2"/>
  <c r="O414" i="2"/>
  <c r="Q412" i="2"/>
  <c r="P411" i="2"/>
  <c r="O411" i="2"/>
  <c r="Q410" i="2"/>
  <c r="P409" i="2"/>
  <c r="O409" i="2"/>
  <c r="Q405" i="2"/>
  <c r="Q404" i="2"/>
  <c r="Q403" i="2"/>
  <c r="Q402" i="2"/>
  <c r="Q401" i="2"/>
  <c r="Q400" i="2"/>
  <c r="Q399" i="2"/>
  <c r="Q398" i="2"/>
  <c r="Q397" i="2"/>
  <c r="Q396" i="2"/>
  <c r="P395" i="2"/>
  <c r="O395" i="2"/>
  <c r="Q394" i="2"/>
  <c r="P393" i="2"/>
  <c r="O393" i="2"/>
  <c r="Q390" i="2"/>
  <c r="P389" i="2"/>
  <c r="O389" i="2"/>
  <c r="Q388" i="2"/>
  <c r="P387" i="2"/>
  <c r="O387" i="2"/>
  <c r="Q386" i="2"/>
  <c r="P385" i="2"/>
  <c r="O385" i="2"/>
  <c r="Q383" i="2"/>
  <c r="Q382" i="2"/>
  <c r="Q381" i="2"/>
  <c r="Q380" i="2"/>
  <c r="Q379" i="2"/>
  <c r="Q378" i="2"/>
  <c r="Q377" i="2"/>
  <c r="Q376" i="2"/>
  <c r="P375" i="2"/>
  <c r="O375" i="2"/>
  <c r="Q374" i="2"/>
  <c r="Q373" i="2"/>
  <c r="Q372" i="2"/>
  <c r="Q371" i="2"/>
  <c r="Q370" i="2"/>
  <c r="P369" i="2"/>
  <c r="O369" i="2"/>
  <c r="Q368" i="2"/>
  <c r="Q367" i="2"/>
  <c r="Q366" i="2"/>
  <c r="Q365" i="2"/>
  <c r="Q364" i="2"/>
  <c r="Q363" i="2"/>
  <c r="Q362" i="2"/>
  <c r="Q361" i="2"/>
  <c r="Q360" i="2"/>
  <c r="Q359" i="2"/>
  <c r="Q358" i="2"/>
  <c r="Q357" i="2"/>
  <c r="Q356" i="2"/>
  <c r="Q355" i="2"/>
  <c r="Q354" i="2"/>
  <c r="Q353" i="2"/>
  <c r="Q352" i="2"/>
  <c r="Q351" i="2"/>
  <c r="Q350" i="2"/>
  <c r="Q349" i="2"/>
  <c r="Q348" i="2"/>
  <c r="Q347" i="2"/>
  <c r="Q346" i="2"/>
  <c r="Q345" i="2"/>
  <c r="Q344" i="2"/>
  <c r="Q343" i="2"/>
  <c r="Q342" i="2"/>
  <c r="Q341" i="2"/>
  <c r="Q340" i="2"/>
  <c r="Q339" i="2"/>
  <c r="Q338" i="2"/>
  <c r="Q337" i="2"/>
  <c r="Q336" i="2"/>
  <c r="Q335" i="2"/>
  <c r="Q334" i="2"/>
  <c r="Q333" i="2"/>
  <c r="Q332" i="2"/>
  <c r="Q331" i="2"/>
  <c r="Q330" i="2"/>
  <c r="Q329" i="2"/>
  <c r="Q328" i="2"/>
  <c r="Q327" i="2"/>
  <c r="Q326" i="2"/>
  <c r="Q325" i="2"/>
  <c r="Q324" i="2"/>
  <c r="Q323" i="2"/>
  <c r="Q322" i="2"/>
  <c r="Q321" i="2"/>
  <c r="Q320" i="2"/>
  <c r="Q319" i="2"/>
  <c r="Q318" i="2"/>
  <c r="Q317" i="2"/>
  <c r="Q316" i="2"/>
  <c r="Q315" i="2"/>
  <c r="Q314" i="2"/>
  <c r="Q313" i="2"/>
  <c r="Q312" i="2"/>
  <c r="Q311" i="2"/>
  <c r="Q310" i="2"/>
  <c r="Q309" i="2"/>
  <c r="Q308" i="2"/>
  <c r="Q307" i="2"/>
  <c r="Q306" i="2"/>
  <c r="Q305" i="2"/>
  <c r="Q304" i="2"/>
  <c r="Q303" i="2"/>
  <c r="Q302" i="2"/>
  <c r="Q301" i="2"/>
  <c r="P300" i="2"/>
  <c r="O300" i="2"/>
  <c r="Q299" i="2"/>
  <c r="Q298" i="2"/>
  <c r="P297" i="2"/>
  <c r="O297" i="2"/>
  <c r="Q297" i="2" s="1"/>
  <c r="Q295" i="2"/>
  <c r="P294" i="2"/>
  <c r="P293" i="2" s="1"/>
  <c r="O294" i="2"/>
  <c r="Q292" i="2"/>
  <c r="P291" i="2"/>
  <c r="P290" i="2" s="1"/>
  <c r="O291" i="2"/>
  <c r="Q288" i="2"/>
  <c r="P287" i="2"/>
  <c r="O287" i="2"/>
  <c r="Q286" i="2"/>
  <c r="P285" i="2"/>
  <c r="O285" i="2"/>
  <c r="Q284" i="2"/>
  <c r="P283" i="2"/>
  <c r="O283" i="2"/>
  <c r="Q280" i="2"/>
  <c r="P279" i="2"/>
  <c r="P278" i="2" s="1"/>
  <c r="P277" i="2" s="1"/>
  <c r="O279" i="2"/>
  <c r="Q275" i="2"/>
  <c r="Q274" i="2"/>
  <c r="Q273" i="2"/>
  <c r="Q272" i="2"/>
  <c r="Q271" i="2"/>
  <c r="Q270" i="2"/>
  <c r="P269" i="2"/>
  <c r="P268" i="2" s="1"/>
  <c r="P267" i="2" s="1"/>
  <c r="O269" i="2"/>
  <c r="Q266" i="2"/>
  <c r="P265" i="2"/>
  <c r="O265" i="2"/>
  <c r="Q264" i="2"/>
  <c r="P263" i="2"/>
  <c r="O263" i="2"/>
  <c r="Q261" i="2"/>
  <c r="P260" i="2"/>
  <c r="O260" i="2"/>
  <c r="Q259" i="2"/>
  <c r="P258" i="2"/>
  <c r="O258" i="2"/>
  <c r="Q256" i="2"/>
  <c r="P255" i="2"/>
  <c r="P254" i="2" s="1"/>
  <c r="O255" i="2"/>
  <c r="O254" i="2" s="1"/>
  <c r="Q253" i="2"/>
  <c r="Q252" i="2"/>
  <c r="Q251" i="2"/>
  <c r="Q250" i="2"/>
  <c r="Q249" i="2"/>
  <c r="Q248" i="2"/>
  <c r="Q247" i="2"/>
  <c r="Q246" i="2"/>
  <c r="Q245" i="2"/>
  <c r="Q244" i="2"/>
  <c r="Q243" i="2"/>
  <c r="Q242" i="2"/>
  <c r="Q241" i="2"/>
  <c r="P240" i="2"/>
  <c r="O240" i="2"/>
  <c r="Q239" i="2"/>
  <c r="Q238" i="2"/>
  <c r="Q237" i="2"/>
  <c r="Q236" i="2"/>
  <c r="Q235" i="2"/>
  <c r="Q234" i="2"/>
  <c r="Q233" i="2"/>
  <c r="Q232" i="2"/>
  <c r="Q231" i="2"/>
  <c r="Q230" i="2"/>
  <c r="P229" i="2"/>
  <c r="O229" i="2"/>
  <c r="O228" i="2" s="1"/>
  <c r="Q227" i="2"/>
  <c r="Q226" i="2"/>
  <c r="P225" i="2"/>
  <c r="O225" i="2"/>
  <c r="Q224" i="2"/>
  <c r="P223" i="2"/>
  <c r="O223" i="2"/>
  <c r="Q221" i="2"/>
  <c r="Q220" i="2"/>
  <c r="Q219" i="2"/>
  <c r="Q218" i="2"/>
  <c r="P217" i="2"/>
  <c r="O217" i="2"/>
  <c r="Q216" i="2"/>
  <c r="Q215" i="2"/>
  <c r="Q214" i="2"/>
  <c r="Q213" i="2"/>
  <c r="Q212" i="2"/>
  <c r="Q211" i="2"/>
  <c r="Q210" i="2"/>
  <c r="Q209" i="2"/>
  <c r="Q208" i="2"/>
  <c r="Q207" i="2"/>
  <c r="Q206" i="2"/>
  <c r="Q205" i="2"/>
  <c r="Q204" i="2"/>
  <c r="Q203" i="2"/>
  <c r="Q202" i="2"/>
  <c r="Q201" i="2"/>
  <c r="Q200" i="2"/>
  <c r="Q199" i="2"/>
  <c r="Q198" i="2"/>
  <c r="Q197" i="2"/>
  <c r="Q196" i="2"/>
  <c r="Q195" i="2"/>
  <c r="P194" i="2"/>
  <c r="O194" i="2"/>
  <c r="Q193" i="2"/>
  <c r="Q192" i="2"/>
  <c r="Q191" i="2"/>
  <c r="Q190" i="2"/>
  <c r="Q189" i="2"/>
  <c r="Q188" i="2"/>
  <c r="Q187" i="2"/>
  <c r="Q186" i="2"/>
  <c r="Q185" i="2"/>
  <c r="Q184" i="2"/>
  <c r="Q183" i="2"/>
  <c r="Q182" i="2"/>
  <c r="Q181" i="2"/>
  <c r="P180" i="2"/>
  <c r="O180" i="2"/>
  <c r="Q177" i="2"/>
  <c r="P176" i="2"/>
  <c r="O176" i="2"/>
  <c r="Q175" i="2"/>
  <c r="P174" i="2"/>
  <c r="O174" i="2"/>
  <c r="Q173" i="2"/>
  <c r="P172" i="2"/>
  <c r="O172" i="2"/>
  <c r="Q170" i="2"/>
  <c r="P169" i="2"/>
  <c r="O169" i="2"/>
  <c r="Q168" i="2"/>
  <c r="P167" i="2"/>
  <c r="O167" i="2"/>
  <c r="Q166" i="2"/>
  <c r="P165" i="2"/>
  <c r="O165" i="2"/>
  <c r="Q164" i="2"/>
  <c r="P163" i="2"/>
  <c r="O163" i="2"/>
  <c r="Q161" i="2"/>
  <c r="Q160" i="2"/>
  <c r="Q159" i="2"/>
  <c r="Q158" i="2"/>
  <c r="Q157" i="2"/>
  <c r="Q156" i="2"/>
  <c r="Q155" i="2"/>
  <c r="P154" i="2"/>
  <c r="O154" i="2"/>
  <c r="Q153" i="2"/>
  <c r="P152" i="2"/>
  <c r="O152" i="2"/>
  <c r="Q151" i="2"/>
  <c r="P150" i="2"/>
  <c r="O150" i="2"/>
  <c r="Q148" i="2"/>
  <c r="P147" i="2"/>
  <c r="P146" i="2" s="1"/>
  <c r="O147" i="2"/>
  <c r="O146" i="2" s="1"/>
  <c r="Q145" i="2"/>
  <c r="P144" i="2"/>
  <c r="O144" i="2"/>
  <c r="Q143" i="2"/>
  <c r="P142" i="2"/>
  <c r="O142" i="2"/>
  <c r="Q139" i="2"/>
  <c r="P138" i="2"/>
  <c r="P137" i="2" s="1"/>
  <c r="O138" i="2"/>
  <c r="O137" i="2" s="1"/>
  <c r="Q136" i="2"/>
  <c r="P135" i="2"/>
  <c r="O135" i="2"/>
  <c r="Q135" i="2" s="1"/>
  <c r="Q134" i="2"/>
  <c r="P133" i="2"/>
  <c r="O133" i="2"/>
  <c r="O132" i="2" s="1"/>
  <c r="Q131" i="2"/>
  <c r="P130" i="2"/>
  <c r="P129" i="2" s="1"/>
  <c r="O130" i="2"/>
  <c r="Q128" i="2"/>
  <c r="P127" i="2"/>
  <c r="O127" i="2"/>
  <c r="Q126" i="2"/>
  <c r="P125" i="2"/>
  <c r="O125" i="2"/>
  <c r="Q124" i="2"/>
  <c r="P123" i="2"/>
  <c r="O123" i="2"/>
  <c r="Q122" i="2"/>
  <c r="P121" i="2"/>
  <c r="O121" i="2"/>
  <c r="Q119" i="2"/>
  <c r="P118" i="2"/>
  <c r="O118" i="2"/>
  <c r="Q117" i="2"/>
  <c r="P116" i="2"/>
  <c r="O116" i="2"/>
  <c r="Q115" i="2"/>
  <c r="P114" i="2"/>
  <c r="O114" i="2"/>
  <c r="Q113" i="2"/>
  <c r="P112" i="2"/>
  <c r="O112" i="2"/>
  <c r="Q109" i="2"/>
  <c r="P108" i="2"/>
  <c r="P107" i="2" s="1"/>
  <c r="O108" i="2"/>
  <c r="O107" i="2" s="1"/>
  <c r="Q106" i="2"/>
  <c r="P105" i="2"/>
  <c r="O105" i="2"/>
  <c r="Q104" i="2"/>
  <c r="P103" i="2"/>
  <c r="O103" i="2"/>
  <c r="Q99" i="2"/>
  <c r="Q98" i="2"/>
  <c r="Q97" i="2"/>
  <c r="Q96" i="2"/>
  <c r="Q95" i="2"/>
  <c r="Q94" i="2"/>
  <c r="Q93" i="2"/>
  <c r="Q92" i="2"/>
  <c r="Q91" i="2"/>
  <c r="Q90" i="2"/>
  <c r="P89" i="2"/>
  <c r="P88" i="2" s="1"/>
  <c r="P87" i="2" s="1"/>
  <c r="O89" i="2"/>
  <c r="O88" i="2" s="1"/>
  <c r="O87" i="2" s="1"/>
  <c r="Q86" i="2"/>
  <c r="P85" i="2"/>
  <c r="O85" i="2"/>
  <c r="Q84" i="2"/>
  <c r="Q83" i="2"/>
  <c r="P82" i="2"/>
  <c r="O82" i="2"/>
  <c r="B70" i="2"/>
  <c r="B3" i="3" s="1"/>
  <c r="B4" i="4" s="1"/>
  <c r="N62" i="2"/>
  <c r="H62" i="2"/>
  <c r="G62" i="2"/>
  <c r="F62" i="2"/>
  <c r="C62" i="2"/>
  <c r="N61" i="2"/>
  <c r="H61" i="2"/>
  <c r="G61" i="2"/>
  <c r="F61" i="2"/>
  <c r="C61" i="2"/>
  <c r="N60" i="2"/>
  <c r="G60" i="2"/>
  <c r="F60" i="2"/>
  <c r="C60" i="2"/>
  <c r="N59" i="2"/>
  <c r="H59" i="2"/>
  <c r="G59" i="2"/>
  <c r="F59" i="2"/>
  <c r="C59" i="2"/>
  <c r="N58" i="2"/>
  <c r="H58" i="2"/>
  <c r="G58" i="2"/>
  <c r="F58" i="2"/>
  <c r="C58" i="2"/>
  <c r="N57" i="2"/>
  <c r="H57" i="2"/>
  <c r="G57" i="2"/>
  <c r="F57" i="2"/>
  <c r="C57" i="2"/>
  <c r="N56" i="2"/>
  <c r="G56" i="2"/>
  <c r="F56" i="2"/>
  <c r="C56" i="2"/>
  <c r="N55" i="2"/>
  <c r="F55" i="2"/>
  <c r="C55" i="2"/>
  <c r="N54" i="2"/>
  <c r="H54" i="2"/>
  <c r="G54" i="2"/>
  <c r="F54" i="2"/>
  <c r="C54" i="2"/>
  <c r="N53" i="2"/>
  <c r="G53" i="2"/>
  <c r="F53" i="2"/>
  <c r="C53" i="2"/>
  <c r="N52" i="2"/>
  <c r="H52" i="2"/>
  <c r="G52" i="2"/>
  <c r="F52" i="2"/>
  <c r="C52" i="2"/>
  <c r="N51" i="2"/>
  <c r="H51" i="2"/>
  <c r="G51" i="2"/>
  <c r="F51" i="2"/>
  <c r="C51" i="2"/>
  <c r="N50" i="2"/>
  <c r="G50" i="2"/>
  <c r="F50" i="2"/>
  <c r="C50" i="2"/>
  <c r="N49" i="2"/>
  <c r="H49" i="2"/>
  <c r="G49" i="2"/>
  <c r="F49" i="2"/>
  <c r="C49" i="2"/>
  <c r="N48" i="2"/>
  <c r="G48" i="2"/>
  <c r="F48" i="2"/>
  <c r="C48" i="2"/>
  <c r="N47" i="2"/>
  <c r="H47" i="2"/>
  <c r="G47" i="2"/>
  <c r="F47" i="2"/>
  <c r="C47" i="2"/>
  <c r="N46" i="2"/>
  <c r="H46" i="2"/>
  <c r="G46" i="2"/>
  <c r="F46" i="2"/>
  <c r="C46" i="2"/>
  <c r="N45" i="2"/>
  <c r="G45" i="2"/>
  <c r="F45" i="2"/>
  <c r="C45" i="2"/>
  <c r="N44" i="2"/>
  <c r="H44" i="2"/>
  <c r="G44" i="2"/>
  <c r="F44" i="2"/>
  <c r="C44" i="2"/>
  <c r="N43" i="2"/>
  <c r="H43" i="2"/>
  <c r="G43" i="2"/>
  <c r="F43" i="2"/>
  <c r="C43" i="2"/>
  <c r="N42" i="2"/>
  <c r="G42" i="2"/>
  <c r="F42" i="2"/>
  <c r="C42" i="2"/>
  <c r="N41" i="2"/>
  <c r="F41" i="2"/>
  <c r="C41" i="2"/>
  <c r="N40" i="2"/>
  <c r="H40" i="2"/>
  <c r="G40" i="2"/>
  <c r="F40" i="2"/>
  <c r="C40" i="2"/>
  <c r="N39" i="2"/>
  <c r="H39" i="2"/>
  <c r="G39" i="2"/>
  <c r="F39" i="2"/>
  <c r="C39" i="2"/>
  <c r="N38" i="2"/>
  <c r="H38" i="2"/>
  <c r="G38" i="2"/>
  <c r="F38" i="2"/>
  <c r="C38" i="2"/>
  <c r="N37" i="2"/>
  <c r="G37" i="2"/>
  <c r="F37" i="2"/>
  <c r="C37" i="2"/>
  <c r="N36" i="2"/>
  <c r="F36" i="2"/>
  <c r="C36" i="2"/>
  <c r="N35" i="2"/>
  <c r="H35" i="2"/>
  <c r="G35" i="2"/>
  <c r="F35" i="2"/>
  <c r="C35" i="2"/>
  <c r="N34" i="2"/>
  <c r="H34" i="2"/>
  <c r="G34" i="2"/>
  <c r="F34" i="2"/>
  <c r="C34" i="2"/>
  <c r="N33" i="2"/>
  <c r="H33" i="2"/>
  <c r="G33" i="2"/>
  <c r="F33" i="2"/>
  <c r="C33" i="2"/>
  <c r="N32" i="2"/>
  <c r="G32" i="2"/>
  <c r="F32" i="2"/>
  <c r="C32" i="2"/>
  <c r="N31" i="2"/>
  <c r="H31" i="2"/>
  <c r="G31" i="2"/>
  <c r="F31" i="2"/>
  <c r="C31" i="2"/>
  <c r="N30" i="2"/>
  <c r="L30" i="2"/>
  <c r="H30" i="2"/>
  <c r="G30" i="2"/>
  <c r="F30" i="2"/>
  <c r="C30" i="2"/>
  <c r="N29" i="2"/>
  <c r="G29" i="2"/>
  <c r="F29" i="2"/>
  <c r="C29" i="2"/>
  <c r="N28" i="2"/>
  <c r="F28" i="2"/>
  <c r="C28" i="2"/>
  <c r="N27" i="2"/>
  <c r="H27" i="2"/>
  <c r="G27" i="2"/>
  <c r="F27" i="2"/>
  <c r="C27" i="2"/>
  <c r="N26" i="2"/>
  <c r="H26" i="2"/>
  <c r="G26" i="2"/>
  <c r="F26" i="2"/>
  <c r="C26" i="2"/>
  <c r="N25" i="2"/>
  <c r="G25" i="2"/>
  <c r="F25" i="2"/>
  <c r="C25" i="2"/>
  <c r="N24" i="2"/>
  <c r="H24" i="2"/>
  <c r="G24" i="2"/>
  <c r="F24" i="2"/>
  <c r="C24" i="2"/>
  <c r="N23" i="2"/>
  <c r="H23" i="2"/>
  <c r="G23" i="2"/>
  <c r="F23" i="2"/>
  <c r="C23" i="2"/>
  <c r="N22" i="2"/>
  <c r="H22" i="2"/>
  <c r="G22" i="2"/>
  <c r="F22" i="2"/>
  <c r="C22" i="2"/>
  <c r="N21" i="2"/>
  <c r="G21" i="2"/>
  <c r="F21" i="2"/>
  <c r="C21" i="2"/>
  <c r="N20" i="2"/>
  <c r="H20" i="2"/>
  <c r="G20" i="2"/>
  <c r="F20" i="2"/>
  <c r="C20" i="2"/>
  <c r="N19" i="2"/>
  <c r="H19" i="2"/>
  <c r="G19" i="2"/>
  <c r="F19" i="2"/>
  <c r="C19" i="2"/>
  <c r="N18" i="2"/>
  <c r="H18" i="2"/>
  <c r="G18" i="2"/>
  <c r="F18" i="2"/>
  <c r="C18" i="2"/>
  <c r="N17" i="2"/>
  <c r="G17" i="2"/>
  <c r="F17" i="2"/>
  <c r="C17" i="2"/>
  <c r="N16" i="2"/>
  <c r="H16" i="2"/>
  <c r="G16" i="2"/>
  <c r="F16" i="2"/>
  <c r="C16" i="2"/>
  <c r="N15" i="2"/>
  <c r="H15" i="2"/>
  <c r="G15" i="2"/>
  <c r="F15" i="2"/>
  <c r="C15" i="2"/>
  <c r="N14" i="2"/>
  <c r="H14" i="2"/>
  <c r="G14" i="2"/>
  <c r="F14" i="2"/>
  <c r="C14" i="2"/>
  <c r="N13" i="2"/>
  <c r="H13" i="2"/>
  <c r="G13" i="2"/>
  <c r="F13" i="2"/>
  <c r="C13" i="2"/>
  <c r="N12" i="2"/>
  <c r="H12" i="2"/>
  <c r="G12" i="2"/>
  <c r="F12" i="2"/>
  <c r="C12" i="2"/>
  <c r="N11" i="2"/>
  <c r="G11" i="2"/>
  <c r="F11" i="2"/>
  <c r="C11" i="2"/>
  <c r="N10" i="2"/>
  <c r="F10" i="2"/>
  <c r="C10" i="2"/>
  <c r="B10" i="2"/>
  <c r="B5" i="2"/>
  <c r="AT3633" i="1"/>
  <c r="AQ3633" i="1"/>
  <c r="AN3633" i="1"/>
  <c r="AK3633" i="1"/>
  <c r="AH3633" i="1"/>
  <c r="AS3632" i="1"/>
  <c r="AR3632" i="1"/>
  <c r="AP3632" i="1"/>
  <c r="AO3632" i="1"/>
  <c r="AM3632" i="1"/>
  <c r="AL3632" i="1"/>
  <c r="AJ3632" i="1"/>
  <c r="AI3632" i="1"/>
  <c r="AG3632" i="1"/>
  <c r="AF3632" i="1"/>
  <c r="AB3632" i="1"/>
  <c r="AA3632" i="1"/>
  <c r="Z3632" i="1"/>
  <c r="Y3632" i="1"/>
  <c r="X3632" i="1"/>
  <c r="W3632" i="1"/>
  <c r="V3632" i="1"/>
  <c r="U3632" i="1"/>
  <c r="AT3631" i="1"/>
  <c r="AQ3631" i="1"/>
  <c r="AN3631" i="1"/>
  <c r="AK3631" i="1"/>
  <c r="AH3631" i="1"/>
  <c r="AS3630" i="1"/>
  <c r="AR3630" i="1"/>
  <c r="AP3630" i="1"/>
  <c r="AO3630" i="1"/>
  <c r="AM3630" i="1"/>
  <c r="AL3630" i="1"/>
  <c r="AJ3630" i="1"/>
  <c r="AI3630" i="1"/>
  <c r="AG3630" i="1"/>
  <c r="AF3630" i="1"/>
  <c r="AB3630" i="1"/>
  <c r="AA3630" i="1"/>
  <c r="Z3630" i="1"/>
  <c r="Y3630" i="1"/>
  <c r="X3630" i="1"/>
  <c r="W3630" i="1"/>
  <c r="V3630" i="1"/>
  <c r="U3630" i="1"/>
  <c r="AT3628" i="1"/>
  <c r="AQ3628" i="1"/>
  <c r="AN3628" i="1"/>
  <c r="AK3628" i="1"/>
  <c r="AH3628" i="1"/>
  <c r="AY3628" i="1"/>
  <c r="BE3628" i="1" s="1"/>
  <c r="AX3628" i="1"/>
  <c r="BD3628" i="1" s="1"/>
  <c r="AS3627" i="1"/>
  <c r="AS3626" i="1" s="1"/>
  <c r="AR3627" i="1"/>
  <c r="AR3626" i="1" s="1"/>
  <c r="AP3627" i="1"/>
  <c r="AP3626" i="1" s="1"/>
  <c r="AO3627" i="1"/>
  <c r="AM3627" i="1"/>
  <c r="AM3626" i="1" s="1"/>
  <c r="AL3627" i="1"/>
  <c r="AJ3627" i="1"/>
  <c r="AJ3626" i="1" s="1"/>
  <c r="AI3627" i="1"/>
  <c r="AI3626" i="1" s="1"/>
  <c r="AG3627" i="1"/>
  <c r="AG3626" i="1" s="1"/>
  <c r="AF3627" i="1"/>
  <c r="AB3627" i="1"/>
  <c r="AB3626" i="1" s="1"/>
  <c r="AA3627" i="1"/>
  <c r="AA3626" i="1" s="1"/>
  <c r="Z3627" i="1"/>
  <c r="Z3626" i="1" s="1"/>
  <c r="Y3627" i="1"/>
  <c r="Y3626" i="1" s="1"/>
  <c r="X3627" i="1"/>
  <c r="X3626" i="1" s="1"/>
  <c r="W3627" i="1"/>
  <c r="W3626" i="1" s="1"/>
  <c r="V3627" i="1"/>
  <c r="V3626" i="1" s="1"/>
  <c r="U3627" i="1"/>
  <c r="U3626" i="1" s="1"/>
  <c r="AT3625" i="1"/>
  <c r="AQ3625" i="1"/>
  <c r="AN3625" i="1"/>
  <c r="AK3625" i="1"/>
  <c r="AH3625" i="1"/>
  <c r="AY3625" i="1"/>
  <c r="BE3625" i="1" s="1"/>
  <c r="AX3625" i="1"/>
  <c r="BD3625" i="1" s="1"/>
  <c r="AT3624" i="1"/>
  <c r="AQ3624" i="1"/>
  <c r="AN3624" i="1"/>
  <c r="AK3624" i="1"/>
  <c r="AH3624" i="1"/>
  <c r="AC3624" i="1"/>
  <c r="AS3623" i="1"/>
  <c r="AS3622" i="1" s="1"/>
  <c r="AR3623" i="1"/>
  <c r="AR3622" i="1" s="1"/>
  <c r="AP3623" i="1"/>
  <c r="AP3622" i="1" s="1"/>
  <c r="AO3623" i="1"/>
  <c r="AM3623" i="1"/>
  <c r="AL3623" i="1"/>
  <c r="AL3622" i="1" s="1"/>
  <c r="AJ3623" i="1"/>
  <c r="AJ3622" i="1" s="1"/>
  <c r="AI3623" i="1"/>
  <c r="AI3622" i="1" s="1"/>
  <c r="AG3623" i="1"/>
  <c r="AF3623" i="1"/>
  <c r="AF3622" i="1" s="1"/>
  <c r="AB3623" i="1"/>
  <c r="AB3622" i="1" s="1"/>
  <c r="AA3623" i="1"/>
  <c r="AA3622" i="1" s="1"/>
  <c r="Z3623" i="1"/>
  <c r="Z3622" i="1" s="1"/>
  <c r="Y3623" i="1"/>
  <c r="Y3622" i="1" s="1"/>
  <c r="X3623" i="1"/>
  <c r="X3622" i="1" s="1"/>
  <c r="W3623" i="1"/>
  <c r="W3622" i="1" s="1"/>
  <c r="V3623" i="1"/>
  <c r="V3622" i="1" s="1"/>
  <c r="U3623" i="1"/>
  <c r="U3622" i="1" s="1"/>
  <c r="AT3621" i="1"/>
  <c r="AQ3621" i="1"/>
  <c r="AN3621" i="1"/>
  <c r="AK3621" i="1"/>
  <c r="AH3621" i="1"/>
  <c r="AT3620" i="1"/>
  <c r="AQ3620" i="1"/>
  <c r="AN3620" i="1"/>
  <c r="AK3620" i="1"/>
  <c r="AH3620" i="1"/>
  <c r="AY3620" i="1"/>
  <c r="BE3620" i="1" s="1"/>
  <c r="AS3619" i="1"/>
  <c r="AR3619" i="1"/>
  <c r="AP3619" i="1"/>
  <c r="AO3619" i="1"/>
  <c r="AM3619" i="1"/>
  <c r="AL3619" i="1"/>
  <c r="AJ3619" i="1"/>
  <c r="AI3619" i="1"/>
  <c r="AG3619" i="1"/>
  <c r="AF3619" i="1"/>
  <c r="AB3619" i="1"/>
  <c r="AA3619" i="1"/>
  <c r="Z3619" i="1"/>
  <c r="Y3619" i="1"/>
  <c r="X3619" i="1"/>
  <c r="W3619" i="1"/>
  <c r="V3619" i="1"/>
  <c r="U3619" i="1"/>
  <c r="AT3618" i="1"/>
  <c r="AQ3618" i="1"/>
  <c r="AN3618" i="1"/>
  <c r="AK3618" i="1"/>
  <c r="AH3618" i="1"/>
  <c r="AT3617" i="1"/>
  <c r="AQ3617" i="1"/>
  <c r="AN3617" i="1"/>
  <c r="AK3617" i="1"/>
  <c r="AH3617" i="1"/>
  <c r="AD3617" i="1"/>
  <c r="AY3617" i="1"/>
  <c r="BE3617" i="1" s="1"/>
  <c r="AX3617" i="1"/>
  <c r="BD3617" i="1" s="1"/>
  <c r="AS3616" i="1"/>
  <c r="AR3616" i="1"/>
  <c r="AP3616" i="1"/>
  <c r="AO3616" i="1"/>
  <c r="AM3616" i="1"/>
  <c r="AL3616" i="1"/>
  <c r="AJ3616" i="1"/>
  <c r="AI3616" i="1"/>
  <c r="AG3616" i="1"/>
  <c r="AF3616" i="1"/>
  <c r="AB3616" i="1"/>
  <c r="AA3616" i="1"/>
  <c r="Z3616" i="1"/>
  <c r="Y3616" i="1"/>
  <c r="X3616" i="1"/>
  <c r="W3616" i="1"/>
  <c r="V3616" i="1"/>
  <c r="U3616" i="1"/>
  <c r="AT3614" i="1"/>
  <c r="AQ3614" i="1"/>
  <c r="AN3614" i="1"/>
  <c r="AK3614" i="1"/>
  <c r="AH3614" i="1"/>
  <c r="AT3613" i="1"/>
  <c r="AQ3613" i="1"/>
  <c r="AN3613" i="1"/>
  <c r="AK3613" i="1"/>
  <c r="AH3613" i="1"/>
  <c r="AY3613" i="1"/>
  <c r="BE3613" i="1" s="1"/>
  <c r="AX3613" i="1"/>
  <c r="BD3613" i="1" s="1"/>
  <c r="AY3612" i="1"/>
  <c r="BE3612" i="1" s="1"/>
  <c r="AX3612" i="1"/>
  <c r="BD3612" i="1" s="1"/>
  <c r="AT3612" i="1"/>
  <c r="AQ3612" i="1"/>
  <c r="AN3612" i="1"/>
  <c r="AK3612" i="1"/>
  <c r="AH3612" i="1"/>
  <c r="AD3612" i="1"/>
  <c r="AV3612" i="1" s="1"/>
  <c r="AT3611" i="1"/>
  <c r="AQ3611" i="1"/>
  <c r="AN3611" i="1"/>
  <c r="AK3611" i="1"/>
  <c r="AH3611" i="1"/>
  <c r="AD3611" i="1"/>
  <c r="AV3611" i="1" s="1"/>
  <c r="AY3611" i="1"/>
  <c r="BE3611" i="1" s="1"/>
  <c r="AX3611" i="1"/>
  <c r="BD3611" i="1" s="1"/>
  <c r="AC3611" i="1"/>
  <c r="AT3610" i="1"/>
  <c r="AQ3610" i="1"/>
  <c r="AN3610" i="1"/>
  <c r="AK3610" i="1"/>
  <c r="AH3610" i="1"/>
  <c r="AY3610" i="1"/>
  <c r="BE3610" i="1" s="1"/>
  <c r="AS3609" i="1"/>
  <c r="AR3609" i="1"/>
  <c r="AP3609" i="1"/>
  <c r="AO3609" i="1"/>
  <c r="AM3609" i="1"/>
  <c r="AL3609" i="1"/>
  <c r="AJ3609" i="1"/>
  <c r="AI3609" i="1"/>
  <c r="AG3609" i="1"/>
  <c r="AF3609" i="1"/>
  <c r="AB3609" i="1"/>
  <c r="AA3609" i="1"/>
  <c r="Z3609" i="1"/>
  <c r="Y3609" i="1"/>
  <c r="X3609" i="1"/>
  <c r="W3609" i="1"/>
  <c r="V3609" i="1"/>
  <c r="U3609" i="1"/>
  <c r="AT3608" i="1"/>
  <c r="AQ3608" i="1"/>
  <c r="AN3608" i="1"/>
  <c r="AK3608" i="1"/>
  <c r="AH3608" i="1"/>
  <c r="AC3608" i="1"/>
  <c r="AY3608" i="1"/>
  <c r="BE3608" i="1" s="1"/>
  <c r="AX3608" i="1"/>
  <c r="BD3608" i="1" s="1"/>
  <c r="AD3608" i="1"/>
  <c r="AV3608" i="1" s="1"/>
  <c r="AT3607" i="1"/>
  <c r="AQ3607" i="1"/>
  <c r="AN3607" i="1"/>
  <c r="AK3607" i="1"/>
  <c r="AH3607" i="1"/>
  <c r="AC3607" i="1"/>
  <c r="AY3607" i="1"/>
  <c r="BE3607" i="1" s="1"/>
  <c r="AX3607" i="1"/>
  <c r="BD3607" i="1" s="1"/>
  <c r="AD3607" i="1"/>
  <c r="AV3607" i="1" s="1"/>
  <c r="AT3606" i="1"/>
  <c r="AQ3606" i="1"/>
  <c r="AN3606" i="1"/>
  <c r="AK3606" i="1"/>
  <c r="AH3606" i="1"/>
  <c r="AT3605" i="1"/>
  <c r="AQ3605" i="1"/>
  <c r="AN3605" i="1"/>
  <c r="AK3605" i="1"/>
  <c r="AH3605" i="1"/>
  <c r="AY3605" i="1"/>
  <c r="BE3605" i="1" s="1"/>
  <c r="AT3604" i="1"/>
  <c r="AQ3604" i="1"/>
  <c r="AN3604" i="1"/>
  <c r="AK3604" i="1"/>
  <c r="AH3604" i="1"/>
  <c r="AY3604" i="1"/>
  <c r="BE3604" i="1" s="1"/>
  <c r="AX3604" i="1"/>
  <c r="BD3604" i="1" s="1"/>
  <c r="AD3604" i="1"/>
  <c r="AV3604" i="1" s="1"/>
  <c r="AC3604" i="1"/>
  <c r="AY3603" i="1"/>
  <c r="BE3603" i="1" s="1"/>
  <c r="AX3603" i="1"/>
  <c r="BD3603" i="1" s="1"/>
  <c r="AT3603" i="1"/>
  <c r="AQ3603" i="1"/>
  <c r="AN3603" i="1"/>
  <c r="AK3603" i="1"/>
  <c r="AH3603" i="1"/>
  <c r="AC3603" i="1"/>
  <c r="AD3603" i="1"/>
  <c r="AV3603" i="1" s="1"/>
  <c r="AT3602" i="1"/>
  <c r="AQ3602" i="1"/>
  <c r="AN3602" i="1"/>
  <c r="AK3602" i="1"/>
  <c r="AH3602" i="1"/>
  <c r="AD3602" i="1"/>
  <c r="AV3602" i="1" s="1"/>
  <c r="AT3601" i="1"/>
  <c r="AQ3601" i="1"/>
  <c r="AN3601" i="1"/>
  <c r="AK3601" i="1"/>
  <c r="AH3601" i="1"/>
  <c r="AY3601" i="1"/>
  <c r="BE3601" i="1" s="1"/>
  <c r="AT3600" i="1"/>
  <c r="AQ3600" i="1"/>
  <c r="AN3600" i="1"/>
  <c r="AK3600" i="1"/>
  <c r="AH3600" i="1"/>
  <c r="AC3600" i="1"/>
  <c r="AU3600" i="1" s="1"/>
  <c r="AY3600" i="1"/>
  <c r="BE3600" i="1" s="1"/>
  <c r="AX3600" i="1"/>
  <c r="BD3600" i="1" s="1"/>
  <c r="AD3600" i="1"/>
  <c r="AT3599" i="1"/>
  <c r="AQ3599" i="1"/>
  <c r="AN3599" i="1"/>
  <c r="AK3599" i="1"/>
  <c r="AH3599" i="1"/>
  <c r="AY3599" i="1"/>
  <c r="BE3599" i="1" s="1"/>
  <c r="AX3599" i="1"/>
  <c r="BD3599" i="1" s="1"/>
  <c r="AD3599" i="1"/>
  <c r="AV3599" i="1" s="1"/>
  <c r="AC3599" i="1"/>
  <c r="AT3598" i="1"/>
  <c r="AQ3598" i="1"/>
  <c r="AN3598" i="1"/>
  <c r="AK3598" i="1"/>
  <c r="AH3598" i="1"/>
  <c r="AD3598" i="1"/>
  <c r="AV3598" i="1" s="1"/>
  <c r="AT3597" i="1"/>
  <c r="AQ3597" i="1"/>
  <c r="AN3597" i="1"/>
  <c r="AK3597" i="1"/>
  <c r="AH3597" i="1"/>
  <c r="AY3597" i="1"/>
  <c r="BE3597" i="1" s="1"/>
  <c r="AY3596" i="1"/>
  <c r="BE3596" i="1" s="1"/>
  <c r="AX3596" i="1"/>
  <c r="BD3596" i="1" s="1"/>
  <c r="AT3596" i="1"/>
  <c r="AQ3596" i="1"/>
  <c r="AN3596" i="1"/>
  <c r="AK3596" i="1"/>
  <c r="AH3596" i="1"/>
  <c r="AC3596" i="1"/>
  <c r="AD3596" i="1"/>
  <c r="AV3596" i="1" s="1"/>
  <c r="AT3595" i="1"/>
  <c r="AQ3595" i="1"/>
  <c r="AN3595" i="1"/>
  <c r="AK3595" i="1"/>
  <c r="AH3595" i="1"/>
  <c r="AY3595" i="1"/>
  <c r="BE3595" i="1" s="1"/>
  <c r="AX3595" i="1"/>
  <c r="BD3595" i="1" s="1"/>
  <c r="AD3595" i="1"/>
  <c r="AV3595" i="1" s="1"/>
  <c r="AT3594" i="1"/>
  <c r="AQ3594" i="1"/>
  <c r="AN3594" i="1"/>
  <c r="AK3594" i="1"/>
  <c r="AH3594" i="1"/>
  <c r="AC3594" i="1"/>
  <c r="AS3593" i="1"/>
  <c r="AR3593" i="1"/>
  <c r="AP3593" i="1"/>
  <c r="AO3593" i="1"/>
  <c r="AM3593" i="1"/>
  <c r="AL3593" i="1"/>
  <c r="AJ3593" i="1"/>
  <c r="AI3593" i="1"/>
  <c r="AG3593" i="1"/>
  <c r="AF3593" i="1"/>
  <c r="AB3593" i="1"/>
  <c r="AA3593" i="1"/>
  <c r="Z3593" i="1"/>
  <c r="Y3593" i="1"/>
  <c r="X3593" i="1"/>
  <c r="W3593" i="1"/>
  <c r="V3593" i="1"/>
  <c r="U3593" i="1"/>
  <c r="AT3592" i="1"/>
  <c r="AQ3592" i="1"/>
  <c r="AN3592" i="1"/>
  <c r="AK3592" i="1"/>
  <c r="AH3592" i="1"/>
  <c r="AT3591" i="1"/>
  <c r="AQ3591" i="1"/>
  <c r="AN3591" i="1"/>
  <c r="AK3591" i="1"/>
  <c r="AH3591" i="1"/>
  <c r="AT3590" i="1"/>
  <c r="AQ3590" i="1"/>
  <c r="AN3590" i="1"/>
  <c r="AK3590" i="1"/>
  <c r="AH3590" i="1"/>
  <c r="AD3590" i="1"/>
  <c r="AV3590" i="1" s="1"/>
  <c r="AT3589" i="1"/>
  <c r="AQ3589" i="1"/>
  <c r="AN3589" i="1"/>
  <c r="AK3589" i="1"/>
  <c r="AH3589" i="1"/>
  <c r="AT3588" i="1"/>
  <c r="AQ3588" i="1"/>
  <c r="AN3588" i="1"/>
  <c r="AK3588" i="1"/>
  <c r="AH3588" i="1"/>
  <c r="AT3587" i="1"/>
  <c r="AQ3587" i="1"/>
  <c r="AN3587" i="1"/>
  <c r="AK3587" i="1"/>
  <c r="AH3587" i="1"/>
  <c r="AT3586" i="1"/>
  <c r="AQ3586" i="1"/>
  <c r="AN3586" i="1"/>
  <c r="AK3586" i="1"/>
  <c r="AH3586" i="1"/>
  <c r="AD3586" i="1"/>
  <c r="AV3586" i="1" s="1"/>
  <c r="AT3585" i="1"/>
  <c r="AQ3585" i="1"/>
  <c r="AN3585" i="1"/>
  <c r="AK3585" i="1"/>
  <c r="AH3585" i="1"/>
  <c r="AY3585" i="1"/>
  <c r="BE3585" i="1" s="1"/>
  <c r="AT3584" i="1"/>
  <c r="AQ3584" i="1"/>
  <c r="AN3584" i="1"/>
  <c r="AK3584" i="1"/>
  <c r="AH3584" i="1"/>
  <c r="AC3584" i="1"/>
  <c r="AD3584" i="1"/>
  <c r="AV3584" i="1" s="1"/>
  <c r="AT3583" i="1"/>
  <c r="AQ3583" i="1"/>
  <c r="AN3583" i="1"/>
  <c r="AK3583" i="1"/>
  <c r="AH3583" i="1"/>
  <c r="AX3583" i="1"/>
  <c r="BD3583" i="1" s="1"/>
  <c r="AS3582" i="1"/>
  <c r="AR3582" i="1"/>
  <c r="AP3582" i="1"/>
  <c r="AO3582" i="1"/>
  <c r="AM3582" i="1"/>
  <c r="AL3582" i="1"/>
  <c r="AJ3582" i="1"/>
  <c r="AI3582" i="1"/>
  <c r="AG3582" i="1"/>
  <c r="AF3582" i="1"/>
  <c r="AB3582" i="1"/>
  <c r="AA3582" i="1"/>
  <c r="Z3582" i="1"/>
  <c r="Y3582" i="1"/>
  <c r="X3582" i="1"/>
  <c r="W3582" i="1"/>
  <c r="V3582" i="1"/>
  <c r="U3582" i="1"/>
  <c r="AT3579" i="1"/>
  <c r="AQ3579" i="1"/>
  <c r="AN3579" i="1"/>
  <c r="AK3579" i="1"/>
  <c r="AH3579" i="1"/>
  <c r="AS3578" i="1"/>
  <c r="AR3578" i="1"/>
  <c r="AR3577" i="1" s="1"/>
  <c r="AP3578" i="1"/>
  <c r="AO3578" i="1"/>
  <c r="AO3577" i="1" s="1"/>
  <c r="AM3578" i="1"/>
  <c r="AL3578" i="1"/>
  <c r="AL3577" i="1" s="1"/>
  <c r="AJ3578" i="1"/>
  <c r="AI3578" i="1"/>
  <c r="AI3577" i="1" s="1"/>
  <c r="AG3578" i="1"/>
  <c r="AG3577" i="1" s="1"/>
  <c r="AF3578" i="1"/>
  <c r="AF3577" i="1" s="1"/>
  <c r="AB3578" i="1"/>
  <c r="AB3577" i="1" s="1"/>
  <c r="AA3578" i="1"/>
  <c r="AA3577" i="1" s="1"/>
  <c r="Z3578" i="1"/>
  <c r="Z3577" i="1" s="1"/>
  <c r="Y3578" i="1"/>
  <c r="Y3577" i="1" s="1"/>
  <c r="X3578" i="1"/>
  <c r="X3577" i="1" s="1"/>
  <c r="W3578" i="1"/>
  <c r="W3577" i="1" s="1"/>
  <c r="V3578" i="1"/>
  <c r="V3577" i="1" s="1"/>
  <c r="U3578" i="1"/>
  <c r="U3577" i="1" s="1"/>
  <c r="AT3576" i="1"/>
  <c r="AQ3576" i="1"/>
  <c r="AN3576" i="1"/>
  <c r="AK3576" i="1"/>
  <c r="AH3576" i="1"/>
  <c r="AS3575" i="1"/>
  <c r="AR3575" i="1"/>
  <c r="AP3575" i="1"/>
  <c r="AO3575" i="1"/>
  <c r="AM3575" i="1"/>
  <c r="AL3575" i="1"/>
  <c r="AJ3575" i="1"/>
  <c r="AI3575" i="1"/>
  <c r="AG3575" i="1"/>
  <c r="AF3575" i="1"/>
  <c r="AB3575" i="1"/>
  <c r="AA3575" i="1"/>
  <c r="Z3575" i="1"/>
  <c r="Y3575" i="1"/>
  <c r="X3575" i="1"/>
  <c r="W3575" i="1"/>
  <c r="V3575" i="1"/>
  <c r="U3575" i="1"/>
  <c r="AY3574" i="1"/>
  <c r="BE3574" i="1" s="1"/>
  <c r="AT3574" i="1"/>
  <c r="AQ3574" i="1"/>
  <c r="AN3574" i="1"/>
  <c r="AK3574" i="1"/>
  <c r="AH3574" i="1"/>
  <c r="AD3574" i="1"/>
  <c r="AV3574" i="1" s="1"/>
  <c r="AV3573" i="1" s="1"/>
  <c r="AC3574" i="1"/>
  <c r="AC3573" i="1" s="1"/>
  <c r="AX3574" i="1"/>
  <c r="BD3574" i="1" s="1"/>
  <c r="AS3573" i="1"/>
  <c r="AR3573" i="1"/>
  <c r="AP3573" i="1"/>
  <c r="AO3573" i="1"/>
  <c r="AM3573" i="1"/>
  <c r="AL3573" i="1"/>
  <c r="AJ3573" i="1"/>
  <c r="AI3573" i="1"/>
  <c r="AG3573" i="1"/>
  <c r="AF3573" i="1"/>
  <c r="AB3573" i="1"/>
  <c r="AA3573" i="1"/>
  <c r="Z3573" i="1"/>
  <c r="Y3573" i="1"/>
  <c r="X3573" i="1"/>
  <c r="W3573" i="1"/>
  <c r="V3573" i="1"/>
  <c r="U3573" i="1"/>
  <c r="AT3572" i="1"/>
  <c r="AQ3572" i="1"/>
  <c r="AN3572" i="1"/>
  <c r="AK3572" i="1"/>
  <c r="AH3572" i="1"/>
  <c r="AY3572" i="1"/>
  <c r="BE3572" i="1" s="1"/>
  <c r="AS3571" i="1"/>
  <c r="AR3571" i="1"/>
  <c r="AP3571" i="1"/>
  <c r="AO3571" i="1"/>
  <c r="AM3571" i="1"/>
  <c r="AL3571" i="1"/>
  <c r="AJ3571" i="1"/>
  <c r="AI3571" i="1"/>
  <c r="AG3571" i="1"/>
  <c r="AF3571" i="1"/>
  <c r="AB3571" i="1"/>
  <c r="AA3571" i="1"/>
  <c r="Z3571" i="1"/>
  <c r="Y3571" i="1"/>
  <c r="X3571" i="1"/>
  <c r="W3571" i="1"/>
  <c r="V3571" i="1"/>
  <c r="U3571" i="1"/>
  <c r="AY3569" i="1"/>
  <c r="BE3569" i="1" s="1"/>
  <c r="AT3569" i="1"/>
  <c r="AQ3569" i="1"/>
  <c r="AN3569" i="1"/>
  <c r="AK3569" i="1"/>
  <c r="AH3569" i="1"/>
  <c r="AX3569" i="1"/>
  <c r="BD3569" i="1" s="1"/>
  <c r="AS3568" i="1"/>
  <c r="AR3568" i="1"/>
  <c r="AP3568" i="1"/>
  <c r="AO3568" i="1"/>
  <c r="AM3568" i="1"/>
  <c r="AL3568" i="1"/>
  <c r="AJ3568" i="1"/>
  <c r="AI3568" i="1"/>
  <c r="AG3568" i="1"/>
  <c r="AF3568" i="1"/>
  <c r="AB3568" i="1"/>
  <c r="AA3568" i="1"/>
  <c r="Z3568" i="1"/>
  <c r="Y3568" i="1"/>
  <c r="X3568" i="1"/>
  <c r="W3568" i="1"/>
  <c r="V3568" i="1"/>
  <c r="U3568" i="1"/>
  <c r="AX3567" i="1"/>
  <c r="BD3567" i="1" s="1"/>
  <c r="AT3567" i="1"/>
  <c r="AQ3567" i="1"/>
  <c r="AN3567" i="1"/>
  <c r="AK3567" i="1"/>
  <c r="AH3567" i="1"/>
  <c r="AY3567" i="1"/>
  <c r="BE3567" i="1" s="1"/>
  <c r="AD3567" i="1"/>
  <c r="AS3566" i="1"/>
  <c r="AR3566" i="1"/>
  <c r="AP3566" i="1"/>
  <c r="AO3566" i="1"/>
  <c r="AM3566" i="1"/>
  <c r="AL3566" i="1"/>
  <c r="AJ3566" i="1"/>
  <c r="AI3566" i="1"/>
  <c r="AG3566" i="1"/>
  <c r="AF3566" i="1"/>
  <c r="AB3566" i="1"/>
  <c r="AA3566" i="1"/>
  <c r="Z3566" i="1"/>
  <c r="Y3566" i="1"/>
  <c r="X3566" i="1"/>
  <c r="W3566" i="1"/>
  <c r="V3566" i="1"/>
  <c r="U3566" i="1"/>
  <c r="AT3565" i="1"/>
  <c r="AQ3565" i="1"/>
  <c r="AN3565" i="1"/>
  <c r="AK3565" i="1"/>
  <c r="AH3565" i="1"/>
  <c r="AS3564" i="1"/>
  <c r="AR3564" i="1"/>
  <c r="AP3564" i="1"/>
  <c r="AO3564" i="1"/>
  <c r="AM3564" i="1"/>
  <c r="AL3564" i="1"/>
  <c r="AJ3564" i="1"/>
  <c r="AI3564" i="1"/>
  <c r="AG3564" i="1"/>
  <c r="AF3564" i="1"/>
  <c r="AB3564" i="1"/>
  <c r="AA3564" i="1"/>
  <c r="Z3564" i="1"/>
  <c r="Y3564" i="1"/>
  <c r="X3564" i="1"/>
  <c r="W3564" i="1"/>
  <c r="V3564" i="1"/>
  <c r="U3564" i="1"/>
  <c r="AT3562" i="1"/>
  <c r="AQ3562" i="1"/>
  <c r="AN3562" i="1"/>
  <c r="AK3562" i="1"/>
  <c r="AH3562" i="1"/>
  <c r="AX3562" i="1"/>
  <c r="BD3562" i="1" s="1"/>
  <c r="AT3561" i="1"/>
  <c r="AQ3561" i="1"/>
  <c r="AN3561" i="1"/>
  <c r="AK3561" i="1"/>
  <c r="AH3561" i="1"/>
  <c r="AD3561" i="1"/>
  <c r="AV3561" i="1" s="1"/>
  <c r="AT3560" i="1"/>
  <c r="AQ3560" i="1"/>
  <c r="AN3560" i="1"/>
  <c r="AK3560" i="1"/>
  <c r="AH3560" i="1"/>
  <c r="AS3559" i="1"/>
  <c r="AR3559" i="1"/>
  <c r="AP3559" i="1"/>
  <c r="AO3559" i="1"/>
  <c r="AM3559" i="1"/>
  <c r="AL3559" i="1"/>
  <c r="AJ3559" i="1"/>
  <c r="AI3559" i="1"/>
  <c r="AG3559" i="1"/>
  <c r="AF3559" i="1"/>
  <c r="AB3559" i="1"/>
  <c r="AA3559" i="1"/>
  <c r="Z3559" i="1"/>
  <c r="Y3559" i="1"/>
  <c r="X3559" i="1"/>
  <c r="W3559" i="1"/>
  <c r="V3559" i="1"/>
  <c r="U3559" i="1"/>
  <c r="AX3558" i="1"/>
  <c r="BD3558" i="1" s="1"/>
  <c r="AT3558" i="1"/>
  <c r="AQ3558" i="1"/>
  <c r="AN3558" i="1"/>
  <c r="AK3558" i="1"/>
  <c r="AH3558" i="1"/>
  <c r="AD3558" i="1"/>
  <c r="AV3558" i="1" s="1"/>
  <c r="AC3558" i="1"/>
  <c r="AY3558" i="1"/>
  <c r="BE3558" i="1" s="1"/>
  <c r="AT3557" i="1"/>
  <c r="AQ3557" i="1"/>
  <c r="AN3557" i="1"/>
  <c r="AK3557" i="1"/>
  <c r="AH3557" i="1"/>
  <c r="AX3557" i="1"/>
  <c r="BD3557" i="1" s="1"/>
  <c r="AS3556" i="1"/>
  <c r="AR3556" i="1"/>
  <c r="AP3556" i="1"/>
  <c r="AO3556" i="1"/>
  <c r="AM3556" i="1"/>
  <c r="AL3556" i="1"/>
  <c r="AJ3556" i="1"/>
  <c r="AI3556" i="1"/>
  <c r="AG3556" i="1"/>
  <c r="AF3556" i="1"/>
  <c r="AB3556" i="1"/>
  <c r="AA3556" i="1"/>
  <c r="Z3556" i="1"/>
  <c r="Y3556" i="1"/>
  <c r="X3556" i="1"/>
  <c r="W3556" i="1"/>
  <c r="V3556" i="1"/>
  <c r="U3556" i="1"/>
  <c r="AX3554" i="1"/>
  <c r="BD3554" i="1" s="1"/>
  <c r="AT3554" i="1"/>
  <c r="AQ3554" i="1"/>
  <c r="AN3554" i="1"/>
  <c r="AK3554" i="1"/>
  <c r="AH3554" i="1"/>
  <c r="AY3554" i="1"/>
  <c r="BE3554" i="1" s="1"/>
  <c r="AD3554" i="1"/>
  <c r="AS3553" i="1"/>
  <c r="AS3552" i="1" s="1"/>
  <c r="AR3553" i="1"/>
  <c r="AR3552" i="1" s="1"/>
  <c r="AP3553" i="1"/>
  <c r="AP3552" i="1" s="1"/>
  <c r="AO3553" i="1"/>
  <c r="AM3553" i="1"/>
  <c r="AL3553" i="1"/>
  <c r="AL3552" i="1" s="1"/>
  <c r="AJ3553" i="1"/>
  <c r="AJ3552" i="1" s="1"/>
  <c r="AI3553" i="1"/>
  <c r="AG3553" i="1"/>
  <c r="AG3552" i="1" s="1"/>
  <c r="AF3553" i="1"/>
  <c r="AB3553" i="1"/>
  <c r="AB3552" i="1" s="1"/>
  <c r="AA3553" i="1"/>
  <c r="AA3552" i="1" s="1"/>
  <c r="Z3553" i="1"/>
  <c r="Z3552" i="1" s="1"/>
  <c r="Y3553" i="1"/>
  <c r="Y3552" i="1" s="1"/>
  <c r="X3553" i="1"/>
  <c r="X3552" i="1" s="1"/>
  <c r="W3553" i="1"/>
  <c r="W3552" i="1" s="1"/>
  <c r="V3553" i="1"/>
  <c r="V3552" i="1" s="1"/>
  <c r="U3553" i="1"/>
  <c r="U3552" i="1" s="1"/>
  <c r="AT3551" i="1"/>
  <c r="AQ3551" i="1"/>
  <c r="AN3551" i="1"/>
  <c r="AK3551" i="1"/>
  <c r="AH3551" i="1"/>
  <c r="AY3551" i="1"/>
  <c r="BE3551" i="1" s="1"/>
  <c r="AX3551" i="1"/>
  <c r="BD3551" i="1" s="1"/>
  <c r="AS3550" i="1"/>
  <c r="AR3550" i="1"/>
  <c r="AP3550" i="1"/>
  <c r="AO3550" i="1"/>
  <c r="AM3550" i="1"/>
  <c r="AL3550" i="1"/>
  <c r="AJ3550" i="1"/>
  <c r="AI3550" i="1"/>
  <c r="AG3550" i="1"/>
  <c r="AF3550" i="1"/>
  <c r="AB3550" i="1"/>
  <c r="AA3550" i="1"/>
  <c r="Z3550" i="1"/>
  <c r="Y3550" i="1"/>
  <c r="X3550" i="1"/>
  <c r="W3550" i="1"/>
  <c r="V3550" i="1"/>
  <c r="U3550" i="1"/>
  <c r="AY3549" i="1"/>
  <c r="BE3549" i="1" s="1"/>
  <c r="AX3549" i="1"/>
  <c r="BD3549" i="1" s="1"/>
  <c r="AT3549" i="1"/>
  <c r="AQ3549" i="1"/>
  <c r="AN3549" i="1"/>
  <c r="AK3549" i="1"/>
  <c r="AH3549" i="1"/>
  <c r="AC3549" i="1"/>
  <c r="AD3549" i="1"/>
  <c r="AS3548" i="1"/>
  <c r="AR3548" i="1"/>
  <c r="AP3548" i="1"/>
  <c r="AO3548" i="1"/>
  <c r="AM3548" i="1"/>
  <c r="AL3548" i="1"/>
  <c r="AJ3548" i="1"/>
  <c r="AI3548" i="1"/>
  <c r="AG3548" i="1"/>
  <c r="AF3548" i="1"/>
  <c r="AB3548" i="1"/>
  <c r="AA3548" i="1"/>
  <c r="Z3548" i="1"/>
  <c r="Y3548" i="1"/>
  <c r="X3548" i="1"/>
  <c r="W3548" i="1"/>
  <c r="V3548" i="1"/>
  <c r="U3548" i="1"/>
  <c r="AT3547" i="1"/>
  <c r="AQ3547" i="1"/>
  <c r="AN3547" i="1"/>
  <c r="AK3547" i="1"/>
  <c r="AH3547" i="1"/>
  <c r="AD3547" i="1"/>
  <c r="AV3547" i="1" s="1"/>
  <c r="AV3546" i="1" s="1"/>
  <c r="AY3547" i="1"/>
  <c r="BE3547" i="1" s="1"/>
  <c r="AS3546" i="1"/>
  <c r="AR3546" i="1"/>
  <c r="AP3546" i="1"/>
  <c r="AO3546" i="1"/>
  <c r="AM3546" i="1"/>
  <c r="AL3546" i="1"/>
  <c r="AJ3546" i="1"/>
  <c r="AI3546" i="1"/>
  <c r="AG3546" i="1"/>
  <c r="AF3546" i="1"/>
  <c r="AB3546" i="1"/>
  <c r="AA3546" i="1"/>
  <c r="Z3546" i="1"/>
  <c r="Y3546" i="1"/>
  <c r="X3546" i="1"/>
  <c r="W3546" i="1"/>
  <c r="V3546" i="1"/>
  <c r="U3546" i="1"/>
  <c r="AT3543" i="1"/>
  <c r="AQ3543" i="1"/>
  <c r="AN3543" i="1"/>
  <c r="AK3543" i="1"/>
  <c r="AH3543" i="1"/>
  <c r="AC3543" i="1"/>
  <c r="AX3543" i="1"/>
  <c r="BD3543" i="1" s="1"/>
  <c r="AS3542" i="1"/>
  <c r="AR3542" i="1"/>
  <c r="AP3542" i="1"/>
  <c r="AO3542" i="1"/>
  <c r="AM3542" i="1"/>
  <c r="AL3542" i="1"/>
  <c r="AJ3542" i="1"/>
  <c r="AI3542" i="1"/>
  <c r="AG3542" i="1"/>
  <c r="AF3542" i="1"/>
  <c r="AB3542" i="1"/>
  <c r="AA3542" i="1"/>
  <c r="Z3542" i="1"/>
  <c r="Y3542" i="1"/>
  <c r="X3542" i="1"/>
  <c r="W3542" i="1"/>
  <c r="V3542" i="1"/>
  <c r="U3542" i="1"/>
  <c r="AT3541" i="1"/>
  <c r="AQ3541" i="1"/>
  <c r="AN3541" i="1"/>
  <c r="AK3541" i="1"/>
  <c r="AH3541" i="1"/>
  <c r="AS3540" i="1"/>
  <c r="AR3540" i="1"/>
  <c r="AP3540" i="1"/>
  <c r="AO3540" i="1"/>
  <c r="AM3540" i="1"/>
  <c r="AL3540" i="1"/>
  <c r="AJ3540" i="1"/>
  <c r="AI3540" i="1"/>
  <c r="AG3540" i="1"/>
  <c r="AF3540" i="1"/>
  <c r="AB3540" i="1"/>
  <c r="AA3540" i="1"/>
  <c r="Z3540" i="1"/>
  <c r="Y3540" i="1"/>
  <c r="X3540" i="1"/>
  <c r="W3540" i="1"/>
  <c r="V3540" i="1"/>
  <c r="U3540" i="1"/>
  <c r="AT3538" i="1"/>
  <c r="AQ3538" i="1"/>
  <c r="AN3538" i="1"/>
  <c r="AK3538" i="1"/>
  <c r="AH3538" i="1"/>
  <c r="AS3537" i="1"/>
  <c r="AS3536" i="1" s="1"/>
  <c r="AR3537" i="1"/>
  <c r="AP3537" i="1"/>
  <c r="AP3536" i="1" s="1"/>
  <c r="AO3537" i="1"/>
  <c r="AM3537" i="1"/>
  <c r="AM3536" i="1" s="1"/>
  <c r="AL3537" i="1"/>
  <c r="AJ3537" i="1"/>
  <c r="AJ3536" i="1" s="1"/>
  <c r="AI3537" i="1"/>
  <c r="AG3537" i="1"/>
  <c r="AG3536" i="1" s="1"/>
  <c r="AF3537" i="1"/>
  <c r="AB3537" i="1"/>
  <c r="AB3536" i="1" s="1"/>
  <c r="AA3537" i="1"/>
  <c r="AA3536" i="1" s="1"/>
  <c r="Z3537" i="1"/>
  <c r="Z3536" i="1" s="1"/>
  <c r="Y3537" i="1"/>
  <c r="Y3536" i="1" s="1"/>
  <c r="X3537" i="1"/>
  <c r="X3536" i="1" s="1"/>
  <c r="W3537" i="1"/>
  <c r="W3536" i="1" s="1"/>
  <c r="V3537" i="1"/>
  <c r="V3536" i="1" s="1"/>
  <c r="U3537" i="1"/>
  <c r="U3536" i="1" s="1"/>
  <c r="AT3535" i="1"/>
  <c r="AQ3535" i="1"/>
  <c r="AN3535" i="1"/>
  <c r="AK3535" i="1"/>
  <c r="AH3535" i="1"/>
  <c r="AY3535" i="1"/>
  <c r="BE3535" i="1" s="1"/>
  <c r="AX3535" i="1"/>
  <c r="BD3535" i="1" s="1"/>
  <c r="AD3535" i="1"/>
  <c r="AV3535" i="1" s="1"/>
  <c r="AY3534" i="1"/>
  <c r="BE3534" i="1" s="1"/>
  <c r="AT3534" i="1"/>
  <c r="AQ3534" i="1"/>
  <c r="AN3534" i="1"/>
  <c r="AK3534" i="1"/>
  <c r="AH3534" i="1"/>
  <c r="AX3534" i="1"/>
  <c r="BD3534" i="1" s="1"/>
  <c r="AD3534" i="1"/>
  <c r="AS3533" i="1"/>
  <c r="AS3532" i="1" s="1"/>
  <c r="AR3533" i="1"/>
  <c r="AP3533" i="1"/>
  <c r="AP3532" i="1" s="1"/>
  <c r="AO3533" i="1"/>
  <c r="AM3533" i="1"/>
  <c r="AM3532" i="1" s="1"/>
  <c r="AL3533" i="1"/>
  <c r="AL3532" i="1" s="1"/>
  <c r="AJ3533" i="1"/>
  <c r="AJ3532" i="1" s="1"/>
  <c r="AI3533" i="1"/>
  <c r="AG3533" i="1"/>
  <c r="AG3532" i="1" s="1"/>
  <c r="AF3533" i="1"/>
  <c r="AB3533" i="1"/>
  <c r="AB3532" i="1" s="1"/>
  <c r="AA3533" i="1"/>
  <c r="AA3532" i="1" s="1"/>
  <c r="Z3533" i="1"/>
  <c r="Z3532" i="1" s="1"/>
  <c r="Y3533" i="1"/>
  <c r="Y3532" i="1" s="1"/>
  <c r="X3533" i="1"/>
  <c r="X3532" i="1" s="1"/>
  <c r="W3533" i="1"/>
  <c r="W3532" i="1" s="1"/>
  <c r="V3533" i="1"/>
  <c r="V3532" i="1" s="1"/>
  <c r="U3533" i="1"/>
  <c r="U3532" i="1" s="1"/>
  <c r="AT3531" i="1"/>
  <c r="AQ3531" i="1"/>
  <c r="AN3531" i="1"/>
  <c r="AK3531" i="1"/>
  <c r="AH3531" i="1"/>
  <c r="AY3531" i="1"/>
  <c r="BE3531" i="1" s="1"/>
  <c r="AX3531" i="1"/>
  <c r="BD3531" i="1" s="1"/>
  <c r="AS3530" i="1"/>
  <c r="AR3530" i="1"/>
  <c r="AP3530" i="1"/>
  <c r="AO3530" i="1"/>
  <c r="AM3530" i="1"/>
  <c r="AL3530" i="1"/>
  <c r="AJ3530" i="1"/>
  <c r="AI3530" i="1"/>
  <c r="AG3530" i="1"/>
  <c r="AF3530" i="1"/>
  <c r="AB3530" i="1"/>
  <c r="AA3530" i="1"/>
  <c r="Z3530" i="1"/>
  <c r="Y3530" i="1"/>
  <c r="X3530" i="1"/>
  <c r="W3530" i="1"/>
  <c r="V3530" i="1"/>
  <c r="U3530" i="1"/>
  <c r="AT3529" i="1"/>
  <c r="AQ3529" i="1"/>
  <c r="AN3529" i="1"/>
  <c r="AK3529" i="1"/>
  <c r="AH3529" i="1"/>
  <c r="AY3529" i="1"/>
  <c r="BE3529" i="1" s="1"/>
  <c r="AX3529" i="1"/>
  <c r="BD3529" i="1" s="1"/>
  <c r="AS3528" i="1"/>
  <c r="AR3528" i="1"/>
  <c r="AP3528" i="1"/>
  <c r="AO3528" i="1"/>
  <c r="AM3528" i="1"/>
  <c r="AL3528" i="1"/>
  <c r="AJ3528" i="1"/>
  <c r="AI3528" i="1"/>
  <c r="AG3528" i="1"/>
  <c r="AF3528" i="1"/>
  <c r="AB3528" i="1"/>
  <c r="AA3528" i="1"/>
  <c r="Z3528" i="1"/>
  <c r="Y3528" i="1"/>
  <c r="X3528" i="1"/>
  <c r="W3528" i="1"/>
  <c r="V3528" i="1"/>
  <c r="U3528" i="1"/>
  <c r="AX3527" i="1"/>
  <c r="BD3527" i="1" s="1"/>
  <c r="AT3527" i="1"/>
  <c r="AQ3527" i="1"/>
  <c r="AN3527" i="1"/>
  <c r="AK3527" i="1"/>
  <c r="AH3527" i="1"/>
  <c r="AY3527" i="1"/>
  <c r="BE3527" i="1" s="1"/>
  <c r="AS3526" i="1"/>
  <c r="AR3526" i="1"/>
  <c r="AP3526" i="1"/>
  <c r="AO3526" i="1"/>
  <c r="AM3526" i="1"/>
  <c r="AL3526" i="1"/>
  <c r="AJ3526" i="1"/>
  <c r="AI3526" i="1"/>
  <c r="AG3526" i="1"/>
  <c r="AF3526" i="1"/>
  <c r="AB3526" i="1"/>
  <c r="AA3526" i="1"/>
  <c r="Z3526" i="1"/>
  <c r="Y3526" i="1"/>
  <c r="X3526" i="1"/>
  <c r="W3526" i="1"/>
  <c r="V3526" i="1"/>
  <c r="U3526" i="1"/>
  <c r="AT3525" i="1"/>
  <c r="AQ3525" i="1"/>
  <c r="AN3525" i="1"/>
  <c r="AK3525" i="1"/>
  <c r="AH3525" i="1"/>
  <c r="AD3525" i="1"/>
  <c r="AX3525" i="1"/>
  <c r="BD3525" i="1" s="1"/>
  <c r="AY3525" i="1"/>
  <c r="BE3525" i="1" s="1"/>
  <c r="AS3524" i="1"/>
  <c r="AR3524" i="1"/>
  <c r="AP3524" i="1"/>
  <c r="AO3524" i="1"/>
  <c r="AM3524" i="1"/>
  <c r="AL3524" i="1"/>
  <c r="AJ3524" i="1"/>
  <c r="AI3524" i="1"/>
  <c r="AG3524" i="1"/>
  <c r="AF3524" i="1"/>
  <c r="AB3524" i="1"/>
  <c r="AA3524" i="1"/>
  <c r="Z3524" i="1"/>
  <c r="Y3524" i="1"/>
  <c r="X3524" i="1"/>
  <c r="W3524" i="1"/>
  <c r="V3524" i="1"/>
  <c r="U3524" i="1"/>
  <c r="AT3521" i="1"/>
  <c r="AQ3521" i="1"/>
  <c r="AN3521" i="1"/>
  <c r="AK3521" i="1"/>
  <c r="AH3521" i="1"/>
  <c r="AX3521" i="1"/>
  <c r="BD3521" i="1" s="1"/>
  <c r="AS3520" i="1"/>
  <c r="AR3520" i="1"/>
  <c r="AP3520" i="1"/>
  <c r="AO3520" i="1"/>
  <c r="AM3520" i="1"/>
  <c r="AL3520" i="1"/>
  <c r="AJ3520" i="1"/>
  <c r="AI3520" i="1"/>
  <c r="AG3520" i="1"/>
  <c r="AF3520" i="1"/>
  <c r="AB3520" i="1"/>
  <c r="AA3520" i="1"/>
  <c r="Z3520" i="1"/>
  <c r="Y3520" i="1"/>
  <c r="X3520" i="1"/>
  <c r="W3520" i="1"/>
  <c r="V3520" i="1"/>
  <c r="U3520" i="1"/>
  <c r="AX3519" i="1"/>
  <c r="BD3519" i="1" s="1"/>
  <c r="AT3519" i="1"/>
  <c r="AQ3519" i="1"/>
  <c r="AN3519" i="1"/>
  <c r="AK3519" i="1"/>
  <c r="AH3519" i="1"/>
  <c r="AC3519" i="1"/>
  <c r="AY3519" i="1"/>
  <c r="BE3519" i="1" s="1"/>
  <c r="AD3519" i="1"/>
  <c r="AD3518" i="1" s="1"/>
  <c r="AS3518" i="1"/>
  <c r="AR3518" i="1"/>
  <c r="AP3518" i="1"/>
  <c r="AO3518" i="1"/>
  <c r="AM3518" i="1"/>
  <c r="AL3518" i="1"/>
  <c r="AJ3518" i="1"/>
  <c r="AI3518" i="1"/>
  <c r="AG3518" i="1"/>
  <c r="AF3518" i="1"/>
  <c r="AB3518" i="1"/>
  <c r="AA3518" i="1"/>
  <c r="Z3518" i="1"/>
  <c r="Y3518" i="1"/>
  <c r="X3518" i="1"/>
  <c r="W3518" i="1"/>
  <c r="V3518" i="1"/>
  <c r="U3518" i="1"/>
  <c r="AT3512" i="1"/>
  <c r="AQ3512" i="1"/>
  <c r="AN3512" i="1"/>
  <c r="AK3512" i="1"/>
  <c r="AH3512" i="1"/>
  <c r="AX3512" i="1"/>
  <c r="BD3512" i="1" s="1"/>
  <c r="AS3511" i="1"/>
  <c r="AS3510" i="1" s="1"/>
  <c r="AS3509" i="1" s="1"/>
  <c r="AS3508" i="1" s="1"/>
  <c r="AS3507" i="1" s="1"/>
  <c r="AR3511" i="1"/>
  <c r="AP3511" i="1"/>
  <c r="AP3510" i="1" s="1"/>
  <c r="AP3509" i="1" s="1"/>
  <c r="AP3508" i="1" s="1"/>
  <c r="AP3507" i="1" s="1"/>
  <c r="AO3511" i="1"/>
  <c r="AO3510" i="1" s="1"/>
  <c r="AM3511" i="1"/>
  <c r="AL3511" i="1"/>
  <c r="AL3510" i="1" s="1"/>
  <c r="AJ3511" i="1"/>
  <c r="AJ3510" i="1" s="1"/>
  <c r="AJ3509" i="1" s="1"/>
  <c r="AJ3508" i="1" s="1"/>
  <c r="AJ3507" i="1" s="1"/>
  <c r="AI3511" i="1"/>
  <c r="AI3510" i="1" s="1"/>
  <c r="AG3511" i="1"/>
  <c r="AG3510" i="1" s="1"/>
  <c r="AG3509" i="1" s="1"/>
  <c r="AG3508" i="1" s="1"/>
  <c r="AG3507" i="1" s="1"/>
  <c r="AF3511" i="1"/>
  <c r="AB3511" i="1"/>
  <c r="AB3510" i="1" s="1"/>
  <c r="AB3509" i="1" s="1"/>
  <c r="AB3508" i="1" s="1"/>
  <c r="AB3507" i="1" s="1"/>
  <c r="AA3511" i="1"/>
  <c r="AA3510" i="1" s="1"/>
  <c r="AA3509" i="1" s="1"/>
  <c r="AA3508" i="1" s="1"/>
  <c r="AA3507" i="1" s="1"/>
  <c r="Z3511" i="1"/>
  <c r="Z3510" i="1" s="1"/>
  <c r="Z3509" i="1" s="1"/>
  <c r="Z3508" i="1" s="1"/>
  <c r="Z3507" i="1" s="1"/>
  <c r="Y3511" i="1"/>
  <c r="Y3510" i="1" s="1"/>
  <c r="Y3509" i="1" s="1"/>
  <c r="Y3508" i="1" s="1"/>
  <c r="Y3507" i="1" s="1"/>
  <c r="X3511" i="1"/>
  <c r="X3510" i="1" s="1"/>
  <c r="X3509" i="1" s="1"/>
  <c r="X3508" i="1" s="1"/>
  <c r="X3507" i="1" s="1"/>
  <c r="W3511" i="1"/>
  <c r="W3510" i="1" s="1"/>
  <c r="W3509" i="1" s="1"/>
  <c r="W3508" i="1" s="1"/>
  <c r="W3507" i="1" s="1"/>
  <c r="V3511" i="1"/>
  <c r="V3510" i="1" s="1"/>
  <c r="V3509" i="1" s="1"/>
  <c r="V3508" i="1" s="1"/>
  <c r="V3507" i="1" s="1"/>
  <c r="U3511" i="1"/>
  <c r="U3510" i="1" s="1"/>
  <c r="U3509" i="1" s="1"/>
  <c r="U3508" i="1" s="1"/>
  <c r="U3507" i="1" s="1"/>
  <c r="AT3506" i="1"/>
  <c r="AQ3506" i="1"/>
  <c r="AN3506" i="1"/>
  <c r="AK3506" i="1"/>
  <c r="AH3506" i="1"/>
  <c r="AX3506" i="1"/>
  <c r="BD3506" i="1" s="1"/>
  <c r="AD3506" i="1"/>
  <c r="AV3506" i="1" s="1"/>
  <c r="AT3505" i="1"/>
  <c r="AQ3505" i="1"/>
  <c r="AN3505" i="1"/>
  <c r="AK3505" i="1"/>
  <c r="AH3505" i="1"/>
  <c r="AY3505" i="1"/>
  <c r="BE3505" i="1" s="1"/>
  <c r="AT3504" i="1"/>
  <c r="AQ3504" i="1"/>
  <c r="AN3504" i="1"/>
  <c r="AK3504" i="1"/>
  <c r="AH3504" i="1"/>
  <c r="AY3503" i="1"/>
  <c r="BE3503" i="1" s="1"/>
  <c r="AT3503" i="1"/>
  <c r="AQ3503" i="1"/>
  <c r="AN3503" i="1"/>
  <c r="AK3503" i="1"/>
  <c r="AH3503" i="1"/>
  <c r="AC3503" i="1"/>
  <c r="AU3503" i="1" s="1"/>
  <c r="AX3503" i="1"/>
  <c r="BD3503" i="1" s="1"/>
  <c r="AD3503" i="1"/>
  <c r="AV3503" i="1" s="1"/>
  <c r="AX3502" i="1"/>
  <c r="BD3502" i="1" s="1"/>
  <c r="AT3502" i="1"/>
  <c r="AQ3502" i="1"/>
  <c r="AN3502" i="1"/>
  <c r="AK3502" i="1"/>
  <c r="AH3502" i="1"/>
  <c r="AD3502" i="1"/>
  <c r="AV3502" i="1" s="1"/>
  <c r="AY3502" i="1"/>
  <c r="BE3502" i="1" s="1"/>
  <c r="AY3501" i="1"/>
  <c r="BE3501" i="1" s="1"/>
  <c r="AT3501" i="1"/>
  <c r="AQ3501" i="1"/>
  <c r="AN3501" i="1"/>
  <c r="AK3501" i="1"/>
  <c r="AH3501" i="1"/>
  <c r="AX3501" i="1"/>
  <c r="BD3501" i="1" s="1"/>
  <c r="AS3500" i="1"/>
  <c r="AS3499" i="1" s="1"/>
  <c r="AS3498" i="1" s="1"/>
  <c r="AR3500" i="1"/>
  <c r="AP3500" i="1"/>
  <c r="AP3499" i="1" s="1"/>
  <c r="AP3498" i="1" s="1"/>
  <c r="AO3500" i="1"/>
  <c r="AM3500" i="1"/>
  <c r="AM3499" i="1" s="1"/>
  <c r="AM3498" i="1" s="1"/>
  <c r="AL3500" i="1"/>
  <c r="AL3499" i="1" s="1"/>
  <c r="AL3498" i="1" s="1"/>
  <c r="AJ3500" i="1"/>
  <c r="AJ3499" i="1" s="1"/>
  <c r="AJ3498" i="1" s="1"/>
  <c r="AI3500" i="1"/>
  <c r="AG3500" i="1"/>
  <c r="AF3500" i="1"/>
  <c r="AF3499" i="1" s="1"/>
  <c r="AF3498" i="1" s="1"/>
  <c r="AB3500" i="1"/>
  <c r="AB3499" i="1" s="1"/>
  <c r="AB3498" i="1" s="1"/>
  <c r="AA3500" i="1"/>
  <c r="AA3499" i="1" s="1"/>
  <c r="AA3498" i="1" s="1"/>
  <c r="Z3500" i="1"/>
  <c r="Z3499" i="1" s="1"/>
  <c r="Z3498" i="1" s="1"/>
  <c r="Y3500" i="1"/>
  <c r="Y3499" i="1" s="1"/>
  <c r="Y3498" i="1" s="1"/>
  <c r="X3500" i="1"/>
  <c r="X3499" i="1" s="1"/>
  <c r="X3498" i="1" s="1"/>
  <c r="W3500" i="1"/>
  <c r="W3499" i="1" s="1"/>
  <c r="W3498" i="1" s="1"/>
  <c r="V3500" i="1"/>
  <c r="V3499" i="1" s="1"/>
  <c r="V3498" i="1" s="1"/>
  <c r="U3500" i="1"/>
  <c r="U3499" i="1" s="1"/>
  <c r="U3498" i="1" s="1"/>
  <c r="AG3499" i="1"/>
  <c r="AG3498" i="1" s="1"/>
  <c r="AY3497" i="1"/>
  <c r="BE3497" i="1" s="1"/>
  <c r="AT3497" i="1"/>
  <c r="AQ3497" i="1"/>
  <c r="AN3497" i="1"/>
  <c r="AK3497" i="1"/>
  <c r="AH3497" i="1"/>
  <c r="AD3497" i="1"/>
  <c r="AV3497" i="1" s="1"/>
  <c r="AV3496" i="1" s="1"/>
  <c r="AC3497" i="1"/>
  <c r="AC3496" i="1" s="1"/>
  <c r="AX3497" i="1"/>
  <c r="BD3497" i="1" s="1"/>
  <c r="AS3496" i="1"/>
  <c r="AR3496" i="1"/>
  <c r="AP3496" i="1"/>
  <c r="AO3496" i="1"/>
  <c r="AM3496" i="1"/>
  <c r="AL3496" i="1"/>
  <c r="AJ3496" i="1"/>
  <c r="AI3496" i="1"/>
  <c r="AG3496" i="1"/>
  <c r="AF3496" i="1"/>
  <c r="AB3496" i="1"/>
  <c r="AA3496" i="1"/>
  <c r="Z3496" i="1"/>
  <c r="Y3496" i="1"/>
  <c r="X3496" i="1"/>
  <c r="W3496" i="1"/>
  <c r="V3496" i="1"/>
  <c r="U3496" i="1"/>
  <c r="AT3495" i="1"/>
  <c r="AQ3495" i="1"/>
  <c r="AN3495" i="1"/>
  <c r="AK3495" i="1"/>
  <c r="AH3495" i="1"/>
  <c r="AY3495" i="1"/>
  <c r="BE3495" i="1" s="1"/>
  <c r="AX3495" i="1"/>
  <c r="BD3495" i="1" s="1"/>
  <c r="AT3494" i="1"/>
  <c r="AQ3494" i="1"/>
  <c r="AN3494" i="1"/>
  <c r="AK3494" i="1"/>
  <c r="AH3494" i="1"/>
  <c r="AX3494" i="1"/>
  <c r="BD3494" i="1" s="1"/>
  <c r="AY3493" i="1"/>
  <c r="BE3493" i="1" s="1"/>
  <c r="AT3493" i="1"/>
  <c r="AQ3493" i="1"/>
  <c r="AN3493" i="1"/>
  <c r="AK3493" i="1"/>
  <c r="AH3493" i="1"/>
  <c r="AD3493" i="1"/>
  <c r="AV3493" i="1" s="1"/>
  <c r="AT3492" i="1"/>
  <c r="AQ3492" i="1"/>
  <c r="AN3492" i="1"/>
  <c r="AK3492" i="1"/>
  <c r="AH3492" i="1"/>
  <c r="AS3491" i="1"/>
  <c r="AR3491" i="1"/>
  <c r="AP3491" i="1"/>
  <c r="AO3491" i="1"/>
  <c r="AM3491" i="1"/>
  <c r="AL3491" i="1"/>
  <c r="AJ3491" i="1"/>
  <c r="AI3491" i="1"/>
  <c r="AG3491" i="1"/>
  <c r="AF3491" i="1"/>
  <c r="AB3491" i="1"/>
  <c r="AA3491" i="1"/>
  <c r="Z3491" i="1"/>
  <c r="Y3491" i="1"/>
  <c r="X3491" i="1"/>
  <c r="W3491" i="1"/>
  <c r="V3491" i="1"/>
  <c r="U3491" i="1"/>
  <c r="AY3490" i="1"/>
  <c r="BE3490" i="1" s="1"/>
  <c r="AX3490" i="1"/>
  <c r="BD3490" i="1" s="1"/>
  <c r="AT3490" i="1"/>
  <c r="AQ3490" i="1"/>
  <c r="AN3490" i="1"/>
  <c r="AK3490" i="1"/>
  <c r="AH3490" i="1"/>
  <c r="AD3490" i="1"/>
  <c r="AS3489" i="1"/>
  <c r="AR3489" i="1"/>
  <c r="AP3489" i="1"/>
  <c r="AO3489" i="1"/>
  <c r="AM3489" i="1"/>
  <c r="AL3489" i="1"/>
  <c r="AJ3489" i="1"/>
  <c r="AI3489" i="1"/>
  <c r="AG3489" i="1"/>
  <c r="AF3489" i="1"/>
  <c r="AB3489" i="1"/>
  <c r="AA3489" i="1"/>
  <c r="Z3489" i="1"/>
  <c r="Y3489" i="1"/>
  <c r="X3489" i="1"/>
  <c r="W3489" i="1"/>
  <c r="V3489" i="1"/>
  <c r="U3489" i="1"/>
  <c r="AT3487" i="1"/>
  <c r="AQ3487" i="1"/>
  <c r="AN3487" i="1"/>
  <c r="AK3487" i="1"/>
  <c r="AH3487" i="1"/>
  <c r="AS3486" i="1"/>
  <c r="AR3486" i="1"/>
  <c r="AR3485" i="1" s="1"/>
  <c r="AP3486" i="1"/>
  <c r="AO3486" i="1"/>
  <c r="AO3485" i="1" s="1"/>
  <c r="AM3486" i="1"/>
  <c r="AM3485" i="1" s="1"/>
  <c r="AL3486" i="1"/>
  <c r="AJ3486" i="1"/>
  <c r="AJ3485" i="1" s="1"/>
  <c r="AI3486" i="1"/>
  <c r="AI3485" i="1" s="1"/>
  <c r="AG3486" i="1"/>
  <c r="AG3485" i="1" s="1"/>
  <c r="AF3486" i="1"/>
  <c r="AB3486" i="1"/>
  <c r="AB3485" i="1" s="1"/>
  <c r="AA3486" i="1"/>
  <c r="AA3485" i="1" s="1"/>
  <c r="Z3486" i="1"/>
  <c r="Z3485" i="1" s="1"/>
  <c r="Y3486" i="1"/>
  <c r="Y3485" i="1" s="1"/>
  <c r="X3486" i="1"/>
  <c r="X3485" i="1" s="1"/>
  <c r="W3486" i="1"/>
  <c r="W3485" i="1" s="1"/>
  <c r="V3486" i="1"/>
  <c r="V3485" i="1" s="1"/>
  <c r="U3486" i="1"/>
  <c r="U3485" i="1" s="1"/>
  <c r="AT3484" i="1"/>
  <c r="AQ3484" i="1"/>
  <c r="AN3484" i="1"/>
  <c r="AK3484" i="1"/>
  <c r="AH3484" i="1"/>
  <c r="AT3483" i="1"/>
  <c r="AQ3483" i="1"/>
  <c r="AN3483" i="1"/>
  <c r="AK3483" i="1"/>
  <c r="AH3483" i="1"/>
  <c r="AC3483" i="1"/>
  <c r="AY3483" i="1"/>
  <c r="BE3483" i="1" s="1"/>
  <c r="AS3482" i="1"/>
  <c r="AS3481" i="1" s="1"/>
  <c r="AR3482" i="1"/>
  <c r="AP3482" i="1"/>
  <c r="AP3481" i="1" s="1"/>
  <c r="AO3482" i="1"/>
  <c r="AM3482" i="1"/>
  <c r="AM3481" i="1" s="1"/>
  <c r="AL3482" i="1"/>
  <c r="AL3481" i="1" s="1"/>
  <c r="AJ3482" i="1"/>
  <c r="AJ3481" i="1" s="1"/>
  <c r="AI3482" i="1"/>
  <c r="AG3482" i="1"/>
  <c r="AF3482" i="1"/>
  <c r="AF3481" i="1" s="1"/>
  <c r="AB3482" i="1"/>
  <c r="AB3481" i="1" s="1"/>
  <c r="AA3482" i="1"/>
  <c r="AA3481" i="1" s="1"/>
  <c r="Z3482" i="1"/>
  <c r="Z3481" i="1" s="1"/>
  <c r="Y3482" i="1"/>
  <c r="Y3481" i="1" s="1"/>
  <c r="X3482" i="1"/>
  <c r="X3481" i="1" s="1"/>
  <c r="W3482" i="1"/>
  <c r="W3481" i="1" s="1"/>
  <c r="V3482" i="1"/>
  <c r="V3481" i="1" s="1"/>
  <c r="U3482" i="1"/>
  <c r="U3481" i="1" s="1"/>
  <c r="AT3480" i="1"/>
  <c r="AQ3480" i="1"/>
  <c r="AN3480" i="1"/>
  <c r="AK3480" i="1"/>
  <c r="AH3480" i="1"/>
  <c r="AS3479" i="1"/>
  <c r="AR3479" i="1"/>
  <c r="AP3479" i="1"/>
  <c r="AO3479" i="1"/>
  <c r="AM3479" i="1"/>
  <c r="AL3479" i="1"/>
  <c r="AJ3479" i="1"/>
  <c r="AI3479" i="1"/>
  <c r="AG3479" i="1"/>
  <c r="AF3479" i="1"/>
  <c r="AB3479" i="1"/>
  <c r="AA3479" i="1"/>
  <c r="Z3479" i="1"/>
  <c r="Y3479" i="1"/>
  <c r="X3479" i="1"/>
  <c r="W3479" i="1"/>
  <c r="V3479" i="1"/>
  <c r="U3479" i="1"/>
  <c r="AT3478" i="1"/>
  <c r="AQ3478" i="1"/>
  <c r="AN3478" i="1"/>
  <c r="AK3478" i="1"/>
  <c r="AH3478" i="1"/>
  <c r="AY3478" i="1"/>
  <c r="BE3478" i="1" s="1"/>
  <c r="AX3478" i="1"/>
  <c r="BD3478" i="1" s="1"/>
  <c r="AS3477" i="1"/>
  <c r="AR3477" i="1"/>
  <c r="AP3477" i="1"/>
  <c r="AO3477" i="1"/>
  <c r="AM3477" i="1"/>
  <c r="AL3477" i="1"/>
  <c r="AJ3477" i="1"/>
  <c r="AI3477" i="1"/>
  <c r="AG3477" i="1"/>
  <c r="AF3477" i="1"/>
  <c r="AB3477" i="1"/>
  <c r="AA3477" i="1"/>
  <c r="Z3477" i="1"/>
  <c r="Y3477" i="1"/>
  <c r="X3477" i="1"/>
  <c r="W3477" i="1"/>
  <c r="V3477" i="1"/>
  <c r="U3477" i="1"/>
  <c r="AT3473" i="1"/>
  <c r="AQ3473" i="1"/>
  <c r="AN3473" i="1"/>
  <c r="AK3473" i="1"/>
  <c r="AH3473" i="1"/>
  <c r="AT3472" i="1"/>
  <c r="AQ3472" i="1"/>
  <c r="AN3472" i="1"/>
  <c r="AK3472" i="1"/>
  <c r="AH3472" i="1"/>
  <c r="AD3472" i="1"/>
  <c r="AV3472" i="1" s="1"/>
  <c r="AY3472" i="1"/>
  <c r="BE3472" i="1" s="1"/>
  <c r="AT3471" i="1"/>
  <c r="AQ3471" i="1"/>
  <c r="AN3471" i="1"/>
  <c r="AK3471" i="1"/>
  <c r="AH3471" i="1"/>
  <c r="AX3471" i="1"/>
  <c r="BD3471" i="1" s="1"/>
  <c r="AT3470" i="1"/>
  <c r="AQ3470" i="1"/>
  <c r="AN3470" i="1"/>
  <c r="AK3470" i="1"/>
  <c r="AH3470" i="1"/>
  <c r="AY3469" i="1"/>
  <c r="BE3469" i="1" s="1"/>
  <c r="AT3469" i="1"/>
  <c r="AQ3469" i="1"/>
  <c r="AN3469" i="1"/>
  <c r="AK3469" i="1"/>
  <c r="AH3469" i="1"/>
  <c r="AD3469" i="1"/>
  <c r="AV3469" i="1" s="1"/>
  <c r="AX3469" i="1"/>
  <c r="BD3469" i="1" s="1"/>
  <c r="AT3468" i="1"/>
  <c r="AQ3468" i="1"/>
  <c r="AN3468" i="1"/>
  <c r="AK3468" i="1"/>
  <c r="AH3468" i="1"/>
  <c r="AC3468" i="1"/>
  <c r="AU3468" i="1" s="1"/>
  <c r="AY3468" i="1"/>
  <c r="BE3468" i="1" s="1"/>
  <c r="AX3468" i="1"/>
  <c r="BD3468" i="1" s="1"/>
  <c r="AS3467" i="1"/>
  <c r="AS3466" i="1" s="1"/>
  <c r="AS3465" i="1" s="1"/>
  <c r="AR3467" i="1"/>
  <c r="AP3467" i="1"/>
  <c r="AP3466" i="1" s="1"/>
  <c r="AP3465" i="1" s="1"/>
  <c r="AO3467" i="1"/>
  <c r="AO3466" i="1" s="1"/>
  <c r="AM3467" i="1"/>
  <c r="AM3466" i="1" s="1"/>
  <c r="AM3465" i="1" s="1"/>
  <c r="AL3467" i="1"/>
  <c r="AJ3467" i="1"/>
  <c r="AI3467" i="1"/>
  <c r="AI3466" i="1" s="1"/>
  <c r="AG3467" i="1"/>
  <c r="AF3467" i="1"/>
  <c r="AF3466" i="1" s="1"/>
  <c r="AB3467" i="1"/>
  <c r="AB3466" i="1" s="1"/>
  <c r="AB3465" i="1" s="1"/>
  <c r="AA3467" i="1"/>
  <c r="AA3466" i="1" s="1"/>
  <c r="AA3465" i="1" s="1"/>
  <c r="Z3467" i="1"/>
  <c r="Z3466" i="1" s="1"/>
  <c r="Z3465" i="1" s="1"/>
  <c r="Y3467" i="1"/>
  <c r="Y3466" i="1" s="1"/>
  <c r="Y3465" i="1" s="1"/>
  <c r="X3467" i="1"/>
  <c r="X3466" i="1" s="1"/>
  <c r="X3465" i="1" s="1"/>
  <c r="W3467" i="1"/>
  <c r="W3466" i="1" s="1"/>
  <c r="W3465" i="1" s="1"/>
  <c r="V3467" i="1"/>
  <c r="V3466" i="1" s="1"/>
  <c r="V3465" i="1" s="1"/>
  <c r="U3467" i="1"/>
  <c r="U3466" i="1" s="1"/>
  <c r="U3465" i="1" s="1"/>
  <c r="AT3464" i="1"/>
  <c r="AQ3464" i="1"/>
  <c r="AN3464" i="1"/>
  <c r="AK3464" i="1"/>
  <c r="AH3464" i="1"/>
  <c r="AS3463" i="1"/>
  <c r="AR3463" i="1"/>
  <c r="AP3463" i="1"/>
  <c r="AO3463" i="1"/>
  <c r="AM3463" i="1"/>
  <c r="AL3463" i="1"/>
  <c r="AJ3463" i="1"/>
  <c r="AI3463" i="1"/>
  <c r="AG3463" i="1"/>
  <c r="AF3463" i="1"/>
  <c r="AB3463" i="1"/>
  <c r="AA3463" i="1"/>
  <c r="Z3463" i="1"/>
  <c r="Y3463" i="1"/>
  <c r="X3463" i="1"/>
  <c r="W3463" i="1"/>
  <c r="V3463" i="1"/>
  <c r="U3463" i="1"/>
  <c r="AT3462" i="1"/>
  <c r="AQ3462" i="1"/>
  <c r="AN3462" i="1"/>
  <c r="AK3462" i="1"/>
  <c r="AH3462" i="1"/>
  <c r="AS3461" i="1"/>
  <c r="AR3461" i="1"/>
  <c r="AP3461" i="1"/>
  <c r="AO3461" i="1"/>
  <c r="AM3461" i="1"/>
  <c r="AL3461" i="1"/>
  <c r="AJ3461" i="1"/>
  <c r="AI3461" i="1"/>
  <c r="AG3461" i="1"/>
  <c r="AF3461" i="1"/>
  <c r="AB3461" i="1"/>
  <c r="AA3461" i="1"/>
  <c r="Z3461" i="1"/>
  <c r="Y3461" i="1"/>
  <c r="X3461" i="1"/>
  <c r="W3461" i="1"/>
  <c r="V3461" i="1"/>
  <c r="U3461" i="1"/>
  <c r="AT3459" i="1"/>
  <c r="AQ3459" i="1"/>
  <c r="AN3459" i="1"/>
  <c r="AK3459" i="1"/>
  <c r="AH3459" i="1"/>
  <c r="AT3458" i="1"/>
  <c r="AQ3458" i="1"/>
  <c r="AN3458" i="1"/>
  <c r="AK3458" i="1"/>
  <c r="AH3458" i="1"/>
  <c r="AS3457" i="1"/>
  <c r="AR3457" i="1"/>
  <c r="AP3457" i="1"/>
  <c r="AO3457" i="1"/>
  <c r="AM3457" i="1"/>
  <c r="AL3457" i="1"/>
  <c r="AJ3457" i="1"/>
  <c r="AI3457" i="1"/>
  <c r="AG3457" i="1"/>
  <c r="AF3457" i="1"/>
  <c r="AB3457" i="1"/>
  <c r="AA3457" i="1"/>
  <c r="Z3457" i="1"/>
  <c r="Y3457" i="1"/>
  <c r="X3457" i="1"/>
  <c r="W3457" i="1"/>
  <c r="V3457" i="1"/>
  <c r="U3457" i="1"/>
  <c r="AY3456" i="1"/>
  <c r="BE3456" i="1" s="1"/>
  <c r="AT3456" i="1"/>
  <c r="AQ3456" i="1"/>
  <c r="AN3456" i="1"/>
  <c r="AK3456" i="1"/>
  <c r="AH3456" i="1"/>
  <c r="AX3456" i="1"/>
  <c r="BD3456" i="1" s="1"/>
  <c r="AD3456" i="1"/>
  <c r="AV3456" i="1" s="1"/>
  <c r="AX3455" i="1"/>
  <c r="BD3455" i="1" s="1"/>
  <c r="AT3455" i="1"/>
  <c r="AQ3455" i="1"/>
  <c r="AN3455" i="1"/>
  <c r="AK3455" i="1"/>
  <c r="AH3455" i="1"/>
  <c r="AY3455" i="1"/>
  <c r="BE3455" i="1" s="1"/>
  <c r="AD3455" i="1"/>
  <c r="AV3455" i="1" s="1"/>
  <c r="AT3454" i="1"/>
  <c r="AQ3454" i="1"/>
  <c r="AN3454" i="1"/>
  <c r="AK3454" i="1"/>
  <c r="AH3454" i="1"/>
  <c r="AD3454" i="1"/>
  <c r="AY3454" i="1"/>
  <c r="BE3454" i="1" s="1"/>
  <c r="AS3453" i="1"/>
  <c r="AR3453" i="1"/>
  <c r="AP3453" i="1"/>
  <c r="AO3453" i="1"/>
  <c r="AM3453" i="1"/>
  <c r="AL3453" i="1"/>
  <c r="AJ3453" i="1"/>
  <c r="AI3453" i="1"/>
  <c r="AG3453" i="1"/>
  <c r="AF3453" i="1"/>
  <c r="AB3453" i="1"/>
  <c r="AA3453" i="1"/>
  <c r="Z3453" i="1"/>
  <c r="Y3453" i="1"/>
  <c r="X3453" i="1"/>
  <c r="W3453" i="1"/>
  <c r="V3453" i="1"/>
  <c r="U3453" i="1"/>
  <c r="AT3451" i="1"/>
  <c r="AQ3451" i="1"/>
  <c r="AN3451" i="1"/>
  <c r="AK3451" i="1"/>
  <c r="AH3451" i="1"/>
  <c r="AC3451" i="1"/>
  <c r="AU3451" i="1" s="1"/>
  <c r="AY3451" i="1"/>
  <c r="BE3451" i="1" s="1"/>
  <c r="AX3451" i="1"/>
  <c r="BD3451" i="1" s="1"/>
  <c r="AD3451" i="1"/>
  <c r="AV3451" i="1" s="1"/>
  <c r="AT3450" i="1"/>
  <c r="AQ3450" i="1"/>
  <c r="AN3450" i="1"/>
  <c r="AK3450" i="1"/>
  <c r="AH3450" i="1"/>
  <c r="AC3450" i="1"/>
  <c r="AX3450" i="1"/>
  <c r="BD3450" i="1" s="1"/>
  <c r="AT3449" i="1"/>
  <c r="AQ3449" i="1"/>
  <c r="AN3449" i="1"/>
  <c r="AK3449" i="1"/>
  <c r="AH3449" i="1"/>
  <c r="AT3448" i="1"/>
  <c r="AQ3448" i="1"/>
  <c r="AN3448" i="1"/>
  <c r="AK3448" i="1"/>
  <c r="AH3448" i="1"/>
  <c r="AX3448" i="1"/>
  <c r="BD3448" i="1" s="1"/>
  <c r="AD3448" i="1"/>
  <c r="AV3448" i="1" s="1"/>
  <c r="AY3448" i="1"/>
  <c r="BE3448" i="1" s="1"/>
  <c r="AS3447" i="1"/>
  <c r="AS3446" i="1" s="1"/>
  <c r="AR3447" i="1"/>
  <c r="AP3447" i="1"/>
  <c r="AP3446" i="1" s="1"/>
  <c r="AO3447" i="1"/>
  <c r="AM3447" i="1"/>
  <c r="AL3447" i="1"/>
  <c r="AL3446" i="1" s="1"/>
  <c r="AJ3447" i="1"/>
  <c r="AI3447" i="1"/>
  <c r="AG3447" i="1"/>
  <c r="AG3446" i="1" s="1"/>
  <c r="AF3447" i="1"/>
  <c r="AB3447" i="1"/>
  <c r="AB3446" i="1" s="1"/>
  <c r="AA3447" i="1"/>
  <c r="AA3446" i="1" s="1"/>
  <c r="Z3447" i="1"/>
  <c r="Z3446" i="1" s="1"/>
  <c r="Y3447" i="1"/>
  <c r="Y3446" i="1" s="1"/>
  <c r="X3447" i="1"/>
  <c r="X3446" i="1" s="1"/>
  <c r="W3447" i="1"/>
  <c r="W3446" i="1" s="1"/>
  <c r="V3447" i="1"/>
  <c r="U3447" i="1"/>
  <c r="U3446" i="1" s="1"/>
  <c r="AJ3446" i="1"/>
  <c r="AI3446" i="1"/>
  <c r="V3446" i="1"/>
  <c r="AT3445" i="1"/>
  <c r="AQ3445" i="1"/>
  <c r="AN3445" i="1"/>
  <c r="AK3445" i="1"/>
  <c r="AH3445" i="1"/>
  <c r="AY3445" i="1"/>
  <c r="BE3445" i="1" s="1"/>
  <c r="AS3444" i="1"/>
  <c r="AR3444" i="1"/>
  <c r="AP3444" i="1"/>
  <c r="AO3444" i="1"/>
  <c r="AM3444" i="1"/>
  <c r="AL3444" i="1"/>
  <c r="AJ3444" i="1"/>
  <c r="AI3444" i="1"/>
  <c r="AG3444" i="1"/>
  <c r="AF3444" i="1"/>
  <c r="AB3444" i="1"/>
  <c r="AA3444" i="1"/>
  <c r="Z3444" i="1"/>
  <c r="Y3444" i="1"/>
  <c r="X3444" i="1"/>
  <c r="W3444" i="1"/>
  <c r="V3444" i="1"/>
  <c r="U3444" i="1"/>
  <c r="AT3443" i="1"/>
  <c r="AQ3443" i="1"/>
  <c r="AN3443" i="1"/>
  <c r="AK3443" i="1"/>
  <c r="AH3443" i="1"/>
  <c r="AY3443" i="1"/>
  <c r="BE3443" i="1" s="1"/>
  <c r="AX3443" i="1"/>
  <c r="BD3443" i="1" s="1"/>
  <c r="AD3443" i="1"/>
  <c r="AV3443" i="1" s="1"/>
  <c r="AT3442" i="1"/>
  <c r="AQ3442" i="1"/>
  <c r="AN3442" i="1"/>
  <c r="AK3442" i="1"/>
  <c r="AH3442" i="1"/>
  <c r="AX3442" i="1"/>
  <c r="BD3442" i="1" s="1"/>
  <c r="AT3441" i="1"/>
  <c r="AQ3441" i="1"/>
  <c r="AN3441" i="1"/>
  <c r="AK3441" i="1"/>
  <c r="AH3441" i="1"/>
  <c r="AD3441" i="1"/>
  <c r="AV3441" i="1" s="1"/>
  <c r="AX3441" i="1"/>
  <c r="BD3441" i="1" s="1"/>
  <c r="AT3440" i="1"/>
  <c r="AQ3440" i="1"/>
  <c r="AN3440" i="1"/>
  <c r="AK3440" i="1"/>
  <c r="AH3440" i="1"/>
  <c r="AY3439" i="1"/>
  <c r="BE3439" i="1" s="1"/>
  <c r="AT3439" i="1"/>
  <c r="AQ3439" i="1"/>
  <c r="AN3439" i="1"/>
  <c r="AK3439" i="1"/>
  <c r="AH3439" i="1"/>
  <c r="AX3439" i="1"/>
  <c r="BD3439" i="1" s="1"/>
  <c r="AT3438" i="1"/>
  <c r="AQ3438" i="1"/>
  <c r="AN3438" i="1"/>
  <c r="AK3438" i="1"/>
  <c r="AH3438" i="1"/>
  <c r="AC3438" i="1"/>
  <c r="AX3438" i="1"/>
  <c r="BD3438" i="1" s="1"/>
  <c r="AT3437" i="1"/>
  <c r="AQ3437" i="1"/>
  <c r="AN3437" i="1"/>
  <c r="AK3437" i="1"/>
  <c r="AH3437" i="1"/>
  <c r="AT3436" i="1"/>
  <c r="AQ3436" i="1"/>
  <c r="AN3436" i="1"/>
  <c r="AK3436" i="1"/>
  <c r="AH3436" i="1"/>
  <c r="AX3435" i="1"/>
  <c r="BD3435" i="1" s="1"/>
  <c r="AT3435" i="1"/>
  <c r="AQ3435" i="1"/>
  <c r="AN3435" i="1"/>
  <c r="AK3435" i="1"/>
  <c r="AH3435" i="1"/>
  <c r="AD3435" i="1"/>
  <c r="AV3435" i="1" s="1"/>
  <c r="AC3435" i="1"/>
  <c r="AU3435" i="1" s="1"/>
  <c r="AY3435" i="1"/>
  <c r="BE3435" i="1" s="1"/>
  <c r="AX3434" i="1"/>
  <c r="BD3434" i="1" s="1"/>
  <c r="AT3434" i="1"/>
  <c r="AQ3434" i="1"/>
  <c r="AN3434" i="1"/>
  <c r="AK3434" i="1"/>
  <c r="AH3434" i="1"/>
  <c r="AC3434" i="1"/>
  <c r="AY3434" i="1"/>
  <c r="BE3434" i="1" s="1"/>
  <c r="AT3433" i="1"/>
  <c r="AQ3433" i="1"/>
  <c r="AN3433" i="1"/>
  <c r="AK3433" i="1"/>
  <c r="AH3433" i="1"/>
  <c r="AY3433" i="1"/>
  <c r="BE3433" i="1" s="1"/>
  <c r="AS3432" i="1"/>
  <c r="AR3432" i="1"/>
  <c r="AP3432" i="1"/>
  <c r="AO3432" i="1"/>
  <c r="AM3432" i="1"/>
  <c r="AL3432" i="1"/>
  <c r="AJ3432" i="1"/>
  <c r="AI3432" i="1"/>
  <c r="AG3432" i="1"/>
  <c r="AF3432" i="1"/>
  <c r="AB3432" i="1"/>
  <c r="AA3432" i="1"/>
  <c r="Z3432" i="1"/>
  <c r="Y3432" i="1"/>
  <c r="X3432" i="1"/>
  <c r="W3432" i="1"/>
  <c r="V3432" i="1"/>
  <c r="U3432" i="1"/>
  <c r="AT3428" i="1"/>
  <c r="AQ3428" i="1"/>
  <c r="AN3428" i="1"/>
  <c r="AK3428" i="1"/>
  <c r="AH3428" i="1"/>
  <c r="AT3427" i="1"/>
  <c r="AQ3427" i="1"/>
  <c r="AN3427" i="1"/>
  <c r="AK3427" i="1"/>
  <c r="AH3427" i="1"/>
  <c r="AC3427" i="1"/>
  <c r="AU3427" i="1" s="1"/>
  <c r="AY3427" i="1"/>
  <c r="BE3427" i="1" s="1"/>
  <c r="AD3427" i="1"/>
  <c r="AV3427" i="1" s="1"/>
  <c r="AX3427" i="1"/>
  <c r="BD3427" i="1" s="1"/>
  <c r="AT3426" i="1"/>
  <c r="AQ3426" i="1"/>
  <c r="AN3426" i="1"/>
  <c r="AK3426" i="1"/>
  <c r="AH3426" i="1"/>
  <c r="AT3425" i="1"/>
  <c r="AQ3425" i="1"/>
  <c r="AN3425" i="1"/>
  <c r="AK3425" i="1"/>
  <c r="AH3425" i="1"/>
  <c r="AC3425" i="1"/>
  <c r="AY3425" i="1"/>
  <c r="BE3425" i="1" s="1"/>
  <c r="AT3424" i="1"/>
  <c r="AQ3424" i="1"/>
  <c r="AN3424" i="1"/>
  <c r="AK3424" i="1"/>
  <c r="AH3424" i="1"/>
  <c r="AT3423" i="1"/>
  <c r="AQ3423" i="1"/>
  <c r="AN3423" i="1"/>
  <c r="AK3423" i="1"/>
  <c r="AH3423" i="1"/>
  <c r="AY3423" i="1"/>
  <c r="BE3423" i="1" s="1"/>
  <c r="AX3423" i="1"/>
  <c r="BD3423" i="1" s="1"/>
  <c r="AD3423" i="1"/>
  <c r="AV3423" i="1" s="1"/>
  <c r="AX3422" i="1"/>
  <c r="BD3422" i="1" s="1"/>
  <c r="AT3422" i="1"/>
  <c r="AQ3422" i="1"/>
  <c r="AN3422" i="1"/>
  <c r="AK3422" i="1"/>
  <c r="AH3422" i="1"/>
  <c r="AY3422" i="1"/>
  <c r="BE3422" i="1" s="1"/>
  <c r="AD3422" i="1"/>
  <c r="AV3422" i="1" s="1"/>
  <c r="AC3422" i="1"/>
  <c r="AT3421" i="1"/>
  <c r="AQ3421" i="1"/>
  <c r="AN3421" i="1"/>
  <c r="AK3421" i="1"/>
  <c r="AH3421" i="1"/>
  <c r="AD3421" i="1"/>
  <c r="AV3421" i="1" s="1"/>
  <c r="AY3421" i="1"/>
  <c r="BE3421" i="1" s="1"/>
  <c r="AS3420" i="1"/>
  <c r="AS3419" i="1" s="1"/>
  <c r="AS3418" i="1" s="1"/>
  <c r="AR3420" i="1"/>
  <c r="AR3419" i="1" s="1"/>
  <c r="AP3420" i="1"/>
  <c r="AP3419" i="1" s="1"/>
  <c r="AP3418" i="1" s="1"/>
  <c r="AO3420" i="1"/>
  <c r="AO3419" i="1" s="1"/>
  <c r="AM3420" i="1"/>
  <c r="AM3419" i="1" s="1"/>
  <c r="AM3418" i="1" s="1"/>
  <c r="AL3420" i="1"/>
  <c r="AJ3420" i="1"/>
  <c r="AJ3419" i="1" s="1"/>
  <c r="AJ3418" i="1" s="1"/>
  <c r="AI3420" i="1"/>
  <c r="AG3420" i="1"/>
  <c r="AG3419" i="1" s="1"/>
  <c r="AG3418" i="1" s="1"/>
  <c r="AF3420" i="1"/>
  <c r="AB3420" i="1"/>
  <c r="AB3419" i="1" s="1"/>
  <c r="AB3418" i="1" s="1"/>
  <c r="AA3420" i="1"/>
  <c r="AA3419" i="1" s="1"/>
  <c r="AA3418" i="1" s="1"/>
  <c r="Z3420" i="1"/>
  <c r="Z3419" i="1" s="1"/>
  <c r="Z3418" i="1" s="1"/>
  <c r="Y3420" i="1"/>
  <c r="Y3419" i="1" s="1"/>
  <c r="Y3418" i="1" s="1"/>
  <c r="X3420" i="1"/>
  <c r="X3419" i="1" s="1"/>
  <c r="X3418" i="1" s="1"/>
  <c r="W3420" i="1"/>
  <c r="W3419" i="1" s="1"/>
  <c r="W3418" i="1" s="1"/>
  <c r="V3420" i="1"/>
  <c r="V3419" i="1" s="1"/>
  <c r="V3418" i="1" s="1"/>
  <c r="U3420" i="1"/>
  <c r="U3419" i="1" s="1"/>
  <c r="U3418" i="1" s="1"/>
  <c r="AT3417" i="1"/>
  <c r="AQ3417" i="1"/>
  <c r="AN3417" i="1"/>
  <c r="AK3417" i="1"/>
  <c r="AH3417" i="1"/>
  <c r="AX3417" i="1"/>
  <c r="BD3417" i="1" s="1"/>
  <c r="AC3417" i="1"/>
  <c r="AS3416" i="1"/>
  <c r="AR3416" i="1"/>
  <c r="AP3416" i="1"/>
  <c r="AO3416" i="1"/>
  <c r="AM3416" i="1"/>
  <c r="AL3416" i="1"/>
  <c r="AJ3416" i="1"/>
  <c r="AI3416" i="1"/>
  <c r="AG3416" i="1"/>
  <c r="AF3416" i="1"/>
  <c r="AB3416" i="1"/>
  <c r="AA3416" i="1"/>
  <c r="Z3416" i="1"/>
  <c r="Y3416" i="1"/>
  <c r="X3416" i="1"/>
  <c r="W3416" i="1"/>
  <c r="V3416" i="1"/>
  <c r="U3416" i="1"/>
  <c r="AT3415" i="1"/>
  <c r="AQ3415" i="1"/>
  <c r="AN3415" i="1"/>
  <c r="AK3415" i="1"/>
  <c r="AH3415" i="1"/>
  <c r="AY3415" i="1"/>
  <c r="BE3415" i="1" s="1"/>
  <c r="AX3415" i="1"/>
  <c r="BD3415" i="1" s="1"/>
  <c r="AS3414" i="1"/>
  <c r="AR3414" i="1"/>
  <c r="AP3414" i="1"/>
  <c r="AO3414" i="1"/>
  <c r="AM3414" i="1"/>
  <c r="AL3414" i="1"/>
  <c r="AJ3414" i="1"/>
  <c r="AI3414" i="1"/>
  <c r="AG3414" i="1"/>
  <c r="AF3414" i="1"/>
  <c r="AB3414" i="1"/>
  <c r="AA3414" i="1"/>
  <c r="Z3414" i="1"/>
  <c r="Y3414" i="1"/>
  <c r="X3414" i="1"/>
  <c r="W3414" i="1"/>
  <c r="V3414" i="1"/>
  <c r="U3414" i="1"/>
  <c r="AT3412" i="1"/>
  <c r="AQ3412" i="1"/>
  <c r="AN3412" i="1"/>
  <c r="AK3412" i="1"/>
  <c r="AH3412" i="1"/>
  <c r="AY3411" i="1"/>
  <c r="BE3411" i="1" s="1"/>
  <c r="AT3411" i="1"/>
  <c r="AQ3411" i="1"/>
  <c r="AN3411" i="1"/>
  <c r="AK3411" i="1"/>
  <c r="AH3411" i="1"/>
  <c r="AX3411" i="1"/>
  <c r="BD3411" i="1" s="1"/>
  <c r="AT3410" i="1"/>
  <c r="AQ3410" i="1"/>
  <c r="AN3410" i="1"/>
  <c r="AK3410" i="1"/>
  <c r="AH3410" i="1"/>
  <c r="AY3410" i="1"/>
  <c r="BE3410" i="1" s="1"/>
  <c r="AT3409" i="1"/>
  <c r="AQ3409" i="1"/>
  <c r="AN3409" i="1"/>
  <c r="AK3409" i="1"/>
  <c r="AH3409" i="1"/>
  <c r="AD3409" i="1"/>
  <c r="AS3408" i="1"/>
  <c r="AR3408" i="1"/>
  <c r="AP3408" i="1"/>
  <c r="AO3408" i="1"/>
  <c r="AM3408" i="1"/>
  <c r="AL3408" i="1"/>
  <c r="AJ3408" i="1"/>
  <c r="AI3408" i="1"/>
  <c r="AG3408" i="1"/>
  <c r="AF3408" i="1"/>
  <c r="AB3408" i="1"/>
  <c r="AA3408" i="1"/>
  <c r="Z3408" i="1"/>
  <c r="Y3408" i="1"/>
  <c r="X3408" i="1"/>
  <c r="W3408" i="1"/>
  <c r="V3408" i="1"/>
  <c r="U3408" i="1"/>
  <c r="AT3407" i="1"/>
  <c r="AQ3407" i="1"/>
  <c r="AN3407" i="1"/>
  <c r="AK3407" i="1"/>
  <c r="AH3407" i="1"/>
  <c r="AT3406" i="1"/>
  <c r="AQ3406" i="1"/>
  <c r="AN3406" i="1"/>
  <c r="AK3406" i="1"/>
  <c r="AH3406" i="1"/>
  <c r="AY3406" i="1"/>
  <c r="BE3406" i="1" s="1"/>
  <c r="AX3406" i="1"/>
  <c r="BD3406" i="1" s="1"/>
  <c r="AD3406" i="1"/>
  <c r="AV3406" i="1" s="1"/>
  <c r="AT3405" i="1"/>
  <c r="AQ3405" i="1"/>
  <c r="AN3405" i="1"/>
  <c r="AK3405" i="1"/>
  <c r="AH3405" i="1"/>
  <c r="AY3405" i="1"/>
  <c r="BE3405" i="1" s="1"/>
  <c r="AD3405" i="1"/>
  <c r="AV3405" i="1" s="1"/>
  <c r="AX3405" i="1"/>
  <c r="BD3405" i="1" s="1"/>
  <c r="AY3404" i="1"/>
  <c r="BE3404" i="1" s="1"/>
  <c r="AT3404" i="1"/>
  <c r="AQ3404" i="1"/>
  <c r="AN3404" i="1"/>
  <c r="AK3404" i="1"/>
  <c r="AH3404" i="1"/>
  <c r="AD3404" i="1"/>
  <c r="AV3404" i="1" s="1"/>
  <c r="AX3404" i="1"/>
  <c r="BD3404" i="1" s="1"/>
  <c r="AC3404" i="1"/>
  <c r="AT3403" i="1"/>
  <c r="AQ3403" i="1"/>
  <c r="AN3403" i="1"/>
  <c r="AK3403" i="1"/>
  <c r="AH3403" i="1"/>
  <c r="AT3402" i="1"/>
  <c r="AQ3402" i="1"/>
  <c r="AN3402" i="1"/>
  <c r="AK3402" i="1"/>
  <c r="AH3402" i="1"/>
  <c r="AY3402" i="1"/>
  <c r="BE3402" i="1" s="1"/>
  <c r="AT3401" i="1"/>
  <c r="AQ3401" i="1"/>
  <c r="AN3401" i="1"/>
  <c r="AK3401" i="1"/>
  <c r="AH3401" i="1"/>
  <c r="AC3401" i="1"/>
  <c r="AU3401" i="1" s="1"/>
  <c r="AS3400" i="1"/>
  <c r="AR3400" i="1"/>
  <c r="AP3400" i="1"/>
  <c r="AO3400" i="1"/>
  <c r="AM3400" i="1"/>
  <c r="AL3400" i="1"/>
  <c r="AJ3400" i="1"/>
  <c r="AI3400" i="1"/>
  <c r="AG3400" i="1"/>
  <c r="AF3400" i="1"/>
  <c r="AB3400" i="1"/>
  <c r="AA3400" i="1"/>
  <c r="Z3400" i="1"/>
  <c r="Y3400" i="1"/>
  <c r="X3400" i="1"/>
  <c r="W3400" i="1"/>
  <c r="V3400" i="1"/>
  <c r="U3400" i="1"/>
  <c r="AT3399" i="1"/>
  <c r="AQ3399" i="1"/>
  <c r="AN3399" i="1"/>
  <c r="AK3399" i="1"/>
  <c r="AH3399" i="1"/>
  <c r="AD3399" i="1"/>
  <c r="AV3399" i="1" s="1"/>
  <c r="AT3398" i="1"/>
  <c r="AQ3398" i="1"/>
  <c r="AN3398" i="1"/>
  <c r="AK3398" i="1"/>
  <c r="AH3398" i="1"/>
  <c r="AD3398" i="1"/>
  <c r="AV3398" i="1" s="1"/>
  <c r="AY3398" i="1"/>
  <c r="BE3398" i="1" s="1"/>
  <c r="AT3397" i="1"/>
  <c r="AQ3397" i="1"/>
  <c r="AN3397" i="1"/>
  <c r="AK3397" i="1"/>
  <c r="AH3397" i="1"/>
  <c r="AT3396" i="1"/>
  <c r="AQ3396" i="1"/>
  <c r="AN3396" i="1"/>
  <c r="AK3396" i="1"/>
  <c r="AH3396" i="1"/>
  <c r="AX3395" i="1"/>
  <c r="BD3395" i="1" s="1"/>
  <c r="AT3395" i="1"/>
  <c r="AQ3395" i="1"/>
  <c r="AN3395" i="1"/>
  <c r="AK3395" i="1"/>
  <c r="AH3395" i="1"/>
  <c r="AY3394" i="1"/>
  <c r="BE3394" i="1" s="1"/>
  <c r="AT3394" i="1"/>
  <c r="AQ3394" i="1"/>
  <c r="AN3394" i="1"/>
  <c r="AK3394" i="1"/>
  <c r="AH3394" i="1"/>
  <c r="AC3394" i="1"/>
  <c r="AX3394" i="1"/>
  <c r="BD3394" i="1" s="1"/>
  <c r="AT3393" i="1"/>
  <c r="AQ3393" i="1"/>
  <c r="AN3393" i="1"/>
  <c r="AK3393" i="1"/>
  <c r="AH3393" i="1"/>
  <c r="AT3392" i="1"/>
  <c r="AQ3392" i="1"/>
  <c r="AN3392" i="1"/>
  <c r="AK3392" i="1"/>
  <c r="AH3392" i="1"/>
  <c r="AY3392" i="1"/>
  <c r="BE3392" i="1" s="1"/>
  <c r="AS3391" i="1"/>
  <c r="AR3391" i="1"/>
  <c r="AP3391" i="1"/>
  <c r="AO3391" i="1"/>
  <c r="AM3391" i="1"/>
  <c r="AL3391" i="1"/>
  <c r="AJ3391" i="1"/>
  <c r="AI3391" i="1"/>
  <c r="AG3391" i="1"/>
  <c r="AF3391" i="1"/>
  <c r="AB3391" i="1"/>
  <c r="AA3391" i="1"/>
  <c r="Z3391" i="1"/>
  <c r="Y3391" i="1"/>
  <c r="X3391" i="1"/>
  <c r="W3391" i="1"/>
  <c r="V3391" i="1"/>
  <c r="U3391" i="1"/>
  <c r="AT3390" i="1"/>
  <c r="AQ3390" i="1"/>
  <c r="AN3390" i="1"/>
  <c r="AK3390" i="1"/>
  <c r="AH3390" i="1"/>
  <c r="AX3390" i="1"/>
  <c r="BD3390" i="1" s="1"/>
  <c r="AT3389" i="1"/>
  <c r="AQ3389" i="1"/>
  <c r="AN3389" i="1"/>
  <c r="AK3389" i="1"/>
  <c r="AH3389" i="1"/>
  <c r="AX3389" i="1"/>
  <c r="BD3389" i="1" s="1"/>
  <c r="AS3388" i="1"/>
  <c r="AR3388" i="1"/>
  <c r="AP3388" i="1"/>
  <c r="AO3388" i="1"/>
  <c r="AM3388" i="1"/>
  <c r="AL3388" i="1"/>
  <c r="AJ3388" i="1"/>
  <c r="AI3388" i="1"/>
  <c r="AG3388" i="1"/>
  <c r="AF3388" i="1"/>
  <c r="AB3388" i="1"/>
  <c r="AA3388" i="1"/>
  <c r="Z3388" i="1"/>
  <c r="Y3388" i="1"/>
  <c r="X3388" i="1"/>
  <c r="W3388" i="1"/>
  <c r="V3388" i="1"/>
  <c r="U3388" i="1"/>
  <c r="AX3387" i="1"/>
  <c r="BD3387" i="1" s="1"/>
  <c r="AT3387" i="1"/>
  <c r="AQ3387" i="1"/>
  <c r="AN3387" i="1"/>
  <c r="AK3387" i="1"/>
  <c r="AH3387" i="1"/>
  <c r="AC3387" i="1"/>
  <c r="AU3387" i="1" s="1"/>
  <c r="AD3387" i="1"/>
  <c r="AV3387" i="1" s="1"/>
  <c r="AT3386" i="1"/>
  <c r="AQ3386" i="1"/>
  <c r="AN3386" i="1"/>
  <c r="AK3386" i="1"/>
  <c r="AH3386" i="1"/>
  <c r="AD3386" i="1"/>
  <c r="AV3386" i="1" s="1"/>
  <c r="AT3385" i="1"/>
  <c r="AQ3385" i="1"/>
  <c r="AN3385" i="1"/>
  <c r="AK3385" i="1"/>
  <c r="AH3385" i="1"/>
  <c r="AT3384" i="1"/>
  <c r="AQ3384" i="1"/>
  <c r="AN3384" i="1"/>
  <c r="AK3384" i="1"/>
  <c r="AH3384" i="1"/>
  <c r="AY3384" i="1"/>
  <c r="BE3384" i="1" s="1"/>
  <c r="AX3384" i="1"/>
  <c r="BD3384" i="1" s="1"/>
  <c r="AD3384" i="1"/>
  <c r="AV3384" i="1" s="1"/>
  <c r="AT3383" i="1"/>
  <c r="AQ3383" i="1"/>
  <c r="AN3383" i="1"/>
  <c r="AK3383" i="1"/>
  <c r="AH3383" i="1"/>
  <c r="AC3383" i="1"/>
  <c r="AY3383" i="1"/>
  <c r="BE3383" i="1" s="1"/>
  <c r="AX3383" i="1"/>
  <c r="BD3383" i="1" s="1"/>
  <c r="AD3383" i="1"/>
  <c r="AV3383" i="1" s="1"/>
  <c r="AT3382" i="1"/>
  <c r="AQ3382" i="1"/>
  <c r="AN3382" i="1"/>
  <c r="AK3382" i="1"/>
  <c r="AH3382" i="1"/>
  <c r="AX3382" i="1"/>
  <c r="BD3382" i="1" s="1"/>
  <c r="AY3382" i="1"/>
  <c r="BE3382" i="1" s="1"/>
  <c r="AT3381" i="1"/>
  <c r="AQ3381" i="1"/>
  <c r="AN3381" i="1"/>
  <c r="AK3381" i="1"/>
  <c r="AH3381" i="1"/>
  <c r="AT3380" i="1"/>
  <c r="AQ3380" i="1"/>
  <c r="AN3380" i="1"/>
  <c r="AK3380" i="1"/>
  <c r="AH3380" i="1"/>
  <c r="AX3380" i="1"/>
  <c r="BD3380" i="1" s="1"/>
  <c r="AT3379" i="1"/>
  <c r="AQ3379" i="1"/>
  <c r="AN3379" i="1"/>
  <c r="AK3379" i="1"/>
  <c r="AH3379" i="1"/>
  <c r="AD3379" i="1"/>
  <c r="AV3379" i="1" s="1"/>
  <c r="AT3378" i="1"/>
  <c r="AQ3378" i="1"/>
  <c r="AN3378" i="1"/>
  <c r="AK3378" i="1"/>
  <c r="AH3378" i="1"/>
  <c r="AX3378" i="1"/>
  <c r="BD3378" i="1" s="1"/>
  <c r="AY3377" i="1"/>
  <c r="BE3377" i="1" s="1"/>
  <c r="AT3377" i="1"/>
  <c r="AQ3377" i="1"/>
  <c r="AN3377" i="1"/>
  <c r="AK3377" i="1"/>
  <c r="AH3377" i="1"/>
  <c r="AD3377" i="1"/>
  <c r="AV3377" i="1" s="1"/>
  <c r="AC3377" i="1"/>
  <c r="AU3377" i="1" s="1"/>
  <c r="AX3377" i="1"/>
  <c r="BD3377" i="1" s="1"/>
  <c r="AT3376" i="1"/>
  <c r="AQ3376" i="1"/>
  <c r="AN3376" i="1"/>
  <c r="AK3376" i="1"/>
  <c r="AH3376" i="1"/>
  <c r="AD3376" i="1"/>
  <c r="AV3376" i="1" s="1"/>
  <c r="AY3376" i="1"/>
  <c r="BE3376" i="1" s="1"/>
  <c r="AX3376" i="1"/>
  <c r="BD3376" i="1" s="1"/>
  <c r="AC3376" i="1"/>
  <c r="AU3376" i="1" s="1"/>
  <c r="AY3375" i="1"/>
  <c r="BE3375" i="1" s="1"/>
  <c r="AX3375" i="1"/>
  <c r="BD3375" i="1" s="1"/>
  <c r="AT3375" i="1"/>
  <c r="AQ3375" i="1"/>
  <c r="AN3375" i="1"/>
  <c r="AK3375" i="1"/>
  <c r="AH3375" i="1"/>
  <c r="AD3375" i="1"/>
  <c r="AV3375" i="1" s="1"/>
  <c r="AT3374" i="1"/>
  <c r="AQ3374" i="1"/>
  <c r="AN3374" i="1"/>
  <c r="AK3374" i="1"/>
  <c r="AH3374" i="1"/>
  <c r="AD3374" i="1"/>
  <c r="AV3374" i="1" s="1"/>
  <c r="AX3374" i="1"/>
  <c r="BD3374" i="1" s="1"/>
  <c r="AT3373" i="1"/>
  <c r="AQ3373" i="1"/>
  <c r="AN3373" i="1"/>
  <c r="AK3373" i="1"/>
  <c r="AH3373" i="1"/>
  <c r="AY3372" i="1"/>
  <c r="BE3372" i="1" s="1"/>
  <c r="AT3372" i="1"/>
  <c r="AQ3372" i="1"/>
  <c r="AN3372" i="1"/>
  <c r="AK3372" i="1"/>
  <c r="AH3372" i="1"/>
  <c r="AD3372" i="1"/>
  <c r="AC3372" i="1"/>
  <c r="AX3372" i="1"/>
  <c r="BD3372" i="1" s="1"/>
  <c r="AS3371" i="1"/>
  <c r="AR3371" i="1"/>
  <c r="AP3371" i="1"/>
  <c r="AO3371" i="1"/>
  <c r="AM3371" i="1"/>
  <c r="AL3371" i="1"/>
  <c r="AJ3371" i="1"/>
  <c r="AI3371" i="1"/>
  <c r="AG3371" i="1"/>
  <c r="AF3371" i="1"/>
  <c r="AB3371" i="1"/>
  <c r="AA3371" i="1"/>
  <c r="Z3371" i="1"/>
  <c r="Y3371" i="1"/>
  <c r="X3371" i="1"/>
  <c r="W3371" i="1"/>
  <c r="V3371" i="1"/>
  <c r="U3371" i="1"/>
  <c r="AT3369" i="1"/>
  <c r="AQ3369" i="1"/>
  <c r="AN3369" i="1"/>
  <c r="AK3369" i="1"/>
  <c r="AH3369" i="1"/>
  <c r="AY3368" i="1"/>
  <c r="BE3368" i="1" s="1"/>
  <c r="AX3368" i="1"/>
  <c r="BD3368" i="1" s="1"/>
  <c r="AT3368" i="1"/>
  <c r="AQ3368" i="1"/>
  <c r="AN3368" i="1"/>
  <c r="AK3368" i="1"/>
  <c r="AH3368" i="1"/>
  <c r="AD3368" i="1"/>
  <c r="AV3368" i="1" s="1"/>
  <c r="AT3367" i="1"/>
  <c r="AQ3367" i="1"/>
  <c r="AN3367" i="1"/>
  <c r="AK3367" i="1"/>
  <c r="AH3367" i="1"/>
  <c r="AY3367" i="1"/>
  <c r="BE3367" i="1" s="1"/>
  <c r="AT3366" i="1"/>
  <c r="AQ3366" i="1"/>
  <c r="AN3366" i="1"/>
  <c r="AK3366" i="1"/>
  <c r="AH3366" i="1"/>
  <c r="AY3366" i="1"/>
  <c r="BE3366" i="1" s="1"/>
  <c r="AD3366" i="1"/>
  <c r="AV3366" i="1" s="1"/>
  <c r="AT3365" i="1"/>
  <c r="AQ3365" i="1"/>
  <c r="AN3365" i="1"/>
  <c r="AK3365" i="1"/>
  <c r="AH3365" i="1"/>
  <c r="AY3364" i="1"/>
  <c r="BE3364" i="1" s="1"/>
  <c r="AT3364" i="1"/>
  <c r="AQ3364" i="1"/>
  <c r="AN3364" i="1"/>
  <c r="AK3364" i="1"/>
  <c r="AH3364" i="1"/>
  <c r="AC3364" i="1"/>
  <c r="AX3364" i="1"/>
  <c r="BD3364" i="1" s="1"/>
  <c r="AD3364" i="1"/>
  <c r="AV3364" i="1" s="1"/>
  <c r="AT3363" i="1"/>
  <c r="AQ3363" i="1"/>
  <c r="AN3363" i="1"/>
  <c r="AK3363" i="1"/>
  <c r="AH3363" i="1"/>
  <c r="AY3363" i="1"/>
  <c r="BE3363" i="1" s="1"/>
  <c r="AT3362" i="1"/>
  <c r="AQ3362" i="1"/>
  <c r="AN3362" i="1"/>
  <c r="AK3362" i="1"/>
  <c r="AH3362" i="1"/>
  <c r="AX3362" i="1"/>
  <c r="BD3362" i="1" s="1"/>
  <c r="AX3361" i="1"/>
  <c r="BD3361" i="1" s="1"/>
  <c r="AT3361" i="1"/>
  <c r="AQ3361" i="1"/>
  <c r="AN3361" i="1"/>
  <c r="AK3361" i="1"/>
  <c r="AH3361" i="1"/>
  <c r="AY3361" i="1"/>
  <c r="BE3361" i="1" s="1"/>
  <c r="AD3361" i="1"/>
  <c r="AS3360" i="1"/>
  <c r="AS3359" i="1" s="1"/>
  <c r="AR3360" i="1"/>
  <c r="AR3359" i="1" s="1"/>
  <c r="AP3360" i="1"/>
  <c r="AO3360" i="1"/>
  <c r="AO3359" i="1" s="1"/>
  <c r="AM3360" i="1"/>
  <c r="AM3359" i="1" s="1"/>
  <c r="AL3360" i="1"/>
  <c r="AJ3360" i="1"/>
  <c r="AI3360" i="1"/>
  <c r="AG3360" i="1"/>
  <c r="AF3360" i="1"/>
  <c r="AB3360" i="1"/>
  <c r="AB3359" i="1" s="1"/>
  <c r="AA3360" i="1"/>
  <c r="AA3359" i="1" s="1"/>
  <c r="Z3360" i="1"/>
  <c r="Z3359" i="1" s="1"/>
  <c r="Y3360" i="1"/>
  <c r="Y3359" i="1" s="1"/>
  <c r="X3360" i="1"/>
  <c r="X3359" i="1" s="1"/>
  <c r="W3360" i="1"/>
  <c r="W3359" i="1" s="1"/>
  <c r="V3360" i="1"/>
  <c r="V3359" i="1" s="1"/>
  <c r="U3360" i="1"/>
  <c r="U3359" i="1" s="1"/>
  <c r="AP3359" i="1"/>
  <c r="AI3359" i="1"/>
  <c r="AG3359" i="1"/>
  <c r="AT3358" i="1"/>
  <c r="AQ3358" i="1"/>
  <c r="AN3358" i="1"/>
  <c r="AK3358" i="1"/>
  <c r="AH3358" i="1"/>
  <c r="AX3358" i="1"/>
  <c r="BD3358" i="1" s="1"/>
  <c r="AT3357" i="1"/>
  <c r="AQ3357" i="1"/>
  <c r="AN3357" i="1"/>
  <c r="AK3357" i="1"/>
  <c r="AH3357" i="1"/>
  <c r="AY3357" i="1"/>
  <c r="BE3357" i="1" s="1"/>
  <c r="AD3357" i="1"/>
  <c r="AV3357" i="1" s="1"/>
  <c r="AT3356" i="1"/>
  <c r="AQ3356" i="1"/>
  <c r="AN3356" i="1"/>
  <c r="AK3356" i="1"/>
  <c r="AH3356" i="1"/>
  <c r="AC3356" i="1"/>
  <c r="AD3356" i="1"/>
  <c r="AV3356" i="1" s="1"/>
  <c r="AT3355" i="1"/>
  <c r="AQ3355" i="1"/>
  <c r="AN3355" i="1"/>
  <c r="AK3355" i="1"/>
  <c r="AH3355" i="1"/>
  <c r="AY3355" i="1"/>
  <c r="BE3355" i="1" s="1"/>
  <c r="AX3355" i="1"/>
  <c r="BD3355" i="1" s="1"/>
  <c r="AD3355" i="1"/>
  <c r="AV3355" i="1" s="1"/>
  <c r="AT3354" i="1"/>
  <c r="AQ3354" i="1"/>
  <c r="AN3354" i="1"/>
  <c r="AK3354" i="1"/>
  <c r="AH3354" i="1"/>
  <c r="AY3354" i="1"/>
  <c r="BE3354" i="1" s="1"/>
  <c r="AT3353" i="1"/>
  <c r="AQ3353" i="1"/>
  <c r="AN3353" i="1"/>
  <c r="AK3353" i="1"/>
  <c r="AH3353" i="1"/>
  <c r="AS3352" i="1"/>
  <c r="AS3351" i="1" s="1"/>
  <c r="AR3352" i="1"/>
  <c r="AR3351" i="1" s="1"/>
  <c r="AP3352" i="1"/>
  <c r="AP3351" i="1" s="1"/>
  <c r="AO3352" i="1"/>
  <c r="AM3352" i="1"/>
  <c r="AM3351" i="1" s="1"/>
  <c r="AL3352" i="1"/>
  <c r="AJ3352" i="1"/>
  <c r="AJ3351" i="1" s="1"/>
  <c r="AI3352" i="1"/>
  <c r="AI3351" i="1" s="1"/>
  <c r="AG3352" i="1"/>
  <c r="AG3351" i="1" s="1"/>
  <c r="AF3352" i="1"/>
  <c r="AF3351" i="1" s="1"/>
  <c r="AB3352" i="1"/>
  <c r="AB3351" i="1" s="1"/>
  <c r="AA3352" i="1"/>
  <c r="AA3351" i="1" s="1"/>
  <c r="Z3352" i="1"/>
  <c r="Z3351" i="1" s="1"/>
  <c r="Y3352" i="1"/>
  <c r="Y3351" i="1" s="1"/>
  <c r="X3352" i="1"/>
  <c r="X3351" i="1" s="1"/>
  <c r="W3352" i="1"/>
  <c r="W3351" i="1" s="1"/>
  <c r="V3352" i="1"/>
  <c r="V3351" i="1" s="1"/>
  <c r="U3352" i="1"/>
  <c r="U3351" i="1" s="1"/>
  <c r="AT3350" i="1"/>
  <c r="AQ3350" i="1"/>
  <c r="AN3350" i="1"/>
  <c r="AK3350" i="1"/>
  <c r="AH3350" i="1"/>
  <c r="AT3349" i="1"/>
  <c r="AQ3349" i="1"/>
  <c r="AN3349" i="1"/>
  <c r="AK3349" i="1"/>
  <c r="AH3349" i="1"/>
  <c r="AD3349" i="1"/>
  <c r="AV3349" i="1" s="1"/>
  <c r="AT3348" i="1"/>
  <c r="AQ3348" i="1"/>
  <c r="AN3348" i="1"/>
  <c r="AK3348" i="1"/>
  <c r="AH3348" i="1"/>
  <c r="AY3348" i="1"/>
  <c r="BE3348" i="1" s="1"/>
  <c r="AX3348" i="1"/>
  <c r="BD3348" i="1" s="1"/>
  <c r="AD3348" i="1"/>
  <c r="AV3348" i="1" s="1"/>
  <c r="AT3347" i="1"/>
  <c r="AQ3347" i="1"/>
  <c r="AN3347" i="1"/>
  <c r="AK3347" i="1"/>
  <c r="AH3347" i="1"/>
  <c r="AT3346" i="1"/>
  <c r="AQ3346" i="1"/>
  <c r="AN3346" i="1"/>
  <c r="AK3346" i="1"/>
  <c r="AH3346" i="1"/>
  <c r="AY3345" i="1"/>
  <c r="BE3345" i="1" s="1"/>
  <c r="AT3345" i="1"/>
  <c r="AQ3345" i="1"/>
  <c r="AN3345" i="1"/>
  <c r="AK3345" i="1"/>
  <c r="AH3345" i="1"/>
  <c r="AD3345" i="1"/>
  <c r="AC3345" i="1"/>
  <c r="AU3345" i="1" s="1"/>
  <c r="AX3345" i="1"/>
  <c r="BD3345" i="1" s="1"/>
  <c r="AT3344" i="1"/>
  <c r="AQ3344" i="1"/>
  <c r="AN3344" i="1"/>
  <c r="AK3344" i="1"/>
  <c r="AH3344" i="1"/>
  <c r="AY3344" i="1"/>
  <c r="BE3344" i="1" s="1"/>
  <c r="AD3344" i="1"/>
  <c r="AV3344" i="1" s="1"/>
  <c r="AT3343" i="1"/>
  <c r="AQ3343" i="1"/>
  <c r="AN3343" i="1"/>
  <c r="AK3343" i="1"/>
  <c r="AH3343" i="1"/>
  <c r="AX3343" i="1"/>
  <c r="BD3343" i="1" s="1"/>
  <c r="AT3342" i="1"/>
  <c r="AQ3342" i="1"/>
  <c r="AN3342" i="1"/>
  <c r="AK3342" i="1"/>
  <c r="AH3342" i="1"/>
  <c r="AX3342" i="1"/>
  <c r="BD3342" i="1" s="1"/>
  <c r="AT3341" i="1"/>
  <c r="AQ3341" i="1"/>
  <c r="AN3341" i="1"/>
  <c r="AK3341" i="1"/>
  <c r="AH3341" i="1"/>
  <c r="AC3341" i="1"/>
  <c r="AD3341" i="1"/>
  <c r="AV3341" i="1" s="1"/>
  <c r="AY3340" i="1"/>
  <c r="BE3340" i="1" s="1"/>
  <c r="AT3340" i="1"/>
  <c r="AQ3340" i="1"/>
  <c r="AN3340" i="1"/>
  <c r="AK3340" i="1"/>
  <c r="AH3340" i="1"/>
  <c r="AC3340" i="1"/>
  <c r="AX3340" i="1"/>
  <c r="BD3340" i="1" s="1"/>
  <c r="AD3340" i="1"/>
  <c r="AV3340" i="1" s="1"/>
  <c r="AT3339" i="1"/>
  <c r="AQ3339" i="1"/>
  <c r="AN3339" i="1"/>
  <c r="AK3339" i="1"/>
  <c r="AH3339" i="1"/>
  <c r="AT3338" i="1"/>
  <c r="AQ3338" i="1"/>
  <c r="AN3338" i="1"/>
  <c r="AK3338" i="1"/>
  <c r="AH3338" i="1"/>
  <c r="AY3338" i="1"/>
  <c r="BE3338" i="1" s="1"/>
  <c r="AX3338" i="1"/>
  <c r="BD3338" i="1" s="1"/>
  <c r="AD3338" i="1"/>
  <c r="AV3338" i="1" s="1"/>
  <c r="AT3337" i="1"/>
  <c r="AQ3337" i="1"/>
  <c r="AN3337" i="1"/>
  <c r="AK3337" i="1"/>
  <c r="AH3337" i="1"/>
  <c r="AX3337" i="1"/>
  <c r="BD3337" i="1" s="1"/>
  <c r="AT3336" i="1"/>
  <c r="AQ3336" i="1"/>
  <c r="AN3336" i="1"/>
  <c r="AK3336" i="1"/>
  <c r="AH3336" i="1"/>
  <c r="AS3335" i="1"/>
  <c r="AR3335" i="1"/>
  <c r="AP3335" i="1"/>
  <c r="AO3335" i="1"/>
  <c r="AM3335" i="1"/>
  <c r="AL3335" i="1"/>
  <c r="AJ3335" i="1"/>
  <c r="AI3335" i="1"/>
  <c r="AG3335" i="1"/>
  <c r="AF3335" i="1"/>
  <c r="AB3335" i="1"/>
  <c r="AA3335" i="1"/>
  <c r="Z3335" i="1"/>
  <c r="Y3335" i="1"/>
  <c r="X3335" i="1"/>
  <c r="W3335" i="1"/>
  <c r="V3335" i="1"/>
  <c r="U3335" i="1"/>
  <c r="AT3334" i="1"/>
  <c r="AQ3334" i="1"/>
  <c r="AN3334" i="1"/>
  <c r="AK3334" i="1"/>
  <c r="AH3334" i="1"/>
  <c r="AC3334" i="1"/>
  <c r="AY3334" i="1"/>
  <c r="BE3334" i="1" s="1"/>
  <c r="AX3334" i="1"/>
  <c r="BD3334" i="1" s="1"/>
  <c r="AD3334" i="1"/>
  <c r="AV3334" i="1" s="1"/>
  <c r="AT3333" i="1"/>
  <c r="AQ3333" i="1"/>
  <c r="AN3333" i="1"/>
  <c r="AK3333" i="1"/>
  <c r="AH3333" i="1"/>
  <c r="AT3332" i="1"/>
  <c r="AQ3332" i="1"/>
  <c r="AN3332" i="1"/>
  <c r="AK3332" i="1"/>
  <c r="AH3332" i="1"/>
  <c r="AY3332" i="1"/>
  <c r="BE3332" i="1" s="1"/>
  <c r="AY3331" i="1"/>
  <c r="BE3331" i="1" s="1"/>
  <c r="AX3331" i="1"/>
  <c r="BD3331" i="1" s="1"/>
  <c r="AT3331" i="1"/>
  <c r="AQ3331" i="1"/>
  <c r="AN3331" i="1"/>
  <c r="AK3331" i="1"/>
  <c r="AH3331" i="1"/>
  <c r="AY3330" i="1"/>
  <c r="BE3330" i="1" s="1"/>
  <c r="AT3330" i="1"/>
  <c r="AQ3330" i="1"/>
  <c r="AN3330" i="1"/>
  <c r="AK3330" i="1"/>
  <c r="AH3330" i="1"/>
  <c r="AC3330" i="1"/>
  <c r="AU3330" i="1" s="1"/>
  <c r="AX3330" i="1"/>
  <c r="BD3330" i="1" s="1"/>
  <c r="AT3329" i="1"/>
  <c r="AQ3329" i="1"/>
  <c r="AN3329" i="1"/>
  <c r="AK3329" i="1"/>
  <c r="AH3329" i="1"/>
  <c r="AX3329" i="1"/>
  <c r="BD3329" i="1" s="1"/>
  <c r="AD3329" i="1"/>
  <c r="AV3329" i="1" s="1"/>
  <c r="AT3328" i="1"/>
  <c r="AQ3328" i="1"/>
  <c r="AN3328" i="1"/>
  <c r="AK3328" i="1"/>
  <c r="AH3328" i="1"/>
  <c r="AD3328" i="1"/>
  <c r="AV3328" i="1" s="1"/>
  <c r="AX3328" i="1"/>
  <c r="BD3328" i="1" s="1"/>
  <c r="AT3327" i="1"/>
  <c r="AQ3327" i="1"/>
  <c r="AN3327" i="1"/>
  <c r="AK3327" i="1"/>
  <c r="AH3327" i="1"/>
  <c r="AY3326" i="1"/>
  <c r="BE3326" i="1" s="1"/>
  <c r="AT3326" i="1"/>
  <c r="AQ3326" i="1"/>
  <c r="AN3326" i="1"/>
  <c r="AK3326" i="1"/>
  <c r="AH3326" i="1"/>
  <c r="AX3326" i="1"/>
  <c r="BD3326" i="1" s="1"/>
  <c r="AD3326" i="1"/>
  <c r="AV3326" i="1" s="1"/>
  <c r="AT3325" i="1"/>
  <c r="AQ3325" i="1"/>
  <c r="AN3325" i="1"/>
  <c r="AK3325" i="1"/>
  <c r="AH3325" i="1"/>
  <c r="AY3325" i="1"/>
  <c r="BE3325" i="1" s="1"/>
  <c r="AT3324" i="1"/>
  <c r="AQ3324" i="1"/>
  <c r="AN3324" i="1"/>
  <c r="AK3324" i="1"/>
  <c r="AH3324" i="1"/>
  <c r="AX3324" i="1"/>
  <c r="BD3324" i="1" s="1"/>
  <c r="AT3323" i="1"/>
  <c r="AQ3323" i="1"/>
  <c r="AN3323" i="1"/>
  <c r="AK3323" i="1"/>
  <c r="AH3323" i="1"/>
  <c r="AY3322" i="1"/>
  <c r="BE3322" i="1" s="1"/>
  <c r="AT3322" i="1"/>
  <c r="AQ3322" i="1"/>
  <c r="AN3322" i="1"/>
  <c r="AK3322" i="1"/>
  <c r="AH3322" i="1"/>
  <c r="AC3322" i="1"/>
  <c r="AX3322" i="1"/>
  <c r="BD3322" i="1" s="1"/>
  <c r="AD3322" i="1"/>
  <c r="AV3322" i="1" s="1"/>
  <c r="AT3321" i="1"/>
  <c r="AQ3321" i="1"/>
  <c r="AN3321" i="1"/>
  <c r="AK3321" i="1"/>
  <c r="AH3321" i="1"/>
  <c r="AT3320" i="1"/>
  <c r="AQ3320" i="1"/>
  <c r="AN3320" i="1"/>
  <c r="AK3320" i="1"/>
  <c r="AH3320" i="1"/>
  <c r="AT3319" i="1"/>
  <c r="AQ3319" i="1"/>
  <c r="AN3319" i="1"/>
  <c r="AK3319" i="1"/>
  <c r="AH3319" i="1"/>
  <c r="AY3319" i="1"/>
  <c r="BE3319" i="1" s="1"/>
  <c r="AX3319" i="1"/>
  <c r="BD3319" i="1" s="1"/>
  <c r="AD3319" i="1"/>
  <c r="AV3319" i="1" s="1"/>
  <c r="AY3318" i="1"/>
  <c r="BE3318" i="1" s="1"/>
  <c r="AT3318" i="1"/>
  <c r="AQ3318" i="1"/>
  <c r="AN3318" i="1"/>
  <c r="AK3318" i="1"/>
  <c r="AH3318" i="1"/>
  <c r="AC3318" i="1"/>
  <c r="AU3318" i="1" s="1"/>
  <c r="AX3318" i="1"/>
  <c r="BD3318" i="1" s="1"/>
  <c r="AT3317" i="1"/>
  <c r="AQ3317" i="1"/>
  <c r="AN3317" i="1"/>
  <c r="AK3317" i="1"/>
  <c r="AH3317" i="1"/>
  <c r="AD3317" i="1"/>
  <c r="AV3317" i="1" s="1"/>
  <c r="AT3316" i="1"/>
  <c r="AQ3316" i="1"/>
  <c r="AN3316" i="1"/>
  <c r="AK3316" i="1"/>
  <c r="AH3316" i="1"/>
  <c r="AT3315" i="1"/>
  <c r="AQ3315" i="1"/>
  <c r="AN3315" i="1"/>
  <c r="AK3315" i="1"/>
  <c r="AH3315" i="1"/>
  <c r="AC3315" i="1"/>
  <c r="AU3315" i="1" s="1"/>
  <c r="AY3315" i="1"/>
  <c r="BE3315" i="1" s="1"/>
  <c r="AD3315" i="1"/>
  <c r="AV3315" i="1" s="1"/>
  <c r="AT3314" i="1"/>
  <c r="AQ3314" i="1"/>
  <c r="AN3314" i="1"/>
  <c r="AK3314" i="1"/>
  <c r="AH3314" i="1"/>
  <c r="AD3314" i="1"/>
  <c r="AV3314" i="1" s="1"/>
  <c r="AY3314" i="1"/>
  <c r="BE3314" i="1" s="1"/>
  <c r="AX3314" i="1"/>
  <c r="BD3314" i="1" s="1"/>
  <c r="AT3313" i="1"/>
  <c r="AQ3313" i="1"/>
  <c r="AN3313" i="1"/>
  <c r="AK3313" i="1"/>
  <c r="AH3313" i="1"/>
  <c r="AX3313" i="1"/>
  <c r="BD3313" i="1" s="1"/>
  <c r="AT3312" i="1"/>
  <c r="AQ3312" i="1"/>
  <c r="AN3312" i="1"/>
  <c r="AK3312" i="1"/>
  <c r="AH3312" i="1"/>
  <c r="AT3311" i="1"/>
  <c r="AQ3311" i="1"/>
  <c r="AN3311" i="1"/>
  <c r="AK3311" i="1"/>
  <c r="AH3311" i="1"/>
  <c r="AY3311" i="1"/>
  <c r="BE3311" i="1" s="1"/>
  <c r="AD3311" i="1"/>
  <c r="AV3311" i="1" s="1"/>
  <c r="AX3310" i="1"/>
  <c r="BD3310" i="1" s="1"/>
  <c r="AT3310" i="1"/>
  <c r="AQ3310" i="1"/>
  <c r="AN3310" i="1"/>
  <c r="AK3310" i="1"/>
  <c r="AH3310" i="1"/>
  <c r="AD3310" i="1"/>
  <c r="AV3310" i="1" s="1"/>
  <c r="AC3310" i="1"/>
  <c r="AU3310" i="1" s="1"/>
  <c r="AY3310" i="1"/>
  <c r="BE3310" i="1" s="1"/>
  <c r="AT3309" i="1"/>
  <c r="AQ3309" i="1"/>
  <c r="AN3309" i="1"/>
  <c r="AK3309" i="1"/>
  <c r="AH3309" i="1"/>
  <c r="AD3309" i="1"/>
  <c r="AV3309" i="1" s="1"/>
  <c r="AX3309" i="1"/>
  <c r="BD3309" i="1" s="1"/>
  <c r="AT3308" i="1"/>
  <c r="AQ3308" i="1"/>
  <c r="AN3308" i="1"/>
  <c r="AK3308" i="1"/>
  <c r="AH3308" i="1"/>
  <c r="AY3308" i="1"/>
  <c r="BE3308" i="1" s="1"/>
  <c r="AX3307" i="1"/>
  <c r="BD3307" i="1" s="1"/>
  <c r="AT3307" i="1"/>
  <c r="AQ3307" i="1"/>
  <c r="AN3307" i="1"/>
  <c r="AK3307" i="1"/>
  <c r="AH3307" i="1"/>
  <c r="AD3307" i="1"/>
  <c r="AV3307" i="1" s="1"/>
  <c r="AC3307" i="1"/>
  <c r="AY3307" i="1"/>
  <c r="BE3307" i="1" s="1"/>
  <c r="AT3306" i="1"/>
  <c r="AQ3306" i="1"/>
  <c r="AN3306" i="1"/>
  <c r="AK3306" i="1"/>
  <c r="AH3306" i="1"/>
  <c r="AY3306" i="1"/>
  <c r="BE3306" i="1" s="1"/>
  <c r="AS3305" i="1"/>
  <c r="AR3305" i="1"/>
  <c r="AR3304" i="1" s="1"/>
  <c r="AP3305" i="1"/>
  <c r="AO3305" i="1"/>
  <c r="AM3305" i="1"/>
  <c r="AL3305" i="1"/>
  <c r="AL3304" i="1" s="1"/>
  <c r="AJ3305" i="1"/>
  <c r="AI3305" i="1"/>
  <c r="AG3305" i="1"/>
  <c r="AF3305" i="1"/>
  <c r="AB3305" i="1"/>
  <c r="AA3305" i="1"/>
  <c r="Z3305" i="1"/>
  <c r="Y3305" i="1"/>
  <c r="Y3304" i="1" s="1"/>
  <c r="X3305" i="1"/>
  <c r="W3305" i="1"/>
  <c r="V3305" i="1"/>
  <c r="U3305" i="1"/>
  <c r="U3304" i="1" s="1"/>
  <c r="AT3303" i="1"/>
  <c r="AQ3303" i="1"/>
  <c r="AN3303" i="1"/>
  <c r="AK3303" i="1"/>
  <c r="AH3303" i="1"/>
  <c r="AY3303" i="1"/>
  <c r="BE3303" i="1" s="1"/>
  <c r="AD3303" i="1"/>
  <c r="AV3303" i="1" s="1"/>
  <c r="AT3302" i="1"/>
  <c r="AQ3302" i="1"/>
  <c r="AN3302" i="1"/>
  <c r="AK3302" i="1"/>
  <c r="AH3302" i="1"/>
  <c r="AX3301" i="1"/>
  <c r="BD3301" i="1" s="1"/>
  <c r="AT3301" i="1"/>
  <c r="AQ3301" i="1"/>
  <c r="AN3301" i="1"/>
  <c r="AK3301" i="1"/>
  <c r="AH3301" i="1"/>
  <c r="AY3301" i="1"/>
  <c r="BE3301" i="1" s="1"/>
  <c r="AD3301" i="1"/>
  <c r="AV3301" i="1" s="1"/>
  <c r="AT3300" i="1"/>
  <c r="AQ3300" i="1"/>
  <c r="AN3300" i="1"/>
  <c r="AK3300" i="1"/>
  <c r="AH3300" i="1"/>
  <c r="AT3299" i="1"/>
  <c r="AQ3299" i="1"/>
  <c r="AN3299" i="1"/>
  <c r="AK3299" i="1"/>
  <c r="AH3299" i="1"/>
  <c r="AT3298" i="1"/>
  <c r="AQ3298" i="1"/>
  <c r="AN3298" i="1"/>
  <c r="AK3298" i="1"/>
  <c r="AH3298" i="1"/>
  <c r="AC3298" i="1"/>
  <c r="AU3298" i="1" s="1"/>
  <c r="AY3298" i="1"/>
  <c r="BE3298" i="1" s="1"/>
  <c r="AS3297" i="1"/>
  <c r="AR3297" i="1"/>
  <c r="AP3297" i="1"/>
  <c r="AO3297" i="1"/>
  <c r="AM3297" i="1"/>
  <c r="AL3297" i="1"/>
  <c r="AJ3297" i="1"/>
  <c r="AI3297" i="1"/>
  <c r="AG3297" i="1"/>
  <c r="AF3297" i="1"/>
  <c r="AB3297" i="1"/>
  <c r="AA3297" i="1"/>
  <c r="Z3297" i="1"/>
  <c r="Y3297" i="1"/>
  <c r="X3297" i="1"/>
  <c r="W3297" i="1"/>
  <c r="V3297" i="1"/>
  <c r="U3297" i="1"/>
  <c r="AT3296" i="1"/>
  <c r="AQ3296" i="1"/>
  <c r="AN3296" i="1"/>
  <c r="AK3296" i="1"/>
  <c r="AH3296" i="1"/>
  <c r="AY3296" i="1"/>
  <c r="BE3296" i="1" s="1"/>
  <c r="AT3295" i="1"/>
  <c r="AQ3295" i="1"/>
  <c r="AN3295" i="1"/>
  <c r="AK3295" i="1"/>
  <c r="AH3295" i="1"/>
  <c r="AT3294" i="1"/>
  <c r="AQ3294" i="1"/>
  <c r="AN3294" i="1"/>
  <c r="AK3294" i="1"/>
  <c r="AH3294" i="1"/>
  <c r="AC3294" i="1"/>
  <c r="AU3294" i="1" s="1"/>
  <c r="AY3294" i="1"/>
  <c r="BE3294" i="1" s="1"/>
  <c r="AX3294" i="1"/>
  <c r="BD3294" i="1" s="1"/>
  <c r="AD3294" i="1"/>
  <c r="AV3294" i="1" s="1"/>
  <c r="AT3293" i="1"/>
  <c r="AQ3293" i="1"/>
  <c r="AN3293" i="1"/>
  <c r="AK3293" i="1"/>
  <c r="AH3293" i="1"/>
  <c r="AD3293" i="1"/>
  <c r="AV3293" i="1" s="1"/>
  <c r="AT3292" i="1"/>
  <c r="AQ3292" i="1"/>
  <c r="AN3292" i="1"/>
  <c r="AK3292" i="1"/>
  <c r="AH3292" i="1"/>
  <c r="AC3292" i="1"/>
  <c r="AX3292" i="1"/>
  <c r="BD3292" i="1" s="1"/>
  <c r="AY3291" i="1"/>
  <c r="BE3291" i="1" s="1"/>
  <c r="AT3291" i="1"/>
  <c r="AQ3291" i="1"/>
  <c r="AN3291" i="1"/>
  <c r="AK3291" i="1"/>
  <c r="AH3291" i="1"/>
  <c r="AX3291" i="1"/>
  <c r="BD3291" i="1" s="1"/>
  <c r="AD3291" i="1"/>
  <c r="AV3291" i="1" s="1"/>
  <c r="AC3291" i="1"/>
  <c r="AT3290" i="1"/>
  <c r="AQ3290" i="1"/>
  <c r="AN3290" i="1"/>
  <c r="AK3290" i="1"/>
  <c r="AH3290" i="1"/>
  <c r="AD3290" i="1"/>
  <c r="AV3290" i="1" s="1"/>
  <c r="AT3289" i="1"/>
  <c r="AQ3289" i="1"/>
  <c r="AN3289" i="1"/>
  <c r="AK3289" i="1"/>
  <c r="AH3289" i="1"/>
  <c r="AX3289" i="1"/>
  <c r="BD3289" i="1" s="1"/>
  <c r="AD3289" i="1"/>
  <c r="AV3289" i="1" s="1"/>
  <c r="AC3289" i="1"/>
  <c r="AT3288" i="1"/>
  <c r="AQ3288" i="1"/>
  <c r="AN3288" i="1"/>
  <c r="AK3288" i="1"/>
  <c r="AH3288" i="1"/>
  <c r="AX3288" i="1"/>
  <c r="BD3288" i="1" s="1"/>
  <c r="AS3287" i="1"/>
  <c r="AR3287" i="1"/>
  <c r="AP3287" i="1"/>
  <c r="AO3287" i="1"/>
  <c r="AM3287" i="1"/>
  <c r="AL3287" i="1"/>
  <c r="AJ3287" i="1"/>
  <c r="AJ3286" i="1" s="1"/>
  <c r="AI3287" i="1"/>
  <c r="AG3287" i="1"/>
  <c r="AF3287" i="1"/>
  <c r="AB3287" i="1"/>
  <c r="AA3287" i="1"/>
  <c r="Z3287" i="1"/>
  <c r="Y3287" i="1"/>
  <c r="X3287" i="1"/>
  <c r="W3287" i="1"/>
  <c r="V3287" i="1"/>
  <c r="U3287" i="1"/>
  <c r="AT3285" i="1"/>
  <c r="AQ3285" i="1"/>
  <c r="AN3285" i="1"/>
  <c r="AK3285" i="1"/>
  <c r="AH3285" i="1"/>
  <c r="AD3285" i="1"/>
  <c r="AV3285" i="1" s="1"/>
  <c r="AY3284" i="1"/>
  <c r="BE3284" i="1" s="1"/>
  <c r="AT3284" i="1"/>
  <c r="AQ3284" i="1"/>
  <c r="AN3284" i="1"/>
  <c r="AK3284" i="1"/>
  <c r="AH3284" i="1"/>
  <c r="AD3284" i="1"/>
  <c r="AV3284" i="1" s="1"/>
  <c r="AT3283" i="1"/>
  <c r="AQ3283" i="1"/>
  <c r="AN3283" i="1"/>
  <c r="AK3283" i="1"/>
  <c r="AH3283" i="1"/>
  <c r="AT3282" i="1"/>
  <c r="AQ3282" i="1"/>
  <c r="AN3282" i="1"/>
  <c r="AK3282" i="1"/>
  <c r="AH3282" i="1"/>
  <c r="AT3281" i="1"/>
  <c r="AQ3281" i="1"/>
  <c r="AN3281" i="1"/>
  <c r="AK3281" i="1"/>
  <c r="AH3281" i="1"/>
  <c r="AT3280" i="1"/>
  <c r="AQ3280" i="1"/>
  <c r="AN3280" i="1"/>
  <c r="AK3280" i="1"/>
  <c r="AH3280" i="1"/>
  <c r="AY3280" i="1"/>
  <c r="BE3280" i="1" s="1"/>
  <c r="AT3279" i="1"/>
  <c r="AQ3279" i="1"/>
  <c r="AN3279" i="1"/>
  <c r="AK3279" i="1"/>
  <c r="AH3279" i="1"/>
  <c r="AT3278" i="1"/>
  <c r="AQ3278" i="1"/>
  <c r="AN3278" i="1"/>
  <c r="AK3278" i="1"/>
  <c r="AH3278" i="1"/>
  <c r="AY3278" i="1"/>
  <c r="BE3278" i="1" s="1"/>
  <c r="AD3278" i="1"/>
  <c r="AV3278" i="1" s="1"/>
  <c r="AT3277" i="1"/>
  <c r="AQ3277" i="1"/>
  <c r="AN3277" i="1"/>
  <c r="AK3277" i="1"/>
  <c r="AH3277" i="1"/>
  <c r="AD3277" i="1"/>
  <c r="AV3277" i="1" s="1"/>
  <c r="AY3276" i="1"/>
  <c r="BE3276" i="1" s="1"/>
  <c r="AT3276" i="1"/>
  <c r="AQ3276" i="1"/>
  <c r="AN3276" i="1"/>
  <c r="AK3276" i="1"/>
  <c r="AH3276" i="1"/>
  <c r="AD3276" i="1"/>
  <c r="AV3276" i="1" s="1"/>
  <c r="AT3275" i="1"/>
  <c r="AQ3275" i="1"/>
  <c r="AN3275" i="1"/>
  <c r="AK3275" i="1"/>
  <c r="AH3275" i="1"/>
  <c r="AT3274" i="1"/>
  <c r="AQ3274" i="1"/>
  <c r="AN3274" i="1"/>
  <c r="AK3274" i="1"/>
  <c r="AH3274" i="1"/>
  <c r="AY3274" i="1"/>
  <c r="BE3274" i="1" s="1"/>
  <c r="AD3274" i="1"/>
  <c r="AV3274" i="1" s="1"/>
  <c r="AT3273" i="1"/>
  <c r="AQ3273" i="1"/>
  <c r="AN3273" i="1"/>
  <c r="AK3273" i="1"/>
  <c r="AH3273" i="1"/>
  <c r="AS3272" i="1"/>
  <c r="AR3272" i="1"/>
  <c r="AP3272" i="1"/>
  <c r="AO3272" i="1"/>
  <c r="AM3272" i="1"/>
  <c r="AL3272" i="1"/>
  <c r="AJ3272" i="1"/>
  <c r="AI3272" i="1"/>
  <c r="AG3272" i="1"/>
  <c r="AF3272" i="1"/>
  <c r="AB3272" i="1"/>
  <c r="AA3272" i="1"/>
  <c r="Z3272" i="1"/>
  <c r="Y3272" i="1"/>
  <c r="X3272" i="1"/>
  <c r="W3272" i="1"/>
  <c r="V3272" i="1"/>
  <c r="U3272" i="1"/>
  <c r="AT3271" i="1"/>
  <c r="AQ3271" i="1"/>
  <c r="AN3271" i="1"/>
  <c r="AK3271" i="1"/>
  <c r="AH3271" i="1"/>
  <c r="AY3270" i="1"/>
  <c r="BE3270" i="1" s="1"/>
  <c r="AT3270" i="1"/>
  <c r="AQ3270" i="1"/>
  <c r="AN3270" i="1"/>
  <c r="AK3270" i="1"/>
  <c r="AH3270" i="1"/>
  <c r="AX3270" i="1"/>
  <c r="BD3270" i="1" s="1"/>
  <c r="AY3269" i="1"/>
  <c r="BE3269" i="1" s="1"/>
  <c r="AT3269" i="1"/>
  <c r="AQ3269" i="1"/>
  <c r="AN3269" i="1"/>
  <c r="AK3269" i="1"/>
  <c r="AH3269" i="1"/>
  <c r="AX3269" i="1"/>
  <c r="BD3269" i="1" s="1"/>
  <c r="AY3268" i="1"/>
  <c r="BE3268" i="1" s="1"/>
  <c r="AT3268" i="1"/>
  <c r="AQ3268" i="1"/>
  <c r="AN3268" i="1"/>
  <c r="AK3268" i="1"/>
  <c r="AH3268" i="1"/>
  <c r="AX3268" i="1"/>
  <c r="BD3268" i="1" s="1"/>
  <c r="AT3267" i="1"/>
  <c r="AQ3267" i="1"/>
  <c r="AN3267" i="1"/>
  <c r="AK3267" i="1"/>
  <c r="AH3267" i="1"/>
  <c r="AY3267" i="1"/>
  <c r="BE3267" i="1" s="1"/>
  <c r="AX3267" i="1"/>
  <c r="BD3267" i="1" s="1"/>
  <c r="AT3266" i="1"/>
  <c r="AQ3266" i="1"/>
  <c r="AN3266" i="1"/>
  <c r="AK3266" i="1"/>
  <c r="AH3266" i="1"/>
  <c r="AY3266" i="1"/>
  <c r="BE3266" i="1" s="1"/>
  <c r="AX3266" i="1"/>
  <c r="BD3266" i="1" s="1"/>
  <c r="AT3265" i="1"/>
  <c r="AQ3265" i="1"/>
  <c r="AN3265" i="1"/>
  <c r="AK3265" i="1"/>
  <c r="AH3265" i="1"/>
  <c r="AX3265" i="1"/>
  <c r="BD3265" i="1" s="1"/>
  <c r="AY3264" i="1"/>
  <c r="BE3264" i="1" s="1"/>
  <c r="AT3264" i="1"/>
  <c r="AQ3264" i="1"/>
  <c r="AN3264" i="1"/>
  <c r="AK3264" i="1"/>
  <c r="AH3264" i="1"/>
  <c r="AX3264" i="1"/>
  <c r="BD3264" i="1" s="1"/>
  <c r="AC3264" i="1"/>
  <c r="AU3264" i="1" s="1"/>
  <c r="AT3263" i="1"/>
  <c r="AQ3263" i="1"/>
  <c r="AN3263" i="1"/>
  <c r="AK3263" i="1"/>
  <c r="AH3263" i="1"/>
  <c r="AT3262" i="1"/>
  <c r="AQ3262" i="1"/>
  <c r="AN3262" i="1"/>
  <c r="AK3262" i="1"/>
  <c r="AH3262" i="1"/>
  <c r="AC3262" i="1"/>
  <c r="AU3262" i="1" s="1"/>
  <c r="AY3262" i="1"/>
  <c r="BE3262" i="1" s="1"/>
  <c r="AX3262" i="1"/>
  <c r="BD3262" i="1" s="1"/>
  <c r="AT3261" i="1"/>
  <c r="AQ3261" i="1"/>
  <c r="AN3261" i="1"/>
  <c r="AK3261" i="1"/>
  <c r="AH3261" i="1"/>
  <c r="AT3260" i="1"/>
  <c r="AQ3260" i="1"/>
  <c r="AN3260" i="1"/>
  <c r="AK3260" i="1"/>
  <c r="AH3260" i="1"/>
  <c r="AT3259" i="1"/>
  <c r="AQ3259" i="1"/>
  <c r="AN3259" i="1"/>
  <c r="AK3259" i="1"/>
  <c r="AH3259" i="1"/>
  <c r="AY3259" i="1"/>
  <c r="BE3259" i="1" s="1"/>
  <c r="AX3259" i="1"/>
  <c r="BD3259" i="1" s="1"/>
  <c r="AY3258" i="1"/>
  <c r="BE3258" i="1" s="1"/>
  <c r="AX3258" i="1"/>
  <c r="BD3258" i="1" s="1"/>
  <c r="AT3258" i="1"/>
  <c r="AQ3258" i="1"/>
  <c r="AN3258" i="1"/>
  <c r="AK3258" i="1"/>
  <c r="AH3258" i="1"/>
  <c r="AC3258" i="1"/>
  <c r="AU3258" i="1" s="1"/>
  <c r="AY3257" i="1"/>
  <c r="BE3257" i="1" s="1"/>
  <c r="AX3257" i="1"/>
  <c r="BD3257" i="1" s="1"/>
  <c r="AT3257" i="1"/>
  <c r="AQ3257" i="1"/>
  <c r="AN3257" i="1"/>
  <c r="AK3257" i="1"/>
  <c r="AH3257" i="1"/>
  <c r="AC3257" i="1"/>
  <c r="AU3257" i="1" s="1"/>
  <c r="AT3256" i="1"/>
  <c r="AQ3256" i="1"/>
  <c r="AN3256" i="1"/>
  <c r="AK3256" i="1"/>
  <c r="AH3256" i="1"/>
  <c r="AY3256" i="1"/>
  <c r="BE3256" i="1" s="1"/>
  <c r="AX3256" i="1"/>
  <c r="BD3256" i="1" s="1"/>
  <c r="AC3256" i="1"/>
  <c r="AT3255" i="1"/>
  <c r="AQ3255" i="1"/>
  <c r="AN3255" i="1"/>
  <c r="AK3255" i="1"/>
  <c r="AH3255" i="1"/>
  <c r="AX3254" i="1"/>
  <c r="BD3254" i="1" s="1"/>
  <c r="AT3254" i="1"/>
  <c r="AQ3254" i="1"/>
  <c r="AN3254" i="1"/>
  <c r="AK3254" i="1"/>
  <c r="AH3254" i="1"/>
  <c r="AY3254" i="1"/>
  <c r="BE3254" i="1" s="1"/>
  <c r="AC3254" i="1"/>
  <c r="AU3254" i="1" s="1"/>
  <c r="AT3253" i="1"/>
  <c r="AQ3253" i="1"/>
  <c r="AN3253" i="1"/>
  <c r="AK3253" i="1"/>
  <c r="AH3253" i="1"/>
  <c r="AY3253" i="1"/>
  <c r="BE3253" i="1" s="1"/>
  <c r="AX3253" i="1"/>
  <c r="BD3253" i="1" s="1"/>
  <c r="AT3252" i="1"/>
  <c r="AQ3252" i="1"/>
  <c r="AN3252" i="1"/>
  <c r="AK3252" i="1"/>
  <c r="AH3252" i="1"/>
  <c r="AX3252" i="1"/>
  <c r="BD3252" i="1" s="1"/>
  <c r="AT3251" i="1"/>
  <c r="AQ3251" i="1"/>
  <c r="AN3251" i="1"/>
  <c r="AK3251" i="1"/>
  <c r="AH3251" i="1"/>
  <c r="AX3251" i="1"/>
  <c r="BD3251" i="1" s="1"/>
  <c r="AX3250" i="1"/>
  <c r="BD3250" i="1" s="1"/>
  <c r="AT3250" i="1"/>
  <c r="AQ3250" i="1"/>
  <c r="AN3250" i="1"/>
  <c r="AK3250" i="1"/>
  <c r="AH3250" i="1"/>
  <c r="AC3250" i="1"/>
  <c r="AU3250" i="1" s="1"/>
  <c r="AY3250" i="1"/>
  <c r="BE3250" i="1" s="1"/>
  <c r="AS3249" i="1"/>
  <c r="AR3249" i="1"/>
  <c r="AP3249" i="1"/>
  <c r="AO3249" i="1"/>
  <c r="AM3249" i="1"/>
  <c r="AL3249" i="1"/>
  <c r="AJ3249" i="1"/>
  <c r="AI3249" i="1"/>
  <c r="AG3249" i="1"/>
  <c r="AF3249" i="1"/>
  <c r="AB3249" i="1"/>
  <c r="AA3249" i="1"/>
  <c r="Z3249" i="1"/>
  <c r="Y3249" i="1"/>
  <c r="X3249" i="1"/>
  <c r="W3249" i="1"/>
  <c r="V3249" i="1"/>
  <c r="U3249" i="1"/>
  <c r="AT3248" i="1"/>
  <c r="AQ3248" i="1"/>
  <c r="AN3248" i="1"/>
  <c r="AK3248" i="1"/>
  <c r="AH3248" i="1"/>
  <c r="AX3248" i="1"/>
  <c r="BD3248" i="1" s="1"/>
  <c r="AT3247" i="1"/>
  <c r="AQ3247" i="1"/>
  <c r="AN3247" i="1"/>
  <c r="AK3247" i="1"/>
  <c r="AH3247" i="1"/>
  <c r="AY3247" i="1"/>
  <c r="BE3247" i="1" s="1"/>
  <c r="AD3247" i="1"/>
  <c r="AV3247" i="1" s="1"/>
  <c r="AT3246" i="1"/>
  <c r="AQ3246" i="1"/>
  <c r="AN3246" i="1"/>
  <c r="AK3246" i="1"/>
  <c r="AH3246" i="1"/>
  <c r="AY3246" i="1"/>
  <c r="BE3246" i="1" s="1"/>
  <c r="AT3245" i="1"/>
  <c r="AQ3245" i="1"/>
  <c r="AN3245" i="1"/>
  <c r="AK3245" i="1"/>
  <c r="AH3245" i="1"/>
  <c r="AS3244" i="1"/>
  <c r="AR3244" i="1"/>
  <c r="AP3244" i="1"/>
  <c r="AO3244" i="1"/>
  <c r="AM3244" i="1"/>
  <c r="AL3244" i="1"/>
  <c r="AJ3244" i="1"/>
  <c r="AI3244" i="1"/>
  <c r="AG3244" i="1"/>
  <c r="AF3244" i="1"/>
  <c r="AB3244" i="1"/>
  <c r="AA3244" i="1"/>
  <c r="Z3244" i="1"/>
  <c r="Y3244" i="1"/>
  <c r="X3244" i="1"/>
  <c r="W3244" i="1"/>
  <c r="V3244" i="1"/>
  <c r="U3244" i="1"/>
  <c r="AT3243" i="1"/>
  <c r="AQ3243" i="1"/>
  <c r="AN3243" i="1"/>
  <c r="AK3243" i="1"/>
  <c r="AH3243" i="1"/>
  <c r="AD3243" i="1"/>
  <c r="AV3243" i="1" s="1"/>
  <c r="AT3242" i="1"/>
  <c r="AQ3242" i="1"/>
  <c r="AN3242" i="1"/>
  <c r="AK3242" i="1"/>
  <c r="AH3242" i="1"/>
  <c r="AY3242" i="1"/>
  <c r="BE3242" i="1" s="1"/>
  <c r="AT3241" i="1"/>
  <c r="AQ3241" i="1"/>
  <c r="AN3241" i="1"/>
  <c r="AK3241" i="1"/>
  <c r="AH3241" i="1"/>
  <c r="AX3241" i="1"/>
  <c r="BD3241" i="1" s="1"/>
  <c r="AT3240" i="1"/>
  <c r="AQ3240" i="1"/>
  <c r="AN3240" i="1"/>
  <c r="AK3240" i="1"/>
  <c r="AH3240" i="1"/>
  <c r="AT3239" i="1"/>
  <c r="AQ3239" i="1"/>
  <c r="AN3239" i="1"/>
  <c r="AK3239" i="1"/>
  <c r="AH3239" i="1"/>
  <c r="AY3239" i="1"/>
  <c r="BE3239" i="1" s="1"/>
  <c r="AX3239" i="1"/>
  <c r="BD3239" i="1" s="1"/>
  <c r="AX3238" i="1"/>
  <c r="BD3238" i="1" s="1"/>
  <c r="AT3238" i="1"/>
  <c r="AQ3238" i="1"/>
  <c r="AN3238" i="1"/>
  <c r="AK3238" i="1"/>
  <c r="AH3238" i="1"/>
  <c r="AC3238" i="1"/>
  <c r="AY3238" i="1"/>
  <c r="BE3238" i="1" s="1"/>
  <c r="AD3238" i="1"/>
  <c r="AV3238" i="1" s="1"/>
  <c r="AY3237" i="1"/>
  <c r="BE3237" i="1" s="1"/>
  <c r="AT3237" i="1"/>
  <c r="AQ3237" i="1"/>
  <c r="AN3237" i="1"/>
  <c r="AK3237" i="1"/>
  <c r="AH3237" i="1"/>
  <c r="AX3237" i="1"/>
  <c r="BD3237" i="1" s="1"/>
  <c r="AC3237" i="1"/>
  <c r="AD3237" i="1"/>
  <c r="AV3237" i="1" s="1"/>
  <c r="AX3236" i="1"/>
  <c r="BD3236" i="1" s="1"/>
  <c r="AT3236" i="1"/>
  <c r="AQ3236" i="1"/>
  <c r="AN3236" i="1"/>
  <c r="AK3236" i="1"/>
  <c r="AH3236" i="1"/>
  <c r="AY3236" i="1"/>
  <c r="BE3236" i="1" s="1"/>
  <c r="AD3236" i="1"/>
  <c r="AV3236" i="1" s="1"/>
  <c r="AC3236" i="1"/>
  <c r="AX3235" i="1"/>
  <c r="BD3235" i="1" s="1"/>
  <c r="AT3235" i="1"/>
  <c r="AQ3235" i="1"/>
  <c r="AN3235" i="1"/>
  <c r="AK3235" i="1"/>
  <c r="AH3235" i="1"/>
  <c r="AD3235" i="1"/>
  <c r="AV3235" i="1" s="1"/>
  <c r="AT3234" i="1"/>
  <c r="AQ3234" i="1"/>
  <c r="AN3234" i="1"/>
  <c r="AK3234" i="1"/>
  <c r="AH3234" i="1"/>
  <c r="AC3234" i="1"/>
  <c r="AX3234" i="1"/>
  <c r="BD3234" i="1" s="1"/>
  <c r="AD3234" i="1"/>
  <c r="AV3234" i="1" s="1"/>
  <c r="AT3233" i="1"/>
  <c r="AQ3233" i="1"/>
  <c r="AN3233" i="1"/>
  <c r="AK3233" i="1"/>
  <c r="AH3233" i="1"/>
  <c r="AC3233" i="1"/>
  <c r="AX3233" i="1"/>
  <c r="BD3233" i="1" s="1"/>
  <c r="AD3233" i="1"/>
  <c r="AV3233" i="1" s="1"/>
  <c r="AT3232" i="1"/>
  <c r="AQ3232" i="1"/>
  <c r="AN3232" i="1"/>
  <c r="AK3232" i="1"/>
  <c r="AH3232" i="1"/>
  <c r="AY3232" i="1"/>
  <c r="BE3232" i="1" s="1"/>
  <c r="AX3232" i="1"/>
  <c r="BD3232" i="1" s="1"/>
  <c r="AT3231" i="1"/>
  <c r="AQ3231" i="1"/>
  <c r="AN3231" i="1"/>
  <c r="AK3231" i="1"/>
  <c r="AH3231" i="1"/>
  <c r="AT3230" i="1"/>
  <c r="AQ3230" i="1"/>
  <c r="AN3230" i="1"/>
  <c r="AK3230" i="1"/>
  <c r="AH3230" i="1"/>
  <c r="AY3230" i="1"/>
  <c r="BE3230" i="1" s="1"/>
  <c r="AX3230" i="1"/>
  <c r="BD3230" i="1" s="1"/>
  <c r="AT3229" i="1"/>
  <c r="AQ3229" i="1"/>
  <c r="AN3229" i="1"/>
  <c r="AK3229" i="1"/>
  <c r="AH3229" i="1"/>
  <c r="AX3229" i="1"/>
  <c r="BD3229" i="1" s="1"/>
  <c r="AD3229" i="1"/>
  <c r="AV3229" i="1" s="1"/>
  <c r="AT3228" i="1"/>
  <c r="AQ3228" i="1"/>
  <c r="AN3228" i="1"/>
  <c r="AK3228" i="1"/>
  <c r="AH3228" i="1"/>
  <c r="AY3228" i="1"/>
  <c r="BE3228" i="1" s="1"/>
  <c r="AX3228" i="1"/>
  <c r="BD3228" i="1" s="1"/>
  <c r="AY3227" i="1"/>
  <c r="BE3227" i="1" s="1"/>
  <c r="AT3227" i="1"/>
  <c r="AQ3227" i="1"/>
  <c r="AN3227" i="1"/>
  <c r="AK3227" i="1"/>
  <c r="AH3227" i="1"/>
  <c r="AX3227" i="1"/>
  <c r="BD3227" i="1" s="1"/>
  <c r="AX3226" i="1"/>
  <c r="BD3226" i="1" s="1"/>
  <c r="AT3226" i="1"/>
  <c r="AQ3226" i="1"/>
  <c r="AN3226" i="1"/>
  <c r="AK3226" i="1"/>
  <c r="AH3226" i="1"/>
  <c r="AC3226" i="1"/>
  <c r="AY3225" i="1"/>
  <c r="BE3225" i="1" s="1"/>
  <c r="AX3225" i="1"/>
  <c r="BD3225" i="1" s="1"/>
  <c r="AT3225" i="1"/>
  <c r="AQ3225" i="1"/>
  <c r="AN3225" i="1"/>
  <c r="AK3225" i="1"/>
  <c r="AH3225" i="1"/>
  <c r="AX3224" i="1"/>
  <c r="BD3224" i="1" s="1"/>
  <c r="AT3224" i="1"/>
  <c r="AQ3224" i="1"/>
  <c r="AN3224" i="1"/>
  <c r="AK3224" i="1"/>
  <c r="AH3224" i="1"/>
  <c r="AC3224" i="1"/>
  <c r="AY3224" i="1"/>
  <c r="BE3224" i="1" s="1"/>
  <c r="AS3223" i="1"/>
  <c r="AR3223" i="1"/>
  <c r="AP3223" i="1"/>
  <c r="AO3223" i="1"/>
  <c r="AM3223" i="1"/>
  <c r="AL3223" i="1"/>
  <c r="AJ3223" i="1"/>
  <c r="AI3223" i="1"/>
  <c r="AG3223" i="1"/>
  <c r="AF3223" i="1"/>
  <c r="AB3223" i="1"/>
  <c r="AA3223" i="1"/>
  <c r="Z3223" i="1"/>
  <c r="Y3223" i="1"/>
  <c r="X3223" i="1"/>
  <c r="W3223" i="1"/>
  <c r="V3223" i="1"/>
  <c r="U3223" i="1"/>
  <c r="AT3220" i="1"/>
  <c r="AQ3220" i="1"/>
  <c r="AN3220" i="1"/>
  <c r="AK3220" i="1"/>
  <c r="AH3220" i="1"/>
  <c r="AY3220" i="1"/>
  <c r="BE3220" i="1" s="1"/>
  <c r="AX3220" i="1"/>
  <c r="BD3220" i="1" s="1"/>
  <c r="AT3219" i="1"/>
  <c r="AQ3219" i="1"/>
  <c r="AN3219" i="1"/>
  <c r="AK3219" i="1"/>
  <c r="AH3219" i="1"/>
  <c r="AX3219" i="1"/>
  <c r="BD3219" i="1" s="1"/>
  <c r="AD3219" i="1"/>
  <c r="AS3218" i="1"/>
  <c r="AR3218" i="1"/>
  <c r="AP3218" i="1"/>
  <c r="AO3218" i="1"/>
  <c r="AM3218" i="1"/>
  <c r="AL3218" i="1"/>
  <c r="AJ3218" i="1"/>
  <c r="AI3218" i="1"/>
  <c r="AG3218" i="1"/>
  <c r="AF3218" i="1"/>
  <c r="AB3218" i="1"/>
  <c r="AA3218" i="1"/>
  <c r="Z3218" i="1"/>
  <c r="Y3218" i="1"/>
  <c r="X3218" i="1"/>
  <c r="W3218" i="1"/>
  <c r="V3218" i="1"/>
  <c r="U3218" i="1"/>
  <c r="AT3217" i="1"/>
  <c r="AQ3217" i="1"/>
  <c r="AN3217" i="1"/>
  <c r="AK3217" i="1"/>
  <c r="AH3217" i="1"/>
  <c r="AY3217" i="1"/>
  <c r="BE3217" i="1" s="1"/>
  <c r="AS3216" i="1"/>
  <c r="AR3216" i="1"/>
  <c r="AP3216" i="1"/>
  <c r="AO3216" i="1"/>
  <c r="AM3216" i="1"/>
  <c r="AL3216" i="1"/>
  <c r="AJ3216" i="1"/>
  <c r="AI3216" i="1"/>
  <c r="AG3216" i="1"/>
  <c r="AF3216" i="1"/>
  <c r="AB3216" i="1"/>
  <c r="AA3216" i="1"/>
  <c r="Z3216" i="1"/>
  <c r="Y3216" i="1"/>
  <c r="X3216" i="1"/>
  <c r="W3216" i="1"/>
  <c r="V3216" i="1"/>
  <c r="U3216" i="1"/>
  <c r="AY3215" i="1"/>
  <c r="BE3215" i="1" s="1"/>
  <c r="AX3215" i="1"/>
  <c r="BD3215" i="1" s="1"/>
  <c r="AT3215" i="1"/>
  <c r="AQ3215" i="1"/>
  <c r="AN3215" i="1"/>
  <c r="AK3215" i="1"/>
  <c r="AH3215" i="1"/>
  <c r="AD3215" i="1"/>
  <c r="AV3215" i="1" s="1"/>
  <c r="AV3214" i="1" s="1"/>
  <c r="AS3214" i="1"/>
  <c r="AR3214" i="1"/>
  <c r="AP3214" i="1"/>
  <c r="AO3214" i="1"/>
  <c r="AM3214" i="1"/>
  <c r="AL3214" i="1"/>
  <c r="AJ3214" i="1"/>
  <c r="AI3214" i="1"/>
  <c r="AG3214" i="1"/>
  <c r="AF3214" i="1"/>
  <c r="AB3214" i="1"/>
  <c r="AA3214" i="1"/>
  <c r="Z3214" i="1"/>
  <c r="Y3214" i="1"/>
  <c r="X3214" i="1"/>
  <c r="W3214" i="1"/>
  <c r="V3214" i="1"/>
  <c r="U3214" i="1"/>
  <c r="AT3213" i="1"/>
  <c r="AQ3213" i="1"/>
  <c r="AN3213" i="1"/>
  <c r="AK3213" i="1"/>
  <c r="AH3213" i="1"/>
  <c r="AX3213" i="1"/>
  <c r="BD3213" i="1" s="1"/>
  <c r="AS3212" i="1"/>
  <c r="AR3212" i="1"/>
  <c r="AP3212" i="1"/>
  <c r="AP3211" i="1" s="1"/>
  <c r="AO3212" i="1"/>
  <c r="AM3212" i="1"/>
  <c r="AL3212" i="1"/>
  <c r="AJ3212" i="1"/>
  <c r="AI3212" i="1"/>
  <c r="AG3212" i="1"/>
  <c r="AF3212" i="1"/>
  <c r="AB3212" i="1"/>
  <c r="AA3212" i="1"/>
  <c r="Z3212" i="1"/>
  <c r="Y3212" i="1"/>
  <c r="X3212" i="1"/>
  <c r="W3212" i="1"/>
  <c r="V3212" i="1"/>
  <c r="U3212" i="1"/>
  <c r="AT3210" i="1"/>
  <c r="AQ3210" i="1"/>
  <c r="AN3210" i="1"/>
  <c r="AK3210" i="1"/>
  <c r="AH3210" i="1"/>
  <c r="AS3209" i="1"/>
  <c r="AR3209" i="1"/>
  <c r="AP3209" i="1"/>
  <c r="AO3209" i="1"/>
  <c r="AM3209" i="1"/>
  <c r="AL3209" i="1"/>
  <c r="AJ3209" i="1"/>
  <c r="AI3209" i="1"/>
  <c r="AG3209" i="1"/>
  <c r="AF3209" i="1"/>
  <c r="AB3209" i="1"/>
  <c r="AA3209" i="1"/>
  <c r="Z3209" i="1"/>
  <c r="Y3209" i="1"/>
  <c r="X3209" i="1"/>
  <c r="W3209" i="1"/>
  <c r="V3209" i="1"/>
  <c r="U3209" i="1"/>
  <c r="AT3208" i="1"/>
  <c r="AQ3208" i="1"/>
  <c r="AN3208" i="1"/>
  <c r="AK3208" i="1"/>
  <c r="AH3208" i="1"/>
  <c r="AY3208" i="1"/>
  <c r="BE3208" i="1" s="1"/>
  <c r="AX3208" i="1"/>
  <c r="BD3208" i="1" s="1"/>
  <c r="AD3208" i="1"/>
  <c r="AV3208" i="1" s="1"/>
  <c r="AV3207" i="1" s="1"/>
  <c r="AS3207" i="1"/>
  <c r="AR3207" i="1"/>
  <c r="AP3207" i="1"/>
  <c r="AO3207" i="1"/>
  <c r="AM3207" i="1"/>
  <c r="AL3207" i="1"/>
  <c r="AJ3207" i="1"/>
  <c r="AI3207" i="1"/>
  <c r="AG3207" i="1"/>
  <c r="AG3206" i="1" s="1"/>
  <c r="AF3207" i="1"/>
  <c r="AB3207" i="1"/>
  <c r="AA3207" i="1"/>
  <c r="Z3207" i="1"/>
  <c r="Y3207" i="1"/>
  <c r="X3207" i="1"/>
  <c r="W3207" i="1"/>
  <c r="V3207" i="1"/>
  <c r="U3207" i="1"/>
  <c r="AY3205" i="1"/>
  <c r="BE3205" i="1" s="1"/>
  <c r="AT3205" i="1"/>
  <c r="AQ3205" i="1"/>
  <c r="AN3205" i="1"/>
  <c r="AK3205" i="1"/>
  <c r="AH3205" i="1"/>
  <c r="AX3205" i="1"/>
  <c r="BD3205" i="1" s="1"/>
  <c r="AD3205" i="1"/>
  <c r="AS3204" i="1"/>
  <c r="AS3203" i="1" s="1"/>
  <c r="AR3204" i="1"/>
  <c r="AR3203" i="1" s="1"/>
  <c r="AP3204" i="1"/>
  <c r="AP3203" i="1" s="1"/>
  <c r="AO3204" i="1"/>
  <c r="AM3204" i="1"/>
  <c r="AM3203" i="1" s="1"/>
  <c r="AL3204" i="1"/>
  <c r="AJ3204" i="1"/>
  <c r="AJ3203" i="1" s="1"/>
  <c r="AI3204" i="1"/>
  <c r="AG3204" i="1"/>
  <c r="AG3203" i="1" s="1"/>
  <c r="AF3204" i="1"/>
  <c r="AB3204" i="1"/>
  <c r="AB3203" i="1" s="1"/>
  <c r="AA3204" i="1"/>
  <c r="AA3203" i="1" s="1"/>
  <c r="Z3204" i="1"/>
  <c r="Z3203" i="1" s="1"/>
  <c r="Y3204" i="1"/>
  <c r="Y3203" i="1" s="1"/>
  <c r="X3204" i="1"/>
  <c r="X3203" i="1" s="1"/>
  <c r="W3204" i="1"/>
  <c r="W3203" i="1" s="1"/>
  <c r="V3204" i="1"/>
  <c r="V3203" i="1" s="1"/>
  <c r="U3204" i="1"/>
  <c r="U3203" i="1" s="1"/>
  <c r="AT3202" i="1"/>
  <c r="AQ3202" i="1"/>
  <c r="AN3202" i="1"/>
  <c r="AK3202" i="1"/>
  <c r="AH3202" i="1"/>
  <c r="AY3202" i="1"/>
  <c r="BE3202" i="1" s="1"/>
  <c r="AS3201" i="1"/>
  <c r="AR3201" i="1"/>
  <c r="AP3201" i="1"/>
  <c r="AO3201" i="1"/>
  <c r="AM3201" i="1"/>
  <c r="AL3201" i="1"/>
  <c r="AJ3201" i="1"/>
  <c r="AI3201" i="1"/>
  <c r="AG3201" i="1"/>
  <c r="AF3201" i="1"/>
  <c r="AB3201" i="1"/>
  <c r="AA3201" i="1"/>
  <c r="Z3201" i="1"/>
  <c r="Y3201" i="1"/>
  <c r="X3201" i="1"/>
  <c r="W3201" i="1"/>
  <c r="V3201" i="1"/>
  <c r="U3201" i="1"/>
  <c r="AT3200" i="1"/>
  <c r="AQ3200" i="1"/>
  <c r="AN3200" i="1"/>
  <c r="AK3200" i="1"/>
  <c r="AH3200" i="1"/>
  <c r="AY3200" i="1"/>
  <c r="BE3200" i="1" s="1"/>
  <c r="AX3200" i="1"/>
  <c r="BD3200" i="1" s="1"/>
  <c r="AD3200" i="1"/>
  <c r="AV3200" i="1" s="1"/>
  <c r="AT3199" i="1"/>
  <c r="AQ3199" i="1"/>
  <c r="AN3199" i="1"/>
  <c r="AK3199" i="1"/>
  <c r="AH3199" i="1"/>
  <c r="AX3199" i="1"/>
  <c r="BD3199" i="1" s="1"/>
  <c r="AS3198" i="1"/>
  <c r="AR3198" i="1"/>
  <c r="AP3198" i="1"/>
  <c r="AO3198" i="1"/>
  <c r="AM3198" i="1"/>
  <c r="AL3198" i="1"/>
  <c r="AJ3198" i="1"/>
  <c r="AI3198" i="1"/>
  <c r="AG3198" i="1"/>
  <c r="AF3198" i="1"/>
  <c r="AB3198" i="1"/>
  <c r="AA3198" i="1"/>
  <c r="Z3198" i="1"/>
  <c r="Y3198" i="1"/>
  <c r="X3198" i="1"/>
  <c r="W3198" i="1"/>
  <c r="V3198" i="1"/>
  <c r="U3198" i="1"/>
  <c r="AT3195" i="1"/>
  <c r="AQ3195" i="1"/>
  <c r="AN3195" i="1"/>
  <c r="AK3195" i="1"/>
  <c r="AH3195" i="1"/>
  <c r="AY3195" i="1"/>
  <c r="BE3195" i="1" s="1"/>
  <c r="AX3195" i="1"/>
  <c r="BD3195" i="1" s="1"/>
  <c r="AD3195" i="1"/>
  <c r="AV3195" i="1" s="1"/>
  <c r="AV3194" i="1" s="1"/>
  <c r="AC3195" i="1"/>
  <c r="AC3194" i="1" s="1"/>
  <c r="AS3194" i="1"/>
  <c r="AR3194" i="1"/>
  <c r="AP3194" i="1"/>
  <c r="AO3194" i="1"/>
  <c r="AM3194" i="1"/>
  <c r="AL3194" i="1"/>
  <c r="AJ3194" i="1"/>
  <c r="AI3194" i="1"/>
  <c r="AG3194" i="1"/>
  <c r="AF3194" i="1"/>
  <c r="AB3194" i="1"/>
  <c r="AA3194" i="1"/>
  <c r="Z3194" i="1"/>
  <c r="Y3194" i="1"/>
  <c r="X3194" i="1"/>
  <c r="W3194" i="1"/>
  <c r="V3194" i="1"/>
  <c r="U3194" i="1"/>
  <c r="AY3193" i="1"/>
  <c r="BE3193" i="1" s="1"/>
  <c r="AT3193" i="1"/>
  <c r="AQ3193" i="1"/>
  <c r="AN3193" i="1"/>
  <c r="AK3193" i="1"/>
  <c r="AH3193" i="1"/>
  <c r="AD3193" i="1"/>
  <c r="AV3193" i="1" s="1"/>
  <c r="AC3193" i="1"/>
  <c r="AT3192" i="1"/>
  <c r="AQ3192" i="1"/>
  <c r="AN3192" i="1"/>
  <c r="AK3192" i="1"/>
  <c r="AH3192" i="1"/>
  <c r="AX3192" i="1"/>
  <c r="BD3192" i="1" s="1"/>
  <c r="AS3191" i="1"/>
  <c r="AR3191" i="1"/>
  <c r="AP3191" i="1"/>
  <c r="AO3191" i="1"/>
  <c r="AM3191" i="1"/>
  <c r="AL3191" i="1"/>
  <c r="AJ3191" i="1"/>
  <c r="AI3191" i="1"/>
  <c r="AG3191" i="1"/>
  <c r="AF3191" i="1"/>
  <c r="AB3191" i="1"/>
  <c r="AA3191" i="1"/>
  <c r="Z3191" i="1"/>
  <c r="Y3191" i="1"/>
  <c r="X3191" i="1"/>
  <c r="W3191" i="1"/>
  <c r="V3191" i="1"/>
  <c r="U3191" i="1"/>
  <c r="AT3190" i="1"/>
  <c r="AQ3190" i="1"/>
  <c r="AN3190" i="1"/>
  <c r="AK3190" i="1"/>
  <c r="AH3190" i="1"/>
  <c r="AD3190" i="1"/>
  <c r="AC3190" i="1"/>
  <c r="AU3190" i="1" s="1"/>
  <c r="AT3189" i="1"/>
  <c r="AQ3189" i="1"/>
  <c r="AN3189" i="1"/>
  <c r="AK3189" i="1"/>
  <c r="AH3189" i="1"/>
  <c r="AD3189" i="1"/>
  <c r="AV3189" i="1" s="1"/>
  <c r="AC3189" i="1"/>
  <c r="AU3189" i="1" s="1"/>
  <c r="AY3189" i="1"/>
  <c r="BE3189" i="1" s="1"/>
  <c r="AX3189" i="1"/>
  <c r="BD3189" i="1" s="1"/>
  <c r="AY3188" i="1"/>
  <c r="BE3188" i="1" s="1"/>
  <c r="AT3188" i="1"/>
  <c r="AQ3188" i="1"/>
  <c r="AN3188" i="1"/>
  <c r="AK3188" i="1"/>
  <c r="AH3188" i="1"/>
  <c r="AX3188" i="1"/>
  <c r="BD3188" i="1" s="1"/>
  <c r="AD3188" i="1"/>
  <c r="AV3188" i="1" s="1"/>
  <c r="AS3187" i="1"/>
  <c r="AR3187" i="1"/>
  <c r="AP3187" i="1"/>
  <c r="AO3187" i="1"/>
  <c r="AM3187" i="1"/>
  <c r="AL3187" i="1"/>
  <c r="AJ3187" i="1"/>
  <c r="AI3187" i="1"/>
  <c r="AG3187" i="1"/>
  <c r="AF3187" i="1"/>
  <c r="AB3187" i="1"/>
  <c r="AA3187" i="1"/>
  <c r="Z3187" i="1"/>
  <c r="Y3187" i="1"/>
  <c r="X3187" i="1"/>
  <c r="W3187" i="1"/>
  <c r="V3187" i="1"/>
  <c r="U3187" i="1"/>
  <c r="AT3185" i="1"/>
  <c r="AQ3185" i="1"/>
  <c r="AN3185" i="1"/>
  <c r="AK3185" i="1"/>
  <c r="AH3185" i="1"/>
  <c r="AD3185" i="1"/>
  <c r="AV3185" i="1" s="1"/>
  <c r="AY3185" i="1"/>
  <c r="BE3185" i="1" s="1"/>
  <c r="AX3185" i="1"/>
  <c r="BD3185" i="1" s="1"/>
  <c r="AT3184" i="1"/>
  <c r="AQ3184" i="1"/>
  <c r="AN3184" i="1"/>
  <c r="AK3184" i="1"/>
  <c r="AH3184" i="1"/>
  <c r="AT3183" i="1"/>
  <c r="AQ3183" i="1"/>
  <c r="AN3183" i="1"/>
  <c r="AK3183" i="1"/>
  <c r="AH3183" i="1"/>
  <c r="AX3183" i="1"/>
  <c r="BD3183" i="1" s="1"/>
  <c r="AD3183" i="1"/>
  <c r="AV3183" i="1" s="1"/>
  <c r="AT3182" i="1"/>
  <c r="AQ3182" i="1"/>
  <c r="AN3182" i="1"/>
  <c r="AK3182" i="1"/>
  <c r="AH3182" i="1"/>
  <c r="AC3182" i="1"/>
  <c r="AY3182" i="1"/>
  <c r="BE3182" i="1" s="1"/>
  <c r="AX3182" i="1"/>
  <c r="BD3182" i="1" s="1"/>
  <c r="AD3182" i="1"/>
  <c r="AV3182" i="1" s="1"/>
  <c r="AT3181" i="1"/>
  <c r="AQ3181" i="1"/>
  <c r="AN3181" i="1"/>
  <c r="AK3181" i="1"/>
  <c r="AH3181" i="1"/>
  <c r="AY3181" i="1"/>
  <c r="BE3181" i="1" s="1"/>
  <c r="AC3181" i="1"/>
  <c r="AU3181" i="1" s="1"/>
  <c r="AY3180" i="1"/>
  <c r="BE3180" i="1" s="1"/>
  <c r="AT3180" i="1"/>
  <c r="AQ3180" i="1"/>
  <c r="AN3180" i="1"/>
  <c r="AK3180" i="1"/>
  <c r="AH3180" i="1"/>
  <c r="AX3180" i="1"/>
  <c r="BD3180" i="1" s="1"/>
  <c r="AT3179" i="1"/>
  <c r="AQ3179" i="1"/>
  <c r="AN3179" i="1"/>
  <c r="AK3179" i="1"/>
  <c r="AH3179" i="1"/>
  <c r="AY3179" i="1"/>
  <c r="BE3179" i="1" s="1"/>
  <c r="AT3178" i="1"/>
  <c r="AQ3178" i="1"/>
  <c r="AN3178" i="1"/>
  <c r="AK3178" i="1"/>
  <c r="AH3178" i="1"/>
  <c r="AT3177" i="1"/>
  <c r="AQ3177" i="1"/>
  <c r="AN3177" i="1"/>
  <c r="AK3177" i="1"/>
  <c r="AH3177" i="1"/>
  <c r="AX3177" i="1"/>
  <c r="BD3177" i="1" s="1"/>
  <c r="AC3177" i="1"/>
  <c r="AU3177" i="1" s="1"/>
  <c r="AT3176" i="1"/>
  <c r="AQ3176" i="1"/>
  <c r="AN3176" i="1"/>
  <c r="AK3176" i="1"/>
  <c r="AH3176" i="1"/>
  <c r="AC3176" i="1"/>
  <c r="AU3176" i="1" s="1"/>
  <c r="AY3176" i="1"/>
  <c r="BE3176" i="1" s="1"/>
  <c r="AX3176" i="1"/>
  <c r="BD3176" i="1" s="1"/>
  <c r="AD3176" i="1"/>
  <c r="AV3176" i="1" s="1"/>
  <c r="AT3175" i="1"/>
  <c r="AQ3175" i="1"/>
  <c r="AN3175" i="1"/>
  <c r="AK3175" i="1"/>
  <c r="AH3175" i="1"/>
  <c r="AT3174" i="1"/>
  <c r="AQ3174" i="1"/>
  <c r="AN3174" i="1"/>
  <c r="AK3174" i="1"/>
  <c r="AH3174" i="1"/>
  <c r="AC3174" i="1"/>
  <c r="AU3174" i="1" s="1"/>
  <c r="AY3173" i="1"/>
  <c r="BE3173" i="1" s="1"/>
  <c r="AT3173" i="1"/>
  <c r="AQ3173" i="1"/>
  <c r="AN3173" i="1"/>
  <c r="AK3173" i="1"/>
  <c r="AH3173" i="1"/>
  <c r="AC3173" i="1"/>
  <c r="AU3173" i="1" s="1"/>
  <c r="AX3173" i="1"/>
  <c r="BD3173" i="1" s="1"/>
  <c r="AT3172" i="1"/>
  <c r="AQ3172" i="1"/>
  <c r="AN3172" i="1"/>
  <c r="AK3172" i="1"/>
  <c r="AH3172" i="1"/>
  <c r="AT3171" i="1"/>
  <c r="AQ3171" i="1"/>
  <c r="AN3171" i="1"/>
  <c r="AK3171" i="1"/>
  <c r="AH3171" i="1"/>
  <c r="AD3171" i="1"/>
  <c r="AV3171" i="1" s="1"/>
  <c r="AC3171" i="1"/>
  <c r="AX3171" i="1"/>
  <c r="BD3171" i="1" s="1"/>
  <c r="AT3170" i="1"/>
  <c r="AQ3170" i="1"/>
  <c r="AN3170" i="1"/>
  <c r="AK3170" i="1"/>
  <c r="AH3170" i="1"/>
  <c r="AY3170" i="1"/>
  <c r="BE3170" i="1" s="1"/>
  <c r="AX3170" i="1"/>
  <c r="BD3170" i="1" s="1"/>
  <c r="AD3170" i="1"/>
  <c r="AV3170" i="1" s="1"/>
  <c r="AT3169" i="1"/>
  <c r="AQ3169" i="1"/>
  <c r="AN3169" i="1"/>
  <c r="AK3169" i="1"/>
  <c r="AH3169" i="1"/>
  <c r="AD3169" i="1"/>
  <c r="AV3169" i="1" s="1"/>
  <c r="AY3169" i="1"/>
  <c r="BE3169" i="1" s="1"/>
  <c r="AT3168" i="1"/>
  <c r="AQ3168" i="1"/>
  <c r="AN3168" i="1"/>
  <c r="AK3168" i="1"/>
  <c r="AH3168" i="1"/>
  <c r="AD3168" i="1"/>
  <c r="AV3168" i="1" s="1"/>
  <c r="AY3167" i="1"/>
  <c r="BE3167" i="1" s="1"/>
  <c r="AT3167" i="1"/>
  <c r="AQ3167" i="1"/>
  <c r="AN3167" i="1"/>
  <c r="AK3167" i="1"/>
  <c r="AH3167" i="1"/>
  <c r="AD3167" i="1"/>
  <c r="AV3167" i="1" s="1"/>
  <c r="AY3166" i="1"/>
  <c r="BE3166" i="1" s="1"/>
  <c r="AT3166" i="1"/>
  <c r="AQ3166" i="1"/>
  <c r="AN3166" i="1"/>
  <c r="AK3166" i="1"/>
  <c r="AH3166" i="1"/>
  <c r="AX3166" i="1"/>
  <c r="BD3166" i="1" s="1"/>
  <c r="AD3166" i="1"/>
  <c r="AV3166" i="1" s="1"/>
  <c r="AT3165" i="1"/>
  <c r="AQ3165" i="1"/>
  <c r="AN3165" i="1"/>
  <c r="AK3165" i="1"/>
  <c r="AH3165" i="1"/>
  <c r="AC3165" i="1"/>
  <c r="AY3165" i="1"/>
  <c r="BE3165" i="1" s="1"/>
  <c r="AT3164" i="1"/>
  <c r="AQ3164" i="1"/>
  <c r="AN3164" i="1"/>
  <c r="AK3164" i="1"/>
  <c r="AH3164" i="1"/>
  <c r="AX3164" i="1"/>
  <c r="BD3164" i="1" s="1"/>
  <c r="AT3163" i="1"/>
  <c r="AQ3163" i="1"/>
  <c r="AN3163" i="1"/>
  <c r="AK3163" i="1"/>
  <c r="AH3163" i="1"/>
  <c r="AY3163" i="1"/>
  <c r="BE3163" i="1" s="1"/>
  <c r="AT3162" i="1"/>
  <c r="AQ3162" i="1"/>
  <c r="AN3162" i="1"/>
  <c r="AK3162" i="1"/>
  <c r="AH3162" i="1"/>
  <c r="AT3161" i="1"/>
  <c r="AQ3161" i="1"/>
  <c r="AN3161" i="1"/>
  <c r="AK3161" i="1"/>
  <c r="AH3161" i="1"/>
  <c r="AD3161" i="1"/>
  <c r="AV3161" i="1" s="1"/>
  <c r="AC3161" i="1"/>
  <c r="AU3161" i="1" s="1"/>
  <c r="AY3161" i="1"/>
  <c r="BE3161" i="1" s="1"/>
  <c r="AX3161" i="1"/>
  <c r="BD3161" i="1" s="1"/>
  <c r="AX3160" i="1"/>
  <c r="BD3160" i="1" s="1"/>
  <c r="AT3160" i="1"/>
  <c r="AQ3160" i="1"/>
  <c r="AN3160" i="1"/>
  <c r="AK3160" i="1"/>
  <c r="AH3160" i="1"/>
  <c r="AY3160" i="1"/>
  <c r="BE3160" i="1" s="1"/>
  <c r="AT3159" i="1"/>
  <c r="AQ3159" i="1"/>
  <c r="AN3159" i="1"/>
  <c r="AK3159" i="1"/>
  <c r="AH3159" i="1"/>
  <c r="AY3159" i="1"/>
  <c r="BE3159" i="1" s="1"/>
  <c r="AX3159" i="1"/>
  <c r="BD3159" i="1" s="1"/>
  <c r="AS3158" i="1"/>
  <c r="AR3158" i="1"/>
  <c r="AP3158" i="1"/>
  <c r="AO3158" i="1"/>
  <c r="AM3158" i="1"/>
  <c r="AL3158" i="1"/>
  <c r="AJ3158" i="1"/>
  <c r="AI3158" i="1"/>
  <c r="AG3158" i="1"/>
  <c r="AF3158" i="1"/>
  <c r="AB3158" i="1"/>
  <c r="AA3158" i="1"/>
  <c r="Z3158" i="1"/>
  <c r="Y3158" i="1"/>
  <c r="X3158" i="1"/>
  <c r="W3158" i="1"/>
  <c r="V3158" i="1"/>
  <c r="U3158" i="1"/>
  <c r="AT3157" i="1"/>
  <c r="AQ3157" i="1"/>
  <c r="AN3157" i="1"/>
  <c r="AK3157" i="1"/>
  <c r="AH3157" i="1"/>
  <c r="AX3157" i="1"/>
  <c r="BD3157" i="1" s="1"/>
  <c r="AD3157" i="1"/>
  <c r="AV3157" i="1" s="1"/>
  <c r="AT3156" i="1"/>
  <c r="AQ3156" i="1"/>
  <c r="AN3156" i="1"/>
  <c r="AK3156" i="1"/>
  <c r="AH3156" i="1"/>
  <c r="AY3156" i="1"/>
  <c r="BE3156" i="1" s="1"/>
  <c r="AY3155" i="1"/>
  <c r="BE3155" i="1" s="1"/>
  <c r="AT3155" i="1"/>
  <c r="AQ3155" i="1"/>
  <c r="AN3155" i="1"/>
  <c r="AK3155" i="1"/>
  <c r="AH3155" i="1"/>
  <c r="AC3155" i="1"/>
  <c r="AU3155" i="1" s="1"/>
  <c r="AX3155" i="1"/>
  <c r="BD3155" i="1" s="1"/>
  <c r="AD3155" i="1"/>
  <c r="AV3155" i="1" s="1"/>
  <c r="AT3154" i="1"/>
  <c r="AQ3154" i="1"/>
  <c r="AN3154" i="1"/>
  <c r="AK3154" i="1"/>
  <c r="AH3154" i="1"/>
  <c r="AD3154" i="1"/>
  <c r="AV3154" i="1" s="1"/>
  <c r="AT3153" i="1"/>
  <c r="AQ3153" i="1"/>
  <c r="AN3153" i="1"/>
  <c r="AK3153" i="1"/>
  <c r="AH3153" i="1"/>
  <c r="AT3152" i="1"/>
  <c r="AQ3152" i="1"/>
  <c r="AN3152" i="1"/>
  <c r="AK3152" i="1"/>
  <c r="AH3152" i="1"/>
  <c r="AY3152" i="1"/>
  <c r="BE3152" i="1" s="1"/>
  <c r="AX3152" i="1"/>
  <c r="BD3152" i="1" s="1"/>
  <c r="AD3152" i="1"/>
  <c r="AV3152" i="1" s="1"/>
  <c r="AT3151" i="1"/>
  <c r="AQ3151" i="1"/>
  <c r="AN3151" i="1"/>
  <c r="AK3151" i="1"/>
  <c r="AH3151" i="1"/>
  <c r="AS3150" i="1"/>
  <c r="AR3150" i="1"/>
  <c r="AP3150" i="1"/>
  <c r="AO3150" i="1"/>
  <c r="AM3150" i="1"/>
  <c r="AL3150" i="1"/>
  <c r="AJ3150" i="1"/>
  <c r="AI3150" i="1"/>
  <c r="AG3150" i="1"/>
  <c r="AF3150" i="1"/>
  <c r="AB3150" i="1"/>
  <c r="AA3150" i="1"/>
  <c r="Z3150" i="1"/>
  <c r="Y3150" i="1"/>
  <c r="X3150" i="1"/>
  <c r="W3150" i="1"/>
  <c r="V3150" i="1"/>
  <c r="U3150" i="1"/>
  <c r="AY3148" i="1"/>
  <c r="BE3148" i="1" s="1"/>
  <c r="AT3148" i="1"/>
  <c r="AQ3148" i="1"/>
  <c r="AN3148" i="1"/>
  <c r="AK3148" i="1"/>
  <c r="AH3148" i="1"/>
  <c r="AD3148" i="1"/>
  <c r="AV3148" i="1" s="1"/>
  <c r="AX3148" i="1"/>
  <c r="BD3148" i="1" s="1"/>
  <c r="AY3147" i="1"/>
  <c r="BE3147" i="1" s="1"/>
  <c r="AT3147" i="1"/>
  <c r="AQ3147" i="1"/>
  <c r="AN3147" i="1"/>
  <c r="AK3147" i="1"/>
  <c r="AH3147" i="1"/>
  <c r="AX3147" i="1"/>
  <c r="BD3147" i="1" s="1"/>
  <c r="AD3147" i="1"/>
  <c r="AS3146" i="1"/>
  <c r="AR3146" i="1"/>
  <c r="AP3146" i="1"/>
  <c r="AO3146" i="1"/>
  <c r="AM3146" i="1"/>
  <c r="AL3146" i="1"/>
  <c r="AJ3146" i="1"/>
  <c r="AI3146" i="1"/>
  <c r="AG3146" i="1"/>
  <c r="AF3146" i="1"/>
  <c r="AB3146" i="1"/>
  <c r="AA3146" i="1"/>
  <c r="Z3146" i="1"/>
  <c r="Y3146" i="1"/>
  <c r="X3146" i="1"/>
  <c r="W3146" i="1"/>
  <c r="V3146" i="1"/>
  <c r="U3146" i="1"/>
  <c r="AT3145" i="1"/>
  <c r="AQ3145" i="1"/>
  <c r="AN3145" i="1"/>
  <c r="AK3145" i="1"/>
  <c r="AH3145" i="1"/>
  <c r="AS3144" i="1"/>
  <c r="AR3144" i="1"/>
  <c r="AP3144" i="1"/>
  <c r="AO3144" i="1"/>
  <c r="AM3144" i="1"/>
  <c r="AL3144" i="1"/>
  <c r="AJ3144" i="1"/>
  <c r="AI3144" i="1"/>
  <c r="AG3144" i="1"/>
  <c r="AF3144" i="1"/>
  <c r="AB3144" i="1"/>
  <c r="AA3144" i="1"/>
  <c r="Z3144" i="1"/>
  <c r="Y3144" i="1"/>
  <c r="X3144" i="1"/>
  <c r="W3144" i="1"/>
  <c r="V3144" i="1"/>
  <c r="U3144" i="1"/>
  <c r="AT3143" i="1"/>
  <c r="AQ3143" i="1"/>
  <c r="AN3143" i="1"/>
  <c r="AK3143" i="1"/>
  <c r="AH3143" i="1"/>
  <c r="AS3142" i="1"/>
  <c r="AR3142" i="1"/>
  <c r="AP3142" i="1"/>
  <c r="AO3142" i="1"/>
  <c r="AM3142" i="1"/>
  <c r="AL3142" i="1"/>
  <c r="AJ3142" i="1"/>
  <c r="AI3142" i="1"/>
  <c r="AG3142" i="1"/>
  <c r="AF3142" i="1"/>
  <c r="AB3142" i="1"/>
  <c r="AA3142" i="1"/>
  <c r="Z3142" i="1"/>
  <c r="Y3142" i="1"/>
  <c r="X3142" i="1"/>
  <c r="W3142" i="1"/>
  <c r="V3142" i="1"/>
  <c r="U3142" i="1"/>
  <c r="AT3141" i="1"/>
  <c r="AQ3141" i="1"/>
  <c r="AN3141" i="1"/>
  <c r="AK3141" i="1"/>
  <c r="AH3141" i="1"/>
  <c r="AT3140" i="1"/>
  <c r="AQ3140" i="1"/>
  <c r="AN3140" i="1"/>
  <c r="AK3140" i="1"/>
  <c r="AH3140" i="1"/>
  <c r="AD3140" i="1"/>
  <c r="AV3140" i="1" s="1"/>
  <c r="AX3140" i="1"/>
  <c r="BD3140" i="1" s="1"/>
  <c r="AT3139" i="1"/>
  <c r="AQ3139" i="1"/>
  <c r="AN3139" i="1"/>
  <c r="AK3139" i="1"/>
  <c r="AH3139" i="1"/>
  <c r="AT3138" i="1"/>
  <c r="AQ3138" i="1"/>
  <c r="AN3138" i="1"/>
  <c r="AK3138" i="1"/>
  <c r="AH3138" i="1"/>
  <c r="AD3138" i="1"/>
  <c r="AV3138" i="1" s="1"/>
  <c r="AX3138" i="1"/>
  <c r="BD3138" i="1" s="1"/>
  <c r="AS3137" i="1"/>
  <c r="AR3137" i="1"/>
  <c r="AP3137" i="1"/>
  <c r="AO3137" i="1"/>
  <c r="AM3137" i="1"/>
  <c r="AL3137" i="1"/>
  <c r="AJ3137" i="1"/>
  <c r="AI3137" i="1"/>
  <c r="AG3137" i="1"/>
  <c r="AF3137" i="1"/>
  <c r="AB3137" i="1"/>
  <c r="AA3137" i="1"/>
  <c r="Z3137" i="1"/>
  <c r="Y3137" i="1"/>
  <c r="X3137" i="1"/>
  <c r="W3137" i="1"/>
  <c r="V3137" i="1"/>
  <c r="U3137" i="1"/>
  <c r="AY3135" i="1"/>
  <c r="BE3135" i="1" s="1"/>
  <c r="AT3135" i="1"/>
  <c r="AQ3135" i="1"/>
  <c r="AN3135" i="1"/>
  <c r="AK3135" i="1"/>
  <c r="AH3135" i="1"/>
  <c r="AX3135" i="1"/>
  <c r="BD3135" i="1" s="1"/>
  <c r="AS3134" i="1"/>
  <c r="AR3134" i="1"/>
  <c r="AP3134" i="1"/>
  <c r="AO3134" i="1"/>
  <c r="AM3134" i="1"/>
  <c r="AL3134" i="1"/>
  <c r="AJ3134" i="1"/>
  <c r="AI3134" i="1"/>
  <c r="AG3134" i="1"/>
  <c r="AF3134" i="1"/>
  <c r="AB3134" i="1"/>
  <c r="AA3134" i="1"/>
  <c r="Z3134" i="1"/>
  <c r="Y3134" i="1"/>
  <c r="X3134" i="1"/>
  <c r="W3134" i="1"/>
  <c r="V3134" i="1"/>
  <c r="U3134" i="1"/>
  <c r="AT3133" i="1"/>
  <c r="AQ3133" i="1"/>
  <c r="AN3133" i="1"/>
  <c r="AK3133" i="1"/>
  <c r="AH3133" i="1"/>
  <c r="AX3133" i="1"/>
  <c r="BD3133" i="1" s="1"/>
  <c r="AS3132" i="1"/>
  <c r="AR3132" i="1"/>
  <c r="AP3132" i="1"/>
  <c r="AO3132" i="1"/>
  <c r="AO3131" i="1" s="1"/>
  <c r="AM3132" i="1"/>
  <c r="AL3132" i="1"/>
  <c r="AJ3132" i="1"/>
  <c r="AI3132" i="1"/>
  <c r="AG3132" i="1"/>
  <c r="AF3132" i="1"/>
  <c r="AB3132" i="1"/>
  <c r="AB3131" i="1" s="1"/>
  <c r="AA3132" i="1"/>
  <c r="Z3132" i="1"/>
  <c r="Y3132" i="1"/>
  <c r="X3132" i="1"/>
  <c r="X3131" i="1" s="1"/>
  <c r="W3132" i="1"/>
  <c r="W3131" i="1" s="1"/>
  <c r="V3132" i="1"/>
  <c r="U3132" i="1"/>
  <c r="AT3130" i="1"/>
  <c r="AQ3130" i="1"/>
  <c r="AN3130" i="1"/>
  <c r="AK3130" i="1"/>
  <c r="AH3130" i="1"/>
  <c r="AS3129" i="1"/>
  <c r="AS3128" i="1" s="1"/>
  <c r="AR3129" i="1"/>
  <c r="AP3129" i="1"/>
  <c r="AP3128" i="1" s="1"/>
  <c r="AO3129" i="1"/>
  <c r="AO3128" i="1" s="1"/>
  <c r="AM3129" i="1"/>
  <c r="AM3128" i="1" s="1"/>
  <c r="AL3129" i="1"/>
  <c r="AL3128" i="1" s="1"/>
  <c r="AJ3129" i="1"/>
  <c r="AJ3128" i="1" s="1"/>
  <c r="AI3129" i="1"/>
  <c r="AI3128" i="1" s="1"/>
  <c r="AG3129" i="1"/>
  <c r="AG3128" i="1" s="1"/>
  <c r="AF3129" i="1"/>
  <c r="AB3129" i="1"/>
  <c r="AB3128" i="1" s="1"/>
  <c r="AA3129" i="1"/>
  <c r="AA3128" i="1" s="1"/>
  <c r="Z3129" i="1"/>
  <c r="Z3128" i="1" s="1"/>
  <c r="Y3129" i="1"/>
  <c r="Y3128" i="1" s="1"/>
  <c r="X3129" i="1"/>
  <c r="X3128" i="1" s="1"/>
  <c r="W3129" i="1"/>
  <c r="W3128" i="1" s="1"/>
  <c r="V3129" i="1"/>
  <c r="V3128" i="1" s="1"/>
  <c r="U3129" i="1"/>
  <c r="U3128" i="1" s="1"/>
  <c r="AT3127" i="1"/>
  <c r="AQ3127" i="1"/>
  <c r="AN3127" i="1"/>
  <c r="AK3127" i="1"/>
  <c r="AH3127" i="1"/>
  <c r="AD3127" i="1"/>
  <c r="AV3127" i="1" s="1"/>
  <c r="AV3126" i="1" s="1"/>
  <c r="AV3125" i="1" s="1"/>
  <c r="AY3127" i="1"/>
  <c r="BE3127" i="1" s="1"/>
  <c r="AX3127" i="1"/>
  <c r="BD3127" i="1" s="1"/>
  <c r="AS3126" i="1"/>
  <c r="AS3125" i="1" s="1"/>
  <c r="AR3126" i="1"/>
  <c r="AP3126" i="1"/>
  <c r="AO3126" i="1"/>
  <c r="AO3125" i="1" s="1"/>
  <c r="AM3126" i="1"/>
  <c r="AM3125" i="1" s="1"/>
  <c r="AL3126" i="1"/>
  <c r="AJ3126" i="1"/>
  <c r="AJ3125" i="1" s="1"/>
  <c r="AI3126" i="1"/>
  <c r="AI3125" i="1" s="1"/>
  <c r="AG3126" i="1"/>
  <c r="AG3125" i="1" s="1"/>
  <c r="AF3126" i="1"/>
  <c r="AF3125" i="1" s="1"/>
  <c r="AB3126" i="1"/>
  <c r="AB3125" i="1" s="1"/>
  <c r="AA3126" i="1"/>
  <c r="AA3125" i="1" s="1"/>
  <c r="Z3126" i="1"/>
  <c r="Z3125" i="1" s="1"/>
  <c r="Y3126" i="1"/>
  <c r="Y3125" i="1" s="1"/>
  <c r="X3126" i="1"/>
  <c r="X3125" i="1" s="1"/>
  <c r="W3126" i="1"/>
  <c r="W3125" i="1" s="1"/>
  <c r="V3126" i="1"/>
  <c r="V3125" i="1" s="1"/>
  <c r="U3126" i="1"/>
  <c r="U3125" i="1" s="1"/>
  <c r="AT3123" i="1"/>
  <c r="AQ3123" i="1"/>
  <c r="AN3123" i="1"/>
  <c r="AK3123" i="1"/>
  <c r="AH3123" i="1"/>
  <c r="AS3122" i="1"/>
  <c r="AS3121" i="1" s="1"/>
  <c r="AS3120" i="1" s="1"/>
  <c r="AR3122" i="1"/>
  <c r="AP3122" i="1"/>
  <c r="AP3121" i="1" s="1"/>
  <c r="AP3120" i="1" s="1"/>
  <c r="AO3122" i="1"/>
  <c r="AM3122" i="1"/>
  <c r="AL3122" i="1"/>
  <c r="AL3121" i="1" s="1"/>
  <c r="AJ3122" i="1"/>
  <c r="AJ3121" i="1" s="1"/>
  <c r="AJ3120" i="1" s="1"/>
  <c r="AI3122" i="1"/>
  <c r="AI3121" i="1" s="1"/>
  <c r="AI3120" i="1" s="1"/>
  <c r="AG3122" i="1"/>
  <c r="AG3121" i="1" s="1"/>
  <c r="AG3120" i="1" s="1"/>
  <c r="AF3122" i="1"/>
  <c r="AB3122" i="1"/>
  <c r="AB3121" i="1" s="1"/>
  <c r="AB3120" i="1" s="1"/>
  <c r="AA3122" i="1"/>
  <c r="AA3121" i="1" s="1"/>
  <c r="AA3120" i="1" s="1"/>
  <c r="Z3122" i="1"/>
  <c r="Z3121" i="1" s="1"/>
  <c r="Z3120" i="1" s="1"/>
  <c r="Y3122" i="1"/>
  <c r="Y3121" i="1" s="1"/>
  <c r="Y3120" i="1" s="1"/>
  <c r="X3122" i="1"/>
  <c r="X3121" i="1" s="1"/>
  <c r="X3120" i="1" s="1"/>
  <c r="W3122" i="1"/>
  <c r="W3121" i="1" s="1"/>
  <c r="W3120" i="1" s="1"/>
  <c r="V3122" i="1"/>
  <c r="V3121" i="1" s="1"/>
  <c r="V3120" i="1" s="1"/>
  <c r="U3122" i="1"/>
  <c r="U3121" i="1" s="1"/>
  <c r="U3120" i="1" s="1"/>
  <c r="AM3121" i="1"/>
  <c r="AM3120" i="1" s="1"/>
  <c r="AY3116" i="1"/>
  <c r="BE3116" i="1" s="1"/>
  <c r="AT3116" i="1"/>
  <c r="AQ3116" i="1"/>
  <c r="AN3116" i="1"/>
  <c r="AK3116" i="1"/>
  <c r="AH3116" i="1"/>
  <c r="AC3116" i="1"/>
  <c r="AU3116" i="1" s="1"/>
  <c r="AX3116" i="1"/>
  <c r="BD3116" i="1" s="1"/>
  <c r="AT3115" i="1"/>
  <c r="AQ3115" i="1"/>
  <c r="AN3115" i="1"/>
  <c r="AK3115" i="1"/>
  <c r="AH3115" i="1"/>
  <c r="AC3115" i="1"/>
  <c r="AX3115" i="1"/>
  <c r="BD3115" i="1" s="1"/>
  <c r="AT3114" i="1"/>
  <c r="AQ3114" i="1"/>
  <c r="AN3114" i="1"/>
  <c r="AK3114" i="1"/>
  <c r="AH3114" i="1"/>
  <c r="AC3114" i="1"/>
  <c r="AT3113" i="1"/>
  <c r="AQ3113" i="1"/>
  <c r="AN3113" i="1"/>
  <c r="AK3113" i="1"/>
  <c r="AH3113" i="1"/>
  <c r="AY3112" i="1"/>
  <c r="BE3112" i="1" s="1"/>
  <c r="AT3112" i="1"/>
  <c r="AQ3112" i="1"/>
  <c r="AN3112" i="1"/>
  <c r="AK3112" i="1"/>
  <c r="AH3112" i="1"/>
  <c r="AX3112" i="1"/>
  <c r="BD3112" i="1" s="1"/>
  <c r="AT3111" i="1"/>
  <c r="AQ3111" i="1"/>
  <c r="AN3111" i="1"/>
  <c r="AK3111" i="1"/>
  <c r="AH3111" i="1"/>
  <c r="AC3111" i="1"/>
  <c r="AU3111" i="1" s="1"/>
  <c r="AS3110" i="1"/>
  <c r="AS3109" i="1" s="1"/>
  <c r="AS3108" i="1" s="1"/>
  <c r="AR3110" i="1"/>
  <c r="AP3110" i="1"/>
  <c r="AP3109" i="1" s="1"/>
  <c r="AO3110" i="1"/>
  <c r="AM3110" i="1"/>
  <c r="AM3109" i="1" s="1"/>
  <c r="AM3108" i="1" s="1"/>
  <c r="AL3110" i="1"/>
  <c r="AL3109" i="1" s="1"/>
  <c r="AL3108" i="1" s="1"/>
  <c r="AJ3110" i="1"/>
  <c r="AJ3109" i="1" s="1"/>
  <c r="AJ3108" i="1" s="1"/>
  <c r="AI3110" i="1"/>
  <c r="AI3109" i="1" s="1"/>
  <c r="AG3110" i="1"/>
  <c r="AG3109" i="1" s="1"/>
  <c r="AG3108" i="1" s="1"/>
  <c r="AF3110" i="1"/>
  <c r="AB3110" i="1"/>
  <c r="AB3109" i="1" s="1"/>
  <c r="AB3108" i="1" s="1"/>
  <c r="AA3110" i="1"/>
  <c r="AA3109" i="1" s="1"/>
  <c r="AA3108" i="1" s="1"/>
  <c r="Z3110" i="1"/>
  <c r="Z3109" i="1" s="1"/>
  <c r="Z3108" i="1" s="1"/>
  <c r="Y3110" i="1"/>
  <c r="Y3109" i="1" s="1"/>
  <c r="Y3108" i="1" s="1"/>
  <c r="X3110" i="1"/>
  <c r="X3109" i="1" s="1"/>
  <c r="X3108" i="1" s="1"/>
  <c r="W3110" i="1"/>
  <c r="W3109" i="1" s="1"/>
  <c r="W3108" i="1" s="1"/>
  <c r="V3110" i="1"/>
  <c r="V3109" i="1" s="1"/>
  <c r="V3108" i="1" s="1"/>
  <c r="U3110" i="1"/>
  <c r="U3109" i="1" s="1"/>
  <c r="U3108" i="1" s="1"/>
  <c r="AT3107" i="1"/>
  <c r="AQ3107" i="1"/>
  <c r="AN3107" i="1"/>
  <c r="AK3107" i="1"/>
  <c r="AH3107" i="1"/>
  <c r="AD3107" i="1"/>
  <c r="AV3107" i="1" s="1"/>
  <c r="AV3106" i="1" s="1"/>
  <c r="AV3105" i="1" s="1"/>
  <c r="AS3106" i="1"/>
  <c r="AS3105" i="1" s="1"/>
  <c r="AR3106" i="1"/>
  <c r="AR3105" i="1" s="1"/>
  <c r="AP3106" i="1"/>
  <c r="AP3105" i="1" s="1"/>
  <c r="AO3106" i="1"/>
  <c r="AM3106" i="1"/>
  <c r="AM3105" i="1" s="1"/>
  <c r="AL3106" i="1"/>
  <c r="AJ3106" i="1"/>
  <c r="AJ3105" i="1" s="1"/>
  <c r="AI3106" i="1"/>
  <c r="AI3105" i="1" s="1"/>
  <c r="AG3106" i="1"/>
  <c r="AG3105" i="1" s="1"/>
  <c r="AF3106" i="1"/>
  <c r="AB3106" i="1"/>
  <c r="AB3105" i="1" s="1"/>
  <c r="AA3106" i="1"/>
  <c r="AA3105" i="1" s="1"/>
  <c r="Z3106" i="1"/>
  <c r="Z3105" i="1" s="1"/>
  <c r="Y3106" i="1"/>
  <c r="Y3105" i="1" s="1"/>
  <c r="X3106" i="1"/>
  <c r="X3105" i="1" s="1"/>
  <c r="W3106" i="1"/>
  <c r="W3105" i="1" s="1"/>
  <c r="V3106" i="1"/>
  <c r="V3105" i="1" s="1"/>
  <c r="U3106" i="1"/>
  <c r="U3105" i="1" s="1"/>
  <c r="AT3104" i="1"/>
  <c r="AQ3104" i="1"/>
  <c r="AN3104" i="1"/>
  <c r="AK3104" i="1"/>
  <c r="AH3104" i="1"/>
  <c r="AD3104" i="1"/>
  <c r="AV3104" i="1" s="1"/>
  <c r="AT3103" i="1"/>
  <c r="AQ3103" i="1"/>
  <c r="AN3103" i="1"/>
  <c r="AK3103" i="1"/>
  <c r="AH3103" i="1"/>
  <c r="AX3103" i="1"/>
  <c r="BD3103" i="1" s="1"/>
  <c r="AX3102" i="1"/>
  <c r="BD3102" i="1" s="1"/>
  <c r="AT3102" i="1"/>
  <c r="AQ3102" i="1"/>
  <c r="AN3102" i="1"/>
  <c r="AK3102" i="1"/>
  <c r="AH3102" i="1"/>
  <c r="AS3101" i="1"/>
  <c r="AR3101" i="1"/>
  <c r="AP3101" i="1"/>
  <c r="AO3101" i="1"/>
  <c r="AM3101" i="1"/>
  <c r="AL3101" i="1"/>
  <c r="AJ3101" i="1"/>
  <c r="AI3101" i="1"/>
  <c r="AG3101" i="1"/>
  <c r="AF3101" i="1"/>
  <c r="AB3101" i="1"/>
  <c r="AA3101" i="1"/>
  <c r="Z3101" i="1"/>
  <c r="Y3101" i="1"/>
  <c r="X3101" i="1"/>
  <c r="W3101" i="1"/>
  <c r="V3101" i="1"/>
  <c r="U3101" i="1"/>
  <c r="AT3100" i="1"/>
  <c r="AQ3100" i="1"/>
  <c r="AN3100" i="1"/>
  <c r="AK3100" i="1"/>
  <c r="AH3100" i="1"/>
  <c r="AD3100" i="1"/>
  <c r="AV3100" i="1" s="1"/>
  <c r="AX3100" i="1"/>
  <c r="BD3100" i="1" s="1"/>
  <c r="AT3099" i="1"/>
  <c r="AQ3099" i="1"/>
  <c r="AN3099" i="1"/>
  <c r="AK3099" i="1"/>
  <c r="AH3099" i="1"/>
  <c r="AD3099" i="1"/>
  <c r="AV3099" i="1" s="1"/>
  <c r="AC3099" i="1"/>
  <c r="AU3099" i="1" s="1"/>
  <c r="AY3099" i="1"/>
  <c r="BE3099" i="1" s="1"/>
  <c r="AT3098" i="1"/>
  <c r="AQ3098" i="1"/>
  <c r="AN3098" i="1"/>
  <c r="AK3098" i="1"/>
  <c r="AH3098" i="1"/>
  <c r="AX3098" i="1"/>
  <c r="BD3098" i="1" s="1"/>
  <c r="AY3097" i="1"/>
  <c r="BE3097" i="1" s="1"/>
  <c r="AT3097" i="1"/>
  <c r="AQ3097" i="1"/>
  <c r="AN3097" i="1"/>
  <c r="AK3097" i="1"/>
  <c r="AH3097" i="1"/>
  <c r="AD3097" i="1"/>
  <c r="AV3097" i="1" s="1"/>
  <c r="AC3097" i="1"/>
  <c r="AU3097" i="1" s="1"/>
  <c r="AX3097" i="1"/>
  <c r="BD3097" i="1" s="1"/>
  <c r="AT3096" i="1"/>
  <c r="AQ3096" i="1"/>
  <c r="AN3096" i="1"/>
  <c r="AK3096" i="1"/>
  <c r="AH3096" i="1"/>
  <c r="AD3096" i="1"/>
  <c r="AV3096" i="1" s="1"/>
  <c r="AX3096" i="1"/>
  <c r="BD3096" i="1" s="1"/>
  <c r="AT3095" i="1"/>
  <c r="AQ3095" i="1"/>
  <c r="AN3095" i="1"/>
  <c r="AK3095" i="1"/>
  <c r="AH3095" i="1"/>
  <c r="AD3095" i="1"/>
  <c r="AV3095" i="1" s="1"/>
  <c r="AC3095" i="1"/>
  <c r="AU3095" i="1" s="1"/>
  <c r="AY3095" i="1"/>
  <c r="BE3095" i="1" s="1"/>
  <c r="AT3094" i="1"/>
  <c r="AQ3094" i="1"/>
  <c r="AN3094" i="1"/>
  <c r="AK3094" i="1"/>
  <c r="AH3094" i="1"/>
  <c r="AD3094" i="1"/>
  <c r="AV3094" i="1" s="1"/>
  <c r="AY3093" i="1"/>
  <c r="BE3093" i="1" s="1"/>
  <c r="AT3093" i="1"/>
  <c r="AQ3093" i="1"/>
  <c r="AN3093" i="1"/>
  <c r="AK3093" i="1"/>
  <c r="AH3093" i="1"/>
  <c r="AX3093" i="1"/>
  <c r="BD3093" i="1" s="1"/>
  <c r="AD3093" i="1"/>
  <c r="AV3093" i="1" s="1"/>
  <c r="AC3093" i="1"/>
  <c r="AT3092" i="1"/>
  <c r="AQ3092" i="1"/>
  <c r="AN3092" i="1"/>
  <c r="AK3092" i="1"/>
  <c r="AH3092" i="1"/>
  <c r="AT3091" i="1"/>
  <c r="AQ3091" i="1"/>
  <c r="AN3091" i="1"/>
  <c r="AK3091" i="1"/>
  <c r="AH3091" i="1"/>
  <c r="AD3091" i="1"/>
  <c r="AV3091" i="1" s="1"/>
  <c r="AC3091" i="1"/>
  <c r="AY3091" i="1"/>
  <c r="BE3091" i="1" s="1"/>
  <c r="AT3090" i="1"/>
  <c r="AQ3090" i="1"/>
  <c r="AN3090" i="1"/>
  <c r="AK3090" i="1"/>
  <c r="AH3090" i="1"/>
  <c r="AY3089" i="1"/>
  <c r="BE3089" i="1" s="1"/>
  <c r="AT3089" i="1"/>
  <c r="AQ3089" i="1"/>
  <c r="AN3089" i="1"/>
  <c r="AK3089" i="1"/>
  <c r="AH3089" i="1"/>
  <c r="AC3089" i="1"/>
  <c r="AU3089" i="1" s="1"/>
  <c r="AX3089" i="1"/>
  <c r="BD3089" i="1" s="1"/>
  <c r="AT3088" i="1"/>
  <c r="AQ3088" i="1"/>
  <c r="AN3088" i="1"/>
  <c r="AK3088" i="1"/>
  <c r="AH3088" i="1"/>
  <c r="AD3088" i="1"/>
  <c r="AV3088" i="1" s="1"/>
  <c r="AX3088" i="1"/>
  <c r="BD3088" i="1" s="1"/>
  <c r="AT3087" i="1"/>
  <c r="AQ3087" i="1"/>
  <c r="AN3087" i="1"/>
  <c r="AK3087" i="1"/>
  <c r="AH3087" i="1"/>
  <c r="AC3087" i="1"/>
  <c r="AU3087" i="1" s="1"/>
  <c r="AD3087" i="1"/>
  <c r="AV3087" i="1" s="1"/>
  <c r="AY3087" i="1"/>
  <c r="BE3087" i="1" s="1"/>
  <c r="AT3086" i="1"/>
  <c r="AQ3086" i="1"/>
  <c r="AN3086" i="1"/>
  <c r="AK3086" i="1"/>
  <c r="AH3086" i="1"/>
  <c r="AY3085" i="1"/>
  <c r="BE3085" i="1" s="1"/>
  <c r="AT3085" i="1"/>
  <c r="AQ3085" i="1"/>
  <c r="AN3085" i="1"/>
  <c r="AK3085" i="1"/>
  <c r="AH3085" i="1"/>
  <c r="AD3085" i="1"/>
  <c r="AV3085" i="1" s="1"/>
  <c r="AX3085" i="1"/>
  <c r="BD3085" i="1" s="1"/>
  <c r="AC3085" i="1"/>
  <c r="AU3085" i="1" s="1"/>
  <c r="AY3084" i="1"/>
  <c r="BE3084" i="1" s="1"/>
  <c r="AT3084" i="1"/>
  <c r="AQ3084" i="1"/>
  <c r="AN3084" i="1"/>
  <c r="AK3084" i="1"/>
  <c r="AH3084" i="1"/>
  <c r="AD3084" i="1"/>
  <c r="AV3084" i="1" s="1"/>
  <c r="AC3084" i="1"/>
  <c r="AU3084" i="1" s="1"/>
  <c r="AX3084" i="1"/>
  <c r="BD3084" i="1" s="1"/>
  <c r="AT3083" i="1"/>
  <c r="AQ3083" i="1"/>
  <c r="AN3083" i="1"/>
  <c r="AK3083" i="1"/>
  <c r="AH3083" i="1"/>
  <c r="AT3082" i="1"/>
  <c r="AQ3082" i="1"/>
  <c r="AN3082" i="1"/>
  <c r="AK3082" i="1"/>
  <c r="AH3082" i="1"/>
  <c r="AY3081" i="1"/>
  <c r="BE3081" i="1" s="1"/>
  <c r="AT3081" i="1"/>
  <c r="AQ3081" i="1"/>
  <c r="AN3081" i="1"/>
  <c r="AK3081" i="1"/>
  <c r="AH3081" i="1"/>
  <c r="AC3081" i="1"/>
  <c r="AX3081" i="1"/>
  <c r="BD3081" i="1" s="1"/>
  <c r="AD3081" i="1"/>
  <c r="AV3081" i="1" s="1"/>
  <c r="AT3080" i="1"/>
  <c r="AQ3080" i="1"/>
  <c r="AN3080" i="1"/>
  <c r="AK3080" i="1"/>
  <c r="AH3080" i="1"/>
  <c r="AT3079" i="1"/>
  <c r="AQ3079" i="1"/>
  <c r="AN3079" i="1"/>
  <c r="AK3079" i="1"/>
  <c r="AH3079" i="1"/>
  <c r="AT3078" i="1"/>
  <c r="AQ3078" i="1"/>
  <c r="AN3078" i="1"/>
  <c r="AK3078" i="1"/>
  <c r="AH3078" i="1"/>
  <c r="AX3078" i="1"/>
  <c r="BD3078" i="1" s="1"/>
  <c r="AD3078" i="1"/>
  <c r="AV3078" i="1" s="1"/>
  <c r="AY3077" i="1"/>
  <c r="BE3077" i="1" s="1"/>
  <c r="AT3077" i="1"/>
  <c r="AQ3077" i="1"/>
  <c r="AN3077" i="1"/>
  <c r="AK3077" i="1"/>
  <c r="AH3077" i="1"/>
  <c r="AX3077" i="1"/>
  <c r="BD3077" i="1" s="1"/>
  <c r="AC3077" i="1"/>
  <c r="AT3076" i="1"/>
  <c r="AQ3076" i="1"/>
  <c r="AN3076" i="1"/>
  <c r="AK3076" i="1"/>
  <c r="AH3076" i="1"/>
  <c r="AY3076" i="1"/>
  <c r="BE3076" i="1" s="1"/>
  <c r="AY3075" i="1"/>
  <c r="BE3075" i="1" s="1"/>
  <c r="AT3075" i="1"/>
  <c r="AQ3075" i="1"/>
  <c r="AN3075" i="1"/>
  <c r="AK3075" i="1"/>
  <c r="AH3075" i="1"/>
  <c r="AC3075" i="1"/>
  <c r="AU3075" i="1" s="1"/>
  <c r="AX3075" i="1"/>
  <c r="BD3075" i="1" s="1"/>
  <c r="AD3075" i="1"/>
  <c r="AY3074" i="1"/>
  <c r="BE3074" i="1" s="1"/>
  <c r="AT3074" i="1"/>
  <c r="AQ3074" i="1"/>
  <c r="AN3074" i="1"/>
  <c r="AK3074" i="1"/>
  <c r="AH3074" i="1"/>
  <c r="AD3074" i="1"/>
  <c r="AV3074" i="1" s="1"/>
  <c r="AX3074" i="1"/>
  <c r="BD3074" i="1" s="1"/>
  <c r="AT3073" i="1"/>
  <c r="AQ3073" i="1"/>
  <c r="AN3073" i="1"/>
  <c r="AK3073" i="1"/>
  <c r="AH3073" i="1"/>
  <c r="AD3073" i="1"/>
  <c r="AV3073" i="1" s="1"/>
  <c r="AT3072" i="1"/>
  <c r="AQ3072" i="1"/>
  <c r="AN3072" i="1"/>
  <c r="AK3072" i="1"/>
  <c r="AH3072" i="1"/>
  <c r="AY3072" i="1"/>
  <c r="BE3072" i="1" s="1"/>
  <c r="AY3071" i="1"/>
  <c r="BE3071" i="1" s="1"/>
  <c r="AT3071" i="1"/>
  <c r="AQ3071" i="1"/>
  <c r="AN3071" i="1"/>
  <c r="AK3071" i="1"/>
  <c r="AH3071" i="1"/>
  <c r="AX3071" i="1"/>
  <c r="BD3071" i="1" s="1"/>
  <c r="AD3071" i="1"/>
  <c r="AV3071" i="1" s="1"/>
  <c r="AC3071" i="1"/>
  <c r="AY3070" i="1"/>
  <c r="BE3070" i="1" s="1"/>
  <c r="AT3070" i="1"/>
  <c r="AQ3070" i="1"/>
  <c r="AN3070" i="1"/>
  <c r="AK3070" i="1"/>
  <c r="AH3070" i="1"/>
  <c r="AC3070" i="1"/>
  <c r="AU3070" i="1" s="1"/>
  <c r="AX3070" i="1"/>
  <c r="BD3070" i="1" s="1"/>
  <c r="AT3069" i="1"/>
  <c r="AQ3069" i="1"/>
  <c r="AN3069" i="1"/>
  <c r="AK3069" i="1"/>
  <c r="AH3069" i="1"/>
  <c r="AT3068" i="1"/>
  <c r="AQ3068" i="1"/>
  <c r="AN3068" i="1"/>
  <c r="AK3068" i="1"/>
  <c r="AH3068" i="1"/>
  <c r="AY3068" i="1"/>
  <c r="BE3068" i="1" s="1"/>
  <c r="AY3067" i="1"/>
  <c r="BE3067" i="1" s="1"/>
  <c r="AT3067" i="1"/>
  <c r="AQ3067" i="1"/>
  <c r="AN3067" i="1"/>
  <c r="AK3067" i="1"/>
  <c r="AH3067" i="1"/>
  <c r="AX3067" i="1"/>
  <c r="BD3067" i="1" s="1"/>
  <c r="AD3067" i="1"/>
  <c r="AV3067" i="1" s="1"/>
  <c r="AC3067" i="1"/>
  <c r="AY3066" i="1"/>
  <c r="BE3066" i="1" s="1"/>
  <c r="AT3066" i="1"/>
  <c r="AQ3066" i="1"/>
  <c r="AN3066" i="1"/>
  <c r="AK3066" i="1"/>
  <c r="AH3066" i="1"/>
  <c r="AX3066" i="1"/>
  <c r="BD3066" i="1" s="1"/>
  <c r="AT3065" i="1"/>
  <c r="AQ3065" i="1"/>
  <c r="AN3065" i="1"/>
  <c r="AK3065" i="1"/>
  <c r="AH3065" i="1"/>
  <c r="AD3065" i="1"/>
  <c r="AV3065" i="1" s="1"/>
  <c r="AT3064" i="1"/>
  <c r="AQ3064" i="1"/>
  <c r="AN3064" i="1"/>
  <c r="AK3064" i="1"/>
  <c r="AH3064" i="1"/>
  <c r="AY3064" i="1"/>
  <c r="BE3064" i="1" s="1"/>
  <c r="AY3063" i="1"/>
  <c r="BE3063" i="1" s="1"/>
  <c r="AT3063" i="1"/>
  <c r="AQ3063" i="1"/>
  <c r="AN3063" i="1"/>
  <c r="AK3063" i="1"/>
  <c r="AH3063" i="1"/>
  <c r="AX3063" i="1"/>
  <c r="BD3063" i="1" s="1"/>
  <c r="AD3063" i="1"/>
  <c r="AV3063" i="1" s="1"/>
  <c r="AC3063" i="1"/>
  <c r="AU3063" i="1" s="1"/>
  <c r="AY3062" i="1"/>
  <c r="BE3062" i="1" s="1"/>
  <c r="AT3062" i="1"/>
  <c r="AQ3062" i="1"/>
  <c r="AN3062" i="1"/>
  <c r="AK3062" i="1"/>
  <c r="AH3062" i="1"/>
  <c r="AC3062" i="1"/>
  <c r="AX3062" i="1"/>
  <c r="BD3062" i="1" s="1"/>
  <c r="AT3061" i="1"/>
  <c r="AQ3061" i="1"/>
  <c r="AN3061" i="1"/>
  <c r="AK3061" i="1"/>
  <c r="AH3061" i="1"/>
  <c r="AD3061" i="1"/>
  <c r="AV3061" i="1" s="1"/>
  <c r="AT3060" i="1"/>
  <c r="AQ3060" i="1"/>
  <c r="AN3060" i="1"/>
  <c r="AK3060" i="1"/>
  <c r="AH3060" i="1"/>
  <c r="AY3059" i="1"/>
  <c r="BE3059" i="1" s="1"/>
  <c r="AT3059" i="1"/>
  <c r="AQ3059" i="1"/>
  <c r="AN3059" i="1"/>
  <c r="AK3059" i="1"/>
  <c r="AH3059" i="1"/>
  <c r="AX3059" i="1"/>
  <c r="BD3059" i="1" s="1"/>
  <c r="AD3059" i="1"/>
  <c r="AV3059" i="1" s="1"/>
  <c r="AC3059" i="1"/>
  <c r="AU3059" i="1" s="1"/>
  <c r="AY3058" i="1"/>
  <c r="BE3058" i="1" s="1"/>
  <c r="AT3058" i="1"/>
  <c r="AQ3058" i="1"/>
  <c r="AN3058" i="1"/>
  <c r="AK3058" i="1"/>
  <c r="AH3058" i="1"/>
  <c r="AX3058" i="1"/>
  <c r="BD3058" i="1" s="1"/>
  <c r="AC3058" i="1"/>
  <c r="AT3057" i="1"/>
  <c r="AQ3057" i="1"/>
  <c r="AN3057" i="1"/>
  <c r="AK3057" i="1"/>
  <c r="AH3057" i="1"/>
  <c r="AT3056" i="1"/>
  <c r="AQ3056" i="1"/>
  <c r="AN3056" i="1"/>
  <c r="AK3056" i="1"/>
  <c r="AH3056" i="1"/>
  <c r="AY3055" i="1"/>
  <c r="BE3055" i="1" s="1"/>
  <c r="AT3055" i="1"/>
  <c r="AQ3055" i="1"/>
  <c r="AN3055" i="1"/>
  <c r="AK3055" i="1"/>
  <c r="AH3055" i="1"/>
  <c r="AX3055" i="1"/>
  <c r="BD3055" i="1" s="1"/>
  <c r="AD3055" i="1"/>
  <c r="AV3055" i="1" s="1"/>
  <c r="AC3055" i="1"/>
  <c r="AU3055" i="1" s="1"/>
  <c r="AY3054" i="1"/>
  <c r="BE3054" i="1" s="1"/>
  <c r="AT3054" i="1"/>
  <c r="AQ3054" i="1"/>
  <c r="AN3054" i="1"/>
  <c r="AK3054" i="1"/>
  <c r="AH3054" i="1"/>
  <c r="AC3054" i="1"/>
  <c r="AU3054" i="1" s="1"/>
  <c r="AX3054" i="1"/>
  <c r="BD3054" i="1" s="1"/>
  <c r="AT3053" i="1"/>
  <c r="AQ3053" i="1"/>
  <c r="AN3053" i="1"/>
  <c r="AK3053" i="1"/>
  <c r="AH3053" i="1"/>
  <c r="AT3052" i="1"/>
  <c r="AQ3052" i="1"/>
  <c r="AN3052" i="1"/>
  <c r="AK3052" i="1"/>
  <c r="AH3052" i="1"/>
  <c r="AY3051" i="1"/>
  <c r="BE3051" i="1" s="1"/>
  <c r="AT3051" i="1"/>
  <c r="AQ3051" i="1"/>
  <c r="AN3051" i="1"/>
  <c r="AK3051" i="1"/>
  <c r="AH3051" i="1"/>
  <c r="AX3051" i="1"/>
  <c r="BD3051" i="1" s="1"/>
  <c r="AD3051" i="1"/>
  <c r="AV3051" i="1" s="1"/>
  <c r="AC3051" i="1"/>
  <c r="AU3051" i="1" s="1"/>
  <c r="BE3050" i="1"/>
  <c r="AT3050" i="1"/>
  <c r="AQ3050" i="1"/>
  <c r="AN3050" i="1"/>
  <c r="AK3050" i="1"/>
  <c r="AH3050" i="1"/>
  <c r="AC3050" i="1"/>
  <c r="AU3050" i="1" s="1"/>
  <c r="BD3050" i="1"/>
  <c r="AT3049" i="1"/>
  <c r="AQ3049" i="1"/>
  <c r="AN3049" i="1"/>
  <c r="AK3049" i="1"/>
  <c r="AH3049" i="1"/>
  <c r="AT3048" i="1"/>
  <c r="AQ3048" i="1"/>
  <c r="AN3048" i="1"/>
  <c r="AK3048" i="1"/>
  <c r="AH3048" i="1"/>
  <c r="AY3047" i="1"/>
  <c r="BE3047" i="1" s="1"/>
  <c r="AT3047" i="1"/>
  <c r="AQ3047" i="1"/>
  <c r="AN3047" i="1"/>
  <c r="AK3047" i="1"/>
  <c r="AH3047" i="1"/>
  <c r="AX3047" i="1"/>
  <c r="BD3047" i="1" s="1"/>
  <c r="AD3047" i="1"/>
  <c r="AV3047" i="1" s="1"/>
  <c r="AC3047" i="1"/>
  <c r="AU3047" i="1" s="1"/>
  <c r="AY3046" i="1"/>
  <c r="BE3046" i="1" s="1"/>
  <c r="AT3046" i="1"/>
  <c r="AQ3046" i="1"/>
  <c r="AN3046" i="1"/>
  <c r="AK3046" i="1"/>
  <c r="AH3046" i="1"/>
  <c r="AC3046" i="1"/>
  <c r="AX3046" i="1"/>
  <c r="BD3046" i="1" s="1"/>
  <c r="AT3045" i="1"/>
  <c r="AQ3045" i="1"/>
  <c r="AN3045" i="1"/>
  <c r="AK3045" i="1"/>
  <c r="AH3045" i="1"/>
  <c r="AD3045" i="1"/>
  <c r="AV3045" i="1" s="1"/>
  <c r="AT3044" i="1"/>
  <c r="AQ3044" i="1"/>
  <c r="AN3044" i="1"/>
  <c r="AK3044" i="1"/>
  <c r="AH3044" i="1"/>
  <c r="AS3043" i="1"/>
  <c r="AR3043" i="1"/>
  <c r="AP3043" i="1"/>
  <c r="AO3043" i="1"/>
  <c r="AM3043" i="1"/>
  <c r="AL3043" i="1"/>
  <c r="AJ3043" i="1"/>
  <c r="AI3043" i="1"/>
  <c r="AG3043" i="1"/>
  <c r="AF3043" i="1"/>
  <c r="AB3043" i="1"/>
  <c r="AA3043" i="1"/>
  <c r="Z3043" i="1"/>
  <c r="Y3043" i="1"/>
  <c r="X3043" i="1"/>
  <c r="W3043" i="1"/>
  <c r="V3043" i="1"/>
  <c r="U3043" i="1"/>
  <c r="AT3042" i="1"/>
  <c r="AQ3042" i="1"/>
  <c r="AN3042" i="1"/>
  <c r="AK3042" i="1"/>
  <c r="AH3042" i="1"/>
  <c r="AS3041" i="1"/>
  <c r="AR3041" i="1"/>
  <c r="AP3041" i="1"/>
  <c r="AO3041" i="1"/>
  <c r="AM3041" i="1"/>
  <c r="AL3041" i="1"/>
  <c r="AJ3041" i="1"/>
  <c r="AI3041" i="1"/>
  <c r="AG3041" i="1"/>
  <c r="AF3041" i="1"/>
  <c r="AB3041" i="1"/>
  <c r="AA3041" i="1"/>
  <c r="Z3041" i="1"/>
  <c r="Y3041" i="1"/>
  <c r="X3041" i="1"/>
  <c r="W3041" i="1"/>
  <c r="V3041" i="1"/>
  <c r="U3041" i="1"/>
  <c r="AT3039" i="1"/>
  <c r="AQ3039" i="1"/>
  <c r="AN3039" i="1"/>
  <c r="AK3039" i="1"/>
  <c r="AH3039" i="1"/>
  <c r="AT3038" i="1"/>
  <c r="AQ3038" i="1"/>
  <c r="AN3038" i="1"/>
  <c r="AK3038" i="1"/>
  <c r="AH3038" i="1"/>
  <c r="AC3038" i="1"/>
  <c r="AY3038" i="1"/>
  <c r="BE3038" i="1" s="1"/>
  <c r="AX3038" i="1"/>
  <c r="BD3038" i="1" s="1"/>
  <c r="AD3038" i="1"/>
  <c r="AV3038" i="1" s="1"/>
  <c r="AT3037" i="1"/>
  <c r="AQ3037" i="1"/>
  <c r="AN3037" i="1"/>
  <c r="AK3037" i="1"/>
  <c r="AH3037" i="1"/>
  <c r="AT3036" i="1"/>
  <c r="AQ3036" i="1"/>
  <c r="AN3036" i="1"/>
  <c r="AK3036" i="1"/>
  <c r="AH3036" i="1"/>
  <c r="AT3035" i="1"/>
  <c r="AQ3035" i="1"/>
  <c r="AN3035" i="1"/>
  <c r="AK3035" i="1"/>
  <c r="AH3035" i="1"/>
  <c r="AX3034" i="1"/>
  <c r="BD3034" i="1" s="1"/>
  <c r="AT3034" i="1"/>
  <c r="AQ3034" i="1"/>
  <c r="AN3034" i="1"/>
  <c r="AK3034" i="1"/>
  <c r="AH3034" i="1"/>
  <c r="AC3034" i="1"/>
  <c r="AY3034" i="1"/>
  <c r="BE3034" i="1" s="1"/>
  <c r="AD3034" i="1"/>
  <c r="AV3034" i="1" s="1"/>
  <c r="AT3033" i="1"/>
  <c r="AQ3033" i="1"/>
  <c r="AN3033" i="1"/>
  <c r="AK3033" i="1"/>
  <c r="AH3033" i="1"/>
  <c r="AT3032" i="1"/>
  <c r="AQ3032" i="1"/>
  <c r="AN3032" i="1"/>
  <c r="AK3032" i="1"/>
  <c r="AH3032" i="1"/>
  <c r="AX3032" i="1"/>
  <c r="BD3032" i="1" s="1"/>
  <c r="AD3032" i="1"/>
  <c r="AV3032" i="1" s="1"/>
  <c r="AT3031" i="1"/>
  <c r="AQ3031" i="1"/>
  <c r="AN3031" i="1"/>
  <c r="AK3031" i="1"/>
  <c r="AH3031" i="1"/>
  <c r="AS3030" i="1"/>
  <c r="AS3029" i="1" s="1"/>
  <c r="AR3030" i="1"/>
  <c r="AR3029" i="1" s="1"/>
  <c r="AP3030" i="1"/>
  <c r="AP3029" i="1" s="1"/>
  <c r="AO3030" i="1"/>
  <c r="AM3030" i="1"/>
  <c r="AM3029" i="1" s="1"/>
  <c r="AL3030" i="1"/>
  <c r="AJ3030" i="1"/>
  <c r="AI3030" i="1"/>
  <c r="AG3030" i="1"/>
  <c r="AG3029" i="1" s="1"/>
  <c r="AF3030" i="1"/>
  <c r="AF3029" i="1" s="1"/>
  <c r="AB3030" i="1"/>
  <c r="AB3029" i="1" s="1"/>
  <c r="AA3030" i="1"/>
  <c r="AA3029" i="1" s="1"/>
  <c r="Z3030" i="1"/>
  <c r="Z3029" i="1" s="1"/>
  <c r="Y3030" i="1"/>
  <c r="Y3029" i="1" s="1"/>
  <c r="X3030" i="1"/>
  <c r="X3029" i="1" s="1"/>
  <c r="W3030" i="1"/>
  <c r="W3029" i="1" s="1"/>
  <c r="V3030" i="1"/>
  <c r="V3029" i="1" s="1"/>
  <c r="U3030" i="1"/>
  <c r="U3029" i="1" s="1"/>
  <c r="AJ3029" i="1"/>
  <c r="AX3028" i="1"/>
  <c r="BD3028" i="1" s="1"/>
  <c r="AT3028" i="1"/>
  <c r="AQ3028" i="1"/>
  <c r="AN3028" i="1"/>
  <c r="AK3028" i="1"/>
  <c r="AH3028" i="1"/>
  <c r="AY3028" i="1"/>
  <c r="BE3028" i="1" s="1"/>
  <c r="AD3028" i="1"/>
  <c r="AC3028" i="1"/>
  <c r="AC3027" i="1" s="1"/>
  <c r="AS3027" i="1"/>
  <c r="AR3027" i="1"/>
  <c r="AP3027" i="1"/>
  <c r="AO3027" i="1"/>
  <c r="AM3027" i="1"/>
  <c r="AL3027" i="1"/>
  <c r="AI3027" i="1"/>
  <c r="AG3027" i="1"/>
  <c r="AF3027" i="1"/>
  <c r="AB3027" i="1"/>
  <c r="AA3027" i="1"/>
  <c r="Z3027" i="1"/>
  <c r="Y3027" i="1"/>
  <c r="X3027" i="1"/>
  <c r="W3027" i="1"/>
  <c r="V3027" i="1"/>
  <c r="U3027" i="1"/>
  <c r="AY3026" i="1"/>
  <c r="BE3026" i="1" s="1"/>
  <c r="AT3026" i="1"/>
  <c r="AQ3026" i="1"/>
  <c r="AN3026" i="1"/>
  <c r="AK3026" i="1"/>
  <c r="AH3026" i="1"/>
  <c r="AD3026" i="1"/>
  <c r="AV3026" i="1" s="1"/>
  <c r="AX3026" i="1"/>
  <c r="BD3026" i="1" s="1"/>
  <c r="AT3025" i="1"/>
  <c r="AQ3025" i="1"/>
  <c r="AN3025" i="1"/>
  <c r="AK3025" i="1"/>
  <c r="AH3025" i="1"/>
  <c r="AX3025" i="1"/>
  <c r="BD3025" i="1" s="1"/>
  <c r="AD3025" i="1"/>
  <c r="AV3025" i="1" s="1"/>
  <c r="AT3024" i="1"/>
  <c r="AQ3024" i="1"/>
  <c r="AN3024" i="1"/>
  <c r="AK3024" i="1"/>
  <c r="AH3024" i="1"/>
  <c r="AD3024" i="1"/>
  <c r="AV3024" i="1" s="1"/>
  <c r="AC3024" i="1"/>
  <c r="AY3024" i="1"/>
  <c r="BE3024" i="1" s="1"/>
  <c r="AT3023" i="1"/>
  <c r="AQ3023" i="1"/>
  <c r="AN3023" i="1"/>
  <c r="AK3023" i="1"/>
  <c r="AH3023" i="1"/>
  <c r="AX3023" i="1"/>
  <c r="BD3023" i="1" s="1"/>
  <c r="AY3022" i="1"/>
  <c r="BE3022" i="1" s="1"/>
  <c r="AT3022" i="1"/>
  <c r="AQ3022" i="1"/>
  <c r="AN3022" i="1"/>
  <c r="AK3022" i="1"/>
  <c r="AH3022" i="1"/>
  <c r="AC3022" i="1"/>
  <c r="AX3022" i="1"/>
  <c r="BD3022" i="1" s="1"/>
  <c r="AD3022" i="1"/>
  <c r="AV3022" i="1" s="1"/>
  <c r="AT3021" i="1"/>
  <c r="AQ3021" i="1"/>
  <c r="AN3021" i="1"/>
  <c r="AK3021" i="1"/>
  <c r="AH3021" i="1"/>
  <c r="AX3021" i="1"/>
  <c r="BD3021" i="1" s="1"/>
  <c r="AD3021" i="1"/>
  <c r="AV3021" i="1" s="1"/>
  <c r="AT3020" i="1"/>
  <c r="AQ3020" i="1"/>
  <c r="AN3020" i="1"/>
  <c r="AK3020" i="1"/>
  <c r="AH3020" i="1"/>
  <c r="AD3020" i="1"/>
  <c r="AV3020" i="1" s="1"/>
  <c r="AC3020" i="1"/>
  <c r="AU3020" i="1" s="1"/>
  <c r="AY3020" i="1"/>
  <c r="BE3020" i="1" s="1"/>
  <c r="AT3019" i="1"/>
  <c r="AQ3019" i="1"/>
  <c r="AN3019" i="1"/>
  <c r="AK3019" i="1"/>
  <c r="AH3019" i="1"/>
  <c r="AX3019" i="1"/>
  <c r="BD3019" i="1" s="1"/>
  <c r="AY3018" i="1"/>
  <c r="BE3018" i="1" s="1"/>
  <c r="AT3018" i="1"/>
  <c r="AQ3018" i="1"/>
  <c r="AN3018" i="1"/>
  <c r="AK3018" i="1"/>
  <c r="AH3018" i="1"/>
  <c r="AD3018" i="1"/>
  <c r="AV3018" i="1" s="1"/>
  <c r="AC3018" i="1"/>
  <c r="AU3018" i="1" s="1"/>
  <c r="AX3018" i="1"/>
  <c r="BD3018" i="1" s="1"/>
  <c r="AT3017" i="1"/>
  <c r="AQ3017" i="1"/>
  <c r="AN3017" i="1"/>
  <c r="AK3017" i="1"/>
  <c r="AH3017" i="1"/>
  <c r="AX3017" i="1"/>
  <c r="BD3017" i="1" s="1"/>
  <c r="AT3016" i="1"/>
  <c r="AQ3016" i="1"/>
  <c r="AN3016" i="1"/>
  <c r="AK3016" i="1"/>
  <c r="AH3016" i="1"/>
  <c r="AD3016" i="1"/>
  <c r="AV3016" i="1" s="1"/>
  <c r="AC3016" i="1"/>
  <c r="AU3016" i="1" s="1"/>
  <c r="BE3016" i="1"/>
  <c r="AT3015" i="1"/>
  <c r="AQ3015" i="1"/>
  <c r="AN3015" i="1"/>
  <c r="AK3015" i="1"/>
  <c r="AH3015" i="1"/>
  <c r="AX3015" i="1"/>
  <c r="BD3015" i="1" s="1"/>
  <c r="AD3015" i="1"/>
  <c r="AV3015" i="1" s="1"/>
  <c r="AY3014" i="1"/>
  <c r="BE3014" i="1" s="1"/>
  <c r="AT3014" i="1"/>
  <c r="AQ3014" i="1"/>
  <c r="AN3014" i="1"/>
  <c r="AK3014" i="1"/>
  <c r="AH3014" i="1"/>
  <c r="AC3014" i="1"/>
  <c r="AU3014" i="1" s="1"/>
  <c r="AX3014" i="1"/>
  <c r="BD3014" i="1" s="1"/>
  <c r="AD3014" i="1"/>
  <c r="AV3014" i="1" s="1"/>
  <c r="AT3013" i="1"/>
  <c r="AQ3013" i="1"/>
  <c r="AN3013" i="1"/>
  <c r="AK3013" i="1"/>
  <c r="AH3013" i="1"/>
  <c r="AX3013" i="1"/>
  <c r="BD3013" i="1" s="1"/>
  <c r="AD3013" i="1"/>
  <c r="AV3013" i="1" s="1"/>
  <c r="AT3012" i="1"/>
  <c r="AQ3012" i="1"/>
  <c r="AN3012" i="1"/>
  <c r="AK3012" i="1"/>
  <c r="AH3012" i="1"/>
  <c r="AC3012" i="1"/>
  <c r="AU3012" i="1" s="1"/>
  <c r="AD3012" i="1"/>
  <c r="AV3012" i="1" s="1"/>
  <c r="AY3012" i="1"/>
  <c r="BE3012" i="1" s="1"/>
  <c r="AT3011" i="1"/>
  <c r="AQ3011" i="1"/>
  <c r="AN3011" i="1"/>
  <c r="AK3011" i="1"/>
  <c r="AH3011" i="1"/>
  <c r="AX3011" i="1"/>
  <c r="BD3011" i="1" s="1"/>
  <c r="AD3011" i="1"/>
  <c r="AV3011" i="1" s="1"/>
  <c r="AY3010" i="1"/>
  <c r="BE3010" i="1" s="1"/>
  <c r="AT3010" i="1"/>
  <c r="AQ3010" i="1"/>
  <c r="AN3010" i="1"/>
  <c r="AK3010" i="1"/>
  <c r="AH3010" i="1"/>
  <c r="AC3010" i="1"/>
  <c r="AU3010" i="1" s="1"/>
  <c r="AX3010" i="1"/>
  <c r="BD3010" i="1" s="1"/>
  <c r="AD3010" i="1"/>
  <c r="AV3010" i="1" s="1"/>
  <c r="AT3009" i="1"/>
  <c r="AQ3009" i="1"/>
  <c r="AN3009" i="1"/>
  <c r="AK3009" i="1"/>
  <c r="AH3009" i="1"/>
  <c r="AX3009" i="1"/>
  <c r="BD3009" i="1" s="1"/>
  <c r="AT3008" i="1"/>
  <c r="AQ3008" i="1"/>
  <c r="AN3008" i="1"/>
  <c r="AK3008" i="1"/>
  <c r="AH3008" i="1"/>
  <c r="AT3007" i="1"/>
  <c r="AQ3007" i="1"/>
  <c r="AN3007" i="1"/>
  <c r="AK3007" i="1"/>
  <c r="AH3007" i="1"/>
  <c r="AX3007" i="1"/>
  <c r="BD3007" i="1" s="1"/>
  <c r="AY3006" i="1"/>
  <c r="BE3006" i="1" s="1"/>
  <c r="AT3006" i="1"/>
  <c r="AQ3006" i="1"/>
  <c r="AN3006" i="1"/>
  <c r="AK3006" i="1"/>
  <c r="AH3006" i="1"/>
  <c r="AD3006" i="1"/>
  <c r="AV3006" i="1" s="1"/>
  <c r="AX3006" i="1"/>
  <c r="BD3006" i="1" s="1"/>
  <c r="AC3006" i="1"/>
  <c r="AT3005" i="1"/>
  <c r="AQ3005" i="1"/>
  <c r="AN3005" i="1"/>
  <c r="AK3005" i="1"/>
  <c r="AH3005" i="1"/>
  <c r="AD3005" i="1"/>
  <c r="AV3005" i="1" s="1"/>
  <c r="AX3005" i="1"/>
  <c r="BD3005" i="1" s="1"/>
  <c r="AC3005" i="1"/>
  <c r="AT3004" i="1"/>
  <c r="AQ3004" i="1"/>
  <c r="AN3004" i="1"/>
  <c r="AK3004" i="1"/>
  <c r="AH3004" i="1"/>
  <c r="AD3004" i="1"/>
  <c r="AV3004" i="1" s="1"/>
  <c r="AT3003" i="1"/>
  <c r="AQ3003" i="1"/>
  <c r="AN3003" i="1"/>
  <c r="AK3003" i="1"/>
  <c r="AH3003" i="1"/>
  <c r="AX3003" i="1"/>
  <c r="BD3003" i="1" s="1"/>
  <c r="AD3003" i="1"/>
  <c r="AV3003" i="1" s="1"/>
  <c r="AY3002" i="1"/>
  <c r="BE3002" i="1" s="1"/>
  <c r="AT3002" i="1"/>
  <c r="AQ3002" i="1"/>
  <c r="AN3002" i="1"/>
  <c r="AK3002" i="1"/>
  <c r="AH3002" i="1"/>
  <c r="AC3002" i="1"/>
  <c r="AU3002" i="1" s="1"/>
  <c r="AX3002" i="1"/>
  <c r="BD3002" i="1" s="1"/>
  <c r="AD3002" i="1"/>
  <c r="AV3002" i="1" s="1"/>
  <c r="AT3001" i="1"/>
  <c r="AQ3001" i="1"/>
  <c r="AN3001" i="1"/>
  <c r="AK3001" i="1"/>
  <c r="AH3001" i="1"/>
  <c r="AX3001" i="1"/>
  <c r="BD3001" i="1" s="1"/>
  <c r="AD3001" i="1"/>
  <c r="AV3001" i="1" s="1"/>
  <c r="AT3000" i="1"/>
  <c r="AQ3000" i="1"/>
  <c r="AN3000" i="1"/>
  <c r="AK3000" i="1"/>
  <c r="AH3000" i="1"/>
  <c r="AT2999" i="1"/>
  <c r="AQ2999" i="1"/>
  <c r="AN2999" i="1"/>
  <c r="AK2999" i="1"/>
  <c r="AH2999" i="1"/>
  <c r="AX2999" i="1"/>
  <c r="BD2999" i="1" s="1"/>
  <c r="AD2999" i="1"/>
  <c r="AV2999" i="1" s="1"/>
  <c r="AY2998" i="1"/>
  <c r="BE2998" i="1" s="1"/>
  <c r="AT2998" i="1"/>
  <c r="AQ2998" i="1"/>
  <c r="AN2998" i="1"/>
  <c r="AK2998" i="1"/>
  <c r="AH2998" i="1"/>
  <c r="AC2998" i="1"/>
  <c r="AX2998" i="1"/>
  <c r="BD2998" i="1" s="1"/>
  <c r="AD2998" i="1"/>
  <c r="AV2998" i="1" s="1"/>
  <c r="AT2997" i="1"/>
  <c r="AQ2997" i="1"/>
  <c r="AN2997" i="1"/>
  <c r="AK2997" i="1"/>
  <c r="AH2997" i="1"/>
  <c r="AD2997" i="1"/>
  <c r="AV2997" i="1" s="1"/>
  <c r="AX2997" i="1"/>
  <c r="BD2997" i="1" s="1"/>
  <c r="AT2996" i="1"/>
  <c r="AQ2996" i="1"/>
  <c r="AN2996" i="1"/>
  <c r="AK2996" i="1"/>
  <c r="AH2996" i="1"/>
  <c r="AX2996" i="1"/>
  <c r="BD2996" i="1" s="1"/>
  <c r="AY2996" i="1"/>
  <c r="BE2996" i="1" s="1"/>
  <c r="AT2995" i="1"/>
  <c r="AQ2995" i="1"/>
  <c r="AN2995" i="1"/>
  <c r="AK2995" i="1"/>
  <c r="AH2995" i="1"/>
  <c r="AX2995" i="1"/>
  <c r="BD2995" i="1" s="1"/>
  <c r="AD2995" i="1"/>
  <c r="AV2995" i="1" s="1"/>
  <c r="AY2995" i="1"/>
  <c r="BE2995" i="1" s="1"/>
  <c r="AY2994" i="1"/>
  <c r="BE2994" i="1" s="1"/>
  <c r="AT2994" i="1"/>
  <c r="AQ2994" i="1"/>
  <c r="AN2994" i="1"/>
  <c r="AK2994" i="1"/>
  <c r="AH2994" i="1"/>
  <c r="AX2994" i="1"/>
  <c r="BD2994" i="1" s="1"/>
  <c r="AD2994" i="1"/>
  <c r="AV2994" i="1" s="1"/>
  <c r="AT2993" i="1"/>
  <c r="AQ2993" i="1"/>
  <c r="AN2993" i="1"/>
  <c r="AK2993" i="1"/>
  <c r="AH2993" i="1"/>
  <c r="AY2992" i="1"/>
  <c r="BE2992" i="1" s="1"/>
  <c r="AT2992" i="1"/>
  <c r="AQ2992" i="1"/>
  <c r="AN2992" i="1"/>
  <c r="AK2992" i="1"/>
  <c r="AH2992" i="1"/>
  <c r="AX2992" i="1"/>
  <c r="BD2992" i="1" s="1"/>
  <c r="AD2992" i="1"/>
  <c r="AV2992" i="1" s="1"/>
  <c r="AY2991" i="1"/>
  <c r="BE2991" i="1" s="1"/>
  <c r="AT2991" i="1"/>
  <c r="AQ2991" i="1"/>
  <c r="AN2991" i="1"/>
  <c r="AK2991" i="1"/>
  <c r="AH2991" i="1"/>
  <c r="AD2991" i="1"/>
  <c r="AV2991" i="1" s="1"/>
  <c r="AT2990" i="1"/>
  <c r="AQ2990" i="1"/>
  <c r="AN2990" i="1"/>
  <c r="AK2990" i="1"/>
  <c r="AH2990" i="1"/>
  <c r="AT2989" i="1"/>
  <c r="AQ2989" i="1"/>
  <c r="AN2989" i="1"/>
  <c r="AK2989" i="1"/>
  <c r="AH2989" i="1"/>
  <c r="AD2989" i="1"/>
  <c r="AV2989" i="1" s="1"/>
  <c r="AX2989" i="1"/>
  <c r="BD2989" i="1" s="1"/>
  <c r="AT2988" i="1"/>
  <c r="AQ2988" i="1"/>
  <c r="AN2988" i="1"/>
  <c r="AK2988" i="1"/>
  <c r="AH2988" i="1"/>
  <c r="AY2988" i="1"/>
  <c r="BE2988" i="1" s="1"/>
  <c r="AD2988" i="1"/>
  <c r="AV2988" i="1" s="1"/>
  <c r="AT2987" i="1"/>
  <c r="AQ2987" i="1"/>
  <c r="AN2987" i="1"/>
  <c r="AK2987" i="1"/>
  <c r="AH2987" i="1"/>
  <c r="AY2987" i="1"/>
  <c r="BE2987" i="1" s="1"/>
  <c r="AD2987" i="1"/>
  <c r="AV2987" i="1" s="1"/>
  <c r="AT2986" i="1"/>
  <c r="AQ2986" i="1"/>
  <c r="AN2986" i="1"/>
  <c r="AK2986" i="1"/>
  <c r="AH2986" i="1"/>
  <c r="AY2986" i="1"/>
  <c r="BE2986" i="1" s="1"/>
  <c r="AT2985" i="1"/>
  <c r="AQ2985" i="1"/>
  <c r="AN2985" i="1"/>
  <c r="AK2985" i="1"/>
  <c r="AH2985" i="1"/>
  <c r="AY2985" i="1"/>
  <c r="BE2985" i="1" s="1"/>
  <c r="AT2984" i="1"/>
  <c r="AQ2984" i="1"/>
  <c r="AN2984" i="1"/>
  <c r="AH2984" i="1"/>
  <c r="AY2984" i="1"/>
  <c r="BE2984" i="1" s="1"/>
  <c r="AT2983" i="1"/>
  <c r="AQ2983" i="1"/>
  <c r="AN2983" i="1"/>
  <c r="AH2983" i="1"/>
  <c r="AY2983" i="1"/>
  <c r="BE2983" i="1" s="1"/>
  <c r="AD2983" i="1"/>
  <c r="AV2983" i="1" s="1"/>
  <c r="AT2982" i="1"/>
  <c r="AQ2982" i="1"/>
  <c r="AN2982" i="1"/>
  <c r="AK2982" i="1"/>
  <c r="AH2982" i="1"/>
  <c r="AY2982" i="1"/>
  <c r="BE2982" i="1" s="1"/>
  <c r="AD2982" i="1"/>
  <c r="AV2982" i="1" s="1"/>
  <c r="AT2981" i="1"/>
  <c r="AQ2981" i="1"/>
  <c r="AN2981" i="1"/>
  <c r="AK2981" i="1"/>
  <c r="AH2981" i="1"/>
  <c r="AY2981" i="1"/>
  <c r="BE2981" i="1" s="1"/>
  <c r="AT2980" i="1"/>
  <c r="AQ2980" i="1"/>
  <c r="AN2980" i="1"/>
  <c r="AK2980" i="1"/>
  <c r="AH2980" i="1"/>
  <c r="AT2979" i="1"/>
  <c r="AQ2979" i="1"/>
  <c r="AN2979" i="1"/>
  <c r="AK2979" i="1"/>
  <c r="AH2979" i="1"/>
  <c r="AT2978" i="1"/>
  <c r="AQ2978" i="1"/>
  <c r="AN2978" i="1"/>
  <c r="AK2978" i="1"/>
  <c r="AH2978" i="1"/>
  <c r="AT2977" i="1"/>
  <c r="AQ2977" i="1"/>
  <c r="AN2977" i="1"/>
  <c r="AK2977" i="1"/>
  <c r="AH2977" i="1"/>
  <c r="AY2977" i="1"/>
  <c r="BE2977" i="1" s="1"/>
  <c r="AD2977" i="1"/>
  <c r="AV2977" i="1" s="1"/>
  <c r="AT2976" i="1"/>
  <c r="AQ2976" i="1"/>
  <c r="AN2976" i="1"/>
  <c r="AK2976" i="1"/>
  <c r="AH2976" i="1"/>
  <c r="AY2976" i="1"/>
  <c r="BE2976" i="1" s="1"/>
  <c r="AD2976" i="1"/>
  <c r="AV2976" i="1" s="1"/>
  <c r="AT2975" i="1"/>
  <c r="AQ2975" i="1"/>
  <c r="AN2975" i="1"/>
  <c r="AK2975" i="1"/>
  <c r="AH2975" i="1"/>
  <c r="AY2975" i="1"/>
  <c r="BE2975" i="1" s="1"/>
  <c r="AD2975" i="1"/>
  <c r="AV2975" i="1" s="1"/>
  <c r="AT2974" i="1"/>
  <c r="AQ2974" i="1"/>
  <c r="AN2974" i="1"/>
  <c r="AK2974" i="1"/>
  <c r="AH2974" i="1"/>
  <c r="AY2974" i="1"/>
  <c r="BE2974" i="1" s="1"/>
  <c r="AT2973" i="1"/>
  <c r="AQ2973" i="1"/>
  <c r="AN2973" i="1"/>
  <c r="AK2973" i="1"/>
  <c r="AH2973" i="1"/>
  <c r="AY2973" i="1"/>
  <c r="BE2973" i="1" s="1"/>
  <c r="AT2972" i="1"/>
  <c r="AQ2972" i="1"/>
  <c r="AN2972" i="1"/>
  <c r="AK2972" i="1"/>
  <c r="AH2972" i="1"/>
  <c r="AY2972" i="1"/>
  <c r="BE2972" i="1" s="1"/>
  <c r="AT2971" i="1"/>
  <c r="AQ2971" i="1"/>
  <c r="AN2971" i="1"/>
  <c r="AK2971" i="1"/>
  <c r="AH2971" i="1"/>
  <c r="AY2971" i="1"/>
  <c r="BE2971" i="1" s="1"/>
  <c r="AD2971" i="1"/>
  <c r="AV2971" i="1" s="1"/>
  <c r="AT2970" i="1"/>
  <c r="AQ2970" i="1"/>
  <c r="AN2970" i="1"/>
  <c r="AK2970" i="1"/>
  <c r="AH2970" i="1"/>
  <c r="AY2970" i="1"/>
  <c r="BE2970" i="1" s="1"/>
  <c r="AD2970" i="1"/>
  <c r="AV2970" i="1" s="1"/>
  <c r="AT2969" i="1"/>
  <c r="AQ2969" i="1"/>
  <c r="AN2969" i="1"/>
  <c r="AK2969" i="1"/>
  <c r="AH2969" i="1"/>
  <c r="AY2969" i="1"/>
  <c r="BE2969" i="1" s="1"/>
  <c r="AT2968" i="1"/>
  <c r="AQ2968" i="1"/>
  <c r="AN2968" i="1"/>
  <c r="AK2968" i="1"/>
  <c r="AH2968" i="1"/>
  <c r="AT2967" i="1"/>
  <c r="AQ2967" i="1"/>
  <c r="AN2967" i="1"/>
  <c r="AK2967" i="1"/>
  <c r="AH2967" i="1"/>
  <c r="AT2966" i="1"/>
  <c r="AQ2966" i="1"/>
  <c r="AN2966" i="1"/>
  <c r="AK2966" i="1"/>
  <c r="AH2966" i="1"/>
  <c r="AS2965" i="1"/>
  <c r="AR2965" i="1"/>
  <c r="AO2965" i="1"/>
  <c r="AM2965" i="1"/>
  <c r="AL2965" i="1"/>
  <c r="AJ2965" i="1"/>
  <c r="AI2965" i="1"/>
  <c r="AG2965" i="1"/>
  <c r="AF2965" i="1"/>
  <c r="AB2965" i="1"/>
  <c r="AA2965" i="1"/>
  <c r="Z2965" i="1"/>
  <c r="Y2965" i="1"/>
  <c r="X2965" i="1"/>
  <c r="W2965" i="1"/>
  <c r="V2965" i="1"/>
  <c r="U2965" i="1"/>
  <c r="AT2964" i="1"/>
  <c r="AQ2964" i="1"/>
  <c r="AN2964" i="1"/>
  <c r="AK2964" i="1"/>
  <c r="AH2964" i="1"/>
  <c r="AX2964" i="1"/>
  <c r="BD2964" i="1" s="1"/>
  <c r="AT2963" i="1"/>
  <c r="AQ2963" i="1"/>
  <c r="AN2963" i="1"/>
  <c r="AK2963" i="1"/>
  <c r="AH2963" i="1"/>
  <c r="AX2963" i="1"/>
  <c r="BD2963" i="1" s="1"/>
  <c r="AT2962" i="1"/>
  <c r="AQ2962" i="1"/>
  <c r="AN2962" i="1"/>
  <c r="AK2962" i="1"/>
  <c r="AH2962" i="1"/>
  <c r="AX2962" i="1"/>
  <c r="BD2962" i="1" s="1"/>
  <c r="AT2961" i="1"/>
  <c r="AQ2961" i="1"/>
  <c r="AN2961" i="1"/>
  <c r="AK2961" i="1"/>
  <c r="AH2961" i="1"/>
  <c r="AT2960" i="1"/>
  <c r="AQ2960" i="1"/>
  <c r="AN2960" i="1"/>
  <c r="AK2960" i="1"/>
  <c r="AH2960" i="1"/>
  <c r="AX2960" i="1"/>
  <c r="BD2960" i="1" s="1"/>
  <c r="AT2959" i="1"/>
  <c r="AQ2959" i="1"/>
  <c r="AN2959" i="1"/>
  <c r="AK2959" i="1"/>
  <c r="AH2959" i="1"/>
  <c r="AX2959" i="1"/>
  <c r="BD2959" i="1" s="1"/>
  <c r="AT2958" i="1"/>
  <c r="AQ2958" i="1"/>
  <c r="AN2958" i="1"/>
  <c r="AK2958" i="1"/>
  <c r="AH2958" i="1"/>
  <c r="AX2958" i="1"/>
  <c r="BD2958" i="1" s="1"/>
  <c r="AT2957" i="1"/>
  <c r="AQ2957" i="1"/>
  <c r="AN2957" i="1"/>
  <c r="AK2957" i="1"/>
  <c r="AH2957" i="1"/>
  <c r="AT2956" i="1"/>
  <c r="AQ2956" i="1"/>
  <c r="AN2956" i="1"/>
  <c r="AK2956" i="1"/>
  <c r="AH2956" i="1"/>
  <c r="AT2955" i="1"/>
  <c r="AQ2955" i="1"/>
  <c r="AN2955" i="1"/>
  <c r="AK2955" i="1"/>
  <c r="AH2955" i="1"/>
  <c r="AT2954" i="1"/>
  <c r="AQ2954" i="1"/>
  <c r="AN2954" i="1"/>
  <c r="AK2954" i="1"/>
  <c r="AH2954" i="1"/>
  <c r="AX2954" i="1"/>
  <c r="BD2954" i="1" s="1"/>
  <c r="AT2953" i="1"/>
  <c r="AQ2953" i="1"/>
  <c r="AN2953" i="1"/>
  <c r="AK2953" i="1"/>
  <c r="AH2953" i="1"/>
  <c r="AX2953" i="1"/>
  <c r="BD2953" i="1" s="1"/>
  <c r="AT2952" i="1"/>
  <c r="AQ2952" i="1"/>
  <c r="AN2952" i="1"/>
  <c r="AK2952" i="1"/>
  <c r="AH2952" i="1"/>
  <c r="AX2952" i="1"/>
  <c r="BD2952" i="1" s="1"/>
  <c r="AT2951" i="1"/>
  <c r="AQ2951" i="1"/>
  <c r="AN2951" i="1"/>
  <c r="AK2951" i="1"/>
  <c r="AH2951" i="1"/>
  <c r="AT2950" i="1"/>
  <c r="AQ2950" i="1"/>
  <c r="AN2950" i="1"/>
  <c r="AK2950" i="1"/>
  <c r="AH2950" i="1"/>
  <c r="AX2950" i="1"/>
  <c r="BD2950" i="1" s="1"/>
  <c r="AT2949" i="1"/>
  <c r="AQ2949" i="1"/>
  <c r="AN2949" i="1"/>
  <c r="AK2949" i="1"/>
  <c r="AH2949" i="1"/>
  <c r="AT2948" i="1"/>
  <c r="AQ2948" i="1"/>
  <c r="AN2948" i="1"/>
  <c r="AK2948" i="1"/>
  <c r="AH2948" i="1"/>
  <c r="AX2948" i="1"/>
  <c r="BD2948" i="1" s="1"/>
  <c r="AT2947" i="1"/>
  <c r="AQ2947" i="1"/>
  <c r="AN2947" i="1"/>
  <c r="AK2947" i="1"/>
  <c r="AH2947" i="1"/>
  <c r="AT2946" i="1"/>
  <c r="AQ2946" i="1"/>
  <c r="AN2946" i="1"/>
  <c r="AK2946" i="1"/>
  <c r="AH2946" i="1"/>
  <c r="AX2946" i="1"/>
  <c r="BD2946" i="1" s="1"/>
  <c r="AT2945" i="1"/>
  <c r="AQ2945" i="1"/>
  <c r="AN2945" i="1"/>
  <c r="AK2945" i="1"/>
  <c r="AH2945" i="1"/>
  <c r="AT2944" i="1"/>
  <c r="AQ2944" i="1"/>
  <c r="AN2944" i="1"/>
  <c r="AK2944" i="1"/>
  <c r="AH2944" i="1"/>
  <c r="AX2944" i="1"/>
  <c r="BD2944" i="1" s="1"/>
  <c r="AT2943" i="1"/>
  <c r="AQ2943" i="1"/>
  <c r="AN2943" i="1"/>
  <c r="AK2943" i="1"/>
  <c r="AH2943" i="1"/>
  <c r="AT2942" i="1"/>
  <c r="AQ2942" i="1"/>
  <c r="AN2942" i="1"/>
  <c r="AK2942" i="1"/>
  <c r="AH2942" i="1"/>
  <c r="AX2942" i="1"/>
  <c r="BD2942" i="1" s="1"/>
  <c r="AS2941" i="1"/>
  <c r="AR2941" i="1"/>
  <c r="AP2941" i="1"/>
  <c r="AO2941" i="1"/>
  <c r="AM2941" i="1"/>
  <c r="AL2941" i="1"/>
  <c r="AJ2941" i="1"/>
  <c r="AI2941" i="1"/>
  <c r="AG2941" i="1"/>
  <c r="AF2941" i="1"/>
  <c r="AB2941" i="1"/>
  <c r="AA2941" i="1"/>
  <c r="Z2941" i="1"/>
  <c r="Y2941" i="1"/>
  <c r="X2941" i="1"/>
  <c r="W2941" i="1"/>
  <c r="V2941" i="1"/>
  <c r="U2941" i="1"/>
  <c r="AT2938" i="1"/>
  <c r="AQ2938" i="1"/>
  <c r="AN2938" i="1"/>
  <c r="AK2938" i="1"/>
  <c r="AH2938" i="1"/>
  <c r="AC2938" i="1"/>
  <c r="AU2938" i="1" s="1"/>
  <c r="AX2938" i="1"/>
  <c r="BD2938" i="1" s="1"/>
  <c r="AD2938" i="1"/>
  <c r="AV2938" i="1" s="1"/>
  <c r="AV2937" i="1" s="1"/>
  <c r="AV2936" i="1" s="1"/>
  <c r="AS2937" i="1"/>
  <c r="AS2936" i="1" s="1"/>
  <c r="AR2937" i="1"/>
  <c r="AP2937" i="1"/>
  <c r="AP2936" i="1" s="1"/>
  <c r="AO2937" i="1"/>
  <c r="AO2936" i="1" s="1"/>
  <c r="AM2937" i="1"/>
  <c r="AM2936" i="1" s="1"/>
  <c r="AL2937" i="1"/>
  <c r="AJ2937" i="1"/>
  <c r="AJ2936" i="1" s="1"/>
  <c r="AI2937" i="1"/>
  <c r="AG2937" i="1"/>
  <c r="AG2936" i="1" s="1"/>
  <c r="AF2937" i="1"/>
  <c r="AB2937" i="1"/>
  <c r="AB2936" i="1" s="1"/>
  <c r="AA2937" i="1"/>
  <c r="AA2936" i="1" s="1"/>
  <c r="Z2937" i="1"/>
  <c r="Z2936" i="1" s="1"/>
  <c r="Y2937" i="1"/>
  <c r="Y2936" i="1" s="1"/>
  <c r="X2937" i="1"/>
  <c r="X2936" i="1" s="1"/>
  <c r="W2937" i="1"/>
  <c r="W2936" i="1" s="1"/>
  <c r="V2937" i="1"/>
  <c r="V2936" i="1" s="1"/>
  <c r="U2937" i="1"/>
  <c r="U2936" i="1" s="1"/>
  <c r="AT2935" i="1"/>
  <c r="AQ2935" i="1"/>
  <c r="AN2935" i="1"/>
  <c r="AK2935" i="1"/>
  <c r="AH2935" i="1"/>
  <c r="AY2935" i="1"/>
  <c r="BE2935" i="1" s="1"/>
  <c r="AS2934" i="1"/>
  <c r="AR2934" i="1"/>
  <c r="AP2934" i="1"/>
  <c r="AO2934" i="1"/>
  <c r="AM2934" i="1"/>
  <c r="AL2934" i="1"/>
  <c r="AJ2934" i="1"/>
  <c r="AI2934" i="1"/>
  <c r="AG2934" i="1"/>
  <c r="AF2934" i="1"/>
  <c r="AB2934" i="1"/>
  <c r="AA2934" i="1"/>
  <c r="Z2934" i="1"/>
  <c r="Y2934" i="1"/>
  <c r="X2934" i="1"/>
  <c r="W2934" i="1"/>
  <c r="V2934" i="1"/>
  <c r="U2934" i="1"/>
  <c r="AT2933" i="1"/>
  <c r="AQ2933" i="1"/>
  <c r="AN2933" i="1"/>
  <c r="AK2933" i="1"/>
  <c r="AH2933" i="1"/>
  <c r="AX2933" i="1"/>
  <c r="BD2933" i="1" s="1"/>
  <c r="AS2932" i="1"/>
  <c r="AS2931" i="1" s="1"/>
  <c r="AR2932" i="1"/>
  <c r="AP2932" i="1"/>
  <c r="AP2931" i="1" s="1"/>
  <c r="AO2932" i="1"/>
  <c r="AM2932" i="1"/>
  <c r="AL2932" i="1"/>
  <c r="AJ2932" i="1"/>
  <c r="AJ2931" i="1" s="1"/>
  <c r="AI2932" i="1"/>
  <c r="AG2932" i="1"/>
  <c r="AF2932" i="1"/>
  <c r="AB2932" i="1"/>
  <c r="AA2932" i="1"/>
  <c r="AA2931" i="1" s="1"/>
  <c r="Z2932" i="1"/>
  <c r="Y2932" i="1"/>
  <c r="X2932" i="1"/>
  <c r="X2931" i="1" s="1"/>
  <c r="W2932" i="1"/>
  <c r="V2932" i="1"/>
  <c r="U2932" i="1"/>
  <c r="AY2930" i="1"/>
  <c r="BE2930" i="1" s="1"/>
  <c r="AT2930" i="1"/>
  <c r="AQ2930" i="1"/>
  <c r="AN2930" i="1"/>
  <c r="AK2930" i="1"/>
  <c r="AH2930" i="1"/>
  <c r="AC2930" i="1"/>
  <c r="AX2930" i="1"/>
  <c r="BD2930" i="1" s="1"/>
  <c r="AD2930" i="1"/>
  <c r="AD2929" i="1" s="1"/>
  <c r="AS2929" i="1"/>
  <c r="AR2929" i="1"/>
  <c r="AP2929" i="1"/>
  <c r="AO2929" i="1"/>
  <c r="AM2929" i="1"/>
  <c r="AL2929" i="1"/>
  <c r="AJ2929" i="1"/>
  <c r="AI2929" i="1"/>
  <c r="AG2929" i="1"/>
  <c r="AF2929" i="1"/>
  <c r="AB2929" i="1"/>
  <c r="AA2929" i="1"/>
  <c r="Z2929" i="1"/>
  <c r="Y2929" i="1"/>
  <c r="X2929" i="1"/>
  <c r="W2929" i="1"/>
  <c r="V2929" i="1"/>
  <c r="U2929" i="1"/>
  <c r="AT2928" i="1"/>
  <c r="AQ2928" i="1"/>
  <c r="AN2928" i="1"/>
  <c r="AK2928" i="1"/>
  <c r="AH2928" i="1"/>
  <c r="AS2927" i="1"/>
  <c r="AR2927" i="1"/>
  <c r="AP2927" i="1"/>
  <c r="AO2927" i="1"/>
  <c r="AM2927" i="1"/>
  <c r="AL2927" i="1"/>
  <c r="AJ2927" i="1"/>
  <c r="AI2927" i="1"/>
  <c r="AG2927" i="1"/>
  <c r="AF2927" i="1"/>
  <c r="AB2927" i="1"/>
  <c r="AA2927" i="1"/>
  <c r="Z2927" i="1"/>
  <c r="Y2927" i="1"/>
  <c r="X2927" i="1"/>
  <c r="W2927" i="1"/>
  <c r="V2927" i="1"/>
  <c r="U2927" i="1"/>
  <c r="AT2926" i="1"/>
  <c r="AQ2926" i="1"/>
  <c r="AN2926" i="1"/>
  <c r="AK2926" i="1"/>
  <c r="AH2926" i="1"/>
  <c r="AX2926" i="1"/>
  <c r="BD2926" i="1" s="1"/>
  <c r="AD2926" i="1"/>
  <c r="AS2925" i="1"/>
  <c r="AR2925" i="1"/>
  <c r="AP2925" i="1"/>
  <c r="AO2925" i="1"/>
  <c r="AM2925" i="1"/>
  <c r="AL2925" i="1"/>
  <c r="AJ2925" i="1"/>
  <c r="AI2925" i="1"/>
  <c r="AG2925" i="1"/>
  <c r="AF2925" i="1"/>
  <c r="AB2925" i="1"/>
  <c r="AA2925" i="1"/>
  <c r="Z2925" i="1"/>
  <c r="Y2925" i="1"/>
  <c r="X2925" i="1"/>
  <c r="W2925" i="1"/>
  <c r="V2925" i="1"/>
  <c r="U2925" i="1"/>
  <c r="AY2922" i="1"/>
  <c r="BE2922" i="1" s="1"/>
  <c r="AT2922" i="1"/>
  <c r="AQ2922" i="1"/>
  <c r="AN2922" i="1"/>
  <c r="AK2922" i="1"/>
  <c r="AH2922" i="1"/>
  <c r="AX2922" i="1"/>
  <c r="BD2922" i="1" s="1"/>
  <c r="AS2921" i="1"/>
  <c r="AR2921" i="1"/>
  <c r="AP2921" i="1"/>
  <c r="AO2921" i="1"/>
  <c r="AM2921" i="1"/>
  <c r="AL2921" i="1"/>
  <c r="AJ2921" i="1"/>
  <c r="AI2921" i="1"/>
  <c r="AG2921" i="1"/>
  <c r="AF2921" i="1"/>
  <c r="AB2921" i="1"/>
  <c r="AA2921" i="1"/>
  <c r="Z2921" i="1"/>
  <c r="Y2921" i="1"/>
  <c r="X2921" i="1"/>
  <c r="W2921" i="1"/>
  <c r="V2921" i="1"/>
  <c r="U2921" i="1"/>
  <c r="AY2920" i="1"/>
  <c r="BE2920" i="1" s="1"/>
  <c r="AT2920" i="1"/>
  <c r="AQ2920" i="1"/>
  <c r="AN2920" i="1"/>
  <c r="AK2920" i="1"/>
  <c r="AH2920" i="1"/>
  <c r="AX2920" i="1"/>
  <c r="BD2920" i="1" s="1"/>
  <c r="AD2920" i="1"/>
  <c r="AD2919" i="1" s="1"/>
  <c r="AS2919" i="1"/>
  <c r="AR2919" i="1"/>
  <c r="AP2919" i="1"/>
  <c r="AP2918" i="1" s="1"/>
  <c r="AO2919" i="1"/>
  <c r="AM2919" i="1"/>
  <c r="AL2919" i="1"/>
  <c r="AJ2919" i="1"/>
  <c r="AI2919" i="1"/>
  <c r="AG2919" i="1"/>
  <c r="AF2919" i="1"/>
  <c r="AB2919" i="1"/>
  <c r="AA2919" i="1"/>
  <c r="Z2919" i="1"/>
  <c r="Y2919" i="1"/>
  <c r="X2919" i="1"/>
  <c r="X2918" i="1" s="1"/>
  <c r="W2919" i="1"/>
  <c r="W2918" i="1" s="1"/>
  <c r="V2919" i="1"/>
  <c r="U2919" i="1"/>
  <c r="AT2917" i="1"/>
  <c r="AQ2917" i="1"/>
  <c r="AN2917" i="1"/>
  <c r="AK2917" i="1"/>
  <c r="AH2917" i="1"/>
  <c r="AT2916" i="1"/>
  <c r="AQ2916" i="1"/>
  <c r="AN2916" i="1"/>
  <c r="AK2916" i="1"/>
  <c r="AH2916" i="1"/>
  <c r="AT2915" i="1"/>
  <c r="AQ2915" i="1"/>
  <c r="AN2915" i="1"/>
  <c r="AK2915" i="1"/>
  <c r="AH2915" i="1"/>
  <c r="AX2915" i="1"/>
  <c r="BD2915" i="1" s="1"/>
  <c r="AD2915" i="1"/>
  <c r="AV2915" i="1" s="1"/>
  <c r="AT2914" i="1"/>
  <c r="AQ2914" i="1"/>
  <c r="AN2914" i="1"/>
  <c r="AK2914" i="1"/>
  <c r="AH2914" i="1"/>
  <c r="AT2913" i="1"/>
  <c r="AQ2913" i="1"/>
  <c r="AN2913" i="1"/>
  <c r="AK2913" i="1"/>
  <c r="AH2913" i="1"/>
  <c r="AT2912" i="1"/>
  <c r="AQ2912" i="1"/>
  <c r="AN2912" i="1"/>
  <c r="AK2912" i="1"/>
  <c r="AH2912" i="1"/>
  <c r="AX2912" i="1"/>
  <c r="BD2912" i="1" s="1"/>
  <c r="AT2911" i="1"/>
  <c r="AQ2911" i="1"/>
  <c r="AN2911" i="1"/>
  <c r="AK2911" i="1"/>
  <c r="AH2911" i="1"/>
  <c r="AX2911" i="1"/>
  <c r="BD2911" i="1" s="1"/>
  <c r="AT2910" i="1"/>
  <c r="AQ2910" i="1"/>
  <c r="AN2910" i="1"/>
  <c r="AK2910" i="1"/>
  <c r="AH2910" i="1"/>
  <c r="AX2910" i="1"/>
  <c r="BD2910" i="1" s="1"/>
  <c r="AT2909" i="1"/>
  <c r="AQ2909" i="1"/>
  <c r="AN2909" i="1"/>
  <c r="AK2909" i="1"/>
  <c r="AH2909" i="1"/>
  <c r="AD2909" i="1"/>
  <c r="AV2909" i="1" s="1"/>
  <c r="AX2909" i="1"/>
  <c r="BD2909" i="1" s="1"/>
  <c r="AT2908" i="1"/>
  <c r="AQ2908" i="1"/>
  <c r="AN2908" i="1"/>
  <c r="AK2908" i="1"/>
  <c r="AH2908" i="1"/>
  <c r="AX2908" i="1"/>
  <c r="BD2908" i="1" s="1"/>
  <c r="AT2907" i="1"/>
  <c r="AQ2907" i="1"/>
  <c r="AN2907" i="1"/>
  <c r="AK2907" i="1"/>
  <c r="AH2907" i="1"/>
  <c r="AX2907" i="1"/>
  <c r="BD2907" i="1" s="1"/>
  <c r="AT2906" i="1"/>
  <c r="AQ2906" i="1"/>
  <c r="AN2906" i="1"/>
  <c r="AK2906" i="1"/>
  <c r="AH2906" i="1"/>
  <c r="AX2906" i="1"/>
  <c r="BD2906" i="1" s="1"/>
  <c r="AD2906" i="1"/>
  <c r="AV2906" i="1" s="1"/>
  <c r="AT2905" i="1"/>
  <c r="AQ2905" i="1"/>
  <c r="AN2905" i="1"/>
  <c r="AK2905" i="1"/>
  <c r="AH2905" i="1"/>
  <c r="AX2905" i="1"/>
  <c r="BD2905" i="1" s="1"/>
  <c r="AS2904" i="1"/>
  <c r="AS2903" i="1" s="1"/>
  <c r="AR2904" i="1"/>
  <c r="AP2904" i="1"/>
  <c r="AP2903" i="1" s="1"/>
  <c r="AO2904" i="1"/>
  <c r="AM2904" i="1"/>
  <c r="AM2903" i="1" s="1"/>
  <c r="AL2904" i="1"/>
  <c r="AJ2904" i="1"/>
  <c r="AI2904" i="1"/>
  <c r="AG2904" i="1"/>
  <c r="AG2903" i="1" s="1"/>
  <c r="AF2904" i="1"/>
  <c r="AB2904" i="1"/>
  <c r="AB2903" i="1" s="1"/>
  <c r="AA2904" i="1"/>
  <c r="AA2903" i="1" s="1"/>
  <c r="Z2904" i="1"/>
  <c r="Z2903" i="1" s="1"/>
  <c r="Y2904" i="1"/>
  <c r="Y2903" i="1" s="1"/>
  <c r="X2904" i="1"/>
  <c r="X2903" i="1" s="1"/>
  <c r="W2904" i="1"/>
  <c r="W2903" i="1" s="1"/>
  <c r="V2904" i="1"/>
  <c r="V2903" i="1" s="1"/>
  <c r="U2904" i="1"/>
  <c r="U2903" i="1" s="1"/>
  <c r="AJ2903" i="1"/>
  <c r="AY2901" i="1"/>
  <c r="BE2901" i="1" s="1"/>
  <c r="AT2901" i="1"/>
  <c r="AQ2901" i="1"/>
  <c r="AN2901" i="1"/>
  <c r="AK2901" i="1"/>
  <c r="AH2901" i="1"/>
  <c r="AX2901" i="1"/>
  <c r="BD2901" i="1" s="1"/>
  <c r="AS2900" i="1"/>
  <c r="AR2900" i="1"/>
  <c r="AP2900" i="1"/>
  <c r="AO2900" i="1"/>
  <c r="AM2900" i="1"/>
  <c r="AL2900" i="1"/>
  <c r="AJ2900" i="1"/>
  <c r="AI2900" i="1"/>
  <c r="AG2900" i="1"/>
  <c r="AF2900" i="1"/>
  <c r="AB2900" i="1"/>
  <c r="AA2900" i="1"/>
  <c r="Z2900" i="1"/>
  <c r="Y2900" i="1"/>
  <c r="X2900" i="1"/>
  <c r="W2900" i="1"/>
  <c r="V2900" i="1"/>
  <c r="U2900" i="1"/>
  <c r="AY2899" i="1"/>
  <c r="BE2899" i="1" s="1"/>
  <c r="AT2899" i="1"/>
  <c r="AQ2899" i="1"/>
  <c r="AN2899" i="1"/>
  <c r="AK2899" i="1"/>
  <c r="AH2899" i="1"/>
  <c r="AC2899" i="1"/>
  <c r="AC2898" i="1" s="1"/>
  <c r="AX2899" i="1"/>
  <c r="BD2899" i="1" s="1"/>
  <c r="AD2899" i="1"/>
  <c r="AS2898" i="1"/>
  <c r="AR2898" i="1"/>
  <c r="AP2898" i="1"/>
  <c r="AO2898" i="1"/>
  <c r="AM2898" i="1"/>
  <c r="AL2898" i="1"/>
  <c r="AJ2898" i="1"/>
  <c r="AI2898" i="1"/>
  <c r="AG2898" i="1"/>
  <c r="AF2898" i="1"/>
  <c r="AB2898" i="1"/>
  <c r="AA2898" i="1"/>
  <c r="Z2898" i="1"/>
  <c r="Y2898" i="1"/>
  <c r="X2898" i="1"/>
  <c r="W2898" i="1"/>
  <c r="V2898" i="1"/>
  <c r="U2898" i="1"/>
  <c r="AT2893" i="1"/>
  <c r="AQ2893" i="1"/>
  <c r="AN2893" i="1"/>
  <c r="AK2893" i="1"/>
  <c r="AH2893" i="1"/>
  <c r="AC2893" i="1"/>
  <c r="AD2893" i="1"/>
  <c r="AV2893" i="1" s="1"/>
  <c r="AY2893" i="1"/>
  <c r="BE2893" i="1" s="1"/>
  <c r="AY2892" i="1"/>
  <c r="BE2892" i="1" s="1"/>
  <c r="AT2892" i="1"/>
  <c r="AQ2892" i="1"/>
  <c r="AN2892" i="1"/>
  <c r="AK2892" i="1"/>
  <c r="AH2892" i="1"/>
  <c r="AD2892" i="1"/>
  <c r="AS2891" i="1"/>
  <c r="AR2891" i="1"/>
  <c r="AP2891" i="1"/>
  <c r="AO2891" i="1"/>
  <c r="AM2891" i="1"/>
  <c r="AL2891" i="1"/>
  <c r="AJ2891" i="1"/>
  <c r="AI2891" i="1"/>
  <c r="AG2891" i="1"/>
  <c r="AF2891" i="1"/>
  <c r="AB2891" i="1"/>
  <c r="AA2891" i="1"/>
  <c r="Z2891" i="1"/>
  <c r="Y2891" i="1"/>
  <c r="X2891" i="1"/>
  <c r="W2891" i="1"/>
  <c r="V2891" i="1"/>
  <c r="U2891" i="1"/>
  <c r="AY2890" i="1"/>
  <c r="BE2890" i="1" s="1"/>
  <c r="AT2890" i="1"/>
  <c r="AQ2890" i="1"/>
  <c r="AN2890" i="1"/>
  <c r="AK2890" i="1"/>
  <c r="AH2890" i="1"/>
  <c r="AX2890" i="1"/>
  <c r="BD2890" i="1" s="1"/>
  <c r="AD2890" i="1"/>
  <c r="AV2890" i="1" s="1"/>
  <c r="AC2890" i="1"/>
  <c r="AY2889" i="1"/>
  <c r="BE2889" i="1" s="1"/>
  <c r="AT2889" i="1"/>
  <c r="AQ2889" i="1"/>
  <c r="AN2889" i="1"/>
  <c r="AK2889" i="1"/>
  <c r="AH2889" i="1"/>
  <c r="AC2889" i="1"/>
  <c r="AU2889" i="1" s="1"/>
  <c r="AX2889" i="1"/>
  <c r="BD2889" i="1" s="1"/>
  <c r="AD2889" i="1"/>
  <c r="AV2889" i="1" s="1"/>
  <c r="AS2888" i="1"/>
  <c r="AS2887" i="1" s="1"/>
  <c r="AR2888" i="1"/>
  <c r="AP2888" i="1"/>
  <c r="AO2888" i="1"/>
  <c r="AM2888" i="1"/>
  <c r="AL2888" i="1"/>
  <c r="AJ2888" i="1"/>
  <c r="AI2888" i="1"/>
  <c r="AG2888" i="1"/>
  <c r="AF2888" i="1"/>
  <c r="AB2888" i="1"/>
  <c r="AB2887" i="1" s="1"/>
  <c r="AA2888" i="1"/>
  <c r="Z2888" i="1"/>
  <c r="Y2888" i="1"/>
  <c r="X2888" i="1"/>
  <c r="W2888" i="1"/>
  <c r="V2888" i="1"/>
  <c r="U2888" i="1"/>
  <c r="U2887" i="1" s="1"/>
  <c r="AT2886" i="1"/>
  <c r="AQ2886" i="1"/>
  <c r="AN2886" i="1"/>
  <c r="AK2886" i="1"/>
  <c r="AH2886" i="1"/>
  <c r="AX2886" i="1"/>
  <c r="BD2886" i="1" s="1"/>
  <c r="AD2886" i="1"/>
  <c r="AV2886" i="1" s="1"/>
  <c r="AY2886" i="1"/>
  <c r="BE2886" i="1" s="1"/>
  <c r="AT2885" i="1"/>
  <c r="AQ2885" i="1"/>
  <c r="AN2885" i="1"/>
  <c r="AK2885" i="1"/>
  <c r="AH2885" i="1"/>
  <c r="AT2884" i="1"/>
  <c r="AQ2884" i="1"/>
  <c r="AN2884" i="1"/>
  <c r="AK2884" i="1"/>
  <c r="AH2884" i="1"/>
  <c r="AD2884" i="1"/>
  <c r="AV2884" i="1" s="1"/>
  <c r="AX2884" i="1"/>
  <c r="BD2884" i="1" s="1"/>
  <c r="AY2884" i="1"/>
  <c r="BE2884" i="1" s="1"/>
  <c r="AT2883" i="1"/>
  <c r="AQ2883" i="1"/>
  <c r="AN2883" i="1"/>
  <c r="AK2883" i="1"/>
  <c r="AH2883" i="1"/>
  <c r="AX2883" i="1"/>
  <c r="BD2883" i="1" s="1"/>
  <c r="AD2883" i="1"/>
  <c r="AS2882" i="1"/>
  <c r="AR2882" i="1"/>
  <c r="AP2882" i="1"/>
  <c r="AO2882" i="1"/>
  <c r="AM2882" i="1"/>
  <c r="AL2882" i="1"/>
  <c r="AJ2882" i="1"/>
  <c r="AI2882" i="1"/>
  <c r="AG2882" i="1"/>
  <c r="AF2882" i="1"/>
  <c r="AB2882" i="1"/>
  <c r="AA2882" i="1"/>
  <c r="Z2882" i="1"/>
  <c r="Y2882" i="1"/>
  <c r="X2882" i="1"/>
  <c r="W2882" i="1"/>
  <c r="V2882" i="1"/>
  <c r="U2882" i="1"/>
  <c r="AT2881" i="1"/>
  <c r="AQ2881" i="1"/>
  <c r="AN2881" i="1"/>
  <c r="AK2881" i="1"/>
  <c r="AH2881" i="1"/>
  <c r="AD2881" i="1"/>
  <c r="AV2881" i="1" s="1"/>
  <c r="AY2881" i="1"/>
  <c r="BE2881" i="1" s="1"/>
  <c r="AT2880" i="1"/>
  <c r="AQ2880" i="1"/>
  <c r="AN2880" i="1"/>
  <c r="AK2880" i="1"/>
  <c r="AH2880" i="1"/>
  <c r="AD2880" i="1"/>
  <c r="AV2880" i="1" s="1"/>
  <c r="AT2879" i="1"/>
  <c r="AQ2879" i="1"/>
  <c r="AN2879" i="1"/>
  <c r="AK2879" i="1"/>
  <c r="AH2879" i="1"/>
  <c r="AD2879" i="1"/>
  <c r="AV2879" i="1" s="1"/>
  <c r="AT2878" i="1"/>
  <c r="AQ2878" i="1"/>
  <c r="AN2878" i="1"/>
  <c r="AK2878" i="1"/>
  <c r="AH2878" i="1"/>
  <c r="AD2878" i="1"/>
  <c r="AV2878" i="1" s="1"/>
  <c r="AT2877" i="1"/>
  <c r="AQ2877" i="1"/>
  <c r="AN2877" i="1"/>
  <c r="AK2877" i="1"/>
  <c r="AH2877" i="1"/>
  <c r="AT2876" i="1"/>
  <c r="AQ2876" i="1"/>
  <c r="AN2876" i="1"/>
  <c r="AK2876" i="1"/>
  <c r="AH2876" i="1"/>
  <c r="AY2876" i="1"/>
  <c r="BE2876" i="1" s="1"/>
  <c r="AD2876" i="1"/>
  <c r="AV2876" i="1" s="1"/>
  <c r="AT2875" i="1"/>
  <c r="AQ2875" i="1"/>
  <c r="AN2875" i="1"/>
  <c r="AK2875" i="1"/>
  <c r="AH2875" i="1"/>
  <c r="AY2875" i="1"/>
  <c r="BE2875" i="1" s="1"/>
  <c r="AT2874" i="1"/>
  <c r="AQ2874" i="1"/>
  <c r="AN2874" i="1"/>
  <c r="AK2874" i="1"/>
  <c r="AH2874" i="1"/>
  <c r="AY2874" i="1"/>
  <c r="BE2874" i="1" s="1"/>
  <c r="AT2873" i="1"/>
  <c r="AQ2873" i="1"/>
  <c r="AN2873" i="1"/>
  <c r="AK2873" i="1"/>
  <c r="AH2873" i="1"/>
  <c r="AY2873" i="1"/>
  <c r="BE2873" i="1" s="1"/>
  <c r="AT2872" i="1"/>
  <c r="AQ2872" i="1"/>
  <c r="AN2872" i="1"/>
  <c r="AK2872" i="1"/>
  <c r="AH2872" i="1"/>
  <c r="AY2872" i="1"/>
  <c r="BE2872" i="1" s="1"/>
  <c r="AT2871" i="1"/>
  <c r="AQ2871" i="1"/>
  <c r="AN2871" i="1"/>
  <c r="AK2871" i="1"/>
  <c r="AH2871" i="1"/>
  <c r="AY2871" i="1"/>
  <c r="BE2871" i="1" s="1"/>
  <c r="AD2871" i="1"/>
  <c r="AV2871" i="1" s="1"/>
  <c r="AY2870" i="1"/>
  <c r="BE2870" i="1" s="1"/>
  <c r="AT2870" i="1"/>
  <c r="AQ2870" i="1"/>
  <c r="AN2870" i="1"/>
  <c r="AK2870" i="1"/>
  <c r="AH2870" i="1"/>
  <c r="AD2870" i="1"/>
  <c r="AV2870" i="1" s="1"/>
  <c r="AY2869" i="1"/>
  <c r="BE2869" i="1" s="1"/>
  <c r="AT2869" i="1"/>
  <c r="AQ2869" i="1"/>
  <c r="AN2869" i="1"/>
  <c r="AK2869" i="1"/>
  <c r="AH2869" i="1"/>
  <c r="AD2869" i="1"/>
  <c r="AV2869" i="1" s="1"/>
  <c r="AT2868" i="1"/>
  <c r="AQ2868" i="1"/>
  <c r="AN2868" i="1"/>
  <c r="AK2868" i="1"/>
  <c r="AH2868" i="1"/>
  <c r="AS2867" i="1"/>
  <c r="AR2867" i="1"/>
  <c r="AP2867" i="1"/>
  <c r="AO2867" i="1"/>
  <c r="AM2867" i="1"/>
  <c r="AL2867" i="1"/>
  <c r="AJ2867" i="1"/>
  <c r="AI2867" i="1"/>
  <c r="AG2867" i="1"/>
  <c r="AF2867" i="1"/>
  <c r="AB2867" i="1"/>
  <c r="AA2867" i="1"/>
  <c r="Z2867" i="1"/>
  <c r="Y2867" i="1"/>
  <c r="X2867" i="1"/>
  <c r="W2867" i="1"/>
  <c r="V2867" i="1"/>
  <c r="U2867" i="1"/>
  <c r="AT2864" i="1"/>
  <c r="AQ2864" i="1"/>
  <c r="AN2864" i="1"/>
  <c r="AK2864" i="1"/>
  <c r="AH2864" i="1"/>
  <c r="AY2864" i="1"/>
  <c r="BE2864" i="1" s="1"/>
  <c r="AX2864" i="1"/>
  <c r="BD2864" i="1" s="1"/>
  <c r="AD2864" i="1"/>
  <c r="AV2864" i="1" s="1"/>
  <c r="AC2864" i="1"/>
  <c r="AX2863" i="1"/>
  <c r="BD2863" i="1" s="1"/>
  <c r="AT2863" i="1"/>
  <c r="AQ2863" i="1"/>
  <c r="AN2863" i="1"/>
  <c r="AK2863" i="1"/>
  <c r="AH2863" i="1"/>
  <c r="AC2863" i="1"/>
  <c r="AY2863" i="1"/>
  <c r="BE2863" i="1" s="1"/>
  <c r="AD2863" i="1"/>
  <c r="AS2862" i="1"/>
  <c r="AR2862" i="1"/>
  <c r="AP2862" i="1"/>
  <c r="AO2862" i="1"/>
  <c r="AM2862" i="1"/>
  <c r="AL2862" i="1"/>
  <c r="AJ2862" i="1"/>
  <c r="AI2862" i="1"/>
  <c r="AG2862" i="1"/>
  <c r="AF2862" i="1"/>
  <c r="AB2862" i="1"/>
  <c r="AA2862" i="1"/>
  <c r="Z2862" i="1"/>
  <c r="Y2862" i="1"/>
  <c r="X2862" i="1"/>
  <c r="W2862" i="1"/>
  <c r="V2862" i="1"/>
  <c r="U2862" i="1"/>
  <c r="AY2861" i="1"/>
  <c r="BE2861" i="1" s="1"/>
  <c r="AT2861" i="1"/>
  <c r="AQ2861" i="1"/>
  <c r="AN2861" i="1"/>
  <c r="AK2861" i="1"/>
  <c r="AH2861" i="1"/>
  <c r="AX2861" i="1"/>
  <c r="BD2861" i="1" s="1"/>
  <c r="AD2861" i="1"/>
  <c r="AV2861" i="1" s="1"/>
  <c r="AT2860" i="1"/>
  <c r="AQ2860" i="1"/>
  <c r="AN2860" i="1"/>
  <c r="AK2860" i="1"/>
  <c r="AH2860" i="1"/>
  <c r="AC2860" i="1"/>
  <c r="AX2860" i="1"/>
  <c r="BD2860" i="1" s="1"/>
  <c r="AT2859" i="1"/>
  <c r="AQ2859" i="1"/>
  <c r="AN2859" i="1"/>
  <c r="AK2859" i="1"/>
  <c r="AH2859" i="1"/>
  <c r="AX2859" i="1"/>
  <c r="BD2859" i="1" s="1"/>
  <c r="AD2859" i="1"/>
  <c r="AV2859" i="1" s="1"/>
  <c r="AY2859" i="1"/>
  <c r="BE2859" i="1" s="1"/>
  <c r="AS2858" i="1"/>
  <c r="AR2858" i="1"/>
  <c r="AP2858" i="1"/>
  <c r="AO2858" i="1"/>
  <c r="AM2858" i="1"/>
  <c r="AL2858" i="1"/>
  <c r="AJ2858" i="1"/>
  <c r="AI2858" i="1"/>
  <c r="AG2858" i="1"/>
  <c r="AF2858" i="1"/>
  <c r="AB2858" i="1"/>
  <c r="AA2858" i="1"/>
  <c r="Z2858" i="1"/>
  <c r="Y2858" i="1"/>
  <c r="X2858" i="1"/>
  <c r="W2858" i="1"/>
  <c r="V2858" i="1"/>
  <c r="U2858" i="1"/>
  <c r="AT2857" i="1"/>
  <c r="AQ2857" i="1"/>
  <c r="AN2857" i="1"/>
  <c r="AK2857" i="1"/>
  <c r="AH2857" i="1"/>
  <c r="AX2857" i="1"/>
  <c r="BD2857" i="1" s="1"/>
  <c r="AS2856" i="1"/>
  <c r="AR2856" i="1"/>
  <c r="AP2856" i="1"/>
  <c r="AO2856" i="1"/>
  <c r="AM2856" i="1"/>
  <c r="AL2856" i="1"/>
  <c r="AJ2856" i="1"/>
  <c r="AI2856" i="1"/>
  <c r="AG2856" i="1"/>
  <c r="AF2856" i="1"/>
  <c r="AB2856" i="1"/>
  <c r="AA2856" i="1"/>
  <c r="Z2856" i="1"/>
  <c r="Y2856" i="1"/>
  <c r="X2856" i="1"/>
  <c r="W2856" i="1"/>
  <c r="V2856" i="1"/>
  <c r="U2856" i="1"/>
  <c r="AX2854" i="1"/>
  <c r="BD2854" i="1" s="1"/>
  <c r="AT2854" i="1"/>
  <c r="AQ2854" i="1"/>
  <c r="AN2854" i="1"/>
  <c r="AK2854" i="1"/>
  <c r="AH2854" i="1"/>
  <c r="AY2854" i="1"/>
  <c r="BE2854" i="1" s="1"/>
  <c r="AY2853" i="1"/>
  <c r="BE2853" i="1" s="1"/>
  <c r="AT2853" i="1"/>
  <c r="AQ2853" i="1"/>
  <c r="AN2853" i="1"/>
  <c r="AK2853" i="1"/>
  <c r="AH2853" i="1"/>
  <c r="AS2852" i="1"/>
  <c r="AS2851" i="1" s="1"/>
  <c r="AR2852" i="1"/>
  <c r="AR2851" i="1" s="1"/>
  <c r="AP2852" i="1"/>
  <c r="AP2851" i="1" s="1"/>
  <c r="AO2852" i="1"/>
  <c r="AM2852" i="1"/>
  <c r="AM2851" i="1" s="1"/>
  <c r="AL2852" i="1"/>
  <c r="AJ2852" i="1"/>
  <c r="AJ2851" i="1" s="1"/>
  <c r="AI2852" i="1"/>
  <c r="AG2852" i="1"/>
  <c r="AF2852" i="1"/>
  <c r="AB2852" i="1"/>
  <c r="AB2851" i="1" s="1"/>
  <c r="AA2852" i="1"/>
  <c r="AA2851" i="1" s="1"/>
  <c r="Z2852" i="1"/>
  <c r="Z2851" i="1" s="1"/>
  <c r="Y2852" i="1"/>
  <c r="Y2851" i="1" s="1"/>
  <c r="X2852" i="1"/>
  <c r="X2851" i="1" s="1"/>
  <c r="W2852" i="1"/>
  <c r="W2851" i="1" s="1"/>
  <c r="V2852" i="1"/>
  <c r="V2851" i="1" s="1"/>
  <c r="U2852" i="1"/>
  <c r="U2851" i="1" s="1"/>
  <c r="AG2851" i="1"/>
  <c r="AT2850" i="1"/>
  <c r="AQ2850" i="1"/>
  <c r="AN2850" i="1"/>
  <c r="AK2850" i="1"/>
  <c r="AH2850" i="1"/>
  <c r="AC2850" i="1"/>
  <c r="AY2850" i="1"/>
  <c r="BE2850" i="1" s="1"/>
  <c r="AX2850" i="1"/>
  <c r="BD2850" i="1" s="1"/>
  <c r="AD2850" i="1"/>
  <c r="AV2850" i="1" s="1"/>
  <c r="AV2849" i="1" s="1"/>
  <c r="AV2848" i="1" s="1"/>
  <c r="AS2849" i="1"/>
  <c r="AR2849" i="1"/>
  <c r="AR2848" i="1" s="1"/>
  <c r="AP2849" i="1"/>
  <c r="AP2848" i="1" s="1"/>
  <c r="AO2849" i="1"/>
  <c r="AO2848" i="1" s="1"/>
  <c r="AM2849" i="1"/>
  <c r="AM2848" i="1" s="1"/>
  <c r="AL2849" i="1"/>
  <c r="AJ2849" i="1"/>
  <c r="AJ2848" i="1" s="1"/>
  <c r="AI2849" i="1"/>
  <c r="AG2849" i="1"/>
  <c r="AG2848" i="1" s="1"/>
  <c r="AF2849" i="1"/>
  <c r="AF2848" i="1" s="1"/>
  <c r="AB2849" i="1"/>
  <c r="AB2848" i="1" s="1"/>
  <c r="AA2849" i="1"/>
  <c r="AA2848" i="1" s="1"/>
  <c r="Z2849" i="1"/>
  <c r="Z2848" i="1" s="1"/>
  <c r="Y2849" i="1"/>
  <c r="Y2848" i="1" s="1"/>
  <c r="X2849" i="1"/>
  <c r="X2848" i="1" s="1"/>
  <c r="W2849" i="1"/>
  <c r="W2848" i="1" s="1"/>
  <c r="V2849" i="1"/>
  <c r="V2848" i="1" s="1"/>
  <c r="U2849" i="1"/>
  <c r="U2848" i="1" s="1"/>
  <c r="AY2846" i="1"/>
  <c r="BE2846" i="1" s="1"/>
  <c r="AT2846" i="1"/>
  <c r="AQ2846" i="1"/>
  <c r="AN2846" i="1"/>
  <c r="AK2846" i="1"/>
  <c r="AH2846" i="1"/>
  <c r="AS2845" i="1"/>
  <c r="AS2844" i="1" s="1"/>
  <c r="AS2843" i="1" s="1"/>
  <c r="AR2845" i="1"/>
  <c r="AP2845" i="1"/>
  <c r="AP2844" i="1" s="1"/>
  <c r="AP2843" i="1" s="1"/>
  <c r="AO2845" i="1"/>
  <c r="AM2845" i="1"/>
  <c r="AM2844" i="1" s="1"/>
  <c r="AM2843" i="1" s="1"/>
  <c r="AL2845" i="1"/>
  <c r="AL2844" i="1" s="1"/>
  <c r="AJ2845" i="1"/>
  <c r="AJ2844" i="1" s="1"/>
  <c r="AJ2843" i="1" s="1"/>
  <c r="AI2845" i="1"/>
  <c r="AI2844" i="1" s="1"/>
  <c r="AG2845" i="1"/>
  <c r="AF2845" i="1"/>
  <c r="AB2845" i="1"/>
  <c r="AB2844" i="1" s="1"/>
  <c r="AB2843" i="1" s="1"/>
  <c r="AA2845" i="1"/>
  <c r="AA2844" i="1" s="1"/>
  <c r="AA2843" i="1" s="1"/>
  <c r="Z2845" i="1"/>
  <c r="Z2844" i="1" s="1"/>
  <c r="Z2843" i="1" s="1"/>
  <c r="Y2845" i="1"/>
  <c r="Y2844" i="1" s="1"/>
  <c r="Y2843" i="1" s="1"/>
  <c r="X2845" i="1"/>
  <c r="X2844" i="1" s="1"/>
  <c r="X2843" i="1" s="1"/>
  <c r="W2845" i="1"/>
  <c r="W2844" i="1" s="1"/>
  <c r="W2843" i="1" s="1"/>
  <c r="V2845" i="1"/>
  <c r="V2844" i="1" s="1"/>
  <c r="V2843" i="1" s="1"/>
  <c r="U2845" i="1"/>
  <c r="U2844" i="1" s="1"/>
  <c r="U2843" i="1" s="1"/>
  <c r="AG2844" i="1"/>
  <c r="AG2843" i="1" s="1"/>
  <c r="AT2841" i="1"/>
  <c r="AQ2841" i="1"/>
  <c r="AN2841" i="1"/>
  <c r="AK2841" i="1"/>
  <c r="AH2841" i="1"/>
  <c r="AD2841" i="1"/>
  <c r="AD2840" i="1" s="1"/>
  <c r="AD2839" i="1" s="1"/>
  <c r="AX2841" i="1"/>
  <c r="BD2841" i="1" s="1"/>
  <c r="AS2840" i="1"/>
  <c r="AS2839" i="1" s="1"/>
  <c r="AR2840" i="1"/>
  <c r="AP2840" i="1"/>
  <c r="AP2839" i="1" s="1"/>
  <c r="AO2840" i="1"/>
  <c r="AM2840" i="1"/>
  <c r="AM2839" i="1" s="1"/>
  <c r="AL2840" i="1"/>
  <c r="AJ2840" i="1"/>
  <c r="AI2840" i="1"/>
  <c r="AG2840" i="1"/>
  <c r="AG2839" i="1" s="1"/>
  <c r="AF2840" i="1"/>
  <c r="AB2840" i="1"/>
  <c r="AB2839" i="1" s="1"/>
  <c r="AA2840" i="1"/>
  <c r="AA2839" i="1" s="1"/>
  <c r="Z2840" i="1"/>
  <c r="Z2839" i="1" s="1"/>
  <c r="Y2840" i="1"/>
  <c r="Y2839" i="1" s="1"/>
  <c r="X2840" i="1"/>
  <c r="X2839" i="1" s="1"/>
  <c r="W2840" i="1"/>
  <c r="W2839" i="1" s="1"/>
  <c r="V2840" i="1"/>
  <c r="V2839" i="1" s="1"/>
  <c r="U2840" i="1"/>
  <c r="U2839" i="1" s="1"/>
  <c r="AJ2839" i="1"/>
  <c r="AT2838" i="1"/>
  <c r="AQ2838" i="1"/>
  <c r="AN2838" i="1"/>
  <c r="AK2838" i="1"/>
  <c r="AH2838" i="1"/>
  <c r="AY2838" i="1"/>
  <c r="BE2838" i="1" s="1"/>
  <c r="AS2837" i="1"/>
  <c r="AR2837" i="1"/>
  <c r="AR2836" i="1" s="1"/>
  <c r="AP2837" i="1"/>
  <c r="AP2836" i="1" s="1"/>
  <c r="AO2837" i="1"/>
  <c r="AO2836" i="1" s="1"/>
  <c r="AM2837" i="1"/>
  <c r="AM2836" i="1" s="1"/>
  <c r="AL2837" i="1"/>
  <c r="AJ2837" i="1"/>
  <c r="AI2837" i="1"/>
  <c r="AG2837" i="1"/>
  <c r="AG2836" i="1" s="1"/>
  <c r="AF2837" i="1"/>
  <c r="AB2837" i="1"/>
  <c r="AB2836" i="1" s="1"/>
  <c r="AA2837" i="1"/>
  <c r="AA2836" i="1" s="1"/>
  <c r="Z2837" i="1"/>
  <c r="Z2836" i="1" s="1"/>
  <c r="Y2837" i="1"/>
  <c r="Y2836" i="1" s="1"/>
  <c r="X2837" i="1"/>
  <c r="X2836" i="1" s="1"/>
  <c r="W2837" i="1"/>
  <c r="W2836" i="1" s="1"/>
  <c r="V2837" i="1"/>
  <c r="V2836" i="1" s="1"/>
  <c r="U2837" i="1"/>
  <c r="U2836" i="1" s="1"/>
  <c r="AJ2836" i="1"/>
  <c r="AI2836" i="1"/>
  <c r="AT2835" i="1"/>
  <c r="AQ2835" i="1"/>
  <c r="AN2835" i="1"/>
  <c r="AK2835" i="1"/>
  <c r="AH2835" i="1"/>
  <c r="AC2835" i="1"/>
  <c r="AY2835" i="1"/>
  <c r="BE2835" i="1" s="1"/>
  <c r="AY2834" i="1"/>
  <c r="BE2834" i="1" s="1"/>
  <c r="AT2834" i="1"/>
  <c r="AQ2834" i="1"/>
  <c r="AN2834" i="1"/>
  <c r="AK2834" i="1"/>
  <c r="AH2834" i="1"/>
  <c r="AX2834" i="1"/>
  <c r="BD2834" i="1" s="1"/>
  <c r="AD2834" i="1"/>
  <c r="AV2834" i="1" s="1"/>
  <c r="AT2833" i="1"/>
  <c r="AQ2833" i="1"/>
  <c r="AN2833" i="1"/>
  <c r="AK2833" i="1"/>
  <c r="AH2833" i="1"/>
  <c r="AY2833" i="1"/>
  <c r="BE2833" i="1" s="1"/>
  <c r="AX2833" i="1"/>
  <c r="BD2833" i="1" s="1"/>
  <c r="AC2833" i="1"/>
  <c r="AS2832" i="1"/>
  <c r="AR2832" i="1"/>
  <c r="AP2832" i="1"/>
  <c r="AO2832" i="1"/>
  <c r="AM2832" i="1"/>
  <c r="AL2832" i="1"/>
  <c r="AJ2832" i="1"/>
  <c r="AI2832" i="1"/>
  <c r="AG2832" i="1"/>
  <c r="AF2832" i="1"/>
  <c r="AB2832" i="1"/>
  <c r="AA2832" i="1"/>
  <c r="Z2832" i="1"/>
  <c r="Y2832" i="1"/>
  <c r="X2832" i="1"/>
  <c r="W2832" i="1"/>
  <c r="V2832" i="1"/>
  <c r="U2832" i="1"/>
  <c r="AT2831" i="1"/>
  <c r="AQ2831" i="1"/>
  <c r="AN2831" i="1"/>
  <c r="AK2831" i="1"/>
  <c r="AH2831" i="1"/>
  <c r="AC2831" i="1"/>
  <c r="AU2831" i="1" s="1"/>
  <c r="AY2831" i="1"/>
  <c r="BE2831" i="1" s="1"/>
  <c r="AX2831" i="1"/>
  <c r="BD2831" i="1" s="1"/>
  <c r="AD2831" i="1"/>
  <c r="AV2831" i="1" s="1"/>
  <c r="AY2830" i="1"/>
  <c r="BE2830" i="1" s="1"/>
  <c r="AX2830" i="1"/>
  <c r="BD2830" i="1" s="1"/>
  <c r="AT2830" i="1"/>
  <c r="AQ2830" i="1"/>
  <c r="AN2830" i="1"/>
  <c r="AK2830" i="1"/>
  <c r="AH2830" i="1"/>
  <c r="AC2830" i="1"/>
  <c r="AU2830" i="1" s="1"/>
  <c r="AD2830" i="1"/>
  <c r="AV2830" i="1" s="1"/>
  <c r="AT2829" i="1"/>
  <c r="AQ2829" i="1"/>
  <c r="AN2829" i="1"/>
  <c r="AK2829" i="1"/>
  <c r="AH2829" i="1"/>
  <c r="AY2829" i="1"/>
  <c r="BE2829" i="1" s="1"/>
  <c r="AX2829" i="1"/>
  <c r="BD2829" i="1" s="1"/>
  <c r="AD2829" i="1"/>
  <c r="AV2829" i="1" s="1"/>
  <c r="AC2829" i="1"/>
  <c r="AS2828" i="1"/>
  <c r="AR2828" i="1"/>
  <c r="AP2828" i="1"/>
  <c r="AO2828" i="1"/>
  <c r="AM2828" i="1"/>
  <c r="AL2828" i="1"/>
  <c r="AJ2828" i="1"/>
  <c r="AI2828" i="1"/>
  <c r="AG2828" i="1"/>
  <c r="AF2828" i="1"/>
  <c r="AB2828" i="1"/>
  <c r="AA2828" i="1"/>
  <c r="Z2828" i="1"/>
  <c r="Y2828" i="1"/>
  <c r="X2828" i="1"/>
  <c r="W2828" i="1"/>
  <c r="V2828" i="1"/>
  <c r="U2828" i="1"/>
  <c r="AY2827" i="1"/>
  <c r="BE2827" i="1" s="1"/>
  <c r="AT2827" i="1"/>
  <c r="AQ2827" i="1"/>
  <c r="AN2827" i="1"/>
  <c r="AK2827" i="1"/>
  <c r="AH2827" i="1"/>
  <c r="AC2827" i="1"/>
  <c r="AX2827" i="1"/>
  <c r="BD2827" i="1" s="1"/>
  <c r="AD2827" i="1"/>
  <c r="AV2827" i="1" s="1"/>
  <c r="AT2826" i="1"/>
  <c r="AQ2826" i="1"/>
  <c r="AN2826" i="1"/>
  <c r="AK2826" i="1"/>
  <c r="AH2826" i="1"/>
  <c r="AX2826" i="1"/>
  <c r="BD2826" i="1" s="1"/>
  <c r="AT2825" i="1"/>
  <c r="AQ2825" i="1"/>
  <c r="AN2825" i="1"/>
  <c r="AK2825" i="1"/>
  <c r="AH2825" i="1"/>
  <c r="AX2825" i="1"/>
  <c r="BD2825" i="1" s="1"/>
  <c r="AD2825" i="1"/>
  <c r="AV2825" i="1" s="1"/>
  <c r="AC2825" i="1"/>
  <c r="AY2825" i="1"/>
  <c r="BE2825" i="1" s="1"/>
  <c r="AY2824" i="1"/>
  <c r="BE2824" i="1" s="1"/>
  <c r="AT2824" i="1"/>
  <c r="AQ2824" i="1"/>
  <c r="AN2824" i="1"/>
  <c r="AK2824" i="1"/>
  <c r="AH2824" i="1"/>
  <c r="AD2824" i="1"/>
  <c r="AC2824" i="1"/>
  <c r="AU2824" i="1" s="1"/>
  <c r="AT2823" i="1"/>
  <c r="AQ2823" i="1"/>
  <c r="AN2823" i="1"/>
  <c r="AK2823" i="1"/>
  <c r="AH2823" i="1"/>
  <c r="AY2823" i="1"/>
  <c r="BE2823" i="1" s="1"/>
  <c r="AX2823" i="1"/>
  <c r="BD2823" i="1" s="1"/>
  <c r="AS2822" i="1"/>
  <c r="AR2822" i="1"/>
  <c r="AP2822" i="1"/>
  <c r="AO2822" i="1"/>
  <c r="AM2822" i="1"/>
  <c r="AL2822" i="1"/>
  <c r="AJ2822" i="1"/>
  <c r="AI2822" i="1"/>
  <c r="AG2822" i="1"/>
  <c r="AF2822" i="1"/>
  <c r="AB2822" i="1"/>
  <c r="AA2822" i="1"/>
  <c r="Z2822" i="1"/>
  <c r="Y2822" i="1"/>
  <c r="X2822" i="1"/>
  <c r="W2822" i="1"/>
  <c r="V2822" i="1"/>
  <c r="U2822" i="1"/>
  <c r="AT2819" i="1"/>
  <c r="AQ2819" i="1"/>
  <c r="AN2819" i="1"/>
  <c r="AK2819" i="1"/>
  <c r="AH2819" i="1"/>
  <c r="AS2818" i="1"/>
  <c r="AR2818" i="1"/>
  <c r="AP2818" i="1"/>
  <c r="AO2818" i="1"/>
  <c r="AM2818" i="1"/>
  <c r="AL2818" i="1"/>
  <c r="AJ2818" i="1"/>
  <c r="AI2818" i="1"/>
  <c r="AG2818" i="1"/>
  <c r="AF2818" i="1"/>
  <c r="AB2818" i="1"/>
  <c r="AA2818" i="1"/>
  <c r="Z2818" i="1"/>
  <c r="Y2818" i="1"/>
  <c r="X2818" i="1"/>
  <c r="W2818" i="1"/>
  <c r="V2818" i="1"/>
  <c r="U2818" i="1"/>
  <c r="AT2817" i="1"/>
  <c r="AQ2817" i="1"/>
  <c r="AN2817" i="1"/>
  <c r="AK2817" i="1"/>
  <c r="AH2817" i="1"/>
  <c r="AS2816" i="1"/>
  <c r="AR2816" i="1"/>
  <c r="AP2816" i="1"/>
  <c r="AO2816" i="1"/>
  <c r="AM2816" i="1"/>
  <c r="AL2816" i="1"/>
  <c r="AJ2816" i="1"/>
  <c r="AI2816" i="1"/>
  <c r="AG2816" i="1"/>
  <c r="AF2816" i="1"/>
  <c r="AB2816" i="1"/>
  <c r="AA2816" i="1"/>
  <c r="Z2816" i="1"/>
  <c r="Y2816" i="1"/>
  <c r="X2816" i="1"/>
  <c r="W2816" i="1"/>
  <c r="V2816" i="1"/>
  <c r="U2816" i="1"/>
  <c r="AY2815" i="1"/>
  <c r="BE2815" i="1" s="1"/>
  <c r="AX2815" i="1"/>
  <c r="BD2815" i="1" s="1"/>
  <c r="AT2815" i="1"/>
  <c r="AQ2815" i="1"/>
  <c r="AN2815" i="1"/>
  <c r="AK2815" i="1"/>
  <c r="AH2815" i="1"/>
  <c r="AC2815" i="1"/>
  <c r="AC2814" i="1" s="1"/>
  <c r="AS2814" i="1"/>
  <c r="AR2814" i="1"/>
  <c r="AP2814" i="1"/>
  <c r="AO2814" i="1"/>
  <c r="AM2814" i="1"/>
  <c r="AL2814" i="1"/>
  <c r="AJ2814" i="1"/>
  <c r="AI2814" i="1"/>
  <c r="AG2814" i="1"/>
  <c r="AF2814" i="1"/>
  <c r="AB2814" i="1"/>
  <c r="AA2814" i="1"/>
  <c r="Z2814" i="1"/>
  <c r="Y2814" i="1"/>
  <c r="X2814" i="1"/>
  <c r="W2814" i="1"/>
  <c r="V2814" i="1"/>
  <c r="U2814" i="1"/>
  <c r="AY2812" i="1"/>
  <c r="BE2812" i="1" s="1"/>
  <c r="AT2812" i="1"/>
  <c r="AQ2812" i="1"/>
  <c r="AN2812" i="1"/>
  <c r="AK2812" i="1"/>
  <c r="AH2812" i="1"/>
  <c r="AD2812" i="1"/>
  <c r="AV2812" i="1" s="1"/>
  <c r="AV2811" i="1" s="1"/>
  <c r="AX2812" i="1"/>
  <c r="BD2812" i="1" s="1"/>
  <c r="AC2812" i="1"/>
  <c r="AS2811" i="1"/>
  <c r="AR2811" i="1"/>
  <c r="AP2811" i="1"/>
  <c r="AO2811" i="1"/>
  <c r="AM2811" i="1"/>
  <c r="AL2811" i="1"/>
  <c r="AJ2811" i="1"/>
  <c r="AI2811" i="1"/>
  <c r="AG2811" i="1"/>
  <c r="AF2811" i="1"/>
  <c r="AB2811" i="1"/>
  <c r="AA2811" i="1"/>
  <c r="Z2811" i="1"/>
  <c r="Y2811" i="1"/>
  <c r="X2811" i="1"/>
  <c r="W2811" i="1"/>
  <c r="V2811" i="1"/>
  <c r="U2811" i="1"/>
  <c r="AT2810" i="1"/>
  <c r="AQ2810" i="1"/>
  <c r="AN2810" i="1"/>
  <c r="AK2810" i="1"/>
  <c r="AH2810" i="1"/>
  <c r="AD2810" i="1"/>
  <c r="AV2810" i="1" s="1"/>
  <c r="AV2809" i="1" s="1"/>
  <c r="AX2810" i="1"/>
  <c r="BD2810" i="1" s="1"/>
  <c r="AS2809" i="1"/>
  <c r="AR2809" i="1"/>
  <c r="AP2809" i="1"/>
  <c r="AO2809" i="1"/>
  <c r="AM2809" i="1"/>
  <c r="AL2809" i="1"/>
  <c r="AJ2809" i="1"/>
  <c r="AI2809" i="1"/>
  <c r="AG2809" i="1"/>
  <c r="AF2809" i="1"/>
  <c r="AB2809" i="1"/>
  <c r="AA2809" i="1"/>
  <c r="Z2809" i="1"/>
  <c r="Y2809" i="1"/>
  <c r="X2809" i="1"/>
  <c r="W2809" i="1"/>
  <c r="V2809" i="1"/>
  <c r="U2809" i="1"/>
  <c r="AY2807" i="1"/>
  <c r="BE2807" i="1" s="1"/>
  <c r="AX2807" i="1"/>
  <c r="BD2807" i="1" s="1"/>
  <c r="AT2807" i="1"/>
  <c r="AQ2807" i="1"/>
  <c r="AN2807" i="1"/>
  <c r="AK2807" i="1"/>
  <c r="AH2807" i="1"/>
  <c r="AC2807" i="1"/>
  <c r="AS2806" i="1"/>
  <c r="AS2805" i="1" s="1"/>
  <c r="AR2806" i="1"/>
  <c r="AR2805" i="1" s="1"/>
  <c r="AP2806" i="1"/>
  <c r="AP2805" i="1" s="1"/>
  <c r="AO2806" i="1"/>
  <c r="AM2806" i="1"/>
  <c r="AM2805" i="1" s="1"/>
  <c r="AL2806" i="1"/>
  <c r="AJ2806" i="1"/>
  <c r="AI2806" i="1"/>
  <c r="AI2805" i="1" s="1"/>
  <c r="AG2806" i="1"/>
  <c r="AG2805" i="1" s="1"/>
  <c r="AF2806" i="1"/>
  <c r="AB2806" i="1"/>
  <c r="AB2805" i="1" s="1"/>
  <c r="AA2806" i="1"/>
  <c r="AA2805" i="1" s="1"/>
  <c r="Z2806" i="1"/>
  <c r="Z2805" i="1" s="1"/>
  <c r="Y2806" i="1"/>
  <c r="Y2805" i="1" s="1"/>
  <c r="X2806" i="1"/>
  <c r="X2805" i="1" s="1"/>
  <c r="W2806" i="1"/>
  <c r="W2805" i="1" s="1"/>
  <c r="V2806" i="1"/>
  <c r="V2805" i="1" s="1"/>
  <c r="U2806" i="1"/>
  <c r="U2805" i="1" s="1"/>
  <c r="AJ2805" i="1"/>
  <c r="AT2804" i="1"/>
  <c r="AQ2804" i="1"/>
  <c r="AN2804" i="1"/>
  <c r="AK2804" i="1"/>
  <c r="AH2804" i="1"/>
  <c r="AC2804" i="1"/>
  <c r="AY2804" i="1"/>
  <c r="BE2804" i="1" s="1"/>
  <c r="AX2804" i="1"/>
  <c r="BD2804" i="1" s="1"/>
  <c r="AS2803" i="1"/>
  <c r="AR2803" i="1"/>
  <c r="AP2803" i="1"/>
  <c r="AO2803" i="1"/>
  <c r="AM2803" i="1"/>
  <c r="AL2803" i="1"/>
  <c r="AJ2803" i="1"/>
  <c r="AI2803" i="1"/>
  <c r="AG2803" i="1"/>
  <c r="AF2803" i="1"/>
  <c r="AB2803" i="1"/>
  <c r="AA2803" i="1"/>
  <c r="Z2803" i="1"/>
  <c r="Y2803" i="1"/>
  <c r="X2803" i="1"/>
  <c r="W2803" i="1"/>
  <c r="V2803" i="1"/>
  <c r="U2803" i="1"/>
  <c r="AT2802" i="1"/>
  <c r="AQ2802" i="1"/>
  <c r="AN2802" i="1"/>
  <c r="AK2802" i="1"/>
  <c r="AH2802" i="1"/>
  <c r="AD2802" i="1"/>
  <c r="AD2801" i="1" s="1"/>
  <c r="AY2802" i="1"/>
  <c r="BE2802" i="1" s="1"/>
  <c r="AS2801" i="1"/>
  <c r="AR2801" i="1"/>
  <c r="AP2801" i="1"/>
  <c r="AO2801" i="1"/>
  <c r="AM2801" i="1"/>
  <c r="AL2801" i="1"/>
  <c r="AJ2801" i="1"/>
  <c r="AI2801" i="1"/>
  <c r="AG2801" i="1"/>
  <c r="AF2801" i="1"/>
  <c r="AB2801" i="1"/>
  <c r="AA2801" i="1"/>
  <c r="Z2801" i="1"/>
  <c r="Y2801" i="1"/>
  <c r="X2801" i="1"/>
  <c r="W2801" i="1"/>
  <c r="V2801" i="1"/>
  <c r="U2801" i="1"/>
  <c r="AX2799" i="1"/>
  <c r="BD2799" i="1" s="1"/>
  <c r="AT2799" i="1"/>
  <c r="AQ2799" i="1"/>
  <c r="AN2799" i="1"/>
  <c r="AK2799" i="1"/>
  <c r="AH2799" i="1"/>
  <c r="AC2799" i="1"/>
  <c r="AU2799" i="1" s="1"/>
  <c r="AU2798" i="1" s="1"/>
  <c r="AY2799" i="1"/>
  <c r="BE2799" i="1" s="1"/>
  <c r="AS2798" i="1"/>
  <c r="AR2798" i="1"/>
  <c r="AP2798" i="1"/>
  <c r="AO2798" i="1"/>
  <c r="AM2798" i="1"/>
  <c r="AL2798" i="1"/>
  <c r="AJ2798" i="1"/>
  <c r="AI2798" i="1"/>
  <c r="AG2798" i="1"/>
  <c r="AF2798" i="1"/>
  <c r="AB2798" i="1"/>
  <c r="AA2798" i="1"/>
  <c r="Z2798" i="1"/>
  <c r="Y2798" i="1"/>
  <c r="X2798" i="1"/>
  <c r="W2798" i="1"/>
  <c r="V2798" i="1"/>
  <c r="U2798" i="1"/>
  <c r="AT2797" i="1"/>
  <c r="AQ2797" i="1"/>
  <c r="AN2797" i="1"/>
  <c r="AK2797" i="1"/>
  <c r="AH2797" i="1"/>
  <c r="AS2796" i="1"/>
  <c r="AR2796" i="1"/>
  <c r="AP2796" i="1"/>
  <c r="AO2796" i="1"/>
  <c r="AM2796" i="1"/>
  <c r="AL2796" i="1"/>
  <c r="AJ2796" i="1"/>
  <c r="AI2796" i="1"/>
  <c r="AG2796" i="1"/>
  <c r="AF2796" i="1"/>
  <c r="AB2796" i="1"/>
  <c r="AA2796" i="1"/>
  <c r="Z2796" i="1"/>
  <c r="Y2796" i="1"/>
  <c r="X2796" i="1"/>
  <c r="W2796" i="1"/>
  <c r="V2796" i="1"/>
  <c r="U2796" i="1"/>
  <c r="AT2794" i="1"/>
  <c r="AQ2794" i="1"/>
  <c r="AN2794" i="1"/>
  <c r="AK2794" i="1"/>
  <c r="AH2794" i="1"/>
  <c r="AY2794" i="1"/>
  <c r="BE2794" i="1" s="1"/>
  <c r="AX2794" i="1"/>
  <c r="BD2794" i="1" s="1"/>
  <c r="AD2794" i="1"/>
  <c r="AV2794" i="1" s="1"/>
  <c r="AT2793" i="1"/>
  <c r="AQ2793" i="1"/>
  <c r="AN2793" i="1"/>
  <c r="AK2793" i="1"/>
  <c r="AH2793" i="1"/>
  <c r="AT2792" i="1"/>
  <c r="AQ2792" i="1"/>
  <c r="AN2792" i="1"/>
  <c r="AK2792" i="1"/>
  <c r="AH2792" i="1"/>
  <c r="AX2792" i="1"/>
  <c r="BD2792" i="1" s="1"/>
  <c r="AY2792" i="1"/>
  <c r="BE2792" i="1" s="1"/>
  <c r="AS2791" i="1"/>
  <c r="AR2791" i="1"/>
  <c r="AP2791" i="1"/>
  <c r="AO2791" i="1"/>
  <c r="AM2791" i="1"/>
  <c r="AL2791" i="1"/>
  <c r="AJ2791" i="1"/>
  <c r="AI2791" i="1"/>
  <c r="AG2791" i="1"/>
  <c r="AF2791" i="1"/>
  <c r="AB2791" i="1"/>
  <c r="AA2791" i="1"/>
  <c r="Z2791" i="1"/>
  <c r="Y2791" i="1"/>
  <c r="X2791" i="1"/>
  <c r="W2791" i="1"/>
  <c r="V2791" i="1"/>
  <c r="U2791" i="1"/>
  <c r="AT2790" i="1"/>
  <c r="AQ2790" i="1"/>
  <c r="AN2790" i="1"/>
  <c r="AK2790" i="1"/>
  <c r="AH2790" i="1"/>
  <c r="AY2790" i="1"/>
  <c r="BE2790" i="1" s="1"/>
  <c r="AX2790" i="1"/>
  <c r="BD2790" i="1" s="1"/>
  <c r="AS2789" i="1"/>
  <c r="AR2789" i="1"/>
  <c r="AP2789" i="1"/>
  <c r="AO2789" i="1"/>
  <c r="AM2789" i="1"/>
  <c r="AL2789" i="1"/>
  <c r="AJ2789" i="1"/>
  <c r="AI2789" i="1"/>
  <c r="AG2789" i="1"/>
  <c r="AF2789" i="1"/>
  <c r="AB2789" i="1"/>
  <c r="AA2789" i="1"/>
  <c r="Z2789" i="1"/>
  <c r="Y2789" i="1"/>
  <c r="X2789" i="1"/>
  <c r="W2789" i="1"/>
  <c r="V2789" i="1"/>
  <c r="U2789" i="1"/>
  <c r="AT2788" i="1"/>
  <c r="AQ2788" i="1"/>
  <c r="AN2788" i="1"/>
  <c r="AK2788" i="1"/>
  <c r="AH2788" i="1"/>
  <c r="AY2788" i="1"/>
  <c r="BE2788" i="1" s="1"/>
  <c r="AX2788" i="1"/>
  <c r="BD2788" i="1" s="1"/>
  <c r="AD2788" i="1"/>
  <c r="AD2787" i="1" s="1"/>
  <c r="AS2787" i="1"/>
  <c r="AR2787" i="1"/>
  <c r="AP2787" i="1"/>
  <c r="AO2787" i="1"/>
  <c r="AM2787" i="1"/>
  <c r="AL2787" i="1"/>
  <c r="AJ2787" i="1"/>
  <c r="AI2787" i="1"/>
  <c r="AG2787" i="1"/>
  <c r="AF2787" i="1"/>
  <c r="AB2787" i="1"/>
  <c r="AA2787" i="1"/>
  <c r="Z2787" i="1"/>
  <c r="Y2787" i="1"/>
  <c r="X2787" i="1"/>
  <c r="W2787" i="1"/>
  <c r="V2787" i="1"/>
  <c r="U2787" i="1"/>
  <c r="AT2784" i="1"/>
  <c r="AQ2784" i="1"/>
  <c r="AN2784" i="1"/>
  <c r="AK2784" i="1"/>
  <c r="AH2784" i="1"/>
  <c r="AY2784" i="1"/>
  <c r="BE2784" i="1" s="1"/>
  <c r="AD2784" i="1"/>
  <c r="AS2783" i="1"/>
  <c r="AS2782" i="1" s="1"/>
  <c r="AR2783" i="1"/>
  <c r="AR2782" i="1" s="1"/>
  <c r="AP2783" i="1"/>
  <c r="AP2782" i="1" s="1"/>
  <c r="AO2783" i="1"/>
  <c r="AO2782" i="1" s="1"/>
  <c r="AM2783" i="1"/>
  <c r="AM2782" i="1" s="1"/>
  <c r="AL2783" i="1"/>
  <c r="AJ2783" i="1"/>
  <c r="AJ2782" i="1" s="1"/>
  <c r="AI2783" i="1"/>
  <c r="AI2782" i="1" s="1"/>
  <c r="AG2783" i="1"/>
  <c r="AG2782" i="1" s="1"/>
  <c r="AF2783" i="1"/>
  <c r="AF2782" i="1" s="1"/>
  <c r="AB2783" i="1"/>
  <c r="AB2782" i="1" s="1"/>
  <c r="AA2783" i="1"/>
  <c r="AA2782" i="1" s="1"/>
  <c r="Z2783" i="1"/>
  <c r="Z2782" i="1" s="1"/>
  <c r="Y2783" i="1"/>
  <c r="Y2782" i="1" s="1"/>
  <c r="X2783" i="1"/>
  <c r="X2782" i="1" s="1"/>
  <c r="W2783" i="1"/>
  <c r="W2782" i="1" s="1"/>
  <c r="V2783" i="1"/>
  <c r="V2782" i="1" s="1"/>
  <c r="U2783" i="1"/>
  <c r="U2782" i="1" s="1"/>
  <c r="AT2781" i="1"/>
  <c r="AQ2781" i="1"/>
  <c r="AN2781" i="1"/>
  <c r="AK2781" i="1"/>
  <c r="AH2781" i="1"/>
  <c r="AS2780" i="1"/>
  <c r="AR2780" i="1"/>
  <c r="AR2779" i="1" s="1"/>
  <c r="AP2780" i="1"/>
  <c r="AP2779" i="1" s="1"/>
  <c r="AO2780" i="1"/>
  <c r="AM2780" i="1"/>
  <c r="AL2780" i="1"/>
  <c r="AL2779" i="1" s="1"/>
  <c r="AJ2780" i="1"/>
  <c r="AJ2779" i="1" s="1"/>
  <c r="AI2780" i="1"/>
  <c r="AG2780" i="1"/>
  <c r="AF2780" i="1"/>
  <c r="AB2780" i="1"/>
  <c r="AB2779" i="1" s="1"/>
  <c r="AA2780" i="1"/>
  <c r="AA2779" i="1" s="1"/>
  <c r="Z2780" i="1"/>
  <c r="Z2779" i="1" s="1"/>
  <c r="Y2780" i="1"/>
  <c r="Y2779" i="1" s="1"/>
  <c r="X2780" i="1"/>
  <c r="X2779" i="1" s="1"/>
  <c r="W2780" i="1"/>
  <c r="W2779" i="1" s="1"/>
  <c r="V2780" i="1"/>
  <c r="V2779" i="1" s="1"/>
  <c r="U2780" i="1"/>
  <c r="U2779" i="1" s="1"/>
  <c r="AG2779" i="1"/>
  <c r="AY2778" i="1"/>
  <c r="BE2778" i="1" s="1"/>
  <c r="AT2778" i="1"/>
  <c r="AQ2778" i="1"/>
  <c r="AN2778" i="1"/>
  <c r="AK2778" i="1"/>
  <c r="AH2778" i="1"/>
  <c r="AD2778" i="1"/>
  <c r="AV2778" i="1" s="1"/>
  <c r="AV2777" i="1" s="1"/>
  <c r="AV2776" i="1" s="1"/>
  <c r="AS2777" i="1"/>
  <c r="AS2776" i="1" s="1"/>
  <c r="AR2777" i="1"/>
  <c r="AP2777" i="1"/>
  <c r="AP2776" i="1" s="1"/>
  <c r="AO2777" i="1"/>
  <c r="AM2777" i="1"/>
  <c r="AM2776" i="1" s="1"/>
  <c r="AL2777" i="1"/>
  <c r="AJ2777" i="1"/>
  <c r="AJ2776" i="1" s="1"/>
  <c r="AI2777" i="1"/>
  <c r="AG2777" i="1"/>
  <c r="AG2776" i="1" s="1"/>
  <c r="AF2777" i="1"/>
  <c r="AB2777" i="1"/>
  <c r="AB2776" i="1" s="1"/>
  <c r="AA2777" i="1"/>
  <c r="AA2776" i="1" s="1"/>
  <c r="Z2777" i="1"/>
  <c r="Z2776" i="1" s="1"/>
  <c r="Y2777" i="1"/>
  <c r="Y2776" i="1" s="1"/>
  <c r="X2777" i="1"/>
  <c r="X2776" i="1" s="1"/>
  <c r="W2777" i="1"/>
  <c r="W2776" i="1" s="1"/>
  <c r="V2777" i="1"/>
  <c r="V2776" i="1" s="1"/>
  <c r="U2777" i="1"/>
  <c r="U2776" i="1" s="1"/>
  <c r="AT2775" i="1"/>
  <c r="AQ2775" i="1"/>
  <c r="AN2775" i="1"/>
  <c r="AK2775" i="1"/>
  <c r="AH2775" i="1"/>
  <c r="AS2774" i="1"/>
  <c r="AR2774" i="1"/>
  <c r="AP2774" i="1"/>
  <c r="AO2774" i="1"/>
  <c r="AM2774" i="1"/>
  <c r="AL2774" i="1"/>
  <c r="AJ2774" i="1"/>
  <c r="AI2774" i="1"/>
  <c r="AG2774" i="1"/>
  <c r="AF2774" i="1"/>
  <c r="AB2774" i="1"/>
  <c r="AA2774" i="1"/>
  <c r="Z2774" i="1"/>
  <c r="Y2774" i="1"/>
  <c r="X2774" i="1"/>
  <c r="W2774" i="1"/>
  <c r="V2774" i="1"/>
  <c r="U2774" i="1"/>
  <c r="AY2773" i="1"/>
  <c r="BE2773" i="1" s="1"/>
  <c r="AT2773" i="1"/>
  <c r="AQ2773" i="1"/>
  <c r="AN2773" i="1"/>
  <c r="AK2773" i="1"/>
  <c r="AH2773" i="1"/>
  <c r="AD2773" i="1"/>
  <c r="AD2772" i="1" s="1"/>
  <c r="AC2773" i="1"/>
  <c r="AX2773" i="1"/>
  <c r="BD2773" i="1" s="1"/>
  <c r="AS2772" i="1"/>
  <c r="AR2772" i="1"/>
  <c r="AP2772" i="1"/>
  <c r="AO2772" i="1"/>
  <c r="AM2772" i="1"/>
  <c r="AL2772" i="1"/>
  <c r="AJ2772" i="1"/>
  <c r="AI2772" i="1"/>
  <c r="AG2772" i="1"/>
  <c r="AF2772" i="1"/>
  <c r="AB2772" i="1"/>
  <c r="AA2772" i="1"/>
  <c r="Z2772" i="1"/>
  <c r="Y2772" i="1"/>
  <c r="X2772" i="1"/>
  <c r="W2772" i="1"/>
  <c r="V2772" i="1"/>
  <c r="U2772" i="1"/>
  <c r="AT2771" i="1"/>
  <c r="AQ2771" i="1"/>
  <c r="AN2771" i="1"/>
  <c r="AK2771" i="1"/>
  <c r="AH2771" i="1"/>
  <c r="AC2771" i="1"/>
  <c r="AY2771" i="1"/>
  <c r="BE2771" i="1" s="1"/>
  <c r="AX2771" i="1"/>
  <c r="BD2771" i="1" s="1"/>
  <c r="AS2770" i="1"/>
  <c r="AR2770" i="1"/>
  <c r="AP2770" i="1"/>
  <c r="AO2770" i="1"/>
  <c r="AM2770" i="1"/>
  <c r="AL2770" i="1"/>
  <c r="AJ2770" i="1"/>
  <c r="AI2770" i="1"/>
  <c r="AG2770" i="1"/>
  <c r="AF2770" i="1"/>
  <c r="AB2770" i="1"/>
  <c r="AA2770" i="1"/>
  <c r="Z2770" i="1"/>
  <c r="Y2770" i="1"/>
  <c r="X2770" i="1"/>
  <c r="W2770" i="1"/>
  <c r="V2770" i="1"/>
  <c r="U2770" i="1"/>
  <c r="AX2769" i="1"/>
  <c r="BD2769" i="1" s="1"/>
  <c r="AT2769" i="1"/>
  <c r="AQ2769" i="1"/>
  <c r="AN2769" i="1"/>
  <c r="AK2769" i="1"/>
  <c r="AH2769" i="1"/>
  <c r="AY2769" i="1"/>
  <c r="BE2769" i="1" s="1"/>
  <c r="AD2769" i="1"/>
  <c r="AD2768" i="1" s="1"/>
  <c r="AS2768" i="1"/>
  <c r="AR2768" i="1"/>
  <c r="AP2768" i="1"/>
  <c r="AO2768" i="1"/>
  <c r="AM2768" i="1"/>
  <c r="AL2768" i="1"/>
  <c r="AJ2768" i="1"/>
  <c r="AI2768" i="1"/>
  <c r="AG2768" i="1"/>
  <c r="AF2768" i="1"/>
  <c r="AB2768" i="1"/>
  <c r="AA2768" i="1"/>
  <c r="Z2768" i="1"/>
  <c r="Y2768" i="1"/>
  <c r="X2768" i="1"/>
  <c r="W2768" i="1"/>
  <c r="V2768" i="1"/>
  <c r="U2768" i="1"/>
  <c r="AT2765" i="1"/>
  <c r="AQ2765" i="1"/>
  <c r="AN2765" i="1"/>
  <c r="AK2765" i="1"/>
  <c r="AH2765" i="1"/>
  <c r="AD2765" i="1"/>
  <c r="AS2764" i="1"/>
  <c r="AS2763" i="1" s="1"/>
  <c r="AR2764" i="1"/>
  <c r="AR2763" i="1" s="1"/>
  <c r="AP2764" i="1"/>
  <c r="AP2763" i="1" s="1"/>
  <c r="AO2764" i="1"/>
  <c r="AM2764" i="1"/>
  <c r="AM2763" i="1" s="1"/>
  <c r="AL2764" i="1"/>
  <c r="AJ2764" i="1"/>
  <c r="AI2764" i="1"/>
  <c r="AG2764" i="1"/>
  <c r="AG2763" i="1" s="1"/>
  <c r="AF2764" i="1"/>
  <c r="AF2763" i="1" s="1"/>
  <c r="AB2764" i="1"/>
  <c r="AB2763" i="1" s="1"/>
  <c r="AA2764" i="1"/>
  <c r="AA2763" i="1" s="1"/>
  <c r="Z2764" i="1"/>
  <c r="Y2764" i="1"/>
  <c r="Y2763" i="1" s="1"/>
  <c r="X2764" i="1"/>
  <c r="X2763" i="1" s="1"/>
  <c r="W2764" i="1"/>
  <c r="W2763" i="1" s="1"/>
  <c r="V2764" i="1"/>
  <c r="V2763" i="1" s="1"/>
  <c r="U2764" i="1"/>
  <c r="U2763" i="1" s="1"/>
  <c r="AJ2763" i="1"/>
  <c r="AI2763" i="1"/>
  <c r="Z2763" i="1"/>
  <c r="AT2762" i="1"/>
  <c r="AQ2762" i="1"/>
  <c r="AN2762" i="1"/>
  <c r="AK2762" i="1"/>
  <c r="AH2762" i="1"/>
  <c r="AC2762" i="1"/>
  <c r="AY2762" i="1"/>
  <c r="BE2762" i="1" s="1"/>
  <c r="AX2762" i="1"/>
  <c r="BD2762" i="1" s="1"/>
  <c r="AS2761" i="1"/>
  <c r="AR2761" i="1"/>
  <c r="AP2761" i="1"/>
  <c r="AO2761" i="1"/>
  <c r="AM2761" i="1"/>
  <c r="AL2761" i="1"/>
  <c r="AJ2761" i="1"/>
  <c r="AI2761" i="1"/>
  <c r="AG2761" i="1"/>
  <c r="AF2761" i="1"/>
  <c r="AB2761" i="1"/>
  <c r="AA2761" i="1"/>
  <c r="Z2761" i="1"/>
  <c r="Y2761" i="1"/>
  <c r="X2761" i="1"/>
  <c r="W2761" i="1"/>
  <c r="V2761" i="1"/>
  <c r="U2761" i="1"/>
  <c r="AX2760" i="1"/>
  <c r="BD2760" i="1" s="1"/>
  <c r="AT2760" i="1"/>
  <c r="AQ2760" i="1"/>
  <c r="AN2760" i="1"/>
  <c r="AK2760" i="1"/>
  <c r="AH2760" i="1"/>
  <c r="AY2760" i="1"/>
  <c r="BE2760" i="1" s="1"/>
  <c r="AD2760" i="1"/>
  <c r="AD2759" i="1" s="1"/>
  <c r="AS2759" i="1"/>
  <c r="AR2759" i="1"/>
  <c r="AR2758" i="1" s="1"/>
  <c r="AP2759" i="1"/>
  <c r="AO2759" i="1"/>
  <c r="AM2759" i="1"/>
  <c r="AL2759" i="1"/>
  <c r="AJ2759" i="1"/>
  <c r="AI2759" i="1"/>
  <c r="AG2759" i="1"/>
  <c r="AF2759" i="1"/>
  <c r="AB2759" i="1"/>
  <c r="AA2759" i="1"/>
  <c r="Z2759" i="1"/>
  <c r="Y2759" i="1"/>
  <c r="Y2758" i="1" s="1"/>
  <c r="X2759" i="1"/>
  <c r="W2759" i="1"/>
  <c r="V2759" i="1"/>
  <c r="U2759" i="1"/>
  <c r="AT2754" i="1"/>
  <c r="AQ2754" i="1"/>
  <c r="AN2754" i="1"/>
  <c r="AK2754" i="1"/>
  <c r="AH2754" i="1"/>
  <c r="AX2754" i="1"/>
  <c r="BD2754" i="1" s="1"/>
  <c r="AC2754" i="1"/>
  <c r="AT2753" i="1"/>
  <c r="AQ2753" i="1"/>
  <c r="AN2753" i="1"/>
  <c r="AK2753" i="1"/>
  <c r="AH2753" i="1"/>
  <c r="AT2752" i="1"/>
  <c r="AQ2752" i="1"/>
  <c r="AN2752" i="1"/>
  <c r="AK2752" i="1"/>
  <c r="AH2752" i="1"/>
  <c r="AY2752" i="1"/>
  <c r="BE2752" i="1" s="1"/>
  <c r="AX2752" i="1"/>
  <c r="BD2752" i="1" s="1"/>
  <c r="AS2751" i="1"/>
  <c r="AR2751" i="1"/>
  <c r="AP2751" i="1"/>
  <c r="AO2751" i="1"/>
  <c r="AM2751" i="1"/>
  <c r="AL2751" i="1"/>
  <c r="AJ2751" i="1"/>
  <c r="AI2751" i="1"/>
  <c r="AG2751" i="1"/>
  <c r="AF2751" i="1"/>
  <c r="AB2751" i="1"/>
  <c r="AA2751" i="1"/>
  <c r="Z2751" i="1"/>
  <c r="Y2751" i="1"/>
  <c r="X2751" i="1"/>
  <c r="W2751" i="1"/>
  <c r="V2751" i="1"/>
  <c r="U2751" i="1"/>
  <c r="AT2750" i="1"/>
  <c r="AQ2750" i="1"/>
  <c r="AN2750" i="1"/>
  <c r="AK2750" i="1"/>
  <c r="AH2750" i="1"/>
  <c r="AY2750" i="1"/>
  <c r="BE2750" i="1" s="1"/>
  <c r="AX2750" i="1"/>
  <c r="BD2750" i="1" s="1"/>
  <c r="AD2750" i="1"/>
  <c r="AV2750" i="1" s="1"/>
  <c r="AC2750" i="1"/>
  <c r="AT2749" i="1"/>
  <c r="AQ2749" i="1"/>
  <c r="AN2749" i="1"/>
  <c r="AK2749" i="1"/>
  <c r="AH2749" i="1"/>
  <c r="AY2749" i="1"/>
  <c r="BE2749" i="1" s="1"/>
  <c r="AX2749" i="1"/>
  <c r="BD2749" i="1" s="1"/>
  <c r="AD2749" i="1"/>
  <c r="AV2749" i="1" s="1"/>
  <c r="AC2749" i="1"/>
  <c r="AU2749" i="1" s="1"/>
  <c r="AT2748" i="1"/>
  <c r="AQ2748" i="1"/>
  <c r="AN2748" i="1"/>
  <c r="AK2748" i="1"/>
  <c r="AH2748" i="1"/>
  <c r="AY2748" i="1"/>
  <c r="BE2748" i="1" s="1"/>
  <c r="AX2748" i="1"/>
  <c r="BD2748" i="1" s="1"/>
  <c r="AD2748" i="1"/>
  <c r="AV2748" i="1" s="1"/>
  <c r="AS2747" i="1"/>
  <c r="AR2747" i="1"/>
  <c r="AP2747" i="1"/>
  <c r="AO2747" i="1"/>
  <c r="AM2747" i="1"/>
  <c r="AL2747" i="1"/>
  <c r="AJ2747" i="1"/>
  <c r="AI2747" i="1"/>
  <c r="AG2747" i="1"/>
  <c r="AF2747" i="1"/>
  <c r="AB2747" i="1"/>
  <c r="AA2747" i="1"/>
  <c r="Z2747" i="1"/>
  <c r="Y2747" i="1"/>
  <c r="X2747" i="1"/>
  <c r="W2747" i="1"/>
  <c r="V2747" i="1"/>
  <c r="U2747" i="1"/>
  <c r="AT2744" i="1"/>
  <c r="AQ2744" i="1"/>
  <c r="AN2744" i="1"/>
  <c r="AK2744" i="1"/>
  <c r="AH2744" i="1"/>
  <c r="AS2743" i="1"/>
  <c r="AR2743" i="1"/>
  <c r="AP2743" i="1"/>
  <c r="AO2743" i="1"/>
  <c r="AM2743" i="1"/>
  <c r="AL2743" i="1"/>
  <c r="AJ2743" i="1"/>
  <c r="AI2743" i="1"/>
  <c r="AG2743" i="1"/>
  <c r="AF2743" i="1"/>
  <c r="AB2743" i="1"/>
  <c r="AA2743" i="1"/>
  <c r="Z2743" i="1"/>
  <c r="Y2743" i="1"/>
  <c r="X2743" i="1"/>
  <c r="W2743" i="1"/>
  <c r="V2743" i="1"/>
  <c r="U2743" i="1"/>
  <c r="AY2742" i="1"/>
  <c r="BE2742" i="1" s="1"/>
  <c r="AT2742" i="1"/>
  <c r="AQ2742" i="1"/>
  <c r="AN2742" i="1"/>
  <c r="AK2742" i="1"/>
  <c r="AH2742" i="1"/>
  <c r="AD2742" i="1"/>
  <c r="AD2741" i="1" s="1"/>
  <c r="AX2742" i="1"/>
  <c r="BD2742" i="1" s="1"/>
  <c r="AC2742" i="1"/>
  <c r="AS2741" i="1"/>
  <c r="AR2741" i="1"/>
  <c r="AP2741" i="1"/>
  <c r="AO2741" i="1"/>
  <c r="AM2741" i="1"/>
  <c r="AL2741" i="1"/>
  <c r="AJ2741" i="1"/>
  <c r="AI2741" i="1"/>
  <c r="AG2741" i="1"/>
  <c r="AF2741" i="1"/>
  <c r="AB2741" i="1"/>
  <c r="AA2741" i="1"/>
  <c r="Z2741" i="1"/>
  <c r="Y2741" i="1"/>
  <c r="X2741" i="1"/>
  <c r="W2741" i="1"/>
  <c r="V2741" i="1"/>
  <c r="U2741" i="1"/>
  <c r="AT2739" i="1"/>
  <c r="AQ2739" i="1"/>
  <c r="AN2739" i="1"/>
  <c r="AK2739" i="1"/>
  <c r="AH2739" i="1"/>
  <c r="AD2739" i="1"/>
  <c r="AV2739" i="1" s="1"/>
  <c r="AT2738" i="1"/>
  <c r="AQ2738" i="1"/>
  <c r="AN2738" i="1"/>
  <c r="AK2738" i="1"/>
  <c r="AH2738" i="1"/>
  <c r="AD2738" i="1"/>
  <c r="AV2738" i="1" s="1"/>
  <c r="AY2738" i="1"/>
  <c r="BE2738" i="1" s="1"/>
  <c r="AS2737" i="1"/>
  <c r="AR2737" i="1"/>
  <c r="AP2737" i="1"/>
  <c r="AO2737" i="1"/>
  <c r="AM2737" i="1"/>
  <c r="AL2737" i="1"/>
  <c r="AJ2737" i="1"/>
  <c r="AI2737" i="1"/>
  <c r="AG2737" i="1"/>
  <c r="AF2737" i="1"/>
  <c r="AB2737" i="1"/>
  <c r="AA2737" i="1"/>
  <c r="Z2737" i="1"/>
  <c r="Y2737" i="1"/>
  <c r="X2737" i="1"/>
  <c r="W2737" i="1"/>
  <c r="V2737" i="1"/>
  <c r="U2737" i="1"/>
  <c r="AY2736" i="1"/>
  <c r="BE2736" i="1" s="1"/>
  <c r="AT2736" i="1"/>
  <c r="AQ2736" i="1"/>
  <c r="AN2736" i="1"/>
  <c r="AK2736" i="1"/>
  <c r="AH2736" i="1"/>
  <c r="AC2736" i="1"/>
  <c r="AY2735" i="1"/>
  <c r="BE2735" i="1" s="1"/>
  <c r="AT2735" i="1"/>
  <c r="AQ2735" i="1"/>
  <c r="AN2735" i="1"/>
  <c r="AK2735" i="1"/>
  <c r="AH2735" i="1"/>
  <c r="AC2735" i="1"/>
  <c r="AD2735" i="1"/>
  <c r="AV2735" i="1" s="1"/>
  <c r="AY2734" i="1"/>
  <c r="BE2734" i="1" s="1"/>
  <c r="AT2734" i="1"/>
  <c r="AQ2734" i="1"/>
  <c r="AN2734" i="1"/>
  <c r="AK2734" i="1"/>
  <c r="AH2734" i="1"/>
  <c r="AD2734" i="1"/>
  <c r="AC2734" i="1"/>
  <c r="AU2734" i="1" s="1"/>
  <c r="AY2733" i="1"/>
  <c r="BE2733" i="1" s="1"/>
  <c r="AT2733" i="1"/>
  <c r="AQ2733" i="1"/>
  <c r="AN2733" i="1"/>
  <c r="AK2733" i="1"/>
  <c r="AH2733" i="1"/>
  <c r="AC2733" i="1"/>
  <c r="AY2732" i="1"/>
  <c r="BE2732" i="1" s="1"/>
  <c r="AT2732" i="1"/>
  <c r="AQ2732" i="1"/>
  <c r="AN2732" i="1"/>
  <c r="AK2732" i="1"/>
  <c r="AH2732" i="1"/>
  <c r="AC2732" i="1"/>
  <c r="AD2732" i="1"/>
  <c r="AV2732" i="1" s="1"/>
  <c r="AY2731" i="1"/>
  <c r="BE2731" i="1" s="1"/>
  <c r="AT2731" i="1"/>
  <c r="AQ2731" i="1"/>
  <c r="AN2731" i="1"/>
  <c r="AK2731" i="1"/>
  <c r="AH2731" i="1"/>
  <c r="AD2731" i="1"/>
  <c r="AC2731" i="1"/>
  <c r="AS2730" i="1"/>
  <c r="AR2730" i="1"/>
  <c r="AP2730" i="1"/>
  <c r="AO2730" i="1"/>
  <c r="AM2730" i="1"/>
  <c r="AL2730" i="1"/>
  <c r="AJ2730" i="1"/>
  <c r="AI2730" i="1"/>
  <c r="AG2730" i="1"/>
  <c r="AF2730" i="1"/>
  <c r="AB2730" i="1"/>
  <c r="AA2730" i="1"/>
  <c r="Z2730" i="1"/>
  <c r="Y2730" i="1"/>
  <c r="X2730" i="1"/>
  <c r="W2730" i="1"/>
  <c r="V2730" i="1"/>
  <c r="U2730" i="1"/>
  <c r="AT2729" i="1"/>
  <c r="AQ2729" i="1"/>
  <c r="AN2729" i="1"/>
  <c r="AK2729" i="1"/>
  <c r="AH2729" i="1"/>
  <c r="AX2729" i="1"/>
  <c r="BD2729" i="1" s="1"/>
  <c r="AD2729" i="1"/>
  <c r="AV2729" i="1" s="1"/>
  <c r="AT2728" i="1"/>
  <c r="AQ2728" i="1"/>
  <c r="AN2728" i="1"/>
  <c r="AK2728" i="1"/>
  <c r="AH2728" i="1"/>
  <c r="AT2727" i="1"/>
  <c r="AQ2727" i="1"/>
  <c r="AN2727" i="1"/>
  <c r="AK2727" i="1"/>
  <c r="AH2727" i="1"/>
  <c r="AY2727" i="1"/>
  <c r="BE2727" i="1" s="1"/>
  <c r="AD2727" i="1"/>
  <c r="AV2727" i="1" s="1"/>
  <c r="AT2726" i="1"/>
  <c r="AQ2726" i="1"/>
  <c r="AN2726" i="1"/>
  <c r="AK2726" i="1"/>
  <c r="AH2726" i="1"/>
  <c r="AD2726" i="1"/>
  <c r="AV2726" i="1" s="1"/>
  <c r="AT2725" i="1"/>
  <c r="AQ2725" i="1"/>
  <c r="AN2725" i="1"/>
  <c r="AK2725" i="1"/>
  <c r="AH2725" i="1"/>
  <c r="AD2725" i="1"/>
  <c r="AV2725" i="1" s="1"/>
  <c r="AY2725" i="1"/>
  <c r="BE2725" i="1" s="1"/>
  <c r="AC2725" i="1"/>
  <c r="AY2724" i="1"/>
  <c r="BE2724" i="1" s="1"/>
  <c r="AX2724" i="1"/>
  <c r="BD2724" i="1" s="1"/>
  <c r="AT2724" i="1"/>
  <c r="AQ2724" i="1"/>
  <c r="AN2724" i="1"/>
  <c r="AK2724" i="1"/>
  <c r="AH2724" i="1"/>
  <c r="AD2724" i="1"/>
  <c r="AV2724" i="1" s="1"/>
  <c r="AS2723" i="1"/>
  <c r="AR2723" i="1"/>
  <c r="AP2723" i="1"/>
  <c r="AO2723" i="1"/>
  <c r="AM2723" i="1"/>
  <c r="AL2723" i="1"/>
  <c r="AJ2723" i="1"/>
  <c r="AI2723" i="1"/>
  <c r="AG2723" i="1"/>
  <c r="AF2723" i="1"/>
  <c r="AB2723" i="1"/>
  <c r="AA2723" i="1"/>
  <c r="Z2723" i="1"/>
  <c r="Y2723" i="1"/>
  <c r="X2723" i="1"/>
  <c r="W2723" i="1"/>
  <c r="V2723" i="1"/>
  <c r="U2723" i="1"/>
  <c r="AY2721" i="1"/>
  <c r="BE2721" i="1" s="1"/>
  <c r="AT2721" i="1"/>
  <c r="AQ2721" i="1"/>
  <c r="AN2721" i="1"/>
  <c r="AK2721" i="1"/>
  <c r="AH2721" i="1"/>
  <c r="AD2721" i="1"/>
  <c r="AV2721" i="1" s="1"/>
  <c r="AC2721" i="1"/>
  <c r="AX2721" i="1"/>
  <c r="BD2721" i="1" s="1"/>
  <c r="AY2720" i="1"/>
  <c r="BE2720" i="1" s="1"/>
  <c r="AT2720" i="1"/>
  <c r="AQ2720" i="1"/>
  <c r="AN2720" i="1"/>
  <c r="AK2720" i="1"/>
  <c r="AH2720" i="1"/>
  <c r="AX2720" i="1"/>
  <c r="BD2720" i="1" s="1"/>
  <c r="AD2720" i="1"/>
  <c r="AC2720" i="1"/>
  <c r="AS2719" i="1"/>
  <c r="AR2719" i="1"/>
  <c r="AP2719" i="1"/>
  <c r="AO2719" i="1"/>
  <c r="AM2719" i="1"/>
  <c r="AL2719" i="1"/>
  <c r="AJ2719" i="1"/>
  <c r="AI2719" i="1"/>
  <c r="AG2719" i="1"/>
  <c r="AF2719" i="1"/>
  <c r="AB2719" i="1"/>
  <c r="AA2719" i="1"/>
  <c r="Z2719" i="1"/>
  <c r="Y2719" i="1"/>
  <c r="X2719" i="1"/>
  <c r="W2719" i="1"/>
  <c r="V2719" i="1"/>
  <c r="U2719" i="1"/>
  <c r="AT2718" i="1"/>
  <c r="AQ2718" i="1"/>
  <c r="AN2718" i="1"/>
  <c r="AK2718" i="1"/>
  <c r="AH2718" i="1"/>
  <c r="AD2718" i="1"/>
  <c r="AV2718" i="1" s="1"/>
  <c r="AV2717" i="1" s="1"/>
  <c r="AS2717" i="1"/>
  <c r="AR2717" i="1"/>
  <c r="AP2717" i="1"/>
  <c r="AO2717" i="1"/>
  <c r="AM2717" i="1"/>
  <c r="AL2717" i="1"/>
  <c r="AJ2717" i="1"/>
  <c r="AJ2716" i="1" s="1"/>
  <c r="AI2717" i="1"/>
  <c r="AG2717" i="1"/>
  <c r="AG2716" i="1" s="1"/>
  <c r="AF2717" i="1"/>
  <c r="AF2716" i="1" s="1"/>
  <c r="AB2717" i="1"/>
  <c r="AA2717" i="1"/>
  <c r="AA2716" i="1" s="1"/>
  <c r="Z2717" i="1"/>
  <c r="Y2717" i="1"/>
  <c r="X2717" i="1"/>
  <c r="W2717" i="1"/>
  <c r="V2717" i="1"/>
  <c r="U2717" i="1"/>
  <c r="U2716" i="1" s="1"/>
  <c r="AY2715" i="1"/>
  <c r="BE2715" i="1" s="1"/>
  <c r="AT2715" i="1"/>
  <c r="AQ2715" i="1"/>
  <c r="AN2715" i="1"/>
  <c r="AK2715" i="1"/>
  <c r="AH2715" i="1"/>
  <c r="AC2715" i="1"/>
  <c r="AD2715" i="1"/>
  <c r="AS2714" i="1"/>
  <c r="AR2714" i="1"/>
  <c r="AP2714" i="1"/>
  <c r="AO2714" i="1"/>
  <c r="AM2714" i="1"/>
  <c r="AL2714" i="1"/>
  <c r="AJ2714" i="1"/>
  <c r="AI2714" i="1"/>
  <c r="AG2714" i="1"/>
  <c r="AF2714" i="1"/>
  <c r="AB2714" i="1"/>
  <c r="AA2714" i="1"/>
  <c r="Z2714" i="1"/>
  <c r="Y2714" i="1"/>
  <c r="X2714" i="1"/>
  <c r="W2714" i="1"/>
  <c r="V2714" i="1"/>
  <c r="U2714" i="1"/>
  <c r="AT2713" i="1"/>
  <c r="AQ2713" i="1"/>
  <c r="AN2713" i="1"/>
  <c r="AK2713" i="1"/>
  <c r="AH2713" i="1"/>
  <c r="AD2713" i="1"/>
  <c r="AV2713" i="1" s="1"/>
  <c r="AV2712" i="1" s="1"/>
  <c r="AS2712" i="1"/>
  <c r="AR2712" i="1"/>
  <c r="AP2712" i="1"/>
  <c r="AO2712" i="1"/>
  <c r="AM2712" i="1"/>
  <c r="AL2712" i="1"/>
  <c r="AJ2712" i="1"/>
  <c r="AI2712" i="1"/>
  <c r="AG2712" i="1"/>
  <c r="AG2711" i="1" s="1"/>
  <c r="AF2712" i="1"/>
  <c r="AB2712" i="1"/>
  <c r="AB2711" i="1" s="1"/>
  <c r="AA2712" i="1"/>
  <c r="Z2712" i="1"/>
  <c r="Y2712" i="1"/>
  <c r="X2712" i="1"/>
  <c r="W2712" i="1"/>
  <c r="V2712" i="1"/>
  <c r="V2711" i="1" s="1"/>
  <c r="U2712" i="1"/>
  <c r="AY2710" i="1"/>
  <c r="BE2710" i="1" s="1"/>
  <c r="AT2710" i="1"/>
  <c r="AQ2710" i="1"/>
  <c r="AN2710" i="1"/>
  <c r="AK2710" i="1"/>
  <c r="AH2710" i="1"/>
  <c r="AC2710" i="1"/>
  <c r="AX2710" i="1"/>
  <c r="BD2710" i="1" s="1"/>
  <c r="AD2710" i="1"/>
  <c r="AV2710" i="1" s="1"/>
  <c r="AY2709" i="1"/>
  <c r="BE2709" i="1" s="1"/>
  <c r="AT2709" i="1"/>
  <c r="AQ2709" i="1"/>
  <c r="AN2709" i="1"/>
  <c r="AK2709" i="1"/>
  <c r="AH2709" i="1"/>
  <c r="AX2709" i="1"/>
  <c r="BD2709" i="1" s="1"/>
  <c r="AC2709" i="1"/>
  <c r="AU2709" i="1" s="1"/>
  <c r="AY2708" i="1"/>
  <c r="BE2708" i="1" s="1"/>
  <c r="AT2708" i="1"/>
  <c r="AQ2708" i="1"/>
  <c r="AN2708" i="1"/>
  <c r="AK2708" i="1"/>
  <c r="AH2708" i="1"/>
  <c r="AD2708" i="1"/>
  <c r="AV2708" i="1" s="1"/>
  <c r="AX2708" i="1"/>
  <c r="BD2708" i="1" s="1"/>
  <c r="AY2707" i="1"/>
  <c r="BE2707" i="1" s="1"/>
  <c r="AT2707" i="1"/>
  <c r="AQ2707" i="1"/>
  <c r="AN2707" i="1"/>
  <c r="AK2707" i="1"/>
  <c r="AH2707" i="1"/>
  <c r="AC2707" i="1"/>
  <c r="AX2707" i="1"/>
  <c r="BD2707" i="1" s="1"/>
  <c r="AD2707" i="1"/>
  <c r="AS2706" i="1"/>
  <c r="AR2706" i="1"/>
  <c r="AP2706" i="1"/>
  <c r="AO2706" i="1"/>
  <c r="AM2706" i="1"/>
  <c r="AL2706" i="1"/>
  <c r="AJ2706" i="1"/>
  <c r="AI2706" i="1"/>
  <c r="AG2706" i="1"/>
  <c r="AF2706" i="1"/>
  <c r="AB2706" i="1"/>
  <c r="AA2706" i="1"/>
  <c r="Z2706" i="1"/>
  <c r="Y2706" i="1"/>
  <c r="X2706" i="1"/>
  <c r="W2706" i="1"/>
  <c r="V2706" i="1"/>
  <c r="U2706" i="1"/>
  <c r="AT2705" i="1"/>
  <c r="AQ2705" i="1"/>
  <c r="AN2705" i="1"/>
  <c r="AK2705" i="1"/>
  <c r="AH2705" i="1"/>
  <c r="AT2704" i="1"/>
  <c r="AQ2704" i="1"/>
  <c r="AN2704" i="1"/>
  <c r="AK2704" i="1"/>
  <c r="AH2704" i="1"/>
  <c r="AT2703" i="1"/>
  <c r="AQ2703" i="1"/>
  <c r="AN2703" i="1"/>
  <c r="AK2703" i="1"/>
  <c r="AH2703" i="1"/>
  <c r="AD2703" i="1"/>
  <c r="AV2703" i="1" s="1"/>
  <c r="AY2703" i="1"/>
  <c r="BE2703" i="1" s="1"/>
  <c r="AX2703" i="1"/>
  <c r="BD2703" i="1" s="1"/>
  <c r="AT2702" i="1"/>
  <c r="AQ2702" i="1"/>
  <c r="AN2702" i="1"/>
  <c r="AK2702" i="1"/>
  <c r="AH2702" i="1"/>
  <c r="AX2702" i="1"/>
  <c r="BD2702" i="1" s="1"/>
  <c r="AD2702" i="1"/>
  <c r="AV2702" i="1" s="1"/>
  <c r="AT2701" i="1"/>
  <c r="AQ2701" i="1"/>
  <c r="AN2701" i="1"/>
  <c r="AK2701" i="1"/>
  <c r="AH2701" i="1"/>
  <c r="AX2700" i="1"/>
  <c r="BD2700" i="1" s="1"/>
  <c r="AT2700" i="1"/>
  <c r="AQ2700" i="1"/>
  <c r="AN2700" i="1"/>
  <c r="AK2700" i="1"/>
  <c r="AH2700" i="1"/>
  <c r="AY2700" i="1"/>
  <c r="BE2700" i="1" s="1"/>
  <c r="AD2700" i="1"/>
  <c r="AV2700" i="1" s="1"/>
  <c r="AT2699" i="1"/>
  <c r="AQ2699" i="1"/>
  <c r="AN2699" i="1"/>
  <c r="AK2699" i="1"/>
  <c r="AH2699" i="1"/>
  <c r="AX2699" i="1"/>
  <c r="BD2699" i="1" s="1"/>
  <c r="AT2698" i="1"/>
  <c r="AQ2698" i="1"/>
  <c r="AN2698" i="1"/>
  <c r="AK2698" i="1"/>
  <c r="AH2698" i="1"/>
  <c r="AT2697" i="1"/>
  <c r="AQ2697" i="1"/>
  <c r="AN2697" i="1"/>
  <c r="AK2697" i="1"/>
  <c r="AH2697" i="1"/>
  <c r="AY2697" i="1"/>
  <c r="BE2697" i="1" s="1"/>
  <c r="AD2697" i="1"/>
  <c r="AV2697" i="1" s="1"/>
  <c r="AX2697" i="1"/>
  <c r="BD2697" i="1" s="1"/>
  <c r="AT2696" i="1"/>
  <c r="AQ2696" i="1"/>
  <c r="AN2696" i="1"/>
  <c r="AK2696" i="1"/>
  <c r="AH2696" i="1"/>
  <c r="AX2696" i="1"/>
  <c r="BD2696" i="1" s="1"/>
  <c r="AT2695" i="1"/>
  <c r="AQ2695" i="1"/>
  <c r="AN2695" i="1"/>
  <c r="AK2695" i="1"/>
  <c r="AH2695" i="1"/>
  <c r="AT2694" i="1"/>
  <c r="AQ2694" i="1"/>
  <c r="AN2694" i="1"/>
  <c r="AK2694" i="1"/>
  <c r="AH2694" i="1"/>
  <c r="AD2694" i="1"/>
  <c r="AV2694" i="1" s="1"/>
  <c r="AY2694" i="1"/>
  <c r="BE2694" i="1" s="1"/>
  <c r="AX2694" i="1"/>
  <c r="BD2694" i="1" s="1"/>
  <c r="AT2693" i="1"/>
  <c r="AQ2693" i="1"/>
  <c r="AN2693" i="1"/>
  <c r="AK2693" i="1"/>
  <c r="AH2693" i="1"/>
  <c r="AT2692" i="1"/>
  <c r="AQ2692" i="1"/>
  <c r="AN2692" i="1"/>
  <c r="AK2692" i="1"/>
  <c r="AH2692" i="1"/>
  <c r="AX2691" i="1"/>
  <c r="BD2691" i="1" s="1"/>
  <c r="AT2691" i="1"/>
  <c r="AQ2691" i="1"/>
  <c r="AN2691" i="1"/>
  <c r="AK2691" i="1"/>
  <c r="AH2691" i="1"/>
  <c r="AY2691" i="1"/>
  <c r="BE2691" i="1" s="1"/>
  <c r="AD2691" i="1"/>
  <c r="AV2691" i="1" s="1"/>
  <c r="AC2691" i="1"/>
  <c r="AT2690" i="1"/>
  <c r="AQ2690" i="1"/>
  <c r="AN2690" i="1"/>
  <c r="AK2690" i="1"/>
  <c r="AH2690" i="1"/>
  <c r="AY2690" i="1"/>
  <c r="BE2690" i="1" s="1"/>
  <c r="AD2690" i="1"/>
  <c r="AV2690" i="1" s="1"/>
  <c r="AT2689" i="1"/>
  <c r="AQ2689" i="1"/>
  <c r="AN2689" i="1"/>
  <c r="AK2689" i="1"/>
  <c r="AH2689" i="1"/>
  <c r="AX2689" i="1"/>
  <c r="BD2689" i="1" s="1"/>
  <c r="AT2688" i="1"/>
  <c r="AQ2688" i="1"/>
  <c r="AN2688" i="1"/>
  <c r="AK2688" i="1"/>
  <c r="AH2688" i="1"/>
  <c r="AY2688" i="1"/>
  <c r="BE2688" i="1" s="1"/>
  <c r="AD2688" i="1"/>
  <c r="AV2688" i="1" s="1"/>
  <c r="AX2688" i="1"/>
  <c r="BD2688" i="1" s="1"/>
  <c r="AT2687" i="1"/>
  <c r="AQ2687" i="1"/>
  <c r="AN2687" i="1"/>
  <c r="AK2687" i="1"/>
  <c r="AH2687" i="1"/>
  <c r="AY2687" i="1"/>
  <c r="BE2687" i="1" s="1"/>
  <c r="AX2687" i="1"/>
  <c r="BD2687" i="1" s="1"/>
  <c r="AD2687" i="1"/>
  <c r="AV2687" i="1" s="1"/>
  <c r="AT2686" i="1"/>
  <c r="AQ2686" i="1"/>
  <c r="AN2686" i="1"/>
  <c r="AK2686" i="1"/>
  <c r="AH2686" i="1"/>
  <c r="AX2686" i="1"/>
  <c r="BD2686" i="1" s="1"/>
  <c r="AT2685" i="1"/>
  <c r="AQ2685" i="1"/>
  <c r="AN2685" i="1"/>
  <c r="AK2685" i="1"/>
  <c r="AH2685" i="1"/>
  <c r="AD2685" i="1"/>
  <c r="AV2685" i="1" s="1"/>
  <c r="AY2685" i="1"/>
  <c r="BE2685" i="1" s="1"/>
  <c r="AC2685" i="1"/>
  <c r="AX2685" i="1"/>
  <c r="BD2685" i="1" s="1"/>
  <c r="AS2684" i="1"/>
  <c r="AR2684" i="1"/>
  <c r="AP2684" i="1"/>
  <c r="AO2684" i="1"/>
  <c r="AM2684" i="1"/>
  <c r="AL2684" i="1"/>
  <c r="AJ2684" i="1"/>
  <c r="AI2684" i="1"/>
  <c r="AG2684" i="1"/>
  <c r="AF2684" i="1"/>
  <c r="AB2684" i="1"/>
  <c r="AA2684" i="1"/>
  <c r="Z2684" i="1"/>
  <c r="Y2684" i="1"/>
  <c r="X2684" i="1"/>
  <c r="W2684" i="1"/>
  <c r="V2684" i="1"/>
  <c r="U2684" i="1"/>
  <c r="AT2683" i="1"/>
  <c r="AQ2683" i="1"/>
  <c r="AN2683" i="1"/>
  <c r="AK2683" i="1"/>
  <c r="AH2683" i="1"/>
  <c r="AY2683" i="1"/>
  <c r="BE2683" i="1" s="1"/>
  <c r="AD2683" i="1"/>
  <c r="AV2683" i="1" s="1"/>
  <c r="AX2683" i="1"/>
  <c r="BD2683" i="1" s="1"/>
  <c r="AT2682" i="1"/>
  <c r="AQ2682" i="1"/>
  <c r="AN2682" i="1"/>
  <c r="AK2682" i="1"/>
  <c r="AH2682" i="1"/>
  <c r="AY2682" i="1"/>
  <c r="BE2682" i="1" s="1"/>
  <c r="AX2682" i="1"/>
  <c r="BD2682" i="1" s="1"/>
  <c r="AD2682" i="1"/>
  <c r="AV2682" i="1" s="1"/>
  <c r="AT2681" i="1"/>
  <c r="AQ2681" i="1"/>
  <c r="AN2681" i="1"/>
  <c r="AK2681" i="1"/>
  <c r="AH2681" i="1"/>
  <c r="AY2681" i="1"/>
  <c r="BE2681" i="1" s="1"/>
  <c r="AT2680" i="1"/>
  <c r="AQ2680" i="1"/>
  <c r="AN2680" i="1"/>
  <c r="AK2680" i="1"/>
  <c r="AH2680" i="1"/>
  <c r="AY2680" i="1"/>
  <c r="BE2680" i="1" s="1"/>
  <c r="AX2680" i="1"/>
  <c r="BD2680" i="1" s="1"/>
  <c r="AD2680" i="1"/>
  <c r="AV2680" i="1" s="1"/>
  <c r="AC2680" i="1"/>
  <c r="AU2680" i="1" s="1"/>
  <c r="AT2679" i="1"/>
  <c r="AQ2679" i="1"/>
  <c r="AN2679" i="1"/>
  <c r="AK2679" i="1"/>
  <c r="AH2679" i="1"/>
  <c r="AD2679" i="1"/>
  <c r="AV2679" i="1" s="1"/>
  <c r="AY2679" i="1"/>
  <c r="BE2679" i="1" s="1"/>
  <c r="AT2678" i="1"/>
  <c r="AQ2678" i="1"/>
  <c r="AN2678" i="1"/>
  <c r="AK2678" i="1"/>
  <c r="AH2678" i="1"/>
  <c r="AT2677" i="1"/>
  <c r="AQ2677" i="1"/>
  <c r="AN2677" i="1"/>
  <c r="AK2677" i="1"/>
  <c r="AH2677" i="1"/>
  <c r="AY2677" i="1"/>
  <c r="BE2677" i="1" s="1"/>
  <c r="AD2677" i="1"/>
  <c r="AV2677" i="1" s="1"/>
  <c r="AX2677" i="1"/>
  <c r="BD2677" i="1" s="1"/>
  <c r="AT2676" i="1"/>
  <c r="AQ2676" i="1"/>
  <c r="AN2676" i="1"/>
  <c r="AK2676" i="1"/>
  <c r="AH2676" i="1"/>
  <c r="AY2676" i="1"/>
  <c r="BE2676" i="1" s="1"/>
  <c r="AX2676" i="1"/>
  <c r="BD2676" i="1" s="1"/>
  <c r="AD2676" i="1"/>
  <c r="AV2676" i="1" s="1"/>
  <c r="AT2675" i="1"/>
  <c r="AQ2675" i="1"/>
  <c r="AN2675" i="1"/>
  <c r="AK2675" i="1"/>
  <c r="AH2675" i="1"/>
  <c r="AX2675" i="1"/>
  <c r="BD2675" i="1" s="1"/>
  <c r="AS2674" i="1"/>
  <c r="AR2674" i="1"/>
  <c r="AP2674" i="1"/>
  <c r="AO2674" i="1"/>
  <c r="AM2674" i="1"/>
  <c r="AL2674" i="1"/>
  <c r="AJ2674" i="1"/>
  <c r="AI2674" i="1"/>
  <c r="AG2674" i="1"/>
  <c r="AF2674" i="1"/>
  <c r="AB2674" i="1"/>
  <c r="AA2674" i="1"/>
  <c r="Z2674" i="1"/>
  <c r="Y2674" i="1"/>
  <c r="X2674" i="1"/>
  <c r="W2674" i="1"/>
  <c r="V2674" i="1"/>
  <c r="U2674" i="1"/>
  <c r="AY2671" i="1"/>
  <c r="BE2671" i="1" s="1"/>
  <c r="AT2671" i="1"/>
  <c r="AQ2671" i="1"/>
  <c r="AN2671" i="1"/>
  <c r="AK2671" i="1"/>
  <c r="AH2671" i="1"/>
  <c r="AX2671" i="1"/>
  <c r="BD2671" i="1" s="1"/>
  <c r="AD2671" i="1"/>
  <c r="AD2670" i="1" s="1"/>
  <c r="AD2669" i="1" s="1"/>
  <c r="AC2671" i="1"/>
  <c r="AS2670" i="1"/>
  <c r="AS2669" i="1" s="1"/>
  <c r="AR2670" i="1"/>
  <c r="AP2670" i="1"/>
  <c r="AP2669" i="1" s="1"/>
  <c r="AO2670" i="1"/>
  <c r="AO2669" i="1" s="1"/>
  <c r="AM2670" i="1"/>
  <c r="AM2669" i="1" s="1"/>
  <c r="AL2670" i="1"/>
  <c r="AJ2670" i="1"/>
  <c r="AJ2669" i="1" s="1"/>
  <c r="AI2670" i="1"/>
  <c r="AI2669" i="1" s="1"/>
  <c r="AG2670" i="1"/>
  <c r="AG2669" i="1" s="1"/>
  <c r="AF2670" i="1"/>
  <c r="AB2670" i="1"/>
  <c r="AB2669" i="1" s="1"/>
  <c r="AA2670" i="1"/>
  <c r="AA2669" i="1" s="1"/>
  <c r="Z2670" i="1"/>
  <c r="Z2669" i="1" s="1"/>
  <c r="Y2670" i="1"/>
  <c r="Y2669" i="1" s="1"/>
  <c r="X2670" i="1"/>
  <c r="X2669" i="1" s="1"/>
  <c r="W2670" i="1"/>
  <c r="W2669" i="1" s="1"/>
  <c r="V2670" i="1"/>
  <c r="V2669" i="1" s="1"/>
  <c r="U2670" i="1"/>
  <c r="U2669" i="1" s="1"/>
  <c r="AX2668" i="1"/>
  <c r="BD2668" i="1" s="1"/>
  <c r="AT2668" i="1"/>
  <c r="AQ2668" i="1"/>
  <c r="AN2668" i="1"/>
  <c r="AK2668" i="1"/>
  <c r="AH2668" i="1"/>
  <c r="AS2667" i="1"/>
  <c r="AR2667" i="1"/>
  <c r="AP2667" i="1"/>
  <c r="AO2667" i="1"/>
  <c r="AM2667" i="1"/>
  <c r="AL2667" i="1"/>
  <c r="AJ2667" i="1"/>
  <c r="AI2667" i="1"/>
  <c r="AG2667" i="1"/>
  <c r="AF2667" i="1"/>
  <c r="AB2667" i="1"/>
  <c r="AA2667" i="1"/>
  <c r="Z2667" i="1"/>
  <c r="Y2667" i="1"/>
  <c r="X2667" i="1"/>
  <c r="W2667" i="1"/>
  <c r="V2667" i="1"/>
  <c r="U2667" i="1"/>
  <c r="AT2666" i="1"/>
  <c r="AQ2666" i="1"/>
  <c r="AN2666" i="1"/>
  <c r="AK2666" i="1"/>
  <c r="AH2666" i="1"/>
  <c r="AS2665" i="1"/>
  <c r="AR2665" i="1"/>
  <c r="AP2665" i="1"/>
  <c r="AO2665" i="1"/>
  <c r="AM2665" i="1"/>
  <c r="AL2665" i="1"/>
  <c r="AJ2665" i="1"/>
  <c r="AI2665" i="1"/>
  <c r="AG2665" i="1"/>
  <c r="AF2665" i="1"/>
  <c r="AB2665" i="1"/>
  <c r="AA2665" i="1"/>
  <c r="Z2665" i="1"/>
  <c r="Y2665" i="1"/>
  <c r="X2665" i="1"/>
  <c r="W2665" i="1"/>
  <c r="V2665" i="1"/>
  <c r="U2665" i="1"/>
  <c r="AT2664" i="1"/>
  <c r="AQ2664" i="1"/>
  <c r="AN2664" i="1"/>
  <c r="AK2664" i="1"/>
  <c r="AH2664" i="1"/>
  <c r="AY2664" i="1"/>
  <c r="BE2664" i="1" s="1"/>
  <c r="AX2664" i="1"/>
  <c r="BD2664" i="1" s="1"/>
  <c r="AS2663" i="1"/>
  <c r="AR2663" i="1"/>
  <c r="AP2663" i="1"/>
  <c r="AO2663" i="1"/>
  <c r="AM2663" i="1"/>
  <c r="AL2663" i="1"/>
  <c r="AJ2663" i="1"/>
  <c r="AI2663" i="1"/>
  <c r="AG2663" i="1"/>
  <c r="AF2663" i="1"/>
  <c r="AB2663" i="1"/>
  <c r="AA2663" i="1"/>
  <c r="Z2663" i="1"/>
  <c r="Y2663" i="1"/>
  <c r="X2663" i="1"/>
  <c r="W2663" i="1"/>
  <c r="V2663" i="1"/>
  <c r="U2663" i="1"/>
  <c r="AT2661" i="1"/>
  <c r="AQ2661" i="1"/>
  <c r="AN2661" i="1"/>
  <c r="AK2661" i="1"/>
  <c r="AH2661" i="1"/>
  <c r="AX2661" i="1"/>
  <c r="BD2661" i="1" s="1"/>
  <c r="AS2660" i="1"/>
  <c r="AR2660" i="1"/>
  <c r="AP2660" i="1"/>
  <c r="AO2660" i="1"/>
  <c r="AM2660" i="1"/>
  <c r="AL2660" i="1"/>
  <c r="AJ2660" i="1"/>
  <c r="AI2660" i="1"/>
  <c r="AG2660" i="1"/>
  <c r="AF2660" i="1"/>
  <c r="AB2660" i="1"/>
  <c r="AA2660" i="1"/>
  <c r="Z2660" i="1"/>
  <c r="Y2660" i="1"/>
  <c r="X2660" i="1"/>
  <c r="W2660" i="1"/>
  <c r="V2660" i="1"/>
  <c r="U2660" i="1"/>
  <c r="AY2659" i="1"/>
  <c r="BE2659" i="1" s="1"/>
  <c r="AX2659" i="1"/>
  <c r="BD2659" i="1" s="1"/>
  <c r="AT2659" i="1"/>
  <c r="AQ2659" i="1"/>
  <c r="AN2659" i="1"/>
  <c r="AK2659" i="1"/>
  <c r="AH2659" i="1"/>
  <c r="AD2659" i="1"/>
  <c r="AV2659" i="1" s="1"/>
  <c r="AV2658" i="1" s="1"/>
  <c r="AS2658" i="1"/>
  <c r="AR2658" i="1"/>
  <c r="AP2658" i="1"/>
  <c r="AO2658" i="1"/>
  <c r="AM2658" i="1"/>
  <c r="AL2658" i="1"/>
  <c r="AJ2658" i="1"/>
  <c r="AI2658" i="1"/>
  <c r="AG2658" i="1"/>
  <c r="AF2658" i="1"/>
  <c r="AB2658" i="1"/>
  <c r="AA2658" i="1"/>
  <c r="Z2658" i="1"/>
  <c r="Y2658" i="1"/>
  <c r="X2658" i="1"/>
  <c r="W2658" i="1"/>
  <c r="V2658" i="1"/>
  <c r="U2658" i="1"/>
  <c r="AT2657" i="1"/>
  <c r="AQ2657" i="1"/>
  <c r="AN2657" i="1"/>
  <c r="AK2657" i="1"/>
  <c r="AH2657" i="1"/>
  <c r="AX2657" i="1"/>
  <c r="BD2657" i="1" s="1"/>
  <c r="AD2657" i="1"/>
  <c r="AC2657" i="1"/>
  <c r="AY2657" i="1"/>
  <c r="BE2657" i="1" s="1"/>
  <c r="AS2656" i="1"/>
  <c r="AR2656" i="1"/>
  <c r="AP2656" i="1"/>
  <c r="AO2656" i="1"/>
  <c r="AM2656" i="1"/>
  <c r="AL2656" i="1"/>
  <c r="AJ2656" i="1"/>
  <c r="AI2656" i="1"/>
  <c r="AG2656" i="1"/>
  <c r="AF2656" i="1"/>
  <c r="AB2656" i="1"/>
  <c r="AA2656" i="1"/>
  <c r="Z2656" i="1"/>
  <c r="Y2656" i="1"/>
  <c r="X2656" i="1"/>
  <c r="W2656" i="1"/>
  <c r="V2656" i="1"/>
  <c r="U2656" i="1"/>
  <c r="AT2655" i="1"/>
  <c r="AQ2655" i="1"/>
  <c r="AN2655" i="1"/>
  <c r="AK2655" i="1"/>
  <c r="AH2655" i="1"/>
  <c r="AS2654" i="1"/>
  <c r="AR2654" i="1"/>
  <c r="AP2654" i="1"/>
  <c r="AO2654" i="1"/>
  <c r="AM2654" i="1"/>
  <c r="AL2654" i="1"/>
  <c r="AJ2654" i="1"/>
  <c r="AI2654" i="1"/>
  <c r="AG2654" i="1"/>
  <c r="AF2654" i="1"/>
  <c r="AB2654" i="1"/>
  <c r="AA2654" i="1"/>
  <c r="Z2654" i="1"/>
  <c r="Y2654" i="1"/>
  <c r="X2654" i="1"/>
  <c r="W2654" i="1"/>
  <c r="V2654" i="1"/>
  <c r="U2654" i="1"/>
  <c r="AT2652" i="1"/>
  <c r="AQ2652" i="1"/>
  <c r="AN2652" i="1"/>
  <c r="AK2652" i="1"/>
  <c r="AH2652" i="1"/>
  <c r="AY2652" i="1"/>
  <c r="BE2652" i="1" s="1"/>
  <c r="AS2651" i="1"/>
  <c r="AR2651" i="1"/>
  <c r="AR2650" i="1" s="1"/>
  <c r="AP2651" i="1"/>
  <c r="AP2650" i="1" s="1"/>
  <c r="AO2651" i="1"/>
  <c r="AM2651" i="1"/>
  <c r="AM2650" i="1" s="1"/>
  <c r="AL2651" i="1"/>
  <c r="AL2650" i="1" s="1"/>
  <c r="AJ2651" i="1"/>
  <c r="AJ2650" i="1" s="1"/>
  <c r="AI2651" i="1"/>
  <c r="AI2650" i="1" s="1"/>
  <c r="AG2651" i="1"/>
  <c r="AG2650" i="1" s="1"/>
  <c r="AF2651" i="1"/>
  <c r="AF2650" i="1" s="1"/>
  <c r="AB2651" i="1"/>
  <c r="AB2650" i="1" s="1"/>
  <c r="AA2651" i="1"/>
  <c r="AA2650" i="1" s="1"/>
  <c r="Z2651" i="1"/>
  <c r="Z2650" i="1" s="1"/>
  <c r="Y2651" i="1"/>
  <c r="Y2650" i="1" s="1"/>
  <c r="X2651" i="1"/>
  <c r="X2650" i="1" s="1"/>
  <c r="W2651" i="1"/>
  <c r="W2650" i="1" s="1"/>
  <c r="V2651" i="1"/>
  <c r="V2650" i="1" s="1"/>
  <c r="U2651" i="1"/>
  <c r="U2650" i="1" s="1"/>
  <c r="AY2649" i="1"/>
  <c r="BE2649" i="1" s="1"/>
  <c r="AX2649" i="1"/>
  <c r="BD2649" i="1" s="1"/>
  <c r="AT2649" i="1"/>
  <c r="AQ2649" i="1"/>
  <c r="AN2649" i="1"/>
  <c r="AK2649" i="1"/>
  <c r="AH2649" i="1"/>
  <c r="AD2649" i="1"/>
  <c r="AS2648" i="1"/>
  <c r="AR2648" i="1"/>
  <c r="AP2648" i="1"/>
  <c r="AO2648" i="1"/>
  <c r="AM2648" i="1"/>
  <c r="AL2648" i="1"/>
  <c r="AJ2648" i="1"/>
  <c r="AI2648" i="1"/>
  <c r="AG2648" i="1"/>
  <c r="AF2648" i="1"/>
  <c r="AB2648" i="1"/>
  <c r="AA2648" i="1"/>
  <c r="Z2648" i="1"/>
  <c r="Y2648" i="1"/>
  <c r="X2648" i="1"/>
  <c r="W2648" i="1"/>
  <c r="V2648" i="1"/>
  <c r="U2648" i="1"/>
  <c r="AT2647" i="1"/>
  <c r="AQ2647" i="1"/>
  <c r="AN2647" i="1"/>
  <c r="AK2647" i="1"/>
  <c r="AH2647" i="1"/>
  <c r="AS2646" i="1"/>
  <c r="AR2646" i="1"/>
  <c r="AP2646" i="1"/>
  <c r="AO2646" i="1"/>
  <c r="AM2646" i="1"/>
  <c r="AL2646" i="1"/>
  <c r="AJ2646" i="1"/>
  <c r="AI2646" i="1"/>
  <c r="AG2646" i="1"/>
  <c r="AF2646" i="1"/>
  <c r="AB2646" i="1"/>
  <c r="AA2646" i="1"/>
  <c r="Z2646" i="1"/>
  <c r="Y2646" i="1"/>
  <c r="X2646" i="1"/>
  <c r="W2646" i="1"/>
  <c r="V2646" i="1"/>
  <c r="U2646" i="1"/>
  <c r="AT2644" i="1"/>
  <c r="AQ2644" i="1"/>
  <c r="AN2644" i="1"/>
  <c r="AK2644" i="1"/>
  <c r="AH2644" i="1"/>
  <c r="AY2644" i="1"/>
  <c r="BE2644" i="1" s="1"/>
  <c r="AS2643" i="1"/>
  <c r="AR2643" i="1"/>
  <c r="AP2643" i="1"/>
  <c r="AO2643" i="1"/>
  <c r="AM2643" i="1"/>
  <c r="AL2643" i="1"/>
  <c r="AJ2643" i="1"/>
  <c r="AI2643" i="1"/>
  <c r="AG2643" i="1"/>
  <c r="AF2643" i="1"/>
  <c r="AB2643" i="1"/>
  <c r="AA2643" i="1"/>
  <c r="Z2643" i="1"/>
  <c r="Y2643" i="1"/>
  <c r="X2643" i="1"/>
  <c r="W2643" i="1"/>
  <c r="V2643" i="1"/>
  <c r="U2643" i="1"/>
  <c r="AT2642" i="1"/>
  <c r="AQ2642" i="1"/>
  <c r="AN2642" i="1"/>
  <c r="AK2642" i="1"/>
  <c r="AH2642" i="1"/>
  <c r="AD2642" i="1"/>
  <c r="AD2641" i="1" s="1"/>
  <c r="AS2641" i="1"/>
  <c r="AR2641" i="1"/>
  <c r="AP2641" i="1"/>
  <c r="AO2641" i="1"/>
  <c r="AM2641" i="1"/>
  <c r="AL2641" i="1"/>
  <c r="AJ2641" i="1"/>
  <c r="AI2641" i="1"/>
  <c r="AG2641" i="1"/>
  <c r="AF2641" i="1"/>
  <c r="AB2641" i="1"/>
  <c r="AA2641" i="1"/>
  <c r="Z2641" i="1"/>
  <c r="Y2641" i="1"/>
  <c r="X2641" i="1"/>
  <c r="W2641" i="1"/>
  <c r="V2641" i="1"/>
  <c r="U2641" i="1"/>
  <c r="AY2640" i="1"/>
  <c r="BE2640" i="1" s="1"/>
  <c r="AT2640" i="1"/>
  <c r="AQ2640" i="1"/>
  <c r="AN2640" i="1"/>
  <c r="AK2640" i="1"/>
  <c r="AH2640" i="1"/>
  <c r="AC2640" i="1"/>
  <c r="AS2639" i="1"/>
  <c r="AR2639" i="1"/>
  <c r="AP2639" i="1"/>
  <c r="AO2639" i="1"/>
  <c r="AM2639" i="1"/>
  <c r="AL2639" i="1"/>
  <c r="AJ2639" i="1"/>
  <c r="AI2639" i="1"/>
  <c r="AG2639" i="1"/>
  <c r="AF2639" i="1"/>
  <c r="AB2639" i="1"/>
  <c r="AA2639" i="1"/>
  <c r="Z2639" i="1"/>
  <c r="Y2639" i="1"/>
  <c r="X2639" i="1"/>
  <c r="W2639" i="1"/>
  <c r="V2639" i="1"/>
  <c r="U2639" i="1"/>
  <c r="AT2638" i="1"/>
  <c r="AQ2638" i="1"/>
  <c r="AN2638" i="1"/>
  <c r="AK2638" i="1"/>
  <c r="AH2638" i="1"/>
  <c r="AY2638" i="1"/>
  <c r="BE2638" i="1" s="1"/>
  <c r="AX2638" i="1"/>
  <c r="BD2638" i="1" s="1"/>
  <c r="AD2638" i="1"/>
  <c r="AD2637" i="1" s="1"/>
  <c r="AC2638" i="1"/>
  <c r="AC2637" i="1" s="1"/>
  <c r="AS2637" i="1"/>
  <c r="AR2637" i="1"/>
  <c r="AP2637" i="1"/>
  <c r="AO2637" i="1"/>
  <c r="AM2637" i="1"/>
  <c r="AL2637" i="1"/>
  <c r="AJ2637" i="1"/>
  <c r="AI2637" i="1"/>
  <c r="AG2637" i="1"/>
  <c r="AF2637" i="1"/>
  <c r="AB2637" i="1"/>
  <c r="AA2637" i="1"/>
  <c r="Z2637" i="1"/>
  <c r="Y2637" i="1"/>
  <c r="X2637" i="1"/>
  <c r="W2637" i="1"/>
  <c r="V2637" i="1"/>
  <c r="U2637" i="1"/>
  <c r="AX2634" i="1"/>
  <c r="BD2634" i="1" s="1"/>
  <c r="AT2634" i="1"/>
  <c r="AQ2634" i="1"/>
  <c r="AN2634" i="1"/>
  <c r="AK2634" i="1"/>
  <c r="AH2634" i="1"/>
  <c r="AD2634" i="1"/>
  <c r="AS2633" i="1"/>
  <c r="AR2633" i="1"/>
  <c r="AP2633" i="1"/>
  <c r="AO2633" i="1"/>
  <c r="AM2633" i="1"/>
  <c r="AL2633" i="1"/>
  <c r="AJ2633" i="1"/>
  <c r="AI2633" i="1"/>
  <c r="AG2633" i="1"/>
  <c r="AF2633" i="1"/>
  <c r="AB2633" i="1"/>
  <c r="AA2633" i="1"/>
  <c r="Z2633" i="1"/>
  <c r="Y2633" i="1"/>
  <c r="X2633" i="1"/>
  <c r="W2633" i="1"/>
  <c r="V2633" i="1"/>
  <c r="U2633" i="1"/>
  <c r="AX2632" i="1"/>
  <c r="BD2632" i="1" s="1"/>
  <c r="AT2632" i="1"/>
  <c r="AQ2632" i="1"/>
  <c r="AN2632" i="1"/>
  <c r="AK2632" i="1"/>
  <c r="AH2632" i="1"/>
  <c r="AY2632" i="1"/>
  <c r="BE2632" i="1" s="1"/>
  <c r="AS2631" i="1"/>
  <c r="AR2631" i="1"/>
  <c r="AP2631" i="1"/>
  <c r="AO2631" i="1"/>
  <c r="AM2631" i="1"/>
  <c r="AL2631" i="1"/>
  <c r="AJ2631" i="1"/>
  <c r="AI2631" i="1"/>
  <c r="AG2631" i="1"/>
  <c r="AF2631" i="1"/>
  <c r="AB2631" i="1"/>
  <c r="AA2631" i="1"/>
  <c r="Z2631" i="1"/>
  <c r="Y2631" i="1"/>
  <c r="X2631" i="1"/>
  <c r="W2631" i="1"/>
  <c r="V2631" i="1"/>
  <c r="U2631" i="1"/>
  <c r="AT2630" i="1"/>
  <c r="AQ2630" i="1"/>
  <c r="AN2630" i="1"/>
  <c r="AK2630" i="1"/>
  <c r="AH2630" i="1"/>
  <c r="AY2630" i="1"/>
  <c r="BE2630" i="1" s="1"/>
  <c r="AX2630" i="1"/>
  <c r="BD2630" i="1" s="1"/>
  <c r="AS2629" i="1"/>
  <c r="AR2629" i="1"/>
  <c r="AP2629" i="1"/>
  <c r="AO2629" i="1"/>
  <c r="AM2629" i="1"/>
  <c r="AL2629" i="1"/>
  <c r="AJ2629" i="1"/>
  <c r="AI2629" i="1"/>
  <c r="AG2629" i="1"/>
  <c r="AF2629" i="1"/>
  <c r="AB2629" i="1"/>
  <c r="AA2629" i="1"/>
  <c r="Z2629" i="1"/>
  <c r="Y2629" i="1"/>
  <c r="X2629" i="1"/>
  <c r="W2629" i="1"/>
  <c r="V2629" i="1"/>
  <c r="U2629" i="1"/>
  <c r="AY2627" i="1"/>
  <c r="BE2627" i="1" s="1"/>
  <c r="AT2627" i="1"/>
  <c r="AQ2627" i="1"/>
  <c r="AN2627" i="1"/>
  <c r="AK2627" i="1"/>
  <c r="AH2627" i="1"/>
  <c r="AD2627" i="1"/>
  <c r="AX2627" i="1"/>
  <c r="BD2627" i="1" s="1"/>
  <c r="AS2626" i="1"/>
  <c r="AR2626" i="1"/>
  <c r="AP2626" i="1"/>
  <c r="AO2626" i="1"/>
  <c r="AM2626" i="1"/>
  <c r="AL2626" i="1"/>
  <c r="AJ2626" i="1"/>
  <c r="AI2626" i="1"/>
  <c r="AG2626" i="1"/>
  <c r="AF2626" i="1"/>
  <c r="AB2626" i="1"/>
  <c r="AA2626" i="1"/>
  <c r="Z2626" i="1"/>
  <c r="Y2626" i="1"/>
  <c r="X2626" i="1"/>
  <c r="W2626" i="1"/>
  <c r="V2626" i="1"/>
  <c r="U2626" i="1"/>
  <c r="AX2625" i="1"/>
  <c r="BD2625" i="1" s="1"/>
  <c r="AT2625" i="1"/>
  <c r="AQ2625" i="1"/>
  <c r="AN2625" i="1"/>
  <c r="AK2625" i="1"/>
  <c r="AH2625" i="1"/>
  <c r="AY2625" i="1"/>
  <c r="BE2625" i="1" s="1"/>
  <c r="AT2624" i="1"/>
  <c r="AQ2624" i="1"/>
  <c r="AN2624" i="1"/>
  <c r="AK2624" i="1"/>
  <c r="AH2624" i="1"/>
  <c r="AX2624" i="1"/>
  <c r="BD2624" i="1" s="1"/>
  <c r="AY2623" i="1"/>
  <c r="BE2623" i="1" s="1"/>
  <c r="AT2623" i="1"/>
  <c r="AQ2623" i="1"/>
  <c r="AN2623" i="1"/>
  <c r="AK2623" i="1"/>
  <c r="AH2623" i="1"/>
  <c r="AX2623" i="1"/>
  <c r="BD2623" i="1" s="1"/>
  <c r="AT2622" i="1"/>
  <c r="AQ2622" i="1"/>
  <c r="AN2622" i="1"/>
  <c r="AK2622" i="1"/>
  <c r="AH2622" i="1"/>
  <c r="AX2622" i="1"/>
  <c r="BD2622" i="1" s="1"/>
  <c r="AS2621" i="1"/>
  <c r="AR2621" i="1"/>
  <c r="AP2621" i="1"/>
  <c r="AO2621" i="1"/>
  <c r="AM2621" i="1"/>
  <c r="AL2621" i="1"/>
  <c r="AJ2621" i="1"/>
  <c r="AI2621" i="1"/>
  <c r="AG2621" i="1"/>
  <c r="AF2621" i="1"/>
  <c r="AB2621" i="1"/>
  <c r="AA2621" i="1"/>
  <c r="Z2621" i="1"/>
  <c r="Y2621" i="1"/>
  <c r="X2621" i="1"/>
  <c r="W2621" i="1"/>
  <c r="V2621" i="1"/>
  <c r="U2621" i="1"/>
  <c r="AT2620" i="1"/>
  <c r="AQ2620" i="1"/>
  <c r="AN2620" i="1"/>
  <c r="AK2620" i="1"/>
  <c r="AH2620" i="1"/>
  <c r="AY2620" i="1"/>
  <c r="BE2620" i="1" s="1"/>
  <c r="AX2620" i="1"/>
  <c r="BD2620" i="1" s="1"/>
  <c r="AS2619" i="1"/>
  <c r="AR2619" i="1"/>
  <c r="AP2619" i="1"/>
  <c r="AO2619" i="1"/>
  <c r="AM2619" i="1"/>
  <c r="AL2619" i="1"/>
  <c r="AJ2619" i="1"/>
  <c r="AI2619" i="1"/>
  <c r="AG2619" i="1"/>
  <c r="AF2619" i="1"/>
  <c r="AB2619" i="1"/>
  <c r="AA2619" i="1"/>
  <c r="Z2619" i="1"/>
  <c r="Y2619" i="1"/>
  <c r="X2619" i="1"/>
  <c r="W2619" i="1"/>
  <c r="V2619" i="1"/>
  <c r="U2619" i="1"/>
  <c r="AT2617" i="1"/>
  <c r="AQ2617" i="1"/>
  <c r="AN2617" i="1"/>
  <c r="AK2617" i="1"/>
  <c r="AH2617" i="1"/>
  <c r="AY2617" i="1"/>
  <c r="BE2617" i="1" s="1"/>
  <c r="AX2617" i="1"/>
  <c r="BD2617" i="1" s="1"/>
  <c r="AD2617" i="1"/>
  <c r="AV2617" i="1" s="1"/>
  <c r="AT2616" i="1"/>
  <c r="AQ2616" i="1"/>
  <c r="AN2616" i="1"/>
  <c r="AK2616" i="1"/>
  <c r="AH2616" i="1"/>
  <c r="AS2615" i="1"/>
  <c r="AS2614" i="1" s="1"/>
  <c r="AR2615" i="1"/>
  <c r="AP2615" i="1"/>
  <c r="AP2614" i="1" s="1"/>
  <c r="AO2615" i="1"/>
  <c r="AM2615" i="1"/>
  <c r="AM2614" i="1" s="1"/>
  <c r="AL2615" i="1"/>
  <c r="AJ2615" i="1"/>
  <c r="AJ2614" i="1" s="1"/>
  <c r="AI2615" i="1"/>
  <c r="AG2615" i="1"/>
  <c r="AG2614" i="1" s="1"/>
  <c r="AF2615" i="1"/>
  <c r="AB2615" i="1"/>
  <c r="AB2614" i="1" s="1"/>
  <c r="AA2615" i="1"/>
  <c r="AA2614" i="1" s="1"/>
  <c r="Z2615" i="1"/>
  <c r="Z2614" i="1" s="1"/>
  <c r="Y2615" i="1"/>
  <c r="Y2614" i="1" s="1"/>
  <c r="X2615" i="1"/>
  <c r="X2614" i="1" s="1"/>
  <c r="W2615" i="1"/>
  <c r="W2614" i="1" s="1"/>
  <c r="V2615" i="1"/>
  <c r="V2614" i="1" s="1"/>
  <c r="U2615" i="1"/>
  <c r="U2614" i="1" s="1"/>
  <c r="AY2613" i="1"/>
  <c r="BE2613" i="1" s="1"/>
  <c r="AX2613" i="1"/>
  <c r="BD2613" i="1" s="1"/>
  <c r="AT2613" i="1"/>
  <c r="AQ2613" i="1"/>
  <c r="AN2613" i="1"/>
  <c r="AK2613" i="1"/>
  <c r="AH2613" i="1"/>
  <c r="AC2613" i="1"/>
  <c r="AC2612" i="1" s="1"/>
  <c r="AS2612" i="1"/>
  <c r="AR2612" i="1"/>
  <c r="AP2612" i="1"/>
  <c r="AO2612" i="1"/>
  <c r="AM2612" i="1"/>
  <c r="AL2612" i="1"/>
  <c r="AJ2612" i="1"/>
  <c r="AI2612" i="1"/>
  <c r="AG2612" i="1"/>
  <c r="AF2612" i="1"/>
  <c r="AB2612" i="1"/>
  <c r="AA2612" i="1"/>
  <c r="Z2612" i="1"/>
  <c r="Y2612" i="1"/>
  <c r="X2612" i="1"/>
  <c r="W2612" i="1"/>
  <c r="V2612" i="1"/>
  <c r="U2612" i="1"/>
  <c r="AT2611" i="1"/>
  <c r="AQ2611" i="1"/>
  <c r="AN2611" i="1"/>
  <c r="AK2611" i="1"/>
  <c r="AH2611" i="1"/>
  <c r="AY2611" i="1"/>
  <c r="BE2611" i="1" s="1"/>
  <c r="AS2610" i="1"/>
  <c r="AR2610" i="1"/>
  <c r="AP2610" i="1"/>
  <c r="AP2609" i="1" s="1"/>
  <c r="AO2610" i="1"/>
  <c r="AM2610" i="1"/>
  <c r="AL2610" i="1"/>
  <c r="AJ2610" i="1"/>
  <c r="AI2610" i="1"/>
  <c r="AG2610" i="1"/>
  <c r="AG2609" i="1" s="1"/>
  <c r="AF2610" i="1"/>
  <c r="AB2610" i="1"/>
  <c r="AA2610" i="1"/>
  <c r="AA2609" i="1" s="1"/>
  <c r="Z2610" i="1"/>
  <c r="Z2609" i="1" s="1"/>
  <c r="Y2610" i="1"/>
  <c r="Y2609" i="1" s="1"/>
  <c r="X2610" i="1"/>
  <c r="W2610" i="1"/>
  <c r="W2609" i="1" s="1"/>
  <c r="V2610" i="1"/>
  <c r="V2609" i="1" s="1"/>
  <c r="U2610" i="1"/>
  <c r="U2609" i="1" s="1"/>
  <c r="AX2608" i="1"/>
  <c r="BD2608" i="1" s="1"/>
  <c r="AT2608" i="1"/>
  <c r="AQ2608" i="1"/>
  <c r="AN2608" i="1"/>
  <c r="AK2608" i="1"/>
  <c r="AH2608" i="1"/>
  <c r="AD2608" i="1"/>
  <c r="AD2607" i="1" s="1"/>
  <c r="AD2606" i="1" s="1"/>
  <c r="AC2608" i="1"/>
  <c r="AC2607" i="1" s="1"/>
  <c r="AC2606" i="1" s="1"/>
  <c r="AY2608" i="1"/>
  <c r="BE2608" i="1" s="1"/>
  <c r="AS2607" i="1"/>
  <c r="AS2606" i="1" s="1"/>
  <c r="AR2607" i="1"/>
  <c r="AR2606" i="1" s="1"/>
  <c r="AP2607" i="1"/>
  <c r="AP2606" i="1" s="1"/>
  <c r="AO2607" i="1"/>
  <c r="AM2607" i="1"/>
  <c r="AM2606" i="1" s="1"/>
  <c r="AL2607" i="1"/>
  <c r="AJ2607" i="1"/>
  <c r="AJ2606" i="1" s="1"/>
  <c r="AI2607" i="1"/>
  <c r="AG2607" i="1"/>
  <c r="AG2606" i="1" s="1"/>
  <c r="AF2607" i="1"/>
  <c r="AF2606" i="1" s="1"/>
  <c r="AB2607" i="1"/>
  <c r="AB2606" i="1" s="1"/>
  <c r="AA2607" i="1"/>
  <c r="AA2606" i="1" s="1"/>
  <c r="Z2607" i="1"/>
  <c r="Z2606" i="1" s="1"/>
  <c r="Y2607" i="1"/>
  <c r="Y2606" i="1" s="1"/>
  <c r="X2607" i="1"/>
  <c r="X2606" i="1" s="1"/>
  <c r="W2607" i="1"/>
  <c r="W2606" i="1" s="1"/>
  <c r="V2607" i="1"/>
  <c r="V2606" i="1" s="1"/>
  <c r="U2607" i="1"/>
  <c r="U2606" i="1" s="1"/>
  <c r="AT2605" i="1"/>
  <c r="AQ2605" i="1"/>
  <c r="AN2605" i="1"/>
  <c r="AK2605" i="1"/>
  <c r="AH2605" i="1"/>
  <c r="AX2605" i="1"/>
  <c r="BD2605" i="1" s="1"/>
  <c r="AS2604" i="1"/>
  <c r="AR2604" i="1"/>
  <c r="AP2604" i="1"/>
  <c r="AO2604" i="1"/>
  <c r="AM2604" i="1"/>
  <c r="AL2604" i="1"/>
  <c r="AJ2604" i="1"/>
  <c r="AI2604" i="1"/>
  <c r="AG2604" i="1"/>
  <c r="AF2604" i="1"/>
  <c r="AB2604" i="1"/>
  <c r="AA2604" i="1"/>
  <c r="Z2604" i="1"/>
  <c r="Y2604" i="1"/>
  <c r="X2604" i="1"/>
  <c r="W2604" i="1"/>
  <c r="V2604" i="1"/>
  <c r="U2604" i="1"/>
  <c r="AY2603" i="1"/>
  <c r="BE2603" i="1" s="1"/>
  <c r="AT2603" i="1"/>
  <c r="AQ2603" i="1"/>
  <c r="AN2603" i="1"/>
  <c r="AK2603" i="1"/>
  <c r="AH2603" i="1"/>
  <c r="AC2603" i="1"/>
  <c r="AD2603" i="1"/>
  <c r="AX2603" i="1"/>
  <c r="BD2603" i="1" s="1"/>
  <c r="AS2602" i="1"/>
  <c r="AR2602" i="1"/>
  <c r="AP2602" i="1"/>
  <c r="AO2602" i="1"/>
  <c r="AM2602" i="1"/>
  <c r="AL2602" i="1"/>
  <c r="AJ2602" i="1"/>
  <c r="AI2602" i="1"/>
  <c r="AG2602" i="1"/>
  <c r="AF2602" i="1"/>
  <c r="AB2602" i="1"/>
  <c r="AA2602" i="1"/>
  <c r="Z2602" i="1"/>
  <c r="Y2602" i="1"/>
  <c r="X2602" i="1"/>
  <c r="W2602" i="1"/>
  <c r="V2602" i="1"/>
  <c r="U2602" i="1"/>
  <c r="AY2601" i="1"/>
  <c r="BE2601" i="1" s="1"/>
  <c r="AT2601" i="1"/>
  <c r="AQ2601" i="1"/>
  <c r="AN2601" i="1"/>
  <c r="AK2601" i="1"/>
  <c r="AH2601" i="1"/>
  <c r="AX2601" i="1"/>
  <c r="BD2601" i="1" s="1"/>
  <c r="AS2600" i="1"/>
  <c r="AR2600" i="1"/>
  <c r="AP2600" i="1"/>
  <c r="AO2600" i="1"/>
  <c r="AM2600" i="1"/>
  <c r="AL2600" i="1"/>
  <c r="AJ2600" i="1"/>
  <c r="AI2600" i="1"/>
  <c r="AG2600" i="1"/>
  <c r="AF2600" i="1"/>
  <c r="AB2600" i="1"/>
  <c r="AA2600" i="1"/>
  <c r="Z2600" i="1"/>
  <c r="Y2600" i="1"/>
  <c r="X2600" i="1"/>
  <c r="W2600" i="1"/>
  <c r="V2600" i="1"/>
  <c r="U2600" i="1"/>
  <c r="AT2599" i="1"/>
  <c r="AQ2599" i="1"/>
  <c r="AN2599" i="1"/>
  <c r="AK2599" i="1"/>
  <c r="AH2599" i="1"/>
  <c r="AS2598" i="1"/>
  <c r="AR2598" i="1"/>
  <c r="AP2598" i="1"/>
  <c r="AO2598" i="1"/>
  <c r="AM2598" i="1"/>
  <c r="AL2598" i="1"/>
  <c r="AJ2598" i="1"/>
  <c r="AI2598" i="1"/>
  <c r="AG2598" i="1"/>
  <c r="AF2598" i="1"/>
  <c r="AB2598" i="1"/>
  <c r="AA2598" i="1"/>
  <c r="Z2598" i="1"/>
  <c r="Y2598" i="1"/>
  <c r="X2598" i="1"/>
  <c r="W2598" i="1"/>
  <c r="V2598" i="1"/>
  <c r="U2598" i="1"/>
  <c r="AT2595" i="1"/>
  <c r="AQ2595" i="1"/>
  <c r="AN2595" i="1"/>
  <c r="AK2595" i="1"/>
  <c r="AH2595" i="1"/>
  <c r="AX2595" i="1"/>
  <c r="BD2595" i="1" s="1"/>
  <c r="AS2594" i="1"/>
  <c r="AR2594" i="1"/>
  <c r="AP2594" i="1"/>
  <c r="AO2594" i="1"/>
  <c r="AM2594" i="1"/>
  <c r="AL2594" i="1"/>
  <c r="AJ2594" i="1"/>
  <c r="AI2594" i="1"/>
  <c r="AG2594" i="1"/>
  <c r="AF2594" i="1"/>
  <c r="AB2594" i="1"/>
  <c r="AA2594" i="1"/>
  <c r="Z2594" i="1"/>
  <c r="Y2594" i="1"/>
  <c r="X2594" i="1"/>
  <c r="W2594" i="1"/>
  <c r="V2594" i="1"/>
  <c r="U2594" i="1"/>
  <c r="AX2593" i="1"/>
  <c r="BD2593" i="1" s="1"/>
  <c r="AT2593" i="1"/>
  <c r="AQ2593" i="1"/>
  <c r="AN2593" i="1"/>
  <c r="AK2593" i="1"/>
  <c r="AH2593" i="1"/>
  <c r="AD2593" i="1"/>
  <c r="AV2593" i="1" s="1"/>
  <c r="AV2592" i="1" s="1"/>
  <c r="AY2593" i="1"/>
  <c r="BE2593" i="1" s="1"/>
  <c r="AS2592" i="1"/>
  <c r="AR2592" i="1"/>
  <c r="AP2592" i="1"/>
  <c r="AO2592" i="1"/>
  <c r="AM2592" i="1"/>
  <c r="AL2592" i="1"/>
  <c r="AJ2592" i="1"/>
  <c r="AI2592" i="1"/>
  <c r="AG2592" i="1"/>
  <c r="AF2592" i="1"/>
  <c r="AB2592" i="1"/>
  <c r="AA2592" i="1"/>
  <c r="Z2592" i="1"/>
  <c r="Y2592" i="1"/>
  <c r="X2592" i="1"/>
  <c r="W2592" i="1"/>
  <c r="V2592" i="1"/>
  <c r="U2592" i="1"/>
  <c r="U2591" i="1" s="1"/>
  <c r="U2590" i="1" s="1"/>
  <c r="AT2587" i="1"/>
  <c r="AQ2587" i="1"/>
  <c r="AN2587" i="1"/>
  <c r="AK2587" i="1"/>
  <c r="AH2587" i="1"/>
  <c r="AS2586" i="1"/>
  <c r="AS2585" i="1" s="1"/>
  <c r="AR2586" i="1"/>
  <c r="AP2586" i="1"/>
  <c r="AP2585" i="1" s="1"/>
  <c r="AO2586" i="1"/>
  <c r="AM2586" i="1"/>
  <c r="AM2585" i="1" s="1"/>
  <c r="AL2586" i="1"/>
  <c r="AL2585" i="1" s="1"/>
  <c r="AJ2586" i="1"/>
  <c r="AI2586" i="1"/>
  <c r="AI2585" i="1" s="1"/>
  <c r="AG2586" i="1"/>
  <c r="AG2585" i="1" s="1"/>
  <c r="AF2586" i="1"/>
  <c r="AB2586" i="1"/>
  <c r="AB2585" i="1" s="1"/>
  <c r="AA2586" i="1"/>
  <c r="AA2585" i="1" s="1"/>
  <c r="Z2586" i="1"/>
  <c r="Z2585" i="1" s="1"/>
  <c r="Y2586" i="1"/>
  <c r="Y2585" i="1" s="1"/>
  <c r="X2586" i="1"/>
  <c r="X2585" i="1" s="1"/>
  <c r="W2586" i="1"/>
  <c r="W2585" i="1" s="1"/>
  <c r="V2586" i="1"/>
  <c r="V2585" i="1" s="1"/>
  <c r="U2586" i="1"/>
  <c r="U2585" i="1" s="1"/>
  <c r="AT2584" i="1"/>
  <c r="AQ2584" i="1"/>
  <c r="AN2584" i="1"/>
  <c r="AK2584" i="1"/>
  <c r="AH2584" i="1"/>
  <c r="AT2583" i="1"/>
  <c r="AQ2583" i="1"/>
  <c r="AN2583" i="1"/>
  <c r="AK2583" i="1"/>
  <c r="AH2583" i="1"/>
  <c r="AX2583" i="1"/>
  <c r="BD2583" i="1" s="1"/>
  <c r="AT2582" i="1"/>
  <c r="AQ2582" i="1"/>
  <c r="AN2582" i="1"/>
  <c r="AK2582" i="1"/>
  <c r="AH2582" i="1"/>
  <c r="AY2582" i="1"/>
  <c r="BE2582" i="1" s="1"/>
  <c r="AX2582" i="1"/>
  <c r="BD2582" i="1" s="1"/>
  <c r="AX2581" i="1"/>
  <c r="BD2581" i="1" s="1"/>
  <c r="AT2581" i="1"/>
  <c r="AQ2581" i="1"/>
  <c r="AN2581" i="1"/>
  <c r="AK2581" i="1"/>
  <c r="AH2581" i="1"/>
  <c r="AY2580" i="1"/>
  <c r="BE2580" i="1" s="1"/>
  <c r="AX2580" i="1"/>
  <c r="BD2580" i="1" s="1"/>
  <c r="AT2580" i="1"/>
  <c r="AQ2580" i="1"/>
  <c r="AN2580" i="1"/>
  <c r="AK2580" i="1"/>
  <c r="AH2580" i="1"/>
  <c r="AT2579" i="1"/>
  <c r="AQ2579" i="1"/>
  <c r="AN2579" i="1"/>
  <c r="AK2579" i="1"/>
  <c r="AH2579" i="1"/>
  <c r="AT2578" i="1"/>
  <c r="AQ2578" i="1"/>
  <c r="AN2578" i="1"/>
  <c r="AK2578" i="1"/>
  <c r="AH2578" i="1"/>
  <c r="AY2578" i="1"/>
  <c r="BE2578" i="1" s="1"/>
  <c r="AT2577" i="1"/>
  <c r="AQ2577" i="1"/>
  <c r="AN2577" i="1"/>
  <c r="AK2577" i="1"/>
  <c r="AH2577" i="1"/>
  <c r="AY2577" i="1"/>
  <c r="BE2577" i="1" s="1"/>
  <c r="AT2576" i="1"/>
  <c r="AQ2576" i="1"/>
  <c r="AN2576" i="1"/>
  <c r="AK2576" i="1"/>
  <c r="AH2576" i="1"/>
  <c r="AY2576" i="1"/>
  <c r="BE2576" i="1" s="1"/>
  <c r="AT2575" i="1"/>
  <c r="AQ2575" i="1"/>
  <c r="AN2575" i="1"/>
  <c r="AK2575" i="1"/>
  <c r="AH2575" i="1"/>
  <c r="AY2575" i="1"/>
  <c r="BE2575" i="1" s="1"/>
  <c r="AT2574" i="1"/>
  <c r="AQ2574" i="1"/>
  <c r="AN2574" i="1"/>
  <c r="AK2574" i="1"/>
  <c r="AH2574" i="1"/>
  <c r="AT2573" i="1"/>
  <c r="AQ2573" i="1"/>
  <c r="AN2573" i="1"/>
  <c r="AK2573" i="1"/>
  <c r="AH2573" i="1"/>
  <c r="AY2573" i="1"/>
  <c r="BE2573" i="1" s="1"/>
  <c r="AX2573" i="1"/>
  <c r="BD2573" i="1" s="1"/>
  <c r="AT2572" i="1"/>
  <c r="AQ2572" i="1"/>
  <c r="AN2572" i="1"/>
  <c r="AK2572" i="1"/>
  <c r="AH2572" i="1"/>
  <c r="AY2572" i="1"/>
  <c r="BE2572" i="1" s="1"/>
  <c r="AX2572" i="1"/>
  <c r="BD2572" i="1" s="1"/>
  <c r="AT2571" i="1"/>
  <c r="AQ2571" i="1"/>
  <c r="AN2571" i="1"/>
  <c r="AK2571" i="1"/>
  <c r="AH2571" i="1"/>
  <c r="AX2570" i="1"/>
  <c r="BD2570" i="1" s="1"/>
  <c r="AT2570" i="1"/>
  <c r="AQ2570" i="1"/>
  <c r="AN2570" i="1"/>
  <c r="AK2570" i="1"/>
  <c r="AH2570" i="1"/>
  <c r="AY2570" i="1"/>
  <c r="BE2570" i="1" s="1"/>
  <c r="AS2569" i="1"/>
  <c r="AR2569" i="1"/>
  <c r="AP2569" i="1"/>
  <c r="AO2569" i="1"/>
  <c r="AM2569" i="1"/>
  <c r="AL2569" i="1"/>
  <c r="AJ2569" i="1"/>
  <c r="AI2569" i="1"/>
  <c r="AG2569" i="1"/>
  <c r="AF2569" i="1"/>
  <c r="AB2569" i="1"/>
  <c r="AA2569" i="1"/>
  <c r="Z2569" i="1"/>
  <c r="Y2569" i="1"/>
  <c r="X2569" i="1"/>
  <c r="W2569" i="1"/>
  <c r="V2569" i="1"/>
  <c r="U2569" i="1"/>
  <c r="AT2568" i="1"/>
  <c r="AQ2568" i="1"/>
  <c r="AN2568" i="1"/>
  <c r="AK2568" i="1"/>
  <c r="AH2568" i="1"/>
  <c r="AY2568" i="1"/>
  <c r="BE2568" i="1" s="1"/>
  <c r="AX2568" i="1"/>
  <c r="BD2568" i="1" s="1"/>
  <c r="AD2568" i="1"/>
  <c r="AV2568" i="1" s="1"/>
  <c r="AT2567" i="1"/>
  <c r="AQ2567" i="1"/>
  <c r="AN2567" i="1"/>
  <c r="AK2567" i="1"/>
  <c r="AH2567" i="1"/>
  <c r="AD2567" i="1"/>
  <c r="AV2567" i="1" s="1"/>
  <c r="AT2566" i="1"/>
  <c r="AQ2566" i="1"/>
  <c r="AN2566" i="1"/>
  <c r="AK2566" i="1"/>
  <c r="AH2566" i="1"/>
  <c r="AT2565" i="1"/>
  <c r="AQ2565" i="1"/>
  <c r="AN2565" i="1"/>
  <c r="AK2565" i="1"/>
  <c r="AH2565" i="1"/>
  <c r="AD2565" i="1"/>
  <c r="AV2565" i="1" s="1"/>
  <c r="AY2565" i="1"/>
  <c r="BE2565" i="1" s="1"/>
  <c r="AT2564" i="1"/>
  <c r="AQ2564" i="1"/>
  <c r="AN2564" i="1"/>
  <c r="AK2564" i="1"/>
  <c r="AH2564" i="1"/>
  <c r="AT2563" i="1"/>
  <c r="AQ2563" i="1"/>
  <c r="AN2563" i="1"/>
  <c r="AK2563" i="1"/>
  <c r="AH2563" i="1"/>
  <c r="AY2563" i="1"/>
  <c r="BE2563" i="1" s="1"/>
  <c r="AX2563" i="1"/>
  <c r="BD2563" i="1" s="1"/>
  <c r="AT2562" i="1"/>
  <c r="AQ2562" i="1"/>
  <c r="AN2562" i="1"/>
  <c r="AK2562" i="1"/>
  <c r="AH2562" i="1"/>
  <c r="AT2561" i="1"/>
  <c r="AQ2561" i="1"/>
  <c r="AN2561" i="1"/>
  <c r="AK2561" i="1"/>
  <c r="AH2561" i="1"/>
  <c r="AY2561" i="1"/>
  <c r="BE2561" i="1" s="1"/>
  <c r="AX2561" i="1"/>
  <c r="BD2561" i="1" s="1"/>
  <c r="AT2560" i="1"/>
  <c r="AQ2560" i="1"/>
  <c r="AN2560" i="1"/>
  <c r="AK2560" i="1"/>
  <c r="AH2560" i="1"/>
  <c r="AS2559" i="1"/>
  <c r="AR2559" i="1"/>
  <c r="AP2559" i="1"/>
  <c r="AO2559" i="1"/>
  <c r="AM2559" i="1"/>
  <c r="AL2559" i="1"/>
  <c r="AJ2559" i="1"/>
  <c r="AI2559" i="1"/>
  <c r="AG2559" i="1"/>
  <c r="AF2559" i="1"/>
  <c r="AB2559" i="1"/>
  <c r="AA2559" i="1"/>
  <c r="Z2559" i="1"/>
  <c r="Y2559" i="1"/>
  <c r="X2559" i="1"/>
  <c r="W2559" i="1"/>
  <c r="V2559" i="1"/>
  <c r="U2559" i="1"/>
  <c r="AY2558" i="1"/>
  <c r="BE2558" i="1" s="1"/>
  <c r="AX2558" i="1"/>
  <c r="BD2558" i="1" s="1"/>
  <c r="AT2558" i="1"/>
  <c r="AQ2558" i="1"/>
  <c r="AN2558" i="1"/>
  <c r="AK2558" i="1"/>
  <c r="AH2558" i="1"/>
  <c r="AD2558" i="1"/>
  <c r="AC2558" i="1"/>
  <c r="AS2557" i="1"/>
  <c r="AR2557" i="1"/>
  <c r="AP2557" i="1"/>
  <c r="AO2557" i="1"/>
  <c r="AM2557" i="1"/>
  <c r="AL2557" i="1"/>
  <c r="AJ2557" i="1"/>
  <c r="AI2557" i="1"/>
  <c r="AG2557" i="1"/>
  <c r="AF2557" i="1"/>
  <c r="AB2557" i="1"/>
  <c r="AA2557" i="1"/>
  <c r="Z2557" i="1"/>
  <c r="Y2557" i="1"/>
  <c r="X2557" i="1"/>
  <c r="W2557" i="1"/>
  <c r="V2557" i="1"/>
  <c r="U2557" i="1"/>
  <c r="AT2555" i="1"/>
  <c r="AQ2555" i="1"/>
  <c r="AN2555" i="1"/>
  <c r="AK2555" i="1"/>
  <c r="AH2555" i="1"/>
  <c r="AX2555" i="1"/>
  <c r="BD2555" i="1" s="1"/>
  <c r="AD2555" i="1"/>
  <c r="AV2555" i="1" s="1"/>
  <c r="AT2554" i="1"/>
  <c r="AQ2554" i="1"/>
  <c r="AN2554" i="1"/>
  <c r="AK2554" i="1"/>
  <c r="AH2554" i="1"/>
  <c r="AD2554" i="1"/>
  <c r="AS2553" i="1"/>
  <c r="AR2553" i="1"/>
  <c r="AP2553" i="1"/>
  <c r="AO2553" i="1"/>
  <c r="AM2553" i="1"/>
  <c r="AL2553" i="1"/>
  <c r="AJ2553" i="1"/>
  <c r="AI2553" i="1"/>
  <c r="AG2553" i="1"/>
  <c r="AF2553" i="1"/>
  <c r="AB2553" i="1"/>
  <c r="AA2553" i="1"/>
  <c r="Z2553" i="1"/>
  <c r="Y2553" i="1"/>
  <c r="X2553" i="1"/>
  <c r="W2553" i="1"/>
  <c r="V2553" i="1"/>
  <c r="U2553" i="1"/>
  <c r="AY2552" i="1"/>
  <c r="BE2552" i="1" s="1"/>
  <c r="AT2552" i="1"/>
  <c r="AQ2552" i="1"/>
  <c r="AN2552" i="1"/>
  <c r="AK2552" i="1"/>
  <c r="AH2552" i="1"/>
  <c r="AD2552" i="1"/>
  <c r="AV2552" i="1" s="1"/>
  <c r="AX2552" i="1"/>
  <c r="BD2552" i="1" s="1"/>
  <c r="AY2551" i="1"/>
  <c r="BE2551" i="1" s="1"/>
  <c r="AT2551" i="1"/>
  <c r="AQ2551" i="1"/>
  <c r="AN2551" i="1"/>
  <c r="AK2551" i="1"/>
  <c r="AH2551" i="1"/>
  <c r="AD2551" i="1"/>
  <c r="AV2551" i="1" s="1"/>
  <c r="AX2551" i="1"/>
  <c r="BD2551" i="1" s="1"/>
  <c r="AT2550" i="1"/>
  <c r="AQ2550" i="1"/>
  <c r="AN2550" i="1"/>
  <c r="AK2550" i="1"/>
  <c r="AH2550" i="1"/>
  <c r="AY2550" i="1"/>
  <c r="BE2550" i="1" s="1"/>
  <c r="AT2549" i="1"/>
  <c r="AQ2549" i="1"/>
  <c r="AN2549" i="1"/>
  <c r="AK2549" i="1"/>
  <c r="AH2549" i="1"/>
  <c r="AY2549" i="1"/>
  <c r="BE2549" i="1" s="1"/>
  <c r="AX2549" i="1"/>
  <c r="BD2549" i="1" s="1"/>
  <c r="AY2548" i="1"/>
  <c r="BE2548" i="1" s="1"/>
  <c r="AT2548" i="1"/>
  <c r="AQ2548" i="1"/>
  <c r="AN2548" i="1"/>
  <c r="AK2548" i="1"/>
  <c r="AH2548" i="1"/>
  <c r="AX2548" i="1"/>
  <c r="BD2548" i="1" s="1"/>
  <c r="AD2548" i="1"/>
  <c r="AV2548" i="1" s="1"/>
  <c r="AX2547" i="1"/>
  <c r="BD2547" i="1" s="1"/>
  <c r="AT2547" i="1"/>
  <c r="AQ2547" i="1"/>
  <c r="AN2547" i="1"/>
  <c r="AK2547" i="1"/>
  <c r="AH2547" i="1"/>
  <c r="AD2547" i="1"/>
  <c r="AV2547" i="1" s="1"/>
  <c r="AY2547" i="1"/>
  <c r="BE2547" i="1" s="1"/>
  <c r="AT2546" i="1"/>
  <c r="AQ2546" i="1"/>
  <c r="AN2546" i="1"/>
  <c r="AK2546" i="1"/>
  <c r="AH2546" i="1"/>
  <c r="AT2545" i="1"/>
  <c r="AQ2545" i="1"/>
  <c r="AN2545" i="1"/>
  <c r="AK2545" i="1"/>
  <c r="AH2545" i="1"/>
  <c r="AY2545" i="1"/>
  <c r="BE2545" i="1" s="1"/>
  <c r="AX2545" i="1"/>
  <c r="BD2545" i="1" s="1"/>
  <c r="AD2545" i="1"/>
  <c r="AV2545" i="1" s="1"/>
  <c r="AT2544" i="1"/>
  <c r="AQ2544" i="1"/>
  <c r="AN2544" i="1"/>
  <c r="AK2544" i="1"/>
  <c r="AH2544" i="1"/>
  <c r="AD2544" i="1"/>
  <c r="AV2544" i="1" s="1"/>
  <c r="AC2544" i="1"/>
  <c r="AY2544" i="1"/>
  <c r="BE2544" i="1" s="1"/>
  <c r="AX2544" i="1"/>
  <c r="BD2544" i="1" s="1"/>
  <c r="AT2543" i="1"/>
  <c r="AQ2543" i="1"/>
  <c r="AN2543" i="1"/>
  <c r="AK2543" i="1"/>
  <c r="AH2543" i="1"/>
  <c r="AY2543" i="1"/>
  <c r="BE2543" i="1" s="1"/>
  <c r="AX2543" i="1"/>
  <c r="BD2543" i="1" s="1"/>
  <c r="AS2542" i="1"/>
  <c r="AR2542" i="1"/>
  <c r="AP2542" i="1"/>
  <c r="AO2542" i="1"/>
  <c r="AM2542" i="1"/>
  <c r="AL2542" i="1"/>
  <c r="AJ2542" i="1"/>
  <c r="AI2542" i="1"/>
  <c r="AG2542" i="1"/>
  <c r="AF2542" i="1"/>
  <c r="AB2542" i="1"/>
  <c r="AA2542" i="1"/>
  <c r="Z2542" i="1"/>
  <c r="Y2542" i="1"/>
  <c r="X2542" i="1"/>
  <c r="W2542" i="1"/>
  <c r="V2542" i="1"/>
  <c r="U2542" i="1"/>
  <c r="AT2539" i="1"/>
  <c r="AQ2539" i="1"/>
  <c r="AN2539" i="1"/>
  <c r="AK2539" i="1"/>
  <c r="AH2539" i="1"/>
  <c r="AD2539" i="1"/>
  <c r="AD2538" i="1" s="1"/>
  <c r="AC2539" i="1"/>
  <c r="AY2539" i="1"/>
  <c r="BE2539" i="1" s="1"/>
  <c r="AX2539" i="1"/>
  <c r="BD2539" i="1" s="1"/>
  <c r="AS2538" i="1"/>
  <c r="AR2538" i="1"/>
  <c r="AP2538" i="1"/>
  <c r="AO2538" i="1"/>
  <c r="AM2538" i="1"/>
  <c r="AL2538" i="1"/>
  <c r="AJ2538" i="1"/>
  <c r="AI2538" i="1"/>
  <c r="AG2538" i="1"/>
  <c r="AF2538" i="1"/>
  <c r="AB2538" i="1"/>
  <c r="AA2538" i="1"/>
  <c r="Z2538" i="1"/>
  <c r="Y2538" i="1"/>
  <c r="X2538" i="1"/>
  <c r="W2538" i="1"/>
  <c r="V2538" i="1"/>
  <c r="U2538" i="1"/>
  <c r="AT2537" i="1"/>
  <c r="AQ2537" i="1"/>
  <c r="AN2537" i="1"/>
  <c r="AK2537" i="1"/>
  <c r="AH2537" i="1"/>
  <c r="AD2537" i="1"/>
  <c r="AY2537" i="1"/>
  <c r="BE2537" i="1" s="1"/>
  <c r="AC2537" i="1"/>
  <c r="AS2536" i="1"/>
  <c r="AR2536" i="1"/>
  <c r="AP2536" i="1"/>
  <c r="AO2536" i="1"/>
  <c r="AM2536" i="1"/>
  <c r="AL2536" i="1"/>
  <c r="AJ2536" i="1"/>
  <c r="AI2536" i="1"/>
  <c r="AG2536" i="1"/>
  <c r="AF2536" i="1"/>
  <c r="AB2536" i="1"/>
  <c r="AA2536" i="1"/>
  <c r="Z2536" i="1"/>
  <c r="Y2536" i="1"/>
  <c r="X2536" i="1"/>
  <c r="W2536" i="1"/>
  <c r="V2536" i="1"/>
  <c r="U2536" i="1"/>
  <c r="AT2535" i="1"/>
  <c r="AQ2535" i="1"/>
  <c r="AN2535" i="1"/>
  <c r="AK2535" i="1"/>
  <c r="AH2535" i="1"/>
  <c r="AD2535" i="1"/>
  <c r="AD2534" i="1" s="1"/>
  <c r="AS2534" i="1"/>
  <c r="AR2534" i="1"/>
  <c r="AP2534" i="1"/>
  <c r="AO2534" i="1"/>
  <c r="AM2534" i="1"/>
  <c r="AL2534" i="1"/>
  <c r="AJ2534" i="1"/>
  <c r="AI2534" i="1"/>
  <c r="AG2534" i="1"/>
  <c r="AF2534" i="1"/>
  <c r="AB2534" i="1"/>
  <c r="AA2534" i="1"/>
  <c r="Z2534" i="1"/>
  <c r="Y2534" i="1"/>
  <c r="X2534" i="1"/>
  <c r="W2534" i="1"/>
  <c r="V2534" i="1"/>
  <c r="U2534" i="1"/>
  <c r="AT2533" i="1"/>
  <c r="AQ2533" i="1"/>
  <c r="AN2533" i="1"/>
  <c r="AK2533" i="1"/>
  <c r="AH2533" i="1"/>
  <c r="AD2533" i="1"/>
  <c r="AV2533" i="1" s="1"/>
  <c r="AV2532" i="1" s="1"/>
  <c r="AY2533" i="1"/>
  <c r="BE2533" i="1" s="1"/>
  <c r="AX2533" i="1"/>
  <c r="BD2533" i="1" s="1"/>
  <c r="AS2532" i="1"/>
  <c r="AR2532" i="1"/>
  <c r="AP2532" i="1"/>
  <c r="AO2532" i="1"/>
  <c r="AM2532" i="1"/>
  <c r="AL2532" i="1"/>
  <c r="AJ2532" i="1"/>
  <c r="AI2532" i="1"/>
  <c r="AG2532" i="1"/>
  <c r="AF2532" i="1"/>
  <c r="AB2532" i="1"/>
  <c r="AA2532" i="1"/>
  <c r="Z2532" i="1"/>
  <c r="Y2532" i="1"/>
  <c r="X2532" i="1"/>
  <c r="W2532" i="1"/>
  <c r="V2532" i="1"/>
  <c r="U2532" i="1"/>
  <c r="AT2531" i="1"/>
  <c r="AQ2531" i="1"/>
  <c r="AN2531" i="1"/>
  <c r="AK2531" i="1"/>
  <c r="AH2531" i="1"/>
  <c r="AY2531" i="1"/>
  <c r="BE2531" i="1" s="1"/>
  <c r="AS2530" i="1"/>
  <c r="AR2530" i="1"/>
  <c r="AP2530" i="1"/>
  <c r="AP2529" i="1" s="1"/>
  <c r="AO2530" i="1"/>
  <c r="AM2530" i="1"/>
  <c r="AL2530" i="1"/>
  <c r="AJ2530" i="1"/>
  <c r="AI2530" i="1"/>
  <c r="AG2530" i="1"/>
  <c r="AF2530" i="1"/>
  <c r="AB2530" i="1"/>
  <c r="AA2530" i="1"/>
  <c r="Z2530" i="1"/>
  <c r="Y2530" i="1"/>
  <c r="X2530" i="1"/>
  <c r="W2530" i="1"/>
  <c r="V2530" i="1"/>
  <c r="U2530" i="1"/>
  <c r="AT2528" i="1"/>
  <c r="AQ2528" i="1"/>
  <c r="AN2528" i="1"/>
  <c r="AK2528" i="1"/>
  <c r="AH2528" i="1"/>
  <c r="AD2528" i="1"/>
  <c r="AV2528" i="1" s="1"/>
  <c r="AV2527" i="1" s="1"/>
  <c r="AV2526" i="1" s="1"/>
  <c r="AC2528" i="1"/>
  <c r="AU2528" i="1" s="1"/>
  <c r="AS2527" i="1"/>
  <c r="AS2526" i="1" s="1"/>
  <c r="AR2527" i="1"/>
  <c r="AR2526" i="1" s="1"/>
  <c r="AP2527" i="1"/>
  <c r="AO2527" i="1"/>
  <c r="AO2526" i="1" s="1"/>
  <c r="AM2527" i="1"/>
  <c r="AM2526" i="1" s="1"/>
  <c r="AL2527" i="1"/>
  <c r="AJ2527" i="1"/>
  <c r="AJ2526" i="1" s="1"/>
  <c r="AI2527" i="1"/>
  <c r="AG2527" i="1"/>
  <c r="AF2527" i="1"/>
  <c r="AF2526" i="1" s="1"/>
  <c r="AB2527" i="1"/>
  <c r="AB2526" i="1" s="1"/>
  <c r="AA2527" i="1"/>
  <c r="AA2526" i="1" s="1"/>
  <c r="Z2527" i="1"/>
  <c r="Z2526" i="1" s="1"/>
  <c r="Y2527" i="1"/>
  <c r="Y2526" i="1" s="1"/>
  <c r="X2527" i="1"/>
  <c r="X2526" i="1" s="1"/>
  <c r="W2527" i="1"/>
  <c r="W2526" i="1" s="1"/>
  <c r="V2527" i="1"/>
  <c r="V2526" i="1" s="1"/>
  <c r="U2527" i="1"/>
  <c r="U2526" i="1" s="1"/>
  <c r="AG2526" i="1"/>
  <c r="AT2525" i="1"/>
  <c r="AQ2525" i="1"/>
  <c r="AN2525" i="1"/>
  <c r="AK2525" i="1"/>
  <c r="AH2525" i="1"/>
  <c r="AD2525" i="1"/>
  <c r="AD2524" i="1" s="1"/>
  <c r="AD2523" i="1" s="1"/>
  <c r="AS2524" i="1"/>
  <c r="AS2523" i="1" s="1"/>
  <c r="AR2524" i="1"/>
  <c r="AP2524" i="1"/>
  <c r="AP2523" i="1" s="1"/>
  <c r="AO2524" i="1"/>
  <c r="AM2524" i="1"/>
  <c r="AM2523" i="1" s="1"/>
  <c r="AL2524" i="1"/>
  <c r="AJ2524" i="1"/>
  <c r="AJ2523" i="1" s="1"/>
  <c r="AI2524" i="1"/>
  <c r="AG2524" i="1"/>
  <c r="AG2523" i="1" s="1"/>
  <c r="AF2524" i="1"/>
  <c r="AB2524" i="1"/>
  <c r="AB2523" i="1" s="1"/>
  <c r="AA2524" i="1"/>
  <c r="AA2523" i="1" s="1"/>
  <c r="Z2524" i="1"/>
  <c r="Z2523" i="1" s="1"/>
  <c r="Y2524" i="1"/>
  <c r="Y2523" i="1" s="1"/>
  <c r="X2524" i="1"/>
  <c r="X2523" i="1" s="1"/>
  <c r="W2524" i="1"/>
  <c r="W2523" i="1" s="1"/>
  <c r="V2524" i="1"/>
  <c r="V2523" i="1" s="1"/>
  <c r="U2524" i="1"/>
  <c r="U2523" i="1" s="1"/>
  <c r="AT2522" i="1"/>
  <c r="AQ2522" i="1"/>
  <c r="AN2522" i="1"/>
  <c r="AK2522" i="1"/>
  <c r="AH2522" i="1"/>
  <c r="AY2522" i="1"/>
  <c r="BE2522" i="1" s="1"/>
  <c r="AS2521" i="1"/>
  <c r="AS2520" i="1" s="1"/>
  <c r="AR2521" i="1"/>
  <c r="AP2521" i="1"/>
  <c r="AP2520" i="1" s="1"/>
  <c r="AO2521" i="1"/>
  <c r="AO2520" i="1" s="1"/>
  <c r="AM2521" i="1"/>
  <c r="AM2520" i="1" s="1"/>
  <c r="AL2521" i="1"/>
  <c r="AL2520" i="1" s="1"/>
  <c r="AJ2521" i="1"/>
  <c r="AJ2520" i="1" s="1"/>
  <c r="AI2521" i="1"/>
  <c r="AG2521" i="1"/>
  <c r="AF2521" i="1"/>
  <c r="AF2520" i="1" s="1"/>
  <c r="AB2521" i="1"/>
  <c r="AB2520" i="1" s="1"/>
  <c r="AA2521" i="1"/>
  <c r="AA2520" i="1" s="1"/>
  <c r="Z2521" i="1"/>
  <c r="Z2520" i="1" s="1"/>
  <c r="Y2521" i="1"/>
  <c r="Y2520" i="1" s="1"/>
  <c r="X2521" i="1"/>
  <c r="X2520" i="1" s="1"/>
  <c r="W2521" i="1"/>
  <c r="W2520" i="1" s="1"/>
  <c r="V2521" i="1"/>
  <c r="V2520" i="1" s="1"/>
  <c r="U2521" i="1"/>
  <c r="U2520" i="1" s="1"/>
  <c r="AT2519" i="1"/>
  <c r="AQ2519" i="1"/>
  <c r="AN2519" i="1"/>
  <c r="AK2519" i="1"/>
  <c r="AH2519" i="1"/>
  <c r="AD2519" i="1"/>
  <c r="AV2519" i="1" s="1"/>
  <c r="AV2518" i="1" s="1"/>
  <c r="AV2517" i="1" s="1"/>
  <c r="AS2518" i="1"/>
  <c r="AR2518" i="1"/>
  <c r="AR2517" i="1" s="1"/>
  <c r="AP2518" i="1"/>
  <c r="AP2517" i="1" s="1"/>
  <c r="AO2518" i="1"/>
  <c r="AO2517" i="1" s="1"/>
  <c r="AM2518" i="1"/>
  <c r="AM2517" i="1" s="1"/>
  <c r="AL2518" i="1"/>
  <c r="AJ2518" i="1"/>
  <c r="AJ2517" i="1" s="1"/>
  <c r="AI2518" i="1"/>
  <c r="AG2518" i="1"/>
  <c r="AG2517" i="1" s="1"/>
  <c r="AF2518" i="1"/>
  <c r="AB2518" i="1"/>
  <c r="AB2517" i="1" s="1"/>
  <c r="AA2518" i="1"/>
  <c r="AA2517" i="1" s="1"/>
  <c r="Z2518" i="1"/>
  <c r="Z2517" i="1" s="1"/>
  <c r="Y2518" i="1"/>
  <c r="Y2517" i="1" s="1"/>
  <c r="X2518" i="1"/>
  <c r="X2517" i="1" s="1"/>
  <c r="W2518" i="1"/>
  <c r="W2517" i="1" s="1"/>
  <c r="V2518" i="1"/>
  <c r="V2517" i="1" s="1"/>
  <c r="U2518" i="1"/>
  <c r="U2517" i="1" s="1"/>
  <c r="AT2515" i="1"/>
  <c r="AQ2515" i="1"/>
  <c r="AN2515" i="1"/>
  <c r="AK2515" i="1"/>
  <c r="AH2515" i="1"/>
  <c r="AD2515" i="1"/>
  <c r="AV2515" i="1" s="1"/>
  <c r="AV2514" i="1" s="1"/>
  <c r="AY2515" i="1"/>
  <c r="BE2515" i="1" s="1"/>
  <c r="AX2515" i="1"/>
  <c r="BD2515" i="1" s="1"/>
  <c r="AS2514" i="1"/>
  <c r="AR2514" i="1"/>
  <c r="AP2514" i="1"/>
  <c r="AO2514" i="1"/>
  <c r="AM2514" i="1"/>
  <c r="AL2514" i="1"/>
  <c r="AJ2514" i="1"/>
  <c r="AI2514" i="1"/>
  <c r="AG2514" i="1"/>
  <c r="AF2514" i="1"/>
  <c r="AB2514" i="1"/>
  <c r="AA2514" i="1"/>
  <c r="Z2514" i="1"/>
  <c r="Y2514" i="1"/>
  <c r="X2514" i="1"/>
  <c r="W2514" i="1"/>
  <c r="V2514" i="1"/>
  <c r="U2514" i="1"/>
  <c r="AT2513" i="1"/>
  <c r="AQ2513" i="1"/>
  <c r="AN2513" i="1"/>
  <c r="AK2513" i="1"/>
  <c r="AH2513" i="1"/>
  <c r="AY2513" i="1"/>
  <c r="BE2513" i="1" s="1"/>
  <c r="AD2513" i="1"/>
  <c r="AS2512" i="1"/>
  <c r="AR2512" i="1"/>
  <c r="AP2512" i="1"/>
  <c r="AO2512" i="1"/>
  <c r="AM2512" i="1"/>
  <c r="AL2512" i="1"/>
  <c r="AJ2512" i="1"/>
  <c r="AI2512" i="1"/>
  <c r="AG2512" i="1"/>
  <c r="AF2512" i="1"/>
  <c r="AB2512" i="1"/>
  <c r="AA2512" i="1"/>
  <c r="Z2512" i="1"/>
  <c r="Y2512" i="1"/>
  <c r="X2512" i="1"/>
  <c r="W2512" i="1"/>
  <c r="V2512" i="1"/>
  <c r="U2512" i="1"/>
  <c r="AT2508" i="1"/>
  <c r="AQ2508" i="1"/>
  <c r="AN2508" i="1"/>
  <c r="AK2508" i="1"/>
  <c r="AH2508" i="1"/>
  <c r="AD2508" i="1"/>
  <c r="AD2507" i="1" s="1"/>
  <c r="AS2507" i="1"/>
  <c r="AR2507" i="1"/>
  <c r="AP2507" i="1"/>
  <c r="AO2507" i="1"/>
  <c r="AM2507" i="1"/>
  <c r="AL2507" i="1"/>
  <c r="AJ2507" i="1"/>
  <c r="AI2507" i="1"/>
  <c r="AG2507" i="1"/>
  <c r="AF2507" i="1"/>
  <c r="AB2507" i="1"/>
  <c r="AA2507" i="1"/>
  <c r="Z2507" i="1"/>
  <c r="Y2507" i="1"/>
  <c r="X2507" i="1"/>
  <c r="W2507" i="1"/>
  <c r="V2507" i="1"/>
  <c r="U2507" i="1"/>
  <c r="AT2506" i="1"/>
  <c r="AQ2506" i="1"/>
  <c r="AN2506" i="1"/>
  <c r="AK2506" i="1"/>
  <c r="AH2506" i="1"/>
  <c r="AD2506" i="1"/>
  <c r="AY2506" i="1"/>
  <c r="BE2506" i="1" s="1"/>
  <c r="AX2506" i="1"/>
  <c r="BD2506" i="1" s="1"/>
  <c r="AS2505" i="1"/>
  <c r="AR2505" i="1"/>
  <c r="AP2505" i="1"/>
  <c r="AO2505" i="1"/>
  <c r="AM2505" i="1"/>
  <c r="AL2505" i="1"/>
  <c r="AJ2505" i="1"/>
  <c r="AI2505" i="1"/>
  <c r="AG2505" i="1"/>
  <c r="AF2505" i="1"/>
  <c r="AB2505" i="1"/>
  <c r="AA2505" i="1"/>
  <c r="Z2505" i="1"/>
  <c r="Y2505" i="1"/>
  <c r="X2505" i="1"/>
  <c r="W2505" i="1"/>
  <c r="V2505" i="1"/>
  <c r="U2505" i="1"/>
  <c r="AT2504" i="1"/>
  <c r="AQ2504" i="1"/>
  <c r="AN2504" i="1"/>
  <c r="AK2504" i="1"/>
  <c r="AH2504" i="1"/>
  <c r="AD2504" i="1"/>
  <c r="AS2503" i="1"/>
  <c r="AR2503" i="1"/>
  <c r="AP2503" i="1"/>
  <c r="AO2503" i="1"/>
  <c r="AM2503" i="1"/>
  <c r="AL2503" i="1"/>
  <c r="AJ2503" i="1"/>
  <c r="AI2503" i="1"/>
  <c r="AG2503" i="1"/>
  <c r="AG2502" i="1" s="1"/>
  <c r="AF2503" i="1"/>
  <c r="AB2503" i="1"/>
  <c r="AA2503" i="1"/>
  <c r="Z2503" i="1"/>
  <c r="Y2503" i="1"/>
  <c r="X2503" i="1"/>
  <c r="W2503" i="1"/>
  <c r="V2503" i="1"/>
  <c r="U2503" i="1"/>
  <c r="AT2501" i="1"/>
  <c r="AQ2501" i="1"/>
  <c r="AN2501" i="1"/>
  <c r="AK2501" i="1"/>
  <c r="AH2501" i="1"/>
  <c r="AD2501" i="1"/>
  <c r="AV2501" i="1" s="1"/>
  <c r="AT2500" i="1"/>
  <c r="AQ2500" i="1"/>
  <c r="AN2500" i="1"/>
  <c r="AK2500" i="1"/>
  <c r="AH2500" i="1"/>
  <c r="AD2500" i="1"/>
  <c r="AV2500" i="1" s="1"/>
  <c r="AT2499" i="1"/>
  <c r="AQ2499" i="1"/>
  <c r="AN2499" i="1"/>
  <c r="AK2499" i="1"/>
  <c r="AH2499" i="1"/>
  <c r="AD2499" i="1"/>
  <c r="AV2499" i="1" s="1"/>
  <c r="AT2498" i="1"/>
  <c r="AQ2498" i="1"/>
  <c r="AN2498" i="1"/>
  <c r="AK2498" i="1"/>
  <c r="AH2498" i="1"/>
  <c r="AD2498" i="1"/>
  <c r="AV2498" i="1" s="1"/>
  <c r="AT2497" i="1"/>
  <c r="AQ2497" i="1"/>
  <c r="AN2497" i="1"/>
  <c r="AK2497" i="1"/>
  <c r="AH2497" i="1"/>
  <c r="AD2497" i="1"/>
  <c r="AV2497" i="1" s="1"/>
  <c r="AT2496" i="1"/>
  <c r="AQ2496" i="1"/>
  <c r="AN2496" i="1"/>
  <c r="AK2496" i="1"/>
  <c r="AH2496" i="1"/>
  <c r="AD2496" i="1"/>
  <c r="AV2496" i="1" s="1"/>
  <c r="AT2495" i="1"/>
  <c r="AQ2495" i="1"/>
  <c r="AN2495" i="1"/>
  <c r="AK2495" i="1"/>
  <c r="AH2495" i="1"/>
  <c r="AD2495" i="1"/>
  <c r="AV2495" i="1" s="1"/>
  <c r="AT2494" i="1"/>
  <c r="AQ2494" i="1"/>
  <c r="AN2494" i="1"/>
  <c r="AK2494" i="1"/>
  <c r="AH2494" i="1"/>
  <c r="AD2494" i="1"/>
  <c r="AV2494" i="1" s="1"/>
  <c r="AT2493" i="1"/>
  <c r="AQ2493" i="1"/>
  <c r="AN2493" i="1"/>
  <c r="AK2493" i="1"/>
  <c r="AH2493" i="1"/>
  <c r="AD2493" i="1"/>
  <c r="AV2493" i="1" s="1"/>
  <c r="AT2492" i="1"/>
  <c r="AQ2492" i="1"/>
  <c r="AN2492" i="1"/>
  <c r="AK2492" i="1"/>
  <c r="AH2492" i="1"/>
  <c r="AD2492" i="1"/>
  <c r="AV2492" i="1" s="1"/>
  <c r="AT2491" i="1"/>
  <c r="AQ2491" i="1"/>
  <c r="AN2491" i="1"/>
  <c r="AK2491" i="1"/>
  <c r="AH2491" i="1"/>
  <c r="AD2491" i="1"/>
  <c r="AV2491" i="1" s="1"/>
  <c r="AT2490" i="1"/>
  <c r="AQ2490" i="1"/>
  <c r="AN2490" i="1"/>
  <c r="AK2490" i="1"/>
  <c r="AH2490" i="1"/>
  <c r="AD2490" i="1"/>
  <c r="AV2490" i="1" s="1"/>
  <c r="AT2489" i="1"/>
  <c r="AQ2489" i="1"/>
  <c r="AN2489" i="1"/>
  <c r="AK2489" i="1"/>
  <c r="AH2489" i="1"/>
  <c r="AS2488" i="1"/>
  <c r="AR2488" i="1"/>
  <c r="AP2488" i="1"/>
  <c r="AO2488" i="1"/>
  <c r="AM2488" i="1"/>
  <c r="AL2488" i="1"/>
  <c r="AJ2488" i="1"/>
  <c r="AI2488" i="1"/>
  <c r="AG2488" i="1"/>
  <c r="AF2488" i="1"/>
  <c r="AB2488" i="1"/>
  <c r="AA2488" i="1"/>
  <c r="Z2488" i="1"/>
  <c r="Y2488" i="1"/>
  <c r="X2488" i="1"/>
  <c r="W2488" i="1"/>
  <c r="V2488" i="1"/>
  <c r="U2488" i="1"/>
  <c r="AY2487" i="1"/>
  <c r="BE2487" i="1" s="1"/>
  <c r="AX2487" i="1"/>
  <c r="BD2487" i="1" s="1"/>
  <c r="AT2487" i="1"/>
  <c r="AQ2487" i="1"/>
  <c r="AN2487" i="1"/>
  <c r="AK2487" i="1"/>
  <c r="AH2487" i="1"/>
  <c r="AS2486" i="1"/>
  <c r="AR2486" i="1"/>
  <c r="AP2486" i="1"/>
  <c r="AO2486" i="1"/>
  <c r="AM2486" i="1"/>
  <c r="AL2486" i="1"/>
  <c r="AJ2486" i="1"/>
  <c r="AI2486" i="1"/>
  <c r="AG2486" i="1"/>
  <c r="AF2486" i="1"/>
  <c r="AB2486" i="1"/>
  <c r="AA2486" i="1"/>
  <c r="Z2486" i="1"/>
  <c r="Y2486" i="1"/>
  <c r="X2486" i="1"/>
  <c r="W2486" i="1"/>
  <c r="V2486" i="1"/>
  <c r="U2486" i="1"/>
  <c r="AX2485" i="1"/>
  <c r="BD2485" i="1" s="1"/>
  <c r="AT2485" i="1"/>
  <c r="AQ2485" i="1"/>
  <c r="AN2485" i="1"/>
  <c r="AK2485" i="1"/>
  <c r="AH2485" i="1"/>
  <c r="AS2484" i="1"/>
  <c r="AR2484" i="1"/>
  <c r="AP2484" i="1"/>
  <c r="AO2484" i="1"/>
  <c r="AM2484" i="1"/>
  <c r="AL2484" i="1"/>
  <c r="AJ2484" i="1"/>
  <c r="AI2484" i="1"/>
  <c r="AG2484" i="1"/>
  <c r="AF2484" i="1"/>
  <c r="AB2484" i="1"/>
  <c r="AA2484" i="1"/>
  <c r="Z2484" i="1"/>
  <c r="Y2484" i="1"/>
  <c r="X2484" i="1"/>
  <c r="W2484" i="1"/>
  <c r="V2484" i="1"/>
  <c r="U2484" i="1"/>
  <c r="AT2483" i="1"/>
  <c r="AQ2483" i="1"/>
  <c r="AN2483" i="1"/>
  <c r="AK2483" i="1"/>
  <c r="AH2483" i="1"/>
  <c r="AY2483" i="1"/>
  <c r="BE2483" i="1" s="1"/>
  <c r="AX2483" i="1"/>
  <c r="BD2483" i="1" s="1"/>
  <c r="AD2483" i="1"/>
  <c r="AC2483" i="1"/>
  <c r="AU2483" i="1" s="1"/>
  <c r="AT2482" i="1"/>
  <c r="AQ2482" i="1"/>
  <c r="AN2482" i="1"/>
  <c r="AK2482" i="1"/>
  <c r="AH2482" i="1"/>
  <c r="AY2482" i="1"/>
  <c r="BE2482" i="1" s="1"/>
  <c r="AX2482" i="1"/>
  <c r="BD2482" i="1" s="1"/>
  <c r="AD2482" i="1"/>
  <c r="AC2482" i="1"/>
  <c r="AS2481" i="1"/>
  <c r="AR2481" i="1"/>
  <c r="AP2481" i="1"/>
  <c r="AO2481" i="1"/>
  <c r="AM2481" i="1"/>
  <c r="AL2481" i="1"/>
  <c r="AJ2481" i="1"/>
  <c r="AI2481" i="1"/>
  <c r="AG2481" i="1"/>
  <c r="AF2481" i="1"/>
  <c r="AB2481" i="1"/>
  <c r="AA2481" i="1"/>
  <c r="Z2481" i="1"/>
  <c r="Y2481" i="1"/>
  <c r="X2481" i="1"/>
  <c r="W2481" i="1"/>
  <c r="V2481" i="1"/>
  <c r="U2481" i="1"/>
  <c r="AT2479" i="1"/>
  <c r="AQ2479" i="1"/>
  <c r="AN2479" i="1"/>
  <c r="AK2479" i="1"/>
  <c r="AH2479" i="1"/>
  <c r="AX2479" i="1"/>
  <c r="BD2479" i="1" s="1"/>
  <c r="AC2479" i="1"/>
  <c r="AU2479" i="1" s="1"/>
  <c r="AT2478" i="1"/>
  <c r="AQ2478" i="1"/>
  <c r="AN2478" i="1"/>
  <c r="AK2478" i="1"/>
  <c r="AH2478" i="1"/>
  <c r="AX2478" i="1"/>
  <c r="BD2478" i="1" s="1"/>
  <c r="AS2477" i="1"/>
  <c r="AS2476" i="1" s="1"/>
  <c r="AR2477" i="1"/>
  <c r="AP2477" i="1"/>
  <c r="AP2476" i="1" s="1"/>
  <c r="AO2477" i="1"/>
  <c r="AM2477" i="1"/>
  <c r="AM2476" i="1" s="1"/>
  <c r="AL2477" i="1"/>
  <c r="AL2476" i="1" s="1"/>
  <c r="AJ2477" i="1"/>
  <c r="AJ2476" i="1" s="1"/>
  <c r="AI2477" i="1"/>
  <c r="AG2477" i="1"/>
  <c r="AG2476" i="1" s="1"/>
  <c r="AF2477" i="1"/>
  <c r="AB2477" i="1"/>
  <c r="AB2476" i="1" s="1"/>
  <c r="AA2477" i="1"/>
  <c r="AA2476" i="1" s="1"/>
  <c r="Z2477" i="1"/>
  <c r="Z2476" i="1" s="1"/>
  <c r="Y2477" i="1"/>
  <c r="Y2476" i="1" s="1"/>
  <c r="X2477" i="1"/>
  <c r="X2476" i="1" s="1"/>
  <c r="W2477" i="1"/>
  <c r="W2476" i="1" s="1"/>
  <c r="V2477" i="1"/>
  <c r="V2476" i="1" s="1"/>
  <c r="U2477" i="1"/>
  <c r="U2476" i="1" s="1"/>
  <c r="AY2475" i="1"/>
  <c r="BE2475" i="1" s="1"/>
  <c r="AT2475" i="1"/>
  <c r="AQ2475" i="1"/>
  <c r="AN2475" i="1"/>
  <c r="AK2475" i="1"/>
  <c r="AH2475" i="1"/>
  <c r="AC2475" i="1"/>
  <c r="AU2475" i="1" s="1"/>
  <c r="AU2474" i="1" s="1"/>
  <c r="AX2475" i="1"/>
  <c r="BD2475" i="1" s="1"/>
  <c r="AS2474" i="1"/>
  <c r="AS2473" i="1" s="1"/>
  <c r="AR2474" i="1"/>
  <c r="AR2473" i="1" s="1"/>
  <c r="AP2474" i="1"/>
  <c r="AP2473" i="1" s="1"/>
  <c r="AO2474" i="1"/>
  <c r="AM2474" i="1"/>
  <c r="AM2473" i="1" s="1"/>
  <c r="AL2474" i="1"/>
  <c r="AJ2474" i="1"/>
  <c r="AI2474" i="1"/>
  <c r="AI2473" i="1" s="1"/>
  <c r="AG2474" i="1"/>
  <c r="AF2474" i="1"/>
  <c r="AF2473" i="1" s="1"/>
  <c r="AB2474" i="1"/>
  <c r="AB2473" i="1" s="1"/>
  <c r="AA2474" i="1"/>
  <c r="AA2473" i="1" s="1"/>
  <c r="Z2474" i="1"/>
  <c r="Z2473" i="1" s="1"/>
  <c r="Y2474" i="1"/>
  <c r="Y2473" i="1" s="1"/>
  <c r="X2474" i="1"/>
  <c r="X2473" i="1" s="1"/>
  <c r="W2474" i="1"/>
  <c r="W2473" i="1" s="1"/>
  <c r="V2474" i="1"/>
  <c r="V2473" i="1" s="1"/>
  <c r="U2474" i="1"/>
  <c r="U2473" i="1" s="1"/>
  <c r="AT2472" i="1"/>
  <c r="AQ2472" i="1"/>
  <c r="AN2472" i="1"/>
  <c r="AK2472" i="1"/>
  <c r="AH2472" i="1"/>
  <c r="AD2472" i="1"/>
  <c r="AD2471" i="1" s="1"/>
  <c r="AD2470" i="1" s="1"/>
  <c r="AY2472" i="1"/>
  <c r="BE2472" i="1" s="1"/>
  <c r="AX2472" i="1"/>
  <c r="BD2472" i="1" s="1"/>
  <c r="AC2472" i="1"/>
  <c r="AC2471" i="1" s="1"/>
  <c r="AS2471" i="1"/>
  <c r="AS2470" i="1" s="1"/>
  <c r="AR2471" i="1"/>
  <c r="AR2470" i="1" s="1"/>
  <c r="AP2471" i="1"/>
  <c r="AP2470" i="1" s="1"/>
  <c r="AO2471" i="1"/>
  <c r="AO2470" i="1" s="1"/>
  <c r="AM2471" i="1"/>
  <c r="AM2470" i="1" s="1"/>
  <c r="AL2471" i="1"/>
  <c r="AL2470" i="1" s="1"/>
  <c r="AJ2471" i="1"/>
  <c r="AJ2470" i="1" s="1"/>
  <c r="AI2471" i="1"/>
  <c r="AG2471" i="1"/>
  <c r="AG2470" i="1" s="1"/>
  <c r="AF2471" i="1"/>
  <c r="AF2470" i="1" s="1"/>
  <c r="AB2471" i="1"/>
  <c r="AB2470" i="1" s="1"/>
  <c r="AA2471" i="1"/>
  <c r="AA2470" i="1" s="1"/>
  <c r="Z2471" i="1"/>
  <c r="Y2471" i="1"/>
  <c r="Y2470" i="1" s="1"/>
  <c r="X2471" i="1"/>
  <c r="X2470" i="1" s="1"/>
  <c r="W2471" i="1"/>
  <c r="W2470" i="1" s="1"/>
  <c r="V2471" i="1"/>
  <c r="V2470" i="1" s="1"/>
  <c r="U2471" i="1"/>
  <c r="U2470" i="1" s="1"/>
  <c r="Z2470" i="1"/>
  <c r="AT2469" i="1"/>
  <c r="AQ2469" i="1"/>
  <c r="AN2469" i="1"/>
  <c r="AK2469" i="1"/>
  <c r="AH2469" i="1"/>
  <c r="AX2469" i="1"/>
  <c r="BD2469" i="1" s="1"/>
  <c r="AS2468" i="1"/>
  <c r="AR2468" i="1"/>
  <c r="AP2468" i="1"/>
  <c r="AO2468" i="1"/>
  <c r="AM2468" i="1"/>
  <c r="AL2468" i="1"/>
  <c r="AJ2468" i="1"/>
  <c r="AI2468" i="1"/>
  <c r="AG2468" i="1"/>
  <c r="AF2468" i="1"/>
  <c r="AB2468" i="1"/>
  <c r="AA2468" i="1"/>
  <c r="Z2468" i="1"/>
  <c r="Y2468" i="1"/>
  <c r="X2468" i="1"/>
  <c r="W2468" i="1"/>
  <c r="V2468" i="1"/>
  <c r="U2468" i="1"/>
  <c r="AT2467" i="1"/>
  <c r="AQ2467" i="1"/>
  <c r="AN2467" i="1"/>
  <c r="AK2467" i="1"/>
  <c r="AH2467" i="1"/>
  <c r="AC2467" i="1"/>
  <c r="AC2466" i="1" s="1"/>
  <c r="AS2466" i="1"/>
  <c r="AR2466" i="1"/>
  <c r="AP2466" i="1"/>
  <c r="AO2466" i="1"/>
  <c r="AM2466" i="1"/>
  <c r="AL2466" i="1"/>
  <c r="AJ2466" i="1"/>
  <c r="AI2466" i="1"/>
  <c r="AG2466" i="1"/>
  <c r="AF2466" i="1"/>
  <c r="AB2466" i="1"/>
  <c r="AA2466" i="1"/>
  <c r="Z2466" i="1"/>
  <c r="Y2466" i="1"/>
  <c r="X2466" i="1"/>
  <c r="W2466" i="1"/>
  <c r="V2466" i="1"/>
  <c r="U2466" i="1"/>
  <c r="AX2465" i="1"/>
  <c r="BD2465" i="1" s="1"/>
  <c r="AT2465" i="1"/>
  <c r="AQ2465" i="1"/>
  <c r="AN2465" i="1"/>
  <c r="AK2465" i="1"/>
  <c r="AH2465" i="1"/>
  <c r="AY2465" i="1"/>
  <c r="BE2465" i="1" s="1"/>
  <c r="AC2465" i="1"/>
  <c r="AS2464" i="1"/>
  <c r="AR2464" i="1"/>
  <c r="AP2464" i="1"/>
  <c r="AO2464" i="1"/>
  <c r="AM2464" i="1"/>
  <c r="AL2464" i="1"/>
  <c r="AJ2464" i="1"/>
  <c r="AI2464" i="1"/>
  <c r="AG2464" i="1"/>
  <c r="AF2464" i="1"/>
  <c r="AB2464" i="1"/>
  <c r="AA2464" i="1"/>
  <c r="Z2464" i="1"/>
  <c r="Y2464" i="1"/>
  <c r="X2464" i="1"/>
  <c r="W2464" i="1"/>
  <c r="V2464" i="1"/>
  <c r="U2464" i="1"/>
  <c r="AT2459" i="1"/>
  <c r="AQ2459" i="1"/>
  <c r="AN2459" i="1"/>
  <c r="AK2459" i="1"/>
  <c r="AH2459" i="1"/>
  <c r="AD2459" i="1"/>
  <c r="AS2458" i="1"/>
  <c r="AS2457" i="1" s="1"/>
  <c r="AR2458" i="1"/>
  <c r="AR2457" i="1" s="1"/>
  <c r="AP2458" i="1"/>
  <c r="AP2457" i="1" s="1"/>
  <c r="AO2458" i="1"/>
  <c r="AO2457" i="1" s="1"/>
  <c r="AM2458" i="1"/>
  <c r="AM2457" i="1" s="1"/>
  <c r="AL2458" i="1"/>
  <c r="AJ2458" i="1"/>
  <c r="AJ2457" i="1" s="1"/>
  <c r="AI2458" i="1"/>
  <c r="AI2457" i="1" s="1"/>
  <c r="AG2458" i="1"/>
  <c r="AG2457" i="1" s="1"/>
  <c r="AF2458" i="1"/>
  <c r="AF2457" i="1" s="1"/>
  <c r="AB2458" i="1"/>
  <c r="AB2457" i="1" s="1"/>
  <c r="AA2458" i="1"/>
  <c r="AA2457" i="1" s="1"/>
  <c r="Z2458" i="1"/>
  <c r="Z2457" i="1" s="1"/>
  <c r="Y2458" i="1"/>
  <c r="Y2457" i="1" s="1"/>
  <c r="X2458" i="1"/>
  <c r="X2457" i="1" s="1"/>
  <c r="W2458" i="1"/>
  <c r="W2457" i="1" s="1"/>
  <c r="V2458" i="1"/>
  <c r="V2457" i="1" s="1"/>
  <c r="U2458" i="1"/>
  <c r="U2457" i="1" s="1"/>
  <c r="AT2456" i="1"/>
  <c r="AQ2456" i="1"/>
  <c r="AN2456" i="1"/>
  <c r="AK2456" i="1"/>
  <c r="AH2456" i="1"/>
  <c r="AX2456" i="1"/>
  <c r="BD2456" i="1" s="1"/>
  <c r="AT2455" i="1"/>
  <c r="AQ2455" i="1"/>
  <c r="AN2455" i="1"/>
  <c r="AK2455" i="1"/>
  <c r="AH2455" i="1"/>
  <c r="AY2455" i="1"/>
  <c r="BE2455" i="1" s="1"/>
  <c r="AD2455" i="1"/>
  <c r="AV2455" i="1" s="1"/>
  <c r="AT2454" i="1"/>
  <c r="AQ2454" i="1"/>
  <c r="AN2454" i="1"/>
  <c r="AK2454" i="1"/>
  <c r="AH2454" i="1"/>
  <c r="AY2454" i="1"/>
  <c r="BE2454" i="1" s="1"/>
  <c r="AS2453" i="1"/>
  <c r="AR2453" i="1"/>
  <c r="AP2453" i="1"/>
  <c r="AO2453" i="1"/>
  <c r="AM2453" i="1"/>
  <c r="AL2453" i="1"/>
  <c r="AJ2453" i="1"/>
  <c r="AI2453" i="1"/>
  <c r="AG2453" i="1"/>
  <c r="AF2453" i="1"/>
  <c r="AB2453" i="1"/>
  <c r="AA2453" i="1"/>
  <c r="Z2453" i="1"/>
  <c r="Y2453" i="1"/>
  <c r="X2453" i="1"/>
  <c r="W2453" i="1"/>
  <c r="V2453" i="1"/>
  <c r="U2453" i="1"/>
  <c r="AX2452" i="1"/>
  <c r="BD2452" i="1" s="1"/>
  <c r="AT2452" i="1"/>
  <c r="AQ2452" i="1"/>
  <c r="AN2452" i="1"/>
  <c r="AK2452" i="1"/>
  <c r="AH2452" i="1"/>
  <c r="AY2452" i="1"/>
  <c r="BE2452" i="1" s="1"/>
  <c r="AD2452" i="1"/>
  <c r="AV2452" i="1" s="1"/>
  <c r="AC2452" i="1"/>
  <c r="AT2451" i="1"/>
  <c r="AQ2451" i="1"/>
  <c r="AN2451" i="1"/>
  <c r="AK2451" i="1"/>
  <c r="AH2451" i="1"/>
  <c r="AD2451" i="1"/>
  <c r="AV2451" i="1" s="1"/>
  <c r="AY2451" i="1"/>
  <c r="BE2451" i="1" s="1"/>
  <c r="AX2451" i="1"/>
  <c r="BD2451" i="1" s="1"/>
  <c r="AC2451" i="1"/>
  <c r="AS2450" i="1"/>
  <c r="AR2450" i="1"/>
  <c r="AP2450" i="1"/>
  <c r="AO2450" i="1"/>
  <c r="AM2450" i="1"/>
  <c r="AL2450" i="1"/>
  <c r="AJ2450" i="1"/>
  <c r="AI2450" i="1"/>
  <c r="AG2450" i="1"/>
  <c r="AF2450" i="1"/>
  <c r="AB2450" i="1"/>
  <c r="AA2450" i="1"/>
  <c r="Z2450" i="1"/>
  <c r="Y2450" i="1"/>
  <c r="X2450" i="1"/>
  <c r="W2450" i="1"/>
  <c r="V2450" i="1"/>
  <c r="U2450" i="1"/>
  <c r="AT2449" i="1"/>
  <c r="AQ2449" i="1"/>
  <c r="AN2449" i="1"/>
  <c r="AK2449" i="1"/>
  <c r="AH2449" i="1"/>
  <c r="AY2449" i="1"/>
  <c r="BE2449" i="1" s="1"/>
  <c r="AD2449" i="1"/>
  <c r="AS2448" i="1"/>
  <c r="AR2448" i="1"/>
  <c r="AP2448" i="1"/>
  <c r="AO2448" i="1"/>
  <c r="AM2448" i="1"/>
  <c r="AL2448" i="1"/>
  <c r="AJ2448" i="1"/>
  <c r="AI2448" i="1"/>
  <c r="AG2448" i="1"/>
  <c r="AF2448" i="1"/>
  <c r="AB2448" i="1"/>
  <c r="AA2448" i="1"/>
  <c r="Z2448" i="1"/>
  <c r="Y2448" i="1"/>
  <c r="X2448" i="1"/>
  <c r="W2448" i="1"/>
  <c r="V2448" i="1"/>
  <c r="U2448" i="1"/>
  <c r="AT2447" i="1"/>
  <c r="AQ2447" i="1"/>
  <c r="AN2447" i="1"/>
  <c r="AK2447" i="1"/>
  <c r="AH2447" i="1"/>
  <c r="AC2447" i="1"/>
  <c r="AU2447" i="1" s="1"/>
  <c r="AY2447" i="1"/>
  <c r="BE2447" i="1" s="1"/>
  <c r="AT2446" i="1"/>
  <c r="AQ2446" i="1"/>
  <c r="AN2446" i="1"/>
  <c r="AK2446" i="1"/>
  <c r="AH2446" i="1"/>
  <c r="AD2446" i="1"/>
  <c r="AV2446" i="1" s="1"/>
  <c r="AX2446" i="1"/>
  <c r="BD2446" i="1" s="1"/>
  <c r="AY2446" i="1"/>
  <c r="BE2446" i="1" s="1"/>
  <c r="AT2445" i="1"/>
  <c r="AQ2445" i="1"/>
  <c r="AN2445" i="1"/>
  <c r="AK2445" i="1"/>
  <c r="AH2445" i="1"/>
  <c r="AX2445" i="1"/>
  <c r="BD2445" i="1" s="1"/>
  <c r="AY2445" i="1"/>
  <c r="BE2445" i="1" s="1"/>
  <c r="AT2444" i="1"/>
  <c r="AQ2444" i="1"/>
  <c r="AN2444" i="1"/>
  <c r="AK2444" i="1"/>
  <c r="AH2444" i="1"/>
  <c r="AC2444" i="1"/>
  <c r="AU2444" i="1" s="1"/>
  <c r="AY2444" i="1"/>
  <c r="BE2444" i="1" s="1"/>
  <c r="AS2443" i="1"/>
  <c r="AR2443" i="1"/>
  <c r="AP2443" i="1"/>
  <c r="AO2443" i="1"/>
  <c r="AM2443" i="1"/>
  <c r="AL2443" i="1"/>
  <c r="AJ2443" i="1"/>
  <c r="AI2443" i="1"/>
  <c r="AG2443" i="1"/>
  <c r="AF2443" i="1"/>
  <c r="AB2443" i="1"/>
  <c r="AA2443" i="1"/>
  <c r="Z2443" i="1"/>
  <c r="Y2443" i="1"/>
  <c r="X2443" i="1"/>
  <c r="W2443" i="1"/>
  <c r="V2443" i="1"/>
  <c r="U2443" i="1"/>
  <c r="AX2442" i="1"/>
  <c r="BD2442" i="1" s="1"/>
  <c r="AT2442" i="1"/>
  <c r="AQ2442" i="1"/>
  <c r="AN2442" i="1"/>
  <c r="AK2442" i="1"/>
  <c r="AH2442" i="1"/>
  <c r="AC2442" i="1"/>
  <c r="AU2442" i="1" s="1"/>
  <c r="AY2442" i="1"/>
  <c r="BE2442" i="1" s="1"/>
  <c r="AY2441" i="1"/>
  <c r="BE2441" i="1" s="1"/>
  <c r="AX2441" i="1"/>
  <c r="BD2441" i="1" s="1"/>
  <c r="AT2441" i="1"/>
  <c r="AQ2441" i="1"/>
  <c r="AN2441" i="1"/>
  <c r="AK2441" i="1"/>
  <c r="AH2441" i="1"/>
  <c r="AC2441" i="1"/>
  <c r="AD2441" i="1"/>
  <c r="AV2441" i="1" s="1"/>
  <c r="AT2440" i="1"/>
  <c r="AQ2440" i="1"/>
  <c r="AN2440" i="1"/>
  <c r="AK2440" i="1"/>
  <c r="AH2440" i="1"/>
  <c r="AY2440" i="1"/>
  <c r="BE2440" i="1" s="1"/>
  <c r="AX2439" i="1"/>
  <c r="BD2439" i="1" s="1"/>
  <c r="AT2439" i="1"/>
  <c r="AQ2439" i="1"/>
  <c r="AN2439" i="1"/>
  <c r="AK2439" i="1"/>
  <c r="AH2439" i="1"/>
  <c r="AC2439" i="1"/>
  <c r="AU2439" i="1" s="1"/>
  <c r="AY2439" i="1"/>
  <c r="BE2439" i="1" s="1"/>
  <c r="AY2438" i="1"/>
  <c r="BE2438" i="1" s="1"/>
  <c r="AX2438" i="1"/>
  <c r="BD2438" i="1" s="1"/>
  <c r="AT2438" i="1"/>
  <c r="AQ2438" i="1"/>
  <c r="AN2438" i="1"/>
  <c r="AK2438" i="1"/>
  <c r="AH2438" i="1"/>
  <c r="AC2438" i="1"/>
  <c r="AD2438" i="1"/>
  <c r="AV2438" i="1" s="1"/>
  <c r="AT2437" i="1"/>
  <c r="AQ2437" i="1"/>
  <c r="AN2437" i="1"/>
  <c r="AK2437" i="1"/>
  <c r="AH2437" i="1"/>
  <c r="AY2437" i="1"/>
  <c r="BE2437" i="1" s="1"/>
  <c r="AX2436" i="1"/>
  <c r="BD2436" i="1" s="1"/>
  <c r="AT2436" i="1"/>
  <c r="AQ2436" i="1"/>
  <c r="AN2436" i="1"/>
  <c r="AK2436" i="1"/>
  <c r="AH2436" i="1"/>
  <c r="AC2436" i="1"/>
  <c r="AU2436" i="1" s="1"/>
  <c r="AY2436" i="1"/>
  <c r="BE2436" i="1" s="1"/>
  <c r="AY2435" i="1"/>
  <c r="BE2435" i="1" s="1"/>
  <c r="AX2435" i="1"/>
  <c r="BD2435" i="1" s="1"/>
  <c r="AT2435" i="1"/>
  <c r="AQ2435" i="1"/>
  <c r="AN2435" i="1"/>
  <c r="AK2435" i="1"/>
  <c r="AH2435" i="1"/>
  <c r="AC2435" i="1"/>
  <c r="AS2434" i="1"/>
  <c r="AR2434" i="1"/>
  <c r="AP2434" i="1"/>
  <c r="AO2434" i="1"/>
  <c r="AM2434" i="1"/>
  <c r="AL2434" i="1"/>
  <c r="AJ2434" i="1"/>
  <c r="AI2434" i="1"/>
  <c r="AG2434" i="1"/>
  <c r="AF2434" i="1"/>
  <c r="AB2434" i="1"/>
  <c r="AA2434" i="1"/>
  <c r="Z2434" i="1"/>
  <c r="Y2434" i="1"/>
  <c r="X2434" i="1"/>
  <c r="W2434" i="1"/>
  <c r="V2434" i="1"/>
  <c r="U2434" i="1"/>
  <c r="AT2433" i="1"/>
  <c r="AQ2433" i="1"/>
  <c r="AN2433" i="1"/>
  <c r="AK2433" i="1"/>
  <c r="AH2433" i="1"/>
  <c r="AX2433" i="1"/>
  <c r="BD2433" i="1" s="1"/>
  <c r="AS2432" i="1"/>
  <c r="AR2432" i="1"/>
  <c r="AP2432" i="1"/>
  <c r="AO2432" i="1"/>
  <c r="AM2432" i="1"/>
  <c r="AL2432" i="1"/>
  <c r="AJ2432" i="1"/>
  <c r="AI2432" i="1"/>
  <c r="AG2432" i="1"/>
  <c r="AF2432" i="1"/>
  <c r="AB2432" i="1"/>
  <c r="AA2432" i="1"/>
  <c r="Z2432" i="1"/>
  <c r="Y2432" i="1"/>
  <c r="X2432" i="1"/>
  <c r="W2432" i="1"/>
  <c r="V2432" i="1"/>
  <c r="U2432" i="1"/>
  <c r="AT2429" i="1"/>
  <c r="AQ2429" i="1"/>
  <c r="AN2429" i="1"/>
  <c r="AK2429" i="1"/>
  <c r="AH2429" i="1"/>
  <c r="AS2428" i="1"/>
  <c r="AR2428" i="1"/>
  <c r="AP2428" i="1"/>
  <c r="AO2428" i="1"/>
  <c r="AM2428" i="1"/>
  <c r="AL2428" i="1"/>
  <c r="AJ2428" i="1"/>
  <c r="AI2428" i="1"/>
  <c r="AG2428" i="1"/>
  <c r="AF2428" i="1"/>
  <c r="AB2428" i="1"/>
  <c r="AA2428" i="1"/>
  <c r="Z2428" i="1"/>
  <c r="Y2428" i="1"/>
  <c r="X2428" i="1"/>
  <c r="W2428" i="1"/>
  <c r="V2428" i="1"/>
  <c r="U2428" i="1"/>
  <c r="AT2427" i="1"/>
  <c r="AQ2427" i="1"/>
  <c r="AN2427" i="1"/>
  <c r="AK2427" i="1"/>
  <c r="AH2427" i="1"/>
  <c r="AD2427" i="1"/>
  <c r="AX2427" i="1"/>
  <c r="BD2427" i="1" s="1"/>
  <c r="AY2427" i="1"/>
  <c r="BE2427" i="1" s="1"/>
  <c r="AS2426" i="1"/>
  <c r="AR2426" i="1"/>
  <c r="AP2426" i="1"/>
  <c r="AO2426" i="1"/>
  <c r="AM2426" i="1"/>
  <c r="AL2426" i="1"/>
  <c r="AJ2426" i="1"/>
  <c r="AI2426" i="1"/>
  <c r="AG2426" i="1"/>
  <c r="AF2426" i="1"/>
  <c r="AB2426" i="1"/>
  <c r="AA2426" i="1"/>
  <c r="Z2426" i="1"/>
  <c r="Z2425" i="1" s="1"/>
  <c r="Y2426" i="1"/>
  <c r="X2426" i="1"/>
  <c r="W2426" i="1"/>
  <c r="V2426" i="1"/>
  <c r="U2426" i="1"/>
  <c r="AT2424" i="1"/>
  <c r="AQ2424" i="1"/>
  <c r="AN2424" i="1"/>
  <c r="AK2424" i="1"/>
  <c r="AH2424" i="1"/>
  <c r="AT2423" i="1"/>
  <c r="AQ2423" i="1"/>
  <c r="AN2423" i="1"/>
  <c r="AK2423" i="1"/>
  <c r="AH2423" i="1"/>
  <c r="AX2423" i="1"/>
  <c r="BD2423" i="1" s="1"/>
  <c r="AT2422" i="1"/>
  <c r="AQ2422" i="1"/>
  <c r="AN2422" i="1"/>
  <c r="AK2422" i="1"/>
  <c r="AH2422" i="1"/>
  <c r="AY2422" i="1"/>
  <c r="BE2422" i="1" s="1"/>
  <c r="AT2421" i="1"/>
  <c r="AQ2421" i="1"/>
  <c r="AN2421" i="1"/>
  <c r="AK2421" i="1"/>
  <c r="AH2421" i="1"/>
  <c r="AS2420" i="1"/>
  <c r="AR2420" i="1"/>
  <c r="AP2420" i="1"/>
  <c r="AO2420" i="1"/>
  <c r="AM2420" i="1"/>
  <c r="AL2420" i="1"/>
  <c r="AJ2420" i="1"/>
  <c r="AI2420" i="1"/>
  <c r="AG2420" i="1"/>
  <c r="AF2420" i="1"/>
  <c r="AB2420" i="1"/>
  <c r="AA2420" i="1"/>
  <c r="Z2420" i="1"/>
  <c r="Y2420" i="1"/>
  <c r="X2420" i="1"/>
  <c r="W2420" i="1"/>
  <c r="V2420" i="1"/>
  <c r="U2420" i="1"/>
  <c r="AT2419" i="1"/>
  <c r="AQ2419" i="1"/>
  <c r="AN2419" i="1"/>
  <c r="AK2419" i="1"/>
  <c r="AH2419" i="1"/>
  <c r="AY2419" i="1"/>
  <c r="BE2419" i="1" s="1"/>
  <c r="AC2419" i="1"/>
  <c r="AS2418" i="1"/>
  <c r="AR2418" i="1"/>
  <c r="AP2418" i="1"/>
  <c r="AO2418" i="1"/>
  <c r="AM2418" i="1"/>
  <c r="AL2418" i="1"/>
  <c r="AJ2418" i="1"/>
  <c r="AI2418" i="1"/>
  <c r="AG2418" i="1"/>
  <c r="AF2418" i="1"/>
  <c r="AB2418" i="1"/>
  <c r="AA2418" i="1"/>
  <c r="Z2418" i="1"/>
  <c r="Y2418" i="1"/>
  <c r="X2418" i="1"/>
  <c r="W2418" i="1"/>
  <c r="V2418" i="1"/>
  <c r="U2418" i="1"/>
  <c r="AY2417" i="1"/>
  <c r="BE2417" i="1" s="1"/>
  <c r="AX2417" i="1"/>
  <c r="BD2417" i="1" s="1"/>
  <c r="AT2417" i="1"/>
  <c r="AQ2417" i="1"/>
  <c r="AN2417" i="1"/>
  <c r="AK2417" i="1"/>
  <c r="AH2417" i="1"/>
  <c r="AC2417" i="1"/>
  <c r="AS2416" i="1"/>
  <c r="AR2416" i="1"/>
  <c r="AP2416" i="1"/>
  <c r="AO2416" i="1"/>
  <c r="AM2416" i="1"/>
  <c r="AL2416" i="1"/>
  <c r="AJ2416" i="1"/>
  <c r="AI2416" i="1"/>
  <c r="AG2416" i="1"/>
  <c r="AF2416" i="1"/>
  <c r="AB2416" i="1"/>
  <c r="AA2416" i="1"/>
  <c r="Z2416" i="1"/>
  <c r="Y2416" i="1"/>
  <c r="X2416" i="1"/>
  <c r="W2416" i="1"/>
  <c r="V2416" i="1"/>
  <c r="U2416" i="1"/>
  <c r="AT2414" i="1"/>
  <c r="AQ2414" i="1"/>
  <c r="AN2414" i="1"/>
  <c r="AK2414" i="1"/>
  <c r="AH2414" i="1"/>
  <c r="AD2414" i="1"/>
  <c r="AS2413" i="1"/>
  <c r="AS2412" i="1" s="1"/>
  <c r="AR2413" i="1"/>
  <c r="AP2413" i="1"/>
  <c r="AP2412" i="1" s="1"/>
  <c r="AO2413" i="1"/>
  <c r="AO2412" i="1" s="1"/>
  <c r="AM2413" i="1"/>
  <c r="AM2412" i="1" s="1"/>
  <c r="AL2413" i="1"/>
  <c r="AJ2413" i="1"/>
  <c r="AI2413" i="1"/>
  <c r="AI2412" i="1" s="1"/>
  <c r="AG2413" i="1"/>
  <c r="AG2412" i="1" s="1"/>
  <c r="AF2413" i="1"/>
  <c r="AB2413" i="1"/>
  <c r="AB2412" i="1" s="1"/>
  <c r="AA2413" i="1"/>
  <c r="AA2412" i="1" s="1"/>
  <c r="Z2413" i="1"/>
  <c r="Z2412" i="1" s="1"/>
  <c r="Y2413" i="1"/>
  <c r="Y2412" i="1" s="1"/>
  <c r="X2413" i="1"/>
  <c r="X2412" i="1" s="1"/>
  <c r="W2413" i="1"/>
  <c r="W2412" i="1" s="1"/>
  <c r="V2413" i="1"/>
  <c r="V2412" i="1" s="1"/>
  <c r="U2413" i="1"/>
  <c r="U2412" i="1" s="1"/>
  <c r="AT2411" i="1"/>
  <c r="AQ2411" i="1"/>
  <c r="AN2411" i="1"/>
  <c r="AK2411" i="1"/>
  <c r="AH2411" i="1"/>
  <c r="AY2411" i="1"/>
  <c r="BE2411" i="1" s="1"/>
  <c r="AT2410" i="1"/>
  <c r="AQ2410" i="1"/>
  <c r="AN2410" i="1"/>
  <c r="AK2410" i="1"/>
  <c r="AH2410" i="1"/>
  <c r="AX2410" i="1"/>
  <c r="BD2410" i="1" s="1"/>
  <c r="AX2409" i="1"/>
  <c r="BD2409" i="1" s="1"/>
  <c r="AT2409" i="1"/>
  <c r="AQ2409" i="1"/>
  <c r="AN2409" i="1"/>
  <c r="AK2409" i="1"/>
  <c r="AH2409" i="1"/>
  <c r="AC2409" i="1"/>
  <c r="AU2409" i="1" s="1"/>
  <c r="AY2409" i="1"/>
  <c r="BE2409" i="1" s="1"/>
  <c r="AS2408" i="1"/>
  <c r="AR2408" i="1"/>
  <c r="AP2408" i="1"/>
  <c r="AO2408" i="1"/>
  <c r="AM2408" i="1"/>
  <c r="AL2408" i="1"/>
  <c r="AJ2408" i="1"/>
  <c r="AI2408" i="1"/>
  <c r="AG2408" i="1"/>
  <c r="AF2408" i="1"/>
  <c r="AB2408" i="1"/>
  <c r="AA2408" i="1"/>
  <c r="Z2408" i="1"/>
  <c r="Y2408" i="1"/>
  <c r="X2408" i="1"/>
  <c r="W2408" i="1"/>
  <c r="V2408" i="1"/>
  <c r="U2408" i="1"/>
  <c r="AT2407" i="1"/>
  <c r="AQ2407" i="1"/>
  <c r="AN2407" i="1"/>
  <c r="AK2407" i="1"/>
  <c r="AH2407" i="1"/>
  <c r="AD2407" i="1"/>
  <c r="AY2407" i="1"/>
  <c r="BE2407" i="1" s="1"/>
  <c r="AX2407" i="1"/>
  <c r="BD2407" i="1" s="1"/>
  <c r="AS2406" i="1"/>
  <c r="AS2405" i="1" s="1"/>
  <c r="AR2406" i="1"/>
  <c r="AP2406" i="1"/>
  <c r="AO2406" i="1"/>
  <c r="AM2406" i="1"/>
  <c r="AL2406" i="1"/>
  <c r="AJ2406" i="1"/>
  <c r="AJ2405" i="1" s="1"/>
  <c r="AI2406" i="1"/>
  <c r="AG2406" i="1"/>
  <c r="AF2406" i="1"/>
  <c r="AF2405" i="1" s="1"/>
  <c r="AB2406" i="1"/>
  <c r="AA2406" i="1"/>
  <c r="AA2405" i="1" s="1"/>
  <c r="Z2406" i="1"/>
  <c r="Y2406" i="1"/>
  <c r="X2406" i="1"/>
  <c r="W2406" i="1"/>
  <c r="V2406" i="1"/>
  <c r="U2406" i="1"/>
  <c r="AT2403" i="1"/>
  <c r="AQ2403" i="1"/>
  <c r="AN2403" i="1"/>
  <c r="AK2403" i="1"/>
  <c r="AH2403" i="1"/>
  <c r="AC2403" i="1"/>
  <c r="AS2402" i="1"/>
  <c r="AS2401" i="1" s="1"/>
  <c r="AS2400" i="1" s="1"/>
  <c r="AR2402" i="1"/>
  <c r="AP2402" i="1"/>
  <c r="AP2401" i="1" s="1"/>
  <c r="AP2400" i="1" s="1"/>
  <c r="AO2402" i="1"/>
  <c r="AM2402" i="1"/>
  <c r="AM2401" i="1" s="1"/>
  <c r="AM2400" i="1" s="1"/>
  <c r="AL2402" i="1"/>
  <c r="AL2401" i="1" s="1"/>
  <c r="AJ2402" i="1"/>
  <c r="AJ2401" i="1" s="1"/>
  <c r="AI2402" i="1"/>
  <c r="AG2402" i="1"/>
  <c r="AG2401" i="1" s="1"/>
  <c r="AG2400" i="1" s="1"/>
  <c r="AF2402" i="1"/>
  <c r="AB2402" i="1"/>
  <c r="AB2401" i="1" s="1"/>
  <c r="AB2400" i="1" s="1"/>
  <c r="AA2402" i="1"/>
  <c r="AA2401" i="1" s="1"/>
  <c r="AA2400" i="1" s="1"/>
  <c r="Z2402" i="1"/>
  <c r="Z2401" i="1" s="1"/>
  <c r="Z2400" i="1" s="1"/>
  <c r="Y2402" i="1"/>
  <c r="Y2401" i="1" s="1"/>
  <c r="Y2400" i="1" s="1"/>
  <c r="X2402" i="1"/>
  <c r="X2401" i="1" s="1"/>
  <c r="X2400" i="1" s="1"/>
  <c r="W2402" i="1"/>
  <c r="W2401" i="1" s="1"/>
  <c r="W2400" i="1" s="1"/>
  <c r="V2402" i="1"/>
  <c r="V2401" i="1" s="1"/>
  <c r="V2400" i="1" s="1"/>
  <c r="U2402" i="1"/>
  <c r="U2401" i="1" s="1"/>
  <c r="U2400" i="1" s="1"/>
  <c r="AX2398" i="1"/>
  <c r="BD2398" i="1" s="1"/>
  <c r="AT2398" i="1"/>
  <c r="AQ2398" i="1"/>
  <c r="AN2398" i="1"/>
  <c r="AK2398" i="1"/>
  <c r="AH2398" i="1"/>
  <c r="AC2398" i="1"/>
  <c r="AC2397" i="1" s="1"/>
  <c r="AY2398" i="1"/>
  <c r="BE2398" i="1" s="1"/>
  <c r="AD2398" i="1"/>
  <c r="AV2398" i="1" s="1"/>
  <c r="AV2397" i="1" s="1"/>
  <c r="AV2396" i="1" s="1"/>
  <c r="AS2397" i="1"/>
  <c r="AS2396" i="1" s="1"/>
  <c r="AR2397" i="1"/>
  <c r="AR2396" i="1" s="1"/>
  <c r="AP2397" i="1"/>
  <c r="AO2397" i="1"/>
  <c r="AO2396" i="1" s="1"/>
  <c r="AM2397" i="1"/>
  <c r="AM2396" i="1" s="1"/>
  <c r="AL2397" i="1"/>
  <c r="AJ2397" i="1"/>
  <c r="AJ2396" i="1" s="1"/>
  <c r="AI2397" i="1"/>
  <c r="AI2396" i="1" s="1"/>
  <c r="AG2397" i="1"/>
  <c r="AG2396" i="1" s="1"/>
  <c r="AF2397" i="1"/>
  <c r="AB2397" i="1"/>
  <c r="AB2396" i="1" s="1"/>
  <c r="AA2397" i="1"/>
  <c r="AA2396" i="1" s="1"/>
  <c r="Z2397" i="1"/>
  <c r="Z2396" i="1" s="1"/>
  <c r="Y2397" i="1"/>
  <c r="Y2396" i="1" s="1"/>
  <c r="X2397" i="1"/>
  <c r="X2396" i="1" s="1"/>
  <c r="W2397" i="1"/>
  <c r="W2396" i="1" s="1"/>
  <c r="V2397" i="1"/>
  <c r="V2396" i="1" s="1"/>
  <c r="U2397" i="1"/>
  <c r="U2396" i="1" s="1"/>
  <c r="AT2395" i="1"/>
  <c r="AQ2395" i="1"/>
  <c r="AN2395" i="1"/>
  <c r="AK2395" i="1"/>
  <c r="AH2395" i="1"/>
  <c r="AC2395" i="1"/>
  <c r="AU2395" i="1" s="1"/>
  <c r="AX2395" i="1"/>
  <c r="BD2395" i="1" s="1"/>
  <c r="AD2395" i="1"/>
  <c r="AV2395" i="1" s="1"/>
  <c r="AV2394" i="1" s="1"/>
  <c r="AS2394" i="1"/>
  <c r="AR2394" i="1"/>
  <c r="AP2394" i="1"/>
  <c r="AO2394" i="1"/>
  <c r="AM2394" i="1"/>
  <c r="AL2394" i="1"/>
  <c r="AJ2394" i="1"/>
  <c r="AI2394" i="1"/>
  <c r="AG2394" i="1"/>
  <c r="AF2394" i="1"/>
  <c r="AB2394" i="1"/>
  <c r="AA2394" i="1"/>
  <c r="Z2394" i="1"/>
  <c r="Y2394" i="1"/>
  <c r="X2394" i="1"/>
  <c r="W2394" i="1"/>
  <c r="V2394" i="1"/>
  <c r="U2394" i="1"/>
  <c r="AY2393" i="1"/>
  <c r="BE2393" i="1" s="1"/>
  <c r="AT2393" i="1"/>
  <c r="AQ2393" i="1"/>
  <c r="AN2393" i="1"/>
  <c r="AK2393" i="1"/>
  <c r="AH2393" i="1"/>
  <c r="AD2393" i="1"/>
  <c r="AV2393" i="1" s="1"/>
  <c r="AV2392" i="1" s="1"/>
  <c r="AS2392" i="1"/>
  <c r="AR2392" i="1"/>
  <c r="AP2392" i="1"/>
  <c r="AO2392" i="1"/>
  <c r="AM2392" i="1"/>
  <c r="AL2392" i="1"/>
  <c r="AJ2392" i="1"/>
  <c r="AI2392" i="1"/>
  <c r="AG2392" i="1"/>
  <c r="AF2392" i="1"/>
  <c r="AB2392" i="1"/>
  <c r="AA2392" i="1"/>
  <c r="Z2392" i="1"/>
  <c r="Y2392" i="1"/>
  <c r="X2392" i="1"/>
  <c r="W2392" i="1"/>
  <c r="V2392" i="1"/>
  <c r="U2392" i="1"/>
  <c r="AT2390" i="1"/>
  <c r="AQ2390" i="1"/>
  <c r="AN2390" i="1"/>
  <c r="AK2390" i="1"/>
  <c r="AH2390" i="1"/>
  <c r="AY2390" i="1"/>
  <c r="BE2390" i="1" s="1"/>
  <c r="AS2389" i="1"/>
  <c r="AS2388" i="1" s="1"/>
  <c r="AR2389" i="1"/>
  <c r="AR2388" i="1" s="1"/>
  <c r="AP2389" i="1"/>
  <c r="AP2388" i="1" s="1"/>
  <c r="AO2389" i="1"/>
  <c r="AM2389" i="1"/>
  <c r="AM2388" i="1" s="1"/>
  <c r="AL2389" i="1"/>
  <c r="AJ2389" i="1"/>
  <c r="AI2389" i="1"/>
  <c r="AI2388" i="1" s="1"/>
  <c r="AG2389" i="1"/>
  <c r="AG2388" i="1" s="1"/>
  <c r="AF2389" i="1"/>
  <c r="AB2389" i="1"/>
  <c r="AB2388" i="1" s="1"/>
  <c r="AA2389" i="1"/>
  <c r="AA2388" i="1" s="1"/>
  <c r="Z2389" i="1"/>
  <c r="Z2388" i="1" s="1"/>
  <c r="Y2389" i="1"/>
  <c r="Y2388" i="1" s="1"/>
  <c r="X2389" i="1"/>
  <c r="X2388" i="1" s="1"/>
  <c r="W2389" i="1"/>
  <c r="W2388" i="1" s="1"/>
  <c r="V2389" i="1"/>
  <c r="V2388" i="1" s="1"/>
  <c r="U2389" i="1"/>
  <c r="U2388" i="1" s="1"/>
  <c r="AT2387" i="1"/>
  <c r="AQ2387" i="1"/>
  <c r="AN2387" i="1"/>
  <c r="AK2387" i="1"/>
  <c r="AH2387" i="1"/>
  <c r="AX2387" i="1"/>
  <c r="BD2387" i="1" s="1"/>
  <c r="AD2387" i="1"/>
  <c r="AV2387" i="1" s="1"/>
  <c r="AC2387" i="1"/>
  <c r="AY2387" i="1"/>
  <c r="BE2387" i="1" s="1"/>
  <c r="AT2386" i="1"/>
  <c r="AQ2386" i="1"/>
  <c r="AN2386" i="1"/>
  <c r="AK2386" i="1"/>
  <c r="AH2386" i="1"/>
  <c r="AY2386" i="1"/>
  <c r="BE2386" i="1" s="1"/>
  <c r="AX2385" i="1"/>
  <c r="BD2385" i="1" s="1"/>
  <c r="AT2385" i="1"/>
  <c r="AQ2385" i="1"/>
  <c r="AN2385" i="1"/>
  <c r="AK2385" i="1"/>
  <c r="AH2385" i="1"/>
  <c r="AY2385" i="1"/>
  <c r="BE2385" i="1" s="1"/>
  <c r="AD2385" i="1"/>
  <c r="AV2385" i="1" s="1"/>
  <c r="AC2385" i="1"/>
  <c r="AU2385" i="1" s="1"/>
  <c r="AT2384" i="1"/>
  <c r="AQ2384" i="1"/>
  <c r="AN2384" i="1"/>
  <c r="AK2384" i="1"/>
  <c r="AH2384" i="1"/>
  <c r="AS2383" i="1"/>
  <c r="AR2383" i="1"/>
  <c r="AP2383" i="1"/>
  <c r="AO2383" i="1"/>
  <c r="AM2383" i="1"/>
  <c r="AL2383" i="1"/>
  <c r="AJ2383" i="1"/>
  <c r="AI2383" i="1"/>
  <c r="AG2383" i="1"/>
  <c r="AF2383" i="1"/>
  <c r="AB2383" i="1"/>
  <c r="AA2383" i="1"/>
  <c r="Z2383" i="1"/>
  <c r="Y2383" i="1"/>
  <c r="X2383" i="1"/>
  <c r="W2383" i="1"/>
  <c r="V2383" i="1"/>
  <c r="U2383" i="1"/>
  <c r="AT2382" i="1"/>
  <c r="AQ2382" i="1"/>
  <c r="AN2382" i="1"/>
  <c r="AK2382" i="1"/>
  <c r="AH2382" i="1"/>
  <c r="AC2382" i="1"/>
  <c r="AU2382" i="1" s="1"/>
  <c r="AY2382" i="1"/>
  <c r="BE2382" i="1" s="1"/>
  <c r="AD2382" i="1"/>
  <c r="AV2382" i="1" s="1"/>
  <c r="AT2381" i="1"/>
  <c r="AQ2381" i="1"/>
  <c r="AN2381" i="1"/>
  <c r="AK2381" i="1"/>
  <c r="AH2381" i="1"/>
  <c r="AY2381" i="1"/>
  <c r="BE2381" i="1" s="1"/>
  <c r="AT2380" i="1"/>
  <c r="AQ2380" i="1"/>
  <c r="AN2380" i="1"/>
  <c r="AK2380" i="1"/>
  <c r="AH2380" i="1"/>
  <c r="AD2380" i="1"/>
  <c r="AV2380" i="1" s="1"/>
  <c r="AY2380" i="1"/>
  <c r="BE2380" i="1" s="1"/>
  <c r="AT2379" i="1"/>
  <c r="AQ2379" i="1"/>
  <c r="AN2379" i="1"/>
  <c r="AK2379" i="1"/>
  <c r="AH2379" i="1"/>
  <c r="AS2378" i="1"/>
  <c r="AR2378" i="1"/>
  <c r="AP2378" i="1"/>
  <c r="AO2378" i="1"/>
  <c r="AM2378" i="1"/>
  <c r="AL2378" i="1"/>
  <c r="AJ2378" i="1"/>
  <c r="AI2378" i="1"/>
  <c r="AG2378" i="1"/>
  <c r="AF2378" i="1"/>
  <c r="AB2378" i="1"/>
  <c r="AA2378" i="1"/>
  <c r="Z2378" i="1"/>
  <c r="Y2378" i="1"/>
  <c r="X2378" i="1"/>
  <c r="W2378" i="1"/>
  <c r="V2378" i="1"/>
  <c r="U2378" i="1"/>
  <c r="AX2376" i="1"/>
  <c r="BD2376" i="1" s="1"/>
  <c r="AT2376" i="1"/>
  <c r="AQ2376" i="1"/>
  <c r="AN2376" i="1"/>
  <c r="AK2376" i="1"/>
  <c r="AH2376" i="1"/>
  <c r="AY2376" i="1"/>
  <c r="BE2376" i="1" s="1"/>
  <c r="AD2376" i="1"/>
  <c r="AV2376" i="1" s="1"/>
  <c r="AC2376" i="1"/>
  <c r="AT2375" i="1"/>
  <c r="AQ2375" i="1"/>
  <c r="AN2375" i="1"/>
  <c r="AK2375" i="1"/>
  <c r="AH2375" i="1"/>
  <c r="AX2375" i="1"/>
  <c r="BD2375" i="1" s="1"/>
  <c r="AD2375" i="1"/>
  <c r="AV2375" i="1" s="1"/>
  <c r="AT2374" i="1"/>
  <c r="AQ2374" i="1"/>
  <c r="AN2374" i="1"/>
  <c r="AK2374" i="1"/>
  <c r="AH2374" i="1"/>
  <c r="AC2374" i="1"/>
  <c r="AT2373" i="1"/>
  <c r="AQ2373" i="1"/>
  <c r="AN2373" i="1"/>
  <c r="AK2373" i="1"/>
  <c r="AH2373" i="1"/>
  <c r="AY2373" i="1"/>
  <c r="BE2373" i="1" s="1"/>
  <c r="AX2373" i="1"/>
  <c r="BD2373" i="1" s="1"/>
  <c r="AT2372" i="1"/>
  <c r="AQ2372" i="1"/>
  <c r="AN2372" i="1"/>
  <c r="AK2372" i="1"/>
  <c r="AH2372" i="1"/>
  <c r="AY2372" i="1"/>
  <c r="BE2372" i="1" s="1"/>
  <c r="AX2372" i="1"/>
  <c r="BD2372" i="1" s="1"/>
  <c r="AD2372" i="1"/>
  <c r="AV2372" i="1" s="1"/>
  <c r="AC2372" i="1"/>
  <c r="AS2371" i="1"/>
  <c r="AR2371" i="1"/>
  <c r="AP2371" i="1"/>
  <c r="AO2371" i="1"/>
  <c r="AM2371" i="1"/>
  <c r="AL2371" i="1"/>
  <c r="AJ2371" i="1"/>
  <c r="AI2371" i="1"/>
  <c r="AG2371" i="1"/>
  <c r="AF2371" i="1"/>
  <c r="AB2371" i="1"/>
  <c r="AA2371" i="1"/>
  <c r="Z2371" i="1"/>
  <c r="Y2371" i="1"/>
  <c r="X2371" i="1"/>
  <c r="W2371" i="1"/>
  <c r="V2371" i="1"/>
  <c r="U2371" i="1"/>
  <c r="AT2370" i="1"/>
  <c r="AQ2370" i="1"/>
  <c r="AN2370" i="1"/>
  <c r="AK2370" i="1"/>
  <c r="AH2370" i="1"/>
  <c r="AX2370" i="1"/>
  <c r="BD2370" i="1" s="1"/>
  <c r="AD2370" i="1"/>
  <c r="AV2370" i="1" s="1"/>
  <c r="AC2370" i="1"/>
  <c r="AY2370" i="1"/>
  <c r="BE2370" i="1" s="1"/>
  <c r="AT2369" i="1"/>
  <c r="AQ2369" i="1"/>
  <c r="AN2369" i="1"/>
  <c r="AK2369" i="1"/>
  <c r="AH2369" i="1"/>
  <c r="AY2369" i="1"/>
  <c r="BE2369" i="1" s="1"/>
  <c r="AT2368" i="1"/>
  <c r="AQ2368" i="1"/>
  <c r="AN2368" i="1"/>
  <c r="AK2368" i="1"/>
  <c r="AH2368" i="1"/>
  <c r="AY2367" i="1"/>
  <c r="BE2367" i="1" s="1"/>
  <c r="AT2367" i="1"/>
  <c r="AQ2367" i="1"/>
  <c r="AN2367" i="1"/>
  <c r="AK2367" i="1"/>
  <c r="AH2367" i="1"/>
  <c r="AD2367" i="1"/>
  <c r="AV2367" i="1" s="1"/>
  <c r="AC2367" i="1"/>
  <c r="AU2367" i="1" s="1"/>
  <c r="AX2367" i="1"/>
  <c r="BD2367" i="1" s="1"/>
  <c r="AT2366" i="1"/>
  <c r="AQ2366" i="1"/>
  <c r="AN2366" i="1"/>
  <c r="AK2366" i="1"/>
  <c r="AH2366" i="1"/>
  <c r="AX2366" i="1"/>
  <c r="BD2366" i="1" s="1"/>
  <c r="AY2366" i="1"/>
  <c r="BE2366" i="1" s="1"/>
  <c r="AY2365" i="1"/>
  <c r="BE2365" i="1" s="1"/>
  <c r="AT2365" i="1"/>
  <c r="AQ2365" i="1"/>
  <c r="AN2365" i="1"/>
  <c r="AK2365" i="1"/>
  <c r="AH2365" i="1"/>
  <c r="AX2365" i="1"/>
  <c r="BD2365" i="1" s="1"/>
  <c r="AD2365" i="1"/>
  <c r="AV2365" i="1" s="1"/>
  <c r="AT2364" i="1"/>
  <c r="AQ2364" i="1"/>
  <c r="AN2364" i="1"/>
  <c r="AK2364" i="1"/>
  <c r="AH2364" i="1"/>
  <c r="AD2364" i="1"/>
  <c r="AV2364" i="1" s="1"/>
  <c r="AY2364" i="1"/>
  <c r="BE2364" i="1" s="1"/>
  <c r="AT2363" i="1"/>
  <c r="AQ2363" i="1"/>
  <c r="AN2363" i="1"/>
  <c r="AK2363" i="1"/>
  <c r="AH2363" i="1"/>
  <c r="AX2363" i="1"/>
  <c r="BD2363" i="1" s="1"/>
  <c r="AT2362" i="1"/>
  <c r="AQ2362" i="1"/>
  <c r="AN2362" i="1"/>
  <c r="AK2362" i="1"/>
  <c r="AH2362" i="1"/>
  <c r="AD2362" i="1"/>
  <c r="AV2362" i="1" s="1"/>
  <c r="AY2361" i="1"/>
  <c r="BE2361" i="1" s="1"/>
  <c r="AT2361" i="1"/>
  <c r="AQ2361" i="1"/>
  <c r="AN2361" i="1"/>
  <c r="AK2361" i="1"/>
  <c r="AH2361" i="1"/>
  <c r="AD2361" i="1"/>
  <c r="AV2361" i="1" s="1"/>
  <c r="AX2361" i="1"/>
  <c r="BD2361" i="1" s="1"/>
  <c r="AC2361" i="1"/>
  <c r="AT2360" i="1"/>
  <c r="AQ2360" i="1"/>
  <c r="AN2360" i="1"/>
  <c r="AK2360" i="1"/>
  <c r="AH2360" i="1"/>
  <c r="AX2360" i="1"/>
  <c r="BD2360" i="1" s="1"/>
  <c r="AT2359" i="1"/>
  <c r="AQ2359" i="1"/>
  <c r="AN2359" i="1"/>
  <c r="AK2359" i="1"/>
  <c r="AH2359" i="1"/>
  <c r="AX2359" i="1"/>
  <c r="BD2359" i="1" s="1"/>
  <c r="AT2358" i="1"/>
  <c r="AQ2358" i="1"/>
  <c r="AN2358" i="1"/>
  <c r="AK2358" i="1"/>
  <c r="AH2358" i="1"/>
  <c r="AD2358" i="1"/>
  <c r="AV2358" i="1" s="1"/>
  <c r="AT2357" i="1"/>
  <c r="AQ2357" i="1"/>
  <c r="AN2357" i="1"/>
  <c r="AK2357" i="1"/>
  <c r="AH2357" i="1"/>
  <c r="AT2356" i="1"/>
  <c r="AQ2356" i="1"/>
  <c r="AN2356" i="1"/>
  <c r="AK2356" i="1"/>
  <c r="AH2356" i="1"/>
  <c r="AX2356" i="1"/>
  <c r="BD2356" i="1" s="1"/>
  <c r="AY2355" i="1"/>
  <c r="BE2355" i="1" s="1"/>
  <c r="AT2355" i="1"/>
  <c r="AQ2355" i="1"/>
  <c r="AN2355" i="1"/>
  <c r="AK2355" i="1"/>
  <c r="AH2355" i="1"/>
  <c r="AD2355" i="1"/>
  <c r="AV2355" i="1" s="1"/>
  <c r="AX2355" i="1"/>
  <c r="BD2355" i="1" s="1"/>
  <c r="AC2355" i="1"/>
  <c r="AT2354" i="1"/>
  <c r="AQ2354" i="1"/>
  <c r="AN2354" i="1"/>
  <c r="AK2354" i="1"/>
  <c r="AH2354" i="1"/>
  <c r="AX2354" i="1"/>
  <c r="BD2354" i="1" s="1"/>
  <c r="AT2353" i="1"/>
  <c r="AQ2353" i="1"/>
  <c r="AN2353" i="1"/>
  <c r="AK2353" i="1"/>
  <c r="AH2353" i="1"/>
  <c r="AX2353" i="1"/>
  <c r="BD2353" i="1" s="1"/>
  <c r="AT2352" i="1"/>
  <c r="AQ2352" i="1"/>
  <c r="AN2352" i="1"/>
  <c r="AK2352" i="1"/>
  <c r="AH2352" i="1"/>
  <c r="AD2352" i="1"/>
  <c r="AV2352" i="1" s="1"/>
  <c r="AT2351" i="1"/>
  <c r="AQ2351" i="1"/>
  <c r="AN2351" i="1"/>
  <c r="AK2351" i="1"/>
  <c r="AH2351" i="1"/>
  <c r="AX2351" i="1"/>
  <c r="BD2351" i="1" s="1"/>
  <c r="AS2350" i="1"/>
  <c r="AR2350" i="1"/>
  <c r="AP2350" i="1"/>
  <c r="AO2350" i="1"/>
  <c r="AM2350" i="1"/>
  <c r="AL2350" i="1"/>
  <c r="AJ2350" i="1"/>
  <c r="AI2350" i="1"/>
  <c r="AG2350" i="1"/>
  <c r="AF2350" i="1"/>
  <c r="AB2350" i="1"/>
  <c r="AA2350" i="1"/>
  <c r="Z2350" i="1"/>
  <c r="Y2350" i="1"/>
  <c r="X2350" i="1"/>
  <c r="W2350" i="1"/>
  <c r="V2350" i="1"/>
  <c r="U2350" i="1"/>
  <c r="AY2349" i="1"/>
  <c r="BE2349" i="1" s="1"/>
  <c r="AT2349" i="1"/>
  <c r="AQ2349" i="1"/>
  <c r="AN2349" i="1"/>
  <c r="AK2349" i="1"/>
  <c r="AH2349" i="1"/>
  <c r="AT2348" i="1"/>
  <c r="AQ2348" i="1"/>
  <c r="AN2348" i="1"/>
  <c r="AK2348" i="1"/>
  <c r="AH2348" i="1"/>
  <c r="AY2348" i="1"/>
  <c r="BE2348" i="1" s="1"/>
  <c r="AT2347" i="1"/>
  <c r="AQ2347" i="1"/>
  <c r="AN2347" i="1"/>
  <c r="AK2347" i="1"/>
  <c r="AH2347" i="1"/>
  <c r="AT2346" i="1"/>
  <c r="AQ2346" i="1"/>
  <c r="AN2346" i="1"/>
  <c r="AK2346" i="1"/>
  <c r="AH2346" i="1"/>
  <c r="AT2345" i="1"/>
  <c r="AQ2345" i="1"/>
  <c r="AN2345" i="1"/>
  <c r="AK2345" i="1"/>
  <c r="AH2345" i="1"/>
  <c r="AY2344" i="1"/>
  <c r="BE2344" i="1" s="1"/>
  <c r="AT2344" i="1"/>
  <c r="AQ2344" i="1"/>
  <c r="AN2344" i="1"/>
  <c r="AK2344" i="1"/>
  <c r="AH2344" i="1"/>
  <c r="AX2344" i="1"/>
  <c r="BD2344" i="1" s="1"/>
  <c r="AD2344" i="1"/>
  <c r="AV2344" i="1" s="1"/>
  <c r="AY2343" i="1"/>
  <c r="BE2343" i="1" s="1"/>
  <c r="AT2343" i="1"/>
  <c r="AQ2343" i="1"/>
  <c r="AN2343" i="1"/>
  <c r="AK2343" i="1"/>
  <c r="AH2343" i="1"/>
  <c r="AS2342" i="1"/>
  <c r="AR2342" i="1"/>
  <c r="AP2342" i="1"/>
  <c r="AO2342" i="1"/>
  <c r="AM2342" i="1"/>
  <c r="AL2342" i="1"/>
  <c r="AJ2342" i="1"/>
  <c r="AI2342" i="1"/>
  <c r="AG2342" i="1"/>
  <c r="AF2342" i="1"/>
  <c r="AB2342" i="1"/>
  <c r="AA2342" i="1"/>
  <c r="Z2342" i="1"/>
  <c r="Y2342" i="1"/>
  <c r="X2342" i="1"/>
  <c r="W2342" i="1"/>
  <c r="V2342" i="1"/>
  <c r="U2342" i="1"/>
  <c r="AT2339" i="1"/>
  <c r="AQ2339" i="1"/>
  <c r="AN2339" i="1"/>
  <c r="AK2339" i="1"/>
  <c r="AH2339" i="1"/>
  <c r="AY2339" i="1"/>
  <c r="BE2339" i="1" s="1"/>
  <c r="AD2339" i="1"/>
  <c r="AS2338" i="1"/>
  <c r="AS2337" i="1" s="1"/>
  <c r="AS2336" i="1" s="1"/>
  <c r="AR2338" i="1"/>
  <c r="AR2337" i="1" s="1"/>
  <c r="AP2338" i="1"/>
  <c r="AO2338" i="1"/>
  <c r="AO2337" i="1" s="1"/>
  <c r="AM2338" i="1"/>
  <c r="AM2337" i="1" s="1"/>
  <c r="AM2336" i="1" s="1"/>
  <c r="AL2338" i="1"/>
  <c r="AL2337" i="1" s="1"/>
  <c r="AL2336" i="1" s="1"/>
  <c r="AJ2338" i="1"/>
  <c r="AJ2337" i="1" s="1"/>
  <c r="AJ2336" i="1" s="1"/>
  <c r="AI2338" i="1"/>
  <c r="AG2338" i="1"/>
  <c r="AG2337" i="1" s="1"/>
  <c r="AG2336" i="1" s="1"/>
  <c r="AF2338" i="1"/>
  <c r="AF2337" i="1" s="1"/>
  <c r="AF2336" i="1" s="1"/>
  <c r="AB2338" i="1"/>
  <c r="AB2337" i="1" s="1"/>
  <c r="AB2336" i="1" s="1"/>
  <c r="AA2338" i="1"/>
  <c r="AA2337" i="1" s="1"/>
  <c r="AA2336" i="1" s="1"/>
  <c r="Z2338" i="1"/>
  <c r="Z2337" i="1" s="1"/>
  <c r="Z2336" i="1" s="1"/>
  <c r="Y2338" i="1"/>
  <c r="Y2337" i="1" s="1"/>
  <c r="Y2336" i="1" s="1"/>
  <c r="X2338" i="1"/>
  <c r="X2337" i="1" s="1"/>
  <c r="X2336" i="1" s="1"/>
  <c r="W2338" i="1"/>
  <c r="W2337" i="1" s="1"/>
  <c r="W2336" i="1" s="1"/>
  <c r="V2338" i="1"/>
  <c r="V2337" i="1" s="1"/>
  <c r="V2336" i="1" s="1"/>
  <c r="U2338" i="1"/>
  <c r="U2337" i="1" s="1"/>
  <c r="U2336" i="1" s="1"/>
  <c r="AP2337" i="1"/>
  <c r="AP2336" i="1" s="1"/>
  <c r="AT2335" i="1"/>
  <c r="AQ2335" i="1"/>
  <c r="AN2335" i="1"/>
  <c r="AK2335" i="1"/>
  <c r="AH2335" i="1"/>
  <c r="AS2334" i="1"/>
  <c r="AR2334" i="1"/>
  <c r="AP2334" i="1"/>
  <c r="AO2334" i="1"/>
  <c r="AM2334" i="1"/>
  <c r="AL2334" i="1"/>
  <c r="AJ2334" i="1"/>
  <c r="AI2334" i="1"/>
  <c r="AG2334" i="1"/>
  <c r="AF2334" i="1"/>
  <c r="AB2334" i="1"/>
  <c r="AA2334" i="1"/>
  <c r="Z2334" i="1"/>
  <c r="Y2334" i="1"/>
  <c r="X2334" i="1"/>
  <c r="W2334" i="1"/>
  <c r="V2334" i="1"/>
  <c r="U2334" i="1"/>
  <c r="AX2333" i="1"/>
  <c r="BD2333" i="1" s="1"/>
  <c r="AT2333" i="1"/>
  <c r="AQ2333" i="1"/>
  <c r="AN2333" i="1"/>
  <c r="AK2333" i="1"/>
  <c r="AH2333" i="1"/>
  <c r="AY2333" i="1"/>
  <c r="BE2333" i="1" s="1"/>
  <c r="AS2332" i="1"/>
  <c r="AR2332" i="1"/>
  <c r="AP2332" i="1"/>
  <c r="AO2332" i="1"/>
  <c r="AM2332" i="1"/>
  <c r="AL2332" i="1"/>
  <c r="AJ2332" i="1"/>
  <c r="AI2332" i="1"/>
  <c r="AG2332" i="1"/>
  <c r="AF2332" i="1"/>
  <c r="AB2332" i="1"/>
  <c r="AA2332" i="1"/>
  <c r="Z2332" i="1"/>
  <c r="Y2332" i="1"/>
  <c r="X2332" i="1"/>
  <c r="W2332" i="1"/>
  <c r="V2332" i="1"/>
  <c r="U2332" i="1"/>
  <c r="AT2330" i="1"/>
  <c r="AQ2330" i="1"/>
  <c r="AN2330" i="1"/>
  <c r="AK2330" i="1"/>
  <c r="AH2330" i="1"/>
  <c r="AY2330" i="1"/>
  <c r="BE2330" i="1" s="1"/>
  <c r="AX2330" i="1"/>
  <c r="BD2330" i="1" s="1"/>
  <c r="AS2329" i="1"/>
  <c r="AR2329" i="1"/>
  <c r="AR2328" i="1" s="1"/>
  <c r="AP2329" i="1"/>
  <c r="AP2328" i="1" s="1"/>
  <c r="AO2329" i="1"/>
  <c r="AM2329" i="1"/>
  <c r="AL2329" i="1"/>
  <c r="AL2328" i="1" s="1"/>
  <c r="AJ2329" i="1"/>
  <c r="AJ2328" i="1" s="1"/>
  <c r="AI2329" i="1"/>
  <c r="AI2328" i="1" s="1"/>
  <c r="AG2329" i="1"/>
  <c r="AF2329" i="1"/>
  <c r="AF2328" i="1" s="1"/>
  <c r="AB2329" i="1"/>
  <c r="AB2328" i="1" s="1"/>
  <c r="AA2329" i="1"/>
  <c r="AA2328" i="1" s="1"/>
  <c r="Z2329" i="1"/>
  <c r="Z2328" i="1" s="1"/>
  <c r="Y2329" i="1"/>
  <c r="Y2328" i="1" s="1"/>
  <c r="X2329" i="1"/>
  <c r="X2328" i="1" s="1"/>
  <c r="W2329" i="1"/>
  <c r="W2328" i="1" s="1"/>
  <c r="V2329" i="1"/>
  <c r="V2328" i="1" s="1"/>
  <c r="U2329" i="1"/>
  <c r="U2328" i="1" s="1"/>
  <c r="AT2327" i="1"/>
  <c r="AQ2327" i="1"/>
  <c r="AN2327" i="1"/>
  <c r="AK2327" i="1"/>
  <c r="AH2327" i="1"/>
  <c r="AC2327" i="1"/>
  <c r="AU2327" i="1" s="1"/>
  <c r="AT2326" i="1"/>
  <c r="AQ2326" i="1"/>
  <c r="AN2326" i="1"/>
  <c r="AK2326" i="1"/>
  <c r="AH2326" i="1"/>
  <c r="AY2326" i="1"/>
  <c r="BE2326" i="1" s="1"/>
  <c r="AS2325" i="1"/>
  <c r="AS2324" i="1" s="1"/>
  <c r="AR2325" i="1"/>
  <c r="AP2325" i="1"/>
  <c r="AP2324" i="1" s="1"/>
  <c r="AO2325" i="1"/>
  <c r="AM2325" i="1"/>
  <c r="AM2324" i="1" s="1"/>
  <c r="AL2325" i="1"/>
  <c r="AL2324" i="1" s="1"/>
  <c r="AJ2325" i="1"/>
  <c r="AJ2324" i="1" s="1"/>
  <c r="AI2325" i="1"/>
  <c r="AG2325" i="1"/>
  <c r="AG2324" i="1" s="1"/>
  <c r="AF2325" i="1"/>
  <c r="AB2325" i="1"/>
  <c r="AB2324" i="1" s="1"/>
  <c r="AA2325" i="1"/>
  <c r="AA2324" i="1" s="1"/>
  <c r="Z2325" i="1"/>
  <c r="Z2324" i="1" s="1"/>
  <c r="Y2325" i="1"/>
  <c r="Y2324" i="1" s="1"/>
  <c r="X2325" i="1"/>
  <c r="X2324" i="1" s="1"/>
  <c r="W2325" i="1"/>
  <c r="W2324" i="1" s="1"/>
  <c r="V2325" i="1"/>
  <c r="V2324" i="1" s="1"/>
  <c r="U2325" i="1"/>
  <c r="U2324" i="1" s="1"/>
  <c r="AT2323" i="1"/>
  <c r="AQ2323" i="1"/>
  <c r="AN2323" i="1"/>
  <c r="AK2323" i="1"/>
  <c r="AH2323" i="1"/>
  <c r="AD2323" i="1"/>
  <c r="AS2322" i="1"/>
  <c r="AR2322" i="1"/>
  <c r="AP2322" i="1"/>
  <c r="AO2322" i="1"/>
  <c r="AM2322" i="1"/>
  <c r="AL2322" i="1"/>
  <c r="AJ2322" i="1"/>
  <c r="AI2322" i="1"/>
  <c r="AG2322" i="1"/>
  <c r="AF2322" i="1"/>
  <c r="AB2322" i="1"/>
  <c r="AA2322" i="1"/>
  <c r="Z2322" i="1"/>
  <c r="Y2322" i="1"/>
  <c r="X2322" i="1"/>
  <c r="W2322" i="1"/>
  <c r="V2322" i="1"/>
  <c r="U2322" i="1"/>
  <c r="AT2321" i="1"/>
  <c r="AQ2321" i="1"/>
  <c r="AN2321" i="1"/>
  <c r="AK2321" i="1"/>
  <c r="AH2321" i="1"/>
  <c r="AS2320" i="1"/>
  <c r="AR2320" i="1"/>
  <c r="AP2320" i="1"/>
  <c r="AO2320" i="1"/>
  <c r="AM2320" i="1"/>
  <c r="AL2320" i="1"/>
  <c r="AJ2320" i="1"/>
  <c r="AI2320" i="1"/>
  <c r="AG2320" i="1"/>
  <c r="AF2320" i="1"/>
  <c r="AB2320" i="1"/>
  <c r="AA2320" i="1"/>
  <c r="Z2320" i="1"/>
  <c r="Y2320" i="1"/>
  <c r="X2320" i="1"/>
  <c r="W2320" i="1"/>
  <c r="V2320" i="1"/>
  <c r="U2320" i="1"/>
  <c r="AT2318" i="1"/>
  <c r="AQ2318" i="1"/>
  <c r="AN2318" i="1"/>
  <c r="AK2318" i="1"/>
  <c r="AH2318" i="1"/>
  <c r="AS2317" i="1"/>
  <c r="AR2317" i="1"/>
  <c r="AP2317" i="1"/>
  <c r="AO2317" i="1"/>
  <c r="AM2317" i="1"/>
  <c r="AL2317" i="1"/>
  <c r="AJ2317" i="1"/>
  <c r="AI2317" i="1"/>
  <c r="AG2317" i="1"/>
  <c r="AF2317" i="1"/>
  <c r="AB2317" i="1"/>
  <c r="AA2317" i="1"/>
  <c r="Z2317" i="1"/>
  <c r="Y2317" i="1"/>
  <c r="X2317" i="1"/>
  <c r="W2317" i="1"/>
  <c r="V2317" i="1"/>
  <c r="U2317" i="1"/>
  <c r="AY2316" i="1"/>
  <c r="BE2316" i="1" s="1"/>
  <c r="AT2316" i="1"/>
  <c r="AQ2316" i="1"/>
  <c r="AN2316" i="1"/>
  <c r="AK2316" i="1"/>
  <c r="AH2316" i="1"/>
  <c r="AC2316" i="1"/>
  <c r="AU2316" i="1" s="1"/>
  <c r="AX2316" i="1"/>
  <c r="BD2316" i="1" s="1"/>
  <c r="AD2316" i="1"/>
  <c r="AV2316" i="1" s="1"/>
  <c r="AV2315" i="1" s="1"/>
  <c r="AS2315" i="1"/>
  <c r="AR2315" i="1"/>
  <c r="AP2315" i="1"/>
  <c r="AO2315" i="1"/>
  <c r="AM2315" i="1"/>
  <c r="AL2315" i="1"/>
  <c r="AJ2315" i="1"/>
  <c r="AI2315" i="1"/>
  <c r="AG2315" i="1"/>
  <c r="AF2315" i="1"/>
  <c r="AB2315" i="1"/>
  <c r="AA2315" i="1"/>
  <c r="Z2315" i="1"/>
  <c r="Y2315" i="1"/>
  <c r="X2315" i="1"/>
  <c r="W2315" i="1"/>
  <c r="V2315" i="1"/>
  <c r="U2315" i="1"/>
  <c r="AT2314" i="1"/>
  <c r="AQ2314" i="1"/>
  <c r="AN2314" i="1"/>
  <c r="AK2314" i="1"/>
  <c r="AH2314" i="1"/>
  <c r="AS2313" i="1"/>
  <c r="AR2313" i="1"/>
  <c r="AP2313" i="1"/>
  <c r="AO2313" i="1"/>
  <c r="AM2313" i="1"/>
  <c r="AL2313" i="1"/>
  <c r="AJ2313" i="1"/>
  <c r="AI2313" i="1"/>
  <c r="AG2313" i="1"/>
  <c r="AF2313" i="1"/>
  <c r="AB2313" i="1"/>
  <c r="AA2313" i="1"/>
  <c r="Z2313" i="1"/>
  <c r="Y2313" i="1"/>
  <c r="X2313" i="1"/>
  <c r="W2313" i="1"/>
  <c r="V2313" i="1"/>
  <c r="U2313" i="1"/>
  <c r="AX2312" i="1"/>
  <c r="BD2312" i="1" s="1"/>
  <c r="AT2312" i="1"/>
  <c r="AQ2312" i="1"/>
  <c r="AN2312" i="1"/>
  <c r="AK2312" i="1"/>
  <c r="AH2312" i="1"/>
  <c r="AC2312" i="1"/>
  <c r="AY2312" i="1"/>
  <c r="BE2312" i="1" s="1"/>
  <c r="AD2312" i="1"/>
  <c r="AV2312" i="1" s="1"/>
  <c r="AT2311" i="1"/>
  <c r="AQ2311" i="1"/>
  <c r="AN2311" i="1"/>
  <c r="AK2311" i="1"/>
  <c r="AH2311" i="1"/>
  <c r="AD2311" i="1"/>
  <c r="AV2311" i="1" s="1"/>
  <c r="AC2311" i="1"/>
  <c r="AU2311" i="1" s="1"/>
  <c r="AY2311" i="1"/>
  <c r="BE2311" i="1" s="1"/>
  <c r="AX2311" i="1"/>
  <c r="BD2311" i="1" s="1"/>
  <c r="AS2310" i="1"/>
  <c r="AR2310" i="1"/>
  <c r="AP2310" i="1"/>
  <c r="AO2310" i="1"/>
  <c r="AM2310" i="1"/>
  <c r="AL2310" i="1"/>
  <c r="AJ2310" i="1"/>
  <c r="AI2310" i="1"/>
  <c r="AG2310" i="1"/>
  <c r="AF2310" i="1"/>
  <c r="AB2310" i="1"/>
  <c r="AA2310" i="1"/>
  <c r="Z2310" i="1"/>
  <c r="Y2310" i="1"/>
  <c r="X2310" i="1"/>
  <c r="W2310" i="1"/>
  <c r="V2310" i="1"/>
  <c r="U2310" i="1"/>
  <c r="AT2309" i="1"/>
  <c r="AQ2309" i="1"/>
  <c r="AN2309" i="1"/>
  <c r="AK2309" i="1"/>
  <c r="AH2309" i="1"/>
  <c r="AS2308" i="1"/>
  <c r="AR2308" i="1"/>
  <c r="AP2308" i="1"/>
  <c r="AO2308" i="1"/>
  <c r="AM2308" i="1"/>
  <c r="AL2308" i="1"/>
  <c r="AJ2308" i="1"/>
  <c r="AI2308" i="1"/>
  <c r="AG2308" i="1"/>
  <c r="AF2308" i="1"/>
  <c r="AB2308" i="1"/>
  <c r="AA2308" i="1"/>
  <c r="Z2308" i="1"/>
  <c r="Y2308" i="1"/>
  <c r="X2308" i="1"/>
  <c r="W2308" i="1"/>
  <c r="V2308" i="1"/>
  <c r="U2308" i="1"/>
  <c r="AT2305" i="1"/>
  <c r="AQ2305" i="1"/>
  <c r="AN2305" i="1"/>
  <c r="AK2305" i="1"/>
  <c r="AH2305" i="1"/>
  <c r="AS2304" i="1"/>
  <c r="AR2304" i="1"/>
  <c r="AP2304" i="1"/>
  <c r="AO2304" i="1"/>
  <c r="AM2304" i="1"/>
  <c r="AL2304" i="1"/>
  <c r="AJ2304" i="1"/>
  <c r="AI2304" i="1"/>
  <c r="AG2304" i="1"/>
  <c r="AF2304" i="1"/>
  <c r="AB2304" i="1"/>
  <c r="AA2304" i="1"/>
  <c r="Z2304" i="1"/>
  <c r="Y2304" i="1"/>
  <c r="X2304" i="1"/>
  <c r="W2304" i="1"/>
  <c r="V2304" i="1"/>
  <c r="U2304" i="1"/>
  <c r="AT2303" i="1"/>
  <c r="AQ2303" i="1"/>
  <c r="AN2303" i="1"/>
  <c r="AK2303" i="1"/>
  <c r="AH2303" i="1"/>
  <c r="AX2303" i="1"/>
  <c r="BD2303" i="1" s="1"/>
  <c r="AS2302" i="1"/>
  <c r="AR2302" i="1"/>
  <c r="AP2302" i="1"/>
  <c r="AP2301" i="1" s="1"/>
  <c r="AP2300" i="1" s="1"/>
  <c r="AO2302" i="1"/>
  <c r="AO2301" i="1" s="1"/>
  <c r="AM2302" i="1"/>
  <c r="AM2301" i="1" s="1"/>
  <c r="AM2300" i="1" s="1"/>
  <c r="AL2302" i="1"/>
  <c r="AJ2302" i="1"/>
  <c r="AI2302" i="1"/>
  <c r="AG2302" i="1"/>
  <c r="AF2302" i="1"/>
  <c r="AB2302" i="1"/>
  <c r="AB2301" i="1" s="1"/>
  <c r="AB2300" i="1" s="1"/>
  <c r="AA2302" i="1"/>
  <c r="AA2301" i="1" s="1"/>
  <c r="AA2300" i="1" s="1"/>
  <c r="Z2302" i="1"/>
  <c r="Z2301" i="1" s="1"/>
  <c r="Z2300" i="1" s="1"/>
  <c r="Y2302" i="1"/>
  <c r="Y2301" i="1" s="1"/>
  <c r="Y2300" i="1" s="1"/>
  <c r="X2302" i="1"/>
  <c r="X2301" i="1" s="1"/>
  <c r="X2300" i="1" s="1"/>
  <c r="W2302" i="1"/>
  <c r="W2301" i="1" s="1"/>
  <c r="W2300" i="1" s="1"/>
  <c r="V2302" i="1"/>
  <c r="V2301" i="1" s="1"/>
  <c r="V2300" i="1" s="1"/>
  <c r="U2302" i="1"/>
  <c r="AJ2301" i="1"/>
  <c r="AJ2300" i="1" s="1"/>
  <c r="AI2301" i="1"/>
  <c r="AG2301" i="1"/>
  <c r="AG2300" i="1" s="1"/>
  <c r="AT2296" i="1"/>
  <c r="AQ2296" i="1"/>
  <c r="AN2296" i="1"/>
  <c r="AK2296" i="1"/>
  <c r="AH2296" i="1"/>
  <c r="AD2296" i="1"/>
  <c r="AV2296" i="1" s="1"/>
  <c r="AY2296" i="1"/>
  <c r="BE2296" i="1" s="1"/>
  <c r="AX2296" i="1"/>
  <c r="BD2296" i="1" s="1"/>
  <c r="AC2296" i="1"/>
  <c r="AU2296" i="1" s="1"/>
  <c r="AT2295" i="1"/>
  <c r="AQ2295" i="1"/>
  <c r="AN2295" i="1"/>
  <c r="AK2295" i="1"/>
  <c r="AH2295" i="1"/>
  <c r="AY2295" i="1"/>
  <c r="BE2295" i="1" s="1"/>
  <c r="AX2295" i="1"/>
  <c r="BD2295" i="1" s="1"/>
  <c r="AD2295" i="1"/>
  <c r="AV2295" i="1" s="1"/>
  <c r="AC2295" i="1"/>
  <c r="AU2295" i="1" s="1"/>
  <c r="AT2294" i="1"/>
  <c r="AQ2294" i="1"/>
  <c r="AN2294" i="1"/>
  <c r="AK2294" i="1"/>
  <c r="AH2294" i="1"/>
  <c r="AY2294" i="1"/>
  <c r="BE2294" i="1" s="1"/>
  <c r="AX2294" i="1"/>
  <c r="BD2294" i="1" s="1"/>
  <c r="AD2294" i="1"/>
  <c r="AV2294" i="1" s="1"/>
  <c r="AC2294" i="1"/>
  <c r="AU2294" i="1" s="1"/>
  <c r="AT2293" i="1"/>
  <c r="AQ2293" i="1"/>
  <c r="AN2293" i="1"/>
  <c r="AK2293" i="1"/>
  <c r="AH2293" i="1"/>
  <c r="AD2293" i="1"/>
  <c r="AV2293" i="1" s="1"/>
  <c r="AY2293" i="1"/>
  <c r="BE2293" i="1" s="1"/>
  <c r="AX2293" i="1"/>
  <c r="BD2293" i="1" s="1"/>
  <c r="AC2293" i="1"/>
  <c r="AU2293" i="1" s="1"/>
  <c r="AT2292" i="1"/>
  <c r="AQ2292" i="1"/>
  <c r="AN2292" i="1"/>
  <c r="AK2292" i="1"/>
  <c r="AH2292" i="1"/>
  <c r="AY2292" i="1"/>
  <c r="BE2292" i="1" s="1"/>
  <c r="AX2292" i="1"/>
  <c r="BD2292" i="1" s="1"/>
  <c r="AC2292" i="1"/>
  <c r="AU2292" i="1" s="1"/>
  <c r="AT2291" i="1"/>
  <c r="AQ2291" i="1"/>
  <c r="AN2291" i="1"/>
  <c r="AK2291" i="1"/>
  <c r="AH2291" i="1"/>
  <c r="AY2291" i="1"/>
  <c r="BE2291" i="1" s="1"/>
  <c r="AX2291" i="1"/>
  <c r="BD2291" i="1" s="1"/>
  <c r="AD2291" i="1"/>
  <c r="AC2291" i="1"/>
  <c r="AU2291" i="1" s="1"/>
  <c r="AS2290" i="1"/>
  <c r="AS2289" i="1" s="1"/>
  <c r="AS2288" i="1" s="1"/>
  <c r="AS2287" i="1" s="1"/>
  <c r="AS40" i="1" s="1"/>
  <c r="AR2290" i="1"/>
  <c r="AR2289" i="1" s="1"/>
  <c r="AR2288" i="1" s="1"/>
  <c r="AP2290" i="1"/>
  <c r="AP2289" i="1" s="1"/>
  <c r="AP2288" i="1" s="1"/>
  <c r="AP2287" i="1" s="1"/>
  <c r="AO2290" i="1"/>
  <c r="AO2289" i="1" s="1"/>
  <c r="AM2290" i="1"/>
  <c r="AM2289" i="1" s="1"/>
  <c r="AM2288" i="1" s="1"/>
  <c r="AM2287" i="1" s="1"/>
  <c r="AL2290" i="1"/>
  <c r="AL2289" i="1" s="1"/>
  <c r="AJ2290" i="1"/>
  <c r="AJ2289" i="1" s="1"/>
  <c r="AJ2288" i="1" s="1"/>
  <c r="AJ2287" i="1" s="1"/>
  <c r="AI2290" i="1"/>
  <c r="AG2290" i="1"/>
  <c r="AG2289" i="1" s="1"/>
  <c r="AG2288" i="1" s="1"/>
  <c r="AG2287" i="1" s="1"/>
  <c r="AF2290" i="1"/>
  <c r="AF2289" i="1" s="1"/>
  <c r="AF2288" i="1" s="1"/>
  <c r="AB2290" i="1"/>
  <c r="AB2289" i="1" s="1"/>
  <c r="AB2288" i="1" s="1"/>
  <c r="AB2287" i="1" s="1"/>
  <c r="AA2290" i="1"/>
  <c r="AA2289" i="1" s="1"/>
  <c r="AA2288" i="1" s="1"/>
  <c r="AA2287" i="1" s="1"/>
  <c r="Z2290" i="1"/>
  <c r="Z2289" i="1" s="1"/>
  <c r="Z2288" i="1" s="1"/>
  <c r="Z2287" i="1" s="1"/>
  <c r="Y2290" i="1"/>
  <c r="Y2289" i="1" s="1"/>
  <c r="Y2288" i="1" s="1"/>
  <c r="Y2287" i="1" s="1"/>
  <c r="X2290" i="1"/>
  <c r="X2289" i="1" s="1"/>
  <c r="X2288" i="1" s="1"/>
  <c r="X2287" i="1" s="1"/>
  <c r="W2290" i="1"/>
  <c r="W2289" i="1" s="1"/>
  <c r="W2288" i="1" s="1"/>
  <c r="W2287" i="1" s="1"/>
  <c r="V2290" i="1"/>
  <c r="V2289" i="1" s="1"/>
  <c r="V2288" i="1" s="1"/>
  <c r="V2287" i="1" s="1"/>
  <c r="U2290" i="1"/>
  <c r="U2289" i="1" s="1"/>
  <c r="U2288" i="1" s="1"/>
  <c r="U2287" i="1" s="1"/>
  <c r="AY2286" i="1"/>
  <c r="BE2286" i="1" s="1"/>
  <c r="AT2286" i="1"/>
  <c r="AQ2286" i="1"/>
  <c r="AN2286" i="1"/>
  <c r="AK2286" i="1"/>
  <c r="AH2286" i="1"/>
  <c r="AD2286" i="1"/>
  <c r="AV2286" i="1" s="1"/>
  <c r="AC2286" i="1"/>
  <c r="AU2286" i="1" s="1"/>
  <c r="AX2286" i="1"/>
  <c r="BD2286" i="1" s="1"/>
  <c r="AX2285" i="1"/>
  <c r="BD2285" i="1" s="1"/>
  <c r="AT2285" i="1"/>
  <c r="AQ2285" i="1"/>
  <c r="AN2285" i="1"/>
  <c r="AK2285" i="1"/>
  <c r="AH2285" i="1"/>
  <c r="AD2285" i="1"/>
  <c r="AV2285" i="1" s="1"/>
  <c r="AC2285" i="1"/>
  <c r="AU2285" i="1" s="1"/>
  <c r="AY2285" i="1"/>
  <c r="BE2285" i="1" s="1"/>
  <c r="AY2284" i="1"/>
  <c r="BE2284" i="1" s="1"/>
  <c r="AT2284" i="1"/>
  <c r="AQ2284" i="1"/>
  <c r="AN2284" i="1"/>
  <c r="AK2284" i="1"/>
  <c r="AH2284" i="1"/>
  <c r="AC2284" i="1"/>
  <c r="AX2284" i="1"/>
  <c r="BD2284" i="1" s="1"/>
  <c r="AD2284" i="1"/>
  <c r="AV2284" i="1" s="1"/>
  <c r="AX2283" i="1"/>
  <c r="BD2283" i="1" s="1"/>
  <c r="AT2283" i="1"/>
  <c r="AQ2283" i="1"/>
  <c r="AN2283" i="1"/>
  <c r="AK2283" i="1"/>
  <c r="AH2283" i="1"/>
  <c r="AY2283" i="1"/>
  <c r="BE2283" i="1" s="1"/>
  <c r="AD2283" i="1"/>
  <c r="AV2283" i="1" s="1"/>
  <c r="AC2283" i="1"/>
  <c r="AT2282" i="1"/>
  <c r="AQ2282" i="1"/>
  <c r="AN2282" i="1"/>
  <c r="AK2282" i="1"/>
  <c r="AH2282" i="1"/>
  <c r="AY2282" i="1"/>
  <c r="BE2282" i="1" s="1"/>
  <c r="AX2282" i="1"/>
  <c r="BD2282" i="1" s="1"/>
  <c r="AD2282" i="1"/>
  <c r="AV2282" i="1" s="1"/>
  <c r="AC2282" i="1"/>
  <c r="AT2281" i="1"/>
  <c r="AQ2281" i="1"/>
  <c r="AN2281" i="1"/>
  <c r="AK2281" i="1"/>
  <c r="AH2281" i="1"/>
  <c r="AY2281" i="1"/>
  <c r="BE2281" i="1" s="1"/>
  <c r="AX2281" i="1"/>
  <c r="BD2281" i="1" s="1"/>
  <c r="AD2281" i="1"/>
  <c r="AC2281" i="1"/>
  <c r="AS2280" i="1"/>
  <c r="AS2279" i="1" s="1"/>
  <c r="AS2278" i="1" s="1"/>
  <c r="AS2277" i="1" s="1"/>
  <c r="AS39" i="1" s="1"/>
  <c r="AR2280" i="1"/>
  <c r="AR2279" i="1" s="1"/>
  <c r="AP2280" i="1"/>
  <c r="AP2279" i="1" s="1"/>
  <c r="AP2278" i="1" s="1"/>
  <c r="AP2277" i="1" s="1"/>
  <c r="AO2280" i="1"/>
  <c r="AM2280" i="1"/>
  <c r="AL2280" i="1"/>
  <c r="AL2279" i="1" s="1"/>
  <c r="AL2278" i="1" s="1"/>
  <c r="AJ2280" i="1"/>
  <c r="AJ2279" i="1" s="1"/>
  <c r="AJ2278" i="1" s="1"/>
  <c r="AJ2277" i="1" s="1"/>
  <c r="AI2280" i="1"/>
  <c r="AI2279" i="1" s="1"/>
  <c r="AG2280" i="1"/>
  <c r="AF2280" i="1"/>
  <c r="AF2279" i="1" s="1"/>
  <c r="AB2280" i="1"/>
  <c r="AB2279" i="1" s="1"/>
  <c r="AB2278" i="1" s="1"/>
  <c r="AB2277" i="1" s="1"/>
  <c r="AA2280" i="1"/>
  <c r="AA2279" i="1" s="1"/>
  <c r="AA2278" i="1" s="1"/>
  <c r="AA2277" i="1" s="1"/>
  <c r="Z2280" i="1"/>
  <c r="Z2279" i="1" s="1"/>
  <c r="Z2278" i="1" s="1"/>
  <c r="Z2277" i="1" s="1"/>
  <c r="Y2280" i="1"/>
  <c r="Y2279" i="1" s="1"/>
  <c r="Y2278" i="1" s="1"/>
  <c r="Y2277" i="1" s="1"/>
  <c r="X2280" i="1"/>
  <c r="X2279" i="1" s="1"/>
  <c r="X2278" i="1" s="1"/>
  <c r="X2277" i="1" s="1"/>
  <c r="W2280" i="1"/>
  <c r="W2279" i="1" s="1"/>
  <c r="W2278" i="1" s="1"/>
  <c r="W2277" i="1" s="1"/>
  <c r="V2280" i="1"/>
  <c r="V2279" i="1" s="1"/>
  <c r="V2278" i="1" s="1"/>
  <c r="V2277" i="1" s="1"/>
  <c r="U2280" i="1"/>
  <c r="U2279" i="1" s="1"/>
  <c r="U2278" i="1" s="1"/>
  <c r="U2277" i="1" s="1"/>
  <c r="AG2279" i="1"/>
  <c r="AG2278" i="1" s="1"/>
  <c r="AG2277" i="1" s="1"/>
  <c r="AG39" i="1" s="1"/>
  <c r="AT2276" i="1"/>
  <c r="AQ2276" i="1"/>
  <c r="AN2276" i="1"/>
  <c r="AK2276" i="1"/>
  <c r="AH2276" i="1"/>
  <c r="AS2275" i="1"/>
  <c r="AR2275" i="1"/>
  <c r="AP2275" i="1"/>
  <c r="AO2275" i="1"/>
  <c r="AM2275" i="1"/>
  <c r="AL2275" i="1"/>
  <c r="AJ2275" i="1"/>
  <c r="AI2275" i="1"/>
  <c r="AG2275" i="1"/>
  <c r="AF2275" i="1"/>
  <c r="AB2275" i="1"/>
  <c r="AA2275" i="1"/>
  <c r="Z2275" i="1"/>
  <c r="Y2275" i="1"/>
  <c r="X2275" i="1"/>
  <c r="W2275" i="1"/>
  <c r="V2275" i="1"/>
  <c r="U2275" i="1"/>
  <c r="AT2274" i="1"/>
  <c r="AQ2274" i="1"/>
  <c r="AN2274" i="1"/>
  <c r="AK2274" i="1"/>
  <c r="AH2274" i="1"/>
  <c r="AD2274" i="1"/>
  <c r="AV2274" i="1" s="1"/>
  <c r="AC2274" i="1"/>
  <c r="AT2273" i="1"/>
  <c r="AQ2273" i="1"/>
  <c r="AN2273" i="1"/>
  <c r="AK2273" i="1"/>
  <c r="AH2273" i="1"/>
  <c r="AY2273" i="1"/>
  <c r="BE2273" i="1" s="1"/>
  <c r="AD2273" i="1"/>
  <c r="AV2273" i="1" s="1"/>
  <c r="AT2272" i="1"/>
  <c r="AQ2272" i="1"/>
  <c r="AN2272" i="1"/>
  <c r="AK2272" i="1"/>
  <c r="AH2272" i="1"/>
  <c r="AD2272" i="1"/>
  <c r="AV2272" i="1" s="1"/>
  <c r="AT2271" i="1"/>
  <c r="AQ2271" i="1"/>
  <c r="AN2271" i="1"/>
  <c r="AK2271" i="1"/>
  <c r="AH2271" i="1"/>
  <c r="AD2271" i="1"/>
  <c r="AV2271" i="1" s="1"/>
  <c r="AY2271" i="1"/>
  <c r="BE2271" i="1" s="1"/>
  <c r="AX2271" i="1"/>
  <c r="BD2271" i="1" s="1"/>
  <c r="AT2270" i="1"/>
  <c r="AQ2270" i="1"/>
  <c r="AN2270" i="1"/>
  <c r="AK2270" i="1"/>
  <c r="AH2270" i="1"/>
  <c r="AX2270" i="1"/>
  <c r="BD2270" i="1" s="1"/>
  <c r="AD2270" i="1"/>
  <c r="AV2270" i="1" s="1"/>
  <c r="AT2269" i="1"/>
  <c r="AQ2269" i="1"/>
  <c r="AN2269" i="1"/>
  <c r="AK2269" i="1"/>
  <c r="AH2269" i="1"/>
  <c r="AD2269" i="1"/>
  <c r="AV2269" i="1" s="1"/>
  <c r="AY2269" i="1"/>
  <c r="BE2269" i="1" s="1"/>
  <c r="AX2269" i="1"/>
  <c r="BD2269" i="1" s="1"/>
  <c r="AT2268" i="1"/>
  <c r="AQ2268" i="1"/>
  <c r="AN2268" i="1"/>
  <c r="AK2268" i="1"/>
  <c r="AH2268" i="1"/>
  <c r="AD2268" i="1"/>
  <c r="AV2268" i="1" s="1"/>
  <c r="AC2268" i="1"/>
  <c r="AT2267" i="1"/>
  <c r="AQ2267" i="1"/>
  <c r="AN2267" i="1"/>
  <c r="AK2267" i="1"/>
  <c r="AH2267" i="1"/>
  <c r="AY2267" i="1"/>
  <c r="BE2267" i="1" s="1"/>
  <c r="AD2267" i="1"/>
  <c r="AV2267" i="1" s="1"/>
  <c r="AT2266" i="1"/>
  <c r="AQ2266" i="1"/>
  <c r="AN2266" i="1"/>
  <c r="AK2266" i="1"/>
  <c r="AH2266" i="1"/>
  <c r="AD2266" i="1"/>
  <c r="AV2266" i="1" s="1"/>
  <c r="AT2265" i="1"/>
  <c r="AQ2265" i="1"/>
  <c r="AN2265" i="1"/>
  <c r="AK2265" i="1"/>
  <c r="AH2265" i="1"/>
  <c r="AD2265" i="1"/>
  <c r="AV2265" i="1" s="1"/>
  <c r="AY2265" i="1"/>
  <c r="BE2265" i="1" s="1"/>
  <c r="AX2265" i="1"/>
  <c r="BD2265" i="1" s="1"/>
  <c r="AT2264" i="1"/>
  <c r="AQ2264" i="1"/>
  <c r="AN2264" i="1"/>
  <c r="AK2264" i="1"/>
  <c r="AH2264" i="1"/>
  <c r="AX2264" i="1"/>
  <c r="BD2264" i="1" s="1"/>
  <c r="AD2264" i="1"/>
  <c r="AV2264" i="1" s="1"/>
  <c r="AT2263" i="1"/>
  <c r="AQ2263" i="1"/>
  <c r="AN2263" i="1"/>
  <c r="AK2263" i="1"/>
  <c r="AH2263" i="1"/>
  <c r="AD2263" i="1"/>
  <c r="AV2263" i="1" s="1"/>
  <c r="AY2263" i="1"/>
  <c r="BE2263" i="1" s="1"/>
  <c r="AX2263" i="1"/>
  <c r="BD2263" i="1" s="1"/>
  <c r="AT2262" i="1"/>
  <c r="AQ2262" i="1"/>
  <c r="AN2262" i="1"/>
  <c r="AK2262" i="1"/>
  <c r="AH2262" i="1"/>
  <c r="AD2262" i="1"/>
  <c r="AV2262" i="1" s="1"/>
  <c r="AC2262" i="1"/>
  <c r="AY2261" i="1"/>
  <c r="BE2261" i="1" s="1"/>
  <c r="AT2261" i="1"/>
  <c r="AQ2261" i="1"/>
  <c r="AN2261" i="1"/>
  <c r="AK2261" i="1"/>
  <c r="AH2261" i="1"/>
  <c r="AD2261" i="1"/>
  <c r="AV2261" i="1" s="1"/>
  <c r="AT2260" i="1"/>
  <c r="AQ2260" i="1"/>
  <c r="AN2260" i="1"/>
  <c r="AK2260" i="1"/>
  <c r="AH2260" i="1"/>
  <c r="AD2260" i="1"/>
  <c r="AV2260" i="1" s="1"/>
  <c r="AT2259" i="1"/>
  <c r="AQ2259" i="1"/>
  <c r="AN2259" i="1"/>
  <c r="AK2259" i="1"/>
  <c r="AH2259" i="1"/>
  <c r="AD2259" i="1"/>
  <c r="AV2259" i="1" s="1"/>
  <c r="AY2259" i="1"/>
  <c r="BE2259" i="1" s="1"/>
  <c r="AX2259" i="1"/>
  <c r="BD2259" i="1" s="1"/>
  <c r="AS2258" i="1"/>
  <c r="AR2258" i="1"/>
  <c r="AP2258" i="1"/>
  <c r="AP2257" i="1" s="1"/>
  <c r="AO2258" i="1"/>
  <c r="AM2258" i="1"/>
  <c r="AM2257" i="1" s="1"/>
  <c r="AL2258" i="1"/>
  <c r="AJ2258" i="1"/>
  <c r="AI2258" i="1"/>
  <c r="AI2257" i="1" s="1"/>
  <c r="AG2258" i="1"/>
  <c r="AF2258" i="1"/>
  <c r="AF2257" i="1" s="1"/>
  <c r="AB2258" i="1"/>
  <c r="AA2258" i="1"/>
  <c r="Z2258" i="1"/>
  <c r="Z2257" i="1" s="1"/>
  <c r="Y2258" i="1"/>
  <c r="Y2257" i="1" s="1"/>
  <c r="X2258" i="1"/>
  <c r="W2258" i="1"/>
  <c r="W2257" i="1" s="1"/>
  <c r="V2258" i="1"/>
  <c r="V2257" i="1" s="1"/>
  <c r="U2258" i="1"/>
  <c r="U2257" i="1" s="1"/>
  <c r="AY2256" i="1"/>
  <c r="BE2256" i="1" s="1"/>
  <c r="AX2256" i="1"/>
  <c r="BD2256" i="1" s="1"/>
  <c r="AT2256" i="1"/>
  <c r="AQ2256" i="1"/>
  <c r="AN2256" i="1"/>
  <c r="AK2256" i="1"/>
  <c r="AH2256" i="1"/>
  <c r="AD2256" i="1"/>
  <c r="AV2256" i="1" s="1"/>
  <c r="AV2255" i="1" s="1"/>
  <c r="AC2256" i="1"/>
  <c r="AU2256" i="1" s="1"/>
  <c r="AS2255" i="1"/>
  <c r="AR2255" i="1"/>
  <c r="AP2255" i="1"/>
  <c r="AO2255" i="1"/>
  <c r="AM2255" i="1"/>
  <c r="AL2255" i="1"/>
  <c r="AJ2255" i="1"/>
  <c r="AI2255" i="1"/>
  <c r="AG2255" i="1"/>
  <c r="AF2255" i="1"/>
  <c r="AB2255" i="1"/>
  <c r="AA2255" i="1"/>
  <c r="Z2255" i="1"/>
  <c r="Y2255" i="1"/>
  <c r="X2255" i="1"/>
  <c r="W2255" i="1"/>
  <c r="V2255" i="1"/>
  <c r="U2255" i="1"/>
  <c r="AX2254" i="1"/>
  <c r="BD2254" i="1" s="1"/>
  <c r="AT2254" i="1"/>
  <c r="AQ2254" i="1"/>
  <c r="AN2254" i="1"/>
  <c r="AK2254" i="1"/>
  <c r="AH2254" i="1"/>
  <c r="AC2254" i="1"/>
  <c r="AY2254" i="1"/>
  <c r="BE2254" i="1" s="1"/>
  <c r="AD2254" i="1"/>
  <c r="AV2254" i="1" s="1"/>
  <c r="AT2253" i="1"/>
  <c r="AQ2253" i="1"/>
  <c r="AN2253" i="1"/>
  <c r="AK2253" i="1"/>
  <c r="AH2253" i="1"/>
  <c r="AY2253" i="1"/>
  <c r="BE2253" i="1" s="1"/>
  <c r="AX2253" i="1"/>
  <c r="BD2253" i="1" s="1"/>
  <c r="AD2253" i="1"/>
  <c r="AV2253" i="1" s="1"/>
  <c r="AC2253" i="1"/>
  <c r="AT2252" i="1"/>
  <c r="AQ2252" i="1"/>
  <c r="AN2252" i="1"/>
  <c r="AK2252" i="1"/>
  <c r="AH2252" i="1"/>
  <c r="AD2252" i="1"/>
  <c r="AY2252" i="1"/>
  <c r="BE2252" i="1" s="1"/>
  <c r="AS2251" i="1"/>
  <c r="AR2251" i="1"/>
  <c r="AP2251" i="1"/>
  <c r="AO2251" i="1"/>
  <c r="AM2251" i="1"/>
  <c r="AL2251" i="1"/>
  <c r="AJ2251" i="1"/>
  <c r="AI2251" i="1"/>
  <c r="AG2251" i="1"/>
  <c r="AF2251" i="1"/>
  <c r="AB2251" i="1"/>
  <c r="AA2251" i="1"/>
  <c r="Z2251" i="1"/>
  <c r="Y2251" i="1"/>
  <c r="X2251" i="1"/>
  <c r="W2251" i="1"/>
  <c r="V2251" i="1"/>
  <c r="U2251" i="1"/>
  <c r="AT2250" i="1"/>
  <c r="AQ2250" i="1"/>
  <c r="AN2250" i="1"/>
  <c r="AK2250" i="1"/>
  <c r="AH2250" i="1"/>
  <c r="AY2250" i="1"/>
  <c r="BE2250" i="1" s="1"/>
  <c r="AX2250" i="1"/>
  <c r="BD2250" i="1" s="1"/>
  <c r="AD2250" i="1"/>
  <c r="AV2250" i="1" s="1"/>
  <c r="AT2249" i="1"/>
  <c r="AQ2249" i="1"/>
  <c r="AN2249" i="1"/>
  <c r="AK2249" i="1"/>
  <c r="AH2249" i="1"/>
  <c r="AD2249" i="1"/>
  <c r="AY2249" i="1"/>
  <c r="BE2249" i="1" s="1"/>
  <c r="AX2249" i="1"/>
  <c r="BD2249" i="1" s="1"/>
  <c r="AC2249" i="1"/>
  <c r="AU2249" i="1" s="1"/>
  <c r="AT2248" i="1"/>
  <c r="AQ2248" i="1"/>
  <c r="AN2248" i="1"/>
  <c r="AK2248" i="1"/>
  <c r="AH2248" i="1"/>
  <c r="AY2248" i="1"/>
  <c r="BE2248" i="1" s="1"/>
  <c r="AX2248" i="1"/>
  <c r="BD2248" i="1" s="1"/>
  <c r="AD2248" i="1"/>
  <c r="AV2248" i="1" s="1"/>
  <c r="AC2248" i="1"/>
  <c r="AT2247" i="1"/>
  <c r="AQ2247" i="1"/>
  <c r="AN2247" i="1"/>
  <c r="AK2247" i="1"/>
  <c r="AH2247" i="1"/>
  <c r="AD2247" i="1"/>
  <c r="AV2247" i="1" s="1"/>
  <c r="AT2246" i="1"/>
  <c r="AQ2246" i="1"/>
  <c r="AN2246" i="1"/>
  <c r="AK2246" i="1"/>
  <c r="AH2246" i="1"/>
  <c r="AT2245" i="1"/>
  <c r="AQ2245" i="1"/>
  <c r="AN2245" i="1"/>
  <c r="AK2245" i="1"/>
  <c r="AH2245" i="1"/>
  <c r="AX2244" i="1"/>
  <c r="BD2244" i="1" s="1"/>
  <c r="AT2244" i="1"/>
  <c r="AQ2244" i="1"/>
  <c r="AN2244" i="1"/>
  <c r="AK2244" i="1"/>
  <c r="AH2244" i="1"/>
  <c r="AY2244" i="1"/>
  <c r="BE2244" i="1" s="1"/>
  <c r="AD2244" i="1"/>
  <c r="AV2244" i="1" s="1"/>
  <c r="AT2243" i="1"/>
  <c r="AQ2243" i="1"/>
  <c r="AN2243" i="1"/>
  <c r="AK2243" i="1"/>
  <c r="AH2243" i="1"/>
  <c r="AD2243" i="1"/>
  <c r="AY2243" i="1"/>
  <c r="BE2243" i="1" s="1"/>
  <c r="AX2243" i="1"/>
  <c r="BD2243" i="1" s="1"/>
  <c r="AC2243" i="1"/>
  <c r="AU2243" i="1" s="1"/>
  <c r="AT2242" i="1"/>
  <c r="AQ2242" i="1"/>
  <c r="AN2242" i="1"/>
  <c r="AK2242" i="1"/>
  <c r="AH2242" i="1"/>
  <c r="AY2242" i="1"/>
  <c r="BE2242" i="1" s="1"/>
  <c r="AX2242" i="1"/>
  <c r="BD2242" i="1" s="1"/>
  <c r="AD2242" i="1"/>
  <c r="AV2242" i="1" s="1"/>
  <c r="AT2241" i="1"/>
  <c r="AQ2241" i="1"/>
  <c r="AN2241" i="1"/>
  <c r="AK2241" i="1"/>
  <c r="AH2241" i="1"/>
  <c r="AT2240" i="1"/>
  <c r="AQ2240" i="1"/>
  <c r="AN2240" i="1"/>
  <c r="AK2240" i="1"/>
  <c r="AH2240" i="1"/>
  <c r="AT2239" i="1"/>
  <c r="AQ2239" i="1"/>
  <c r="AN2239" i="1"/>
  <c r="AK2239" i="1"/>
  <c r="AH2239" i="1"/>
  <c r="AX2238" i="1"/>
  <c r="BD2238" i="1" s="1"/>
  <c r="AT2238" i="1"/>
  <c r="AQ2238" i="1"/>
  <c r="AN2238" i="1"/>
  <c r="AK2238" i="1"/>
  <c r="AH2238" i="1"/>
  <c r="AY2238" i="1"/>
  <c r="BE2238" i="1" s="1"/>
  <c r="AD2238" i="1"/>
  <c r="AV2238" i="1" s="1"/>
  <c r="AT2237" i="1"/>
  <c r="AQ2237" i="1"/>
  <c r="AN2237" i="1"/>
  <c r="AK2237" i="1"/>
  <c r="AH2237" i="1"/>
  <c r="AY2237" i="1"/>
  <c r="BE2237" i="1" s="1"/>
  <c r="AX2237" i="1"/>
  <c r="BD2237" i="1" s="1"/>
  <c r="AD2237" i="1"/>
  <c r="AC2237" i="1"/>
  <c r="AU2237" i="1" s="1"/>
  <c r="AX2236" i="1"/>
  <c r="BD2236" i="1" s="1"/>
  <c r="AT2236" i="1"/>
  <c r="AQ2236" i="1"/>
  <c r="AN2236" i="1"/>
  <c r="AK2236" i="1"/>
  <c r="AH2236" i="1"/>
  <c r="AY2236" i="1"/>
  <c r="BE2236" i="1" s="1"/>
  <c r="AS2235" i="1"/>
  <c r="AR2235" i="1"/>
  <c r="AP2235" i="1"/>
  <c r="AO2235" i="1"/>
  <c r="AM2235" i="1"/>
  <c r="AL2235" i="1"/>
  <c r="AJ2235" i="1"/>
  <c r="AI2235" i="1"/>
  <c r="AG2235" i="1"/>
  <c r="AF2235" i="1"/>
  <c r="AB2235" i="1"/>
  <c r="AA2235" i="1"/>
  <c r="Z2235" i="1"/>
  <c r="Y2235" i="1"/>
  <c r="X2235" i="1"/>
  <c r="W2235" i="1"/>
  <c r="V2235" i="1"/>
  <c r="U2235" i="1"/>
  <c r="AY2234" i="1"/>
  <c r="BE2234" i="1" s="1"/>
  <c r="AT2234" i="1"/>
  <c r="AQ2234" i="1"/>
  <c r="AN2234" i="1"/>
  <c r="AK2234" i="1"/>
  <c r="AH2234" i="1"/>
  <c r="AX2234" i="1"/>
  <c r="BD2234" i="1" s="1"/>
  <c r="AS2233" i="1"/>
  <c r="AR2233" i="1"/>
  <c r="AP2233" i="1"/>
  <c r="AO2233" i="1"/>
  <c r="AM2233" i="1"/>
  <c r="AL2233" i="1"/>
  <c r="AJ2233" i="1"/>
  <c r="AI2233" i="1"/>
  <c r="AG2233" i="1"/>
  <c r="AF2233" i="1"/>
  <c r="AB2233" i="1"/>
  <c r="AA2233" i="1"/>
  <c r="Z2233" i="1"/>
  <c r="Y2233" i="1"/>
  <c r="X2233" i="1"/>
  <c r="W2233" i="1"/>
  <c r="V2233" i="1"/>
  <c r="U2233" i="1"/>
  <c r="AY2232" i="1"/>
  <c r="BE2232" i="1" s="1"/>
  <c r="AT2232" i="1"/>
  <c r="AQ2232" i="1"/>
  <c r="AN2232" i="1"/>
  <c r="AK2232" i="1"/>
  <c r="AH2232" i="1"/>
  <c r="AD2232" i="1"/>
  <c r="AV2232" i="1" s="1"/>
  <c r="AV2231" i="1" s="1"/>
  <c r="AX2232" i="1"/>
  <c r="BD2232" i="1" s="1"/>
  <c r="AS2231" i="1"/>
  <c r="AR2231" i="1"/>
  <c r="AP2231" i="1"/>
  <c r="AO2231" i="1"/>
  <c r="AM2231" i="1"/>
  <c r="AL2231" i="1"/>
  <c r="AJ2231" i="1"/>
  <c r="AI2231" i="1"/>
  <c r="AG2231" i="1"/>
  <c r="AF2231" i="1"/>
  <c r="AD2231" i="1"/>
  <c r="AB2231" i="1"/>
  <c r="AA2231" i="1"/>
  <c r="Z2231" i="1"/>
  <c r="Y2231" i="1"/>
  <c r="X2231" i="1"/>
  <c r="W2231" i="1"/>
  <c r="V2231" i="1"/>
  <c r="U2231" i="1"/>
  <c r="AY2229" i="1"/>
  <c r="BE2229" i="1" s="1"/>
  <c r="AX2229" i="1"/>
  <c r="BD2229" i="1" s="1"/>
  <c r="AT2229" i="1"/>
  <c r="AQ2229" i="1"/>
  <c r="AN2229" i="1"/>
  <c r="AK2229" i="1"/>
  <c r="AH2229" i="1"/>
  <c r="AD2229" i="1"/>
  <c r="AV2229" i="1" s="1"/>
  <c r="AC2229" i="1"/>
  <c r="AU2229" i="1" s="1"/>
  <c r="AY2228" i="1"/>
  <c r="BE2228" i="1" s="1"/>
  <c r="AX2228" i="1"/>
  <c r="BD2228" i="1" s="1"/>
  <c r="AT2228" i="1"/>
  <c r="AQ2228" i="1"/>
  <c r="AN2228" i="1"/>
  <c r="AK2228" i="1"/>
  <c r="AH2228" i="1"/>
  <c r="AD2228" i="1"/>
  <c r="AV2228" i="1" s="1"/>
  <c r="AC2228" i="1"/>
  <c r="AU2228" i="1" s="1"/>
  <c r="AY2227" i="1"/>
  <c r="BE2227" i="1" s="1"/>
  <c r="AX2227" i="1"/>
  <c r="BD2227" i="1" s="1"/>
  <c r="AT2227" i="1"/>
  <c r="AQ2227" i="1"/>
  <c r="AN2227" i="1"/>
  <c r="AK2227" i="1"/>
  <c r="AH2227" i="1"/>
  <c r="AD2227" i="1"/>
  <c r="AV2227" i="1" s="1"/>
  <c r="AC2227" i="1"/>
  <c r="AU2227" i="1" s="1"/>
  <c r="AY2226" i="1"/>
  <c r="BE2226" i="1" s="1"/>
  <c r="AX2226" i="1"/>
  <c r="BD2226" i="1" s="1"/>
  <c r="AT2226" i="1"/>
  <c r="AQ2226" i="1"/>
  <c r="AN2226" i="1"/>
  <c r="AK2226" i="1"/>
  <c r="AH2226" i="1"/>
  <c r="AD2226" i="1"/>
  <c r="AV2226" i="1" s="1"/>
  <c r="AC2226" i="1"/>
  <c r="AU2226" i="1" s="1"/>
  <c r="AY2225" i="1"/>
  <c r="BE2225" i="1" s="1"/>
  <c r="AX2225" i="1"/>
  <c r="BD2225" i="1" s="1"/>
  <c r="AT2225" i="1"/>
  <c r="AQ2225" i="1"/>
  <c r="AN2225" i="1"/>
  <c r="AK2225" i="1"/>
  <c r="AH2225" i="1"/>
  <c r="AD2225" i="1"/>
  <c r="AV2225" i="1" s="1"/>
  <c r="AC2225" i="1"/>
  <c r="AU2225" i="1" s="1"/>
  <c r="AY2224" i="1"/>
  <c r="BE2224" i="1" s="1"/>
  <c r="AX2224" i="1"/>
  <c r="BD2224" i="1" s="1"/>
  <c r="AT2224" i="1"/>
  <c r="AQ2224" i="1"/>
  <c r="AN2224" i="1"/>
  <c r="AK2224" i="1"/>
  <c r="AH2224" i="1"/>
  <c r="AD2224" i="1"/>
  <c r="AV2224" i="1" s="1"/>
  <c r="AC2224" i="1"/>
  <c r="AU2224" i="1" s="1"/>
  <c r="AY2223" i="1"/>
  <c r="BE2223" i="1" s="1"/>
  <c r="AX2223" i="1"/>
  <c r="BD2223" i="1" s="1"/>
  <c r="AT2223" i="1"/>
  <c r="AQ2223" i="1"/>
  <c r="AN2223" i="1"/>
  <c r="AK2223" i="1"/>
  <c r="AH2223" i="1"/>
  <c r="AD2223" i="1"/>
  <c r="AV2223" i="1" s="1"/>
  <c r="AC2223" i="1"/>
  <c r="AU2223" i="1" s="1"/>
  <c r="AY2222" i="1"/>
  <c r="BE2222" i="1" s="1"/>
  <c r="AX2222" i="1"/>
  <c r="BD2222" i="1" s="1"/>
  <c r="AT2222" i="1"/>
  <c r="AQ2222" i="1"/>
  <c r="AN2222" i="1"/>
  <c r="AK2222" i="1"/>
  <c r="AH2222" i="1"/>
  <c r="AD2222" i="1"/>
  <c r="AV2222" i="1" s="1"/>
  <c r="AC2222" i="1"/>
  <c r="AS2221" i="1"/>
  <c r="AS2220" i="1" s="1"/>
  <c r="AR2221" i="1"/>
  <c r="AP2221" i="1"/>
  <c r="AP2220" i="1" s="1"/>
  <c r="AO2221" i="1"/>
  <c r="AM2221" i="1"/>
  <c r="AL2221" i="1"/>
  <c r="AL2220" i="1" s="1"/>
  <c r="AJ2221" i="1"/>
  <c r="AI2221" i="1"/>
  <c r="AG2221" i="1"/>
  <c r="AG2220" i="1" s="1"/>
  <c r="AF2221" i="1"/>
  <c r="AB2221" i="1"/>
  <c r="AB2220" i="1" s="1"/>
  <c r="AA2221" i="1"/>
  <c r="AA2220" i="1" s="1"/>
  <c r="Z2221" i="1"/>
  <c r="Z2220" i="1" s="1"/>
  <c r="Y2221" i="1"/>
  <c r="Y2220" i="1" s="1"/>
  <c r="X2221" i="1"/>
  <c r="X2220" i="1" s="1"/>
  <c r="W2221" i="1"/>
  <c r="W2220" i="1" s="1"/>
  <c r="V2221" i="1"/>
  <c r="V2220" i="1" s="1"/>
  <c r="U2221" i="1"/>
  <c r="U2220" i="1" s="1"/>
  <c r="AJ2220" i="1"/>
  <c r="AT2219" i="1"/>
  <c r="AQ2219" i="1"/>
  <c r="AN2219" i="1"/>
  <c r="AK2219" i="1"/>
  <c r="AH2219" i="1"/>
  <c r="AS2218" i="1"/>
  <c r="AR2218" i="1"/>
  <c r="AP2218" i="1"/>
  <c r="AO2218" i="1"/>
  <c r="AM2218" i="1"/>
  <c r="AL2218" i="1"/>
  <c r="AJ2218" i="1"/>
  <c r="AI2218" i="1"/>
  <c r="AG2218" i="1"/>
  <c r="AF2218" i="1"/>
  <c r="AB2218" i="1"/>
  <c r="AA2218" i="1"/>
  <c r="Z2218" i="1"/>
  <c r="Y2218" i="1"/>
  <c r="X2218" i="1"/>
  <c r="W2218" i="1"/>
  <c r="V2218" i="1"/>
  <c r="U2218" i="1"/>
  <c r="AX2217" i="1"/>
  <c r="BD2217" i="1" s="1"/>
  <c r="AT2217" i="1"/>
  <c r="AQ2217" i="1"/>
  <c r="AN2217" i="1"/>
  <c r="AK2217" i="1"/>
  <c r="AH2217" i="1"/>
  <c r="AY2217" i="1"/>
  <c r="BE2217" i="1" s="1"/>
  <c r="AC2217" i="1"/>
  <c r="AX2216" i="1"/>
  <c r="BD2216" i="1" s="1"/>
  <c r="AT2216" i="1"/>
  <c r="AQ2216" i="1"/>
  <c r="AN2216" i="1"/>
  <c r="AK2216" i="1"/>
  <c r="AH2216" i="1"/>
  <c r="AY2216" i="1"/>
  <c r="BE2216" i="1" s="1"/>
  <c r="AD2216" i="1"/>
  <c r="AC2216" i="1"/>
  <c r="AU2216" i="1" s="1"/>
  <c r="AS2215" i="1"/>
  <c r="AR2215" i="1"/>
  <c r="AP2215" i="1"/>
  <c r="AO2215" i="1"/>
  <c r="AM2215" i="1"/>
  <c r="AL2215" i="1"/>
  <c r="AJ2215" i="1"/>
  <c r="AI2215" i="1"/>
  <c r="AG2215" i="1"/>
  <c r="AF2215" i="1"/>
  <c r="AB2215" i="1"/>
  <c r="AA2215" i="1"/>
  <c r="Z2215" i="1"/>
  <c r="Y2215" i="1"/>
  <c r="X2215" i="1"/>
  <c r="W2215" i="1"/>
  <c r="V2215" i="1"/>
  <c r="U2215" i="1"/>
  <c r="AT2214" i="1"/>
  <c r="AQ2214" i="1"/>
  <c r="AN2214" i="1"/>
  <c r="AK2214" i="1"/>
  <c r="AH2214" i="1"/>
  <c r="AX2214" i="1"/>
  <c r="BD2214" i="1" s="1"/>
  <c r="AT2213" i="1"/>
  <c r="AQ2213" i="1"/>
  <c r="AN2213" i="1"/>
  <c r="AK2213" i="1"/>
  <c r="AH2213" i="1"/>
  <c r="AX2213" i="1"/>
  <c r="BD2213" i="1" s="1"/>
  <c r="AT2212" i="1"/>
  <c r="AQ2212" i="1"/>
  <c r="AN2212" i="1"/>
  <c r="AK2212" i="1"/>
  <c r="AH2212" i="1"/>
  <c r="AX2212" i="1"/>
  <c r="BD2212" i="1" s="1"/>
  <c r="AX2211" i="1"/>
  <c r="BD2211" i="1" s="1"/>
  <c r="AT2211" i="1"/>
  <c r="AQ2211" i="1"/>
  <c r="AN2211" i="1"/>
  <c r="AK2211" i="1"/>
  <c r="AH2211" i="1"/>
  <c r="AD2211" i="1"/>
  <c r="AV2211" i="1" s="1"/>
  <c r="AC2211" i="1"/>
  <c r="AY2211" i="1"/>
  <c r="BE2211" i="1" s="1"/>
  <c r="AY2210" i="1"/>
  <c r="BE2210" i="1" s="1"/>
  <c r="AT2210" i="1"/>
  <c r="AQ2210" i="1"/>
  <c r="AN2210" i="1"/>
  <c r="AK2210" i="1"/>
  <c r="AH2210" i="1"/>
  <c r="AD2210" i="1"/>
  <c r="AV2210" i="1" s="1"/>
  <c r="AX2210" i="1"/>
  <c r="BD2210" i="1" s="1"/>
  <c r="AC2210" i="1"/>
  <c r="AU2210" i="1" s="1"/>
  <c r="AT2209" i="1"/>
  <c r="AQ2209" i="1"/>
  <c r="AN2209" i="1"/>
  <c r="AK2209" i="1"/>
  <c r="AH2209" i="1"/>
  <c r="AD2209" i="1"/>
  <c r="AV2209" i="1" s="1"/>
  <c r="AC2209" i="1"/>
  <c r="AU2209" i="1" s="1"/>
  <c r="AY2209" i="1"/>
  <c r="BE2209" i="1" s="1"/>
  <c r="AX2209" i="1"/>
  <c r="BD2209" i="1" s="1"/>
  <c r="AT2208" i="1"/>
  <c r="AQ2208" i="1"/>
  <c r="AN2208" i="1"/>
  <c r="AK2208" i="1"/>
  <c r="AH2208" i="1"/>
  <c r="AX2208" i="1"/>
  <c r="BD2208" i="1" s="1"/>
  <c r="AS2207" i="1"/>
  <c r="AR2207" i="1"/>
  <c r="AP2207" i="1"/>
  <c r="AO2207" i="1"/>
  <c r="AM2207" i="1"/>
  <c r="AL2207" i="1"/>
  <c r="AJ2207" i="1"/>
  <c r="AI2207" i="1"/>
  <c r="AG2207" i="1"/>
  <c r="AF2207" i="1"/>
  <c r="AB2207" i="1"/>
  <c r="AA2207" i="1"/>
  <c r="Z2207" i="1"/>
  <c r="Y2207" i="1"/>
  <c r="X2207" i="1"/>
  <c r="W2207" i="1"/>
  <c r="V2207" i="1"/>
  <c r="U2207" i="1"/>
  <c r="AY2205" i="1"/>
  <c r="BE2205" i="1" s="1"/>
  <c r="AT2205" i="1"/>
  <c r="AQ2205" i="1"/>
  <c r="AN2205" i="1"/>
  <c r="AK2205" i="1"/>
  <c r="AH2205" i="1"/>
  <c r="AC2205" i="1"/>
  <c r="AX2205" i="1"/>
  <c r="BD2205" i="1" s="1"/>
  <c r="AD2205" i="1"/>
  <c r="AV2205" i="1" s="1"/>
  <c r="AT2204" i="1"/>
  <c r="AQ2204" i="1"/>
  <c r="AN2204" i="1"/>
  <c r="AK2204" i="1"/>
  <c r="AH2204" i="1"/>
  <c r="AD2204" i="1"/>
  <c r="AV2204" i="1" s="1"/>
  <c r="AC2204" i="1"/>
  <c r="AX2204" i="1"/>
  <c r="BD2204" i="1" s="1"/>
  <c r="AY2204" i="1"/>
  <c r="BE2204" i="1" s="1"/>
  <c r="AT2203" i="1"/>
  <c r="AQ2203" i="1"/>
  <c r="AN2203" i="1"/>
  <c r="AK2203" i="1"/>
  <c r="AH2203" i="1"/>
  <c r="AD2203" i="1"/>
  <c r="AV2203" i="1" s="1"/>
  <c r="AX2203" i="1"/>
  <c r="BD2203" i="1" s="1"/>
  <c r="AY2203" i="1"/>
  <c r="BE2203" i="1" s="1"/>
  <c r="AY2202" i="1"/>
  <c r="BE2202" i="1" s="1"/>
  <c r="AT2202" i="1"/>
  <c r="AQ2202" i="1"/>
  <c r="AN2202" i="1"/>
  <c r="AK2202" i="1"/>
  <c r="AH2202" i="1"/>
  <c r="AX2202" i="1"/>
  <c r="BD2202" i="1" s="1"/>
  <c r="AD2202" i="1"/>
  <c r="AV2202" i="1" s="1"/>
  <c r="AT2201" i="1"/>
  <c r="AQ2201" i="1"/>
  <c r="AN2201" i="1"/>
  <c r="AK2201" i="1"/>
  <c r="AH2201" i="1"/>
  <c r="AD2201" i="1"/>
  <c r="AV2201" i="1" s="1"/>
  <c r="AX2201" i="1"/>
  <c r="BD2201" i="1" s="1"/>
  <c r="AY2201" i="1"/>
  <c r="BE2201" i="1" s="1"/>
  <c r="AT2200" i="1"/>
  <c r="AQ2200" i="1"/>
  <c r="AN2200" i="1"/>
  <c r="AK2200" i="1"/>
  <c r="AH2200" i="1"/>
  <c r="AD2200" i="1"/>
  <c r="AV2200" i="1" s="1"/>
  <c r="AX2200" i="1"/>
  <c r="BD2200" i="1" s="1"/>
  <c r="AY2200" i="1"/>
  <c r="BE2200" i="1" s="1"/>
  <c r="AY2199" i="1"/>
  <c r="BE2199" i="1" s="1"/>
  <c r="AT2199" i="1"/>
  <c r="AQ2199" i="1"/>
  <c r="AN2199" i="1"/>
  <c r="AK2199" i="1"/>
  <c r="AH2199" i="1"/>
  <c r="AX2199" i="1"/>
  <c r="BD2199" i="1" s="1"/>
  <c r="AD2199" i="1"/>
  <c r="AV2199" i="1" s="1"/>
  <c r="AT2198" i="1"/>
  <c r="AQ2198" i="1"/>
  <c r="AN2198" i="1"/>
  <c r="AK2198" i="1"/>
  <c r="AH2198" i="1"/>
  <c r="AD2198" i="1"/>
  <c r="AV2198" i="1" s="1"/>
  <c r="AX2198" i="1"/>
  <c r="BD2198" i="1" s="1"/>
  <c r="AY2198" i="1"/>
  <c r="BE2198" i="1" s="1"/>
  <c r="AY2197" i="1"/>
  <c r="BE2197" i="1" s="1"/>
  <c r="AT2197" i="1"/>
  <c r="AQ2197" i="1"/>
  <c r="AN2197" i="1"/>
  <c r="AK2197" i="1"/>
  <c r="AH2197" i="1"/>
  <c r="AD2197" i="1"/>
  <c r="AV2197" i="1" s="1"/>
  <c r="AX2197" i="1"/>
  <c r="BD2197" i="1" s="1"/>
  <c r="AY2196" i="1"/>
  <c r="BE2196" i="1" s="1"/>
  <c r="AT2196" i="1"/>
  <c r="AQ2196" i="1"/>
  <c r="AN2196" i="1"/>
  <c r="AK2196" i="1"/>
  <c r="AH2196" i="1"/>
  <c r="AD2196" i="1"/>
  <c r="AV2196" i="1" s="1"/>
  <c r="AT2195" i="1"/>
  <c r="AQ2195" i="1"/>
  <c r="AN2195" i="1"/>
  <c r="AK2195" i="1"/>
  <c r="AH2195" i="1"/>
  <c r="AY2195" i="1"/>
  <c r="BE2195" i="1" s="1"/>
  <c r="AY2194" i="1"/>
  <c r="BE2194" i="1" s="1"/>
  <c r="AT2194" i="1"/>
  <c r="AQ2194" i="1"/>
  <c r="AN2194" i="1"/>
  <c r="AK2194" i="1"/>
  <c r="AH2194" i="1"/>
  <c r="AX2194" i="1"/>
  <c r="BD2194" i="1" s="1"/>
  <c r="AD2194" i="1"/>
  <c r="AV2194" i="1" s="1"/>
  <c r="AY2193" i="1"/>
  <c r="BE2193" i="1" s="1"/>
  <c r="AT2193" i="1"/>
  <c r="AQ2193" i="1"/>
  <c r="AN2193" i="1"/>
  <c r="AK2193" i="1"/>
  <c r="AH2193" i="1"/>
  <c r="AD2193" i="1"/>
  <c r="AV2193" i="1" s="1"/>
  <c r="AT2192" i="1"/>
  <c r="AQ2192" i="1"/>
  <c r="AN2192" i="1"/>
  <c r="AK2192" i="1"/>
  <c r="AH2192" i="1"/>
  <c r="AY2192" i="1"/>
  <c r="BE2192" i="1" s="1"/>
  <c r="AY2191" i="1"/>
  <c r="BE2191" i="1" s="1"/>
  <c r="AT2191" i="1"/>
  <c r="AQ2191" i="1"/>
  <c r="AN2191" i="1"/>
  <c r="AK2191" i="1"/>
  <c r="AH2191" i="1"/>
  <c r="AX2191" i="1"/>
  <c r="BD2191" i="1" s="1"/>
  <c r="AD2191" i="1"/>
  <c r="AV2191" i="1" s="1"/>
  <c r="AY2190" i="1"/>
  <c r="BE2190" i="1" s="1"/>
  <c r="AT2190" i="1"/>
  <c r="AQ2190" i="1"/>
  <c r="AN2190" i="1"/>
  <c r="AK2190" i="1"/>
  <c r="AH2190" i="1"/>
  <c r="AD2190" i="1"/>
  <c r="AV2190" i="1" s="1"/>
  <c r="AT2189" i="1"/>
  <c r="AQ2189" i="1"/>
  <c r="AN2189" i="1"/>
  <c r="AK2189" i="1"/>
  <c r="AH2189" i="1"/>
  <c r="AY2189" i="1"/>
  <c r="BE2189" i="1" s="1"/>
  <c r="AY2188" i="1"/>
  <c r="BE2188" i="1" s="1"/>
  <c r="AT2188" i="1"/>
  <c r="AQ2188" i="1"/>
  <c r="AN2188" i="1"/>
  <c r="AK2188" i="1"/>
  <c r="AH2188" i="1"/>
  <c r="AX2188" i="1"/>
  <c r="BD2188" i="1" s="1"/>
  <c r="AD2188" i="1"/>
  <c r="AV2188" i="1" s="1"/>
  <c r="AY2187" i="1"/>
  <c r="BE2187" i="1" s="1"/>
  <c r="AT2187" i="1"/>
  <c r="AQ2187" i="1"/>
  <c r="AN2187" i="1"/>
  <c r="AK2187" i="1"/>
  <c r="AH2187" i="1"/>
  <c r="AD2187" i="1"/>
  <c r="AV2187" i="1" s="1"/>
  <c r="AT2186" i="1"/>
  <c r="AQ2186" i="1"/>
  <c r="AN2186" i="1"/>
  <c r="AK2186" i="1"/>
  <c r="AH2186" i="1"/>
  <c r="AY2186" i="1"/>
  <c r="BE2186" i="1" s="1"/>
  <c r="AY2185" i="1"/>
  <c r="BE2185" i="1" s="1"/>
  <c r="AT2185" i="1"/>
  <c r="AQ2185" i="1"/>
  <c r="AN2185" i="1"/>
  <c r="AK2185" i="1"/>
  <c r="AH2185" i="1"/>
  <c r="AX2185" i="1"/>
  <c r="BD2185" i="1" s="1"/>
  <c r="AD2185" i="1"/>
  <c r="AV2185" i="1" s="1"/>
  <c r="AY2184" i="1"/>
  <c r="BE2184" i="1" s="1"/>
  <c r="AT2184" i="1"/>
  <c r="AQ2184" i="1"/>
  <c r="AN2184" i="1"/>
  <c r="AK2184" i="1"/>
  <c r="AH2184" i="1"/>
  <c r="AD2184" i="1"/>
  <c r="AV2184" i="1" s="1"/>
  <c r="AT2183" i="1"/>
  <c r="AQ2183" i="1"/>
  <c r="AN2183" i="1"/>
  <c r="AK2183" i="1"/>
  <c r="AH2183" i="1"/>
  <c r="AY2183" i="1"/>
  <c r="BE2183" i="1" s="1"/>
  <c r="AY2182" i="1"/>
  <c r="BE2182" i="1" s="1"/>
  <c r="AT2182" i="1"/>
  <c r="AQ2182" i="1"/>
  <c r="AN2182" i="1"/>
  <c r="AK2182" i="1"/>
  <c r="AH2182" i="1"/>
  <c r="AX2182" i="1"/>
  <c r="BD2182" i="1" s="1"/>
  <c r="AD2182" i="1"/>
  <c r="AV2182" i="1" s="1"/>
  <c r="AY2181" i="1"/>
  <c r="BE2181" i="1" s="1"/>
  <c r="AT2181" i="1"/>
  <c r="AQ2181" i="1"/>
  <c r="AN2181" i="1"/>
  <c r="AK2181" i="1"/>
  <c r="AH2181" i="1"/>
  <c r="AD2181" i="1"/>
  <c r="AV2181" i="1" s="1"/>
  <c r="AT2180" i="1"/>
  <c r="AQ2180" i="1"/>
  <c r="AN2180" i="1"/>
  <c r="AK2180" i="1"/>
  <c r="AH2180" i="1"/>
  <c r="AY2180" i="1"/>
  <c r="BE2180" i="1" s="1"/>
  <c r="AY2179" i="1"/>
  <c r="BE2179" i="1" s="1"/>
  <c r="AT2179" i="1"/>
  <c r="AQ2179" i="1"/>
  <c r="AN2179" i="1"/>
  <c r="AK2179" i="1"/>
  <c r="AH2179" i="1"/>
  <c r="AX2179" i="1"/>
  <c r="BD2179" i="1" s="1"/>
  <c r="AD2179" i="1"/>
  <c r="AV2179" i="1" s="1"/>
  <c r="AY2178" i="1"/>
  <c r="BE2178" i="1" s="1"/>
  <c r="AT2178" i="1"/>
  <c r="AQ2178" i="1"/>
  <c r="AN2178" i="1"/>
  <c r="AK2178" i="1"/>
  <c r="AH2178" i="1"/>
  <c r="AD2178" i="1"/>
  <c r="AV2178" i="1" s="1"/>
  <c r="AT2177" i="1"/>
  <c r="AQ2177" i="1"/>
  <c r="AN2177" i="1"/>
  <c r="AK2177" i="1"/>
  <c r="AH2177" i="1"/>
  <c r="AY2177" i="1"/>
  <c r="BE2177" i="1" s="1"/>
  <c r="AY2176" i="1"/>
  <c r="BE2176" i="1" s="1"/>
  <c r="AT2176" i="1"/>
  <c r="AQ2176" i="1"/>
  <c r="AN2176" i="1"/>
  <c r="AK2176" i="1"/>
  <c r="AH2176" i="1"/>
  <c r="AX2176" i="1"/>
  <c r="BD2176" i="1" s="1"/>
  <c r="AD2176" i="1"/>
  <c r="AV2176" i="1" s="1"/>
  <c r="AY2175" i="1"/>
  <c r="BE2175" i="1" s="1"/>
  <c r="AT2175" i="1"/>
  <c r="AQ2175" i="1"/>
  <c r="AN2175" i="1"/>
  <c r="AK2175" i="1"/>
  <c r="AH2175" i="1"/>
  <c r="AD2175" i="1"/>
  <c r="AV2175" i="1" s="1"/>
  <c r="AT2174" i="1"/>
  <c r="AQ2174" i="1"/>
  <c r="AN2174" i="1"/>
  <c r="AK2174" i="1"/>
  <c r="AH2174" i="1"/>
  <c r="AY2174" i="1"/>
  <c r="BE2174" i="1" s="1"/>
  <c r="AY2173" i="1"/>
  <c r="BE2173" i="1" s="1"/>
  <c r="AT2173" i="1"/>
  <c r="AQ2173" i="1"/>
  <c r="AN2173" i="1"/>
  <c r="AK2173" i="1"/>
  <c r="AH2173" i="1"/>
  <c r="AX2173" i="1"/>
  <c r="BD2173" i="1" s="1"/>
  <c r="AD2173" i="1"/>
  <c r="AV2173" i="1" s="1"/>
  <c r="AC2173" i="1"/>
  <c r="AY2172" i="1"/>
  <c r="BE2172" i="1" s="1"/>
  <c r="AT2172" i="1"/>
  <c r="AQ2172" i="1"/>
  <c r="AN2172" i="1"/>
  <c r="AK2172" i="1"/>
  <c r="AH2172" i="1"/>
  <c r="AD2172" i="1"/>
  <c r="AV2172" i="1" s="1"/>
  <c r="AT2171" i="1"/>
  <c r="AQ2171" i="1"/>
  <c r="AN2171" i="1"/>
  <c r="AK2171" i="1"/>
  <c r="AH2171" i="1"/>
  <c r="AY2171" i="1"/>
  <c r="BE2171" i="1" s="1"/>
  <c r="AY2170" i="1"/>
  <c r="BE2170" i="1" s="1"/>
  <c r="AT2170" i="1"/>
  <c r="AQ2170" i="1"/>
  <c r="AN2170" i="1"/>
  <c r="AK2170" i="1"/>
  <c r="AH2170" i="1"/>
  <c r="AX2170" i="1"/>
  <c r="BD2170" i="1" s="1"/>
  <c r="AD2170" i="1"/>
  <c r="AV2170" i="1" s="1"/>
  <c r="AC2170" i="1"/>
  <c r="AY2169" i="1"/>
  <c r="BE2169" i="1" s="1"/>
  <c r="AT2169" i="1"/>
  <c r="AQ2169" i="1"/>
  <c r="AN2169" i="1"/>
  <c r="AK2169" i="1"/>
  <c r="AH2169" i="1"/>
  <c r="AD2169" i="1"/>
  <c r="AV2169" i="1" s="1"/>
  <c r="AT2168" i="1"/>
  <c r="AQ2168" i="1"/>
  <c r="AN2168" i="1"/>
  <c r="AK2168" i="1"/>
  <c r="AH2168" i="1"/>
  <c r="AY2168" i="1"/>
  <c r="BE2168" i="1" s="1"/>
  <c r="AY2167" i="1"/>
  <c r="BE2167" i="1" s="1"/>
  <c r="AT2167" i="1"/>
  <c r="AQ2167" i="1"/>
  <c r="AN2167" i="1"/>
  <c r="AK2167" i="1"/>
  <c r="AH2167" i="1"/>
  <c r="AX2167" i="1"/>
  <c r="BD2167" i="1" s="1"/>
  <c r="AD2167" i="1"/>
  <c r="AV2167" i="1" s="1"/>
  <c r="AC2167" i="1"/>
  <c r="AY2166" i="1"/>
  <c r="BE2166" i="1" s="1"/>
  <c r="AT2166" i="1"/>
  <c r="AQ2166" i="1"/>
  <c r="AN2166" i="1"/>
  <c r="AK2166" i="1"/>
  <c r="AH2166" i="1"/>
  <c r="AD2166" i="1"/>
  <c r="AV2166" i="1" s="1"/>
  <c r="AT2165" i="1"/>
  <c r="AQ2165" i="1"/>
  <c r="AN2165" i="1"/>
  <c r="AK2165" i="1"/>
  <c r="AH2165" i="1"/>
  <c r="AY2165" i="1"/>
  <c r="BE2165" i="1" s="1"/>
  <c r="AY2164" i="1"/>
  <c r="BE2164" i="1" s="1"/>
  <c r="AT2164" i="1"/>
  <c r="AQ2164" i="1"/>
  <c r="AN2164" i="1"/>
  <c r="AK2164" i="1"/>
  <c r="AH2164" i="1"/>
  <c r="AX2164" i="1"/>
  <c r="BD2164" i="1" s="1"/>
  <c r="AD2164" i="1"/>
  <c r="AV2164" i="1" s="1"/>
  <c r="AC2164" i="1"/>
  <c r="AY2163" i="1"/>
  <c r="BE2163" i="1" s="1"/>
  <c r="AT2163" i="1"/>
  <c r="AQ2163" i="1"/>
  <c r="AN2163" i="1"/>
  <c r="AK2163" i="1"/>
  <c r="AH2163" i="1"/>
  <c r="AD2163" i="1"/>
  <c r="AV2163" i="1" s="1"/>
  <c r="AT2162" i="1"/>
  <c r="AQ2162" i="1"/>
  <c r="AN2162" i="1"/>
  <c r="AK2162" i="1"/>
  <c r="AH2162" i="1"/>
  <c r="AY2162" i="1"/>
  <c r="BE2162" i="1" s="1"/>
  <c r="AY2161" i="1"/>
  <c r="BE2161" i="1" s="1"/>
  <c r="AT2161" i="1"/>
  <c r="AQ2161" i="1"/>
  <c r="AN2161" i="1"/>
  <c r="AK2161" i="1"/>
  <c r="AH2161" i="1"/>
  <c r="AX2161" i="1"/>
  <c r="BD2161" i="1" s="1"/>
  <c r="AD2161" i="1"/>
  <c r="AV2161" i="1" s="1"/>
  <c r="AC2161" i="1"/>
  <c r="AY2160" i="1"/>
  <c r="BE2160" i="1" s="1"/>
  <c r="AT2160" i="1"/>
  <c r="AQ2160" i="1"/>
  <c r="AN2160" i="1"/>
  <c r="AK2160" i="1"/>
  <c r="AH2160" i="1"/>
  <c r="AD2160" i="1"/>
  <c r="AV2160" i="1" s="1"/>
  <c r="AT2159" i="1"/>
  <c r="AQ2159" i="1"/>
  <c r="AN2159" i="1"/>
  <c r="AK2159" i="1"/>
  <c r="AH2159" i="1"/>
  <c r="AY2158" i="1"/>
  <c r="BE2158" i="1" s="1"/>
  <c r="AT2158" i="1"/>
  <c r="AQ2158" i="1"/>
  <c r="AN2158" i="1"/>
  <c r="AK2158" i="1"/>
  <c r="AH2158" i="1"/>
  <c r="AX2158" i="1"/>
  <c r="BD2158" i="1" s="1"/>
  <c r="AD2158" i="1"/>
  <c r="AV2158" i="1" s="1"/>
  <c r="AC2158" i="1"/>
  <c r="AU2158" i="1" s="1"/>
  <c r="AY2157" i="1"/>
  <c r="BE2157" i="1" s="1"/>
  <c r="AT2157" i="1"/>
  <c r="AQ2157" i="1"/>
  <c r="AN2157" i="1"/>
  <c r="AK2157" i="1"/>
  <c r="AH2157" i="1"/>
  <c r="AD2157" i="1"/>
  <c r="AV2157" i="1" s="1"/>
  <c r="AT2156" i="1"/>
  <c r="AQ2156" i="1"/>
  <c r="AN2156" i="1"/>
  <c r="AK2156" i="1"/>
  <c r="AH2156" i="1"/>
  <c r="AY2155" i="1"/>
  <c r="BE2155" i="1" s="1"/>
  <c r="AT2155" i="1"/>
  <c r="AQ2155" i="1"/>
  <c r="AN2155" i="1"/>
  <c r="AK2155" i="1"/>
  <c r="AH2155" i="1"/>
  <c r="AX2155" i="1"/>
  <c r="BD2155" i="1" s="1"/>
  <c r="AD2155" i="1"/>
  <c r="AV2155" i="1" s="1"/>
  <c r="AC2155" i="1"/>
  <c r="AU2155" i="1" s="1"/>
  <c r="AT2154" i="1"/>
  <c r="AQ2154" i="1"/>
  <c r="AN2154" i="1"/>
  <c r="AK2154" i="1"/>
  <c r="AH2154" i="1"/>
  <c r="AD2154" i="1"/>
  <c r="AV2154" i="1" s="1"/>
  <c r="AY2154" i="1"/>
  <c r="BE2154" i="1" s="1"/>
  <c r="AT2153" i="1"/>
  <c r="AQ2153" i="1"/>
  <c r="AN2153" i="1"/>
  <c r="AK2153" i="1"/>
  <c r="AH2153" i="1"/>
  <c r="AY2152" i="1"/>
  <c r="BE2152" i="1" s="1"/>
  <c r="AT2152" i="1"/>
  <c r="AQ2152" i="1"/>
  <c r="AN2152" i="1"/>
  <c r="AK2152" i="1"/>
  <c r="AH2152" i="1"/>
  <c r="AX2152" i="1"/>
  <c r="BD2152" i="1" s="1"/>
  <c r="AD2152" i="1"/>
  <c r="AV2152" i="1" s="1"/>
  <c r="AC2152" i="1"/>
  <c r="AU2152" i="1" s="1"/>
  <c r="AT2151" i="1"/>
  <c r="AQ2151" i="1"/>
  <c r="AN2151" i="1"/>
  <c r="AK2151" i="1"/>
  <c r="AH2151" i="1"/>
  <c r="AT2150" i="1"/>
  <c r="AQ2150" i="1"/>
  <c r="AN2150" i="1"/>
  <c r="AK2150" i="1"/>
  <c r="AH2150" i="1"/>
  <c r="AY2149" i="1"/>
  <c r="BE2149" i="1" s="1"/>
  <c r="AT2149" i="1"/>
  <c r="AQ2149" i="1"/>
  <c r="AN2149" i="1"/>
  <c r="AK2149" i="1"/>
  <c r="AH2149" i="1"/>
  <c r="AX2149" i="1"/>
  <c r="BD2149" i="1" s="1"/>
  <c r="AD2149" i="1"/>
  <c r="AV2149" i="1" s="1"/>
  <c r="AC2149" i="1"/>
  <c r="AU2149" i="1" s="1"/>
  <c r="AT2148" i="1"/>
  <c r="AQ2148" i="1"/>
  <c r="AN2148" i="1"/>
  <c r="AK2148" i="1"/>
  <c r="AH2148" i="1"/>
  <c r="AD2148" i="1"/>
  <c r="AV2148" i="1" s="1"/>
  <c r="AT2147" i="1"/>
  <c r="AQ2147" i="1"/>
  <c r="AN2147" i="1"/>
  <c r="AK2147" i="1"/>
  <c r="AH2147" i="1"/>
  <c r="AY2146" i="1"/>
  <c r="BE2146" i="1" s="1"/>
  <c r="AT2146" i="1"/>
  <c r="AQ2146" i="1"/>
  <c r="AN2146" i="1"/>
  <c r="AK2146" i="1"/>
  <c r="AH2146" i="1"/>
  <c r="AX2146" i="1"/>
  <c r="BD2146" i="1" s="1"/>
  <c r="AD2146" i="1"/>
  <c r="AV2146" i="1" s="1"/>
  <c r="AC2146" i="1"/>
  <c r="AU2146" i="1" s="1"/>
  <c r="AT2145" i="1"/>
  <c r="AQ2145" i="1"/>
  <c r="AN2145" i="1"/>
  <c r="AK2145" i="1"/>
  <c r="AH2145" i="1"/>
  <c r="AY2144" i="1"/>
  <c r="BE2144" i="1" s="1"/>
  <c r="AT2144" i="1"/>
  <c r="AQ2144" i="1"/>
  <c r="AN2144" i="1"/>
  <c r="AK2144" i="1"/>
  <c r="AH2144" i="1"/>
  <c r="AX2144" i="1"/>
  <c r="BD2144" i="1" s="1"/>
  <c r="AY2143" i="1"/>
  <c r="BE2143" i="1" s="1"/>
  <c r="AT2143" i="1"/>
  <c r="AQ2143" i="1"/>
  <c r="AN2143" i="1"/>
  <c r="AK2143" i="1"/>
  <c r="AH2143" i="1"/>
  <c r="AD2143" i="1"/>
  <c r="AV2143" i="1" s="1"/>
  <c r="AC2143" i="1"/>
  <c r="AX2143" i="1"/>
  <c r="BD2143" i="1" s="1"/>
  <c r="AY2142" i="1"/>
  <c r="BE2142" i="1" s="1"/>
  <c r="AT2142" i="1"/>
  <c r="AQ2142" i="1"/>
  <c r="AN2142" i="1"/>
  <c r="AK2142" i="1"/>
  <c r="AH2142" i="1"/>
  <c r="AX2142" i="1"/>
  <c r="BD2142" i="1" s="1"/>
  <c r="AD2142" i="1"/>
  <c r="AV2142" i="1" s="1"/>
  <c r="AT2141" i="1"/>
  <c r="AQ2141" i="1"/>
  <c r="AN2141" i="1"/>
  <c r="AK2141" i="1"/>
  <c r="AH2141" i="1"/>
  <c r="AC2141" i="1"/>
  <c r="AU2141" i="1" s="1"/>
  <c r="AD2141" i="1"/>
  <c r="AV2141" i="1" s="1"/>
  <c r="AY2141" i="1"/>
  <c r="BE2141" i="1" s="1"/>
  <c r="AT2140" i="1"/>
  <c r="AQ2140" i="1"/>
  <c r="AN2140" i="1"/>
  <c r="AK2140" i="1"/>
  <c r="AH2140" i="1"/>
  <c r="AY2140" i="1"/>
  <c r="BE2140" i="1" s="1"/>
  <c r="AT2139" i="1"/>
  <c r="AQ2139" i="1"/>
  <c r="AN2139" i="1"/>
  <c r="AK2139" i="1"/>
  <c r="AH2139" i="1"/>
  <c r="AY2138" i="1"/>
  <c r="BE2138" i="1" s="1"/>
  <c r="AT2138" i="1"/>
  <c r="AQ2138" i="1"/>
  <c r="AN2138" i="1"/>
  <c r="AK2138" i="1"/>
  <c r="AH2138" i="1"/>
  <c r="AD2138" i="1"/>
  <c r="AV2138" i="1" s="1"/>
  <c r="AX2138" i="1"/>
  <c r="BD2138" i="1" s="1"/>
  <c r="AY2137" i="1"/>
  <c r="BE2137" i="1" s="1"/>
  <c r="AT2137" i="1"/>
  <c r="AQ2137" i="1"/>
  <c r="AN2137" i="1"/>
  <c r="AK2137" i="1"/>
  <c r="AH2137" i="1"/>
  <c r="AD2137" i="1"/>
  <c r="AV2137" i="1" s="1"/>
  <c r="AC2137" i="1"/>
  <c r="AX2137" i="1"/>
  <c r="BD2137" i="1" s="1"/>
  <c r="AY2136" i="1"/>
  <c r="BE2136" i="1" s="1"/>
  <c r="AT2136" i="1"/>
  <c r="AQ2136" i="1"/>
  <c r="AN2136" i="1"/>
  <c r="AK2136" i="1"/>
  <c r="AH2136" i="1"/>
  <c r="AX2136" i="1"/>
  <c r="BD2136" i="1" s="1"/>
  <c r="AD2136" i="1"/>
  <c r="AV2136" i="1" s="1"/>
  <c r="AT2135" i="1"/>
  <c r="AQ2135" i="1"/>
  <c r="AN2135" i="1"/>
  <c r="AK2135" i="1"/>
  <c r="AH2135" i="1"/>
  <c r="AD2135" i="1"/>
  <c r="AV2135" i="1" s="1"/>
  <c r="AC2135" i="1"/>
  <c r="AY2135" i="1"/>
  <c r="BE2135" i="1" s="1"/>
  <c r="AT2134" i="1"/>
  <c r="AQ2134" i="1"/>
  <c r="AN2134" i="1"/>
  <c r="AK2134" i="1"/>
  <c r="AH2134" i="1"/>
  <c r="AT2133" i="1"/>
  <c r="AQ2133" i="1"/>
  <c r="AN2133" i="1"/>
  <c r="AK2133" i="1"/>
  <c r="AH2133" i="1"/>
  <c r="AY2132" i="1"/>
  <c r="BE2132" i="1" s="1"/>
  <c r="AT2132" i="1"/>
  <c r="AQ2132" i="1"/>
  <c r="AN2132" i="1"/>
  <c r="AK2132" i="1"/>
  <c r="AH2132" i="1"/>
  <c r="AD2132" i="1"/>
  <c r="AV2132" i="1" s="1"/>
  <c r="AX2132" i="1"/>
  <c r="BD2132" i="1" s="1"/>
  <c r="AY2131" i="1"/>
  <c r="BE2131" i="1" s="1"/>
  <c r="AT2131" i="1"/>
  <c r="AQ2131" i="1"/>
  <c r="AN2131" i="1"/>
  <c r="AK2131" i="1"/>
  <c r="AH2131" i="1"/>
  <c r="AC2131" i="1"/>
  <c r="AX2131" i="1"/>
  <c r="BD2131" i="1" s="1"/>
  <c r="AD2131" i="1"/>
  <c r="AV2131" i="1" s="1"/>
  <c r="AY2130" i="1"/>
  <c r="BE2130" i="1" s="1"/>
  <c r="AT2130" i="1"/>
  <c r="AQ2130" i="1"/>
  <c r="AN2130" i="1"/>
  <c r="AK2130" i="1"/>
  <c r="AH2130" i="1"/>
  <c r="AX2130" i="1"/>
  <c r="BD2130" i="1" s="1"/>
  <c r="AD2130" i="1"/>
  <c r="AV2130" i="1" s="1"/>
  <c r="AT2129" i="1"/>
  <c r="AQ2129" i="1"/>
  <c r="AN2129" i="1"/>
  <c r="AK2129" i="1"/>
  <c r="AH2129" i="1"/>
  <c r="AT2128" i="1"/>
  <c r="AQ2128" i="1"/>
  <c r="AN2128" i="1"/>
  <c r="AK2128" i="1"/>
  <c r="AH2128" i="1"/>
  <c r="AT2127" i="1"/>
  <c r="AQ2127" i="1"/>
  <c r="AN2127" i="1"/>
  <c r="AK2127" i="1"/>
  <c r="AH2127" i="1"/>
  <c r="AY2126" i="1"/>
  <c r="BE2126" i="1" s="1"/>
  <c r="AT2126" i="1"/>
  <c r="AQ2126" i="1"/>
  <c r="AN2126" i="1"/>
  <c r="AK2126" i="1"/>
  <c r="AH2126" i="1"/>
  <c r="AD2126" i="1"/>
  <c r="AV2126" i="1" s="1"/>
  <c r="AX2126" i="1"/>
  <c r="BD2126" i="1" s="1"/>
  <c r="AT2125" i="1"/>
  <c r="AQ2125" i="1"/>
  <c r="AN2125" i="1"/>
  <c r="AK2125" i="1"/>
  <c r="AH2125" i="1"/>
  <c r="AT2124" i="1"/>
  <c r="AQ2124" i="1"/>
  <c r="AN2124" i="1"/>
  <c r="AK2124" i="1"/>
  <c r="AH2124" i="1"/>
  <c r="AT2123" i="1"/>
  <c r="AQ2123" i="1"/>
  <c r="AN2123" i="1"/>
  <c r="AK2123" i="1"/>
  <c r="AH2123" i="1"/>
  <c r="AY2123" i="1"/>
  <c r="BE2123" i="1" s="1"/>
  <c r="AT2122" i="1"/>
  <c r="AQ2122" i="1"/>
  <c r="AN2122" i="1"/>
  <c r="AK2122" i="1"/>
  <c r="AH2122" i="1"/>
  <c r="AY2122" i="1"/>
  <c r="BE2122" i="1" s="1"/>
  <c r="AT2121" i="1"/>
  <c r="AQ2121" i="1"/>
  <c r="AN2121" i="1"/>
  <c r="AK2121" i="1"/>
  <c r="AH2121" i="1"/>
  <c r="AY2121" i="1"/>
  <c r="BE2121" i="1" s="1"/>
  <c r="AT2120" i="1"/>
  <c r="AQ2120" i="1"/>
  <c r="AN2120" i="1"/>
  <c r="AK2120" i="1"/>
  <c r="AH2120" i="1"/>
  <c r="AT2119" i="1"/>
  <c r="AQ2119" i="1"/>
  <c r="AN2119" i="1"/>
  <c r="AK2119" i="1"/>
  <c r="AH2119" i="1"/>
  <c r="AT2118" i="1"/>
  <c r="AQ2118" i="1"/>
  <c r="AN2118" i="1"/>
  <c r="AK2118" i="1"/>
  <c r="AH2118" i="1"/>
  <c r="AT2117" i="1"/>
  <c r="AQ2117" i="1"/>
  <c r="AN2117" i="1"/>
  <c r="AK2117" i="1"/>
  <c r="AH2117" i="1"/>
  <c r="AY2117" i="1"/>
  <c r="BE2117" i="1" s="1"/>
  <c r="AT2116" i="1"/>
  <c r="AQ2116" i="1"/>
  <c r="AN2116" i="1"/>
  <c r="AK2116" i="1"/>
  <c r="AH2116" i="1"/>
  <c r="AY2116" i="1"/>
  <c r="BE2116" i="1" s="1"/>
  <c r="AT2115" i="1"/>
  <c r="AQ2115" i="1"/>
  <c r="AN2115" i="1"/>
  <c r="AK2115" i="1"/>
  <c r="AH2115" i="1"/>
  <c r="AY2115" i="1"/>
  <c r="BE2115" i="1" s="1"/>
  <c r="AT2114" i="1"/>
  <c r="AQ2114" i="1"/>
  <c r="AN2114" i="1"/>
  <c r="AK2114" i="1"/>
  <c r="AH2114" i="1"/>
  <c r="AT2113" i="1"/>
  <c r="AQ2113" i="1"/>
  <c r="AN2113" i="1"/>
  <c r="AK2113" i="1"/>
  <c r="AH2113" i="1"/>
  <c r="AT2112" i="1"/>
  <c r="AQ2112" i="1"/>
  <c r="AN2112" i="1"/>
  <c r="AK2112" i="1"/>
  <c r="AH2112" i="1"/>
  <c r="AT2111" i="1"/>
  <c r="AQ2111" i="1"/>
  <c r="AN2111" i="1"/>
  <c r="AK2111" i="1"/>
  <c r="AH2111" i="1"/>
  <c r="AY2111" i="1"/>
  <c r="BE2111" i="1" s="1"/>
  <c r="AT2110" i="1"/>
  <c r="AQ2110" i="1"/>
  <c r="AN2110" i="1"/>
  <c r="AK2110" i="1"/>
  <c r="AH2110" i="1"/>
  <c r="AY2110" i="1"/>
  <c r="BE2110" i="1" s="1"/>
  <c r="AT2109" i="1"/>
  <c r="AQ2109" i="1"/>
  <c r="AN2109" i="1"/>
  <c r="AK2109" i="1"/>
  <c r="AH2109" i="1"/>
  <c r="AY2109" i="1"/>
  <c r="BE2109" i="1" s="1"/>
  <c r="AT2108" i="1"/>
  <c r="AQ2108" i="1"/>
  <c r="AN2108" i="1"/>
  <c r="AK2108" i="1"/>
  <c r="AH2108" i="1"/>
  <c r="AT2107" i="1"/>
  <c r="AQ2107" i="1"/>
  <c r="AN2107" i="1"/>
  <c r="AK2107" i="1"/>
  <c r="AH2107" i="1"/>
  <c r="AT2106" i="1"/>
  <c r="AQ2106" i="1"/>
  <c r="AN2106" i="1"/>
  <c r="AK2106" i="1"/>
  <c r="AH2106" i="1"/>
  <c r="AT2105" i="1"/>
  <c r="AQ2105" i="1"/>
  <c r="AN2105" i="1"/>
  <c r="AK2105" i="1"/>
  <c r="AH2105" i="1"/>
  <c r="AY2105" i="1"/>
  <c r="BE2105" i="1" s="1"/>
  <c r="AT2104" i="1"/>
  <c r="AQ2104" i="1"/>
  <c r="AN2104" i="1"/>
  <c r="AK2104" i="1"/>
  <c r="AH2104" i="1"/>
  <c r="AY2104" i="1"/>
  <c r="BE2104" i="1" s="1"/>
  <c r="AT2103" i="1"/>
  <c r="AQ2103" i="1"/>
  <c r="AN2103" i="1"/>
  <c r="AK2103" i="1"/>
  <c r="AH2103" i="1"/>
  <c r="AY2103" i="1"/>
  <c r="BE2103" i="1" s="1"/>
  <c r="AT2102" i="1"/>
  <c r="AQ2102" i="1"/>
  <c r="AN2102" i="1"/>
  <c r="AK2102" i="1"/>
  <c r="AH2102" i="1"/>
  <c r="AT2101" i="1"/>
  <c r="AQ2101" i="1"/>
  <c r="AN2101" i="1"/>
  <c r="AK2101" i="1"/>
  <c r="AH2101" i="1"/>
  <c r="AT2100" i="1"/>
  <c r="AQ2100" i="1"/>
  <c r="AN2100" i="1"/>
  <c r="AK2100" i="1"/>
  <c r="AH2100" i="1"/>
  <c r="AT2099" i="1"/>
  <c r="AQ2099" i="1"/>
  <c r="AN2099" i="1"/>
  <c r="AK2099" i="1"/>
  <c r="AH2099" i="1"/>
  <c r="AY2099" i="1"/>
  <c r="BE2099" i="1" s="1"/>
  <c r="AT2098" i="1"/>
  <c r="AQ2098" i="1"/>
  <c r="AN2098" i="1"/>
  <c r="AK2098" i="1"/>
  <c r="AH2098" i="1"/>
  <c r="AY2098" i="1"/>
  <c r="BE2098" i="1" s="1"/>
  <c r="AT2097" i="1"/>
  <c r="AQ2097" i="1"/>
  <c r="AN2097" i="1"/>
  <c r="AK2097" i="1"/>
  <c r="AH2097" i="1"/>
  <c r="AY2097" i="1"/>
  <c r="BE2097" i="1" s="1"/>
  <c r="AT2096" i="1"/>
  <c r="AQ2096" i="1"/>
  <c r="AN2096" i="1"/>
  <c r="AK2096" i="1"/>
  <c r="AH2096" i="1"/>
  <c r="AT2095" i="1"/>
  <c r="AQ2095" i="1"/>
  <c r="AN2095" i="1"/>
  <c r="AK2095" i="1"/>
  <c r="AH2095" i="1"/>
  <c r="AT2094" i="1"/>
  <c r="AQ2094" i="1"/>
  <c r="AN2094" i="1"/>
  <c r="AK2094" i="1"/>
  <c r="AH2094" i="1"/>
  <c r="AT2093" i="1"/>
  <c r="AQ2093" i="1"/>
  <c r="AN2093" i="1"/>
  <c r="AK2093" i="1"/>
  <c r="AH2093" i="1"/>
  <c r="AY2093" i="1"/>
  <c r="BE2093" i="1" s="1"/>
  <c r="AT2092" i="1"/>
  <c r="AQ2092" i="1"/>
  <c r="AN2092" i="1"/>
  <c r="AK2092" i="1"/>
  <c r="AH2092" i="1"/>
  <c r="AY2092" i="1"/>
  <c r="BE2092" i="1" s="1"/>
  <c r="AT2091" i="1"/>
  <c r="AQ2091" i="1"/>
  <c r="AN2091" i="1"/>
  <c r="AK2091" i="1"/>
  <c r="AH2091" i="1"/>
  <c r="AY2091" i="1"/>
  <c r="BE2091" i="1" s="1"/>
  <c r="AT2090" i="1"/>
  <c r="AQ2090" i="1"/>
  <c r="AN2090" i="1"/>
  <c r="AK2090" i="1"/>
  <c r="AH2090" i="1"/>
  <c r="AT2089" i="1"/>
  <c r="AQ2089" i="1"/>
  <c r="AN2089" i="1"/>
  <c r="AK2089" i="1"/>
  <c r="AH2089" i="1"/>
  <c r="AT2088" i="1"/>
  <c r="AQ2088" i="1"/>
  <c r="AN2088" i="1"/>
  <c r="AK2088" i="1"/>
  <c r="AH2088" i="1"/>
  <c r="AS2087" i="1"/>
  <c r="AS2086" i="1" s="1"/>
  <c r="AR2087" i="1"/>
  <c r="AR2086" i="1" s="1"/>
  <c r="AP2087" i="1"/>
  <c r="AP2086" i="1" s="1"/>
  <c r="AO2087" i="1"/>
  <c r="AO2086" i="1" s="1"/>
  <c r="AM2087" i="1"/>
  <c r="AM2086" i="1" s="1"/>
  <c r="AL2087" i="1"/>
  <c r="AJ2087" i="1"/>
  <c r="AJ2086" i="1" s="1"/>
  <c r="AI2087" i="1"/>
  <c r="AG2087" i="1"/>
  <c r="AG2086" i="1" s="1"/>
  <c r="AF2087" i="1"/>
  <c r="AF2086" i="1" s="1"/>
  <c r="AB2087" i="1"/>
  <c r="AB2086" i="1" s="1"/>
  <c r="AA2087" i="1"/>
  <c r="AA2086" i="1" s="1"/>
  <c r="Z2087" i="1"/>
  <c r="Z2086" i="1" s="1"/>
  <c r="Y2087" i="1"/>
  <c r="Y2086" i="1" s="1"/>
  <c r="X2087" i="1"/>
  <c r="X2086" i="1" s="1"/>
  <c r="W2087" i="1"/>
  <c r="W2086" i="1" s="1"/>
  <c r="V2087" i="1"/>
  <c r="V2086" i="1" s="1"/>
  <c r="U2087" i="1"/>
  <c r="U2086" i="1" s="1"/>
  <c r="AT2085" i="1"/>
  <c r="AQ2085" i="1"/>
  <c r="AN2085" i="1"/>
  <c r="AK2085" i="1"/>
  <c r="AH2085" i="1"/>
  <c r="AC2085" i="1"/>
  <c r="AD2085" i="1"/>
  <c r="AV2085" i="1" s="1"/>
  <c r="AT2084" i="1"/>
  <c r="AQ2084" i="1"/>
  <c r="AN2084" i="1"/>
  <c r="AK2084" i="1"/>
  <c r="AH2084" i="1"/>
  <c r="AD2084" i="1"/>
  <c r="AV2084" i="1" s="1"/>
  <c r="AC2084" i="1"/>
  <c r="AT2083" i="1"/>
  <c r="AQ2083" i="1"/>
  <c r="AN2083" i="1"/>
  <c r="AK2083" i="1"/>
  <c r="AH2083" i="1"/>
  <c r="AC2083" i="1"/>
  <c r="AU2083" i="1" s="1"/>
  <c r="AD2083" i="1"/>
  <c r="AV2083" i="1" s="1"/>
  <c r="AT2082" i="1"/>
  <c r="AQ2082" i="1"/>
  <c r="AN2082" i="1"/>
  <c r="AK2082" i="1"/>
  <c r="AH2082" i="1"/>
  <c r="AC2082" i="1"/>
  <c r="AU2082" i="1" s="1"/>
  <c r="AD2082" i="1"/>
  <c r="AV2082" i="1" s="1"/>
  <c r="AT2081" i="1"/>
  <c r="AQ2081" i="1"/>
  <c r="AN2081" i="1"/>
  <c r="AK2081" i="1"/>
  <c r="AH2081" i="1"/>
  <c r="AC2081" i="1"/>
  <c r="AD2081" i="1"/>
  <c r="AV2081" i="1" s="1"/>
  <c r="AT2080" i="1"/>
  <c r="AQ2080" i="1"/>
  <c r="AN2080" i="1"/>
  <c r="AK2080" i="1"/>
  <c r="AH2080" i="1"/>
  <c r="AC2080" i="1"/>
  <c r="AD2080" i="1"/>
  <c r="AV2080" i="1" s="1"/>
  <c r="AT2079" i="1"/>
  <c r="AQ2079" i="1"/>
  <c r="AN2079" i="1"/>
  <c r="AK2079" i="1"/>
  <c r="AH2079" i="1"/>
  <c r="AC2079" i="1"/>
  <c r="AU2079" i="1" s="1"/>
  <c r="AT2078" i="1"/>
  <c r="AQ2078" i="1"/>
  <c r="AN2078" i="1"/>
  <c r="AK2078" i="1"/>
  <c r="AH2078" i="1"/>
  <c r="AD2078" i="1"/>
  <c r="AV2078" i="1" s="1"/>
  <c r="AC2078" i="1"/>
  <c r="AT2077" i="1"/>
  <c r="AQ2077" i="1"/>
  <c r="AN2077" i="1"/>
  <c r="AK2077" i="1"/>
  <c r="AH2077" i="1"/>
  <c r="AC2077" i="1"/>
  <c r="AU2077" i="1" s="1"/>
  <c r="AD2077" i="1"/>
  <c r="AV2077" i="1" s="1"/>
  <c r="AT2076" i="1"/>
  <c r="AQ2076" i="1"/>
  <c r="AN2076" i="1"/>
  <c r="AK2076" i="1"/>
  <c r="AH2076" i="1"/>
  <c r="AD2076" i="1"/>
  <c r="AV2076" i="1" s="1"/>
  <c r="AT2075" i="1"/>
  <c r="AQ2075" i="1"/>
  <c r="AN2075" i="1"/>
  <c r="AK2075" i="1"/>
  <c r="AH2075" i="1"/>
  <c r="AD2075" i="1"/>
  <c r="AV2075" i="1" s="1"/>
  <c r="AS2074" i="1"/>
  <c r="AR2074" i="1"/>
  <c r="AP2074" i="1"/>
  <c r="AO2074" i="1"/>
  <c r="AM2074" i="1"/>
  <c r="AL2074" i="1"/>
  <c r="AJ2074" i="1"/>
  <c r="AI2074" i="1"/>
  <c r="AG2074" i="1"/>
  <c r="AF2074" i="1"/>
  <c r="AB2074" i="1"/>
  <c r="AA2074" i="1"/>
  <c r="Z2074" i="1"/>
  <c r="Y2074" i="1"/>
  <c r="X2074" i="1"/>
  <c r="W2074" i="1"/>
  <c r="V2074" i="1"/>
  <c r="U2074" i="1"/>
  <c r="AT2073" i="1"/>
  <c r="AQ2073" i="1"/>
  <c r="AN2073" i="1"/>
  <c r="AK2073" i="1"/>
  <c r="AH2073" i="1"/>
  <c r="AY2073" i="1"/>
  <c r="BE2073" i="1" s="1"/>
  <c r="AX2073" i="1"/>
  <c r="BD2073" i="1" s="1"/>
  <c r="AD2073" i="1"/>
  <c r="AV2073" i="1" s="1"/>
  <c r="AT2072" i="1"/>
  <c r="AQ2072" i="1"/>
  <c r="AN2072" i="1"/>
  <c r="AK2072" i="1"/>
  <c r="AH2072" i="1"/>
  <c r="AY2072" i="1"/>
  <c r="BE2072" i="1" s="1"/>
  <c r="AX2072" i="1"/>
  <c r="BD2072" i="1" s="1"/>
  <c r="AD2072" i="1"/>
  <c r="AV2072" i="1" s="1"/>
  <c r="AT2071" i="1"/>
  <c r="AQ2071" i="1"/>
  <c r="AN2071" i="1"/>
  <c r="AK2071" i="1"/>
  <c r="AH2071" i="1"/>
  <c r="AY2071" i="1"/>
  <c r="BE2071" i="1" s="1"/>
  <c r="AX2071" i="1"/>
  <c r="BD2071" i="1" s="1"/>
  <c r="AS2070" i="1"/>
  <c r="AR2070" i="1"/>
  <c r="AP2070" i="1"/>
  <c r="AO2070" i="1"/>
  <c r="AM2070" i="1"/>
  <c r="AL2070" i="1"/>
  <c r="AJ2070" i="1"/>
  <c r="AI2070" i="1"/>
  <c r="AG2070" i="1"/>
  <c r="AF2070" i="1"/>
  <c r="AB2070" i="1"/>
  <c r="AA2070" i="1"/>
  <c r="Z2070" i="1"/>
  <c r="Y2070" i="1"/>
  <c r="X2070" i="1"/>
  <c r="W2070" i="1"/>
  <c r="V2070" i="1"/>
  <c r="U2070" i="1"/>
  <c r="AX2068" i="1"/>
  <c r="BD2068" i="1" s="1"/>
  <c r="AT2068" i="1"/>
  <c r="AQ2068" i="1"/>
  <c r="AN2068" i="1"/>
  <c r="AK2068" i="1"/>
  <c r="AH2068" i="1"/>
  <c r="AY2068" i="1"/>
  <c r="BE2068" i="1" s="1"/>
  <c r="AC2068" i="1"/>
  <c r="AU2068" i="1" s="1"/>
  <c r="AT2067" i="1"/>
  <c r="AQ2067" i="1"/>
  <c r="AN2067" i="1"/>
  <c r="AK2067" i="1"/>
  <c r="AH2067" i="1"/>
  <c r="AD2067" i="1"/>
  <c r="AV2067" i="1" s="1"/>
  <c r="AY2067" i="1"/>
  <c r="BE2067" i="1" s="1"/>
  <c r="AX2067" i="1"/>
  <c r="BD2067" i="1" s="1"/>
  <c r="AC2067" i="1"/>
  <c r="AU2067" i="1" s="1"/>
  <c r="AX2066" i="1"/>
  <c r="BD2066" i="1" s="1"/>
  <c r="AT2066" i="1"/>
  <c r="AQ2066" i="1"/>
  <c r="AN2066" i="1"/>
  <c r="AK2066" i="1"/>
  <c r="AH2066" i="1"/>
  <c r="AY2066" i="1"/>
  <c r="BE2066" i="1" s="1"/>
  <c r="AC2066" i="1"/>
  <c r="AU2066" i="1" s="1"/>
  <c r="AT2065" i="1"/>
  <c r="AQ2065" i="1"/>
  <c r="AN2065" i="1"/>
  <c r="AK2065" i="1"/>
  <c r="AH2065" i="1"/>
  <c r="AD2065" i="1"/>
  <c r="AV2065" i="1" s="1"/>
  <c r="AY2065" i="1"/>
  <c r="BE2065" i="1" s="1"/>
  <c r="AX2065" i="1"/>
  <c r="BD2065" i="1" s="1"/>
  <c r="AC2065" i="1"/>
  <c r="AU2065" i="1" s="1"/>
  <c r="AX2064" i="1"/>
  <c r="BD2064" i="1" s="1"/>
  <c r="AT2064" i="1"/>
  <c r="AQ2064" i="1"/>
  <c r="AN2064" i="1"/>
  <c r="AK2064" i="1"/>
  <c r="AH2064" i="1"/>
  <c r="AY2064" i="1"/>
  <c r="BE2064" i="1" s="1"/>
  <c r="AC2064" i="1"/>
  <c r="AU2064" i="1" s="1"/>
  <c r="AD2064" i="1"/>
  <c r="AS2063" i="1"/>
  <c r="AR2063" i="1"/>
  <c r="AP2063" i="1"/>
  <c r="AO2063" i="1"/>
  <c r="AM2063" i="1"/>
  <c r="AL2063" i="1"/>
  <c r="AJ2063" i="1"/>
  <c r="AI2063" i="1"/>
  <c r="AG2063" i="1"/>
  <c r="AF2063" i="1"/>
  <c r="AB2063" i="1"/>
  <c r="AA2063" i="1"/>
  <c r="Z2063" i="1"/>
  <c r="Y2063" i="1"/>
  <c r="X2063" i="1"/>
  <c r="W2063" i="1"/>
  <c r="V2063" i="1"/>
  <c r="U2063" i="1"/>
  <c r="AT2062" i="1"/>
  <c r="AQ2062" i="1"/>
  <c r="AN2062" i="1"/>
  <c r="AK2062" i="1"/>
  <c r="AH2062" i="1"/>
  <c r="AY2061" i="1"/>
  <c r="BE2061" i="1" s="1"/>
  <c r="AT2061" i="1"/>
  <c r="AQ2061" i="1"/>
  <c r="AN2061" i="1"/>
  <c r="AK2061" i="1"/>
  <c r="AH2061" i="1"/>
  <c r="AD2061" i="1"/>
  <c r="AV2061" i="1" s="1"/>
  <c r="AT2060" i="1"/>
  <c r="AQ2060" i="1"/>
  <c r="AN2060" i="1"/>
  <c r="AK2060" i="1"/>
  <c r="AH2060" i="1"/>
  <c r="AT2059" i="1"/>
  <c r="AQ2059" i="1"/>
  <c r="AN2059" i="1"/>
  <c r="AK2059" i="1"/>
  <c r="AH2059" i="1"/>
  <c r="AY2058" i="1"/>
  <c r="BE2058" i="1" s="1"/>
  <c r="AT2058" i="1"/>
  <c r="AQ2058" i="1"/>
  <c r="AN2058" i="1"/>
  <c r="AK2058" i="1"/>
  <c r="AH2058" i="1"/>
  <c r="AD2058" i="1"/>
  <c r="AV2058" i="1" s="1"/>
  <c r="AT2057" i="1"/>
  <c r="AQ2057" i="1"/>
  <c r="AN2057" i="1"/>
  <c r="AK2057" i="1"/>
  <c r="AH2057" i="1"/>
  <c r="AT2056" i="1"/>
  <c r="AQ2056" i="1"/>
  <c r="AN2056" i="1"/>
  <c r="AK2056" i="1"/>
  <c r="AH2056" i="1"/>
  <c r="AY2055" i="1"/>
  <c r="BE2055" i="1" s="1"/>
  <c r="AT2055" i="1"/>
  <c r="AQ2055" i="1"/>
  <c r="AN2055" i="1"/>
  <c r="AK2055" i="1"/>
  <c r="AH2055" i="1"/>
  <c r="AD2055" i="1"/>
  <c r="AV2055" i="1" s="1"/>
  <c r="AT2054" i="1"/>
  <c r="AQ2054" i="1"/>
  <c r="AN2054" i="1"/>
  <c r="AK2054" i="1"/>
  <c r="AH2054" i="1"/>
  <c r="AT2053" i="1"/>
  <c r="AQ2053" i="1"/>
  <c r="AN2053" i="1"/>
  <c r="AK2053" i="1"/>
  <c r="AH2053" i="1"/>
  <c r="AY2052" i="1"/>
  <c r="BE2052" i="1" s="1"/>
  <c r="AT2052" i="1"/>
  <c r="AQ2052" i="1"/>
  <c r="AN2052" i="1"/>
  <c r="AK2052" i="1"/>
  <c r="AH2052" i="1"/>
  <c r="AD2052" i="1"/>
  <c r="AV2052" i="1" s="1"/>
  <c r="AT2051" i="1"/>
  <c r="AQ2051" i="1"/>
  <c r="AN2051" i="1"/>
  <c r="AK2051" i="1"/>
  <c r="AH2051" i="1"/>
  <c r="AT2050" i="1"/>
  <c r="AQ2050" i="1"/>
  <c r="AN2050" i="1"/>
  <c r="AK2050" i="1"/>
  <c r="AH2050" i="1"/>
  <c r="AY2049" i="1"/>
  <c r="BE2049" i="1" s="1"/>
  <c r="AT2049" i="1"/>
  <c r="AQ2049" i="1"/>
  <c r="AN2049" i="1"/>
  <c r="AK2049" i="1"/>
  <c r="AH2049" i="1"/>
  <c r="AD2049" i="1"/>
  <c r="AV2049" i="1" s="1"/>
  <c r="AT2048" i="1"/>
  <c r="AQ2048" i="1"/>
  <c r="AN2048" i="1"/>
  <c r="AK2048" i="1"/>
  <c r="AH2048" i="1"/>
  <c r="AT2047" i="1"/>
  <c r="AQ2047" i="1"/>
  <c r="AN2047" i="1"/>
  <c r="AK2047" i="1"/>
  <c r="AH2047" i="1"/>
  <c r="AY2046" i="1"/>
  <c r="BE2046" i="1" s="1"/>
  <c r="AT2046" i="1"/>
  <c r="AQ2046" i="1"/>
  <c r="AN2046" i="1"/>
  <c r="AK2046" i="1"/>
  <c r="AH2046" i="1"/>
  <c r="AD2046" i="1"/>
  <c r="AV2046" i="1" s="1"/>
  <c r="AT2045" i="1"/>
  <c r="AQ2045" i="1"/>
  <c r="AN2045" i="1"/>
  <c r="AK2045" i="1"/>
  <c r="AH2045" i="1"/>
  <c r="AT2044" i="1"/>
  <c r="AQ2044" i="1"/>
  <c r="AN2044" i="1"/>
  <c r="AK2044" i="1"/>
  <c r="AH2044" i="1"/>
  <c r="AT2043" i="1"/>
  <c r="AQ2043" i="1"/>
  <c r="AN2043" i="1"/>
  <c r="AK2043" i="1"/>
  <c r="AH2043" i="1"/>
  <c r="AY2043" i="1"/>
  <c r="BE2043" i="1" s="1"/>
  <c r="AD2043" i="1"/>
  <c r="AV2043" i="1" s="1"/>
  <c r="AT2042" i="1"/>
  <c r="AQ2042" i="1"/>
  <c r="AN2042" i="1"/>
  <c r="AK2042" i="1"/>
  <c r="AH2042" i="1"/>
  <c r="AT2041" i="1"/>
  <c r="AQ2041" i="1"/>
  <c r="AN2041" i="1"/>
  <c r="AK2041" i="1"/>
  <c r="AH2041" i="1"/>
  <c r="AT2040" i="1"/>
  <c r="AQ2040" i="1"/>
  <c r="AN2040" i="1"/>
  <c r="AK2040" i="1"/>
  <c r="AH2040" i="1"/>
  <c r="AY2040" i="1"/>
  <c r="BE2040" i="1" s="1"/>
  <c r="AD2040" i="1"/>
  <c r="AV2040" i="1" s="1"/>
  <c r="AT2039" i="1"/>
  <c r="AQ2039" i="1"/>
  <c r="AN2039" i="1"/>
  <c r="AK2039" i="1"/>
  <c r="AH2039" i="1"/>
  <c r="AT2038" i="1"/>
  <c r="AQ2038" i="1"/>
  <c r="AN2038" i="1"/>
  <c r="AK2038" i="1"/>
  <c r="AH2038" i="1"/>
  <c r="AT2037" i="1"/>
  <c r="AQ2037" i="1"/>
  <c r="AN2037" i="1"/>
  <c r="AK2037" i="1"/>
  <c r="AH2037" i="1"/>
  <c r="AY2037" i="1"/>
  <c r="BE2037" i="1" s="1"/>
  <c r="AD2037" i="1"/>
  <c r="AV2037" i="1" s="1"/>
  <c r="AT2036" i="1"/>
  <c r="AQ2036" i="1"/>
  <c r="AN2036" i="1"/>
  <c r="AK2036" i="1"/>
  <c r="AH2036" i="1"/>
  <c r="AT2035" i="1"/>
  <c r="AQ2035" i="1"/>
  <c r="AN2035" i="1"/>
  <c r="AK2035" i="1"/>
  <c r="AH2035" i="1"/>
  <c r="AT2034" i="1"/>
  <c r="AQ2034" i="1"/>
  <c r="AN2034" i="1"/>
  <c r="AK2034" i="1"/>
  <c r="AH2034" i="1"/>
  <c r="AY2034" i="1"/>
  <c r="BE2034" i="1" s="1"/>
  <c r="AD2034" i="1"/>
  <c r="AV2034" i="1" s="1"/>
  <c r="AT2033" i="1"/>
  <c r="AQ2033" i="1"/>
  <c r="AN2033" i="1"/>
  <c r="AK2033" i="1"/>
  <c r="AH2033" i="1"/>
  <c r="AT2032" i="1"/>
  <c r="AQ2032" i="1"/>
  <c r="AN2032" i="1"/>
  <c r="AK2032" i="1"/>
  <c r="AH2032" i="1"/>
  <c r="AT2031" i="1"/>
  <c r="AQ2031" i="1"/>
  <c r="AN2031" i="1"/>
  <c r="AK2031" i="1"/>
  <c r="AH2031" i="1"/>
  <c r="AY2031" i="1"/>
  <c r="BE2031" i="1" s="1"/>
  <c r="AD2031" i="1"/>
  <c r="AV2031" i="1" s="1"/>
  <c r="AT2030" i="1"/>
  <c r="AQ2030" i="1"/>
  <c r="AN2030" i="1"/>
  <c r="AK2030" i="1"/>
  <c r="AH2030" i="1"/>
  <c r="AT2029" i="1"/>
  <c r="AQ2029" i="1"/>
  <c r="AN2029" i="1"/>
  <c r="AK2029" i="1"/>
  <c r="AH2029" i="1"/>
  <c r="AT2028" i="1"/>
  <c r="AQ2028" i="1"/>
  <c r="AN2028" i="1"/>
  <c r="AK2028" i="1"/>
  <c r="AH2028" i="1"/>
  <c r="AY2028" i="1"/>
  <c r="BE2028" i="1" s="1"/>
  <c r="AS2027" i="1"/>
  <c r="AR2027" i="1"/>
  <c r="AP2027" i="1"/>
  <c r="AM2027" i="1"/>
  <c r="AL2027" i="1"/>
  <c r="AJ2027" i="1"/>
  <c r="AI2027" i="1"/>
  <c r="AG2027" i="1"/>
  <c r="AF2027" i="1"/>
  <c r="AB2027" i="1"/>
  <c r="AA2027" i="1"/>
  <c r="Z2027" i="1"/>
  <c r="Y2027" i="1"/>
  <c r="X2027" i="1"/>
  <c r="W2027" i="1"/>
  <c r="V2027" i="1"/>
  <c r="U2027" i="1"/>
  <c r="AT2026" i="1"/>
  <c r="AQ2026" i="1"/>
  <c r="AN2026" i="1"/>
  <c r="AK2026" i="1"/>
  <c r="AH2026" i="1"/>
  <c r="AD2026" i="1"/>
  <c r="AV2026" i="1" s="1"/>
  <c r="AY2026" i="1"/>
  <c r="BE2026" i="1" s="1"/>
  <c r="AX2026" i="1"/>
  <c r="BD2026" i="1" s="1"/>
  <c r="AC2026" i="1"/>
  <c r="AT2025" i="1"/>
  <c r="AQ2025" i="1"/>
  <c r="AN2025" i="1"/>
  <c r="AK2025" i="1"/>
  <c r="AH2025" i="1"/>
  <c r="AD2025" i="1"/>
  <c r="AV2025" i="1" s="1"/>
  <c r="AY2025" i="1"/>
  <c r="BE2025" i="1" s="1"/>
  <c r="AX2025" i="1"/>
  <c r="BD2025" i="1" s="1"/>
  <c r="AC2025" i="1"/>
  <c r="AU2025" i="1" s="1"/>
  <c r="AT2024" i="1"/>
  <c r="AQ2024" i="1"/>
  <c r="AN2024" i="1"/>
  <c r="AK2024" i="1"/>
  <c r="AH2024" i="1"/>
  <c r="AD2024" i="1"/>
  <c r="AV2024" i="1" s="1"/>
  <c r="AY2024" i="1"/>
  <c r="BE2024" i="1" s="1"/>
  <c r="AX2024" i="1"/>
  <c r="BD2024" i="1" s="1"/>
  <c r="AC2024" i="1"/>
  <c r="AU2024" i="1" s="1"/>
  <c r="AX2023" i="1"/>
  <c r="BD2023" i="1" s="1"/>
  <c r="AT2023" i="1"/>
  <c r="AQ2023" i="1"/>
  <c r="AN2023" i="1"/>
  <c r="AK2023" i="1"/>
  <c r="AH2023" i="1"/>
  <c r="AD2023" i="1"/>
  <c r="AY2023" i="1"/>
  <c r="BE2023" i="1" s="1"/>
  <c r="AC2023" i="1"/>
  <c r="AU2023" i="1" s="1"/>
  <c r="AT2022" i="1"/>
  <c r="AQ2022" i="1"/>
  <c r="AN2022" i="1"/>
  <c r="AK2022" i="1"/>
  <c r="AH2022" i="1"/>
  <c r="AD2022" i="1"/>
  <c r="AV2022" i="1" s="1"/>
  <c r="AY2022" i="1"/>
  <c r="BE2022" i="1" s="1"/>
  <c r="AX2022" i="1"/>
  <c r="BD2022" i="1" s="1"/>
  <c r="AC2022" i="1"/>
  <c r="AU2022" i="1" s="1"/>
  <c r="AX2021" i="1"/>
  <c r="BD2021" i="1" s="1"/>
  <c r="AT2021" i="1"/>
  <c r="AQ2021" i="1"/>
  <c r="AN2021" i="1"/>
  <c r="AK2021" i="1"/>
  <c r="AH2021" i="1"/>
  <c r="AD2021" i="1"/>
  <c r="AV2021" i="1" s="1"/>
  <c r="AY2021" i="1"/>
  <c r="BE2021" i="1" s="1"/>
  <c r="AC2021" i="1"/>
  <c r="AU2021" i="1" s="1"/>
  <c r="AX2020" i="1"/>
  <c r="BD2020" i="1" s="1"/>
  <c r="AT2020" i="1"/>
  <c r="AQ2020" i="1"/>
  <c r="AN2020" i="1"/>
  <c r="AK2020" i="1"/>
  <c r="AH2020" i="1"/>
  <c r="AD2020" i="1"/>
  <c r="AV2020" i="1" s="1"/>
  <c r="AY2020" i="1"/>
  <c r="BE2020" i="1" s="1"/>
  <c r="AC2020" i="1"/>
  <c r="AU2020" i="1" s="1"/>
  <c r="AX2019" i="1"/>
  <c r="BD2019" i="1" s="1"/>
  <c r="AT2019" i="1"/>
  <c r="AQ2019" i="1"/>
  <c r="AN2019" i="1"/>
  <c r="AK2019" i="1"/>
  <c r="AH2019" i="1"/>
  <c r="AD2019" i="1"/>
  <c r="AV2019" i="1" s="1"/>
  <c r="AY2019" i="1"/>
  <c r="BE2019" i="1" s="1"/>
  <c r="AC2019" i="1"/>
  <c r="AU2019" i="1" s="1"/>
  <c r="AX2018" i="1"/>
  <c r="BD2018" i="1" s="1"/>
  <c r="AT2018" i="1"/>
  <c r="AQ2018" i="1"/>
  <c r="AN2018" i="1"/>
  <c r="AK2018" i="1"/>
  <c r="AH2018" i="1"/>
  <c r="AD2018" i="1"/>
  <c r="AV2018" i="1" s="1"/>
  <c r="AY2018" i="1"/>
  <c r="BE2018" i="1" s="1"/>
  <c r="AC2018" i="1"/>
  <c r="AU2018" i="1" s="1"/>
  <c r="AX2017" i="1"/>
  <c r="BD2017" i="1" s="1"/>
  <c r="AT2017" i="1"/>
  <c r="AQ2017" i="1"/>
  <c r="AN2017" i="1"/>
  <c r="AK2017" i="1"/>
  <c r="AH2017" i="1"/>
  <c r="AD2017" i="1"/>
  <c r="AV2017" i="1" s="1"/>
  <c r="AY2017" i="1"/>
  <c r="BE2017" i="1" s="1"/>
  <c r="AC2017" i="1"/>
  <c r="AU2017" i="1" s="1"/>
  <c r="AT2016" i="1"/>
  <c r="AQ2016" i="1"/>
  <c r="AN2016" i="1"/>
  <c r="AK2016" i="1"/>
  <c r="AH2016" i="1"/>
  <c r="AY2016" i="1"/>
  <c r="BE2016" i="1" s="1"/>
  <c r="AX2016" i="1"/>
  <c r="BD2016" i="1" s="1"/>
  <c r="AD2016" i="1"/>
  <c r="AV2016" i="1" s="1"/>
  <c r="AC2016" i="1"/>
  <c r="AU2016" i="1" s="1"/>
  <c r="AX2015" i="1"/>
  <c r="BD2015" i="1" s="1"/>
  <c r="AT2015" i="1"/>
  <c r="AQ2015" i="1"/>
  <c r="AN2015" i="1"/>
  <c r="AK2015" i="1"/>
  <c r="AH2015" i="1"/>
  <c r="AY2015" i="1"/>
  <c r="BE2015" i="1" s="1"/>
  <c r="AD2015" i="1"/>
  <c r="AV2015" i="1" s="1"/>
  <c r="AC2015" i="1"/>
  <c r="AU2015" i="1" s="1"/>
  <c r="AT2014" i="1"/>
  <c r="AQ2014" i="1"/>
  <c r="AN2014" i="1"/>
  <c r="AK2014" i="1"/>
  <c r="AH2014" i="1"/>
  <c r="AY2014" i="1"/>
  <c r="BE2014" i="1" s="1"/>
  <c r="AX2014" i="1"/>
  <c r="BD2014" i="1" s="1"/>
  <c r="AD2014" i="1"/>
  <c r="AC2014" i="1"/>
  <c r="AU2014" i="1" s="1"/>
  <c r="AX2013" i="1"/>
  <c r="BD2013" i="1" s="1"/>
  <c r="AT2013" i="1"/>
  <c r="AQ2013" i="1"/>
  <c r="AN2013" i="1"/>
  <c r="AK2013" i="1"/>
  <c r="AH2013" i="1"/>
  <c r="AY2013" i="1"/>
  <c r="BE2013" i="1" s="1"/>
  <c r="AD2013" i="1"/>
  <c r="AV2013" i="1" s="1"/>
  <c r="AC2013" i="1"/>
  <c r="AU2013" i="1" s="1"/>
  <c r="AT2012" i="1"/>
  <c r="AQ2012" i="1"/>
  <c r="AN2012" i="1"/>
  <c r="AK2012" i="1"/>
  <c r="AH2012" i="1"/>
  <c r="AY2012" i="1"/>
  <c r="BE2012" i="1" s="1"/>
  <c r="AX2012" i="1"/>
  <c r="BD2012" i="1" s="1"/>
  <c r="AD2012" i="1"/>
  <c r="AV2012" i="1" s="1"/>
  <c r="AC2012" i="1"/>
  <c r="AU2012" i="1" s="1"/>
  <c r="AX2011" i="1"/>
  <c r="BD2011" i="1" s="1"/>
  <c r="AT2011" i="1"/>
  <c r="AQ2011" i="1"/>
  <c r="AN2011" i="1"/>
  <c r="AK2011" i="1"/>
  <c r="AH2011" i="1"/>
  <c r="AY2011" i="1"/>
  <c r="BE2011" i="1" s="1"/>
  <c r="AD2011" i="1"/>
  <c r="AV2011" i="1" s="1"/>
  <c r="AC2011" i="1"/>
  <c r="AU2011" i="1" s="1"/>
  <c r="AT2010" i="1"/>
  <c r="AQ2010" i="1"/>
  <c r="AN2010" i="1"/>
  <c r="AK2010" i="1"/>
  <c r="AH2010" i="1"/>
  <c r="AY2010" i="1"/>
  <c r="BE2010" i="1" s="1"/>
  <c r="AX2010" i="1"/>
  <c r="BD2010" i="1" s="1"/>
  <c r="AD2010" i="1"/>
  <c r="AV2010" i="1" s="1"/>
  <c r="AC2010" i="1"/>
  <c r="AU2010" i="1" s="1"/>
  <c r="AS2009" i="1"/>
  <c r="AR2009" i="1"/>
  <c r="AP2009" i="1"/>
  <c r="AO2009" i="1"/>
  <c r="AM2009" i="1"/>
  <c r="AL2009" i="1"/>
  <c r="AJ2009" i="1"/>
  <c r="AI2009" i="1"/>
  <c r="AG2009" i="1"/>
  <c r="AF2009" i="1"/>
  <c r="AB2009" i="1"/>
  <c r="AA2009" i="1"/>
  <c r="Z2009" i="1"/>
  <c r="Y2009" i="1"/>
  <c r="X2009" i="1"/>
  <c r="W2009" i="1"/>
  <c r="V2009" i="1"/>
  <c r="U2009" i="1"/>
  <c r="AT2006" i="1"/>
  <c r="AQ2006" i="1"/>
  <c r="AN2006" i="1"/>
  <c r="AK2006" i="1"/>
  <c r="AH2006" i="1"/>
  <c r="AS2005" i="1"/>
  <c r="AR2005" i="1"/>
  <c r="AP2005" i="1"/>
  <c r="AO2005" i="1"/>
  <c r="AM2005" i="1"/>
  <c r="AL2005" i="1"/>
  <c r="AJ2005" i="1"/>
  <c r="AI2005" i="1"/>
  <c r="AG2005" i="1"/>
  <c r="AF2005" i="1"/>
  <c r="AB2005" i="1"/>
  <c r="AA2005" i="1"/>
  <c r="Z2005" i="1"/>
  <c r="Y2005" i="1"/>
  <c r="X2005" i="1"/>
  <c r="W2005" i="1"/>
  <c r="V2005" i="1"/>
  <c r="U2005" i="1"/>
  <c r="AT2004" i="1"/>
  <c r="AQ2004" i="1"/>
  <c r="AN2004" i="1"/>
  <c r="AK2004" i="1"/>
  <c r="AH2004" i="1"/>
  <c r="AD2004" i="1"/>
  <c r="AD2003" i="1" s="1"/>
  <c r="AC2004" i="1"/>
  <c r="AU2004" i="1" s="1"/>
  <c r="AU2003" i="1" s="1"/>
  <c r="AY2004" i="1"/>
  <c r="BE2004" i="1" s="1"/>
  <c r="AX2004" i="1"/>
  <c r="BD2004" i="1" s="1"/>
  <c r="AS2003" i="1"/>
  <c r="AR2003" i="1"/>
  <c r="AP2003" i="1"/>
  <c r="AO2003" i="1"/>
  <c r="AM2003" i="1"/>
  <c r="AL2003" i="1"/>
  <c r="AJ2003" i="1"/>
  <c r="AI2003" i="1"/>
  <c r="AG2003" i="1"/>
  <c r="AF2003" i="1"/>
  <c r="AB2003" i="1"/>
  <c r="AA2003" i="1"/>
  <c r="Z2003" i="1"/>
  <c r="Y2003" i="1"/>
  <c r="X2003" i="1"/>
  <c r="W2003" i="1"/>
  <c r="V2003" i="1"/>
  <c r="U2003" i="1"/>
  <c r="AT2002" i="1"/>
  <c r="AQ2002" i="1"/>
  <c r="AN2002" i="1"/>
  <c r="AK2002" i="1"/>
  <c r="AH2002" i="1"/>
  <c r="AS2001" i="1"/>
  <c r="AR2001" i="1"/>
  <c r="AP2001" i="1"/>
  <c r="AO2001" i="1"/>
  <c r="AM2001" i="1"/>
  <c r="AL2001" i="1"/>
  <c r="AJ2001" i="1"/>
  <c r="AI2001" i="1"/>
  <c r="AG2001" i="1"/>
  <c r="AF2001" i="1"/>
  <c r="AB2001" i="1"/>
  <c r="AA2001" i="1"/>
  <c r="Z2001" i="1"/>
  <c r="Y2001" i="1"/>
  <c r="X2001" i="1"/>
  <c r="W2001" i="1"/>
  <c r="V2001" i="1"/>
  <c r="U2001" i="1"/>
  <c r="AT1999" i="1"/>
  <c r="AQ1999" i="1"/>
  <c r="AN1999" i="1"/>
  <c r="AK1999" i="1"/>
  <c r="AH1999" i="1"/>
  <c r="AD1999" i="1"/>
  <c r="AV1999" i="1" s="1"/>
  <c r="AC1999" i="1"/>
  <c r="AT1998" i="1"/>
  <c r="AQ1998" i="1"/>
  <c r="AN1998" i="1"/>
  <c r="AK1998" i="1"/>
  <c r="AH1998" i="1"/>
  <c r="AC1998" i="1"/>
  <c r="AD1998" i="1"/>
  <c r="AV1998" i="1" s="1"/>
  <c r="AT1997" i="1"/>
  <c r="AQ1997" i="1"/>
  <c r="AN1997" i="1"/>
  <c r="AK1997" i="1"/>
  <c r="AH1997" i="1"/>
  <c r="AS1996" i="1"/>
  <c r="AS1995" i="1" s="1"/>
  <c r="AR1996" i="1"/>
  <c r="AP1996" i="1"/>
  <c r="AP1995" i="1" s="1"/>
  <c r="AO1996" i="1"/>
  <c r="AM1996" i="1"/>
  <c r="AM1995" i="1" s="1"/>
  <c r="AL1996" i="1"/>
  <c r="AJ1996" i="1"/>
  <c r="AJ1995" i="1" s="1"/>
  <c r="AI1996" i="1"/>
  <c r="AG1996" i="1"/>
  <c r="AG1995" i="1" s="1"/>
  <c r="AF1996" i="1"/>
  <c r="AB1996" i="1"/>
  <c r="AB1995" i="1" s="1"/>
  <c r="AA1996" i="1"/>
  <c r="AA1995" i="1" s="1"/>
  <c r="Z1996" i="1"/>
  <c r="Z1995" i="1" s="1"/>
  <c r="Y1996" i="1"/>
  <c r="Y1995" i="1" s="1"/>
  <c r="X1996" i="1"/>
  <c r="X1995" i="1" s="1"/>
  <c r="W1996" i="1"/>
  <c r="W1995" i="1" s="1"/>
  <c r="V1996" i="1"/>
  <c r="V1995" i="1" s="1"/>
  <c r="U1996" i="1"/>
  <c r="U1995" i="1" s="1"/>
  <c r="AT1994" i="1"/>
  <c r="AQ1994" i="1"/>
  <c r="AN1994" i="1"/>
  <c r="AK1994" i="1"/>
  <c r="AH1994" i="1"/>
  <c r="AY1994" i="1"/>
  <c r="BE1994" i="1" s="1"/>
  <c r="AS1993" i="1"/>
  <c r="AR1993" i="1"/>
  <c r="AP1993" i="1"/>
  <c r="AO1993" i="1"/>
  <c r="AM1993" i="1"/>
  <c r="AL1993" i="1"/>
  <c r="AJ1993" i="1"/>
  <c r="AI1993" i="1"/>
  <c r="AG1993" i="1"/>
  <c r="AF1993" i="1"/>
  <c r="AB1993" i="1"/>
  <c r="AA1993" i="1"/>
  <c r="Z1993" i="1"/>
  <c r="Y1993" i="1"/>
  <c r="X1993" i="1"/>
  <c r="W1993" i="1"/>
  <c r="V1993" i="1"/>
  <c r="U1993" i="1"/>
  <c r="AT1992" i="1"/>
  <c r="AQ1992" i="1"/>
  <c r="AN1992" i="1"/>
  <c r="AK1992" i="1"/>
  <c r="AH1992" i="1"/>
  <c r="AD1992" i="1"/>
  <c r="AD1991" i="1" s="1"/>
  <c r="AC1992" i="1"/>
  <c r="AY1992" i="1"/>
  <c r="BE1992" i="1" s="1"/>
  <c r="AX1992" i="1"/>
  <c r="BD1992" i="1" s="1"/>
  <c r="AS1991" i="1"/>
  <c r="AR1991" i="1"/>
  <c r="AP1991" i="1"/>
  <c r="AO1991" i="1"/>
  <c r="AM1991" i="1"/>
  <c r="AL1991" i="1"/>
  <c r="AJ1991" i="1"/>
  <c r="AI1991" i="1"/>
  <c r="AG1991" i="1"/>
  <c r="AF1991" i="1"/>
  <c r="AB1991" i="1"/>
  <c r="AA1991" i="1"/>
  <c r="Z1991" i="1"/>
  <c r="Y1991" i="1"/>
  <c r="X1991" i="1"/>
  <c r="W1991" i="1"/>
  <c r="V1991" i="1"/>
  <c r="U1991" i="1"/>
  <c r="AT1988" i="1"/>
  <c r="AQ1988" i="1"/>
  <c r="AN1988" i="1"/>
  <c r="AK1988" i="1"/>
  <c r="AH1988" i="1"/>
  <c r="AC1988" i="1"/>
  <c r="AU1988" i="1" s="1"/>
  <c r="AD1988" i="1"/>
  <c r="AV1988" i="1" s="1"/>
  <c r="AT1987" i="1"/>
  <c r="AQ1987" i="1"/>
  <c r="AN1987" i="1"/>
  <c r="AK1987" i="1"/>
  <c r="AH1987" i="1"/>
  <c r="AD1987" i="1"/>
  <c r="AV1987" i="1" s="1"/>
  <c r="AT1986" i="1"/>
  <c r="AQ1986" i="1"/>
  <c r="AN1986" i="1"/>
  <c r="AK1986" i="1"/>
  <c r="AH1986" i="1"/>
  <c r="AC1986" i="1"/>
  <c r="AT1985" i="1"/>
  <c r="AQ1985" i="1"/>
  <c r="AN1985" i="1"/>
  <c r="AK1985" i="1"/>
  <c r="AH1985" i="1"/>
  <c r="AD1985" i="1"/>
  <c r="AV1985" i="1" s="1"/>
  <c r="AS1984" i="1"/>
  <c r="AS1983" i="1" s="1"/>
  <c r="AR1984" i="1"/>
  <c r="AP1984" i="1"/>
  <c r="AP1983" i="1" s="1"/>
  <c r="AO1984" i="1"/>
  <c r="AO1983" i="1" s="1"/>
  <c r="AM1984" i="1"/>
  <c r="AM1983" i="1" s="1"/>
  <c r="AL1984" i="1"/>
  <c r="AJ1984" i="1"/>
  <c r="AJ1983" i="1" s="1"/>
  <c r="AI1984" i="1"/>
  <c r="AG1984" i="1"/>
  <c r="AG1983" i="1" s="1"/>
  <c r="AF1984" i="1"/>
  <c r="AB1984" i="1"/>
  <c r="AB1983" i="1" s="1"/>
  <c r="AA1984" i="1"/>
  <c r="AA1983" i="1" s="1"/>
  <c r="Z1984" i="1"/>
  <c r="Z1983" i="1" s="1"/>
  <c r="Y1984" i="1"/>
  <c r="Y1983" i="1" s="1"/>
  <c r="X1984" i="1"/>
  <c r="X1983" i="1" s="1"/>
  <c r="W1984" i="1"/>
  <c r="W1983" i="1" s="1"/>
  <c r="V1984" i="1"/>
  <c r="V1983" i="1" s="1"/>
  <c r="U1984" i="1"/>
  <c r="U1983" i="1" s="1"/>
  <c r="AT1982" i="1"/>
  <c r="AQ1982" i="1"/>
  <c r="AN1982" i="1"/>
  <c r="AK1982" i="1"/>
  <c r="AH1982" i="1"/>
  <c r="AY1982" i="1"/>
  <c r="BE1982" i="1" s="1"/>
  <c r="AT1981" i="1"/>
  <c r="AQ1981" i="1"/>
  <c r="AN1981" i="1"/>
  <c r="AK1981" i="1"/>
  <c r="AH1981" i="1"/>
  <c r="AT1980" i="1"/>
  <c r="AQ1980" i="1"/>
  <c r="AN1980" i="1"/>
  <c r="AK1980" i="1"/>
  <c r="AH1980" i="1"/>
  <c r="AY1980" i="1"/>
  <c r="BE1980" i="1" s="1"/>
  <c r="AT1979" i="1"/>
  <c r="AQ1979" i="1"/>
  <c r="AN1979" i="1"/>
  <c r="AK1979" i="1"/>
  <c r="AH1979" i="1"/>
  <c r="AT1978" i="1"/>
  <c r="AQ1978" i="1"/>
  <c r="AN1978" i="1"/>
  <c r="AK1978" i="1"/>
  <c r="AH1978" i="1"/>
  <c r="AY1978" i="1"/>
  <c r="BE1978" i="1" s="1"/>
  <c r="AT1977" i="1"/>
  <c r="AQ1977" i="1"/>
  <c r="AN1977" i="1"/>
  <c r="AK1977" i="1"/>
  <c r="AH1977" i="1"/>
  <c r="AT1976" i="1"/>
  <c r="AQ1976" i="1"/>
  <c r="AN1976" i="1"/>
  <c r="AK1976" i="1"/>
  <c r="AH1976" i="1"/>
  <c r="AY1976" i="1"/>
  <c r="BE1976" i="1" s="1"/>
  <c r="AT1975" i="1"/>
  <c r="AQ1975" i="1"/>
  <c r="AN1975" i="1"/>
  <c r="AK1975" i="1"/>
  <c r="AH1975" i="1"/>
  <c r="AT1974" i="1"/>
  <c r="AQ1974" i="1"/>
  <c r="AN1974" i="1"/>
  <c r="AK1974" i="1"/>
  <c r="AH1974" i="1"/>
  <c r="AY1974" i="1"/>
  <c r="BE1974" i="1" s="1"/>
  <c r="AT1973" i="1"/>
  <c r="AQ1973" i="1"/>
  <c r="AN1973" i="1"/>
  <c r="AK1973" i="1"/>
  <c r="AH1973" i="1"/>
  <c r="AT1972" i="1"/>
  <c r="AQ1972" i="1"/>
  <c r="AN1972" i="1"/>
  <c r="AK1972" i="1"/>
  <c r="AH1972" i="1"/>
  <c r="AY1972" i="1"/>
  <c r="BE1972" i="1" s="1"/>
  <c r="AT1971" i="1"/>
  <c r="AQ1971" i="1"/>
  <c r="AN1971" i="1"/>
  <c r="AK1971" i="1"/>
  <c r="AH1971" i="1"/>
  <c r="AT1970" i="1"/>
  <c r="AQ1970" i="1"/>
  <c r="AN1970" i="1"/>
  <c r="AK1970" i="1"/>
  <c r="AH1970" i="1"/>
  <c r="AY1970" i="1"/>
  <c r="BE1970" i="1" s="1"/>
  <c r="AT1969" i="1"/>
  <c r="AQ1969" i="1"/>
  <c r="AN1969" i="1"/>
  <c r="AK1969" i="1"/>
  <c r="AH1969" i="1"/>
  <c r="AT1968" i="1"/>
  <c r="AQ1968" i="1"/>
  <c r="AN1968" i="1"/>
  <c r="AK1968" i="1"/>
  <c r="AH1968" i="1"/>
  <c r="AY1968" i="1"/>
  <c r="BE1968" i="1" s="1"/>
  <c r="AT1967" i="1"/>
  <c r="AQ1967" i="1"/>
  <c r="AN1967" i="1"/>
  <c r="AK1967" i="1"/>
  <c r="AH1967" i="1"/>
  <c r="AT1966" i="1"/>
  <c r="AQ1966" i="1"/>
  <c r="AN1966" i="1"/>
  <c r="AK1966" i="1"/>
  <c r="AH1966" i="1"/>
  <c r="AY1966" i="1"/>
  <c r="BE1966" i="1" s="1"/>
  <c r="AT1965" i="1"/>
  <c r="AQ1965" i="1"/>
  <c r="AN1965" i="1"/>
  <c r="AK1965" i="1"/>
  <c r="AH1965" i="1"/>
  <c r="AT1964" i="1"/>
  <c r="AQ1964" i="1"/>
  <c r="AN1964" i="1"/>
  <c r="AK1964" i="1"/>
  <c r="AH1964" i="1"/>
  <c r="AY1964" i="1"/>
  <c r="BE1964" i="1" s="1"/>
  <c r="AT1963" i="1"/>
  <c r="AQ1963" i="1"/>
  <c r="AN1963" i="1"/>
  <c r="AK1963" i="1"/>
  <c r="AH1963" i="1"/>
  <c r="AT1962" i="1"/>
  <c r="AQ1962" i="1"/>
  <c r="AN1962" i="1"/>
  <c r="AK1962" i="1"/>
  <c r="AH1962" i="1"/>
  <c r="AY1962" i="1"/>
  <c r="BE1962" i="1" s="1"/>
  <c r="AT1961" i="1"/>
  <c r="AQ1961" i="1"/>
  <c r="AN1961" i="1"/>
  <c r="AK1961" i="1"/>
  <c r="AH1961" i="1"/>
  <c r="AT1960" i="1"/>
  <c r="AQ1960" i="1"/>
  <c r="AN1960" i="1"/>
  <c r="AK1960" i="1"/>
  <c r="AH1960" i="1"/>
  <c r="AY1960" i="1"/>
  <c r="BE1960" i="1" s="1"/>
  <c r="AT1959" i="1"/>
  <c r="AQ1959" i="1"/>
  <c r="AN1959" i="1"/>
  <c r="AK1959" i="1"/>
  <c r="AH1959" i="1"/>
  <c r="AT1958" i="1"/>
  <c r="AQ1958" i="1"/>
  <c r="AN1958" i="1"/>
  <c r="AK1958" i="1"/>
  <c r="AH1958" i="1"/>
  <c r="AY1958" i="1"/>
  <c r="BE1958" i="1" s="1"/>
  <c r="AT1957" i="1"/>
  <c r="AQ1957" i="1"/>
  <c r="AN1957" i="1"/>
  <c r="AK1957" i="1"/>
  <c r="AH1957" i="1"/>
  <c r="AT1956" i="1"/>
  <c r="AQ1956" i="1"/>
  <c r="AN1956" i="1"/>
  <c r="AK1956" i="1"/>
  <c r="AH1956" i="1"/>
  <c r="AY1956" i="1"/>
  <c r="BE1956" i="1" s="1"/>
  <c r="AT1955" i="1"/>
  <c r="AQ1955" i="1"/>
  <c r="AN1955" i="1"/>
  <c r="AK1955" i="1"/>
  <c r="AH1955" i="1"/>
  <c r="AT1954" i="1"/>
  <c r="AQ1954" i="1"/>
  <c r="AN1954" i="1"/>
  <c r="AK1954" i="1"/>
  <c r="AH1954" i="1"/>
  <c r="AY1954" i="1"/>
  <c r="BE1954" i="1" s="1"/>
  <c r="AS1953" i="1"/>
  <c r="AR1953" i="1"/>
  <c r="AP1953" i="1"/>
  <c r="AO1953" i="1"/>
  <c r="AM1953" i="1"/>
  <c r="AL1953" i="1"/>
  <c r="AJ1953" i="1"/>
  <c r="AI1953" i="1"/>
  <c r="AG1953" i="1"/>
  <c r="AF1953" i="1"/>
  <c r="AB1953" i="1"/>
  <c r="AA1953" i="1"/>
  <c r="Z1953" i="1"/>
  <c r="Y1953" i="1"/>
  <c r="X1953" i="1"/>
  <c r="W1953" i="1"/>
  <c r="V1953" i="1"/>
  <c r="U1953" i="1"/>
  <c r="AT1952" i="1"/>
  <c r="AQ1952" i="1"/>
  <c r="AN1952" i="1"/>
  <c r="AK1952" i="1"/>
  <c r="AH1952" i="1"/>
  <c r="AD1952" i="1"/>
  <c r="AV1952" i="1" s="1"/>
  <c r="AC1952" i="1"/>
  <c r="AU1952" i="1" s="1"/>
  <c r="AY1952" i="1"/>
  <c r="BE1952" i="1" s="1"/>
  <c r="AX1952" i="1"/>
  <c r="BD1952" i="1" s="1"/>
  <c r="AT1951" i="1"/>
  <c r="AQ1951" i="1"/>
  <c r="AN1951" i="1"/>
  <c r="AK1951" i="1"/>
  <c r="AH1951" i="1"/>
  <c r="AD1951" i="1"/>
  <c r="AV1951" i="1" s="1"/>
  <c r="AC1951" i="1"/>
  <c r="AU1951" i="1" s="1"/>
  <c r="AY1951" i="1"/>
  <c r="BE1951" i="1" s="1"/>
  <c r="AX1951" i="1"/>
  <c r="BD1951" i="1" s="1"/>
  <c r="AT1950" i="1"/>
  <c r="AQ1950" i="1"/>
  <c r="AN1950" i="1"/>
  <c r="AK1950" i="1"/>
  <c r="AH1950" i="1"/>
  <c r="AD1950" i="1"/>
  <c r="AC1950" i="1"/>
  <c r="AU1950" i="1" s="1"/>
  <c r="AY1950" i="1"/>
  <c r="BE1950" i="1" s="1"/>
  <c r="AX1950" i="1"/>
  <c r="BD1950" i="1" s="1"/>
  <c r="AT1949" i="1"/>
  <c r="AQ1949" i="1"/>
  <c r="AN1949" i="1"/>
  <c r="AK1949" i="1"/>
  <c r="AH1949" i="1"/>
  <c r="AD1949" i="1"/>
  <c r="AV1949" i="1" s="1"/>
  <c r="AC1949" i="1"/>
  <c r="AU1949" i="1" s="1"/>
  <c r="AY1949" i="1"/>
  <c r="BE1949" i="1" s="1"/>
  <c r="AX1949" i="1"/>
  <c r="BD1949" i="1" s="1"/>
  <c r="AT1948" i="1"/>
  <c r="AQ1948" i="1"/>
  <c r="AN1948" i="1"/>
  <c r="AK1948" i="1"/>
  <c r="AH1948" i="1"/>
  <c r="AD1948" i="1"/>
  <c r="AV1948" i="1" s="1"/>
  <c r="AC1948" i="1"/>
  <c r="AU1948" i="1" s="1"/>
  <c r="AY1948" i="1"/>
  <c r="BE1948" i="1" s="1"/>
  <c r="AX1948" i="1"/>
  <c r="BD1948" i="1" s="1"/>
  <c r="AT1947" i="1"/>
  <c r="AQ1947" i="1"/>
  <c r="AN1947" i="1"/>
  <c r="AK1947" i="1"/>
  <c r="AH1947" i="1"/>
  <c r="AD1947" i="1"/>
  <c r="AV1947" i="1" s="1"/>
  <c r="AC1947" i="1"/>
  <c r="AU1947" i="1" s="1"/>
  <c r="AY1947" i="1"/>
  <c r="BE1947" i="1" s="1"/>
  <c r="AX1947" i="1"/>
  <c r="BD1947" i="1" s="1"/>
  <c r="AT1946" i="1"/>
  <c r="AQ1946" i="1"/>
  <c r="AN1946" i="1"/>
  <c r="AK1946" i="1"/>
  <c r="AH1946" i="1"/>
  <c r="AD1946" i="1"/>
  <c r="AV1946" i="1" s="1"/>
  <c r="AC1946" i="1"/>
  <c r="AU1946" i="1" s="1"/>
  <c r="AY1946" i="1"/>
  <c r="BE1946" i="1" s="1"/>
  <c r="AX1946" i="1"/>
  <c r="BD1946" i="1" s="1"/>
  <c r="AT1945" i="1"/>
  <c r="AQ1945" i="1"/>
  <c r="AN1945" i="1"/>
  <c r="AK1945" i="1"/>
  <c r="AH1945" i="1"/>
  <c r="AD1945" i="1"/>
  <c r="AV1945" i="1" s="1"/>
  <c r="AY1945" i="1"/>
  <c r="BE1945" i="1" s="1"/>
  <c r="AX1945" i="1"/>
  <c r="BD1945" i="1" s="1"/>
  <c r="AC1945" i="1"/>
  <c r="AT1944" i="1"/>
  <c r="AQ1944" i="1"/>
  <c r="AN1944" i="1"/>
  <c r="AK1944" i="1"/>
  <c r="AH1944" i="1"/>
  <c r="AD1944" i="1"/>
  <c r="AV1944" i="1" s="1"/>
  <c r="AY1944" i="1"/>
  <c r="BE1944" i="1" s="1"/>
  <c r="AX1944" i="1"/>
  <c r="BD1944" i="1" s="1"/>
  <c r="AC1944" i="1"/>
  <c r="AT1943" i="1"/>
  <c r="AQ1943" i="1"/>
  <c r="AN1943" i="1"/>
  <c r="AK1943" i="1"/>
  <c r="AH1943" i="1"/>
  <c r="AD1943" i="1"/>
  <c r="AV1943" i="1" s="1"/>
  <c r="AC1943" i="1"/>
  <c r="AU1943" i="1" s="1"/>
  <c r="AY1943" i="1"/>
  <c r="BE1943" i="1" s="1"/>
  <c r="AX1943" i="1"/>
  <c r="BD1943" i="1" s="1"/>
  <c r="AT1942" i="1"/>
  <c r="AQ1942" i="1"/>
  <c r="AN1942" i="1"/>
  <c r="AK1942" i="1"/>
  <c r="AH1942" i="1"/>
  <c r="AD1942" i="1"/>
  <c r="AV1942" i="1" s="1"/>
  <c r="AC1942" i="1"/>
  <c r="AU1942" i="1" s="1"/>
  <c r="AY1942" i="1"/>
  <c r="BE1942" i="1" s="1"/>
  <c r="AX1942" i="1"/>
  <c r="BD1942" i="1" s="1"/>
  <c r="AT1941" i="1"/>
  <c r="AQ1941" i="1"/>
  <c r="AN1941" i="1"/>
  <c r="AK1941" i="1"/>
  <c r="AH1941" i="1"/>
  <c r="AD1941" i="1"/>
  <c r="AV1941" i="1" s="1"/>
  <c r="AC1941" i="1"/>
  <c r="AU1941" i="1" s="1"/>
  <c r="AY1941" i="1"/>
  <c r="BE1941" i="1" s="1"/>
  <c r="AX1941" i="1"/>
  <c r="BD1941" i="1" s="1"/>
  <c r="AT1940" i="1"/>
  <c r="AQ1940" i="1"/>
  <c r="AN1940" i="1"/>
  <c r="AK1940" i="1"/>
  <c r="AH1940" i="1"/>
  <c r="AD1940" i="1"/>
  <c r="AV1940" i="1" s="1"/>
  <c r="AC1940" i="1"/>
  <c r="AU1940" i="1" s="1"/>
  <c r="AY1940" i="1"/>
  <c r="BE1940" i="1" s="1"/>
  <c r="AX1940" i="1"/>
  <c r="BD1940" i="1" s="1"/>
  <c r="AT1939" i="1"/>
  <c r="AQ1939" i="1"/>
  <c r="AN1939" i="1"/>
  <c r="AK1939" i="1"/>
  <c r="AH1939" i="1"/>
  <c r="AD1939" i="1"/>
  <c r="AV1939" i="1" s="1"/>
  <c r="AY1939" i="1"/>
  <c r="BE1939" i="1" s="1"/>
  <c r="AX1939" i="1"/>
  <c r="BD1939" i="1" s="1"/>
  <c r="AC1939" i="1"/>
  <c r="AT1938" i="1"/>
  <c r="AQ1938" i="1"/>
  <c r="AN1938" i="1"/>
  <c r="AK1938" i="1"/>
  <c r="AH1938" i="1"/>
  <c r="AD1938" i="1"/>
  <c r="AV1938" i="1" s="1"/>
  <c r="AY1938" i="1"/>
  <c r="BE1938" i="1" s="1"/>
  <c r="AX1938" i="1"/>
  <c r="BD1938" i="1" s="1"/>
  <c r="AT1937" i="1"/>
  <c r="AQ1937" i="1"/>
  <c r="AN1937" i="1"/>
  <c r="AK1937" i="1"/>
  <c r="AH1937" i="1"/>
  <c r="AD1937" i="1"/>
  <c r="AV1937" i="1" s="1"/>
  <c r="AY1937" i="1"/>
  <c r="BE1937" i="1" s="1"/>
  <c r="AX1937" i="1"/>
  <c r="BD1937" i="1" s="1"/>
  <c r="AC1937" i="1"/>
  <c r="AT1936" i="1"/>
  <c r="AQ1936" i="1"/>
  <c r="AN1936" i="1"/>
  <c r="AK1936" i="1"/>
  <c r="AH1936" i="1"/>
  <c r="AD1936" i="1"/>
  <c r="AV1936" i="1" s="1"/>
  <c r="AC1936" i="1"/>
  <c r="AU1936" i="1" s="1"/>
  <c r="AY1936" i="1"/>
  <c r="BE1936" i="1" s="1"/>
  <c r="AX1936" i="1"/>
  <c r="BD1936" i="1" s="1"/>
  <c r="AT1935" i="1"/>
  <c r="AQ1935" i="1"/>
  <c r="AN1935" i="1"/>
  <c r="AK1935" i="1"/>
  <c r="AH1935" i="1"/>
  <c r="AD1935" i="1"/>
  <c r="AV1935" i="1" s="1"/>
  <c r="AY1935" i="1"/>
  <c r="BE1935" i="1" s="1"/>
  <c r="AX1935" i="1"/>
  <c r="BD1935" i="1" s="1"/>
  <c r="AC1935" i="1"/>
  <c r="AT1934" i="1"/>
  <c r="AQ1934" i="1"/>
  <c r="AN1934" i="1"/>
  <c r="AK1934" i="1"/>
  <c r="AH1934" i="1"/>
  <c r="AD1934" i="1"/>
  <c r="AC1934" i="1"/>
  <c r="AU1934" i="1" s="1"/>
  <c r="AY1934" i="1"/>
  <c r="BE1934" i="1" s="1"/>
  <c r="AX1934" i="1"/>
  <c r="BD1934" i="1" s="1"/>
  <c r="AT1933" i="1"/>
  <c r="AQ1933" i="1"/>
  <c r="AN1933" i="1"/>
  <c r="AK1933" i="1"/>
  <c r="AH1933" i="1"/>
  <c r="AD1933" i="1"/>
  <c r="AV1933" i="1" s="1"/>
  <c r="AY1933" i="1"/>
  <c r="BE1933" i="1" s="1"/>
  <c r="AX1933" i="1"/>
  <c r="BD1933" i="1" s="1"/>
  <c r="AC1933" i="1"/>
  <c r="AX1932" i="1"/>
  <c r="BD1932" i="1" s="1"/>
  <c r="AT1932" i="1"/>
  <c r="AQ1932" i="1"/>
  <c r="AN1932" i="1"/>
  <c r="AK1932" i="1"/>
  <c r="AH1932" i="1"/>
  <c r="AY1932" i="1"/>
  <c r="BE1932" i="1" s="1"/>
  <c r="AD1932" i="1"/>
  <c r="AV1932" i="1" s="1"/>
  <c r="AC1932" i="1"/>
  <c r="AX1931" i="1"/>
  <c r="BD1931" i="1" s="1"/>
  <c r="AT1931" i="1"/>
  <c r="AQ1931" i="1"/>
  <c r="AN1931" i="1"/>
  <c r="AK1931" i="1"/>
  <c r="AH1931" i="1"/>
  <c r="AY1931" i="1"/>
  <c r="BE1931" i="1" s="1"/>
  <c r="AD1931" i="1"/>
  <c r="AV1931" i="1" s="1"/>
  <c r="AC1931" i="1"/>
  <c r="AX1930" i="1"/>
  <c r="BD1930" i="1" s="1"/>
  <c r="AT1930" i="1"/>
  <c r="AQ1930" i="1"/>
  <c r="AN1930" i="1"/>
  <c r="AK1930" i="1"/>
  <c r="AH1930" i="1"/>
  <c r="AY1930" i="1"/>
  <c r="BE1930" i="1" s="1"/>
  <c r="AD1930" i="1"/>
  <c r="AC1930" i="1"/>
  <c r="AS1929" i="1"/>
  <c r="AR1929" i="1"/>
  <c r="AP1929" i="1"/>
  <c r="AO1929" i="1"/>
  <c r="AM1929" i="1"/>
  <c r="AL1929" i="1"/>
  <c r="AJ1929" i="1"/>
  <c r="AI1929" i="1"/>
  <c r="AG1929" i="1"/>
  <c r="AF1929" i="1"/>
  <c r="AB1929" i="1"/>
  <c r="AA1929" i="1"/>
  <c r="Z1929" i="1"/>
  <c r="Y1929" i="1"/>
  <c r="X1929" i="1"/>
  <c r="W1929" i="1"/>
  <c r="V1929" i="1"/>
  <c r="U1929" i="1"/>
  <c r="AT1928" i="1"/>
  <c r="AQ1928" i="1"/>
  <c r="AN1928" i="1"/>
  <c r="AK1928" i="1"/>
  <c r="AH1928" i="1"/>
  <c r="AY1928" i="1"/>
  <c r="BE1928" i="1" s="1"/>
  <c r="AX1928" i="1"/>
  <c r="BD1928" i="1" s="1"/>
  <c r="AD1928" i="1"/>
  <c r="AV1928" i="1" s="1"/>
  <c r="AT1927" i="1"/>
  <c r="AQ1927" i="1"/>
  <c r="AN1927" i="1"/>
  <c r="AK1927" i="1"/>
  <c r="AH1927" i="1"/>
  <c r="AC1927" i="1"/>
  <c r="AY1927" i="1"/>
  <c r="BE1927" i="1" s="1"/>
  <c r="AX1927" i="1"/>
  <c r="BD1927" i="1" s="1"/>
  <c r="AT1926" i="1"/>
  <c r="AQ1926" i="1"/>
  <c r="AN1926" i="1"/>
  <c r="AK1926" i="1"/>
  <c r="AH1926" i="1"/>
  <c r="AD1926" i="1"/>
  <c r="AV1926" i="1" s="1"/>
  <c r="AY1926" i="1"/>
  <c r="BE1926" i="1" s="1"/>
  <c r="AC1926" i="1"/>
  <c r="AT1925" i="1"/>
  <c r="AQ1925" i="1"/>
  <c r="AN1925" i="1"/>
  <c r="AK1925" i="1"/>
  <c r="AH1925" i="1"/>
  <c r="AT1924" i="1"/>
  <c r="AQ1924" i="1"/>
  <c r="AN1924" i="1"/>
  <c r="AK1924" i="1"/>
  <c r="AH1924" i="1"/>
  <c r="AC1924" i="1"/>
  <c r="AY1924" i="1"/>
  <c r="BE1924" i="1" s="1"/>
  <c r="AT1923" i="1"/>
  <c r="AQ1923" i="1"/>
  <c r="AN1923" i="1"/>
  <c r="AK1923" i="1"/>
  <c r="AH1923" i="1"/>
  <c r="AC1923" i="1"/>
  <c r="AX1923" i="1"/>
  <c r="BD1923" i="1" s="1"/>
  <c r="AY1923" i="1"/>
  <c r="BE1923" i="1" s="1"/>
  <c r="AT1922" i="1"/>
  <c r="AQ1922" i="1"/>
  <c r="AN1922" i="1"/>
  <c r="AK1922" i="1"/>
  <c r="AH1922" i="1"/>
  <c r="AY1922" i="1"/>
  <c r="BE1922" i="1" s="1"/>
  <c r="AX1922" i="1"/>
  <c r="BD1922" i="1" s="1"/>
  <c r="AD1922" i="1"/>
  <c r="AS1921" i="1"/>
  <c r="AR1921" i="1"/>
  <c r="AP1921" i="1"/>
  <c r="AO1921" i="1"/>
  <c r="AM1921" i="1"/>
  <c r="AL1921" i="1"/>
  <c r="AJ1921" i="1"/>
  <c r="AI1921" i="1"/>
  <c r="AG1921" i="1"/>
  <c r="AF1921" i="1"/>
  <c r="AB1921" i="1"/>
  <c r="AA1921" i="1"/>
  <c r="Z1921" i="1"/>
  <c r="Y1921" i="1"/>
  <c r="X1921" i="1"/>
  <c r="W1921" i="1"/>
  <c r="V1921" i="1"/>
  <c r="U1921" i="1"/>
  <c r="AT1919" i="1"/>
  <c r="AQ1919" i="1"/>
  <c r="AN1919" i="1"/>
  <c r="AK1919" i="1"/>
  <c r="AH1919" i="1"/>
  <c r="AX1919" i="1"/>
  <c r="BD1919" i="1" s="1"/>
  <c r="AX1918" i="1"/>
  <c r="BD1918" i="1" s="1"/>
  <c r="AT1918" i="1"/>
  <c r="AQ1918" i="1"/>
  <c r="AN1918" i="1"/>
  <c r="AK1918" i="1"/>
  <c r="AH1918" i="1"/>
  <c r="AS1917" i="1"/>
  <c r="AR1917" i="1"/>
  <c r="AP1917" i="1"/>
  <c r="AO1917" i="1"/>
  <c r="AM1917" i="1"/>
  <c r="AL1917" i="1"/>
  <c r="AJ1917" i="1"/>
  <c r="AI1917" i="1"/>
  <c r="AG1917" i="1"/>
  <c r="AF1917" i="1"/>
  <c r="AB1917" i="1"/>
  <c r="AA1917" i="1"/>
  <c r="Z1917" i="1"/>
  <c r="Y1917" i="1"/>
  <c r="X1917" i="1"/>
  <c r="W1917" i="1"/>
  <c r="V1917" i="1"/>
  <c r="U1917" i="1"/>
  <c r="AT1916" i="1"/>
  <c r="AQ1916" i="1"/>
  <c r="AN1916" i="1"/>
  <c r="AK1916" i="1"/>
  <c r="AH1916" i="1"/>
  <c r="AD1916" i="1"/>
  <c r="AV1916" i="1" s="1"/>
  <c r="AY1916" i="1"/>
  <c r="BE1916" i="1" s="1"/>
  <c r="AX1916" i="1"/>
  <c r="BD1916" i="1" s="1"/>
  <c r="AC1916" i="1"/>
  <c r="AY1915" i="1"/>
  <c r="BE1915" i="1" s="1"/>
  <c r="AT1915" i="1"/>
  <c r="AQ1915" i="1"/>
  <c r="AN1915" i="1"/>
  <c r="AK1915" i="1"/>
  <c r="AH1915" i="1"/>
  <c r="AD1915" i="1"/>
  <c r="AV1915" i="1" s="1"/>
  <c r="AT1914" i="1"/>
  <c r="AQ1914" i="1"/>
  <c r="AN1914" i="1"/>
  <c r="AK1914" i="1"/>
  <c r="AH1914" i="1"/>
  <c r="AD1914" i="1"/>
  <c r="AV1914" i="1" s="1"/>
  <c r="AT1913" i="1"/>
  <c r="AQ1913" i="1"/>
  <c r="AN1913" i="1"/>
  <c r="AK1913" i="1"/>
  <c r="AH1913" i="1"/>
  <c r="AT1912" i="1"/>
  <c r="AQ1912" i="1"/>
  <c r="AN1912" i="1"/>
  <c r="AK1912" i="1"/>
  <c r="AH1912" i="1"/>
  <c r="AS1911" i="1"/>
  <c r="AR1911" i="1"/>
  <c r="AP1911" i="1"/>
  <c r="AO1911" i="1"/>
  <c r="AM1911" i="1"/>
  <c r="AL1911" i="1"/>
  <c r="AJ1911" i="1"/>
  <c r="AI1911" i="1"/>
  <c r="AG1911" i="1"/>
  <c r="AF1911" i="1"/>
  <c r="AB1911" i="1"/>
  <c r="AA1911" i="1"/>
  <c r="Z1911" i="1"/>
  <c r="Y1911" i="1"/>
  <c r="X1911" i="1"/>
  <c r="W1911" i="1"/>
  <c r="V1911" i="1"/>
  <c r="U1911" i="1"/>
  <c r="AT1910" i="1"/>
  <c r="AQ1910" i="1"/>
  <c r="AN1910" i="1"/>
  <c r="AK1910" i="1"/>
  <c r="AH1910" i="1"/>
  <c r="AY1910" i="1"/>
  <c r="BE1910" i="1" s="1"/>
  <c r="AC1910" i="1"/>
  <c r="AS1909" i="1"/>
  <c r="AR1909" i="1"/>
  <c r="AP1909" i="1"/>
  <c r="AO1909" i="1"/>
  <c r="AM1909" i="1"/>
  <c r="AL1909" i="1"/>
  <c r="AJ1909" i="1"/>
  <c r="AI1909" i="1"/>
  <c r="AG1909" i="1"/>
  <c r="AF1909" i="1"/>
  <c r="AB1909" i="1"/>
  <c r="AA1909" i="1"/>
  <c r="Z1909" i="1"/>
  <c r="Y1909" i="1"/>
  <c r="X1909" i="1"/>
  <c r="W1909" i="1"/>
  <c r="V1909" i="1"/>
  <c r="U1909" i="1"/>
  <c r="AY1907" i="1"/>
  <c r="BE1907" i="1" s="1"/>
  <c r="AT1907" i="1"/>
  <c r="AQ1907" i="1"/>
  <c r="AN1907" i="1"/>
  <c r="AK1907" i="1"/>
  <c r="AH1907" i="1"/>
  <c r="AD1907" i="1"/>
  <c r="AC1907" i="1"/>
  <c r="AS1906" i="1"/>
  <c r="AR1906" i="1"/>
  <c r="AR1905" i="1" s="1"/>
  <c r="AP1906" i="1"/>
  <c r="AP1905" i="1" s="1"/>
  <c r="AO1906" i="1"/>
  <c r="AO1905" i="1" s="1"/>
  <c r="AM1906" i="1"/>
  <c r="AM1905" i="1" s="1"/>
  <c r="AL1906" i="1"/>
  <c r="AJ1906" i="1"/>
  <c r="AJ1905" i="1" s="1"/>
  <c r="AI1906" i="1"/>
  <c r="AG1906" i="1"/>
  <c r="AG1905" i="1" s="1"/>
  <c r="AF1906" i="1"/>
  <c r="AF1905" i="1" s="1"/>
  <c r="AB1906" i="1"/>
  <c r="AB1905" i="1" s="1"/>
  <c r="AA1906" i="1"/>
  <c r="AA1905" i="1" s="1"/>
  <c r="Z1906" i="1"/>
  <c r="Z1905" i="1" s="1"/>
  <c r="Y1906" i="1"/>
  <c r="Y1905" i="1" s="1"/>
  <c r="X1906" i="1"/>
  <c r="X1905" i="1" s="1"/>
  <c r="W1906" i="1"/>
  <c r="W1905" i="1" s="1"/>
  <c r="V1906" i="1"/>
  <c r="V1905" i="1" s="1"/>
  <c r="U1906" i="1"/>
  <c r="U1905" i="1" s="1"/>
  <c r="AY1904" i="1"/>
  <c r="BE1904" i="1" s="1"/>
  <c r="AX1904" i="1"/>
  <c r="BD1904" i="1" s="1"/>
  <c r="AT1904" i="1"/>
  <c r="AQ1904" i="1"/>
  <c r="AN1904" i="1"/>
  <c r="AK1904" i="1"/>
  <c r="AH1904" i="1"/>
  <c r="AD1904" i="1"/>
  <c r="AV1904" i="1" s="1"/>
  <c r="AV1903" i="1" s="1"/>
  <c r="AS1903" i="1"/>
  <c r="AR1903" i="1"/>
  <c r="AP1903" i="1"/>
  <c r="AO1903" i="1"/>
  <c r="AM1903" i="1"/>
  <c r="AL1903" i="1"/>
  <c r="AJ1903" i="1"/>
  <c r="AI1903" i="1"/>
  <c r="AG1903" i="1"/>
  <c r="AF1903" i="1"/>
  <c r="AB1903" i="1"/>
  <c r="AA1903" i="1"/>
  <c r="Z1903" i="1"/>
  <c r="Y1903" i="1"/>
  <c r="X1903" i="1"/>
  <c r="W1903" i="1"/>
  <c r="V1903" i="1"/>
  <c r="U1903" i="1"/>
  <c r="AY1902" i="1"/>
  <c r="BE1902" i="1" s="1"/>
  <c r="AT1902" i="1"/>
  <c r="AQ1902" i="1"/>
  <c r="AN1902" i="1"/>
  <c r="AK1902" i="1"/>
  <c r="AH1902" i="1"/>
  <c r="AS1901" i="1"/>
  <c r="AS1900" i="1" s="1"/>
  <c r="AR1901" i="1"/>
  <c r="AP1901" i="1"/>
  <c r="AP1900" i="1" s="1"/>
  <c r="AO1901" i="1"/>
  <c r="AM1901" i="1"/>
  <c r="AM1900" i="1" s="1"/>
  <c r="AL1901" i="1"/>
  <c r="AJ1901" i="1"/>
  <c r="AI1901" i="1"/>
  <c r="AG1901" i="1"/>
  <c r="AF1901" i="1"/>
  <c r="AB1901" i="1"/>
  <c r="AA1901" i="1"/>
  <c r="Z1901" i="1"/>
  <c r="Y1901" i="1"/>
  <c r="X1901" i="1"/>
  <c r="X1900" i="1" s="1"/>
  <c r="W1901" i="1"/>
  <c r="W1900" i="1" s="1"/>
  <c r="V1901" i="1"/>
  <c r="U1901" i="1"/>
  <c r="AT1898" i="1"/>
  <c r="AQ1898" i="1"/>
  <c r="AN1898" i="1"/>
  <c r="AK1898" i="1"/>
  <c r="AH1898" i="1"/>
  <c r="AC1898" i="1"/>
  <c r="AX1898" i="1"/>
  <c r="BD1898" i="1" s="1"/>
  <c r="AY1898" i="1"/>
  <c r="BE1898" i="1" s="1"/>
  <c r="AS1897" i="1"/>
  <c r="AS1896" i="1" s="1"/>
  <c r="AS1895" i="1" s="1"/>
  <c r="AR1897" i="1"/>
  <c r="AP1897" i="1"/>
  <c r="AP1896" i="1" s="1"/>
  <c r="AP1895" i="1" s="1"/>
  <c r="AO1897" i="1"/>
  <c r="AM1897" i="1"/>
  <c r="AL1897" i="1"/>
  <c r="AL1896" i="1" s="1"/>
  <c r="AJ1897" i="1"/>
  <c r="AJ1896" i="1" s="1"/>
  <c r="AJ1895" i="1" s="1"/>
  <c r="AI1897" i="1"/>
  <c r="AG1897" i="1"/>
  <c r="AF1897" i="1"/>
  <c r="AF1896" i="1" s="1"/>
  <c r="AF1895" i="1" s="1"/>
  <c r="AB1897" i="1"/>
  <c r="AB1896" i="1" s="1"/>
  <c r="AB1895" i="1" s="1"/>
  <c r="AA1897" i="1"/>
  <c r="AA1896" i="1" s="1"/>
  <c r="AA1895" i="1" s="1"/>
  <c r="Z1897" i="1"/>
  <c r="Z1896" i="1" s="1"/>
  <c r="Z1895" i="1" s="1"/>
  <c r="Y1897" i="1"/>
  <c r="Y1896" i="1" s="1"/>
  <c r="Y1895" i="1" s="1"/>
  <c r="X1897" i="1"/>
  <c r="X1896" i="1" s="1"/>
  <c r="X1895" i="1" s="1"/>
  <c r="W1897" i="1"/>
  <c r="W1896" i="1" s="1"/>
  <c r="W1895" i="1" s="1"/>
  <c r="V1897" i="1"/>
  <c r="V1896" i="1" s="1"/>
  <c r="V1895" i="1" s="1"/>
  <c r="U1897" i="1"/>
  <c r="U1896" i="1" s="1"/>
  <c r="U1895" i="1" s="1"/>
  <c r="AT1891" i="1"/>
  <c r="AQ1891" i="1"/>
  <c r="AN1891" i="1"/>
  <c r="AK1891" i="1"/>
  <c r="AH1891" i="1"/>
  <c r="AX1891" i="1"/>
  <c r="BD1891" i="1" s="1"/>
  <c r="AD1891" i="1"/>
  <c r="AV1891" i="1" s="1"/>
  <c r="AT1890" i="1"/>
  <c r="AQ1890" i="1"/>
  <c r="AN1890" i="1"/>
  <c r="AK1890" i="1"/>
  <c r="AH1890" i="1"/>
  <c r="AC1890" i="1"/>
  <c r="AY1890" i="1"/>
  <c r="BE1890" i="1" s="1"/>
  <c r="AX1890" i="1"/>
  <c r="BD1890" i="1" s="1"/>
  <c r="AD1890" i="1"/>
  <c r="AV1890" i="1" s="1"/>
  <c r="AX1889" i="1"/>
  <c r="BD1889" i="1" s="1"/>
  <c r="AT1889" i="1"/>
  <c r="AQ1889" i="1"/>
  <c r="AN1889" i="1"/>
  <c r="AK1889" i="1"/>
  <c r="AH1889" i="1"/>
  <c r="AD1889" i="1"/>
  <c r="AV1889" i="1" s="1"/>
  <c r="AT1888" i="1"/>
  <c r="AQ1888" i="1"/>
  <c r="AN1888" i="1"/>
  <c r="AK1888" i="1"/>
  <c r="AH1888" i="1"/>
  <c r="AD1888" i="1"/>
  <c r="AV1888" i="1" s="1"/>
  <c r="AY1887" i="1"/>
  <c r="BE1887" i="1" s="1"/>
  <c r="AT1887" i="1"/>
  <c r="AQ1887" i="1"/>
  <c r="AN1887" i="1"/>
  <c r="AK1887" i="1"/>
  <c r="AH1887" i="1"/>
  <c r="AT1886" i="1"/>
  <c r="AQ1886" i="1"/>
  <c r="AN1886" i="1"/>
  <c r="AK1886" i="1"/>
  <c r="AH1886" i="1"/>
  <c r="AS1885" i="1"/>
  <c r="AR1885" i="1"/>
  <c r="AR1884" i="1" s="1"/>
  <c r="AR1883" i="1" s="1"/>
  <c r="AP1885" i="1"/>
  <c r="AP1884" i="1" s="1"/>
  <c r="AP1883" i="1" s="1"/>
  <c r="AP1882" i="1" s="1"/>
  <c r="AP35" i="1" s="1"/>
  <c r="AO1885" i="1"/>
  <c r="AM1885" i="1"/>
  <c r="AL1885" i="1"/>
  <c r="AJ1885" i="1"/>
  <c r="AJ1884" i="1" s="1"/>
  <c r="AJ1883" i="1" s="1"/>
  <c r="AJ1882" i="1" s="1"/>
  <c r="AJ35" i="1" s="1"/>
  <c r="AI1885" i="1"/>
  <c r="AG1885" i="1"/>
  <c r="AG1884" i="1" s="1"/>
  <c r="AG1883" i="1" s="1"/>
  <c r="AG1882" i="1" s="1"/>
  <c r="AG35" i="1" s="1"/>
  <c r="AF1885" i="1"/>
  <c r="AF1884" i="1" s="1"/>
  <c r="AB1885" i="1"/>
  <c r="AB1884" i="1" s="1"/>
  <c r="AB1883" i="1" s="1"/>
  <c r="AB1882" i="1" s="1"/>
  <c r="AA1885" i="1"/>
  <c r="AA1884" i="1" s="1"/>
  <c r="AA1883" i="1" s="1"/>
  <c r="AA1882" i="1" s="1"/>
  <c r="Z1885" i="1"/>
  <c r="Z1884" i="1" s="1"/>
  <c r="Z1883" i="1" s="1"/>
  <c r="Z1882" i="1" s="1"/>
  <c r="Y1885" i="1"/>
  <c r="Y1884" i="1" s="1"/>
  <c r="Y1883" i="1" s="1"/>
  <c r="Y1882" i="1" s="1"/>
  <c r="X1885" i="1"/>
  <c r="X1884" i="1" s="1"/>
  <c r="X1883" i="1" s="1"/>
  <c r="X1882" i="1" s="1"/>
  <c r="W1885" i="1"/>
  <c r="W1884" i="1" s="1"/>
  <c r="W1883" i="1" s="1"/>
  <c r="W1882" i="1" s="1"/>
  <c r="V1885" i="1"/>
  <c r="V1884" i="1" s="1"/>
  <c r="V1883" i="1" s="1"/>
  <c r="V1882" i="1" s="1"/>
  <c r="U1885" i="1"/>
  <c r="U1884" i="1" s="1"/>
  <c r="U1883" i="1" s="1"/>
  <c r="U1882" i="1" s="1"/>
  <c r="AM1884" i="1"/>
  <c r="AM1883" i="1" s="1"/>
  <c r="AM1882" i="1" s="1"/>
  <c r="AM35" i="1" s="1"/>
  <c r="AT1881" i="1"/>
  <c r="AQ1881" i="1"/>
  <c r="AN1881" i="1"/>
  <c r="AK1881" i="1"/>
  <c r="AH1881" i="1"/>
  <c r="AT1880" i="1"/>
  <c r="AQ1880" i="1"/>
  <c r="AN1880" i="1"/>
  <c r="AK1880" i="1"/>
  <c r="AH1880" i="1"/>
  <c r="AY1880" i="1"/>
  <c r="BE1880" i="1" s="1"/>
  <c r="AX1880" i="1"/>
  <c r="BD1880" i="1" s="1"/>
  <c r="AD1880" i="1"/>
  <c r="AV1880" i="1" s="1"/>
  <c r="AC1880" i="1"/>
  <c r="AU1880" i="1" s="1"/>
  <c r="AT1879" i="1"/>
  <c r="AQ1879" i="1"/>
  <c r="AN1879" i="1"/>
  <c r="AK1879" i="1"/>
  <c r="AH1879" i="1"/>
  <c r="AT1878" i="1"/>
  <c r="AQ1878" i="1"/>
  <c r="AN1878" i="1"/>
  <c r="AK1878" i="1"/>
  <c r="AH1878" i="1"/>
  <c r="AY1878" i="1"/>
  <c r="BE1878" i="1" s="1"/>
  <c r="AT1877" i="1"/>
  <c r="AQ1877" i="1"/>
  <c r="AN1877" i="1"/>
  <c r="AK1877" i="1"/>
  <c r="AH1877" i="1"/>
  <c r="AX1877" i="1"/>
  <c r="BD1877" i="1" s="1"/>
  <c r="AY1876" i="1"/>
  <c r="BE1876" i="1" s="1"/>
  <c r="AT1876" i="1"/>
  <c r="AQ1876" i="1"/>
  <c r="AN1876" i="1"/>
  <c r="AK1876" i="1"/>
  <c r="AH1876" i="1"/>
  <c r="AC1876" i="1"/>
  <c r="AX1876" i="1"/>
  <c r="BD1876" i="1" s="1"/>
  <c r="AD1876" i="1"/>
  <c r="AV1876" i="1" s="1"/>
  <c r="AS1875" i="1"/>
  <c r="AS1874" i="1" s="1"/>
  <c r="AS1873" i="1" s="1"/>
  <c r="AR1875" i="1"/>
  <c r="AR1874" i="1" s="1"/>
  <c r="AP1875" i="1"/>
  <c r="AO1875" i="1"/>
  <c r="AM1875" i="1"/>
  <c r="AM1874" i="1" s="1"/>
  <c r="AM1873" i="1" s="1"/>
  <c r="AL1875" i="1"/>
  <c r="AJ1875" i="1"/>
  <c r="AI1875" i="1"/>
  <c r="AI1874" i="1" s="1"/>
  <c r="AI1873" i="1" s="1"/>
  <c r="AG1875" i="1"/>
  <c r="AG1874" i="1" s="1"/>
  <c r="AG1873" i="1" s="1"/>
  <c r="AF1875" i="1"/>
  <c r="AF1874" i="1" s="1"/>
  <c r="AF1873" i="1" s="1"/>
  <c r="AB1875" i="1"/>
  <c r="AB1874" i="1" s="1"/>
  <c r="AB1873" i="1" s="1"/>
  <c r="AA1875" i="1"/>
  <c r="AA1874" i="1" s="1"/>
  <c r="AA1873" i="1" s="1"/>
  <c r="Z1875" i="1"/>
  <c r="Z1874" i="1" s="1"/>
  <c r="Z1873" i="1" s="1"/>
  <c r="Y1875" i="1"/>
  <c r="Y1874" i="1" s="1"/>
  <c r="Y1873" i="1" s="1"/>
  <c r="X1875" i="1"/>
  <c r="X1874" i="1" s="1"/>
  <c r="X1873" i="1" s="1"/>
  <c r="W1875" i="1"/>
  <c r="W1874" i="1" s="1"/>
  <c r="W1873" i="1" s="1"/>
  <c r="V1875" i="1"/>
  <c r="V1874" i="1" s="1"/>
  <c r="V1873" i="1" s="1"/>
  <c r="U1875" i="1"/>
  <c r="U1874" i="1" s="1"/>
  <c r="U1873" i="1" s="1"/>
  <c r="AP1874" i="1"/>
  <c r="AP1873" i="1" s="1"/>
  <c r="AT1872" i="1"/>
  <c r="AQ1872" i="1"/>
  <c r="AN1872" i="1"/>
  <c r="AK1872" i="1"/>
  <c r="AH1872" i="1"/>
  <c r="AY1872" i="1"/>
  <c r="BE1872" i="1" s="1"/>
  <c r="AD1872" i="1"/>
  <c r="AV1872" i="1" s="1"/>
  <c r="AC1872" i="1"/>
  <c r="AU1872" i="1" s="1"/>
  <c r="AT1871" i="1"/>
  <c r="AQ1871" i="1"/>
  <c r="AN1871" i="1"/>
  <c r="AK1871" i="1"/>
  <c r="AH1871" i="1"/>
  <c r="AY1871" i="1"/>
  <c r="BE1871" i="1" s="1"/>
  <c r="AT1870" i="1"/>
  <c r="AQ1870" i="1"/>
  <c r="AN1870" i="1"/>
  <c r="AK1870" i="1"/>
  <c r="AH1870" i="1"/>
  <c r="AC1870" i="1"/>
  <c r="AU1870" i="1" s="1"/>
  <c r="AY1870" i="1"/>
  <c r="BE1870" i="1" s="1"/>
  <c r="AT1869" i="1"/>
  <c r="AQ1869" i="1"/>
  <c r="AN1869" i="1"/>
  <c r="AK1869" i="1"/>
  <c r="AH1869" i="1"/>
  <c r="AX1869" i="1"/>
  <c r="BD1869" i="1" s="1"/>
  <c r="AY1869" i="1"/>
  <c r="BE1869" i="1" s="1"/>
  <c r="AT1868" i="1"/>
  <c r="AQ1868" i="1"/>
  <c r="AN1868" i="1"/>
  <c r="AK1868" i="1"/>
  <c r="AH1868" i="1"/>
  <c r="AY1868" i="1"/>
  <c r="BE1868" i="1" s="1"/>
  <c r="AX1868" i="1"/>
  <c r="BD1868" i="1" s="1"/>
  <c r="AD1868" i="1"/>
  <c r="AV1868" i="1" s="1"/>
  <c r="AT1867" i="1"/>
  <c r="AQ1867" i="1"/>
  <c r="AN1867" i="1"/>
  <c r="AK1867" i="1"/>
  <c r="AH1867" i="1"/>
  <c r="AY1867" i="1"/>
  <c r="BE1867" i="1" s="1"/>
  <c r="AX1867" i="1"/>
  <c r="BD1867" i="1" s="1"/>
  <c r="AD1867" i="1"/>
  <c r="AV1867" i="1" s="1"/>
  <c r="AC1867" i="1"/>
  <c r="AS1866" i="1"/>
  <c r="AS1865" i="1" s="1"/>
  <c r="AR1866" i="1"/>
  <c r="AR1865" i="1" s="1"/>
  <c r="AP1866" i="1"/>
  <c r="AP1865" i="1" s="1"/>
  <c r="AO1866" i="1"/>
  <c r="AO1865" i="1" s="1"/>
  <c r="AM1866" i="1"/>
  <c r="AL1866" i="1"/>
  <c r="AL1865" i="1" s="1"/>
  <c r="AJ1866" i="1"/>
  <c r="AJ1865" i="1" s="1"/>
  <c r="AI1866" i="1"/>
  <c r="AG1866" i="1"/>
  <c r="AG1865" i="1" s="1"/>
  <c r="AF1866" i="1"/>
  <c r="AF1865" i="1" s="1"/>
  <c r="AB1866" i="1"/>
  <c r="AB1865" i="1" s="1"/>
  <c r="AA1866" i="1"/>
  <c r="AA1865" i="1" s="1"/>
  <c r="Z1866" i="1"/>
  <c r="Z1865" i="1" s="1"/>
  <c r="Y1866" i="1"/>
  <c r="Y1865" i="1" s="1"/>
  <c r="X1866" i="1"/>
  <c r="X1865" i="1" s="1"/>
  <c r="W1866" i="1"/>
  <c r="W1865" i="1" s="1"/>
  <c r="V1866" i="1"/>
  <c r="V1865" i="1" s="1"/>
  <c r="U1866" i="1"/>
  <c r="U1865" i="1" s="1"/>
  <c r="AT1863" i="1"/>
  <c r="AQ1863" i="1"/>
  <c r="AN1863" i="1"/>
  <c r="AK1863" i="1"/>
  <c r="AH1863" i="1"/>
  <c r="AX1863" i="1"/>
  <c r="BD1863" i="1" s="1"/>
  <c r="AD1863" i="1"/>
  <c r="AV1863" i="1" s="1"/>
  <c r="AC1863" i="1"/>
  <c r="AT1862" i="1"/>
  <c r="AQ1862" i="1"/>
  <c r="AN1862" i="1"/>
  <c r="AK1862" i="1"/>
  <c r="AH1862" i="1"/>
  <c r="AD1862" i="1"/>
  <c r="AV1862" i="1" s="1"/>
  <c r="AY1862" i="1"/>
  <c r="BE1862" i="1" s="1"/>
  <c r="AC1862" i="1"/>
  <c r="AT1861" i="1"/>
  <c r="AQ1861" i="1"/>
  <c r="AN1861" i="1"/>
  <c r="AK1861" i="1"/>
  <c r="AH1861" i="1"/>
  <c r="AX1861" i="1"/>
  <c r="BD1861" i="1" s="1"/>
  <c r="AD1861" i="1"/>
  <c r="AV1861" i="1" s="1"/>
  <c r="AT1860" i="1"/>
  <c r="AQ1860" i="1"/>
  <c r="AN1860" i="1"/>
  <c r="AK1860" i="1"/>
  <c r="AH1860" i="1"/>
  <c r="AT1859" i="1"/>
  <c r="AQ1859" i="1"/>
  <c r="AN1859" i="1"/>
  <c r="AK1859" i="1"/>
  <c r="AH1859" i="1"/>
  <c r="AX1859" i="1"/>
  <c r="BD1859" i="1" s="1"/>
  <c r="AD1859" i="1"/>
  <c r="AV1859" i="1" s="1"/>
  <c r="AT1858" i="1"/>
  <c r="AQ1858" i="1"/>
  <c r="AN1858" i="1"/>
  <c r="AK1858" i="1"/>
  <c r="AH1858" i="1"/>
  <c r="AS1857" i="1"/>
  <c r="AR1857" i="1"/>
  <c r="AR1856" i="1" s="1"/>
  <c r="AR1855" i="1" s="1"/>
  <c r="AP1857" i="1"/>
  <c r="AP1856" i="1" s="1"/>
  <c r="AO1857" i="1"/>
  <c r="AM1857" i="1"/>
  <c r="AM1856" i="1" s="1"/>
  <c r="AL1857" i="1"/>
  <c r="AL1856" i="1" s="1"/>
  <c r="AL1855" i="1" s="1"/>
  <c r="AJ1857" i="1"/>
  <c r="AJ1856" i="1" s="1"/>
  <c r="AJ1855" i="1" s="1"/>
  <c r="AI1857" i="1"/>
  <c r="AI1856" i="1" s="1"/>
  <c r="AI1855" i="1" s="1"/>
  <c r="AG1857" i="1"/>
  <c r="AG1856" i="1" s="1"/>
  <c r="AG1855" i="1" s="1"/>
  <c r="AF1857" i="1"/>
  <c r="AF1856" i="1" s="1"/>
  <c r="AB1857" i="1"/>
  <c r="AB1856" i="1" s="1"/>
  <c r="AA1857" i="1"/>
  <c r="AA1856" i="1" s="1"/>
  <c r="AA1855" i="1" s="1"/>
  <c r="Z1857" i="1"/>
  <c r="Z1856" i="1" s="1"/>
  <c r="Z1855" i="1" s="1"/>
  <c r="Y1857" i="1"/>
  <c r="Y1856" i="1" s="1"/>
  <c r="Y1855" i="1" s="1"/>
  <c r="X1857" i="1"/>
  <c r="X1856" i="1" s="1"/>
  <c r="X1855" i="1" s="1"/>
  <c r="W1857" i="1"/>
  <c r="W1856" i="1" s="1"/>
  <c r="W1855" i="1" s="1"/>
  <c r="V1857" i="1"/>
  <c r="V1856" i="1" s="1"/>
  <c r="V1855" i="1" s="1"/>
  <c r="U1857" i="1"/>
  <c r="U1856" i="1" s="1"/>
  <c r="U1855" i="1" s="1"/>
  <c r="AB1855" i="1"/>
  <c r="AT1854" i="1"/>
  <c r="AQ1854" i="1"/>
  <c r="AN1854" i="1"/>
  <c r="AK1854" i="1"/>
  <c r="AH1854" i="1"/>
  <c r="AY1854" i="1"/>
  <c r="BE1854" i="1" s="1"/>
  <c r="AS1853" i="1"/>
  <c r="AR1853" i="1"/>
  <c r="AP1853" i="1"/>
  <c r="AO1853" i="1"/>
  <c r="AM1853" i="1"/>
  <c r="AL1853" i="1"/>
  <c r="AJ1853" i="1"/>
  <c r="AI1853" i="1"/>
  <c r="AG1853" i="1"/>
  <c r="AF1853" i="1"/>
  <c r="AB1853" i="1"/>
  <c r="AA1853" i="1"/>
  <c r="Z1853" i="1"/>
  <c r="Y1853" i="1"/>
  <c r="X1853" i="1"/>
  <c r="W1853" i="1"/>
  <c r="V1853" i="1"/>
  <c r="U1853" i="1"/>
  <c r="AX1852" i="1"/>
  <c r="BD1852" i="1" s="1"/>
  <c r="AT1852" i="1"/>
  <c r="AQ1852" i="1"/>
  <c r="AN1852" i="1"/>
  <c r="AK1852" i="1"/>
  <c r="AH1852" i="1"/>
  <c r="AC1852" i="1"/>
  <c r="AU1852" i="1" s="1"/>
  <c r="AD1852" i="1"/>
  <c r="AV1852" i="1" s="1"/>
  <c r="AV1851" i="1" s="1"/>
  <c r="AS1851" i="1"/>
  <c r="AR1851" i="1"/>
  <c r="AP1851" i="1"/>
  <c r="AP1850" i="1" s="1"/>
  <c r="AO1851" i="1"/>
  <c r="AM1851" i="1"/>
  <c r="AL1851" i="1"/>
  <c r="AJ1851" i="1"/>
  <c r="AJ1850" i="1" s="1"/>
  <c r="AI1851" i="1"/>
  <c r="AG1851" i="1"/>
  <c r="AF1851" i="1"/>
  <c r="AB1851" i="1"/>
  <c r="AA1851" i="1"/>
  <c r="Z1851" i="1"/>
  <c r="Y1851" i="1"/>
  <c r="X1851" i="1"/>
  <c r="X1850" i="1" s="1"/>
  <c r="W1851" i="1"/>
  <c r="V1851" i="1"/>
  <c r="U1851" i="1"/>
  <c r="AY1849" i="1"/>
  <c r="BE1849" i="1" s="1"/>
  <c r="AT1849" i="1"/>
  <c r="AQ1849" i="1"/>
  <c r="AN1849" i="1"/>
  <c r="AK1849" i="1"/>
  <c r="AH1849" i="1"/>
  <c r="AS1848" i="1"/>
  <c r="AR1848" i="1"/>
  <c r="AP1848" i="1"/>
  <c r="AO1848" i="1"/>
  <c r="AM1848" i="1"/>
  <c r="AL1848" i="1"/>
  <c r="AJ1848" i="1"/>
  <c r="AI1848" i="1"/>
  <c r="AG1848" i="1"/>
  <c r="AF1848" i="1"/>
  <c r="AB1848" i="1"/>
  <c r="AA1848" i="1"/>
  <c r="Z1848" i="1"/>
  <c r="Y1848" i="1"/>
  <c r="X1848" i="1"/>
  <c r="W1848" i="1"/>
  <c r="V1848" i="1"/>
  <c r="U1848" i="1"/>
  <c r="AY1847" i="1"/>
  <c r="BE1847" i="1" s="1"/>
  <c r="AT1847" i="1"/>
  <c r="AQ1847" i="1"/>
  <c r="AN1847" i="1"/>
  <c r="AK1847" i="1"/>
  <c r="AH1847" i="1"/>
  <c r="AC1847" i="1"/>
  <c r="AX1847" i="1"/>
  <c r="BD1847" i="1" s="1"/>
  <c r="AD1847" i="1"/>
  <c r="AV1847" i="1" s="1"/>
  <c r="AV1846" i="1" s="1"/>
  <c r="AS1846" i="1"/>
  <c r="AR1846" i="1"/>
  <c r="AP1846" i="1"/>
  <c r="AO1846" i="1"/>
  <c r="AM1846" i="1"/>
  <c r="AL1846" i="1"/>
  <c r="AJ1846" i="1"/>
  <c r="AI1846" i="1"/>
  <c r="AG1846" i="1"/>
  <c r="AF1846" i="1"/>
  <c r="AB1846" i="1"/>
  <c r="AA1846" i="1"/>
  <c r="Z1846" i="1"/>
  <c r="Y1846" i="1"/>
  <c r="X1846" i="1"/>
  <c r="W1846" i="1"/>
  <c r="V1846" i="1"/>
  <c r="U1846" i="1"/>
  <c r="AT1845" i="1"/>
  <c r="AQ1845" i="1"/>
  <c r="AN1845" i="1"/>
  <c r="AK1845" i="1"/>
  <c r="AH1845" i="1"/>
  <c r="AX1845" i="1"/>
  <c r="BD1845" i="1" s="1"/>
  <c r="AT1844" i="1"/>
  <c r="AQ1844" i="1"/>
  <c r="AN1844" i="1"/>
  <c r="AK1844" i="1"/>
  <c r="AH1844" i="1"/>
  <c r="AD1844" i="1"/>
  <c r="AS1843" i="1"/>
  <c r="AR1843" i="1"/>
  <c r="AP1843" i="1"/>
  <c r="AO1843" i="1"/>
  <c r="AM1843" i="1"/>
  <c r="AL1843" i="1"/>
  <c r="AJ1843" i="1"/>
  <c r="AI1843" i="1"/>
  <c r="AG1843" i="1"/>
  <c r="AF1843" i="1"/>
  <c r="AB1843" i="1"/>
  <c r="AA1843" i="1"/>
  <c r="Z1843" i="1"/>
  <c r="Y1843" i="1"/>
  <c r="X1843" i="1"/>
  <c r="W1843" i="1"/>
  <c r="V1843" i="1"/>
  <c r="U1843" i="1"/>
  <c r="AT1842" i="1"/>
  <c r="AQ1842" i="1"/>
  <c r="AN1842" i="1"/>
  <c r="AK1842" i="1"/>
  <c r="AH1842" i="1"/>
  <c r="AX1842" i="1"/>
  <c r="BD1842" i="1" s="1"/>
  <c r="AD1842" i="1"/>
  <c r="AC1842" i="1"/>
  <c r="AS1841" i="1"/>
  <c r="AR1841" i="1"/>
  <c r="AP1841" i="1"/>
  <c r="AO1841" i="1"/>
  <c r="AM1841" i="1"/>
  <c r="AL1841" i="1"/>
  <c r="AJ1841" i="1"/>
  <c r="AI1841" i="1"/>
  <c r="AG1841" i="1"/>
  <c r="AF1841" i="1"/>
  <c r="AB1841" i="1"/>
  <c r="AA1841" i="1"/>
  <c r="Z1841" i="1"/>
  <c r="Y1841" i="1"/>
  <c r="X1841" i="1"/>
  <c r="W1841" i="1"/>
  <c r="V1841" i="1"/>
  <c r="U1841" i="1"/>
  <c r="AT1839" i="1"/>
  <c r="AQ1839" i="1"/>
  <c r="AN1839" i="1"/>
  <c r="AK1839" i="1"/>
  <c r="AH1839" i="1"/>
  <c r="AS1838" i="1"/>
  <c r="AR1838" i="1"/>
  <c r="AP1838" i="1"/>
  <c r="AO1838" i="1"/>
  <c r="AM1838" i="1"/>
  <c r="AL1838" i="1"/>
  <c r="AJ1838" i="1"/>
  <c r="AI1838" i="1"/>
  <c r="AG1838" i="1"/>
  <c r="AF1838" i="1"/>
  <c r="AB1838" i="1"/>
  <c r="AA1838" i="1"/>
  <c r="Z1838" i="1"/>
  <c r="Y1838" i="1"/>
  <c r="X1838" i="1"/>
  <c r="W1838" i="1"/>
  <c r="V1838" i="1"/>
  <c r="U1838" i="1"/>
  <c r="AT1837" i="1"/>
  <c r="AQ1837" i="1"/>
  <c r="AN1837" i="1"/>
  <c r="AK1837" i="1"/>
  <c r="AH1837" i="1"/>
  <c r="AY1837" i="1"/>
  <c r="BE1837" i="1" s="1"/>
  <c r="AC1837" i="1"/>
  <c r="AT1836" i="1"/>
  <c r="AQ1836" i="1"/>
  <c r="AN1836" i="1"/>
  <c r="AK1836" i="1"/>
  <c r="AH1836" i="1"/>
  <c r="AX1836" i="1"/>
  <c r="BD1836" i="1" s="1"/>
  <c r="AD1836" i="1"/>
  <c r="AV1836" i="1" s="1"/>
  <c r="AS1835" i="1"/>
  <c r="AR1835" i="1"/>
  <c r="AP1835" i="1"/>
  <c r="AO1835" i="1"/>
  <c r="AM1835" i="1"/>
  <c r="AL1835" i="1"/>
  <c r="AJ1835" i="1"/>
  <c r="AJ1834" i="1" s="1"/>
  <c r="AI1835" i="1"/>
  <c r="AG1835" i="1"/>
  <c r="AG1834" i="1" s="1"/>
  <c r="AF1835" i="1"/>
  <c r="AB1835" i="1"/>
  <c r="AA1835" i="1"/>
  <c r="Z1835" i="1"/>
  <c r="Y1835" i="1"/>
  <c r="X1835" i="1"/>
  <c r="W1835" i="1"/>
  <c r="V1835" i="1"/>
  <c r="U1835" i="1"/>
  <c r="V1834" i="1"/>
  <c r="AX1833" i="1"/>
  <c r="BD1833" i="1" s="1"/>
  <c r="AT1833" i="1"/>
  <c r="AQ1833" i="1"/>
  <c r="AN1833" i="1"/>
  <c r="AK1833" i="1"/>
  <c r="AH1833" i="1"/>
  <c r="AY1833" i="1"/>
  <c r="BE1833" i="1" s="1"/>
  <c r="AD1833" i="1"/>
  <c r="AV1833" i="1" s="1"/>
  <c r="AT1832" i="1"/>
  <c r="AQ1832" i="1"/>
  <c r="AN1832" i="1"/>
  <c r="AK1832" i="1"/>
  <c r="AH1832" i="1"/>
  <c r="AX1832" i="1"/>
  <c r="BD1832" i="1" s="1"/>
  <c r="AD1832" i="1"/>
  <c r="AV1832" i="1" s="1"/>
  <c r="AT1831" i="1"/>
  <c r="AQ1831" i="1"/>
  <c r="AN1831" i="1"/>
  <c r="AK1831" i="1"/>
  <c r="AH1831" i="1"/>
  <c r="AD1831" i="1"/>
  <c r="AV1831" i="1" s="1"/>
  <c r="AT1830" i="1"/>
  <c r="AQ1830" i="1"/>
  <c r="AN1830" i="1"/>
  <c r="AK1830" i="1"/>
  <c r="AH1830" i="1"/>
  <c r="AY1830" i="1"/>
  <c r="BE1830" i="1" s="1"/>
  <c r="AX1829" i="1"/>
  <c r="BD1829" i="1" s="1"/>
  <c r="AT1829" i="1"/>
  <c r="AQ1829" i="1"/>
  <c r="AN1829" i="1"/>
  <c r="AK1829" i="1"/>
  <c r="AH1829" i="1"/>
  <c r="AY1829" i="1"/>
  <c r="BE1829" i="1" s="1"/>
  <c r="AX1828" i="1"/>
  <c r="BD1828" i="1" s="1"/>
  <c r="AT1828" i="1"/>
  <c r="AQ1828" i="1"/>
  <c r="AN1828" i="1"/>
  <c r="AK1828" i="1"/>
  <c r="AH1828" i="1"/>
  <c r="AD1828" i="1"/>
  <c r="AV1828" i="1" s="1"/>
  <c r="AC1828" i="1"/>
  <c r="AS1827" i="1"/>
  <c r="AR1827" i="1"/>
  <c r="AP1827" i="1"/>
  <c r="AO1827" i="1"/>
  <c r="AM1827" i="1"/>
  <c r="AL1827" i="1"/>
  <c r="AJ1827" i="1"/>
  <c r="AI1827" i="1"/>
  <c r="AG1827" i="1"/>
  <c r="AF1827" i="1"/>
  <c r="AB1827" i="1"/>
  <c r="AA1827" i="1"/>
  <c r="Z1827" i="1"/>
  <c r="Y1827" i="1"/>
  <c r="X1827" i="1"/>
  <c r="W1827" i="1"/>
  <c r="V1827" i="1"/>
  <c r="U1827" i="1"/>
  <c r="AT1826" i="1"/>
  <c r="AQ1826" i="1"/>
  <c r="AN1826" i="1"/>
  <c r="AK1826" i="1"/>
  <c r="AH1826" i="1"/>
  <c r="AT1825" i="1"/>
  <c r="AQ1825" i="1"/>
  <c r="AN1825" i="1"/>
  <c r="AK1825" i="1"/>
  <c r="AH1825" i="1"/>
  <c r="AT1824" i="1"/>
  <c r="AQ1824" i="1"/>
  <c r="AN1824" i="1"/>
  <c r="AK1824" i="1"/>
  <c r="AH1824" i="1"/>
  <c r="AY1824" i="1"/>
  <c r="BE1824" i="1" s="1"/>
  <c r="AX1824" i="1"/>
  <c r="BD1824" i="1" s="1"/>
  <c r="AT1823" i="1"/>
  <c r="AQ1823" i="1"/>
  <c r="AN1823" i="1"/>
  <c r="AK1823" i="1"/>
  <c r="AH1823" i="1"/>
  <c r="AD1823" i="1"/>
  <c r="AV1823" i="1" s="1"/>
  <c r="AX1823" i="1"/>
  <c r="BD1823" i="1" s="1"/>
  <c r="AC1823" i="1"/>
  <c r="AU1823" i="1" s="1"/>
  <c r="AX1822" i="1"/>
  <c r="BD1822" i="1" s="1"/>
  <c r="AT1822" i="1"/>
  <c r="AQ1822" i="1"/>
  <c r="AN1822" i="1"/>
  <c r="AK1822" i="1"/>
  <c r="AH1822" i="1"/>
  <c r="AY1822" i="1"/>
  <c r="BE1822" i="1" s="1"/>
  <c r="AD1822" i="1"/>
  <c r="AV1822" i="1" s="1"/>
  <c r="AT1821" i="1"/>
  <c r="AQ1821" i="1"/>
  <c r="AN1821" i="1"/>
  <c r="AK1821" i="1"/>
  <c r="AH1821" i="1"/>
  <c r="AD1821" i="1"/>
  <c r="AV1821" i="1" s="1"/>
  <c r="AT1820" i="1"/>
  <c r="AQ1820" i="1"/>
  <c r="AN1820" i="1"/>
  <c r="AK1820" i="1"/>
  <c r="AH1820" i="1"/>
  <c r="AT1819" i="1"/>
  <c r="AQ1819" i="1"/>
  <c r="AN1819" i="1"/>
  <c r="AK1819" i="1"/>
  <c r="AH1819" i="1"/>
  <c r="AS1818" i="1"/>
  <c r="AR1818" i="1"/>
  <c r="AP1818" i="1"/>
  <c r="AO1818" i="1"/>
  <c r="AM1818" i="1"/>
  <c r="AL1818" i="1"/>
  <c r="AJ1818" i="1"/>
  <c r="AI1818" i="1"/>
  <c r="AG1818" i="1"/>
  <c r="AF1818" i="1"/>
  <c r="AB1818" i="1"/>
  <c r="AA1818" i="1"/>
  <c r="Z1818" i="1"/>
  <c r="Y1818" i="1"/>
  <c r="X1818" i="1"/>
  <c r="W1818" i="1"/>
  <c r="V1818" i="1"/>
  <c r="U1818" i="1"/>
  <c r="AT1816" i="1"/>
  <c r="AQ1816" i="1"/>
  <c r="AN1816" i="1"/>
  <c r="AK1816" i="1"/>
  <c r="AH1816" i="1"/>
  <c r="AT1815" i="1"/>
  <c r="AQ1815" i="1"/>
  <c r="AN1815" i="1"/>
  <c r="AK1815" i="1"/>
  <c r="AH1815" i="1"/>
  <c r="AT1814" i="1"/>
  <c r="AQ1814" i="1"/>
  <c r="AN1814" i="1"/>
  <c r="AK1814" i="1"/>
  <c r="AH1814" i="1"/>
  <c r="AY1814" i="1"/>
  <c r="BE1814" i="1" s="1"/>
  <c r="AY1813" i="1"/>
  <c r="BE1813" i="1" s="1"/>
  <c r="AX1813" i="1"/>
  <c r="BD1813" i="1" s="1"/>
  <c r="AT1813" i="1"/>
  <c r="AQ1813" i="1"/>
  <c r="AN1813" i="1"/>
  <c r="AK1813" i="1"/>
  <c r="AH1813" i="1"/>
  <c r="AD1813" i="1"/>
  <c r="AV1813" i="1" s="1"/>
  <c r="AC1813" i="1"/>
  <c r="AT1812" i="1"/>
  <c r="AQ1812" i="1"/>
  <c r="AN1812" i="1"/>
  <c r="AK1812" i="1"/>
  <c r="AH1812" i="1"/>
  <c r="AD1812" i="1"/>
  <c r="AV1812" i="1" s="1"/>
  <c r="AY1812" i="1"/>
  <c r="BE1812" i="1" s="1"/>
  <c r="AC1812" i="1"/>
  <c r="AY1811" i="1"/>
  <c r="BE1811" i="1" s="1"/>
  <c r="AT1811" i="1"/>
  <c r="AQ1811" i="1"/>
  <c r="AN1811" i="1"/>
  <c r="AK1811" i="1"/>
  <c r="AH1811" i="1"/>
  <c r="AT1810" i="1"/>
  <c r="AQ1810" i="1"/>
  <c r="AN1810" i="1"/>
  <c r="AK1810" i="1"/>
  <c r="AH1810" i="1"/>
  <c r="AT1809" i="1"/>
  <c r="AQ1809" i="1"/>
  <c r="AN1809" i="1"/>
  <c r="AK1809" i="1"/>
  <c r="AH1809" i="1"/>
  <c r="AT1808" i="1"/>
  <c r="AQ1808" i="1"/>
  <c r="AN1808" i="1"/>
  <c r="AK1808" i="1"/>
  <c r="AH1808" i="1"/>
  <c r="AY1808" i="1"/>
  <c r="BE1808" i="1" s="1"/>
  <c r="AX1807" i="1"/>
  <c r="BD1807" i="1" s="1"/>
  <c r="AT1807" i="1"/>
  <c r="AQ1807" i="1"/>
  <c r="AN1807" i="1"/>
  <c r="AK1807" i="1"/>
  <c r="AH1807" i="1"/>
  <c r="AD1807" i="1"/>
  <c r="AV1807" i="1" s="1"/>
  <c r="AY1807" i="1"/>
  <c r="BE1807" i="1" s="1"/>
  <c r="AC1807" i="1"/>
  <c r="AS1806" i="1"/>
  <c r="AR1806" i="1"/>
  <c r="AP1806" i="1"/>
  <c r="AO1806" i="1"/>
  <c r="AM1806" i="1"/>
  <c r="AL1806" i="1"/>
  <c r="AJ1806" i="1"/>
  <c r="AI1806" i="1"/>
  <c r="AG1806" i="1"/>
  <c r="AF1806" i="1"/>
  <c r="AB1806" i="1"/>
  <c r="AA1806" i="1"/>
  <c r="Z1806" i="1"/>
  <c r="Y1806" i="1"/>
  <c r="X1806" i="1"/>
  <c r="W1806" i="1"/>
  <c r="V1806" i="1"/>
  <c r="U1806" i="1"/>
  <c r="AT1805" i="1"/>
  <c r="AQ1805" i="1"/>
  <c r="AN1805" i="1"/>
  <c r="AK1805" i="1"/>
  <c r="AH1805" i="1"/>
  <c r="AC1805" i="1"/>
  <c r="AU1805" i="1" s="1"/>
  <c r="AX1804" i="1"/>
  <c r="BD1804" i="1" s="1"/>
  <c r="AT1804" i="1"/>
  <c r="AQ1804" i="1"/>
  <c r="AN1804" i="1"/>
  <c r="AK1804" i="1"/>
  <c r="AH1804" i="1"/>
  <c r="AY1804" i="1"/>
  <c r="BE1804" i="1" s="1"/>
  <c r="AD1804" i="1"/>
  <c r="AV1804" i="1" s="1"/>
  <c r="AC1804" i="1"/>
  <c r="AT1803" i="1"/>
  <c r="AQ1803" i="1"/>
  <c r="AN1803" i="1"/>
  <c r="AK1803" i="1"/>
  <c r="AH1803" i="1"/>
  <c r="AC1803" i="1"/>
  <c r="AU1803" i="1" s="1"/>
  <c r="AX1803" i="1"/>
  <c r="BD1803" i="1" s="1"/>
  <c r="AY1802" i="1"/>
  <c r="BE1802" i="1" s="1"/>
  <c r="AT1802" i="1"/>
  <c r="AQ1802" i="1"/>
  <c r="AN1802" i="1"/>
  <c r="AK1802" i="1"/>
  <c r="AH1802" i="1"/>
  <c r="AT1801" i="1"/>
  <c r="AQ1801" i="1"/>
  <c r="AN1801" i="1"/>
  <c r="AK1801" i="1"/>
  <c r="AH1801" i="1"/>
  <c r="AY1801" i="1"/>
  <c r="BE1801" i="1" s="1"/>
  <c r="AD1801" i="1"/>
  <c r="AV1801" i="1" s="1"/>
  <c r="AT1800" i="1"/>
  <c r="AQ1800" i="1"/>
  <c r="AN1800" i="1"/>
  <c r="AK1800" i="1"/>
  <c r="AH1800" i="1"/>
  <c r="AC1800" i="1"/>
  <c r="AU1800" i="1" s="1"/>
  <c r="AY1800" i="1"/>
  <c r="BE1800" i="1" s="1"/>
  <c r="AX1800" i="1"/>
  <c r="BD1800" i="1" s="1"/>
  <c r="AD1800" i="1"/>
  <c r="AV1800" i="1" s="1"/>
  <c r="AT1799" i="1"/>
  <c r="AQ1799" i="1"/>
  <c r="AN1799" i="1"/>
  <c r="AK1799" i="1"/>
  <c r="AH1799" i="1"/>
  <c r="AY1799" i="1"/>
  <c r="BE1799" i="1" s="1"/>
  <c r="AX1799" i="1"/>
  <c r="BD1799" i="1" s="1"/>
  <c r="AD1799" i="1"/>
  <c r="AV1799" i="1" s="1"/>
  <c r="AT1798" i="1"/>
  <c r="AQ1798" i="1"/>
  <c r="AN1798" i="1"/>
  <c r="AK1798" i="1"/>
  <c r="AH1798" i="1"/>
  <c r="AC1798" i="1"/>
  <c r="AU1798" i="1" s="1"/>
  <c r="AX1798" i="1"/>
  <c r="BD1798" i="1" s="1"/>
  <c r="AS1797" i="1"/>
  <c r="AR1797" i="1"/>
  <c r="AP1797" i="1"/>
  <c r="AO1797" i="1"/>
  <c r="AM1797" i="1"/>
  <c r="AL1797" i="1"/>
  <c r="AJ1797" i="1"/>
  <c r="AI1797" i="1"/>
  <c r="AG1797" i="1"/>
  <c r="AF1797" i="1"/>
  <c r="AB1797" i="1"/>
  <c r="AA1797" i="1"/>
  <c r="Z1797" i="1"/>
  <c r="Y1797" i="1"/>
  <c r="X1797" i="1"/>
  <c r="W1797" i="1"/>
  <c r="V1797" i="1"/>
  <c r="U1797" i="1"/>
  <c r="AY1796" i="1"/>
  <c r="BE1796" i="1" s="1"/>
  <c r="AT1796" i="1"/>
  <c r="AQ1796" i="1"/>
  <c r="AN1796" i="1"/>
  <c r="AK1796" i="1"/>
  <c r="AH1796" i="1"/>
  <c r="AC1796" i="1"/>
  <c r="AU1796" i="1" s="1"/>
  <c r="AX1796" i="1"/>
  <c r="BD1796" i="1" s="1"/>
  <c r="AY1795" i="1"/>
  <c r="BE1795" i="1" s="1"/>
  <c r="AT1795" i="1"/>
  <c r="AQ1795" i="1"/>
  <c r="AN1795" i="1"/>
  <c r="AK1795" i="1"/>
  <c r="AH1795" i="1"/>
  <c r="AC1795" i="1"/>
  <c r="AU1795" i="1" s="1"/>
  <c r="AX1795" i="1"/>
  <c r="BD1795" i="1" s="1"/>
  <c r="AY1794" i="1"/>
  <c r="BE1794" i="1" s="1"/>
  <c r="AT1794" i="1"/>
  <c r="AQ1794" i="1"/>
  <c r="AN1794" i="1"/>
  <c r="AK1794" i="1"/>
  <c r="AH1794" i="1"/>
  <c r="AD1794" i="1"/>
  <c r="AV1794" i="1" s="1"/>
  <c r="AC1794" i="1"/>
  <c r="AU1794" i="1" s="1"/>
  <c r="AX1794" i="1"/>
  <c r="BD1794" i="1" s="1"/>
  <c r="AY1793" i="1"/>
  <c r="BE1793" i="1" s="1"/>
  <c r="AT1793" i="1"/>
  <c r="AQ1793" i="1"/>
  <c r="AN1793" i="1"/>
  <c r="AK1793" i="1"/>
  <c r="AH1793" i="1"/>
  <c r="AC1793" i="1"/>
  <c r="AU1793" i="1" s="1"/>
  <c r="AX1793" i="1"/>
  <c r="BD1793" i="1" s="1"/>
  <c r="AD1793" i="1"/>
  <c r="AV1793" i="1" s="1"/>
  <c r="AY1792" i="1"/>
  <c r="BE1792" i="1" s="1"/>
  <c r="AT1792" i="1"/>
  <c r="AQ1792" i="1"/>
  <c r="AN1792" i="1"/>
  <c r="AK1792" i="1"/>
  <c r="AH1792" i="1"/>
  <c r="AC1792" i="1"/>
  <c r="AU1792" i="1" s="1"/>
  <c r="AX1792" i="1"/>
  <c r="BD1792" i="1" s="1"/>
  <c r="AY1791" i="1"/>
  <c r="BE1791" i="1" s="1"/>
  <c r="AT1791" i="1"/>
  <c r="AQ1791" i="1"/>
  <c r="AN1791" i="1"/>
  <c r="AK1791" i="1"/>
  <c r="AH1791" i="1"/>
  <c r="AD1791" i="1"/>
  <c r="AV1791" i="1" s="1"/>
  <c r="AC1791" i="1"/>
  <c r="AU1791" i="1" s="1"/>
  <c r="AX1791" i="1"/>
  <c r="BD1791" i="1" s="1"/>
  <c r="AY1790" i="1"/>
  <c r="BE1790" i="1" s="1"/>
  <c r="AT1790" i="1"/>
  <c r="AQ1790" i="1"/>
  <c r="AN1790" i="1"/>
  <c r="AK1790" i="1"/>
  <c r="AH1790" i="1"/>
  <c r="AD1790" i="1"/>
  <c r="AV1790" i="1" s="1"/>
  <c r="AC1790" i="1"/>
  <c r="AX1790" i="1"/>
  <c r="BD1790" i="1" s="1"/>
  <c r="AY1789" i="1"/>
  <c r="BE1789" i="1" s="1"/>
  <c r="AT1789" i="1"/>
  <c r="AQ1789" i="1"/>
  <c r="AN1789" i="1"/>
  <c r="AK1789" i="1"/>
  <c r="AH1789" i="1"/>
  <c r="AC1789" i="1"/>
  <c r="AU1789" i="1" s="1"/>
  <c r="AX1789" i="1"/>
  <c r="BD1789" i="1" s="1"/>
  <c r="AD1789" i="1"/>
  <c r="AV1789" i="1" s="1"/>
  <c r="AY1788" i="1"/>
  <c r="BE1788" i="1" s="1"/>
  <c r="AT1788" i="1"/>
  <c r="AQ1788" i="1"/>
  <c r="AN1788" i="1"/>
  <c r="AK1788" i="1"/>
  <c r="AH1788" i="1"/>
  <c r="AX1788" i="1"/>
  <c r="BD1788" i="1" s="1"/>
  <c r="AC1788" i="1"/>
  <c r="AU1788" i="1" s="1"/>
  <c r="AS1787" i="1"/>
  <c r="AR1787" i="1"/>
  <c r="AP1787" i="1"/>
  <c r="AO1787" i="1"/>
  <c r="AM1787" i="1"/>
  <c r="AL1787" i="1"/>
  <c r="AJ1787" i="1"/>
  <c r="AI1787" i="1"/>
  <c r="AG1787" i="1"/>
  <c r="AF1787" i="1"/>
  <c r="AB1787" i="1"/>
  <c r="AA1787" i="1"/>
  <c r="Z1787" i="1"/>
  <c r="Y1787" i="1"/>
  <c r="X1787" i="1"/>
  <c r="W1787" i="1"/>
  <c r="V1787" i="1"/>
  <c r="U1787" i="1"/>
  <c r="AT1785" i="1"/>
  <c r="AQ1785" i="1"/>
  <c r="AN1785" i="1"/>
  <c r="AK1785" i="1"/>
  <c r="AH1785" i="1"/>
  <c r="AY1785" i="1"/>
  <c r="BE1785" i="1" s="1"/>
  <c r="AX1785" i="1"/>
  <c r="BD1785" i="1" s="1"/>
  <c r="AD1785" i="1"/>
  <c r="AV1785" i="1" s="1"/>
  <c r="AC1785" i="1"/>
  <c r="AU1785" i="1" s="1"/>
  <c r="AT1784" i="1"/>
  <c r="AQ1784" i="1"/>
  <c r="AN1784" i="1"/>
  <c r="AK1784" i="1"/>
  <c r="AH1784" i="1"/>
  <c r="AT1783" i="1"/>
  <c r="AQ1783" i="1"/>
  <c r="AN1783" i="1"/>
  <c r="AK1783" i="1"/>
  <c r="AH1783" i="1"/>
  <c r="AY1783" i="1"/>
  <c r="BE1783" i="1" s="1"/>
  <c r="AD1783" i="1"/>
  <c r="AV1783" i="1" s="1"/>
  <c r="AX1783" i="1"/>
  <c r="BD1783" i="1" s="1"/>
  <c r="AT1782" i="1"/>
  <c r="AQ1782" i="1"/>
  <c r="AN1782" i="1"/>
  <c r="AK1782" i="1"/>
  <c r="AH1782" i="1"/>
  <c r="AX1782" i="1"/>
  <c r="BD1782" i="1" s="1"/>
  <c r="AT1781" i="1"/>
  <c r="AQ1781" i="1"/>
  <c r="AN1781" i="1"/>
  <c r="AK1781" i="1"/>
  <c r="AH1781" i="1"/>
  <c r="AD1781" i="1"/>
  <c r="AV1781" i="1" s="1"/>
  <c r="AY1781" i="1"/>
  <c r="BE1781" i="1" s="1"/>
  <c r="AX1781" i="1"/>
  <c r="BD1781" i="1" s="1"/>
  <c r="AT1780" i="1"/>
  <c r="AQ1780" i="1"/>
  <c r="AN1780" i="1"/>
  <c r="AK1780" i="1"/>
  <c r="AH1780" i="1"/>
  <c r="AY1780" i="1"/>
  <c r="BE1780" i="1" s="1"/>
  <c r="AX1780" i="1"/>
  <c r="BD1780" i="1" s="1"/>
  <c r="AD1780" i="1"/>
  <c r="AV1780" i="1" s="1"/>
  <c r="AC1780" i="1"/>
  <c r="AU1780" i="1" s="1"/>
  <c r="AT1779" i="1"/>
  <c r="AQ1779" i="1"/>
  <c r="AN1779" i="1"/>
  <c r="AK1779" i="1"/>
  <c r="AH1779" i="1"/>
  <c r="AT1778" i="1"/>
  <c r="AQ1778" i="1"/>
  <c r="AN1778" i="1"/>
  <c r="AK1778" i="1"/>
  <c r="AH1778" i="1"/>
  <c r="AX1778" i="1"/>
  <c r="BD1778" i="1" s="1"/>
  <c r="AC1778" i="1"/>
  <c r="AT1777" i="1"/>
  <c r="AQ1777" i="1"/>
  <c r="AN1777" i="1"/>
  <c r="AK1777" i="1"/>
  <c r="AH1777" i="1"/>
  <c r="AT1776" i="1"/>
  <c r="AQ1776" i="1"/>
  <c r="AN1776" i="1"/>
  <c r="AK1776" i="1"/>
  <c r="AH1776" i="1"/>
  <c r="AD1776" i="1"/>
  <c r="AV1776" i="1" s="1"/>
  <c r="AX1775" i="1"/>
  <c r="BD1775" i="1" s="1"/>
  <c r="AT1775" i="1"/>
  <c r="AQ1775" i="1"/>
  <c r="AN1775" i="1"/>
  <c r="AK1775" i="1"/>
  <c r="AH1775" i="1"/>
  <c r="AY1775" i="1"/>
  <c r="BE1775" i="1" s="1"/>
  <c r="AC1775" i="1"/>
  <c r="AY1774" i="1"/>
  <c r="BE1774" i="1" s="1"/>
  <c r="AT1774" i="1"/>
  <c r="AQ1774" i="1"/>
  <c r="AN1774" i="1"/>
  <c r="AK1774" i="1"/>
  <c r="AH1774" i="1"/>
  <c r="AD1774" i="1"/>
  <c r="AV1774" i="1" s="1"/>
  <c r="AX1774" i="1"/>
  <c r="BD1774" i="1" s="1"/>
  <c r="AT1773" i="1"/>
  <c r="AQ1773" i="1"/>
  <c r="AN1773" i="1"/>
  <c r="AK1773" i="1"/>
  <c r="AH1773" i="1"/>
  <c r="AY1773" i="1"/>
  <c r="BE1773" i="1" s="1"/>
  <c r="AY1772" i="1"/>
  <c r="BE1772" i="1" s="1"/>
  <c r="AT1772" i="1"/>
  <c r="AQ1772" i="1"/>
  <c r="AN1772" i="1"/>
  <c r="AK1772" i="1"/>
  <c r="AH1772" i="1"/>
  <c r="AC1772" i="1"/>
  <c r="AU1772" i="1" s="1"/>
  <c r="AX1772" i="1"/>
  <c r="BD1772" i="1" s="1"/>
  <c r="AD1772" i="1"/>
  <c r="AV1772" i="1" s="1"/>
  <c r="AX1771" i="1"/>
  <c r="BD1771" i="1" s="1"/>
  <c r="AT1771" i="1"/>
  <c r="AQ1771" i="1"/>
  <c r="AN1771" i="1"/>
  <c r="AK1771" i="1"/>
  <c r="AH1771" i="1"/>
  <c r="AY1771" i="1"/>
  <c r="BE1771" i="1" s="1"/>
  <c r="AC1771" i="1"/>
  <c r="AS1770" i="1"/>
  <c r="AR1770" i="1"/>
  <c r="AP1770" i="1"/>
  <c r="AO1770" i="1"/>
  <c r="AM1770" i="1"/>
  <c r="AL1770" i="1"/>
  <c r="AJ1770" i="1"/>
  <c r="AI1770" i="1"/>
  <c r="AG1770" i="1"/>
  <c r="AF1770" i="1"/>
  <c r="AB1770" i="1"/>
  <c r="AA1770" i="1"/>
  <c r="Z1770" i="1"/>
  <c r="Y1770" i="1"/>
  <c r="X1770" i="1"/>
  <c r="W1770" i="1"/>
  <c r="V1770" i="1"/>
  <c r="U1770" i="1"/>
  <c r="AT1769" i="1"/>
  <c r="AQ1769" i="1"/>
  <c r="AN1769" i="1"/>
  <c r="AK1769" i="1"/>
  <c r="AH1769" i="1"/>
  <c r="AT1768" i="1"/>
  <c r="AQ1768" i="1"/>
  <c r="AN1768" i="1"/>
  <c r="AK1768" i="1"/>
  <c r="AH1768" i="1"/>
  <c r="AY1768" i="1"/>
  <c r="BE1768" i="1" s="1"/>
  <c r="AT1767" i="1"/>
  <c r="AQ1767" i="1"/>
  <c r="AN1767" i="1"/>
  <c r="AK1767" i="1"/>
  <c r="AH1767" i="1"/>
  <c r="AT1766" i="1"/>
  <c r="AQ1766" i="1"/>
  <c r="AN1766" i="1"/>
  <c r="AK1766" i="1"/>
  <c r="AH1766" i="1"/>
  <c r="AY1766" i="1"/>
  <c r="BE1766" i="1" s="1"/>
  <c r="AC1766" i="1"/>
  <c r="AX1766" i="1"/>
  <c r="BD1766" i="1" s="1"/>
  <c r="AY1765" i="1"/>
  <c r="BE1765" i="1" s="1"/>
  <c r="AT1765" i="1"/>
  <c r="AQ1765" i="1"/>
  <c r="AN1765" i="1"/>
  <c r="AK1765" i="1"/>
  <c r="AH1765" i="1"/>
  <c r="AX1765" i="1"/>
  <c r="BD1765" i="1" s="1"/>
  <c r="AD1765" i="1"/>
  <c r="AV1765" i="1" s="1"/>
  <c r="AX1764" i="1"/>
  <c r="BD1764" i="1" s="1"/>
  <c r="AT1764" i="1"/>
  <c r="AQ1764" i="1"/>
  <c r="AN1764" i="1"/>
  <c r="AK1764" i="1"/>
  <c r="AH1764" i="1"/>
  <c r="AD1764" i="1"/>
  <c r="AV1764" i="1" s="1"/>
  <c r="AC1764" i="1"/>
  <c r="AU1764" i="1" s="1"/>
  <c r="AY1764" i="1"/>
  <c r="BE1764" i="1" s="1"/>
  <c r="AT1763" i="1"/>
  <c r="AQ1763" i="1"/>
  <c r="AN1763" i="1"/>
  <c r="AK1763" i="1"/>
  <c r="AH1763" i="1"/>
  <c r="AX1763" i="1"/>
  <c r="BD1763" i="1" s="1"/>
  <c r="AD1763" i="1"/>
  <c r="AV1763" i="1" s="1"/>
  <c r="AY1763" i="1"/>
  <c r="BE1763" i="1" s="1"/>
  <c r="AX1762" i="1"/>
  <c r="BD1762" i="1" s="1"/>
  <c r="AT1762" i="1"/>
  <c r="AQ1762" i="1"/>
  <c r="AN1762" i="1"/>
  <c r="AK1762" i="1"/>
  <c r="AH1762" i="1"/>
  <c r="AY1762" i="1"/>
  <c r="BE1762" i="1" s="1"/>
  <c r="AD1762" i="1"/>
  <c r="AV1762" i="1" s="1"/>
  <c r="AC1762" i="1"/>
  <c r="AT1761" i="1"/>
  <c r="AQ1761" i="1"/>
  <c r="AN1761" i="1"/>
  <c r="AK1761" i="1"/>
  <c r="AH1761" i="1"/>
  <c r="AY1761" i="1"/>
  <c r="BE1761" i="1" s="1"/>
  <c r="AX1761" i="1"/>
  <c r="BD1761" i="1" s="1"/>
  <c r="AD1761" i="1"/>
  <c r="AV1761" i="1" s="1"/>
  <c r="AT1760" i="1"/>
  <c r="AQ1760" i="1"/>
  <c r="AN1760" i="1"/>
  <c r="AK1760" i="1"/>
  <c r="AH1760" i="1"/>
  <c r="AX1760" i="1"/>
  <c r="BD1760" i="1" s="1"/>
  <c r="AT1759" i="1"/>
  <c r="AQ1759" i="1"/>
  <c r="AN1759" i="1"/>
  <c r="AK1759" i="1"/>
  <c r="AH1759" i="1"/>
  <c r="AT1758" i="1"/>
  <c r="AQ1758" i="1"/>
  <c r="AN1758" i="1"/>
  <c r="AK1758" i="1"/>
  <c r="AH1758" i="1"/>
  <c r="AC1758" i="1"/>
  <c r="AD1758" i="1"/>
  <c r="AV1758" i="1" s="1"/>
  <c r="AT1757" i="1"/>
  <c r="AQ1757" i="1"/>
  <c r="AN1757" i="1"/>
  <c r="AK1757" i="1"/>
  <c r="AH1757" i="1"/>
  <c r="AT1756" i="1"/>
  <c r="AQ1756" i="1"/>
  <c r="AN1756" i="1"/>
  <c r="AK1756" i="1"/>
  <c r="AH1756" i="1"/>
  <c r="AY1756" i="1"/>
  <c r="BE1756" i="1" s="1"/>
  <c r="AT1755" i="1"/>
  <c r="AQ1755" i="1"/>
  <c r="AN1755" i="1"/>
  <c r="AK1755" i="1"/>
  <c r="AH1755" i="1"/>
  <c r="AX1754" i="1"/>
  <c r="BD1754" i="1" s="1"/>
  <c r="AT1754" i="1"/>
  <c r="AQ1754" i="1"/>
  <c r="AN1754" i="1"/>
  <c r="AK1754" i="1"/>
  <c r="AH1754" i="1"/>
  <c r="AC1754" i="1"/>
  <c r="AY1754" i="1"/>
  <c r="BE1754" i="1" s="1"/>
  <c r="AY1753" i="1"/>
  <c r="BE1753" i="1" s="1"/>
  <c r="AT1753" i="1"/>
  <c r="AQ1753" i="1"/>
  <c r="AN1753" i="1"/>
  <c r="AK1753" i="1"/>
  <c r="AH1753" i="1"/>
  <c r="AD1753" i="1"/>
  <c r="AV1753" i="1" s="1"/>
  <c r="AX1753" i="1"/>
  <c r="BD1753" i="1" s="1"/>
  <c r="AC1753" i="1"/>
  <c r="AX1752" i="1"/>
  <c r="BD1752" i="1" s="1"/>
  <c r="AT1752" i="1"/>
  <c r="AQ1752" i="1"/>
  <c r="AN1752" i="1"/>
  <c r="AK1752" i="1"/>
  <c r="AH1752" i="1"/>
  <c r="AD1752" i="1"/>
  <c r="AV1752" i="1" s="1"/>
  <c r="AC1752" i="1"/>
  <c r="AU1752" i="1" s="1"/>
  <c r="AY1752" i="1"/>
  <c r="BE1752" i="1" s="1"/>
  <c r="AS1751" i="1"/>
  <c r="AR1751" i="1"/>
  <c r="AP1751" i="1"/>
  <c r="AO1751" i="1"/>
  <c r="AM1751" i="1"/>
  <c r="AL1751" i="1"/>
  <c r="AJ1751" i="1"/>
  <c r="AI1751" i="1"/>
  <c r="AG1751" i="1"/>
  <c r="AF1751" i="1"/>
  <c r="AB1751" i="1"/>
  <c r="AA1751" i="1"/>
  <c r="Z1751" i="1"/>
  <c r="Y1751" i="1"/>
  <c r="X1751" i="1"/>
  <c r="W1751" i="1"/>
  <c r="V1751" i="1"/>
  <c r="U1751" i="1"/>
  <c r="AT1750" i="1"/>
  <c r="AQ1750" i="1"/>
  <c r="AN1750" i="1"/>
  <c r="AK1750" i="1"/>
  <c r="AH1750" i="1"/>
  <c r="AT1749" i="1"/>
  <c r="AQ1749" i="1"/>
  <c r="AN1749" i="1"/>
  <c r="AK1749" i="1"/>
  <c r="AH1749" i="1"/>
  <c r="AT1748" i="1"/>
  <c r="AQ1748" i="1"/>
  <c r="AN1748" i="1"/>
  <c r="AK1748" i="1"/>
  <c r="AH1748" i="1"/>
  <c r="AT1747" i="1"/>
  <c r="AQ1747" i="1"/>
  <c r="AN1747" i="1"/>
  <c r="AK1747" i="1"/>
  <c r="AH1747" i="1"/>
  <c r="AY1747" i="1"/>
  <c r="BE1747" i="1" s="1"/>
  <c r="AX1747" i="1"/>
  <c r="BD1747" i="1" s="1"/>
  <c r="AD1747" i="1"/>
  <c r="AV1747" i="1" s="1"/>
  <c r="AT1746" i="1"/>
  <c r="AQ1746" i="1"/>
  <c r="AN1746" i="1"/>
  <c r="AK1746" i="1"/>
  <c r="AH1746" i="1"/>
  <c r="AX1746" i="1"/>
  <c r="BD1746" i="1" s="1"/>
  <c r="AD1746" i="1"/>
  <c r="AV1746" i="1" s="1"/>
  <c r="AY1746" i="1"/>
  <c r="BE1746" i="1" s="1"/>
  <c r="AT1745" i="1"/>
  <c r="AQ1745" i="1"/>
  <c r="AN1745" i="1"/>
  <c r="AK1745" i="1"/>
  <c r="AH1745" i="1"/>
  <c r="AY1745" i="1"/>
  <c r="BE1745" i="1" s="1"/>
  <c r="AX1745" i="1"/>
  <c r="BD1745" i="1" s="1"/>
  <c r="AS1744" i="1"/>
  <c r="AR1744" i="1"/>
  <c r="AP1744" i="1"/>
  <c r="AO1744" i="1"/>
  <c r="AM1744" i="1"/>
  <c r="AL1744" i="1"/>
  <c r="AJ1744" i="1"/>
  <c r="AI1744" i="1"/>
  <c r="AG1744" i="1"/>
  <c r="AF1744" i="1"/>
  <c r="AB1744" i="1"/>
  <c r="AA1744" i="1"/>
  <c r="Z1744" i="1"/>
  <c r="Y1744" i="1"/>
  <c r="X1744" i="1"/>
  <c r="W1744" i="1"/>
  <c r="V1744" i="1"/>
  <c r="U1744" i="1"/>
  <c r="AT1743" i="1"/>
  <c r="AQ1743" i="1"/>
  <c r="AN1743" i="1"/>
  <c r="AK1743" i="1"/>
  <c r="AH1743" i="1"/>
  <c r="AY1743" i="1"/>
  <c r="BE1743" i="1" s="1"/>
  <c r="AY1742" i="1"/>
  <c r="BE1742" i="1" s="1"/>
  <c r="AT1742" i="1"/>
  <c r="AQ1742" i="1"/>
  <c r="AN1742" i="1"/>
  <c r="AK1742" i="1"/>
  <c r="AH1742" i="1"/>
  <c r="AC1742" i="1"/>
  <c r="AU1742" i="1" s="1"/>
  <c r="AX1742" i="1"/>
  <c r="BD1742" i="1" s="1"/>
  <c r="AY1741" i="1"/>
  <c r="BE1741" i="1" s="1"/>
  <c r="AT1741" i="1"/>
  <c r="AQ1741" i="1"/>
  <c r="AN1741" i="1"/>
  <c r="AK1741" i="1"/>
  <c r="AH1741" i="1"/>
  <c r="AC1741" i="1"/>
  <c r="AU1741" i="1" s="1"/>
  <c r="AX1741" i="1"/>
  <c r="BD1741" i="1" s="1"/>
  <c r="AD1741" i="1"/>
  <c r="AV1741" i="1" s="1"/>
  <c r="AY1740" i="1"/>
  <c r="BE1740" i="1" s="1"/>
  <c r="AT1740" i="1"/>
  <c r="AQ1740" i="1"/>
  <c r="AN1740" i="1"/>
  <c r="AK1740" i="1"/>
  <c r="AH1740" i="1"/>
  <c r="AC1740" i="1"/>
  <c r="AX1740" i="1"/>
  <c r="BD1740" i="1" s="1"/>
  <c r="AD1740" i="1"/>
  <c r="AV1740" i="1" s="1"/>
  <c r="AT1739" i="1"/>
  <c r="AQ1739" i="1"/>
  <c r="AN1739" i="1"/>
  <c r="AK1739" i="1"/>
  <c r="AH1739" i="1"/>
  <c r="AC1739" i="1"/>
  <c r="AU1739" i="1" s="1"/>
  <c r="AY1739" i="1"/>
  <c r="BE1739" i="1" s="1"/>
  <c r="AT1738" i="1"/>
  <c r="AQ1738" i="1"/>
  <c r="AN1738" i="1"/>
  <c r="AK1738" i="1"/>
  <c r="AH1738" i="1"/>
  <c r="AT1737" i="1"/>
  <c r="AQ1737" i="1"/>
  <c r="AN1737" i="1"/>
  <c r="AK1737" i="1"/>
  <c r="AH1737" i="1"/>
  <c r="AY1737" i="1"/>
  <c r="BE1737" i="1" s="1"/>
  <c r="AY1736" i="1"/>
  <c r="BE1736" i="1" s="1"/>
  <c r="AT1736" i="1"/>
  <c r="AQ1736" i="1"/>
  <c r="AN1736" i="1"/>
  <c r="AK1736" i="1"/>
  <c r="AH1736" i="1"/>
  <c r="AX1736" i="1"/>
  <c r="BD1736" i="1" s="1"/>
  <c r="AY1735" i="1"/>
  <c r="BE1735" i="1" s="1"/>
  <c r="AT1735" i="1"/>
  <c r="AQ1735" i="1"/>
  <c r="AN1735" i="1"/>
  <c r="AK1735" i="1"/>
  <c r="AH1735" i="1"/>
  <c r="AC1735" i="1"/>
  <c r="AU1735" i="1" s="1"/>
  <c r="AX1735" i="1"/>
  <c r="BD1735" i="1" s="1"/>
  <c r="AD1735" i="1"/>
  <c r="AV1735" i="1" s="1"/>
  <c r="AY1734" i="1"/>
  <c r="BE1734" i="1" s="1"/>
  <c r="AT1734" i="1"/>
  <c r="AQ1734" i="1"/>
  <c r="AN1734" i="1"/>
  <c r="AK1734" i="1"/>
  <c r="AH1734" i="1"/>
  <c r="AC1734" i="1"/>
  <c r="AU1734" i="1" s="1"/>
  <c r="AX1734" i="1"/>
  <c r="BD1734" i="1" s="1"/>
  <c r="AD1734" i="1"/>
  <c r="AV1734" i="1" s="1"/>
  <c r="AT1733" i="1"/>
  <c r="AQ1733" i="1"/>
  <c r="AN1733" i="1"/>
  <c r="AK1733" i="1"/>
  <c r="AH1733" i="1"/>
  <c r="AT1732" i="1"/>
  <c r="AQ1732" i="1"/>
  <c r="AN1732" i="1"/>
  <c r="AK1732" i="1"/>
  <c r="AH1732" i="1"/>
  <c r="AT1731" i="1"/>
  <c r="AQ1731" i="1"/>
  <c r="AN1731" i="1"/>
  <c r="AK1731" i="1"/>
  <c r="AH1731" i="1"/>
  <c r="AY1731" i="1"/>
  <c r="BE1731" i="1" s="1"/>
  <c r="AY1730" i="1"/>
  <c r="BE1730" i="1" s="1"/>
  <c r="AT1730" i="1"/>
  <c r="AQ1730" i="1"/>
  <c r="AN1730" i="1"/>
  <c r="AK1730" i="1"/>
  <c r="AH1730" i="1"/>
  <c r="AX1730" i="1"/>
  <c r="BD1730" i="1" s="1"/>
  <c r="AY1729" i="1"/>
  <c r="BE1729" i="1" s="1"/>
  <c r="AT1729" i="1"/>
  <c r="AQ1729" i="1"/>
  <c r="AN1729" i="1"/>
  <c r="AK1729" i="1"/>
  <c r="AH1729" i="1"/>
  <c r="AC1729" i="1"/>
  <c r="AU1729" i="1" s="1"/>
  <c r="AX1729" i="1"/>
  <c r="BD1729" i="1" s="1"/>
  <c r="AD1729" i="1"/>
  <c r="AV1729" i="1" s="1"/>
  <c r="AW1729" i="1" s="1"/>
  <c r="AY1728" i="1"/>
  <c r="BE1728" i="1" s="1"/>
  <c r="AT1728" i="1"/>
  <c r="AQ1728" i="1"/>
  <c r="AN1728" i="1"/>
  <c r="AK1728" i="1"/>
  <c r="AH1728" i="1"/>
  <c r="AX1728" i="1"/>
  <c r="BD1728" i="1" s="1"/>
  <c r="AD1728" i="1"/>
  <c r="AV1728" i="1" s="1"/>
  <c r="AC1728" i="1"/>
  <c r="AT1727" i="1"/>
  <c r="AQ1727" i="1"/>
  <c r="AN1727" i="1"/>
  <c r="AK1727" i="1"/>
  <c r="AH1727" i="1"/>
  <c r="AT1726" i="1"/>
  <c r="AQ1726" i="1"/>
  <c r="AN1726" i="1"/>
  <c r="AK1726" i="1"/>
  <c r="AH1726" i="1"/>
  <c r="AC1726" i="1"/>
  <c r="AU1726" i="1" s="1"/>
  <c r="AT1725" i="1"/>
  <c r="AQ1725" i="1"/>
  <c r="AN1725" i="1"/>
  <c r="AK1725" i="1"/>
  <c r="AH1725" i="1"/>
  <c r="AY1725" i="1"/>
  <c r="BE1725" i="1" s="1"/>
  <c r="AY1724" i="1"/>
  <c r="BE1724" i="1" s="1"/>
  <c r="AT1724" i="1"/>
  <c r="AQ1724" i="1"/>
  <c r="AN1724" i="1"/>
  <c r="AK1724" i="1"/>
  <c r="AH1724" i="1"/>
  <c r="AX1724" i="1"/>
  <c r="BD1724" i="1" s="1"/>
  <c r="AY1723" i="1"/>
  <c r="BE1723" i="1" s="1"/>
  <c r="AT1723" i="1"/>
  <c r="AQ1723" i="1"/>
  <c r="AN1723" i="1"/>
  <c r="AK1723" i="1"/>
  <c r="AH1723" i="1"/>
  <c r="AC1723" i="1"/>
  <c r="AU1723" i="1" s="1"/>
  <c r="AX1723" i="1"/>
  <c r="BD1723" i="1" s="1"/>
  <c r="AD1723" i="1"/>
  <c r="AV1723" i="1" s="1"/>
  <c r="AY1722" i="1"/>
  <c r="BE1722" i="1" s="1"/>
  <c r="AT1722" i="1"/>
  <c r="AQ1722" i="1"/>
  <c r="AN1722" i="1"/>
  <c r="AK1722" i="1"/>
  <c r="AH1722" i="1"/>
  <c r="AX1722" i="1"/>
  <c r="BD1722" i="1" s="1"/>
  <c r="AD1722" i="1"/>
  <c r="AV1722" i="1" s="1"/>
  <c r="AT1721" i="1"/>
  <c r="AQ1721" i="1"/>
  <c r="AN1721" i="1"/>
  <c r="AK1721" i="1"/>
  <c r="AH1721" i="1"/>
  <c r="AX1721" i="1"/>
  <c r="BD1721" i="1" s="1"/>
  <c r="AC1721" i="1"/>
  <c r="AT1720" i="1"/>
  <c r="AQ1720" i="1"/>
  <c r="AN1720" i="1"/>
  <c r="AK1720" i="1"/>
  <c r="AH1720" i="1"/>
  <c r="AT1719" i="1"/>
  <c r="AQ1719" i="1"/>
  <c r="AN1719" i="1"/>
  <c r="AK1719" i="1"/>
  <c r="AH1719" i="1"/>
  <c r="AY1719" i="1"/>
  <c r="BE1719" i="1" s="1"/>
  <c r="AT1718" i="1"/>
  <c r="AQ1718" i="1"/>
  <c r="AN1718" i="1"/>
  <c r="AK1718" i="1"/>
  <c r="AH1718" i="1"/>
  <c r="AX1718" i="1"/>
  <c r="BD1718" i="1" s="1"/>
  <c r="AY1717" i="1"/>
  <c r="BE1717" i="1" s="1"/>
  <c r="AT1717" i="1"/>
  <c r="AQ1717" i="1"/>
  <c r="AN1717" i="1"/>
  <c r="AK1717" i="1"/>
  <c r="AH1717" i="1"/>
  <c r="AC1717" i="1"/>
  <c r="AU1717" i="1" s="1"/>
  <c r="AX1717" i="1"/>
  <c r="BD1717" i="1" s="1"/>
  <c r="AD1717" i="1"/>
  <c r="AS1716" i="1"/>
  <c r="AR1716" i="1"/>
  <c r="AP1716" i="1"/>
  <c r="AO1716" i="1"/>
  <c r="AM1716" i="1"/>
  <c r="AL1716" i="1"/>
  <c r="AJ1716" i="1"/>
  <c r="AI1716" i="1"/>
  <c r="AG1716" i="1"/>
  <c r="AF1716" i="1"/>
  <c r="AB1716" i="1"/>
  <c r="AA1716" i="1"/>
  <c r="Z1716" i="1"/>
  <c r="Y1716" i="1"/>
  <c r="X1716" i="1"/>
  <c r="W1716" i="1"/>
  <c r="V1716" i="1"/>
  <c r="U1716" i="1"/>
  <c r="AX1713" i="1"/>
  <c r="BD1713" i="1" s="1"/>
  <c r="AT1713" i="1"/>
  <c r="AQ1713" i="1"/>
  <c r="AN1713" i="1"/>
  <c r="AK1713" i="1"/>
  <c r="AH1713" i="1"/>
  <c r="AC1713" i="1"/>
  <c r="AU1713" i="1" s="1"/>
  <c r="AY1713" i="1"/>
  <c r="BE1713" i="1" s="1"/>
  <c r="AS1712" i="1"/>
  <c r="AS1711" i="1" s="1"/>
  <c r="AS1710" i="1" s="1"/>
  <c r="AR1712" i="1"/>
  <c r="AR1711" i="1" s="1"/>
  <c r="AR1710" i="1" s="1"/>
  <c r="AP1712" i="1"/>
  <c r="AP1711" i="1" s="1"/>
  <c r="AP1710" i="1" s="1"/>
  <c r="AO1712" i="1"/>
  <c r="AM1712" i="1"/>
  <c r="AL1712" i="1"/>
  <c r="AJ1712" i="1"/>
  <c r="AJ1711" i="1" s="1"/>
  <c r="AJ1710" i="1" s="1"/>
  <c r="AI1712" i="1"/>
  <c r="AI1711" i="1" s="1"/>
  <c r="AG1712" i="1"/>
  <c r="AG1711" i="1" s="1"/>
  <c r="AG1710" i="1" s="1"/>
  <c r="AF1712" i="1"/>
  <c r="AB1712" i="1"/>
  <c r="AB1711" i="1" s="1"/>
  <c r="AB1710" i="1" s="1"/>
  <c r="AA1712" i="1"/>
  <c r="AA1711" i="1" s="1"/>
  <c r="AA1710" i="1" s="1"/>
  <c r="Z1712" i="1"/>
  <c r="Z1711" i="1" s="1"/>
  <c r="Z1710" i="1" s="1"/>
  <c r="Y1712" i="1"/>
  <c r="Y1711" i="1" s="1"/>
  <c r="Y1710" i="1" s="1"/>
  <c r="X1712" i="1"/>
  <c r="X1711" i="1" s="1"/>
  <c r="X1710" i="1" s="1"/>
  <c r="W1712" i="1"/>
  <c r="W1711" i="1" s="1"/>
  <c r="W1710" i="1" s="1"/>
  <c r="V1712" i="1"/>
  <c r="V1711" i="1" s="1"/>
  <c r="V1710" i="1" s="1"/>
  <c r="U1712" i="1"/>
  <c r="U1711" i="1" s="1"/>
  <c r="U1710" i="1" s="1"/>
  <c r="AM1711" i="1"/>
  <c r="AM1710" i="1" s="1"/>
  <c r="AT1709" i="1"/>
  <c r="AQ1709" i="1"/>
  <c r="AN1709" i="1"/>
  <c r="AK1709" i="1"/>
  <c r="AH1709" i="1"/>
  <c r="AS1708" i="1"/>
  <c r="AR1708" i="1"/>
  <c r="AP1708" i="1"/>
  <c r="AO1708" i="1"/>
  <c r="AM1708" i="1"/>
  <c r="AL1708" i="1"/>
  <c r="AJ1708" i="1"/>
  <c r="AI1708" i="1"/>
  <c r="AG1708" i="1"/>
  <c r="AF1708" i="1"/>
  <c r="AB1708" i="1"/>
  <c r="AA1708" i="1"/>
  <c r="Z1708" i="1"/>
  <c r="Y1708" i="1"/>
  <c r="X1708" i="1"/>
  <c r="W1708" i="1"/>
  <c r="V1708" i="1"/>
  <c r="U1708" i="1"/>
  <c r="AX1707" i="1"/>
  <c r="BD1707" i="1" s="1"/>
  <c r="AT1707" i="1"/>
  <c r="AQ1707" i="1"/>
  <c r="AN1707" i="1"/>
  <c r="AK1707" i="1"/>
  <c r="AH1707" i="1"/>
  <c r="AC1707" i="1"/>
  <c r="AY1707" i="1"/>
  <c r="BE1707" i="1" s="1"/>
  <c r="AD1707" i="1"/>
  <c r="AS1706" i="1"/>
  <c r="AR1706" i="1"/>
  <c r="AP1706" i="1"/>
  <c r="AO1706" i="1"/>
  <c r="AM1706" i="1"/>
  <c r="AL1706" i="1"/>
  <c r="AJ1706" i="1"/>
  <c r="AI1706" i="1"/>
  <c r="AG1706" i="1"/>
  <c r="AF1706" i="1"/>
  <c r="AB1706" i="1"/>
  <c r="AA1706" i="1"/>
  <c r="Z1706" i="1"/>
  <c r="Y1706" i="1"/>
  <c r="X1706" i="1"/>
  <c r="W1706" i="1"/>
  <c r="V1706" i="1"/>
  <c r="U1706" i="1"/>
  <c r="AT1704" i="1"/>
  <c r="AQ1704" i="1"/>
  <c r="AN1704" i="1"/>
  <c r="AK1704" i="1"/>
  <c r="AH1704" i="1"/>
  <c r="AS1703" i="1"/>
  <c r="AR1703" i="1"/>
  <c r="AP1703" i="1"/>
  <c r="AO1703" i="1"/>
  <c r="AM1703" i="1"/>
  <c r="AL1703" i="1"/>
  <c r="AJ1703" i="1"/>
  <c r="AI1703" i="1"/>
  <c r="AG1703" i="1"/>
  <c r="AF1703" i="1"/>
  <c r="AB1703" i="1"/>
  <c r="AA1703" i="1"/>
  <c r="Z1703" i="1"/>
  <c r="Y1703" i="1"/>
  <c r="X1703" i="1"/>
  <c r="W1703" i="1"/>
  <c r="V1703" i="1"/>
  <c r="U1703" i="1"/>
  <c r="AT1702" i="1"/>
  <c r="AQ1702" i="1"/>
  <c r="AN1702" i="1"/>
  <c r="AK1702" i="1"/>
  <c r="AH1702" i="1"/>
  <c r="AD1702" i="1"/>
  <c r="AD1701" i="1" s="1"/>
  <c r="AC1702" i="1"/>
  <c r="AU1702" i="1" s="1"/>
  <c r="AX1702" i="1"/>
  <c r="BD1702" i="1" s="1"/>
  <c r="AS1701" i="1"/>
  <c r="AR1701" i="1"/>
  <c r="AP1701" i="1"/>
  <c r="AO1701" i="1"/>
  <c r="AM1701" i="1"/>
  <c r="AL1701" i="1"/>
  <c r="AJ1701" i="1"/>
  <c r="AI1701" i="1"/>
  <c r="AG1701" i="1"/>
  <c r="AF1701" i="1"/>
  <c r="AB1701" i="1"/>
  <c r="AA1701" i="1"/>
  <c r="Z1701" i="1"/>
  <c r="Y1701" i="1"/>
  <c r="X1701" i="1"/>
  <c r="W1701" i="1"/>
  <c r="V1701" i="1"/>
  <c r="U1701" i="1"/>
  <c r="AT1700" i="1"/>
  <c r="AQ1700" i="1"/>
  <c r="AN1700" i="1"/>
  <c r="AK1700" i="1"/>
  <c r="AH1700" i="1"/>
  <c r="AY1700" i="1"/>
  <c r="BE1700" i="1" s="1"/>
  <c r="AX1700" i="1"/>
  <c r="BD1700" i="1" s="1"/>
  <c r="AS1699" i="1"/>
  <c r="AR1699" i="1"/>
  <c r="AP1699" i="1"/>
  <c r="AO1699" i="1"/>
  <c r="AM1699" i="1"/>
  <c r="AL1699" i="1"/>
  <c r="AJ1699" i="1"/>
  <c r="AI1699" i="1"/>
  <c r="AG1699" i="1"/>
  <c r="AF1699" i="1"/>
  <c r="AB1699" i="1"/>
  <c r="AA1699" i="1"/>
  <c r="Z1699" i="1"/>
  <c r="Y1699" i="1"/>
  <c r="X1699" i="1"/>
  <c r="W1699" i="1"/>
  <c r="V1699" i="1"/>
  <c r="U1699" i="1"/>
  <c r="AY1698" i="1"/>
  <c r="BE1698" i="1" s="1"/>
  <c r="AT1698" i="1"/>
  <c r="AQ1698" i="1"/>
  <c r="AN1698" i="1"/>
  <c r="AK1698" i="1"/>
  <c r="AH1698" i="1"/>
  <c r="AD1698" i="1"/>
  <c r="AV1698" i="1" s="1"/>
  <c r="AV1697" i="1" s="1"/>
  <c r="AX1698" i="1"/>
  <c r="BD1698" i="1" s="1"/>
  <c r="AS1697" i="1"/>
  <c r="AR1697" i="1"/>
  <c r="AP1697" i="1"/>
  <c r="AO1697" i="1"/>
  <c r="AM1697" i="1"/>
  <c r="AL1697" i="1"/>
  <c r="AJ1697" i="1"/>
  <c r="AI1697" i="1"/>
  <c r="AG1697" i="1"/>
  <c r="AF1697" i="1"/>
  <c r="AB1697" i="1"/>
  <c r="AA1697" i="1"/>
  <c r="Z1697" i="1"/>
  <c r="Y1697" i="1"/>
  <c r="X1697" i="1"/>
  <c r="W1697" i="1"/>
  <c r="V1697" i="1"/>
  <c r="U1697" i="1"/>
  <c r="AT1695" i="1"/>
  <c r="AQ1695" i="1"/>
  <c r="AN1695" i="1"/>
  <c r="AK1695" i="1"/>
  <c r="AH1695" i="1"/>
  <c r="AY1695" i="1"/>
  <c r="BE1695" i="1" s="1"/>
  <c r="AS1694" i="1"/>
  <c r="AR1694" i="1"/>
  <c r="AP1694" i="1"/>
  <c r="AO1694" i="1"/>
  <c r="AM1694" i="1"/>
  <c r="AL1694" i="1"/>
  <c r="AJ1694" i="1"/>
  <c r="AI1694" i="1"/>
  <c r="AG1694" i="1"/>
  <c r="AF1694" i="1"/>
  <c r="AB1694" i="1"/>
  <c r="AA1694" i="1"/>
  <c r="Z1694" i="1"/>
  <c r="Y1694" i="1"/>
  <c r="X1694" i="1"/>
  <c r="W1694" i="1"/>
  <c r="V1694" i="1"/>
  <c r="U1694" i="1"/>
  <c r="AT1693" i="1"/>
  <c r="AQ1693" i="1"/>
  <c r="AN1693" i="1"/>
  <c r="AK1693" i="1"/>
  <c r="AH1693" i="1"/>
  <c r="AY1693" i="1"/>
  <c r="BE1693" i="1" s="1"/>
  <c r="AX1693" i="1"/>
  <c r="BD1693" i="1" s="1"/>
  <c r="AD1693" i="1"/>
  <c r="AC1693" i="1"/>
  <c r="AS1692" i="1"/>
  <c r="AR1692" i="1"/>
  <c r="AP1692" i="1"/>
  <c r="AO1692" i="1"/>
  <c r="AM1692" i="1"/>
  <c r="AL1692" i="1"/>
  <c r="AJ1692" i="1"/>
  <c r="AI1692" i="1"/>
  <c r="AG1692" i="1"/>
  <c r="AF1692" i="1"/>
  <c r="AB1692" i="1"/>
  <c r="AA1692" i="1"/>
  <c r="Z1692" i="1"/>
  <c r="Y1692" i="1"/>
  <c r="X1692" i="1"/>
  <c r="W1692" i="1"/>
  <c r="V1692" i="1"/>
  <c r="U1692" i="1"/>
  <c r="AT1691" i="1"/>
  <c r="AQ1691" i="1"/>
  <c r="AN1691" i="1"/>
  <c r="AK1691" i="1"/>
  <c r="AH1691" i="1"/>
  <c r="AY1691" i="1"/>
  <c r="BE1691" i="1" s="1"/>
  <c r="AS1690" i="1"/>
  <c r="AR1690" i="1"/>
  <c r="AP1690" i="1"/>
  <c r="AO1690" i="1"/>
  <c r="AM1690" i="1"/>
  <c r="AL1690" i="1"/>
  <c r="AJ1690" i="1"/>
  <c r="AI1690" i="1"/>
  <c r="AG1690" i="1"/>
  <c r="AF1690" i="1"/>
  <c r="AB1690" i="1"/>
  <c r="AA1690" i="1"/>
  <c r="Z1690" i="1"/>
  <c r="Y1690" i="1"/>
  <c r="X1690" i="1"/>
  <c r="W1690" i="1"/>
  <c r="V1690" i="1"/>
  <c r="U1690" i="1"/>
  <c r="AT1688" i="1"/>
  <c r="AQ1688" i="1"/>
  <c r="AN1688" i="1"/>
  <c r="AK1688" i="1"/>
  <c r="AH1688" i="1"/>
  <c r="AS1687" i="1"/>
  <c r="AR1687" i="1"/>
  <c r="AP1687" i="1"/>
  <c r="AO1687" i="1"/>
  <c r="AM1687" i="1"/>
  <c r="AL1687" i="1"/>
  <c r="AJ1687" i="1"/>
  <c r="AI1687" i="1"/>
  <c r="AG1687" i="1"/>
  <c r="AF1687" i="1"/>
  <c r="AB1687" i="1"/>
  <c r="AA1687" i="1"/>
  <c r="Z1687" i="1"/>
  <c r="Y1687" i="1"/>
  <c r="X1687" i="1"/>
  <c r="W1687" i="1"/>
  <c r="V1687" i="1"/>
  <c r="U1687" i="1"/>
  <c r="AT1686" i="1"/>
  <c r="AQ1686" i="1"/>
  <c r="AN1686" i="1"/>
  <c r="AK1686" i="1"/>
  <c r="AH1686" i="1"/>
  <c r="AY1686" i="1"/>
  <c r="BE1686" i="1" s="1"/>
  <c r="AX1686" i="1"/>
  <c r="BD1686" i="1" s="1"/>
  <c r="AC1686" i="1"/>
  <c r="AS1685" i="1"/>
  <c r="AR1685" i="1"/>
  <c r="AP1685" i="1"/>
  <c r="AO1685" i="1"/>
  <c r="AM1685" i="1"/>
  <c r="AL1685" i="1"/>
  <c r="AJ1685" i="1"/>
  <c r="AI1685" i="1"/>
  <c r="AG1685" i="1"/>
  <c r="AF1685" i="1"/>
  <c r="AB1685" i="1"/>
  <c r="AA1685" i="1"/>
  <c r="Z1685" i="1"/>
  <c r="Y1685" i="1"/>
  <c r="X1685" i="1"/>
  <c r="W1685" i="1"/>
  <c r="V1685" i="1"/>
  <c r="U1685" i="1"/>
  <c r="AX1684" i="1"/>
  <c r="BD1684" i="1" s="1"/>
  <c r="AT1684" i="1"/>
  <c r="AQ1684" i="1"/>
  <c r="AN1684" i="1"/>
  <c r="AK1684" i="1"/>
  <c r="AH1684" i="1"/>
  <c r="AD1684" i="1"/>
  <c r="AY1684" i="1"/>
  <c r="BE1684" i="1" s="1"/>
  <c r="AC1684" i="1"/>
  <c r="AS1683" i="1"/>
  <c r="AR1683" i="1"/>
  <c r="AP1683" i="1"/>
  <c r="AO1683" i="1"/>
  <c r="AM1683" i="1"/>
  <c r="AL1683" i="1"/>
  <c r="AJ1683" i="1"/>
  <c r="AI1683" i="1"/>
  <c r="AG1683" i="1"/>
  <c r="AF1683" i="1"/>
  <c r="AB1683" i="1"/>
  <c r="AA1683" i="1"/>
  <c r="Z1683" i="1"/>
  <c r="Y1683" i="1"/>
  <c r="X1683" i="1"/>
  <c r="W1683" i="1"/>
  <c r="V1683" i="1"/>
  <c r="U1683" i="1"/>
  <c r="AT1681" i="1"/>
  <c r="AQ1681" i="1"/>
  <c r="AN1681" i="1"/>
  <c r="AK1681" i="1"/>
  <c r="AH1681" i="1"/>
  <c r="AX1681" i="1"/>
  <c r="BD1681" i="1" s="1"/>
  <c r="AY1681" i="1"/>
  <c r="BE1681" i="1" s="1"/>
  <c r="AS1680" i="1"/>
  <c r="AR1680" i="1"/>
  <c r="AP1680" i="1"/>
  <c r="AO1680" i="1"/>
  <c r="AM1680" i="1"/>
  <c r="AL1680" i="1"/>
  <c r="AJ1680" i="1"/>
  <c r="AI1680" i="1"/>
  <c r="AG1680" i="1"/>
  <c r="AF1680" i="1"/>
  <c r="AB1680" i="1"/>
  <c r="AA1680" i="1"/>
  <c r="Z1680" i="1"/>
  <c r="Y1680" i="1"/>
  <c r="X1680" i="1"/>
  <c r="W1680" i="1"/>
  <c r="V1680" i="1"/>
  <c r="U1680" i="1"/>
  <c r="AT1679" i="1"/>
  <c r="AQ1679" i="1"/>
  <c r="AN1679" i="1"/>
  <c r="AK1679" i="1"/>
  <c r="AH1679" i="1"/>
  <c r="AX1679" i="1"/>
  <c r="BD1679" i="1" s="1"/>
  <c r="AS1678" i="1"/>
  <c r="AR1678" i="1"/>
  <c r="AP1678" i="1"/>
  <c r="AO1678" i="1"/>
  <c r="AM1678" i="1"/>
  <c r="AL1678" i="1"/>
  <c r="AJ1678" i="1"/>
  <c r="AI1678" i="1"/>
  <c r="AG1678" i="1"/>
  <c r="AF1678" i="1"/>
  <c r="AB1678" i="1"/>
  <c r="AA1678" i="1"/>
  <c r="Z1678" i="1"/>
  <c r="Y1678" i="1"/>
  <c r="X1678" i="1"/>
  <c r="W1678" i="1"/>
  <c r="V1678" i="1"/>
  <c r="U1678" i="1"/>
  <c r="AT1677" i="1"/>
  <c r="AQ1677" i="1"/>
  <c r="AN1677" i="1"/>
  <c r="AK1677" i="1"/>
  <c r="AH1677" i="1"/>
  <c r="AS1676" i="1"/>
  <c r="AR1676" i="1"/>
  <c r="AP1676" i="1"/>
  <c r="AO1676" i="1"/>
  <c r="AM1676" i="1"/>
  <c r="AL1676" i="1"/>
  <c r="AJ1676" i="1"/>
  <c r="AI1676" i="1"/>
  <c r="AG1676" i="1"/>
  <c r="AF1676" i="1"/>
  <c r="AB1676" i="1"/>
  <c r="AA1676" i="1"/>
  <c r="Z1676" i="1"/>
  <c r="Y1676" i="1"/>
  <c r="X1676" i="1"/>
  <c r="W1676" i="1"/>
  <c r="V1676" i="1"/>
  <c r="U1676" i="1"/>
  <c r="AT1675" i="1"/>
  <c r="AQ1675" i="1"/>
  <c r="AN1675" i="1"/>
  <c r="AK1675" i="1"/>
  <c r="AH1675" i="1"/>
  <c r="AY1675" i="1"/>
  <c r="BE1675" i="1" s="1"/>
  <c r="AS1674" i="1"/>
  <c r="AR1674" i="1"/>
  <c r="AP1674" i="1"/>
  <c r="AO1674" i="1"/>
  <c r="AM1674" i="1"/>
  <c r="AL1674" i="1"/>
  <c r="AJ1674" i="1"/>
  <c r="AI1674" i="1"/>
  <c r="AG1674" i="1"/>
  <c r="AF1674" i="1"/>
  <c r="AB1674" i="1"/>
  <c r="AA1674" i="1"/>
  <c r="Z1674" i="1"/>
  <c r="Y1674" i="1"/>
  <c r="X1674" i="1"/>
  <c r="W1674" i="1"/>
  <c r="V1674" i="1"/>
  <c r="U1674" i="1"/>
  <c r="AX1672" i="1"/>
  <c r="BD1672" i="1" s="1"/>
  <c r="AT1672" i="1"/>
  <c r="AQ1672" i="1"/>
  <c r="AN1672" i="1"/>
  <c r="AK1672" i="1"/>
  <c r="AH1672" i="1"/>
  <c r="AC1672" i="1"/>
  <c r="AC1671" i="1" s="1"/>
  <c r="AY1672" i="1"/>
  <c r="BE1672" i="1" s="1"/>
  <c r="AD1672" i="1"/>
  <c r="AD1671" i="1" s="1"/>
  <c r="AS1671" i="1"/>
  <c r="AR1671" i="1"/>
  <c r="AP1671" i="1"/>
  <c r="AO1671" i="1"/>
  <c r="AM1671" i="1"/>
  <c r="AL1671" i="1"/>
  <c r="AJ1671" i="1"/>
  <c r="AI1671" i="1"/>
  <c r="AG1671" i="1"/>
  <c r="AF1671" i="1"/>
  <c r="AB1671" i="1"/>
  <c r="AA1671" i="1"/>
  <c r="Z1671" i="1"/>
  <c r="Y1671" i="1"/>
  <c r="X1671" i="1"/>
  <c r="W1671" i="1"/>
  <c r="V1671" i="1"/>
  <c r="U1671" i="1"/>
  <c r="AT1670" i="1"/>
  <c r="AQ1670" i="1"/>
  <c r="AN1670" i="1"/>
  <c r="AK1670" i="1"/>
  <c r="AH1670" i="1"/>
  <c r="AX1670" i="1"/>
  <c r="BD1670" i="1" s="1"/>
  <c r="AD1670" i="1"/>
  <c r="AC1670" i="1"/>
  <c r="AU1670" i="1" s="1"/>
  <c r="AU1669" i="1" s="1"/>
  <c r="AY1670" i="1"/>
  <c r="BE1670" i="1" s="1"/>
  <c r="AS1669" i="1"/>
  <c r="AR1669" i="1"/>
  <c r="AP1669" i="1"/>
  <c r="AO1669" i="1"/>
  <c r="AM1669" i="1"/>
  <c r="AL1669" i="1"/>
  <c r="AJ1669" i="1"/>
  <c r="AI1669" i="1"/>
  <c r="AG1669" i="1"/>
  <c r="AF1669" i="1"/>
  <c r="AC1669" i="1"/>
  <c r="AB1669" i="1"/>
  <c r="AA1669" i="1"/>
  <c r="Z1669" i="1"/>
  <c r="Y1669" i="1"/>
  <c r="X1669" i="1"/>
  <c r="W1669" i="1"/>
  <c r="V1669" i="1"/>
  <c r="U1669" i="1"/>
  <c r="AT1668" i="1"/>
  <c r="AQ1668" i="1"/>
  <c r="AN1668" i="1"/>
  <c r="AK1668" i="1"/>
  <c r="AH1668" i="1"/>
  <c r="AY1668" i="1"/>
  <c r="BE1668" i="1" s="1"/>
  <c r="AD1668" i="1"/>
  <c r="AX1668" i="1"/>
  <c r="BD1668" i="1" s="1"/>
  <c r="AS1667" i="1"/>
  <c r="AR1667" i="1"/>
  <c r="AP1667" i="1"/>
  <c r="AO1667" i="1"/>
  <c r="AM1667" i="1"/>
  <c r="AL1667" i="1"/>
  <c r="AJ1667" i="1"/>
  <c r="AI1667" i="1"/>
  <c r="AG1667" i="1"/>
  <c r="AF1667" i="1"/>
  <c r="AB1667" i="1"/>
  <c r="AA1667" i="1"/>
  <c r="Z1667" i="1"/>
  <c r="Y1667" i="1"/>
  <c r="X1667" i="1"/>
  <c r="W1667" i="1"/>
  <c r="V1667" i="1"/>
  <c r="U1667" i="1"/>
  <c r="AT1665" i="1"/>
  <c r="AQ1665" i="1"/>
  <c r="AN1665" i="1"/>
  <c r="AK1665" i="1"/>
  <c r="AH1665" i="1"/>
  <c r="AY1665" i="1"/>
  <c r="BE1665" i="1" s="1"/>
  <c r="AS1664" i="1"/>
  <c r="AR1664" i="1"/>
  <c r="AP1664" i="1"/>
  <c r="AO1664" i="1"/>
  <c r="AM1664" i="1"/>
  <c r="AL1664" i="1"/>
  <c r="AJ1664" i="1"/>
  <c r="AI1664" i="1"/>
  <c r="AG1664" i="1"/>
  <c r="AF1664" i="1"/>
  <c r="AB1664" i="1"/>
  <c r="AA1664" i="1"/>
  <c r="Z1664" i="1"/>
  <c r="Y1664" i="1"/>
  <c r="X1664" i="1"/>
  <c r="W1664" i="1"/>
  <c r="V1664" i="1"/>
  <c r="U1664" i="1"/>
  <c r="AY1663" i="1"/>
  <c r="BE1663" i="1" s="1"/>
  <c r="AT1663" i="1"/>
  <c r="AQ1663" i="1"/>
  <c r="AN1663" i="1"/>
  <c r="AK1663" i="1"/>
  <c r="AH1663" i="1"/>
  <c r="AX1663" i="1"/>
  <c r="BD1663" i="1" s="1"/>
  <c r="AD1663" i="1"/>
  <c r="AC1663" i="1"/>
  <c r="AS1662" i="1"/>
  <c r="AR1662" i="1"/>
  <c r="AP1662" i="1"/>
  <c r="AO1662" i="1"/>
  <c r="AM1662" i="1"/>
  <c r="AL1662" i="1"/>
  <c r="AJ1662" i="1"/>
  <c r="AI1662" i="1"/>
  <c r="AG1662" i="1"/>
  <c r="AF1662" i="1"/>
  <c r="AB1662" i="1"/>
  <c r="AA1662" i="1"/>
  <c r="Z1662" i="1"/>
  <c r="Y1662" i="1"/>
  <c r="X1662" i="1"/>
  <c r="W1662" i="1"/>
  <c r="V1662" i="1"/>
  <c r="U1662" i="1"/>
  <c r="AX1659" i="1"/>
  <c r="BD1659" i="1" s="1"/>
  <c r="AT1659" i="1"/>
  <c r="AQ1659" i="1"/>
  <c r="AN1659" i="1"/>
  <c r="AK1659" i="1"/>
  <c r="AH1659" i="1"/>
  <c r="AD1659" i="1"/>
  <c r="AV1659" i="1" s="1"/>
  <c r="AY1659" i="1"/>
  <c r="BE1659" i="1" s="1"/>
  <c r="AT1658" i="1"/>
  <c r="AQ1658" i="1"/>
  <c r="AN1658" i="1"/>
  <c r="AK1658" i="1"/>
  <c r="AH1658" i="1"/>
  <c r="AS1657" i="1"/>
  <c r="AR1657" i="1"/>
  <c r="AP1657" i="1"/>
  <c r="AO1657" i="1"/>
  <c r="AM1657" i="1"/>
  <c r="AL1657" i="1"/>
  <c r="AJ1657" i="1"/>
  <c r="AI1657" i="1"/>
  <c r="AG1657" i="1"/>
  <c r="AF1657" i="1"/>
  <c r="AB1657" i="1"/>
  <c r="AA1657" i="1"/>
  <c r="Z1657" i="1"/>
  <c r="Y1657" i="1"/>
  <c r="X1657" i="1"/>
  <c r="W1657" i="1"/>
  <c r="V1657" i="1"/>
  <c r="U1657" i="1"/>
  <c r="AY1656" i="1"/>
  <c r="BE1656" i="1" s="1"/>
  <c r="AT1656" i="1"/>
  <c r="AQ1656" i="1"/>
  <c r="AN1656" i="1"/>
  <c r="AK1656" i="1"/>
  <c r="AH1656" i="1"/>
  <c r="AS1655" i="1"/>
  <c r="AR1655" i="1"/>
  <c r="AP1655" i="1"/>
  <c r="AO1655" i="1"/>
  <c r="AM1655" i="1"/>
  <c r="AL1655" i="1"/>
  <c r="AJ1655" i="1"/>
  <c r="AI1655" i="1"/>
  <c r="AG1655" i="1"/>
  <c r="AF1655" i="1"/>
  <c r="AB1655" i="1"/>
  <c r="AA1655" i="1"/>
  <c r="Z1655" i="1"/>
  <c r="Y1655" i="1"/>
  <c r="X1655" i="1"/>
  <c r="W1655" i="1"/>
  <c r="V1655" i="1"/>
  <c r="U1655" i="1"/>
  <c r="AY1654" i="1"/>
  <c r="BE1654" i="1" s="1"/>
  <c r="AT1654" i="1"/>
  <c r="AQ1654" i="1"/>
  <c r="AN1654" i="1"/>
  <c r="AK1654" i="1"/>
  <c r="AH1654" i="1"/>
  <c r="AX1654" i="1"/>
  <c r="BD1654" i="1" s="1"/>
  <c r="AS1653" i="1"/>
  <c r="AR1653" i="1"/>
  <c r="AP1653" i="1"/>
  <c r="AO1653" i="1"/>
  <c r="AM1653" i="1"/>
  <c r="AL1653" i="1"/>
  <c r="AJ1653" i="1"/>
  <c r="AI1653" i="1"/>
  <c r="AG1653" i="1"/>
  <c r="AF1653" i="1"/>
  <c r="AB1653" i="1"/>
  <c r="AA1653" i="1"/>
  <c r="Z1653" i="1"/>
  <c r="Y1653" i="1"/>
  <c r="X1653" i="1"/>
  <c r="W1653" i="1"/>
  <c r="V1653" i="1"/>
  <c r="U1653" i="1"/>
  <c r="AT1651" i="1"/>
  <c r="AQ1651" i="1"/>
  <c r="AN1651" i="1"/>
  <c r="AK1651" i="1"/>
  <c r="AH1651" i="1"/>
  <c r="AC1651" i="1"/>
  <c r="AY1651" i="1"/>
  <c r="BE1651" i="1" s="1"/>
  <c r="AX1651" i="1"/>
  <c r="BD1651" i="1" s="1"/>
  <c r="AD1651" i="1"/>
  <c r="AD1650" i="1" s="1"/>
  <c r="AS1650" i="1"/>
  <c r="AR1650" i="1"/>
  <c r="AP1650" i="1"/>
  <c r="AO1650" i="1"/>
  <c r="AM1650" i="1"/>
  <c r="AL1650" i="1"/>
  <c r="AJ1650" i="1"/>
  <c r="AI1650" i="1"/>
  <c r="AG1650" i="1"/>
  <c r="AF1650" i="1"/>
  <c r="AB1650" i="1"/>
  <c r="AA1650" i="1"/>
  <c r="Z1650" i="1"/>
  <c r="Y1650" i="1"/>
  <c r="X1650" i="1"/>
  <c r="W1650" i="1"/>
  <c r="V1650" i="1"/>
  <c r="U1650" i="1"/>
  <c r="AT1649" i="1"/>
  <c r="AQ1649" i="1"/>
  <c r="AN1649" i="1"/>
  <c r="AK1649" i="1"/>
  <c r="AH1649" i="1"/>
  <c r="AY1649" i="1"/>
  <c r="BE1649" i="1" s="1"/>
  <c r="AS1648" i="1"/>
  <c r="AR1648" i="1"/>
  <c r="AP1648" i="1"/>
  <c r="AO1648" i="1"/>
  <c r="AM1648" i="1"/>
  <c r="AL1648" i="1"/>
  <c r="AJ1648" i="1"/>
  <c r="AI1648" i="1"/>
  <c r="AG1648" i="1"/>
  <c r="AF1648" i="1"/>
  <c r="AB1648" i="1"/>
  <c r="AA1648" i="1"/>
  <c r="Z1648" i="1"/>
  <c r="Y1648" i="1"/>
  <c r="X1648" i="1"/>
  <c r="W1648" i="1"/>
  <c r="V1648" i="1"/>
  <c r="U1648" i="1"/>
  <c r="AT1647" i="1"/>
  <c r="AQ1647" i="1"/>
  <c r="AN1647" i="1"/>
  <c r="AK1647" i="1"/>
  <c r="AH1647" i="1"/>
  <c r="AY1647" i="1"/>
  <c r="BE1647" i="1" s="1"/>
  <c r="AD1647" i="1"/>
  <c r="AX1647" i="1"/>
  <c r="BD1647" i="1" s="1"/>
  <c r="AS1646" i="1"/>
  <c r="AR1646" i="1"/>
  <c r="AP1646" i="1"/>
  <c r="AO1646" i="1"/>
  <c r="AM1646" i="1"/>
  <c r="AL1646" i="1"/>
  <c r="AL1645" i="1" s="1"/>
  <c r="AJ1646" i="1"/>
  <c r="AI1646" i="1"/>
  <c r="AG1646" i="1"/>
  <c r="AF1646" i="1"/>
  <c r="AB1646" i="1"/>
  <c r="AA1646" i="1"/>
  <c r="Z1646" i="1"/>
  <c r="Y1646" i="1"/>
  <c r="X1646" i="1"/>
  <c r="W1646" i="1"/>
  <c r="V1646" i="1"/>
  <c r="U1646" i="1"/>
  <c r="AT1644" i="1"/>
  <c r="AQ1644" i="1"/>
  <c r="AN1644" i="1"/>
  <c r="AK1644" i="1"/>
  <c r="AH1644" i="1"/>
  <c r="AY1644" i="1"/>
  <c r="BE1644" i="1" s="1"/>
  <c r="AS1643" i="1"/>
  <c r="AS1642" i="1" s="1"/>
  <c r="AR1643" i="1"/>
  <c r="AP1643" i="1"/>
  <c r="AP1642" i="1" s="1"/>
  <c r="AO1643" i="1"/>
  <c r="AM1643" i="1"/>
  <c r="AM1642" i="1" s="1"/>
  <c r="AL1643" i="1"/>
  <c r="AJ1643" i="1"/>
  <c r="AJ1642" i="1" s="1"/>
  <c r="AI1643" i="1"/>
  <c r="AI1642" i="1" s="1"/>
  <c r="AG1643" i="1"/>
  <c r="AG1642" i="1" s="1"/>
  <c r="AF1643" i="1"/>
  <c r="AF1642" i="1" s="1"/>
  <c r="AB1643" i="1"/>
  <c r="AB1642" i="1" s="1"/>
  <c r="AA1643" i="1"/>
  <c r="AA1642" i="1" s="1"/>
  <c r="Z1643" i="1"/>
  <c r="Z1642" i="1" s="1"/>
  <c r="Y1643" i="1"/>
  <c r="Y1642" i="1" s="1"/>
  <c r="X1643" i="1"/>
  <c r="X1642" i="1" s="1"/>
  <c r="W1643" i="1"/>
  <c r="W1642" i="1" s="1"/>
  <c r="V1643" i="1"/>
  <c r="V1642" i="1" s="1"/>
  <c r="U1643" i="1"/>
  <c r="U1642" i="1" s="1"/>
  <c r="AX1641" i="1"/>
  <c r="BD1641" i="1" s="1"/>
  <c r="AT1641" i="1"/>
  <c r="AQ1641" i="1"/>
  <c r="AN1641" i="1"/>
  <c r="AK1641" i="1"/>
  <c r="AH1641" i="1"/>
  <c r="AC1641" i="1"/>
  <c r="AY1641" i="1"/>
  <c r="BE1641" i="1" s="1"/>
  <c r="AS1640" i="1"/>
  <c r="AR1640" i="1"/>
  <c r="AP1640" i="1"/>
  <c r="AO1640" i="1"/>
  <c r="AM1640" i="1"/>
  <c r="AL1640" i="1"/>
  <c r="AJ1640" i="1"/>
  <c r="AI1640" i="1"/>
  <c r="AG1640" i="1"/>
  <c r="AF1640" i="1"/>
  <c r="AB1640" i="1"/>
  <c r="AA1640" i="1"/>
  <c r="Z1640" i="1"/>
  <c r="Y1640" i="1"/>
  <c r="X1640" i="1"/>
  <c r="W1640" i="1"/>
  <c r="V1640" i="1"/>
  <c r="U1640" i="1"/>
  <c r="AT1639" i="1"/>
  <c r="AQ1639" i="1"/>
  <c r="AN1639" i="1"/>
  <c r="AK1639" i="1"/>
  <c r="AH1639" i="1"/>
  <c r="AX1639" i="1"/>
  <c r="BD1639" i="1" s="1"/>
  <c r="AD1639" i="1"/>
  <c r="AD1638" i="1" s="1"/>
  <c r="AC1639" i="1"/>
  <c r="AU1639" i="1" s="1"/>
  <c r="AU1638" i="1" s="1"/>
  <c r="AY1639" i="1"/>
  <c r="BE1639" i="1" s="1"/>
  <c r="AS1638" i="1"/>
  <c r="AR1638" i="1"/>
  <c r="AP1638" i="1"/>
  <c r="AO1638" i="1"/>
  <c r="AM1638" i="1"/>
  <c r="AL1638" i="1"/>
  <c r="AJ1638" i="1"/>
  <c r="AI1638" i="1"/>
  <c r="AG1638" i="1"/>
  <c r="AF1638" i="1"/>
  <c r="AC1638" i="1"/>
  <c r="AB1638" i="1"/>
  <c r="AA1638" i="1"/>
  <c r="AA1637" i="1" s="1"/>
  <c r="Z1638" i="1"/>
  <c r="Y1638" i="1"/>
  <c r="X1638" i="1"/>
  <c r="W1638" i="1"/>
  <c r="V1638" i="1"/>
  <c r="U1638" i="1"/>
  <c r="AY1636" i="1"/>
  <c r="BE1636" i="1" s="1"/>
  <c r="AT1636" i="1"/>
  <c r="AQ1636" i="1"/>
  <c r="AN1636" i="1"/>
  <c r="AK1636" i="1"/>
  <c r="AH1636" i="1"/>
  <c r="AS1635" i="1"/>
  <c r="AR1635" i="1"/>
  <c r="AP1635" i="1"/>
  <c r="AO1635" i="1"/>
  <c r="AM1635" i="1"/>
  <c r="AL1635" i="1"/>
  <c r="AJ1635" i="1"/>
  <c r="AI1635" i="1"/>
  <c r="AG1635" i="1"/>
  <c r="AF1635" i="1"/>
  <c r="AB1635" i="1"/>
  <c r="AA1635" i="1"/>
  <c r="Z1635" i="1"/>
  <c r="Y1635" i="1"/>
  <c r="X1635" i="1"/>
  <c r="W1635" i="1"/>
  <c r="V1635" i="1"/>
  <c r="U1635" i="1"/>
  <c r="AT1634" i="1"/>
  <c r="AQ1634" i="1"/>
  <c r="AN1634" i="1"/>
  <c r="AK1634" i="1"/>
  <c r="AH1634" i="1"/>
  <c r="AY1634" i="1"/>
  <c r="BE1634" i="1" s="1"/>
  <c r="AX1634" i="1"/>
  <c r="BD1634" i="1" s="1"/>
  <c r="AS1633" i="1"/>
  <c r="AR1633" i="1"/>
  <c r="AP1633" i="1"/>
  <c r="AO1633" i="1"/>
  <c r="AM1633" i="1"/>
  <c r="AL1633" i="1"/>
  <c r="AJ1633" i="1"/>
  <c r="AI1633" i="1"/>
  <c r="AG1633" i="1"/>
  <c r="AF1633" i="1"/>
  <c r="AB1633" i="1"/>
  <c r="AA1633" i="1"/>
  <c r="Z1633" i="1"/>
  <c r="Y1633" i="1"/>
  <c r="X1633" i="1"/>
  <c r="W1633" i="1"/>
  <c r="V1633" i="1"/>
  <c r="U1633" i="1"/>
  <c r="AX1632" i="1"/>
  <c r="BD1632" i="1" s="1"/>
  <c r="AT1632" i="1"/>
  <c r="AQ1632" i="1"/>
  <c r="AN1632" i="1"/>
  <c r="AK1632" i="1"/>
  <c r="AH1632" i="1"/>
  <c r="AD1632" i="1"/>
  <c r="AV1632" i="1" s="1"/>
  <c r="AV1631" i="1" s="1"/>
  <c r="AC1632" i="1"/>
  <c r="AY1632" i="1"/>
  <c r="BE1632" i="1" s="1"/>
  <c r="AS1631" i="1"/>
  <c r="AR1631" i="1"/>
  <c r="AP1631" i="1"/>
  <c r="AO1631" i="1"/>
  <c r="AM1631" i="1"/>
  <c r="AL1631" i="1"/>
  <c r="AJ1631" i="1"/>
  <c r="AI1631" i="1"/>
  <c r="AG1631" i="1"/>
  <c r="AF1631" i="1"/>
  <c r="AB1631" i="1"/>
  <c r="AA1631" i="1"/>
  <c r="Z1631" i="1"/>
  <c r="Y1631" i="1"/>
  <c r="X1631" i="1"/>
  <c r="W1631" i="1"/>
  <c r="V1631" i="1"/>
  <c r="U1631" i="1"/>
  <c r="AY1630" i="1"/>
  <c r="BE1630" i="1" s="1"/>
  <c r="AT1630" i="1"/>
  <c r="AQ1630" i="1"/>
  <c r="AN1630" i="1"/>
  <c r="AK1630" i="1"/>
  <c r="AH1630" i="1"/>
  <c r="AX1630" i="1"/>
  <c r="BD1630" i="1" s="1"/>
  <c r="AD1630" i="1"/>
  <c r="AD1629" i="1" s="1"/>
  <c r="AS1629" i="1"/>
  <c r="AR1629" i="1"/>
  <c r="AP1629" i="1"/>
  <c r="AO1629" i="1"/>
  <c r="AM1629" i="1"/>
  <c r="AL1629" i="1"/>
  <c r="AJ1629" i="1"/>
  <c r="AI1629" i="1"/>
  <c r="AG1629" i="1"/>
  <c r="AF1629" i="1"/>
  <c r="AB1629" i="1"/>
  <c r="AA1629" i="1"/>
  <c r="Z1629" i="1"/>
  <c r="Y1629" i="1"/>
  <c r="X1629" i="1"/>
  <c r="W1629" i="1"/>
  <c r="V1629" i="1"/>
  <c r="U1629" i="1"/>
  <c r="AT1627" i="1"/>
  <c r="AQ1627" i="1"/>
  <c r="AN1627" i="1"/>
  <c r="AK1627" i="1"/>
  <c r="AH1627" i="1"/>
  <c r="AY1627" i="1"/>
  <c r="BE1627" i="1" s="1"/>
  <c r="AS1626" i="1"/>
  <c r="AR1626" i="1"/>
  <c r="AP1626" i="1"/>
  <c r="AO1626" i="1"/>
  <c r="AM1626" i="1"/>
  <c r="AL1626" i="1"/>
  <c r="AJ1626" i="1"/>
  <c r="AI1626" i="1"/>
  <c r="AG1626" i="1"/>
  <c r="AF1626" i="1"/>
  <c r="AB1626" i="1"/>
  <c r="AA1626" i="1"/>
  <c r="Z1626" i="1"/>
  <c r="Y1626" i="1"/>
  <c r="X1626" i="1"/>
  <c r="W1626" i="1"/>
  <c r="V1626" i="1"/>
  <c r="U1626" i="1"/>
  <c r="AY1625" i="1"/>
  <c r="BE1625" i="1" s="1"/>
  <c r="AT1625" i="1"/>
  <c r="AQ1625" i="1"/>
  <c r="AN1625" i="1"/>
  <c r="AK1625" i="1"/>
  <c r="AH1625" i="1"/>
  <c r="AY1624" i="1"/>
  <c r="BE1624" i="1" s="1"/>
  <c r="AT1624" i="1"/>
  <c r="AQ1624" i="1"/>
  <c r="AN1624" i="1"/>
  <c r="AK1624" i="1"/>
  <c r="AH1624" i="1"/>
  <c r="AS1623" i="1"/>
  <c r="AR1623" i="1"/>
  <c r="AP1623" i="1"/>
  <c r="AO1623" i="1"/>
  <c r="AM1623" i="1"/>
  <c r="AL1623" i="1"/>
  <c r="AJ1623" i="1"/>
  <c r="AI1623" i="1"/>
  <c r="AG1623" i="1"/>
  <c r="AF1623" i="1"/>
  <c r="AB1623" i="1"/>
  <c r="AA1623" i="1"/>
  <c r="Z1623" i="1"/>
  <c r="Y1623" i="1"/>
  <c r="X1623" i="1"/>
  <c r="W1623" i="1"/>
  <c r="V1623" i="1"/>
  <c r="U1623" i="1"/>
  <c r="AY1621" i="1"/>
  <c r="BE1621" i="1" s="1"/>
  <c r="AT1621" i="1"/>
  <c r="AQ1621" i="1"/>
  <c r="AN1621" i="1"/>
  <c r="AK1621" i="1"/>
  <c r="AH1621" i="1"/>
  <c r="AD1621" i="1"/>
  <c r="AD1620" i="1" s="1"/>
  <c r="AC1621" i="1"/>
  <c r="AX1621" i="1"/>
  <c r="BD1621" i="1" s="1"/>
  <c r="AS1620" i="1"/>
  <c r="AR1620" i="1"/>
  <c r="AP1620" i="1"/>
  <c r="AO1620" i="1"/>
  <c r="AM1620" i="1"/>
  <c r="AL1620" i="1"/>
  <c r="AJ1620" i="1"/>
  <c r="AI1620" i="1"/>
  <c r="AG1620" i="1"/>
  <c r="AF1620" i="1"/>
  <c r="AB1620" i="1"/>
  <c r="AA1620" i="1"/>
  <c r="Z1620" i="1"/>
  <c r="Y1620" i="1"/>
  <c r="X1620" i="1"/>
  <c r="W1620" i="1"/>
  <c r="V1620" i="1"/>
  <c r="U1620" i="1"/>
  <c r="AX1619" i="1"/>
  <c r="BD1619" i="1" s="1"/>
  <c r="AT1619" i="1"/>
  <c r="AQ1619" i="1"/>
  <c r="AN1619" i="1"/>
  <c r="AK1619" i="1"/>
  <c r="AH1619" i="1"/>
  <c r="AC1619" i="1"/>
  <c r="AU1619" i="1" s="1"/>
  <c r="AU1618" i="1" s="1"/>
  <c r="AY1619" i="1"/>
  <c r="BE1619" i="1" s="1"/>
  <c r="AS1618" i="1"/>
  <c r="AR1618" i="1"/>
  <c r="AP1618" i="1"/>
  <c r="AO1618" i="1"/>
  <c r="AM1618" i="1"/>
  <c r="AL1618" i="1"/>
  <c r="AJ1618" i="1"/>
  <c r="AI1618" i="1"/>
  <c r="AG1618" i="1"/>
  <c r="AF1618" i="1"/>
  <c r="AB1618" i="1"/>
  <c r="AA1618" i="1"/>
  <c r="Z1618" i="1"/>
  <c r="Y1618" i="1"/>
  <c r="X1618" i="1"/>
  <c r="W1618" i="1"/>
  <c r="V1618" i="1"/>
  <c r="U1618" i="1"/>
  <c r="AT1617" i="1"/>
  <c r="AQ1617" i="1"/>
  <c r="AN1617" i="1"/>
  <c r="AK1617" i="1"/>
  <c r="AH1617" i="1"/>
  <c r="AS1616" i="1"/>
  <c r="AR1616" i="1"/>
  <c r="AP1616" i="1"/>
  <c r="AO1616" i="1"/>
  <c r="AM1616" i="1"/>
  <c r="AL1616" i="1"/>
  <c r="AJ1616" i="1"/>
  <c r="AI1616" i="1"/>
  <c r="AG1616" i="1"/>
  <c r="AF1616" i="1"/>
  <c r="AB1616" i="1"/>
  <c r="AA1616" i="1"/>
  <c r="Z1616" i="1"/>
  <c r="Y1616" i="1"/>
  <c r="X1616" i="1"/>
  <c r="W1616" i="1"/>
  <c r="V1616" i="1"/>
  <c r="U1616" i="1"/>
  <c r="AT1615" i="1"/>
  <c r="AQ1615" i="1"/>
  <c r="AN1615" i="1"/>
  <c r="AK1615" i="1"/>
  <c r="AH1615" i="1"/>
  <c r="AS1614" i="1"/>
  <c r="AR1614" i="1"/>
  <c r="AP1614" i="1"/>
  <c r="AO1614" i="1"/>
  <c r="AM1614" i="1"/>
  <c r="AL1614" i="1"/>
  <c r="AJ1614" i="1"/>
  <c r="AI1614" i="1"/>
  <c r="AG1614" i="1"/>
  <c r="AF1614" i="1"/>
  <c r="AB1614" i="1"/>
  <c r="AA1614" i="1"/>
  <c r="Z1614" i="1"/>
  <c r="Y1614" i="1"/>
  <c r="X1614" i="1"/>
  <c r="W1614" i="1"/>
  <c r="V1614" i="1"/>
  <c r="U1614" i="1"/>
  <c r="AT1613" i="1"/>
  <c r="AQ1613" i="1"/>
  <c r="AN1613" i="1"/>
  <c r="AK1613" i="1"/>
  <c r="AH1613" i="1"/>
  <c r="AS1612" i="1"/>
  <c r="AR1612" i="1"/>
  <c r="AP1612" i="1"/>
  <c r="AO1612" i="1"/>
  <c r="AM1612" i="1"/>
  <c r="AL1612" i="1"/>
  <c r="AJ1612" i="1"/>
  <c r="AI1612" i="1"/>
  <c r="AG1612" i="1"/>
  <c r="AF1612" i="1"/>
  <c r="AB1612" i="1"/>
  <c r="AA1612" i="1"/>
  <c r="Z1612" i="1"/>
  <c r="Y1612" i="1"/>
  <c r="X1612" i="1"/>
  <c r="W1612" i="1"/>
  <c r="V1612" i="1"/>
  <c r="U1612" i="1"/>
  <c r="AT1611" i="1"/>
  <c r="AQ1611" i="1"/>
  <c r="AN1611" i="1"/>
  <c r="AK1611" i="1"/>
  <c r="AH1611" i="1"/>
  <c r="AS1610" i="1"/>
  <c r="AR1610" i="1"/>
  <c r="AP1610" i="1"/>
  <c r="AO1610" i="1"/>
  <c r="AM1610" i="1"/>
  <c r="AL1610" i="1"/>
  <c r="AJ1610" i="1"/>
  <c r="AI1610" i="1"/>
  <c r="AG1610" i="1"/>
  <c r="AF1610" i="1"/>
  <c r="AB1610" i="1"/>
  <c r="AA1610" i="1"/>
  <c r="Z1610" i="1"/>
  <c r="Y1610" i="1"/>
  <c r="X1610" i="1"/>
  <c r="W1610" i="1"/>
  <c r="V1610" i="1"/>
  <c r="U1610" i="1"/>
  <c r="AT1607" i="1"/>
  <c r="AQ1607" i="1"/>
  <c r="AN1607" i="1"/>
  <c r="AK1607" i="1"/>
  <c r="AH1607" i="1"/>
  <c r="AS1606" i="1"/>
  <c r="AR1606" i="1"/>
  <c r="AP1606" i="1"/>
  <c r="AO1606" i="1"/>
  <c r="AM1606" i="1"/>
  <c r="AL1606" i="1"/>
  <c r="AJ1606" i="1"/>
  <c r="AI1606" i="1"/>
  <c r="AG1606" i="1"/>
  <c r="AF1606" i="1"/>
  <c r="AB1606" i="1"/>
  <c r="AA1606" i="1"/>
  <c r="Z1606" i="1"/>
  <c r="Y1606" i="1"/>
  <c r="X1606" i="1"/>
  <c r="W1606" i="1"/>
  <c r="V1606" i="1"/>
  <c r="U1606" i="1"/>
  <c r="AX1605" i="1"/>
  <c r="BD1605" i="1" s="1"/>
  <c r="AT1605" i="1"/>
  <c r="AQ1605" i="1"/>
  <c r="AN1605" i="1"/>
  <c r="AK1605" i="1"/>
  <c r="AH1605" i="1"/>
  <c r="AD1605" i="1"/>
  <c r="AV1605" i="1" s="1"/>
  <c r="AV1604" i="1" s="1"/>
  <c r="AY1605" i="1"/>
  <c r="BE1605" i="1" s="1"/>
  <c r="AS1604" i="1"/>
  <c r="AR1604" i="1"/>
  <c r="AP1604" i="1"/>
  <c r="AO1604" i="1"/>
  <c r="AM1604" i="1"/>
  <c r="AL1604" i="1"/>
  <c r="AJ1604" i="1"/>
  <c r="AI1604" i="1"/>
  <c r="AG1604" i="1"/>
  <c r="AF1604" i="1"/>
  <c r="AB1604" i="1"/>
  <c r="AA1604" i="1"/>
  <c r="Z1604" i="1"/>
  <c r="Y1604" i="1"/>
  <c r="X1604" i="1"/>
  <c r="W1604" i="1"/>
  <c r="W1603" i="1" s="1"/>
  <c r="W1602" i="1" s="1"/>
  <c r="V1604" i="1"/>
  <c r="U1604" i="1"/>
  <c r="AY1599" i="1"/>
  <c r="BE1599" i="1" s="1"/>
  <c r="AT1599" i="1"/>
  <c r="AQ1599" i="1"/>
  <c r="AN1599" i="1"/>
  <c r="AK1599" i="1"/>
  <c r="AH1599" i="1"/>
  <c r="AC1599" i="1"/>
  <c r="AX1599" i="1"/>
  <c r="BD1599" i="1" s="1"/>
  <c r="AD1599" i="1"/>
  <c r="AV1599" i="1" s="1"/>
  <c r="AY1598" i="1"/>
  <c r="BE1598" i="1" s="1"/>
  <c r="AT1598" i="1"/>
  <c r="AQ1598" i="1"/>
  <c r="AN1598" i="1"/>
  <c r="AK1598" i="1"/>
  <c r="AH1598" i="1"/>
  <c r="AD1598" i="1"/>
  <c r="AV1598" i="1" s="1"/>
  <c r="AC1598" i="1"/>
  <c r="AT1597" i="1"/>
  <c r="AQ1597" i="1"/>
  <c r="AN1597" i="1"/>
  <c r="AK1597" i="1"/>
  <c r="AH1597" i="1"/>
  <c r="AX1597" i="1"/>
  <c r="BD1597" i="1" s="1"/>
  <c r="BE1596" i="1"/>
  <c r="AT1596" i="1"/>
  <c r="AQ1596" i="1"/>
  <c r="AN1596" i="1"/>
  <c r="AK1596" i="1"/>
  <c r="AH1596" i="1"/>
  <c r="AX1596" i="1"/>
  <c r="BD1596" i="1" s="1"/>
  <c r="AD1596" i="1"/>
  <c r="AV1596" i="1" s="1"/>
  <c r="AC1596" i="1"/>
  <c r="AT1595" i="1"/>
  <c r="AQ1595" i="1"/>
  <c r="AN1595" i="1"/>
  <c r="AK1595" i="1"/>
  <c r="AH1595" i="1"/>
  <c r="AX1595" i="1"/>
  <c r="BD1595" i="1" s="1"/>
  <c r="BE1595" i="1"/>
  <c r="AT1594" i="1"/>
  <c r="AQ1594" i="1"/>
  <c r="AN1594" i="1"/>
  <c r="AK1594" i="1"/>
  <c r="AH1594" i="1"/>
  <c r="BE1593" i="1"/>
  <c r="AT1593" i="1"/>
  <c r="AQ1593" i="1"/>
  <c r="AN1593" i="1"/>
  <c r="AK1593" i="1"/>
  <c r="AH1593" i="1"/>
  <c r="AD1593" i="1"/>
  <c r="AV1593" i="1" s="1"/>
  <c r="AC1593" i="1"/>
  <c r="AU1593" i="1" s="1"/>
  <c r="AX1593" i="1"/>
  <c r="BD1593" i="1" s="1"/>
  <c r="AT1592" i="1"/>
  <c r="AQ1592" i="1"/>
  <c r="AN1592" i="1"/>
  <c r="AK1592" i="1"/>
  <c r="AH1592" i="1"/>
  <c r="BE1592" i="1"/>
  <c r="AT1591" i="1"/>
  <c r="AQ1591" i="1"/>
  <c r="AN1591" i="1"/>
  <c r="AK1591" i="1"/>
  <c r="AH1591" i="1"/>
  <c r="AX1591" i="1"/>
  <c r="BD1591" i="1" s="1"/>
  <c r="BE1590" i="1"/>
  <c r="AT1590" i="1"/>
  <c r="AQ1590" i="1"/>
  <c r="AN1590" i="1"/>
  <c r="AK1590" i="1"/>
  <c r="AH1590" i="1"/>
  <c r="AC1590" i="1"/>
  <c r="AU1590" i="1" s="1"/>
  <c r="AX1590" i="1"/>
  <c r="BD1590" i="1" s="1"/>
  <c r="AD1590" i="1"/>
  <c r="AV1590" i="1" s="1"/>
  <c r="AT1589" i="1"/>
  <c r="AQ1589" i="1"/>
  <c r="AN1589" i="1"/>
  <c r="AK1589" i="1"/>
  <c r="AH1589" i="1"/>
  <c r="AX1589" i="1"/>
  <c r="BD1589" i="1" s="1"/>
  <c r="AD1589" i="1"/>
  <c r="AV1589" i="1" s="1"/>
  <c r="BE1589" i="1"/>
  <c r="AT1588" i="1"/>
  <c r="AQ1588" i="1"/>
  <c r="AN1588" i="1"/>
  <c r="AK1588" i="1"/>
  <c r="AH1588" i="1"/>
  <c r="AC1588" i="1"/>
  <c r="BE1587" i="1"/>
  <c r="AT1587" i="1"/>
  <c r="AQ1587" i="1"/>
  <c r="AN1587" i="1"/>
  <c r="AK1587" i="1"/>
  <c r="AH1587" i="1"/>
  <c r="AX1587" i="1"/>
  <c r="BD1587" i="1" s="1"/>
  <c r="AD1587" i="1"/>
  <c r="AV1587" i="1" s="1"/>
  <c r="AC1587" i="1"/>
  <c r="BE1586" i="1"/>
  <c r="AT1586" i="1"/>
  <c r="AQ1586" i="1"/>
  <c r="AN1586" i="1"/>
  <c r="AK1586" i="1"/>
  <c r="AH1586" i="1"/>
  <c r="AX1586" i="1"/>
  <c r="BD1586" i="1" s="1"/>
  <c r="AD1586" i="1"/>
  <c r="AV1586" i="1" s="1"/>
  <c r="AC1586" i="1"/>
  <c r="AT1585" i="1"/>
  <c r="AQ1585" i="1"/>
  <c r="AN1585" i="1"/>
  <c r="AK1585" i="1"/>
  <c r="AH1585" i="1"/>
  <c r="BE1585" i="1"/>
  <c r="AY1584" i="1"/>
  <c r="BE1584" i="1" s="1"/>
  <c r="AT1584" i="1"/>
  <c r="AQ1584" i="1"/>
  <c r="AN1584" i="1"/>
  <c r="AK1584" i="1"/>
  <c r="AH1584" i="1"/>
  <c r="AC1584" i="1"/>
  <c r="AX1584" i="1"/>
  <c r="BD1584" i="1" s="1"/>
  <c r="AS1583" i="1"/>
  <c r="AS1582" i="1" s="1"/>
  <c r="AS1581" i="1" s="1"/>
  <c r="AS1580" i="1" s="1"/>
  <c r="AS31" i="1" s="1"/>
  <c r="AR1583" i="1"/>
  <c r="AP1583" i="1"/>
  <c r="AP1582" i="1" s="1"/>
  <c r="AP1581" i="1" s="1"/>
  <c r="AP1580" i="1" s="1"/>
  <c r="AP31" i="1" s="1"/>
  <c r="AO1583" i="1"/>
  <c r="AO1582" i="1" s="1"/>
  <c r="AM1583" i="1"/>
  <c r="AM1582" i="1" s="1"/>
  <c r="AL1583" i="1"/>
  <c r="AL1582" i="1" s="1"/>
  <c r="AL1581" i="1" s="1"/>
  <c r="AJ1583" i="1"/>
  <c r="AJ1582" i="1" s="1"/>
  <c r="AJ1581" i="1" s="1"/>
  <c r="AJ1580" i="1" s="1"/>
  <c r="AJ31" i="1" s="1"/>
  <c r="AI1583" i="1"/>
  <c r="AG1583" i="1"/>
  <c r="AG1582" i="1" s="1"/>
  <c r="AG1581" i="1" s="1"/>
  <c r="AG1580" i="1" s="1"/>
  <c r="AG31" i="1" s="1"/>
  <c r="AF1583" i="1"/>
  <c r="AB1583" i="1"/>
  <c r="AB1582" i="1" s="1"/>
  <c r="AB1581" i="1" s="1"/>
  <c r="AB1580" i="1" s="1"/>
  <c r="AA1583" i="1"/>
  <c r="AA1582" i="1" s="1"/>
  <c r="AA1581" i="1" s="1"/>
  <c r="AA1580" i="1" s="1"/>
  <c r="Z1583" i="1"/>
  <c r="Z1582" i="1" s="1"/>
  <c r="Z1581" i="1" s="1"/>
  <c r="Z1580" i="1" s="1"/>
  <c r="Y1583" i="1"/>
  <c r="Y1582" i="1" s="1"/>
  <c r="Y1581" i="1" s="1"/>
  <c r="Y1580" i="1" s="1"/>
  <c r="X1583" i="1"/>
  <c r="X1582" i="1" s="1"/>
  <c r="X1581" i="1" s="1"/>
  <c r="X1580" i="1" s="1"/>
  <c r="W1583" i="1"/>
  <c r="W1582" i="1" s="1"/>
  <c r="W1581" i="1" s="1"/>
  <c r="W1580" i="1" s="1"/>
  <c r="V1583" i="1"/>
  <c r="V1582" i="1" s="1"/>
  <c r="V1581" i="1" s="1"/>
  <c r="V1580" i="1" s="1"/>
  <c r="U1583" i="1"/>
  <c r="U1582" i="1" s="1"/>
  <c r="U1581" i="1" s="1"/>
  <c r="U1580" i="1" s="1"/>
  <c r="AT1579" i="1"/>
  <c r="AQ1579" i="1"/>
  <c r="AN1579" i="1"/>
  <c r="AK1579" i="1"/>
  <c r="AH1579" i="1"/>
  <c r="AD1579" i="1"/>
  <c r="AV1579" i="1" s="1"/>
  <c r="AC1579" i="1"/>
  <c r="AT1578" i="1"/>
  <c r="AQ1578" i="1"/>
  <c r="AN1578" i="1"/>
  <c r="AK1578" i="1"/>
  <c r="AH1578" i="1"/>
  <c r="AS1577" i="1"/>
  <c r="AR1577" i="1"/>
  <c r="AP1577" i="1"/>
  <c r="AO1577" i="1"/>
  <c r="AM1577" i="1"/>
  <c r="AL1577" i="1"/>
  <c r="AJ1577" i="1"/>
  <c r="AI1577" i="1"/>
  <c r="AG1577" i="1"/>
  <c r="AF1577" i="1"/>
  <c r="AB1577" i="1"/>
  <c r="AA1577" i="1"/>
  <c r="Z1577" i="1"/>
  <c r="Y1577" i="1"/>
  <c r="X1577" i="1"/>
  <c r="W1577" i="1"/>
  <c r="V1577" i="1"/>
  <c r="U1577" i="1"/>
  <c r="AT1576" i="1"/>
  <c r="AQ1576" i="1"/>
  <c r="AN1576" i="1"/>
  <c r="AK1576" i="1"/>
  <c r="AH1576" i="1"/>
  <c r="AY1576" i="1"/>
  <c r="BE1576" i="1" s="1"/>
  <c r="AX1576" i="1"/>
  <c r="BD1576" i="1" s="1"/>
  <c r="AD1576" i="1"/>
  <c r="AV1576" i="1" s="1"/>
  <c r="AC1576" i="1"/>
  <c r="AT1575" i="1"/>
  <c r="AQ1575" i="1"/>
  <c r="AN1575" i="1"/>
  <c r="AK1575" i="1"/>
  <c r="AH1575" i="1"/>
  <c r="AY1575" i="1"/>
  <c r="BE1575" i="1" s="1"/>
  <c r="AX1575" i="1"/>
  <c r="BD1575" i="1" s="1"/>
  <c r="AD1575" i="1"/>
  <c r="AC1575" i="1"/>
  <c r="AS1574" i="1"/>
  <c r="AR1574" i="1"/>
  <c r="AP1574" i="1"/>
  <c r="AP1573" i="1" s="1"/>
  <c r="AO1574" i="1"/>
  <c r="AM1574" i="1"/>
  <c r="AL1574" i="1"/>
  <c r="AJ1574" i="1"/>
  <c r="AJ1573" i="1" s="1"/>
  <c r="AI1574" i="1"/>
  <c r="AG1574" i="1"/>
  <c r="AF1574" i="1"/>
  <c r="AF1573" i="1" s="1"/>
  <c r="AB1574" i="1"/>
  <c r="AA1574" i="1"/>
  <c r="Z1574" i="1"/>
  <c r="Z1573" i="1" s="1"/>
  <c r="Y1574" i="1"/>
  <c r="X1574" i="1"/>
  <c r="X1573" i="1" s="1"/>
  <c r="W1574" i="1"/>
  <c r="V1574" i="1"/>
  <c r="U1574" i="1"/>
  <c r="U1573" i="1" s="1"/>
  <c r="AT1572" i="1"/>
  <c r="AQ1572" i="1"/>
  <c r="AN1572" i="1"/>
  <c r="AK1572" i="1"/>
  <c r="AH1572" i="1"/>
  <c r="AY1572" i="1"/>
  <c r="BE1572" i="1" s="1"/>
  <c r="AT1571" i="1"/>
  <c r="AQ1571" i="1"/>
  <c r="AN1571" i="1"/>
  <c r="AK1571" i="1"/>
  <c r="AH1571" i="1"/>
  <c r="AY1571" i="1"/>
  <c r="BE1571" i="1" s="1"/>
  <c r="AX1571" i="1"/>
  <c r="BD1571" i="1" s="1"/>
  <c r="AS1570" i="1"/>
  <c r="AS1569" i="1" s="1"/>
  <c r="AR1570" i="1"/>
  <c r="AR1569" i="1" s="1"/>
  <c r="AP1570" i="1"/>
  <c r="AP1569" i="1" s="1"/>
  <c r="AO1570" i="1"/>
  <c r="AM1570" i="1"/>
  <c r="AM1569" i="1" s="1"/>
  <c r="AL1570" i="1"/>
  <c r="AL1569" i="1" s="1"/>
  <c r="AJ1570" i="1"/>
  <c r="AI1570" i="1"/>
  <c r="AI1569" i="1" s="1"/>
  <c r="AG1570" i="1"/>
  <c r="AG1569" i="1" s="1"/>
  <c r="AF1570" i="1"/>
  <c r="AF1569" i="1" s="1"/>
  <c r="AB1570" i="1"/>
  <c r="AB1569" i="1" s="1"/>
  <c r="AA1570" i="1"/>
  <c r="AA1569" i="1" s="1"/>
  <c r="Z1570" i="1"/>
  <c r="Z1569" i="1" s="1"/>
  <c r="Y1570" i="1"/>
  <c r="Y1569" i="1" s="1"/>
  <c r="X1570" i="1"/>
  <c r="X1569" i="1" s="1"/>
  <c r="W1570" i="1"/>
  <c r="W1569" i="1" s="1"/>
  <c r="V1570" i="1"/>
  <c r="V1569" i="1" s="1"/>
  <c r="U1570" i="1"/>
  <c r="U1569" i="1" s="1"/>
  <c r="AT1568" i="1"/>
  <c r="AQ1568" i="1"/>
  <c r="AN1568" i="1"/>
  <c r="AK1568" i="1"/>
  <c r="AH1568" i="1"/>
  <c r="AC1568" i="1"/>
  <c r="AU1568" i="1" s="1"/>
  <c r="AY1568" i="1"/>
  <c r="BE1568" i="1" s="1"/>
  <c r="AX1568" i="1"/>
  <c r="BD1568" i="1" s="1"/>
  <c r="AT1567" i="1"/>
  <c r="AQ1567" i="1"/>
  <c r="AN1567" i="1"/>
  <c r="AK1567" i="1"/>
  <c r="AH1567" i="1"/>
  <c r="AX1567" i="1"/>
  <c r="BD1567" i="1" s="1"/>
  <c r="AC1567" i="1"/>
  <c r="AT1566" i="1"/>
  <c r="AQ1566" i="1"/>
  <c r="AN1566" i="1"/>
  <c r="AK1566" i="1"/>
  <c r="AH1566" i="1"/>
  <c r="AS1565" i="1"/>
  <c r="AR1565" i="1"/>
  <c r="AP1565" i="1"/>
  <c r="AO1565" i="1"/>
  <c r="AM1565" i="1"/>
  <c r="AL1565" i="1"/>
  <c r="AJ1565" i="1"/>
  <c r="AI1565" i="1"/>
  <c r="AG1565" i="1"/>
  <c r="AF1565" i="1"/>
  <c r="AB1565" i="1"/>
  <c r="AA1565" i="1"/>
  <c r="Z1565" i="1"/>
  <c r="Y1565" i="1"/>
  <c r="X1565" i="1"/>
  <c r="W1565" i="1"/>
  <c r="V1565" i="1"/>
  <c r="U1565" i="1"/>
  <c r="AX1564" i="1"/>
  <c r="BD1564" i="1" s="1"/>
  <c r="AT1564" i="1"/>
  <c r="AQ1564" i="1"/>
  <c r="AN1564" i="1"/>
  <c r="AK1564" i="1"/>
  <c r="AH1564" i="1"/>
  <c r="AY1564" i="1"/>
  <c r="BE1564" i="1" s="1"/>
  <c r="AD1564" i="1"/>
  <c r="AC1564" i="1"/>
  <c r="AS1563" i="1"/>
  <c r="AR1563" i="1"/>
  <c r="AP1563" i="1"/>
  <c r="AO1563" i="1"/>
  <c r="AM1563" i="1"/>
  <c r="AL1563" i="1"/>
  <c r="AJ1563" i="1"/>
  <c r="AI1563" i="1"/>
  <c r="AG1563" i="1"/>
  <c r="AF1563" i="1"/>
  <c r="AB1563" i="1"/>
  <c r="AA1563" i="1"/>
  <c r="Z1563" i="1"/>
  <c r="Y1563" i="1"/>
  <c r="X1563" i="1"/>
  <c r="W1563" i="1"/>
  <c r="V1563" i="1"/>
  <c r="U1563" i="1"/>
  <c r="AT1562" i="1"/>
  <c r="AQ1562" i="1"/>
  <c r="AN1562" i="1"/>
  <c r="AK1562" i="1"/>
  <c r="AH1562" i="1"/>
  <c r="AX1562" i="1"/>
  <c r="BD1562" i="1" s="1"/>
  <c r="AT1561" i="1"/>
  <c r="AQ1561" i="1"/>
  <c r="AN1561" i="1"/>
  <c r="AK1561" i="1"/>
  <c r="AH1561" i="1"/>
  <c r="AS1560" i="1"/>
  <c r="AR1560" i="1"/>
  <c r="AP1560" i="1"/>
  <c r="AO1560" i="1"/>
  <c r="AM1560" i="1"/>
  <c r="AL1560" i="1"/>
  <c r="AJ1560" i="1"/>
  <c r="AI1560" i="1"/>
  <c r="AG1560" i="1"/>
  <c r="AF1560" i="1"/>
  <c r="AB1560" i="1"/>
  <c r="AA1560" i="1"/>
  <c r="Z1560" i="1"/>
  <c r="Y1560" i="1"/>
  <c r="X1560" i="1"/>
  <c r="W1560" i="1"/>
  <c r="V1560" i="1"/>
  <c r="U1560" i="1"/>
  <c r="AT1558" i="1"/>
  <c r="AQ1558" i="1"/>
  <c r="AN1558" i="1"/>
  <c r="AK1558" i="1"/>
  <c r="AH1558" i="1"/>
  <c r="AY1558" i="1"/>
  <c r="BE1558" i="1" s="1"/>
  <c r="AT1557" i="1"/>
  <c r="AQ1557" i="1"/>
  <c r="AN1557" i="1"/>
  <c r="AK1557" i="1"/>
  <c r="AH1557" i="1"/>
  <c r="AT1556" i="1"/>
  <c r="AQ1556" i="1"/>
  <c r="AN1556" i="1"/>
  <c r="AK1556" i="1"/>
  <c r="AH1556" i="1"/>
  <c r="AC1556" i="1"/>
  <c r="AU1556" i="1" s="1"/>
  <c r="AY1556" i="1"/>
  <c r="BE1556" i="1" s="1"/>
  <c r="AX1556" i="1"/>
  <c r="BD1556" i="1" s="1"/>
  <c r="AD1556" i="1"/>
  <c r="AT1555" i="1"/>
  <c r="AQ1555" i="1"/>
  <c r="AN1555" i="1"/>
  <c r="AK1555" i="1"/>
  <c r="AH1555" i="1"/>
  <c r="AD1555" i="1"/>
  <c r="AV1555" i="1" s="1"/>
  <c r="AC1555" i="1"/>
  <c r="AY1555" i="1"/>
  <c r="BE1555" i="1" s="1"/>
  <c r="AX1555" i="1"/>
  <c r="BD1555" i="1" s="1"/>
  <c r="AT1554" i="1"/>
  <c r="AQ1554" i="1"/>
  <c r="AN1554" i="1"/>
  <c r="AK1554" i="1"/>
  <c r="AH1554" i="1"/>
  <c r="AY1554" i="1"/>
  <c r="BE1554" i="1" s="1"/>
  <c r="AX1554" i="1"/>
  <c r="BD1554" i="1" s="1"/>
  <c r="AD1554" i="1"/>
  <c r="AV1554" i="1" s="1"/>
  <c r="AT1553" i="1"/>
  <c r="AQ1553" i="1"/>
  <c r="AN1553" i="1"/>
  <c r="AK1553" i="1"/>
  <c r="AH1553" i="1"/>
  <c r="AD1553" i="1"/>
  <c r="AV1553" i="1" s="1"/>
  <c r="AY1553" i="1"/>
  <c r="BE1553" i="1" s="1"/>
  <c r="AT1552" i="1"/>
  <c r="AQ1552" i="1"/>
  <c r="AN1552" i="1"/>
  <c r="AK1552" i="1"/>
  <c r="AH1552" i="1"/>
  <c r="AY1552" i="1"/>
  <c r="BE1552" i="1" s="1"/>
  <c r="AT1551" i="1"/>
  <c r="AQ1551" i="1"/>
  <c r="AN1551" i="1"/>
  <c r="AK1551" i="1"/>
  <c r="AH1551" i="1"/>
  <c r="AT1550" i="1"/>
  <c r="AQ1550" i="1"/>
  <c r="AN1550" i="1"/>
  <c r="AK1550" i="1"/>
  <c r="AH1550" i="1"/>
  <c r="AC1550" i="1"/>
  <c r="AU1550" i="1" s="1"/>
  <c r="AY1550" i="1"/>
  <c r="BE1550" i="1" s="1"/>
  <c r="AX1550" i="1"/>
  <c r="BD1550" i="1" s="1"/>
  <c r="AD1550" i="1"/>
  <c r="AV1550" i="1" s="1"/>
  <c r="AT1549" i="1"/>
  <c r="AQ1549" i="1"/>
  <c r="AN1549" i="1"/>
  <c r="AK1549" i="1"/>
  <c r="AH1549" i="1"/>
  <c r="AD1549" i="1"/>
  <c r="AV1549" i="1" s="1"/>
  <c r="AC1549" i="1"/>
  <c r="AY1549" i="1"/>
  <c r="BE1549" i="1" s="1"/>
  <c r="AX1549" i="1"/>
  <c r="BD1549" i="1" s="1"/>
  <c r="AY1548" i="1"/>
  <c r="BE1548" i="1" s="1"/>
  <c r="AT1548" i="1"/>
  <c r="AQ1548" i="1"/>
  <c r="AN1548" i="1"/>
  <c r="AK1548" i="1"/>
  <c r="AH1548" i="1"/>
  <c r="AX1548" i="1"/>
  <c r="BD1548" i="1" s="1"/>
  <c r="AD1548" i="1"/>
  <c r="AV1548" i="1" s="1"/>
  <c r="AT1547" i="1"/>
  <c r="AQ1547" i="1"/>
  <c r="AN1547" i="1"/>
  <c r="AK1547" i="1"/>
  <c r="AH1547" i="1"/>
  <c r="AD1547" i="1"/>
  <c r="AV1547" i="1" s="1"/>
  <c r="AY1547" i="1"/>
  <c r="BE1547" i="1" s="1"/>
  <c r="AT1546" i="1"/>
  <c r="AQ1546" i="1"/>
  <c r="AN1546" i="1"/>
  <c r="AK1546" i="1"/>
  <c r="AH1546" i="1"/>
  <c r="AT1545" i="1"/>
  <c r="AQ1545" i="1"/>
  <c r="AN1545" i="1"/>
  <c r="AK1545" i="1"/>
  <c r="AH1545" i="1"/>
  <c r="AT1544" i="1"/>
  <c r="AQ1544" i="1"/>
  <c r="AN1544" i="1"/>
  <c r="AK1544" i="1"/>
  <c r="AH1544" i="1"/>
  <c r="AC1544" i="1"/>
  <c r="AU1544" i="1" s="1"/>
  <c r="AY1544" i="1"/>
  <c r="BE1544" i="1" s="1"/>
  <c r="AX1544" i="1"/>
  <c r="BD1544" i="1" s="1"/>
  <c r="AD1544" i="1"/>
  <c r="AV1544" i="1" s="1"/>
  <c r="AT1543" i="1"/>
  <c r="AQ1543" i="1"/>
  <c r="AN1543" i="1"/>
  <c r="AK1543" i="1"/>
  <c r="AH1543" i="1"/>
  <c r="AD1543" i="1"/>
  <c r="AV1543" i="1" s="1"/>
  <c r="AC1543" i="1"/>
  <c r="AY1543" i="1"/>
  <c r="BE1543" i="1" s="1"/>
  <c r="AX1543" i="1"/>
  <c r="BD1543" i="1" s="1"/>
  <c r="AY1542" i="1"/>
  <c r="BE1542" i="1" s="1"/>
  <c r="AT1542" i="1"/>
  <c r="AQ1542" i="1"/>
  <c r="AN1542" i="1"/>
  <c r="AK1542" i="1"/>
  <c r="AH1542" i="1"/>
  <c r="AX1542" i="1"/>
  <c r="BD1542" i="1" s="1"/>
  <c r="AD1542" i="1"/>
  <c r="AV1542" i="1" s="1"/>
  <c r="AT1541" i="1"/>
  <c r="AQ1541" i="1"/>
  <c r="AN1541" i="1"/>
  <c r="AK1541" i="1"/>
  <c r="AH1541" i="1"/>
  <c r="AT1540" i="1"/>
  <c r="AQ1540" i="1"/>
  <c r="AN1540" i="1"/>
  <c r="AK1540" i="1"/>
  <c r="AH1540" i="1"/>
  <c r="AT1539" i="1"/>
  <c r="AQ1539" i="1"/>
  <c r="AN1539" i="1"/>
  <c r="AK1539" i="1"/>
  <c r="AH1539" i="1"/>
  <c r="AT1538" i="1"/>
  <c r="AQ1538" i="1"/>
  <c r="AN1538" i="1"/>
  <c r="AK1538" i="1"/>
  <c r="AH1538" i="1"/>
  <c r="AD1538" i="1"/>
  <c r="AV1538" i="1" s="1"/>
  <c r="AC1538" i="1"/>
  <c r="AU1538" i="1" s="1"/>
  <c r="AY1538" i="1"/>
  <c r="BE1538" i="1" s="1"/>
  <c r="AX1538" i="1"/>
  <c r="BD1538" i="1" s="1"/>
  <c r="AY1537" i="1"/>
  <c r="BE1537" i="1" s="1"/>
  <c r="AT1537" i="1"/>
  <c r="AQ1537" i="1"/>
  <c r="AN1537" i="1"/>
  <c r="AK1537" i="1"/>
  <c r="AH1537" i="1"/>
  <c r="AC1537" i="1"/>
  <c r="AU1537" i="1" s="1"/>
  <c r="AX1537" i="1"/>
  <c r="BD1537" i="1" s="1"/>
  <c r="AD1537" i="1"/>
  <c r="AV1537" i="1" s="1"/>
  <c r="AX1536" i="1"/>
  <c r="BD1536" i="1" s="1"/>
  <c r="AT1536" i="1"/>
  <c r="AQ1536" i="1"/>
  <c r="AN1536" i="1"/>
  <c r="AK1536" i="1"/>
  <c r="AH1536" i="1"/>
  <c r="AY1536" i="1"/>
  <c r="BE1536" i="1" s="1"/>
  <c r="AD1536" i="1"/>
  <c r="AV1536" i="1" s="1"/>
  <c r="AT1535" i="1"/>
  <c r="AQ1535" i="1"/>
  <c r="AN1535" i="1"/>
  <c r="AK1535" i="1"/>
  <c r="AH1535" i="1"/>
  <c r="AS1534" i="1"/>
  <c r="AS1533" i="1" s="1"/>
  <c r="AR1534" i="1"/>
  <c r="AR1533" i="1" s="1"/>
  <c r="AP1534" i="1"/>
  <c r="AP1533" i="1" s="1"/>
  <c r="AO1534" i="1"/>
  <c r="AO1533" i="1" s="1"/>
  <c r="AM1534" i="1"/>
  <c r="AM1533" i="1" s="1"/>
  <c r="AL1534" i="1"/>
  <c r="AL1533" i="1" s="1"/>
  <c r="AJ1534" i="1"/>
  <c r="AJ1533" i="1" s="1"/>
  <c r="AI1534" i="1"/>
  <c r="AI1533" i="1" s="1"/>
  <c r="AG1534" i="1"/>
  <c r="AG1533" i="1" s="1"/>
  <c r="AF1534" i="1"/>
  <c r="AF1533" i="1" s="1"/>
  <c r="AB1534" i="1"/>
  <c r="AB1533" i="1" s="1"/>
  <c r="AA1534" i="1"/>
  <c r="AA1533" i="1" s="1"/>
  <c r="Z1534" i="1"/>
  <c r="Z1533" i="1" s="1"/>
  <c r="Y1534" i="1"/>
  <c r="Y1533" i="1" s="1"/>
  <c r="X1534" i="1"/>
  <c r="X1533" i="1" s="1"/>
  <c r="W1534" i="1"/>
  <c r="W1533" i="1" s="1"/>
  <c r="V1534" i="1"/>
  <c r="V1533" i="1" s="1"/>
  <c r="U1534" i="1"/>
  <c r="U1533" i="1" s="1"/>
  <c r="AY1532" i="1"/>
  <c r="BE1532" i="1" s="1"/>
  <c r="AX1532" i="1"/>
  <c r="BD1532" i="1" s="1"/>
  <c r="AT1532" i="1"/>
  <c r="AQ1532" i="1"/>
  <c r="AN1532" i="1"/>
  <c r="AK1532" i="1"/>
  <c r="AH1532" i="1"/>
  <c r="AD1532" i="1"/>
  <c r="AV1532" i="1" s="1"/>
  <c r="AC1532" i="1"/>
  <c r="AT1531" i="1"/>
  <c r="AQ1531" i="1"/>
  <c r="AN1531" i="1"/>
  <c r="AK1531" i="1"/>
  <c r="AH1531" i="1"/>
  <c r="AY1531" i="1"/>
  <c r="BE1531" i="1" s="1"/>
  <c r="AX1531" i="1"/>
  <c r="BD1531" i="1" s="1"/>
  <c r="AD1531" i="1"/>
  <c r="AC1531" i="1"/>
  <c r="AS1530" i="1"/>
  <c r="AR1530" i="1"/>
  <c r="AP1530" i="1"/>
  <c r="AO1530" i="1"/>
  <c r="AM1530" i="1"/>
  <c r="AL1530" i="1"/>
  <c r="AJ1530" i="1"/>
  <c r="AI1530" i="1"/>
  <c r="AG1530" i="1"/>
  <c r="AF1530" i="1"/>
  <c r="AB1530" i="1"/>
  <c r="AA1530" i="1"/>
  <c r="Z1530" i="1"/>
  <c r="Y1530" i="1"/>
  <c r="X1530" i="1"/>
  <c r="W1530" i="1"/>
  <c r="V1530" i="1"/>
  <c r="U1530" i="1"/>
  <c r="AT1529" i="1"/>
  <c r="AQ1529" i="1"/>
  <c r="AN1529" i="1"/>
  <c r="AK1529" i="1"/>
  <c r="AH1529" i="1"/>
  <c r="AT1528" i="1"/>
  <c r="AQ1528" i="1"/>
  <c r="AN1528" i="1"/>
  <c r="AK1528" i="1"/>
  <c r="AH1528" i="1"/>
  <c r="AX1528" i="1"/>
  <c r="BD1528" i="1" s="1"/>
  <c r="AT1527" i="1"/>
  <c r="AQ1527" i="1"/>
  <c r="AN1527" i="1"/>
  <c r="AK1527" i="1"/>
  <c r="AH1527" i="1"/>
  <c r="AY1527" i="1"/>
  <c r="BE1527" i="1" s="1"/>
  <c r="AS1526" i="1"/>
  <c r="AR1526" i="1"/>
  <c r="AP1526" i="1"/>
  <c r="AO1526" i="1"/>
  <c r="AM1526" i="1"/>
  <c r="AL1526" i="1"/>
  <c r="AJ1526" i="1"/>
  <c r="AI1526" i="1"/>
  <c r="AG1526" i="1"/>
  <c r="AF1526" i="1"/>
  <c r="AB1526" i="1"/>
  <c r="AA1526" i="1"/>
  <c r="Z1526" i="1"/>
  <c r="Y1526" i="1"/>
  <c r="X1526" i="1"/>
  <c r="W1526" i="1"/>
  <c r="V1526" i="1"/>
  <c r="U1526" i="1"/>
  <c r="AT1525" i="1"/>
  <c r="AQ1525" i="1"/>
  <c r="AN1525" i="1"/>
  <c r="AK1525" i="1"/>
  <c r="AH1525" i="1"/>
  <c r="AT1524" i="1"/>
  <c r="AQ1524" i="1"/>
  <c r="AN1524" i="1"/>
  <c r="AK1524" i="1"/>
  <c r="AH1524" i="1"/>
  <c r="AD1524" i="1"/>
  <c r="AV1524" i="1" s="1"/>
  <c r="AT1523" i="1"/>
  <c r="AQ1523" i="1"/>
  <c r="AN1523" i="1"/>
  <c r="AK1523" i="1"/>
  <c r="AH1523" i="1"/>
  <c r="AT1522" i="1"/>
  <c r="AQ1522" i="1"/>
  <c r="AN1522" i="1"/>
  <c r="AK1522" i="1"/>
  <c r="AH1522" i="1"/>
  <c r="AY1522" i="1"/>
  <c r="BE1522" i="1" s="1"/>
  <c r="AT1521" i="1"/>
  <c r="AQ1521" i="1"/>
  <c r="AN1521" i="1"/>
  <c r="AK1521" i="1"/>
  <c r="AH1521" i="1"/>
  <c r="AT1520" i="1"/>
  <c r="AQ1520" i="1"/>
  <c r="AN1520" i="1"/>
  <c r="AK1520" i="1"/>
  <c r="AH1520" i="1"/>
  <c r="AT1519" i="1"/>
  <c r="AQ1519" i="1"/>
  <c r="AN1519" i="1"/>
  <c r="AK1519" i="1"/>
  <c r="AH1519" i="1"/>
  <c r="AY1519" i="1"/>
  <c r="BE1519" i="1" s="1"/>
  <c r="AT1518" i="1"/>
  <c r="AQ1518" i="1"/>
  <c r="AN1518" i="1"/>
  <c r="AK1518" i="1"/>
  <c r="AH1518" i="1"/>
  <c r="AY1518" i="1"/>
  <c r="BE1518" i="1" s="1"/>
  <c r="AT1517" i="1"/>
  <c r="AQ1517" i="1"/>
  <c r="AN1517" i="1"/>
  <c r="AK1517" i="1"/>
  <c r="AH1517" i="1"/>
  <c r="AT1516" i="1"/>
  <c r="AQ1516" i="1"/>
  <c r="AN1516" i="1"/>
  <c r="AK1516" i="1"/>
  <c r="AH1516" i="1"/>
  <c r="AT1515" i="1"/>
  <c r="AQ1515" i="1"/>
  <c r="AN1515" i="1"/>
  <c r="AK1515" i="1"/>
  <c r="AH1515" i="1"/>
  <c r="AY1515" i="1"/>
  <c r="BE1515" i="1" s="1"/>
  <c r="AT1514" i="1"/>
  <c r="AQ1514" i="1"/>
  <c r="AN1514" i="1"/>
  <c r="AK1514" i="1"/>
  <c r="AH1514" i="1"/>
  <c r="AY1514" i="1"/>
  <c r="BE1514" i="1" s="1"/>
  <c r="AT1513" i="1"/>
  <c r="AQ1513" i="1"/>
  <c r="AN1513" i="1"/>
  <c r="AK1513" i="1"/>
  <c r="AH1513" i="1"/>
  <c r="AT1512" i="1"/>
  <c r="AQ1512" i="1"/>
  <c r="AN1512" i="1"/>
  <c r="AK1512" i="1"/>
  <c r="AH1512" i="1"/>
  <c r="AT1511" i="1"/>
  <c r="AQ1511" i="1"/>
  <c r="AN1511" i="1"/>
  <c r="AK1511" i="1"/>
  <c r="AH1511" i="1"/>
  <c r="AY1511" i="1"/>
  <c r="BE1511" i="1" s="1"/>
  <c r="AT1506" i="1"/>
  <c r="AQ1506" i="1"/>
  <c r="AN1506" i="1"/>
  <c r="AK1506" i="1"/>
  <c r="AH1506" i="1"/>
  <c r="AY1506" i="1"/>
  <c r="BE1506" i="1" s="1"/>
  <c r="AT1505" i="1"/>
  <c r="AQ1505" i="1"/>
  <c r="AN1505" i="1"/>
  <c r="AK1505" i="1"/>
  <c r="AH1505" i="1"/>
  <c r="AT1495" i="1"/>
  <c r="AQ1495" i="1"/>
  <c r="AN1495" i="1"/>
  <c r="AK1495" i="1"/>
  <c r="AH1495" i="1"/>
  <c r="AT1494" i="1"/>
  <c r="AQ1494" i="1"/>
  <c r="AN1494" i="1"/>
  <c r="AK1494" i="1"/>
  <c r="AH1494" i="1"/>
  <c r="AY1494" i="1"/>
  <c r="BE1494" i="1" s="1"/>
  <c r="AT1493" i="1"/>
  <c r="AQ1493" i="1"/>
  <c r="AN1493" i="1"/>
  <c r="AK1493" i="1"/>
  <c r="AH1493" i="1"/>
  <c r="AY1493" i="1"/>
  <c r="BE1493" i="1" s="1"/>
  <c r="AT1492" i="1"/>
  <c r="AQ1492" i="1"/>
  <c r="AN1492" i="1"/>
  <c r="AK1492" i="1"/>
  <c r="AH1492" i="1"/>
  <c r="AT1491" i="1"/>
  <c r="AQ1491" i="1"/>
  <c r="AN1491" i="1"/>
  <c r="AK1491" i="1"/>
  <c r="AH1491" i="1"/>
  <c r="AT1490" i="1"/>
  <c r="AQ1490" i="1"/>
  <c r="AN1490" i="1"/>
  <c r="AK1490" i="1"/>
  <c r="AH1490" i="1"/>
  <c r="AY1490" i="1"/>
  <c r="BE1490" i="1" s="1"/>
  <c r="AT1489" i="1"/>
  <c r="AQ1489" i="1"/>
  <c r="AN1489" i="1"/>
  <c r="AK1489" i="1"/>
  <c r="AH1489" i="1"/>
  <c r="AY1489" i="1"/>
  <c r="BE1489" i="1" s="1"/>
  <c r="AT1488" i="1"/>
  <c r="AQ1488" i="1"/>
  <c r="AN1488" i="1"/>
  <c r="AK1488" i="1"/>
  <c r="AH1488" i="1"/>
  <c r="AT1487" i="1"/>
  <c r="AQ1487" i="1"/>
  <c r="AN1487" i="1"/>
  <c r="AK1487" i="1"/>
  <c r="AH1487" i="1"/>
  <c r="AT1486" i="1"/>
  <c r="AQ1486" i="1"/>
  <c r="AN1486" i="1"/>
  <c r="AK1486" i="1"/>
  <c r="AH1486" i="1"/>
  <c r="AY1486" i="1"/>
  <c r="BE1486" i="1" s="1"/>
  <c r="AT1485" i="1"/>
  <c r="AQ1485" i="1"/>
  <c r="AN1485" i="1"/>
  <c r="AK1485" i="1"/>
  <c r="AH1485" i="1"/>
  <c r="AY1485" i="1"/>
  <c r="BE1485" i="1" s="1"/>
  <c r="AT1484" i="1"/>
  <c r="AQ1484" i="1"/>
  <c r="AN1484" i="1"/>
  <c r="AK1484" i="1"/>
  <c r="AH1484" i="1"/>
  <c r="AT1483" i="1"/>
  <c r="AQ1483" i="1"/>
  <c r="AN1483" i="1"/>
  <c r="AK1483" i="1"/>
  <c r="AH1483" i="1"/>
  <c r="AT1482" i="1"/>
  <c r="AQ1482" i="1"/>
  <c r="AN1482" i="1"/>
  <c r="AK1482" i="1"/>
  <c r="AH1482" i="1"/>
  <c r="AY1482" i="1"/>
  <c r="BE1482" i="1" s="1"/>
  <c r="AT1481" i="1"/>
  <c r="AQ1481" i="1"/>
  <c r="AN1481" i="1"/>
  <c r="AK1481" i="1"/>
  <c r="AH1481" i="1"/>
  <c r="AY1481" i="1"/>
  <c r="BE1481" i="1" s="1"/>
  <c r="AT1480" i="1"/>
  <c r="AQ1480" i="1"/>
  <c r="AN1480" i="1"/>
  <c r="AK1480" i="1"/>
  <c r="AH1480" i="1"/>
  <c r="AT1479" i="1"/>
  <c r="AQ1479" i="1"/>
  <c r="AN1479" i="1"/>
  <c r="AK1479" i="1"/>
  <c r="AH1479" i="1"/>
  <c r="AT1478" i="1"/>
  <c r="AQ1478" i="1"/>
  <c r="AN1478" i="1"/>
  <c r="AK1478" i="1"/>
  <c r="AH1478" i="1"/>
  <c r="AY1478" i="1"/>
  <c r="BE1478" i="1" s="1"/>
  <c r="AT1477" i="1"/>
  <c r="AQ1477" i="1"/>
  <c r="AN1477" i="1"/>
  <c r="AK1477" i="1"/>
  <c r="AH1477" i="1"/>
  <c r="AY1477" i="1"/>
  <c r="BE1477" i="1" s="1"/>
  <c r="AT1476" i="1"/>
  <c r="AQ1476" i="1"/>
  <c r="AN1476" i="1"/>
  <c r="AK1476" i="1"/>
  <c r="AH1476" i="1"/>
  <c r="AT1475" i="1"/>
  <c r="AQ1475" i="1"/>
  <c r="AN1475" i="1"/>
  <c r="AK1475" i="1"/>
  <c r="AH1475" i="1"/>
  <c r="AT1474" i="1"/>
  <c r="AQ1474" i="1"/>
  <c r="AN1474" i="1"/>
  <c r="AK1474" i="1"/>
  <c r="AH1474" i="1"/>
  <c r="AY1474" i="1"/>
  <c r="BE1474" i="1" s="1"/>
  <c r="AT1473" i="1"/>
  <c r="AQ1473" i="1"/>
  <c r="AN1473" i="1"/>
  <c r="AK1473" i="1"/>
  <c r="AH1473" i="1"/>
  <c r="AY1473" i="1"/>
  <c r="BE1473" i="1" s="1"/>
  <c r="AT1472" i="1"/>
  <c r="AQ1472" i="1"/>
  <c r="AN1472" i="1"/>
  <c r="AK1472" i="1"/>
  <c r="AH1472" i="1"/>
  <c r="AT1471" i="1"/>
  <c r="AQ1471" i="1"/>
  <c r="AN1471" i="1"/>
  <c r="AK1471" i="1"/>
  <c r="AH1471" i="1"/>
  <c r="AT1470" i="1"/>
  <c r="AQ1470" i="1"/>
  <c r="AN1470" i="1"/>
  <c r="AK1470" i="1"/>
  <c r="AH1470" i="1"/>
  <c r="AY1470" i="1"/>
  <c r="BE1470" i="1" s="1"/>
  <c r="AT1469" i="1"/>
  <c r="AQ1469" i="1"/>
  <c r="AN1469" i="1"/>
  <c r="AK1469" i="1"/>
  <c r="AH1469" i="1"/>
  <c r="AY1469" i="1"/>
  <c r="BE1469" i="1" s="1"/>
  <c r="AT1468" i="1"/>
  <c r="AQ1468" i="1"/>
  <c r="AN1468" i="1"/>
  <c r="AK1468" i="1"/>
  <c r="AH1468" i="1"/>
  <c r="AT1467" i="1"/>
  <c r="AQ1467" i="1"/>
  <c r="AN1467" i="1"/>
  <c r="AK1467" i="1"/>
  <c r="AH1467" i="1"/>
  <c r="AT1466" i="1"/>
  <c r="AQ1466" i="1"/>
  <c r="AN1466" i="1"/>
  <c r="AK1466" i="1"/>
  <c r="AH1466" i="1"/>
  <c r="AY1466" i="1"/>
  <c r="BE1466" i="1" s="1"/>
  <c r="AT1465" i="1"/>
  <c r="AQ1465" i="1"/>
  <c r="AN1465" i="1"/>
  <c r="AK1465" i="1"/>
  <c r="AH1465" i="1"/>
  <c r="AY1465" i="1"/>
  <c r="BE1465" i="1" s="1"/>
  <c r="AT1464" i="1"/>
  <c r="AQ1464" i="1"/>
  <c r="AN1464" i="1"/>
  <c r="AK1464" i="1"/>
  <c r="AH1464" i="1"/>
  <c r="AT1463" i="1"/>
  <c r="AQ1463" i="1"/>
  <c r="AN1463" i="1"/>
  <c r="AK1463" i="1"/>
  <c r="AH1463" i="1"/>
  <c r="AT1462" i="1"/>
  <c r="AQ1462" i="1"/>
  <c r="AN1462" i="1"/>
  <c r="AK1462" i="1"/>
  <c r="AH1462" i="1"/>
  <c r="AY1462" i="1"/>
  <c r="BE1462" i="1" s="1"/>
  <c r="AT1461" i="1"/>
  <c r="AQ1461" i="1"/>
  <c r="AN1461" i="1"/>
  <c r="AK1461" i="1"/>
  <c r="AH1461" i="1"/>
  <c r="AY1461" i="1"/>
  <c r="BE1461" i="1" s="1"/>
  <c r="AT1460" i="1"/>
  <c r="AQ1460" i="1"/>
  <c r="AN1460" i="1"/>
  <c r="AK1460" i="1"/>
  <c r="AH1460" i="1"/>
  <c r="AT1459" i="1"/>
  <c r="AQ1459" i="1"/>
  <c r="AN1459" i="1"/>
  <c r="AK1459" i="1"/>
  <c r="AH1459" i="1"/>
  <c r="AT1458" i="1"/>
  <c r="AQ1458" i="1"/>
  <c r="AN1458" i="1"/>
  <c r="AK1458" i="1"/>
  <c r="AH1458" i="1"/>
  <c r="AY1458" i="1"/>
  <c r="BE1458" i="1" s="1"/>
  <c r="AT1457" i="1"/>
  <c r="AQ1457" i="1"/>
  <c r="AN1457" i="1"/>
  <c r="AK1457" i="1"/>
  <c r="AH1457" i="1"/>
  <c r="AY1457" i="1"/>
  <c r="BE1457" i="1" s="1"/>
  <c r="AT1456" i="1"/>
  <c r="AQ1456" i="1"/>
  <c r="AN1456" i="1"/>
  <c r="AK1456" i="1"/>
  <c r="AH1456" i="1"/>
  <c r="AT1455" i="1"/>
  <c r="AQ1455" i="1"/>
  <c r="AN1455" i="1"/>
  <c r="AK1455" i="1"/>
  <c r="AH1455" i="1"/>
  <c r="AT1454" i="1"/>
  <c r="AQ1454" i="1"/>
  <c r="AN1454" i="1"/>
  <c r="AK1454" i="1"/>
  <c r="AH1454" i="1"/>
  <c r="AY1454" i="1"/>
  <c r="BE1454" i="1" s="1"/>
  <c r="AT1453" i="1"/>
  <c r="AQ1453" i="1"/>
  <c r="AN1453" i="1"/>
  <c r="AK1453" i="1"/>
  <c r="AH1453" i="1"/>
  <c r="AY1453" i="1"/>
  <c r="BE1453" i="1" s="1"/>
  <c r="AT1452" i="1"/>
  <c r="AQ1452" i="1"/>
  <c r="AN1452" i="1"/>
  <c r="AK1452" i="1"/>
  <c r="AH1452" i="1"/>
  <c r="AT1451" i="1"/>
  <c r="AQ1451" i="1"/>
  <c r="AN1451" i="1"/>
  <c r="AK1451" i="1"/>
  <c r="AH1451" i="1"/>
  <c r="AT1450" i="1"/>
  <c r="AQ1450" i="1"/>
  <c r="AN1450" i="1"/>
  <c r="AK1450" i="1"/>
  <c r="AH1450" i="1"/>
  <c r="AY1450" i="1"/>
  <c r="BE1450" i="1" s="1"/>
  <c r="AT1449" i="1"/>
  <c r="AQ1449" i="1"/>
  <c r="AN1449" i="1"/>
  <c r="AK1449" i="1"/>
  <c r="AH1449" i="1"/>
  <c r="AY1449" i="1"/>
  <c r="BE1449" i="1" s="1"/>
  <c r="AS1448" i="1"/>
  <c r="AR1448" i="1"/>
  <c r="AP1448" i="1"/>
  <c r="AO1448" i="1"/>
  <c r="AM1448" i="1"/>
  <c r="AL1448" i="1"/>
  <c r="AJ1448" i="1"/>
  <c r="AI1448" i="1"/>
  <c r="AG1448" i="1"/>
  <c r="AF1448" i="1"/>
  <c r="AB1448" i="1"/>
  <c r="AA1448" i="1"/>
  <c r="Z1448" i="1"/>
  <c r="Y1448" i="1"/>
  <c r="X1448" i="1"/>
  <c r="W1448" i="1"/>
  <c r="V1448" i="1"/>
  <c r="U1448" i="1"/>
  <c r="AT1446" i="1"/>
  <c r="AQ1446" i="1"/>
  <c r="AN1446" i="1"/>
  <c r="AK1446" i="1"/>
  <c r="AH1446" i="1"/>
  <c r="AC1446" i="1"/>
  <c r="AY1446" i="1"/>
  <c r="BE1446" i="1" s="1"/>
  <c r="AX1446" i="1"/>
  <c r="BD1446" i="1" s="1"/>
  <c r="AD1446" i="1"/>
  <c r="AV1446" i="1" s="1"/>
  <c r="AT1445" i="1"/>
  <c r="AQ1445" i="1"/>
  <c r="AN1445" i="1"/>
  <c r="AK1445" i="1"/>
  <c r="AH1445" i="1"/>
  <c r="AC1445" i="1"/>
  <c r="AU1445" i="1" s="1"/>
  <c r="AY1445" i="1"/>
  <c r="BE1445" i="1" s="1"/>
  <c r="AX1445" i="1"/>
  <c r="BD1445" i="1" s="1"/>
  <c r="AD1445" i="1"/>
  <c r="AT1444" i="1"/>
  <c r="AQ1444" i="1"/>
  <c r="AN1444" i="1"/>
  <c r="AK1444" i="1"/>
  <c r="AH1444" i="1"/>
  <c r="AC1444" i="1"/>
  <c r="AU1444" i="1" s="1"/>
  <c r="AY1444" i="1"/>
  <c r="BE1444" i="1" s="1"/>
  <c r="AX1444" i="1"/>
  <c r="BD1444" i="1" s="1"/>
  <c r="AD1444" i="1"/>
  <c r="AV1444" i="1" s="1"/>
  <c r="AT1443" i="1"/>
  <c r="AQ1443" i="1"/>
  <c r="AN1443" i="1"/>
  <c r="AK1443" i="1"/>
  <c r="AH1443" i="1"/>
  <c r="AD1443" i="1"/>
  <c r="AV1443" i="1" s="1"/>
  <c r="AY1443" i="1"/>
  <c r="BE1443" i="1" s="1"/>
  <c r="AX1443" i="1"/>
  <c r="BD1443" i="1" s="1"/>
  <c r="AC1443" i="1"/>
  <c r="AX1442" i="1"/>
  <c r="BD1442" i="1" s="1"/>
  <c r="AT1442" i="1"/>
  <c r="AQ1442" i="1"/>
  <c r="AN1442" i="1"/>
  <c r="AK1442" i="1"/>
  <c r="AH1442" i="1"/>
  <c r="AY1442" i="1"/>
  <c r="BE1442" i="1" s="1"/>
  <c r="AD1442" i="1"/>
  <c r="AV1442" i="1" s="1"/>
  <c r="AT1441" i="1"/>
  <c r="AQ1441" i="1"/>
  <c r="AN1441" i="1"/>
  <c r="AK1441" i="1"/>
  <c r="AH1441" i="1"/>
  <c r="AD1441" i="1"/>
  <c r="AV1441" i="1" s="1"/>
  <c r="AC1441" i="1"/>
  <c r="AU1441" i="1" s="1"/>
  <c r="AY1441" i="1"/>
  <c r="BE1441" i="1" s="1"/>
  <c r="AX1441" i="1"/>
  <c r="BD1441" i="1" s="1"/>
  <c r="AT1440" i="1"/>
  <c r="AQ1440" i="1"/>
  <c r="AN1440" i="1"/>
  <c r="AK1440" i="1"/>
  <c r="AH1440" i="1"/>
  <c r="AC1440" i="1"/>
  <c r="AU1440" i="1" s="1"/>
  <c r="AY1440" i="1"/>
  <c r="BE1440" i="1" s="1"/>
  <c r="AX1440" i="1"/>
  <c r="BD1440" i="1" s="1"/>
  <c r="AD1440" i="1"/>
  <c r="AV1440" i="1" s="1"/>
  <c r="AT1439" i="1"/>
  <c r="AQ1439" i="1"/>
  <c r="AN1439" i="1"/>
  <c r="AK1439" i="1"/>
  <c r="AH1439" i="1"/>
  <c r="AD1439" i="1"/>
  <c r="AV1439" i="1" s="1"/>
  <c r="AY1439" i="1"/>
  <c r="BE1439" i="1" s="1"/>
  <c r="AX1439" i="1"/>
  <c r="BD1439" i="1" s="1"/>
  <c r="AC1439" i="1"/>
  <c r="AT1438" i="1"/>
  <c r="AQ1438" i="1"/>
  <c r="AN1438" i="1"/>
  <c r="AK1438" i="1"/>
  <c r="AH1438" i="1"/>
  <c r="AY1438" i="1"/>
  <c r="BE1438" i="1" s="1"/>
  <c r="AX1438" i="1"/>
  <c r="BD1438" i="1" s="1"/>
  <c r="AS1437" i="1"/>
  <c r="AR1437" i="1"/>
  <c r="AP1437" i="1"/>
  <c r="AO1437" i="1"/>
  <c r="AM1437" i="1"/>
  <c r="AL1437" i="1"/>
  <c r="AJ1437" i="1"/>
  <c r="AI1437" i="1"/>
  <c r="AG1437" i="1"/>
  <c r="AF1437" i="1"/>
  <c r="AB1437" i="1"/>
  <c r="AA1437" i="1"/>
  <c r="Z1437" i="1"/>
  <c r="Y1437" i="1"/>
  <c r="X1437" i="1"/>
  <c r="W1437" i="1"/>
  <c r="V1437" i="1"/>
  <c r="U1437" i="1"/>
  <c r="AT1436" i="1"/>
  <c r="AQ1436" i="1"/>
  <c r="AN1436" i="1"/>
  <c r="AK1436" i="1"/>
  <c r="AH1436" i="1"/>
  <c r="AT1435" i="1"/>
  <c r="AQ1435" i="1"/>
  <c r="AN1435" i="1"/>
  <c r="AK1435" i="1"/>
  <c r="AH1435" i="1"/>
  <c r="AC1435" i="1"/>
  <c r="AY1435" i="1"/>
  <c r="BE1435" i="1" s="1"/>
  <c r="AX1435" i="1"/>
  <c r="BD1435" i="1" s="1"/>
  <c r="AD1435" i="1"/>
  <c r="AV1435" i="1" s="1"/>
  <c r="AT1434" i="1"/>
  <c r="AQ1434" i="1"/>
  <c r="AN1434" i="1"/>
  <c r="AK1434" i="1"/>
  <c r="AH1434" i="1"/>
  <c r="AY1434" i="1"/>
  <c r="BE1434" i="1" s="1"/>
  <c r="AD1434" i="1"/>
  <c r="AV1434" i="1" s="1"/>
  <c r="AC1434" i="1"/>
  <c r="AT1433" i="1"/>
  <c r="AQ1433" i="1"/>
  <c r="AN1433" i="1"/>
  <c r="AK1433" i="1"/>
  <c r="AH1433" i="1"/>
  <c r="AX1433" i="1"/>
  <c r="BD1433" i="1" s="1"/>
  <c r="AD1433" i="1"/>
  <c r="AV1433" i="1" s="1"/>
  <c r="AT1432" i="1"/>
  <c r="AQ1432" i="1"/>
  <c r="AN1432" i="1"/>
  <c r="AK1432" i="1"/>
  <c r="AH1432" i="1"/>
  <c r="AY1432" i="1"/>
  <c r="BE1432" i="1" s="1"/>
  <c r="AX1432" i="1"/>
  <c r="BD1432" i="1" s="1"/>
  <c r="AD1432" i="1"/>
  <c r="AV1432" i="1" s="1"/>
  <c r="AT1431" i="1"/>
  <c r="AQ1431" i="1"/>
  <c r="AN1431" i="1"/>
  <c r="AK1431" i="1"/>
  <c r="AH1431" i="1"/>
  <c r="AS1430" i="1"/>
  <c r="AR1430" i="1"/>
  <c r="AP1430" i="1"/>
  <c r="AO1430" i="1"/>
  <c r="AO1429" i="1" s="1"/>
  <c r="AM1430" i="1"/>
  <c r="AM1429" i="1" s="1"/>
  <c r="AL1430" i="1"/>
  <c r="AJ1430" i="1"/>
  <c r="AI1430" i="1"/>
  <c r="AG1430" i="1"/>
  <c r="AF1430" i="1"/>
  <c r="AB1430" i="1"/>
  <c r="AA1430" i="1"/>
  <c r="Z1430" i="1"/>
  <c r="Z1429" i="1" s="1"/>
  <c r="Y1430" i="1"/>
  <c r="X1430" i="1"/>
  <c r="W1430" i="1"/>
  <c r="V1430" i="1"/>
  <c r="V1429" i="1" s="1"/>
  <c r="U1430" i="1"/>
  <c r="AT1428" i="1"/>
  <c r="AQ1428" i="1"/>
  <c r="AN1428" i="1"/>
  <c r="AK1428" i="1"/>
  <c r="AH1428" i="1"/>
  <c r="AY1428" i="1"/>
  <c r="BE1428" i="1" s="1"/>
  <c r="AY1427" i="1"/>
  <c r="BE1427" i="1" s="1"/>
  <c r="AX1427" i="1"/>
  <c r="BD1427" i="1" s="1"/>
  <c r="AT1427" i="1"/>
  <c r="AQ1427" i="1"/>
  <c r="AN1427" i="1"/>
  <c r="AK1427" i="1"/>
  <c r="AH1427" i="1"/>
  <c r="AT1426" i="1"/>
  <c r="AQ1426" i="1"/>
  <c r="AN1426" i="1"/>
  <c r="AK1426" i="1"/>
  <c r="AH1426" i="1"/>
  <c r="AY1425" i="1"/>
  <c r="BE1425" i="1" s="1"/>
  <c r="AX1425" i="1"/>
  <c r="BD1425" i="1" s="1"/>
  <c r="AT1425" i="1"/>
  <c r="AQ1425" i="1"/>
  <c r="AN1425" i="1"/>
  <c r="AK1425" i="1"/>
  <c r="AH1425" i="1"/>
  <c r="AT1424" i="1"/>
  <c r="AQ1424" i="1"/>
  <c r="AN1424" i="1"/>
  <c r="AK1424" i="1"/>
  <c r="AH1424" i="1"/>
  <c r="AY1424" i="1"/>
  <c r="BE1424" i="1" s="1"/>
  <c r="AY1423" i="1"/>
  <c r="BE1423" i="1" s="1"/>
  <c r="AX1423" i="1"/>
  <c r="BD1423" i="1" s="1"/>
  <c r="AT1423" i="1"/>
  <c r="AQ1423" i="1"/>
  <c r="AN1423" i="1"/>
  <c r="AK1423" i="1"/>
  <c r="AH1423" i="1"/>
  <c r="AT1422" i="1"/>
  <c r="AQ1422" i="1"/>
  <c r="AN1422" i="1"/>
  <c r="AK1422" i="1"/>
  <c r="AH1422" i="1"/>
  <c r="AY1421" i="1"/>
  <c r="BE1421" i="1" s="1"/>
  <c r="AX1421" i="1"/>
  <c r="BD1421" i="1" s="1"/>
  <c r="AT1421" i="1"/>
  <c r="AQ1421" i="1"/>
  <c r="AN1421" i="1"/>
  <c r="AK1421" i="1"/>
  <c r="AH1421" i="1"/>
  <c r="AT1420" i="1"/>
  <c r="AQ1420" i="1"/>
  <c r="AN1420" i="1"/>
  <c r="AK1420" i="1"/>
  <c r="AH1420" i="1"/>
  <c r="AY1420" i="1"/>
  <c r="BE1420" i="1" s="1"/>
  <c r="AY1419" i="1"/>
  <c r="BE1419" i="1" s="1"/>
  <c r="AX1419" i="1"/>
  <c r="BD1419" i="1" s="1"/>
  <c r="AT1419" i="1"/>
  <c r="AQ1419" i="1"/>
  <c r="AN1419" i="1"/>
  <c r="AK1419" i="1"/>
  <c r="AH1419" i="1"/>
  <c r="AT1418" i="1"/>
  <c r="AQ1418" i="1"/>
  <c r="AN1418" i="1"/>
  <c r="AK1418" i="1"/>
  <c r="AH1418" i="1"/>
  <c r="AY1417" i="1"/>
  <c r="BE1417" i="1" s="1"/>
  <c r="AX1417" i="1"/>
  <c r="BD1417" i="1" s="1"/>
  <c r="AT1417" i="1"/>
  <c r="AQ1417" i="1"/>
  <c r="AN1417" i="1"/>
  <c r="AK1417" i="1"/>
  <c r="AH1417" i="1"/>
  <c r="AT1416" i="1"/>
  <c r="AQ1416" i="1"/>
  <c r="AN1416" i="1"/>
  <c r="AK1416" i="1"/>
  <c r="AH1416" i="1"/>
  <c r="AY1416" i="1"/>
  <c r="BE1416" i="1" s="1"/>
  <c r="AS1415" i="1"/>
  <c r="AR1415" i="1"/>
  <c r="AP1415" i="1"/>
  <c r="AO1415" i="1"/>
  <c r="AM1415" i="1"/>
  <c r="AL1415" i="1"/>
  <c r="AJ1415" i="1"/>
  <c r="AI1415" i="1"/>
  <c r="AG1415" i="1"/>
  <c r="AF1415" i="1"/>
  <c r="AB1415" i="1"/>
  <c r="AA1415" i="1"/>
  <c r="Z1415" i="1"/>
  <c r="Y1415" i="1"/>
  <c r="X1415" i="1"/>
  <c r="W1415" i="1"/>
  <c r="V1415" i="1"/>
  <c r="U1415" i="1"/>
  <c r="AT1414" i="1"/>
  <c r="AQ1414" i="1"/>
  <c r="AN1414" i="1"/>
  <c r="AK1414" i="1"/>
  <c r="AH1414" i="1"/>
  <c r="AY1414" i="1"/>
  <c r="BE1414" i="1" s="1"/>
  <c r="AX1414" i="1"/>
  <c r="BD1414" i="1" s="1"/>
  <c r="AT1413" i="1"/>
  <c r="AQ1413" i="1"/>
  <c r="AN1413" i="1"/>
  <c r="AK1413" i="1"/>
  <c r="AH1413" i="1"/>
  <c r="AX1413" i="1"/>
  <c r="BD1413" i="1" s="1"/>
  <c r="AT1412" i="1"/>
  <c r="AQ1412" i="1"/>
  <c r="AN1412" i="1"/>
  <c r="AK1412" i="1"/>
  <c r="AH1412" i="1"/>
  <c r="AY1412" i="1"/>
  <c r="BE1412" i="1" s="1"/>
  <c r="AT1411" i="1"/>
  <c r="AQ1411" i="1"/>
  <c r="AN1411" i="1"/>
  <c r="AK1411" i="1"/>
  <c r="AH1411" i="1"/>
  <c r="AT1410" i="1"/>
  <c r="AQ1410" i="1"/>
  <c r="AN1410" i="1"/>
  <c r="AK1410" i="1"/>
  <c r="AH1410" i="1"/>
  <c r="AY1410" i="1"/>
  <c r="BE1410" i="1" s="1"/>
  <c r="AT1409" i="1"/>
  <c r="AQ1409" i="1"/>
  <c r="AN1409" i="1"/>
  <c r="AK1409" i="1"/>
  <c r="AH1409" i="1"/>
  <c r="AX1409" i="1"/>
  <c r="BD1409" i="1" s="1"/>
  <c r="AX1408" i="1"/>
  <c r="BD1408" i="1" s="1"/>
  <c r="AT1408" i="1"/>
  <c r="AQ1408" i="1"/>
  <c r="AN1408" i="1"/>
  <c r="AK1408" i="1"/>
  <c r="AH1408" i="1"/>
  <c r="AY1408" i="1"/>
  <c r="BE1408" i="1" s="1"/>
  <c r="AT1407" i="1"/>
  <c r="AQ1407" i="1"/>
  <c r="AN1407" i="1"/>
  <c r="AK1407" i="1"/>
  <c r="AH1407" i="1"/>
  <c r="AT1406" i="1"/>
  <c r="AQ1406" i="1"/>
  <c r="AN1406" i="1"/>
  <c r="AK1406" i="1"/>
  <c r="AH1406" i="1"/>
  <c r="AY1406" i="1"/>
  <c r="BE1406" i="1" s="1"/>
  <c r="AT1405" i="1"/>
  <c r="AQ1405" i="1"/>
  <c r="AN1405" i="1"/>
  <c r="AK1405" i="1"/>
  <c r="AH1405" i="1"/>
  <c r="AT1404" i="1"/>
  <c r="AQ1404" i="1"/>
  <c r="AN1404" i="1"/>
  <c r="AK1404" i="1"/>
  <c r="AH1404" i="1"/>
  <c r="AT1403" i="1"/>
  <c r="AQ1403" i="1"/>
  <c r="AN1403" i="1"/>
  <c r="AK1403" i="1"/>
  <c r="AH1403" i="1"/>
  <c r="AX1402" i="1"/>
  <c r="BD1402" i="1" s="1"/>
  <c r="AT1402" i="1"/>
  <c r="AQ1402" i="1"/>
  <c r="AN1402" i="1"/>
  <c r="AK1402" i="1"/>
  <c r="AH1402" i="1"/>
  <c r="AY1402" i="1"/>
  <c r="BE1402" i="1" s="1"/>
  <c r="AT1401" i="1"/>
  <c r="AQ1401" i="1"/>
  <c r="AN1401" i="1"/>
  <c r="AK1401" i="1"/>
  <c r="AH1401" i="1"/>
  <c r="AY1401" i="1"/>
  <c r="BE1401" i="1" s="1"/>
  <c r="AX1401" i="1"/>
  <c r="BD1401" i="1" s="1"/>
  <c r="AT1400" i="1"/>
  <c r="AQ1400" i="1"/>
  <c r="AN1400" i="1"/>
  <c r="AK1400" i="1"/>
  <c r="AH1400" i="1"/>
  <c r="AT1399" i="1"/>
  <c r="AQ1399" i="1"/>
  <c r="AN1399" i="1"/>
  <c r="AK1399" i="1"/>
  <c r="AH1399" i="1"/>
  <c r="AX1399" i="1"/>
  <c r="BD1399" i="1" s="1"/>
  <c r="AT1398" i="1"/>
  <c r="AQ1398" i="1"/>
  <c r="AN1398" i="1"/>
  <c r="AK1398" i="1"/>
  <c r="AH1398" i="1"/>
  <c r="AY1398" i="1"/>
  <c r="BE1398" i="1" s="1"/>
  <c r="AT1397" i="1"/>
  <c r="AQ1397" i="1"/>
  <c r="AN1397" i="1"/>
  <c r="AK1397" i="1"/>
  <c r="AH1397" i="1"/>
  <c r="AT1396" i="1"/>
  <c r="AQ1396" i="1"/>
  <c r="AN1396" i="1"/>
  <c r="AK1396" i="1"/>
  <c r="AH1396" i="1"/>
  <c r="AY1396" i="1"/>
  <c r="BE1396" i="1" s="1"/>
  <c r="AX1396" i="1"/>
  <c r="BD1396" i="1" s="1"/>
  <c r="AT1395" i="1"/>
  <c r="AQ1395" i="1"/>
  <c r="AN1395" i="1"/>
  <c r="AK1395" i="1"/>
  <c r="AH1395" i="1"/>
  <c r="AY1395" i="1"/>
  <c r="BE1395" i="1" s="1"/>
  <c r="AX1395" i="1"/>
  <c r="BD1395" i="1" s="1"/>
  <c r="AT1394" i="1"/>
  <c r="AQ1394" i="1"/>
  <c r="AN1394" i="1"/>
  <c r="AK1394" i="1"/>
  <c r="AH1394" i="1"/>
  <c r="AT1393" i="1"/>
  <c r="AQ1393" i="1"/>
  <c r="AN1393" i="1"/>
  <c r="AK1393" i="1"/>
  <c r="AH1393" i="1"/>
  <c r="AY1393" i="1"/>
  <c r="BE1393" i="1" s="1"/>
  <c r="AX1393" i="1"/>
  <c r="BD1393" i="1" s="1"/>
  <c r="AD1393" i="1"/>
  <c r="AC1393" i="1"/>
  <c r="AU1393" i="1" s="1"/>
  <c r="AT1392" i="1"/>
  <c r="AQ1392" i="1"/>
  <c r="AN1392" i="1"/>
  <c r="AK1392" i="1"/>
  <c r="AH1392" i="1"/>
  <c r="AY1392" i="1"/>
  <c r="BE1392" i="1" s="1"/>
  <c r="AD1392" i="1"/>
  <c r="AV1392" i="1" s="1"/>
  <c r="AT1391" i="1"/>
  <c r="AQ1391" i="1"/>
  <c r="AN1391" i="1"/>
  <c r="AK1391" i="1"/>
  <c r="AH1391" i="1"/>
  <c r="AX1391" i="1"/>
  <c r="BD1391" i="1" s="1"/>
  <c r="AT1390" i="1"/>
  <c r="AQ1390" i="1"/>
  <c r="AN1390" i="1"/>
  <c r="AK1390" i="1"/>
  <c r="AH1390" i="1"/>
  <c r="AY1390" i="1"/>
  <c r="BE1390" i="1" s="1"/>
  <c r="AX1390" i="1"/>
  <c r="BD1390" i="1" s="1"/>
  <c r="AX1389" i="1"/>
  <c r="BD1389" i="1" s="1"/>
  <c r="AT1389" i="1"/>
  <c r="AQ1389" i="1"/>
  <c r="AN1389" i="1"/>
  <c r="AK1389" i="1"/>
  <c r="AH1389" i="1"/>
  <c r="AY1389" i="1"/>
  <c r="BE1389" i="1" s="1"/>
  <c r="AD1389" i="1"/>
  <c r="AC1389" i="1"/>
  <c r="AU1389" i="1" s="1"/>
  <c r="AT1388" i="1"/>
  <c r="AQ1388" i="1"/>
  <c r="AN1388" i="1"/>
  <c r="AK1388" i="1"/>
  <c r="AH1388" i="1"/>
  <c r="AY1388" i="1"/>
  <c r="BE1388" i="1" s="1"/>
  <c r="AX1387" i="1"/>
  <c r="BD1387" i="1" s="1"/>
  <c r="AT1387" i="1"/>
  <c r="AQ1387" i="1"/>
  <c r="AN1387" i="1"/>
  <c r="AK1387" i="1"/>
  <c r="AH1387" i="1"/>
  <c r="AS1386" i="1"/>
  <c r="AR1386" i="1"/>
  <c r="AP1386" i="1"/>
  <c r="AO1386" i="1"/>
  <c r="AM1386" i="1"/>
  <c r="AL1386" i="1"/>
  <c r="AJ1386" i="1"/>
  <c r="AI1386" i="1"/>
  <c r="AG1386" i="1"/>
  <c r="AF1386" i="1"/>
  <c r="AB1386" i="1"/>
  <c r="AA1386" i="1"/>
  <c r="Z1386" i="1"/>
  <c r="Y1386" i="1"/>
  <c r="X1386" i="1"/>
  <c r="W1386" i="1"/>
  <c r="V1386" i="1"/>
  <c r="U1386" i="1"/>
  <c r="AT1385" i="1"/>
  <c r="AQ1385" i="1"/>
  <c r="AN1385" i="1"/>
  <c r="AK1385" i="1"/>
  <c r="AH1385" i="1"/>
  <c r="AD1385" i="1"/>
  <c r="AV1385" i="1" s="1"/>
  <c r="AT1384" i="1"/>
  <c r="AQ1384" i="1"/>
  <c r="AN1384" i="1"/>
  <c r="AK1384" i="1"/>
  <c r="AH1384" i="1"/>
  <c r="AC1384" i="1"/>
  <c r="AT1383" i="1"/>
  <c r="AQ1383" i="1"/>
  <c r="AN1383" i="1"/>
  <c r="AK1383" i="1"/>
  <c r="AH1383" i="1"/>
  <c r="AD1383" i="1"/>
  <c r="AV1383" i="1" s="1"/>
  <c r="AT1382" i="1"/>
  <c r="AQ1382" i="1"/>
  <c r="AN1382" i="1"/>
  <c r="AK1382" i="1"/>
  <c r="AH1382" i="1"/>
  <c r="AC1382" i="1"/>
  <c r="AT1381" i="1"/>
  <c r="AQ1381" i="1"/>
  <c r="AN1381" i="1"/>
  <c r="AK1381" i="1"/>
  <c r="AH1381" i="1"/>
  <c r="AD1381" i="1"/>
  <c r="AV1381" i="1" s="1"/>
  <c r="AT1380" i="1"/>
  <c r="AQ1380" i="1"/>
  <c r="AN1380" i="1"/>
  <c r="AK1380" i="1"/>
  <c r="AH1380" i="1"/>
  <c r="AC1380" i="1"/>
  <c r="AT1379" i="1"/>
  <c r="AQ1379" i="1"/>
  <c r="AN1379" i="1"/>
  <c r="AK1379" i="1"/>
  <c r="AH1379" i="1"/>
  <c r="AD1379" i="1"/>
  <c r="AV1379" i="1" s="1"/>
  <c r="AT1378" i="1"/>
  <c r="AQ1378" i="1"/>
  <c r="AN1378" i="1"/>
  <c r="AK1378" i="1"/>
  <c r="AH1378" i="1"/>
  <c r="AC1378" i="1"/>
  <c r="AS1377" i="1"/>
  <c r="AR1377" i="1"/>
  <c r="AP1377" i="1"/>
  <c r="AO1377" i="1"/>
  <c r="AM1377" i="1"/>
  <c r="AL1377" i="1"/>
  <c r="AJ1377" i="1"/>
  <c r="AI1377" i="1"/>
  <c r="AG1377" i="1"/>
  <c r="AF1377" i="1"/>
  <c r="AB1377" i="1"/>
  <c r="AA1377" i="1"/>
  <c r="Z1377" i="1"/>
  <c r="Y1377" i="1"/>
  <c r="X1377" i="1"/>
  <c r="W1377" i="1"/>
  <c r="V1377" i="1"/>
  <c r="U1377" i="1"/>
  <c r="AT1376" i="1"/>
  <c r="AQ1376" i="1"/>
  <c r="AN1376" i="1"/>
  <c r="AK1376" i="1"/>
  <c r="AH1376" i="1"/>
  <c r="AT1375" i="1"/>
  <c r="AQ1375" i="1"/>
  <c r="AN1375" i="1"/>
  <c r="AK1375" i="1"/>
  <c r="AH1375" i="1"/>
  <c r="AC1375" i="1"/>
  <c r="AY1374" i="1"/>
  <c r="BE1374" i="1" s="1"/>
  <c r="AT1374" i="1"/>
  <c r="AQ1374" i="1"/>
  <c r="AN1374" i="1"/>
  <c r="AK1374" i="1"/>
  <c r="AH1374" i="1"/>
  <c r="AC1374" i="1"/>
  <c r="AY1373" i="1"/>
  <c r="BE1373" i="1" s="1"/>
  <c r="AX1373" i="1"/>
  <c r="BD1373" i="1" s="1"/>
  <c r="AT1373" i="1"/>
  <c r="AQ1373" i="1"/>
  <c r="AN1373" i="1"/>
  <c r="AK1373" i="1"/>
  <c r="AH1373" i="1"/>
  <c r="AC1373" i="1"/>
  <c r="AY1372" i="1"/>
  <c r="BE1372" i="1" s="1"/>
  <c r="AT1372" i="1"/>
  <c r="AQ1372" i="1"/>
  <c r="AN1372" i="1"/>
  <c r="AK1372" i="1"/>
  <c r="AH1372" i="1"/>
  <c r="AC1372" i="1"/>
  <c r="AY1371" i="1"/>
  <c r="BE1371" i="1" s="1"/>
  <c r="AT1371" i="1"/>
  <c r="AQ1371" i="1"/>
  <c r="AN1371" i="1"/>
  <c r="AK1371" i="1"/>
  <c r="AH1371" i="1"/>
  <c r="AX1371" i="1"/>
  <c r="BD1371" i="1" s="1"/>
  <c r="AC1371" i="1"/>
  <c r="AT1370" i="1"/>
  <c r="AQ1370" i="1"/>
  <c r="AN1370" i="1"/>
  <c r="AK1370" i="1"/>
  <c r="AH1370" i="1"/>
  <c r="AY1370" i="1"/>
  <c r="BE1370" i="1" s="1"/>
  <c r="AC1370" i="1"/>
  <c r="AT1369" i="1"/>
  <c r="AQ1369" i="1"/>
  <c r="AN1369" i="1"/>
  <c r="AK1369" i="1"/>
  <c r="AH1369" i="1"/>
  <c r="AY1369" i="1"/>
  <c r="BE1369" i="1" s="1"/>
  <c r="AX1369" i="1"/>
  <c r="BD1369" i="1" s="1"/>
  <c r="AT1368" i="1"/>
  <c r="AQ1368" i="1"/>
  <c r="AN1368" i="1"/>
  <c r="AK1368" i="1"/>
  <c r="AH1368" i="1"/>
  <c r="AT1367" i="1"/>
  <c r="AQ1367" i="1"/>
  <c r="AN1367" i="1"/>
  <c r="AK1367" i="1"/>
  <c r="AH1367" i="1"/>
  <c r="AY1367" i="1"/>
  <c r="BE1367" i="1" s="1"/>
  <c r="AT1366" i="1"/>
  <c r="AQ1366" i="1"/>
  <c r="AN1366" i="1"/>
  <c r="AK1366" i="1"/>
  <c r="AH1366" i="1"/>
  <c r="AY1366" i="1"/>
  <c r="BE1366" i="1" s="1"/>
  <c r="AT1365" i="1"/>
  <c r="AQ1365" i="1"/>
  <c r="AN1365" i="1"/>
  <c r="AK1365" i="1"/>
  <c r="AH1365" i="1"/>
  <c r="AY1365" i="1"/>
  <c r="BE1365" i="1" s="1"/>
  <c r="AT1364" i="1"/>
  <c r="AQ1364" i="1"/>
  <c r="AN1364" i="1"/>
  <c r="AK1364" i="1"/>
  <c r="AH1364" i="1"/>
  <c r="AT1363" i="1"/>
  <c r="AQ1363" i="1"/>
  <c r="AN1363" i="1"/>
  <c r="AK1363" i="1"/>
  <c r="AH1363" i="1"/>
  <c r="AY1362" i="1"/>
  <c r="BE1362" i="1" s="1"/>
  <c r="AT1362" i="1"/>
  <c r="AQ1362" i="1"/>
  <c r="AN1362" i="1"/>
  <c r="AK1362" i="1"/>
  <c r="AH1362" i="1"/>
  <c r="AC1362" i="1"/>
  <c r="AY1361" i="1"/>
  <c r="BE1361" i="1" s="1"/>
  <c r="AX1361" i="1"/>
  <c r="BD1361" i="1" s="1"/>
  <c r="AT1361" i="1"/>
  <c r="AQ1361" i="1"/>
  <c r="AN1361" i="1"/>
  <c r="AK1361" i="1"/>
  <c r="AH1361" i="1"/>
  <c r="AC1361" i="1"/>
  <c r="AY1360" i="1"/>
  <c r="BE1360" i="1" s="1"/>
  <c r="AT1360" i="1"/>
  <c r="AQ1360" i="1"/>
  <c r="AN1360" i="1"/>
  <c r="AK1360" i="1"/>
  <c r="AH1360" i="1"/>
  <c r="AY1359" i="1"/>
  <c r="BE1359" i="1" s="1"/>
  <c r="AT1359" i="1"/>
  <c r="AQ1359" i="1"/>
  <c r="AN1359" i="1"/>
  <c r="AK1359" i="1"/>
  <c r="AH1359" i="1"/>
  <c r="AX1359" i="1"/>
  <c r="BD1359" i="1" s="1"/>
  <c r="AC1359" i="1"/>
  <c r="AT1358" i="1"/>
  <c r="AQ1358" i="1"/>
  <c r="AN1358" i="1"/>
  <c r="AK1358" i="1"/>
  <c r="AH1358" i="1"/>
  <c r="AY1358" i="1"/>
  <c r="BE1358" i="1" s="1"/>
  <c r="AC1358" i="1"/>
  <c r="AT1357" i="1"/>
  <c r="AQ1357" i="1"/>
  <c r="AN1357" i="1"/>
  <c r="AK1357" i="1"/>
  <c r="AH1357" i="1"/>
  <c r="AY1357" i="1"/>
  <c r="BE1357" i="1" s="1"/>
  <c r="AT1356" i="1"/>
  <c r="AQ1356" i="1"/>
  <c r="AN1356" i="1"/>
  <c r="AK1356" i="1"/>
  <c r="AH1356" i="1"/>
  <c r="AY1356" i="1"/>
  <c r="BE1356" i="1" s="1"/>
  <c r="AT1355" i="1"/>
  <c r="AQ1355" i="1"/>
  <c r="AN1355" i="1"/>
  <c r="AK1355" i="1"/>
  <c r="AH1355" i="1"/>
  <c r="AT1354" i="1"/>
  <c r="AQ1354" i="1"/>
  <c r="AN1354" i="1"/>
  <c r="AK1354" i="1"/>
  <c r="AH1354" i="1"/>
  <c r="AY1354" i="1"/>
  <c r="BE1354" i="1" s="1"/>
  <c r="AT1353" i="1"/>
  <c r="AQ1353" i="1"/>
  <c r="AN1353" i="1"/>
  <c r="AK1353" i="1"/>
  <c r="AH1353" i="1"/>
  <c r="AY1353" i="1"/>
  <c r="BE1353" i="1" s="1"/>
  <c r="AC1353" i="1"/>
  <c r="AT1352" i="1"/>
  <c r="AQ1352" i="1"/>
  <c r="AN1352" i="1"/>
  <c r="AK1352" i="1"/>
  <c r="AH1352" i="1"/>
  <c r="AT1351" i="1"/>
  <c r="AQ1351" i="1"/>
  <c r="AN1351" i="1"/>
  <c r="AK1351" i="1"/>
  <c r="AH1351" i="1"/>
  <c r="AC1351" i="1"/>
  <c r="AY1350" i="1"/>
  <c r="BE1350" i="1" s="1"/>
  <c r="AT1350" i="1"/>
  <c r="AQ1350" i="1"/>
  <c r="AN1350" i="1"/>
  <c r="AK1350" i="1"/>
  <c r="AH1350" i="1"/>
  <c r="AC1350" i="1"/>
  <c r="AY1349" i="1"/>
  <c r="BE1349" i="1" s="1"/>
  <c r="AX1349" i="1"/>
  <c r="BD1349" i="1" s="1"/>
  <c r="AT1349" i="1"/>
  <c r="AQ1349" i="1"/>
  <c r="AN1349" i="1"/>
  <c r="AK1349" i="1"/>
  <c r="AH1349" i="1"/>
  <c r="AC1349" i="1"/>
  <c r="AY1348" i="1"/>
  <c r="BE1348" i="1" s="1"/>
  <c r="AT1348" i="1"/>
  <c r="AQ1348" i="1"/>
  <c r="AN1348" i="1"/>
  <c r="AK1348" i="1"/>
  <c r="AH1348" i="1"/>
  <c r="AC1348" i="1"/>
  <c r="AY1347" i="1"/>
  <c r="BE1347" i="1" s="1"/>
  <c r="AT1347" i="1"/>
  <c r="AQ1347" i="1"/>
  <c r="AN1347" i="1"/>
  <c r="AK1347" i="1"/>
  <c r="AH1347" i="1"/>
  <c r="AX1347" i="1"/>
  <c r="BD1347" i="1" s="1"/>
  <c r="AC1347" i="1"/>
  <c r="AT1346" i="1"/>
  <c r="AQ1346" i="1"/>
  <c r="AN1346" i="1"/>
  <c r="AK1346" i="1"/>
  <c r="AH1346" i="1"/>
  <c r="AY1346" i="1"/>
  <c r="BE1346" i="1" s="1"/>
  <c r="AC1346" i="1"/>
  <c r="AT1345" i="1"/>
  <c r="AQ1345" i="1"/>
  <c r="AN1345" i="1"/>
  <c r="AK1345" i="1"/>
  <c r="AH1345" i="1"/>
  <c r="AY1345" i="1"/>
  <c r="BE1345" i="1" s="1"/>
  <c r="AX1345" i="1"/>
  <c r="BD1345" i="1" s="1"/>
  <c r="AT1344" i="1"/>
  <c r="AQ1344" i="1"/>
  <c r="AN1344" i="1"/>
  <c r="AK1344" i="1"/>
  <c r="AH1344" i="1"/>
  <c r="AT1343" i="1"/>
  <c r="AQ1343" i="1"/>
  <c r="AN1343" i="1"/>
  <c r="AK1343" i="1"/>
  <c r="AH1343" i="1"/>
  <c r="AY1343" i="1"/>
  <c r="BE1343" i="1" s="1"/>
  <c r="AS1342" i="1"/>
  <c r="AR1342" i="1"/>
  <c r="AP1342" i="1"/>
  <c r="AO1342" i="1"/>
  <c r="AM1342" i="1"/>
  <c r="AL1342" i="1"/>
  <c r="AJ1342" i="1"/>
  <c r="AI1342" i="1"/>
  <c r="AG1342" i="1"/>
  <c r="AF1342" i="1"/>
  <c r="AB1342" i="1"/>
  <c r="AA1342" i="1"/>
  <c r="Z1342" i="1"/>
  <c r="Y1342" i="1"/>
  <c r="X1342" i="1"/>
  <c r="W1342" i="1"/>
  <c r="V1342" i="1"/>
  <c r="U1342" i="1"/>
  <c r="AY1339" i="1"/>
  <c r="BE1339" i="1" s="1"/>
  <c r="AT1339" i="1"/>
  <c r="AQ1339" i="1"/>
  <c r="AN1339" i="1"/>
  <c r="AK1339" i="1"/>
  <c r="AH1339" i="1"/>
  <c r="AX1339" i="1"/>
  <c r="BD1339" i="1" s="1"/>
  <c r="AT1338" i="1"/>
  <c r="AQ1338" i="1"/>
  <c r="AN1338" i="1"/>
  <c r="AK1338" i="1"/>
  <c r="AH1338" i="1"/>
  <c r="AY1338" i="1"/>
  <c r="BE1338" i="1" s="1"/>
  <c r="AX1338" i="1"/>
  <c r="BD1338" i="1" s="1"/>
  <c r="AD1338" i="1"/>
  <c r="AS1337" i="1"/>
  <c r="AS1336" i="1" s="1"/>
  <c r="AR1337" i="1"/>
  <c r="AR1336" i="1" s="1"/>
  <c r="AP1337" i="1"/>
  <c r="AP1336" i="1" s="1"/>
  <c r="AO1337" i="1"/>
  <c r="AM1337" i="1"/>
  <c r="AL1337" i="1"/>
  <c r="AL1336" i="1" s="1"/>
  <c r="AJ1337" i="1"/>
  <c r="AJ1336" i="1" s="1"/>
  <c r="AI1337" i="1"/>
  <c r="AG1337" i="1"/>
  <c r="AG1336" i="1" s="1"/>
  <c r="AF1337" i="1"/>
  <c r="AB1337" i="1"/>
  <c r="AB1336" i="1" s="1"/>
  <c r="AA1337" i="1"/>
  <c r="AA1336" i="1" s="1"/>
  <c r="Z1337" i="1"/>
  <c r="Z1336" i="1" s="1"/>
  <c r="Y1337" i="1"/>
  <c r="Y1336" i="1" s="1"/>
  <c r="X1337" i="1"/>
  <c r="X1336" i="1" s="1"/>
  <c r="W1337" i="1"/>
  <c r="W1336" i="1" s="1"/>
  <c r="V1337" i="1"/>
  <c r="V1336" i="1" s="1"/>
  <c r="U1337" i="1"/>
  <c r="U1336" i="1" s="1"/>
  <c r="AY1335" i="1"/>
  <c r="BE1335" i="1" s="1"/>
  <c r="AT1335" i="1"/>
  <c r="AQ1335" i="1"/>
  <c r="AN1335" i="1"/>
  <c r="AK1335" i="1"/>
  <c r="AH1335" i="1"/>
  <c r="AC1335" i="1"/>
  <c r="AU1335" i="1" s="1"/>
  <c r="AU1334" i="1" s="1"/>
  <c r="AS1334" i="1"/>
  <c r="AS1333" i="1" s="1"/>
  <c r="AR1334" i="1"/>
  <c r="AP1334" i="1"/>
  <c r="AO1334" i="1"/>
  <c r="AO1333" i="1" s="1"/>
  <c r="AM1334" i="1"/>
  <c r="AM1333" i="1" s="1"/>
  <c r="AL1334" i="1"/>
  <c r="AJ1334" i="1"/>
  <c r="AJ1333" i="1" s="1"/>
  <c r="AI1334" i="1"/>
  <c r="AG1334" i="1"/>
  <c r="AG1333" i="1" s="1"/>
  <c r="AF1334" i="1"/>
  <c r="AB1334" i="1"/>
  <c r="AB1333" i="1" s="1"/>
  <c r="AA1334" i="1"/>
  <c r="AA1333" i="1" s="1"/>
  <c r="Z1334" i="1"/>
  <c r="Z1333" i="1" s="1"/>
  <c r="Y1334" i="1"/>
  <c r="Y1333" i="1" s="1"/>
  <c r="X1334" i="1"/>
  <c r="X1333" i="1" s="1"/>
  <c r="W1334" i="1"/>
  <c r="W1333" i="1" s="1"/>
  <c r="V1334" i="1"/>
  <c r="V1333" i="1" s="1"/>
  <c r="U1334" i="1"/>
  <c r="U1333" i="1" s="1"/>
  <c r="AT1332" i="1"/>
  <c r="AQ1332" i="1"/>
  <c r="AN1332" i="1"/>
  <c r="AK1332" i="1"/>
  <c r="AH1332" i="1"/>
  <c r="AS1331" i="1"/>
  <c r="AS1330" i="1" s="1"/>
  <c r="AR1331" i="1"/>
  <c r="AR1330" i="1" s="1"/>
  <c r="AP1331" i="1"/>
  <c r="AP1330" i="1" s="1"/>
  <c r="AO1331" i="1"/>
  <c r="AO1330" i="1" s="1"/>
  <c r="AM1331" i="1"/>
  <c r="AM1330" i="1" s="1"/>
  <c r="AL1331" i="1"/>
  <c r="AL1330" i="1" s="1"/>
  <c r="AJ1331" i="1"/>
  <c r="AI1331" i="1"/>
  <c r="AI1330" i="1" s="1"/>
  <c r="AG1331" i="1"/>
  <c r="AG1330" i="1" s="1"/>
  <c r="AF1331" i="1"/>
  <c r="AF1330" i="1" s="1"/>
  <c r="AB1331" i="1"/>
  <c r="AB1330" i="1" s="1"/>
  <c r="AA1331" i="1"/>
  <c r="AA1330" i="1" s="1"/>
  <c r="Z1331" i="1"/>
  <c r="Z1330" i="1" s="1"/>
  <c r="Y1331" i="1"/>
  <c r="Y1330" i="1" s="1"/>
  <c r="X1331" i="1"/>
  <c r="X1330" i="1" s="1"/>
  <c r="W1331" i="1"/>
  <c r="W1330" i="1" s="1"/>
  <c r="V1331" i="1"/>
  <c r="V1330" i="1" s="1"/>
  <c r="U1331" i="1"/>
  <c r="U1330" i="1" s="1"/>
  <c r="AT1329" i="1"/>
  <c r="AQ1329" i="1"/>
  <c r="AN1329" i="1"/>
  <c r="AK1329" i="1"/>
  <c r="AH1329" i="1"/>
  <c r="AY1329" i="1"/>
  <c r="BE1329" i="1" s="1"/>
  <c r="AS1328" i="1"/>
  <c r="AR1328" i="1"/>
  <c r="AP1328" i="1"/>
  <c r="AO1328" i="1"/>
  <c r="AM1328" i="1"/>
  <c r="AL1328" i="1"/>
  <c r="AJ1328" i="1"/>
  <c r="AI1328" i="1"/>
  <c r="AG1328" i="1"/>
  <c r="AF1328" i="1"/>
  <c r="AB1328" i="1"/>
  <c r="AA1328" i="1"/>
  <c r="Z1328" i="1"/>
  <c r="Y1328" i="1"/>
  <c r="X1328" i="1"/>
  <c r="W1328" i="1"/>
  <c r="V1328" i="1"/>
  <c r="U1328" i="1"/>
  <c r="AT1327" i="1"/>
  <c r="AQ1327" i="1"/>
  <c r="AN1327" i="1"/>
  <c r="AK1327" i="1"/>
  <c r="AH1327" i="1"/>
  <c r="AT1326" i="1"/>
  <c r="AQ1326" i="1"/>
  <c r="AN1326" i="1"/>
  <c r="AK1326" i="1"/>
  <c r="AH1326" i="1"/>
  <c r="AY1326" i="1"/>
  <c r="BE1326" i="1" s="1"/>
  <c r="AD1326" i="1"/>
  <c r="AV1326" i="1" s="1"/>
  <c r="AT1325" i="1"/>
  <c r="AQ1325" i="1"/>
  <c r="AN1325" i="1"/>
  <c r="AK1325" i="1"/>
  <c r="AH1325" i="1"/>
  <c r="AS1324" i="1"/>
  <c r="AR1324" i="1"/>
  <c r="AP1324" i="1"/>
  <c r="AO1324" i="1"/>
  <c r="AM1324" i="1"/>
  <c r="AL1324" i="1"/>
  <c r="AJ1324" i="1"/>
  <c r="AI1324" i="1"/>
  <c r="AG1324" i="1"/>
  <c r="AF1324" i="1"/>
  <c r="AB1324" i="1"/>
  <c r="AA1324" i="1"/>
  <c r="Z1324" i="1"/>
  <c r="Y1324" i="1"/>
  <c r="X1324" i="1"/>
  <c r="W1324" i="1"/>
  <c r="V1324" i="1"/>
  <c r="U1324" i="1"/>
  <c r="AT1322" i="1"/>
  <c r="AQ1322" i="1"/>
  <c r="AN1322" i="1"/>
  <c r="AK1322" i="1"/>
  <c r="AH1322" i="1"/>
  <c r="AT1321" i="1"/>
  <c r="AQ1321" i="1"/>
  <c r="AN1321" i="1"/>
  <c r="AK1321" i="1"/>
  <c r="AH1321" i="1"/>
  <c r="AY1321" i="1"/>
  <c r="BE1321" i="1" s="1"/>
  <c r="AS1320" i="1"/>
  <c r="AS1319" i="1" s="1"/>
  <c r="AR1320" i="1"/>
  <c r="AP1320" i="1"/>
  <c r="AP1319" i="1" s="1"/>
  <c r="AO1320" i="1"/>
  <c r="AM1320" i="1"/>
  <c r="AM1319" i="1" s="1"/>
  <c r="AL1320" i="1"/>
  <c r="AL1319" i="1" s="1"/>
  <c r="AJ1320" i="1"/>
  <c r="AJ1319" i="1" s="1"/>
  <c r="AI1320" i="1"/>
  <c r="AG1320" i="1"/>
  <c r="AG1319" i="1" s="1"/>
  <c r="AF1320" i="1"/>
  <c r="AF1319" i="1" s="1"/>
  <c r="AB1320" i="1"/>
  <c r="AB1319" i="1" s="1"/>
  <c r="AA1320" i="1"/>
  <c r="AA1319" i="1" s="1"/>
  <c r="Z1320" i="1"/>
  <c r="Z1319" i="1" s="1"/>
  <c r="Y1320" i="1"/>
  <c r="Y1319" i="1" s="1"/>
  <c r="X1320" i="1"/>
  <c r="X1319" i="1" s="1"/>
  <c r="W1320" i="1"/>
  <c r="W1319" i="1" s="1"/>
  <c r="V1320" i="1"/>
  <c r="V1319" i="1" s="1"/>
  <c r="U1320" i="1"/>
  <c r="U1319" i="1" s="1"/>
  <c r="AX1317" i="1"/>
  <c r="BD1317" i="1" s="1"/>
  <c r="AT1317" i="1"/>
  <c r="AQ1317" i="1"/>
  <c r="AN1317" i="1"/>
  <c r="AK1317" i="1"/>
  <c r="AH1317" i="1"/>
  <c r="AY1317" i="1"/>
  <c r="BE1317" i="1" s="1"/>
  <c r="AT1316" i="1"/>
  <c r="AQ1316" i="1"/>
  <c r="AN1316" i="1"/>
  <c r="AK1316" i="1"/>
  <c r="AH1316" i="1"/>
  <c r="AY1316" i="1"/>
  <c r="BE1316" i="1" s="1"/>
  <c r="AX1316" i="1"/>
  <c r="BD1316" i="1" s="1"/>
  <c r="AS1315" i="1"/>
  <c r="AR1315" i="1"/>
  <c r="AP1315" i="1"/>
  <c r="AO1315" i="1"/>
  <c r="AM1315" i="1"/>
  <c r="AL1315" i="1"/>
  <c r="AJ1315" i="1"/>
  <c r="AI1315" i="1"/>
  <c r="AG1315" i="1"/>
  <c r="AF1315" i="1"/>
  <c r="AB1315" i="1"/>
  <c r="AA1315" i="1"/>
  <c r="Z1315" i="1"/>
  <c r="Y1315" i="1"/>
  <c r="X1315" i="1"/>
  <c r="W1315" i="1"/>
  <c r="V1315" i="1"/>
  <c r="U1315" i="1"/>
  <c r="AT1314" i="1"/>
  <c r="AQ1314" i="1"/>
  <c r="AN1314" i="1"/>
  <c r="AK1314" i="1"/>
  <c r="AH1314" i="1"/>
  <c r="AD1314" i="1"/>
  <c r="AD1313" i="1" s="1"/>
  <c r="AC1314" i="1"/>
  <c r="AY1314" i="1"/>
  <c r="BE1314" i="1" s="1"/>
  <c r="AX1314" i="1"/>
  <c r="BD1314" i="1" s="1"/>
  <c r="AS1313" i="1"/>
  <c r="AR1313" i="1"/>
  <c r="AP1313" i="1"/>
  <c r="AO1313" i="1"/>
  <c r="AM1313" i="1"/>
  <c r="AL1313" i="1"/>
  <c r="AJ1313" i="1"/>
  <c r="AI1313" i="1"/>
  <c r="AG1313" i="1"/>
  <c r="AF1313" i="1"/>
  <c r="AB1313" i="1"/>
  <c r="AA1313" i="1"/>
  <c r="Z1313" i="1"/>
  <c r="Y1313" i="1"/>
  <c r="X1313" i="1"/>
  <c r="W1313" i="1"/>
  <c r="V1313" i="1"/>
  <c r="U1313" i="1"/>
  <c r="AT1312" i="1"/>
  <c r="AQ1312" i="1"/>
  <c r="AN1312" i="1"/>
  <c r="AK1312" i="1"/>
  <c r="AH1312" i="1"/>
  <c r="AY1312" i="1"/>
  <c r="BE1312" i="1" s="1"/>
  <c r="AT1311" i="1"/>
  <c r="AQ1311" i="1"/>
  <c r="AN1311" i="1"/>
  <c r="AK1311" i="1"/>
  <c r="AH1311" i="1"/>
  <c r="AX1311" i="1"/>
  <c r="BD1311" i="1" s="1"/>
  <c r="AC1311" i="1"/>
  <c r="AS1310" i="1"/>
  <c r="AR1310" i="1"/>
  <c r="AP1310" i="1"/>
  <c r="AO1310" i="1"/>
  <c r="AM1310" i="1"/>
  <c r="AL1310" i="1"/>
  <c r="AJ1310" i="1"/>
  <c r="AI1310" i="1"/>
  <c r="AG1310" i="1"/>
  <c r="AF1310" i="1"/>
  <c r="AB1310" i="1"/>
  <c r="AA1310" i="1"/>
  <c r="Z1310" i="1"/>
  <c r="Y1310" i="1"/>
  <c r="X1310" i="1"/>
  <c r="W1310" i="1"/>
  <c r="V1310" i="1"/>
  <c r="U1310" i="1"/>
  <c r="AT1309" i="1"/>
  <c r="AQ1309" i="1"/>
  <c r="AN1309" i="1"/>
  <c r="AK1309" i="1"/>
  <c r="AH1309" i="1"/>
  <c r="AC1309" i="1"/>
  <c r="AX1309" i="1"/>
  <c r="BD1309" i="1" s="1"/>
  <c r="AS1308" i="1"/>
  <c r="AR1308" i="1"/>
  <c r="AP1308" i="1"/>
  <c r="AO1308" i="1"/>
  <c r="AM1308" i="1"/>
  <c r="AL1308" i="1"/>
  <c r="AJ1308" i="1"/>
  <c r="AI1308" i="1"/>
  <c r="AG1308" i="1"/>
  <c r="AF1308" i="1"/>
  <c r="AB1308" i="1"/>
  <c r="AA1308" i="1"/>
  <c r="Z1308" i="1"/>
  <c r="Y1308" i="1"/>
  <c r="X1308" i="1"/>
  <c r="W1308" i="1"/>
  <c r="V1308" i="1"/>
  <c r="U1308" i="1"/>
  <c r="AT1306" i="1"/>
  <c r="AQ1306" i="1"/>
  <c r="AN1306" i="1"/>
  <c r="AK1306" i="1"/>
  <c r="AH1306" i="1"/>
  <c r="AY1306" i="1"/>
  <c r="BE1306" i="1" s="1"/>
  <c r="AD1306" i="1"/>
  <c r="AV1306" i="1" s="1"/>
  <c r="AX1306" i="1"/>
  <c r="BD1306" i="1" s="1"/>
  <c r="AT1305" i="1"/>
  <c r="AQ1305" i="1"/>
  <c r="AN1305" i="1"/>
  <c r="AK1305" i="1"/>
  <c r="AH1305" i="1"/>
  <c r="AY1305" i="1"/>
  <c r="BE1305" i="1" s="1"/>
  <c r="AD1305" i="1"/>
  <c r="AV1305" i="1" s="1"/>
  <c r="AT1304" i="1"/>
  <c r="AQ1304" i="1"/>
  <c r="AN1304" i="1"/>
  <c r="AK1304" i="1"/>
  <c r="AH1304" i="1"/>
  <c r="AC1304" i="1"/>
  <c r="AU1304" i="1" s="1"/>
  <c r="AT1303" i="1"/>
  <c r="AQ1303" i="1"/>
  <c r="AN1303" i="1"/>
  <c r="AK1303" i="1"/>
  <c r="AH1303" i="1"/>
  <c r="AY1303" i="1"/>
  <c r="BE1303" i="1" s="1"/>
  <c r="AX1303" i="1"/>
  <c r="BD1303" i="1" s="1"/>
  <c r="AD1303" i="1"/>
  <c r="AV1303" i="1" s="1"/>
  <c r="AT1302" i="1"/>
  <c r="AQ1302" i="1"/>
  <c r="AN1302" i="1"/>
  <c r="AK1302" i="1"/>
  <c r="AH1302" i="1"/>
  <c r="AY1302" i="1"/>
  <c r="BE1302" i="1" s="1"/>
  <c r="AX1302" i="1"/>
  <c r="BD1302" i="1" s="1"/>
  <c r="AD1302" i="1"/>
  <c r="AV1302" i="1" s="1"/>
  <c r="AT1301" i="1"/>
  <c r="AQ1301" i="1"/>
  <c r="AN1301" i="1"/>
  <c r="AK1301" i="1"/>
  <c r="AH1301" i="1"/>
  <c r="AX1301" i="1"/>
  <c r="BD1301" i="1" s="1"/>
  <c r="AC1301" i="1"/>
  <c r="AU1301" i="1" s="1"/>
  <c r="AY1301" i="1"/>
  <c r="BE1301" i="1" s="1"/>
  <c r="AT1300" i="1"/>
  <c r="AQ1300" i="1"/>
  <c r="AN1300" i="1"/>
  <c r="AK1300" i="1"/>
  <c r="AH1300" i="1"/>
  <c r="AY1300" i="1"/>
  <c r="BE1300" i="1" s="1"/>
  <c r="AD1300" i="1"/>
  <c r="AV1300" i="1" s="1"/>
  <c r="AX1300" i="1"/>
  <c r="BD1300" i="1" s="1"/>
  <c r="AT1299" i="1"/>
  <c r="AQ1299" i="1"/>
  <c r="AN1299" i="1"/>
  <c r="AK1299" i="1"/>
  <c r="AH1299" i="1"/>
  <c r="AY1299" i="1"/>
  <c r="BE1299" i="1" s="1"/>
  <c r="AD1299" i="1"/>
  <c r="AV1299" i="1" s="1"/>
  <c r="AT1298" i="1"/>
  <c r="AQ1298" i="1"/>
  <c r="AN1298" i="1"/>
  <c r="AK1298" i="1"/>
  <c r="AH1298" i="1"/>
  <c r="AC1298" i="1"/>
  <c r="AT1297" i="1"/>
  <c r="AQ1297" i="1"/>
  <c r="AN1297" i="1"/>
  <c r="AK1297" i="1"/>
  <c r="AH1297" i="1"/>
  <c r="AY1297" i="1"/>
  <c r="BE1297" i="1" s="1"/>
  <c r="AX1297" i="1"/>
  <c r="BD1297" i="1" s="1"/>
  <c r="AD1297" i="1"/>
  <c r="AV1297" i="1" s="1"/>
  <c r="AT1296" i="1"/>
  <c r="AQ1296" i="1"/>
  <c r="AN1296" i="1"/>
  <c r="AK1296" i="1"/>
  <c r="AH1296" i="1"/>
  <c r="AY1296" i="1"/>
  <c r="BE1296" i="1" s="1"/>
  <c r="AX1296" i="1"/>
  <c r="BD1296" i="1" s="1"/>
  <c r="AD1296" i="1"/>
  <c r="AV1296" i="1" s="1"/>
  <c r="AT1295" i="1"/>
  <c r="AQ1295" i="1"/>
  <c r="AN1295" i="1"/>
  <c r="AK1295" i="1"/>
  <c r="AH1295" i="1"/>
  <c r="AX1295" i="1"/>
  <c r="BD1295" i="1" s="1"/>
  <c r="AC1295" i="1"/>
  <c r="AU1295" i="1" s="1"/>
  <c r="AY1295" i="1"/>
  <c r="BE1295" i="1" s="1"/>
  <c r="AT1294" i="1"/>
  <c r="AQ1294" i="1"/>
  <c r="AN1294" i="1"/>
  <c r="AK1294" i="1"/>
  <c r="AH1294" i="1"/>
  <c r="AY1294" i="1"/>
  <c r="BE1294" i="1" s="1"/>
  <c r="AD1294" i="1"/>
  <c r="AV1294" i="1" s="1"/>
  <c r="AX1294" i="1"/>
  <c r="BD1294" i="1" s="1"/>
  <c r="AT1293" i="1"/>
  <c r="AQ1293" i="1"/>
  <c r="AN1293" i="1"/>
  <c r="AK1293" i="1"/>
  <c r="AH1293" i="1"/>
  <c r="AY1293" i="1"/>
  <c r="BE1293" i="1" s="1"/>
  <c r="AD1293" i="1"/>
  <c r="AV1293" i="1" s="1"/>
  <c r="AT1292" i="1"/>
  <c r="AQ1292" i="1"/>
  <c r="AN1292" i="1"/>
  <c r="AK1292" i="1"/>
  <c r="AH1292" i="1"/>
  <c r="AC1292" i="1"/>
  <c r="AU1292" i="1" s="1"/>
  <c r="AT1291" i="1"/>
  <c r="AQ1291" i="1"/>
  <c r="AN1291" i="1"/>
  <c r="AK1291" i="1"/>
  <c r="AH1291" i="1"/>
  <c r="AY1291" i="1"/>
  <c r="BE1291" i="1" s="1"/>
  <c r="AX1291" i="1"/>
  <c r="BD1291" i="1" s="1"/>
  <c r="AD1291" i="1"/>
  <c r="AV1291" i="1" s="1"/>
  <c r="AT1290" i="1"/>
  <c r="AQ1290" i="1"/>
  <c r="AN1290" i="1"/>
  <c r="AK1290" i="1"/>
  <c r="AH1290" i="1"/>
  <c r="AY1290" i="1"/>
  <c r="BE1290" i="1" s="1"/>
  <c r="AX1290" i="1"/>
  <c r="BD1290" i="1" s="1"/>
  <c r="AD1290" i="1"/>
  <c r="AV1290" i="1" s="1"/>
  <c r="AT1289" i="1"/>
  <c r="AQ1289" i="1"/>
  <c r="AN1289" i="1"/>
  <c r="AK1289" i="1"/>
  <c r="AH1289" i="1"/>
  <c r="AX1289" i="1"/>
  <c r="BD1289" i="1" s="1"/>
  <c r="AC1289" i="1"/>
  <c r="AU1289" i="1" s="1"/>
  <c r="AY1289" i="1"/>
  <c r="BE1289" i="1" s="1"/>
  <c r="AT1288" i="1"/>
  <c r="AQ1288" i="1"/>
  <c r="AN1288" i="1"/>
  <c r="AK1288" i="1"/>
  <c r="AH1288" i="1"/>
  <c r="AY1288" i="1"/>
  <c r="BE1288" i="1" s="1"/>
  <c r="AD1288" i="1"/>
  <c r="AV1288" i="1" s="1"/>
  <c r="AX1288" i="1"/>
  <c r="BD1288" i="1" s="1"/>
  <c r="AT1287" i="1"/>
  <c r="AQ1287" i="1"/>
  <c r="AN1287" i="1"/>
  <c r="AK1287" i="1"/>
  <c r="AH1287" i="1"/>
  <c r="AY1287" i="1"/>
  <c r="BE1287" i="1" s="1"/>
  <c r="AD1287" i="1"/>
  <c r="AV1287" i="1" s="1"/>
  <c r="AT1286" i="1"/>
  <c r="AQ1286" i="1"/>
  <c r="AN1286" i="1"/>
  <c r="AK1286" i="1"/>
  <c r="AH1286" i="1"/>
  <c r="AC1286" i="1"/>
  <c r="AT1285" i="1"/>
  <c r="AQ1285" i="1"/>
  <c r="AN1285" i="1"/>
  <c r="AK1285" i="1"/>
  <c r="AH1285" i="1"/>
  <c r="AY1285" i="1"/>
  <c r="BE1285" i="1" s="1"/>
  <c r="AX1285" i="1"/>
  <c r="BD1285" i="1" s="1"/>
  <c r="AD1285" i="1"/>
  <c r="AV1285" i="1" s="1"/>
  <c r="AT1284" i="1"/>
  <c r="AQ1284" i="1"/>
  <c r="AN1284" i="1"/>
  <c r="AK1284" i="1"/>
  <c r="AH1284" i="1"/>
  <c r="AY1284" i="1"/>
  <c r="BE1284" i="1" s="1"/>
  <c r="AX1284" i="1"/>
  <c r="BD1284" i="1" s="1"/>
  <c r="AD1284" i="1"/>
  <c r="AV1284" i="1" s="1"/>
  <c r="AT1283" i="1"/>
  <c r="AQ1283" i="1"/>
  <c r="AN1283" i="1"/>
  <c r="AK1283" i="1"/>
  <c r="AH1283" i="1"/>
  <c r="AX1283" i="1"/>
  <c r="BD1283" i="1" s="1"/>
  <c r="AC1283" i="1"/>
  <c r="AU1283" i="1" s="1"/>
  <c r="AY1283" i="1"/>
  <c r="BE1283" i="1" s="1"/>
  <c r="AT1282" i="1"/>
  <c r="AQ1282" i="1"/>
  <c r="AN1282" i="1"/>
  <c r="AK1282" i="1"/>
  <c r="AH1282" i="1"/>
  <c r="AY1282" i="1"/>
  <c r="BE1282" i="1" s="1"/>
  <c r="AD1282" i="1"/>
  <c r="AV1282" i="1" s="1"/>
  <c r="AX1282" i="1"/>
  <c r="BD1282" i="1" s="1"/>
  <c r="AT1281" i="1"/>
  <c r="AQ1281" i="1"/>
  <c r="AN1281" i="1"/>
  <c r="AK1281" i="1"/>
  <c r="AH1281" i="1"/>
  <c r="AY1281" i="1"/>
  <c r="BE1281" i="1" s="1"/>
  <c r="AD1281" i="1"/>
  <c r="AV1281" i="1" s="1"/>
  <c r="AT1280" i="1"/>
  <c r="AQ1280" i="1"/>
  <c r="AN1280" i="1"/>
  <c r="AK1280" i="1"/>
  <c r="AH1280" i="1"/>
  <c r="AT1279" i="1"/>
  <c r="AQ1279" i="1"/>
  <c r="AN1279" i="1"/>
  <c r="AK1279" i="1"/>
  <c r="AH1279" i="1"/>
  <c r="AY1279" i="1"/>
  <c r="BE1279" i="1" s="1"/>
  <c r="AX1279" i="1"/>
  <c r="BD1279" i="1" s="1"/>
  <c r="AD1279" i="1"/>
  <c r="AV1279" i="1" s="1"/>
  <c r="AT1278" i="1"/>
  <c r="AQ1278" i="1"/>
  <c r="AN1278" i="1"/>
  <c r="AK1278" i="1"/>
  <c r="AH1278" i="1"/>
  <c r="AY1278" i="1"/>
  <c r="BE1278" i="1" s="1"/>
  <c r="AX1278" i="1"/>
  <c r="BD1278" i="1" s="1"/>
  <c r="AD1278" i="1"/>
  <c r="AV1278" i="1" s="1"/>
  <c r="AT1277" i="1"/>
  <c r="AQ1277" i="1"/>
  <c r="AN1277" i="1"/>
  <c r="AK1277" i="1"/>
  <c r="AH1277" i="1"/>
  <c r="AX1277" i="1"/>
  <c r="BD1277" i="1" s="1"/>
  <c r="AT1276" i="1"/>
  <c r="AQ1276" i="1"/>
  <c r="AN1276" i="1"/>
  <c r="AK1276" i="1"/>
  <c r="AH1276" i="1"/>
  <c r="AY1276" i="1"/>
  <c r="BE1276" i="1" s="1"/>
  <c r="AD1276" i="1"/>
  <c r="AV1276" i="1" s="1"/>
  <c r="AX1276" i="1"/>
  <c r="BD1276" i="1" s="1"/>
  <c r="AT1275" i="1"/>
  <c r="AQ1275" i="1"/>
  <c r="AN1275" i="1"/>
  <c r="AK1275" i="1"/>
  <c r="AH1275" i="1"/>
  <c r="AD1275" i="1"/>
  <c r="AV1275" i="1" s="1"/>
  <c r="AY1275" i="1"/>
  <c r="BE1275" i="1" s="1"/>
  <c r="AT1274" i="1"/>
  <c r="AQ1274" i="1"/>
  <c r="AN1274" i="1"/>
  <c r="AK1274" i="1"/>
  <c r="AH1274" i="1"/>
  <c r="AT1273" i="1"/>
  <c r="AQ1273" i="1"/>
  <c r="AN1273" i="1"/>
  <c r="AK1273" i="1"/>
  <c r="AH1273" i="1"/>
  <c r="AY1273" i="1"/>
  <c r="BE1273" i="1" s="1"/>
  <c r="AX1273" i="1"/>
  <c r="BD1273" i="1" s="1"/>
  <c r="AD1273" i="1"/>
  <c r="AV1273" i="1" s="1"/>
  <c r="AT1272" i="1"/>
  <c r="AQ1272" i="1"/>
  <c r="AN1272" i="1"/>
  <c r="AK1272" i="1"/>
  <c r="AH1272" i="1"/>
  <c r="AD1272" i="1"/>
  <c r="AV1272" i="1" s="1"/>
  <c r="AY1272" i="1"/>
  <c r="BE1272" i="1" s="1"/>
  <c r="AX1272" i="1"/>
  <c r="BD1272" i="1" s="1"/>
  <c r="AT1271" i="1"/>
  <c r="AQ1271" i="1"/>
  <c r="AN1271" i="1"/>
  <c r="AK1271" i="1"/>
  <c r="AH1271" i="1"/>
  <c r="AX1271" i="1"/>
  <c r="BD1271" i="1" s="1"/>
  <c r="AT1270" i="1"/>
  <c r="AQ1270" i="1"/>
  <c r="AN1270" i="1"/>
  <c r="AK1270" i="1"/>
  <c r="AH1270" i="1"/>
  <c r="AY1270" i="1"/>
  <c r="BE1270" i="1" s="1"/>
  <c r="AD1270" i="1"/>
  <c r="AV1270" i="1" s="1"/>
  <c r="AX1270" i="1"/>
  <c r="BD1270" i="1" s="1"/>
  <c r="AT1269" i="1"/>
  <c r="AQ1269" i="1"/>
  <c r="AN1269" i="1"/>
  <c r="AK1269" i="1"/>
  <c r="AH1269" i="1"/>
  <c r="AY1269" i="1"/>
  <c r="BE1269" i="1" s="1"/>
  <c r="AT1268" i="1"/>
  <c r="AQ1268" i="1"/>
  <c r="AN1268" i="1"/>
  <c r="AK1268" i="1"/>
  <c r="AH1268" i="1"/>
  <c r="AC1268" i="1"/>
  <c r="AU1268" i="1" s="1"/>
  <c r="AT1267" i="1"/>
  <c r="AQ1267" i="1"/>
  <c r="AN1267" i="1"/>
  <c r="AK1267" i="1"/>
  <c r="AH1267" i="1"/>
  <c r="AD1267" i="1"/>
  <c r="AV1267" i="1" s="1"/>
  <c r="AY1267" i="1"/>
  <c r="BE1267" i="1" s="1"/>
  <c r="AX1267" i="1"/>
  <c r="BD1267" i="1" s="1"/>
  <c r="AT1266" i="1"/>
  <c r="AQ1266" i="1"/>
  <c r="AN1266" i="1"/>
  <c r="AK1266" i="1"/>
  <c r="AH1266" i="1"/>
  <c r="AY1266" i="1"/>
  <c r="BE1266" i="1" s="1"/>
  <c r="AX1266" i="1"/>
  <c r="BD1266" i="1" s="1"/>
  <c r="AD1266" i="1"/>
  <c r="AV1266" i="1" s="1"/>
  <c r="AT1265" i="1"/>
  <c r="AQ1265" i="1"/>
  <c r="AN1265" i="1"/>
  <c r="AK1265" i="1"/>
  <c r="AH1265" i="1"/>
  <c r="AX1265" i="1"/>
  <c r="BD1265" i="1" s="1"/>
  <c r="AT1264" i="1"/>
  <c r="AQ1264" i="1"/>
  <c r="AN1264" i="1"/>
  <c r="AK1264" i="1"/>
  <c r="AH1264" i="1"/>
  <c r="AY1264" i="1"/>
  <c r="BE1264" i="1" s="1"/>
  <c r="AD1264" i="1"/>
  <c r="AV1264" i="1" s="1"/>
  <c r="AX1264" i="1"/>
  <c r="BD1264" i="1" s="1"/>
  <c r="AT1263" i="1"/>
  <c r="AQ1263" i="1"/>
  <c r="AN1263" i="1"/>
  <c r="AK1263" i="1"/>
  <c r="AH1263" i="1"/>
  <c r="AY1263" i="1"/>
  <c r="BE1263" i="1" s="1"/>
  <c r="AT1262" i="1"/>
  <c r="AQ1262" i="1"/>
  <c r="AN1262" i="1"/>
  <c r="AK1262" i="1"/>
  <c r="AH1262" i="1"/>
  <c r="AT1261" i="1"/>
  <c r="AQ1261" i="1"/>
  <c r="AN1261" i="1"/>
  <c r="AK1261" i="1"/>
  <c r="AH1261" i="1"/>
  <c r="AD1261" i="1"/>
  <c r="AV1261" i="1" s="1"/>
  <c r="AY1261" i="1"/>
  <c r="BE1261" i="1" s="1"/>
  <c r="AX1261" i="1"/>
  <c r="BD1261" i="1" s="1"/>
  <c r="AT1260" i="1"/>
  <c r="AQ1260" i="1"/>
  <c r="AN1260" i="1"/>
  <c r="AK1260" i="1"/>
  <c r="AH1260" i="1"/>
  <c r="AY1260" i="1"/>
  <c r="BE1260" i="1" s="1"/>
  <c r="AX1260" i="1"/>
  <c r="BD1260" i="1" s="1"/>
  <c r="AC1260" i="1"/>
  <c r="AY1259" i="1"/>
  <c r="BE1259" i="1" s="1"/>
  <c r="AT1259" i="1"/>
  <c r="AQ1259" i="1"/>
  <c r="AN1259" i="1"/>
  <c r="AK1259" i="1"/>
  <c r="AH1259" i="1"/>
  <c r="AX1259" i="1"/>
  <c r="BD1259" i="1" s="1"/>
  <c r="AT1258" i="1"/>
  <c r="AQ1258" i="1"/>
  <c r="AN1258" i="1"/>
  <c r="AK1258" i="1"/>
  <c r="AH1258" i="1"/>
  <c r="AT1257" i="1"/>
  <c r="AQ1257" i="1"/>
  <c r="AN1257" i="1"/>
  <c r="AK1257" i="1"/>
  <c r="AH1257" i="1"/>
  <c r="AY1257" i="1"/>
  <c r="BE1257" i="1" s="1"/>
  <c r="AX1257" i="1"/>
  <c r="BD1257" i="1" s="1"/>
  <c r="AC1257" i="1"/>
  <c r="AY1256" i="1"/>
  <c r="BE1256" i="1" s="1"/>
  <c r="AT1256" i="1"/>
  <c r="AQ1256" i="1"/>
  <c r="AN1256" i="1"/>
  <c r="AK1256" i="1"/>
  <c r="AH1256" i="1"/>
  <c r="AX1256" i="1"/>
  <c r="BD1256" i="1" s="1"/>
  <c r="AT1255" i="1"/>
  <c r="AQ1255" i="1"/>
  <c r="AN1255" i="1"/>
  <c r="AK1255" i="1"/>
  <c r="AH1255" i="1"/>
  <c r="AT1254" i="1"/>
  <c r="AQ1254" i="1"/>
  <c r="AN1254" i="1"/>
  <c r="AK1254" i="1"/>
  <c r="AH1254" i="1"/>
  <c r="AY1254" i="1"/>
  <c r="BE1254" i="1" s="1"/>
  <c r="AX1254" i="1"/>
  <c r="BD1254" i="1" s="1"/>
  <c r="AC1254" i="1"/>
  <c r="AT1253" i="1"/>
  <c r="AQ1253" i="1"/>
  <c r="AN1253" i="1"/>
  <c r="AK1253" i="1"/>
  <c r="AH1253" i="1"/>
  <c r="AY1253" i="1"/>
  <c r="BE1253" i="1" s="1"/>
  <c r="AX1253" i="1"/>
  <c r="BD1253" i="1" s="1"/>
  <c r="AT1252" i="1"/>
  <c r="AQ1252" i="1"/>
  <c r="AN1252" i="1"/>
  <c r="AK1252" i="1"/>
  <c r="AH1252" i="1"/>
  <c r="AT1251" i="1"/>
  <c r="AQ1251" i="1"/>
  <c r="AN1251" i="1"/>
  <c r="AK1251" i="1"/>
  <c r="AH1251" i="1"/>
  <c r="AY1251" i="1"/>
  <c r="BE1251" i="1" s="1"/>
  <c r="AX1251" i="1"/>
  <c r="BD1251" i="1" s="1"/>
  <c r="AC1251" i="1"/>
  <c r="AT1250" i="1"/>
  <c r="AQ1250" i="1"/>
  <c r="AN1250" i="1"/>
  <c r="AK1250" i="1"/>
  <c r="AH1250" i="1"/>
  <c r="AY1250" i="1"/>
  <c r="BE1250" i="1" s="1"/>
  <c r="AX1250" i="1"/>
  <c r="BD1250" i="1" s="1"/>
  <c r="AT1249" i="1"/>
  <c r="AQ1249" i="1"/>
  <c r="AN1249" i="1"/>
  <c r="AK1249" i="1"/>
  <c r="AH1249" i="1"/>
  <c r="AT1248" i="1"/>
  <c r="AQ1248" i="1"/>
  <c r="AN1248" i="1"/>
  <c r="AK1248" i="1"/>
  <c r="AH1248" i="1"/>
  <c r="AY1248" i="1"/>
  <c r="BE1248" i="1" s="1"/>
  <c r="AX1248" i="1"/>
  <c r="BD1248" i="1" s="1"/>
  <c r="AC1248" i="1"/>
  <c r="AY1247" i="1"/>
  <c r="BE1247" i="1" s="1"/>
  <c r="AT1247" i="1"/>
  <c r="AQ1247" i="1"/>
  <c r="AN1247" i="1"/>
  <c r="AK1247" i="1"/>
  <c r="AH1247" i="1"/>
  <c r="AX1247" i="1"/>
  <c r="BD1247" i="1" s="1"/>
  <c r="AT1246" i="1"/>
  <c r="AQ1246" i="1"/>
  <c r="AN1246" i="1"/>
  <c r="AK1246" i="1"/>
  <c r="AH1246" i="1"/>
  <c r="AT1245" i="1"/>
  <c r="AQ1245" i="1"/>
  <c r="AN1245" i="1"/>
  <c r="AK1245" i="1"/>
  <c r="AH1245" i="1"/>
  <c r="AY1245" i="1"/>
  <c r="BE1245" i="1" s="1"/>
  <c r="AX1245" i="1"/>
  <c r="BD1245" i="1" s="1"/>
  <c r="AC1245" i="1"/>
  <c r="AY1244" i="1"/>
  <c r="BE1244" i="1" s="1"/>
  <c r="AT1244" i="1"/>
  <c r="AQ1244" i="1"/>
  <c r="AN1244" i="1"/>
  <c r="AK1244" i="1"/>
  <c r="AH1244" i="1"/>
  <c r="AX1244" i="1"/>
  <c r="BD1244" i="1" s="1"/>
  <c r="AT1243" i="1"/>
  <c r="AQ1243" i="1"/>
  <c r="AN1243" i="1"/>
  <c r="AK1243" i="1"/>
  <c r="AH1243" i="1"/>
  <c r="AT1242" i="1"/>
  <c r="AQ1242" i="1"/>
  <c r="AN1242" i="1"/>
  <c r="AK1242" i="1"/>
  <c r="AH1242" i="1"/>
  <c r="AY1242" i="1"/>
  <c r="BE1242" i="1" s="1"/>
  <c r="AX1242" i="1"/>
  <c r="BD1242" i="1" s="1"/>
  <c r="AC1242" i="1"/>
  <c r="AY1241" i="1"/>
  <c r="BE1241" i="1" s="1"/>
  <c r="AT1241" i="1"/>
  <c r="AQ1241" i="1"/>
  <c r="AN1241" i="1"/>
  <c r="AK1241" i="1"/>
  <c r="AH1241" i="1"/>
  <c r="AX1241" i="1"/>
  <c r="BD1241" i="1" s="1"/>
  <c r="AT1240" i="1"/>
  <c r="AQ1240" i="1"/>
  <c r="AN1240" i="1"/>
  <c r="AK1240" i="1"/>
  <c r="AH1240" i="1"/>
  <c r="AT1239" i="1"/>
  <c r="AQ1239" i="1"/>
  <c r="AN1239" i="1"/>
  <c r="AK1239" i="1"/>
  <c r="AH1239" i="1"/>
  <c r="AY1239" i="1"/>
  <c r="BE1239" i="1" s="1"/>
  <c r="AX1239" i="1"/>
  <c r="BD1239" i="1" s="1"/>
  <c r="AC1239" i="1"/>
  <c r="AY1238" i="1"/>
  <c r="BE1238" i="1" s="1"/>
  <c r="AT1238" i="1"/>
  <c r="AQ1238" i="1"/>
  <c r="AN1238" i="1"/>
  <c r="AK1238" i="1"/>
  <c r="AH1238" i="1"/>
  <c r="AX1238" i="1"/>
  <c r="BD1238" i="1" s="1"/>
  <c r="AT1237" i="1"/>
  <c r="AQ1237" i="1"/>
  <c r="AN1237" i="1"/>
  <c r="AK1237" i="1"/>
  <c r="AH1237" i="1"/>
  <c r="AT1236" i="1"/>
  <c r="AQ1236" i="1"/>
  <c r="AN1236" i="1"/>
  <c r="AK1236" i="1"/>
  <c r="AH1236" i="1"/>
  <c r="AY1236" i="1"/>
  <c r="BE1236" i="1" s="1"/>
  <c r="AX1236" i="1"/>
  <c r="BD1236" i="1" s="1"/>
  <c r="AC1236" i="1"/>
  <c r="AY1235" i="1"/>
  <c r="BE1235" i="1" s="1"/>
  <c r="AT1235" i="1"/>
  <c r="AQ1235" i="1"/>
  <c r="AN1235" i="1"/>
  <c r="AK1235" i="1"/>
  <c r="AH1235" i="1"/>
  <c r="AX1235" i="1"/>
  <c r="BD1235" i="1" s="1"/>
  <c r="AT1234" i="1"/>
  <c r="AQ1234" i="1"/>
  <c r="AN1234" i="1"/>
  <c r="AK1234" i="1"/>
  <c r="AH1234" i="1"/>
  <c r="AT1233" i="1"/>
  <c r="AQ1233" i="1"/>
  <c r="AN1233" i="1"/>
  <c r="AK1233" i="1"/>
  <c r="AH1233" i="1"/>
  <c r="AY1233" i="1"/>
  <c r="BE1233" i="1" s="1"/>
  <c r="AX1233" i="1"/>
  <c r="BD1233" i="1" s="1"/>
  <c r="AC1233" i="1"/>
  <c r="AY1232" i="1"/>
  <c r="BE1232" i="1" s="1"/>
  <c r="AT1232" i="1"/>
  <c r="AQ1232" i="1"/>
  <c r="AN1232" i="1"/>
  <c r="AK1232" i="1"/>
  <c r="AH1232" i="1"/>
  <c r="AX1232" i="1"/>
  <c r="BD1232" i="1" s="1"/>
  <c r="AT1231" i="1"/>
  <c r="AQ1231" i="1"/>
  <c r="AN1231" i="1"/>
  <c r="AK1231" i="1"/>
  <c r="AH1231" i="1"/>
  <c r="AT1230" i="1"/>
  <c r="AQ1230" i="1"/>
  <c r="AN1230" i="1"/>
  <c r="AK1230" i="1"/>
  <c r="AH1230" i="1"/>
  <c r="AY1230" i="1"/>
  <c r="BE1230" i="1" s="1"/>
  <c r="AX1230" i="1"/>
  <c r="BD1230" i="1" s="1"/>
  <c r="AC1230" i="1"/>
  <c r="AY1229" i="1"/>
  <c r="BE1229" i="1" s="1"/>
  <c r="AT1229" i="1"/>
  <c r="AQ1229" i="1"/>
  <c r="AN1229" i="1"/>
  <c r="AK1229" i="1"/>
  <c r="AH1229" i="1"/>
  <c r="AX1229" i="1"/>
  <c r="BD1229" i="1" s="1"/>
  <c r="AT1228" i="1"/>
  <c r="AQ1228" i="1"/>
  <c r="AN1228" i="1"/>
  <c r="AK1228" i="1"/>
  <c r="AH1228" i="1"/>
  <c r="AT1227" i="1"/>
  <c r="AQ1227" i="1"/>
  <c r="AN1227" i="1"/>
  <c r="AK1227" i="1"/>
  <c r="AH1227" i="1"/>
  <c r="AY1227" i="1"/>
  <c r="BE1227" i="1" s="1"/>
  <c r="AC1227" i="1"/>
  <c r="AY1226" i="1"/>
  <c r="BE1226" i="1" s="1"/>
  <c r="AT1226" i="1"/>
  <c r="AQ1226" i="1"/>
  <c r="AN1226" i="1"/>
  <c r="AK1226" i="1"/>
  <c r="AH1226" i="1"/>
  <c r="AX1226" i="1"/>
  <c r="BD1226" i="1" s="1"/>
  <c r="AT1225" i="1"/>
  <c r="AQ1225" i="1"/>
  <c r="AN1225" i="1"/>
  <c r="AK1225" i="1"/>
  <c r="AH1225" i="1"/>
  <c r="AT1224" i="1"/>
  <c r="AQ1224" i="1"/>
  <c r="AN1224" i="1"/>
  <c r="AK1224" i="1"/>
  <c r="AH1224" i="1"/>
  <c r="AY1224" i="1"/>
  <c r="BE1224" i="1" s="1"/>
  <c r="AC1224" i="1"/>
  <c r="AY1223" i="1"/>
  <c r="BE1223" i="1" s="1"/>
  <c r="AT1223" i="1"/>
  <c r="AQ1223" i="1"/>
  <c r="AN1223" i="1"/>
  <c r="AK1223" i="1"/>
  <c r="AH1223" i="1"/>
  <c r="AX1223" i="1"/>
  <c r="BD1223" i="1" s="1"/>
  <c r="AT1222" i="1"/>
  <c r="AQ1222" i="1"/>
  <c r="AN1222" i="1"/>
  <c r="AK1222" i="1"/>
  <c r="AH1222" i="1"/>
  <c r="AT1221" i="1"/>
  <c r="AQ1221" i="1"/>
  <c r="AN1221" i="1"/>
  <c r="AK1221" i="1"/>
  <c r="AH1221" i="1"/>
  <c r="AY1221" i="1"/>
  <c r="BE1221" i="1" s="1"/>
  <c r="AC1221" i="1"/>
  <c r="AT1220" i="1"/>
  <c r="AQ1220" i="1"/>
  <c r="AN1220" i="1"/>
  <c r="AK1220" i="1"/>
  <c r="AH1220" i="1"/>
  <c r="AY1220" i="1"/>
  <c r="BE1220" i="1" s="1"/>
  <c r="AX1220" i="1"/>
  <c r="BD1220" i="1" s="1"/>
  <c r="AT1219" i="1"/>
  <c r="AQ1219" i="1"/>
  <c r="AN1219" i="1"/>
  <c r="AK1219" i="1"/>
  <c r="AH1219" i="1"/>
  <c r="AS1218" i="1"/>
  <c r="AR1218" i="1"/>
  <c r="AP1218" i="1"/>
  <c r="AO1218" i="1"/>
  <c r="AM1218" i="1"/>
  <c r="AL1218" i="1"/>
  <c r="AJ1218" i="1"/>
  <c r="AI1218" i="1"/>
  <c r="AG1218" i="1"/>
  <c r="AF1218" i="1"/>
  <c r="AB1218" i="1"/>
  <c r="AA1218" i="1"/>
  <c r="Z1218" i="1"/>
  <c r="Y1218" i="1"/>
  <c r="X1218" i="1"/>
  <c r="W1218" i="1"/>
  <c r="V1218" i="1"/>
  <c r="U1218" i="1"/>
  <c r="AT1217" i="1"/>
  <c r="AQ1217" i="1"/>
  <c r="AN1217" i="1"/>
  <c r="AK1217" i="1"/>
  <c r="AH1217" i="1"/>
  <c r="AY1217" i="1"/>
  <c r="BE1217" i="1" s="1"/>
  <c r="AD1217" i="1"/>
  <c r="AV1217" i="1" s="1"/>
  <c r="AT1216" i="1"/>
  <c r="AQ1216" i="1"/>
  <c r="AN1216" i="1"/>
  <c r="AK1216" i="1"/>
  <c r="AH1216" i="1"/>
  <c r="AT1215" i="1"/>
  <c r="AQ1215" i="1"/>
  <c r="AN1215" i="1"/>
  <c r="AK1215" i="1"/>
  <c r="AH1215" i="1"/>
  <c r="AY1215" i="1"/>
  <c r="BE1215" i="1" s="1"/>
  <c r="AT1214" i="1"/>
  <c r="AQ1214" i="1"/>
  <c r="AN1214" i="1"/>
  <c r="AK1214" i="1"/>
  <c r="AH1214" i="1"/>
  <c r="AY1214" i="1"/>
  <c r="BE1214" i="1" s="1"/>
  <c r="AX1214" i="1"/>
  <c r="BD1214" i="1" s="1"/>
  <c r="AX1213" i="1"/>
  <c r="BD1213" i="1" s="1"/>
  <c r="AT1213" i="1"/>
  <c r="AQ1213" i="1"/>
  <c r="AN1213" i="1"/>
  <c r="AK1213" i="1"/>
  <c r="AH1213" i="1"/>
  <c r="AY1213" i="1"/>
  <c r="BE1213" i="1" s="1"/>
  <c r="AD1213" i="1"/>
  <c r="AV1213" i="1" s="1"/>
  <c r="AX1212" i="1"/>
  <c r="BD1212" i="1" s="1"/>
  <c r="AT1212" i="1"/>
  <c r="AQ1212" i="1"/>
  <c r="AN1212" i="1"/>
  <c r="AK1212" i="1"/>
  <c r="AH1212" i="1"/>
  <c r="AY1212" i="1"/>
  <c r="BE1212" i="1" s="1"/>
  <c r="AD1212" i="1"/>
  <c r="AV1212" i="1" s="1"/>
  <c r="AT1211" i="1"/>
  <c r="AQ1211" i="1"/>
  <c r="AN1211" i="1"/>
  <c r="AK1211" i="1"/>
  <c r="AH1211" i="1"/>
  <c r="AY1211" i="1"/>
  <c r="BE1211" i="1" s="1"/>
  <c r="AT1210" i="1"/>
  <c r="AQ1210" i="1"/>
  <c r="AN1210" i="1"/>
  <c r="AK1210" i="1"/>
  <c r="AH1210" i="1"/>
  <c r="AX1210" i="1"/>
  <c r="BD1210" i="1" s="1"/>
  <c r="AT1209" i="1"/>
  <c r="AQ1209" i="1"/>
  <c r="AN1209" i="1"/>
  <c r="AK1209" i="1"/>
  <c r="AH1209" i="1"/>
  <c r="AY1209" i="1"/>
  <c r="BE1209" i="1" s="1"/>
  <c r="AX1209" i="1"/>
  <c r="BD1209" i="1" s="1"/>
  <c r="AT1208" i="1"/>
  <c r="AQ1208" i="1"/>
  <c r="AN1208" i="1"/>
  <c r="AK1208" i="1"/>
  <c r="AH1208" i="1"/>
  <c r="AX1208" i="1"/>
  <c r="BD1208" i="1" s="1"/>
  <c r="AD1208" i="1"/>
  <c r="AV1208" i="1" s="1"/>
  <c r="AY1208" i="1"/>
  <c r="BE1208" i="1" s="1"/>
  <c r="AT1207" i="1"/>
  <c r="AQ1207" i="1"/>
  <c r="AN1207" i="1"/>
  <c r="AK1207" i="1"/>
  <c r="AH1207" i="1"/>
  <c r="AY1207" i="1"/>
  <c r="BE1207" i="1" s="1"/>
  <c r="AX1207" i="1"/>
  <c r="BD1207" i="1" s="1"/>
  <c r="AD1207" i="1"/>
  <c r="AV1207" i="1" s="1"/>
  <c r="AT1206" i="1"/>
  <c r="AQ1206" i="1"/>
  <c r="AN1206" i="1"/>
  <c r="AK1206" i="1"/>
  <c r="AH1206" i="1"/>
  <c r="AD1206" i="1"/>
  <c r="AV1206" i="1" s="1"/>
  <c r="AY1206" i="1"/>
  <c r="BE1206" i="1" s="1"/>
  <c r="AT1205" i="1"/>
  <c r="AQ1205" i="1"/>
  <c r="AN1205" i="1"/>
  <c r="AK1205" i="1"/>
  <c r="AH1205" i="1"/>
  <c r="AY1205" i="1"/>
  <c r="BE1205" i="1" s="1"/>
  <c r="AD1205" i="1"/>
  <c r="AV1205" i="1" s="1"/>
  <c r="AT1204" i="1"/>
  <c r="AQ1204" i="1"/>
  <c r="AN1204" i="1"/>
  <c r="AK1204" i="1"/>
  <c r="AH1204" i="1"/>
  <c r="AT1203" i="1"/>
  <c r="AQ1203" i="1"/>
  <c r="AN1203" i="1"/>
  <c r="AK1203" i="1"/>
  <c r="AH1203" i="1"/>
  <c r="AY1203" i="1"/>
  <c r="BE1203" i="1" s="1"/>
  <c r="AT1202" i="1"/>
  <c r="AQ1202" i="1"/>
  <c r="AN1202" i="1"/>
  <c r="AK1202" i="1"/>
  <c r="AH1202" i="1"/>
  <c r="AY1202" i="1"/>
  <c r="BE1202" i="1" s="1"/>
  <c r="AX1202" i="1"/>
  <c r="BD1202" i="1" s="1"/>
  <c r="AX1201" i="1"/>
  <c r="BD1201" i="1" s="1"/>
  <c r="AT1201" i="1"/>
  <c r="AQ1201" i="1"/>
  <c r="AN1201" i="1"/>
  <c r="AK1201" i="1"/>
  <c r="AH1201" i="1"/>
  <c r="AY1201" i="1"/>
  <c r="BE1201" i="1" s="1"/>
  <c r="AD1201" i="1"/>
  <c r="AV1201" i="1" s="1"/>
  <c r="AX1200" i="1"/>
  <c r="BD1200" i="1" s="1"/>
  <c r="AT1200" i="1"/>
  <c r="AQ1200" i="1"/>
  <c r="AN1200" i="1"/>
  <c r="AK1200" i="1"/>
  <c r="AH1200" i="1"/>
  <c r="AY1200" i="1"/>
  <c r="BE1200" i="1" s="1"/>
  <c r="AD1200" i="1"/>
  <c r="AV1200" i="1" s="1"/>
  <c r="AT1199" i="1"/>
  <c r="AQ1199" i="1"/>
  <c r="AN1199" i="1"/>
  <c r="AK1199" i="1"/>
  <c r="AH1199" i="1"/>
  <c r="AY1199" i="1"/>
  <c r="BE1199" i="1" s="1"/>
  <c r="AS1198" i="1"/>
  <c r="AR1198" i="1"/>
  <c r="AP1198" i="1"/>
  <c r="AO1198" i="1"/>
  <c r="AM1198" i="1"/>
  <c r="AL1198" i="1"/>
  <c r="AJ1198" i="1"/>
  <c r="AI1198" i="1"/>
  <c r="AG1198" i="1"/>
  <c r="AG1197" i="1" s="1"/>
  <c r="AF1198" i="1"/>
  <c r="AB1198" i="1"/>
  <c r="AA1198" i="1"/>
  <c r="Z1198" i="1"/>
  <c r="Y1198" i="1"/>
  <c r="X1198" i="1"/>
  <c r="W1198" i="1"/>
  <c r="V1198" i="1"/>
  <c r="U1198" i="1"/>
  <c r="AT1196" i="1"/>
  <c r="AQ1196" i="1"/>
  <c r="AN1196" i="1"/>
  <c r="AK1196" i="1"/>
  <c r="AH1196" i="1"/>
  <c r="AC1196" i="1"/>
  <c r="AT1195" i="1"/>
  <c r="AQ1195" i="1"/>
  <c r="AN1195" i="1"/>
  <c r="AK1195" i="1"/>
  <c r="AH1195" i="1"/>
  <c r="AX1195" i="1"/>
  <c r="BD1195" i="1" s="1"/>
  <c r="AS1194" i="1"/>
  <c r="AR1194" i="1"/>
  <c r="AP1194" i="1"/>
  <c r="AO1194" i="1"/>
  <c r="AM1194" i="1"/>
  <c r="AL1194" i="1"/>
  <c r="AJ1194" i="1"/>
  <c r="AI1194" i="1"/>
  <c r="AG1194" i="1"/>
  <c r="AF1194" i="1"/>
  <c r="AB1194" i="1"/>
  <c r="AA1194" i="1"/>
  <c r="Z1194" i="1"/>
  <c r="Y1194" i="1"/>
  <c r="X1194" i="1"/>
  <c r="W1194" i="1"/>
  <c r="V1194" i="1"/>
  <c r="U1194" i="1"/>
  <c r="AT1193" i="1"/>
  <c r="AQ1193" i="1"/>
  <c r="AN1193" i="1"/>
  <c r="AK1193" i="1"/>
  <c r="AH1193" i="1"/>
  <c r="AY1193" i="1"/>
  <c r="BE1193" i="1" s="1"/>
  <c r="AT1192" i="1"/>
  <c r="AQ1192" i="1"/>
  <c r="AN1192" i="1"/>
  <c r="AK1192" i="1"/>
  <c r="AH1192" i="1"/>
  <c r="AX1192" i="1"/>
  <c r="BD1192" i="1" s="1"/>
  <c r="AT1191" i="1"/>
  <c r="AQ1191" i="1"/>
  <c r="AN1191" i="1"/>
  <c r="AK1191" i="1"/>
  <c r="AH1191" i="1"/>
  <c r="AY1191" i="1"/>
  <c r="BE1191" i="1" s="1"/>
  <c r="AX1191" i="1"/>
  <c r="BD1191" i="1" s="1"/>
  <c r="AD1191" i="1"/>
  <c r="AV1191" i="1" s="1"/>
  <c r="AT1190" i="1"/>
  <c r="AQ1190" i="1"/>
  <c r="AN1190" i="1"/>
  <c r="AK1190" i="1"/>
  <c r="AH1190" i="1"/>
  <c r="AY1190" i="1"/>
  <c r="BE1190" i="1" s="1"/>
  <c r="AT1189" i="1"/>
  <c r="AQ1189" i="1"/>
  <c r="AN1189" i="1"/>
  <c r="AK1189" i="1"/>
  <c r="AH1189" i="1"/>
  <c r="AX1189" i="1"/>
  <c r="BD1189" i="1" s="1"/>
  <c r="AT1188" i="1"/>
  <c r="AQ1188" i="1"/>
  <c r="AN1188" i="1"/>
  <c r="AK1188" i="1"/>
  <c r="AH1188" i="1"/>
  <c r="AY1188" i="1"/>
  <c r="BE1188" i="1" s="1"/>
  <c r="AX1188" i="1"/>
  <c r="BD1188" i="1" s="1"/>
  <c r="AD1188" i="1"/>
  <c r="AS1187" i="1"/>
  <c r="AR1187" i="1"/>
  <c r="AP1187" i="1"/>
  <c r="AO1187" i="1"/>
  <c r="AM1187" i="1"/>
  <c r="AL1187" i="1"/>
  <c r="AJ1187" i="1"/>
  <c r="AI1187" i="1"/>
  <c r="AG1187" i="1"/>
  <c r="AF1187" i="1"/>
  <c r="AB1187" i="1"/>
  <c r="AA1187" i="1"/>
  <c r="Z1187" i="1"/>
  <c r="Y1187" i="1"/>
  <c r="X1187" i="1"/>
  <c r="W1187" i="1"/>
  <c r="V1187" i="1"/>
  <c r="U1187" i="1"/>
  <c r="AX1185" i="1"/>
  <c r="BD1185" i="1" s="1"/>
  <c r="AT1185" i="1"/>
  <c r="AQ1185" i="1"/>
  <c r="AN1185" i="1"/>
  <c r="AK1185" i="1"/>
  <c r="AH1185" i="1"/>
  <c r="AC1185" i="1"/>
  <c r="AU1185" i="1" s="1"/>
  <c r="AY1185" i="1"/>
  <c r="BE1185" i="1" s="1"/>
  <c r="AD1185" i="1"/>
  <c r="AV1185" i="1" s="1"/>
  <c r="AY1184" i="1"/>
  <c r="BE1184" i="1" s="1"/>
  <c r="AX1184" i="1"/>
  <c r="BD1184" i="1" s="1"/>
  <c r="AT1184" i="1"/>
  <c r="AQ1184" i="1"/>
  <c r="AN1184" i="1"/>
  <c r="AK1184" i="1"/>
  <c r="AH1184" i="1"/>
  <c r="AD1184" i="1"/>
  <c r="AV1184" i="1" s="1"/>
  <c r="AC1184" i="1"/>
  <c r="AU1184" i="1" s="1"/>
  <c r="AY1183" i="1"/>
  <c r="BE1183" i="1" s="1"/>
  <c r="AX1183" i="1"/>
  <c r="BD1183" i="1" s="1"/>
  <c r="AT1183" i="1"/>
  <c r="AQ1183" i="1"/>
  <c r="AN1183" i="1"/>
  <c r="AK1183" i="1"/>
  <c r="AH1183" i="1"/>
  <c r="AD1183" i="1"/>
  <c r="AV1183" i="1" s="1"/>
  <c r="AX1182" i="1"/>
  <c r="BD1182" i="1" s="1"/>
  <c r="AT1182" i="1"/>
  <c r="AQ1182" i="1"/>
  <c r="AN1182" i="1"/>
  <c r="AK1182" i="1"/>
  <c r="AH1182" i="1"/>
  <c r="AC1182" i="1"/>
  <c r="AU1182" i="1" s="1"/>
  <c r="AY1182" i="1"/>
  <c r="BE1182" i="1" s="1"/>
  <c r="AD1182" i="1"/>
  <c r="AV1182" i="1" s="1"/>
  <c r="AY1181" i="1"/>
  <c r="BE1181" i="1" s="1"/>
  <c r="AX1181" i="1"/>
  <c r="BD1181" i="1" s="1"/>
  <c r="AT1181" i="1"/>
  <c r="AQ1181" i="1"/>
  <c r="AN1181" i="1"/>
  <c r="AK1181" i="1"/>
  <c r="AH1181" i="1"/>
  <c r="AD1181" i="1"/>
  <c r="AV1181" i="1" s="1"/>
  <c r="AC1181" i="1"/>
  <c r="AY1180" i="1"/>
  <c r="BE1180" i="1" s="1"/>
  <c r="AX1180" i="1"/>
  <c r="BD1180" i="1" s="1"/>
  <c r="AT1180" i="1"/>
  <c r="AQ1180" i="1"/>
  <c r="AN1180" i="1"/>
  <c r="AK1180" i="1"/>
  <c r="AH1180" i="1"/>
  <c r="AD1180" i="1"/>
  <c r="AV1180" i="1" s="1"/>
  <c r="AX1179" i="1"/>
  <c r="BD1179" i="1" s="1"/>
  <c r="AT1179" i="1"/>
  <c r="AQ1179" i="1"/>
  <c r="AN1179" i="1"/>
  <c r="AK1179" i="1"/>
  <c r="AH1179" i="1"/>
  <c r="AC1179" i="1"/>
  <c r="AU1179" i="1" s="1"/>
  <c r="AY1179" i="1"/>
  <c r="BE1179" i="1" s="1"/>
  <c r="AD1179" i="1"/>
  <c r="AV1179" i="1" s="1"/>
  <c r="AY1178" i="1"/>
  <c r="BE1178" i="1" s="1"/>
  <c r="AX1178" i="1"/>
  <c r="BD1178" i="1" s="1"/>
  <c r="AT1178" i="1"/>
  <c r="AQ1178" i="1"/>
  <c r="AN1178" i="1"/>
  <c r="AK1178" i="1"/>
  <c r="AH1178" i="1"/>
  <c r="AD1178" i="1"/>
  <c r="AV1178" i="1" s="1"/>
  <c r="AC1178" i="1"/>
  <c r="AU1178" i="1" s="1"/>
  <c r="AY1177" i="1"/>
  <c r="BE1177" i="1" s="1"/>
  <c r="AX1177" i="1"/>
  <c r="BD1177" i="1" s="1"/>
  <c r="AT1177" i="1"/>
  <c r="AQ1177" i="1"/>
  <c r="AN1177" i="1"/>
  <c r="AK1177" i="1"/>
  <c r="AH1177" i="1"/>
  <c r="AD1177" i="1"/>
  <c r="AV1177" i="1" s="1"/>
  <c r="AX1176" i="1"/>
  <c r="BD1176" i="1" s="1"/>
  <c r="AT1176" i="1"/>
  <c r="AQ1176" i="1"/>
  <c r="AN1176" i="1"/>
  <c r="AK1176" i="1"/>
  <c r="AH1176" i="1"/>
  <c r="AC1176" i="1"/>
  <c r="AU1176" i="1" s="1"/>
  <c r="AY1176" i="1"/>
  <c r="BE1176" i="1" s="1"/>
  <c r="AD1176" i="1"/>
  <c r="AV1176" i="1" s="1"/>
  <c r="AY1175" i="1"/>
  <c r="BE1175" i="1" s="1"/>
  <c r="AX1175" i="1"/>
  <c r="BD1175" i="1" s="1"/>
  <c r="AT1175" i="1"/>
  <c r="AQ1175" i="1"/>
  <c r="AN1175" i="1"/>
  <c r="AK1175" i="1"/>
  <c r="AH1175" i="1"/>
  <c r="AD1175" i="1"/>
  <c r="AV1175" i="1" s="1"/>
  <c r="AC1175" i="1"/>
  <c r="AU1175" i="1" s="1"/>
  <c r="AY1174" i="1"/>
  <c r="BE1174" i="1" s="1"/>
  <c r="AX1174" i="1"/>
  <c r="BD1174" i="1" s="1"/>
  <c r="AT1174" i="1"/>
  <c r="AQ1174" i="1"/>
  <c r="AN1174" i="1"/>
  <c r="AK1174" i="1"/>
  <c r="AH1174" i="1"/>
  <c r="AD1174" i="1"/>
  <c r="AV1174" i="1" s="1"/>
  <c r="AT1173" i="1"/>
  <c r="AQ1173" i="1"/>
  <c r="AN1173" i="1"/>
  <c r="AK1173" i="1"/>
  <c r="AH1173" i="1"/>
  <c r="AD1173" i="1"/>
  <c r="AV1173" i="1" s="1"/>
  <c r="AC1173" i="1"/>
  <c r="AU1173" i="1" s="1"/>
  <c r="AY1173" i="1"/>
  <c r="BE1173" i="1" s="1"/>
  <c r="AX1173" i="1"/>
  <c r="BD1173" i="1" s="1"/>
  <c r="AT1172" i="1"/>
  <c r="AQ1172" i="1"/>
  <c r="AN1172" i="1"/>
  <c r="AK1172" i="1"/>
  <c r="AH1172" i="1"/>
  <c r="AY1172" i="1"/>
  <c r="BE1172" i="1" s="1"/>
  <c r="AX1172" i="1"/>
  <c r="BD1172" i="1" s="1"/>
  <c r="AD1172" i="1"/>
  <c r="AV1172" i="1" s="1"/>
  <c r="AC1172" i="1"/>
  <c r="AT1171" i="1"/>
  <c r="AQ1171" i="1"/>
  <c r="AN1171" i="1"/>
  <c r="AK1171" i="1"/>
  <c r="AH1171" i="1"/>
  <c r="AD1171" i="1"/>
  <c r="AV1171" i="1" s="1"/>
  <c r="AC1171" i="1"/>
  <c r="AY1171" i="1"/>
  <c r="BE1171" i="1" s="1"/>
  <c r="AX1171" i="1"/>
  <c r="BD1171" i="1" s="1"/>
  <c r="AT1170" i="1"/>
  <c r="AQ1170" i="1"/>
  <c r="AN1170" i="1"/>
  <c r="AK1170" i="1"/>
  <c r="AH1170" i="1"/>
  <c r="AD1170" i="1"/>
  <c r="AV1170" i="1" s="1"/>
  <c r="AY1170" i="1"/>
  <c r="BE1170" i="1" s="1"/>
  <c r="AX1170" i="1"/>
  <c r="BD1170" i="1" s="1"/>
  <c r="AT1169" i="1"/>
  <c r="AQ1169" i="1"/>
  <c r="AN1169" i="1"/>
  <c r="AK1169" i="1"/>
  <c r="AH1169" i="1"/>
  <c r="AD1169" i="1"/>
  <c r="AV1169" i="1" s="1"/>
  <c r="AC1169" i="1"/>
  <c r="AU1169" i="1" s="1"/>
  <c r="AY1169" i="1"/>
  <c r="BE1169" i="1" s="1"/>
  <c r="AX1169" i="1"/>
  <c r="BD1169" i="1" s="1"/>
  <c r="AT1168" i="1"/>
  <c r="AQ1168" i="1"/>
  <c r="AN1168" i="1"/>
  <c r="AK1168" i="1"/>
  <c r="AH1168" i="1"/>
  <c r="AY1168" i="1"/>
  <c r="BE1168" i="1" s="1"/>
  <c r="AX1168" i="1"/>
  <c r="BD1168" i="1" s="1"/>
  <c r="AD1168" i="1"/>
  <c r="AV1168" i="1" s="1"/>
  <c r="AC1168" i="1"/>
  <c r="AT1167" i="1"/>
  <c r="AQ1167" i="1"/>
  <c r="AN1167" i="1"/>
  <c r="AK1167" i="1"/>
  <c r="AH1167" i="1"/>
  <c r="AD1167" i="1"/>
  <c r="AV1167" i="1" s="1"/>
  <c r="AC1167" i="1"/>
  <c r="AY1167" i="1"/>
  <c r="BE1167" i="1" s="1"/>
  <c r="AX1167" i="1"/>
  <c r="BD1167" i="1" s="1"/>
  <c r="AT1166" i="1"/>
  <c r="AQ1166" i="1"/>
  <c r="AN1166" i="1"/>
  <c r="AK1166" i="1"/>
  <c r="AH1166" i="1"/>
  <c r="AD1166" i="1"/>
  <c r="AV1166" i="1" s="1"/>
  <c r="AY1166" i="1"/>
  <c r="BE1166" i="1" s="1"/>
  <c r="AX1166" i="1"/>
  <c r="BD1166" i="1" s="1"/>
  <c r="AT1165" i="1"/>
  <c r="AQ1165" i="1"/>
  <c r="AN1165" i="1"/>
  <c r="AK1165" i="1"/>
  <c r="AH1165" i="1"/>
  <c r="AD1165" i="1"/>
  <c r="AV1165" i="1" s="1"/>
  <c r="AC1165" i="1"/>
  <c r="AU1165" i="1" s="1"/>
  <c r="AY1165" i="1"/>
  <c r="BE1165" i="1" s="1"/>
  <c r="AX1165" i="1"/>
  <c r="BD1165" i="1" s="1"/>
  <c r="AT1164" i="1"/>
  <c r="AQ1164" i="1"/>
  <c r="AN1164" i="1"/>
  <c r="AK1164" i="1"/>
  <c r="AH1164" i="1"/>
  <c r="AY1164" i="1"/>
  <c r="BE1164" i="1" s="1"/>
  <c r="AX1164" i="1"/>
  <c r="BD1164" i="1" s="1"/>
  <c r="AD1164" i="1"/>
  <c r="AV1164" i="1" s="1"/>
  <c r="AC1164" i="1"/>
  <c r="AT1163" i="1"/>
  <c r="AQ1163" i="1"/>
  <c r="AN1163" i="1"/>
  <c r="AK1163" i="1"/>
  <c r="AH1163" i="1"/>
  <c r="AD1163" i="1"/>
  <c r="AV1163" i="1" s="1"/>
  <c r="AC1163" i="1"/>
  <c r="AY1163" i="1"/>
  <c r="BE1163" i="1" s="1"/>
  <c r="AX1163" i="1"/>
  <c r="BD1163" i="1" s="1"/>
  <c r="AT1162" i="1"/>
  <c r="AQ1162" i="1"/>
  <c r="AN1162" i="1"/>
  <c r="AK1162" i="1"/>
  <c r="AH1162" i="1"/>
  <c r="AD1162" i="1"/>
  <c r="AV1162" i="1" s="1"/>
  <c r="AY1162" i="1"/>
  <c r="BE1162" i="1" s="1"/>
  <c r="AX1162" i="1"/>
  <c r="BD1162" i="1" s="1"/>
  <c r="AT1161" i="1"/>
  <c r="AQ1161" i="1"/>
  <c r="AN1161" i="1"/>
  <c r="AK1161" i="1"/>
  <c r="AH1161" i="1"/>
  <c r="AD1161" i="1"/>
  <c r="AV1161" i="1" s="1"/>
  <c r="AC1161" i="1"/>
  <c r="AU1161" i="1" s="1"/>
  <c r="AY1161" i="1"/>
  <c r="BE1161" i="1" s="1"/>
  <c r="AX1161" i="1"/>
  <c r="BD1161" i="1" s="1"/>
  <c r="AT1160" i="1"/>
  <c r="AQ1160" i="1"/>
  <c r="AN1160" i="1"/>
  <c r="AK1160" i="1"/>
  <c r="AH1160" i="1"/>
  <c r="AY1160" i="1"/>
  <c r="BE1160" i="1" s="1"/>
  <c r="AX1160" i="1"/>
  <c r="BD1160" i="1" s="1"/>
  <c r="AD1160" i="1"/>
  <c r="AV1160" i="1" s="1"/>
  <c r="AC1160" i="1"/>
  <c r="AT1159" i="1"/>
  <c r="AQ1159" i="1"/>
  <c r="AN1159" i="1"/>
  <c r="AK1159" i="1"/>
  <c r="AH1159" i="1"/>
  <c r="AD1159" i="1"/>
  <c r="AV1159" i="1" s="1"/>
  <c r="AC1159" i="1"/>
  <c r="AY1159" i="1"/>
  <c r="BE1159" i="1" s="1"/>
  <c r="AX1159" i="1"/>
  <c r="BD1159" i="1" s="1"/>
  <c r="AT1158" i="1"/>
  <c r="AQ1158" i="1"/>
  <c r="AN1158" i="1"/>
  <c r="AK1158" i="1"/>
  <c r="AH1158" i="1"/>
  <c r="AD1158" i="1"/>
  <c r="AV1158" i="1" s="1"/>
  <c r="AY1158" i="1"/>
  <c r="BE1158" i="1" s="1"/>
  <c r="AX1158" i="1"/>
  <c r="BD1158" i="1" s="1"/>
  <c r="AT1157" i="1"/>
  <c r="AQ1157" i="1"/>
  <c r="AN1157" i="1"/>
  <c r="AK1157" i="1"/>
  <c r="AH1157" i="1"/>
  <c r="AD1157" i="1"/>
  <c r="AV1157" i="1" s="1"/>
  <c r="AC1157" i="1"/>
  <c r="AU1157" i="1" s="1"/>
  <c r="AY1157" i="1"/>
  <c r="BE1157" i="1" s="1"/>
  <c r="AX1157" i="1"/>
  <c r="BD1157" i="1" s="1"/>
  <c r="AT1156" i="1"/>
  <c r="AQ1156" i="1"/>
  <c r="AN1156" i="1"/>
  <c r="AK1156" i="1"/>
  <c r="AH1156" i="1"/>
  <c r="AY1156" i="1"/>
  <c r="BE1156" i="1" s="1"/>
  <c r="AX1156" i="1"/>
  <c r="BD1156" i="1" s="1"/>
  <c r="AD1156" i="1"/>
  <c r="AV1156" i="1" s="1"/>
  <c r="AC1156" i="1"/>
  <c r="AT1155" i="1"/>
  <c r="AQ1155" i="1"/>
  <c r="AN1155" i="1"/>
  <c r="AK1155" i="1"/>
  <c r="AH1155" i="1"/>
  <c r="AD1155" i="1"/>
  <c r="AV1155" i="1" s="1"/>
  <c r="AC1155" i="1"/>
  <c r="AY1155" i="1"/>
  <c r="BE1155" i="1" s="1"/>
  <c r="AX1155" i="1"/>
  <c r="BD1155" i="1" s="1"/>
  <c r="AT1154" i="1"/>
  <c r="AQ1154" i="1"/>
  <c r="AN1154" i="1"/>
  <c r="AK1154" i="1"/>
  <c r="AH1154" i="1"/>
  <c r="AD1154" i="1"/>
  <c r="AV1154" i="1" s="1"/>
  <c r="AY1154" i="1"/>
  <c r="BE1154" i="1" s="1"/>
  <c r="AX1154" i="1"/>
  <c r="BD1154" i="1" s="1"/>
  <c r="AT1153" i="1"/>
  <c r="AQ1153" i="1"/>
  <c r="AN1153" i="1"/>
  <c r="AK1153" i="1"/>
  <c r="AH1153" i="1"/>
  <c r="AD1153" i="1"/>
  <c r="AV1153" i="1" s="1"/>
  <c r="AC1153" i="1"/>
  <c r="AU1153" i="1" s="1"/>
  <c r="AY1153" i="1"/>
  <c r="BE1153" i="1" s="1"/>
  <c r="AX1153" i="1"/>
  <c r="BD1153" i="1" s="1"/>
  <c r="AT1152" i="1"/>
  <c r="AQ1152" i="1"/>
  <c r="AN1152" i="1"/>
  <c r="AK1152" i="1"/>
  <c r="AH1152" i="1"/>
  <c r="AY1152" i="1"/>
  <c r="BE1152" i="1" s="1"/>
  <c r="AX1152" i="1"/>
  <c r="BD1152" i="1" s="1"/>
  <c r="AD1152" i="1"/>
  <c r="AV1152" i="1" s="1"/>
  <c r="AC1152" i="1"/>
  <c r="AT1151" i="1"/>
  <c r="AQ1151" i="1"/>
  <c r="AN1151" i="1"/>
  <c r="AK1151" i="1"/>
  <c r="AH1151" i="1"/>
  <c r="AD1151" i="1"/>
  <c r="AV1151" i="1" s="1"/>
  <c r="AC1151" i="1"/>
  <c r="AY1151" i="1"/>
  <c r="BE1151" i="1" s="1"/>
  <c r="AX1151" i="1"/>
  <c r="BD1151" i="1" s="1"/>
  <c r="AT1150" i="1"/>
  <c r="AQ1150" i="1"/>
  <c r="AN1150" i="1"/>
  <c r="AK1150" i="1"/>
  <c r="AH1150" i="1"/>
  <c r="AD1150" i="1"/>
  <c r="AV1150" i="1" s="1"/>
  <c r="AY1150" i="1"/>
  <c r="BE1150" i="1" s="1"/>
  <c r="AX1150" i="1"/>
  <c r="BD1150" i="1" s="1"/>
  <c r="AT1149" i="1"/>
  <c r="AQ1149" i="1"/>
  <c r="AN1149" i="1"/>
  <c r="AK1149" i="1"/>
  <c r="AH1149" i="1"/>
  <c r="AD1149" i="1"/>
  <c r="AV1149" i="1" s="1"/>
  <c r="AC1149" i="1"/>
  <c r="AU1149" i="1" s="1"/>
  <c r="AY1149" i="1"/>
  <c r="BE1149" i="1" s="1"/>
  <c r="AX1149" i="1"/>
  <c r="BD1149" i="1" s="1"/>
  <c r="AT1148" i="1"/>
  <c r="AQ1148" i="1"/>
  <c r="AN1148" i="1"/>
  <c r="AK1148" i="1"/>
  <c r="AH1148" i="1"/>
  <c r="AY1148" i="1"/>
  <c r="BE1148" i="1" s="1"/>
  <c r="AX1148" i="1"/>
  <c r="BD1148" i="1" s="1"/>
  <c r="AD1148" i="1"/>
  <c r="AV1148" i="1" s="1"/>
  <c r="AC1148" i="1"/>
  <c r="AT1147" i="1"/>
  <c r="AQ1147" i="1"/>
  <c r="AN1147" i="1"/>
  <c r="AK1147" i="1"/>
  <c r="AH1147" i="1"/>
  <c r="AD1147" i="1"/>
  <c r="AV1147" i="1" s="1"/>
  <c r="AC1147" i="1"/>
  <c r="AY1147" i="1"/>
  <c r="BE1147" i="1" s="1"/>
  <c r="AX1147" i="1"/>
  <c r="BD1147" i="1" s="1"/>
  <c r="AT1146" i="1"/>
  <c r="AQ1146" i="1"/>
  <c r="AN1146" i="1"/>
  <c r="AK1146" i="1"/>
  <c r="AH1146" i="1"/>
  <c r="AD1146" i="1"/>
  <c r="AV1146" i="1" s="1"/>
  <c r="AY1146" i="1"/>
  <c r="BE1146" i="1" s="1"/>
  <c r="AX1146" i="1"/>
  <c r="BD1146" i="1" s="1"/>
  <c r="AT1145" i="1"/>
  <c r="AQ1145" i="1"/>
  <c r="AN1145" i="1"/>
  <c r="AK1145" i="1"/>
  <c r="AH1145" i="1"/>
  <c r="AD1145" i="1"/>
  <c r="AV1145" i="1" s="1"/>
  <c r="AC1145" i="1"/>
  <c r="AU1145" i="1" s="1"/>
  <c r="AY1145" i="1"/>
  <c r="BE1145" i="1" s="1"/>
  <c r="AX1145" i="1"/>
  <c r="BD1145" i="1" s="1"/>
  <c r="AT1144" i="1"/>
  <c r="AQ1144" i="1"/>
  <c r="AN1144" i="1"/>
  <c r="AK1144" i="1"/>
  <c r="AH1144" i="1"/>
  <c r="AY1144" i="1"/>
  <c r="BE1144" i="1" s="1"/>
  <c r="AX1144" i="1"/>
  <c r="BD1144" i="1" s="1"/>
  <c r="AD1144" i="1"/>
  <c r="AV1144" i="1" s="1"/>
  <c r="AC1144" i="1"/>
  <c r="AT1143" i="1"/>
  <c r="AQ1143" i="1"/>
  <c r="AN1143" i="1"/>
  <c r="AK1143" i="1"/>
  <c r="AH1143" i="1"/>
  <c r="AD1143" i="1"/>
  <c r="AV1143" i="1" s="1"/>
  <c r="AC1143" i="1"/>
  <c r="AY1143" i="1"/>
  <c r="BE1143" i="1" s="1"/>
  <c r="AX1143" i="1"/>
  <c r="BD1143" i="1" s="1"/>
  <c r="AT1142" i="1"/>
  <c r="AQ1142" i="1"/>
  <c r="AN1142" i="1"/>
  <c r="AK1142" i="1"/>
  <c r="AH1142" i="1"/>
  <c r="AD1142" i="1"/>
  <c r="AV1142" i="1" s="1"/>
  <c r="AY1142" i="1"/>
  <c r="BE1142" i="1" s="1"/>
  <c r="AX1142" i="1"/>
  <c r="BD1142" i="1" s="1"/>
  <c r="AT1141" i="1"/>
  <c r="AQ1141" i="1"/>
  <c r="AN1141" i="1"/>
  <c r="AK1141" i="1"/>
  <c r="AH1141" i="1"/>
  <c r="AD1141" i="1"/>
  <c r="AV1141" i="1" s="1"/>
  <c r="AC1141" i="1"/>
  <c r="AU1141" i="1" s="1"/>
  <c r="AY1141" i="1"/>
  <c r="BE1141" i="1" s="1"/>
  <c r="AX1141" i="1"/>
  <c r="BD1141" i="1" s="1"/>
  <c r="AT1140" i="1"/>
  <c r="AQ1140" i="1"/>
  <c r="AN1140" i="1"/>
  <c r="AK1140" i="1"/>
  <c r="AH1140" i="1"/>
  <c r="AY1140" i="1"/>
  <c r="BE1140" i="1" s="1"/>
  <c r="AX1140" i="1"/>
  <c r="BD1140" i="1" s="1"/>
  <c r="AD1140" i="1"/>
  <c r="AV1140" i="1" s="1"/>
  <c r="AC1140" i="1"/>
  <c r="AT1139" i="1"/>
  <c r="AQ1139" i="1"/>
  <c r="AN1139" i="1"/>
  <c r="AK1139" i="1"/>
  <c r="AH1139" i="1"/>
  <c r="AD1139" i="1"/>
  <c r="AV1139" i="1" s="1"/>
  <c r="AC1139" i="1"/>
  <c r="AY1139" i="1"/>
  <c r="BE1139" i="1" s="1"/>
  <c r="AX1139" i="1"/>
  <c r="BD1139" i="1" s="1"/>
  <c r="AT1138" i="1"/>
  <c r="AQ1138" i="1"/>
  <c r="AN1138" i="1"/>
  <c r="AK1138" i="1"/>
  <c r="AH1138" i="1"/>
  <c r="AD1138" i="1"/>
  <c r="AV1138" i="1" s="1"/>
  <c r="AY1138" i="1"/>
  <c r="BE1138" i="1" s="1"/>
  <c r="AX1138" i="1"/>
  <c r="BD1138" i="1" s="1"/>
  <c r="AT1137" i="1"/>
  <c r="AQ1137" i="1"/>
  <c r="AN1137" i="1"/>
  <c r="AK1137" i="1"/>
  <c r="AH1137" i="1"/>
  <c r="AD1137" i="1"/>
  <c r="AV1137" i="1" s="1"/>
  <c r="AC1137" i="1"/>
  <c r="AU1137" i="1" s="1"/>
  <c r="AY1137" i="1"/>
  <c r="BE1137" i="1" s="1"/>
  <c r="AX1137" i="1"/>
  <c r="BD1137" i="1" s="1"/>
  <c r="AT1136" i="1"/>
  <c r="AQ1136" i="1"/>
  <c r="AN1136" i="1"/>
  <c r="AK1136" i="1"/>
  <c r="AH1136" i="1"/>
  <c r="AY1136" i="1"/>
  <c r="BE1136" i="1" s="1"/>
  <c r="AX1136" i="1"/>
  <c r="BD1136" i="1" s="1"/>
  <c r="AD1136" i="1"/>
  <c r="AV1136" i="1" s="1"/>
  <c r="AC1136" i="1"/>
  <c r="AT1135" i="1"/>
  <c r="AQ1135" i="1"/>
  <c r="AN1135" i="1"/>
  <c r="AK1135" i="1"/>
  <c r="AH1135" i="1"/>
  <c r="AD1135" i="1"/>
  <c r="AV1135" i="1" s="1"/>
  <c r="AC1135" i="1"/>
  <c r="AY1135" i="1"/>
  <c r="BE1135" i="1" s="1"/>
  <c r="AX1135" i="1"/>
  <c r="BD1135" i="1" s="1"/>
  <c r="AT1134" i="1"/>
  <c r="AQ1134" i="1"/>
  <c r="AN1134" i="1"/>
  <c r="AK1134" i="1"/>
  <c r="AH1134" i="1"/>
  <c r="AD1134" i="1"/>
  <c r="AV1134" i="1" s="1"/>
  <c r="AY1134" i="1"/>
  <c r="BE1134" i="1" s="1"/>
  <c r="AX1134" i="1"/>
  <c r="BD1134" i="1" s="1"/>
  <c r="AT1133" i="1"/>
  <c r="AQ1133" i="1"/>
  <c r="AN1133" i="1"/>
  <c r="AK1133" i="1"/>
  <c r="AH1133" i="1"/>
  <c r="AD1133" i="1"/>
  <c r="AV1133" i="1" s="1"/>
  <c r="AC1133" i="1"/>
  <c r="AY1133" i="1"/>
  <c r="BE1133" i="1" s="1"/>
  <c r="AX1133" i="1"/>
  <c r="BD1133" i="1" s="1"/>
  <c r="AT1132" i="1"/>
  <c r="AQ1132" i="1"/>
  <c r="AN1132" i="1"/>
  <c r="AK1132" i="1"/>
  <c r="AH1132" i="1"/>
  <c r="AY1132" i="1"/>
  <c r="BE1132" i="1" s="1"/>
  <c r="AX1132" i="1"/>
  <c r="BD1132" i="1" s="1"/>
  <c r="AD1132" i="1"/>
  <c r="AV1132" i="1" s="1"/>
  <c r="AC1132" i="1"/>
  <c r="AT1131" i="1"/>
  <c r="AQ1131" i="1"/>
  <c r="AN1131" i="1"/>
  <c r="AK1131" i="1"/>
  <c r="AH1131" i="1"/>
  <c r="AD1131" i="1"/>
  <c r="AV1131" i="1" s="1"/>
  <c r="AC1131" i="1"/>
  <c r="AY1131" i="1"/>
  <c r="BE1131" i="1" s="1"/>
  <c r="AX1131" i="1"/>
  <c r="BD1131" i="1" s="1"/>
  <c r="AT1130" i="1"/>
  <c r="AQ1130" i="1"/>
  <c r="AN1130" i="1"/>
  <c r="AK1130" i="1"/>
  <c r="AH1130" i="1"/>
  <c r="AD1130" i="1"/>
  <c r="AV1130" i="1" s="1"/>
  <c r="AY1130" i="1"/>
  <c r="BE1130" i="1" s="1"/>
  <c r="AX1130" i="1"/>
  <c r="BD1130" i="1" s="1"/>
  <c r="AT1129" i="1"/>
  <c r="AQ1129" i="1"/>
  <c r="AN1129" i="1"/>
  <c r="AK1129" i="1"/>
  <c r="AH1129" i="1"/>
  <c r="AD1129" i="1"/>
  <c r="AV1129" i="1" s="1"/>
  <c r="AC1129" i="1"/>
  <c r="AY1129" i="1"/>
  <c r="BE1129" i="1" s="1"/>
  <c r="AX1129" i="1"/>
  <c r="BD1129" i="1" s="1"/>
  <c r="AT1128" i="1"/>
  <c r="AQ1128" i="1"/>
  <c r="AN1128" i="1"/>
  <c r="AK1128" i="1"/>
  <c r="AH1128" i="1"/>
  <c r="AY1128" i="1"/>
  <c r="BE1128" i="1" s="1"/>
  <c r="AX1128" i="1"/>
  <c r="BD1128" i="1" s="1"/>
  <c r="AD1128" i="1"/>
  <c r="AV1128" i="1" s="1"/>
  <c r="AC1128" i="1"/>
  <c r="AT1127" i="1"/>
  <c r="AQ1127" i="1"/>
  <c r="AN1127" i="1"/>
  <c r="AK1127" i="1"/>
  <c r="AH1127" i="1"/>
  <c r="AD1127" i="1"/>
  <c r="AV1127" i="1" s="1"/>
  <c r="AC1127" i="1"/>
  <c r="AY1127" i="1"/>
  <c r="BE1127" i="1" s="1"/>
  <c r="AX1127" i="1"/>
  <c r="BD1127" i="1" s="1"/>
  <c r="AT1126" i="1"/>
  <c r="AQ1126" i="1"/>
  <c r="AN1126" i="1"/>
  <c r="AK1126" i="1"/>
  <c r="AH1126" i="1"/>
  <c r="AD1126" i="1"/>
  <c r="AV1126" i="1" s="1"/>
  <c r="AY1126" i="1"/>
  <c r="BE1126" i="1" s="1"/>
  <c r="AX1126" i="1"/>
  <c r="BD1126" i="1" s="1"/>
  <c r="AX1125" i="1"/>
  <c r="BD1125" i="1" s="1"/>
  <c r="AT1125" i="1"/>
  <c r="AQ1125" i="1"/>
  <c r="AN1125" i="1"/>
  <c r="AK1125" i="1"/>
  <c r="AH1125" i="1"/>
  <c r="AD1125" i="1"/>
  <c r="AV1125" i="1" s="1"/>
  <c r="AC1125" i="1"/>
  <c r="AY1125" i="1"/>
  <c r="BE1125" i="1" s="1"/>
  <c r="AT1124" i="1"/>
  <c r="AQ1124" i="1"/>
  <c r="AN1124" i="1"/>
  <c r="AK1124" i="1"/>
  <c r="AH1124" i="1"/>
  <c r="AY1124" i="1"/>
  <c r="BE1124" i="1" s="1"/>
  <c r="AX1124" i="1"/>
  <c r="BD1124" i="1" s="1"/>
  <c r="AD1124" i="1"/>
  <c r="AV1124" i="1" s="1"/>
  <c r="AC1124" i="1"/>
  <c r="AU1124" i="1" s="1"/>
  <c r="AY1123" i="1"/>
  <c r="BE1123" i="1" s="1"/>
  <c r="AT1123" i="1"/>
  <c r="AQ1123" i="1"/>
  <c r="AN1123" i="1"/>
  <c r="AK1123" i="1"/>
  <c r="AH1123" i="1"/>
  <c r="AD1123" i="1"/>
  <c r="AV1123" i="1" s="1"/>
  <c r="AC1123" i="1"/>
  <c r="AX1123" i="1"/>
  <c r="BD1123" i="1" s="1"/>
  <c r="AT1122" i="1"/>
  <c r="AQ1122" i="1"/>
  <c r="AN1122" i="1"/>
  <c r="AK1122" i="1"/>
  <c r="AH1122" i="1"/>
  <c r="AD1122" i="1"/>
  <c r="AV1122" i="1" s="1"/>
  <c r="AY1122" i="1"/>
  <c r="BE1122" i="1" s="1"/>
  <c r="AX1122" i="1"/>
  <c r="BD1122" i="1" s="1"/>
  <c r="AT1121" i="1"/>
  <c r="AQ1121" i="1"/>
  <c r="AN1121" i="1"/>
  <c r="AK1121" i="1"/>
  <c r="AH1121" i="1"/>
  <c r="AD1121" i="1"/>
  <c r="AV1121" i="1" s="1"/>
  <c r="AC1121" i="1"/>
  <c r="AY1121" i="1"/>
  <c r="BE1121" i="1" s="1"/>
  <c r="AX1121" i="1"/>
  <c r="BD1121" i="1" s="1"/>
  <c r="AT1120" i="1"/>
  <c r="AQ1120" i="1"/>
  <c r="AN1120" i="1"/>
  <c r="AK1120" i="1"/>
  <c r="AH1120" i="1"/>
  <c r="AY1120" i="1"/>
  <c r="BE1120" i="1" s="1"/>
  <c r="AX1120" i="1"/>
  <c r="BD1120" i="1" s="1"/>
  <c r="AD1120" i="1"/>
  <c r="AV1120" i="1" s="1"/>
  <c r="AC1120" i="1"/>
  <c r="AU1120" i="1" s="1"/>
  <c r="AT1119" i="1"/>
  <c r="AQ1119" i="1"/>
  <c r="AN1119" i="1"/>
  <c r="AK1119" i="1"/>
  <c r="AH1119" i="1"/>
  <c r="AD1119" i="1"/>
  <c r="AV1119" i="1" s="1"/>
  <c r="AC1119" i="1"/>
  <c r="AU1119" i="1" s="1"/>
  <c r="AY1119" i="1"/>
  <c r="BE1119" i="1" s="1"/>
  <c r="AX1119" i="1"/>
  <c r="BD1119" i="1" s="1"/>
  <c r="AT1118" i="1"/>
  <c r="AQ1118" i="1"/>
  <c r="AN1118" i="1"/>
  <c r="AK1118" i="1"/>
  <c r="AH1118" i="1"/>
  <c r="AD1118" i="1"/>
  <c r="AV1118" i="1" s="1"/>
  <c r="AY1118" i="1"/>
  <c r="BE1118" i="1" s="1"/>
  <c r="AX1118" i="1"/>
  <c r="BD1118" i="1" s="1"/>
  <c r="AT1117" i="1"/>
  <c r="AQ1117" i="1"/>
  <c r="AN1117" i="1"/>
  <c r="AK1117" i="1"/>
  <c r="AH1117" i="1"/>
  <c r="AD1117" i="1"/>
  <c r="AV1117" i="1" s="1"/>
  <c r="AY1117" i="1"/>
  <c r="BE1117" i="1" s="1"/>
  <c r="AX1117" i="1"/>
  <c r="BD1117" i="1" s="1"/>
  <c r="AT1116" i="1"/>
  <c r="AQ1116" i="1"/>
  <c r="AN1116" i="1"/>
  <c r="AK1116" i="1"/>
  <c r="AH1116" i="1"/>
  <c r="AY1116" i="1"/>
  <c r="BE1116" i="1" s="1"/>
  <c r="AX1116" i="1"/>
  <c r="BD1116" i="1" s="1"/>
  <c r="AD1116" i="1"/>
  <c r="AV1116" i="1" s="1"/>
  <c r="AC1116" i="1"/>
  <c r="AU1116" i="1" s="1"/>
  <c r="AT1115" i="1"/>
  <c r="AQ1115" i="1"/>
  <c r="AN1115" i="1"/>
  <c r="AK1115" i="1"/>
  <c r="AH1115" i="1"/>
  <c r="AD1115" i="1"/>
  <c r="AV1115" i="1" s="1"/>
  <c r="AC1115" i="1"/>
  <c r="AU1115" i="1" s="1"/>
  <c r="AY1115" i="1"/>
  <c r="BE1115" i="1" s="1"/>
  <c r="AX1115" i="1"/>
  <c r="BD1115" i="1" s="1"/>
  <c r="AX1114" i="1"/>
  <c r="BD1114" i="1" s="1"/>
  <c r="AT1114" i="1"/>
  <c r="AQ1114" i="1"/>
  <c r="AN1114" i="1"/>
  <c r="AK1114" i="1"/>
  <c r="AH1114" i="1"/>
  <c r="AD1114" i="1"/>
  <c r="AV1114" i="1" s="1"/>
  <c r="AY1114" i="1"/>
  <c r="BE1114" i="1" s="1"/>
  <c r="AT1113" i="1"/>
  <c r="AQ1113" i="1"/>
  <c r="AN1113" i="1"/>
  <c r="AK1113" i="1"/>
  <c r="AH1113" i="1"/>
  <c r="AD1113" i="1"/>
  <c r="AV1113" i="1" s="1"/>
  <c r="AC1113" i="1"/>
  <c r="AY1113" i="1"/>
  <c r="BE1113" i="1" s="1"/>
  <c r="AX1113" i="1"/>
  <c r="BD1113" i="1" s="1"/>
  <c r="AT1102" i="1"/>
  <c r="AQ1102" i="1"/>
  <c r="AN1102" i="1"/>
  <c r="AK1102" i="1"/>
  <c r="AH1102" i="1"/>
  <c r="AY1102" i="1"/>
  <c r="BE1102" i="1" s="1"/>
  <c r="AX1102" i="1"/>
  <c r="BD1102" i="1" s="1"/>
  <c r="AD1102" i="1"/>
  <c r="AV1102" i="1" s="1"/>
  <c r="AC1102" i="1"/>
  <c r="AU1102" i="1" s="1"/>
  <c r="AY1101" i="1"/>
  <c r="BE1101" i="1" s="1"/>
  <c r="AT1101" i="1"/>
  <c r="AQ1101" i="1"/>
  <c r="AN1101" i="1"/>
  <c r="AK1101" i="1"/>
  <c r="AH1101" i="1"/>
  <c r="AD1101" i="1"/>
  <c r="AV1101" i="1" s="1"/>
  <c r="AC1101" i="1"/>
  <c r="AU1101" i="1" s="1"/>
  <c r="AX1101" i="1"/>
  <c r="BD1101" i="1" s="1"/>
  <c r="AX1100" i="1"/>
  <c r="BD1100" i="1" s="1"/>
  <c r="AT1100" i="1"/>
  <c r="AQ1100" i="1"/>
  <c r="AN1100" i="1"/>
  <c r="AK1100" i="1"/>
  <c r="AH1100" i="1"/>
  <c r="AD1100" i="1"/>
  <c r="AV1100" i="1" s="1"/>
  <c r="AY1100" i="1"/>
  <c r="BE1100" i="1" s="1"/>
  <c r="AT1099" i="1"/>
  <c r="AQ1099" i="1"/>
  <c r="AN1099" i="1"/>
  <c r="AK1099" i="1"/>
  <c r="AH1099" i="1"/>
  <c r="AT1098" i="1"/>
  <c r="AQ1098" i="1"/>
  <c r="AN1098" i="1"/>
  <c r="AK1098" i="1"/>
  <c r="AH1098" i="1"/>
  <c r="AT1097" i="1"/>
  <c r="AQ1097" i="1"/>
  <c r="AN1097" i="1"/>
  <c r="AK1097" i="1"/>
  <c r="AH1097" i="1"/>
  <c r="AY1097" i="1"/>
  <c r="BE1097" i="1" s="1"/>
  <c r="AX1097" i="1"/>
  <c r="BD1097" i="1" s="1"/>
  <c r="AX1096" i="1"/>
  <c r="BD1096" i="1" s="1"/>
  <c r="AT1096" i="1"/>
  <c r="AQ1096" i="1"/>
  <c r="AN1096" i="1"/>
  <c r="AK1096" i="1"/>
  <c r="AH1096" i="1"/>
  <c r="AY1096" i="1"/>
  <c r="BE1096" i="1" s="1"/>
  <c r="AD1096" i="1"/>
  <c r="AV1096" i="1" s="1"/>
  <c r="AT1095" i="1"/>
  <c r="AQ1095" i="1"/>
  <c r="AN1095" i="1"/>
  <c r="AK1095" i="1"/>
  <c r="AH1095" i="1"/>
  <c r="AT1094" i="1"/>
  <c r="AQ1094" i="1"/>
  <c r="AN1094" i="1"/>
  <c r="AK1094" i="1"/>
  <c r="AH1094" i="1"/>
  <c r="AY1093" i="1"/>
  <c r="BE1093" i="1" s="1"/>
  <c r="AT1093" i="1"/>
  <c r="AQ1093" i="1"/>
  <c r="AN1093" i="1"/>
  <c r="AK1093" i="1"/>
  <c r="AH1093" i="1"/>
  <c r="AX1093" i="1"/>
  <c r="BD1093" i="1" s="1"/>
  <c r="AT1092" i="1"/>
  <c r="AQ1092" i="1"/>
  <c r="AN1092" i="1"/>
  <c r="AK1092" i="1"/>
  <c r="AH1092" i="1"/>
  <c r="AD1092" i="1"/>
  <c r="AV1092" i="1" s="1"/>
  <c r="AY1092" i="1"/>
  <c r="BE1092" i="1" s="1"/>
  <c r="AX1092" i="1"/>
  <c r="BD1092" i="1" s="1"/>
  <c r="AT1091" i="1"/>
  <c r="AQ1091" i="1"/>
  <c r="AN1091" i="1"/>
  <c r="AK1091" i="1"/>
  <c r="AH1091" i="1"/>
  <c r="AT1090" i="1"/>
  <c r="AQ1090" i="1"/>
  <c r="AN1090" i="1"/>
  <c r="AK1090" i="1"/>
  <c r="AH1090" i="1"/>
  <c r="AT1089" i="1"/>
  <c r="AQ1089" i="1"/>
  <c r="AN1089" i="1"/>
  <c r="AK1089" i="1"/>
  <c r="AH1089" i="1"/>
  <c r="AY1089" i="1"/>
  <c r="BE1089" i="1" s="1"/>
  <c r="AX1089" i="1"/>
  <c r="BD1089" i="1" s="1"/>
  <c r="AX1088" i="1"/>
  <c r="BD1088" i="1" s="1"/>
  <c r="AT1088" i="1"/>
  <c r="AQ1088" i="1"/>
  <c r="AN1088" i="1"/>
  <c r="AK1088" i="1"/>
  <c r="AH1088" i="1"/>
  <c r="AY1088" i="1"/>
  <c r="BE1088" i="1" s="1"/>
  <c r="AD1088" i="1"/>
  <c r="AV1088" i="1" s="1"/>
  <c r="AY1087" i="1"/>
  <c r="BE1087" i="1" s="1"/>
  <c r="AT1087" i="1"/>
  <c r="AQ1087" i="1"/>
  <c r="AN1087" i="1"/>
  <c r="AK1087" i="1"/>
  <c r="AH1087" i="1"/>
  <c r="AC1087" i="1"/>
  <c r="AX1087" i="1"/>
  <c r="BD1087" i="1" s="1"/>
  <c r="AD1087" i="1"/>
  <c r="AV1087" i="1" s="1"/>
  <c r="AT1086" i="1"/>
  <c r="AQ1086" i="1"/>
  <c r="AN1086" i="1"/>
  <c r="AK1086" i="1"/>
  <c r="AH1086" i="1"/>
  <c r="AD1086" i="1"/>
  <c r="AV1086" i="1" s="1"/>
  <c r="AT1085" i="1"/>
  <c r="AQ1085" i="1"/>
  <c r="AN1085" i="1"/>
  <c r="AK1085" i="1"/>
  <c r="AH1085" i="1"/>
  <c r="AT1084" i="1"/>
  <c r="AQ1084" i="1"/>
  <c r="AN1084" i="1"/>
  <c r="AK1084" i="1"/>
  <c r="AH1084" i="1"/>
  <c r="AY1084" i="1"/>
  <c r="BE1084" i="1" s="1"/>
  <c r="AX1084" i="1"/>
  <c r="BD1084" i="1" s="1"/>
  <c r="AD1084" i="1"/>
  <c r="AV1084" i="1" s="1"/>
  <c r="AX1083" i="1"/>
  <c r="BD1083" i="1" s="1"/>
  <c r="AT1083" i="1"/>
  <c r="AQ1083" i="1"/>
  <c r="AN1083" i="1"/>
  <c r="AK1083" i="1"/>
  <c r="AH1083" i="1"/>
  <c r="AY1083" i="1"/>
  <c r="BE1083" i="1" s="1"/>
  <c r="AD1083" i="1"/>
  <c r="AV1083" i="1" s="1"/>
  <c r="AT1082" i="1"/>
  <c r="AQ1082" i="1"/>
  <c r="AN1082" i="1"/>
  <c r="AK1082" i="1"/>
  <c r="AH1082" i="1"/>
  <c r="AD1082" i="1"/>
  <c r="AV1082" i="1" s="1"/>
  <c r="AT1081" i="1"/>
  <c r="AQ1081" i="1"/>
  <c r="AN1081" i="1"/>
  <c r="AK1081" i="1"/>
  <c r="AH1081" i="1"/>
  <c r="AY1081" i="1"/>
  <c r="BE1081" i="1" s="1"/>
  <c r="AY1080" i="1"/>
  <c r="BE1080" i="1" s="1"/>
  <c r="AT1080" i="1"/>
  <c r="AQ1080" i="1"/>
  <c r="AN1080" i="1"/>
  <c r="AK1080" i="1"/>
  <c r="AH1080" i="1"/>
  <c r="AX1080" i="1"/>
  <c r="BD1080" i="1" s="1"/>
  <c r="AD1080" i="1"/>
  <c r="AV1080" i="1" s="1"/>
  <c r="AT1079" i="1"/>
  <c r="AQ1079" i="1"/>
  <c r="AN1079" i="1"/>
  <c r="AK1079" i="1"/>
  <c r="AH1079" i="1"/>
  <c r="AD1079" i="1"/>
  <c r="AV1079" i="1" s="1"/>
  <c r="AT1078" i="1"/>
  <c r="AQ1078" i="1"/>
  <c r="AN1078" i="1"/>
  <c r="AK1078" i="1"/>
  <c r="AH1078" i="1"/>
  <c r="AT1077" i="1"/>
  <c r="AQ1077" i="1"/>
  <c r="AN1077" i="1"/>
  <c r="AK1077" i="1"/>
  <c r="AH1077" i="1"/>
  <c r="AY1077" i="1"/>
  <c r="BE1077" i="1" s="1"/>
  <c r="AX1076" i="1"/>
  <c r="BD1076" i="1" s="1"/>
  <c r="AT1076" i="1"/>
  <c r="AQ1076" i="1"/>
  <c r="AN1076" i="1"/>
  <c r="AK1076" i="1"/>
  <c r="AH1076" i="1"/>
  <c r="AY1076" i="1"/>
  <c r="BE1076" i="1" s="1"/>
  <c r="AD1076" i="1"/>
  <c r="AV1076" i="1" s="1"/>
  <c r="AT1075" i="1"/>
  <c r="AQ1075" i="1"/>
  <c r="AN1075" i="1"/>
  <c r="AK1075" i="1"/>
  <c r="AH1075" i="1"/>
  <c r="AY1075" i="1"/>
  <c r="BE1075" i="1" s="1"/>
  <c r="AD1075" i="1"/>
  <c r="AV1075" i="1" s="1"/>
  <c r="AT1067" i="1"/>
  <c r="AQ1067" i="1"/>
  <c r="AN1067" i="1"/>
  <c r="AK1067" i="1"/>
  <c r="AH1067" i="1"/>
  <c r="AD1067" i="1"/>
  <c r="AV1067" i="1" s="1"/>
  <c r="AT1066" i="1"/>
  <c r="AQ1066" i="1"/>
  <c r="AN1066" i="1"/>
  <c r="AK1066" i="1"/>
  <c r="AH1066" i="1"/>
  <c r="AY1065" i="1"/>
  <c r="BE1065" i="1" s="1"/>
  <c r="AT1065" i="1"/>
  <c r="AQ1065" i="1"/>
  <c r="AN1065" i="1"/>
  <c r="AK1065" i="1"/>
  <c r="AH1065" i="1"/>
  <c r="AD1065" i="1"/>
  <c r="AV1065" i="1" s="1"/>
  <c r="AX1065" i="1"/>
  <c r="BD1065" i="1" s="1"/>
  <c r="AY1064" i="1"/>
  <c r="BE1064" i="1" s="1"/>
  <c r="AT1064" i="1"/>
  <c r="AQ1064" i="1"/>
  <c r="AN1064" i="1"/>
  <c r="AK1064" i="1"/>
  <c r="AH1064" i="1"/>
  <c r="AD1064" i="1"/>
  <c r="AV1064" i="1" s="1"/>
  <c r="AT1063" i="1"/>
  <c r="AQ1063" i="1"/>
  <c r="AN1063" i="1"/>
  <c r="AK1063" i="1"/>
  <c r="AH1063" i="1"/>
  <c r="AT1062" i="1"/>
  <c r="AQ1062" i="1"/>
  <c r="AN1062" i="1"/>
  <c r="AK1062" i="1"/>
  <c r="AH1062" i="1"/>
  <c r="AX1061" i="1"/>
  <c r="BD1061" i="1" s="1"/>
  <c r="AT1061" i="1"/>
  <c r="AQ1061" i="1"/>
  <c r="AN1061" i="1"/>
  <c r="AK1061" i="1"/>
  <c r="AH1061" i="1"/>
  <c r="AD1061" i="1"/>
  <c r="AV1061" i="1" s="1"/>
  <c r="AY1061" i="1"/>
  <c r="BE1061" i="1" s="1"/>
  <c r="AX1060" i="1"/>
  <c r="BD1060" i="1" s="1"/>
  <c r="AT1060" i="1"/>
  <c r="AQ1060" i="1"/>
  <c r="AN1060" i="1"/>
  <c r="AK1060" i="1"/>
  <c r="AH1060" i="1"/>
  <c r="AD1060" i="1"/>
  <c r="AV1060" i="1" s="1"/>
  <c r="AT1059" i="1"/>
  <c r="AQ1059" i="1"/>
  <c r="AN1059" i="1"/>
  <c r="AK1059" i="1"/>
  <c r="AH1059" i="1"/>
  <c r="AD1059" i="1"/>
  <c r="AV1059" i="1" s="1"/>
  <c r="AY1058" i="1"/>
  <c r="BE1058" i="1" s="1"/>
  <c r="AT1058" i="1"/>
  <c r="AQ1058" i="1"/>
  <c r="AN1058" i="1"/>
  <c r="AK1058" i="1"/>
  <c r="AH1058" i="1"/>
  <c r="AT1057" i="1"/>
  <c r="AQ1057" i="1"/>
  <c r="AN1057" i="1"/>
  <c r="AK1057" i="1"/>
  <c r="AH1057" i="1"/>
  <c r="AD1057" i="1"/>
  <c r="AV1057" i="1" s="1"/>
  <c r="AY1057" i="1"/>
  <c r="BE1057" i="1" s="1"/>
  <c r="AX1057" i="1"/>
  <c r="BD1057" i="1" s="1"/>
  <c r="AT1056" i="1"/>
  <c r="AQ1056" i="1"/>
  <c r="AN1056" i="1"/>
  <c r="AK1056" i="1"/>
  <c r="AH1056" i="1"/>
  <c r="AD1056" i="1"/>
  <c r="AV1056" i="1" s="1"/>
  <c r="AT1055" i="1"/>
  <c r="AQ1055" i="1"/>
  <c r="AN1055" i="1"/>
  <c r="AK1055" i="1"/>
  <c r="AH1055" i="1"/>
  <c r="AD1055" i="1"/>
  <c r="AV1055" i="1" s="1"/>
  <c r="AT1054" i="1"/>
  <c r="AQ1054" i="1"/>
  <c r="AN1054" i="1"/>
  <c r="AK1054" i="1"/>
  <c r="AH1054" i="1"/>
  <c r="AY1054" i="1"/>
  <c r="BE1054" i="1" s="1"/>
  <c r="AY1053" i="1"/>
  <c r="BE1053" i="1" s="1"/>
  <c r="AT1053" i="1"/>
  <c r="AQ1053" i="1"/>
  <c r="AN1053" i="1"/>
  <c r="AK1053" i="1"/>
  <c r="AH1053" i="1"/>
  <c r="AD1053" i="1"/>
  <c r="AV1053" i="1" s="1"/>
  <c r="AX1053" i="1"/>
  <c r="BD1053" i="1" s="1"/>
  <c r="AY1052" i="1"/>
  <c r="BE1052" i="1" s="1"/>
  <c r="AT1052" i="1"/>
  <c r="AQ1052" i="1"/>
  <c r="AN1052" i="1"/>
  <c r="AK1052" i="1"/>
  <c r="AH1052" i="1"/>
  <c r="AC1052" i="1"/>
  <c r="AX1052" i="1"/>
  <c r="BD1052" i="1" s="1"/>
  <c r="AD1052" i="1"/>
  <c r="AV1052" i="1" s="1"/>
  <c r="AT1051" i="1"/>
  <c r="AQ1051" i="1"/>
  <c r="AN1051" i="1"/>
  <c r="AK1051" i="1"/>
  <c r="AH1051" i="1"/>
  <c r="AD1051" i="1"/>
  <c r="AV1051" i="1" s="1"/>
  <c r="AT1050" i="1"/>
  <c r="AQ1050" i="1"/>
  <c r="AN1050" i="1"/>
  <c r="AK1050" i="1"/>
  <c r="AH1050" i="1"/>
  <c r="AX1049" i="1"/>
  <c r="BD1049" i="1" s="1"/>
  <c r="AT1049" i="1"/>
  <c r="AQ1049" i="1"/>
  <c r="AN1049" i="1"/>
  <c r="AK1049" i="1"/>
  <c r="AH1049" i="1"/>
  <c r="AY1049" i="1"/>
  <c r="BE1049" i="1" s="1"/>
  <c r="AD1049" i="1"/>
  <c r="AV1049" i="1" s="1"/>
  <c r="AT1048" i="1"/>
  <c r="AQ1048" i="1"/>
  <c r="AN1048" i="1"/>
  <c r="AK1048" i="1"/>
  <c r="AH1048" i="1"/>
  <c r="AD1048" i="1"/>
  <c r="AV1048" i="1" s="1"/>
  <c r="AT1047" i="1"/>
  <c r="AQ1047" i="1"/>
  <c r="AN1047" i="1"/>
  <c r="AK1047" i="1"/>
  <c r="AH1047" i="1"/>
  <c r="AD1047" i="1"/>
  <c r="AV1047" i="1" s="1"/>
  <c r="AT1046" i="1"/>
  <c r="AQ1046" i="1"/>
  <c r="AN1046" i="1"/>
  <c r="AK1046" i="1"/>
  <c r="AH1046" i="1"/>
  <c r="AY1045" i="1"/>
  <c r="BE1045" i="1" s="1"/>
  <c r="AT1045" i="1"/>
  <c r="AQ1045" i="1"/>
  <c r="AN1045" i="1"/>
  <c r="AK1045" i="1"/>
  <c r="AH1045" i="1"/>
  <c r="AD1045" i="1"/>
  <c r="AV1045" i="1" s="1"/>
  <c r="AX1045" i="1"/>
  <c r="BD1045" i="1" s="1"/>
  <c r="AT1044" i="1"/>
  <c r="AQ1044" i="1"/>
  <c r="AN1044" i="1"/>
  <c r="AK1044" i="1"/>
  <c r="AH1044" i="1"/>
  <c r="AD1044" i="1"/>
  <c r="AV1044" i="1" s="1"/>
  <c r="AT1043" i="1"/>
  <c r="AQ1043" i="1"/>
  <c r="AN1043" i="1"/>
  <c r="AK1043" i="1"/>
  <c r="AH1043" i="1"/>
  <c r="AT1032" i="1"/>
  <c r="AQ1032" i="1"/>
  <c r="AN1032" i="1"/>
  <c r="AK1032" i="1"/>
  <c r="AH1032" i="1"/>
  <c r="AY1032" i="1"/>
  <c r="BE1032" i="1" s="1"/>
  <c r="AX1031" i="1"/>
  <c r="BD1031" i="1" s="1"/>
  <c r="AT1031" i="1"/>
  <c r="AQ1031" i="1"/>
  <c r="AN1031" i="1"/>
  <c r="AK1031" i="1"/>
  <c r="AH1031" i="1"/>
  <c r="AY1031" i="1"/>
  <c r="BE1031" i="1" s="1"/>
  <c r="AD1031" i="1"/>
  <c r="AV1031" i="1" s="1"/>
  <c r="AT1030" i="1"/>
  <c r="AQ1030" i="1"/>
  <c r="AN1030" i="1"/>
  <c r="AK1030" i="1"/>
  <c r="AH1030" i="1"/>
  <c r="AC1030" i="1"/>
  <c r="AY1030" i="1"/>
  <c r="BE1030" i="1" s="1"/>
  <c r="AX1030" i="1"/>
  <c r="BD1030" i="1" s="1"/>
  <c r="AD1030" i="1"/>
  <c r="AV1030" i="1" s="1"/>
  <c r="AT1029" i="1"/>
  <c r="AQ1029" i="1"/>
  <c r="AN1029" i="1"/>
  <c r="AK1029" i="1"/>
  <c r="AH1029" i="1"/>
  <c r="AD1029" i="1"/>
  <c r="AV1029" i="1" s="1"/>
  <c r="AT1028" i="1"/>
  <c r="AQ1028" i="1"/>
  <c r="AN1028" i="1"/>
  <c r="AK1028" i="1"/>
  <c r="AH1028" i="1"/>
  <c r="AY1028" i="1"/>
  <c r="BE1028" i="1" s="1"/>
  <c r="AY1027" i="1"/>
  <c r="BE1027" i="1" s="1"/>
  <c r="AT1027" i="1"/>
  <c r="AQ1027" i="1"/>
  <c r="AN1027" i="1"/>
  <c r="AK1027" i="1"/>
  <c r="AH1027" i="1"/>
  <c r="AD1027" i="1"/>
  <c r="AV1027" i="1" s="1"/>
  <c r="AX1027" i="1"/>
  <c r="BD1027" i="1" s="1"/>
  <c r="AT1026" i="1"/>
  <c r="AQ1026" i="1"/>
  <c r="AN1026" i="1"/>
  <c r="AK1026" i="1"/>
  <c r="AH1026" i="1"/>
  <c r="AY1026" i="1"/>
  <c r="BE1026" i="1" s="1"/>
  <c r="AD1026" i="1"/>
  <c r="AV1026" i="1" s="1"/>
  <c r="AT1025" i="1"/>
  <c r="AQ1025" i="1"/>
  <c r="AN1025" i="1"/>
  <c r="AK1025" i="1"/>
  <c r="AH1025" i="1"/>
  <c r="AD1025" i="1"/>
  <c r="AV1025" i="1" s="1"/>
  <c r="AT1024" i="1"/>
  <c r="AQ1024" i="1"/>
  <c r="AN1024" i="1"/>
  <c r="AK1024" i="1"/>
  <c r="AH1024" i="1"/>
  <c r="AX1023" i="1"/>
  <c r="BD1023" i="1" s="1"/>
  <c r="AT1023" i="1"/>
  <c r="AQ1023" i="1"/>
  <c r="AN1023" i="1"/>
  <c r="AK1023" i="1"/>
  <c r="AH1023" i="1"/>
  <c r="AD1023" i="1"/>
  <c r="AV1023" i="1" s="1"/>
  <c r="AY1023" i="1"/>
  <c r="BE1023" i="1" s="1"/>
  <c r="AY1022" i="1"/>
  <c r="BE1022" i="1" s="1"/>
  <c r="AT1022" i="1"/>
  <c r="AQ1022" i="1"/>
  <c r="AN1022" i="1"/>
  <c r="AK1022" i="1"/>
  <c r="AH1022" i="1"/>
  <c r="AC1022" i="1"/>
  <c r="AX1022" i="1"/>
  <c r="BD1022" i="1" s="1"/>
  <c r="AD1022" i="1"/>
  <c r="AV1022" i="1" s="1"/>
  <c r="AT1021" i="1"/>
  <c r="AQ1021" i="1"/>
  <c r="AN1021" i="1"/>
  <c r="AK1021" i="1"/>
  <c r="AH1021" i="1"/>
  <c r="AD1021" i="1"/>
  <c r="AV1021" i="1" s="1"/>
  <c r="AY1020" i="1"/>
  <c r="BE1020" i="1" s="1"/>
  <c r="AT1020" i="1"/>
  <c r="AQ1020" i="1"/>
  <c r="AN1020" i="1"/>
  <c r="AK1020" i="1"/>
  <c r="AH1020" i="1"/>
  <c r="AT1019" i="1"/>
  <c r="AQ1019" i="1"/>
  <c r="AN1019" i="1"/>
  <c r="AK1019" i="1"/>
  <c r="AH1019" i="1"/>
  <c r="AD1019" i="1"/>
  <c r="AV1019" i="1" s="1"/>
  <c r="AY1019" i="1"/>
  <c r="BE1019" i="1" s="1"/>
  <c r="AX1019" i="1"/>
  <c r="BD1019" i="1" s="1"/>
  <c r="AT1018" i="1"/>
  <c r="AQ1018" i="1"/>
  <c r="AN1018" i="1"/>
  <c r="AK1018" i="1"/>
  <c r="AH1018" i="1"/>
  <c r="AY1018" i="1"/>
  <c r="BE1018" i="1" s="1"/>
  <c r="AD1018" i="1"/>
  <c r="AV1018" i="1" s="1"/>
  <c r="AT1017" i="1"/>
  <c r="AQ1017" i="1"/>
  <c r="AN1017" i="1"/>
  <c r="AK1017" i="1"/>
  <c r="AH1017" i="1"/>
  <c r="AD1017" i="1"/>
  <c r="AV1017" i="1" s="1"/>
  <c r="AT1016" i="1"/>
  <c r="AQ1016" i="1"/>
  <c r="AN1016" i="1"/>
  <c r="AK1016" i="1"/>
  <c r="AH1016" i="1"/>
  <c r="AY1015" i="1"/>
  <c r="BE1015" i="1" s="1"/>
  <c r="AT1015" i="1"/>
  <c r="AQ1015" i="1"/>
  <c r="AN1015" i="1"/>
  <c r="AK1015" i="1"/>
  <c r="AH1015" i="1"/>
  <c r="AD1015" i="1"/>
  <c r="AV1015" i="1" s="1"/>
  <c r="AX1015" i="1"/>
  <c r="BD1015" i="1" s="1"/>
  <c r="AT1014" i="1"/>
  <c r="AQ1014" i="1"/>
  <c r="AN1014" i="1"/>
  <c r="AK1014" i="1"/>
  <c r="AH1014" i="1"/>
  <c r="AD1014" i="1"/>
  <c r="AV1014" i="1" s="1"/>
  <c r="AT1013" i="1"/>
  <c r="AQ1013" i="1"/>
  <c r="AN1013" i="1"/>
  <c r="AK1013" i="1"/>
  <c r="AH1013" i="1"/>
  <c r="AT1012" i="1"/>
  <c r="AQ1012" i="1"/>
  <c r="AN1012" i="1"/>
  <c r="AK1012" i="1"/>
  <c r="AH1012" i="1"/>
  <c r="AY1012" i="1"/>
  <c r="BE1012" i="1" s="1"/>
  <c r="AX1011" i="1"/>
  <c r="BD1011" i="1" s="1"/>
  <c r="AT1011" i="1"/>
  <c r="AQ1011" i="1"/>
  <c r="AN1011" i="1"/>
  <c r="AK1011" i="1"/>
  <c r="AH1011" i="1"/>
  <c r="AY1011" i="1"/>
  <c r="BE1011" i="1" s="1"/>
  <c r="AD1011" i="1"/>
  <c r="AV1011" i="1" s="1"/>
  <c r="AT1010" i="1"/>
  <c r="AQ1010" i="1"/>
  <c r="AN1010" i="1"/>
  <c r="AK1010" i="1"/>
  <c r="AH1010" i="1"/>
  <c r="AY1010" i="1"/>
  <c r="BE1010" i="1" s="1"/>
  <c r="AD1010" i="1"/>
  <c r="AV1010" i="1" s="1"/>
  <c r="AT1005" i="1"/>
  <c r="AQ1005" i="1"/>
  <c r="AN1005" i="1"/>
  <c r="AK1005" i="1"/>
  <c r="AH1005" i="1"/>
  <c r="AT997" i="1"/>
  <c r="AQ997" i="1"/>
  <c r="AN997" i="1"/>
  <c r="AK997" i="1"/>
  <c r="AH997" i="1"/>
  <c r="AX996" i="1"/>
  <c r="BD996" i="1" s="1"/>
  <c r="AT996" i="1"/>
  <c r="AQ996" i="1"/>
  <c r="AN996" i="1"/>
  <c r="AK996" i="1"/>
  <c r="AH996" i="1"/>
  <c r="AD996" i="1"/>
  <c r="AV996" i="1" s="1"/>
  <c r="AY996" i="1"/>
  <c r="BE996" i="1" s="1"/>
  <c r="AT995" i="1"/>
  <c r="AQ995" i="1"/>
  <c r="AN995" i="1"/>
  <c r="AK995" i="1"/>
  <c r="AH995" i="1"/>
  <c r="AC995" i="1"/>
  <c r="AX995" i="1"/>
  <c r="BD995" i="1" s="1"/>
  <c r="AD995" i="1"/>
  <c r="AV995" i="1" s="1"/>
  <c r="AT994" i="1"/>
  <c r="AQ994" i="1"/>
  <c r="AN994" i="1"/>
  <c r="AK994" i="1"/>
  <c r="AH994" i="1"/>
  <c r="AD994" i="1"/>
  <c r="AV994" i="1" s="1"/>
  <c r="AY993" i="1"/>
  <c r="BE993" i="1" s="1"/>
  <c r="AT993" i="1"/>
  <c r="AQ993" i="1"/>
  <c r="AN993" i="1"/>
  <c r="AK993" i="1"/>
  <c r="AH993" i="1"/>
  <c r="AT992" i="1"/>
  <c r="AQ992" i="1"/>
  <c r="AN992" i="1"/>
  <c r="AK992" i="1"/>
  <c r="AH992" i="1"/>
  <c r="AD992" i="1"/>
  <c r="AV992" i="1" s="1"/>
  <c r="AY992" i="1"/>
  <c r="BE992" i="1" s="1"/>
  <c r="AX992" i="1"/>
  <c r="BD992" i="1" s="1"/>
  <c r="AT991" i="1"/>
  <c r="AQ991" i="1"/>
  <c r="AN991" i="1"/>
  <c r="AK991" i="1"/>
  <c r="AH991" i="1"/>
  <c r="AD991" i="1"/>
  <c r="AV991" i="1" s="1"/>
  <c r="AT990" i="1"/>
  <c r="AQ990" i="1"/>
  <c r="AN990" i="1"/>
  <c r="AK990" i="1"/>
  <c r="AH990" i="1"/>
  <c r="AD990" i="1"/>
  <c r="AV990" i="1" s="1"/>
  <c r="AT989" i="1"/>
  <c r="AQ989" i="1"/>
  <c r="AN989" i="1"/>
  <c r="AK989" i="1"/>
  <c r="AH989" i="1"/>
  <c r="AY989" i="1"/>
  <c r="BE989" i="1" s="1"/>
  <c r="AY988" i="1"/>
  <c r="BE988" i="1" s="1"/>
  <c r="AT988" i="1"/>
  <c r="AQ988" i="1"/>
  <c r="AN988" i="1"/>
  <c r="AK988" i="1"/>
  <c r="AH988" i="1"/>
  <c r="AD988" i="1"/>
  <c r="AV988" i="1" s="1"/>
  <c r="AX988" i="1"/>
  <c r="BD988" i="1" s="1"/>
  <c r="AY987" i="1"/>
  <c r="BE987" i="1" s="1"/>
  <c r="AT987" i="1"/>
  <c r="AQ987" i="1"/>
  <c r="AN987" i="1"/>
  <c r="AK987" i="1"/>
  <c r="AH987" i="1"/>
  <c r="AC987" i="1"/>
  <c r="AU987" i="1" s="1"/>
  <c r="AX987" i="1"/>
  <c r="BD987" i="1" s="1"/>
  <c r="AD987" i="1"/>
  <c r="AV987" i="1" s="1"/>
  <c r="AT986" i="1"/>
  <c r="AQ986" i="1"/>
  <c r="AN986" i="1"/>
  <c r="AK986" i="1"/>
  <c r="AH986" i="1"/>
  <c r="AX986" i="1"/>
  <c r="BD986" i="1" s="1"/>
  <c r="AT985" i="1"/>
  <c r="AQ985" i="1"/>
  <c r="AN985" i="1"/>
  <c r="AK985" i="1"/>
  <c r="AH985" i="1"/>
  <c r="AD985" i="1"/>
  <c r="AV985" i="1" s="1"/>
  <c r="AT984" i="1"/>
  <c r="AQ984" i="1"/>
  <c r="AN984" i="1"/>
  <c r="AK984" i="1"/>
  <c r="AH984" i="1"/>
  <c r="AT983" i="1"/>
  <c r="AQ983" i="1"/>
  <c r="AN983" i="1"/>
  <c r="AK983" i="1"/>
  <c r="AH983" i="1"/>
  <c r="AY982" i="1"/>
  <c r="BE982" i="1" s="1"/>
  <c r="AT982" i="1"/>
  <c r="AQ982" i="1"/>
  <c r="AN982" i="1"/>
  <c r="AK982" i="1"/>
  <c r="AH982" i="1"/>
  <c r="AD982" i="1"/>
  <c r="AV982" i="1" s="1"/>
  <c r="AX982" i="1"/>
  <c r="BD982" i="1" s="1"/>
  <c r="AT981" i="1"/>
  <c r="AQ981" i="1"/>
  <c r="AN981" i="1"/>
  <c r="AK981" i="1"/>
  <c r="AH981" i="1"/>
  <c r="AD981" i="1"/>
  <c r="AV981" i="1" s="1"/>
  <c r="AY981" i="1"/>
  <c r="BE981" i="1" s="1"/>
  <c r="AX981" i="1"/>
  <c r="BD981" i="1" s="1"/>
  <c r="AT980" i="1"/>
  <c r="AQ980" i="1"/>
  <c r="AN980" i="1"/>
  <c r="AK980" i="1"/>
  <c r="AH980" i="1"/>
  <c r="AT979" i="1"/>
  <c r="AQ979" i="1"/>
  <c r="AN979" i="1"/>
  <c r="AK979" i="1"/>
  <c r="AH979" i="1"/>
  <c r="AD979" i="1"/>
  <c r="AV979" i="1" s="1"/>
  <c r="AT978" i="1"/>
  <c r="AQ978" i="1"/>
  <c r="AN978" i="1"/>
  <c r="AK978" i="1"/>
  <c r="AH978" i="1"/>
  <c r="AT977" i="1"/>
  <c r="AQ977" i="1"/>
  <c r="AN977" i="1"/>
  <c r="AK977" i="1"/>
  <c r="AH977" i="1"/>
  <c r="AY977" i="1"/>
  <c r="BE977" i="1" s="1"/>
  <c r="AY976" i="1"/>
  <c r="BE976" i="1" s="1"/>
  <c r="AT976" i="1"/>
  <c r="AQ976" i="1"/>
  <c r="AN976" i="1"/>
  <c r="AK976" i="1"/>
  <c r="AH976" i="1"/>
  <c r="AT975" i="1"/>
  <c r="AQ975" i="1"/>
  <c r="AN975" i="1"/>
  <c r="AK975" i="1"/>
  <c r="AH975" i="1"/>
  <c r="AY975" i="1"/>
  <c r="BE975" i="1" s="1"/>
  <c r="AT974" i="1"/>
  <c r="AQ974" i="1"/>
  <c r="AN974" i="1"/>
  <c r="AK974" i="1"/>
  <c r="AH974" i="1"/>
  <c r="AY974" i="1"/>
  <c r="BE974" i="1" s="1"/>
  <c r="AY973" i="1"/>
  <c r="BE973" i="1" s="1"/>
  <c r="AT973" i="1"/>
  <c r="AQ973" i="1"/>
  <c r="AN973" i="1"/>
  <c r="AK973" i="1"/>
  <c r="AH973" i="1"/>
  <c r="AT972" i="1"/>
  <c r="AQ972" i="1"/>
  <c r="AN972" i="1"/>
  <c r="AK972" i="1"/>
  <c r="AH972" i="1"/>
  <c r="AY972" i="1"/>
  <c r="BE972" i="1" s="1"/>
  <c r="AT971" i="1"/>
  <c r="AQ971" i="1"/>
  <c r="AN971" i="1"/>
  <c r="AK971" i="1"/>
  <c r="AH971" i="1"/>
  <c r="AY971" i="1"/>
  <c r="BE971" i="1" s="1"/>
  <c r="AY970" i="1"/>
  <c r="BE970" i="1" s="1"/>
  <c r="AT970" i="1"/>
  <c r="AQ970" i="1"/>
  <c r="AN970" i="1"/>
  <c r="AK970" i="1"/>
  <c r="AH970" i="1"/>
  <c r="AT969" i="1"/>
  <c r="AQ969" i="1"/>
  <c r="AN969" i="1"/>
  <c r="AK969" i="1"/>
  <c r="AH969" i="1"/>
  <c r="AY969" i="1"/>
  <c r="BE969" i="1" s="1"/>
  <c r="AT968" i="1"/>
  <c r="AQ968" i="1"/>
  <c r="AN968" i="1"/>
  <c r="AK968" i="1"/>
  <c r="AH968" i="1"/>
  <c r="AY968" i="1"/>
  <c r="BE968" i="1" s="1"/>
  <c r="AY966" i="1"/>
  <c r="BE966" i="1" s="1"/>
  <c r="AT966" i="1"/>
  <c r="AQ966" i="1"/>
  <c r="AN966" i="1"/>
  <c r="AK966" i="1"/>
  <c r="AH966" i="1"/>
  <c r="AT965" i="1"/>
  <c r="AQ965" i="1"/>
  <c r="AN965" i="1"/>
  <c r="AK965" i="1"/>
  <c r="AH965" i="1"/>
  <c r="AY965" i="1"/>
  <c r="BE965" i="1" s="1"/>
  <c r="AT964" i="1"/>
  <c r="AQ964" i="1"/>
  <c r="AN964" i="1"/>
  <c r="AK964" i="1"/>
  <c r="AH964" i="1"/>
  <c r="AY964" i="1"/>
  <c r="BE964" i="1" s="1"/>
  <c r="AY963" i="1"/>
  <c r="BE963" i="1" s="1"/>
  <c r="AT963" i="1"/>
  <c r="AQ963" i="1"/>
  <c r="AN963" i="1"/>
  <c r="AK963" i="1"/>
  <c r="AH963" i="1"/>
  <c r="AT962" i="1"/>
  <c r="AQ962" i="1"/>
  <c r="AN962" i="1"/>
  <c r="AK962" i="1"/>
  <c r="AH962" i="1"/>
  <c r="AY962" i="1"/>
  <c r="BE962" i="1" s="1"/>
  <c r="AT961" i="1"/>
  <c r="AQ961" i="1"/>
  <c r="AN961" i="1"/>
  <c r="AK961" i="1"/>
  <c r="AH961" i="1"/>
  <c r="AY961" i="1"/>
  <c r="BE961" i="1" s="1"/>
  <c r="AY960" i="1"/>
  <c r="BE960" i="1" s="1"/>
  <c r="AT960" i="1"/>
  <c r="AQ960" i="1"/>
  <c r="AN960" i="1"/>
  <c r="AK960" i="1"/>
  <c r="AH960" i="1"/>
  <c r="AT959" i="1"/>
  <c r="AQ959" i="1"/>
  <c r="AN959" i="1"/>
  <c r="AK959" i="1"/>
  <c r="AH959" i="1"/>
  <c r="AY959" i="1"/>
  <c r="BE959" i="1" s="1"/>
  <c r="AT958" i="1"/>
  <c r="AQ958" i="1"/>
  <c r="AN958" i="1"/>
  <c r="AK958" i="1"/>
  <c r="AH958" i="1"/>
  <c r="AY958" i="1"/>
  <c r="BE958" i="1" s="1"/>
  <c r="AY957" i="1"/>
  <c r="BE957" i="1" s="1"/>
  <c r="AT957" i="1"/>
  <c r="AQ957" i="1"/>
  <c r="AN957" i="1"/>
  <c r="AK957" i="1"/>
  <c r="AH957" i="1"/>
  <c r="AT956" i="1"/>
  <c r="AQ956" i="1"/>
  <c r="AN956" i="1"/>
  <c r="AK956" i="1"/>
  <c r="AH956" i="1"/>
  <c r="AY956" i="1"/>
  <c r="BE956" i="1" s="1"/>
  <c r="AT955" i="1"/>
  <c r="AQ955" i="1"/>
  <c r="AN955" i="1"/>
  <c r="AK955" i="1"/>
  <c r="AH955" i="1"/>
  <c r="AY955" i="1"/>
  <c r="BE955" i="1" s="1"/>
  <c r="AY954" i="1"/>
  <c r="BE954" i="1" s="1"/>
  <c r="AT954" i="1"/>
  <c r="AQ954" i="1"/>
  <c r="AN954" i="1"/>
  <c r="AK954" i="1"/>
  <c r="AH954" i="1"/>
  <c r="AT953" i="1"/>
  <c r="AQ953" i="1"/>
  <c r="AN953" i="1"/>
  <c r="AK953" i="1"/>
  <c r="AH953" i="1"/>
  <c r="AY953" i="1"/>
  <c r="BE953" i="1" s="1"/>
  <c r="AT952" i="1"/>
  <c r="AQ952" i="1"/>
  <c r="AN952" i="1"/>
  <c r="AK952" i="1"/>
  <c r="AH952" i="1"/>
  <c r="AY952" i="1"/>
  <c r="BE952" i="1" s="1"/>
  <c r="AY951" i="1"/>
  <c r="BE951" i="1" s="1"/>
  <c r="AT951" i="1"/>
  <c r="AQ951" i="1"/>
  <c r="AN951" i="1"/>
  <c r="AK951" i="1"/>
  <c r="AH951" i="1"/>
  <c r="AT950" i="1"/>
  <c r="AQ950" i="1"/>
  <c r="AN950" i="1"/>
  <c r="AK950" i="1"/>
  <c r="AH950" i="1"/>
  <c r="AY950" i="1"/>
  <c r="BE950" i="1" s="1"/>
  <c r="AT949" i="1"/>
  <c r="AQ949" i="1"/>
  <c r="AN949" i="1"/>
  <c r="AK949" i="1"/>
  <c r="AH949" i="1"/>
  <c r="AY949" i="1"/>
  <c r="BE949" i="1" s="1"/>
  <c r="AY948" i="1"/>
  <c r="BE948" i="1" s="1"/>
  <c r="AT948" i="1"/>
  <c r="AQ948" i="1"/>
  <c r="AN948" i="1"/>
  <c r="AK948" i="1"/>
  <c r="AH948" i="1"/>
  <c r="AT947" i="1"/>
  <c r="AQ947" i="1"/>
  <c r="AN947" i="1"/>
  <c r="AK947" i="1"/>
  <c r="AH947" i="1"/>
  <c r="AY947" i="1"/>
  <c r="BE947" i="1" s="1"/>
  <c r="AT946" i="1"/>
  <c r="AQ946" i="1"/>
  <c r="AN946" i="1"/>
  <c r="AK946" i="1"/>
  <c r="AH946" i="1"/>
  <c r="AY946" i="1"/>
  <c r="BE946" i="1" s="1"/>
  <c r="AT945" i="1"/>
  <c r="AQ945" i="1"/>
  <c r="AN945" i="1"/>
  <c r="AK945" i="1"/>
  <c r="AH945" i="1"/>
  <c r="AY945" i="1"/>
  <c r="BE945" i="1" s="1"/>
  <c r="AC945" i="1"/>
  <c r="AY944" i="1"/>
  <c r="BE944" i="1" s="1"/>
  <c r="AT944" i="1"/>
  <c r="AQ944" i="1"/>
  <c r="AN944" i="1"/>
  <c r="AK944" i="1"/>
  <c r="AH944" i="1"/>
  <c r="AC944" i="1"/>
  <c r="AU944" i="1" s="1"/>
  <c r="AY943" i="1"/>
  <c r="BE943" i="1" s="1"/>
  <c r="AT943" i="1"/>
  <c r="AQ943" i="1"/>
  <c r="AN943" i="1"/>
  <c r="AK943" i="1"/>
  <c r="AH943" i="1"/>
  <c r="AT942" i="1"/>
  <c r="AQ942" i="1"/>
  <c r="AN942" i="1"/>
  <c r="AK942" i="1"/>
  <c r="AH942" i="1"/>
  <c r="AY942" i="1"/>
  <c r="BE942" i="1" s="1"/>
  <c r="AT941" i="1"/>
  <c r="AQ941" i="1"/>
  <c r="AN941" i="1"/>
  <c r="AK941" i="1"/>
  <c r="AH941" i="1"/>
  <c r="AT940" i="1"/>
  <c r="AQ940" i="1"/>
  <c r="AN940" i="1"/>
  <c r="AK940" i="1"/>
  <c r="AH940" i="1"/>
  <c r="AT939" i="1"/>
  <c r="AQ939" i="1"/>
  <c r="AN939" i="1"/>
  <c r="AK939" i="1"/>
  <c r="AH939" i="1"/>
  <c r="AT938" i="1"/>
  <c r="AQ938" i="1"/>
  <c r="AN938" i="1"/>
  <c r="AK938" i="1"/>
  <c r="AH938" i="1"/>
  <c r="AY938" i="1"/>
  <c r="BE938" i="1" s="1"/>
  <c r="AT937" i="1"/>
  <c r="AQ937" i="1"/>
  <c r="AN937" i="1"/>
  <c r="AK937" i="1"/>
  <c r="AH937" i="1"/>
  <c r="AC937" i="1"/>
  <c r="AU937" i="1" s="1"/>
  <c r="AY937" i="1"/>
  <c r="BE937" i="1" s="1"/>
  <c r="AY936" i="1"/>
  <c r="BE936" i="1" s="1"/>
  <c r="AX936" i="1"/>
  <c r="BD936" i="1" s="1"/>
  <c r="AT936" i="1"/>
  <c r="AQ936" i="1"/>
  <c r="AN936" i="1"/>
  <c r="AK936" i="1"/>
  <c r="AH936" i="1"/>
  <c r="AD936" i="1"/>
  <c r="AV936" i="1" s="1"/>
  <c r="AY935" i="1"/>
  <c r="BE935" i="1" s="1"/>
  <c r="AX935" i="1"/>
  <c r="BD935" i="1" s="1"/>
  <c r="AT935" i="1"/>
  <c r="AQ935" i="1"/>
  <c r="AN935" i="1"/>
  <c r="AK935" i="1"/>
  <c r="AH935" i="1"/>
  <c r="AC935" i="1"/>
  <c r="AD935" i="1"/>
  <c r="AS934" i="1"/>
  <c r="AR934" i="1"/>
  <c r="AP934" i="1"/>
  <c r="AO934" i="1"/>
  <c r="AM934" i="1"/>
  <c r="AL934" i="1"/>
  <c r="AJ934" i="1"/>
  <c r="AI934" i="1"/>
  <c r="AG934" i="1"/>
  <c r="AG933" i="1" s="1"/>
  <c r="AF934" i="1"/>
  <c r="AB934" i="1"/>
  <c r="AA934" i="1"/>
  <c r="Z934" i="1"/>
  <c r="X934" i="1"/>
  <c r="W934" i="1"/>
  <c r="V934" i="1"/>
  <c r="U934" i="1"/>
  <c r="AT932" i="1"/>
  <c r="AQ932" i="1"/>
  <c r="AN932" i="1"/>
  <c r="AK932" i="1"/>
  <c r="AH932" i="1"/>
  <c r="AX932" i="1"/>
  <c r="BD932" i="1" s="1"/>
  <c r="AD932" i="1"/>
  <c r="AV932" i="1" s="1"/>
  <c r="AC932" i="1"/>
  <c r="AU932" i="1" s="1"/>
  <c r="AT931" i="1"/>
  <c r="AQ931" i="1"/>
  <c r="AN931" i="1"/>
  <c r="AK931" i="1"/>
  <c r="AH931" i="1"/>
  <c r="AS930" i="1"/>
  <c r="AS929" i="1" s="1"/>
  <c r="AR930" i="1"/>
  <c r="AP930" i="1"/>
  <c r="AP929" i="1" s="1"/>
  <c r="AO930" i="1"/>
  <c r="AO929" i="1" s="1"/>
  <c r="AM930" i="1"/>
  <c r="AM929" i="1" s="1"/>
  <c r="AL930" i="1"/>
  <c r="AJ930" i="1"/>
  <c r="AJ929" i="1" s="1"/>
  <c r="AI930" i="1"/>
  <c r="AI929" i="1" s="1"/>
  <c r="AG930" i="1"/>
  <c r="AG929" i="1" s="1"/>
  <c r="AF930" i="1"/>
  <c r="AB930" i="1"/>
  <c r="AB929" i="1" s="1"/>
  <c r="AA930" i="1"/>
  <c r="AA929" i="1" s="1"/>
  <c r="Z930" i="1"/>
  <c r="Z929" i="1" s="1"/>
  <c r="Y930" i="1"/>
  <c r="Y929" i="1" s="1"/>
  <c r="X930" i="1"/>
  <c r="X929" i="1" s="1"/>
  <c r="W930" i="1"/>
  <c r="W929" i="1" s="1"/>
  <c r="V930" i="1"/>
  <c r="V929" i="1" s="1"/>
  <c r="U930" i="1"/>
  <c r="U929" i="1" s="1"/>
  <c r="AT928" i="1"/>
  <c r="AQ928" i="1"/>
  <c r="AN928" i="1"/>
  <c r="AK928" i="1"/>
  <c r="AH928" i="1"/>
  <c r="AY928" i="1"/>
  <c r="BE928" i="1" s="1"/>
  <c r="AS927" i="1"/>
  <c r="AR927" i="1"/>
  <c r="AP927" i="1"/>
  <c r="AO927" i="1"/>
  <c r="AM927" i="1"/>
  <c r="AL927" i="1"/>
  <c r="AJ927" i="1"/>
  <c r="AI927" i="1"/>
  <c r="AG927" i="1"/>
  <c r="AF927" i="1"/>
  <c r="AB927" i="1"/>
  <c r="AA927" i="1"/>
  <c r="Z927" i="1"/>
  <c r="Y927" i="1"/>
  <c r="X927" i="1"/>
  <c r="W927" i="1"/>
  <c r="V927" i="1"/>
  <c r="U927" i="1"/>
  <c r="AT926" i="1"/>
  <c r="AQ926" i="1"/>
  <c r="AN926" i="1"/>
  <c r="AK926" i="1"/>
  <c r="AH926" i="1"/>
  <c r="AX926" i="1"/>
  <c r="BD926" i="1" s="1"/>
  <c r="AT925" i="1"/>
  <c r="AQ925" i="1"/>
  <c r="AN925" i="1"/>
  <c r="AK925" i="1"/>
  <c r="AH925" i="1"/>
  <c r="AX925" i="1"/>
  <c r="BD925" i="1" s="1"/>
  <c r="AD925" i="1"/>
  <c r="AS924" i="1"/>
  <c r="AR924" i="1"/>
  <c r="AP924" i="1"/>
  <c r="AO924" i="1"/>
  <c r="AM924" i="1"/>
  <c r="AL924" i="1"/>
  <c r="AJ924" i="1"/>
  <c r="AI924" i="1"/>
  <c r="AG924" i="1"/>
  <c r="AF924" i="1"/>
  <c r="AB924" i="1"/>
  <c r="AA924" i="1"/>
  <c r="Z924" i="1"/>
  <c r="Y924" i="1"/>
  <c r="X924" i="1"/>
  <c r="W924" i="1"/>
  <c r="V924" i="1"/>
  <c r="U924" i="1"/>
  <c r="AT922" i="1"/>
  <c r="AQ922" i="1"/>
  <c r="AN922" i="1"/>
  <c r="AK922" i="1"/>
  <c r="AH922" i="1"/>
  <c r="AY922" i="1"/>
  <c r="BE922" i="1" s="1"/>
  <c r="AS921" i="1"/>
  <c r="AR921" i="1"/>
  <c r="AP921" i="1"/>
  <c r="AO921" i="1"/>
  <c r="AM921" i="1"/>
  <c r="AL921" i="1"/>
  <c r="AJ921" i="1"/>
  <c r="AI921" i="1"/>
  <c r="AG921" i="1"/>
  <c r="AF921" i="1"/>
  <c r="AB921" i="1"/>
  <c r="AA921" i="1"/>
  <c r="Z921" i="1"/>
  <c r="Y921" i="1"/>
  <c r="X921" i="1"/>
  <c r="W921" i="1"/>
  <c r="V921" i="1"/>
  <c r="U921" i="1"/>
  <c r="AT920" i="1"/>
  <c r="AQ920" i="1"/>
  <c r="AN920" i="1"/>
  <c r="AK920" i="1"/>
  <c r="AH920" i="1"/>
  <c r="AT919" i="1"/>
  <c r="AQ919" i="1"/>
  <c r="AN919" i="1"/>
  <c r="AK919" i="1"/>
  <c r="AH919" i="1"/>
  <c r="AD919" i="1"/>
  <c r="AV919" i="1" s="1"/>
  <c r="AC919" i="1"/>
  <c r="AS918" i="1"/>
  <c r="AR918" i="1"/>
  <c r="AP918" i="1"/>
  <c r="AO918" i="1"/>
  <c r="AM918" i="1"/>
  <c r="AL918" i="1"/>
  <c r="AJ918" i="1"/>
  <c r="AI918" i="1"/>
  <c r="AG918" i="1"/>
  <c r="AF918" i="1"/>
  <c r="AB918" i="1"/>
  <c r="AA918" i="1"/>
  <c r="Z918" i="1"/>
  <c r="Y918" i="1"/>
  <c r="X918" i="1"/>
  <c r="W918" i="1"/>
  <c r="V918" i="1"/>
  <c r="U918" i="1"/>
  <c r="AX916" i="1"/>
  <c r="BD916" i="1" s="1"/>
  <c r="AT916" i="1"/>
  <c r="AQ916" i="1"/>
  <c r="AN916" i="1"/>
  <c r="AK916" i="1"/>
  <c r="AH916" i="1"/>
  <c r="AY916" i="1"/>
  <c r="BE916" i="1" s="1"/>
  <c r="AD916" i="1"/>
  <c r="AD915" i="1" s="1"/>
  <c r="AS915" i="1"/>
  <c r="AR915" i="1"/>
  <c r="AP915" i="1"/>
  <c r="AO915" i="1"/>
  <c r="AM915" i="1"/>
  <c r="AL915" i="1"/>
  <c r="AJ915" i="1"/>
  <c r="AI915" i="1"/>
  <c r="AG915" i="1"/>
  <c r="AF915" i="1"/>
  <c r="AB915" i="1"/>
  <c r="AA915" i="1"/>
  <c r="Z915" i="1"/>
  <c r="Y915" i="1"/>
  <c r="X915" i="1"/>
  <c r="W915" i="1"/>
  <c r="V915" i="1"/>
  <c r="U915" i="1"/>
  <c r="AT914" i="1"/>
  <c r="AQ914" i="1"/>
  <c r="AN914" i="1"/>
  <c r="AK914" i="1"/>
  <c r="AH914" i="1"/>
  <c r="AD914" i="1"/>
  <c r="AX914" i="1"/>
  <c r="BD914" i="1" s="1"/>
  <c r="AS913" i="1"/>
  <c r="AR913" i="1"/>
  <c r="AP913" i="1"/>
  <c r="AO913" i="1"/>
  <c r="AM913" i="1"/>
  <c r="AL913" i="1"/>
  <c r="AJ913" i="1"/>
  <c r="AI913" i="1"/>
  <c r="AG913" i="1"/>
  <c r="AF913" i="1"/>
  <c r="AB913" i="1"/>
  <c r="AA913" i="1"/>
  <c r="Z913" i="1"/>
  <c r="Y913" i="1"/>
  <c r="X913" i="1"/>
  <c r="W913" i="1"/>
  <c r="V913" i="1"/>
  <c r="U913" i="1"/>
  <c r="AT907" i="1"/>
  <c r="AQ907" i="1"/>
  <c r="AN907" i="1"/>
  <c r="AK907" i="1"/>
  <c r="AH907" i="1"/>
  <c r="AX907" i="1"/>
  <c r="BD907" i="1" s="1"/>
  <c r="AC907" i="1"/>
  <c r="AS906" i="1"/>
  <c r="AS905" i="1" s="1"/>
  <c r="AS904" i="1" s="1"/>
  <c r="AR906" i="1"/>
  <c r="AP906" i="1"/>
  <c r="AP905" i="1" s="1"/>
  <c r="AP904" i="1" s="1"/>
  <c r="AO906" i="1"/>
  <c r="AO905" i="1" s="1"/>
  <c r="AM906" i="1"/>
  <c r="AM905" i="1" s="1"/>
  <c r="AM904" i="1" s="1"/>
  <c r="AL906" i="1"/>
  <c r="AJ906" i="1"/>
  <c r="AJ905" i="1" s="1"/>
  <c r="AJ904" i="1" s="1"/>
  <c r="AI906" i="1"/>
  <c r="AG906" i="1"/>
  <c r="AG905" i="1" s="1"/>
  <c r="AG904" i="1" s="1"/>
  <c r="AF906" i="1"/>
  <c r="AB906" i="1"/>
  <c r="AB905" i="1" s="1"/>
  <c r="AB904" i="1" s="1"/>
  <c r="AA906" i="1"/>
  <c r="AA905" i="1" s="1"/>
  <c r="AA904" i="1" s="1"/>
  <c r="Z906" i="1"/>
  <c r="Z905" i="1" s="1"/>
  <c r="Z904" i="1" s="1"/>
  <c r="Y906" i="1"/>
  <c r="Y905" i="1" s="1"/>
  <c r="Y904" i="1" s="1"/>
  <c r="X906" i="1"/>
  <c r="X905" i="1" s="1"/>
  <c r="X904" i="1" s="1"/>
  <c r="W906" i="1"/>
  <c r="W905" i="1" s="1"/>
  <c r="W904" i="1" s="1"/>
  <c r="V906" i="1"/>
  <c r="V905" i="1" s="1"/>
  <c r="V904" i="1" s="1"/>
  <c r="U906" i="1"/>
  <c r="U905" i="1" s="1"/>
  <c r="U904" i="1" s="1"/>
  <c r="AT903" i="1"/>
  <c r="AQ903" i="1"/>
  <c r="AN903" i="1"/>
  <c r="AK903" i="1"/>
  <c r="AH903" i="1"/>
  <c r="AS902" i="1"/>
  <c r="AS901" i="1" s="1"/>
  <c r="AS900" i="1" s="1"/>
  <c r="AR902" i="1"/>
  <c r="AP902" i="1"/>
  <c r="AP901" i="1" s="1"/>
  <c r="AP900" i="1" s="1"/>
  <c r="AO902" i="1"/>
  <c r="AM902" i="1"/>
  <c r="AM901" i="1" s="1"/>
  <c r="AM900" i="1" s="1"/>
  <c r="AL902" i="1"/>
  <c r="AJ902" i="1"/>
  <c r="AI902" i="1"/>
  <c r="AI901" i="1" s="1"/>
  <c r="AI900" i="1" s="1"/>
  <c r="AG902" i="1"/>
  <c r="AG901" i="1" s="1"/>
  <c r="AG900" i="1" s="1"/>
  <c r="AF902" i="1"/>
  <c r="AB902" i="1"/>
  <c r="AB901" i="1" s="1"/>
  <c r="AB900" i="1" s="1"/>
  <c r="AA902" i="1"/>
  <c r="AA901" i="1" s="1"/>
  <c r="AA900" i="1" s="1"/>
  <c r="Z902" i="1"/>
  <c r="Z901" i="1" s="1"/>
  <c r="Z900" i="1" s="1"/>
  <c r="Y902" i="1"/>
  <c r="Y901" i="1" s="1"/>
  <c r="Y900" i="1" s="1"/>
  <c r="X902" i="1"/>
  <c r="X901" i="1" s="1"/>
  <c r="X900" i="1" s="1"/>
  <c r="W902" i="1"/>
  <c r="W901" i="1" s="1"/>
  <c r="W900" i="1" s="1"/>
  <c r="V902" i="1"/>
  <c r="V901" i="1" s="1"/>
  <c r="V900" i="1" s="1"/>
  <c r="U902" i="1"/>
  <c r="U901" i="1" s="1"/>
  <c r="U900" i="1" s="1"/>
  <c r="AJ901" i="1"/>
  <c r="AJ900" i="1" s="1"/>
  <c r="AX898" i="1"/>
  <c r="BD898" i="1" s="1"/>
  <c r="AT898" i="1"/>
  <c r="AQ898" i="1"/>
  <c r="AN898" i="1"/>
  <c r="AK898" i="1"/>
  <c r="AH898" i="1"/>
  <c r="AD898" i="1"/>
  <c r="AC898" i="1"/>
  <c r="AS897" i="1"/>
  <c r="AS896" i="1" s="1"/>
  <c r="AR897" i="1"/>
  <c r="AR896" i="1" s="1"/>
  <c r="AR895" i="1" s="1"/>
  <c r="AP897" i="1"/>
  <c r="AP896" i="1" s="1"/>
  <c r="AP895" i="1" s="1"/>
  <c r="AP894" i="1" s="1"/>
  <c r="AP26" i="1" s="1"/>
  <c r="AO897" i="1"/>
  <c r="AM897" i="1"/>
  <c r="AL897" i="1"/>
  <c r="AL896" i="1" s="1"/>
  <c r="AJ897" i="1"/>
  <c r="AJ896" i="1" s="1"/>
  <c r="AJ895" i="1" s="1"/>
  <c r="AJ894" i="1" s="1"/>
  <c r="AJ26" i="1" s="1"/>
  <c r="AI897" i="1"/>
  <c r="AI896" i="1" s="1"/>
  <c r="AG897" i="1"/>
  <c r="AG896" i="1" s="1"/>
  <c r="AG895" i="1" s="1"/>
  <c r="AG894" i="1" s="1"/>
  <c r="AF897" i="1"/>
  <c r="AB897" i="1"/>
  <c r="AB896" i="1" s="1"/>
  <c r="AB895" i="1" s="1"/>
  <c r="AB894" i="1" s="1"/>
  <c r="AA897" i="1"/>
  <c r="AA896" i="1" s="1"/>
  <c r="AA895" i="1" s="1"/>
  <c r="AA894" i="1" s="1"/>
  <c r="Z897" i="1"/>
  <c r="Z896" i="1" s="1"/>
  <c r="Z895" i="1" s="1"/>
  <c r="Z894" i="1" s="1"/>
  <c r="Y897" i="1"/>
  <c r="Y896" i="1" s="1"/>
  <c r="Y895" i="1" s="1"/>
  <c r="Y894" i="1" s="1"/>
  <c r="X897" i="1"/>
  <c r="X896" i="1" s="1"/>
  <c r="X895" i="1" s="1"/>
  <c r="X894" i="1" s="1"/>
  <c r="W897" i="1"/>
  <c r="W896" i="1" s="1"/>
  <c r="W895" i="1" s="1"/>
  <c r="W894" i="1" s="1"/>
  <c r="V897" i="1"/>
  <c r="V896" i="1" s="1"/>
  <c r="V895" i="1" s="1"/>
  <c r="V894" i="1" s="1"/>
  <c r="U897" i="1"/>
  <c r="U896" i="1" s="1"/>
  <c r="U895" i="1" s="1"/>
  <c r="U894" i="1" s="1"/>
  <c r="AT892" i="1"/>
  <c r="AQ892" i="1"/>
  <c r="AN892" i="1"/>
  <c r="AK892" i="1"/>
  <c r="AH892" i="1"/>
  <c r="AD892" i="1"/>
  <c r="AX892" i="1"/>
  <c r="BD892" i="1" s="1"/>
  <c r="AS891" i="1"/>
  <c r="AR891" i="1"/>
  <c r="AP891" i="1"/>
  <c r="AO891" i="1"/>
  <c r="AM891" i="1"/>
  <c r="AL891" i="1"/>
  <c r="AJ891" i="1"/>
  <c r="AI891" i="1"/>
  <c r="AG891" i="1"/>
  <c r="AF891" i="1"/>
  <c r="AB891" i="1"/>
  <c r="AA891" i="1"/>
  <c r="Z891" i="1"/>
  <c r="Y891" i="1"/>
  <c r="X891" i="1"/>
  <c r="W891" i="1"/>
  <c r="V891" i="1"/>
  <c r="U891" i="1"/>
  <c r="AT890" i="1"/>
  <c r="AQ890" i="1"/>
  <c r="AN890" i="1"/>
  <c r="AK890" i="1"/>
  <c r="AH890" i="1"/>
  <c r="AS889" i="1"/>
  <c r="AR889" i="1"/>
  <c r="AP889" i="1"/>
  <c r="AO889" i="1"/>
  <c r="AM889" i="1"/>
  <c r="AL889" i="1"/>
  <c r="AJ889" i="1"/>
  <c r="AI889" i="1"/>
  <c r="AG889" i="1"/>
  <c r="AF889" i="1"/>
  <c r="AB889" i="1"/>
  <c r="AA889" i="1"/>
  <c r="Z889" i="1"/>
  <c r="Y889" i="1"/>
  <c r="X889" i="1"/>
  <c r="W889" i="1"/>
  <c r="V889" i="1"/>
  <c r="U889" i="1"/>
  <c r="AT887" i="1"/>
  <c r="AQ887" i="1"/>
  <c r="AN887" i="1"/>
  <c r="AK887" i="1"/>
  <c r="AH887" i="1"/>
  <c r="AX887" i="1"/>
  <c r="BD887" i="1" s="1"/>
  <c r="AC887" i="1"/>
  <c r="AT886" i="1"/>
  <c r="AQ886" i="1"/>
  <c r="AN886" i="1"/>
  <c r="AK886" i="1"/>
  <c r="AH886" i="1"/>
  <c r="AX886" i="1"/>
  <c r="BD886" i="1" s="1"/>
  <c r="AT885" i="1"/>
  <c r="AQ885" i="1"/>
  <c r="AN885" i="1"/>
  <c r="AK885" i="1"/>
  <c r="AH885" i="1"/>
  <c r="AT884" i="1"/>
  <c r="AQ884" i="1"/>
  <c r="AN884" i="1"/>
  <c r="AK884" i="1"/>
  <c r="AH884" i="1"/>
  <c r="AX884" i="1"/>
  <c r="BD884" i="1" s="1"/>
  <c r="AS883" i="1"/>
  <c r="AR883" i="1"/>
  <c r="AP883" i="1"/>
  <c r="AO883" i="1"/>
  <c r="AM883" i="1"/>
  <c r="AL883" i="1"/>
  <c r="AJ883" i="1"/>
  <c r="AI883" i="1"/>
  <c r="AG883" i="1"/>
  <c r="AF883" i="1"/>
  <c r="AB883" i="1"/>
  <c r="AA883" i="1"/>
  <c r="Z883" i="1"/>
  <c r="Y883" i="1"/>
  <c r="X883" i="1"/>
  <c r="W883" i="1"/>
  <c r="V883" i="1"/>
  <c r="U883" i="1"/>
  <c r="AT882" i="1"/>
  <c r="AQ882" i="1"/>
  <c r="AN882" i="1"/>
  <c r="AK882" i="1"/>
  <c r="AH882" i="1"/>
  <c r="AD882" i="1"/>
  <c r="AV882" i="1" s="1"/>
  <c r="AC882" i="1"/>
  <c r="AY882" i="1"/>
  <c r="BE882" i="1" s="1"/>
  <c r="AX882" i="1"/>
  <c r="BD882" i="1" s="1"/>
  <c r="AT881" i="1"/>
  <c r="AQ881" i="1"/>
  <c r="AN881" i="1"/>
  <c r="AK881" i="1"/>
  <c r="AH881" i="1"/>
  <c r="AD881" i="1"/>
  <c r="AV881" i="1" s="1"/>
  <c r="AY881" i="1"/>
  <c r="BE881" i="1" s="1"/>
  <c r="AX881" i="1"/>
  <c r="BD881" i="1" s="1"/>
  <c r="AT880" i="1"/>
  <c r="AQ880" i="1"/>
  <c r="AN880" i="1"/>
  <c r="AK880" i="1"/>
  <c r="AH880" i="1"/>
  <c r="AC880" i="1"/>
  <c r="AU880" i="1" s="1"/>
  <c r="AY880" i="1"/>
  <c r="BE880" i="1" s="1"/>
  <c r="AX880" i="1"/>
  <c r="BD880" i="1" s="1"/>
  <c r="AS879" i="1"/>
  <c r="AR879" i="1"/>
  <c r="AP879" i="1"/>
  <c r="AO879" i="1"/>
  <c r="AM879" i="1"/>
  <c r="AL879" i="1"/>
  <c r="AJ879" i="1"/>
  <c r="AI879" i="1"/>
  <c r="AG879" i="1"/>
  <c r="AF879" i="1"/>
  <c r="AB879" i="1"/>
  <c r="AA879" i="1"/>
  <c r="Z879" i="1"/>
  <c r="Y879" i="1"/>
  <c r="X879" i="1"/>
  <c r="W879" i="1"/>
  <c r="V879" i="1"/>
  <c r="U879" i="1"/>
  <c r="AT876" i="1"/>
  <c r="AQ876" i="1"/>
  <c r="AN876" i="1"/>
  <c r="AK876" i="1"/>
  <c r="AH876" i="1"/>
  <c r="AX876" i="1"/>
  <c r="BD876" i="1" s="1"/>
  <c r="AS875" i="1"/>
  <c r="AR875" i="1"/>
  <c r="AP875" i="1"/>
  <c r="AO875" i="1"/>
  <c r="AM875" i="1"/>
  <c r="AL875" i="1"/>
  <c r="AJ875" i="1"/>
  <c r="AI875" i="1"/>
  <c r="AG875" i="1"/>
  <c r="AF875" i="1"/>
  <c r="AB875" i="1"/>
  <c r="AA875" i="1"/>
  <c r="Z875" i="1"/>
  <c r="Y875" i="1"/>
  <c r="X875" i="1"/>
  <c r="W875" i="1"/>
  <c r="V875" i="1"/>
  <c r="U875" i="1"/>
  <c r="AX874" i="1"/>
  <c r="BD874" i="1" s="1"/>
  <c r="AT874" i="1"/>
  <c r="AQ874" i="1"/>
  <c r="AN874" i="1"/>
  <c r="AK874" i="1"/>
  <c r="AH874" i="1"/>
  <c r="AY874" i="1"/>
  <c r="BE874" i="1" s="1"/>
  <c r="AS873" i="1"/>
  <c r="AR873" i="1"/>
  <c r="AP873" i="1"/>
  <c r="AO873" i="1"/>
  <c r="AM873" i="1"/>
  <c r="AL873" i="1"/>
  <c r="AJ873" i="1"/>
  <c r="AI873" i="1"/>
  <c r="AG873" i="1"/>
  <c r="AF873" i="1"/>
  <c r="AB873" i="1"/>
  <c r="AA873" i="1"/>
  <c r="Z873" i="1"/>
  <c r="Y873" i="1"/>
  <c r="X873" i="1"/>
  <c r="W873" i="1"/>
  <c r="V873" i="1"/>
  <c r="U873" i="1"/>
  <c r="AX872" i="1"/>
  <c r="BD872" i="1" s="1"/>
  <c r="AT872" i="1"/>
  <c r="AQ872" i="1"/>
  <c r="AN872" i="1"/>
  <c r="AK872" i="1"/>
  <c r="AH872" i="1"/>
  <c r="AY872" i="1"/>
  <c r="BE872" i="1" s="1"/>
  <c r="AC872" i="1"/>
  <c r="AS871" i="1"/>
  <c r="AR871" i="1"/>
  <c r="AP871" i="1"/>
  <c r="AO871" i="1"/>
  <c r="AM871" i="1"/>
  <c r="AL871" i="1"/>
  <c r="AJ871" i="1"/>
  <c r="AI871" i="1"/>
  <c r="AG871" i="1"/>
  <c r="AF871" i="1"/>
  <c r="AB871" i="1"/>
  <c r="AA871" i="1"/>
  <c r="Z871" i="1"/>
  <c r="Y871" i="1"/>
  <c r="X871" i="1"/>
  <c r="W871" i="1"/>
  <c r="V871" i="1"/>
  <c r="U871" i="1"/>
  <c r="AT868" i="1"/>
  <c r="AQ868" i="1"/>
  <c r="AN868" i="1"/>
  <c r="AK868" i="1"/>
  <c r="AH868" i="1"/>
  <c r="AX868" i="1"/>
  <c r="BD868" i="1" s="1"/>
  <c r="AC868" i="1"/>
  <c r="AU868" i="1" s="1"/>
  <c r="AU867" i="1" s="1"/>
  <c r="AY868" i="1"/>
  <c r="BE868" i="1" s="1"/>
  <c r="AS867" i="1"/>
  <c r="AS866" i="1" s="1"/>
  <c r="AS865" i="1" s="1"/>
  <c r="AR867" i="1"/>
  <c r="AP867" i="1"/>
  <c r="AP866" i="1" s="1"/>
  <c r="AP865" i="1" s="1"/>
  <c r="AO867" i="1"/>
  <c r="AO866" i="1" s="1"/>
  <c r="AM867" i="1"/>
  <c r="AM866" i="1" s="1"/>
  <c r="AM865" i="1" s="1"/>
  <c r="AL867" i="1"/>
  <c r="AL866" i="1" s="1"/>
  <c r="AJ867" i="1"/>
  <c r="AI867" i="1"/>
  <c r="AG867" i="1"/>
  <c r="AG866" i="1" s="1"/>
  <c r="AG865" i="1" s="1"/>
  <c r="AF867" i="1"/>
  <c r="AC867" i="1"/>
  <c r="AB867" i="1"/>
  <c r="AB866" i="1" s="1"/>
  <c r="AB865" i="1" s="1"/>
  <c r="AA867" i="1"/>
  <c r="AA866" i="1" s="1"/>
  <c r="AA865" i="1" s="1"/>
  <c r="Z867" i="1"/>
  <c r="Z866" i="1" s="1"/>
  <c r="Z865" i="1" s="1"/>
  <c r="Y867" i="1"/>
  <c r="Y866" i="1" s="1"/>
  <c r="Y865" i="1" s="1"/>
  <c r="X867" i="1"/>
  <c r="X866" i="1" s="1"/>
  <c r="X865" i="1" s="1"/>
  <c r="W867" i="1"/>
  <c r="W866" i="1" s="1"/>
  <c r="W865" i="1" s="1"/>
  <c r="V867" i="1"/>
  <c r="V866" i="1" s="1"/>
  <c r="V865" i="1" s="1"/>
  <c r="U867" i="1"/>
  <c r="U866" i="1" s="1"/>
  <c r="U865" i="1" s="1"/>
  <c r="AI866" i="1"/>
  <c r="AI865" i="1" s="1"/>
  <c r="AX863" i="1"/>
  <c r="BD863" i="1" s="1"/>
  <c r="AT863" i="1"/>
  <c r="AQ863" i="1"/>
  <c r="AN863" i="1"/>
  <c r="AK863" i="1"/>
  <c r="AH863" i="1"/>
  <c r="AC863" i="1"/>
  <c r="AU863" i="1" s="1"/>
  <c r="AY863" i="1"/>
  <c r="BE863" i="1" s="1"/>
  <c r="AD863" i="1"/>
  <c r="AV863" i="1" s="1"/>
  <c r="AY862" i="1"/>
  <c r="BE862" i="1" s="1"/>
  <c r="AT862" i="1"/>
  <c r="AQ862" i="1"/>
  <c r="AN862" i="1"/>
  <c r="AK862" i="1"/>
  <c r="AH862" i="1"/>
  <c r="AX862" i="1"/>
  <c r="BD862" i="1" s="1"/>
  <c r="AS861" i="1"/>
  <c r="AR861" i="1"/>
  <c r="AP861" i="1"/>
  <c r="AO861" i="1"/>
  <c r="AM861" i="1"/>
  <c r="AL861" i="1"/>
  <c r="AJ861" i="1"/>
  <c r="AI861" i="1"/>
  <c r="AG861" i="1"/>
  <c r="AF861" i="1"/>
  <c r="AB861" i="1"/>
  <c r="AA861" i="1"/>
  <c r="Z861" i="1"/>
  <c r="Y861" i="1"/>
  <c r="X861" i="1"/>
  <c r="W861" i="1"/>
  <c r="V861" i="1"/>
  <c r="U861" i="1"/>
  <c r="AT860" i="1"/>
  <c r="AQ860" i="1"/>
  <c r="AN860" i="1"/>
  <c r="AK860" i="1"/>
  <c r="AH860" i="1"/>
  <c r="AC860" i="1"/>
  <c r="AX860" i="1"/>
  <c r="BD860" i="1" s="1"/>
  <c r="AY860" i="1"/>
  <c r="BE860" i="1" s="1"/>
  <c r="AT859" i="1"/>
  <c r="AQ859" i="1"/>
  <c r="AN859" i="1"/>
  <c r="AK859" i="1"/>
  <c r="AH859" i="1"/>
  <c r="AD859" i="1"/>
  <c r="AV859" i="1" s="1"/>
  <c r="AT858" i="1"/>
  <c r="AQ858" i="1"/>
  <c r="AN858" i="1"/>
  <c r="AK858" i="1"/>
  <c r="AH858" i="1"/>
  <c r="AX858" i="1"/>
  <c r="BD858" i="1" s="1"/>
  <c r="AS857" i="1"/>
  <c r="AR857" i="1"/>
  <c r="AP857" i="1"/>
  <c r="AO857" i="1"/>
  <c r="AM857" i="1"/>
  <c r="AL857" i="1"/>
  <c r="AJ857" i="1"/>
  <c r="AI857" i="1"/>
  <c r="AG857" i="1"/>
  <c r="AF857" i="1"/>
  <c r="AB857" i="1"/>
  <c r="AA857" i="1"/>
  <c r="Z857" i="1"/>
  <c r="Y857" i="1"/>
  <c r="X857" i="1"/>
  <c r="W857" i="1"/>
  <c r="V857" i="1"/>
  <c r="U857" i="1"/>
  <c r="AT856" i="1"/>
  <c r="AQ856" i="1"/>
  <c r="AN856" i="1"/>
  <c r="AK856" i="1"/>
  <c r="AH856" i="1"/>
  <c r="AT855" i="1"/>
  <c r="AQ855" i="1"/>
  <c r="AN855" i="1"/>
  <c r="AK855" i="1"/>
  <c r="AH855" i="1"/>
  <c r="AX855" i="1"/>
  <c r="BD855" i="1" s="1"/>
  <c r="AT854" i="1"/>
  <c r="AQ854" i="1"/>
  <c r="AN854" i="1"/>
  <c r="AK854" i="1"/>
  <c r="AH854" i="1"/>
  <c r="AX854" i="1"/>
  <c r="BD854" i="1" s="1"/>
  <c r="AT853" i="1"/>
  <c r="AQ853" i="1"/>
  <c r="AN853" i="1"/>
  <c r="AK853" i="1"/>
  <c r="AH853" i="1"/>
  <c r="AX853" i="1"/>
  <c r="BD853" i="1" s="1"/>
  <c r="AT852" i="1"/>
  <c r="AQ852" i="1"/>
  <c r="AN852" i="1"/>
  <c r="AK852" i="1"/>
  <c r="AH852" i="1"/>
  <c r="AX852" i="1"/>
  <c r="BD852" i="1" s="1"/>
  <c r="AT851" i="1"/>
  <c r="AQ851" i="1"/>
  <c r="AN851" i="1"/>
  <c r="AK851" i="1"/>
  <c r="AH851" i="1"/>
  <c r="AX851" i="1"/>
  <c r="BD851" i="1" s="1"/>
  <c r="AT850" i="1"/>
  <c r="AQ850" i="1"/>
  <c r="AN850" i="1"/>
  <c r="AK850" i="1"/>
  <c r="AH850" i="1"/>
  <c r="AX850" i="1"/>
  <c r="BD850" i="1" s="1"/>
  <c r="AT849" i="1"/>
  <c r="AQ849" i="1"/>
  <c r="AN849" i="1"/>
  <c r="AK849" i="1"/>
  <c r="AH849" i="1"/>
  <c r="AX849" i="1"/>
  <c r="BD849" i="1" s="1"/>
  <c r="AT848" i="1"/>
  <c r="AQ848" i="1"/>
  <c r="AN848" i="1"/>
  <c r="AK848" i="1"/>
  <c r="AH848" i="1"/>
  <c r="AX848" i="1"/>
  <c r="BD848" i="1" s="1"/>
  <c r="AS847" i="1"/>
  <c r="AR847" i="1"/>
  <c r="AP847" i="1"/>
  <c r="AO847" i="1"/>
  <c r="AM847" i="1"/>
  <c r="AL847" i="1"/>
  <c r="AJ847" i="1"/>
  <c r="AI847" i="1"/>
  <c r="AG847" i="1"/>
  <c r="AF847" i="1"/>
  <c r="AB847" i="1"/>
  <c r="AA847" i="1"/>
  <c r="Z847" i="1"/>
  <c r="Y847" i="1"/>
  <c r="X847" i="1"/>
  <c r="W847" i="1"/>
  <c r="V847" i="1"/>
  <c r="U847" i="1"/>
  <c r="AX844" i="1"/>
  <c r="BD844" i="1" s="1"/>
  <c r="AT844" i="1"/>
  <c r="AQ844" i="1"/>
  <c r="AN844" i="1"/>
  <c r="AK844" i="1"/>
  <c r="AH844" i="1"/>
  <c r="AY844" i="1"/>
  <c r="BE844" i="1" s="1"/>
  <c r="AS843" i="1"/>
  <c r="AS842" i="1" s="1"/>
  <c r="AS841" i="1" s="1"/>
  <c r="AR843" i="1"/>
  <c r="AP843" i="1"/>
  <c r="AP842" i="1" s="1"/>
  <c r="AP841" i="1" s="1"/>
  <c r="AO843" i="1"/>
  <c r="AO842" i="1" s="1"/>
  <c r="AO841" i="1" s="1"/>
  <c r="AM843" i="1"/>
  <c r="AM842" i="1" s="1"/>
  <c r="AM841" i="1" s="1"/>
  <c r="AL843" i="1"/>
  <c r="AJ843" i="1"/>
  <c r="AJ842" i="1" s="1"/>
  <c r="AJ841" i="1" s="1"/>
  <c r="AI843" i="1"/>
  <c r="AG843" i="1"/>
  <c r="AG842" i="1" s="1"/>
  <c r="AG841" i="1" s="1"/>
  <c r="AF843" i="1"/>
  <c r="AF842" i="1" s="1"/>
  <c r="AB843" i="1"/>
  <c r="AB842" i="1" s="1"/>
  <c r="AB841" i="1" s="1"/>
  <c r="AA843" i="1"/>
  <c r="AA842" i="1" s="1"/>
  <c r="AA841" i="1" s="1"/>
  <c r="Z843" i="1"/>
  <c r="Z842" i="1" s="1"/>
  <c r="Z841" i="1" s="1"/>
  <c r="Y843" i="1"/>
  <c r="Y842" i="1" s="1"/>
  <c r="Y841" i="1" s="1"/>
  <c r="X843" i="1"/>
  <c r="X842" i="1" s="1"/>
  <c r="X841" i="1" s="1"/>
  <c r="W843" i="1"/>
  <c r="W842" i="1" s="1"/>
  <c r="W841" i="1" s="1"/>
  <c r="V843" i="1"/>
  <c r="V842" i="1" s="1"/>
  <c r="V841" i="1" s="1"/>
  <c r="U843" i="1"/>
  <c r="U842" i="1" s="1"/>
  <c r="U841" i="1" s="1"/>
  <c r="AT840" i="1"/>
  <c r="AQ840" i="1"/>
  <c r="AN840" i="1"/>
  <c r="AK840" i="1"/>
  <c r="AH840" i="1"/>
  <c r="AX840" i="1"/>
  <c r="BD840" i="1" s="1"/>
  <c r="AS839" i="1"/>
  <c r="AS838" i="1" s="1"/>
  <c r="AS837" i="1" s="1"/>
  <c r="AR839" i="1"/>
  <c r="AP839" i="1"/>
  <c r="AP838" i="1" s="1"/>
  <c r="AP837" i="1" s="1"/>
  <c r="AO839" i="1"/>
  <c r="AM839" i="1"/>
  <c r="AM838" i="1" s="1"/>
  <c r="AM837" i="1" s="1"/>
  <c r="AL839" i="1"/>
  <c r="AL838" i="1" s="1"/>
  <c r="AJ839" i="1"/>
  <c r="AJ838" i="1" s="1"/>
  <c r="AJ837" i="1" s="1"/>
  <c r="AI839" i="1"/>
  <c r="AI838" i="1" s="1"/>
  <c r="AG839" i="1"/>
  <c r="AG838" i="1" s="1"/>
  <c r="AG837" i="1" s="1"/>
  <c r="AF839" i="1"/>
  <c r="AB839" i="1"/>
  <c r="AB838" i="1" s="1"/>
  <c r="AB837" i="1" s="1"/>
  <c r="AA839" i="1"/>
  <c r="AA838" i="1" s="1"/>
  <c r="AA837" i="1" s="1"/>
  <c r="Z839" i="1"/>
  <c r="Z838" i="1" s="1"/>
  <c r="Z837" i="1" s="1"/>
  <c r="Y839" i="1"/>
  <c r="Y838" i="1" s="1"/>
  <c r="Y837" i="1" s="1"/>
  <c r="X839" i="1"/>
  <c r="X838" i="1" s="1"/>
  <c r="X837" i="1" s="1"/>
  <c r="W839" i="1"/>
  <c r="W838" i="1" s="1"/>
  <c r="W837" i="1" s="1"/>
  <c r="V839" i="1"/>
  <c r="V838" i="1" s="1"/>
  <c r="V837" i="1" s="1"/>
  <c r="U839" i="1"/>
  <c r="U838" i="1" s="1"/>
  <c r="U837" i="1" s="1"/>
  <c r="AT836" i="1"/>
  <c r="AQ836" i="1"/>
  <c r="AN836" i="1"/>
  <c r="AK836" i="1"/>
  <c r="AH836" i="1"/>
  <c r="AY836" i="1"/>
  <c r="BE836" i="1" s="1"/>
  <c r="AX836" i="1"/>
  <c r="BD836" i="1" s="1"/>
  <c r="AD836" i="1"/>
  <c r="AV836" i="1" s="1"/>
  <c r="AV835" i="1" s="1"/>
  <c r="AV834" i="1" s="1"/>
  <c r="AV833" i="1" s="1"/>
  <c r="AS835" i="1"/>
  <c r="AS834" i="1" s="1"/>
  <c r="AS833" i="1" s="1"/>
  <c r="AR835" i="1"/>
  <c r="AR834" i="1" s="1"/>
  <c r="AP835" i="1"/>
  <c r="AP834" i="1" s="1"/>
  <c r="AP833" i="1" s="1"/>
  <c r="AO835" i="1"/>
  <c r="AO834" i="1" s="1"/>
  <c r="AM835" i="1"/>
  <c r="AM834" i="1" s="1"/>
  <c r="AM833" i="1" s="1"/>
  <c r="AL835" i="1"/>
  <c r="AJ835" i="1"/>
  <c r="AJ834" i="1" s="1"/>
  <c r="AJ833" i="1" s="1"/>
  <c r="AI835" i="1"/>
  <c r="AG835" i="1"/>
  <c r="AG834" i="1" s="1"/>
  <c r="AG833" i="1" s="1"/>
  <c r="AF835" i="1"/>
  <c r="AF834" i="1" s="1"/>
  <c r="AB835" i="1"/>
  <c r="AB834" i="1" s="1"/>
  <c r="AB833" i="1" s="1"/>
  <c r="AA835" i="1"/>
  <c r="AA834" i="1" s="1"/>
  <c r="AA833" i="1" s="1"/>
  <c r="Z835" i="1"/>
  <c r="Z834" i="1" s="1"/>
  <c r="Z833" i="1" s="1"/>
  <c r="Y835" i="1"/>
  <c r="Y834" i="1" s="1"/>
  <c r="Y833" i="1" s="1"/>
  <c r="X835" i="1"/>
  <c r="X834" i="1" s="1"/>
  <c r="X833" i="1" s="1"/>
  <c r="W835" i="1"/>
  <c r="W834" i="1" s="1"/>
  <c r="W833" i="1" s="1"/>
  <c r="V835" i="1"/>
  <c r="V834" i="1" s="1"/>
  <c r="V833" i="1" s="1"/>
  <c r="U835" i="1"/>
  <c r="U834" i="1" s="1"/>
  <c r="U833" i="1" s="1"/>
  <c r="AT831" i="1"/>
  <c r="AQ831" i="1"/>
  <c r="AN831" i="1"/>
  <c r="AK831" i="1"/>
  <c r="AH831" i="1"/>
  <c r="AC831" i="1"/>
  <c r="AY831" i="1"/>
  <c r="BE831" i="1" s="1"/>
  <c r="AX831" i="1"/>
  <c r="BD831" i="1" s="1"/>
  <c r="AD831" i="1"/>
  <c r="AS830" i="1"/>
  <c r="AR830" i="1"/>
  <c r="AP830" i="1"/>
  <c r="AO830" i="1"/>
  <c r="AM830" i="1"/>
  <c r="AL830" i="1"/>
  <c r="AJ830" i="1"/>
  <c r="AI830" i="1"/>
  <c r="AG830" i="1"/>
  <c r="AF830" i="1"/>
  <c r="AB830" i="1"/>
  <c r="AA830" i="1"/>
  <c r="Z830" i="1"/>
  <c r="Y830" i="1"/>
  <c r="X830" i="1"/>
  <c r="W830" i="1"/>
  <c r="V830" i="1"/>
  <c r="U830" i="1"/>
  <c r="AY829" i="1"/>
  <c r="BE829" i="1" s="1"/>
  <c r="AT829" i="1"/>
  <c r="AQ829" i="1"/>
  <c r="AN829" i="1"/>
  <c r="AK829" i="1"/>
  <c r="AH829" i="1"/>
  <c r="AD829" i="1"/>
  <c r="AD828" i="1" s="1"/>
  <c r="AC829" i="1"/>
  <c r="AU829" i="1" s="1"/>
  <c r="AX829" i="1"/>
  <c r="BD829" i="1" s="1"/>
  <c r="AS828" i="1"/>
  <c r="AR828" i="1"/>
  <c r="AP828" i="1"/>
  <c r="AO828" i="1"/>
  <c r="AM828" i="1"/>
  <c r="AL828" i="1"/>
  <c r="AJ828" i="1"/>
  <c r="AI828" i="1"/>
  <c r="AG828" i="1"/>
  <c r="AF828" i="1"/>
  <c r="AB828" i="1"/>
  <c r="AA828" i="1"/>
  <c r="Z828" i="1"/>
  <c r="Y828" i="1"/>
  <c r="X828" i="1"/>
  <c r="W828" i="1"/>
  <c r="V828" i="1"/>
  <c r="U828" i="1"/>
  <c r="AX827" i="1"/>
  <c r="BD827" i="1" s="1"/>
  <c r="AT827" i="1"/>
  <c r="AQ827" i="1"/>
  <c r="AN827" i="1"/>
  <c r="AK827" i="1"/>
  <c r="AH827" i="1"/>
  <c r="AY827" i="1"/>
  <c r="BE827" i="1" s="1"/>
  <c r="AS826" i="1"/>
  <c r="AR826" i="1"/>
  <c r="AP826" i="1"/>
  <c r="AO826" i="1"/>
  <c r="AM826" i="1"/>
  <c r="AL826" i="1"/>
  <c r="AJ826" i="1"/>
  <c r="AI826" i="1"/>
  <c r="AG826" i="1"/>
  <c r="AF826" i="1"/>
  <c r="AB826" i="1"/>
  <c r="AA826" i="1"/>
  <c r="Z826" i="1"/>
  <c r="Y826" i="1"/>
  <c r="X826" i="1"/>
  <c r="W826" i="1"/>
  <c r="V826" i="1"/>
  <c r="U826" i="1"/>
  <c r="AT823" i="1"/>
  <c r="AQ823" i="1"/>
  <c r="AN823" i="1"/>
  <c r="AK823" i="1"/>
  <c r="AH823" i="1"/>
  <c r="AX823" i="1"/>
  <c r="BD823" i="1" s="1"/>
  <c r="AS822" i="1"/>
  <c r="AS821" i="1" s="1"/>
  <c r="AS820" i="1" s="1"/>
  <c r="AR822" i="1"/>
  <c r="AP822" i="1"/>
  <c r="AP821" i="1" s="1"/>
  <c r="AP820" i="1" s="1"/>
  <c r="AO822" i="1"/>
  <c r="AM822" i="1"/>
  <c r="AM821" i="1" s="1"/>
  <c r="AM820" i="1" s="1"/>
  <c r="AL822" i="1"/>
  <c r="AL821" i="1" s="1"/>
  <c r="AJ822" i="1"/>
  <c r="AJ821" i="1" s="1"/>
  <c r="AJ820" i="1" s="1"/>
  <c r="AI822" i="1"/>
  <c r="AI821" i="1" s="1"/>
  <c r="AG822" i="1"/>
  <c r="AG821" i="1" s="1"/>
  <c r="AG820" i="1" s="1"/>
  <c r="AF822" i="1"/>
  <c r="AB822" i="1"/>
  <c r="AB821" i="1" s="1"/>
  <c r="AB820" i="1" s="1"/>
  <c r="AA822" i="1"/>
  <c r="AA821" i="1" s="1"/>
  <c r="AA820" i="1" s="1"/>
  <c r="Z822" i="1"/>
  <c r="Z821" i="1" s="1"/>
  <c r="Z820" i="1" s="1"/>
  <c r="Y822" i="1"/>
  <c r="Y821" i="1" s="1"/>
  <c r="Y820" i="1" s="1"/>
  <c r="X822" i="1"/>
  <c r="X821" i="1" s="1"/>
  <c r="X820" i="1" s="1"/>
  <c r="W822" i="1"/>
  <c r="W821" i="1" s="1"/>
  <c r="W820" i="1" s="1"/>
  <c r="V822" i="1"/>
  <c r="V821" i="1" s="1"/>
  <c r="V820" i="1" s="1"/>
  <c r="U822" i="1"/>
  <c r="U821" i="1" s="1"/>
  <c r="U820" i="1" s="1"/>
  <c r="AT817" i="1"/>
  <c r="AQ817" i="1"/>
  <c r="AN817" i="1"/>
  <c r="AK817" i="1"/>
  <c r="AH817" i="1"/>
  <c r="AS816" i="1"/>
  <c r="AR816" i="1"/>
  <c r="AP816" i="1"/>
  <c r="AO816" i="1"/>
  <c r="AM816" i="1"/>
  <c r="AL816" i="1"/>
  <c r="AJ816" i="1"/>
  <c r="AI816" i="1"/>
  <c r="AG816" i="1"/>
  <c r="AF816" i="1"/>
  <c r="AB816" i="1"/>
  <c r="AA816" i="1"/>
  <c r="Z816" i="1"/>
  <c r="Y816" i="1"/>
  <c r="X816" i="1"/>
  <c r="W816" i="1"/>
  <c r="V816" i="1"/>
  <c r="U816" i="1"/>
  <c r="AT815" i="1"/>
  <c r="AQ815" i="1"/>
  <c r="AN815" i="1"/>
  <c r="AK815" i="1"/>
  <c r="AH815" i="1"/>
  <c r="AC815" i="1"/>
  <c r="AX815" i="1"/>
  <c r="BD815" i="1" s="1"/>
  <c r="AS814" i="1"/>
  <c r="AR814" i="1"/>
  <c r="AP814" i="1"/>
  <c r="AO814" i="1"/>
  <c r="AM814" i="1"/>
  <c r="AL814" i="1"/>
  <c r="AJ814" i="1"/>
  <c r="AI814" i="1"/>
  <c r="AG814" i="1"/>
  <c r="AF814" i="1"/>
  <c r="AB814" i="1"/>
  <c r="AA814" i="1"/>
  <c r="Z814" i="1"/>
  <c r="Y814" i="1"/>
  <c r="X814" i="1"/>
  <c r="W814" i="1"/>
  <c r="V814" i="1"/>
  <c r="U814" i="1"/>
  <c r="AT811" i="1"/>
  <c r="AQ811" i="1"/>
  <c r="AN811" i="1"/>
  <c r="AK811" i="1"/>
  <c r="AH811" i="1"/>
  <c r="AY811" i="1"/>
  <c r="BE811" i="1" s="1"/>
  <c r="AX811" i="1"/>
  <c r="BD811" i="1" s="1"/>
  <c r="AD811" i="1"/>
  <c r="AS810" i="1"/>
  <c r="AR810" i="1"/>
  <c r="AR809" i="1" s="1"/>
  <c r="AP810" i="1"/>
  <c r="AP809" i="1" s="1"/>
  <c r="AP808" i="1" s="1"/>
  <c r="AO810" i="1"/>
  <c r="AO809" i="1" s="1"/>
  <c r="AM810" i="1"/>
  <c r="AM809" i="1" s="1"/>
  <c r="AM808" i="1" s="1"/>
  <c r="AL810" i="1"/>
  <c r="AJ810" i="1"/>
  <c r="AJ809" i="1" s="1"/>
  <c r="AJ808" i="1" s="1"/>
  <c r="AI810" i="1"/>
  <c r="AG810" i="1"/>
  <c r="AG809" i="1" s="1"/>
  <c r="AG808" i="1" s="1"/>
  <c r="AF810" i="1"/>
  <c r="AF809" i="1" s="1"/>
  <c r="AB810" i="1"/>
  <c r="AA810" i="1"/>
  <c r="AA809" i="1" s="1"/>
  <c r="AA808" i="1" s="1"/>
  <c r="Z810" i="1"/>
  <c r="Z809" i="1" s="1"/>
  <c r="Z808" i="1" s="1"/>
  <c r="Y810" i="1"/>
  <c r="Y809" i="1" s="1"/>
  <c r="Y808" i="1" s="1"/>
  <c r="X810" i="1"/>
  <c r="X809" i="1" s="1"/>
  <c r="X808" i="1" s="1"/>
  <c r="W810" i="1"/>
  <c r="W809" i="1" s="1"/>
  <c r="W808" i="1" s="1"/>
  <c r="V810" i="1"/>
  <c r="V809" i="1" s="1"/>
  <c r="V808" i="1" s="1"/>
  <c r="U810" i="1"/>
  <c r="U809" i="1" s="1"/>
  <c r="U808" i="1" s="1"/>
  <c r="AB809" i="1"/>
  <c r="AB808" i="1" s="1"/>
  <c r="AF808" i="1"/>
  <c r="AX806" i="1"/>
  <c r="BD806" i="1" s="1"/>
  <c r="AT806" i="1"/>
  <c r="AQ806" i="1"/>
  <c r="AN806" i="1"/>
  <c r="AK806" i="1"/>
  <c r="AH806" i="1"/>
  <c r="AY806" i="1"/>
  <c r="BE806" i="1" s="1"/>
  <c r="AD806" i="1"/>
  <c r="AC806" i="1"/>
  <c r="AS805" i="1"/>
  <c r="AS804" i="1" s="1"/>
  <c r="AS803" i="1" s="1"/>
  <c r="AS802" i="1" s="1"/>
  <c r="AS19" i="1" s="1"/>
  <c r="AR805" i="1"/>
  <c r="AR804" i="1" s="1"/>
  <c r="AP805" i="1"/>
  <c r="AO805" i="1"/>
  <c r="AO804" i="1" s="1"/>
  <c r="AM805" i="1"/>
  <c r="AM804" i="1" s="1"/>
  <c r="AM803" i="1" s="1"/>
  <c r="AM802" i="1" s="1"/>
  <c r="AM19" i="1" s="1"/>
  <c r="AL805" i="1"/>
  <c r="AL804" i="1" s="1"/>
  <c r="AJ805" i="1"/>
  <c r="AJ804" i="1" s="1"/>
  <c r="AJ803" i="1" s="1"/>
  <c r="AJ802" i="1" s="1"/>
  <c r="AJ19" i="1" s="1"/>
  <c r="AI805" i="1"/>
  <c r="AG805" i="1"/>
  <c r="AF805" i="1"/>
  <c r="AF804" i="1" s="1"/>
  <c r="AB805" i="1"/>
  <c r="AB804" i="1" s="1"/>
  <c r="AB803" i="1" s="1"/>
  <c r="AB802" i="1" s="1"/>
  <c r="AA805" i="1"/>
  <c r="AA804" i="1" s="1"/>
  <c r="AA803" i="1" s="1"/>
  <c r="AA802" i="1" s="1"/>
  <c r="Z805" i="1"/>
  <c r="Z804" i="1" s="1"/>
  <c r="Z803" i="1" s="1"/>
  <c r="Z802" i="1" s="1"/>
  <c r="Y805" i="1"/>
  <c r="Y804" i="1" s="1"/>
  <c r="Y803" i="1" s="1"/>
  <c r="Y802" i="1" s="1"/>
  <c r="X805" i="1"/>
  <c r="X804" i="1" s="1"/>
  <c r="X803" i="1" s="1"/>
  <c r="X802" i="1" s="1"/>
  <c r="W805" i="1"/>
  <c r="W804" i="1" s="1"/>
  <c r="W803" i="1" s="1"/>
  <c r="W802" i="1" s="1"/>
  <c r="V805" i="1"/>
  <c r="V804" i="1" s="1"/>
  <c r="V803" i="1" s="1"/>
  <c r="V802" i="1" s="1"/>
  <c r="U805" i="1"/>
  <c r="U804" i="1" s="1"/>
  <c r="U803" i="1" s="1"/>
  <c r="U802" i="1" s="1"/>
  <c r="AT801" i="1"/>
  <c r="AQ801" i="1"/>
  <c r="AN801" i="1"/>
  <c r="AK801" i="1"/>
  <c r="AH801" i="1"/>
  <c r="AS800" i="1"/>
  <c r="AR800" i="1"/>
  <c r="AP800" i="1"/>
  <c r="AO800" i="1"/>
  <c r="AM800" i="1"/>
  <c r="AL800" i="1"/>
  <c r="AJ800" i="1"/>
  <c r="AI800" i="1"/>
  <c r="AG800" i="1"/>
  <c r="AF800" i="1"/>
  <c r="AB800" i="1"/>
  <c r="AA800" i="1"/>
  <c r="Z800" i="1"/>
  <c r="Y800" i="1"/>
  <c r="X800" i="1"/>
  <c r="W800" i="1"/>
  <c r="V800" i="1"/>
  <c r="U800" i="1"/>
  <c r="AT799" i="1"/>
  <c r="AQ799" i="1"/>
  <c r="AN799" i="1"/>
  <c r="AK799" i="1"/>
  <c r="AH799" i="1"/>
  <c r="AX799" i="1"/>
  <c r="BD799" i="1" s="1"/>
  <c r="AT798" i="1"/>
  <c r="AQ798" i="1"/>
  <c r="AN798" i="1"/>
  <c r="AK798" i="1"/>
  <c r="AH798" i="1"/>
  <c r="AS797" i="1"/>
  <c r="AR797" i="1"/>
  <c r="AP797" i="1"/>
  <c r="AO797" i="1"/>
  <c r="AM797" i="1"/>
  <c r="AL797" i="1"/>
  <c r="AJ797" i="1"/>
  <c r="AI797" i="1"/>
  <c r="AG797" i="1"/>
  <c r="AF797" i="1"/>
  <c r="AB797" i="1"/>
  <c r="AA797" i="1"/>
  <c r="Z797" i="1"/>
  <c r="Y797" i="1"/>
  <c r="X797" i="1"/>
  <c r="W797" i="1"/>
  <c r="V797" i="1"/>
  <c r="U797" i="1"/>
  <c r="AT792" i="1"/>
  <c r="AQ792" i="1"/>
  <c r="AN792" i="1"/>
  <c r="AK792" i="1"/>
  <c r="AH792" i="1"/>
  <c r="AC792" i="1"/>
  <c r="AT791" i="1"/>
  <c r="AQ791" i="1"/>
  <c r="AN791" i="1"/>
  <c r="AK791" i="1"/>
  <c r="AH791" i="1"/>
  <c r="AT790" i="1"/>
  <c r="AQ790" i="1"/>
  <c r="AN790" i="1"/>
  <c r="AK790" i="1"/>
  <c r="AH790" i="1"/>
  <c r="AC790" i="1"/>
  <c r="AT789" i="1"/>
  <c r="AQ789" i="1"/>
  <c r="AN789" i="1"/>
  <c r="AK789" i="1"/>
  <c r="AH789" i="1"/>
  <c r="AC789" i="1"/>
  <c r="AU789" i="1" s="1"/>
  <c r="AT788" i="1"/>
  <c r="AQ788" i="1"/>
  <c r="AN788" i="1"/>
  <c r="AK788" i="1"/>
  <c r="AH788" i="1"/>
  <c r="AC788" i="1"/>
  <c r="AT787" i="1"/>
  <c r="AQ787" i="1"/>
  <c r="AN787" i="1"/>
  <c r="AK787" i="1"/>
  <c r="AH787" i="1"/>
  <c r="AS786" i="1"/>
  <c r="AS785" i="1" s="1"/>
  <c r="AS784" i="1" s="1"/>
  <c r="AS783" i="1" s="1"/>
  <c r="AS16" i="1" s="1"/>
  <c r="AR786" i="1"/>
  <c r="AP786" i="1"/>
  <c r="AO786" i="1"/>
  <c r="AM786" i="1"/>
  <c r="AM785" i="1" s="1"/>
  <c r="AM784" i="1" s="1"/>
  <c r="AM783" i="1" s="1"/>
  <c r="AM16" i="1" s="1"/>
  <c r="AL786" i="1"/>
  <c r="AJ786" i="1"/>
  <c r="AJ785" i="1" s="1"/>
  <c r="AJ784" i="1" s="1"/>
  <c r="AJ783" i="1" s="1"/>
  <c r="AJ16" i="1" s="1"/>
  <c r="AI786" i="1"/>
  <c r="AG786" i="1"/>
  <c r="AG785" i="1" s="1"/>
  <c r="AG784" i="1" s="1"/>
  <c r="AG783" i="1" s="1"/>
  <c r="AG16" i="1" s="1"/>
  <c r="AF786" i="1"/>
  <c r="AB786" i="1"/>
  <c r="AB785" i="1" s="1"/>
  <c r="AB784" i="1" s="1"/>
  <c r="AB783" i="1" s="1"/>
  <c r="AA786" i="1"/>
  <c r="AA785" i="1" s="1"/>
  <c r="AA784" i="1" s="1"/>
  <c r="AA783" i="1" s="1"/>
  <c r="Z786" i="1"/>
  <c r="Z785" i="1" s="1"/>
  <c r="Z784" i="1" s="1"/>
  <c r="Z783" i="1" s="1"/>
  <c r="Y786" i="1"/>
  <c r="Y785" i="1" s="1"/>
  <c r="Y784" i="1" s="1"/>
  <c r="Y783" i="1" s="1"/>
  <c r="X786" i="1"/>
  <c r="X785" i="1" s="1"/>
  <c r="X784" i="1" s="1"/>
  <c r="X783" i="1" s="1"/>
  <c r="W786" i="1"/>
  <c r="W785" i="1" s="1"/>
  <c r="W784" i="1" s="1"/>
  <c r="W783" i="1" s="1"/>
  <c r="V786" i="1"/>
  <c r="V785" i="1" s="1"/>
  <c r="V784" i="1" s="1"/>
  <c r="V783" i="1" s="1"/>
  <c r="U786" i="1"/>
  <c r="U785" i="1" s="1"/>
  <c r="U784" i="1" s="1"/>
  <c r="U783" i="1" s="1"/>
  <c r="AP785" i="1"/>
  <c r="AP784" i="1" s="1"/>
  <c r="AP783" i="1" s="1"/>
  <c r="AP16" i="1" s="1"/>
  <c r="AX782" i="1"/>
  <c r="BD782" i="1" s="1"/>
  <c r="AT782" i="1"/>
  <c r="AQ782" i="1"/>
  <c r="AN782" i="1"/>
  <c r="AK782" i="1"/>
  <c r="AH782" i="1"/>
  <c r="AY782" i="1"/>
  <c r="BE782" i="1" s="1"/>
  <c r="AT781" i="1"/>
  <c r="AQ781" i="1"/>
  <c r="AN781" i="1"/>
  <c r="AK781" i="1"/>
  <c r="AH781" i="1"/>
  <c r="AD781" i="1"/>
  <c r="AV781" i="1" s="1"/>
  <c r="AT780" i="1"/>
  <c r="AQ780" i="1"/>
  <c r="AN780" i="1"/>
  <c r="AK780" i="1"/>
  <c r="AH780" i="1"/>
  <c r="AD780" i="1"/>
  <c r="AV780" i="1" s="1"/>
  <c r="AY780" i="1"/>
  <c r="BE780" i="1" s="1"/>
  <c r="AX780" i="1"/>
  <c r="BD780" i="1" s="1"/>
  <c r="AT779" i="1"/>
  <c r="AQ779" i="1"/>
  <c r="AN779" i="1"/>
  <c r="AK779" i="1"/>
  <c r="AH779" i="1"/>
  <c r="AY779" i="1"/>
  <c r="BE779" i="1" s="1"/>
  <c r="AX779" i="1"/>
  <c r="BD779" i="1" s="1"/>
  <c r="AT778" i="1"/>
  <c r="AQ778" i="1"/>
  <c r="AN778" i="1"/>
  <c r="AK778" i="1"/>
  <c r="AH778" i="1"/>
  <c r="AT777" i="1"/>
  <c r="AQ777" i="1"/>
  <c r="AN777" i="1"/>
  <c r="AK777" i="1"/>
  <c r="AH777" i="1"/>
  <c r="AD777" i="1"/>
  <c r="AV777" i="1" s="1"/>
  <c r="AY777" i="1"/>
  <c r="BE777" i="1" s="1"/>
  <c r="AX777" i="1"/>
  <c r="BD777" i="1" s="1"/>
  <c r="AS776" i="1"/>
  <c r="AS775" i="1" s="1"/>
  <c r="AS774" i="1" s="1"/>
  <c r="AR776" i="1"/>
  <c r="AR775" i="1" s="1"/>
  <c r="AP776" i="1"/>
  <c r="AP775" i="1" s="1"/>
  <c r="AP774" i="1" s="1"/>
  <c r="AO776" i="1"/>
  <c r="AM776" i="1"/>
  <c r="AM775" i="1" s="1"/>
  <c r="AM774" i="1" s="1"/>
  <c r="AL776" i="1"/>
  <c r="AJ776" i="1"/>
  <c r="AJ775" i="1" s="1"/>
  <c r="AJ774" i="1" s="1"/>
  <c r="AI776" i="1"/>
  <c r="AG776" i="1"/>
  <c r="AG775" i="1" s="1"/>
  <c r="AG774" i="1" s="1"/>
  <c r="AF776" i="1"/>
  <c r="AB776" i="1"/>
  <c r="AB775" i="1" s="1"/>
  <c r="AB774" i="1" s="1"/>
  <c r="AA776" i="1"/>
  <c r="AA775" i="1" s="1"/>
  <c r="AA774" i="1" s="1"/>
  <c r="Z776" i="1"/>
  <c r="Z775" i="1" s="1"/>
  <c r="Z774" i="1" s="1"/>
  <c r="Y776" i="1"/>
  <c r="Y775" i="1" s="1"/>
  <c r="Y774" i="1" s="1"/>
  <c r="X776" i="1"/>
  <c r="X775" i="1" s="1"/>
  <c r="X774" i="1" s="1"/>
  <c r="W776" i="1"/>
  <c r="W775" i="1" s="1"/>
  <c r="W774" i="1" s="1"/>
  <c r="V776" i="1"/>
  <c r="V775" i="1" s="1"/>
  <c r="V774" i="1" s="1"/>
  <c r="U776" i="1"/>
  <c r="U775" i="1" s="1"/>
  <c r="U774" i="1" s="1"/>
  <c r="AT773" i="1"/>
  <c r="AQ773" i="1"/>
  <c r="AN773" i="1"/>
  <c r="AK773" i="1"/>
  <c r="AH773" i="1"/>
  <c r="AX773" i="1"/>
  <c r="BD773" i="1" s="1"/>
  <c r="AS772" i="1"/>
  <c r="AR772" i="1"/>
  <c r="AP772" i="1"/>
  <c r="AO772" i="1"/>
  <c r="AM772" i="1"/>
  <c r="AL772" i="1"/>
  <c r="AJ772" i="1"/>
  <c r="AI772" i="1"/>
  <c r="AG772" i="1"/>
  <c r="AF772" i="1"/>
  <c r="AB772" i="1"/>
  <c r="AA772" i="1"/>
  <c r="Z772" i="1"/>
  <c r="Y772" i="1"/>
  <c r="X772" i="1"/>
  <c r="W772" i="1"/>
  <c r="V772" i="1"/>
  <c r="U772" i="1"/>
  <c r="AX771" i="1"/>
  <c r="BD771" i="1" s="1"/>
  <c r="AT771" i="1"/>
  <c r="AQ771" i="1"/>
  <c r="AN771" i="1"/>
  <c r="AK771" i="1"/>
  <c r="AH771" i="1"/>
  <c r="AY771" i="1"/>
  <c r="BE771" i="1" s="1"/>
  <c r="AD771" i="1"/>
  <c r="AC771" i="1"/>
  <c r="AS770" i="1"/>
  <c r="AR770" i="1"/>
  <c r="AP770" i="1"/>
  <c r="AO770" i="1"/>
  <c r="AM770" i="1"/>
  <c r="AL770" i="1"/>
  <c r="AJ770" i="1"/>
  <c r="AI770" i="1"/>
  <c r="AG770" i="1"/>
  <c r="AF770" i="1"/>
  <c r="AB770" i="1"/>
  <c r="AA770" i="1"/>
  <c r="Z770" i="1"/>
  <c r="Y770" i="1"/>
  <c r="X770" i="1"/>
  <c r="W770" i="1"/>
  <c r="V770" i="1"/>
  <c r="U770" i="1"/>
  <c r="AT768" i="1"/>
  <c r="AQ768" i="1"/>
  <c r="AN768" i="1"/>
  <c r="AK768" i="1"/>
  <c r="AH768" i="1"/>
  <c r="AD768" i="1"/>
  <c r="AV768" i="1" s="1"/>
  <c r="AY768" i="1"/>
  <c r="BE768" i="1" s="1"/>
  <c r="AX768" i="1"/>
  <c r="BD768" i="1" s="1"/>
  <c r="AT767" i="1"/>
  <c r="AQ767" i="1"/>
  <c r="AN767" i="1"/>
  <c r="AK767" i="1"/>
  <c r="AH767" i="1"/>
  <c r="AT766" i="1"/>
  <c r="AQ766" i="1"/>
  <c r="AN766" i="1"/>
  <c r="AK766" i="1"/>
  <c r="AH766" i="1"/>
  <c r="AX766" i="1"/>
  <c r="BD766" i="1" s="1"/>
  <c r="AD766" i="1"/>
  <c r="AT765" i="1"/>
  <c r="AQ765" i="1"/>
  <c r="AN765" i="1"/>
  <c r="AK765" i="1"/>
  <c r="AH765" i="1"/>
  <c r="AD765" i="1"/>
  <c r="AV765" i="1" s="1"/>
  <c r="AY765" i="1"/>
  <c r="BE765" i="1" s="1"/>
  <c r="AX765" i="1"/>
  <c r="BD765" i="1" s="1"/>
  <c r="AS764" i="1"/>
  <c r="AR764" i="1"/>
  <c r="AP764" i="1"/>
  <c r="AO764" i="1"/>
  <c r="AM764" i="1"/>
  <c r="AL764" i="1"/>
  <c r="AJ764" i="1"/>
  <c r="AI764" i="1"/>
  <c r="AG764" i="1"/>
  <c r="AF764" i="1"/>
  <c r="AB764" i="1"/>
  <c r="AA764" i="1"/>
  <c r="Z764" i="1"/>
  <c r="Y764" i="1"/>
  <c r="X764" i="1"/>
  <c r="W764" i="1"/>
  <c r="V764" i="1"/>
  <c r="U764" i="1"/>
  <c r="AT763" i="1"/>
  <c r="AQ763" i="1"/>
  <c r="AN763" i="1"/>
  <c r="AK763" i="1"/>
  <c r="AH763" i="1"/>
  <c r="AD763" i="1"/>
  <c r="AV763" i="1" s="1"/>
  <c r="AT762" i="1"/>
  <c r="AQ762" i="1"/>
  <c r="AN762" i="1"/>
  <c r="AK762" i="1"/>
  <c r="AH762" i="1"/>
  <c r="AY762" i="1"/>
  <c r="BE762" i="1" s="1"/>
  <c r="AD762" i="1"/>
  <c r="AV762" i="1" s="1"/>
  <c r="AT761" i="1"/>
  <c r="AQ761" i="1"/>
  <c r="AN761" i="1"/>
  <c r="AK761" i="1"/>
  <c r="AH761" i="1"/>
  <c r="AS760" i="1"/>
  <c r="AR760" i="1"/>
  <c r="AP760" i="1"/>
  <c r="AO760" i="1"/>
  <c r="AM760" i="1"/>
  <c r="AL760" i="1"/>
  <c r="AJ760" i="1"/>
  <c r="AI760" i="1"/>
  <c r="AG760" i="1"/>
  <c r="AF760" i="1"/>
  <c r="AB760" i="1"/>
  <c r="AA760" i="1"/>
  <c r="Z760" i="1"/>
  <c r="Y760" i="1"/>
  <c r="X760" i="1"/>
  <c r="W760" i="1"/>
  <c r="V760" i="1"/>
  <c r="U760" i="1"/>
  <c r="AT759" i="1"/>
  <c r="AQ759" i="1"/>
  <c r="AN759" i="1"/>
  <c r="AK759" i="1"/>
  <c r="AH759" i="1"/>
  <c r="AC759" i="1"/>
  <c r="AU759" i="1" s="1"/>
  <c r="AS758" i="1"/>
  <c r="AR758" i="1"/>
  <c r="AP758" i="1"/>
  <c r="AO758" i="1"/>
  <c r="AM758" i="1"/>
  <c r="AL758" i="1"/>
  <c r="AJ758" i="1"/>
  <c r="AI758" i="1"/>
  <c r="AG758" i="1"/>
  <c r="AF758" i="1"/>
  <c r="AB758" i="1"/>
  <c r="AA758" i="1"/>
  <c r="Z758" i="1"/>
  <c r="Y758" i="1"/>
  <c r="X758" i="1"/>
  <c r="W758" i="1"/>
  <c r="V758" i="1"/>
  <c r="U758" i="1"/>
  <c r="AT757" i="1"/>
  <c r="AQ757" i="1"/>
  <c r="AN757" i="1"/>
  <c r="AK757" i="1"/>
  <c r="AH757" i="1"/>
  <c r="AT756" i="1"/>
  <c r="AQ756" i="1"/>
  <c r="AN756" i="1"/>
  <c r="AK756" i="1"/>
  <c r="AH756" i="1"/>
  <c r="AT755" i="1"/>
  <c r="AQ755" i="1"/>
  <c r="AN755" i="1"/>
  <c r="AK755" i="1"/>
  <c r="AH755" i="1"/>
  <c r="AC755" i="1"/>
  <c r="AU755" i="1" s="1"/>
  <c r="AX755" i="1"/>
  <c r="BD755" i="1" s="1"/>
  <c r="AT754" i="1"/>
  <c r="AQ754" i="1"/>
  <c r="AN754" i="1"/>
  <c r="AK754" i="1"/>
  <c r="AH754" i="1"/>
  <c r="AX754" i="1"/>
  <c r="BD754" i="1" s="1"/>
  <c r="AT753" i="1"/>
  <c r="AQ753" i="1"/>
  <c r="AN753" i="1"/>
  <c r="AK753" i="1"/>
  <c r="AH753" i="1"/>
  <c r="AT752" i="1"/>
  <c r="AQ752" i="1"/>
  <c r="AN752" i="1"/>
  <c r="AK752" i="1"/>
  <c r="AH752" i="1"/>
  <c r="AX752" i="1"/>
  <c r="BD752" i="1" s="1"/>
  <c r="AT751" i="1"/>
  <c r="AQ751" i="1"/>
  <c r="AN751" i="1"/>
  <c r="AK751" i="1"/>
  <c r="AH751" i="1"/>
  <c r="AX751" i="1"/>
  <c r="BD751" i="1" s="1"/>
  <c r="AT750" i="1"/>
  <c r="AQ750" i="1"/>
  <c r="AN750" i="1"/>
  <c r="AK750" i="1"/>
  <c r="AH750" i="1"/>
  <c r="AC750" i="1"/>
  <c r="AU750" i="1" s="1"/>
  <c r="AT749" i="1"/>
  <c r="AQ749" i="1"/>
  <c r="AN749" i="1"/>
  <c r="AK749" i="1"/>
  <c r="AH749" i="1"/>
  <c r="AX749" i="1"/>
  <c r="BD749" i="1" s="1"/>
  <c r="AT748" i="1"/>
  <c r="AQ748" i="1"/>
  <c r="AN748" i="1"/>
  <c r="AK748" i="1"/>
  <c r="AH748" i="1"/>
  <c r="AX748" i="1"/>
  <c r="BD748" i="1" s="1"/>
  <c r="AT747" i="1"/>
  <c r="AQ747" i="1"/>
  <c r="AN747" i="1"/>
  <c r="AK747" i="1"/>
  <c r="AH747" i="1"/>
  <c r="AX747" i="1"/>
  <c r="BD747" i="1" s="1"/>
  <c r="AT746" i="1"/>
  <c r="AQ746" i="1"/>
  <c r="AN746" i="1"/>
  <c r="AK746" i="1"/>
  <c r="AH746" i="1"/>
  <c r="AC746" i="1"/>
  <c r="AU746" i="1" s="1"/>
  <c r="AX746" i="1"/>
  <c r="BD746" i="1" s="1"/>
  <c r="AT745" i="1"/>
  <c r="AQ745" i="1"/>
  <c r="AN745" i="1"/>
  <c r="AK745" i="1"/>
  <c r="AH745" i="1"/>
  <c r="AS744" i="1"/>
  <c r="AR744" i="1"/>
  <c r="AP744" i="1"/>
  <c r="AO744" i="1"/>
  <c r="AM744" i="1"/>
  <c r="AL744" i="1"/>
  <c r="AJ744" i="1"/>
  <c r="AI744" i="1"/>
  <c r="AG744" i="1"/>
  <c r="AF744" i="1"/>
  <c r="AB744" i="1"/>
  <c r="AA744" i="1"/>
  <c r="Z744" i="1"/>
  <c r="Y744" i="1"/>
  <c r="X744" i="1"/>
  <c r="W744" i="1"/>
  <c r="V744" i="1"/>
  <c r="U744" i="1"/>
  <c r="AY742" i="1"/>
  <c r="BE742" i="1" s="1"/>
  <c r="AT742" i="1"/>
  <c r="AQ742" i="1"/>
  <c r="AN742" i="1"/>
  <c r="AK742" i="1"/>
  <c r="AH742" i="1"/>
  <c r="AC742" i="1"/>
  <c r="AX742" i="1"/>
  <c r="BD742" i="1" s="1"/>
  <c r="AD742" i="1"/>
  <c r="AV742" i="1" s="1"/>
  <c r="AY741" i="1"/>
  <c r="BE741" i="1" s="1"/>
  <c r="AT741" i="1"/>
  <c r="AQ741" i="1"/>
  <c r="AN741" i="1"/>
  <c r="AK741" i="1"/>
  <c r="AH741" i="1"/>
  <c r="AD741" i="1"/>
  <c r="AV741" i="1" s="1"/>
  <c r="AC741" i="1"/>
  <c r="AX741" i="1"/>
  <c r="BD741" i="1" s="1"/>
  <c r="AY740" i="1"/>
  <c r="BE740" i="1" s="1"/>
  <c r="AT740" i="1"/>
  <c r="AQ740" i="1"/>
  <c r="AN740" i="1"/>
  <c r="AK740" i="1"/>
  <c r="AH740" i="1"/>
  <c r="AD740" i="1"/>
  <c r="AV740" i="1" s="1"/>
  <c r="AX740" i="1"/>
  <c r="BD740" i="1" s="1"/>
  <c r="AC740" i="1"/>
  <c r="AT739" i="1"/>
  <c r="AQ739" i="1"/>
  <c r="AN739" i="1"/>
  <c r="AK739" i="1"/>
  <c r="AH739" i="1"/>
  <c r="AX739" i="1"/>
  <c r="BD739" i="1" s="1"/>
  <c r="AD739" i="1"/>
  <c r="AV739" i="1" s="1"/>
  <c r="AY739" i="1"/>
  <c r="BE739" i="1" s="1"/>
  <c r="AT738" i="1"/>
  <c r="AQ738" i="1"/>
  <c r="AN738" i="1"/>
  <c r="AK738" i="1"/>
  <c r="AH738" i="1"/>
  <c r="AC738" i="1"/>
  <c r="AU738" i="1" s="1"/>
  <c r="AX738" i="1"/>
  <c r="BD738" i="1" s="1"/>
  <c r="AD738" i="1"/>
  <c r="AV738" i="1" s="1"/>
  <c r="AY738" i="1"/>
  <c r="BE738" i="1" s="1"/>
  <c r="AT737" i="1"/>
  <c r="AQ737" i="1"/>
  <c r="AN737" i="1"/>
  <c r="AK737" i="1"/>
  <c r="AH737" i="1"/>
  <c r="AD737" i="1"/>
  <c r="AV737" i="1" s="1"/>
  <c r="AX737" i="1"/>
  <c r="BD737" i="1" s="1"/>
  <c r="AC737" i="1"/>
  <c r="AY737" i="1"/>
  <c r="BE737" i="1" s="1"/>
  <c r="AY736" i="1"/>
  <c r="BE736" i="1" s="1"/>
  <c r="AT736" i="1"/>
  <c r="AQ736" i="1"/>
  <c r="AN736" i="1"/>
  <c r="AK736" i="1"/>
  <c r="AH736" i="1"/>
  <c r="AC736" i="1"/>
  <c r="AX736" i="1"/>
  <c r="BD736" i="1" s="1"/>
  <c r="AD736" i="1"/>
  <c r="AV736" i="1" s="1"/>
  <c r="AY735" i="1"/>
  <c r="BE735" i="1" s="1"/>
  <c r="AT735" i="1"/>
  <c r="AQ735" i="1"/>
  <c r="AN735" i="1"/>
  <c r="AK735" i="1"/>
  <c r="AH735" i="1"/>
  <c r="AD735" i="1"/>
  <c r="AV735" i="1" s="1"/>
  <c r="AC735" i="1"/>
  <c r="AX735" i="1"/>
  <c r="BD735" i="1" s="1"/>
  <c r="AY734" i="1"/>
  <c r="BE734" i="1" s="1"/>
  <c r="AT734" i="1"/>
  <c r="AQ734" i="1"/>
  <c r="AN734" i="1"/>
  <c r="AK734" i="1"/>
  <c r="AH734" i="1"/>
  <c r="AD734" i="1"/>
  <c r="AV734" i="1" s="1"/>
  <c r="AX734" i="1"/>
  <c r="BD734" i="1" s="1"/>
  <c r="AC734" i="1"/>
  <c r="AT733" i="1"/>
  <c r="AQ733" i="1"/>
  <c r="AN733" i="1"/>
  <c r="AK733" i="1"/>
  <c r="AH733" i="1"/>
  <c r="AX733" i="1"/>
  <c r="BD733" i="1" s="1"/>
  <c r="AD733" i="1"/>
  <c r="AV733" i="1" s="1"/>
  <c r="AY733" i="1"/>
  <c r="BE733" i="1" s="1"/>
  <c r="AT732" i="1"/>
  <c r="AQ732" i="1"/>
  <c r="AN732" i="1"/>
  <c r="AK732" i="1"/>
  <c r="AH732" i="1"/>
  <c r="AC732" i="1"/>
  <c r="AU732" i="1" s="1"/>
  <c r="AX732" i="1"/>
  <c r="BD732" i="1" s="1"/>
  <c r="AD732" i="1"/>
  <c r="AV732" i="1" s="1"/>
  <c r="AY732" i="1"/>
  <c r="BE732" i="1" s="1"/>
  <c r="AT731" i="1"/>
  <c r="AQ731" i="1"/>
  <c r="AN731" i="1"/>
  <c r="AK731" i="1"/>
  <c r="AH731" i="1"/>
  <c r="AD731" i="1"/>
  <c r="AV731" i="1" s="1"/>
  <c r="AX731" i="1"/>
  <c r="BD731" i="1" s="1"/>
  <c r="AC731" i="1"/>
  <c r="AY731" i="1"/>
  <c r="BE731" i="1" s="1"/>
  <c r="AY730" i="1"/>
  <c r="BE730" i="1" s="1"/>
  <c r="AT730" i="1"/>
  <c r="AQ730" i="1"/>
  <c r="AN730" i="1"/>
  <c r="AK730" i="1"/>
  <c r="AH730" i="1"/>
  <c r="AC730" i="1"/>
  <c r="AX730" i="1"/>
  <c r="BD730" i="1" s="1"/>
  <c r="AD730" i="1"/>
  <c r="AV730" i="1" s="1"/>
  <c r="AY729" i="1"/>
  <c r="BE729" i="1" s="1"/>
  <c r="AT729" i="1"/>
  <c r="AQ729" i="1"/>
  <c r="AN729" i="1"/>
  <c r="AK729" i="1"/>
  <c r="AH729" i="1"/>
  <c r="AD729" i="1"/>
  <c r="AV729" i="1" s="1"/>
  <c r="AC729" i="1"/>
  <c r="AX729" i="1"/>
  <c r="BD729" i="1" s="1"/>
  <c r="AY728" i="1"/>
  <c r="BE728" i="1" s="1"/>
  <c r="AT728" i="1"/>
  <c r="AQ728" i="1"/>
  <c r="AN728" i="1"/>
  <c r="AK728" i="1"/>
  <c r="AH728" i="1"/>
  <c r="AD728" i="1"/>
  <c r="AV728" i="1" s="1"/>
  <c r="AX728" i="1"/>
  <c r="BD728" i="1" s="1"/>
  <c r="AC728" i="1"/>
  <c r="AT727" i="1"/>
  <c r="AQ727" i="1"/>
  <c r="AN727" i="1"/>
  <c r="AK727" i="1"/>
  <c r="AH727" i="1"/>
  <c r="AX727" i="1"/>
  <c r="BD727" i="1" s="1"/>
  <c r="AD727" i="1"/>
  <c r="AY727" i="1"/>
  <c r="BE727" i="1" s="1"/>
  <c r="AS726" i="1"/>
  <c r="AS725" i="1" s="1"/>
  <c r="AR726" i="1"/>
  <c r="AP726" i="1"/>
  <c r="AP725" i="1" s="1"/>
  <c r="AO726" i="1"/>
  <c r="AM726" i="1"/>
  <c r="AM725" i="1" s="1"/>
  <c r="AL726" i="1"/>
  <c r="AL725" i="1" s="1"/>
  <c r="AJ726" i="1"/>
  <c r="AI726" i="1"/>
  <c r="AG726" i="1"/>
  <c r="AG725" i="1" s="1"/>
  <c r="AF726" i="1"/>
  <c r="AB726" i="1"/>
  <c r="AB725" i="1" s="1"/>
  <c r="AA726" i="1"/>
  <c r="AA725" i="1" s="1"/>
  <c r="Z726" i="1"/>
  <c r="Z725" i="1" s="1"/>
  <c r="Y726" i="1"/>
  <c r="Y725" i="1" s="1"/>
  <c r="X726" i="1"/>
  <c r="X725" i="1" s="1"/>
  <c r="W726" i="1"/>
  <c r="W725" i="1" s="1"/>
  <c r="V726" i="1"/>
  <c r="V725" i="1" s="1"/>
  <c r="U726" i="1"/>
  <c r="U725" i="1" s="1"/>
  <c r="AJ725" i="1"/>
  <c r="AI725" i="1"/>
  <c r="AT724" i="1"/>
  <c r="AQ724" i="1"/>
  <c r="AN724" i="1"/>
  <c r="AK724" i="1"/>
  <c r="AH724" i="1"/>
  <c r="AC724" i="1"/>
  <c r="AU724" i="1" s="1"/>
  <c r="AT723" i="1"/>
  <c r="AQ723" i="1"/>
  <c r="AN723" i="1"/>
  <c r="AK723" i="1"/>
  <c r="AH723" i="1"/>
  <c r="AY723" i="1"/>
  <c r="BE723" i="1" s="1"/>
  <c r="AC723" i="1"/>
  <c r="AT722" i="1"/>
  <c r="AQ722" i="1"/>
  <c r="AN722" i="1"/>
  <c r="AK722" i="1"/>
  <c r="AH722" i="1"/>
  <c r="AD722" i="1"/>
  <c r="AV722" i="1" s="1"/>
  <c r="AY722" i="1"/>
  <c r="BE722" i="1" s="1"/>
  <c r="AX722" i="1"/>
  <c r="BD722" i="1" s="1"/>
  <c r="AC722" i="1"/>
  <c r="AT721" i="1"/>
  <c r="AQ721" i="1"/>
  <c r="AN721" i="1"/>
  <c r="AK721" i="1"/>
  <c r="AH721" i="1"/>
  <c r="AC721" i="1"/>
  <c r="AU721" i="1" s="1"/>
  <c r="AT720" i="1"/>
  <c r="AQ720" i="1"/>
  <c r="AN720" i="1"/>
  <c r="AK720" i="1"/>
  <c r="AH720" i="1"/>
  <c r="AC720" i="1"/>
  <c r="AU720" i="1" s="1"/>
  <c r="AT719" i="1"/>
  <c r="AQ719" i="1"/>
  <c r="AN719" i="1"/>
  <c r="AK719" i="1"/>
  <c r="AH719" i="1"/>
  <c r="AY719" i="1"/>
  <c r="BE719" i="1" s="1"/>
  <c r="AS718" i="1"/>
  <c r="AS717" i="1" s="1"/>
  <c r="AR718" i="1"/>
  <c r="AR717" i="1" s="1"/>
  <c r="AP718" i="1"/>
  <c r="AP717" i="1" s="1"/>
  <c r="AO718" i="1"/>
  <c r="AO717" i="1" s="1"/>
  <c r="AM718" i="1"/>
  <c r="AM717" i="1" s="1"/>
  <c r="AL718" i="1"/>
  <c r="AJ718" i="1"/>
  <c r="AI718" i="1"/>
  <c r="AG718" i="1"/>
  <c r="AG717" i="1" s="1"/>
  <c r="AF718" i="1"/>
  <c r="AB718" i="1"/>
  <c r="AB717" i="1" s="1"/>
  <c r="AA718" i="1"/>
  <c r="AA717" i="1" s="1"/>
  <c r="Z718" i="1"/>
  <c r="Z717" i="1" s="1"/>
  <c r="Y718" i="1"/>
  <c r="Y717" i="1" s="1"/>
  <c r="X718" i="1"/>
  <c r="X717" i="1" s="1"/>
  <c r="W718" i="1"/>
  <c r="W717" i="1" s="1"/>
  <c r="V718" i="1"/>
  <c r="V717" i="1" s="1"/>
  <c r="U718" i="1"/>
  <c r="U717" i="1" s="1"/>
  <c r="AI717" i="1"/>
  <c r="AT716" i="1"/>
  <c r="AQ716" i="1"/>
  <c r="AN716" i="1"/>
  <c r="AK716" i="1"/>
  <c r="AH716" i="1"/>
  <c r="AC716" i="1"/>
  <c r="AU716" i="1" s="1"/>
  <c r="AY716" i="1"/>
  <c r="BE716" i="1" s="1"/>
  <c r="AX716" i="1"/>
  <c r="BD716" i="1" s="1"/>
  <c r="AD716" i="1"/>
  <c r="AV716" i="1" s="1"/>
  <c r="AT715" i="1"/>
  <c r="AQ715" i="1"/>
  <c r="AN715" i="1"/>
  <c r="AK715" i="1"/>
  <c r="AH715" i="1"/>
  <c r="AD715" i="1"/>
  <c r="AV715" i="1" s="1"/>
  <c r="AT714" i="1"/>
  <c r="AQ714" i="1"/>
  <c r="AN714" i="1"/>
  <c r="AK714" i="1"/>
  <c r="AH714" i="1"/>
  <c r="AD714" i="1"/>
  <c r="AV714" i="1" s="1"/>
  <c r="AT713" i="1"/>
  <c r="AQ713" i="1"/>
  <c r="AN713" i="1"/>
  <c r="AK713" i="1"/>
  <c r="AH713" i="1"/>
  <c r="AY713" i="1"/>
  <c r="BE713" i="1" s="1"/>
  <c r="AD713" i="1"/>
  <c r="AV713" i="1" s="1"/>
  <c r="AT712" i="1"/>
  <c r="AQ712" i="1"/>
  <c r="AN712" i="1"/>
  <c r="AK712" i="1"/>
  <c r="AH712" i="1"/>
  <c r="AY712" i="1"/>
  <c r="BE712" i="1" s="1"/>
  <c r="AX712" i="1"/>
  <c r="BD712" i="1" s="1"/>
  <c r="AC712" i="1"/>
  <c r="AD712" i="1"/>
  <c r="AV712" i="1" s="1"/>
  <c r="AT711" i="1"/>
  <c r="AQ711" i="1"/>
  <c r="AN711" i="1"/>
  <c r="AK711" i="1"/>
  <c r="AH711" i="1"/>
  <c r="AD711" i="1"/>
  <c r="AV711" i="1" s="1"/>
  <c r="AT710" i="1"/>
  <c r="AQ710" i="1"/>
  <c r="AN710" i="1"/>
  <c r="AK710" i="1"/>
  <c r="AH710" i="1"/>
  <c r="AD710" i="1"/>
  <c r="AV710" i="1" s="1"/>
  <c r="AT709" i="1"/>
  <c r="AQ709" i="1"/>
  <c r="AN709" i="1"/>
  <c r="AK709" i="1"/>
  <c r="AH709" i="1"/>
  <c r="AY709" i="1"/>
  <c r="BE709" i="1" s="1"/>
  <c r="AD709" i="1"/>
  <c r="AV709" i="1" s="1"/>
  <c r="AT708" i="1"/>
  <c r="AQ708" i="1"/>
  <c r="AN708" i="1"/>
  <c r="AK708" i="1"/>
  <c r="AH708" i="1"/>
  <c r="AY708" i="1"/>
  <c r="BE708" i="1" s="1"/>
  <c r="AC708" i="1"/>
  <c r="AD708" i="1"/>
  <c r="AV708" i="1" s="1"/>
  <c r="AT707" i="1"/>
  <c r="AQ707" i="1"/>
  <c r="AN707" i="1"/>
  <c r="AK707" i="1"/>
  <c r="AH707" i="1"/>
  <c r="AD707" i="1"/>
  <c r="AV707" i="1" s="1"/>
  <c r="AT706" i="1"/>
  <c r="AQ706" i="1"/>
  <c r="AN706" i="1"/>
  <c r="AK706" i="1"/>
  <c r="AH706" i="1"/>
  <c r="AD706" i="1"/>
  <c r="AV706" i="1" s="1"/>
  <c r="AT705" i="1"/>
  <c r="AQ705" i="1"/>
  <c r="AN705" i="1"/>
  <c r="AK705" i="1"/>
  <c r="AH705" i="1"/>
  <c r="AY705" i="1"/>
  <c r="BE705" i="1" s="1"/>
  <c r="AD705" i="1"/>
  <c r="AV705" i="1" s="1"/>
  <c r="AT704" i="1"/>
  <c r="AQ704" i="1"/>
  <c r="AN704" i="1"/>
  <c r="AK704" i="1"/>
  <c r="AH704" i="1"/>
  <c r="AY704" i="1"/>
  <c r="BE704" i="1" s="1"/>
  <c r="AC704" i="1"/>
  <c r="AD704" i="1"/>
  <c r="AV704" i="1" s="1"/>
  <c r="AT703" i="1"/>
  <c r="AQ703" i="1"/>
  <c r="AN703" i="1"/>
  <c r="AK703" i="1"/>
  <c r="AH703" i="1"/>
  <c r="AD703" i="1"/>
  <c r="AV703" i="1" s="1"/>
  <c r="AT702" i="1"/>
  <c r="AQ702" i="1"/>
  <c r="AN702" i="1"/>
  <c r="AK702" i="1"/>
  <c r="AH702" i="1"/>
  <c r="AD702" i="1"/>
  <c r="AV702" i="1" s="1"/>
  <c r="AT701" i="1"/>
  <c r="AQ701" i="1"/>
  <c r="AN701" i="1"/>
  <c r="AK701" i="1"/>
  <c r="AH701" i="1"/>
  <c r="AY701" i="1"/>
  <c r="BE701" i="1" s="1"/>
  <c r="AD701" i="1"/>
  <c r="AV701" i="1" s="1"/>
  <c r="AT700" i="1"/>
  <c r="AQ700" i="1"/>
  <c r="AN700" i="1"/>
  <c r="AK700" i="1"/>
  <c r="AH700" i="1"/>
  <c r="AY700" i="1"/>
  <c r="BE700" i="1" s="1"/>
  <c r="AC700" i="1"/>
  <c r="AD700" i="1"/>
  <c r="AV700" i="1" s="1"/>
  <c r="AT699" i="1"/>
  <c r="AQ699" i="1"/>
  <c r="AN699" i="1"/>
  <c r="AK699" i="1"/>
  <c r="AH699" i="1"/>
  <c r="AD699" i="1"/>
  <c r="AV699" i="1" s="1"/>
  <c r="AT698" i="1"/>
  <c r="AQ698" i="1"/>
  <c r="AN698" i="1"/>
  <c r="AK698" i="1"/>
  <c r="AH698" i="1"/>
  <c r="AD698" i="1"/>
  <c r="AV698" i="1" s="1"/>
  <c r="AT697" i="1"/>
  <c r="AQ697" i="1"/>
  <c r="AN697" i="1"/>
  <c r="AK697" i="1"/>
  <c r="AH697" i="1"/>
  <c r="AY697" i="1"/>
  <c r="BE697" i="1" s="1"/>
  <c r="AD697" i="1"/>
  <c r="AV697" i="1" s="1"/>
  <c r="AT696" i="1"/>
  <c r="AQ696" i="1"/>
  <c r="AN696" i="1"/>
  <c r="AK696" i="1"/>
  <c r="AH696" i="1"/>
  <c r="AY696" i="1"/>
  <c r="BE696" i="1" s="1"/>
  <c r="AC696" i="1"/>
  <c r="AS695" i="1"/>
  <c r="AR695" i="1"/>
  <c r="AP695" i="1"/>
  <c r="AO695" i="1"/>
  <c r="AM695" i="1"/>
  <c r="AL695" i="1"/>
  <c r="AJ695" i="1"/>
  <c r="AI695" i="1"/>
  <c r="AG695" i="1"/>
  <c r="AF695" i="1"/>
  <c r="AB695" i="1"/>
  <c r="AA695" i="1"/>
  <c r="Z695" i="1"/>
  <c r="Y695" i="1"/>
  <c r="X695" i="1"/>
  <c r="W695" i="1"/>
  <c r="V695" i="1"/>
  <c r="U695" i="1"/>
  <c r="AT694" i="1"/>
  <c r="AQ694" i="1"/>
  <c r="AN694" i="1"/>
  <c r="AK694" i="1"/>
  <c r="AH694" i="1"/>
  <c r="AY694" i="1"/>
  <c r="BE694" i="1" s="1"/>
  <c r="AT693" i="1"/>
  <c r="AQ693" i="1"/>
  <c r="AN693" i="1"/>
  <c r="AK693" i="1"/>
  <c r="AH693" i="1"/>
  <c r="AY693" i="1"/>
  <c r="BE693" i="1" s="1"/>
  <c r="AD693" i="1"/>
  <c r="AV693" i="1" s="1"/>
  <c r="AT692" i="1"/>
  <c r="AQ692" i="1"/>
  <c r="AN692" i="1"/>
  <c r="AK692" i="1"/>
  <c r="AH692" i="1"/>
  <c r="AT691" i="1"/>
  <c r="AQ691" i="1"/>
  <c r="AN691" i="1"/>
  <c r="AK691" i="1"/>
  <c r="AH691" i="1"/>
  <c r="AT690" i="1"/>
  <c r="AQ690" i="1"/>
  <c r="AN690" i="1"/>
  <c r="AK690" i="1"/>
  <c r="AH690" i="1"/>
  <c r="AY690" i="1"/>
  <c r="BE690" i="1" s="1"/>
  <c r="AT689" i="1"/>
  <c r="AQ689" i="1"/>
  <c r="AN689" i="1"/>
  <c r="AK689" i="1"/>
  <c r="AH689" i="1"/>
  <c r="AY689" i="1"/>
  <c r="BE689" i="1" s="1"/>
  <c r="AD689" i="1"/>
  <c r="AV689" i="1" s="1"/>
  <c r="AT688" i="1"/>
  <c r="AQ688" i="1"/>
  <c r="AN688" i="1"/>
  <c r="AK688" i="1"/>
  <c r="AH688" i="1"/>
  <c r="AT687" i="1"/>
  <c r="AQ687" i="1"/>
  <c r="AN687" i="1"/>
  <c r="AK687" i="1"/>
  <c r="AH687" i="1"/>
  <c r="AT686" i="1"/>
  <c r="AQ686" i="1"/>
  <c r="AN686" i="1"/>
  <c r="AK686" i="1"/>
  <c r="AH686" i="1"/>
  <c r="AY686" i="1"/>
  <c r="BE686" i="1" s="1"/>
  <c r="AT685" i="1"/>
  <c r="AQ685" i="1"/>
  <c r="AN685" i="1"/>
  <c r="AK685" i="1"/>
  <c r="AH685" i="1"/>
  <c r="AY685" i="1"/>
  <c r="BE685" i="1" s="1"/>
  <c r="AD685" i="1"/>
  <c r="AV685" i="1" s="1"/>
  <c r="AT684" i="1"/>
  <c r="AQ684" i="1"/>
  <c r="AN684" i="1"/>
  <c r="AK684" i="1"/>
  <c r="AH684" i="1"/>
  <c r="AT683" i="1"/>
  <c r="AQ683" i="1"/>
  <c r="AN683" i="1"/>
  <c r="AK683" i="1"/>
  <c r="AH683" i="1"/>
  <c r="AY682" i="1"/>
  <c r="BE682" i="1" s="1"/>
  <c r="AT682" i="1"/>
  <c r="AQ682" i="1"/>
  <c r="AN682" i="1"/>
  <c r="AK682" i="1"/>
  <c r="AH682" i="1"/>
  <c r="AT681" i="1"/>
  <c r="AQ681" i="1"/>
  <c r="AN681" i="1"/>
  <c r="AK681" i="1"/>
  <c r="AH681" i="1"/>
  <c r="AY681" i="1"/>
  <c r="BE681" i="1" s="1"/>
  <c r="AD681" i="1"/>
  <c r="AV681" i="1" s="1"/>
  <c r="AT680" i="1"/>
  <c r="AQ680" i="1"/>
  <c r="AN680" i="1"/>
  <c r="AK680" i="1"/>
  <c r="AH680" i="1"/>
  <c r="AT679" i="1"/>
  <c r="AQ679" i="1"/>
  <c r="AN679" i="1"/>
  <c r="AK679" i="1"/>
  <c r="AH679" i="1"/>
  <c r="AT678" i="1"/>
  <c r="AQ678" i="1"/>
  <c r="AN678" i="1"/>
  <c r="AK678" i="1"/>
  <c r="AH678" i="1"/>
  <c r="AY678" i="1"/>
  <c r="BE678" i="1" s="1"/>
  <c r="AT677" i="1"/>
  <c r="AQ677" i="1"/>
  <c r="AN677" i="1"/>
  <c r="AK677" i="1"/>
  <c r="AH677" i="1"/>
  <c r="AY677" i="1"/>
  <c r="BE677" i="1" s="1"/>
  <c r="AD677" i="1"/>
  <c r="AV677" i="1" s="1"/>
  <c r="AT676" i="1"/>
  <c r="AQ676" i="1"/>
  <c r="AN676" i="1"/>
  <c r="AK676" i="1"/>
  <c r="AH676" i="1"/>
  <c r="AT675" i="1"/>
  <c r="AQ675" i="1"/>
  <c r="AN675" i="1"/>
  <c r="AK675" i="1"/>
  <c r="AH675" i="1"/>
  <c r="AY674" i="1"/>
  <c r="BE674" i="1" s="1"/>
  <c r="AT674" i="1"/>
  <c r="AQ674" i="1"/>
  <c r="AN674" i="1"/>
  <c r="AK674" i="1"/>
  <c r="AH674" i="1"/>
  <c r="AT673" i="1"/>
  <c r="AQ673" i="1"/>
  <c r="AN673" i="1"/>
  <c r="AK673" i="1"/>
  <c r="AH673" i="1"/>
  <c r="AY673" i="1"/>
  <c r="BE673" i="1" s="1"/>
  <c r="AD673" i="1"/>
  <c r="AV673" i="1" s="1"/>
  <c r="AT672" i="1"/>
  <c r="AQ672" i="1"/>
  <c r="AN672" i="1"/>
  <c r="AK672" i="1"/>
  <c r="AH672" i="1"/>
  <c r="AT671" i="1"/>
  <c r="AQ671" i="1"/>
  <c r="AN671" i="1"/>
  <c r="AK671" i="1"/>
  <c r="AH671" i="1"/>
  <c r="AT670" i="1"/>
  <c r="AQ670" i="1"/>
  <c r="AN670" i="1"/>
  <c r="AK670" i="1"/>
  <c r="AH670" i="1"/>
  <c r="AY670" i="1"/>
  <c r="BE670" i="1" s="1"/>
  <c r="AT669" i="1"/>
  <c r="AQ669" i="1"/>
  <c r="AN669" i="1"/>
  <c r="AK669" i="1"/>
  <c r="AH669" i="1"/>
  <c r="AY669" i="1"/>
  <c r="BE669" i="1" s="1"/>
  <c r="AD669" i="1"/>
  <c r="AV669" i="1" s="1"/>
  <c r="AT668" i="1"/>
  <c r="AQ668" i="1"/>
  <c r="AN668" i="1"/>
  <c r="AK668" i="1"/>
  <c r="AH668" i="1"/>
  <c r="AT667" i="1"/>
  <c r="AQ667" i="1"/>
  <c r="AN667" i="1"/>
  <c r="AK667" i="1"/>
  <c r="AH667" i="1"/>
  <c r="AT666" i="1"/>
  <c r="AQ666" i="1"/>
  <c r="AN666" i="1"/>
  <c r="AK666" i="1"/>
  <c r="AH666" i="1"/>
  <c r="AY666" i="1"/>
  <c r="BE666" i="1" s="1"/>
  <c r="AY665" i="1"/>
  <c r="BE665" i="1" s="1"/>
  <c r="AT665" i="1"/>
  <c r="AQ665" i="1"/>
  <c r="AN665" i="1"/>
  <c r="AK665" i="1"/>
  <c r="AH665" i="1"/>
  <c r="AD665" i="1"/>
  <c r="AV665" i="1" s="1"/>
  <c r="AT664" i="1"/>
  <c r="AQ664" i="1"/>
  <c r="AN664" i="1"/>
  <c r="AK664" i="1"/>
  <c r="AH664" i="1"/>
  <c r="AD664" i="1"/>
  <c r="AV664" i="1" s="1"/>
  <c r="AT663" i="1"/>
  <c r="AQ663" i="1"/>
  <c r="AN663" i="1"/>
  <c r="AK663" i="1"/>
  <c r="AH663" i="1"/>
  <c r="AS662" i="1"/>
  <c r="AR662" i="1"/>
  <c r="AP662" i="1"/>
  <c r="AO662" i="1"/>
  <c r="AM662" i="1"/>
  <c r="AL662" i="1"/>
  <c r="AJ662" i="1"/>
  <c r="AI662" i="1"/>
  <c r="AG662" i="1"/>
  <c r="AF662" i="1"/>
  <c r="AB662" i="1"/>
  <c r="AA662" i="1"/>
  <c r="Z662" i="1"/>
  <c r="Y662" i="1"/>
  <c r="X662" i="1"/>
  <c r="W662" i="1"/>
  <c r="V662" i="1"/>
  <c r="U662" i="1"/>
  <c r="AT660" i="1"/>
  <c r="AQ660" i="1"/>
  <c r="AN660" i="1"/>
  <c r="AK660" i="1"/>
  <c r="AH660" i="1"/>
  <c r="AY660" i="1"/>
  <c r="BE660" i="1" s="1"/>
  <c r="AX660" i="1"/>
  <c r="BD660" i="1" s="1"/>
  <c r="AY659" i="1"/>
  <c r="BE659" i="1" s="1"/>
  <c r="AT659" i="1"/>
  <c r="AQ659" i="1"/>
  <c r="AN659" i="1"/>
  <c r="AK659" i="1"/>
  <c r="AH659" i="1"/>
  <c r="AX659" i="1"/>
  <c r="BD659" i="1" s="1"/>
  <c r="AD659" i="1"/>
  <c r="AV659" i="1" s="1"/>
  <c r="AT658" i="1"/>
  <c r="AQ658" i="1"/>
  <c r="AN658" i="1"/>
  <c r="AK658" i="1"/>
  <c r="AH658" i="1"/>
  <c r="AD658" i="1"/>
  <c r="AV658" i="1" s="1"/>
  <c r="AT657" i="1"/>
  <c r="AQ657" i="1"/>
  <c r="AN657" i="1"/>
  <c r="AK657" i="1"/>
  <c r="AH657" i="1"/>
  <c r="AY657" i="1"/>
  <c r="BE657" i="1" s="1"/>
  <c r="AX657" i="1"/>
  <c r="BD657" i="1" s="1"/>
  <c r="AS656" i="1"/>
  <c r="AR656" i="1"/>
  <c r="AP656" i="1"/>
  <c r="AO656" i="1"/>
  <c r="AM656" i="1"/>
  <c r="AL656" i="1"/>
  <c r="AJ656" i="1"/>
  <c r="AI656" i="1"/>
  <c r="AG656" i="1"/>
  <c r="AF656" i="1"/>
  <c r="AB656" i="1"/>
  <c r="AA656" i="1"/>
  <c r="Z656" i="1"/>
  <c r="Y656" i="1"/>
  <c r="X656" i="1"/>
  <c r="W656" i="1"/>
  <c r="V656" i="1"/>
  <c r="U656" i="1"/>
  <c r="AT655" i="1"/>
  <c r="AQ655" i="1"/>
  <c r="AN655" i="1"/>
  <c r="AK655" i="1"/>
  <c r="AH655" i="1"/>
  <c r="AC655" i="1"/>
  <c r="AU655" i="1" s="1"/>
  <c r="AT654" i="1"/>
  <c r="AQ654" i="1"/>
  <c r="AN654" i="1"/>
  <c r="AK654" i="1"/>
  <c r="AH654" i="1"/>
  <c r="AY654" i="1"/>
  <c r="BE654" i="1" s="1"/>
  <c r="AX654" i="1"/>
  <c r="BD654" i="1" s="1"/>
  <c r="AC654" i="1"/>
  <c r="AU654" i="1" s="1"/>
  <c r="AT653" i="1"/>
  <c r="AQ653" i="1"/>
  <c r="AN653" i="1"/>
  <c r="AK653" i="1"/>
  <c r="AH653" i="1"/>
  <c r="AD653" i="1"/>
  <c r="AY653" i="1"/>
  <c r="BE653" i="1" s="1"/>
  <c r="AX653" i="1"/>
  <c r="BD653" i="1" s="1"/>
  <c r="AC653" i="1"/>
  <c r="AU653" i="1" s="1"/>
  <c r="AT652" i="1"/>
  <c r="AQ652" i="1"/>
  <c r="AN652" i="1"/>
  <c r="AK652" i="1"/>
  <c r="AH652" i="1"/>
  <c r="AD652" i="1"/>
  <c r="AV652" i="1" s="1"/>
  <c r="AX652" i="1"/>
  <c r="BD652" i="1" s="1"/>
  <c r="AC652" i="1"/>
  <c r="AU652" i="1" s="1"/>
  <c r="AT651" i="1"/>
  <c r="AQ651" i="1"/>
  <c r="AN651" i="1"/>
  <c r="AK651" i="1"/>
  <c r="AH651" i="1"/>
  <c r="AC651" i="1"/>
  <c r="AU651" i="1" s="1"/>
  <c r="AT650" i="1"/>
  <c r="AQ650" i="1"/>
  <c r="AN650" i="1"/>
  <c r="AK650" i="1"/>
  <c r="AH650" i="1"/>
  <c r="AY650" i="1"/>
  <c r="BE650" i="1" s="1"/>
  <c r="AX650" i="1"/>
  <c r="BD650" i="1" s="1"/>
  <c r="AC650" i="1"/>
  <c r="AU650" i="1" s="1"/>
  <c r="AT649" i="1"/>
  <c r="AQ649" i="1"/>
  <c r="AN649" i="1"/>
  <c r="AK649" i="1"/>
  <c r="AH649" i="1"/>
  <c r="AD649" i="1"/>
  <c r="AY649" i="1"/>
  <c r="BE649" i="1" s="1"/>
  <c r="AX649" i="1"/>
  <c r="BD649" i="1" s="1"/>
  <c r="AC649" i="1"/>
  <c r="AU649" i="1" s="1"/>
  <c r="AT648" i="1"/>
  <c r="AQ648" i="1"/>
  <c r="AN648" i="1"/>
  <c r="AK648" i="1"/>
  <c r="AH648" i="1"/>
  <c r="AD648" i="1"/>
  <c r="AV648" i="1" s="1"/>
  <c r="AX648" i="1"/>
  <c r="BD648" i="1" s="1"/>
  <c r="AC648" i="1"/>
  <c r="AU648" i="1" s="1"/>
  <c r="AT647" i="1"/>
  <c r="AQ647" i="1"/>
  <c r="AN647" i="1"/>
  <c r="AK647" i="1"/>
  <c r="AH647" i="1"/>
  <c r="AC647" i="1"/>
  <c r="AU647" i="1" s="1"/>
  <c r="AT646" i="1"/>
  <c r="AQ646" i="1"/>
  <c r="AN646" i="1"/>
  <c r="AK646" i="1"/>
  <c r="AH646" i="1"/>
  <c r="AY646" i="1"/>
  <c r="BE646" i="1" s="1"/>
  <c r="AX646" i="1"/>
  <c r="BD646" i="1" s="1"/>
  <c r="AC646" i="1"/>
  <c r="AU646" i="1" s="1"/>
  <c r="AT645" i="1"/>
  <c r="AQ645" i="1"/>
  <c r="AN645" i="1"/>
  <c r="AK645" i="1"/>
  <c r="AH645" i="1"/>
  <c r="AD645" i="1"/>
  <c r="AY645" i="1"/>
  <c r="BE645" i="1" s="1"/>
  <c r="AX645" i="1"/>
  <c r="BD645" i="1" s="1"/>
  <c r="AC645" i="1"/>
  <c r="AU645" i="1" s="1"/>
  <c r="AT644" i="1"/>
  <c r="AQ644" i="1"/>
  <c r="AN644" i="1"/>
  <c r="AK644" i="1"/>
  <c r="AH644" i="1"/>
  <c r="AD644" i="1"/>
  <c r="AV644" i="1" s="1"/>
  <c r="AX644" i="1"/>
  <c r="BD644" i="1" s="1"/>
  <c r="AC644" i="1"/>
  <c r="AT643" i="1"/>
  <c r="AQ643" i="1"/>
  <c r="AN643" i="1"/>
  <c r="AK643" i="1"/>
  <c r="AH643" i="1"/>
  <c r="AC643" i="1"/>
  <c r="AU643" i="1" s="1"/>
  <c r="AT642" i="1"/>
  <c r="AQ642" i="1"/>
  <c r="AN642" i="1"/>
  <c r="AK642" i="1"/>
  <c r="AH642" i="1"/>
  <c r="AY642" i="1"/>
  <c r="BE642" i="1" s="1"/>
  <c r="AX642" i="1"/>
  <c r="BD642" i="1" s="1"/>
  <c r="AC642" i="1"/>
  <c r="AU642" i="1" s="1"/>
  <c r="AT641" i="1"/>
  <c r="AQ641" i="1"/>
  <c r="AN641" i="1"/>
  <c r="AK641" i="1"/>
  <c r="AH641" i="1"/>
  <c r="AD641" i="1"/>
  <c r="AY641" i="1"/>
  <c r="BE641" i="1" s="1"/>
  <c r="AX641" i="1"/>
  <c r="BD641" i="1" s="1"/>
  <c r="AC641" i="1"/>
  <c r="AU641" i="1" s="1"/>
  <c r="AT640" i="1"/>
  <c r="AQ640" i="1"/>
  <c r="AN640" i="1"/>
  <c r="AK640" i="1"/>
  <c r="AH640" i="1"/>
  <c r="AD640" i="1"/>
  <c r="AV640" i="1" s="1"/>
  <c r="AX640" i="1"/>
  <c r="BD640" i="1" s="1"/>
  <c r="AC640" i="1"/>
  <c r="AT639" i="1"/>
  <c r="AQ639" i="1"/>
  <c r="AN639" i="1"/>
  <c r="AK639" i="1"/>
  <c r="AH639" i="1"/>
  <c r="AC639" i="1"/>
  <c r="AU639" i="1" s="1"/>
  <c r="AT638" i="1"/>
  <c r="AQ638" i="1"/>
  <c r="AN638" i="1"/>
  <c r="AK638" i="1"/>
  <c r="AH638" i="1"/>
  <c r="AY638" i="1"/>
  <c r="BE638" i="1" s="1"/>
  <c r="AX638" i="1"/>
  <c r="BD638" i="1" s="1"/>
  <c r="AC638" i="1"/>
  <c r="AU638" i="1" s="1"/>
  <c r="AT637" i="1"/>
  <c r="AQ637" i="1"/>
  <c r="AN637" i="1"/>
  <c r="AK637" i="1"/>
  <c r="AH637" i="1"/>
  <c r="AD637" i="1"/>
  <c r="AY637" i="1"/>
  <c r="BE637" i="1" s="1"/>
  <c r="AX637" i="1"/>
  <c r="BD637" i="1" s="1"/>
  <c r="AC637" i="1"/>
  <c r="AU637" i="1" s="1"/>
  <c r="AT636" i="1"/>
  <c r="AQ636" i="1"/>
  <c r="AN636" i="1"/>
  <c r="AK636" i="1"/>
  <c r="AH636" i="1"/>
  <c r="AD636" i="1"/>
  <c r="AV636" i="1" s="1"/>
  <c r="AX636" i="1"/>
  <c r="BD636" i="1" s="1"/>
  <c r="AC636" i="1"/>
  <c r="AU636" i="1" s="1"/>
  <c r="AT635" i="1"/>
  <c r="AQ635" i="1"/>
  <c r="AN635" i="1"/>
  <c r="AK635" i="1"/>
  <c r="AH635" i="1"/>
  <c r="AC635" i="1"/>
  <c r="AU635" i="1" s="1"/>
  <c r="AT634" i="1"/>
  <c r="AQ634" i="1"/>
  <c r="AN634" i="1"/>
  <c r="AK634" i="1"/>
  <c r="AH634" i="1"/>
  <c r="AY634" i="1"/>
  <c r="BE634" i="1" s="1"/>
  <c r="AX634" i="1"/>
  <c r="BD634" i="1" s="1"/>
  <c r="AC634" i="1"/>
  <c r="AU634" i="1" s="1"/>
  <c r="AT633" i="1"/>
  <c r="AQ633" i="1"/>
  <c r="AN633" i="1"/>
  <c r="AK633" i="1"/>
  <c r="AH633" i="1"/>
  <c r="AD633" i="1"/>
  <c r="AV633" i="1" s="1"/>
  <c r="AY633" i="1"/>
  <c r="BE633" i="1" s="1"/>
  <c r="AX633" i="1"/>
  <c r="BD633" i="1" s="1"/>
  <c r="AC633" i="1"/>
  <c r="AX632" i="1"/>
  <c r="BD632" i="1" s="1"/>
  <c r="AT632" i="1"/>
  <c r="AQ632" i="1"/>
  <c r="AN632" i="1"/>
  <c r="AK632" i="1"/>
  <c r="AH632" i="1"/>
  <c r="AD632" i="1"/>
  <c r="AV632" i="1" s="1"/>
  <c r="AC632" i="1"/>
  <c r="AT631" i="1"/>
  <c r="AQ631" i="1"/>
  <c r="AN631" i="1"/>
  <c r="AK631" i="1"/>
  <c r="AH631" i="1"/>
  <c r="AC631" i="1"/>
  <c r="AU631" i="1" s="1"/>
  <c r="AT630" i="1"/>
  <c r="AQ630" i="1"/>
  <c r="AN630" i="1"/>
  <c r="AK630" i="1"/>
  <c r="AH630" i="1"/>
  <c r="AD630" i="1"/>
  <c r="AY630" i="1"/>
  <c r="BE630" i="1" s="1"/>
  <c r="AX630" i="1"/>
  <c r="BD630" i="1" s="1"/>
  <c r="AC630" i="1"/>
  <c r="AU630" i="1" s="1"/>
  <c r="AT629" i="1"/>
  <c r="AQ629" i="1"/>
  <c r="AN629" i="1"/>
  <c r="AK629" i="1"/>
  <c r="AH629" i="1"/>
  <c r="AD629" i="1"/>
  <c r="AV629" i="1" s="1"/>
  <c r="AY629" i="1"/>
  <c r="BE629" i="1" s="1"/>
  <c r="AX629" i="1"/>
  <c r="BD629" i="1" s="1"/>
  <c r="AC629" i="1"/>
  <c r="AU629" i="1" s="1"/>
  <c r="AT628" i="1"/>
  <c r="AQ628" i="1"/>
  <c r="AN628" i="1"/>
  <c r="AK628" i="1"/>
  <c r="AH628" i="1"/>
  <c r="AD628" i="1"/>
  <c r="AV628" i="1" s="1"/>
  <c r="AX628" i="1"/>
  <c r="BD628" i="1" s="1"/>
  <c r="AC628" i="1"/>
  <c r="AT627" i="1"/>
  <c r="AQ627" i="1"/>
  <c r="AN627" i="1"/>
  <c r="AK627" i="1"/>
  <c r="AH627" i="1"/>
  <c r="AC627" i="1"/>
  <c r="AU627" i="1" s="1"/>
  <c r="AT626" i="1"/>
  <c r="AQ626" i="1"/>
  <c r="AN626" i="1"/>
  <c r="AK626" i="1"/>
  <c r="AH626" i="1"/>
  <c r="AD626" i="1"/>
  <c r="AY626" i="1"/>
  <c r="BE626" i="1" s="1"/>
  <c r="AX626" i="1"/>
  <c r="BD626" i="1" s="1"/>
  <c r="AC626" i="1"/>
  <c r="AU626" i="1" s="1"/>
  <c r="AT625" i="1"/>
  <c r="AQ625" i="1"/>
  <c r="AN625" i="1"/>
  <c r="AK625" i="1"/>
  <c r="AH625" i="1"/>
  <c r="AD625" i="1"/>
  <c r="AV625" i="1" s="1"/>
  <c r="AY625" i="1"/>
  <c r="BE625" i="1" s="1"/>
  <c r="AX625" i="1"/>
  <c r="BD625" i="1" s="1"/>
  <c r="AC625" i="1"/>
  <c r="AU625" i="1" s="1"/>
  <c r="AT624" i="1"/>
  <c r="AQ624" i="1"/>
  <c r="AN624" i="1"/>
  <c r="AK624" i="1"/>
  <c r="AH624" i="1"/>
  <c r="AD624" i="1"/>
  <c r="AV624" i="1" s="1"/>
  <c r="AX624" i="1"/>
  <c r="BD624" i="1" s="1"/>
  <c r="AC624" i="1"/>
  <c r="AT623" i="1"/>
  <c r="AQ623" i="1"/>
  <c r="AN623" i="1"/>
  <c r="AK623" i="1"/>
  <c r="AH623" i="1"/>
  <c r="AC623" i="1"/>
  <c r="AU623" i="1" s="1"/>
  <c r="AT622" i="1"/>
  <c r="AQ622" i="1"/>
  <c r="AN622" i="1"/>
  <c r="AK622" i="1"/>
  <c r="AH622" i="1"/>
  <c r="AD622" i="1"/>
  <c r="AY622" i="1"/>
  <c r="BE622" i="1" s="1"/>
  <c r="AX622" i="1"/>
  <c r="BD622" i="1" s="1"/>
  <c r="AC622" i="1"/>
  <c r="AU622" i="1" s="1"/>
  <c r="AT621" i="1"/>
  <c r="AQ621" i="1"/>
  <c r="AN621" i="1"/>
  <c r="AK621" i="1"/>
  <c r="AH621" i="1"/>
  <c r="AD621" i="1"/>
  <c r="AV621" i="1" s="1"/>
  <c r="AY621" i="1"/>
  <c r="BE621" i="1" s="1"/>
  <c r="AX621" i="1"/>
  <c r="BD621" i="1" s="1"/>
  <c r="AC621" i="1"/>
  <c r="AU621" i="1" s="1"/>
  <c r="AT620" i="1"/>
  <c r="AQ620" i="1"/>
  <c r="AN620" i="1"/>
  <c r="AK620" i="1"/>
  <c r="AH620" i="1"/>
  <c r="AD620" i="1"/>
  <c r="AV620" i="1" s="1"/>
  <c r="AX620" i="1"/>
  <c r="BD620" i="1" s="1"/>
  <c r="AC620" i="1"/>
  <c r="AU620" i="1" s="1"/>
  <c r="AW620" i="1" s="1"/>
  <c r="AT619" i="1"/>
  <c r="AQ619" i="1"/>
  <c r="AN619" i="1"/>
  <c r="AK619" i="1"/>
  <c r="AH619" i="1"/>
  <c r="AC619" i="1"/>
  <c r="AU619" i="1" s="1"/>
  <c r="AT618" i="1"/>
  <c r="AQ618" i="1"/>
  <c r="AN618" i="1"/>
  <c r="AK618" i="1"/>
  <c r="AH618" i="1"/>
  <c r="AD618" i="1"/>
  <c r="AY618" i="1"/>
  <c r="BE618" i="1" s="1"/>
  <c r="AX618" i="1"/>
  <c r="BD618" i="1" s="1"/>
  <c r="AC618" i="1"/>
  <c r="AU618" i="1" s="1"/>
  <c r="AT617" i="1"/>
  <c r="AQ617" i="1"/>
  <c r="AN617" i="1"/>
  <c r="AK617" i="1"/>
  <c r="AH617" i="1"/>
  <c r="AD617" i="1"/>
  <c r="AY617" i="1"/>
  <c r="BE617" i="1" s="1"/>
  <c r="AX617" i="1"/>
  <c r="BD617" i="1" s="1"/>
  <c r="AS616" i="1"/>
  <c r="AR616" i="1"/>
  <c r="AP616" i="1"/>
  <c r="AO616" i="1"/>
  <c r="AM616" i="1"/>
  <c r="AL616" i="1"/>
  <c r="AJ616" i="1"/>
  <c r="AI616" i="1"/>
  <c r="AG616" i="1"/>
  <c r="AF616" i="1"/>
  <c r="AB616" i="1"/>
  <c r="AA616" i="1"/>
  <c r="Z616" i="1"/>
  <c r="Y616" i="1"/>
  <c r="X616" i="1"/>
  <c r="W616" i="1"/>
  <c r="V616" i="1"/>
  <c r="U616" i="1"/>
  <c r="AT615" i="1"/>
  <c r="AQ615" i="1"/>
  <c r="AN615" i="1"/>
  <c r="AK615" i="1"/>
  <c r="AH615" i="1"/>
  <c r="AY614" i="1"/>
  <c r="BE614" i="1" s="1"/>
  <c r="AT614" i="1"/>
  <c r="AQ614" i="1"/>
  <c r="AN614" i="1"/>
  <c r="AK614" i="1"/>
  <c r="AH614" i="1"/>
  <c r="AD614" i="1"/>
  <c r="AC614" i="1"/>
  <c r="AU614" i="1" s="1"/>
  <c r="AT613" i="1"/>
  <c r="AQ613" i="1"/>
  <c r="AN613" i="1"/>
  <c r="AK613" i="1"/>
  <c r="AH613" i="1"/>
  <c r="AT612" i="1"/>
  <c r="AQ612" i="1"/>
  <c r="AN612" i="1"/>
  <c r="AK612" i="1"/>
  <c r="AH612" i="1"/>
  <c r="AD612" i="1"/>
  <c r="AV612" i="1" s="1"/>
  <c r="AT611" i="1"/>
  <c r="AQ611" i="1"/>
  <c r="AN611" i="1"/>
  <c r="AK611" i="1"/>
  <c r="AH611" i="1"/>
  <c r="AT610" i="1"/>
  <c r="AQ610" i="1"/>
  <c r="AN610" i="1"/>
  <c r="AK610" i="1"/>
  <c r="AH610" i="1"/>
  <c r="AC610" i="1"/>
  <c r="AU610" i="1" s="1"/>
  <c r="AY610" i="1"/>
  <c r="BE610" i="1" s="1"/>
  <c r="AD610" i="1"/>
  <c r="AT609" i="1"/>
  <c r="AQ609" i="1"/>
  <c r="AN609" i="1"/>
  <c r="AK609" i="1"/>
  <c r="AH609" i="1"/>
  <c r="AD609" i="1"/>
  <c r="AV609" i="1" s="1"/>
  <c r="AC609" i="1"/>
  <c r="AS608" i="1"/>
  <c r="AR608" i="1"/>
  <c r="AP608" i="1"/>
  <c r="AO608" i="1"/>
  <c r="AM608" i="1"/>
  <c r="AL608" i="1"/>
  <c r="AJ608" i="1"/>
  <c r="AI608" i="1"/>
  <c r="AG608" i="1"/>
  <c r="AF608" i="1"/>
  <c r="AB608" i="1"/>
  <c r="AA608" i="1"/>
  <c r="Z608" i="1"/>
  <c r="Y608" i="1"/>
  <c r="X608" i="1"/>
  <c r="W608" i="1"/>
  <c r="V608" i="1"/>
  <c r="U608" i="1"/>
  <c r="AY606" i="1"/>
  <c r="BE606" i="1" s="1"/>
  <c r="AT606" i="1"/>
  <c r="AQ606" i="1"/>
  <c r="AN606" i="1"/>
  <c r="AK606" i="1"/>
  <c r="AH606" i="1"/>
  <c r="AD606" i="1"/>
  <c r="AV606" i="1" s="1"/>
  <c r="AC606" i="1"/>
  <c r="AT605" i="1"/>
  <c r="AQ605" i="1"/>
  <c r="AN605" i="1"/>
  <c r="AK605" i="1"/>
  <c r="AH605" i="1"/>
  <c r="AD605" i="1"/>
  <c r="AV605" i="1" s="1"/>
  <c r="AT604" i="1"/>
  <c r="AQ604" i="1"/>
  <c r="AN604" i="1"/>
  <c r="AK604" i="1"/>
  <c r="AH604" i="1"/>
  <c r="AT603" i="1"/>
  <c r="AQ603" i="1"/>
  <c r="AN603" i="1"/>
  <c r="AK603" i="1"/>
  <c r="AH603" i="1"/>
  <c r="AY603" i="1"/>
  <c r="BE603" i="1" s="1"/>
  <c r="AX603" i="1"/>
  <c r="BD603" i="1" s="1"/>
  <c r="AD603" i="1"/>
  <c r="AV603" i="1" s="1"/>
  <c r="AT602" i="1"/>
  <c r="AQ602" i="1"/>
  <c r="AN602" i="1"/>
  <c r="AK602" i="1"/>
  <c r="AH602" i="1"/>
  <c r="AT601" i="1"/>
  <c r="AQ601" i="1"/>
  <c r="AN601" i="1"/>
  <c r="AK601" i="1"/>
  <c r="AH601" i="1"/>
  <c r="AT600" i="1"/>
  <c r="AQ600" i="1"/>
  <c r="AN600" i="1"/>
  <c r="AK600" i="1"/>
  <c r="AH600" i="1"/>
  <c r="AT599" i="1"/>
  <c r="AQ599" i="1"/>
  <c r="AN599" i="1"/>
  <c r="AK599" i="1"/>
  <c r="AH599" i="1"/>
  <c r="AY599" i="1"/>
  <c r="BE599" i="1" s="1"/>
  <c r="AD599" i="1"/>
  <c r="AV599" i="1" s="1"/>
  <c r="AX599" i="1"/>
  <c r="BD599" i="1" s="1"/>
  <c r="AT598" i="1"/>
  <c r="AQ598" i="1"/>
  <c r="AN598" i="1"/>
  <c r="AK598" i="1"/>
  <c r="AH598" i="1"/>
  <c r="AT597" i="1"/>
  <c r="AQ597" i="1"/>
  <c r="AN597" i="1"/>
  <c r="AK597" i="1"/>
  <c r="AH597" i="1"/>
  <c r="AY597" i="1"/>
  <c r="BE597" i="1" s="1"/>
  <c r="AD597" i="1"/>
  <c r="AV597" i="1" s="1"/>
  <c r="AT596" i="1"/>
  <c r="AQ596" i="1"/>
  <c r="AN596" i="1"/>
  <c r="AK596" i="1"/>
  <c r="AH596" i="1"/>
  <c r="AD596" i="1"/>
  <c r="AV596" i="1" s="1"/>
  <c r="AS595" i="1"/>
  <c r="AR595" i="1"/>
  <c r="AP595" i="1"/>
  <c r="AO595" i="1"/>
  <c r="AM595" i="1"/>
  <c r="AL595" i="1"/>
  <c r="AJ595" i="1"/>
  <c r="AI595" i="1"/>
  <c r="AG595" i="1"/>
  <c r="AF595" i="1"/>
  <c r="AB595" i="1"/>
  <c r="AA595" i="1"/>
  <c r="Z595" i="1"/>
  <c r="Y595" i="1"/>
  <c r="X595" i="1"/>
  <c r="W595" i="1"/>
  <c r="V595" i="1"/>
  <c r="U595" i="1"/>
  <c r="AT594" i="1"/>
  <c r="AQ594" i="1"/>
  <c r="AN594" i="1"/>
  <c r="AK594" i="1"/>
  <c r="AH594" i="1"/>
  <c r="AX594" i="1"/>
  <c r="BD594" i="1" s="1"/>
  <c r="AD594" i="1"/>
  <c r="AV594" i="1" s="1"/>
  <c r="AY594" i="1"/>
  <c r="BE594" i="1" s="1"/>
  <c r="AT593" i="1"/>
  <c r="AQ593" i="1"/>
  <c r="AN593" i="1"/>
  <c r="AK593" i="1"/>
  <c r="AH593" i="1"/>
  <c r="AD593" i="1"/>
  <c r="AV593" i="1" s="1"/>
  <c r="AT592" i="1"/>
  <c r="AQ592" i="1"/>
  <c r="AN592" i="1"/>
  <c r="AK592" i="1"/>
  <c r="AH592" i="1"/>
  <c r="AT591" i="1"/>
  <c r="AQ591" i="1"/>
  <c r="AN591" i="1"/>
  <c r="AK591" i="1"/>
  <c r="AH591" i="1"/>
  <c r="AY590" i="1"/>
  <c r="BE590" i="1" s="1"/>
  <c r="AT590" i="1"/>
  <c r="AQ590" i="1"/>
  <c r="AN590" i="1"/>
  <c r="AK590" i="1"/>
  <c r="AH590" i="1"/>
  <c r="AC590" i="1"/>
  <c r="AX590" i="1"/>
  <c r="BD590" i="1" s="1"/>
  <c r="AD590" i="1"/>
  <c r="AV590" i="1" s="1"/>
  <c r="AT589" i="1"/>
  <c r="AQ589" i="1"/>
  <c r="AN589" i="1"/>
  <c r="AK589" i="1"/>
  <c r="AH589" i="1"/>
  <c r="AX589" i="1"/>
  <c r="BD589" i="1" s="1"/>
  <c r="AY588" i="1"/>
  <c r="BE588" i="1" s="1"/>
  <c r="AT588" i="1"/>
  <c r="AQ588" i="1"/>
  <c r="AN588" i="1"/>
  <c r="AK588" i="1"/>
  <c r="AH588" i="1"/>
  <c r="AX588" i="1"/>
  <c r="BD588" i="1" s="1"/>
  <c r="AD588" i="1"/>
  <c r="AV588" i="1" s="1"/>
  <c r="AT587" i="1"/>
  <c r="AQ587" i="1"/>
  <c r="AN587" i="1"/>
  <c r="AK587" i="1"/>
  <c r="AH587" i="1"/>
  <c r="AT586" i="1"/>
  <c r="AQ586" i="1"/>
  <c r="AN586" i="1"/>
  <c r="AK586" i="1"/>
  <c r="AH586" i="1"/>
  <c r="AX586" i="1"/>
  <c r="BD586" i="1" s="1"/>
  <c r="AT585" i="1"/>
  <c r="AQ585" i="1"/>
  <c r="AN585" i="1"/>
  <c r="AK585" i="1"/>
  <c r="AH585" i="1"/>
  <c r="AX585" i="1"/>
  <c r="BD585" i="1" s="1"/>
  <c r="AD585" i="1"/>
  <c r="AV585" i="1" s="1"/>
  <c r="AY584" i="1"/>
  <c r="BE584" i="1" s="1"/>
  <c r="AT584" i="1"/>
  <c r="AQ584" i="1"/>
  <c r="AN584" i="1"/>
  <c r="AK584" i="1"/>
  <c r="AH584" i="1"/>
  <c r="AD584" i="1"/>
  <c r="AV584" i="1" s="1"/>
  <c r="AC584" i="1"/>
  <c r="AX584" i="1"/>
  <c r="BD584" i="1" s="1"/>
  <c r="AT583" i="1"/>
  <c r="AQ583" i="1"/>
  <c r="AN583" i="1"/>
  <c r="AK583" i="1"/>
  <c r="AH583" i="1"/>
  <c r="AX583" i="1"/>
  <c r="BD583" i="1" s="1"/>
  <c r="AD583" i="1"/>
  <c r="AV583" i="1" s="1"/>
  <c r="AC583" i="1"/>
  <c r="AU583" i="1" s="1"/>
  <c r="AY582" i="1"/>
  <c r="BE582" i="1" s="1"/>
  <c r="AT582" i="1"/>
  <c r="AQ582" i="1"/>
  <c r="AN582" i="1"/>
  <c r="AK582" i="1"/>
  <c r="AH582" i="1"/>
  <c r="AX582" i="1"/>
  <c r="BD582" i="1" s="1"/>
  <c r="AD582" i="1"/>
  <c r="AV582" i="1" s="1"/>
  <c r="AT581" i="1"/>
  <c r="AQ581" i="1"/>
  <c r="AN581" i="1"/>
  <c r="AK581" i="1"/>
  <c r="AH581" i="1"/>
  <c r="AS580" i="1"/>
  <c r="AR580" i="1"/>
  <c r="AP580" i="1"/>
  <c r="AO580" i="1"/>
  <c r="AM580" i="1"/>
  <c r="AL580" i="1"/>
  <c r="AJ580" i="1"/>
  <c r="AI580" i="1"/>
  <c r="AG580" i="1"/>
  <c r="AF580" i="1"/>
  <c r="AB580" i="1"/>
  <c r="AA580" i="1"/>
  <c r="Z580" i="1"/>
  <c r="Y580" i="1"/>
  <c r="X580" i="1"/>
  <c r="W580" i="1"/>
  <c r="V580" i="1"/>
  <c r="U580" i="1"/>
  <c r="AY579" i="1"/>
  <c r="BE579" i="1" s="1"/>
  <c r="AT579" i="1"/>
  <c r="AQ579" i="1"/>
  <c r="AN579" i="1"/>
  <c r="AK579" i="1"/>
  <c r="AH579" i="1"/>
  <c r="AC579" i="1"/>
  <c r="AX579" i="1"/>
  <c r="BD579" i="1" s="1"/>
  <c r="AD579" i="1"/>
  <c r="AV579" i="1" s="1"/>
  <c r="AT578" i="1"/>
  <c r="AQ578" i="1"/>
  <c r="AN578" i="1"/>
  <c r="AK578" i="1"/>
  <c r="AH578" i="1"/>
  <c r="AD578" i="1"/>
  <c r="AV578" i="1" s="1"/>
  <c r="AY578" i="1"/>
  <c r="BE578" i="1" s="1"/>
  <c r="AY577" i="1"/>
  <c r="BE577" i="1" s="1"/>
  <c r="AT577" i="1"/>
  <c r="AQ577" i="1"/>
  <c r="AN577" i="1"/>
  <c r="AK577" i="1"/>
  <c r="AH577" i="1"/>
  <c r="AX577" i="1"/>
  <c r="BD577" i="1" s="1"/>
  <c r="AT576" i="1"/>
  <c r="AQ576" i="1"/>
  <c r="AN576" i="1"/>
  <c r="AK576" i="1"/>
  <c r="AH576" i="1"/>
  <c r="AD576" i="1"/>
  <c r="AV576" i="1" s="1"/>
  <c r="AT575" i="1"/>
  <c r="AQ575" i="1"/>
  <c r="AN575" i="1"/>
  <c r="AK575" i="1"/>
  <c r="AH575" i="1"/>
  <c r="AY575" i="1"/>
  <c r="BE575" i="1" s="1"/>
  <c r="AX575" i="1"/>
  <c r="BD575" i="1" s="1"/>
  <c r="AS574" i="1"/>
  <c r="AR574" i="1"/>
  <c r="AP574" i="1"/>
  <c r="AO574" i="1"/>
  <c r="AM574" i="1"/>
  <c r="AL574" i="1"/>
  <c r="AJ574" i="1"/>
  <c r="AI574" i="1"/>
  <c r="AG574" i="1"/>
  <c r="AF574" i="1"/>
  <c r="AB574" i="1"/>
  <c r="AA574" i="1"/>
  <c r="Z574" i="1"/>
  <c r="Y574" i="1"/>
  <c r="X574" i="1"/>
  <c r="W574" i="1"/>
  <c r="V574" i="1"/>
  <c r="U574" i="1"/>
  <c r="AY573" i="1"/>
  <c r="BE573" i="1" s="1"/>
  <c r="AX573" i="1"/>
  <c r="BD573" i="1" s="1"/>
  <c r="AT573" i="1"/>
  <c r="AQ573" i="1"/>
  <c r="AN573" i="1"/>
  <c r="AK573" i="1"/>
  <c r="AH573" i="1"/>
  <c r="AD573" i="1"/>
  <c r="AV573" i="1" s="1"/>
  <c r="AC573" i="1"/>
  <c r="AT572" i="1"/>
  <c r="AQ572" i="1"/>
  <c r="AN572" i="1"/>
  <c r="AK572" i="1"/>
  <c r="AH572" i="1"/>
  <c r="AT571" i="1"/>
  <c r="AQ571" i="1"/>
  <c r="AN571" i="1"/>
  <c r="AK571" i="1"/>
  <c r="AH571" i="1"/>
  <c r="AY571" i="1"/>
  <c r="BE571" i="1" s="1"/>
  <c r="AX571" i="1"/>
  <c r="BD571" i="1" s="1"/>
  <c r="AT570" i="1"/>
  <c r="AQ570" i="1"/>
  <c r="AN570" i="1"/>
  <c r="AK570" i="1"/>
  <c r="AH570" i="1"/>
  <c r="AC570" i="1"/>
  <c r="AX570" i="1"/>
  <c r="BD570" i="1" s="1"/>
  <c r="AD570" i="1"/>
  <c r="AV570" i="1" s="1"/>
  <c r="AT569" i="1"/>
  <c r="AQ569" i="1"/>
  <c r="AN569" i="1"/>
  <c r="AK569" i="1"/>
  <c r="AH569" i="1"/>
  <c r="AY569" i="1"/>
  <c r="BE569" i="1" s="1"/>
  <c r="AD569" i="1"/>
  <c r="AV569" i="1" s="1"/>
  <c r="AT568" i="1"/>
  <c r="AQ568" i="1"/>
  <c r="AN568" i="1"/>
  <c r="AK568" i="1"/>
  <c r="AH568" i="1"/>
  <c r="AD568" i="1"/>
  <c r="AV568" i="1" s="1"/>
  <c r="AX568" i="1"/>
  <c r="BD568" i="1" s="1"/>
  <c r="AT567" i="1"/>
  <c r="AQ567" i="1"/>
  <c r="AN567" i="1"/>
  <c r="AK567" i="1"/>
  <c r="AH567" i="1"/>
  <c r="AY566" i="1"/>
  <c r="BE566" i="1" s="1"/>
  <c r="AT566" i="1"/>
  <c r="AQ566" i="1"/>
  <c r="AN566" i="1"/>
  <c r="AK566" i="1"/>
  <c r="AH566" i="1"/>
  <c r="AD566" i="1"/>
  <c r="AV566" i="1" s="1"/>
  <c r="AT565" i="1"/>
  <c r="AQ565" i="1"/>
  <c r="AN565" i="1"/>
  <c r="AK565" i="1"/>
  <c r="AH565" i="1"/>
  <c r="AY565" i="1"/>
  <c r="BE565" i="1" s="1"/>
  <c r="AX565" i="1"/>
  <c r="BD565" i="1" s="1"/>
  <c r="AY564" i="1"/>
  <c r="BE564" i="1" s="1"/>
  <c r="AT564" i="1"/>
  <c r="AQ564" i="1"/>
  <c r="AN564" i="1"/>
  <c r="AK564" i="1"/>
  <c r="AH564" i="1"/>
  <c r="AD564" i="1"/>
  <c r="AV564" i="1" s="1"/>
  <c r="AC564" i="1"/>
  <c r="AU564" i="1" s="1"/>
  <c r="AX564" i="1"/>
  <c r="BD564" i="1" s="1"/>
  <c r="AT563" i="1"/>
  <c r="AQ563" i="1"/>
  <c r="AN563" i="1"/>
  <c r="AK563" i="1"/>
  <c r="AH563" i="1"/>
  <c r="AY563" i="1"/>
  <c r="BE563" i="1" s="1"/>
  <c r="AT562" i="1"/>
  <c r="AQ562" i="1"/>
  <c r="AN562" i="1"/>
  <c r="AK562" i="1"/>
  <c r="AH562" i="1"/>
  <c r="AC562" i="1"/>
  <c r="AY562" i="1"/>
  <c r="BE562" i="1" s="1"/>
  <c r="AX562" i="1"/>
  <c r="BD562" i="1" s="1"/>
  <c r="AY561" i="1"/>
  <c r="BE561" i="1" s="1"/>
  <c r="AX561" i="1"/>
  <c r="BD561" i="1" s="1"/>
  <c r="AT561" i="1"/>
  <c r="AQ561" i="1"/>
  <c r="AN561" i="1"/>
  <c r="AK561" i="1"/>
  <c r="AH561" i="1"/>
  <c r="AD561" i="1"/>
  <c r="AV561" i="1" s="1"/>
  <c r="AC561" i="1"/>
  <c r="AT560" i="1"/>
  <c r="AQ560" i="1"/>
  <c r="AN560" i="1"/>
  <c r="AK560" i="1"/>
  <c r="AH560" i="1"/>
  <c r="AX560" i="1"/>
  <c r="BD560" i="1" s="1"/>
  <c r="AY560" i="1"/>
  <c r="BE560" i="1" s="1"/>
  <c r="AT559" i="1"/>
  <c r="AQ559" i="1"/>
  <c r="AN559" i="1"/>
  <c r="AK559" i="1"/>
  <c r="AH559" i="1"/>
  <c r="AT558" i="1"/>
  <c r="AQ558" i="1"/>
  <c r="AN558" i="1"/>
  <c r="AK558" i="1"/>
  <c r="AH558" i="1"/>
  <c r="AC558" i="1"/>
  <c r="AX558" i="1"/>
  <c r="BD558" i="1" s="1"/>
  <c r="AD558" i="1"/>
  <c r="AV558" i="1" s="1"/>
  <c r="AT557" i="1"/>
  <c r="AQ557" i="1"/>
  <c r="AN557" i="1"/>
  <c r="AK557" i="1"/>
  <c r="AH557" i="1"/>
  <c r="AX557" i="1"/>
  <c r="BD557" i="1" s="1"/>
  <c r="AX556" i="1"/>
  <c r="BD556" i="1" s="1"/>
  <c r="AT556" i="1"/>
  <c r="AQ556" i="1"/>
  <c r="AN556" i="1"/>
  <c r="AK556" i="1"/>
  <c r="AH556" i="1"/>
  <c r="AY556" i="1"/>
  <c r="BE556" i="1" s="1"/>
  <c r="AD556" i="1"/>
  <c r="AV556" i="1" s="1"/>
  <c r="AC556" i="1"/>
  <c r="AT555" i="1"/>
  <c r="AQ555" i="1"/>
  <c r="AN555" i="1"/>
  <c r="AK555" i="1"/>
  <c r="AH555" i="1"/>
  <c r="AX555" i="1"/>
  <c r="BD555" i="1" s="1"/>
  <c r="AX554" i="1"/>
  <c r="BD554" i="1" s="1"/>
  <c r="AT554" i="1"/>
  <c r="AQ554" i="1"/>
  <c r="AN554" i="1"/>
  <c r="AK554" i="1"/>
  <c r="AH554" i="1"/>
  <c r="AY554" i="1"/>
  <c r="BE554" i="1" s="1"/>
  <c r="AD554" i="1"/>
  <c r="AV554" i="1" s="1"/>
  <c r="AC554" i="1"/>
  <c r="AT553" i="1"/>
  <c r="AQ553" i="1"/>
  <c r="AN553" i="1"/>
  <c r="AK553" i="1"/>
  <c r="AH553" i="1"/>
  <c r="AX553" i="1"/>
  <c r="BD553" i="1" s="1"/>
  <c r="AS552" i="1"/>
  <c r="AR552" i="1"/>
  <c r="AP552" i="1"/>
  <c r="AO552" i="1"/>
  <c r="AM552" i="1"/>
  <c r="AL552" i="1"/>
  <c r="AJ552" i="1"/>
  <c r="AI552" i="1"/>
  <c r="AG552" i="1"/>
  <c r="AF552" i="1"/>
  <c r="AB552" i="1"/>
  <c r="AA552" i="1"/>
  <c r="Z552" i="1"/>
  <c r="Y552" i="1"/>
  <c r="X552" i="1"/>
  <c r="W552" i="1"/>
  <c r="V552" i="1"/>
  <c r="U552" i="1"/>
  <c r="AT549" i="1"/>
  <c r="AQ549" i="1"/>
  <c r="AN549" i="1"/>
  <c r="AK549" i="1"/>
  <c r="AH549" i="1"/>
  <c r="AD549" i="1"/>
  <c r="AD548" i="1" s="1"/>
  <c r="AC549" i="1"/>
  <c r="AY549" i="1"/>
  <c r="BE549" i="1" s="1"/>
  <c r="AX549" i="1"/>
  <c r="BD549" i="1" s="1"/>
  <c r="AS548" i="1"/>
  <c r="AR548" i="1"/>
  <c r="AP548" i="1"/>
  <c r="AO548" i="1"/>
  <c r="AM548" i="1"/>
  <c r="AL548" i="1"/>
  <c r="AJ548" i="1"/>
  <c r="AI548" i="1"/>
  <c r="AG548" i="1"/>
  <c r="AF548" i="1"/>
  <c r="AB548" i="1"/>
  <c r="AA548" i="1"/>
  <c r="Z548" i="1"/>
  <c r="Y548" i="1"/>
  <c r="X548" i="1"/>
  <c r="W548" i="1"/>
  <c r="V548" i="1"/>
  <c r="U548" i="1"/>
  <c r="AT547" i="1"/>
  <c r="AQ547" i="1"/>
  <c r="AN547" i="1"/>
  <c r="AK547" i="1"/>
  <c r="AH547" i="1"/>
  <c r="AY547" i="1"/>
  <c r="BE547" i="1" s="1"/>
  <c r="AX547" i="1"/>
  <c r="BD547" i="1" s="1"/>
  <c r="AD547" i="1"/>
  <c r="AC547" i="1"/>
  <c r="AS546" i="1"/>
  <c r="AR546" i="1"/>
  <c r="AP546" i="1"/>
  <c r="AO546" i="1"/>
  <c r="AM546" i="1"/>
  <c r="AL546" i="1"/>
  <c r="AJ546" i="1"/>
  <c r="AI546" i="1"/>
  <c r="AG546" i="1"/>
  <c r="AF546" i="1"/>
  <c r="AB546" i="1"/>
  <c r="AA546" i="1"/>
  <c r="Z546" i="1"/>
  <c r="Y546" i="1"/>
  <c r="X546" i="1"/>
  <c r="W546" i="1"/>
  <c r="V546" i="1"/>
  <c r="U546" i="1"/>
  <c r="AX544" i="1"/>
  <c r="BD544" i="1" s="1"/>
  <c r="AT544" i="1"/>
  <c r="AQ544" i="1"/>
  <c r="AN544" i="1"/>
  <c r="AK544" i="1"/>
  <c r="AH544" i="1"/>
  <c r="AY544" i="1"/>
  <c r="BE544" i="1" s="1"/>
  <c r="AD544" i="1"/>
  <c r="AV544" i="1" s="1"/>
  <c r="AV543" i="1" s="1"/>
  <c r="AC544" i="1"/>
  <c r="AU544" i="1" s="1"/>
  <c r="AS543" i="1"/>
  <c r="AR543" i="1"/>
  <c r="AP543" i="1"/>
  <c r="AO543" i="1"/>
  <c r="AM543" i="1"/>
  <c r="AL543" i="1"/>
  <c r="AJ543" i="1"/>
  <c r="AI543" i="1"/>
  <c r="AG543" i="1"/>
  <c r="AF543" i="1"/>
  <c r="AB543" i="1"/>
  <c r="AA543" i="1"/>
  <c r="Z543" i="1"/>
  <c r="Y543" i="1"/>
  <c r="X543" i="1"/>
  <c r="W543" i="1"/>
  <c r="V543" i="1"/>
  <c r="U543" i="1"/>
  <c r="AT542" i="1"/>
  <c r="AQ542" i="1"/>
  <c r="AN542" i="1"/>
  <c r="AK542" i="1"/>
  <c r="AH542" i="1"/>
  <c r="AC542" i="1"/>
  <c r="AS541" i="1"/>
  <c r="AR541" i="1"/>
  <c r="AP541" i="1"/>
  <c r="AO541" i="1"/>
  <c r="AM541" i="1"/>
  <c r="AL541" i="1"/>
  <c r="AJ541" i="1"/>
  <c r="AI541" i="1"/>
  <c r="AG541" i="1"/>
  <c r="AG540" i="1" s="1"/>
  <c r="AF541" i="1"/>
  <c r="AB541" i="1"/>
  <c r="AA541" i="1"/>
  <c r="AA540" i="1" s="1"/>
  <c r="Z541" i="1"/>
  <c r="Z540" i="1" s="1"/>
  <c r="Y541" i="1"/>
  <c r="X541" i="1"/>
  <c r="W541" i="1"/>
  <c r="W540" i="1" s="1"/>
  <c r="V541" i="1"/>
  <c r="U541" i="1"/>
  <c r="AT538" i="1"/>
  <c r="AQ538" i="1"/>
  <c r="AN538" i="1"/>
  <c r="AK538" i="1"/>
  <c r="AH538" i="1"/>
  <c r="AY538" i="1"/>
  <c r="BE538" i="1" s="1"/>
  <c r="AX538" i="1"/>
  <c r="BD538" i="1" s="1"/>
  <c r="AD538" i="1"/>
  <c r="AV538" i="1" s="1"/>
  <c r="AC538" i="1"/>
  <c r="AT537" i="1"/>
  <c r="AQ537" i="1"/>
  <c r="AN537" i="1"/>
  <c r="AK537" i="1"/>
  <c r="AH537" i="1"/>
  <c r="AD537" i="1"/>
  <c r="AY537" i="1"/>
  <c r="BE537" i="1" s="1"/>
  <c r="AX537" i="1"/>
  <c r="BD537" i="1" s="1"/>
  <c r="AS536" i="1"/>
  <c r="AR536" i="1"/>
  <c r="AP536" i="1"/>
  <c r="AO536" i="1"/>
  <c r="AM536" i="1"/>
  <c r="AL536" i="1"/>
  <c r="AJ536" i="1"/>
  <c r="AI536" i="1"/>
  <c r="AG536" i="1"/>
  <c r="AF536" i="1"/>
  <c r="AB536" i="1"/>
  <c r="AA536" i="1"/>
  <c r="Z536" i="1"/>
  <c r="Y536" i="1"/>
  <c r="X536" i="1"/>
  <c r="W536" i="1"/>
  <c r="V536" i="1"/>
  <c r="U536" i="1"/>
  <c r="AT535" i="1"/>
  <c r="AQ535" i="1"/>
  <c r="AN535" i="1"/>
  <c r="AK535" i="1"/>
  <c r="AH535" i="1"/>
  <c r="AY535" i="1"/>
  <c r="BE535" i="1" s="1"/>
  <c r="AD535" i="1"/>
  <c r="AC535" i="1"/>
  <c r="AU535" i="1" s="1"/>
  <c r="AX535" i="1"/>
  <c r="BD535" i="1" s="1"/>
  <c r="AS534" i="1"/>
  <c r="AR534" i="1"/>
  <c r="AP534" i="1"/>
  <c r="AO534" i="1"/>
  <c r="AM534" i="1"/>
  <c r="AL534" i="1"/>
  <c r="AJ534" i="1"/>
  <c r="AI534" i="1"/>
  <c r="AG534" i="1"/>
  <c r="AF534" i="1"/>
  <c r="AB534" i="1"/>
  <c r="AA534" i="1"/>
  <c r="Z534" i="1"/>
  <c r="Y534" i="1"/>
  <c r="X534" i="1"/>
  <c r="W534" i="1"/>
  <c r="V534" i="1"/>
  <c r="U534" i="1"/>
  <c r="AX533" i="1"/>
  <c r="BD533" i="1" s="1"/>
  <c r="AT533" i="1"/>
  <c r="AQ533" i="1"/>
  <c r="AN533" i="1"/>
  <c r="AK533" i="1"/>
  <c r="AH533" i="1"/>
  <c r="AD533" i="1"/>
  <c r="AV533" i="1" s="1"/>
  <c r="AC533" i="1"/>
  <c r="AT532" i="1"/>
  <c r="AQ532" i="1"/>
  <c r="AN532" i="1"/>
  <c r="AK532" i="1"/>
  <c r="AH532" i="1"/>
  <c r="AY532" i="1"/>
  <c r="BE532" i="1" s="1"/>
  <c r="AX532" i="1"/>
  <c r="BD532" i="1" s="1"/>
  <c r="AS531" i="1"/>
  <c r="AR531" i="1"/>
  <c r="AP531" i="1"/>
  <c r="AO531" i="1"/>
  <c r="AM531" i="1"/>
  <c r="AL531" i="1"/>
  <c r="AJ531" i="1"/>
  <c r="AI531" i="1"/>
  <c r="AG531" i="1"/>
  <c r="AF531" i="1"/>
  <c r="AB531" i="1"/>
  <c r="AA531" i="1"/>
  <c r="Z531" i="1"/>
  <c r="Y531" i="1"/>
  <c r="X531" i="1"/>
  <c r="W531" i="1"/>
  <c r="V531" i="1"/>
  <c r="U531" i="1"/>
  <c r="AX529" i="1"/>
  <c r="BD529" i="1" s="1"/>
  <c r="AT529" i="1"/>
  <c r="AQ529" i="1"/>
  <c r="AN529" i="1"/>
  <c r="AK529" i="1"/>
  <c r="AH529" i="1"/>
  <c r="AT528" i="1"/>
  <c r="AQ528" i="1"/>
  <c r="AN528" i="1"/>
  <c r="AK528" i="1"/>
  <c r="AH528" i="1"/>
  <c r="AY528" i="1"/>
  <c r="BE528" i="1" s="1"/>
  <c r="AX528" i="1"/>
  <c r="BD528" i="1" s="1"/>
  <c r="AT527" i="1"/>
  <c r="AQ527" i="1"/>
  <c r="AN527" i="1"/>
  <c r="AK527" i="1"/>
  <c r="AH527" i="1"/>
  <c r="AY527" i="1"/>
  <c r="BE527" i="1" s="1"/>
  <c r="AX527" i="1"/>
  <c r="BD527" i="1" s="1"/>
  <c r="AT526" i="1"/>
  <c r="AQ526" i="1"/>
  <c r="AN526" i="1"/>
  <c r="AK526" i="1"/>
  <c r="AH526" i="1"/>
  <c r="AC526" i="1"/>
  <c r="AX525" i="1"/>
  <c r="BD525" i="1" s="1"/>
  <c r="AT525" i="1"/>
  <c r="AQ525" i="1"/>
  <c r="AN525" i="1"/>
  <c r="AK525" i="1"/>
  <c r="AH525" i="1"/>
  <c r="AC525" i="1"/>
  <c r="AU525" i="1" s="1"/>
  <c r="AY525" i="1"/>
  <c r="BE525" i="1" s="1"/>
  <c r="AT524" i="1"/>
  <c r="AQ524" i="1"/>
  <c r="AN524" i="1"/>
  <c r="AK524" i="1"/>
  <c r="AH524" i="1"/>
  <c r="AY523" i="1"/>
  <c r="BE523" i="1" s="1"/>
  <c r="AT523" i="1"/>
  <c r="AQ523" i="1"/>
  <c r="AN523" i="1"/>
  <c r="AK523" i="1"/>
  <c r="AH523" i="1"/>
  <c r="AX523" i="1"/>
  <c r="BD523" i="1" s="1"/>
  <c r="AY522" i="1"/>
  <c r="BE522" i="1" s="1"/>
  <c r="AT522" i="1"/>
  <c r="AQ522" i="1"/>
  <c r="AN522" i="1"/>
  <c r="AK522" i="1"/>
  <c r="AH522" i="1"/>
  <c r="AX522" i="1"/>
  <c r="BD522" i="1" s="1"/>
  <c r="AT521" i="1"/>
  <c r="AQ521" i="1"/>
  <c r="AN521" i="1"/>
  <c r="AK521" i="1"/>
  <c r="AH521" i="1"/>
  <c r="AC521" i="1"/>
  <c r="AU521" i="1" s="1"/>
  <c r="AY521" i="1"/>
  <c r="BE521" i="1" s="1"/>
  <c r="AT520" i="1"/>
  <c r="AQ520" i="1"/>
  <c r="AN520" i="1"/>
  <c r="AK520" i="1"/>
  <c r="AH520" i="1"/>
  <c r="AY520" i="1"/>
  <c r="BE520" i="1" s="1"/>
  <c r="AT519" i="1"/>
  <c r="AQ519" i="1"/>
  <c r="AN519" i="1"/>
  <c r="AK519" i="1"/>
  <c r="AH519" i="1"/>
  <c r="AY518" i="1"/>
  <c r="BE518" i="1" s="1"/>
  <c r="AX518" i="1"/>
  <c r="BD518" i="1" s="1"/>
  <c r="AT518" i="1"/>
  <c r="AQ518" i="1"/>
  <c r="AN518" i="1"/>
  <c r="AK518" i="1"/>
  <c r="AH518" i="1"/>
  <c r="AX517" i="1"/>
  <c r="BD517" i="1" s="1"/>
  <c r="AT517" i="1"/>
  <c r="AQ517" i="1"/>
  <c r="AN517" i="1"/>
  <c r="AK517" i="1"/>
  <c r="AH517" i="1"/>
  <c r="AT516" i="1"/>
  <c r="AQ516" i="1"/>
  <c r="AN516" i="1"/>
  <c r="AK516" i="1"/>
  <c r="AH516" i="1"/>
  <c r="AY516" i="1"/>
  <c r="BE516" i="1" s="1"/>
  <c r="AX516" i="1"/>
  <c r="BD516" i="1" s="1"/>
  <c r="AT515" i="1"/>
  <c r="AQ515" i="1"/>
  <c r="AN515" i="1"/>
  <c r="AK515" i="1"/>
  <c r="AH515" i="1"/>
  <c r="AY515" i="1"/>
  <c r="BE515" i="1" s="1"/>
  <c r="AX515" i="1"/>
  <c r="BD515" i="1" s="1"/>
  <c r="AT514" i="1"/>
  <c r="AQ514" i="1"/>
  <c r="AN514" i="1"/>
  <c r="AK514" i="1"/>
  <c r="AH514" i="1"/>
  <c r="AC514" i="1"/>
  <c r="AX513" i="1"/>
  <c r="BD513" i="1" s="1"/>
  <c r="AT513" i="1"/>
  <c r="AQ513" i="1"/>
  <c r="AN513" i="1"/>
  <c r="AK513" i="1"/>
  <c r="AH513" i="1"/>
  <c r="AC513" i="1"/>
  <c r="AU513" i="1" s="1"/>
  <c r="AY513" i="1"/>
  <c r="BE513" i="1" s="1"/>
  <c r="AT512" i="1"/>
  <c r="AQ512" i="1"/>
  <c r="AN512" i="1"/>
  <c r="AK512" i="1"/>
  <c r="AH512" i="1"/>
  <c r="AY511" i="1"/>
  <c r="BE511" i="1" s="1"/>
  <c r="AT511" i="1"/>
  <c r="AQ511" i="1"/>
  <c r="AN511" i="1"/>
  <c r="AK511" i="1"/>
  <c r="AH511" i="1"/>
  <c r="AX511" i="1"/>
  <c r="BD511" i="1" s="1"/>
  <c r="AY510" i="1"/>
  <c r="BE510" i="1" s="1"/>
  <c r="AT510" i="1"/>
  <c r="AQ510" i="1"/>
  <c r="AN510" i="1"/>
  <c r="AK510" i="1"/>
  <c r="AH510" i="1"/>
  <c r="AX510" i="1"/>
  <c r="BD510" i="1" s="1"/>
  <c r="AT509" i="1"/>
  <c r="AQ509" i="1"/>
  <c r="AN509" i="1"/>
  <c r="AK509" i="1"/>
  <c r="AH509" i="1"/>
  <c r="AC509" i="1"/>
  <c r="AU509" i="1" s="1"/>
  <c r="AY509" i="1"/>
  <c r="BE509" i="1" s="1"/>
  <c r="AT508" i="1"/>
  <c r="AQ508" i="1"/>
  <c r="AN508" i="1"/>
  <c r="AK508" i="1"/>
  <c r="AH508" i="1"/>
  <c r="AY508" i="1"/>
  <c r="BE508" i="1" s="1"/>
  <c r="AT507" i="1"/>
  <c r="AQ507" i="1"/>
  <c r="AN507" i="1"/>
  <c r="AK507" i="1"/>
  <c r="AH507" i="1"/>
  <c r="AY506" i="1"/>
  <c r="BE506" i="1" s="1"/>
  <c r="AX506" i="1"/>
  <c r="BD506" i="1" s="1"/>
  <c r="AT506" i="1"/>
  <c r="AQ506" i="1"/>
  <c r="AN506" i="1"/>
  <c r="AK506" i="1"/>
  <c r="AH506" i="1"/>
  <c r="AX505" i="1"/>
  <c r="BD505" i="1" s="1"/>
  <c r="AT505" i="1"/>
  <c r="AQ505" i="1"/>
  <c r="AN505" i="1"/>
  <c r="AK505" i="1"/>
  <c r="AH505" i="1"/>
  <c r="AT504" i="1"/>
  <c r="AQ504" i="1"/>
  <c r="AN504" i="1"/>
  <c r="AK504" i="1"/>
  <c r="AH504" i="1"/>
  <c r="AY504" i="1"/>
  <c r="BE504" i="1" s="1"/>
  <c r="AX504" i="1"/>
  <c r="BD504" i="1" s="1"/>
  <c r="AT503" i="1"/>
  <c r="AQ503" i="1"/>
  <c r="AN503" i="1"/>
  <c r="AK503" i="1"/>
  <c r="AH503" i="1"/>
  <c r="AY503" i="1"/>
  <c r="BE503" i="1" s="1"/>
  <c r="AX503" i="1"/>
  <c r="BD503" i="1" s="1"/>
  <c r="AT502" i="1"/>
  <c r="AQ502" i="1"/>
  <c r="AN502" i="1"/>
  <c r="AK502" i="1"/>
  <c r="AH502" i="1"/>
  <c r="AC502" i="1"/>
  <c r="AX501" i="1"/>
  <c r="BD501" i="1" s="1"/>
  <c r="AT501" i="1"/>
  <c r="AQ501" i="1"/>
  <c r="AN501" i="1"/>
  <c r="AK501" i="1"/>
  <c r="AH501" i="1"/>
  <c r="AC501" i="1"/>
  <c r="AU501" i="1" s="1"/>
  <c r="AY501" i="1"/>
  <c r="BE501" i="1" s="1"/>
  <c r="AT500" i="1"/>
  <c r="AQ500" i="1"/>
  <c r="AN500" i="1"/>
  <c r="AK500" i="1"/>
  <c r="AH500" i="1"/>
  <c r="AY499" i="1"/>
  <c r="BE499" i="1" s="1"/>
  <c r="AT499" i="1"/>
  <c r="AQ499" i="1"/>
  <c r="AN499" i="1"/>
  <c r="AK499" i="1"/>
  <c r="AH499" i="1"/>
  <c r="AX499" i="1"/>
  <c r="BD499" i="1" s="1"/>
  <c r="AY498" i="1"/>
  <c r="BE498" i="1" s="1"/>
  <c r="AT498" i="1"/>
  <c r="AQ498" i="1"/>
  <c r="AN498" i="1"/>
  <c r="AK498" i="1"/>
  <c r="AH498" i="1"/>
  <c r="AX498" i="1"/>
  <c r="BD498" i="1" s="1"/>
  <c r="AT497" i="1"/>
  <c r="AQ497" i="1"/>
  <c r="AN497" i="1"/>
  <c r="AK497" i="1"/>
  <c r="AH497" i="1"/>
  <c r="AC497" i="1"/>
  <c r="AU497" i="1" s="1"/>
  <c r="AY497" i="1"/>
  <c r="BE497" i="1" s="1"/>
  <c r="AT496" i="1"/>
  <c r="AQ496" i="1"/>
  <c r="AN496" i="1"/>
  <c r="AK496" i="1"/>
  <c r="AH496" i="1"/>
  <c r="AY496" i="1"/>
  <c r="BE496" i="1" s="1"/>
  <c r="AT495" i="1"/>
  <c r="AQ495" i="1"/>
  <c r="AN495" i="1"/>
  <c r="AK495" i="1"/>
  <c r="AH495" i="1"/>
  <c r="AY494" i="1"/>
  <c r="BE494" i="1" s="1"/>
  <c r="AX494" i="1"/>
  <c r="BD494" i="1" s="1"/>
  <c r="AT494" i="1"/>
  <c r="AQ494" i="1"/>
  <c r="AN494" i="1"/>
  <c r="AK494" i="1"/>
  <c r="AH494" i="1"/>
  <c r="AX493" i="1"/>
  <c r="BD493" i="1" s="1"/>
  <c r="AT493" i="1"/>
  <c r="AQ493" i="1"/>
  <c r="AN493" i="1"/>
  <c r="AK493" i="1"/>
  <c r="AH493" i="1"/>
  <c r="AT492" i="1"/>
  <c r="AQ492" i="1"/>
  <c r="AN492" i="1"/>
  <c r="AK492" i="1"/>
  <c r="AH492" i="1"/>
  <c r="AY492" i="1"/>
  <c r="BE492" i="1" s="1"/>
  <c r="AX492" i="1"/>
  <c r="BD492" i="1" s="1"/>
  <c r="AT491" i="1"/>
  <c r="AQ491" i="1"/>
  <c r="AN491" i="1"/>
  <c r="AK491" i="1"/>
  <c r="AH491" i="1"/>
  <c r="AY491" i="1"/>
  <c r="BE491" i="1" s="1"/>
  <c r="AX491" i="1"/>
  <c r="BD491" i="1" s="1"/>
  <c r="AT490" i="1"/>
  <c r="AQ490" i="1"/>
  <c r="AN490" i="1"/>
  <c r="AK490" i="1"/>
  <c r="AH490" i="1"/>
  <c r="AC490" i="1"/>
  <c r="AX489" i="1"/>
  <c r="BD489" i="1" s="1"/>
  <c r="AT489" i="1"/>
  <c r="AQ489" i="1"/>
  <c r="AN489" i="1"/>
  <c r="AK489" i="1"/>
  <c r="AH489" i="1"/>
  <c r="AC489" i="1"/>
  <c r="AU489" i="1" s="1"/>
  <c r="AY489" i="1"/>
  <c r="BE489" i="1" s="1"/>
  <c r="AT488" i="1"/>
  <c r="AQ488" i="1"/>
  <c r="AN488" i="1"/>
  <c r="AK488" i="1"/>
  <c r="AH488" i="1"/>
  <c r="AY487" i="1"/>
  <c r="BE487" i="1" s="1"/>
  <c r="AT487" i="1"/>
  <c r="AQ487" i="1"/>
  <c r="AN487" i="1"/>
  <c r="AK487" i="1"/>
  <c r="AH487" i="1"/>
  <c r="AX487" i="1"/>
  <c r="BD487" i="1" s="1"/>
  <c r="AS486" i="1"/>
  <c r="AR486" i="1"/>
  <c r="AP486" i="1"/>
  <c r="AO486" i="1"/>
  <c r="AM486" i="1"/>
  <c r="AL486" i="1"/>
  <c r="AJ486" i="1"/>
  <c r="AI486" i="1"/>
  <c r="AG486" i="1"/>
  <c r="AF486" i="1"/>
  <c r="AB486" i="1"/>
  <c r="AA486" i="1"/>
  <c r="Z486" i="1"/>
  <c r="Y486" i="1"/>
  <c r="X486" i="1"/>
  <c r="W486" i="1"/>
  <c r="V486" i="1"/>
  <c r="U486" i="1"/>
  <c r="AY485" i="1"/>
  <c r="BE485" i="1" s="1"/>
  <c r="AT485" i="1"/>
  <c r="AQ485" i="1"/>
  <c r="AN485" i="1"/>
  <c r="AK485" i="1"/>
  <c r="AH485" i="1"/>
  <c r="AD485" i="1"/>
  <c r="AV485" i="1" s="1"/>
  <c r="AC485" i="1"/>
  <c r="AU485" i="1" s="1"/>
  <c r="AX485" i="1"/>
  <c r="BD485" i="1" s="1"/>
  <c r="AX484" i="1"/>
  <c r="BD484" i="1" s="1"/>
  <c r="AT484" i="1"/>
  <c r="AQ484" i="1"/>
  <c r="AN484" i="1"/>
  <c r="AK484" i="1"/>
  <c r="AH484" i="1"/>
  <c r="AY484" i="1"/>
  <c r="BE484" i="1" s="1"/>
  <c r="AD484" i="1"/>
  <c r="AV484" i="1" s="1"/>
  <c r="AT483" i="1"/>
  <c r="AQ483" i="1"/>
  <c r="AN483" i="1"/>
  <c r="AK483" i="1"/>
  <c r="AH483" i="1"/>
  <c r="AD483" i="1"/>
  <c r="AV483" i="1" s="1"/>
  <c r="AY483" i="1"/>
  <c r="BE483" i="1" s="1"/>
  <c r="AX483" i="1"/>
  <c r="BD483" i="1" s="1"/>
  <c r="AC483" i="1"/>
  <c r="AY482" i="1"/>
  <c r="BE482" i="1" s="1"/>
  <c r="AT482" i="1"/>
  <c r="AQ482" i="1"/>
  <c r="AN482" i="1"/>
  <c r="AK482" i="1"/>
  <c r="AH482" i="1"/>
  <c r="AD482" i="1"/>
  <c r="AV482" i="1" s="1"/>
  <c r="AC482" i="1"/>
  <c r="AU482" i="1" s="1"/>
  <c r="AX482" i="1"/>
  <c r="BD482" i="1" s="1"/>
  <c r="AY481" i="1"/>
  <c r="BE481" i="1" s="1"/>
  <c r="AX481" i="1"/>
  <c r="BD481" i="1" s="1"/>
  <c r="AT481" i="1"/>
  <c r="AQ481" i="1"/>
  <c r="AN481" i="1"/>
  <c r="AK481" i="1"/>
  <c r="AH481" i="1"/>
  <c r="AD481" i="1"/>
  <c r="AV481" i="1" s="1"/>
  <c r="AC481" i="1"/>
  <c r="AY480" i="1"/>
  <c r="BE480" i="1" s="1"/>
  <c r="AX480" i="1"/>
  <c r="BD480" i="1" s="1"/>
  <c r="AT480" i="1"/>
  <c r="AQ480" i="1"/>
  <c r="AN480" i="1"/>
  <c r="AK480" i="1"/>
  <c r="AH480" i="1"/>
  <c r="AC480" i="1"/>
  <c r="AD480" i="1"/>
  <c r="AV480" i="1" s="1"/>
  <c r="AX479" i="1"/>
  <c r="BD479" i="1" s="1"/>
  <c r="AT479" i="1"/>
  <c r="AQ479" i="1"/>
  <c r="AN479" i="1"/>
  <c r="AK479" i="1"/>
  <c r="AH479" i="1"/>
  <c r="AY479" i="1"/>
  <c r="BE479" i="1" s="1"/>
  <c r="AD479" i="1"/>
  <c r="AV479" i="1" s="1"/>
  <c r="AC479" i="1"/>
  <c r="AT478" i="1"/>
  <c r="AQ478" i="1"/>
  <c r="AN478" i="1"/>
  <c r="AK478" i="1"/>
  <c r="AH478" i="1"/>
  <c r="AD478" i="1"/>
  <c r="AV478" i="1" s="1"/>
  <c r="AY478" i="1"/>
  <c r="BE478" i="1" s="1"/>
  <c r="AX478" i="1"/>
  <c r="BD478" i="1" s="1"/>
  <c r="AC478" i="1"/>
  <c r="AS477" i="1"/>
  <c r="AR477" i="1"/>
  <c r="AP477" i="1"/>
  <c r="AO477" i="1"/>
  <c r="AM477" i="1"/>
  <c r="AL477" i="1"/>
  <c r="AJ477" i="1"/>
  <c r="AI477" i="1"/>
  <c r="AG477" i="1"/>
  <c r="AF477" i="1"/>
  <c r="AB477" i="1"/>
  <c r="AA477" i="1"/>
  <c r="Z477" i="1"/>
  <c r="Y477" i="1"/>
  <c r="X477" i="1"/>
  <c r="W477" i="1"/>
  <c r="V477" i="1"/>
  <c r="U477" i="1"/>
  <c r="AT475" i="1"/>
  <c r="AQ475" i="1"/>
  <c r="AN475" i="1"/>
  <c r="AK475" i="1"/>
  <c r="AH475" i="1"/>
  <c r="AY475" i="1"/>
  <c r="BE475" i="1" s="1"/>
  <c r="AX475" i="1"/>
  <c r="BD475" i="1" s="1"/>
  <c r="AD475" i="1"/>
  <c r="AV475" i="1" s="1"/>
  <c r="AC475" i="1"/>
  <c r="AU475" i="1" s="1"/>
  <c r="AT474" i="1"/>
  <c r="AQ474" i="1"/>
  <c r="AN474" i="1"/>
  <c r="AK474" i="1"/>
  <c r="AH474" i="1"/>
  <c r="AY474" i="1"/>
  <c r="BE474" i="1" s="1"/>
  <c r="AX474" i="1"/>
  <c r="BD474" i="1" s="1"/>
  <c r="AS473" i="1"/>
  <c r="AR473" i="1"/>
  <c r="AP473" i="1"/>
  <c r="AO473" i="1"/>
  <c r="AM473" i="1"/>
  <c r="AL473" i="1"/>
  <c r="AJ473" i="1"/>
  <c r="AI473" i="1"/>
  <c r="AG473" i="1"/>
  <c r="AF473" i="1"/>
  <c r="AB473" i="1"/>
  <c r="AA473" i="1"/>
  <c r="Z473" i="1"/>
  <c r="Y473" i="1"/>
  <c r="X473" i="1"/>
  <c r="W473" i="1"/>
  <c r="V473" i="1"/>
  <c r="U473" i="1"/>
  <c r="AT472" i="1"/>
  <c r="AQ472" i="1"/>
  <c r="AN472" i="1"/>
  <c r="AK472" i="1"/>
  <c r="AH472" i="1"/>
  <c r="AC472" i="1"/>
  <c r="AU472" i="1" s="1"/>
  <c r="AX472" i="1"/>
  <c r="BD472" i="1" s="1"/>
  <c r="AT471" i="1"/>
  <c r="AQ471" i="1"/>
  <c r="AN471" i="1"/>
  <c r="AK471" i="1"/>
  <c r="AH471" i="1"/>
  <c r="AY471" i="1"/>
  <c r="BE471" i="1" s="1"/>
  <c r="AC471" i="1"/>
  <c r="AU471" i="1" s="1"/>
  <c r="AX471" i="1"/>
  <c r="BD471" i="1" s="1"/>
  <c r="AX470" i="1"/>
  <c r="BD470" i="1" s="1"/>
  <c r="AT470" i="1"/>
  <c r="AQ470" i="1"/>
  <c r="AN470" i="1"/>
  <c r="AK470" i="1"/>
  <c r="AH470" i="1"/>
  <c r="AD470" i="1"/>
  <c r="AV470" i="1" s="1"/>
  <c r="AY470" i="1"/>
  <c r="BE470" i="1" s="1"/>
  <c r="AC470" i="1"/>
  <c r="AU470" i="1" s="1"/>
  <c r="AT469" i="1"/>
  <c r="AQ469" i="1"/>
  <c r="AN469" i="1"/>
  <c r="AK469" i="1"/>
  <c r="AH469" i="1"/>
  <c r="AC469" i="1"/>
  <c r="AU469" i="1" s="1"/>
  <c r="AX469" i="1"/>
  <c r="BD469" i="1" s="1"/>
  <c r="AT468" i="1"/>
  <c r="AQ468" i="1"/>
  <c r="AN468" i="1"/>
  <c r="AK468" i="1"/>
  <c r="AH468" i="1"/>
  <c r="AY468" i="1"/>
  <c r="BE468" i="1" s="1"/>
  <c r="AC468" i="1"/>
  <c r="AU468" i="1" s="1"/>
  <c r="AX468" i="1"/>
  <c r="BD468" i="1" s="1"/>
  <c r="AX467" i="1"/>
  <c r="BD467" i="1" s="1"/>
  <c r="AT467" i="1"/>
  <c r="AQ467" i="1"/>
  <c r="AN467" i="1"/>
  <c r="AK467" i="1"/>
  <c r="AH467" i="1"/>
  <c r="AD467" i="1"/>
  <c r="AV467" i="1" s="1"/>
  <c r="AY467" i="1"/>
  <c r="BE467" i="1" s="1"/>
  <c r="AC467" i="1"/>
  <c r="AT466" i="1"/>
  <c r="AQ466" i="1"/>
  <c r="AN466" i="1"/>
  <c r="AK466" i="1"/>
  <c r="AH466" i="1"/>
  <c r="AC466" i="1"/>
  <c r="AU466" i="1" s="1"/>
  <c r="AX466" i="1"/>
  <c r="BD466" i="1" s="1"/>
  <c r="AS465" i="1"/>
  <c r="AR465" i="1"/>
  <c r="AP465" i="1"/>
  <c r="AO465" i="1"/>
  <c r="AM465" i="1"/>
  <c r="AL465" i="1"/>
  <c r="AJ465" i="1"/>
  <c r="AI465" i="1"/>
  <c r="AG465" i="1"/>
  <c r="AF465" i="1"/>
  <c r="AB465" i="1"/>
  <c r="AA465" i="1"/>
  <c r="Z465" i="1"/>
  <c r="Y465" i="1"/>
  <c r="X465" i="1"/>
  <c r="W465" i="1"/>
  <c r="V465" i="1"/>
  <c r="U465" i="1"/>
  <c r="AT464" i="1"/>
  <c r="AQ464" i="1"/>
  <c r="AN464" i="1"/>
  <c r="AK464" i="1"/>
  <c r="AH464" i="1"/>
  <c r="AC464" i="1"/>
  <c r="AU464" i="1" s="1"/>
  <c r="AY464" i="1"/>
  <c r="BE464" i="1" s="1"/>
  <c r="AS463" i="1"/>
  <c r="AR463" i="1"/>
  <c r="AP463" i="1"/>
  <c r="AO463" i="1"/>
  <c r="AM463" i="1"/>
  <c r="AL463" i="1"/>
  <c r="AJ463" i="1"/>
  <c r="AI463" i="1"/>
  <c r="AG463" i="1"/>
  <c r="AF463" i="1"/>
  <c r="AB463" i="1"/>
  <c r="AA463" i="1"/>
  <c r="Z463" i="1"/>
  <c r="Y463" i="1"/>
  <c r="X463" i="1"/>
  <c r="W463" i="1"/>
  <c r="V463" i="1"/>
  <c r="U463" i="1"/>
  <c r="AT462" i="1"/>
  <c r="AQ462" i="1"/>
  <c r="AN462" i="1"/>
  <c r="AK462" i="1"/>
  <c r="AH462" i="1"/>
  <c r="AC462" i="1"/>
  <c r="AU462" i="1" s="1"/>
  <c r="AY462" i="1"/>
  <c r="BE462" i="1" s="1"/>
  <c r="AT461" i="1"/>
  <c r="AQ461" i="1"/>
  <c r="AN461" i="1"/>
  <c r="AK461" i="1"/>
  <c r="AH461" i="1"/>
  <c r="AX461" i="1"/>
  <c r="BD461" i="1" s="1"/>
  <c r="AY461" i="1"/>
  <c r="BE461" i="1" s="1"/>
  <c r="AT460" i="1"/>
  <c r="AQ460" i="1"/>
  <c r="AN460" i="1"/>
  <c r="AK460" i="1"/>
  <c r="AH460" i="1"/>
  <c r="AY460" i="1"/>
  <c r="BE460" i="1" s="1"/>
  <c r="AT459" i="1"/>
  <c r="AQ459" i="1"/>
  <c r="AN459" i="1"/>
  <c r="AK459" i="1"/>
  <c r="AH459" i="1"/>
  <c r="AY459" i="1"/>
  <c r="BE459" i="1" s="1"/>
  <c r="AT458" i="1"/>
  <c r="AQ458" i="1"/>
  <c r="AN458" i="1"/>
  <c r="AK458" i="1"/>
  <c r="AH458" i="1"/>
  <c r="AC458" i="1"/>
  <c r="AU458" i="1" s="1"/>
  <c r="AY458" i="1"/>
  <c r="BE458" i="1" s="1"/>
  <c r="AT457" i="1"/>
  <c r="AQ457" i="1"/>
  <c r="AN457" i="1"/>
  <c r="AK457" i="1"/>
  <c r="AH457" i="1"/>
  <c r="AX457" i="1"/>
  <c r="BD457" i="1" s="1"/>
  <c r="AY457" i="1"/>
  <c r="BE457" i="1" s="1"/>
  <c r="AY456" i="1"/>
  <c r="BE456" i="1" s="1"/>
  <c r="AT456" i="1"/>
  <c r="AQ456" i="1"/>
  <c r="AN456" i="1"/>
  <c r="AK456" i="1"/>
  <c r="AH456" i="1"/>
  <c r="AT455" i="1"/>
  <c r="AQ455" i="1"/>
  <c r="AN455" i="1"/>
  <c r="AK455" i="1"/>
  <c r="AH455" i="1"/>
  <c r="AY455" i="1"/>
  <c r="BE455" i="1" s="1"/>
  <c r="AT454" i="1"/>
  <c r="AQ454" i="1"/>
  <c r="AN454" i="1"/>
  <c r="AK454" i="1"/>
  <c r="AH454" i="1"/>
  <c r="AC454" i="1"/>
  <c r="AU454" i="1" s="1"/>
  <c r="AY454" i="1"/>
  <c r="BE454" i="1" s="1"/>
  <c r="AT453" i="1"/>
  <c r="AQ453" i="1"/>
  <c r="AN453" i="1"/>
  <c r="AK453" i="1"/>
  <c r="AH453" i="1"/>
  <c r="AX453" i="1"/>
  <c r="BD453" i="1" s="1"/>
  <c r="AY453" i="1"/>
  <c r="BE453" i="1" s="1"/>
  <c r="AY452" i="1"/>
  <c r="BE452" i="1" s="1"/>
  <c r="AT452" i="1"/>
  <c r="AQ452" i="1"/>
  <c r="AN452" i="1"/>
  <c r="AK452" i="1"/>
  <c r="AH452" i="1"/>
  <c r="AX452" i="1"/>
  <c r="BD452" i="1" s="1"/>
  <c r="AT451" i="1"/>
  <c r="AQ451" i="1"/>
  <c r="AN451" i="1"/>
  <c r="AK451" i="1"/>
  <c r="AH451" i="1"/>
  <c r="AY451" i="1"/>
  <c r="BE451" i="1" s="1"/>
  <c r="AT450" i="1"/>
  <c r="AQ450" i="1"/>
  <c r="AN450" i="1"/>
  <c r="AK450" i="1"/>
  <c r="AH450" i="1"/>
  <c r="AC450" i="1"/>
  <c r="AU450" i="1" s="1"/>
  <c r="AY450" i="1"/>
  <c r="BE450" i="1" s="1"/>
  <c r="AT449" i="1"/>
  <c r="AQ449" i="1"/>
  <c r="AN449" i="1"/>
  <c r="AK449" i="1"/>
  <c r="AH449" i="1"/>
  <c r="AX449" i="1"/>
  <c r="BD449" i="1" s="1"/>
  <c r="AY449" i="1"/>
  <c r="BE449" i="1" s="1"/>
  <c r="AY448" i="1"/>
  <c r="BE448" i="1" s="1"/>
  <c r="AT448" i="1"/>
  <c r="AQ448" i="1"/>
  <c r="AN448" i="1"/>
  <c r="AK448" i="1"/>
  <c r="AH448" i="1"/>
  <c r="AX448" i="1"/>
  <c r="BD448" i="1" s="1"/>
  <c r="AT447" i="1"/>
  <c r="AQ447" i="1"/>
  <c r="AN447" i="1"/>
  <c r="AK447" i="1"/>
  <c r="AH447" i="1"/>
  <c r="AY447" i="1"/>
  <c r="BE447" i="1" s="1"/>
  <c r="AT446" i="1"/>
  <c r="AQ446" i="1"/>
  <c r="AN446" i="1"/>
  <c r="AK446" i="1"/>
  <c r="AH446" i="1"/>
  <c r="AC446" i="1"/>
  <c r="AU446" i="1" s="1"/>
  <c r="AY446" i="1"/>
  <c r="BE446" i="1" s="1"/>
  <c r="AT445" i="1"/>
  <c r="AQ445" i="1"/>
  <c r="AN445" i="1"/>
  <c r="AK445" i="1"/>
  <c r="AH445" i="1"/>
  <c r="AX445" i="1"/>
  <c r="BD445" i="1" s="1"/>
  <c r="AY445" i="1"/>
  <c r="BE445" i="1" s="1"/>
  <c r="AY444" i="1"/>
  <c r="BE444" i="1" s="1"/>
  <c r="AT444" i="1"/>
  <c r="AQ444" i="1"/>
  <c r="AN444" i="1"/>
  <c r="AK444" i="1"/>
  <c r="AH444" i="1"/>
  <c r="AX444" i="1"/>
  <c r="BD444" i="1" s="1"/>
  <c r="AT443" i="1"/>
  <c r="AQ443" i="1"/>
  <c r="AN443" i="1"/>
  <c r="AK443" i="1"/>
  <c r="AH443" i="1"/>
  <c r="AY443" i="1"/>
  <c r="BE443" i="1" s="1"/>
  <c r="AT442" i="1"/>
  <c r="AQ442" i="1"/>
  <c r="AN442" i="1"/>
  <c r="AK442" i="1"/>
  <c r="AH442" i="1"/>
  <c r="AC442" i="1"/>
  <c r="AU442" i="1" s="1"/>
  <c r="AY442" i="1"/>
  <c r="BE442" i="1" s="1"/>
  <c r="AT441" i="1"/>
  <c r="AQ441" i="1"/>
  <c r="AN441" i="1"/>
  <c r="AK441" i="1"/>
  <c r="AH441" i="1"/>
  <c r="AX441" i="1"/>
  <c r="BD441" i="1" s="1"/>
  <c r="AY441" i="1"/>
  <c r="BE441" i="1" s="1"/>
  <c r="AY440" i="1"/>
  <c r="BE440" i="1" s="1"/>
  <c r="AX440" i="1"/>
  <c r="BD440" i="1" s="1"/>
  <c r="AT440" i="1"/>
  <c r="AQ440" i="1"/>
  <c r="AN440" i="1"/>
  <c r="AK440" i="1"/>
  <c r="AH440" i="1"/>
  <c r="AT439" i="1"/>
  <c r="AQ439" i="1"/>
  <c r="AN439" i="1"/>
  <c r="AK439" i="1"/>
  <c r="AH439" i="1"/>
  <c r="AY439" i="1"/>
  <c r="BE439" i="1" s="1"/>
  <c r="AS438" i="1"/>
  <c r="AR438" i="1"/>
  <c r="AP438" i="1"/>
  <c r="AO438" i="1"/>
  <c r="AM438" i="1"/>
  <c r="AL438" i="1"/>
  <c r="AJ438" i="1"/>
  <c r="AI438" i="1"/>
  <c r="AG438" i="1"/>
  <c r="AF438" i="1"/>
  <c r="AB438" i="1"/>
  <c r="AA438" i="1"/>
  <c r="Z438" i="1"/>
  <c r="Y438" i="1"/>
  <c r="X438" i="1"/>
  <c r="W438" i="1"/>
  <c r="V438" i="1"/>
  <c r="U438" i="1"/>
  <c r="AT436" i="1"/>
  <c r="AQ436" i="1"/>
  <c r="AN436" i="1"/>
  <c r="AK436" i="1"/>
  <c r="AH436" i="1"/>
  <c r="AY436" i="1"/>
  <c r="BE436" i="1" s="1"/>
  <c r="AX436" i="1"/>
  <c r="BD436" i="1" s="1"/>
  <c r="AD436" i="1"/>
  <c r="AS435" i="1"/>
  <c r="AS434" i="1" s="1"/>
  <c r="AR435" i="1"/>
  <c r="AR434" i="1" s="1"/>
  <c r="AP435" i="1"/>
  <c r="AP434" i="1" s="1"/>
  <c r="AO435" i="1"/>
  <c r="AM435" i="1"/>
  <c r="AM434" i="1" s="1"/>
  <c r="AL435" i="1"/>
  <c r="AJ435" i="1"/>
  <c r="AJ434" i="1" s="1"/>
  <c r="AI435" i="1"/>
  <c r="AG435" i="1"/>
  <c r="AG434" i="1" s="1"/>
  <c r="AF435" i="1"/>
  <c r="AF434" i="1" s="1"/>
  <c r="AB435" i="1"/>
  <c r="AB434" i="1" s="1"/>
  <c r="AA435" i="1"/>
  <c r="AA434" i="1" s="1"/>
  <c r="Z435" i="1"/>
  <c r="Z434" i="1" s="1"/>
  <c r="Y435" i="1"/>
  <c r="Y434" i="1" s="1"/>
  <c r="X435" i="1"/>
  <c r="X434" i="1" s="1"/>
  <c r="W435" i="1"/>
  <c r="W434" i="1" s="1"/>
  <c r="V435" i="1"/>
  <c r="V434" i="1" s="1"/>
  <c r="U435" i="1"/>
  <c r="U434" i="1" s="1"/>
  <c r="AX433" i="1"/>
  <c r="BD433" i="1" s="1"/>
  <c r="AT433" i="1"/>
  <c r="AQ433" i="1"/>
  <c r="AN433" i="1"/>
  <c r="AK433" i="1"/>
  <c r="AH433" i="1"/>
  <c r="AD433" i="1"/>
  <c r="AV433" i="1" s="1"/>
  <c r="AY433" i="1"/>
  <c r="BE433" i="1" s="1"/>
  <c r="AC433" i="1"/>
  <c r="AU433" i="1" s="1"/>
  <c r="AX432" i="1"/>
  <c r="BD432" i="1" s="1"/>
  <c r="AT432" i="1"/>
  <c r="AQ432" i="1"/>
  <c r="AN432" i="1"/>
  <c r="AK432" i="1"/>
  <c r="AH432" i="1"/>
  <c r="AD432" i="1"/>
  <c r="AV432" i="1" s="1"/>
  <c r="AT431" i="1"/>
  <c r="AQ431" i="1"/>
  <c r="AN431" i="1"/>
  <c r="AK431" i="1"/>
  <c r="AH431" i="1"/>
  <c r="AS430" i="1"/>
  <c r="AR430" i="1"/>
  <c r="AP430" i="1"/>
  <c r="AO430" i="1"/>
  <c r="AM430" i="1"/>
  <c r="AL430" i="1"/>
  <c r="AJ430" i="1"/>
  <c r="AI430" i="1"/>
  <c r="AG430" i="1"/>
  <c r="AF430" i="1"/>
  <c r="AB430" i="1"/>
  <c r="AA430" i="1"/>
  <c r="Z430" i="1"/>
  <c r="Y430" i="1"/>
  <c r="X430" i="1"/>
  <c r="W430" i="1"/>
  <c r="V430" i="1"/>
  <c r="U430" i="1"/>
  <c r="AT429" i="1"/>
  <c r="AQ429" i="1"/>
  <c r="AN429" i="1"/>
  <c r="AK429" i="1"/>
  <c r="AH429" i="1"/>
  <c r="AY429" i="1"/>
  <c r="BE429" i="1" s="1"/>
  <c r="AS428" i="1"/>
  <c r="AR428" i="1"/>
  <c r="AP428" i="1"/>
  <c r="AO428" i="1"/>
  <c r="AM428" i="1"/>
  <c r="AL428" i="1"/>
  <c r="AJ428" i="1"/>
  <c r="AI428" i="1"/>
  <c r="AG428" i="1"/>
  <c r="AF428" i="1"/>
  <c r="AB428" i="1"/>
  <c r="AA428" i="1"/>
  <c r="Z428" i="1"/>
  <c r="Y428" i="1"/>
  <c r="X428" i="1"/>
  <c r="W428" i="1"/>
  <c r="V428" i="1"/>
  <c r="U428" i="1"/>
  <c r="AT427" i="1"/>
  <c r="AQ427" i="1"/>
  <c r="AN427" i="1"/>
  <c r="AK427" i="1"/>
  <c r="AH427" i="1"/>
  <c r="AX427" i="1"/>
  <c r="BD427" i="1" s="1"/>
  <c r="AY427" i="1"/>
  <c r="BE427" i="1" s="1"/>
  <c r="AS426" i="1"/>
  <c r="AR426" i="1"/>
  <c r="AP426" i="1"/>
  <c r="AO426" i="1"/>
  <c r="AM426" i="1"/>
  <c r="AL426" i="1"/>
  <c r="AJ426" i="1"/>
  <c r="AI426" i="1"/>
  <c r="AG426" i="1"/>
  <c r="AF426" i="1"/>
  <c r="AB426" i="1"/>
  <c r="AA426" i="1"/>
  <c r="Z426" i="1"/>
  <c r="Y426" i="1"/>
  <c r="X426" i="1"/>
  <c r="W426" i="1"/>
  <c r="V426" i="1"/>
  <c r="U426" i="1"/>
  <c r="AT425" i="1"/>
  <c r="AQ425" i="1"/>
  <c r="AN425" i="1"/>
  <c r="AK425" i="1"/>
  <c r="AH425" i="1"/>
  <c r="AY425" i="1"/>
  <c r="BE425" i="1" s="1"/>
  <c r="AX425" i="1"/>
  <c r="BD425" i="1" s="1"/>
  <c r="AD425" i="1"/>
  <c r="AS424" i="1"/>
  <c r="AR424" i="1"/>
  <c r="AP424" i="1"/>
  <c r="AO424" i="1"/>
  <c r="AM424" i="1"/>
  <c r="AL424" i="1"/>
  <c r="AJ424" i="1"/>
  <c r="AI424" i="1"/>
  <c r="AG424" i="1"/>
  <c r="AF424" i="1"/>
  <c r="AB424" i="1"/>
  <c r="AA424" i="1"/>
  <c r="Z424" i="1"/>
  <c r="Y424" i="1"/>
  <c r="X424" i="1"/>
  <c r="W424" i="1"/>
  <c r="V424" i="1"/>
  <c r="U424" i="1"/>
  <c r="AT422" i="1"/>
  <c r="AQ422" i="1"/>
  <c r="AN422" i="1"/>
  <c r="AK422" i="1"/>
  <c r="AH422" i="1"/>
  <c r="AY422" i="1"/>
  <c r="BE422" i="1" s="1"/>
  <c r="AS421" i="1"/>
  <c r="AR421" i="1"/>
  <c r="AP421" i="1"/>
  <c r="AO421" i="1"/>
  <c r="AM421" i="1"/>
  <c r="AL421" i="1"/>
  <c r="AJ421" i="1"/>
  <c r="AI421" i="1"/>
  <c r="AG421" i="1"/>
  <c r="AF421" i="1"/>
  <c r="AB421" i="1"/>
  <c r="AA421" i="1"/>
  <c r="Z421" i="1"/>
  <c r="Y421" i="1"/>
  <c r="X421" i="1"/>
  <c r="W421" i="1"/>
  <c r="V421" i="1"/>
  <c r="U421" i="1"/>
  <c r="AX420" i="1"/>
  <c r="BD420" i="1" s="1"/>
  <c r="AT420" i="1"/>
  <c r="AQ420" i="1"/>
  <c r="AN420" i="1"/>
  <c r="AK420" i="1"/>
  <c r="AH420" i="1"/>
  <c r="AY420" i="1"/>
  <c r="BE420" i="1" s="1"/>
  <c r="AD420" i="1"/>
  <c r="AS419" i="1"/>
  <c r="AR419" i="1"/>
  <c r="AP419" i="1"/>
  <c r="AO419" i="1"/>
  <c r="AM419" i="1"/>
  <c r="AL419" i="1"/>
  <c r="AJ419" i="1"/>
  <c r="AI419" i="1"/>
  <c r="AG419" i="1"/>
  <c r="AF419" i="1"/>
  <c r="AB419" i="1"/>
  <c r="AA419" i="1"/>
  <c r="Z419" i="1"/>
  <c r="Y419" i="1"/>
  <c r="Y418" i="1" s="1"/>
  <c r="X419" i="1"/>
  <c r="W419" i="1"/>
  <c r="V419" i="1"/>
  <c r="U419" i="1"/>
  <c r="AT417" i="1"/>
  <c r="AQ417" i="1"/>
  <c r="AN417" i="1"/>
  <c r="AK417" i="1"/>
  <c r="AH417" i="1"/>
  <c r="AS416" i="1"/>
  <c r="AR416" i="1"/>
  <c r="AP416" i="1"/>
  <c r="AO416" i="1"/>
  <c r="AM416" i="1"/>
  <c r="AL416" i="1"/>
  <c r="AJ416" i="1"/>
  <c r="AI416" i="1"/>
  <c r="AG416" i="1"/>
  <c r="AF416" i="1"/>
  <c r="AB416" i="1"/>
  <c r="AA416" i="1"/>
  <c r="Z416" i="1"/>
  <c r="Y416" i="1"/>
  <c r="X416" i="1"/>
  <c r="W416" i="1"/>
  <c r="V416" i="1"/>
  <c r="U416" i="1"/>
  <c r="AX415" i="1"/>
  <c r="BD415" i="1" s="1"/>
  <c r="AT415" i="1"/>
  <c r="AQ415" i="1"/>
  <c r="AN415" i="1"/>
  <c r="AK415" i="1"/>
  <c r="AH415" i="1"/>
  <c r="AY415" i="1"/>
  <c r="BE415" i="1" s="1"/>
  <c r="AD415" i="1"/>
  <c r="AC415" i="1"/>
  <c r="AS414" i="1"/>
  <c r="AR414" i="1"/>
  <c r="AP414" i="1"/>
  <c r="AO414" i="1"/>
  <c r="AM414" i="1"/>
  <c r="AL414" i="1"/>
  <c r="AJ414" i="1"/>
  <c r="AI414" i="1"/>
  <c r="AG414" i="1"/>
  <c r="AF414" i="1"/>
  <c r="AB414" i="1"/>
  <c r="AA414" i="1"/>
  <c r="Z414" i="1"/>
  <c r="Y414" i="1"/>
  <c r="X414" i="1"/>
  <c r="W414" i="1"/>
  <c r="V414" i="1"/>
  <c r="U414" i="1"/>
  <c r="AT412" i="1"/>
  <c r="AQ412" i="1"/>
  <c r="AN412" i="1"/>
  <c r="AK412" i="1"/>
  <c r="AH412" i="1"/>
  <c r="AY412" i="1"/>
  <c r="BE412" i="1" s="1"/>
  <c r="AD412" i="1"/>
  <c r="AD411" i="1" s="1"/>
  <c r="AX412" i="1"/>
  <c r="BD412" i="1" s="1"/>
  <c r="AS411" i="1"/>
  <c r="AR411" i="1"/>
  <c r="AP411" i="1"/>
  <c r="AO411" i="1"/>
  <c r="AM411" i="1"/>
  <c r="AL411" i="1"/>
  <c r="AJ411" i="1"/>
  <c r="AI411" i="1"/>
  <c r="AG411" i="1"/>
  <c r="AF411" i="1"/>
  <c r="AB411" i="1"/>
  <c r="AA411" i="1"/>
  <c r="Z411" i="1"/>
  <c r="Y411" i="1"/>
  <c r="X411" i="1"/>
  <c r="W411" i="1"/>
  <c r="V411" i="1"/>
  <c r="U411" i="1"/>
  <c r="AX410" i="1"/>
  <c r="BD410" i="1" s="1"/>
  <c r="AT410" i="1"/>
  <c r="AQ410" i="1"/>
  <c r="AN410" i="1"/>
  <c r="AK410" i="1"/>
  <c r="AH410" i="1"/>
  <c r="AD410" i="1"/>
  <c r="AY410" i="1"/>
  <c r="BE410" i="1" s="1"/>
  <c r="AC410" i="1"/>
  <c r="AU410" i="1" s="1"/>
  <c r="AS409" i="1"/>
  <c r="AR409" i="1"/>
  <c r="AP409" i="1"/>
  <c r="AO409" i="1"/>
  <c r="AM409" i="1"/>
  <c r="AL409" i="1"/>
  <c r="AJ409" i="1"/>
  <c r="AI409" i="1"/>
  <c r="AG409" i="1"/>
  <c r="AF409" i="1"/>
  <c r="AB409" i="1"/>
  <c r="AA409" i="1"/>
  <c r="Z409" i="1"/>
  <c r="Y409" i="1"/>
  <c r="X409" i="1"/>
  <c r="W409" i="1"/>
  <c r="V409" i="1"/>
  <c r="U409" i="1"/>
  <c r="AT405" i="1"/>
  <c r="AQ405" i="1"/>
  <c r="AN405" i="1"/>
  <c r="AK405" i="1"/>
  <c r="AH405" i="1"/>
  <c r="AC405" i="1"/>
  <c r="AY405" i="1"/>
  <c r="BE405" i="1" s="1"/>
  <c r="AX405" i="1"/>
  <c r="BD405" i="1" s="1"/>
  <c r="AD405" i="1"/>
  <c r="AV405" i="1" s="1"/>
  <c r="AX404" i="1"/>
  <c r="BD404" i="1" s="1"/>
  <c r="AT404" i="1"/>
  <c r="AQ404" i="1"/>
  <c r="AN404" i="1"/>
  <c r="AK404" i="1"/>
  <c r="AH404" i="1"/>
  <c r="AY404" i="1"/>
  <c r="BE404" i="1" s="1"/>
  <c r="AD404" i="1"/>
  <c r="AV404" i="1" s="1"/>
  <c r="AT403" i="1"/>
  <c r="AQ403" i="1"/>
  <c r="AN403" i="1"/>
  <c r="AK403" i="1"/>
  <c r="AH403" i="1"/>
  <c r="AC403" i="1"/>
  <c r="AY403" i="1"/>
  <c r="BE403" i="1" s="1"/>
  <c r="AX403" i="1"/>
  <c r="BD403" i="1" s="1"/>
  <c r="AX402" i="1"/>
  <c r="BD402" i="1" s="1"/>
  <c r="AT402" i="1"/>
  <c r="AQ402" i="1"/>
  <c r="AN402" i="1"/>
  <c r="AK402" i="1"/>
  <c r="AH402" i="1"/>
  <c r="AD402" i="1"/>
  <c r="AV402" i="1" s="1"/>
  <c r="AY402" i="1"/>
  <c r="BE402" i="1" s="1"/>
  <c r="AC402" i="1"/>
  <c r="AT401" i="1"/>
  <c r="AQ401" i="1"/>
  <c r="AN401" i="1"/>
  <c r="AK401" i="1"/>
  <c r="AH401" i="1"/>
  <c r="AD401" i="1"/>
  <c r="AV401" i="1" s="1"/>
  <c r="AC401" i="1"/>
  <c r="AY401" i="1"/>
  <c r="BE401" i="1" s="1"/>
  <c r="AX401" i="1"/>
  <c r="BD401" i="1" s="1"/>
  <c r="AY400" i="1"/>
  <c r="BE400" i="1" s="1"/>
  <c r="AT400" i="1"/>
  <c r="AQ400" i="1"/>
  <c r="AN400" i="1"/>
  <c r="AK400" i="1"/>
  <c r="AH400" i="1"/>
  <c r="AX400" i="1"/>
  <c r="BD400" i="1" s="1"/>
  <c r="AD400" i="1"/>
  <c r="AV400" i="1" s="1"/>
  <c r="AC400" i="1"/>
  <c r="AT399" i="1"/>
  <c r="AQ399" i="1"/>
  <c r="AN399" i="1"/>
  <c r="AK399" i="1"/>
  <c r="AH399" i="1"/>
  <c r="AC399" i="1"/>
  <c r="AY399" i="1"/>
  <c r="BE399" i="1" s="1"/>
  <c r="AX399" i="1"/>
  <c r="BD399" i="1" s="1"/>
  <c r="AD399" i="1"/>
  <c r="AV399" i="1" s="1"/>
  <c r="AT398" i="1"/>
  <c r="AQ398" i="1"/>
  <c r="AN398" i="1"/>
  <c r="AK398" i="1"/>
  <c r="AH398" i="1"/>
  <c r="AY398" i="1"/>
  <c r="BE398" i="1" s="1"/>
  <c r="AX398" i="1"/>
  <c r="BD398" i="1" s="1"/>
  <c r="AD398" i="1"/>
  <c r="AV398" i="1" s="1"/>
  <c r="AT397" i="1"/>
  <c r="AQ397" i="1"/>
  <c r="AN397" i="1"/>
  <c r="AK397" i="1"/>
  <c r="AH397" i="1"/>
  <c r="AD397" i="1"/>
  <c r="AV397" i="1" s="1"/>
  <c r="AC397" i="1"/>
  <c r="AY397" i="1"/>
  <c r="BE397" i="1" s="1"/>
  <c r="AX397" i="1"/>
  <c r="BD397" i="1" s="1"/>
  <c r="AX396" i="1"/>
  <c r="BD396" i="1" s="1"/>
  <c r="AT396" i="1"/>
  <c r="AQ396" i="1"/>
  <c r="AN396" i="1"/>
  <c r="AK396" i="1"/>
  <c r="AH396" i="1"/>
  <c r="AD396" i="1"/>
  <c r="AV396" i="1" s="1"/>
  <c r="AY396" i="1"/>
  <c r="BE396" i="1" s="1"/>
  <c r="AC396" i="1"/>
  <c r="AS395" i="1"/>
  <c r="AR395" i="1"/>
  <c r="AP395" i="1"/>
  <c r="AO395" i="1"/>
  <c r="AM395" i="1"/>
  <c r="AL395" i="1"/>
  <c r="AJ395" i="1"/>
  <c r="AI395" i="1"/>
  <c r="AG395" i="1"/>
  <c r="AF395" i="1"/>
  <c r="AB395" i="1"/>
  <c r="AA395" i="1"/>
  <c r="Z395" i="1"/>
  <c r="Y395" i="1"/>
  <c r="X395" i="1"/>
  <c r="W395" i="1"/>
  <c r="V395" i="1"/>
  <c r="U395" i="1"/>
  <c r="AT394" i="1"/>
  <c r="AQ394" i="1"/>
  <c r="AN394" i="1"/>
  <c r="AK394" i="1"/>
  <c r="AH394" i="1"/>
  <c r="AY394" i="1"/>
  <c r="BE394" i="1" s="1"/>
  <c r="AX394" i="1"/>
  <c r="BD394" i="1" s="1"/>
  <c r="AD394" i="1"/>
  <c r="AV394" i="1" s="1"/>
  <c r="AV393" i="1" s="1"/>
  <c r="AS393" i="1"/>
  <c r="AR393" i="1"/>
  <c r="AP393" i="1"/>
  <c r="AO393" i="1"/>
  <c r="AM393" i="1"/>
  <c r="AL393" i="1"/>
  <c r="AJ393" i="1"/>
  <c r="AI393" i="1"/>
  <c r="AG393" i="1"/>
  <c r="AF393" i="1"/>
  <c r="AB393" i="1"/>
  <c r="AA393" i="1"/>
  <c r="AA392" i="1" s="1"/>
  <c r="AA391" i="1" s="1"/>
  <c r="Z393" i="1"/>
  <c r="Z392" i="1" s="1"/>
  <c r="Z391" i="1" s="1"/>
  <c r="Y393" i="1"/>
  <c r="X393" i="1"/>
  <c r="W393" i="1"/>
  <c r="V393" i="1"/>
  <c r="U393" i="1"/>
  <c r="AT390" i="1"/>
  <c r="AQ390" i="1"/>
  <c r="AN390" i="1"/>
  <c r="AK390" i="1"/>
  <c r="AH390" i="1"/>
  <c r="AC390" i="1"/>
  <c r="AX390" i="1"/>
  <c r="BD390" i="1" s="1"/>
  <c r="AS389" i="1"/>
  <c r="AR389" i="1"/>
  <c r="AP389" i="1"/>
  <c r="AO389" i="1"/>
  <c r="AM389" i="1"/>
  <c r="AL389" i="1"/>
  <c r="AJ389" i="1"/>
  <c r="AI389" i="1"/>
  <c r="AG389" i="1"/>
  <c r="AF389" i="1"/>
  <c r="AB389" i="1"/>
  <c r="AA389" i="1"/>
  <c r="Z389" i="1"/>
  <c r="Y389" i="1"/>
  <c r="X389" i="1"/>
  <c r="W389" i="1"/>
  <c r="V389" i="1"/>
  <c r="U389" i="1"/>
  <c r="AY388" i="1"/>
  <c r="BE388" i="1" s="1"/>
  <c r="AX388" i="1"/>
  <c r="BD388" i="1" s="1"/>
  <c r="AT388" i="1"/>
  <c r="AQ388" i="1"/>
  <c r="AN388" i="1"/>
  <c r="AK388" i="1"/>
  <c r="AH388" i="1"/>
  <c r="AD388" i="1"/>
  <c r="AV388" i="1" s="1"/>
  <c r="AV387" i="1" s="1"/>
  <c r="AC388" i="1"/>
  <c r="AU388" i="1" s="1"/>
  <c r="AS387" i="1"/>
  <c r="AR387" i="1"/>
  <c r="AP387" i="1"/>
  <c r="AO387" i="1"/>
  <c r="AM387" i="1"/>
  <c r="AL387" i="1"/>
  <c r="AJ387" i="1"/>
  <c r="AI387" i="1"/>
  <c r="AG387" i="1"/>
  <c r="AF387" i="1"/>
  <c r="AB387" i="1"/>
  <c r="AA387" i="1"/>
  <c r="Z387" i="1"/>
  <c r="Y387" i="1"/>
  <c r="X387" i="1"/>
  <c r="W387" i="1"/>
  <c r="V387" i="1"/>
  <c r="U387" i="1"/>
  <c r="AT386" i="1"/>
  <c r="AQ386" i="1"/>
  <c r="AN386" i="1"/>
  <c r="AK386" i="1"/>
  <c r="AH386" i="1"/>
  <c r="AY386" i="1"/>
  <c r="BE386" i="1" s="1"/>
  <c r="AX386" i="1"/>
  <c r="BD386" i="1" s="1"/>
  <c r="AD386" i="1"/>
  <c r="AS385" i="1"/>
  <c r="AR385" i="1"/>
  <c r="AP385" i="1"/>
  <c r="AO385" i="1"/>
  <c r="AM385" i="1"/>
  <c r="AL385" i="1"/>
  <c r="AJ385" i="1"/>
  <c r="AI385" i="1"/>
  <c r="AG385" i="1"/>
  <c r="AF385" i="1"/>
  <c r="AB385" i="1"/>
  <c r="AA385" i="1"/>
  <c r="Z385" i="1"/>
  <c r="Y385" i="1"/>
  <c r="X385" i="1"/>
  <c r="W385" i="1"/>
  <c r="V385" i="1"/>
  <c r="U385" i="1"/>
  <c r="AT383" i="1"/>
  <c r="AQ383" i="1"/>
  <c r="AN383" i="1"/>
  <c r="AK383" i="1"/>
  <c r="AH383" i="1"/>
  <c r="AY383" i="1"/>
  <c r="BE383" i="1" s="1"/>
  <c r="AX383" i="1"/>
  <c r="BD383" i="1" s="1"/>
  <c r="AX382" i="1"/>
  <c r="BD382" i="1" s="1"/>
  <c r="AT382" i="1"/>
  <c r="AQ382" i="1"/>
  <c r="AN382" i="1"/>
  <c r="AK382" i="1"/>
  <c r="AH382" i="1"/>
  <c r="AD382" i="1"/>
  <c r="AV382" i="1" s="1"/>
  <c r="AY382" i="1"/>
  <c r="BE382" i="1" s="1"/>
  <c r="AX381" i="1"/>
  <c r="BD381" i="1" s="1"/>
  <c r="AT381" i="1"/>
  <c r="AQ381" i="1"/>
  <c r="AN381" i="1"/>
  <c r="AK381" i="1"/>
  <c r="AH381" i="1"/>
  <c r="AY381" i="1"/>
  <c r="BE381" i="1" s="1"/>
  <c r="AD381" i="1"/>
  <c r="AV381" i="1" s="1"/>
  <c r="AT380" i="1"/>
  <c r="AQ380" i="1"/>
  <c r="AN380" i="1"/>
  <c r="AK380" i="1"/>
  <c r="AH380" i="1"/>
  <c r="AY380" i="1"/>
  <c r="BE380" i="1" s="1"/>
  <c r="AX379" i="1"/>
  <c r="BD379" i="1" s="1"/>
  <c r="AT379" i="1"/>
  <c r="AQ379" i="1"/>
  <c r="AN379" i="1"/>
  <c r="AK379" i="1"/>
  <c r="AH379" i="1"/>
  <c r="AY379" i="1"/>
  <c r="BE379" i="1" s="1"/>
  <c r="AC379" i="1"/>
  <c r="AU379" i="1" s="1"/>
  <c r="AD379" i="1"/>
  <c r="AV379" i="1" s="1"/>
  <c r="AT378" i="1"/>
  <c r="AQ378" i="1"/>
  <c r="AN378" i="1"/>
  <c r="AK378" i="1"/>
  <c r="AH378" i="1"/>
  <c r="AY378" i="1"/>
  <c r="BE378" i="1" s="1"/>
  <c r="AX378" i="1"/>
  <c r="BD378" i="1" s="1"/>
  <c r="AD378" i="1"/>
  <c r="AV378" i="1" s="1"/>
  <c r="AX377" i="1"/>
  <c r="BD377" i="1" s="1"/>
  <c r="AT377" i="1"/>
  <c r="AQ377" i="1"/>
  <c r="AN377" i="1"/>
  <c r="AK377" i="1"/>
  <c r="AH377" i="1"/>
  <c r="AY377" i="1"/>
  <c r="BE377" i="1" s="1"/>
  <c r="AD377" i="1"/>
  <c r="AV377" i="1" s="1"/>
  <c r="AC377" i="1"/>
  <c r="AU377" i="1" s="1"/>
  <c r="AT376" i="1"/>
  <c r="AQ376" i="1"/>
  <c r="AN376" i="1"/>
  <c r="AK376" i="1"/>
  <c r="AH376" i="1"/>
  <c r="AY376" i="1"/>
  <c r="BE376" i="1" s="1"/>
  <c r="AD376" i="1"/>
  <c r="AV376" i="1" s="1"/>
  <c r="AS375" i="1"/>
  <c r="AR375" i="1"/>
  <c r="AP375" i="1"/>
  <c r="AO375" i="1"/>
  <c r="AM375" i="1"/>
  <c r="AL375" i="1"/>
  <c r="AJ375" i="1"/>
  <c r="AI375" i="1"/>
  <c r="AG375" i="1"/>
  <c r="AF375" i="1"/>
  <c r="AB375" i="1"/>
  <c r="AA375" i="1"/>
  <c r="Z375" i="1"/>
  <c r="Y375" i="1"/>
  <c r="X375" i="1"/>
  <c r="W375" i="1"/>
  <c r="V375" i="1"/>
  <c r="U375" i="1"/>
  <c r="AT374" i="1"/>
  <c r="AQ374" i="1"/>
  <c r="AN374" i="1"/>
  <c r="AK374" i="1"/>
  <c r="AH374" i="1"/>
  <c r="AT373" i="1"/>
  <c r="AQ373" i="1"/>
  <c r="AN373" i="1"/>
  <c r="AK373" i="1"/>
  <c r="AH373" i="1"/>
  <c r="AD373" i="1"/>
  <c r="AV373" i="1" s="1"/>
  <c r="AY372" i="1"/>
  <c r="BE372" i="1" s="1"/>
  <c r="AX372" i="1"/>
  <c r="BD372" i="1" s="1"/>
  <c r="AT372" i="1"/>
  <c r="AQ372" i="1"/>
  <c r="AN372" i="1"/>
  <c r="AK372" i="1"/>
  <c r="AH372" i="1"/>
  <c r="AD372" i="1"/>
  <c r="AV372" i="1" s="1"/>
  <c r="AT371" i="1"/>
  <c r="AQ371" i="1"/>
  <c r="AN371" i="1"/>
  <c r="AK371" i="1"/>
  <c r="AH371" i="1"/>
  <c r="AY371" i="1"/>
  <c r="BE371" i="1" s="1"/>
  <c r="AD371" i="1"/>
  <c r="AV371" i="1" s="1"/>
  <c r="AY370" i="1"/>
  <c r="BE370" i="1" s="1"/>
  <c r="AT370" i="1"/>
  <c r="AQ370" i="1"/>
  <c r="AN370" i="1"/>
  <c r="AK370" i="1"/>
  <c r="AH370" i="1"/>
  <c r="AD370" i="1"/>
  <c r="AX370" i="1"/>
  <c r="BD370" i="1" s="1"/>
  <c r="AS369" i="1"/>
  <c r="AR369" i="1"/>
  <c r="AP369" i="1"/>
  <c r="AO369" i="1"/>
  <c r="AM369" i="1"/>
  <c r="AL369" i="1"/>
  <c r="AJ369" i="1"/>
  <c r="AI369" i="1"/>
  <c r="AG369" i="1"/>
  <c r="AF369" i="1"/>
  <c r="AB369" i="1"/>
  <c r="AA369" i="1"/>
  <c r="Z369" i="1"/>
  <c r="Y369" i="1"/>
  <c r="X369" i="1"/>
  <c r="W369" i="1"/>
  <c r="V369" i="1"/>
  <c r="U369" i="1"/>
  <c r="AT368" i="1"/>
  <c r="AQ368" i="1"/>
  <c r="AN368" i="1"/>
  <c r="AK368" i="1"/>
  <c r="AH368" i="1"/>
  <c r="AY368" i="1"/>
  <c r="BE368" i="1" s="1"/>
  <c r="AX367" i="1"/>
  <c r="BD367" i="1" s="1"/>
  <c r="AT367" i="1"/>
  <c r="AQ367" i="1"/>
  <c r="AN367" i="1"/>
  <c r="AK367" i="1"/>
  <c r="AH367" i="1"/>
  <c r="AY366" i="1"/>
  <c r="BE366" i="1" s="1"/>
  <c r="AT366" i="1"/>
  <c r="AQ366" i="1"/>
  <c r="AN366" i="1"/>
  <c r="AK366" i="1"/>
  <c r="AH366" i="1"/>
  <c r="AD366" i="1"/>
  <c r="AV366" i="1" s="1"/>
  <c r="AC366" i="1"/>
  <c r="AX366" i="1"/>
  <c r="BD366" i="1" s="1"/>
  <c r="AY365" i="1"/>
  <c r="BE365" i="1" s="1"/>
  <c r="AT365" i="1"/>
  <c r="AQ365" i="1"/>
  <c r="AN365" i="1"/>
  <c r="AK365" i="1"/>
  <c r="AH365" i="1"/>
  <c r="AX365" i="1"/>
  <c r="BD365" i="1" s="1"/>
  <c r="AT364" i="1"/>
  <c r="AQ364" i="1"/>
  <c r="AN364" i="1"/>
  <c r="AK364" i="1"/>
  <c r="AH364" i="1"/>
  <c r="AY364" i="1"/>
  <c r="BE364" i="1" s="1"/>
  <c r="AC364" i="1"/>
  <c r="AD364" i="1"/>
  <c r="AV364" i="1" s="1"/>
  <c r="AT363" i="1"/>
  <c r="AQ363" i="1"/>
  <c r="AN363" i="1"/>
  <c r="AK363" i="1"/>
  <c r="AH363" i="1"/>
  <c r="AT362" i="1"/>
  <c r="AQ362" i="1"/>
  <c r="AN362" i="1"/>
  <c r="AK362" i="1"/>
  <c r="AH362" i="1"/>
  <c r="AY362" i="1"/>
  <c r="BE362" i="1" s="1"/>
  <c r="AT361" i="1"/>
  <c r="AQ361" i="1"/>
  <c r="AN361" i="1"/>
  <c r="AK361" i="1"/>
  <c r="AH361" i="1"/>
  <c r="AC361" i="1"/>
  <c r="AY361" i="1"/>
  <c r="BE361" i="1" s="1"/>
  <c r="AT360" i="1"/>
  <c r="AQ360" i="1"/>
  <c r="AN360" i="1"/>
  <c r="AK360" i="1"/>
  <c r="AH360" i="1"/>
  <c r="AT359" i="1"/>
  <c r="AQ359" i="1"/>
  <c r="AN359" i="1"/>
  <c r="AK359" i="1"/>
  <c r="AH359" i="1"/>
  <c r="AY359" i="1"/>
  <c r="BE359" i="1" s="1"/>
  <c r="AT358" i="1"/>
  <c r="AQ358" i="1"/>
  <c r="AN358" i="1"/>
  <c r="AK358" i="1"/>
  <c r="AH358" i="1"/>
  <c r="AT357" i="1"/>
  <c r="AQ357" i="1"/>
  <c r="AN357" i="1"/>
  <c r="AK357" i="1"/>
  <c r="AH357" i="1"/>
  <c r="AY357" i="1"/>
  <c r="BE357" i="1" s="1"/>
  <c r="AT356" i="1"/>
  <c r="AQ356" i="1"/>
  <c r="AN356" i="1"/>
  <c r="AK356" i="1"/>
  <c r="AH356" i="1"/>
  <c r="AY356" i="1"/>
  <c r="BE356" i="1" s="1"/>
  <c r="AT355" i="1"/>
  <c r="AQ355" i="1"/>
  <c r="AN355" i="1"/>
  <c r="AK355" i="1"/>
  <c r="AH355" i="1"/>
  <c r="AY355" i="1"/>
  <c r="BE355" i="1" s="1"/>
  <c r="AT354" i="1"/>
  <c r="AQ354" i="1"/>
  <c r="AN354" i="1"/>
  <c r="AK354" i="1"/>
  <c r="AH354" i="1"/>
  <c r="AT353" i="1"/>
  <c r="AQ353" i="1"/>
  <c r="AN353" i="1"/>
  <c r="AK353" i="1"/>
  <c r="AH353" i="1"/>
  <c r="AY353" i="1"/>
  <c r="BE353" i="1" s="1"/>
  <c r="AT352" i="1"/>
  <c r="AQ352" i="1"/>
  <c r="AN352" i="1"/>
  <c r="AK352" i="1"/>
  <c r="AH352" i="1"/>
  <c r="AY352" i="1"/>
  <c r="BE352" i="1" s="1"/>
  <c r="AT351" i="1"/>
  <c r="AQ351" i="1"/>
  <c r="AN351" i="1"/>
  <c r="AK351" i="1"/>
  <c r="AH351" i="1"/>
  <c r="AY351" i="1"/>
  <c r="BE351" i="1" s="1"/>
  <c r="AT350" i="1"/>
  <c r="AQ350" i="1"/>
  <c r="AN350" i="1"/>
  <c r="AK350" i="1"/>
  <c r="AH350" i="1"/>
  <c r="AT349" i="1"/>
  <c r="AQ349" i="1"/>
  <c r="AN349" i="1"/>
  <c r="AK349" i="1"/>
  <c r="AH349" i="1"/>
  <c r="AY349" i="1"/>
  <c r="BE349" i="1" s="1"/>
  <c r="AT348" i="1"/>
  <c r="AQ348" i="1"/>
  <c r="AN348" i="1"/>
  <c r="AK348" i="1"/>
  <c r="AH348" i="1"/>
  <c r="AY348" i="1"/>
  <c r="BE348" i="1" s="1"/>
  <c r="AT347" i="1"/>
  <c r="AQ347" i="1"/>
  <c r="AN347" i="1"/>
  <c r="AK347" i="1"/>
  <c r="AH347" i="1"/>
  <c r="AY347" i="1"/>
  <c r="BE347" i="1" s="1"/>
  <c r="AT346" i="1"/>
  <c r="AQ346" i="1"/>
  <c r="AN346" i="1"/>
  <c r="AK346" i="1"/>
  <c r="AH346" i="1"/>
  <c r="AT345" i="1"/>
  <c r="AQ345" i="1"/>
  <c r="AN345" i="1"/>
  <c r="AK345" i="1"/>
  <c r="AH345" i="1"/>
  <c r="AY345" i="1"/>
  <c r="BE345" i="1" s="1"/>
  <c r="AT344" i="1"/>
  <c r="AQ344" i="1"/>
  <c r="AN344" i="1"/>
  <c r="AK344" i="1"/>
  <c r="AH344" i="1"/>
  <c r="AY344" i="1"/>
  <c r="BE344" i="1" s="1"/>
  <c r="AT343" i="1"/>
  <c r="AQ343" i="1"/>
  <c r="AN343" i="1"/>
  <c r="AK343" i="1"/>
  <c r="AH343" i="1"/>
  <c r="AY343" i="1"/>
  <c r="BE343" i="1" s="1"/>
  <c r="AT342" i="1"/>
  <c r="AQ342" i="1"/>
  <c r="AN342" i="1"/>
  <c r="AK342" i="1"/>
  <c r="AH342" i="1"/>
  <c r="AT341" i="1"/>
  <c r="AQ341" i="1"/>
  <c r="AN341" i="1"/>
  <c r="AK341" i="1"/>
  <c r="AH341" i="1"/>
  <c r="AY341" i="1"/>
  <c r="BE341" i="1" s="1"/>
  <c r="AT340" i="1"/>
  <c r="AQ340" i="1"/>
  <c r="AN340" i="1"/>
  <c r="AK340" i="1"/>
  <c r="AH340" i="1"/>
  <c r="AY340" i="1"/>
  <c r="BE340" i="1" s="1"/>
  <c r="AT339" i="1"/>
  <c r="AQ339" i="1"/>
  <c r="AN339" i="1"/>
  <c r="AK339" i="1"/>
  <c r="AH339" i="1"/>
  <c r="AY339" i="1"/>
  <c r="BE339" i="1" s="1"/>
  <c r="AT338" i="1"/>
  <c r="AQ338" i="1"/>
  <c r="AN338" i="1"/>
  <c r="AK338" i="1"/>
  <c r="AH338" i="1"/>
  <c r="AT337" i="1"/>
  <c r="AQ337" i="1"/>
  <c r="AN337" i="1"/>
  <c r="AK337" i="1"/>
  <c r="AH337" i="1"/>
  <c r="AY337" i="1"/>
  <c r="BE337" i="1" s="1"/>
  <c r="AT336" i="1"/>
  <c r="AQ336" i="1"/>
  <c r="AN336" i="1"/>
  <c r="AK336" i="1"/>
  <c r="AH336" i="1"/>
  <c r="AY336" i="1"/>
  <c r="BE336" i="1" s="1"/>
  <c r="AT335" i="1"/>
  <c r="AQ335" i="1"/>
  <c r="AN335" i="1"/>
  <c r="AK335" i="1"/>
  <c r="AH335" i="1"/>
  <c r="AY335" i="1"/>
  <c r="BE335" i="1" s="1"/>
  <c r="AT334" i="1"/>
  <c r="AQ334" i="1"/>
  <c r="AN334" i="1"/>
  <c r="AK334" i="1"/>
  <c r="AH334" i="1"/>
  <c r="AT333" i="1"/>
  <c r="AQ333" i="1"/>
  <c r="AN333" i="1"/>
  <c r="AK333" i="1"/>
  <c r="AH333" i="1"/>
  <c r="AY333" i="1"/>
  <c r="BE333" i="1" s="1"/>
  <c r="AT332" i="1"/>
  <c r="AQ332" i="1"/>
  <c r="AN332" i="1"/>
  <c r="AK332" i="1"/>
  <c r="AH332" i="1"/>
  <c r="AY332" i="1"/>
  <c r="BE332" i="1" s="1"/>
  <c r="AT331" i="1"/>
  <c r="AQ331" i="1"/>
  <c r="AN331" i="1"/>
  <c r="AK331" i="1"/>
  <c r="AH331" i="1"/>
  <c r="AY331" i="1"/>
  <c r="BE331" i="1" s="1"/>
  <c r="AT330" i="1"/>
  <c r="AQ330" i="1"/>
  <c r="AN330" i="1"/>
  <c r="AK330" i="1"/>
  <c r="AH330" i="1"/>
  <c r="AT329" i="1"/>
  <c r="AQ329" i="1"/>
  <c r="AN329" i="1"/>
  <c r="AK329" i="1"/>
  <c r="AH329" i="1"/>
  <c r="AY329" i="1"/>
  <c r="BE329" i="1" s="1"/>
  <c r="AT328" i="1"/>
  <c r="AQ328" i="1"/>
  <c r="AN328" i="1"/>
  <c r="AK328" i="1"/>
  <c r="AH328" i="1"/>
  <c r="AY328" i="1"/>
  <c r="BE328" i="1" s="1"/>
  <c r="AT327" i="1"/>
  <c r="AQ327" i="1"/>
  <c r="AN327" i="1"/>
  <c r="AK327" i="1"/>
  <c r="AH327" i="1"/>
  <c r="AY327" i="1"/>
  <c r="BE327" i="1" s="1"/>
  <c r="AT326" i="1"/>
  <c r="AQ326" i="1"/>
  <c r="AN326" i="1"/>
  <c r="AK326" i="1"/>
  <c r="AH326" i="1"/>
  <c r="AT325" i="1"/>
  <c r="AQ325" i="1"/>
  <c r="AN325" i="1"/>
  <c r="AK325" i="1"/>
  <c r="AH325" i="1"/>
  <c r="AY325" i="1"/>
  <c r="BE325" i="1" s="1"/>
  <c r="AT324" i="1"/>
  <c r="AQ324" i="1"/>
  <c r="AN324" i="1"/>
  <c r="AK324" i="1"/>
  <c r="AH324" i="1"/>
  <c r="AY324" i="1"/>
  <c r="BE324" i="1" s="1"/>
  <c r="AT323" i="1"/>
  <c r="AQ323" i="1"/>
  <c r="AN323" i="1"/>
  <c r="AK323" i="1"/>
  <c r="AH323" i="1"/>
  <c r="AY323" i="1"/>
  <c r="BE323" i="1" s="1"/>
  <c r="AT322" i="1"/>
  <c r="AQ322" i="1"/>
  <c r="AN322" i="1"/>
  <c r="AK322" i="1"/>
  <c r="AH322" i="1"/>
  <c r="AT321" i="1"/>
  <c r="AQ321" i="1"/>
  <c r="AN321" i="1"/>
  <c r="AK321" i="1"/>
  <c r="AH321" i="1"/>
  <c r="AY321" i="1"/>
  <c r="BE321" i="1" s="1"/>
  <c r="AT320" i="1"/>
  <c r="AQ320" i="1"/>
  <c r="AN320" i="1"/>
  <c r="AK320" i="1"/>
  <c r="AH320" i="1"/>
  <c r="AY320" i="1"/>
  <c r="BE320" i="1" s="1"/>
  <c r="AT319" i="1"/>
  <c r="AQ319" i="1"/>
  <c r="AN319" i="1"/>
  <c r="AK319" i="1"/>
  <c r="AH319" i="1"/>
  <c r="AY319" i="1"/>
  <c r="BE319" i="1" s="1"/>
  <c r="AT318" i="1"/>
  <c r="AQ318" i="1"/>
  <c r="AN318" i="1"/>
  <c r="AK318" i="1"/>
  <c r="AH318" i="1"/>
  <c r="AT317" i="1"/>
  <c r="AQ317" i="1"/>
  <c r="AN317" i="1"/>
  <c r="AK317" i="1"/>
  <c r="AH317" i="1"/>
  <c r="AY317" i="1"/>
  <c r="BE317" i="1" s="1"/>
  <c r="AT316" i="1"/>
  <c r="AQ316" i="1"/>
  <c r="AN316" i="1"/>
  <c r="AK316" i="1"/>
  <c r="AH316" i="1"/>
  <c r="AY316" i="1"/>
  <c r="BE316" i="1" s="1"/>
  <c r="AT315" i="1"/>
  <c r="AQ315" i="1"/>
  <c r="AN315" i="1"/>
  <c r="AK315" i="1"/>
  <c r="AH315" i="1"/>
  <c r="AY315" i="1"/>
  <c r="BE315" i="1" s="1"/>
  <c r="AT314" i="1"/>
  <c r="AQ314" i="1"/>
  <c r="AN314" i="1"/>
  <c r="AK314" i="1"/>
  <c r="AH314" i="1"/>
  <c r="AT313" i="1"/>
  <c r="AQ313" i="1"/>
  <c r="AN313" i="1"/>
  <c r="AK313" i="1"/>
  <c r="AH313" i="1"/>
  <c r="AY313" i="1"/>
  <c r="BE313" i="1" s="1"/>
  <c r="AT312" i="1"/>
  <c r="AQ312" i="1"/>
  <c r="AN312" i="1"/>
  <c r="AK312" i="1"/>
  <c r="AH312" i="1"/>
  <c r="AY312" i="1"/>
  <c r="BE312" i="1" s="1"/>
  <c r="AT311" i="1"/>
  <c r="AQ311" i="1"/>
  <c r="AN311" i="1"/>
  <c r="AK311" i="1"/>
  <c r="AH311" i="1"/>
  <c r="AY311" i="1"/>
  <c r="BE311" i="1" s="1"/>
  <c r="AT310" i="1"/>
  <c r="AQ310" i="1"/>
  <c r="AN310" i="1"/>
  <c r="AK310" i="1"/>
  <c r="AH310" i="1"/>
  <c r="AT309" i="1"/>
  <c r="AQ309" i="1"/>
  <c r="AN309" i="1"/>
  <c r="AK309" i="1"/>
  <c r="AH309" i="1"/>
  <c r="AY309" i="1"/>
  <c r="BE309" i="1" s="1"/>
  <c r="AT308" i="1"/>
  <c r="AQ308" i="1"/>
  <c r="AN308" i="1"/>
  <c r="AK308" i="1"/>
  <c r="AH308" i="1"/>
  <c r="AY308" i="1"/>
  <c r="BE308" i="1" s="1"/>
  <c r="AT307" i="1"/>
  <c r="AQ307" i="1"/>
  <c r="AN307" i="1"/>
  <c r="AK307" i="1"/>
  <c r="AH307" i="1"/>
  <c r="AY307" i="1"/>
  <c r="BE307" i="1" s="1"/>
  <c r="AT306" i="1"/>
  <c r="AQ306" i="1"/>
  <c r="AN306" i="1"/>
  <c r="AK306" i="1"/>
  <c r="AH306" i="1"/>
  <c r="AT305" i="1"/>
  <c r="AQ305" i="1"/>
  <c r="AN305" i="1"/>
  <c r="AK305" i="1"/>
  <c r="AH305" i="1"/>
  <c r="AY305" i="1"/>
  <c r="BE305" i="1" s="1"/>
  <c r="AT304" i="1"/>
  <c r="AQ304" i="1"/>
  <c r="AN304" i="1"/>
  <c r="AK304" i="1"/>
  <c r="AH304" i="1"/>
  <c r="AY304" i="1"/>
  <c r="BE304" i="1" s="1"/>
  <c r="AT303" i="1"/>
  <c r="AQ303" i="1"/>
  <c r="AN303" i="1"/>
  <c r="AK303" i="1"/>
  <c r="AH303" i="1"/>
  <c r="AY303" i="1"/>
  <c r="BE303" i="1" s="1"/>
  <c r="AT302" i="1"/>
  <c r="AQ302" i="1"/>
  <c r="AN302" i="1"/>
  <c r="AK302" i="1"/>
  <c r="AH302" i="1"/>
  <c r="AT301" i="1"/>
  <c r="AQ301" i="1"/>
  <c r="AN301" i="1"/>
  <c r="AK301" i="1"/>
  <c r="AH301" i="1"/>
  <c r="AY301" i="1"/>
  <c r="BE301" i="1" s="1"/>
  <c r="AS300" i="1"/>
  <c r="AR300" i="1"/>
  <c r="AP300" i="1"/>
  <c r="AO300" i="1"/>
  <c r="AM300" i="1"/>
  <c r="AL300" i="1"/>
  <c r="AJ300" i="1"/>
  <c r="AI300" i="1"/>
  <c r="AG300" i="1"/>
  <c r="AF300" i="1"/>
  <c r="AB300" i="1"/>
  <c r="AA300" i="1"/>
  <c r="Z300" i="1"/>
  <c r="Y300" i="1"/>
  <c r="X300" i="1"/>
  <c r="W300" i="1"/>
  <c r="V300" i="1"/>
  <c r="U300" i="1"/>
  <c r="AY299" i="1"/>
  <c r="BE299" i="1" s="1"/>
  <c r="AT299" i="1"/>
  <c r="AQ299" i="1"/>
  <c r="AN299" i="1"/>
  <c r="AK299" i="1"/>
  <c r="AH299" i="1"/>
  <c r="AD299" i="1"/>
  <c r="AV299" i="1" s="1"/>
  <c r="AC299" i="1"/>
  <c r="AU299" i="1" s="1"/>
  <c r="AX299" i="1"/>
  <c r="BD299" i="1" s="1"/>
  <c r="AY298" i="1"/>
  <c r="BE298" i="1" s="1"/>
  <c r="AT298" i="1"/>
  <c r="AQ298" i="1"/>
  <c r="AN298" i="1"/>
  <c r="AK298" i="1"/>
  <c r="AH298" i="1"/>
  <c r="AC298" i="1"/>
  <c r="AX298" i="1"/>
  <c r="BD298" i="1" s="1"/>
  <c r="AS297" i="1"/>
  <c r="AR297" i="1"/>
  <c r="AP297" i="1"/>
  <c r="AO297" i="1"/>
  <c r="AM297" i="1"/>
  <c r="AL297" i="1"/>
  <c r="AJ297" i="1"/>
  <c r="AI297" i="1"/>
  <c r="AG297" i="1"/>
  <c r="AF297" i="1"/>
  <c r="AB297" i="1"/>
  <c r="AA297" i="1"/>
  <c r="Z297" i="1"/>
  <c r="Y297" i="1"/>
  <c r="X297" i="1"/>
  <c r="W297" i="1"/>
  <c r="V297" i="1"/>
  <c r="U297" i="1"/>
  <c r="AT295" i="1"/>
  <c r="AQ295" i="1"/>
  <c r="AN295" i="1"/>
  <c r="AK295" i="1"/>
  <c r="AH295" i="1"/>
  <c r="AD295" i="1"/>
  <c r="AD294" i="1" s="1"/>
  <c r="AD293" i="1" s="1"/>
  <c r="AY295" i="1"/>
  <c r="BE295" i="1" s="1"/>
  <c r="AX295" i="1"/>
  <c r="BD295" i="1" s="1"/>
  <c r="AC295" i="1"/>
  <c r="AS294" i="1"/>
  <c r="AS293" i="1" s="1"/>
  <c r="AR294" i="1"/>
  <c r="AR293" i="1" s="1"/>
  <c r="AP294" i="1"/>
  <c r="AP293" i="1" s="1"/>
  <c r="AO294" i="1"/>
  <c r="AO293" i="1" s="1"/>
  <c r="AM294" i="1"/>
  <c r="AM293" i="1" s="1"/>
  <c r="AL294" i="1"/>
  <c r="AL293" i="1" s="1"/>
  <c r="AJ294" i="1"/>
  <c r="AI294" i="1"/>
  <c r="AI293" i="1" s="1"/>
  <c r="AG294" i="1"/>
  <c r="AG293" i="1" s="1"/>
  <c r="AF294" i="1"/>
  <c r="AB294" i="1"/>
  <c r="AB293" i="1" s="1"/>
  <c r="AA294" i="1"/>
  <c r="AA293" i="1" s="1"/>
  <c r="Z294" i="1"/>
  <c r="Y294" i="1"/>
  <c r="Y293" i="1" s="1"/>
  <c r="X294" i="1"/>
  <c r="X293" i="1" s="1"/>
  <c r="W294" i="1"/>
  <c r="W293" i="1" s="1"/>
  <c r="V294" i="1"/>
  <c r="V293" i="1" s="1"/>
  <c r="U294" i="1"/>
  <c r="U293" i="1" s="1"/>
  <c r="Z293" i="1"/>
  <c r="AT292" i="1"/>
  <c r="AQ292" i="1"/>
  <c r="AN292" i="1"/>
  <c r="AK292" i="1"/>
  <c r="AH292" i="1"/>
  <c r="AC292" i="1"/>
  <c r="AU292" i="1" s="1"/>
  <c r="AS291" i="1"/>
  <c r="AS290" i="1" s="1"/>
  <c r="AR291" i="1"/>
  <c r="AP291" i="1"/>
  <c r="AP290" i="1" s="1"/>
  <c r="AO291" i="1"/>
  <c r="AM291" i="1"/>
  <c r="AL291" i="1"/>
  <c r="AL290" i="1" s="1"/>
  <c r="AJ291" i="1"/>
  <c r="AJ290" i="1" s="1"/>
  <c r="AI291" i="1"/>
  <c r="AI290" i="1" s="1"/>
  <c r="AG291" i="1"/>
  <c r="AG290" i="1" s="1"/>
  <c r="AF291" i="1"/>
  <c r="AB291" i="1"/>
  <c r="AB290" i="1" s="1"/>
  <c r="AA291" i="1"/>
  <c r="AA290" i="1" s="1"/>
  <c r="Z291" i="1"/>
  <c r="Z290" i="1" s="1"/>
  <c r="Y291" i="1"/>
  <c r="Y290" i="1" s="1"/>
  <c r="X291" i="1"/>
  <c r="X290" i="1" s="1"/>
  <c r="W291" i="1"/>
  <c r="W290" i="1" s="1"/>
  <c r="V291" i="1"/>
  <c r="V290" i="1" s="1"/>
  <c r="U291" i="1"/>
  <c r="U290" i="1" s="1"/>
  <c r="AX288" i="1"/>
  <c r="BD288" i="1" s="1"/>
  <c r="AT288" i="1"/>
  <c r="AQ288" i="1"/>
  <c r="AN288" i="1"/>
  <c r="AK288" i="1"/>
  <c r="AH288" i="1"/>
  <c r="AC288" i="1"/>
  <c r="AY288" i="1"/>
  <c r="BE288" i="1" s="1"/>
  <c r="AD288" i="1"/>
  <c r="AS287" i="1"/>
  <c r="AR287" i="1"/>
  <c r="AP287" i="1"/>
  <c r="AO287" i="1"/>
  <c r="AM287" i="1"/>
  <c r="AL287" i="1"/>
  <c r="AJ287" i="1"/>
  <c r="AI287" i="1"/>
  <c r="AG287" i="1"/>
  <c r="AF287" i="1"/>
  <c r="AB287" i="1"/>
  <c r="AA287" i="1"/>
  <c r="Z287" i="1"/>
  <c r="Y287" i="1"/>
  <c r="X287" i="1"/>
  <c r="W287" i="1"/>
  <c r="V287" i="1"/>
  <c r="U287" i="1"/>
  <c r="AX286" i="1"/>
  <c r="BD286" i="1" s="1"/>
  <c r="AT286" i="1"/>
  <c r="AQ286" i="1"/>
  <c r="AN286" i="1"/>
  <c r="AK286" i="1"/>
  <c r="AH286" i="1"/>
  <c r="AY286" i="1"/>
  <c r="BE286" i="1" s="1"/>
  <c r="AD286" i="1"/>
  <c r="AC286" i="1"/>
  <c r="AU286" i="1" s="1"/>
  <c r="AU285" i="1" s="1"/>
  <c r="AS285" i="1"/>
  <c r="AR285" i="1"/>
  <c r="AP285" i="1"/>
  <c r="AO285" i="1"/>
  <c r="AM285" i="1"/>
  <c r="AL285" i="1"/>
  <c r="AJ285" i="1"/>
  <c r="AI285" i="1"/>
  <c r="AG285" i="1"/>
  <c r="AF285" i="1"/>
  <c r="AB285" i="1"/>
  <c r="AA285" i="1"/>
  <c r="Z285" i="1"/>
  <c r="Y285" i="1"/>
  <c r="X285" i="1"/>
  <c r="W285" i="1"/>
  <c r="V285" i="1"/>
  <c r="U285" i="1"/>
  <c r="AT284" i="1"/>
  <c r="AQ284" i="1"/>
  <c r="AN284" i="1"/>
  <c r="AK284" i="1"/>
  <c r="AH284" i="1"/>
  <c r="AY284" i="1"/>
  <c r="BE284" i="1" s="1"/>
  <c r="AS283" i="1"/>
  <c r="AR283" i="1"/>
  <c r="AP283" i="1"/>
  <c r="AO283" i="1"/>
  <c r="AM283" i="1"/>
  <c r="AL283" i="1"/>
  <c r="AJ283" i="1"/>
  <c r="AI283" i="1"/>
  <c r="AG283" i="1"/>
  <c r="AF283" i="1"/>
  <c r="AB283" i="1"/>
  <c r="AA283" i="1"/>
  <c r="Z283" i="1"/>
  <c r="Y283" i="1"/>
  <c r="X283" i="1"/>
  <c r="W283" i="1"/>
  <c r="V283" i="1"/>
  <c r="U283" i="1"/>
  <c r="AY280" i="1"/>
  <c r="BE280" i="1" s="1"/>
  <c r="AT280" i="1"/>
  <c r="AQ280" i="1"/>
  <c r="AN280" i="1"/>
  <c r="AK280" i="1"/>
  <c r="AH280" i="1"/>
  <c r="AC280" i="1"/>
  <c r="AX280" i="1"/>
  <c r="BD280" i="1" s="1"/>
  <c r="AS279" i="1"/>
  <c r="AS278" i="1" s="1"/>
  <c r="AS277" i="1" s="1"/>
  <c r="AR279" i="1"/>
  <c r="AP279" i="1"/>
  <c r="AP278" i="1" s="1"/>
  <c r="AP277" i="1" s="1"/>
  <c r="AO279" i="1"/>
  <c r="AM279" i="1"/>
  <c r="AM278" i="1" s="1"/>
  <c r="AM277" i="1" s="1"/>
  <c r="AL279" i="1"/>
  <c r="AL278" i="1" s="1"/>
  <c r="AJ279" i="1"/>
  <c r="AJ278" i="1" s="1"/>
  <c r="AJ277" i="1" s="1"/>
  <c r="AI279" i="1"/>
  <c r="AG279" i="1"/>
  <c r="AG278" i="1" s="1"/>
  <c r="AG277" i="1" s="1"/>
  <c r="AF279" i="1"/>
  <c r="AB279" i="1"/>
  <c r="AB278" i="1" s="1"/>
  <c r="AB277" i="1" s="1"/>
  <c r="AA279" i="1"/>
  <c r="AA278" i="1" s="1"/>
  <c r="AA277" i="1" s="1"/>
  <c r="Z279" i="1"/>
  <c r="Z278" i="1" s="1"/>
  <c r="Z277" i="1" s="1"/>
  <c r="Y279" i="1"/>
  <c r="Y278" i="1" s="1"/>
  <c r="Y277" i="1" s="1"/>
  <c r="X279" i="1"/>
  <c r="X278" i="1" s="1"/>
  <c r="X277" i="1" s="1"/>
  <c r="W279" i="1"/>
  <c r="W278" i="1" s="1"/>
  <c r="W277" i="1" s="1"/>
  <c r="V279" i="1"/>
  <c r="V278" i="1" s="1"/>
  <c r="V277" i="1" s="1"/>
  <c r="U279" i="1"/>
  <c r="U278" i="1" s="1"/>
  <c r="U277" i="1" s="1"/>
  <c r="AT275" i="1"/>
  <c r="AQ275" i="1"/>
  <c r="AN275" i="1"/>
  <c r="AK275" i="1"/>
  <c r="AH275" i="1"/>
  <c r="AC275" i="1"/>
  <c r="AU275" i="1" s="1"/>
  <c r="AT274" i="1"/>
  <c r="AQ274" i="1"/>
  <c r="AN274" i="1"/>
  <c r="AK274" i="1"/>
  <c r="AH274" i="1"/>
  <c r="AC274" i="1"/>
  <c r="AU274" i="1" s="1"/>
  <c r="AT273" i="1"/>
  <c r="AQ273" i="1"/>
  <c r="AN273" i="1"/>
  <c r="AK273" i="1"/>
  <c r="AH273" i="1"/>
  <c r="AT272" i="1"/>
  <c r="AQ272" i="1"/>
  <c r="AN272" i="1"/>
  <c r="AK272" i="1"/>
  <c r="AH272" i="1"/>
  <c r="AT271" i="1"/>
  <c r="AQ271" i="1"/>
  <c r="AN271" i="1"/>
  <c r="AK271" i="1"/>
  <c r="AH271" i="1"/>
  <c r="AC271" i="1"/>
  <c r="AU271" i="1" s="1"/>
  <c r="AT270" i="1"/>
  <c r="AQ270" i="1"/>
  <c r="AN270" i="1"/>
  <c r="AK270" i="1"/>
  <c r="AH270" i="1"/>
  <c r="AC270" i="1"/>
  <c r="AU270" i="1" s="1"/>
  <c r="AS269" i="1"/>
  <c r="AS268" i="1" s="1"/>
  <c r="AS267" i="1" s="1"/>
  <c r="AR269" i="1"/>
  <c r="AP269" i="1"/>
  <c r="AP268" i="1" s="1"/>
  <c r="AP267" i="1" s="1"/>
  <c r="AO269" i="1"/>
  <c r="AM269" i="1"/>
  <c r="AM268" i="1" s="1"/>
  <c r="AM267" i="1" s="1"/>
  <c r="AL269" i="1"/>
  <c r="AL268" i="1" s="1"/>
  <c r="AL267" i="1" s="1"/>
  <c r="AJ269" i="1"/>
  <c r="AJ268" i="1" s="1"/>
  <c r="AJ267" i="1" s="1"/>
  <c r="AI269" i="1"/>
  <c r="AI268" i="1" s="1"/>
  <c r="AI267" i="1" s="1"/>
  <c r="AG269" i="1"/>
  <c r="AG268" i="1" s="1"/>
  <c r="AG267" i="1" s="1"/>
  <c r="AF269" i="1"/>
  <c r="AB269" i="1"/>
  <c r="AB268" i="1" s="1"/>
  <c r="AB267" i="1" s="1"/>
  <c r="AA269" i="1"/>
  <c r="AA268" i="1" s="1"/>
  <c r="AA267" i="1" s="1"/>
  <c r="Z269" i="1"/>
  <c r="Z268" i="1" s="1"/>
  <c r="Z267" i="1" s="1"/>
  <c r="Y269" i="1"/>
  <c r="Y268" i="1" s="1"/>
  <c r="Y267" i="1" s="1"/>
  <c r="X269" i="1"/>
  <c r="X268" i="1" s="1"/>
  <c r="X267" i="1" s="1"/>
  <c r="W269" i="1"/>
  <c r="W268" i="1" s="1"/>
  <c r="W267" i="1" s="1"/>
  <c r="V269" i="1"/>
  <c r="V268" i="1" s="1"/>
  <c r="V267" i="1" s="1"/>
  <c r="U269" i="1"/>
  <c r="U268" i="1" s="1"/>
  <c r="U267" i="1" s="1"/>
  <c r="AY266" i="1"/>
  <c r="BE266" i="1" s="1"/>
  <c r="AT266" i="1"/>
  <c r="AQ266" i="1"/>
  <c r="AN266" i="1"/>
  <c r="AK266" i="1"/>
  <c r="AH266" i="1"/>
  <c r="AD266" i="1"/>
  <c r="AV266" i="1" s="1"/>
  <c r="AV265" i="1" s="1"/>
  <c r="AX266" i="1"/>
  <c r="BD266" i="1" s="1"/>
  <c r="AS265" i="1"/>
  <c r="AR265" i="1"/>
  <c r="AP265" i="1"/>
  <c r="AO265" i="1"/>
  <c r="AM265" i="1"/>
  <c r="AL265" i="1"/>
  <c r="AJ265" i="1"/>
  <c r="AI265" i="1"/>
  <c r="AG265" i="1"/>
  <c r="AF265" i="1"/>
  <c r="AB265" i="1"/>
  <c r="AA265" i="1"/>
  <c r="Z265" i="1"/>
  <c r="Y265" i="1"/>
  <c r="X265" i="1"/>
  <c r="W265" i="1"/>
  <c r="V265" i="1"/>
  <c r="U265" i="1"/>
  <c r="AT264" i="1"/>
  <c r="AQ264" i="1"/>
  <c r="AN264" i="1"/>
  <c r="AK264" i="1"/>
  <c r="AH264" i="1"/>
  <c r="AD264" i="1"/>
  <c r="AY264" i="1"/>
  <c r="BE264" i="1" s="1"/>
  <c r="AX264" i="1"/>
  <c r="BD264" i="1" s="1"/>
  <c r="AC264" i="1"/>
  <c r="AS263" i="1"/>
  <c r="AR263" i="1"/>
  <c r="AP263" i="1"/>
  <c r="AO263" i="1"/>
  <c r="AM263" i="1"/>
  <c r="AL263" i="1"/>
  <c r="AJ263" i="1"/>
  <c r="AI263" i="1"/>
  <c r="AG263" i="1"/>
  <c r="AF263" i="1"/>
  <c r="AB263" i="1"/>
  <c r="AA263" i="1"/>
  <c r="Z263" i="1"/>
  <c r="Y263" i="1"/>
  <c r="X263" i="1"/>
  <c r="W263" i="1"/>
  <c r="V263" i="1"/>
  <c r="U263" i="1"/>
  <c r="AT261" i="1"/>
  <c r="AQ261" i="1"/>
  <c r="AN261" i="1"/>
  <c r="AK261" i="1"/>
  <c r="AH261" i="1"/>
  <c r="AX261" i="1"/>
  <c r="BD261" i="1" s="1"/>
  <c r="AC261" i="1"/>
  <c r="AS260" i="1"/>
  <c r="AR260" i="1"/>
  <c r="AP260" i="1"/>
  <c r="AO260" i="1"/>
  <c r="AM260" i="1"/>
  <c r="AL260" i="1"/>
  <c r="AJ260" i="1"/>
  <c r="AI260" i="1"/>
  <c r="AG260" i="1"/>
  <c r="AF260" i="1"/>
  <c r="AB260" i="1"/>
  <c r="AA260" i="1"/>
  <c r="Z260" i="1"/>
  <c r="Y260" i="1"/>
  <c r="X260" i="1"/>
  <c r="W260" i="1"/>
  <c r="V260" i="1"/>
  <c r="U260" i="1"/>
  <c r="AT259" i="1"/>
  <c r="AQ259" i="1"/>
  <c r="AN259" i="1"/>
  <c r="AK259" i="1"/>
  <c r="AH259" i="1"/>
  <c r="AY259" i="1"/>
  <c r="BE259" i="1" s="1"/>
  <c r="AS258" i="1"/>
  <c r="AS257" i="1" s="1"/>
  <c r="AR258" i="1"/>
  <c r="AP258" i="1"/>
  <c r="AO258" i="1"/>
  <c r="AM258" i="1"/>
  <c r="AL258" i="1"/>
  <c r="AJ258" i="1"/>
  <c r="AI258" i="1"/>
  <c r="AG258" i="1"/>
  <c r="AG257" i="1" s="1"/>
  <c r="AF258" i="1"/>
  <c r="AB258" i="1"/>
  <c r="AB257" i="1" s="1"/>
  <c r="AA258" i="1"/>
  <c r="AA257" i="1" s="1"/>
  <c r="Z258" i="1"/>
  <c r="Z257" i="1" s="1"/>
  <c r="Y258" i="1"/>
  <c r="X258" i="1"/>
  <c r="W258" i="1"/>
  <c r="V258" i="1"/>
  <c r="U258" i="1"/>
  <c r="U257" i="1" s="1"/>
  <c r="AT256" i="1"/>
  <c r="AQ256" i="1"/>
  <c r="AN256" i="1"/>
  <c r="AK256" i="1"/>
  <c r="AH256" i="1"/>
  <c r="AY256" i="1"/>
  <c r="BE256" i="1" s="1"/>
  <c r="AS255" i="1"/>
  <c r="AS254" i="1" s="1"/>
  <c r="AR255" i="1"/>
  <c r="AR254" i="1" s="1"/>
  <c r="AP255" i="1"/>
  <c r="AP254" i="1" s="1"/>
  <c r="AO255" i="1"/>
  <c r="AO254" i="1" s="1"/>
  <c r="AM255" i="1"/>
  <c r="AM254" i="1" s="1"/>
  <c r="AL255" i="1"/>
  <c r="AJ255" i="1"/>
  <c r="AJ254" i="1" s="1"/>
  <c r="AI255" i="1"/>
  <c r="AG255" i="1"/>
  <c r="AG254" i="1" s="1"/>
  <c r="AF255" i="1"/>
  <c r="AF254" i="1" s="1"/>
  <c r="AB255" i="1"/>
  <c r="AB254" i="1" s="1"/>
  <c r="AA255" i="1"/>
  <c r="AA254" i="1" s="1"/>
  <c r="Z255" i="1"/>
  <c r="Z254" i="1" s="1"/>
  <c r="Y255" i="1"/>
  <c r="Y254" i="1" s="1"/>
  <c r="X255" i="1"/>
  <c r="X254" i="1" s="1"/>
  <c r="W255" i="1"/>
  <c r="W254" i="1" s="1"/>
  <c r="V255" i="1"/>
  <c r="V254" i="1" s="1"/>
  <c r="U255" i="1"/>
  <c r="U254" i="1" s="1"/>
  <c r="AT253" i="1"/>
  <c r="AQ253" i="1"/>
  <c r="AN253" i="1"/>
  <c r="AK253" i="1"/>
  <c r="AH253" i="1"/>
  <c r="AD253" i="1"/>
  <c r="AV253" i="1" s="1"/>
  <c r="AY253" i="1"/>
  <c r="BE253" i="1" s="1"/>
  <c r="AY252" i="1"/>
  <c r="BE252" i="1" s="1"/>
  <c r="AT252" i="1"/>
  <c r="AQ252" i="1"/>
  <c r="AN252" i="1"/>
  <c r="AK252" i="1"/>
  <c r="AH252" i="1"/>
  <c r="AC252" i="1"/>
  <c r="AD252" i="1"/>
  <c r="AV252" i="1" s="1"/>
  <c r="AT251" i="1"/>
  <c r="AQ251" i="1"/>
  <c r="AN251" i="1"/>
  <c r="AK251" i="1"/>
  <c r="AH251" i="1"/>
  <c r="AC251" i="1"/>
  <c r="AD251" i="1"/>
  <c r="AV251" i="1" s="1"/>
  <c r="AY251" i="1"/>
  <c r="BE251" i="1" s="1"/>
  <c r="AT250" i="1"/>
  <c r="AQ250" i="1"/>
  <c r="AN250" i="1"/>
  <c r="AK250" i="1"/>
  <c r="AH250" i="1"/>
  <c r="AT249" i="1"/>
  <c r="AQ249" i="1"/>
  <c r="AN249" i="1"/>
  <c r="AK249" i="1"/>
  <c r="AH249" i="1"/>
  <c r="AY249" i="1"/>
  <c r="BE249" i="1" s="1"/>
  <c r="AD249" i="1"/>
  <c r="AV249" i="1" s="1"/>
  <c r="AT248" i="1"/>
  <c r="AQ248" i="1"/>
  <c r="AN248" i="1"/>
  <c r="AK248" i="1"/>
  <c r="AH248" i="1"/>
  <c r="AY248" i="1"/>
  <c r="BE248" i="1" s="1"/>
  <c r="AT247" i="1"/>
  <c r="AQ247" i="1"/>
  <c r="AN247" i="1"/>
  <c r="AK247" i="1"/>
  <c r="AH247" i="1"/>
  <c r="AD247" i="1"/>
  <c r="AV247" i="1" s="1"/>
  <c r="AC247" i="1"/>
  <c r="AT246" i="1"/>
  <c r="AQ246" i="1"/>
  <c r="AN246" i="1"/>
  <c r="AK246" i="1"/>
  <c r="AH246" i="1"/>
  <c r="AY246" i="1"/>
  <c r="BE246" i="1" s="1"/>
  <c r="AT245" i="1"/>
  <c r="AQ245" i="1"/>
  <c r="AN245" i="1"/>
  <c r="AK245" i="1"/>
  <c r="AH245" i="1"/>
  <c r="AY245" i="1"/>
  <c r="BE245" i="1" s="1"/>
  <c r="AT244" i="1"/>
  <c r="AQ244" i="1"/>
  <c r="AN244" i="1"/>
  <c r="AK244" i="1"/>
  <c r="AH244" i="1"/>
  <c r="AY244" i="1"/>
  <c r="BE244" i="1" s="1"/>
  <c r="AY243" i="1"/>
  <c r="BE243" i="1" s="1"/>
  <c r="AT243" i="1"/>
  <c r="AQ243" i="1"/>
  <c r="AN243" i="1"/>
  <c r="AK243" i="1"/>
  <c r="AH243" i="1"/>
  <c r="AD243" i="1"/>
  <c r="AV243" i="1" s="1"/>
  <c r="AY242" i="1"/>
  <c r="BE242" i="1" s="1"/>
  <c r="AT242" i="1"/>
  <c r="AQ242" i="1"/>
  <c r="AN242" i="1"/>
  <c r="AK242" i="1"/>
  <c r="AH242" i="1"/>
  <c r="AD242" i="1"/>
  <c r="AV242" i="1" s="1"/>
  <c r="AT241" i="1"/>
  <c r="AQ241" i="1"/>
  <c r="AN241" i="1"/>
  <c r="AK241" i="1"/>
  <c r="AH241" i="1"/>
  <c r="AD241" i="1"/>
  <c r="AV241" i="1" s="1"/>
  <c r="AY241" i="1"/>
  <c r="BE241" i="1" s="1"/>
  <c r="AS240" i="1"/>
  <c r="AR240" i="1"/>
  <c r="AP240" i="1"/>
  <c r="AO240" i="1"/>
  <c r="AM240" i="1"/>
  <c r="AL240" i="1"/>
  <c r="AJ240" i="1"/>
  <c r="AI240" i="1"/>
  <c r="AG240" i="1"/>
  <c r="AF240" i="1"/>
  <c r="AB240" i="1"/>
  <c r="AA240" i="1"/>
  <c r="Z240" i="1"/>
  <c r="Y240" i="1"/>
  <c r="X240" i="1"/>
  <c r="W240" i="1"/>
  <c r="V240" i="1"/>
  <c r="U240" i="1"/>
  <c r="AT239" i="1"/>
  <c r="AQ239" i="1"/>
  <c r="AN239" i="1"/>
  <c r="AK239" i="1"/>
  <c r="AH239" i="1"/>
  <c r="AX239" i="1"/>
  <c r="BD239" i="1" s="1"/>
  <c r="AT238" i="1"/>
  <c r="AQ238" i="1"/>
  <c r="AN238" i="1"/>
  <c r="AK238" i="1"/>
  <c r="AH238" i="1"/>
  <c r="AX238" i="1"/>
  <c r="BD238" i="1" s="1"/>
  <c r="AT237" i="1"/>
  <c r="AQ237" i="1"/>
  <c r="AN237" i="1"/>
  <c r="AK237" i="1"/>
  <c r="AH237" i="1"/>
  <c r="AX237" i="1"/>
  <c r="BD237" i="1" s="1"/>
  <c r="AT236" i="1"/>
  <c r="AQ236" i="1"/>
  <c r="AN236" i="1"/>
  <c r="AK236" i="1"/>
  <c r="AH236" i="1"/>
  <c r="AT235" i="1"/>
  <c r="AQ235" i="1"/>
  <c r="AN235" i="1"/>
  <c r="AK235" i="1"/>
  <c r="AH235" i="1"/>
  <c r="AX235" i="1"/>
  <c r="BD235" i="1" s="1"/>
  <c r="AT234" i="1"/>
  <c r="AQ234" i="1"/>
  <c r="AN234" i="1"/>
  <c r="AK234" i="1"/>
  <c r="AH234" i="1"/>
  <c r="AT233" i="1"/>
  <c r="AQ233" i="1"/>
  <c r="AN233" i="1"/>
  <c r="AK233" i="1"/>
  <c r="AH233" i="1"/>
  <c r="AX233" i="1"/>
  <c r="BD233" i="1" s="1"/>
  <c r="AT232" i="1"/>
  <c r="AQ232" i="1"/>
  <c r="AN232" i="1"/>
  <c r="AK232" i="1"/>
  <c r="AH232" i="1"/>
  <c r="AT231" i="1"/>
  <c r="AQ231" i="1"/>
  <c r="AN231" i="1"/>
  <c r="AK231" i="1"/>
  <c r="AH231" i="1"/>
  <c r="AX231" i="1"/>
  <c r="BD231" i="1" s="1"/>
  <c r="AT230" i="1"/>
  <c r="AQ230" i="1"/>
  <c r="AN230" i="1"/>
  <c r="AK230" i="1"/>
  <c r="AH230" i="1"/>
  <c r="AS229" i="1"/>
  <c r="AR229" i="1"/>
  <c r="AP229" i="1"/>
  <c r="AO229" i="1"/>
  <c r="AM229" i="1"/>
  <c r="AL229" i="1"/>
  <c r="AJ229" i="1"/>
  <c r="AI229" i="1"/>
  <c r="AG229" i="1"/>
  <c r="AF229" i="1"/>
  <c r="AB229" i="1"/>
  <c r="AA229" i="1"/>
  <c r="Z229" i="1"/>
  <c r="Y229" i="1"/>
  <c r="X229" i="1"/>
  <c r="W229" i="1"/>
  <c r="V229" i="1"/>
  <c r="U229" i="1"/>
  <c r="AT227" i="1"/>
  <c r="AQ227" i="1"/>
  <c r="AN227" i="1"/>
  <c r="AK227" i="1"/>
  <c r="AH227" i="1"/>
  <c r="AD227" i="1"/>
  <c r="AV227" i="1" s="1"/>
  <c r="AC227" i="1"/>
  <c r="AU227" i="1" s="1"/>
  <c r="AY227" i="1"/>
  <c r="BE227" i="1" s="1"/>
  <c r="AX227" i="1"/>
  <c r="BD227" i="1" s="1"/>
  <c r="AT226" i="1"/>
  <c r="AQ226" i="1"/>
  <c r="AN226" i="1"/>
  <c r="AK226" i="1"/>
  <c r="AH226" i="1"/>
  <c r="AD226" i="1"/>
  <c r="AV226" i="1" s="1"/>
  <c r="AC226" i="1"/>
  <c r="AY226" i="1"/>
  <c r="BE226" i="1" s="1"/>
  <c r="AX226" i="1"/>
  <c r="BD226" i="1" s="1"/>
  <c r="AS225" i="1"/>
  <c r="AR225" i="1"/>
  <c r="AP225" i="1"/>
  <c r="AO225" i="1"/>
  <c r="AM225" i="1"/>
  <c r="AL225" i="1"/>
  <c r="AJ225" i="1"/>
  <c r="AI225" i="1"/>
  <c r="AG225" i="1"/>
  <c r="AF225" i="1"/>
  <c r="AB225" i="1"/>
  <c r="AB222" i="1" s="1"/>
  <c r="AA225" i="1"/>
  <c r="Z225" i="1"/>
  <c r="Y225" i="1"/>
  <c r="X225" i="1"/>
  <c r="W225" i="1"/>
  <c r="V225" i="1"/>
  <c r="U225" i="1"/>
  <c r="AT224" i="1"/>
  <c r="AQ224" i="1"/>
  <c r="AN224" i="1"/>
  <c r="AK224" i="1"/>
  <c r="AH224" i="1"/>
  <c r="AY224" i="1"/>
  <c r="BE224" i="1" s="1"/>
  <c r="AX224" i="1"/>
  <c r="BD224" i="1" s="1"/>
  <c r="AS223" i="1"/>
  <c r="AR223" i="1"/>
  <c r="AP223" i="1"/>
  <c r="AO223" i="1"/>
  <c r="AM223" i="1"/>
  <c r="AL223" i="1"/>
  <c r="AJ223" i="1"/>
  <c r="AI223" i="1"/>
  <c r="AG223" i="1"/>
  <c r="AF223" i="1"/>
  <c r="AB223" i="1"/>
  <c r="AA223" i="1"/>
  <c r="Z223" i="1"/>
  <c r="Y223" i="1"/>
  <c r="X223" i="1"/>
  <c r="W223" i="1"/>
  <c r="V223" i="1"/>
  <c r="U223" i="1"/>
  <c r="AT221" i="1"/>
  <c r="AQ221" i="1"/>
  <c r="AN221" i="1"/>
  <c r="AK221" i="1"/>
  <c r="AH221" i="1"/>
  <c r="AX221" i="1"/>
  <c r="BD221" i="1" s="1"/>
  <c r="AY220" i="1"/>
  <c r="BE220" i="1" s="1"/>
  <c r="AT220" i="1"/>
  <c r="AQ220" i="1"/>
  <c r="AN220" i="1"/>
  <c r="AK220" i="1"/>
  <c r="AH220" i="1"/>
  <c r="AD220" i="1"/>
  <c r="AV220" i="1" s="1"/>
  <c r="AX220" i="1"/>
  <c r="BD220" i="1" s="1"/>
  <c r="AT219" i="1"/>
  <c r="AQ219" i="1"/>
  <c r="AN219" i="1"/>
  <c r="AK219" i="1"/>
  <c r="AH219" i="1"/>
  <c r="AX219" i="1"/>
  <c r="BD219" i="1" s="1"/>
  <c r="AY218" i="1"/>
  <c r="BE218" i="1" s="1"/>
  <c r="AT218" i="1"/>
  <c r="AQ218" i="1"/>
  <c r="AN218" i="1"/>
  <c r="AK218" i="1"/>
  <c r="AH218" i="1"/>
  <c r="AD218" i="1"/>
  <c r="AX218" i="1"/>
  <c r="BD218" i="1" s="1"/>
  <c r="AS217" i="1"/>
  <c r="AR217" i="1"/>
  <c r="AP217" i="1"/>
  <c r="AO217" i="1"/>
  <c r="AM217" i="1"/>
  <c r="AL217" i="1"/>
  <c r="AJ217" i="1"/>
  <c r="AI217" i="1"/>
  <c r="AG217" i="1"/>
  <c r="AF217" i="1"/>
  <c r="AB217" i="1"/>
  <c r="AA217" i="1"/>
  <c r="Z217" i="1"/>
  <c r="Y217" i="1"/>
  <c r="X217" i="1"/>
  <c r="W217" i="1"/>
  <c r="V217" i="1"/>
  <c r="U217" i="1"/>
  <c r="AT216" i="1"/>
  <c r="AQ216" i="1"/>
  <c r="AN216" i="1"/>
  <c r="AK216" i="1"/>
  <c r="AH216" i="1"/>
  <c r="AX216" i="1"/>
  <c r="BD216" i="1" s="1"/>
  <c r="AT215" i="1"/>
  <c r="AQ215" i="1"/>
  <c r="AN215" i="1"/>
  <c r="AK215" i="1"/>
  <c r="AH215" i="1"/>
  <c r="AC215" i="1"/>
  <c r="AU215" i="1" s="1"/>
  <c r="AX215" i="1"/>
  <c r="BD215" i="1" s="1"/>
  <c r="AT214" i="1"/>
  <c r="AQ214" i="1"/>
  <c r="AN214" i="1"/>
  <c r="AK214" i="1"/>
  <c r="AH214" i="1"/>
  <c r="AX214" i="1"/>
  <c r="BD214" i="1" s="1"/>
  <c r="AT213" i="1"/>
  <c r="AQ213" i="1"/>
  <c r="AN213" i="1"/>
  <c r="AK213" i="1"/>
  <c r="AH213" i="1"/>
  <c r="AC213" i="1"/>
  <c r="AU213" i="1" s="1"/>
  <c r="AX213" i="1"/>
  <c r="BD213" i="1" s="1"/>
  <c r="AT212" i="1"/>
  <c r="AQ212" i="1"/>
  <c r="AN212" i="1"/>
  <c r="AK212" i="1"/>
  <c r="AH212" i="1"/>
  <c r="AX212" i="1"/>
  <c r="BD212" i="1" s="1"/>
  <c r="AT211" i="1"/>
  <c r="AQ211" i="1"/>
  <c r="AN211" i="1"/>
  <c r="AK211" i="1"/>
  <c r="AH211" i="1"/>
  <c r="AC211" i="1"/>
  <c r="AU211" i="1" s="1"/>
  <c r="AX211" i="1"/>
  <c r="BD211" i="1" s="1"/>
  <c r="AT210" i="1"/>
  <c r="AQ210" i="1"/>
  <c r="AN210" i="1"/>
  <c r="AK210" i="1"/>
  <c r="AH210" i="1"/>
  <c r="AX210" i="1"/>
  <c r="BD210" i="1" s="1"/>
  <c r="AT209" i="1"/>
  <c r="AQ209" i="1"/>
  <c r="AN209" i="1"/>
  <c r="AK209" i="1"/>
  <c r="AH209" i="1"/>
  <c r="AC209" i="1"/>
  <c r="AU209" i="1" s="1"/>
  <c r="AX209" i="1"/>
  <c r="BD209" i="1" s="1"/>
  <c r="AT208" i="1"/>
  <c r="AQ208" i="1"/>
  <c r="AN208" i="1"/>
  <c r="AK208" i="1"/>
  <c r="AH208" i="1"/>
  <c r="AX208" i="1"/>
  <c r="BD208" i="1" s="1"/>
  <c r="AT207" i="1"/>
  <c r="AQ207" i="1"/>
  <c r="AN207" i="1"/>
  <c r="AK207" i="1"/>
  <c r="AH207" i="1"/>
  <c r="AC207" i="1"/>
  <c r="AU207" i="1" s="1"/>
  <c r="AX207" i="1"/>
  <c r="BD207" i="1" s="1"/>
  <c r="AT206" i="1"/>
  <c r="AQ206" i="1"/>
  <c r="AN206" i="1"/>
  <c r="AK206" i="1"/>
  <c r="AH206" i="1"/>
  <c r="AX206" i="1"/>
  <c r="BD206" i="1" s="1"/>
  <c r="AT205" i="1"/>
  <c r="AQ205" i="1"/>
  <c r="AN205" i="1"/>
  <c r="AK205" i="1"/>
  <c r="AH205" i="1"/>
  <c r="AC205" i="1"/>
  <c r="AU205" i="1" s="1"/>
  <c r="AX205" i="1"/>
  <c r="BD205" i="1" s="1"/>
  <c r="AT204" i="1"/>
  <c r="AQ204" i="1"/>
  <c r="AN204" i="1"/>
  <c r="AK204" i="1"/>
  <c r="AH204" i="1"/>
  <c r="AX204" i="1"/>
  <c r="BD204" i="1" s="1"/>
  <c r="AT203" i="1"/>
  <c r="AQ203" i="1"/>
  <c r="AN203" i="1"/>
  <c r="AK203" i="1"/>
  <c r="AH203" i="1"/>
  <c r="AC203" i="1"/>
  <c r="AU203" i="1" s="1"/>
  <c r="AX203" i="1"/>
  <c r="BD203" i="1" s="1"/>
  <c r="AT202" i="1"/>
  <c r="AQ202" i="1"/>
  <c r="AN202" i="1"/>
  <c r="AK202" i="1"/>
  <c r="AH202" i="1"/>
  <c r="AX202" i="1"/>
  <c r="BD202" i="1" s="1"/>
  <c r="AT201" i="1"/>
  <c r="AQ201" i="1"/>
  <c r="AN201" i="1"/>
  <c r="AK201" i="1"/>
  <c r="AH201" i="1"/>
  <c r="AC201" i="1"/>
  <c r="AU201" i="1" s="1"/>
  <c r="AX201" i="1"/>
  <c r="BD201" i="1" s="1"/>
  <c r="AT200" i="1"/>
  <c r="AQ200" i="1"/>
  <c r="AN200" i="1"/>
  <c r="AK200" i="1"/>
  <c r="AH200" i="1"/>
  <c r="AX200" i="1"/>
  <c r="BD200" i="1" s="1"/>
  <c r="AT199" i="1"/>
  <c r="AQ199" i="1"/>
  <c r="AN199" i="1"/>
  <c r="AK199" i="1"/>
  <c r="AH199" i="1"/>
  <c r="AC199" i="1"/>
  <c r="AU199" i="1" s="1"/>
  <c r="AX199" i="1"/>
  <c r="BD199" i="1" s="1"/>
  <c r="AT198" i="1"/>
  <c r="AQ198" i="1"/>
  <c r="AN198" i="1"/>
  <c r="AK198" i="1"/>
  <c r="AH198" i="1"/>
  <c r="AX198" i="1"/>
  <c r="BD198" i="1" s="1"/>
  <c r="AT197" i="1"/>
  <c r="AQ197" i="1"/>
  <c r="AN197" i="1"/>
  <c r="AK197" i="1"/>
  <c r="AH197" i="1"/>
  <c r="AC197" i="1"/>
  <c r="AU197" i="1" s="1"/>
  <c r="AX197" i="1"/>
  <c r="BD197" i="1" s="1"/>
  <c r="AT196" i="1"/>
  <c r="AQ196" i="1"/>
  <c r="AN196" i="1"/>
  <c r="AK196" i="1"/>
  <c r="AH196" i="1"/>
  <c r="AX196" i="1"/>
  <c r="BD196" i="1" s="1"/>
  <c r="AT195" i="1"/>
  <c r="AQ195" i="1"/>
  <c r="AN195" i="1"/>
  <c r="AK195" i="1"/>
  <c r="AH195" i="1"/>
  <c r="AC195" i="1"/>
  <c r="AU195" i="1" s="1"/>
  <c r="AX195" i="1"/>
  <c r="BD195" i="1" s="1"/>
  <c r="AS194" i="1"/>
  <c r="AR194" i="1"/>
  <c r="AP194" i="1"/>
  <c r="AO194" i="1"/>
  <c r="AM194" i="1"/>
  <c r="AL194" i="1"/>
  <c r="AJ194" i="1"/>
  <c r="AI194" i="1"/>
  <c r="AG194" i="1"/>
  <c r="AF194" i="1"/>
  <c r="AB194" i="1"/>
  <c r="AA194" i="1"/>
  <c r="Z194" i="1"/>
  <c r="Y194" i="1"/>
  <c r="X194" i="1"/>
  <c r="W194" i="1"/>
  <c r="V194" i="1"/>
  <c r="U194" i="1"/>
  <c r="AT193" i="1"/>
  <c r="AQ193" i="1"/>
  <c r="AN193" i="1"/>
  <c r="AK193" i="1"/>
  <c r="AH193" i="1"/>
  <c r="AY193" i="1"/>
  <c r="BE193" i="1" s="1"/>
  <c r="AT192" i="1"/>
  <c r="AQ192" i="1"/>
  <c r="AN192" i="1"/>
  <c r="AK192" i="1"/>
  <c r="AH192" i="1"/>
  <c r="AT191" i="1"/>
  <c r="AQ191" i="1"/>
  <c r="AN191" i="1"/>
  <c r="AK191" i="1"/>
  <c r="AH191" i="1"/>
  <c r="AY191" i="1"/>
  <c r="BE191" i="1" s="1"/>
  <c r="AT190" i="1"/>
  <c r="AQ190" i="1"/>
  <c r="AN190" i="1"/>
  <c r="AK190" i="1"/>
  <c r="AH190" i="1"/>
  <c r="AD190" i="1"/>
  <c r="AV190" i="1" s="1"/>
  <c r="AT189" i="1"/>
  <c r="AQ189" i="1"/>
  <c r="AN189" i="1"/>
  <c r="AK189" i="1"/>
  <c r="AH189" i="1"/>
  <c r="AD189" i="1"/>
  <c r="AV189" i="1" s="1"/>
  <c r="AY189" i="1"/>
  <c r="BE189" i="1" s="1"/>
  <c r="AT188" i="1"/>
  <c r="AQ188" i="1"/>
  <c r="AN188" i="1"/>
  <c r="AK188" i="1"/>
  <c r="AH188" i="1"/>
  <c r="AY188" i="1"/>
  <c r="BE188" i="1" s="1"/>
  <c r="AD188" i="1"/>
  <c r="AV188" i="1" s="1"/>
  <c r="AT187" i="1"/>
  <c r="AQ187" i="1"/>
  <c r="AN187" i="1"/>
  <c r="AK187" i="1"/>
  <c r="AH187" i="1"/>
  <c r="AY187" i="1"/>
  <c r="BE187" i="1" s="1"/>
  <c r="AY186" i="1"/>
  <c r="BE186" i="1" s="1"/>
  <c r="AT186" i="1"/>
  <c r="AQ186" i="1"/>
  <c r="AN186" i="1"/>
  <c r="AK186" i="1"/>
  <c r="AH186" i="1"/>
  <c r="AD186" i="1"/>
  <c r="AV186" i="1" s="1"/>
  <c r="AY185" i="1"/>
  <c r="BE185" i="1" s="1"/>
  <c r="AT185" i="1"/>
  <c r="AQ185" i="1"/>
  <c r="AN185" i="1"/>
  <c r="AK185" i="1"/>
  <c r="AH185" i="1"/>
  <c r="AD185" i="1"/>
  <c r="AV185" i="1" s="1"/>
  <c r="AY184" i="1"/>
  <c r="BE184" i="1" s="1"/>
  <c r="AT184" i="1"/>
  <c r="AQ184" i="1"/>
  <c r="AN184" i="1"/>
  <c r="AK184" i="1"/>
  <c r="AH184" i="1"/>
  <c r="AD184" i="1"/>
  <c r="AV184" i="1" s="1"/>
  <c r="AT183" i="1"/>
  <c r="AQ183" i="1"/>
  <c r="AN183" i="1"/>
  <c r="AK183" i="1"/>
  <c r="AH183" i="1"/>
  <c r="AY183" i="1"/>
  <c r="BE183" i="1" s="1"/>
  <c r="AD183" i="1"/>
  <c r="AV183" i="1" s="1"/>
  <c r="AT182" i="1"/>
  <c r="AQ182" i="1"/>
  <c r="AN182" i="1"/>
  <c r="AK182" i="1"/>
  <c r="AH182" i="1"/>
  <c r="AD182" i="1"/>
  <c r="AV182" i="1" s="1"/>
  <c r="AT181" i="1"/>
  <c r="AQ181" i="1"/>
  <c r="AN181" i="1"/>
  <c r="AK181" i="1"/>
  <c r="AH181" i="1"/>
  <c r="AS180" i="1"/>
  <c r="AR180" i="1"/>
  <c r="AP180" i="1"/>
  <c r="AO180" i="1"/>
  <c r="AM180" i="1"/>
  <c r="AL180" i="1"/>
  <c r="AJ180" i="1"/>
  <c r="AI180" i="1"/>
  <c r="AG180" i="1"/>
  <c r="AF180" i="1"/>
  <c r="AB180" i="1"/>
  <c r="AB179" i="1" s="1"/>
  <c r="AA180" i="1"/>
  <c r="Z180" i="1"/>
  <c r="Y180" i="1"/>
  <c r="X180" i="1"/>
  <c r="W180" i="1"/>
  <c r="V180" i="1"/>
  <c r="U180" i="1"/>
  <c r="AT177" i="1"/>
  <c r="AQ177" i="1"/>
  <c r="AN177" i="1"/>
  <c r="AK177" i="1"/>
  <c r="AH177" i="1"/>
  <c r="AD177" i="1"/>
  <c r="AD176" i="1" s="1"/>
  <c r="AY177" i="1"/>
  <c r="BE177" i="1" s="1"/>
  <c r="AX177" i="1"/>
  <c r="BD177" i="1" s="1"/>
  <c r="AC177" i="1"/>
  <c r="AS176" i="1"/>
  <c r="AR176" i="1"/>
  <c r="AP176" i="1"/>
  <c r="AO176" i="1"/>
  <c r="AM176" i="1"/>
  <c r="AL176" i="1"/>
  <c r="AJ176" i="1"/>
  <c r="AI176" i="1"/>
  <c r="AG176" i="1"/>
  <c r="AF176" i="1"/>
  <c r="AB176" i="1"/>
  <c r="AA176" i="1"/>
  <c r="Z176" i="1"/>
  <c r="Y176" i="1"/>
  <c r="X176" i="1"/>
  <c r="W176" i="1"/>
  <c r="V176" i="1"/>
  <c r="U176" i="1"/>
  <c r="AT175" i="1"/>
  <c r="AQ175" i="1"/>
  <c r="AN175" i="1"/>
  <c r="AK175" i="1"/>
  <c r="AH175" i="1"/>
  <c r="AX175" i="1"/>
  <c r="BD175" i="1" s="1"/>
  <c r="AS174" i="1"/>
  <c r="AR174" i="1"/>
  <c r="AP174" i="1"/>
  <c r="AO174" i="1"/>
  <c r="AM174" i="1"/>
  <c r="AL174" i="1"/>
  <c r="AJ174" i="1"/>
  <c r="AI174" i="1"/>
  <c r="AG174" i="1"/>
  <c r="AF174" i="1"/>
  <c r="AB174" i="1"/>
  <c r="AA174" i="1"/>
  <c r="Z174" i="1"/>
  <c r="Y174" i="1"/>
  <c r="X174" i="1"/>
  <c r="W174" i="1"/>
  <c r="V174" i="1"/>
  <c r="U174" i="1"/>
  <c r="AT173" i="1"/>
  <c r="AQ173" i="1"/>
  <c r="AN173" i="1"/>
  <c r="AK173" i="1"/>
  <c r="AH173" i="1"/>
  <c r="AC173" i="1"/>
  <c r="AU173" i="1" s="1"/>
  <c r="AU172" i="1" s="1"/>
  <c r="AX173" i="1"/>
  <c r="BD173" i="1" s="1"/>
  <c r="AS172" i="1"/>
  <c r="AR172" i="1"/>
  <c r="AP172" i="1"/>
  <c r="AO172" i="1"/>
  <c r="AM172" i="1"/>
  <c r="AL172" i="1"/>
  <c r="AJ172" i="1"/>
  <c r="AI172" i="1"/>
  <c r="AG172" i="1"/>
  <c r="AF172" i="1"/>
  <c r="AB172" i="1"/>
  <c r="AA172" i="1"/>
  <c r="Z172" i="1"/>
  <c r="Y172" i="1"/>
  <c r="X172" i="1"/>
  <c r="W172" i="1"/>
  <c r="V172" i="1"/>
  <c r="U172" i="1"/>
  <c r="AT170" i="1"/>
  <c r="AQ170" i="1"/>
  <c r="AN170" i="1"/>
  <c r="AK170" i="1"/>
  <c r="AH170" i="1"/>
  <c r="AD170" i="1"/>
  <c r="AC170" i="1"/>
  <c r="AY170" i="1"/>
  <c r="BE170" i="1" s="1"/>
  <c r="AX170" i="1"/>
  <c r="BD170" i="1" s="1"/>
  <c r="AS169" i="1"/>
  <c r="AR169" i="1"/>
  <c r="AP169" i="1"/>
  <c r="AO169" i="1"/>
  <c r="AM169" i="1"/>
  <c r="AL169" i="1"/>
  <c r="AJ169" i="1"/>
  <c r="AI169" i="1"/>
  <c r="AG169" i="1"/>
  <c r="AF169" i="1"/>
  <c r="AB169" i="1"/>
  <c r="AA169" i="1"/>
  <c r="Z169" i="1"/>
  <c r="Y169" i="1"/>
  <c r="X169" i="1"/>
  <c r="W169" i="1"/>
  <c r="V169" i="1"/>
  <c r="U169" i="1"/>
  <c r="AT168" i="1"/>
  <c r="AQ168" i="1"/>
  <c r="AN168" i="1"/>
  <c r="AK168" i="1"/>
  <c r="AH168" i="1"/>
  <c r="AY168" i="1"/>
  <c r="BE168" i="1" s="1"/>
  <c r="AS167" i="1"/>
  <c r="AR167" i="1"/>
  <c r="AP167" i="1"/>
  <c r="AO167" i="1"/>
  <c r="AM167" i="1"/>
  <c r="AL167" i="1"/>
  <c r="AJ167" i="1"/>
  <c r="AI167" i="1"/>
  <c r="AG167" i="1"/>
  <c r="AF167" i="1"/>
  <c r="AB167" i="1"/>
  <c r="AA167" i="1"/>
  <c r="Z167" i="1"/>
  <c r="Y167" i="1"/>
  <c r="X167" i="1"/>
  <c r="W167" i="1"/>
  <c r="V167" i="1"/>
  <c r="U167" i="1"/>
  <c r="AT166" i="1"/>
  <c r="AQ166" i="1"/>
  <c r="AN166" i="1"/>
  <c r="AK166" i="1"/>
  <c r="AH166" i="1"/>
  <c r="AD166" i="1"/>
  <c r="AV166" i="1" s="1"/>
  <c r="AV165" i="1" s="1"/>
  <c r="AY166" i="1"/>
  <c r="BE166" i="1" s="1"/>
  <c r="AX166" i="1"/>
  <c r="BD166" i="1" s="1"/>
  <c r="AC166" i="1"/>
  <c r="AS165" i="1"/>
  <c r="AR165" i="1"/>
  <c r="AP165" i="1"/>
  <c r="AO165" i="1"/>
  <c r="AM165" i="1"/>
  <c r="AL165" i="1"/>
  <c r="AJ165" i="1"/>
  <c r="AI165" i="1"/>
  <c r="AG165" i="1"/>
  <c r="AF165" i="1"/>
  <c r="AB165" i="1"/>
  <c r="AA165" i="1"/>
  <c r="Z165" i="1"/>
  <c r="Y165" i="1"/>
  <c r="X165" i="1"/>
  <c r="W165" i="1"/>
  <c r="V165" i="1"/>
  <c r="U165" i="1"/>
  <c r="AT164" i="1"/>
  <c r="AQ164" i="1"/>
  <c r="AN164" i="1"/>
  <c r="AK164" i="1"/>
  <c r="AH164" i="1"/>
  <c r="AX164" i="1"/>
  <c r="BD164" i="1" s="1"/>
  <c r="AS163" i="1"/>
  <c r="AR163" i="1"/>
  <c r="AP163" i="1"/>
  <c r="AO163" i="1"/>
  <c r="AM163" i="1"/>
  <c r="AL163" i="1"/>
  <c r="AJ163" i="1"/>
  <c r="AI163" i="1"/>
  <c r="AG163" i="1"/>
  <c r="AF163" i="1"/>
  <c r="AB163" i="1"/>
  <c r="AA163" i="1"/>
  <c r="Z163" i="1"/>
  <c r="Y163" i="1"/>
  <c r="X163" i="1"/>
  <c r="W163" i="1"/>
  <c r="V163" i="1"/>
  <c r="U163" i="1"/>
  <c r="AY161" i="1"/>
  <c r="BE161" i="1" s="1"/>
  <c r="AT161" i="1"/>
  <c r="AQ161" i="1"/>
  <c r="AN161" i="1"/>
  <c r="AK161" i="1"/>
  <c r="AH161" i="1"/>
  <c r="AD161" i="1"/>
  <c r="AV161" i="1" s="1"/>
  <c r="AY160" i="1"/>
  <c r="BE160" i="1" s="1"/>
  <c r="AT160" i="1"/>
  <c r="AQ160" i="1"/>
  <c r="AN160" i="1"/>
  <c r="AK160" i="1"/>
  <c r="AH160" i="1"/>
  <c r="AD160" i="1"/>
  <c r="AV160" i="1" s="1"/>
  <c r="AT159" i="1"/>
  <c r="AQ159" i="1"/>
  <c r="AN159" i="1"/>
  <c r="AH159" i="1"/>
  <c r="AD159" i="1"/>
  <c r="AV159" i="1" s="1"/>
  <c r="AT158" i="1"/>
  <c r="AQ158" i="1"/>
  <c r="AN158" i="1"/>
  <c r="AK158" i="1"/>
  <c r="AH158" i="1"/>
  <c r="AT157" i="1"/>
  <c r="AQ157" i="1"/>
  <c r="AN157" i="1"/>
  <c r="AK157" i="1"/>
  <c r="AH157" i="1"/>
  <c r="AT156" i="1"/>
  <c r="AQ156" i="1"/>
  <c r="AN156" i="1"/>
  <c r="AK156" i="1"/>
  <c r="AH156" i="1"/>
  <c r="AY156" i="1"/>
  <c r="BE156" i="1" s="1"/>
  <c r="AT155" i="1"/>
  <c r="AQ155" i="1"/>
  <c r="AN155" i="1"/>
  <c r="AK155" i="1"/>
  <c r="AH155" i="1"/>
  <c r="AD155" i="1"/>
  <c r="AS154" i="1"/>
  <c r="AR154" i="1"/>
  <c r="AP154" i="1"/>
  <c r="AO154" i="1"/>
  <c r="AM154" i="1"/>
  <c r="AL154" i="1"/>
  <c r="AJ154" i="1"/>
  <c r="AI154" i="1"/>
  <c r="AG154" i="1"/>
  <c r="AF154" i="1"/>
  <c r="AB154" i="1"/>
  <c r="AA154" i="1"/>
  <c r="Z154" i="1"/>
  <c r="Y154" i="1"/>
  <c r="X154" i="1"/>
  <c r="W154" i="1"/>
  <c r="V154" i="1"/>
  <c r="U154" i="1"/>
  <c r="AT153" i="1"/>
  <c r="AQ153" i="1"/>
  <c r="AN153" i="1"/>
  <c r="AK153" i="1"/>
  <c r="AH153" i="1"/>
  <c r="AD153" i="1"/>
  <c r="AC153" i="1"/>
  <c r="AY153" i="1"/>
  <c r="BE153" i="1" s="1"/>
  <c r="AX153" i="1"/>
  <c r="BD153" i="1" s="1"/>
  <c r="AS152" i="1"/>
  <c r="AR152" i="1"/>
  <c r="AP152" i="1"/>
  <c r="AO152" i="1"/>
  <c r="AM152" i="1"/>
  <c r="AL152" i="1"/>
  <c r="AJ152" i="1"/>
  <c r="AI152" i="1"/>
  <c r="AG152" i="1"/>
  <c r="AF152" i="1"/>
  <c r="AB152" i="1"/>
  <c r="AA152" i="1"/>
  <c r="Z152" i="1"/>
  <c r="Y152" i="1"/>
  <c r="X152" i="1"/>
  <c r="W152" i="1"/>
  <c r="V152" i="1"/>
  <c r="U152" i="1"/>
  <c r="AT151" i="1"/>
  <c r="AQ151" i="1"/>
  <c r="AN151" i="1"/>
  <c r="AK151" i="1"/>
  <c r="AH151" i="1"/>
  <c r="AX151" i="1"/>
  <c r="BD151" i="1" s="1"/>
  <c r="AS150" i="1"/>
  <c r="AR150" i="1"/>
  <c r="AP150" i="1"/>
  <c r="AO150" i="1"/>
  <c r="AM150" i="1"/>
  <c r="AL150" i="1"/>
  <c r="AJ150" i="1"/>
  <c r="AI150" i="1"/>
  <c r="AG150" i="1"/>
  <c r="AF150" i="1"/>
  <c r="AB150" i="1"/>
  <c r="AA150" i="1"/>
  <c r="Z150" i="1"/>
  <c r="Y150" i="1"/>
  <c r="X150" i="1"/>
  <c r="W150" i="1"/>
  <c r="V150" i="1"/>
  <c r="U150" i="1"/>
  <c r="AY148" i="1"/>
  <c r="BE148" i="1" s="1"/>
  <c r="AX148" i="1"/>
  <c r="BD148" i="1" s="1"/>
  <c r="AT148" i="1"/>
  <c r="AQ148" i="1"/>
  <c r="AN148" i="1"/>
  <c r="AK148" i="1"/>
  <c r="AH148" i="1"/>
  <c r="AD148" i="1"/>
  <c r="AC148" i="1"/>
  <c r="AS147" i="1"/>
  <c r="AS146" i="1" s="1"/>
  <c r="AR147" i="1"/>
  <c r="AP147" i="1"/>
  <c r="AP146" i="1" s="1"/>
  <c r="AO147" i="1"/>
  <c r="AO146" i="1" s="1"/>
  <c r="AM147" i="1"/>
  <c r="AM146" i="1" s="1"/>
  <c r="AL147" i="1"/>
  <c r="AL146" i="1" s="1"/>
  <c r="AJ147" i="1"/>
  <c r="AJ146" i="1" s="1"/>
  <c r="AI147" i="1"/>
  <c r="AG147" i="1"/>
  <c r="AG146" i="1" s="1"/>
  <c r="AF147" i="1"/>
  <c r="AF146" i="1" s="1"/>
  <c r="AB147" i="1"/>
  <c r="AB146" i="1" s="1"/>
  <c r="AA147" i="1"/>
  <c r="AA146" i="1" s="1"/>
  <c r="Z147" i="1"/>
  <c r="Z146" i="1" s="1"/>
  <c r="Y147" i="1"/>
  <c r="Y146" i="1" s="1"/>
  <c r="X147" i="1"/>
  <c r="X146" i="1" s="1"/>
  <c r="W147" i="1"/>
  <c r="W146" i="1" s="1"/>
  <c r="V147" i="1"/>
  <c r="V146" i="1" s="1"/>
  <c r="U147" i="1"/>
  <c r="U146" i="1" s="1"/>
  <c r="AT145" i="1"/>
  <c r="AQ145" i="1"/>
  <c r="AN145" i="1"/>
  <c r="AK145" i="1"/>
  <c r="AH145" i="1"/>
  <c r="AS144" i="1"/>
  <c r="AR144" i="1"/>
  <c r="AP144" i="1"/>
  <c r="AO144" i="1"/>
  <c r="AM144" i="1"/>
  <c r="AL144" i="1"/>
  <c r="AJ144" i="1"/>
  <c r="AI144" i="1"/>
  <c r="AG144" i="1"/>
  <c r="AF144" i="1"/>
  <c r="AB144" i="1"/>
  <c r="AA144" i="1"/>
  <c r="Z144" i="1"/>
  <c r="Y144" i="1"/>
  <c r="X144" i="1"/>
  <c r="W144" i="1"/>
  <c r="V144" i="1"/>
  <c r="U144" i="1"/>
  <c r="AX143" i="1"/>
  <c r="BD143" i="1" s="1"/>
  <c r="AT143" i="1"/>
  <c r="AQ143" i="1"/>
  <c r="AN143" i="1"/>
  <c r="AK143" i="1"/>
  <c r="AH143" i="1"/>
  <c r="AC143" i="1"/>
  <c r="AU143" i="1" s="1"/>
  <c r="AU142" i="1" s="1"/>
  <c r="AY143" i="1"/>
  <c r="BE143" i="1" s="1"/>
  <c r="AS142" i="1"/>
  <c r="AR142" i="1"/>
  <c r="AP142" i="1"/>
  <c r="AO142" i="1"/>
  <c r="AM142" i="1"/>
  <c r="AM141" i="1" s="1"/>
  <c r="AL142" i="1"/>
  <c r="AJ142" i="1"/>
  <c r="AI142" i="1"/>
  <c r="AI141" i="1" s="1"/>
  <c r="AG142" i="1"/>
  <c r="AF142" i="1"/>
  <c r="AB142" i="1"/>
  <c r="AA142" i="1"/>
  <c r="Z142" i="1"/>
  <c r="Y142" i="1"/>
  <c r="X142" i="1"/>
  <c r="W142" i="1"/>
  <c r="V142" i="1"/>
  <c r="V141" i="1" s="1"/>
  <c r="U142" i="1"/>
  <c r="AX139" i="1"/>
  <c r="BD139" i="1" s="1"/>
  <c r="AT139" i="1"/>
  <c r="AQ139" i="1"/>
  <c r="AN139" i="1"/>
  <c r="AK139" i="1"/>
  <c r="AH139" i="1"/>
  <c r="AD139" i="1"/>
  <c r="AD138" i="1" s="1"/>
  <c r="AD137" i="1" s="1"/>
  <c r="AY139" i="1"/>
  <c r="BE139" i="1" s="1"/>
  <c r="AC139" i="1"/>
  <c r="AS138" i="1"/>
  <c r="AS137" i="1" s="1"/>
  <c r="AR138" i="1"/>
  <c r="AP138" i="1"/>
  <c r="AP137" i="1" s="1"/>
  <c r="AO138" i="1"/>
  <c r="AM138" i="1"/>
  <c r="AM137" i="1" s="1"/>
  <c r="AL138" i="1"/>
  <c r="AL137" i="1" s="1"/>
  <c r="AJ138" i="1"/>
  <c r="AJ137" i="1" s="1"/>
  <c r="AI138" i="1"/>
  <c r="AG138" i="1"/>
  <c r="AG137" i="1" s="1"/>
  <c r="AF138" i="1"/>
  <c r="AB138" i="1"/>
  <c r="AB137" i="1" s="1"/>
  <c r="AA138" i="1"/>
  <c r="AA137" i="1" s="1"/>
  <c r="Z138" i="1"/>
  <c r="Z137" i="1" s="1"/>
  <c r="Y138" i="1"/>
  <c r="Y137" i="1" s="1"/>
  <c r="X138" i="1"/>
  <c r="X137" i="1" s="1"/>
  <c r="W138" i="1"/>
  <c r="W137" i="1" s="1"/>
  <c r="V138" i="1"/>
  <c r="V137" i="1" s="1"/>
  <c r="U138" i="1"/>
  <c r="U137" i="1" s="1"/>
  <c r="AT136" i="1"/>
  <c r="AQ136" i="1"/>
  <c r="AN136" i="1"/>
  <c r="AK136" i="1"/>
  <c r="AH136" i="1"/>
  <c r="AY136" i="1"/>
  <c r="BE136" i="1" s="1"/>
  <c r="AS135" i="1"/>
  <c r="AR135" i="1"/>
  <c r="AP135" i="1"/>
  <c r="AO135" i="1"/>
  <c r="AM135" i="1"/>
  <c r="AL135" i="1"/>
  <c r="AJ135" i="1"/>
  <c r="AI135" i="1"/>
  <c r="AG135" i="1"/>
  <c r="AF135" i="1"/>
  <c r="AB135" i="1"/>
  <c r="AA135" i="1"/>
  <c r="Z135" i="1"/>
  <c r="Y135" i="1"/>
  <c r="X135" i="1"/>
  <c r="W135" i="1"/>
  <c r="V135" i="1"/>
  <c r="U135" i="1"/>
  <c r="AT134" i="1"/>
  <c r="AQ134" i="1"/>
  <c r="AN134" i="1"/>
  <c r="AK134" i="1"/>
  <c r="AH134" i="1"/>
  <c r="AY134" i="1"/>
  <c r="BE134" i="1" s="1"/>
  <c r="AX134" i="1"/>
  <c r="BD134" i="1" s="1"/>
  <c r="AC134" i="1"/>
  <c r="AS133" i="1"/>
  <c r="AR133" i="1"/>
  <c r="AP133" i="1"/>
  <c r="AO133" i="1"/>
  <c r="AM133" i="1"/>
  <c r="AL133" i="1"/>
  <c r="AL132" i="1" s="1"/>
  <c r="AJ133" i="1"/>
  <c r="AI133" i="1"/>
  <c r="AG133" i="1"/>
  <c r="AF133" i="1"/>
  <c r="AB133" i="1"/>
  <c r="AB132" i="1" s="1"/>
  <c r="AA133" i="1"/>
  <c r="Z133" i="1"/>
  <c r="Y133" i="1"/>
  <c r="Y132" i="1" s="1"/>
  <c r="X133" i="1"/>
  <c r="W133" i="1"/>
  <c r="V133" i="1"/>
  <c r="V132" i="1" s="1"/>
  <c r="U133" i="1"/>
  <c r="AG132" i="1"/>
  <c r="AT131" i="1"/>
  <c r="AQ131" i="1"/>
  <c r="AN131" i="1"/>
  <c r="AK131" i="1"/>
  <c r="AH131" i="1"/>
  <c r="AD131" i="1"/>
  <c r="AY131" i="1"/>
  <c r="BE131" i="1" s="1"/>
  <c r="AX131" i="1"/>
  <c r="BD131" i="1" s="1"/>
  <c r="AC131" i="1"/>
  <c r="AS130" i="1"/>
  <c r="AS129" i="1" s="1"/>
  <c r="AR130" i="1"/>
  <c r="AR129" i="1" s="1"/>
  <c r="AP130" i="1"/>
  <c r="AP129" i="1" s="1"/>
  <c r="AO130" i="1"/>
  <c r="AO129" i="1" s="1"/>
  <c r="AM130" i="1"/>
  <c r="AM129" i="1" s="1"/>
  <c r="AL130" i="1"/>
  <c r="AL129" i="1" s="1"/>
  <c r="AJ130" i="1"/>
  <c r="AI130" i="1"/>
  <c r="AG130" i="1"/>
  <c r="AG129" i="1" s="1"/>
  <c r="AF130" i="1"/>
  <c r="AB130" i="1"/>
  <c r="AB129" i="1" s="1"/>
  <c r="AA130" i="1"/>
  <c r="AA129" i="1" s="1"/>
  <c r="Z130" i="1"/>
  <c r="Z129" i="1" s="1"/>
  <c r="Y130" i="1"/>
  <c r="Y129" i="1" s="1"/>
  <c r="X130" i="1"/>
  <c r="X129" i="1" s="1"/>
  <c r="W130" i="1"/>
  <c r="W129" i="1" s="1"/>
  <c r="V130" i="1"/>
  <c r="V129" i="1" s="1"/>
  <c r="U130" i="1"/>
  <c r="U129" i="1" s="1"/>
  <c r="AJ129" i="1"/>
  <c r="AI129" i="1"/>
  <c r="AT128" i="1"/>
  <c r="AQ128" i="1"/>
  <c r="AN128" i="1"/>
  <c r="AK128" i="1"/>
  <c r="AH128" i="1"/>
  <c r="AX128" i="1"/>
  <c r="BD128" i="1" s="1"/>
  <c r="AS127" i="1"/>
  <c r="AR127" i="1"/>
  <c r="AP127" i="1"/>
  <c r="AO127" i="1"/>
  <c r="AM127" i="1"/>
  <c r="AL127" i="1"/>
  <c r="AJ127" i="1"/>
  <c r="AI127" i="1"/>
  <c r="AG127" i="1"/>
  <c r="AF127" i="1"/>
  <c r="AB127" i="1"/>
  <c r="AA127" i="1"/>
  <c r="Z127" i="1"/>
  <c r="Y127" i="1"/>
  <c r="X127" i="1"/>
  <c r="W127" i="1"/>
  <c r="V127" i="1"/>
  <c r="U127" i="1"/>
  <c r="AT126" i="1"/>
  <c r="AQ126" i="1"/>
  <c r="AN126" i="1"/>
  <c r="AK126" i="1"/>
  <c r="AH126" i="1"/>
  <c r="AD126" i="1"/>
  <c r="AS125" i="1"/>
  <c r="AR125" i="1"/>
  <c r="AP125" i="1"/>
  <c r="AO125" i="1"/>
  <c r="AM125" i="1"/>
  <c r="AL125" i="1"/>
  <c r="AJ125" i="1"/>
  <c r="AI125" i="1"/>
  <c r="AG125" i="1"/>
  <c r="AF125" i="1"/>
  <c r="AB125" i="1"/>
  <c r="AA125" i="1"/>
  <c r="Z125" i="1"/>
  <c r="Y125" i="1"/>
  <c r="X125" i="1"/>
  <c r="W125" i="1"/>
  <c r="V125" i="1"/>
  <c r="U125" i="1"/>
  <c r="AT124" i="1"/>
  <c r="AQ124" i="1"/>
  <c r="AN124" i="1"/>
  <c r="AK124" i="1"/>
  <c r="AH124" i="1"/>
  <c r="AD124" i="1"/>
  <c r="AY124" i="1"/>
  <c r="BE124" i="1" s="1"/>
  <c r="AX124" i="1"/>
  <c r="BD124" i="1" s="1"/>
  <c r="AS123" i="1"/>
  <c r="AR123" i="1"/>
  <c r="AP123" i="1"/>
  <c r="AO123" i="1"/>
  <c r="AM123" i="1"/>
  <c r="AL123" i="1"/>
  <c r="AJ123" i="1"/>
  <c r="AI123" i="1"/>
  <c r="AG123" i="1"/>
  <c r="AF123" i="1"/>
  <c r="AB123" i="1"/>
  <c r="AA123" i="1"/>
  <c r="Z123" i="1"/>
  <c r="Y123" i="1"/>
  <c r="X123" i="1"/>
  <c r="W123" i="1"/>
  <c r="V123" i="1"/>
  <c r="U123" i="1"/>
  <c r="AT122" i="1"/>
  <c r="AQ122" i="1"/>
  <c r="AN122" i="1"/>
  <c r="AK122" i="1"/>
  <c r="AH122" i="1"/>
  <c r="AC122" i="1"/>
  <c r="AD122" i="1"/>
  <c r="AS121" i="1"/>
  <c r="AR121" i="1"/>
  <c r="AP121" i="1"/>
  <c r="AO121" i="1"/>
  <c r="AM121" i="1"/>
  <c r="AL121" i="1"/>
  <c r="AJ121" i="1"/>
  <c r="AI121" i="1"/>
  <c r="AG121" i="1"/>
  <c r="AF121" i="1"/>
  <c r="AB121" i="1"/>
  <c r="AA121" i="1"/>
  <c r="Z121" i="1"/>
  <c r="Y121" i="1"/>
  <c r="X121" i="1"/>
  <c r="W121" i="1"/>
  <c r="V121" i="1"/>
  <c r="U121" i="1"/>
  <c r="AY119" i="1"/>
  <c r="BE119" i="1" s="1"/>
  <c r="AT119" i="1"/>
  <c r="AQ119" i="1"/>
  <c r="AN119" i="1"/>
  <c r="AK119" i="1"/>
  <c r="AH119" i="1"/>
  <c r="AX119" i="1"/>
  <c r="BD119" i="1" s="1"/>
  <c r="AS118" i="1"/>
  <c r="AR118" i="1"/>
  <c r="AP118" i="1"/>
  <c r="AO118" i="1"/>
  <c r="AM118" i="1"/>
  <c r="AL118" i="1"/>
  <c r="AJ118" i="1"/>
  <c r="AI118" i="1"/>
  <c r="AG118" i="1"/>
  <c r="AF118" i="1"/>
  <c r="AB118" i="1"/>
  <c r="AA118" i="1"/>
  <c r="Z118" i="1"/>
  <c r="Y118" i="1"/>
  <c r="X118" i="1"/>
  <c r="W118" i="1"/>
  <c r="V118" i="1"/>
  <c r="U118" i="1"/>
  <c r="AT117" i="1"/>
  <c r="AQ117" i="1"/>
  <c r="AN117" i="1"/>
  <c r="AK117" i="1"/>
  <c r="AH117" i="1"/>
  <c r="AD117" i="1"/>
  <c r="AC117" i="1"/>
  <c r="AU117" i="1" s="1"/>
  <c r="AU116" i="1" s="1"/>
  <c r="AS116" i="1"/>
  <c r="AR116" i="1"/>
  <c r="AP116" i="1"/>
  <c r="AO116" i="1"/>
  <c r="AM116" i="1"/>
  <c r="AL116" i="1"/>
  <c r="AJ116" i="1"/>
  <c r="AI116" i="1"/>
  <c r="AG116" i="1"/>
  <c r="AF116" i="1"/>
  <c r="AB116" i="1"/>
  <c r="AA116" i="1"/>
  <c r="Z116" i="1"/>
  <c r="Y116" i="1"/>
  <c r="X116" i="1"/>
  <c r="W116" i="1"/>
  <c r="V116" i="1"/>
  <c r="U116" i="1"/>
  <c r="AT115" i="1"/>
  <c r="AQ115" i="1"/>
  <c r="AN115" i="1"/>
  <c r="AK115" i="1"/>
  <c r="AH115" i="1"/>
  <c r="AY115" i="1"/>
  <c r="BE115" i="1" s="1"/>
  <c r="AS114" i="1"/>
  <c r="AR114" i="1"/>
  <c r="AP114" i="1"/>
  <c r="AO114" i="1"/>
  <c r="AM114" i="1"/>
  <c r="AL114" i="1"/>
  <c r="AJ114" i="1"/>
  <c r="AI114" i="1"/>
  <c r="AG114" i="1"/>
  <c r="AF114" i="1"/>
  <c r="AB114" i="1"/>
  <c r="AA114" i="1"/>
  <c r="Z114" i="1"/>
  <c r="Y114" i="1"/>
  <c r="X114" i="1"/>
  <c r="W114" i="1"/>
  <c r="V114" i="1"/>
  <c r="U114" i="1"/>
  <c r="AT113" i="1"/>
  <c r="AQ113" i="1"/>
  <c r="AN113" i="1"/>
  <c r="AK113" i="1"/>
  <c r="AH113" i="1"/>
  <c r="AC113" i="1"/>
  <c r="AU113" i="1" s="1"/>
  <c r="AU112" i="1" s="1"/>
  <c r="AY113" i="1"/>
  <c r="BE113" i="1" s="1"/>
  <c r="AX113" i="1"/>
  <c r="BD113" i="1" s="1"/>
  <c r="AS112" i="1"/>
  <c r="AR112" i="1"/>
  <c r="AP112" i="1"/>
  <c r="AO112" i="1"/>
  <c r="AM112" i="1"/>
  <c r="AL112" i="1"/>
  <c r="AJ112" i="1"/>
  <c r="AI112" i="1"/>
  <c r="AG112" i="1"/>
  <c r="AF112" i="1"/>
  <c r="AB112" i="1"/>
  <c r="AA112" i="1"/>
  <c r="Z112" i="1"/>
  <c r="Y112" i="1"/>
  <c r="X112" i="1"/>
  <c r="W112" i="1"/>
  <c r="V112" i="1"/>
  <c r="U112" i="1"/>
  <c r="AX109" i="1"/>
  <c r="BD109" i="1" s="1"/>
  <c r="AT109" i="1"/>
  <c r="AQ109" i="1"/>
  <c r="AN109" i="1"/>
  <c r="AK109" i="1"/>
  <c r="AH109" i="1"/>
  <c r="AD109" i="1"/>
  <c r="AD108" i="1" s="1"/>
  <c r="AD107" i="1" s="1"/>
  <c r="AY109" i="1"/>
  <c r="BE109" i="1" s="1"/>
  <c r="AC109" i="1"/>
  <c r="AS108" i="1"/>
  <c r="AS107" i="1" s="1"/>
  <c r="AR108" i="1"/>
  <c r="AP108" i="1"/>
  <c r="AP107" i="1" s="1"/>
  <c r="AO108" i="1"/>
  <c r="AO107" i="1" s="1"/>
  <c r="AM108" i="1"/>
  <c r="AM107" i="1" s="1"/>
  <c r="AL108" i="1"/>
  <c r="AL107" i="1" s="1"/>
  <c r="AJ108" i="1"/>
  <c r="AJ107" i="1" s="1"/>
  <c r="AI108" i="1"/>
  <c r="AG108" i="1"/>
  <c r="AG107" i="1" s="1"/>
  <c r="AF108" i="1"/>
  <c r="AF107" i="1" s="1"/>
  <c r="AB108" i="1"/>
  <c r="AB107" i="1" s="1"/>
  <c r="AA108" i="1"/>
  <c r="AA107" i="1" s="1"/>
  <c r="Z108" i="1"/>
  <c r="Z107" i="1" s="1"/>
  <c r="Y108" i="1"/>
  <c r="Y107" i="1" s="1"/>
  <c r="X108" i="1"/>
  <c r="X107" i="1" s="1"/>
  <c r="W108" i="1"/>
  <c r="W107" i="1" s="1"/>
  <c r="V108" i="1"/>
  <c r="V107" i="1" s="1"/>
  <c r="U108" i="1"/>
  <c r="U107" i="1" s="1"/>
  <c r="AT106" i="1"/>
  <c r="AQ106" i="1"/>
  <c r="AN106" i="1"/>
  <c r="AK106" i="1"/>
  <c r="AH106" i="1"/>
  <c r="AY106" i="1"/>
  <c r="BE106" i="1" s="1"/>
  <c r="AS105" i="1"/>
  <c r="AR105" i="1"/>
  <c r="AP105" i="1"/>
  <c r="AO105" i="1"/>
  <c r="AM105" i="1"/>
  <c r="AL105" i="1"/>
  <c r="AJ105" i="1"/>
  <c r="AI105" i="1"/>
  <c r="AG105" i="1"/>
  <c r="AF105" i="1"/>
  <c r="AB105" i="1"/>
  <c r="AA105" i="1"/>
  <c r="Z105" i="1"/>
  <c r="Y105" i="1"/>
  <c r="X105" i="1"/>
  <c r="W105" i="1"/>
  <c r="V105" i="1"/>
  <c r="U105" i="1"/>
  <c r="AT104" i="1"/>
  <c r="AQ104" i="1"/>
  <c r="AN104" i="1"/>
  <c r="AK104" i="1"/>
  <c r="AH104" i="1"/>
  <c r="AD104" i="1"/>
  <c r="AC104" i="1"/>
  <c r="AU104" i="1" s="1"/>
  <c r="AU103" i="1" s="1"/>
  <c r="AY104" i="1"/>
  <c r="BE104" i="1" s="1"/>
  <c r="AX104" i="1"/>
  <c r="BD104" i="1" s="1"/>
  <c r="AS103" i="1"/>
  <c r="AR103" i="1"/>
  <c r="AP103" i="1"/>
  <c r="AO103" i="1"/>
  <c r="AM103" i="1"/>
  <c r="AL103" i="1"/>
  <c r="AJ103" i="1"/>
  <c r="AI103" i="1"/>
  <c r="AG103" i="1"/>
  <c r="AF103" i="1"/>
  <c r="AB103" i="1"/>
  <c r="AA103" i="1"/>
  <c r="Z103" i="1"/>
  <c r="Y103" i="1"/>
  <c r="X103" i="1"/>
  <c r="W103" i="1"/>
  <c r="V103" i="1"/>
  <c r="U103" i="1"/>
  <c r="AT99" i="1"/>
  <c r="AQ99" i="1"/>
  <c r="AN99" i="1"/>
  <c r="AK99" i="1"/>
  <c r="AH99" i="1"/>
  <c r="AY99" i="1"/>
  <c r="BE99" i="1" s="1"/>
  <c r="AX99" i="1"/>
  <c r="BD99" i="1" s="1"/>
  <c r="AD99" i="1"/>
  <c r="AV99" i="1" s="1"/>
  <c r="AT98" i="1"/>
  <c r="AQ98" i="1"/>
  <c r="AN98" i="1"/>
  <c r="AK98" i="1"/>
  <c r="AH98" i="1"/>
  <c r="AD98" i="1"/>
  <c r="AV98" i="1" s="1"/>
  <c r="AX98" i="1"/>
  <c r="BD98" i="1" s="1"/>
  <c r="AC98" i="1"/>
  <c r="AT97" i="1"/>
  <c r="AQ97" i="1"/>
  <c r="AN97" i="1"/>
  <c r="AK97" i="1"/>
  <c r="AH97" i="1"/>
  <c r="AY97" i="1"/>
  <c r="BE97" i="1" s="1"/>
  <c r="AX97" i="1"/>
  <c r="BD97" i="1" s="1"/>
  <c r="AD97" i="1"/>
  <c r="AV97" i="1" s="1"/>
  <c r="AC97" i="1"/>
  <c r="AT96" i="1"/>
  <c r="AQ96" i="1"/>
  <c r="AN96" i="1"/>
  <c r="AK96" i="1"/>
  <c r="AH96" i="1"/>
  <c r="AD96" i="1"/>
  <c r="AV96" i="1" s="1"/>
  <c r="AY96" i="1"/>
  <c r="BE96" i="1" s="1"/>
  <c r="AT95" i="1"/>
  <c r="AQ95" i="1"/>
  <c r="AN95" i="1"/>
  <c r="AK95" i="1"/>
  <c r="AH95" i="1"/>
  <c r="AY95" i="1"/>
  <c r="BE95" i="1" s="1"/>
  <c r="AC95" i="1"/>
  <c r="AU95" i="1" s="1"/>
  <c r="AX95" i="1"/>
  <c r="BD95" i="1" s="1"/>
  <c r="AT94" i="1"/>
  <c r="AQ94" i="1"/>
  <c r="AN94" i="1"/>
  <c r="AK94" i="1"/>
  <c r="AH94" i="1"/>
  <c r="AX94" i="1"/>
  <c r="BD94" i="1" s="1"/>
  <c r="AT93" i="1"/>
  <c r="AQ93" i="1"/>
  <c r="AN93" i="1"/>
  <c r="AK93" i="1"/>
  <c r="AH93" i="1"/>
  <c r="AY93" i="1"/>
  <c r="BE93" i="1" s="1"/>
  <c r="AX93" i="1"/>
  <c r="BD93" i="1" s="1"/>
  <c r="AD93" i="1"/>
  <c r="AV93" i="1" s="1"/>
  <c r="AT92" i="1"/>
  <c r="AQ92" i="1"/>
  <c r="AN92" i="1"/>
  <c r="AK92" i="1"/>
  <c r="AH92" i="1"/>
  <c r="AD92" i="1"/>
  <c r="AV92" i="1" s="1"/>
  <c r="AX92" i="1"/>
  <c r="BD92" i="1" s="1"/>
  <c r="AC92" i="1"/>
  <c r="AT91" i="1"/>
  <c r="AQ91" i="1"/>
  <c r="AN91" i="1"/>
  <c r="AK91" i="1"/>
  <c r="AH91" i="1"/>
  <c r="AY91" i="1"/>
  <c r="BE91" i="1" s="1"/>
  <c r="AX91" i="1"/>
  <c r="BD91" i="1" s="1"/>
  <c r="AD91" i="1"/>
  <c r="AV91" i="1" s="1"/>
  <c r="AC91" i="1"/>
  <c r="AT90" i="1"/>
  <c r="AQ90" i="1"/>
  <c r="AN90" i="1"/>
  <c r="AK90" i="1"/>
  <c r="AH90" i="1"/>
  <c r="AD90" i="1"/>
  <c r="AY90" i="1"/>
  <c r="BE90" i="1" s="1"/>
  <c r="AS89" i="1"/>
  <c r="AS88" i="1" s="1"/>
  <c r="AS87" i="1" s="1"/>
  <c r="AR89" i="1"/>
  <c r="AR88" i="1" s="1"/>
  <c r="AP89" i="1"/>
  <c r="AP88" i="1" s="1"/>
  <c r="AP87" i="1" s="1"/>
  <c r="AO89" i="1"/>
  <c r="AO88" i="1" s="1"/>
  <c r="AO87" i="1" s="1"/>
  <c r="AM89" i="1"/>
  <c r="AM88" i="1" s="1"/>
  <c r="AM87" i="1" s="1"/>
  <c r="AL89" i="1"/>
  <c r="AL88" i="1" s="1"/>
  <c r="AJ89" i="1"/>
  <c r="AJ88" i="1" s="1"/>
  <c r="AJ87" i="1" s="1"/>
  <c r="AI89" i="1"/>
  <c r="AG89" i="1"/>
  <c r="AG88" i="1" s="1"/>
  <c r="AG87" i="1" s="1"/>
  <c r="AF89" i="1"/>
  <c r="AF88" i="1" s="1"/>
  <c r="AB89" i="1"/>
  <c r="AB88" i="1" s="1"/>
  <c r="AB87" i="1" s="1"/>
  <c r="AA89" i="1"/>
  <c r="AA88" i="1" s="1"/>
  <c r="AA87" i="1" s="1"/>
  <c r="Z89" i="1"/>
  <c r="Z88" i="1" s="1"/>
  <c r="Z87" i="1" s="1"/>
  <c r="Y89" i="1"/>
  <c r="Y88" i="1" s="1"/>
  <c r="Y87" i="1" s="1"/>
  <c r="X89" i="1"/>
  <c r="X88" i="1" s="1"/>
  <c r="X87" i="1" s="1"/>
  <c r="W89" i="1"/>
  <c r="W88" i="1" s="1"/>
  <c r="W87" i="1" s="1"/>
  <c r="V89" i="1"/>
  <c r="V88" i="1" s="1"/>
  <c r="V87" i="1" s="1"/>
  <c r="U89" i="1"/>
  <c r="U88" i="1" s="1"/>
  <c r="U87" i="1" s="1"/>
  <c r="AT86" i="1"/>
  <c r="AQ86" i="1"/>
  <c r="AN86" i="1"/>
  <c r="AK86" i="1"/>
  <c r="AH86" i="1"/>
  <c r="AC86" i="1"/>
  <c r="AD86" i="1"/>
  <c r="AS85" i="1"/>
  <c r="AR85" i="1"/>
  <c r="AP85" i="1"/>
  <c r="AO85" i="1"/>
  <c r="AM85" i="1"/>
  <c r="AL85" i="1"/>
  <c r="AJ85" i="1"/>
  <c r="AI85" i="1"/>
  <c r="AG85" i="1"/>
  <c r="AF85" i="1"/>
  <c r="AB85" i="1"/>
  <c r="AA85" i="1"/>
  <c r="Z85" i="1"/>
  <c r="Y85" i="1"/>
  <c r="X85" i="1"/>
  <c r="W85" i="1"/>
  <c r="V85" i="1"/>
  <c r="U85" i="1"/>
  <c r="AT84" i="1"/>
  <c r="AQ84" i="1"/>
  <c r="AN84" i="1"/>
  <c r="AK84" i="1"/>
  <c r="AH84" i="1"/>
  <c r="AC84" i="1"/>
  <c r="AY84" i="1"/>
  <c r="BE84" i="1" s="1"/>
  <c r="AX84" i="1"/>
  <c r="BD84" i="1" s="1"/>
  <c r="AD84" i="1"/>
  <c r="AV84" i="1" s="1"/>
  <c r="AT83" i="1"/>
  <c r="AQ83" i="1"/>
  <c r="AN83" i="1"/>
  <c r="AK83" i="1"/>
  <c r="AH83" i="1"/>
  <c r="AC83" i="1"/>
  <c r="AU83" i="1" s="1"/>
  <c r="AY83" i="1"/>
  <c r="BE83" i="1" s="1"/>
  <c r="AX83" i="1"/>
  <c r="BD83" i="1" s="1"/>
  <c r="AD83" i="1"/>
  <c r="AS82" i="1"/>
  <c r="AR82" i="1"/>
  <c r="AP82" i="1"/>
  <c r="AO82" i="1"/>
  <c r="AO81" i="1" s="1"/>
  <c r="AM82" i="1"/>
  <c r="AM80" i="1" s="1"/>
  <c r="AL82" i="1"/>
  <c r="AL81" i="1" s="1"/>
  <c r="AJ82" i="1"/>
  <c r="AI82" i="1"/>
  <c r="AG82" i="1"/>
  <c r="AG80" i="1" s="1"/>
  <c r="AF82" i="1"/>
  <c r="AB82" i="1"/>
  <c r="AA82" i="1"/>
  <c r="AA81" i="1" s="1"/>
  <c r="Z82" i="1"/>
  <c r="Y82" i="1"/>
  <c r="X82" i="1"/>
  <c r="X81" i="1" s="1"/>
  <c r="W82" i="1"/>
  <c r="V82" i="1"/>
  <c r="V80" i="1" s="1"/>
  <c r="U82" i="1"/>
  <c r="P82" i="1"/>
  <c r="O82" i="1"/>
  <c r="B70" i="1"/>
  <c r="N62" i="1"/>
  <c r="H62" i="1"/>
  <c r="G62" i="1"/>
  <c r="F62" i="1"/>
  <c r="C62" i="1"/>
  <c r="AS61" i="1"/>
  <c r="AS60" i="1" s="1"/>
  <c r="AP61" i="1"/>
  <c r="AP60" i="1" s="1"/>
  <c r="AJ61" i="1"/>
  <c r="AJ60" i="1" s="1"/>
  <c r="AG61" i="1"/>
  <c r="AG60" i="1" s="1"/>
  <c r="N61" i="1"/>
  <c r="H61" i="1"/>
  <c r="G61" i="1"/>
  <c r="F61" i="1"/>
  <c r="C61" i="1"/>
  <c r="N60" i="1"/>
  <c r="G60" i="1"/>
  <c r="F60" i="1"/>
  <c r="C60" i="1"/>
  <c r="N59" i="1"/>
  <c r="H59" i="1"/>
  <c r="G59" i="1"/>
  <c r="F59" i="1"/>
  <c r="C59" i="1"/>
  <c r="N58" i="1"/>
  <c r="H58" i="1"/>
  <c r="G58" i="1"/>
  <c r="F58" i="1"/>
  <c r="C58" i="1"/>
  <c r="N57" i="1"/>
  <c r="H57" i="1"/>
  <c r="G57" i="1"/>
  <c r="F57" i="1"/>
  <c r="C57" i="1"/>
  <c r="N56" i="1"/>
  <c r="G56" i="1"/>
  <c r="F56" i="1"/>
  <c r="C56" i="1"/>
  <c r="N55" i="1"/>
  <c r="F55" i="1"/>
  <c r="C55" i="1"/>
  <c r="N54" i="1"/>
  <c r="H54" i="1"/>
  <c r="G54" i="1"/>
  <c r="F54" i="1"/>
  <c r="C54" i="1"/>
  <c r="N53" i="1"/>
  <c r="G53" i="1"/>
  <c r="F53" i="1"/>
  <c r="C53" i="1"/>
  <c r="N52" i="1"/>
  <c r="H52" i="1"/>
  <c r="G52" i="1"/>
  <c r="F52" i="1"/>
  <c r="C52" i="1"/>
  <c r="N51" i="1"/>
  <c r="H51" i="1"/>
  <c r="G51" i="1"/>
  <c r="F51" i="1"/>
  <c r="C51" i="1"/>
  <c r="N50" i="1"/>
  <c r="G50" i="1"/>
  <c r="F50" i="1"/>
  <c r="C50" i="1"/>
  <c r="N49" i="1"/>
  <c r="H49" i="1"/>
  <c r="G49" i="1"/>
  <c r="F49" i="1"/>
  <c r="C49" i="1"/>
  <c r="N48" i="1"/>
  <c r="G48" i="1"/>
  <c r="F48" i="1"/>
  <c r="C48" i="1"/>
  <c r="N47" i="1"/>
  <c r="H47" i="1"/>
  <c r="G47" i="1"/>
  <c r="F47" i="1"/>
  <c r="C47" i="1"/>
  <c r="N46" i="1"/>
  <c r="H46" i="1"/>
  <c r="G46" i="1"/>
  <c r="F46" i="1"/>
  <c r="C46" i="1"/>
  <c r="N45" i="1"/>
  <c r="G45" i="1"/>
  <c r="F45" i="1"/>
  <c r="C45" i="1"/>
  <c r="N44" i="1"/>
  <c r="H44" i="1"/>
  <c r="G44" i="1"/>
  <c r="F44" i="1"/>
  <c r="C44" i="1"/>
  <c r="N43" i="1"/>
  <c r="H43" i="1"/>
  <c r="G43" i="1"/>
  <c r="F43" i="1"/>
  <c r="C43" i="1"/>
  <c r="N42" i="1"/>
  <c r="G42" i="1"/>
  <c r="F42" i="1"/>
  <c r="C42" i="1"/>
  <c r="N41" i="1"/>
  <c r="F41" i="1"/>
  <c r="C41" i="1"/>
  <c r="AP40" i="1"/>
  <c r="AM40" i="1"/>
  <c r="AJ40" i="1"/>
  <c r="AG40" i="1"/>
  <c r="P40" i="1"/>
  <c r="N40" i="1"/>
  <c r="H40" i="1"/>
  <c r="G40" i="1"/>
  <c r="F40" i="1"/>
  <c r="C40" i="1"/>
  <c r="AP39" i="1"/>
  <c r="AJ39" i="1"/>
  <c r="N39" i="1"/>
  <c r="H39" i="1"/>
  <c r="G39" i="1"/>
  <c r="F39" i="1"/>
  <c r="C39" i="1"/>
  <c r="N38" i="1"/>
  <c r="H38" i="1"/>
  <c r="G38" i="1"/>
  <c r="F38" i="1"/>
  <c r="C38" i="1"/>
  <c r="N37" i="1"/>
  <c r="G37" i="1"/>
  <c r="F37" i="1"/>
  <c r="C37" i="1"/>
  <c r="N36" i="1"/>
  <c r="F36" i="1"/>
  <c r="C36" i="1"/>
  <c r="N35" i="1"/>
  <c r="H35" i="1"/>
  <c r="G35" i="1"/>
  <c r="F35" i="1"/>
  <c r="C35" i="1"/>
  <c r="N34" i="1"/>
  <c r="H34" i="1"/>
  <c r="G34" i="1"/>
  <c r="F34" i="1"/>
  <c r="C34" i="1"/>
  <c r="N33" i="1"/>
  <c r="H33" i="1"/>
  <c r="G33" i="1"/>
  <c r="F33" i="1"/>
  <c r="C33" i="1"/>
  <c r="N32" i="1"/>
  <c r="G32" i="1"/>
  <c r="F32" i="1"/>
  <c r="C32" i="1"/>
  <c r="N31" i="1"/>
  <c r="H31" i="1"/>
  <c r="G31" i="1"/>
  <c r="F31" i="1"/>
  <c r="C31" i="1"/>
  <c r="N30" i="1"/>
  <c r="L30" i="1"/>
  <c r="H30" i="1"/>
  <c r="G30" i="1"/>
  <c r="F30" i="1"/>
  <c r="C30" i="1"/>
  <c r="N29" i="1"/>
  <c r="G29" i="1"/>
  <c r="F29" i="1"/>
  <c r="C29" i="1"/>
  <c r="N28" i="1"/>
  <c r="F28" i="1"/>
  <c r="C28" i="1"/>
  <c r="N27" i="1"/>
  <c r="H27" i="1"/>
  <c r="G27" i="1"/>
  <c r="F27" i="1"/>
  <c r="C27" i="1"/>
  <c r="N26" i="1"/>
  <c r="H26" i="1"/>
  <c r="G26" i="1"/>
  <c r="F26" i="1"/>
  <c r="C26" i="1"/>
  <c r="N25" i="1"/>
  <c r="G25" i="1"/>
  <c r="F25" i="1"/>
  <c r="C25" i="1"/>
  <c r="N24" i="1"/>
  <c r="H24" i="1"/>
  <c r="G24" i="1"/>
  <c r="F24" i="1"/>
  <c r="C24" i="1"/>
  <c r="N23" i="1"/>
  <c r="H23" i="1"/>
  <c r="G23" i="1"/>
  <c r="F23" i="1"/>
  <c r="C23" i="1"/>
  <c r="N22" i="1"/>
  <c r="H22" i="1"/>
  <c r="G22" i="1"/>
  <c r="F22" i="1"/>
  <c r="C22" i="1"/>
  <c r="N21" i="1"/>
  <c r="G21" i="1"/>
  <c r="F21" i="1"/>
  <c r="C21" i="1"/>
  <c r="N20" i="1"/>
  <c r="H20" i="1"/>
  <c r="G20" i="1"/>
  <c r="F20" i="1"/>
  <c r="C20" i="1"/>
  <c r="N19" i="1"/>
  <c r="H19" i="1"/>
  <c r="G19" i="1"/>
  <c r="F19" i="1"/>
  <c r="C19" i="1"/>
  <c r="N18" i="1"/>
  <c r="H18" i="1"/>
  <c r="G18" i="1"/>
  <c r="F18" i="1"/>
  <c r="C18" i="1"/>
  <c r="N17" i="1"/>
  <c r="G17" i="1"/>
  <c r="F17" i="1"/>
  <c r="C17" i="1"/>
  <c r="N16" i="1"/>
  <c r="H16" i="1"/>
  <c r="G16" i="1"/>
  <c r="F16" i="1"/>
  <c r="C16" i="1"/>
  <c r="N15" i="1"/>
  <c r="H15" i="1"/>
  <c r="G15" i="1"/>
  <c r="F15" i="1"/>
  <c r="C15" i="1"/>
  <c r="N14" i="1"/>
  <c r="H14" i="1"/>
  <c r="G14" i="1"/>
  <c r="F14" i="1"/>
  <c r="C14" i="1"/>
  <c r="N13" i="1"/>
  <c r="H13" i="1"/>
  <c r="G13" i="1"/>
  <c r="F13" i="1"/>
  <c r="C13" i="1"/>
  <c r="N12" i="1"/>
  <c r="H12" i="1"/>
  <c r="G12" i="1"/>
  <c r="F12" i="1"/>
  <c r="C12" i="1"/>
  <c r="N11" i="1"/>
  <c r="G11" i="1"/>
  <c r="F11" i="1"/>
  <c r="C11" i="1"/>
  <c r="N10" i="1"/>
  <c r="F10" i="1"/>
  <c r="C10" i="1"/>
  <c r="B10" i="1"/>
  <c r="B5" i="1"/>
  <c r="W476" i="1" l="1"/>
  <c r="V661" i="1"/>
  <c r="AM661" i="1"/>
  <c r="AT744" i="1"/>
  <c r="AT760" i="1"/>
  <c r="AT764" i="1"/>
  <c r="AH800" i="1"/>
  <c r="AK826" i="1"/>
  <c r="AQ830" i="1"/>
  <c r="Z171" i="1"/>
  <c r="Z222" i="1"/>
  <c r="AS222" i="1"/>
  <c r="AQ240" i="1"/>
  <c r="AT240" i="1"/>
  <c r="AA262" i="1"/>
  <c r="AE264" i="1"/>
  <c r="AL476" i="1"/>
  <c r="AG2391" i="1"/>
  <c r="AF3040" i="1"/>
  <c r="AJ102" i="1"/>
  <c r="AJ101" i="1" s="1"/>
  <c r="AQ165" i="1"/>
  <c r="W171" i="1"/>
  <c r="AQ3359" i="1"/>
  <c r="AQ3388" i="1"/>
  <c r="AN3391" i="1"/>
  <c r="AH3400" i="1"/>
  <c r="AQ3400" i="1"/>
  <c r="AB3413" i="1"/>
  <c r="AK3447" i="1"/>
  <c r="AA3460" i="1"/>
  <c r="AL3460" i="1"/>
  <c r="AQ3477" i="1"/>
  <c r="AQ3491" i="1"/>
  <c r="AT3526" i="1"/>
  <c r="AN3573" i="1"/>
  <c r="AH3609" i="1"/>
  <c r="AS3629" i="1"/>
  <c r="AC172" i="1"/>
  <c r="AQ1993" i="1"/>
  <c r="U2069" i="1"/>
  <c r="U2319" i="1"/>
  <c r="AO2319" i="1"/>
  <c r="AR2319" i="1"/>
  <c r="X2431" i="1"/>
  <c r="X2430" i="1" s="1"/>
  <c r="X2480" i="1"/>
  <c r="AQ2553" i="1"/>
  <c r="W2795" i="1"/>
  <c r="AT85" i="1"/>
  <c r="AP111" i="1"/>
  <c r="AN123" i="1"/>
  <c r="AK125" i="1"/>
  <c r="AH127" i="1"/>
  <c r="AT129" i="1"/>
  <c r="AK135" i="1"/>
  <c r="AK144" i="1"/>
  <c r="AN847" i="1"/>
  <c r="AN2631" i="1"/>
  <c r="AT2641" i="1"/>
  <c r="AJ2740" i="1"/>
  <c r="AN2772" i="1"/>
  <c r="U2866" i="1"/>
  <c r="AO2897" i="1"/>
  <c r="AJ2924" i="1"/>
  <c r="AJ3040" i="1"/>
  <c r="AQ3043" i="1"/>
  <c r="AW3063" i="1"/>
  <c r="AG149" i="1"/>
  <c r="AG79" i="1"/>
  <c r="AN285" i="1"/>
  <c r="AQ300" i="1"/>
  <c r="AA408" i="1"/>
  <c r="AT416" i="1"/>
  <c r="AH428" i="1"/>
  <c r="AN428" i="1"/>
  <c r="AT486" i="1"/>
  <c r="AN531" i="1"/>
  <c r="AH580" i="1"/>
  <c r="AB607" i="1"/>
  <c r="AN873" i="1"/>
  <c r="AH889" i="1"/>
  <c r="AB923" i="1"/>
  <c r="AQ927" i="1"/>
  <c r="AK1198" i="1"/>
  <c r="AT1198" i="1"/>
  <c r="AH1218" i="1"/>
  <c r="AT1310" i="1"/>
  <c r="AH1324" i="1"/>
  <c r="AI1323" i="1"/>
  <c r="X1323" i="1"/>
  <c r="AJ1323" i="1"/>
  <c r="AQ1328" i="1"/>
  <c r="AH1334" i="1"/>
  <c r="V1447" i="1"/>
  <c r="AK1610" i="1"/>
  <c r="AT1614" i="1"/>
  <c r="AN1620" i="1"/>
  <c r="AV1630" i="1"/>
  <c r="AV1629" i="1" s="1"/>
  <c r="AH1642" i="1"/>
  <c r="AH1646" i="1"/>
  <c r="AN1650" i="1"/>
  <c r="AH1657" i="1"/>
  <c r="Z1661" i="1"/>
  <c r="AT1667" i="1"/>
  <c r="AH1678" i="1"/>
  <c r="AQ1678" i="1"/>
  <c r="AH1685" i="1"/>
  <c r="AQ1706" i="1"/>
  <c r="AH1712" i="1"/>
  <c r="AT1818" i="1"/>
  <c r="AK1901" i="1"/>
  <c r="AN2304" i="1"/>
  <c r="AN2418" i="1"/>
  <c r="AT2470" i="1"/>
  <c r="AT2503" i="1"/>
  <c r="AQ2507" i="1"/>
  <c r="W2511" i="1"/>
  <c r="W2510" i="1" s="1"/>
  <c r="AQ2512" i="1"/>
  <c r="AN2600" i="1"/>
  <c r="AT2600" i="1"/>
  <c r="AH2612" i="1"/>
  <c r="AT2612" i="1"/>
  <c r="AN2629" i="1"/>
  <c r="AK2650" i="1"/>
  <c r="AN2650" i="1"/>
  <c r="AH2791" i="1"/>
  <c r="AK2791" i="1"/>
  <c r="AP2795" i="1"/>
  <c r="AT2816" i="1"/>
  <c r="AN2832" i="1"/>
  <c r="AH2845" i="1"/>
  <c r="X2940" i="1"/>
  <c r="AP2940" i="1"/>
  <c r="AK3101" i="1"/>
  <c r="AQ3187" i="1"/>
  <c r="AW3189" i="1"/>
  <c r="AN3194" i="1"/>
  <c r="AT3530" i="1"/>
  <c r="AB3539" i="1"/>
  <c r="AR3615" i="1"/>
  <c r="AI3629" i="1"/>
  <c r="W899" i="1"/>
  <c r="W893" i="1" s="1"/>
  <c r="AW1120" i="1"/>
  <c r="AA102" i="1"/>
  <c r="Y120" i="1"/>
  <c r="AK152" i="1"/>
  <c r="AN152" i="1"/>
  <c r="AH167" i="1"/>
  <c r="AH169" i="1"/>
  <c r="AT169" i="1"/>
  <c r="AH180" i="1"/>
  <c r="AK180" i="1"/>
  <c r="AT194" i="1"/>
  <c r="U222" i="1"/>
  <c r="AH254" i="1"/>
  <c r="AQ254" i="1"/>
  <c r="AN258" i="1"/>
  <c r="AT258" i="1"/>
  <c r="AH260" i="1"/>
  <c r="AQ283" i="1"/>
  <c r="AC285" i="1"/>
  <c r="AQ287" i="1"/>
  <c r="AN385" i="1"/>
  <c r="AK387" i="1"/>
  <c r="Z408" i="1"/>
  <c r="AS408" i="1"/>
  <c r="AN414" i="1"/>
  <c r="AN424" i="1"/>
  <c r="AK430" i="1"/>
  <c r="AH434" i="1"/>
  <c r="AH473" i="1"/>
  <c r="AK477" i="1"/>
  <c r="AQ477" i="1"/>
  <c r="AF530" i="1"/>
  <c r="AK595" i="1"/>
  <c r="AK1917" i="1"/>
  <c r="AK1929" i="1"/>
  <c r="V1990" i="1"/>
  <c r="AK2005" i="1"/>
  <c r="AN2009" i="1"/>
  <c r="AS2008" i="1"/>
  <c r="AT2027" i="1"/>
  <c r="V2069" i="1"/>
  <c r="X2069" i="1"/>
  <c r="AM2069" i="1"/>
  <c r="AP2069" i="1"/>
  <c r="AA2069" i="1"/>
  <c r="AK2074" i="1"/>
  <c r="AN2275" i="1"/>
  <c r="AD2315" i="1"/>
  <c r="V2319" i="1"/>
  <c r="AS2319" i="1"/>
  <c r="AN2443" i="1"/>
  <c r="AN2466" i="1"/>
  <c r="AT2466" i="1"/>
  <c r="AN2474" i="1"/>
  <c r="AH2518" i="1"/>
  <c r="AQ2586" i="1"/>
  <c r="AA2591" i="1"/>
  <c r="AA2590" i="1" s="1"/>
  <c r="AT2626" i="1"/>
  <c r="AQ2639" i="1"/>
  <c r="AT2651" i="1"/>
  <c r="Z2653" i="1"/>
  <c r="AN2665" i="1"/>
  <c r="AK2730" i="1"/>
  <c r="AE2731" i="1"/>
  <c r="AL2722" i="1"/>
  <c r="AG2740" i="1"/>
  <c r="U2740" i="1"/>
  <c r="AQ2743" i="1"/>
  <c r="AH2774" i="1"/>
  <c r="AN2783" i="1"/>
  <c r="X392" i="1"/>
  <c r="X391" i="1" s="1"/>
  <c r="AH656" i="1"/>
  <c r="AT717" i="1"/>
  <c r="Z743" i="1"/>
  <c r="Z813" i="1"/>
  <c r="Z812" i="1" s="1"/>
  <c r="Z807" i="1" s="1"/>
  <c r="AS813" i="1"/>
  <c r="AS812" i="1" s="1"/>
  <c r="AK816" i="1"/>
  <c r="AH828" i="1"/>
  <c r="AN857" i="1"/>
  <c r="AT875" i="1"/>
  <c r="AF878" i="1"/>
  <c r="AK891" i="1"/>
  <c r="AP899" i="1"/>
  <c r="AP27" i="1" s="1"/>
  <c r="X912" i="1"/>
  <c r="AP912" i="1"/>
  <c r="AN1194" i="1"/>
  <c r="AQ1526" i="1"/>
  <c r="AT1626" i="1"/>
  <c r="AK1631" i="1"/>
  <c r="AH1633" i="1"/>
  <c r="U1689" i="1"/>
  <c r="AA1689" i="1"/>
  <c r="AL1689" i="1"/>
  <c r="AH1692" i="1"/>
  <c r="AN1692" i="1"/>
  <c r="AQ1692" i="1"/>
  <c r="AN1701" i="1"/>
  <c r="AQ1703" i="1"/>
  <c r="AT1703" i="1"/>
  <c r="AH1744" i="1"/>
  <c r="AQ1787" i="1"/>
  <c r="X1786" i="1"/>
  <c r="AQ1806" i="1"/>
  <c r="AH1818" i="1"/>
  <c r="AN1827" i="1"/>
  <c r="AH1841" i="1"/>
  <c r="AN1846" i="1"/>
  <c r="AB2206" i="1"/>
  <c r="U2502" i="1"/>
  <c r="V2722" i="1"/>
  <c r="AQ2787" i="1"/>
  <c r="AJ2795" i="1"/>
  <c r="AT2828" i="1"/>
  <c r="AH2852" i="1"/>
  <c r="AN2862" i="1"/>
  <c r="AK2882" i="1"/>
  <c r="AT2965" i="1"/>
  <c r="AK3027" i="1"/>
  <c r="AQ3027" i="1"/>
  <c r="U3040" i="1"/>
  <c r="AH3041" i="1"/>
  <c r="AT3158" i="1"/>
  <c r="AF3197" i="1"/>
  <c r="AK3201" i="1"/>
  <c r="AQ3297" i="1"/>
  <c r="AT3297" i="1"/>
  <c r="AT3335" i="1"/>
  <c r="AH3351" i="1"/>
  <c r="AK3391" i="1"/>
  <c r="AQ3408" i="1"/>
  <c r="AO3413" i="1"/>
  <c r="AH3444" i="1"/>
  <c r="AR3452" i="1"/>
  <c r="AJ3452" i="1"/>
  <c r="AK3463" i="1"/>
  <c r="AH3498" i="1"/>
  <c r="AT3520" i="1"/>
  <c r="AK3540" i="1"/>
  <c r="AK3550" i="1"/>
  <c r="AI3555" i="1"/>
  <c r="AK3573" i="1"/>
  <c r="AJ3570" i="1"/>
  <c r="AH3577" i="1"/>
  <c r="X899" i="1"/>
  <c r="X893" i="1" s="1"/>
  <c r="AT1533" i="1"/>
  <c r="O2544" i="2"/>
  <c r="Q2555" i="2"/>
  <c r="Q2727" i="2"/>
  <c r="Q2740" i="2"/>
  <c r="Q915" i="2"/>
  <c r="Q2263" i="2"/>
  <c r="O2598" i="2"/>
  <c r="Q2880" i="2"/>
  <c r="Q1647" i="2"/>
  <c r="Q1818" i="2"/>
  <c r="O888" i="2"/>
  <c r="P296" i="2"/>
  <c r="P917" i="2"/>
  <c r="P413" i="2"/>
  <c r="Q393" i="2"/>
  <c r="Q814" i="2"/>
  <c r="Q3054" i="2"/>
  <c r="Q2480" i="2"/>
  <c r="O3582" i="2"/>
  <c r="Q105" i="2"/>
  <c r="O2473" i="2"/>
  <c r="Q2473" i="2" s="1"/>
  <c r="Q3512" i="2"/>
  <c r="P2022" i="2"/>
  <c r="Q2396" i="2"/>
  <c r="Q2419" i="2"/>
  <c r="Q2756" i="2"/>
  <c r="Q2767" i="2"/>
  <c r="AJ132" i="1"/>
  <c r="Y392" i="1"/>
  <c r="Y391" i="1" s="1"/>
  <c r="AR392" i="1"/>
  <c r="AH416" i="1"/>
  <c r="AT430" i="1"/>
  <c r="Y769" i="1"/>
  <c r="AR769" i="1"/>
  <c r="AB813" i="1"/>
  <c r="AB812" i="1" s="1"/>
  <c r="AB807" i="1" s="1"/>
  <c r="AT828" i="1"/>
  <c r="AQ1313" i="1"/>
  <c r="AT1336" i="1"/>
  <c r="AI1603" i="1"/>
  <c r="AI1602" i="1" s="1"/>
  <c r="AQ1953" i="1"/>
  <c r="AQ2001" i="1"/>
  <c r="X2331" i="1"/>
  <c r="AP2331" i="1"/>
  <c r="AT2464" i="1"/>
  <c r="AQ2466" i="1"/>
  <c r="AN2532" i="1"/>
  <c r="AT2714" i="1"/>
  <c r="AQ2719" i="1"/>
  <c r="AP2758" i="1"/>
  <c r="AP2757" i="1" s="1"/>
  <c r="AH2763" i="1"/>
  <c r="AT2814" i="1"/>
  <c r="AQ2816" i="1"/>
  <c r="AK2832" i="1"/>
  <c r="AN2840" i="1"/>
  <c r="AH3187" i="1"/>
  <c r="AQ3191" i="1"/>
  <c r="AG3476" i="1"/>
  <c r="AH3479" i="1"/>
  <c r="AH3627" i="1"/>
  <c r="AQ2667" i="1"/>
  <c r="AK3187" i="1"/>
  <c r="AP3517" i="1"/>
  <c r="AP3516" i="1" s="1"/>
  <c r="AQ85" i="1"/>
  <c r="AK285" i="1"/>
  <c r="Y661" i="1"/>
  <c r="AR661" i="1"/>
  <c r="AT830" i="1"/>
  <c r="AT2526" i="1"/>
  <c r="AG2645" i="1"/>
  <c r="AT2761" i="1"/>
  <c r="Y2940" i="1"/>
  <c r="AT3029" i="1"/>
  <c r="U3286" i="1"/>
  <c r="AK375" i="1"/>
  <c r="Z661" i="1"/>
  <c r="AS661" i="1"/>
  <c r="AR1447" i="1"/>
  <c r="V1786" i="1"/>
  <c r="AM1786" i="1"/>
  <c r="AH1993" i="1"/>
  <c r="AK2215" i="1"/>
  <c r="AH2251" i="1"/>
  <c r="AT2304" i="1"/>
  <c r="AH2432" i="1"/>
  <c r="AH2434" i="1"/>
  <c r="AB2556" i="1"/>
  <c r="X2636" i="1"/>
  <c r="AK2648" i="1"/>
  <c r="AT2663" i="1"/>
  <c r="AW3087" i="1"/>
  <c r="AQ3144" i="1"/>
  <c r="AT3150" i="1"/>
  <c r="AI3413" i="1"/>
  <c r="AS3488" i="1"/>
  <c r="AQ3520" i="1"/>
  <c r="AK154" i="1"/>
  <c r="AN165" i="1"/>
  <c r="AT174" i="1"/>
  <c r="AT176" i="1"/>
  <c r="AH595" i="1"/>
  <c r="AQ1310" i="1"/>
  <c r="Z1447" i="1"/>
  <c r="AS1447" i="1"/>
  <c r="AB2008" i="1"/>
  <c r="V2377" i="1"/>
  <c r="AT2389" i="1"/>
  <c r="AD265" i="1"/>
  <c r="W661" i="1"/>
  <c r="AG888" i="1"/>
  <c r="Y149" i="1"/>
  <c r="AK194" i="1"/>
  <c r="AA222" i="1"/>
  <c r="Z228" i="1"/>
  <c r="AS228" i="1"/>
  <c r="AT285" i="1"/>
  <c r="AN409" i="1"/>
  <c r="AH411" i="1"/>
  <c r="AQ421" i="1"/>
  <c r="AQ546" i="1"/>
  <c r="AH772" i="1"/>
  <c r="AH776" i="1"/>
  <c r="W813" i="1"/>
  <c r="W812" i="1" s="1"/>
  <c r="V1323" i="1"/>
  <c r="AM1323" i="1"/>
  <c r="AT1377" i="1"/>
  <c r="AK1386" i="1"/>
  <c r="AQ1606" i="1"/>
  <c r="AT1676" i="1"/>
  <c r="AH1838" i="1"/>
  <c r="AH1953" i="1"/>
  <c r="AT2317" i="1"/>
  <c r="AT2320" i="1"/>
  <c r="W2377" i="1"/>
  <c r="AH2408" i="1"/>
  <c r="Y2511" i="1"/>
  <c r="Y2510" i="1" s="1"/>
  <c r="AN2520" i="1"/>
  <c r="AD2777" i="1"/>
  <c r="AD2776" i="1" s="1"/>
  <c r="AO2786" i="1"/>
  <c r="AT2805" i="1"/>
  <c r="AN3201" i="1"/>
  <c r="AT3359" i="1"/>
  <c r="AG3563" i="1"/>
  <c r="AK3566" i="1"/>
  <c r="AH3568" i="1"/>
  <c r="AT3575" i="1"/>
  <c r="AL179" i="1"/>
  <c r="X476" i="1"/>
  <c r="AQ717" i="1"/>
  <c r="V917" i="1"/>
  <c r="AH2005" i="1"/>
  <c r="AN2074" i="1"/>
  <c r="AK2334" i="1"/>
  <c r="X2377" i="1"/>
  <c r="AB2377" i="1"/>
  <c r="AK2428" i="1"/>
  <c r="AS2511" i="1"/>
  <c r="AS2510" i="1" s="1"/>
  <c r="AE2637" i="1"/>
  <c r="AL2746" i="1"/>
  <c r="AA2855" i="1"/>
  <c r="AA2847" i="1" s="1"/>
  <c r="AB3040" i="1"/>
  <c r="AS3523" i="1"/>
  <c r="AO661" i="1"/>
  <c r="AH1328" i="1"/>
  <c r="AQ2774" i="1"/>
  <c r="AC828" i="1"/>
  <c r="AE828" i="1" s="1"/>
  <c r="AH118" i="1"/>
  <c r="AA132" i="1"/>
  <c r="AB262" i="1"/>
  <c r="AG661" i="1"/>
  <c r="AN718" i="1"/>
  <c r="AK772" i="1"/>
  <c r="AT891" i="1"/>
  <c r="AQ1198" i="1"/>
  <c r="AS1622" i="1"/>
  <c r="AB1705" i="1"/>
  <c r="Z1786" i="1"/>
  <c r="X1817" i="1"/>
  <c r="AP1817" i="1"/>
  <c r="AR1990" i="1"/>
  <c r="AH2383" i="1"/>
  <c r="W2645" i="1"/>
  <c r="Y2931" i="1"/>
  <c r="Y80" i="1"/>
  <c r="W296" i="1"/>
  <c r="AR141" i="1"/>
  <c r="AT287" i="1"/>
  <c r="X408" i="1"/>
  <c r="AP408" i="1"/>
  <c r="AB418" i="1"/>
  <c r="Z423" i="1"/>
  <c r="AH543" i="1"/>
  <c r="Z796" i="1"/>
  <c r="Z795" i="1" s="1"/>
  <c r="Z794" i="1" s="1"/>
  <c r="AS796" i="1"/>
  <c r="AS795" i="1" s="1"/>
  <c r="AS794" i="1" s="1"/>
  <c r="AS18" i="1" s="1"/>
  <c r="AG917" i="1"/>
  <c r="U933" i="1"/>
  <c r="AH1614" i="1"/>
  <c r="AA1622" i="1"/>
  <c r="AJ1628" i="1"/>
  <c r="AF1661" i="1"/>
  <c r="AF1920" i="1"/>
  <c r="AK2009" i="1"/>
  <c r="U2206" i="1"/>
  <c r="AK2774" i="1"/>
  <c r="AW3010" i="1"/>
  <c r="AN3134" i="1"/>
  <c r="AI3149" i="1"/>
  <c r="AN3191" i="1"/>
  <c r="AL3197" i="1"/>
  <c r="AA3286" i="1"/>
  <c r="V257" i="1"/>
  <c r="Y2000" i="1"/>
  <c r="AH265" i="1"/>
  <c r="V111" i="1"/>
  <c r="AK116" i="1"/>
  <c r="AH135" i="1"/>
  <c r="AH152" i="1"/>
  <c r="AH174" i="1"/>
  <c r="AG228" i="1"/>
  <c r="AH285" i="1"/>
  <c r="AI413" i="1"/>
  <c r="AA545" i="1"/>
  <c r="AA539" i="1" s="1"/>
  <c r="AN695" i="1"/>
  <c r="Y917" i="1"/>
  <c r="AT921" i="1"/>
  <c r="AN1618" i="1"/>
  <c r="AK1642" i="1"/>
  <c r="AK1646" i="1"/>
  <c r="AT1655" i="1"/>
  <c r="AH1703" i="1"/>
  <c r="AH1901" i="1"/>
  <c r="AT2275" i="1"/>
  <c r="AK2389" i="1"/>
  <c r="AN2428" i="1"/>
  <c r="AN2527" i="1"/>
  <c r="AR2541" i="1"/>
  <c r="AT2656" i="1"/>
  <c r="AH2965" i="1"/>
  <c r="V3197" i="1"/>
  <c r="AJ3431" i="1"/>
  <c r="AK3609" i="1"/>
  <c r="AT3616" i="1"/>
  <c r="AR222" i="1"/>
  <c r="AT222" i="1" s="1"/>
  <c r="AH438" i="1"/>
  <c r="AK548" i="1"/>
  <c r="AQ656" i="1"/>
  <c r="AN800" i="1"/>
  <c r="V813" i="1"/>
  <c r="V812" i="1" s="1"/>
  <c r="AM813" i="1"/>
  <c r="AM812" i="1" s="1"/>
  <c r="AM807" i="1" s="1"/>
  <c r="AN816" i="1"/>
  <c r="AH875" i="1"/>
  <c r="AI933" i="1"/>
  <c r="AN1638" i="1"/>
  <c r="AM1652" i="1"/>
  <c r="AN1655" i="1"/>
  <c r="AN1657" i="1"/>
  <c r="AS1696" i="1"/>
  <c r="AN1706" i="1"/>
  <c r="W1850" i="1"/>
  <c r="AK2070" i="1"/>
  <c r="AK2328" i="1"/>
  <c r="AG2331" i="1"/>
  <c r="AQ2392" i="1"/>
  <c r="AA2502" i="1"/>
  <c r="AT2507" i="1"/>
  <c r="AN2534" i="1"/>
  <c r="AN2536" i="1"/>
  <c r="AH2592" i="1"/>
  <c r="AK2633" i="1"/>
  <c r="AH2730" i="1"/>
  <c r="AR2722" i="1"/>
  <c r="Z2746" i="1"/>
  <c r="Z2745" i="1" s="1"/>
  <c r="AN2801" i="1"/>
  <c r="AL2800" i="1"/>
  <c r="AQ2822" i="1"/>
  <c r="AT2856" i="1"/>
  <c r="AQ2888" i="1"/>
  <c r="Z2897" i="1"/>
  <c r="Z2896" i="1" s="1"/>
  <c r="AK3043" i="1"/>
  <c r="AM3206" i="1"/>
  <c r="AK3218" i="1"/>
  <c r="AK3408" i="1"/>
  <c r="Y3413" i="1"/>
  <c r="AT3444" i="1"/>
  <c r="AB3476" i="1"/>
  <c r="AT3479" i="1"/>
  <c r="AH3550" i="1"/>
  <c r="AH3566" i="1"/>
  <c r="AQ3575" i="1"/>
  <c r="Y3581" i="1"/>
  <c r="Q112" i="2"/>
  <c r="Q121" i="2"/>
  <c r="Q389" i="2"/>
  <c r="O413" i="2"/>
  <c r="P545" i="2"/>
  <c r="Q1582" i="2"/>
  <c r="Q1591" i="2"/>
  <c r="Q1740" i="2"/>
  <c r="Q2361" i="2"/>
  <c r="Q2547" i="2"/>
  <c r="Q2557" i="2"/>
  <c r="P2819" i="2"/>
  <c r="P3102" i="2"/>
  <c r="Q3361" i="2"/>
  <c r="G106" i="3"/>
  <c r="AK873" i="1"/>
  <c r="AQ883" i="1"/>
  <c r="AW1145" i="1"/>
  <c r="AE1167" i="1"/>
  <c r="AT1430" i="1"/>
  <c r="AQ1563" i="1"/>
  <c r="AQ1582" i="1"/>
  <c r="W1652" i="1"/>
  <c r="AT1683" i="1"/>
  <c r="AQ2005" i="1"/>
  <c r="AN2397" i="1"/>
  <c r="AH2470" i="1"/>
  <c r="AK2660" i="1"/>
  <c r="AK2719" i="1"/>
  <c r="AH2723" i="1"/>
  <c r="AL2782" i="1"/>
  <c r="AF2808" i="1"/>
  <c r="AK2929" i="1"/>
  <c r="AH3027" i="1"/>
  <c r="AG3286" i="1"/>
  <c r="AB3460" i="1"/>
  <c r="Q152" i="2"/>
  <c r="Q875" i="2"/>
  <c r="Q2844" i="2"/>
  <c r="Q3202" i="2"/>
  <c r="Q3477" i="2"/>
  <c r="AM102" i="1"/>
  <c r="AJ162" i="1"/>
  <c r="AK169" i="1"/>
  <c r="U413" i="1"/>
  <c r="Y545" i="1"/>
  <c r="AM545" i="1"/>
  <c r="AE570" i="1"/>
  <c r="AH574" i="1"/>
  <c r="AB661" i="1"/>
  <c r="V912" i="1"/>
  <c r="AM912" i="1"/>
  <c r="AK1614" i="1"/>
  <c r="Z1850" i="1"/>
  <c r="AQ1853" i="1"/>
  <c r="AC2003" i="1"/>
  <c r="Z2008" i="1"/>
  <c r="Y2206" i="1"/>
  <c r="AH2218" i="1"/>
  <c r="AH2235" i="1"/>
  <c r="AT2251" i="1"/>
  <c r="AH2320" i="1"/>
  <c r="AB2341" i="1"/>
  <c r="AB2340" i="1" s="1"/>
  <c r="AS2391" i="1"/>
  <c r="AT2408" i="1"/>
  <c r="AB2511" i="1"/>
  <c r="AB2510" i="1" s="1"/>
  <c r="AK2592" i="1"/>
  <c r="AQ2612" i="1"/>
  <c r="X2618" i="1"/>
  <c r="AM2628" i="1"/>
  <c r="AV2737" i="1"/>
  <c r="AQ2768" i="1"/>
  <c r="AK2772" i="1"/>
  <c r="Y2800" i="1"/>
  <c r="AH2828" i="1"/>
  <c r="Z2887" i="1"/>
  <c r="AN2925" i="1"/>
  <c r="AW2938" i="1"/>
  <c r="AT3207" i="1"/>
  <c r="AN3244" i="1"/>
  <c r="Q240" i="2"/>
  <c r="Q1352" i="2"/>
  <c r="AQ114" i="1"/>
  <c r="AE131" i="1"/>
  <c r="Z141" i="1"/>
  <c r="X141" i="1"/>
  <c r="AP141" i="1"/>
  <c r="AM262" i="1"/>
  <c r="AD393" i="1"/>
  <c r="AC409" i="1"/>
  <c r="V413" i="1"/>
  <c r="AN465" i="1"/>
  <c r="AH536" i="1"/>
  <c r="AE544" i="1"/>
  <c r="AK574" i="1"/>
  <c r="AF661" i="1"/>
  <c r="AT800" i="1"/>
  <c r="AT816" i="1"/>
  <c r="AH857" i="1"/>
  <c r="AI888" i="1"/>
  <c r="Y899" i="1"/>
  <c r="Y893" i="1" s="1"/>
  <c r="W1628" i="1"/>
  <c r="AO1682" i="1"/>
  <c r="AE1790" i="1"/>
  <c r="AQ1827" i="1"/>
  <c r="Y1850" i="1"/>
  <c r="AJ2541" i="1"/>
  <c r="Y2711" i="1"/>
  <c r="X3149" i="1"/>
  <c r="AP3206" i="1"/>
  <c r="AA3452" i="1"/>
  <c r="Q165" i="2"/>
  <c r="Q574" i="2"/>
  <c r="Q770" i="2"/>
  <c r="Q1615" i="2"/>
  <c r="Q2168" i="2"/>
  <c r="Q2592" i="2"/>
  <c r="Q2620" i="2"/>
  <c r="Q2712" i="2"/>
  <c r="Q3449" i="2"/>
  <c r="G168" i="3"/>
  <c r="AH85" i="1"/>
  <c r="AN105" i="1"/>
  <c r="AT114" i="1"/>
  <c r="AT154" i="1"/>
  <c r="AN287" i="1"/>
  <c r="AN300" i="1"/>
  <c r="AQ414" i="1"/>
  <c r="AH426" i="1"/>
  <c r="AQ465" i="1"/>
  <c r="V476" i="1"/>
  <c r="AH486" i="1"/>
  <c r="AN552" i="1"/>
  <c r="AE554" i="1"/>
  <c r="AN830" i="1"/>
  <c r="V878" i="1"/>
  <c r="X1197" i="1"/>
  <c r="AP1197" i="1"/>
  <c r="AH1430" i="1"/>
  <c r="AW1590" i="1"/>
  <c r="AN1612" i="1"/>
  <c r="AS1637" i="1"/>
  <c r="AK1678" i="1"/>
  <c r="Y1715" i="1"/>
  <c r="AT1744" i="1"/>
  <c r="AO1834" i="1"/>
  <c r="AK1953" i="1"/>
  <c r="AK2255" i="1"/>
  <c r="AN2313" i="1"/>
  <c r="AN2336" i="1"/>
  <c r="AV2671" i="1"/>
  <c r="AV2670" i="1" s="1"/>
  <c r="AV2669" i="1" s="1"/>
  <c r="AI2673" i="1"/>
  <c r="AB2795" i="1"/>
  <c r="Z2800" i="1"/>
  <c r="AQ2837" i="1"/>
  <c r="AS2866" i="1"/>
  <c r="AS2865" i="1" s="1"/>
  <c r="AB2897" i="1"/>
  <c r="AB2896" i="1" s="1"/>
  <c r="AT3351" i="1"/>
  <c r="AK3479" i="1"/>
  <c r="P1649" i="2"/>
  <c r="P1853" i="2"/>
  <c r="P3413" i="2"/>
  <c r="W878" i="1"/>
  <c r="AO878" i="1"/>
  <c r="U1559" i="1"/>
  <c r="AL1559" i="1"/>
  <c r="Y1628" i="1"/>
  <c r="AA1920" i="1"/>
  <c r="AB2000" i="1"/>
  <c r="AK2235" i="1"/>
  <c r="AT2538" i="1"/>
  <c r="V2541" i="1"/>
  <c r="W2636" i="1"/>
  <c r="X2662" i="1"/>
  <c r="AP2662" i="1"/>
  <c r="AK2743" i="1"/>
  <c r="AJ2746" i="1"/>
  <c r="AJ2745" i="1" s="1"/>
  <c r="AQ2751" i="1"/>
  <c r="AB2800" i="1"/>
  <c r="AJ2821" i="1"/>
  <c r="AJ2820" i="1" s="1"/>
  <c r="AF2844" i="1"/>
  <c r="AF2843" i="1" s="1"/>
  <c r="AP2924" i="1"/>
  <c r="AQ2927" i="1"/>
  <c r="Z3149" i="1"/>
  <c r="AS3149" i="1"/>
  <c r="Y3222" i="1"/>
  <c r="AF3581" i="1"/>
  <c r="Y3615" i="1"/>
  <c r="O1605" i="2"/>
  <c r="O2022" i="2"/>
  <c r="Q2022" i="2" s="1"/>
  <c r="AK172" i="1"/>
  <c r="AT369" i="1"/>
  <c r="AQ534" i="1"/>
  <c r="AN541" i="1"/>
  <c r="AJ661" i="1"/>
  <c r="V796" i="1"/>
  <c r="V795" i="1" s="1"/>
  <c r="V794" i="1" s="1"/>
  <c r="AM796" i="1"/>
  <c r="AM795" i="1" s="1"/>
  <c r="AM794" i="1" s="1"/>
  <c r="AM18" i="1" s="1"/>
  <c r="AK861" i="1"/>
  <c r="AQ875" i="1"/>
  <c r="X878" i="1"/>
  <c r="AA912" i="1"/>
  <c r="AK1437" i="1"/>
  <c r="AK1448" i="1"/>
  <c r="AH1563" i="1"/>
  <c r="AN1606" i="1"/>
  <c r="AJ1622" i="1"/>
  <c r="AN1631" i="1"/>
  <c r="AH1635" i="1"/>
  <c r="AN1646" i="1"/>
  <c r="AN2317" i="1"/>
  <c r="AN2322" i="1"/>
  <c r="AN2324" i="1"/>
  <c r="AN2338" i="1"/>
  <c r="AH2428" i="1"/>
  <c r="X2591" i="1"/>
  <c r="X2590" i="1" s="1"/>
  <c r="AQ2772" i="1"/>
  <c r="W2808" i="1"/>
  <c r="AG2897" i="1"/>
  <c r="AG2896" i="1" s="1"/>
  <c r="Y2924" i="1"/>
  <c r="AN3128" i="1"/>
  <c r="AK3204" i="1"/>
  <c r="AI3370" i="1"/>
  <c r="AK3388" i="1"/>
  <c r="AK3520" i="1"/>
  <c r="AK3582" i="1"/>
  <c r="AP3629" i="1"/>
  <c r="Q463" i="2"/>
  <c r="P912" i="2"/>
  <c r="Q1723" i="2"/>
  <c r="Q1856" i="2"/>
  <c r="Q2623" i="2"/>
  <c r="P3470" i="2"/>
  <c r="P3469" i="2" s="1"/>
  <c r="P43" i="3"/>
  <c r="H31" i="4"/>
  <c r="AG179" i="1"/>
  <c r="AH142" i="1"/>
  <c r="AN389" i="1"/>
  <c r="AJ408" i="1"/>
  <c r="AO413" i="1"/>
  <c r="Y437" i="1"/>
  <c r="AI607" i="1"/>
  <c r="U661" i="1"/>
  <c r="W796" i="1"/>
  <c r="W795" i="1" s="1"/>
  <c r="W794" i="1" s="1"/>
  <c r="Y878" i="1"/>
  <c r="AR878" i="1"/>
  <c r="AM1603" i="1"/>
  <c r="AM1602" i="1" s="1"/>
  <c r="Z1705" i="1"/>
  <c r="AQ1818" i="1"/>
  <c r="Z1834" i="1"/>
  <c r="AH1853" i="1"/>
  <c r="AG1900" i="1"/>
  <c r="AT1911" i="1"/>
  <c r="V2000" i="1"/>
  <c r="AN2350" i="1"/>
  <c r="AT2371" i="1"/>
  <c r="AT2418" i="1"/>
  <c r="AQ2503" i="1"/>
  <c r="U2511" i="1"/>
  <c r="U2510" i="1" s="1"/>
  <c r="AL2511" i="1"/>
  <c r="AQ2520" i="1"/>
  <c r="AH2536" i="1"/>
  <c r="AN2557" i="1"/>
  <c r="AP2786" i="1"/>
  <c r="AQ2786" i="1" s="1"/>
  <c r="AE2825" i="1"/>
  <c r="AK2888" i="1"/>
  <c r="AQ2934" i="1"/>
  <c r="AQ3134" i="1"/>
  <c r="AH3297" i="1"/>
  <c r="AK3453" i="1"/>
  <c r="AT3550" i="1"/>
  <c r="AK3593" i="1"/>
  <c r="Q375" i="2"/>
  <c r="Q847" i="2"/>
  <c r="Q3165" i="2"/>
  <c r="Q3369" i="2"/>
  <c r="H59" i="4"/>
  <c r="AB540" i="1"/>
  <c r="AR2887" i="1"/>
  <c r="AK130" i="1"/>
  <c r="AH144" i="1"/>
  <c r="AH154" i="1"/>
  <c r="AN229" i="1"/>
  <c r="AT300" i="1"/>
  <c r="AT473" i="1"/>
  <c r="Z476" i="1"/>
  <c r="AO530" i="1"/>
  <c r="AT595" i="1"/>
  <c r="U607" i="1"/>
  <c r="AN616" i="1"/>
  <c r="V769" i="1"/>
  <c r="X796" i="1"/>
  <c r="X795" i="1" s="1"/>
  <c r="X794" i="1" s="1"/>
  <c r="AP796" i="1"/>
  <c r="AP795" i="1" s="1"/>
  <c r="AP794" i="1" s="1"/>
  <c r="AP18" i="1" s="1"/>
  <c r="AG796" i="1"/>
  <c r="AG795" i="1" s="1"/>
  <c r="AG794" i="1" s="1"/>
  <c r="AG18" i="1" s="1"/>
  <c r="AP888" i="1"/>
  <c r="AN1526" i="1"/>
  <c r="AT1671" i="1"/>
  <c r="Z102" i="1"/>
  <c r="AF132" i="1"/>
  <c r="AH132" i="1" s="1"/>
  <c r="AJ141" i="1"/>
  <c r="AK141" i="1" s="1"/>
  <c r="X171" i="1"/>
  <c r="V228" i="1"/>
  <c r="AM392" i="1"/>
  <c r="AM391" i="1" s="1"/>
  <c r="W769" i="1"/>
  <c r="AT889" i="1"/>
  <c r="U917" i="1"/>
  <c r="AN921" i="1"/>
  <c r="W1661" i="1"/>
  <c r="AO1661" i="1"/>
  <c r="AI1705" i="1"/>
  <c r="AA1786" i="1"/>
  <c r="AN1929" i="1"/>
  <c r="AE2080" i="1"/>
  <c r="V2341" i="1"/>
  <c r="V2405" i="1"/>
  <c r="AQ2641" i="1"/>
  <c r="AB2662" i="1"/>
  <c r="AS2740" i="1"/>
  <c r="W2740" i="1"/>
  <c r="AK2818" i="1"/>
  <c r="AP2821" i="1"/>
  <c r="AP2820" i="1" s="1"/>
  <c r="AW2831" i="1"/>
  <c r="W2855" i="1"/>
  <c r="W2847" i="1" s="1"/>
  <c r="AO2855" i="1"/>
  <c r="X2897" i="1"/>
  <c r="X2896" i="1" s="1"/>
  <c r="AI2918" i="1"/>
  <c r="V3149" i="1"/>
  <c r="AR3197" i="1"/>
  <c r="Y3517" i="1"/>
  <c r="Y3516" i="1" s="1"/>
  <c r="AN3524" i="1"/>
  <c r="AH3528" i="1"/>
  <c r="X3570" i="1"/>
  <c r="AQ3609" i="1"/>
  <c r="AB3629" i="1"/>
  <c r="O222" i="2"/>
  <c r="Q465" i="2"/>
  <c r="Q534" i="2"/>
  <c r="Q822" i="2"/>
  <c r="Q1656" i="2"/>
  <c r="Q1669" i="2"/>
  <c r="Q1962" i="2"/>
  <c r="Q2228" i="2"/>
  <c r="Q2268" i="2"/>
  <c r="P2358" i="2"/>
  <c r="Q3099" i="2"/>
  <c r="P3384" i="2"/>
  <c r="Q3444" i="2"/>
  <c r="G137" i="3"/>
  <c r="AD543" i="1"/>
  <c r="AK89" i="1"/>
  <c r="Y171" i="1"/>
  <c r="AP171" i="1"/>
  <c r="AQ176" i="1"/>
  <c r="AQ217" i="1"/>
  <c r="X222" i="1"/>
  <c r="AP222" i="1"/>
  <c r="AK283" i="1"/>
  <c r="AT375" i="1"/>
  <c r="AQ486" i="1"/>
  <c r="AS540" i="1"/>
  <c r="AT543" i="1"/>
  <c r="AQ662" i="1"/>
  <c r="AT843" i="1"/>
  <c r="AK871" i="1"/>
  <c r="AB878" i="1"/>
  <c r="AE1127" i="1"/>
  <c r="AW1153" i="1"/>
  <c r="AN1563" i="1"/>
  <c r="AT1570" i="1"/>
  <c r="AH1577" i="1"/>
  <c r="AR1603" i="1"/>
  <c r="AR1602" i="1" s="1"/>
  <c r="AH1616" i="1"/>
  <c r="AH1629" i="1"/>
  <c r="AH1640" i="1"/>
  <c r="AN2005" i="1"/>
  <c r="AT2218" i="1"/>
  <c r="AQ2338" i="1"/>
  <c r="AJ2377" i="1"/>
  <c r="V2391" i="1"/>
  <c r="AM2391" i="1"/>
  <c r="AN2394" i="1"/>
  <c r="AL2425" i="1"/>
  <c r="AT2486" i="1"/>
  <c r="AM2821" i="1"/>
  <c r="X2855" i="1"/>
  <c r="AM2887" i="1"/>
  <c r="AI3136" i="1"/>
  <c r="AS3186" i="1"/>
  <c r="AS3460" i="1"/>
  <c r="Z3517" i="1"/>
  <c r="Z3516" i="1" s="1"/>
  <c r="X3581" i="1"/>
  <c r="P149" i="2"/>
  <c r="P162" i="2"/>
  <c r="P106" i="3"/>
  <c r="AE1155" i="1"/>
  <c r="AK1187" i="1"/>
  <c r="AT1187" i="1"/>
  <c r="AH934" i="1"/>
  <c r="G43" i="3"/>
  <c r="P2479" i="2"/>
  <c r="P2669" i="2"/>
  <c r="Q118" i="2"/>
  <c r="Q387" i="2"/>
  <c r="Q543" i="2"/>
  <c r="Q891" i="2"/>
  <c r="Q1652" i="2"/>
  <c r="O1861" i="2"/>
  <c r="P2544" i="2"/>
  <c r="P2543" i="2" s="1"/>
  <c r="Q2853" i="2"/>
  <c r="Q3075" i="2"/>
  <c r="Q3171" i="2"/>
  <c r="Q3519" i="2"/>
  <c r="O661" i="2"/>
  <c r="Q661" i="2" s="1"/>
  <c r="Q1513" i="2"/>
  <c r="Q2266" i="2"/>
  <c r="Q2676" i="2"/>
  <c r="Q3111" i="2"/>
  <c r="Q3167" i="2"/>
  <c r="Q3416" i="2"/>
  <c r="Q3453" i="2"/>
  <c r="P2272" i="2"/>
  <c r="P2720" i="2"/>
  <c r="P2719" i="2" s="1"/>
  <c r="P3405" i="2"/>
  <c r="P3441" i="2"/>
  <c r="P3150" i="2"/>
  <c r="Q123" i="2"/>
  <c r="P1163" i="2"/>
  <c r="Q1479" i="2"/>
  <c r="Q3579" i="2"/>
  <c r="O476" i="2"/>
  <c r="Q2257" i="2"/>
  <c r="O2344" i="2"/>
  <c r="Q2725" i="2"/>
  <c r="O3102" i="2"/>
  <c r="Q3102" i="2" s="1"/>
  <c r="P61" i="2"/>
  <c r="P60" i="2" s="1"/>
  <c r="Q3059" i="2"/>
  <c r="Q428" i="2"/>
  <c r="Q656" i="2"/>
  <c r="Q2186" i="2"/>
  <c r="Q2371" i="2"/>
  <c r="Q2381" i="2"/>
  <c r="Q2487" i="2"/>
  <c r="Q1565" i="2"/>
  <c r="Q2208" i="2"/>
  <c r="Q2667" i="2"/>
  <c r="P2893" i="2"/>
  <c r="P551" i="2"/>
  <c r="Q1622" i="2"/>
  <c r="Q1864" i="2"/>
  <c r="Q2287" i="2"/>
  <c r="P2509" i="2"/>
  <c r="P3508" i="2"/>
  <c r="P3523" i="2"/>
  <c r="Q1906" i="2"/>
  <c r="Q2233" i="2"/>
  <c r="Q2441" i="2"/>
  <c r="Q3506" i="2"/>
  <c r="Q1571" i="2"/>
  <c r="O1614" i="2"/>
  <c r="Q1633" i="2"/>
  <c r="Q1980" i="2"/>
  <c r="Q2188" i="2"/>
  <c r="Q2349" i="2"/>
  <c r="Q2618" i="2"/>
  <c r="Q2683" i="2"/>
  <c r="Q2749" i="2"/>
  <c r="Q3495" i="2"/>
  <c r="P923" i="2"/>
  <c r="Q923" i="2" s="1"/>
  <c r="O3508" i="2"/>
  <c r="P418" i="2"/>
  <c r="Q2579" i="2"/>
  <c r="O3139" i="2"/>
  <c r="O80" i="2"/>
  <c r="O79" i="2" s="1"/>
  <c r="Q1870" i="2"/>
  <c r="O1961" i="2"/>
  <c r="Q1961" i="2" s="1"/>
  <c r="Q2385" i="2"/>
  <c r="Q2421" i="2"/>
  <c r="Q2665" i="2"/>
  <c r="Q2890" i="2"/>
  <c r="P3476" i="2"/>
  <c r="Q3562" i="2"/>
  <c r="Q3572" i="2"/>
  <c r="Q285" i="2"/>
  <c r="Q595" i="2"/>
  <c r="Q1536" i="2"/>
  <c r="P2871" i="2"/>
  <c r="Q2871" i="2" s="1"/>
  <c r="Q3103" i="2"/>
  <c r="P392" i="2"/>
  <c r="P391" i="2" s="1"/>
  <c r="O408" i="2"/>
  <c r="P2748" i="2"/>
  <c r="Q2769" i="2"/>
  <c r="P2993" i="2"/>
  <c r="P2892" i="2" s="1"/>
  <c r="P262" i="2"/>
  <c r="P408" i="2"/>
  <c r="P530" i="2"/>
  <c r="Q2341" i="2"/>
  <c r="Q2538" i="2"/>
  <c r="P2562" i="2"/>
  <c r="Q2604" i="2"/>
  <c r="P3089" i="2"/>
  <c r="Q3464" i="2"/>
  <c r="Q225" i="2"/>
  <c r="P1395" i="2"/>
  <c r="Q114" i="2"/>
  <c r="Q473" i="2"/>
  <c r="Q580" i="2"/>
  <c r="O821" i="2"/>
  <c r="O820" i="2" s="1"/>
  <c r="Q820" i="2" s="1"/>
  <c r="P1590" i="2"/>
  <c r="Q1603" i="2"/>
  <c r="O1626" i="2"/>
  <c r="Q2303" i="2"/>
  <c r="Q2918" i="2"/>
  <c r="Q3085" i="2"/>
  <c r="O3452" i="2"/>
  <c r="O3451" i="2" s="1"/>
  <c r="Q3451" i="2" s="1"/>
  <c r="Q3535" i="2"/>
  <c r="O3568" i="2"/>
  <c r="Q786" i="2"/>
  <c r="O785" i="2"/>
  <c r="O784" i="2" s="1"/>
  <c r="Q108" i="2"/>
  <c r="Q2568" i="2"/>
  <c r="O2567" i="2"/>
  <c r="Q2567" i="2" s="1"/>
  <c r="P80" i="2"/>
  <c r="Q80" i="2" s="1"/>
  <c r="Q88" i="2"/>
  <c r="P102" i="2"/>
  <c r="P101" i="2" s="1"/>
  <c r="Q169" i="2"/>
  <c r="Q263" i="2"/>
  <c r="Q287" i="2"/>
  <c r="O912" i="2"/>
  <c r="Q912" i="2" s="1"/>
  <c r="Q85" i="2"/>
  <c r="Q89" i="2"/>
  <c r="Q163" i="2"/>
  <c r="O530" i="2"/>
  <c r="Q531" i="2"/>
  <c r="P2758" i="2"/>
  <c r="Q2758" i="2" s="1"/>
  <c r="Q2759" i="2"/>
  <c r="Q107" i="2"/>
  <c r="O282" i="2"/>
  <c r="O281" i="2" s="1"/>
  <c r="O392" i="2"/>
  <c r="O391" i="2" s="1"/>
  <c r="Q1659" i="2"/>
  <c r="O1658" i="2"/>
  <c r="O111" i="2"/>
  <c r="Q174" i="2"/>
  <c r="Q217" i="2"/>
  <c r="Q279" i="2"/>
  <c r="P282" i="2"/>
  <c r="P281" i="2" s="1"/>
  <c r="Q839" i="2"/>
  <c r="P838" i="2"/>
  <c r="P837" i="2" s="1"/>
  <c r="Q2255" i="2"/>
  <c r="O2254" i="2"/>
  <c r="O2253" i="2" s="1"/>
  <c r="Q2295" i="2"/>
  <c r="P2294" i="2"/>
  <c r="P222" i="2"/>
  <c r="Q265" i="2"/>
  <c r="Q421" i="2"/>
  <c r="P661" i="2"/>
  <c r="Q857" i="2"/>
  <c r="O917" i="2"/>
  <c r="Q917" i="2" s="1"/>
  <c r="Q921" i="2"/>
  <c r="Q1281" i="2"/>
  <c r="Q1294" i="2"/>
  <c r="Q1665" i="2"/>
  <c r="O1664" i="2"/>
  <c r="O1663" i="2" s="1"/>
  <c r="P743" i="2"/>
  <c r="Q927" i="2"/>
  <c r="Q1661" i="2"/>
  <c r="Q1801" i="2"/>
  <c r="Q797" i="2"/>
  <c r="Q828" i="2"/>
  <c r="Q764" i="2"/>
  <c r="P769" i="2"/>
  <c r="O870" i="2"/>
  <c r="O869" i="2" s="1"/>
  <c r="P1413" i="2"/>
  <c r="Q2506" i="2"/>
  <c r="Q546" i="2"/>
  <c r="Q695" i="2"/>
  <c r="Q800" i="2"/>
  <c r="Q805" i="2"/>
  <c r="Q918" i="2"/>
  <c r="O607" i="2"/>
  <c r="Q772" i="2"/>
  <c r="Q1300" i="2"/>
  <c r="P1512" i="2"/>
  <c r="Q1584" i="2"/>
  <c r="Q1654" i="2"/>
  <c r="P1668" i="2"/>
  <c r="P1770" i="2"/>
  <c r="Q1944" i="2"/>
  <c r="Q2355" i="2"/>
  <c r="O2354" i="2"/>
  <c r="O2353" i="2" s="1"/>
  <c r="Q2353" i="2" s="1"/>
  <c r="P1803" i="2"/>
  <c r="O2494" i="2"/>
  <c r="O2993" i="2"/>
  <c r="Q1588" i="2"/>
  <c r="Q1593" i="2"/>
  <c r="Q1624" i="2"/>
  <c r="Q1759" i="2"/>
  <c r="Q1771" i="2"/>
  <c r="Q1862" i="2"/>
  <c r="Q3197" i="2"/>
  <c r="O1512" i="2"/>
  <c r="P1658" i="2"/>
  <c r="P2183" i="2"/>
  <c r="P2808" i="2"/>
  <c r="Q1160" i="2"/>
  <c r="Q1569" i="2"/>
  <c r="Q1629" i="2"/>
  <c r="Q1640" i="2"/>
  <c r="Q2553" i="2"/>
  <c r="Q1828" i="2"/>
  <c r="P2598" i="2"/>
  <c r="Q2598" i="2" s="1"/>
  <c r="P1556" i="2"/>
  <c r="P1555" i="2" s="1"/>
  <c r="Q1563" i="2"/>
  <c r="O1619" i="2"/>
  <c r="Q1874" i="2"/>
  <c r="P2384" i="2"/>
  <c r="Q2336" i="2"/>
  <c r="Q2434" i="2"/>
  <c r="Q2439" i="2"/>
  <c r="Q2510" i="2"/>
  <c r="Q2522" i="2"/>
  <c r="Q2586" i="2"/>
  <c r="Q2601" i="2"/>
  <c r="Q2721" i="2"/>
  <c r="Q2785" i="2"/>
  <c r="Q3324" i="2"/>
  <c r="Q2342" i="2"/>
  <c r="Q2545" i="2"/>
  <c r="Q2835" i="2"/>
  <c r="P2210" i="2"/>
  <c r="P2482" i="2"/>
  <c r="P2469" i="2" s="1"/>
  <c r="P2494" i="2"/>
  <c r="P2493" i="2" s="1"/>
  <c r="O2884" i="2"/>
  <c r="Q2204" i="2"/>
  <c r="Q2379" i="2"/>
  <c r="Q2477" i="2"/>
  <c r="P3516" i="2"/>
  <c r="P2464" i="2"/>
  <c r="P2463" i="2" s="1"/>
  <c r="Q3420" i="2"/>
  <c r="O3419" i="2"/>
  <c r="O3418" i="2" s="1"/>
  <c r="Q3418" i="2" s="1"/>
  <c r="O1943" i="2"/>
  <c r="Q1954" i="2"/>
  <c r="Q1958" i="2"/>
  <c r="Q2023" i="2"/>
  <c r="Q2174" i="2"/>
  <c r="Q2243" i="2"/>
  <c r="Q2275" i="2"/>
  <c r="O2284" i="2"/>
  <c r="P2581" i="2"/>
  <c r="Q2670" i="2"/>
  <c r="P2675" i="2"/>
  <c r="O3257" i="2"/>
  <c r="Q2594" i="2"/>
  <c r="Q2723" i="2"/>
  <c r="Q2804" i="2"/>
  <c r="Q2811" i="2"/>
  <c r="Q2878" i="2"/>
  <c r="P3164" i="2"/>
  <c r="Q3225" i="2"/>
  <c r="Q3344" i="2"/>
  <c r="Q3397" i="2"/>
  <c r="P3534" i="2"/>
  <c r="Q3058" i="2"/>
  <c r="Q3583" i="2"/>
  <c r="Q2627" i="2"/>
  <c r="P2693" i="2"/>
  <c r="Q2744" i="2"/>
  <c r="Q2789" i="2"/>
  <c r="Q3399" i="2"/>
  <c r="O2615" i="2"/>
  <c r="O2819" i="2"/>
  <c r="Q3176" i="2"/>
  <c r="Q2596" i="2"/>
  <c r="Q2603" i="2"/>
  <c r="O2871" i="2"/>
  <c r="O2855" i="2" s="1"/>
  <c r="O3164" i="2"/>
  <c r="P3366" i="2"/>
  <c r="Q3400" i="2"/>
  <c r="Q3524" i="2"/>
  <c r="Q2742" i="2"/>
  <c r="Q2815" i="2"/>
  <c r="Q2820" i="2"/>
  <c r="Q3144" i="2"/>
  <c r="Q3353" i="2"/>
  <c r="P3492" i="2"/>
  <c r="Q125" i="2"/>
  <c r="Q223" i="2"/>
  <c r="Q138" i="2"/>
  <c r="Q144" i="2"/>
  <c r="Q147" i="2"/>
  <c r="O162" i="2"/>
  <c r="Q486" i="2"/>
  <c r="P132" i="2"/>
  <c r="Q132" i="2" s="1"/>
  <c r="O257" i="2"/>
  <c r="Q258" i="2"/>
  <c r="Q616" i="2"/>
  <c r="Q816" i="2"/>
  <c r="O813" i="2"/>
  <c r="Q194" i="2"/>
  <c r="Q229" i="2"/>
  <c r="Q283" i="2"/>
  <c r="Q426" i="2"/>
  <c r="Q662" i="2"/>
  <c r="Q804" i="2"/>
  <c r="O803" i="2"/>
  <c r="P179" i="2"/>
  <c r="P228" i="2"/>
  <c r="Q228" i="2" s="1"/>
  <c r="P607" i="2"/>
  <c r="Q133" i="2"/>
  <c r="Q409" i="2"/>
  <c r="Q608" i="2"/>
  <c r="O796" i="2"/>
  <c r="O278" i="2"/>
  <c r="O277" i="2" s="1"/>
  <c r="Q277" i="2" s="1"/>
  <c r="Q424" i="2"/>
  <c r="P476" i="2"/>
  <c r="Q536" i="2"/>
  <c r="Q718" i="2"/>
  <c r="O717" i="2"/>
  <c r="Q717" i="2" s="1"/>
  <c r="P111" i="2"/>
  <c r="Q260" i="2"/>
  <c r="P384" i="2"/>
  <c r="P289" i="2" s="1"/>
  <c r="O423" i="2"/>
  <c r="P437" i="2"/>
  <c r="Q477" i="2"/>
  <c r="Q879" i="2"/>
  <c r="O878" i="2"/>
  <c r="Q127" i="2"/>
  <c r="P171" i="2"/>
  <c r="P257" i="2"/>
  <c r="Q873" i="2"/>
  <c r="Q810" i="2"/>
  <c r="P809" i="2"/>
  <c r="P808" i="2" s="1"/>
  <c r="O841" i="2"/>
  <c r="Q906" i="2"/>
  <c r="O905" i="2"/>
  <c r="P842" i="2"/>
  <c r="P841" i="2" s="1"/>
  <c r="Q843" i="2"/>
  <c r="Q896" i="2"/>
  <c r="P899" i="2"/>
  <c r="P27" i="2" s="1"/>
  <c r="Q255" i="2"/>
  <c r="P423" i="2"/>
  <c r="Q867" i="2"/>
  <c r="O866" i="2"/>
  <c r="O865" i="2" s="1"/>
  <c r="Q1297" i="2"/>
  <c r="O1296" i="2"/>
  <c r="Q1296" i="2" s="1"/>
  <c r="O418" i="2"/>
  <c r="Q826" i="2"/>
  <c r="Q416" i="2"/>
  <c r="Q726" i="2"/>
  <c r="P725" i="2"/>
  <c r="Q725" i="2" s="1"/>
  <c r="P846" i="2"/>
  <c r="P845" i="2" s="1"/>
  <c r="Q369" i="2"/>
  <c r="Q395" i="2"/>
  <c r="Q419" i="2"/>
  <c r="O769" i="2"/>
  <c r="O1273" i="2"/>
  <c r="Q1274" i="2"/>
  <c r="Q883" i="2"/>
  <c r="Q924" i="2"/>
  <c r="P540" i="2"/>
  <c r="O743" i="2"/>
  <c r="P825" i="2"/>
  <c r="P824" i="2" s="1"/>
  <c r="P819" i="2" s="1"/>
  <c r="P22" i="2" s="1"/>
  <c r="Q930" i="2"/>
  <c r="O929" i="2"/>
  <c r="Q929" i="2" s="1"/>
  <c r="Q901" i="2"/>
  <c r="O900" i="2"/>
  <c r="P813" i="2"/>
  <c r="P812" i="2" s="1"/>
  <c r="Q1308" i="2"/>
  <c r="P1307" i="2"/>
  <c r="P870" i="2"/>
  <c r="P869" i="2" s="1"/>
  <c r="Q871" i="2"/>
  <c r="Q913" i="2"/>
  <c r="P933" i="2"/>
  <c r="O1285" i="2"/>
  <c r="Q1285" i="2" s="1"/>
  <c r="Q1286" i="2"/>
  <c r="P888" i="2"/>
  <c r="Q1596" i="2"/>
  <c r="P1595" i="2"/>
  <c r="Q1595" i="2" s="1"/>
  <c r="Q1535" i="2"/>
  <c r="P1534" i="2"/>
  <c r="P1533" i="2" s="1"/>
  <c r="P31" i="2" s="1"/>
  <c r="P796" i="2"/>
  <c r="P795" i="2" s="1"/>
  <c r="P794" i="2" s="1"/>
  <c r="P18" i="2" s="1"/>
  <c r="Q861" i="2"/>
  <c r="Q1586" i="2"/>
  <c r="P1581" i="2"/>
  <c r="Q1414" i="2"/>
  <c r="O1413" i="2"/>
  <c r="Q902" i="2"/>
  <c r="Q1518" i="2"/>
  <c r="Q1557" i="2"/>
  <c r="Q1573" i="2"/>
  <c r="P1605" i="2"/>
  <c r="Q1819" i="2"/>
  <c r="P1787" i="2"/>
  <c r="Q1299" i="2"/>
  <c r="P1273" i="2"/>
  <c r="Q1276" i="2"/>
  <c r="Q1381" i="2"/>
  <c r="Q1530" i="2"/>
  <c r="P1614" i="2"/>
  <c r="Q1704" i="2"/>
  <c r="O1739" i="2"/>
  <c r="Q1791" i="2"/>
  <c r="Q1559" i="2"/>
  <c r="P1626" i="2"/>
  <c r="Q1859" i="2"/>
  <c r="O1858" i="2"/>
  <c r="Q1858" i="2" s="1"/>
  <c r="Q1396" i="2"/>
  <c r="Q1516" i="2"/>
  <c r="Q1610" i="2"/>
  <c r="P1739" i="2"/>
  <c r="O1837" i="2"/>
  <c r="Q1837" i="2" s="1"/>
  <c r="Q1838" i="2"/>
  <c r="Q1153" i="2"/>
  <c r="O1163" i="2"/>
  <c r="P1289" i="2"/>
  <c r="P1284" i="2" s="1"/>
  <c r="Q1303" i="2"/>
  <c r="P1642" i="2"/>
  <c r="P1526" i="2"/>
  <c r="Q1567" i="2"/>
  <c r="Q1620" i="2"/>
  <c r="Q1631" i="2"/>
  <c r="Q1164" i="2"/>
  <c r="Q1279" i="2"/>
  <c r="Q1403" i="2"/>
  <c r="O1556" i="2"/>
  <c r="O1555" i="2" s="1"/>
  <c r="Q1608" i="2"/>
  <c r="Q1617" i="2"/>
  <c r="Q1854" i="2"/>
  <c r="O1598" i="2"/>
  <c r="Q1882" i="2"/>
  <c r="Q2411" i="2"/>
  <c r="P2410" i="2"/>
  <c r="Q2410" i="2" s="1"/>
  <c r="Q1796" i="2"/>
  <c r="P1961" i="2"/>
  <c r="Q2282" i="2"/>
  <c r="P2281" i="2"/>
  <c r="Q2281" i="2" s="1"/>
  <c r="Q1638" i="2"/>
  <c r="Q1643" i="2"/>
  <c r="Q1850" i="2"/>
  <c r="P1793" i="2"/>
  <c r="Q1946" i="2"/>
  <c r="Q2270" i="2"/>
  <c r="P2260" i="2"/>
  <c r="P1861" i="2"/>
  <c r="O1953" i="2"/>
  <c r="Q2016" i="2"/>
  <c r="Q2027" i="2"/>
  <c r="P2330" i="2"/>
  <c r="Q2331" i="2"/>
  <c r="P1943" i="2"/>
  <c r="P2368" i="2"/>
  <c r="Q2491" i="2"/>
  <c r="O2482" i="2"/>
  <c r="Q2482" i="2" s="1"/>
  <c r="O2378" i="2"/>
  <c r="P2571" i="2"/>
  <c r="Q2171" i="2"/>
  <c r="P2254" i="2"/>
  <c r="P2253" i="2" s="1"/>
  <c r="Q2039" i="2"/>
  <c r="P2159" i="2"/>
  <c r="P2232" i="2"/>
  <c r="P2231" i="2" s="1"/>
  <c r="Q2285" i="2"/>
  <c r="P2284" i="2"/>
  <c r="O2426" i="2"/>
  <c r="Q2426" i="2" s="1"/>
  <c r="Q2427" i="2"/>
  <c r="P1953" i="2"/>
  <c r="P2416" i="2"/>
  <c r="P2455" i="2"/>
  <c r="P2378" i="2"/>
  <c r="Q2403" i="2"/>
  <c r="Q2512" i="2"/>
  <c r="Q2563" i="2"/>
  <c r="O2562" i="2"/>
  <c r="P2344" i="2"/>
  <c r="Q2347" i="2"/>
  <c r="O2476" i="2"/>
  <c r="Q2476" i="2" s="1"/>
  <c r="O2664" i="2"/>
  <c r="Q2489" i="2"/>
  <c r="O2330" i="2"/>
  <c r="Q2406" i="2"/>
  <c r="Q2456" i="2"/>
  <c r="O2669" i="2"/>
  <c r="Q2669" i="2" s="1"/>
  <c r="Q2672" i="2"/>
  <c r="Q2324" i="2"/>
  <c r="Q2373" i="2"/>
  <c r="Q2802" i="2"/>
  <c r="P2801" i="2"/>
  <c r="Q2801" i="2" s="1"/>
  <c r="Q2714" i="2"/>
  <c r="Q2417" i="2"/>
  <c r="Q2467" i="2"/>
  <c r="P2753" i="2"/>
  <c r="Q2851" i="2"/>
  <c r="O2850" i="2"/>
  <c r="O2849" i="2" s="1"/>
  <c r="O2433" i="2"/>
  <c r="Q2584" i="2"/>
  <c r="O2606" i="2"/>
  <c r="Q2565" i="2"/>
  <c r="P2606" i="2"/>
  <c r="Q2696" i="2"/>
  <c r="O2550" i="2"/>
  <c r="Q2539" i="2"/>
  <c r="O2622" i="2"/>
  <c r="Q2622" i="2" s="1"/>
  <c r="O2693" i="2"/>
  <c r="P2856" i="2"/>
  <c r="Q2856" i="2" s="1"/>
  <c r="Q2857" i="2"/>
  <c r="Q2574" i="2"/>
  <c r="P2664" i="2"/>
  <c r="O2711" i="2"/>
  <c r="Q2730" i="2"/>
  <c r="P2711" i="2"/>
  <c r="P2710" i="2" s="1"/>
  <c r="Q2717" i="2"/>
  <c r="O2716" i="2"/>
  <c r="Q2716" i="2" s="1"/>
  <c r="Q2754" i="2"/>
  <c r="O2753" i="2"/>
  <c r="Q2781" i="2"/>
  <c r="O2774" i="2"/>
  <c r="Q2882" i="2"/>
  <c r="Q2599" i="2"/>
  <c r="P2626" i="2"/>
  <c r="Q2704" i="2"/>
  <c r="P2774" i="2"/>
  <c r="P2773" i="2" s="1"/>
  <c r="O3078" i="2"/>
  <c r="Q3078" i="2" s="1"/>
  <c r="Q3079" i="2"/>
  <c r="P2589" i="2"/>
  <c r="Q2611" i="2"/>
  <c r="Q2613" i="2"/>
  <c r="Q2659" i="2"/>
  <c r="Q2805" i="2"/>
  <c r="O2766" i="2"/>
  <c r="Q2793" i="2"/>
  <c r="Q2996" i="2"/>
  <c r="Q3160" i="2"/>
  <c r="P2739" i="2"/>
  <c r="P2850" i="2"/>
  <c r="P2849" i="2" s="1"/>
  <c r="Q3169" i="2"/>
  <c r="Q2729" i="2"/>
  <c r="P2840" i="2"/>
  <c r="P2818" i="2" s="1"/>
  <c r="Q3074" i="2"/>
  <c r="P3073" i="2"/>
  <c r="Q3073" i="2" s="1"/>
  <c r="Q2764" i="2"/>
  <c r="O2877" i="2"/>
  <c r="P3159" i="2"/>
  <c r="Q2980" i="2"/>
  <c r="P3084" i="2"/>
  <c r="O3239" i="2"/>
  <c r="Q3240" i="2"/>
  <c r="Q3095" i="2"/>
  <c r="P3239" i="2"/>
  <c r="O3159" i="2"/>
  <c r="Q2983" i="2"/>
  <c r="Q3250" i="2"/>
  <c r="Q3432" i="2"/>
  <c r="Q3063" i="2"/>
  <c r="Q3367" i="2"/>
  <c r="O3366" i="2"/>
  <c r="O3434" i="2"/>
  <c r="Q3434" i="2" s="1"/>
  <c r="Q3435" i="2"/>
  <c r="Q3483" i="2"/>
  <c r="Q3509" i="2"/>
  <c r="Q3156" i="2"/>
  <c r="P3429" i="2"/>
  <c r="P3428" i="2" s="1"/>
  <c r="P3427" i="2" s="1"/>
  <c r="P59" i="2" s="1"/>
  <c r="P3498" i="2"/>
  <c r="Q3140" i="2"/>
  <c r="Q3097" i="2"/>
  <c r="P3323" i="2"/>
  <c r="O3523" i="2"/>
  <c r="Q3526" i="2"/>
  <c r="O3371" i="2"/>
  <c r="Q3371" i="2" s="1"/>
  <c r="Q3372" i="2"/>
  <c r="Q3490" i="2"/>
  <c r="Q3157" i="2"/>
  <c r="Q3258" i="2"/>
  <c r="Q3312" i="2"/>
  <c r="Q3373" i="2"/>
  <c r="O3429" i="2"/>
  <c r="Q3313" i="2"/>
  <c r="Q3385" i="2"/>
  <c r="Q3430" i="2"/>
  <c r="Q3521" i="2"/>
  <c r="Q3410" i="2"/>
  <c r="Q3501" i="2"/>
  <c r="Q3505" i="2"/>
  <c r="Q3481" i="2"/>
  <c r="P3568" i="2"/>
  <c r="Q3499" i="2"/>
  <c r="Q3580" i="2"/>
  <c r="Q3528" i="2"/>
  <c r="M12" i="3"/>
  <c r="O551" i="2"/>
  <c r="Q552" i="2"/>
  <c r="Q103" i="2"/>
  <c r="O102" i="2"/>
  <c r="O81" i="2"/>
  <c r="Q82" i="2"/>
  <c r="Q87" i="2"/>
  <c r="Q154" i="2"/>
  <c r="O149" i="2"/>
  <c r="Q176" i="2"/>
  <c r="O171" i="2"/>
  <c r="Q180" i="2"/>
  <c r="O179" i="2"/>
  <c r="P81" i="2"/>
  <c r="O120" i="2"/>
  <c r="P141" i="2"/>
  <c r="Q142" i="2"/>
  <c r="Q385" i="2"/>
  <c r="O384" i="2"/>
  <c r="O129" i="2"/>
  <c r="Q129" i="2" s="1"/>
  <c r="Q130" i="2"/>
  <c r="Q269" i="2"/>
  <c r="O268" i="2"/>
  <c r="Q116" i="2"/>
  <c r="Q150" i="2"/>
  <c r="Q172" i="2"/>
  <c r="O141" i="2"/>
  <c r="O434" i="2"/>
  <c r="Q434" i="2" s="1"/>
  <c r="Q435" i="2"/>
  <c r="P120" i="2"/>
  <c r="Q146" i="2"/>
  <c r="Q167" i="2"/>
  <c r="O262" i="2"/>
  <c r="O437" i="2"/>
  <c r="Q437" i="2" s="1"/>
  <c r="Q438" i="2"/>
  <c r="Q294" i="2"/>
  <c r="O293" i="2"/>
  <c r="Q293" i="2" s="1"/>
  <c r="Q137" i="2"/>
  <c r="Q254" i="2"/>
  <c r="Q291" i="2"/>
  <c r="O290" i="2"/>
  <c r="Q300" i="2"/>
  <c r="O296" i="2"/>
  <c r="O540" i="2"/>
  <c r="Q541" i="2"/>
  <c r="O775" i="2"/>
  <c r="Q776" i="2"/>
  <c r="Q413" i="2"/>
  <c r="Q411" i="2"/>
  <c r="Q414" i="2"/>
  <c r="Q744" i="2"/>
  <c r="O837" i="2"/>
  <c r="O545" i="2"/>
  <c r="P833" i="2"/>
  <c r="Q833" i="2" s="1"/>
  <c r="Q834" i="2"/>
  <c r="P895" i="2"/>
  <c r="O825" i="2"/>
  <c r="Q830" i="2"/>
  <c r="Q835" i="2"/>
  <c r="O846" i="2"/>
  <c r="P878" i="2"/>
  <c r="O933" i="2"/>
  <c r="Q934" i="2"/>
  <c r="Q1343" i="2"/>
  <c r="O1307" i="2"/>
  <c r="Q1599" i="2"/>
  <c r="P1598" i="2"/>
  <c r="O1289" i="2"/>
  <c r="Q1290" i="2"/>
  <c r="Q889" i="2"/>
  <c r="Q897" i="2"/>
  <c r="Q1302" i="2"/>
  <c r="Q1579" i="2"/>
  <c r="P1575" i="2"/>
  <c r="O1533" i="2"/>
  <c r="Q1645" i="2"/>
  <c r="O1642" i="2"/>
  <c r="O1522" i="2"/>
  <c r="Q1522" i="2" s="1"/>
  <c r="Q1523" i="2"/>
  <c r="O1635" i="2"/>
  <c r="Q1636" i="2"/>
  <c r="O1526" i="2"/>
  <c r="Q1527" i="2"/>
  <c r="O1395" i="2"/>
  <c r="Q1483" i="2"/>
  <c r="Q1576" i="2"/>
  <c r="O1575" i="2"/>
  <c r="O1486" i="2"/>
  <c r="Q1486" i="2" s="1"/>
  <c r="Q1487" i="2"/>
  <c r="P1663" i="2"/>
  <c r="Q1650" i="2"/>
  <c r="O1649" i="2"/>
  <c r="Q1601" i="2"/>
  <c r="Q1627" i="2"/>
  <c r="Q1606" i="2"/>
  <c r="Q1750" i="2"/>
  <c r="Q1780" i="2"/>
  <c r="O1770" i="2"/>
  <c r="P1635" i="2"/>
  <c r="Q1849" i="2"/>
  <c r="O1848" i="2"/>
  <c r="O1562" i="2"/>
  <c r="P1562" i="2"/>
  <c r="O1581" i="2"/>
  <c r="O1590" i="2"/>
  <c r="Q1590" i="2" s="1"/>
  <c r="O1668" i="2"/>
  <c r="Q1697" i="2"/>
  <c r="P1817" i="2"/>
  <c r="P34" i="2" s="1"/>
  <c r="O1809" i="2"/>
  <c r="Q1810" i="2"/>
  <c r="Q1794" i="2"/>
  <c r="O1793" i="2"/>
  <c r="Q1806" i="2"/>
  <c r="O1826" i="2"/>
  <c r="Q1827" i="2"/>
  <c r="Q1788" i="2"/>
  <c r="O1787" i="2"/>
  <c r="P1619" i="2"/>
  <c r="O1803" i="2"/>
  <c r="Q1803" i="2" s="1"/>
  <c r="Q1956" i="2"/>
  <c r="Q1799" i="2"/>
  <c r="O1948" i="2"/>
  <c r="Q1948" i="2" s="1"/>
  <c r="Q1949" i="2"/>
  <c r="P1873" i="2"/>
  <c r="O1853" i="2"/>
  <c r="O1873" i="2"/>
  <c r="O1936" i="2"/>
  <c r="Q1936" i="2" s="1"/>
  <c r="Q1937" i="2"/>
  <c r="O2290" i="2"/>
  <c r="Q2291" i="2"/>
  <c r="Q2242" i="2"/>
  <c r="O2241" i="2"/>
  <c r="O2210" i="2"/>
  <c r="Q2211" i="2"/>
  <c r="Q2278" i="2"/>
  <c r="Q2160" i="2"/>
  <c r="O2159" i="2"/>
  <c r="Q2184" i="2"/>
  <c r="O2183" i="2"/>
  <c r="Q2273" i="2"/>
  <c r="O2272" i="2"/>
  <c r="P2365" i="2"/>
  <c r="Q2365" i="2" s="1"/>
  <c r="Q2366" i="2"/>
  <c r="Q2040" i="2"/>
  <c r="Q2277" i="2"/>
  <c r="Q2359" i="2"/>
  <c r="O2358" i="2"/>
  <c r="P2429" i="2"/>
  <c r="Q2429" i="2" s="1"/>
  <c r="Q2430" i="2"/>
  <c r="Q2261" i="2"/>
  <c r="O2260" i="2"/>
  <c r="O2384" i="2"/>
  <c r="Q2387" i="2"/>
  <c r="O2368" i="2"/>
  <c r="Q2369" i="2"/>
  <c r="O2464" i="2"/>
  <c r="Q2465" i="2"/>
  <c r="O2294" i="2"/>
  <c r="Q2345" i="2"/>
  <c r="O2416" i="2"/>
  <c r="Q2437" i="2"/>
  <c r="P2433" i="2"/>
  <c r="Q2350" i="2"/>
  <c r="O2455" i="2"/>
  <c r="Q2458" i="2"/>
  <c r="O2423" i="2"/>
  <c r="Q2423" i="2" s="1"/>
  <c r="Q2424" i="2"/>
  <c r="Q2690" i="2"/>
  <c r="O2675" i="2"/>
  <c r="Q2483" i="2"/>
  <c r="O2543" i="2"/>
  <c r="Q2582" i="2"/>
  <c r="O2581" i="2"/>
  <c r="O2571" i="2"/>
  <c r="Q2571" i="2" s="1"/>
  <c r="O2748" i="2"/>
  <c r="Q2751" i="2"/>
  <c r="P2884" i="2"/>
  <c r="Q2885" i="2"/>
  <c r="O2589" i="2"/>
  <c r="Q2590" i="2"/>
  <c r="P2615" i="2"/>
  <c r="Q2616" i="2"/>
  <c r="O2559" i="2"/>
  <c r="Q2559" i="2" s="1"/>
  <c r="Q2560" i="2"/>
  <c r="O2720" i="2"/>
  <c r="Q2471" i="2"/>
  <c r="O2470" i="2"/>
  <c r="Q2479" i="2"/>
  <c r="Q2775" i="2"/>
  <c r="Q2790" i="2"/>
  <c r="O2792" i="2"/>
  <c r="Q2792" i="2" s="1"/>
  <c r="Q2982" i="2"/>
  <c r="Q3288" i="2"/>
  <c r="P3257" i="2"/>
  <c r="Q3257" i="2" s="1"/>
  <c r="O2509" i="2"/>
  <c r="Q2841" i="2"/>
  <c r="O2840" i="2"/>
  <c r="Q2460" i="2"/>
  <c r="Q2495" i="2"/>
  <c r="O2808" i="2"/>
  <c r="Q2872" i="2"/>
  <c r="O2797" i="2"/>
  <c r="Q2798" i="2"/>
  <c r="Q2607" i="2"/>
  <c r="Q2694" i="2"/>
  <c r="Q2809" i="2"/>
  <c r="Q2551" i="2"/>
  <c r="Q2572" i="2"/>
  <c r="O3089" i="2"/>
  <c r="Q3090" i="2"/>
  <c r="Q2637" i="2"/>
  <c r="O2626" i="2"/>
  <c r="P2550" i="2"/>
  <c r="Q2609" i="2"/>
  <c r="Q2733" i="2"/>
  <c r="O2732" i="2"/>
  <c r="Q2732" i="2" s="1"/>
  <c r="Q3546" i="2"/>
  <c r="O3534" i="2"/>
  <c r="P2699" i="2"/>
  <c r="P2698" i="2" s="1"/>
  <c r="Q2736" i="2"/>
  <c r="O2735" i="2"/>
  <c r="Q2735" i="2" s="1"/>
  <c r="O2761" i="2"/>
  <c r="Q2762" i="2"/>
  <c r="Q2771" i="2"/>
  <c r="O3438" i="2"/>
  <c r="Q3439" i="2"/>
  <c r="Q3147" i="2"/>
  <c r="P3304" i="2"/>
  <c r="Q3304" i="2" s="1"/>
  <c r="Q3305" i="2"/>
  <c r="O2699" i="2"/>
  <c r="P2766" i="2"/>
  <c r="Q2874" i="2"/>
  <c r="Q2700" i="2"/>
  <c r="P2761" i="2"/>
  <c r="O2893" i="2"/>
  <c r="Q2894" i="2"/>
  <c r="O2739" i="2"/>
  <c r="P2877" i="2"/>
  <c r="Q3062" i="2"/>
  <c r="O3084" i="2"/>
  <c r="Q3087" i="2"/>
  <c r="Q3061" i="2"/>
  <c r="Q3151" i="2"/>
  <c r="O3150" i="2"/>
  <c r="Q3406" i="2"/>
  <c r="O3405" i="2"/>
  <c r="O2889" i="2"/>
  <c r="Q2889" i="2" s="1"/>
  <c r="Q3082" i="2"/>
  <c r="O3081" i="2"/>
  <c r="Q3081" i="2" s="1"/>
  <c r="P3139" i="2"/>
  <c r="Q3479" i="2"/>
  <c r="O3476" i="2"/>
  <c r="Q2887" i="2"/>
  <c r="Q2994" i="2"/>
  <c r="Q3341" i="2"/>
  <c r="O3323" i="2"/>
  <c r="Q3503" i="2"/>
  <c r="O3498" i="2"/>
  <c r="Q3473" i="2"/>
  <c r="O3470" i="2"/>
  <c r="O3441" i="2"/>
  <c r="Q3442" i="2"/>
  <c r="O3175" i="2"/>
  <c r="Q3154" i="2"/>
  <c r="P3175" i="2"/>
  <c r="Q3463" i="2"/>
  <c r="O3462" i="2"/>
  <c r="O3384" i="2"/>
  <c r="O3413" i="2"/>
  <c r="Q3414" i="2"/>
  <c r="P3582" i="2"/>
  <c r="Q3585" i="2"/>
  <c r="O3516" i="2"/>
  <c r="Q3517" i="2"/>
  <c r="Q3576" i="2"/>
  <c r="O3575" i="2"/>
  <c r="Q3575" i="2" s="1"/>
  <c r="O3489" i="2"/>
  <c r="Q3489" i="2" s="1"/>
  <c r="P3530" i="2"/>
  <c r="Q3531" i="2"/>
  <c r="Q3485" i="2"/>
  <c r="O3492" i="2"/>
  <c r="Q3493" i="2"/>
  <c r="Q3569" i="2"/>
  <c r="Q3486" i="2"/>
  <c r="X296" i="1"/>
  <c r="AG102" i="1"/>
  <c r="AG101" i="1" s="1"/>
  <c r="AN146" i="1"/>
  <c r="W262" i="1"/>
  <c r="AO262" i="1"/>
  <c r="AH369" i="1"/>
  <c r="W423" i="1"/>
  <c r="V437" i="1"/>
  <c r="AH534" i="1"/>
  <c r="AH760" i="1"/>
  <c r="AH764" i="1"/>
  <c r="U846" i="1"/>
  <c r="U845" i="1" s="1"/>
  <c r="AB870" i="1"/>
  <c r="AB869" i="1" s="1"/>
  <c r="AS1429" i="1"/>
  <c r="AH1534" i="1"/>
  <c r="AK1612" i="1"/>
  <c r="AG1628" i="1"/>
  <c r="Y1637" i="1"/>
  <c r="AB1696" i="1"/>
  <c r="AO1705" i="1"/>
  <c r="AO3626" i="1"/>
  <c r="AQ3627" i="1"/>
  <c r="AE84" i="1"/>
  <c r="AI102" i="1"/>
  <c r="AK102" i="1" s="1"/>
  <c r="X132" i="1"/>
  <c r="AH294" i="1"/>
  <c r="AA296" i="1"/>
  <c r="AG384" i="1"/>
  <c r="Z418" i="1"/>
  <c r="X423" i="1"/>
  <c r="U423" i="1"/>
  <c r="AT463" i="1"/>
  <c r="AO476" i="1"/>
  <c r="AB530" i="1"/>
  <c r="AK760" i="1"/>
  <c r="AJ769" i="1"/>
  <c r="W888" i="1"/>
  <c r="AE935" i="1"/>
  <c r="AN1218" i="1"/>
  <c r="U1323" i="1"/>
  <c r="AN1328" i="1"/>
  <c r="X1341" i="1"/>
  <c r="AT1526" i="1"/>
  <c r="U1603" i="1"/>
  <c r="U1602" i="1" s="1"/>
  <c r="AI1850" i="1"/>
  <c r="AN2251" i="1"/>
  <c r="AA2722" i="1"/>
  <c r="AH2837" i="1"/>
  <c r="AT2921" i="1"/>
  <c r="W179" i="1"/>
  <c r="W257" i="1"/>
  <c r="AP296" i="1"/>
  <c r="Z530" i="1"/>
  <c r="Y1645" i="1"/>
  <c r="AQ3209" i="1"/>
  <c r="AO3206" i="1"/>
  <c r="U111" i="1"/>
  <c r="AL111" i="1"/>
  <c r="AK114" i="1"/>
  <c r="AT125" i="1"/>
  <c r="AN147" i="1"/>
  <c r="AO162" i="1"/>
  <c r="AH223" i="1"/>
  <c r="AN265" i="1"/>
  <c r="AQ279" i="1"/>
  <c r="AH387" i="1"/>
  <c r="AP392" i="1"/>
  <c r="AP391" i="1" s="1"/>
  <c r="AA418" i="1"/>
  <c r="AN477" i="1"/>
  <c r="AH531" i="1"/>
  <c r="U545" i="1"/>
  <c r="X607" i="1"/>
  <c r="U769" i="1"/>
  <c r="AQ835" i="1"/>
  <c r="AQ847" i="1"/>
  <c r="AN866" i="1"/>
  <c r="AQ906" i="1"/>
  <c r="AG1307" i="1"/>
  <c r="AT1653" i="1"/>
  <c r="AL2473" i="1"/>
  <c r="AN2473" i="1" s="1"/>
  <c r="AI2887" i="1"/>
  <c r="AA3040" i="1"/>
  <c r="AT3537" i="1"/>
  <c r="AN3550" i="1"/>
  <c r="AI2851" i="1"/>
  <c r="AK2851" i="1" s="1"/>
  <c r="AK2852" i="1"/>
  <c r="AE252" i="1"/>
  <c r="AH165" i="1"/>
  <c r="X282" i="1"/>
  <c r="X281" i="1" s="1"/>
  <c r="AK541" i="1"/>
  <c r="AI540" i="1"/>
  <c r="AL743" i="1"/>
  <c r="Y796" i="1"/>
  <c r="Y795" i="1" s="1"/>
  <c r="Y794" i="1" s="1"/>
  <c r="Z846" i="1"/>
  <c r="Z845" i="1" s="1"/>
  <c r="AT1218" i="1"/>
  <c r="Y1323" i="1"/>
  <c r="Y1318" i="1" s="1"/>
  <c r="AR1323" i="1"/>
  <c r="AB1715" i="1"/>
  <c r="AH1857" i="1"/>
  <c r="AN1996" i="1"/>
  <c r="AL1995" i="1"/>
  <c r="AN1995" i="1" s="1"/>
  <c r="AT2633" i="1"/>
  <c r="AK2782" i="1"/>
  <c r="AI2903" i="1"/>
  <c r="AK2904" i="1"/>
  <c r="AC2929" i="1"/>
  <c r="AU2930" i="1"/>
  <c r="AN3204" i="1"/>
  <c r="AL3203" i="1"/>
  <c r="AN3203" i="1" s="1"/>
  <c r="AH287" i="1"/>
  <c r="AG1429" i="1"/>
  <c r="AH258" i="1"/>
  <c r="AJ282" i="1"/>
  <c r="AJ281" i="1" s="1"/>
  <c r="AQ369" i="1"/>
  <c r="AR476" i="1"/>
  <c r="AJ476" i="1"/>
  <c r="AJ540" i="1"/>
  <c r="AQ760" i="1"/>
  <c r="AN772" i="1"/>
  <c r="V807" i="1"/>
  <c r="AM878" i="1"/>
  <c r="V933" i="1"/>
  <c r="AE1022" i="1"/>
  <c r="Y933" i="1"/>
  <c r="AN1319" i="1"/>
  <c r="Z1323" i="1"/>
  <c r="Z1318" i="1" s="1"/>
  <c r="AR1429" i="1"/>
  <c r="AK1565" i="1"/>
  <c r="U2307" i="1"/>
  <c r="AB2740" i="1"/>
  <c r="AM3517" i="1"/>
  <c r="AM3516" i="1" s="1"/>
  <c r="AA878" i="1"/>
  <c r="Y888" i="1"/>
  <c r="AG1573" i="1"/>
  <c r="AH1573" i="1" s="1"/>
  <c r="AQ1620" i="1"/>
  <c r="AQ118" i="1"/>
  <c r="AT283" i="1"/>
  <c r="AH546" i="1"/>
  <c r="AH616" i="1"/>
  <c r="AH805" i="1"/>
  <c r="AE1052" i="1"/>
  <c r="AW1178" i="1"/>
  <c r="U1197" i="1"/>
  <c r="AS1341" i="1"/>
  <c r="AN1437" i="1"/>
  <c r="AW1444" i="1"/>
  <c r="AI1447" i="1"/>
  <c r="AT1534" i="1"/>
  <c r="AQ2087" i="1"/>
  <c r="W2415" i="1"/>
  <c r="AM2673" i="1"/>
  <c r="AD2712" i="1"/>
  <c r="Z2795" i="1"/>
  <c r="AS2795" i="1"/>
  <c r="AV2899" i="1"/>
  <c r="AV2898" i="1" s="1"/>
  <c r="AD2898" i="1"/>
  <c r="AE2898" i="1" s="1"/>
  <c r="AT857" i="1"/>
  <c r="AN1187" i="1"/>
  <c r="AT1560" i="1"/>
  <c r="V120" i="1"/>
  <c r="AA282" i="1"/>
  <c r="AA281" i="1" s="1"/>
  <c r="AM282" i="1"/>
  <c r="AM281" i="1" s="1"/>
  <c r="U296" i="1"/>
  <c r="Y408" i="1"/>
  <c r="W413" i="1"/>
  <c r="X551" i="1"/>
  <c r="AE556" i="1"/>
  <c r="AL717" i="1"/>
  <c r="AN717" i="1" s="1"/>
  <c r="AK805" i="1"/>
  <c r="AI878" i="1"/>
  <c r="AT897" i="1"/>
  <c r="AO933" i="1"/>
  <c r="V1197" i="1"/>
  <c r="AL1197" i="1"/>
  <c r="AB1323" i="1"/>
  <c r="AN1330" i="1"/>
  <c r="AF2517" i="1"/>
  <c r="AF81" i="1"/>
  <c r="AG222" i="1"/>
  <c r="AH300" i="1"/>
  <c r="AN760" i="1"/>
  <c r="AT826" i="1"/>
  <c r="AS1920" i="1"/>
  <c r="AP102" i="1"/>
  <c r="AP101" i="1" s="1"/>
  <c r="AA171" i="1"/>
  <c r="X384" i="1"/>
  <c r="AN463" i="1"/>
  <c r="AA530" i="1"/>
  <c r="X530" i="1"/>
  <c r="AH797" i="1"/>
  <c r="AQ841" i="1"/>
  <c r="AK857" i="1"/>
  <c r="W870" i="1"/>
  <c r="W869" i="1" s="1"/>
  <c r="AO870" i="1"/>
  <c r="AO869" i="1" s="1"/>
  <c r="AF933" i="1"/>
  <c r="AH933" i="1" s="1"/>
  <c r="X1307" i="1"/>
  <c r="AF1333" i="1"/>
  <c r="AH1333" i="1" s="1"/>
  <c r="AK1560" i="1"/>
  <c r="AH1669" i="1"/>
  <c r="U1682" i="1"/>
  <c r="Y1696" i="1"/>
  <c r="AT1875" i="1"/>
  <c r="AF1900" i="1"/>
  <c r="AP2000" i="1"/>
  <c r="AQ2003" i="1"/>
  <c r="AH2394" i="1"/>
  <c r="AF2391" i="1"/>
  <c r="AH2391" i="1" s="1"/>
  <c r="AH3477" i="1"/>
  <c r="AF3476" i="1"/>
  <c r="AH3476" i="1" s="1"/>
  <c r="U3545" i="1"/>
  <c r="AO2767" i="1"/>
  <c r="AP80" i="1"/>
  <c r="AP79" i="1" s="1"/>
  <c r="AP12" i="1" s="1"/>
  <c r="Y102" i="1"/>
  <c r="AN125" i="1"/>
  <c r="AT217" i="1"/>
  <c r="AT223" i="1"/>
  <c r="AN260" i="1"/>
  <c r="AF282" i="1"/>
  <c r="AF281" i="1" s="1"/>
  <c r="AJ437" i="1"/>
  <c r="AT536" i="1"/>
  <c r="AH548" i="1"/>
  <c r="AK718" i="1"/>
  <c r="U813" i="1"/>
  <c r="U812" i="1" s="1"/>
  <c r="U807" i="1" s="1"/>
  <c r="AL813" i="1"/>
  <c r="AQ834" i="1"/>
  <c r="AK835" i="1"/>
  <c r="AR842" i="1"/>
  <c r="AT871" i="1"/>
  <c r="AN879" i="1"/>
  <c r="AH915" i="1"/>
  <c r="AT934" i="1"/>
  <c r="AN1342" i="1"/>
  <c r="AH1415" i="1"/>
  <c r="AH1533" i="1"/>
  <c r="AP1661" i="1"/>
  <c r="W1786" i="1"/>
  <c r="AB1840" i="1"/>
  <c r="X2866" i="1"/>
  <c r="AQ3106" i="1"/>
  <c r="AO3105" i="1"/>
  <c r="AQ3105" i="1" s="1"/>
  <c r="AH1827" i="1"/>
  <c r="Y1840" i="1"/>
  <c r="AN1911" i="1"/>
  <c r="AW1943" i="1"/>
  <c r="AH2009" i="1"/>
  <c r="AQ2215" i="1"/>
  <c r="AQ2233" i="1"/>
  <c r="AN2235" i="1"/>
  <c r="AH2308" i="1"/>
  <c r="AK2310" i="1"/>
  <c r="AK2315" i="1"/>
  <c r="AT2350" i="1"/>
  <c r="AH2371" i="1"/>
  <c r="AT2453" i="1"/>
  <c r="AH2457" i="1"/>
  <c r="AT2468" i="1"/>
  <c r="AQ2488" i="1"/>
  <c r="AQ2505" i="1"/>
  <c r="AK2514" i="1"/>
  <c r="U2529" i="1"/>
  <c r="U2516" i="1" s="1"/>
  <c r="AN2530" i="1"/>
  <c r="AF2541" i="1"/>
  <c r="W2597" i="1"/>
  <c r="AQ2602" i="1"/>
  <c r="AK2637" i="1"/>
  <c r="AP2645" i="1"/>
  <c r="Y2645" i="1"/>
  <c r="AT2648" i="1"/>
  <c r="AN2656" i="1"/>
  <c r="AP2711" i="1"/>
  <c r="AB2722" i="1"/>
  <c r="AQ2737" i="1"/>
  <c r="AA2740" i="1"/>
  <c r="AK2787" i="1"/>
  <c r="AQ2798" i="1"/>
  <c r="AJ2800" i="1"/>
  <c r="Z2808" i="1"/>
  <c r="AS2808" i="1"/>
  <c r="AT2811" i="1"/>
  <c r="AK2822" i="1"/>
  <c r="AN2828" i="1"/>
  <c r="AQ2858" i="1"/>
  <c r="AH2867" i="1"/>
  <c r="AJ2866" i="1"/>
  <c r="AJ2887" i="1"/>
  <c r="AJ2865" i="1" s="1"/>
  <c r="AK2891" i="1"/>
  <c r="AW3018" i="1"/>
  <c r="AQ3142" i="1"/>
  <c r="AI3203" i="1"/>
  <c r="AK3203" i="1" s="1"/>
  <c r="AQ3216" i="1"/>
  <c r="AN3297" i="1"/>
  <c r="AK3400" i="1"/>
  <c r="AQ3479" i="1"/>
  <c r="AM3488" i="1"/>
  <c r="V3539" i="1"/>
  <c r="AQ3542" i="1"/>
  <c r="AQ3573" i="1"/>
  <c r="U3581" i="1"/>
  <c r="Y2855" i="1"/>
  <c r="Y2918" i="1"/>
  <c r="V3186" i="1"/>
  <c r="AL3186" i="1"/>
  <c r="AS3476" i="1"/>
  <c r="V3581" i="1"/>
  <c r="AH1565" i="1"/>
  <c r="AH1574" i="1"/>
  <c r="V1603" i="1"/>
  <c r="V1602" i="1" s="1"/>
  <c r="AQ1616" i="1"/>
  <c r="X1622" i="1"/>
  <c r="AP1652" i="1"/>
  <c r="AQ1655" i="1"/>
  <c r="AQ1657" i="1"/>
  <c r="AQ1683" i="1"/>
  <c r="AG1705" i="1"/>
  <c r="AQ1744" i="1"/>
  <c r="AT1770" i="1"/>
  <c r="AS1786" i="1"/>
  <c r="AQ1841" i="1"/>
  <c r="AM1850" i="1"/>
  <c r="AP1864" i="1"/>
  <c r="AP34" i="1" s="1"/>
  <c r="AQ1909" i="1"/>
  <c r="AN1917" i="1"/>
  <c r="W2008" i="1"/>
  <c r="AQ2027" i="1"/>
  <c r="AQ2063" i="1"/>
  <c r="W2206" i="1"/>
  <c r="AP2230" i="1"/>
  <c r="AT2255" i="1"/>
  <c r="U2391" i="1"/>
  <c r="AL2391" i="1"/>
  <c r="AA2431" i="1"/>
  <c r="AE2482" i="1"/>
  <c r="V2511" i="1"/>
  <c r="V2510" i="1" s="1"/>
  <c r="AM2511" i="1"/>
  <c r="AM2510" i="1" s="1"/>
  <c r="AN2514" i="1"/>
  <c r="AK2536" i="1"/>
  <c r="AK2553" i="1"/>
  <c r="Y2597" i="1"/>
  <c r="AR2597" i="1"/>
  <c r="AH2626" i="1"/>
  <c r="AQ2633" i="1"/>
  <c r="AF2662" i="1"/>
  <c r="AQ2670" i="1"/>
  <c r="AN2684" i="1"/>
  <c r="AK2706" i="1"/>
  <c r="AK2789" i="1"/>
  <c r="X2795" i="1"/>
  <c r="AB2808" i="1"/>
  <c r="AN2818" i="1"/>
  <c r="AL2821" i="1"/>
  <c r="V2887" i="1"/>
  <c r="AN2898" i="1"/>
  <c r="AK2900" i="1"/>
  <c r="AQ2921" i="1"/>
  <c r="AH3030" i="1"/>
  <c r="AE3075" i="1"/>
  <c r="AN3187" i="1"/>
  <c r="AT3201" i="1"/>
  <c r="AT3218" i="1"/>
  <c r="AQ3244" i="1"/>
  <c r="AK3272" i="1"/>
  <c r="AH3305" i="1"/>
  <c r="AH3408" i="1"/>
  <c r="V3413" i="1"/>
  <c r="U3413" i="1"/>
  <c r="AS3452" i="1"/>
  <c r="AH3463" i="1"/>
  <c r="AT3511" i="1"/>
  <c r="AQ3548" i="1"/>
  <c r="AB3555" i="1"/>
  <c r="AN3609" i="1"/>
  <c r="AK1577" i="1"/>
  <c r="U1622" i="1"/>
  <c r="W1666" i="1"/>
  <c r="AB1673" i="1"/>
  <c r="AW1723" i="1"/>
  <c r="AP1908" i="1"/>
  <c r="Y2069" i="1"/>
  <c r="AQ2315" i="1"/>
  <c r="U2405" i="1"/>
  <c r="AA2415" i="1"/>
  <c r="AH2484" i="1"/>
  <c r="AH2488" i="1"/>
  <c r="AH2505" i="1"/>
  <c r="AN2521" i="1"/>
  <c r="AN2553" i="1"/>
  <c r="AG2618" i="1"/>
  <c r="AH2631" i="1"/>
  <c r="AH2714" i="1"/>
  <c r="AH2743" i="1"/>
  <c r="AB2746" i="1"/>
  <c r="AB2745" i="1" s="1"/>
  <c r="AH2772" i="1"/>
  <c r="AT2774" i="1"/>
  <c r="AH2780" i="1"/>
  <c r="AA2795" i="1"/>
  <c r="AQ2818" i="1"/>
  <c r="AH2832" i="1"/>
  <c r="AH2856" i="1"/>
  <c r="V2866" i="1"/>
  <c r="V2865" i="1" s="1"/>
  <c r="AM2866" i="1"/>
  <c r="AQ2891" i="1"/>
  <c r="AK2932" i="1"/>
  <c r="AQ2965" i="1"/>
  <c r="AQ3132" i="1"/>
  <c r="AH3191" i="1"/>
  <c r="AI3206" i="1"/>
  <c r="AH3209" i="1"/>
  <c r="AN3272" i="1"/>
  <c r="AQ3416" i="1"/>
  <c r="AG3431" i="1"/>
  <c r="AH3530" i="1"/>
  <c r="AA3539" i="1"/>
  <c r="AK3568" i="1"/>
  <c r="AG3615" i="1"/>
  <c r="AT3630" i="1"/>
  <c r="Z3629" i="1"/>
  <c r="V1622" i="1"/>
  <c r="AQ1631" i="1"/>
  <c r="AK1650" i="1"/>
  <c r="AH1674" i="1"/>
  <c r="AH1676" i="1"/>
  <c r="AP1682" i="1"/>
  <c r="AN1687" i="1"/>
  <c r="AT1712" i="1"/>
  <c r="AQ1716" i="1"/>
  <c r="AE1723" i="1"/>
  <c r="AS1834" i="1"/>
  <c r="AK1846" i="1"/>
  <c r="V1900" i="1"/>
  <c r="AH1921" i="1"/>
  <c r="AN1993" i="1"/>
  <c r="AJ2069" i="1"/>
  <c r="AK2218" i="1"/>
  <c r="AH2233" i="1"/>
  <c r="AT2313" i="1"/>
  <c r="AT2315" i="1"/>
  <c r="AR2331" i="1"/>
  <c r="Z2377" i="1"/>
  <c r="AS2377" i="1"/>
  <c r="AR2391" i="1"/>
  <c r="AT2391" i="1" s="1"/>
  <c r="AB2415" i="1"/>
  <c r="AK2468" i="1"/>
  <c r="AI2480" i="1"/>
  <c r="AK2484" i="1"/>
  <c r="AT2559" i="1"/>
  <c r="AN2660" i="1"/>
  <c r="AN2663" i="1"/>
  <c r="AT2719" i="1"/>
  <c r="AF2746" i="1"/>
  <c r="AK2759" i="1"/>
  <c r="AM2767" i="1"/>
  <c r="AK2811" i="1"/>
  <c r="W2866" i="1"/>
  <c r="AW3014" i="1"/>
  <c r="AP3136" i="1"/>
  <c r="U3149" i="1"/>
  <c r="AP3286" i="1"/>
  <c r="AT3457" i="1"/>
  <c r="AN3463" i="1"/>
  <c r="AN3496" i="1"/>
  <c r="AT3524" i="1"/>
  <c r="AK3530" i="1"/>
  <c r="AH3542" i="1"/>
  <c r="AG3555" i="1"/>
  <c r="AA3629" i="1"/>
  <c r="AJ3222" i="1"/>
  <c r="Z3523" i="1"/>
  <c r="AJ3615" i="1"/>
  <c r="AP3615" i="1"/>
  <c r="AJ1637" i="1"/>
  <c r="AP1689" i="1"/>
  <c r="AJ1696" i="1"/>
  <c r="AT1797" i="1"/>
  <c r="V1817" i="1"/>
  <c r="AM1817" i="1"/>
  <c r="U1920" i="1"/>
  <c r="AS1990" i="1"/>
  <c r="AW2024" i="1"/>
  <c r="AQ2317" i="1"/>
  <c r="AT2334" i="1"/>
  <c r="AK2383" i="1"/>
  <c r="AG2415" i="1"/>
  <c r="AK2434" i="1"/>
  <c r="X2463" i="1"/>
  <c r="AP2463" i="1"/>
  <c r="AN2468" i="1"/>
  <c r="AK2488" i="1"/>
  <c r="AH2526" i="1"/>
  <c r="U2541" i="1"/>
  <c r="AL2541" i="1"/>
  <c r="U2628" i="1"/>
  <c r="AV2642" i="1"/>
  <c r="AV2641" i="1" s="1"/>
  <c r="AN2648" i="1"/>
  <c r="AH2656" i="1"/>
  <c r="AS2673" i="1"/>
  <c r="AA2673" i="1"/>
  <c r="AI2758" i="1"/>
  <c r="AT2862" i="1"/>
  <c r="AK3209" i="1"/>
  <c r="Z3286" i="1"/>
  <c r="W3304" i="1"/>
  <c r="U3431" i="1"/>
  <c r="AS3431" i="1"/>
  <c r="AK3446" i="1"/>
  <c r="V3460" i="1"/>
  <c r="AM3460" i="1"/>
  <c r="AN3460" i="1" s="1"/>
  <c r="AH3491" i="1"/>
  <c r="AK3542" i="1"/>
  <c r="V3555" i="1"/>
  <c r="AN3559" i="1"/>
  <c r="AT3593" i="1"/>
  <c r="AG1652" i="1"/>
  <c r="U1661" i="1"/>
  <c r="AH1664" i="1"/>
  <c r="AK1676" i="1"/>
  <c r="AG1682" i="1"/>
  <c r="AN1697" i="1"/>
  <c r="AS1715" i="1"/>
  <c r="AA1990" i="1"/>
  <c r="AW2293" i="1"/>
  <c r="AQ2408" i="1"/>
  <c r="AH2418" i="1"/>
  <c r="AI2556" i="1"/>
  <c r="AP2618" i="1"/>
  <c r="AN2714" i="1"/>
  <c r="AH2719" i="1"/>
  <c r="W2746" i="1"/>
  <c r="W2745" i="1" s="1"/>
  <c r="AM2758" i="1"/>
  <c r="AM2757" i="1" s="1"/>
  <c r="AG2924" i="1"/>
  <c r="AK3142" i="1"/>
  <c r="AK3297" i="1"/>
  <c r="V3431" i="1"/>
  <c r="U3452" i="1"/>
  <c r="W3460" i="1"/>
  <c r="AK3511" i="1"/>
  <c r="U3555" i="1"/>
  <c r="AK3556" i="1"/>
  <c r="AF3570" i="1"/>
  <c r="AS3615" i="1"/>
  <c r="AN1569" i="1"/>
  <c r="AR1573" i="1"/>
  <c r="AG1603" i="1"/>
  <c r="AG1602" i="1" s="1"/>
  <c r="AH1610" i="1"/>
  <c r="AK1616" i="1"/>
  <c r="AK1640" i="1"/>
  <c r="AT1646" i="1"/>
  <c r="AK1655" i="1"/>
  <c r="V1661" i="1"/>
  <c r="AM1661" i="1"/>
  <c r="AK1664" i="1"/>
  <c r="AI1682" i="1"/>
  <c r="AS1689" i="1"/>
  <c r="AQ1694" i="1"/>
  <c r="AK1701" i="1"/>
  <c r="AA1715" i="1"/>
  <c r="AH1843" i="1"/>
  <c r="AB1850" i="1"/>
  <c r="Z1900" i="1"/>
  <c r="AT1903" i="1"/>
  <c r="AT1993" i="1"/>
  <c r="AS2000" i="1"/>
  <c r="AK2207" i="1"/>
  <c r="AH2315" i="1"/>
  <c r="AN2383" i="1"/>
  <c r="Y2425" i="1"/>
  <c r="AT2458" i="1"/>
  <c r="AQ2468" i="1"/>
  <c r="AK2474" i="1"/>
  <c r="W2591" i="1"/>
  <c r="W2590" i="1" s="1"/>
  <c r="AN2594" i="1"/>
  <c r="AH2684" i="1"/>
  <c r="W2711" i="1"/>
  <c r="AT2723" i="1"/>
  <c r="Y2740" i="1"/>
  <c r="V2740" i="1"/>
  <c r="AN2747" i="1"/>
  <c r="AP2746" i="1"/>
  <c r="AP2745" i="1" s="1"/>
  <c r="W2758" i="1"/>
  <c r="W2757" i="1" s="1"/>
  <c r="AO2758" i="1"/>
  <c r="AK2801" i="1"/>
  <c r="AP2808" i="1"/>
  <c r="AQ2811" i="1"/>
  <c r="V2918" i="1"/>
  <c r="AQ2936" i="1"/>
  <c r="AV3075" i="1"/>
  <c r="AW3075" i="1" s="1"/>
  <c r="AH3106" i="1"/>
  <c r="AN3122" i="1"/>
  <c r="W3211" i="1"/>
  <c r="AN3216" i="1"/>
  <c r="AN3218" i="1"/>
  <c r="Z3304" i="1"/>
  <c r="AQ3420" i="1"/>
  <c r="AQ3432" i="1"/>
  <c r="AT3496" i="1"/>
  <c r="AG3517" i="1"/>
  <c r="AG3516" i="1" s="1"/>
  <c r="AQ3530" i="1"/>
  <c r="AJ3545" i="1"/>
  <c r="AK3548" i="1"/>
  <c r="AH3578" i="1"/>
  <c r="AK260" i="1"/>
  <c r="AJ257" i="1"/>
  <c r="AS809" i="1"/>
  <c r="AS808" i="1" s="1"/>
  <c r="AT810" i="1"/>
  <c r="AQ1857" i="1"/>
  <c r="AO1856" i="1"/>
  <c r="AO1855" i="1" s="1"/>
  <c r="AH3129" i="1"/>
  <c r="AF3128" i="1"/>
  <c r="AH3128" i="1" s="1"/>
  <c r="Q82" i="1"/>
  <c r="AI81" i="1"/>
  <c r="AT103" i="1"/>
  <c r="AH130" i="1"/>
  <c r="AN291" i="1"/>
  <c r="AN395" i="1"/>
  <c r="AQ531" i="1"/>
  <c r="AP530" i="1"/>
  <c r="AK897" i="1"/>
  <c r="AT927" i="1"/>
  <c r="AH1310" i="1"/>
  <c r="AS2206" i="1"/>
  <c r="AQ2450" i="1"/>
  <c r="AU2657" i="1"/>
  <c r="AU2656" i="1" s="1"/>
  <c r="AC2656" i="1"/>
  <c r="AV3525" i="1"/>
  <c r="AV3524" i="1" s="1"/>
  <c r="AD3524" i="1"/>
  <c r="AR1333" i="1"/>
  <c r="AT1333" i="1" s="1"/>
  <c r="AT1334" i="1"/>
  <c r="AJ1652" i="1"/>
  <c r="AK1653" i="1"/>
  <c r="AH107" i="1"/>
  <c r="AN114" i="1"/>
  <c r="Z132" i="1"/>
  <c r="AS132" i="1"/>
  <c r="AN137" i="1"/>
  <c r="AB228" i="1"/>
  <c r="AM540" i="1"/>
  <c r="AG743" i="1"/>
  <c r="AP804" i="1"/>
  <c r="AP803" i="1" s="1"/>
  <c r="AP802" i="1" s="1"/>
  <c r="AP19" i="1" s="1"/>
  <c r="AQ805" i="1"/>
  <c r="AQ826" i="1"/>
  <c r="AP870" i="1"/>
  <c r="AP869" i="1" s="1"/>
  <c r="AD891" i="1"/>
  <c r="AV892" i="1"/>
  <c r="AV891" i="1" s="1"/>
  <c r="AQ915" i="1"/>
  <c r="AO2606" i="1"/>
  <c r="AQ2607" i="1"/>
  <c r="AR2711" i="1"/>
  <c r="AT2712" i="1"/>
  <c r="AN107" i="1"/>
  <c r="W111" i="1"/>
  <c r="Y530" i="1"/>
  <c r="AR102" i="1"/>
  <c r="AT135" i="1"/>
  <c r="AP418" i="1"/>
  <c r="AP825" i="1"/>
  <c r="AP824" i="1" s="1"/>
  <c r="AP819" i="1" s="1"/>
  <c r="AP22" i="1" s="1"/>
  <c r="AT1612" i="1"/>
  <c r="AT2378" i="1"/>
  <c r="AR2377" i="1"/>
  <c r="AQ3564" i="1"/>
  <c r="AO3563" i="1"/>
  <c r="AR1817" i="1"/>
  <c r="AT1827" i="1"/>
  <c r="AK123" i="1"/>
  <c r="Y825" i="1"/>
  <c r="Y824" i="1" s="1"/>
  <c r="Y819" i="1" s="1"/>
  <c r="AG870" i="1"/>
  <c r="AG869" i="1" s="1"/>
  <c r="AH871" i="1"/>
  <c r="AJ1447" i="1"/>
  <c r="AR81" i="1"/>
  <c r="AJ81" i="1"/>
  <c r="U102" i="1"/>
  <c r="U101" i="1" s="1"/>
  <c r="AK103" i="1"/>
  <c r="AN108" i="1"/>
  <c r="AN121" i="1"/>
  <c r="AU261" i="1"/>
  <c r="AU260" i="1" s="1"/>
  <c r="AC260" i="1"/>
  <c r="AK389" i="1"/>
  <c r="AD419" i="1"/>
  <c r="AV420" i="1"/>
  <c r="AV419" i="1" s="1"/>
  <c r="AR551" i="1"/>
  <c r="AN934" i="1"/>
  <c r="AL933" i="1"/>
  <c r="AW1185" i="1"/>
  <c r="Z1603" i="1"/>
  <c r="Z1602" i="1" s="1"/>
  <c r="AA2319" i="1"/>
  <c r="AJ3149" i="1"/>
  <c r="AK3149" i="1" s="1"/>
  <c r="AK3150" i="1"/>
  <c r="AI2401" i="1"/>
  <c r="AI2400" i="1" s="1"/>
  <c r="AK2402" i="1"/>
  <c r="AN580" i="1"/>
  <c r="AM551" i="1"/>
  <c r="AP25" i="1"/>
  <c r="AF80" i="1"/>
  <c r="AH80" i="1" s="1"/>
  <c r="Z81" i="1"/>
  <c r="AS80" i="1"/>
  <c r="AS79" i="1" s="1"/>
  <c r="AS12" i="1" s="1"/>
  <c r="AN85" i="1"/>
  <c r="AT89" i="1"/>
  <c r="V102" i="1"/>
  <c r="V101" i="1" s="1"/>
  <c r="AH105" i="1"/>
  <c r="AS111" i="1"/>
  <c r="AT118" i="1"/>
  <c r="AK127" i="1"/>
  <c r="Z162" i="1"/>
  <c r="AK369" i="1"/>
  <c r="AG476" i="1"/>
  <c r="AP551" i="1"/>
  <c r="Y846" i="1"/>
  <c r="Y845" i="1" s="1"/>
  <c r="AN889" i="1"/>
  <c r="U888" i="1"/>
  <c r="V899" i="1"/>
  <c r="V893" i="1" s="1"/>
  <c r="AR2336" i="1"/>
  <c r="AT2336" i="1" s="1"/>
  <c r="AT2337" i="1"/>
  <c r="X2541" i="1"/>
  <c r="AT3204" i="1"/>
  <c r="AL3211" i="1"/>
  <c r="AU3233" i="1"/>
  <c r="AW3233" i="1" s="1"/>
  <c r="AE3233" i="1"/>
  <c r="AA80" i="1"/>
  <c r="W102" i="1"/>
  <c r="W101" i="1" s="1"/>
  <c r="AB111" i="1"/>
  <c r="X120" i="1"/>
  <c r="V149" i="1"/>
  <c r="AN279" i="1"/>
  <c r="AQ902" i="1"/>
  <c r="AO901" i="1"/>
  <c r="AO900" i="1" s="1"/>
  <c r="AQ900" i="1" s="1"/>
  <c r="X933" i="1"/>
  <c r="AL1682" i="1"/>
  <c r="AN1683" i="1"/>
  <c r="AG2520" i="1"/>
  <c r="AH2521" i="1"/>
  <c r="AH125" i="1"/>
  <c r="AK3467" i="1"/>
  <c r="AJ3466" i="1"/>
  <c r="AJ3465" i="1" s="1"/>
  <c r="AR80" i="1"/>
  <c r="X102" i="1"/>
  <c r="X101" i="1" s="1"/>
  <c r="AK105" i="1"/>
  <c r="AI111" i="1"/>
  <c r="AB162" i="1"/>
  <c r="AR162" i="1"/>
  <c r="AQ473" i="1"/>
  <c r="AB551" i="1"/>
  <c r="W923" i="1"/>
  <c r="AI1341" i="1"/>
  <c r="AG2931" i="1"/>
  <c r="AU84" i="1"/>
  <c r="AW84" i="1" s="1"/>
  <c r="V81" i="1"/>
  <c r="AJ111" i="1"/>
  <c r="AT123" i="1"/>
  <c r="W141" i="1"/>
  <c r="AQ152" i="1"/>
  <c r="U171" i="1"/>
  <c r="AM290" i="1"/>
  <c r="AN290" i="1" s="1"/>
  <c r="AN393" i="1"/>
  <c r="U540" i="1"/>
  <c r="AB743" i="1"/>
  <c r="AO803" i="1"/>
  <c r="AO802" i="1" s="1"/>
  <c r="Z933" i="1"/>
  <c r="AK1662" i="1"/>
  <c r="AR1896" i="1"/>
  <c r="AR1895" i="1" s="1"/>
  <c r="AT1897" i="1"/>
  <c r="AR2866" i="1"/>
  <c r="AR2865" i="1" s="1"/>
  <c r="AT2867" i="1"/>
  <c r="AH2934" i="1"/>
  <c r="AN144" i="1"/>
  <c r="AQ150" i="1"/>
  <c r="AA162" i="1"/>
  <c r="AQ167" i="1"/>
  <c r="AH176" i="1"/>
  <c r="AJ222" i="1"/>
  <c r="AK225" i="1"/>
  <c r="Y282" i="1"/>
  <c r="Y281" i="1" s="1"/>
  <c r="AQ285" i="1"/>
  <c r="AK287" i="1"/>
  <c r="AQ294" i="1"/>
  <c r="AS384" i="1"/>
  <c r="AM384" i="1"/>
  <c r="AJ392" i="1"/>
  <c r="AJ391" i="1" s="1"/>
  <c r="AN411" i="1"/>
  <c r="AP413" i="1"/>
  <c r="AT419" i="1"/>
  <c r="AH463" i="1"/>
  <c r="AT531" i="1"/>
  <c r="X545" i="1"/>
  <c r="AP545" i="1"/>
  <c r="AT574" i="1"/>
  <c r="AK580" i="1"/>
  <c r="AQ776" i="1"/>
  <c r="AQ861" i="1"/>
  <c r="AK924" i="1"/>
  <c r="AQ1187" i="1"/>
  <c r="AJ1341" i="1"/>
  <c r="AL1341" i="1"/>
  <c r="AQ1415" i="1"/>
  <c r="AK1530" i="1"/>
  <c r="AN1640" i="1"/>
  <c r="AT1687" i="1"/>
  <c r="AT1692" i="1"/>
  <c r="AW1780" i="1"/>
  <c r="AE1804" i="1"/>
  <c r="AH1873" i="1"/>
  <c r="AJ1920" i="1"/>
  <c r="AP2206" i="1"/>
  <c r="AT2233" i="1"/>
  <c r="AN2255" i="1"/>
  <c r="AQ2371" i="1"/>
  <c r="AN2434" i="1"/>
  <c r="AB2480" i="1"/>
  <c r="AL2606" i="1"/>
  <c r="AN2606" i="1" s="1"/>
  <c r="AN2607" i="1"/>
  <c r="AL2711" i="1"/>
  <c r="AK2747" i="1"/>
  <c r="AI2746" i="1"/>
  <c r="AI2745" i="1" s="1"/>
  <c r="AT2891" i="1"/>
  <c r="AT3129" i="1"/>
  <c r="AR3128" i="1"/>
  <c r="AH3216" i="1"/>
  <c r="AH3218" i="1"/>
  <c r="U3629" i="1"/>
  <c r="AN3632" i="1"/>
  <c r="AT150" i="1"/>
  <c r="AT152" i="1"/>
  <c r="AH163" i="1"/>
  <c r="AT180" i="1"/>
  <c r="AO222" i="1"/>
  <c r="AK229" i="1"/>
  <c r="AH240" i="1"/>
  <c r="AH283" i="1"/>
  <c r="AS282" i="1"/>
  <c r="AS281" i="1" s="1"/>
  <c r="AK297" i="1"/>
  <c r="AK300" i="1"/>
  <c r="AW379" i="1"/>
  <c r="AH385" i="1"/>
  <c r="AT387" i="1"/>
  <c r="AK414" i="1"/>
  <c r="AT421" i="1"/>
  <c r="AG437" i="1"/>
  <c r="AK486" i="1"/>
  <c r="AK534" i="1"/>
  <c r="V540" i="1"/>
  <c r="AL540" i="1"/>
  <c r="AQ548" i="1"/>
  <c r="AK608" i="1"/>
  <c r="AG813" i="1"/>
  <c r="AG812" i="1" s="1"/>
  <c r="AG807" i="1" s="1"/>
  <c r="AH816" i="1"/>
  <c r="AQ828" i="1"/>
  <c r="AH830" i="1"/>
  <c r="AQ921" i="1"/>
  <c r="W933" i="1"/>
  <c r="AM933" i="1"/>
  <c r="AW1173" i="1"/>
  <c r="AH1315" i="1"/>
  <c r="AN1337" i="1"/>
  <c r="AT1415" i="1"/>
  <c r="U1429" i="1"/>
  <c r="AS1609" i="1"/>
  <c r="Z1628" i="1"/>
  <c r="AT1650" i="1"/>
  <c r="V1715" i="1"/>
  <c r="AQ1838" i="1"/>
  <c r="AM1840" i="1"/>
  <c r="AN2070" i="1"/>
  <c r="AL2069" i="1"/>
  <c r="AQ2304" i="1"/>
  <c r="X2341" i="1"/>
  <c r="AP2341" i="1"/>
  <c r="Y2341" i="1"/>
  <c r="AP2431" i="1"/>
  <c r="AP2430" i="1" s="1"/>
  <c r="U2645" i="1"/>
  <c r="AQ2714" i="1"/>
  <c r="X2821" i="1"/>
  <c r="X2820" i="1" s="1"/>
  <c r="AF3131" i="1"/>
  <c r="V3136" i="1"/>
  <c r="W3370" i="1"/>
  <c r="AN3400" i="1"/>
  <c r="AN3486" i="1"/>
  <c r="AL3485" i="1"/>
  <c r="AN3485" i="1" s="1"/>
  <c r="AQ3559" i="1"/>
  <c r="X3629" i="1"/>
  <c r="AS179" i="1"/>
  <c r="AP262" i="1"/>
  <c r="V296" i="1"/>
  <c r="AA423" i="1"/>
  <c r="AS423" i="1"/>
  <c r="AK465" i="1"/>
  <c r="AN534" i="1"/>
  <c r="AN744" i="1"/>
  <c r="AA796" i="1"/>
  <c r="AA795" i="1" s="1"/>
  <c r="AA794" i="1" s="1"/>
  <c r="AA825" i="1"/>
  <c r="AA824" i="1" s="1"/>
  <c r="AA819" i="1" s="1"/>
  <c r="Y877" i="1"/>
  <c r="AM888" i="1"/>
  <c r="AO917" i="1"/>
  <c r="AP923" i="1"/>
  <c r="AP933" i="1"/>
  <c r="V1307" i="1"/>
  <c r="W1447" i="1"/>
  <c r="AR1666" i="1"/>
  <c r="AK1711" i="1"/>
  <c r="X1715" i="1"/>
  <c r="AF2008" i="1"/>
  <c r="U2230" i="1"/>
  <c r="AJ2230" i="1"/>
  <c r="Z2341" i="1"/>
  <c r="AD2426" i="1"/>
  <c r="AV2427" i="1"/>
  <c r="AV2426" i="1" s="1"/>
  <c r="AA2430" i="1"/>
  <c r="AT2432" i="1"/>
  <c r="AT2514" i="1"/>
  <c r="Y2541" i="1"/>
  <c r="AM2609" i="1"/>
  <c r="AQ2840" i="1"/>
  <c r="AO2839" i="1"/>
  <c r="AQ2839" i="1" s="1"/>
  <c r="AH2891" i="1"/>
  <c r="AB141" i="1"/>
  <c r="U179" i="1"/>
  <c r="Z262" i="1"/>
  <c r="AT265" i="1"/>
  <c r="V408" i="1"/>
  <c r="U437" i="1"/>
  <c r="AL437" i="1"/>
  <c r="AN437" i="1" s="1"/>
  <c r="W437" i="1"/>
  <c r="AK531" i="1"/>
  <c r="Y540" i="1"/>
  <c r="AP540" i="1"/>
  <c r="AU554" i="1"/>
  <c r="AB825" i="1"/>
  <c r="AB824" i="1" s="1"/>
  <c r="U899" i="1"/>
  <c r="U893" i="1" s="1"/>
  <c r="AB912" i="1"/>
  <c r="Y923" i="1"/>
  <c r="AW1176" i="1"/>
  <c r="AQ1330" i="1"/>
  <c r="AT1448" i="1"/>
  <c r="AU1842" i="1"/>
  <c r="AU1841" i="1" s="1"/>
  <c r="AC1841" i="1"/>
  <c r="AT2221" i="1"/>
  <c r="AR2220" i="1"/>
  <c r="AT2220" i="1" s="1"/>
  <c r="V2230" i="1"/>
  <c r="AL2230" i="1"/>
  <c r="AN2231" i="1"/>
  <c r="AN2258" i="1"/>
  <c r="AL2257" i="1"/>
  <c r="AN2257" i="1" s="1"/>
  <c r="AT2329" i="1"/>
  <c r="AS2328" i="1"/>
  <c r="AT2328" i="1" s="1"/>
  <c r="AB2391" i="1"/>
  <c r="AK2796" i="1"/>
  <c r="AI2795" i="1"/>
  <c r="AF2836" i="1"/>
  <c r="AH2836" i="1" s="1"/>
  <c r="AP3555" i="1"/>
  <c r="X257" i="1"/>
  <c r="AO257" i="1"/>
  <c r="AH393" i="1"/>
  <c r="W408" i="1"/>
  <c r="AM408" i="1"/>
  <c r="X413" i="1"/>
  <c r="AK419" i="1"/>
  <c r="AK616" i="1"/>
  <c r="U870" i="1"/>
  <c r="U869" i="1" s="1"/>
  <c r="AF870" i="1"/>
  <c r="AF869" i="1" s="1"/>
  <c r="Z888" i="1"/>
  <c r="Z899" i="1"/>
  <c r="Z893" i="1" s="1"/>
  <c r="AS899" i="1"/>
  <c r="AS27" i="1" s="1"/>
  <c r="AM917" i="1"/>
  <c r="Z923" i="1"/>
  <c r="AS923" i="1"/>
  <c r="AA933" i="1"/>
  <c r="AS933" i="1"/>
  <c r="Z1197" i="1"/>
  <c r="AN1315" i="1"/>
  <c r="AN1386" i="1"/>
  <c r="Y1429" i="1"/>
  <c r="AQ1430" i="1"/>
  <c r="X1429" i="1"/>
  <c r="AT1701" i="1"/>
  <c r="AN1703" i="1"/>
  <c r="AH1706" i="1"/>
  <c r="AN1901" i="1"/>
  <c r="AB1920" i="1"/>
  <c r="AU1992" i="1"/>
  <c r="AU1991" i="1" s="1"/>
  <c r="AC1991" i="1"/>
  <c r="AD2392" i="1"/>
  <c r="AL2396" i="1"/>
  <c r="AN2396" i="1" s="1"/>
  <c r="AQ2420" i="1"/>
  <c r="AT2530" i="1"/>
  <c r="AH2783" i="1"/>
  <c r="AT3041" i="1"/>
  <c r="AS3304" i="1"/>
  <c r="AT3304" i="1" s="1"/>
  <c r="W3523" i="1"/>
  <c r="AB3563" i="1"/>
  <c r="W3570" i="1"/>
  <c r="Y228" i="1"/>
  <c r="Y257" i="1"/>
  <c r="AQ293" i="1"/>
  <c r="AN375" i="1"/>
  <c r="AB392" i="1"/>
  <c r="AB391" i="1" s="1"/>
  <c r="U418" i="1"/>
  <c r="AG423" i="1"/>
  <c r="AT435" i="1"/>
  <c r="AB545" i="1"/>
  <c r="AJ551" i="1"/>
  <c r="AP607" i="1"/>
  <c r="Y743" i="1"/>
  <c r="AO775" i="1"/>
  <c r="AQ775" i="1" s="1"/>
  <c r="V846" i="1"/>
  <c r="V845" i="1" s="1"/>
  <c r="AM846" i="1"/>
  <c r="AM845" i="1" s="1"/>
  <c r="AM832" i="1" s="1"/>
  <c r="AM23" i="1" s="1"/>
  <c r="U912" i="1"/>
  <c r="AA923" i="1"/>
  <c r="AJ923" i="1"/>
  <c r="AB933" i="1"/>
  <c r="AA1307" i="1"/>
  <c r="AQ1331" i="1"/>
  <c r="AB1341" i="1"/>
  <c r="V1637" i="1"/>
  <c r="AM2405" i="1"/>
  <c r="Z2502" i="1"/>
  <c r="AB2541" i="1"/>
  <c r="AB2540" i="1" s="1"/>
  <c r="AB3211" i="1"/>
  <c r="U141" i="1"/>
  <c r="AL141" i="1"/>
  <c r="AB171" i="1"/>
  <c r="W228" i="1"/>
  <c r="AN263" i="1"/>
  <c r="Z413" i="1"/>
  <c r="AI418" i="1"/>
  <c r="X437" i="1"/>
  <c r="AP437" i="1"/>
  <c r="W530" i="1"/>
  <c r="U551" i="1"/>
  <c r="AQ574" i="1"/>
  <c r="Y607" i="1"/>
  <c r="AW652" i="1"/>
  <c r="X769" i="1"/>
  <c r="AK797" i="1"/>
  <c r="W846" i="1"/>
  <c r="W845" i="1" s="1"/>
  <c r="W832" i="1" s="1"/>
  <c r="AS888" i="1"/>
  <c r="AB899" i="1"/>
  <c r="AB893" i="1" s="1"/>
  <c r="AI912" i="1"/>
  <c r="X917" i="1"/>
  <c r="AP917" i="1"/>
  <c r="AN927" i="1"/>
  <c r="AB1197" i="1"/>
  <c r="AP1323" i="1"/>
  <c r="AG1341" i="1"/>
  <c r="AA1429" i="1"/>
  <c r="V1573" i="1"/>
  <c r="AM1573" i="1"/>
  <c r="AN1583" i="1"/>
  <c r="AR1642" i="1"/>
  <c r="AT1642" i="1" s="1"/>
  <c r="AT1643" i="1"/>
  <c r="AH1683" i="1"/>
  <c r="AT1685" i="1"/>
  <c r="AM1689" i="1"/>
  <c r="AN1689" i="1" s="1"/>
  <c r="AK1694" i="1"/>
  <c r="AA1817" i="1"/>
  <c r="AS1817" i="1"/>
  <c r="AB1864" i="1"/>
  <c r="AN2063" i="1"/>
  <c r="AM2206" i="1"/>
  <c r="AE2222" i="1"/>
  <c r="AA2331" i="1"/>
  <c r="AT2383" i="1"/>
  <c r="W2405" i="1"/>
  <c r="AH2466" i="1"/>
  <c r="AQ2598" i="1"/>
  <c r="AN2604" i="1"/>
  <c r="AQ3518" i="1"/>
  <c r="AH3520" i="1"/>
  <c r="AM132" i="1"/>
  <c r="AN132" i="1" s="1"/>
  <c r="U149" i="1"/>
  <c r="AL149" i="1"/>
  <c r="AJ149" i="1"/>
  <c r="V179" i="1"/>
  <c r="AK217" i="1"/>
  <c r="AN267" i="1"/>
  <c r="AN294" i="1"/>
  <c r="AQ375" i="1"/>
  <c r="U384" i="1"/>
  <c r="V392" i="1"/>
  <c r="V391" i="1" s="1"/>
  <c r="AK411" i="1"/>
  <c r="W418" i="1"/>
  <c r="AJ418" i="1"/>
  <c r="AT438" i="1"/>
  <c r="AS437" i="1"/>
  <c r="AT534" i="1"/>
  <c r="AG545" i="1"/>
  <c r="AG539" i="1" s="1"/>
  <c r="AN595" i="1"/>
  <c r="W607" i="1"/>
  <c r="AE735" i="1"/>
  <c r="AT814" i="1"/>
  <c r="AN839" i="1"/>
  <c r="X846" i="1"/>
  <c r="X845" i="1" s="1"/>
  <c r="AQ857" i="1"/>
  <c r="AN861" i="1"/>
  <c r="AK875" i="1"/>
  <c r="W912" i="1"/>
  <c r="AE1143" i="1"/>
  <c r="AQ1194" i="1"/>
  <c r="AO1197" i="1"/>
  <c r="AQ1197" i="1" s="1"/>
  <c r="Z1307" i="1"/>
  <c r="AT1328" i="1"/>
  <c r="AH1337" i="1"/>
  <c r="AH1342" i="1"/>
  <c r="V1341" i="1"/>
  <c r="AN1415" i="1"/>
  <c r="W1573" i="1"/>
  <c r="AN1582" i="1"/>
  <c r="AT1633" i="1"/>
  <c r="AN1680" i="1"/>
  <c r="AK1706" i="1"/>
  <c r="AK1855" i="1"/>
  <c r="AH1911" i="1"/>
  <c r="AH2221" i="1"/>
  <c r="AF2220" i="1"/>
  <c r="AH2220" i="1" s="1"/>
  <c r="AT2258" i="1"/>
  <c r="AQ2378" i="1"/>
  <c r="AP2377" i="1"/>
  <c r="AK2392" i="1"/>
  <c r="AN2408" i="1"/>
  <c r="AJ2463" i="1"/>
  <c r="AN2470" i="1"/>
  <c r="AT2488" i="1"/>
  <c r="AQ2524" i="1"/>
  <c r="AO2523" i="1"/>
  <c r="AQ2523" i="1" s="1"/>
  <c r="AT2602" i="1"/>
  <c r="AH3101" i="1"/>
  <c r="AH3142" i="1"/>
  <c r="AU3322" i="1"/>
  <c r="AW3322" i="1" s="1"/>
  <c r="AE3322" i="1"/>
  <c r="AQ3528" i="1"/>
  <c r="AQ3550" i="1"/>
  <c r="AO3545" i="1"/>
  <c r="AT1447" i="1"/>
  <c r="AN1533" i="1"/>
  <c r="AA1603" i="1"/>
  <c r="AA1602" i="1" s="1"/>
  <c r="AT1620" i="1"/>
  <c r="AN1623" i="1"/>
  <c r="AQ1629" i="1"/>
  <c r="AT1635" i="1"/>
  <c r="AB1666" i="1"/>
  <c r="AA1673" i="1"/>
  <c r="AQ1680" i="1"/>
  <c r="AN1694" i="1"/>
  <c r="AA1705" i="1"/>
  <c r="AT1751" i="1"/>
  <c r="AQ1797" i="1"/>
  <c r="Z1817" i="1"/>
  <c r="AT1838" i="1"/>
  <c r="AR1840" i="1"/>
  <c r="W1840" i="1"/>
  <c r="AQ1848" i="1"/>
  <c r="AG1850" i="1"/>
  <c r="AH1875" i="1"/>
  <c r="AT2009" i="1"/>
  <c r="AL2008" i="1"/>
  <c r="AK2063" i="1"/>
  <c r="AW2158" i="1"/>
  <c r="X2206" i="1"/>
  <c r="AW2209" i="1"/>
  <c r="AQ2255" i="1"/>
  <c r="AQ2275" i="1"/>
  <c r="AT2308" i="1"/>
  <c r="AG2319" i="1"/>
  <c r="AH2322" i="1"/>
  <c r="Z2331" i="1"/>
  <c r="AA2377" i="1"/>
  <c r="V2415" i="1"/>
  <c r="AQ2434" i="1"/>
  <c r="AN2450" i="1"/>
  <c r="AH2468" i="1"/>
  <c r="AH2486" i="1"/>
  <c r="AS2502" i="1"/>
  <c r="AQ2536" i="1"/>
  <c r="AO2541" i="1"/>
  <c r="AT2553" i="1"/>
  <c r="AS2556" i="1"/>
  <c r="AT2569" i="1"/>
  <c r="AN2585" i="1"/>
  <c r="AK2604" i="1"/>
  <c r="AQ2646" i="1"/>
  <c r="AK2654" i="1"/>
  <c r="AQ2684" i="1"/>
  <c r="AN2706" i="1"/>
  <c r="AB2716" i="1"/>
  <c r="Z2786" i="1"/>
  <c r="AN2798" i="1"/>
  <c r="U2808" i="1"/>
  <c r="AE2827" i="1"/>
  <c r="Z2866" i="1"/>
  <c r="Z2865" i="1" s="1"/>
  <c r="AD3027" i="1"/>
  <c r="AE3027" i="1" s="1"/>
  <c r="AV3028" i="1"/>
  <c r="AV3027" i="1" s="1"/>
  <c r="AH3272" i="1"/>
  <c r="X3460" i="1"/>
  <c r="AP3460" i="1"/>
  <c r="AT3463" i="1"/>
  <c r="AL3476" i="1"/>
  <c r="AK3496" i="1"/>
  <c r="AN3530" i="1"/>
  <c r="AN3571" i="1"/>
  <c r="AN3619" i="1"/>
  <c r="AH1620" i="1"/>
  <c r="AT1678" i="1"/>
  <c r="AK1699" i="1"/>
  <c r="X1705" i="1"/>
  <c r="AQ1770" i="1"/>
  <c r="Z1840" i="1"/>
  <c r="AK1853" i="1"/>
  <c r="AG1864" i="1"/>
  <c r="AG34" i="1" s="1"/>
  <c r="AG2008" i="1"/>
  <c r="AE2081" i="1"/>
  <c r="AQ2086" i="1"/>
  <c r="AH2310" i="1"/>
  <c r="AH2329" i="1"/>
  <c r="AF2341" i="1"/>
  <c r="AG2377" i="1"/>
  <c r="U2377" i="1"/>
  <c r="AB2425" i="1"/>
  <c r="AS2431" i="1"/>
  <c r="AS2430" i="1" s="1"/>
  <c r="AM2463" i="1"/>
  <c r="AK2486" i="1"/>
  <c r="AT2536" i="1"/>
  <c r="Z2541" i="1"/>
  <c r="AF2556" i="1"/>
  <c r="AP2673" i="1"/>
  <c r="U2746" i="1"/>
  <c r="U2745" i="1" s="1"/>
  <c r="AB2821" i="1"/>
  <c r="AI2897" i="1"/>
  <c r="AQ2929" i="1"/>
  <c r="Z3186" i="1"/>
  <c r="AN3287" i="1"/>
  <c r="AL3286" i="1"/>
  <c r="AR3466" i="1"/>
  <c r="AT3466" i="1" s="1"/>
  <c r="AT3467" i="1"/>
  <c r="AH3546" i="1"/>
  <c r="AB3545" i="1"/>
  <c r="AA3555" i="1"/>
  <c r="AN3582" i="1"/>
  <c r="AL3581" i="1"/>
  <c r="Y3629" i="1"/>
  <c r="AP1447" i="1"/>
  <c r="AK1606" i="1"/>
  <c r="AR1622" i="1"/>
  <c r="AN1648" i="1"/>
  <c r="AB1689" i="1"/>
  <c r="Y1689" i="1"/>
  <c r="AQ1697" i="1"/>
  <c r="Z1715" i="1"/>
  <c r="AA1840" i="1"/>
  <c r="X1908" i="1"/>
  <c r="V1920" i="1"/>
  <c r="AM1920" i="1"/>
  <c r="AK1991" i="1"/>
  <c r="AB1990" i="1"/>
  <c r="AB1989" i="1" s="1"/>
  <c r="AB2069" i="1"/>
  <c r="AH2302" i="1"/>
  <c r="AI2377" i="1"/>
  <c r="AH2458" i="1"/>
  <c r="U2463" i="1"/>
  <c r="AN2486" i="1"/>
  <c r="AJ2511" i="1"/>
  <c r="AJ2510" i="1" s="1"/>
  <c r="AQ2538" i="1"/>
  <c r="AA2541" i="1"/>
  <c r="V2556" i="1"/>
  <c r="V2540" i="1" s="1"/>
  <c r="AH2602" i="1"/>
  <c r="AH2610" i="1"/>
  <c r="AQ2619" i="1"/>
  <c r="V2628" i="1"/>
  <c r="AP2722" i="1"/>
  <c r="AT2737" i="1"/>
  <c r="AO2776" i="1"/>
  <c r="AQ2777" i="1"/>
  <c r="AH2818" i="1"/>
  <c r="AD2937" i="1"/>
  <c r="AD2936" i="1" s="1"/>
  <c r="AQ3207" i="1"/>
  <c r="V3286" i="1"/>
  <c r="AM3286" i="1"/>
  <c r="AK3335" i="1"/>
  <c r="AQ3500" i="1"/>
  <c r="AO3499" i="1"/>
  <c r="X3517" i="1"/>
  <c r="X3516" i="1" s="1"/>
  <c r="AT3619" i="1"/>
  <c r="Y1559" i="1"/>
  <c r="AS1661" i="1"/>
  <c r="AL1666" i="1"/>
  <c r="W1920" i="1"/>
  <c r="AT1953" i="1"/>
  <c r="AH2001" i="1"/>
  <c r="AK2325" i="1"/>
  <c r="AH2443" i="1"/>
  <c r="V2463" i="1"/>
  <c r="AP2511" i="1"/>
  <c r="AP2510" i="1" s="1"/>
  <c r="AQ2521" i="1"/>
  <c r="AO2556" i="1"/>
  <c r="AG2556" i="1"/>
  <c r="AQ2747" i="1"/>
  <c r="AO2746" i="1"/>
  <c r="AO2745" i="1" s="1"/>
  <c r="AB2855" i="1"/>
  <c r="AB2847" i="1" s="1"/>
  <c r="AK2898" i="1"/>
  <c r="AA2897" i="1"/>
  <c r="AA2896" i="1" s="1"/>
  <c r="V2931" i="1"/>
  <c r="AA3186" i="1"/>
  <c r="AO3197" i="1"/>
  <c r="AB1645" i="1"/>
  <c r="AM1645" i="1"/>
  <c r="AN1645" i="1" s="1"/>
  <c r="Y1652" i="1"/>
  <c r="AA1661" i="1"/>
  <c r="V1666" i="1"/>
  <c r="AM1666" i="1"/>
  <c r="U1673" i="1"/>
  <c r="AG1689" i="1"/>
  <c r="AG1696" i="1"/>
  <c r="AK1751" i="1"/>
  <c r="AB1834" i="1"/>
  <c r="AA1850" i="1"/>
  <c r="AB1900" i="1"/>
  <c r="U1908" i="1"/>
  <c r="Y1920" i="1"/>
  <c r="Z2230" i="1"/>
  <c r="AN2233" i="1"/>
  <c r="AO2377" i="1"/>
  <c r="Y2391" i="1"/>
  <c r="AN2402" i="1"/>
  <c r="AG2405" i="1"/>
  <c r="AH2405" i="1" s="1"/>
  <c r="AH2448" i="1"/>
  <c r="AB2463" i="1"/>
  <c r="W2480" i="1"/>
  <c r="Y2591" i="1"/>
  <c r="Y2590" i="1" s="1"/>
  <c r="AK2598" i="1"/>
  <c r="AG2673" i="1"/>
  <c r="AS2722" i="1"/>
  <c r="AF2779" i="1"/>
  <c r="AH2779" i="1" s="1"/>
  <c r="AK2816" i="1"/>
  <c r="AQ2845" i="1"/>
  <c r="X3197" i="1"/>
  <c r="AK3371" i="1"/>
  <c r="AW3435" i="1"/>
  <c r="W3615" i="1"/>
  <c r="AT1569" i="1"/>
  <c r="X1603" i="1"/>
  <c r="X1602" i="1" s="1"/>
  <c r="AP1603" i="1"/>
  <c r="AP1602" i="1" s="1"/>
  <c r="AB1622" i="1"/>
  <c r="X1645" i="1"/>
  <c r="W1645" i="1"/>
  <c r="AM1705" i="1"/>
  <c r="AK1838" i="1"/>
  <c r="AQ1846" i="1"/>
  <c r="AA2230" i="1"/>
  <c r="AR2230" i="1"/>
  <c r="AH2275" i="1"/>
  <c r="V2307" i="1"/>
  <c r="AQ2320" i="1"/>
  <c r="AN2371" i="1"/>
  <c r="Y2377" i="1"/>
  <c r="Z2391" i="1"/>
  <c r="AP2391" i="1"/>
  <c r="AH2406" i="1"/>
  <c r="AH2450" i="1"/>
  <c r="AF2463" i="1"/>
  <c r="AK2507" i="1"/>
  <c r="Z2511" i="1"/>
  <c r="Z2510" i="1" s="1"/>
  <c r="AT2527" i="1"/>
  <c r="AQ2557" i="1"/>
  <c r="Z2767" i="1"/>
  <c r="Z2766" i="1" s="1"/>
  <c r="AW3376" i="1"/>
  <c r="V3545" i="1"/>
  <c r="AM3545" i="1"/>
  <c r="AN3593" i="1"/>
  <c r="AL1447" i="1"/>
  <c r="AH1526" i="1"/>
  <c r="Y1603" i="1"/>
  <c r="Y1602" i="1" s="1"/>
  <c r="AT1604" i="1"/>
  <c r="AQ1610" i="1"/>
  <c r="Y1609" i="1"/>
  <c r="AQ1614" i="1"/>
  <c r="AT1618" i="1"/>
  <c r="AH1623" i="1"/>
  <c r="AQ1626" i="1"/>
  <c r="AQ1650" i="1"/>
  <c r="AS1652" i="1"/>
  <c r="AH1662" i="1"/>
  <c r="W1682" i="1"/>
  <c r="AA1696" i="1"/>
  <c r="AQ1701" i="1"/>
  <c r="AS1705" i="1"/>
  <c r="W1705" i="1"/>
  <c r="AN1841" i="1"/>
  <c r="AT1929" i="1"/>
  <c r="Y1990" i="1"/>
  <c r="AP1990" i="1"/>
  <c r="AT2005" i="1"/>
  <c r="AH2027" i="1"/>
  <c r="AS2230" i="1"/>
  <c r="AJ2257" i="1"/>
  <c r="AK2257" i="1" s="1"/>
  <c r="AK2275" i="1"/>
  <c r="Z2319" i="1"/>
  <c r="AT2322" i="1"/>
  <c r="AL2331" i="1"/>
  <c r="AQ2383" i="1"/>
  <c r="U2415" i="1"/>
  <c r="AN2416" i="1"/>
  <c r="AK2418" i="1"/>
  <c r="X2425" i="1"/>
  <c r="AP2425" i="1"/>
  <c r="AT2481" i="1"/>
  <c r="AA2511" i="1"/>
  <c r="AA2510" i="1" s="1"/>
  <c r="AT2557" i="1"/>
  <c r="AN2569" i="1"/>
  <c r="AK2643" i="1"/>
  <c r="AQ2658" i="1"/>
  <c r="AH2663" i="1"/>
  <c r="X2716" i="1"/>
  <c r="AK2764" i="1"/>
  <c r="AG2767" i="1"/>
  <c r="AG2766" i="1" s="1"/>
  <c r="AT2787" i="1"/>
  <c r="AT2803" i="1"/>
  <c r="AR3040" i="1"/>
  <c r="AF3105" i="1"/>
  <c r="AH3105" i="1" s="1"/>
  <c r="AG3222" i="1"/>
  <c r="AS3286" i="1"/>
  <c r="AU3404" i="1"/>
  <c r="AW3404" i="1" s="1"/>
  <c r="AE3404" i="1"/>
  <c r="Y3452" i="1"/>
  <c r="AB3488" i="1"/>
  <c r="AB3475" i="1" s="1"/>
  <c r="AB3474" i="1" s="1"/>
  <c r="X3539" i="1"/>
  <c r="AQ3566" i="1"/>
  <c r="AH2615" i="1"/>
  <c r="AB2628" i="1"/>
  <c r="AN2637" i="1"/>
  <c r="AH2639" i="1"/>
  <c r="AM2645" i="1"/>
  <c r="AQ2648" i="1"/>
  <c r="AH2650" i="1"/>
  <c r="AN2658" i="1"/>
  <c r="AQ2669" i="1"/>
  <c r="AB2673" i="1"/>
  <c r="AS2716" i="1"/>
  <c r="AT2730" i="1"/>
  <c r="AT2743" i="1"/>
  <c r="AN2751" i="1"/>
  <c r="AH2761" i="1"/>
  <c r="AK2768" i="1"/>
  <c r="AK2783" i="1"/>
  <c r="AH2787" i="1"/>
  <c r="AT2789" i="1"/>
  <c r="AK2798" i="1"/>
  <c r="W2800" i="1"/>
  <c r="Y2808" i="1"/>
  <c r="AR2808" i="1"/>
  <c r="AH2816" i="1"/>
  <c r="Z2821" i="1"/>
  <c r="Z2820" i="1" s="1"/>
  <c r="AS2821" i="1"/>
  <c r="AA2821" i="1"/>
  <c r="AA2820" i="1" s="1"/>
  <c r="AK2849" i="1"/>
  <c r="AA2866" i="1"/>
  <c r="AH2882" i="1"/>
  <c r="AH2888" i="1"/>
  <c r="V2902" i="1"/>
  <c r="Z2924" i="1"/>
  <c r="AT2929" i="1"/>
  <c r="U2931" i="1"/>
  <c r="AN3109" i="1"/>
  <c r="AT3191" i="1"/>
  <c r="AM3197" i="1"/>
  <c r="U3206" i="1"/>
  <c r="AE3234" i="1"/>
  <c r="X3286" i="1"/>
  <c r="AM3370" i="1"/>
  <c r="W3413" i="1"/>
  <c r="AN3432" i="1"/>
  <c r="AN3477" i="1"/>
  <c r="AT3491" i="1"/>
  <c r="AN3528" i="1"/>
  <c r="AO3555" i="1"/>
  <c r="AT3559" i="1"/>
  <c r="Y3563" i="1"/>
  <c r="AS3563" i="1"/>
  <c r="V3629" i="1"/>
  <c r="AM3629" i="1"/>
  <c r="Y2618" i="1"/>
  <c r="W2628" i="1"/>
  <c r="AJ2628" i="1"/>
  <c r="AT2643" i="1"/>
  <c r="Z2645" i="1"/>
  <c r="AS2645" i="1"/>
  <c r="AA2645" i="1"/>
  <c r="AK2665" i="1"/>
  <c r="AJ2673" i="1"/>
  <c r="Z2711" i="1"/>
  <c r="V2795" i="1"/>
  <c r="AM2795" i="1"/>
  <c r="AK2867" i="1"/>
  <c r="AQ2898" i="1"/>
  <c r="U2918" i="1"/>
  <c r="U2902" i="1" s="1"/>
  <c r="V2940" i="1"/>
  <c r="AK3134" i="1"/>
  <c r="AQ3146" i="1"/>
  <c r="AA3149" i="1"/>
  <c r="AH3201" i="1"/>
  <c r="AB3286" i="1"/>
  <c r="AA3304" i="1"/>
  <c r="AG3460" i="1"/>
  <c r="AD3533" i="1"/>
  <c r="AD3532" i="1" s="1"/>
  <c r="Y3539" i="1"/>
  <c r="AP3570" i="1"/>
  <c r="AK3622" i="1"/>
  <c r="V2636" i="1"/>
  <c r="U2673" i="1"/>
  <c r="AA2711" i="1"/>
  <c r="Z2758" i="1"/>
  <c r="Z2757" i="1" s="1"/>
  <c r="AT2782" i="1"/>
  <c r="AH2809" i="1"/>
  <c r="AP2813" i="1"/>
  <c r="W2940" i="1"/>
  <c r="AN3043" i="1"/>
  <c r="AH3126" i="1"/>
  <c r="AQ3150" i="1"/>
  <c r="AB3149" i="1"/>
  <c r="AA3197" i="1"/>
  <c r="U3211" i="1"/>
  <c r="AS3222" i="1"/>
  <c r="AB3304" i="1"/>
  <c r="AH3500" i="1"/>
  <c r="AI3517" i="1"/>
  <c r="AI3516" i="1" s="1"/>
  <c r="X3545" i="1"/>
  <c r="AP3545" i="1"/>
  <c r="W2653" i="1"/>
  <c r="AH2670" i="1"/>
  <c r="AM2740" i="1"/>
  <c r="AR2746" i="1"/>
  <c r="AR2745" i="1" s="1"/>
  <c r="AT2764" i="1"/>
  <c r="W2786" i="1"/>
  <c r="AM2786" i="1"/>
  <c r="AK2856" i="1"/>
  <c r="AS2897" i="1"/>
  <c r="AS2896" i="1" s="1"/>
  <c r="AL2897" i="1"/>
  <c r="AL2896" i="1" s="1"/>
  <c r="Z2918" i="1"/>
  <c r="Z2902" i="1" s="1"/>
  <c r="AS2918" i="1"/>
  <c r="AS2902" i="1" s="1"/>
  <c r="AT2934" i="1"/>
  <c r="X3136" i="1"/>
  <c r="AP3149" i="1"/>
  <c r="AJ3197" i="1"/>
  <c r="AP3222" i="1"/>
  <c r="AU3234" i="1"/>
  <c r="AW3234" i="1" s="1"/>
  <c r="AK3351" i="1"/>
  <c r="AB3452" i="1"/>
  <c r="AA3476" i="1"/>
  <c r="AP3488" i="1"/>
  <c r="AI3488" i="1"/>
  <c r="AA3517" i="1"/>
  <c r="AA3516" i="1" s="1"/>
  <c r="AR3517" i="1"/>
  <c r="Z3570" i="1"/>
  <c r="Z3615" i="1"/>
  <c r="AN3623" i="1"/>
  <c r="AH2646" i="1"/>
  <c r="X2653" i="1"/>
  <c r="AH2658" i="1"/>
  <c r="Y2662" i="1"/>
  <c r="W2722" i="1"/>
  <c r="AT2783" i="1"/>
  <c r="U2800" i="1"/>
  <c r="AA2813" i="1"/>
  <c r="AS2813" i="1"/>
  <c r="AM2897" i="1"/>
  <c r="AM2896" i="1" s="1"/>
  <c r="AN2896" i="1" s="1"/>
  <c r="W2924" i="1"/>
  <c r="AJ2923" i="1"/>
  <c r="X3040" i="1"/>
  <c r="AH3125" i="1"/>
  <c r="AT3146" i="1"/>
  <c r="AM3186" i="1"/>
  <c r="AG3304" i="1"/>
  <c r="AP3304" i="1"/>
  <c r="AH3352" i="1"/>
  <c r="U3370" i="1"/>
  <c r="AJ3413" i="1"/>
  <c r="AQ3489" i="1"/>
  <c r="U3517" i="1"/>
  <c r="U3516" i="1" s="1"/>
  <c r="AJ3555" i="1"/>
  <c r="AK3555" i="1" s="1"/>
  <c r="AN3566" i="1"/>
  <c r="AH3630" i="1"/>
  <c r="AG3629" i="1"/>
  <c r="AN2633" i="1"/>
  <c r="Y2653" i="1"/>
  <c r="AP2653" i="1"/>
  <c r="X2673" i="1"/>
  <c r="U2711" i="1"/>
  <c r="AP2740" i="1"/>
  <c r="AN2743" i="1"/>
  <c r="AH2764" i="1"/>
  <c r="AP2767" i="1"/>
  <c r="AP2766" i="1" s="1"/>
  <c r="AH2782" i="1"/>
  <c r="AB2813" i="1"/>
  <c r="AO2821" i="1"/>
  <c r="AQ2832" i="1"/>
  <c r="V2855" i="1"/>
  <c r="AN2858" i="1"/>
  <c r="W2887" i="1"/>
  <c r="AB2918" i="1"/>
  <c r="AB2902" i="1" s="1"/>
  <c r="AT3027" i="1"/>
  <c r="AL3136" i="1"/>
  <c r="AA3136" i="1"/>
  <c r="W3186" i="1"/>
  <c r="AQ3194" i="1"/>
  <c r="AS3206" i="1"/>
  <c r="AA3211" i="1"/>
  <c r="AQ3272" i="1"/>
  <c r="AI3304" i="1"/>
  <c r="AK3352" i="1"/>
  <c r="AK3414" i="1"/>
  <c r="AK3416" i="1"/>
  <c r="AF3431" i="1"/>
  <c r="W3452" i="1"/>
  <c r="AQ3453" i="1"/>
  <c r="AH3537" i="1"/>
  <c r="AG3539" i="1"/>
  <c r="AA3545" i="1"/>
  <c r="U3563" i="1"/>
  <c r="V3563" i="1"/>
  <c r="AJ3581" i="1"/>
  <c r="AK3632" i="1"/>
  <c r="AI837" i="1"/>
  <c r="AK837" i="1" s="1"/>
  <c r="AK838" i="1"/>
  <c r="AK758" i="1"/>
  <c r="AI743" i="1"/>
  <c r="AW227" i="1"/>
  <c r="U81" i="1"/>
  <c r="AN103" i="1"/>
  <c r="AQ107" i="1"/>
  <c r="AR146" i="1"/>
  <c r="AT146" i="1" s="1"/>
  <c r="AT147" i="1"/>
  <c r="AD263" i="1"/>
  <c r="AV264" i="1"/>
  <c r="AV263" i="1" s="1"/>
  <c r="AV262" i="1" s="1"/>
  <c r="AI408" i="1"/>
  <c r="AK426" i="1"/>
  <c r="AI423" i="1"/>
  <c r="AH430" i="1"/>
  <c r="AJ545" i="1"/>
  <c r="AJ539" i="1" s="1"/>
  <c r="AK839" i="1"/>
  <c r="AQ929" i="1"/>
  <c r="Y79" i="1"/>
  <c r="AH108" i="1"/>
  <c r="AB282" i="1"/>
  <c r="AB281" i="1" s="1"/>
  <c r="AM607" i="1"/>
  <c r="AJ743" i="1"/>
  <c r="V743" i="1"/>
  <c r="AH835" i="1"/>
  <c r="AR933" i="1"/>
  <c r="AH263" i="1"/>
  <c r="AF262" i="1"/>
  <c r="AT775" i="1"/>
  <c r="AR774" i="1"/>
  <c r="AT774" i="1" s="1"/>
  <c r="AU907" i="1"/>
  <c r="AU906" i="1" s="1"/>
  <c r="AU905" i="1" s="1"/>
  <c r="AC906" i="1"/>
  <c r="AC905" i="1" s="1"/>
  <c r="AC904" i="1" s="1"/>
  <c r="AK3630" i="1"/>
  <c r="AJ3629" i="1"/>
  <c r="AB81" i="1"/>
  <c r="AT130" i="1"/>
  <c r="AM149" i="1"/>
  <c r="AM171" i="1"/>
  <c r="AJ171" i="1"/>
  <c r="AG296" i="1"/>
  <c r="AL408" i="1"/>
  <c r="AV477" i="1"/>
  <c r="AR530" i="1"/>
  <c r="X540" i="1"/>
  <c r="AK543" i="1"/>
  <c r="X661" i="1"/>
  <c r="AJ813" i="1"/>
  <c r="AJ812" i="1" s="1"/>
  <c r="AJ807" i="1" s="1"/>
  <c r="AJ20" i="1" s="1"/>
  <c r="AK814" i="1"/>
  <c r="AK906" i="1"/>
  <c r="AI905" i="1"/>
  <c r="AI904" i="1" s="1"/>
  <c r="AK904" i="1" s="1"/>
  <c r="AQ930" i="1"/>
  <c r="AR1661" i="1"/>
  <c r="AT1662" i="1"/>
  <c r="AM81" i="1"/>
  <c r="AN81" i="1" s="1"/>
  <c r="AP81" i="1"/>
  <c r="AQ81" i="1" s="1"/>
  <c r="Y111" i="1"/>
  <c r="Y110" i="1" s="1"/>
  <c r="AF129" i="1"/>
  <c r="AH129" i="1" s="1"/>
  <c r="AS141" i="1"/>
  <c r="AT141" i="1" s="1"/>
  <c r="AQ144" i="1"/>
  <c r="AH146" i="1"/>
  <c r="AD147" i="1"/>
  <c r="AD146" i="1" s="1"/>
  <c r="AV148" i="1"/>
  <c r="AV147" i="1" s="1"/>
  <c r="AV146" i="1" s="1"/>
  <c r="V171" i="1"/>
  <c r="AN174" i="1"/>
  <c r="AN176" i="1"/>
  <c r="AN225" i="1"/>
  <c r="AJ296" i="1"/>
  <c r="AT424" i="1"/>
  <c r="AR423" i="1"/>
  <c r="AN473" i="1"/>
  <c r="AQ616" i="1"/>
  <c r="AE644" i="1"/>
  <c r="AT656" i="1"/>
  <c r="AK770" i="1"/>
  <c r="AI804" i="1"/>
  <c r="AK804" i="1" s="1"/>
  <c r="AH843" i="1"/>
  <c r="AA888" i="1"/>
  <c r="AH927" i="1"/>
  <c r="AJ1705" i="1"/>
  <c r="AK1708" i="1"/>
  <c r="AP2526" i="1"/>
  <c r="AQ2526" i="1" s="1"/>
  <c r="AQ2527" i="1"/>
  <c r="AF137" i="1"/>
  <c r="AH137" i="1" s="1"/>
  <c r="AH138" i="1"/>
  <c r="X80" i="1"/>
  <c r="X79" i="1" s="1"/>
  <c r="AI88" i="1"/>
  <c r="Z111" i="1"/>
  <c r="AQ116" i="1"/>
  <c r="AH123" i="1"/>
  <c r="AQ138" i="1"/>
  <c r="AO137" i="1"/>
  <c r="AQ137" i="1" s="1"/>
  <c r="AK279" i="1"/>
  <c r="AI278" i="1"/>
  <c r="AK278" i="1" s="1"/>
  <c r="AH395" i="1"/>
  <c r="AF392" i="1"/>
  <c r="AF391" i="1" s="1"/>
  <c r="AP878" i="1"/>
  <c r="AQ879" i="1"/>
  <c r="AV1907" i="1"/>
  <c r="AV1906" i="1" s="1"/>
  <c r="AV1905" i="1" s="1"/>
  <c r="AD1906" i="1"/>
  <c r="AD1905" i="1" s="1"/>
  <c r="AQ1921" i="1"/>
  <c r="AO1920" i="1"/>
  <c r="AI80" i="1"/>
  <c r="AF102" i="1"/>
  <c r="AF101" i="1" s="1"/>
  <c r="AB102" i="1"/>
  <c r="AB101" i="1" s="1"/>
  <c r="AG120" i="1"/>
  <c r="AJ120" i="1"/>
  <c r="AH147" i="1"/>
  <c r="AN167" i="1"/>
  <c r="AT254" i="1"/>
  <c r="AL392" i="1"/>
  <c r="AH421" i="1"/>
  <c r="V423" i="1"/>
  <c r="AH477" i="1"/>
  <c r="AQ543" i="1"/>
  <c r="AF825" i="1"/>
  <c r="AF824" i="1" s="1"/>
  <c r="AH826" i="1"/>
  <c r="AK843" i="1"/>
  <c r="AK867" i="1"/>
  <c r="AJ866" i="1"/>
  <c r="AK866" i="1" s="1"/>
  <c r="AH883" i="1"/>
  <c r="AQ2484" i="1"/>
  <c r="AO2480" i="1"/>
  <c r="AT2521" i="1"/>
  <c r="AR2520" i="1"/>
  <c r="AT2520" i="1" s="1"/>
  <c r="AQ82" i="1"/>
  <c r="AG162" i="1"/>
  <c r="AO2808" i="1"/>
  <c r="AQ2809" i="1"/>
  <c r="AJ80" i="1"/>
  <c r="AJ79" i="1" s="1"/>
  <c r="AC82" i="1"/>
  <c r="AE98" i="1"/>
  <c r="AH103" i="1"/>
  <c r="AQ105" i="1"/>
  <c r="AQ108" i="1"/>
  <c r="AN129" i="1"/>
  <c r="AA141" i="1"/>
  <c r="AT165" i="1"/>
  <c r="AK240" i="1"/>
  <c r="AI228" i="1"/>
  <c r="AI257" i="1"/>
  <c r="AK258" i="1"/>
  <c r="AN297" i="1"/>
  <c r="AL296" i="1"/>
  <c r="AT385" i="1"/>
  <c r="AR384" i="1"/>
  <c r="AK395" i="1"/>
  <c r="AL418" i="1"/>
  <c r="AN419" i="1"/>
  <c r="AN536" i="1"/>
  <c r="AE633" i="1"/>
  <c r="AO769" i="1"/>
  <c r="AQ770" i="1"/>
  <c r="AI785" i="1"/>
  <c r="AK786" i="1"/>
  <c r="AT879" i="1"/>
  <c r="Y101" i="1"/>
  <c r="AM418" i="1"/>
  <c r="V79" i="1"/>
  <c r="AH112" i="1"/>
  <c r="AH217" i="1"/>
  <c r="AF179" i="1"/>
  <c r="X228" i="1"/>
  <c r="AO392" i="1"/>
  <c r="AO391" i="1" s="1"/>
  <c r="AQ393" i="1"/>
  <c r="AN822" i="1"/>
  <c r="AO912" i="1"/>
  <c r="AQ912" i="1" s="1"/>
  <c r="AQ913" i="1"/>
  <c r="AL1628" i="1"/>
  <c r="AN1629" i="1"/>
  <c r="AS162" i="1"/>
  <c r="AK290" i="1"/>
  <c r="V418" i="1"/>
  <c r="AF896" i="1"/>
  <c r="AF895" i="1" s="1"/>
  <c r="AH897" i="1"/>
  <c r="AR1307" i="1"/>
  <c r="AT1313" i="1"/>
  <c r="AG26" i="1"/>
  <c r="AM79" i="1"/>
  <c r="AM12" i="1" s="1"/>
  <c r="AE92" i="1"/>
  <c r="AS102" i="1"/>
  <c r="AS101" i="1" s="1"/>
  <c r="AR132" i="1"/>
  <c r="AB149" i="1"/>
  <c r="AQ169" i="1"/>
  <c r="AJ179" i="1"/>
  <c r="AP228" i="1"/>
  <c r="AM228" i="1"/>
  <c r="AK291" i="1"/>
  <c r="AH375" i="1"/>
  <c r="AB384" i="1"/>
  <c r="AQ387" i="1"/>
  <c r="AN421" i="1"/>
  <c r="AQ438" i="1"/>
  <c r="AS530" i="1"/>
  <c r="AI551" i="1"/>
  <c r="AK552" i="1"/>
  <c r="AE632" i="1"/>
  <c r="AU632" i="1"/>
  <c r="AW632" i="1" s="1"/>
  <c r="AK695" i="1"/>
  <c r="AF775" i="1"/>
  <c r="AF774" i="1" s="1"/>
  <c r="AH774" i="1" s="1"/>
  <c r="AK800" i="1"/>
  <c r="AK1623" i="1"/>
  <c r="AA111" i="1"/>
  <c r="U120" i="1"/>
  <c r="AL120" i="1"/>
  <c r="AL110" i="1" s="1"/>
  <c r="AT127" i="1"/>
  <c r="AT144" i="1"/>
  <c r="AQ154" i="1"/>
  <c r="AE166" i="1"/>
  <c r="AN169" i="1"/>
  <c r="AL171" i="1"/>
  <c r="AK174" i="1"/>
  <c r="AN194" i="1"/>
  <c r="V222" i="1"/>
  <c r="AM222" i="1"/>
  <c r="AT260" i="1"/>
  <c r="AI296" i="1"/>
  <c r="AN387" i="1"/>
  <c r="AA384" i="1"/>
  <c r="AA289" i="1" s="1"/>
  <c r="AT389" i="1"/>
  <c r="AQ409" i="1"/>
  <c r="AN426" i="1"/>
  <c r="AK428" i="1"/>
  <c r="AM437" i="1"/>
  <c r="AQ463" i="1"/>
  <c r="AB476" i="1"/>
  <c r="AS476" i="1"/>
  <c r="AQ536" i="1"/>
  <c r="AF551" i="1"/>
  <c r="AA607" i="1"/>
  <c r="AE628" i="1"/>
  <c r="AK726" i="1"/>
  <c r="AN758" i="1"/>
  <c r="U743" i="1"/>
  <c r="AN770" i="1"/>
  <c r="AH809" i="1"/>
  <c r="AH861" i="1"/>
  <c r="AS870" i="1"/>
  <c r="AS869" i="1" s="1"/>
  <c r="Y912" i="1"/>
  <c r="AK921" i="1"/>
  <c r="AQ1648" i="1"/>
  <c r="AE1998" i="1"/>
  <c r="AU1998" i="1"/>
  <c r="AW1998" i="1" s="1"/>
  <c r="AS2836" i="1"/>
  <c r="AT2836" i="1" s="1"/>
  <c r="AT2837" i="1"/>
  <c r="AR3125" i="1"/>
  <c r="AT3126" i="1"/>
  <c r="AH116" i="1"/>
  <c r="AQ121" i="1"/>
  <c r="AK133" i="1"/>
  <c r="X149" i="1"/>
  <c r="AK165" i="1"/>
  <c r="AT167" i="1"/>
  <c r="X179" i="1"/>
  <c r="AM179" i="1"/>
  <c r="AN179" i="1" s="1"/>
  <c r="V262" i="1"/>
  <c r="AP282" i="1"/>
  <c r="AP281" i="1" s="1"/>
  <c r="AW377" i="1"/>
  <c r="AK416" i="1"/>
  <c r="AH424" i="1"/>
  <c r="AT426" i="1"/>
  <c r="AN430" i="1"/>
  <c r="AQ435" i="1"/>
  <c r="Z437" i="1"/>
  <c r="AJ530" i="1"/>
  <c r="AT546" i="1"/>
  <c r="V545" i="1"/>
  <c r="AN548" i="1"/>
  <c r="AW564" i="1"/>
  <c r="AN574" i="1"/>
  <c r="AB796" i="1"/>
  <c r="AB795" i="1" s="1"/>
  <c r="AB794" i="1" s="1"/>
  <c r="AQ822" i="1"/>
  <c r="AK830" i="1"/>
  <c r="AG878" i="1"/>
  <c r="AJ899" i="1"/>
  <c r="AJ27" i="1" s="1"/>
  <c r="AJ25" i="1" s="1"/>
  <c r="AG899" i="1"/>
  <c r="AG27" i="1" s="1"/>
  <c r="AT915" i="1"/>
  <c r="AI923" i="1"/>
  <c r="AQ1751" i="1"/>
  <c r="AO1715" i="1"/>
  <c r="AH2453" i="1"/>
  <c r="AK2477" i="1"/>
  <c r="AI2476" i="1"/>
  <c r="AK2476" i="1" s="1"/>
  <c r="AR2511" i="1"/>
  <c r="AR2510" i="1" s="1"/>
  <c r="AT2512" i="1"/>
  <c r="Z120" i="1"/>
  <c r="V162" i="1"/>
  <c r="AL162" i="1"/>
  <c r="U162" i="1"/>
  <c r="AQ174" i="1"/>
  <c r="Y179" i="1"/>
  <c r="AN217" i="1"/>
  <c r="Y222" i="1"/>
  <c r="AQ225" i="1"/>
  <c r="AQ297" i="1"/>
  <c r="AJ384" i="1"/>
  <c r="V530" i="1"/>
  <c r="V551" i="1"/>
  <c r="AW621" i="1"/>
  <c r="AP661" i="1"/>
  <c r="AQ661" i="1" s="1"/>
  <c r="AP743" i="1"/>
  <c r="AB846" i="1"/>
  <c r="AB845" i="1" s="1"/>
  <c r="AB832" i="1" s="1"/>
  <c r="AM870" i="1"/>
  <c r="AM869" i="1" s="1"/>
  <c r="AK918" i="1"/>
  <c r="AI917" i="1"/>
  <c r="AH1448" i="1"/>
  <c r="AF1447" i="1"/>
  <c r="AD1683" i="1"/>
  <c r="AV1684" i="1"/>
  <c r="AV1683" i="1" s="1"/>
  <c r="AA120" i="1"/>
  <c r="AS120" i="1"/>
  <c r="U132" i="1"/>
  <c r="AR149" i="1"/>
  <c r="AM162" i="1"/>
  <c r="Z179" i="1"/>
  <c r="AA228" i="1"/>
  <c r="AQ263" i="1"/>
  <c r="W282" i="1"/>
  <c r="W281" i="1" s="1"/>
  <c r="AM296" i="1"/>
  <c r="AD387" i="1"/>
  <c r="AQ395" i="1"/>
  <c r="AO408" i="1"/>
  <c r="AQ408" i="1" s="1"/>
  <c r="AG408" i="1"/>
  <c r="AQ411" i="1"/>
  <c r="AA413" i="1"/>
  <c r="AH419" i="1"/>
  <c r="AT428" i="1"/>
  <c r="AQ430" i="1"/>
  <c r="AF437" i="1"/>
  <c r="AT465" i="1"/>
  <c r="AM476" i="1"/>
  <c r="AN476" i="1" s="1"/>
  <c r="AE558" i="1"/>
  <c r="W551" i="1"/>
  <c r="AS607" i="1"/>
  <c r="AE722" i="1"/>
  <c r="AA743" i="1"/>
  <c r="AF769" i="1"/>
  <c r="AB769" i="1"/>
  <c r="AS769" i="1"/>
  <c r="W807" i="1"/>
  <c r="W793" i="1" s="1"/>
  <c r="X832" i="1"/>
  <c r="AJ870" i="1"/>
  <c r="AJ869" i="1" s="1"/>
  <c r="AJ878" i="1"/>
  <c r="AK913" i="1"/>
  <c r="AJ917" i="1"/>
  <c r="U1341" i="1"/>
  <c r="AK1604" i="1"/>
  <c r="AJ1603" i="1"/>
  <c r="AK1603" i="1" s="1"/>
  <c r="AK1671" i="1"/>
  <c r="AI1666" i="1"/>
  <c r="AS1864" i="1"/>
  <c r="AS34" i="1" s="1"/>
  <c r="AQ2389" i="1"/>
  <c r="AO2388" i="1"/>
  <c r="AQ2388" i="1" s="1"/>
  <c r="AH2397" i="1"/>
  <c r="AF2396" i="1"/>
  <c r="AH2396" i="1" s="1"/>
  <c r="AK118" i="1"/>
  <c r="AN127" i="1"/>
  <c r="AN130" i="1"/>
  <c r="AA149" i="1"/>
  <c r="AP149" i="1"/>
  <c r="AI171" i="1"/>
  <c r="AA179" i="1"/>
  <c r="AT225" i="1"/>
  <c r="Y262" i="1"/>
  <c r="U282" i="1"/>
  <c r="U281" i="1" s="1"/>
  <c r="Z296" i="1"/>
  <c r="AB413" i="1"/>
  <c r="AS413" i="1"/>
  <c r="AG418" i="1"/>
  <c r="AB437" i="1"/>
  <c r="U476" i="1"/>
  <c r="AM530" i="1"/>
  <c r="AD536" i="1"/>
  <c r="AO551" i="1"/>
  <c r="AQ551" i="1" s="1"/>
  <c r="V607" i="1"/>
  <c r="AH661" i="1"/>
  <c r="AN805" i="1"/>
  <c r="X813" i="1"/>
  <c r="X812" i="1" s="1"/>
  <c r="X807" i="1" s="1"/>
  <c r="X793" i="1" s="1"/>
  <c r="AN814" i="1"/>
  <c r="Y832" i="1"/>
  <c r="AG846" i="1"/>
  <c r="AG845" i="1" s="1"/>
  <c r="AG832" i="1" s="1"/>
  <c r="AG23" i="1" s="1"/>
  <c r="AQ867" i="1"/>
  <c r="Y870" i="1"/>
  <c r="Y869" i="1" s="1"/>
  <c r="AQ871" i="1"/>
  <c r="U878" i="1"/>
  <c r="AJ912" i="1"/>
  <c r="AK912" i="1" s="1"/>
  <c r="AN1604" i="1"/>
  <c r="AL1603" i="1"/>
  <c r="AL1602" i="1" s="1"/>
  <c r="AN1602" i="1" s="1"/>
  <c r="AQ1712" i="1"/>
  <c r="AO1711" i="1"/>
  <c r="AM1855" i="1"/>
  <c r="AN1855" i="1" s="1"/>
  <c r="AN1856" i="1"/>
  <c r="AA1864" i="1"/>
  <c r="AP120" i="1"/>
  <c r="W132" i="1"/>
  <c r="AQ146" i="1"/>
  <c r="Z149" i="1"/>
  <c r="AP162" i="1"/>
  <c r="AQ162" i="1" s="1"/>
  <c r="X162" i="1"/>
  <c r="AR262" i="1"/>
  <c r="AT293" i="1"/>
  <c r="AS296" i="1"/>
  <c r="AN369" i="1"/>
  <c r="W384" i="1"/>
  <c r="AT395" i="1"/>
  <c r="U408" i="1"/>
  <c r="AK409" i="1"/>
  <c r="AT411" i="1"/>
  <c r="AK463" i="1"/>
  <c r="AH465" i="1"/>
  <c r="AK473" i="1"/>
  <c r="AE481" i="1"/>
  <c r="AF545" i="1"/>
  <c r="AH545" i="1" s="1"/>
  <c r="Y551" i="1"/>
  <c r="AG607" i="1"/>
  <c r="AH662" i="1"/>
  <c r="AH695" i="1"/>
  <c r="AQ718" i="1"/>
  <c r="AH758" i="1"/>
  <c r="AS743" i="1"/>
  <c r="AQ764" i="1"/>
  <c r="AL769" i="1"/>
  <c r="AH770" i="1"/>
  <c r="Y813" i="1"/>
  <c r="Y812" i="1" s="1"/>
  <c r="Y807" i="1" s="1"/>
  <c r="AQ814" i="1"/>
  <c r="V825" i="1"/>
  <c r="V824" i="1" s="1"/>
  <c r="V819" i="1" s="1"/>
  <c r="AN826" i="1"/>
  <c r="AI846" i="1"/>
  <c r="AI845" i="1" s="1"/>
  <c r="AE863" i="1"/>
  <c r="AR870" i="1"/>
  <c r="AR869" i="1" s="1"/>
  <c r="V870" i="1"/>
  <c r="V869" i="1" s="1"/>
  <c r="V888" i="1"/>
  <c r="V923" i="1"/>
  <c r="AJ1330" i="1"/>
  <c r="AJ1318" i="1" s="1"/>
  <c r="AK1331" i="1"/>
  <c r="AT1577" i="1"/>
  <c r="AG1666" i="1"/>
  <c r="AH1667" i="1"/>
  <c r="AR2341" i="1"/>
  <c r="X111" i="1"/>
  <c r="AM111" i="1"/>
  <c r="AN118" i="1"/>
  <c r="AB120" i="1"/>
  <c r="AQ129" i="1"/>
  <c r="AN135" i="1"/>
  <c r="AN138" i="1"/>
  <c r="Y141" i="1"/>
  <c r="AF149" i="1"/>
  <c r="AN154" i="1"/>
  <c r="AT163" i="1"/>
  <c r="Y162" i="1"/>
  <c r="AH225" i="1"/>
  <c r="U228" i="1"/>
  <c r="AL228" i="1"/>
  <c r="AP257" i="1"/>
  <c r="AS262" i="1"/>
  <c r="AK267" i="1"/>
  <c r="Z282" i="1"/>
  <c r="Z281" i="1" s="1"/>
  <c r="AR282" i="1"/>
  <c r="AB296" i="1"/>
  <c r="AQ389" i="1"/>
  <c r="AK393" i="1"/>
  <c r="AG413" i="1"/>
  <c r="AI437" i="1"/>
  <c r="AK437" i="1" s="1"/>
  <c r="Y476" i="1"/>
  <c r="AP476" i="1"/>
  <c r="AQ476" i="1" s="1"/>
  <c r="AN486" i="1"/>
  <c r="AT548" i="1"/>
  <c r="Z551" i="1"/>
  <c r="AT552" i="1"/>
  <c r="AE620" i="1"/>
  <c r="AU628" i="1"/>
  <c r="AW628" i="1" s="1"/>
  <c r="AN656" i="1"/>
  <c r="U796" i="1"/>
  <c r="U795" i="1" s="1"/>
  <c r="U794" i="1" s="1"/>
  <c r="AL796" i="1"/>
  <c r="AM825" i="1"/>
  <c r="AM824" i="1" s="1"/>
  <c r="AM819" i="1" s="1"/>
  <c r="AM22" i="1" s="1"/>
  <c r="AT839" i="1"/>
  <c r="AJ846" i="1"/>
  <c r="AJ845" i="1" s="1"/>
  <c r="AJ832" i="1" s="1"/>
  <c r="AJ23" i="1" s="1"/>
  <c r="AT861" i="1"/>
  <c r="W877" i="1"/>
  <c r="W864" i="1" s="1"/>
  <c r="AK915" i="1"/>
  <c r="AQ918" i="1"/>
  <c r="AB917" i="1"/>
  <c r="AK929" i="1"/>
  <c r="W1197" i="1"/>
  <c r="AM1197" i="1"/>
  <c r="AK883" i="1"/>
  <c r="AB888" i="1"/>
  <c r="AB877" i="1" s="1"/>
  <c r="AB864" i="1" s="1"/>
  <c r="AQ891" i="1"/>
  <c r="AQ897" i="1"/>
  <c r="AK927" i="1"/>
  <c r="AW1116" i="1"/>
  <c r="AW1137" i="1"/>
  <c r="AH1319" i="1"/>
  <c r="AH1386" i="1"/>
  <c r="AJ1429" i="1"/>
  <c r="AQ1530" i="1"/>
  <c r="U1609" i="1"/>
  <c r="AJ1609" i="1"/>
  <c r="AT1657" i="1"/>
  <c r="AK1667" i="1"/>
  <c r="V1689" i="1"/>
  <c r="Z1696" i="1"/>
  <c r="AR1705" i="1"/>
  <c r="AI1710" i="1"/>
  <c r="AK1710" i="1" s="1"/>
  <c r="AN1744" i="1"/>
  <c r="AL1715" i="1"/>
  <c r="AN1838" i="1"/>
  <c r="AT1851" i="1"/>
  <c r="AL1850" i="1"/>
  <c r="AN1850" i="1" s="1"/>
  <c r="Z1908" i="1"/>
  <c r="AS1908" i="1"/>
  <c r="X1920" i="1"/>
  <c r="AI2337" i="1"/>
  <c r="AI2336" i="1" s="1"/>
  <c r="AK2336" i="1" s="1"/>
  <c r="AK2338" i="1"/>
  <c r="U2556" i="1"/>
  <c r="AN2559" i="1"/>
  <c r="AO2763" i="1"/>
  <c r="AQ2763" i="1" s="1"/>
  <c r="AQ2764" i="1"/>
  <c r="AQ3110" i="1"/>
  <c r="AO3109" i="1"/>
  <c r="AO3108" i="1" s="1"/>
  <c r="Y1197" i="1"/>
  <c r="AL1429" i="1"/>
  <c r="AN1429" i="1" s="1"/>
  <c r="AN1430" i="1"/>
  <c r="AA1559" i="1"/>
  <c r="AS1559" i="1"/>
  <c r="AQ1570" i="1"/>
  <c r="AO1569" i="1"/>
  <c r="AQ1569" i="1" s="1"/>
  <c r="AO1603" i="1"/>
  <c r="AQ1604" i="1"/>
  <c r="AP1628" i="1"/>
  <c r="AJ1666" i="1"/>
  <c r="AJ1786" i="1"/>
  <c r="AK1835" i="1"/>
  <c r="AI1834" i="1"/>
  <c r="AL1905" i="1"/>
  <c r="AN1905" i="1" s="1"/>
  <c r="AN1906" i="1"/>
  <c r="AM2279" i="1"/>
  <c r="AM2278" i="1" s="1"/>
  <c r="AM2277" i="1" s="1"/>
  <c r="AM39" i="1" s="1"/>
  <c r="AN2280" i="1"/>
  <c r="AR2415" i="1"/>
  <c r="AT2416" i="1"/>
  <c r="AN2507" i="1"/>
  <c r="AL2502" i="1"/>
  <c r="AS2517" i="1"/>
  <c r="AT2517" i="1" s="1"/>
  <c r="AT2518" i="1"/>
  <c r="AS1307" i="1"/>
  <c r="AM1559" i="1"/>
  <c r="AL1573" i="1"/>
  <c r="AN1573" i="1" s="1"/>
  <c r="AN1574" i="1"/>
  <c r="W1609" i="1"/>
  <c r="AG1622" i="1"/>
  <c r="AH1626" i="1"/>
  <c r="AT1629" i="1"/>
  <c r="AJ1645" i="1"/>
  <c r="AH1655" i="1"/>
  <c r="AF1652" i="1"/>
  <c r="AH1652" i="1" s="1"/>
  <c r="U1666" i="1"/>
  <c r="AO1696" i="1"/>
  <c r="AI1696" i="1"/>
  <c r="AK1697" i="1"/>
  <c r="AT1706" i="1"/>
  <c r="AK1716" i="1"/>
  <c r="AI1715" i="1"/>
  <c r="U1786" i="1"/>
  <c r="AL1786" i="1"/>
  <c r="AN1787" i="1"/>
  <c r="AS1856" i="1"/>
  <c r="AS1855" i="1" s="1"/>
  <c r="AT1857" i="1"/>
  <c r="AK1993" i="1"/>
  <c r="AO2279" i="1"/>
  <c r="AQ2280" i="1"/>
  <c r="AT2457" i="1"/>
  <c r="AL2463" i="1"/>
  <c r="AN2464" i="1"/>
  <c r="AI2470" i="1"/>
  <c r="AK2470" i="1" s="1"/>
  <c r="AK2471" i="1"/>
  <c r="Y2529" i="1"/>
  <c r="Y2516" i="1" s="1"/>
  <c r="AK2674" i="1"/>
  <c r="AH1313" i="1"/>
  <c r="AI1319" i="1"/>
  <c r="AK1319" i="1" s="1"/>
  <c r="AK1320" i="1"/>
  <c r="AQ1324" i="1"/>
  <c r="AO1323" i="1"/>
  <c r="AM1447" i="1"/>
  <c r="AO1559" i="1"/>
  <c r="AQ1560" i="1"/>
  <c r="AI1622" i="1"/>
  <c r="AK1626" i="1"/>
  <c r="U1652" i="1"/>
  <c r="AJ1673" i="1"/>
  <c r="AK1674" i="1"/>
  <c r="AJ1715" i="1"/>
  <c r="AI1865" i="1"/>
  <c r="AI1864" i="1" s="1"/>
  <c r="AI34" i="1" s="1"/>
  <c r="AK1866" i="1"/>
  <c r="U1900" i="1"/>
  <c r="AD2255" i="1"/>
  <c r="AE2256" i="1"/>
  <c r="AI2331" i="1"/>
  <c r="AK2332" i="1"/>
  <c r="AK2350" i="1"/>
  <c r="AI2341" i="1"/>
  <c r="AH2643" i="1"/>
  <c r="AS1197" i="1"/>
  <c r="AC1308" i="1"/>
  <c r="AU1309" i="1"/>
  <c r="AU1308" i="1" s="1"/>
  <c r="AT1330" i="1"/>
  <c r="X1447" i="1"/>
  <c r="AO1573" i="1"/>
  <c r="AQ1573" i="1" s="1"/>
  <c r="AQ1574" i="1"/>
  <c r="AO1666" i="1"/>
  <c r="AQ1667" i="1"/>
  <c r="AC1701" i="1"/>
  <c r="AE1701" i="1" s="1"/>
  <c r="AW1764" i="1"/>
  <c r="AK1806" i="1"/>
  <c r="AI1786" i="1"/>
  <c r="AH1856" i="1"/>
  <c r="AF1855" i="1"/>
  <c r="AH1855" i="1" s="1"/>
  <c r="AN2816" i="1"/>
  <c r="AL2813" i="1"/>
  <c r="AN2888" i="1"/>
  <c r="AL2887" i="1"/>
  <c r="AA551" i="1"/>
  <c r="AQ595" i="1"/>
  <c r="AO607" i="1"/>
  <c r="AW625" i="1"/>
  <c r="AQ695" i="1"/>
  <c r="AH718" i="1"/>
  <c r="AN725" i="1"/>
  <c r="AQ758" i="1"/>
  <c r="Z832" i="1"/>
  <c r="AN843" i="1"/>
  <c r="AP846" i="1"/>
  <c r="AP845" i="1" s="1"/>
  <c r="AP832" i="1" s="1"/>
  <c r="AQ873" i="1"/>
  <c r="AN875" i="1"/>
  <c r="AO896" i="1"/>
  <c r="AQ896" i="1" s="1"/>
  <c r="Z912" i="1"/>
  <c r="AN915" i="1"/>
  <c r="W917" i="1"/>
  <c r="AS917" i="1"/>
  <c r="AE995" i="1"/>
  <c r="AW1119" i="1"/>
  <c r="AE1135" i="1"/>
  <c r="AW1149" i="1"/>
  <c r="AE1163" i="1"/>
  <c r="AT1194" i="1"/>
  <c r="AF1307" i="1"/>
  <c r="AH1308" i="1"/>
  <c r="AT1315" i="1"/>
  <c r="Y1447" i="1"/>
  <c r="AE1638" i="1"/>
  <c r="AH1643" i="1"/>
  <c r="W1673" i="1"/>
  <c r="AM1673" i="1"/>
  <c r="AT1694" i="1"/>
  <c r="AM1696" i="1"/>
  <c r="AW1734" i="1"/>
  <c r="AK1827" i="1"/>
  <c r="AI1817" i="1"/>
  <c r="AQ1906" i="1"/>
  <c r="AQ2221" i="1"/>
  <c r="AO2220" i="1"/>
  <c r="AQ2220" i="1" s="1"/>
  <c r="X2230" i="1"/>
  <c r="AB2405" i="1"/>
  <c r="AH2416" i="1"/>
  <c r="AQ2674" i="1"/>
  <c r="AO2673" i="1"/>
  <c r="AQ2673" i="1" s="1"/>
  <c r="AM2722" i="1"/>
  <c r="AN2723" i="1"/>
  <c r="AJ1559" i="1"/>
  <c r="AK1657" i="1"/>
  <c r="AI1652" i="1"/>
  <c r="Y1666" i="1"/>
  <c r="X1673" i="1"/>
  <c r="V1705" i="1"/>
  <c r="AB1786" i="1"/>
  <c r="W1864" i="1"/>
  <c r="AO1874" i="1"/>
  <c r="AQ1875" i="1"/>
  <c r="AQ1885" i="1"/>
  <c r="AO1884" i="1"/>
  <c r="AO1883" i="1" s="1"/>
  <c r="AO1882" i="1" s="1"/>
  <c r="AN2207" i="1"/>
  <c r="AL2206" i="1"/>
  <c r="W2307" i="1"/>
  <c r="AP2396" i="1"/>
  <c r="AQ2396" i="1" s="1"/>
  <c r="AQ2397" i="1"/>
  <c r="AL2669" i="1"/>
  <c r="AN2669" i="1" s="1"/>
  <c r="AN2670" i="1"/>
  <c r="AG551" i="1"/>
  <c r="Z607" i="1"/>
  <c r="AK656" i="1"/>
  <c r="AT695" i="1"/>
  <c r="AQ726" i="1"/>
  <c r="AE729" i="1"/>
  <c r="AE741" i="1"/>
  <c r="W743" i="1"/>
  <c r="AT758" i="1"/>
  <c r="AK764" i="1"/>
  <c r="Z769" i="1"/>
  <c r="AK776" i="1"/>
  <c r="AJ796" i="1"/>
  <c r="AJ795" i="1" s="1"/>
  <c r="AJ794" i="1" s="1"/>
  <c r="AI813" i="1"/>
  <c r="AI812" i="1" s="1"/>
  <c r="AK822" i="1"/>
  <c r="AN828" i="1"/>
  <c r="AQ839" i="1"/>
  <c r="AA846" i="1"/>
  <c r="AA845" i="1" s="1"/>
  <c r="AA832" i="1" s="1"/>
  <c r="AS846" i="1"/>
  <c r="AS845" i="1" s="1"/>
  <c r="AS832" i="1" s="1"/>
  <c r="AS23" i="1" s="1"/>
  <c r="AT873" i="1"/>
  <c r="Z878" i="1"/>
  <c r="AS912" i="1"/>
  <c r="AH921" i="1"/>
  <c r="AM923" i="1"/>
  <c r="AK934" i="1"/>
  <c r="AE1087" i="1"/>
  <c r="AE1171" i="1"/>
  <c r="AH1187" i="1"/>
  <c r="AJ1197" i="1"/>
  <c r="AL1307" i="1"/>
  <c r="AN1313" i="1"/>
  <c r="X1318" i="1"/>
  <c r="AA1573" i="1"/>
  <c r="AB1609" i="1"/>
  <c r="AT1610" i="1"/>
  <c r="AP1645" i="1"/>
  <c r="AN1662" i="1"/>
  <c r="AF1666" i="1"/>
  <c r="Y1673" i="1"/>
  <c r="AN1678" i="1"/>
  <c r="AN1699" i="1"/>
  <c r="AR1850" i="1"/>
  <c r="AE1942" i="1"/>
  <c r="AP2008" i="1"/>
  <c r="V2206" i="1"/>
  <c r="AB2319" i="1"/>
  <c r="AQ2332" i="1"/>
  <c r="AO2331" i="1"/>
  <c r="AQ2331" i="1" s="1"/>
  <c r="AJ2412" i="1"/>
  <c r="AK2412" i="1" s="1"/>
  <c r="AK2413" i="1"/>
  <c r="U2636" i="1"/>
  <c r="AS878" i="1"/>
  <c r="X888" i="1"/>
  <c r="Z917" i="1"/>
  <c r="X923" i="1"/>
  <c r="AJ933" i="1"/>
  <c r="AE1175" i="1"/>
  <c r="AJ1307" i="1"/>
  <c r="AK1310" i="1"/>
  <c r="AI1307" i="1"/>
  <c r="AF1336" i="1"/>
  <c r="AH1336" i="1" s="1"/>
  <c r="AB1447" i="1"/>
  <c r="AB1559" i="1"/>
  <c r="AH1570" i="1"/>
  <c r="AF1622" i="1"/>
  <c r="AS1628" i="1"/>
  <c r="AQ1633" i="1"/>
  <c r="AN1635" i="1"/>
  <c r="AT1674" i="1"/>
  <c r="AR1673" i="1"/>
  <c r="AQ1676" i="1"/>
  <c r="AN1690" i="1"/>
  <c r="AF1817" i="1"/>
  <c r="AT1843" i="1"/>
  <c r="AC1846" i="1"/>
  <c r="AE1847" i="1"/>
  <c r="AN1851" i="1"/>
  <c r="V1908" i="1"/>
  <c r="AV2023" i="1"/>
  <c r="AE2023" i="1"/>
  <c r="AO2391" i="1"/>
  <c r="AQ2391" i="1" s="1"/>
  <c r="AQ2394" i="1"/>
  <c r="AK2457" i="1"/>
  <c r="AB1307" i="1"/>
  <c r="U1318" i="1"/>
  <c r="AQ1386" i="1"/>
  <c r="AK1533" i="1"/>
  <c r="W1559" i="1"/>
  <c r="AT1563" i="1"/>
  <c r="AN1565" i="1"/>
  <c r="AH1569" i="1"/>
  <c r="AK1574" i="1"/>
  <c r="AQ1577" i="1"/>
  <c r="AK1618" i="1"/>
  <c r="AM1628" i="1"/>
  <c r="AB1637" i="1"/>
  <c r="AO1645" i="1"/>
  <c r="AK1648" i="1"/>
  <c r="AH1650" i="1"/>
  <c r="AB1652" i="1"/>
  <c r="AT1664" i="1"/>
  <c r="X1666" i="1"/>
  <c r="AS1673" i="1"/>
  <c r="AQ1685" i="1"/>
  <c r="AH1701" i="1"/>
  <c r="AW1785" i="1"/>
  <c r="AH1806" i="1"/>
  <c r="AQ1866" i="1"/>
  <c r="AL1900" i="1"/>
  <c r="AN1900" i="1" s="1"/>
  <c r="AK1903" i="1"/>
  <c r="AG1920" i="1"/>
  <c r="AH1920" i="1" s="1"/>
  <c r="AQ1996" i="1"/>
  <c r="AI2008" i="1"/>
  <c r="AN2215" i="1"/>
  <c r="AM2220" i="1"/>
  <c r="AN2220" i="1" s="1"/>
  <c r="AN2221" i="1"/>
  <c r="AR2257" i="1"/>
  <c r="AP2319" i="1"/>
  <c r="AQ2319" i="1" s="1"/>
  <c r="AQ2322" i="1"/>
  <c r="AM2502" i="1"/>
  <c r="AN2505" i="1"/>
  <c r="AU2537" i="1"/>
  <c r="AU2536" i="1" s="1"/>
  <c r="AC2536" i="1"/>
  <c r="AT2542" i="1"/>
  <c r="AS2541" i="1"/>
  <c r="AH2619" i="1"/>
  <c r="AF2618" i="1"/>
  <c r="AB2645" i="1"/>
  <c r="AH2648" i="1"/>
  <c r="AF2645" i="1"/>
  <c r="V2662" i="1"/>
  <c r="AF2795" i="1"/>
  <c r="AH2796" i="1"/>
  <c r="AA1323" i="1"/>
  <c r="AA1318" i="1" s="1"/>
  <c r="AT1386" i="1"/>
  <c r="AK1534" i="1"/>
  <c r="Z1559" i="1"/>
  <c r="AG1559" i="1"/>
  <c r="AK1570" i="1"/>
  <c r="AN1614" i="1"/>
  <c r="AE1632" i="1"/>
  <c r="V1652" i="1"/>
  <c r="AN1671" i="1"/>
  <c r="AN1676" i="1"/>
  <c r="V1682" i="1"/>
  <c r="Z1682" i="1"/>
  <c r="AQ1687" i="1"/>
  <c r="AO1689" i="1"/>
  <c r="AG1786" i="1"/>
  <c r="AW1793" i="1"/>
  <c r="AQ1843" i="1"/>
  <c r="AN1848" i="1"/>
  <c r="AQ1851" i="1"/>
  <c r="AL1920" i="1"/>
  <c r="AN2027" i="1"/>
  <c r="AQ2325" i="1"/>
  <c r="AO2324" i="1"/>
  <c r="AQ2324" i="1" s="1"/>
  <c r="AQ2402" i="1"/>
  <c r="AO2401" i="1"/>
  <c r="AQ2401" i="1" s="1"/>
  <c r="W2431" i="1"/>
  <c r="W2430" i="1" s="1"/>
  <c r="AM2431" i="1"/>
  <c r="AM2430" i="1" s="1"/>
  <c r="AK2450" i="1"/>
  <c r="Y2502" i="1"/>
  <c r="AG2511" i="1"/>
  <c r="AG2510" i="1" s="1"/>
  <c r="AH2542" i="1"/>
  <c r="AB2597" i="1"/>
  <c r="AF2614" i="1"/>
  <c r="AH2614" i="1" s="1"/>
  <c r="AN2768" i="1"/>
  <c r="AL2848" i="1"/>
  <c r="AN2848" i="1" s="1"/>
  <c r="AN2849" i="1"/>
  <c r="AK1308" i="1"/>
  <c r="AK1313" i="1"/>
  <c r="AQ1315" i="1"/>
  <c r="AH1320" i="1"/>
  <c r="AH1330" i="1"/>
  <c r="W1341" i="1"/>
  <c r="AQ1377" i="1"/>
  <c r="AA1447" i="1"/>
  <c r="AW1537" i="1"/>
  <c r="AK1563" i="1"/>
  <c r="AT1565" i="1"/>
  <c r="AN1570" i="1"/>
  <c r="AR1609" i="1"/>
  <c r="AQ1612" i="1"/>
  <c r="AQ1618" i="1"/>
  <c r="AB1628" i="1"/>
  <c r="AQ1635" i="1"/>
  <c r="AG1645" i="1"/>
  <c r="Y1661" i="1"/>
  <c r="AG1661" i="1"/>
  <c r="AH1661" i="1" s="1"/>
  <c r="AP1673" i="1"/>
  <c r="V1673" i="1"/>
  <c r="AJ1689" i="1"/>
  <c r="AK1692" i="1"/>
  <c r="AQ1699" i="1"/>
  <c r="U1705" i="1"/>
  <c r="AG1715" i="1"/>
  <c r="AK1744" i="1"/>
  <c r="AN1806" i="1"/>
  <c r="AB1817" i="1"/>
  <c r="U1850" i="1"/>
  <c r="AF1864" i="1"/>
  <c r="Z1864" i="1"/>
  <c r="AR1908" i="1"/>
  <c r="AQ1911" i="1"/>
  <c r="AH2003" i="1"/>
  <c r="AG2000" i="1"/>
  <c r="AH2086" i="1"/>
  <c r="AT2290" i="1"/>
  <c r="AN2315" i="1"/>
  <c r="AT2388" i="1"/>
  <c r="AF2502" i="1"/>
  <c r="AH2502" i="1" s="1"/>
  <c r="AH2503" i="1"/>
  <c r="AK2534" i="1"/>
  <c r="AK2594" i="1"/>
  <c r="AI2591" i="1"/>
  <c r="AS2628" i="1"/>
  <c r="AR2653" i="1"/>
  <c r="AT2654" i="1"/>
  <c r="AN1308" i="1"/>
  <c r="AP1341" i="1"/>
  <c r="Z1341" i="1"/>
  <c r="AP1429" i="1"/>
  <c r="AQ1429" i="1" s="1"/>
  <c r="AG1447" i="1"/>
  <c r="AH1560" i="1"/>
  <c r="AI1573" i="1"/>
  <c r="AK1573" i="1" s="1"/>
  <c r="AP1622" i="1"/>
  <c r="AA1628" i="1"/>
  <c r="W1637" i="1"/>
  <c r="AM1637" i="1"/>
  <c r="U1645" i="1"/>
  <c r="Z1645" i="1"/>
  <c r="Z1652" i="1"/>
  <c r="AR1652" i="1"/>
  <c r="AB1661" i="1"/>
  <c r="Z1666" i="1"/>
  <c r="W1689" i="1"/>
  <c r="AH1694" i="1"/>
  <c r="U1696" i="1"/>
  <c r="U1715" i="1"/>
  <c r="U1834" i="1"/>
  <c r="AB1908" i="1"/>
  <c r="AP1920" i="1"/>
  <c r="AH1991" i="1"/>
  <c r="AF1990" i="1"/>
  <c r="AE2016" i="1"/>
  <c r="AA2206" i="1"/>
  <c r="AP2480" i="1"/>
  <c r="AQ2481" i="1"/>
  <c r="AM2591" i="1"/>
  <c r="AM2590" i="1" s="1"/>
  <c r="AH2654" i="1"/>
  <c r="AF2653" i="1"/>
  <c r="AW1161" i="1"/>
  <c r="AH1198" i="1"/>
  <c r="AK1324" i="1"/>
  <c r="AH1331" i="1"/>
  <c r="AA1341" i="1"/>
  <c r="AT1342" i="1"/>
  <c r="AB1429" i="1"/>
  <c r="AW1440" i="1"/>
  <c r="AI1559" i="1"/>
  <c r="AK1559" i="1" s="1"/>
  <c r="AB1573" i="1"/>
  <c r="AE1598" i="1"/>
  <c r="AG1609" i="1"/>
  <c r="AH1612" i="1"/>
  <c r="W1622" i="1"/>
  <c r="AM1622" i="1"/>
  <c r="X1628" i="1"/>
  <c r="X1637" i="1"/>
  <c r="V1645" i="1"/>
  <c r="AA1645" i="1"/>
  <c r="AA1652" i="1"/>
  <c r="AN1664" i="1"/>
  <c r="AA1666" i="1"/>
  <c r="AG1673" i="1"/>
  <c r="AA1682" i="1"/>
  <c r="AK1685" i="1"/>
  <c r="AH1687" i="1"/>
  <c r="X1689" i="1"/>
  <c r="AQ1690" i="1"/>
  <c r="AH1699" i="1"/>
  <c r="AP1696" i="1"/>
  <c r="Y1705" i="1"/>
  <c r="AH1708" i="1"/>
  <c r="AM1715" i="1"/>
  <c r="AH1770" i="1"/>
  <c r="AT1806" i="1"/>
  <c r="AN1835" i="1"/>
  <c r="AT1848" i="1"/>
  <c r="AF1850" i="1"/>
  <c r="AF1908" i="1"/>
  <c r="AQ1917" i="1"/>
  <c r="Z1920" i="1"/>
  <c r="AO1995" i="1"/>
  <c r="AQ1995" i="1" s="1"/>
  <c r="AA2008" i="1"/>
  <c r="AN2087" i="1"/>
  <c r="AH2215" i="1"/>
  <c r="W2230" i="1"/>
  <c r="AM2230" i="1"/>
  <c r="AK2233" i="1"/>
  <c r="AQ2334" i="1"/>
  <c r="U2341" i="1"/>
  <c r="AK2396" i="1"/>
  <c r="Z2431" i="1"/>
  <c r="Z2430" i="1" s="1"/>
  <c r="AT2532" i="1"/>
  <c r="AQ2534" i="1"/>
  <c r="AM2541" i="1"/>
  <c r="AN2542" i="1"/>
  <c r="AR2591" i="1"/>
  <c r="AR2590" i="1" s="1"/>
  <c r="AT2592" i="1"/>
  <c r="AJ2597" i="1"/>
  <c r="AK2631" i="1"/>
  <c r="AN2719" i="1"/>
  <c r="AH2803" i="1"/>
  <c r="AG2800" i="1"/>
  <c r="X1559" i="1"/>
  <c r="AS1573" i="1"/>
  <c r="AB1603" i="1"/>
  <c r="AB1602" i="1" s="1"/>
  <c r="AS1603" i="1"/>
  <c r="AS1602" i="1" s="1"/>
  <c r="U1628" i="1"/>
  <c r="AP1637" i="1"/>
  <c r="AB1682" i="1"/>
  <c r="W1696" i="1"/>
  <c r="W1715" i="1"/>
  <c r="AW1741" i="1"/>
  <c r="AO1786" i="1"/>
  <c r="AP1786" i="1"/>
  <c r="U1817" i="1"/>
  <c r="W1817" i="1"/>
  <c r="AO1817" i="1"/>
  <c r="AQ1817" i="1" s="1"/>
  <c r="W1834" i="1"/>
  <c r="AM1834" i="1"/>
  <c r="AS1884" i="1"/>
  <c r="AS1883" i="1" s="1"/>
  <c r="AS1882" i="1" s="1"/>
  <c r="AS35" i="1" s="1"/>
  <c r="AT1885" i="1"/>
  <c r="AI1900" i="1"/>
  <c r="AG1908" i="1"/>
  <c r="AE2014" i="1"/>
  <c r="AV2014" i="1"/>
  <c r="AW2014" i="1" s="1"/>
  <c r="AI2069" i="1"/>
  <c r="AK2308" i="1"/>
  <c r="AI2307" i="1"/>
  <c r="X2391" i="1"/>
  <c r="X2340" i="1" s="1"/>
  <c r="AK2408" i="1"/>
  <c r="AI2405" i="1"/>
  <c r="AK2405" i="1" s="1"/>
  <c r="AM2425" i="1"/>
  <c r="AT2473" i="1"/>
  <c r="AF2529" i="1"/>
  <c r="AH2530" i="1"/>
  <c r="W2541" i="1"/>
  <c r="AS2591" i="1"/>
  <c r="AS2590" i="1" s="1"/>
  <c r="AJ2636" i="1"/>
  <c r="X2767" i="1"/>
  <c r="X2766" i="1" s="1"/>
  <c r="AH1194" i="1"/>
  <c r="AK1218" i="1"/>
  <c r="W1307" i="1"/>
  <c r="AK1315" i="1"/>
  <c r="AN1320" i="1"/>
  <c r="W1323" i="1"/>
  <c r="AH1377" i="1"/>
  <c r="U1447" i="1"/>
  <c r="AK1526" i="1"/>
  <c r="AH1530" i="1"/>
  <c r="AD1530" i="1"/>
  <c r="AP1559" i="1"/>
  <c r="AQ1559" i="1" s="1"/>
  <c r="AT1574" i="1"/>
  <c r="AN1577" i="1"/>
  <c r="Y1622" i="1"/>
  <c r="Z1637" i="1"/>
  <c r="AK1643" i="1"/>
  <c r="AF1645" i="1"/>
  <c r="AH1653" i="1"/>
  <c r="X1652" i="1"/>
  <c r="AN1669" i="1"/>
  <c r="AI1673" i="1"/>
  <c r="AS1682" i="1"/>
  <c r="AK1687" i="1"/>
  <c r="Z1689" i="1"/>
  <c r="AP1715" i="1"/>
  <c r="AK1770" i="1"/>
  <c r="AL1817" i="1"/>
  <c r="X1834" i="1"/>
  <c r="AO1850" i="1"/>
  <c r="AQ1850" i="1" s="1"/>
  <c r="AH1851" i="1"/>
  <c r="AS1850" i="1"/>
  <c r="AN1866" i="1"/>
  <c r="AM1865" i="1"/>
  <c r="AW1880" i="1"/>
  <c r="AJ1900" i="1"/>
  <c r="AH1903" i="1"/>
  <c r="AQ1905" i="1"/>
  <c r="AH1906" i="1"/>
  <c r="AO1908" i="1"/>
  <c r="AK1909" i="1"/>
  <c r="AT1917" i="1"/>
  <c r="AQ1983" i="1"/>
  <c r="AR2000" i="1"/>
  <c r="AT2001" i="1"/>
  <c r="AG2206" i="1"/>
  <c r="AH2313" i="1"/>
  <c r="AN2392" i="1"/>
  <c r="W2425" i="1"/>
  <c r="AO2425" i="1"/>
  <c r="AQ2426" i="1"/>
  <c r="AG2431" i="1"/>
  <c r="AG2430" i="1" s="1"/>
  <c r="AN2471" i="1"/>
  <c r="AP2541" i="1"/>
  <c r="AQ2542" i="1"/>
  <c r="Z2556" i="1"/>
  <c r="Z2540" i="1" s="1"/>
  <c r="AJ2585" i="1"/>
  <c r="AK2586" i="1"/>
  <c r="AV2627" i="1"/>
  <c r="AV2626" i="1" s="1"/>
  <c r="AD2626" i="1"/>
  <c r="AK2651" i="1"/>
  <c r="AG2662" i="1"/>
  <c r="AQ2706" i="1"/>
  <c r="AN2811" i="1"/>
  <c r="Z2813" i="1"/>
  <c r="AW1942" i="1"/>
  <c r="AE1950" i="1"/>
  <c r="X1990" i="1"/>
  <c r="Y2008" i="1"/>
  <c r="AW2013" i="1"/>
  <c r="AJ2008" i="1"/>
  <c r="AH2063" i="1"/>
  <c r="AQ2074" i="1"/>
  <c r="AW2149" i="1"/>
  <c r="AT2235" i="1"/>
  <c r="AA2257" i="1"/>
  <c r="AS2257" i="1"/>
  <c r="AK2301" i="1"/>
  <c r="AK2302" i="1"/>
  <c r="AK2304" i="1"/>
  <c r="AF2307" i="1"/>
  <c r="AM2319" i="1"/>
  <c r="AK2342" i="1"/>
  <c r="AJ2341" i="1"/>
  <c r="AK2371" i="1"/>
  <c r="W2391" i="1"/>
  <c r="AS2415" i="1"/>
  <c r="AM2415" i="1"/>
  <c r="AN2420" i="1"/>
  <c r="V2431" i="1"/>
  <c r="V2430" i="1" s="1"/>
  <c r="AN2432" i="1"/>
  <c r="AO2591" i="1"/>
  <c r="AN2612" i="1"/>
  <c r="AN2621" i="1"/>
  <c r="AF2628" i="1"/>
  <c r="AB2636" i="1"/>
  <c r="AK2641" i="1"/>
  <c r="V2645" i="1"/>
  <c r="AQ2654" i="1"/>
  <c r="AT2684" i="1"/>
  <c r="X2722" i="1"/>
  <c r="AE2734" i="1"/>
  <c r="AT2770" i="1"/>
  <c r="AL2786" i="1"/>
  <c r="AN2787" i="1"/>
  <c r="Z2855" i="1"/>
  <c r="Z2847" i="1" s="1"/>
  <c r="AU3081" i="1"/>
  <c r="AW3081" i="1" s="1"/>
  <c r="AE3081" i="1"/>
  <c r="AW1940" i="1"/>
  <c r="U2000" i="1"/>
  <c r="AK2003" i="1"/>
  <c r="X2008" i="1"/>
  <c r="AT2086" i="1"/>
  <c r="AG2257" i="1"/>
  <c r="AB2257" i="1"/>
  <c r="AJ2307" i="1"/>
  <c r="AH2317" i="1"/>
  <c r="Y2319" i="1"/>
  <c r="AS2331" i="1"/>
  <c r="AT2331" i="1" s="1"/>
  <c r="Y2331" i="1"/>
  <c r="AN2342" i="1"/>
  <c r="AN2401" i="1"/>
  <c r="AK2443" i="1"/>
  <c r="AC2450" i="1"/>
  <c r="AH2464" i="1"/>
  <c r="AA2529" i="1"/>
  <c r="AA2516" i="1" s="1"/>
  <c r="X2529" i="1"/>
  <c r="X2516" i="1" s="1"/>
  <c r="AN2641" i="1"/>
  <c r="AA2653" i="1"/>
  <c r="V2673" i="1"/>
  <c r="AR2716" i="1"/>
  <c r="AT2717" i="1"/>
  <c r="AK2828" i="1"/>
  <c r="AI2821" i="1"/>
  <c r="AK2821" i="1" s="1"/>
  <c r="AM2931" i="1"/>
  <c r="AI3040" i="1"/>
  <c r="AK3040" i="1" s="1"/>
  <c r="AK3041" i="1"/>
  <c r="AF3452" i="1"/>
  <c r="AH3453" i="1"/>
  <c r="AE1934" i="1"/>
  <c r="AN1984" i="1"/>
  <c r="W1990" i="1"/>
  <c r="AM1990" i="1"/>
  <c r="AJ2206" i="1"/>
  <c r="AK2258" i="1"/>
  <c r="AT2280" i="1"/>
  <c r="AV2310" i="1"/>
  <c r="AK2317" i="1"/>
  <c r="AH2332" i="1"/>
  <c r="W2341" i="1"/>
  <c r="AQ2342" i="1"/>
  <c r="AQ2350" i="1"/>
  <c r="AH2378" i="1"/>
  <c r="AJ2388" i="1"/>
  <c r="AK2388" i="1" s="1"/>
  <c r="AA2391" i="1"/>
  <c r="AK2406" i="1"/>
  <c r="AK2464" i="1"/>
  <c r="AH2474" i="1"/>
  <c r="AG2473" i="1"/>
  <c r="AH2473" i="1" s="1"/>
  <c r="AH2481" i="1"/>
  <c r="AT2505" i="1"/>
  <c r="AK2524" i="1"/>
  <c r="AH2557" i="1"/>
  <c r="AQ2559" i="1"/>
  <c r="W2556" i="1"/>
  <c r="AQ2569" i="1"/>
  <c r="AQ2594" i="1"/>
  <c r="AQ2604" i="1"/>
  <c r="Z2628" i="1"/>
  <c r="AT2639" i="1"/>
  <c r="AH2751" i="1"/>
  <c r="AT2780" i="1"/>
  <c r="AS2779" i="1"/>
  <c r="AT2779" i="1" s="1"/>
  <c r="AM2808" i="1"/>
  <c r="AH2843" i="1"/>
  <c r="X2847" i="1"/>
  <c r="AN1953" i="1"/>
  <c r="AG1990" i="1"/>
  <c r="Z2069" i="1"/>
  <c r="Y2230" i="1"/>
  <c r="X2307" i="1"/>
  <c r="AP2307" i="1"/>
  <c r="AP2306" i="1" s="1"/>
  <c r="AN2310" i="1"/>
  <c r="AS2307" i="1"/>
  <c r="AT2392" i="1"/>
  <c r="AO2405" i="1"/>
  <c r="AI2425" i="1"/>
  <c r="AQ2443" i="1"/>
  <c r="AN2448" i="1"/>
  <c r="AA2480" i="1"/>
  <c r="V2502" i="1"/>
  <c r="AH2538" i="1"/>
  <c r="AB2618" i="1"/>
  <c r="Z2673" i="1"/>
  <c r="AH2716" i="1"/>
  <c r="AO3446" i="1"/>
  <c r="AQ3446" i="1" s="1"/>
  <c r="AQ3447" i="1"/>
  <c r="AN1751" i="1"/>
  <c r="AF1786" i="1"/>
  <c r="AH1797" i="1"/>
  <c r="Y1817" i="1"/>
  <c r="Y1834" i="1"/>
  <c r="AT1866" i="1"/>
  <c r="V1864" i="1"/>
  <c r="Y1900" i="1"/>
  <c r="AN1903" i="1"/>
  <c r="AH1917" i="1"/>
  <c r="AH1929" i="1"/>
  <c r="AW1952" i="1"/>
  <c r="Z2000" i="1"/>
  <c r="AT2003" i="1"/>
  <c r="U2008" i="1"/>
  <c r="AW2017" i="1"/>
  <c r="AT2063" i="1"/>
  <c r="AK2221" i="1"/>
  <c r="AK2280" i="1"/>
  <c r="AQ2310" i="1"/>
  <c r="AK2313" i="1"/>
  <c r="AI2319" i="1"/>
  <c r="U2331" i="1"/>
  <c r="AH2334" i="1"/>
  <c r="AA2341" i="1"/>
  <c r="AW2367" i="1"/>
  <c r="AH2392" i="1"/>
  <c r="AV2391" i="1"/>
  <c r="Y2405" i="1"/>
  <c r="AP2405" i="1"/>
  <c r="AH2420" i="1"/>
  <c r="AQ2428" i="1"/>
  <c r="AT2434" i="1"/>
  <c r="W2463" i="1"/>
  <c r="AQ2470" i="1"/>
  <c r="AN2476" i="1"/>
  <c r="U2480" i="1"/>
  <c r="U2462" i="1" s="1"/>
  <c r="U2461" i="1" s="1"/>
  <c r="AN2481" i="1"/>
  <c r="AF2511" i="1"/>
  <c r="AF2510" i="1" s="1"/>
  <c r="X2511" i="1"/>
  <c r="X2510" i="1" s="1"/>
  <c r="AN2518" i="1"/>
  <c r="AH2532" i="1"/>
  <c r="Z2529" i="1"/>
  <c r="Z2516" i="1" s="1"/>
  <c r="AT2534" i="1"/>
  <c r="AK2538" i="1"/>
  <c r="AA2556" i="1"/>
  <c r="AJ2591" i="1"/>
  <c r="AJ2590" i="1" s="1"/>
  <c r="AB2591" i="1"/>
  <c r="AB2590" i="1" s="1"/>
  <c r="AH2606" i="1"/>
  <c r="AJ2618" i="1"/>
  <c r="AH2621" i="1"/>
  <c r="AK2626" i="1"/>
  <c r="AQ2643" i="1"/>
  <c r="AQ2665" i="1"/>
  <c r="AF2669" i="1"/>
  <c r="AH2737" i="1"/>
  <c r="AK2763" i="1"/>
  <c r="X2808" i="1"/>
  <c r="X2902" i="1"/>
  <c r="AE3193" i="1"/>
  <c r="AU3193" i="1"/>
  <c r="AW3193" i="1" s="1"/>
  <c r="U1990" i="1"/>
  <c r="AG2230" i="1"/>
  <c r="X2257" i="1"/>
  <c r="V2331" i="1"/>
  <c r="V2306" i="1" s="1"/>
  <c r="AI2391" i="1"/>
  <c r="Z2405" i="1"/>
  <c r="AO2415" i="1"/>
  <c r="U2431" i="1"/>
  <c r="U2430" i="1" s="1"/>
  <c r="V2480" i="1"/>
  <c r="AJ2502" i="1"/>
  <c r="AM2556" i="1"/>
  <c r="AT2606" i="1"/>
  <c r="Y2636" i="1"/>
  <c r="AD2862" i="1"/>
  <c r="AV2863" i="1"/>
  <c r="AV2862" i="1" s="1"/>
  <c r="AP2866" i="1"/>
  <c r="AQ2867" i="1"/>
  <c r="AI3108" i="1"/>
  <c r="AK3108" i="1" s="1"/>
  <c r="AK3109" i="1"/>
  <c r="AG3197" i="1"/>
  <c r="AH3197" i="1" s="1"/>
  <c r="AH3198" i="1"/>
  <c r="AH3371" i="1"/>
  <c r="AG3370" i="1"/>
  <c r="AE1764" i="1"/>
  <c r="AW1794" i="1"/>
  <c r="AK1797" i="1"/>
  <c r="AA1834" i="1"/>
  <c r="AL1840" i="1"/>
  <c r="AN1840" i="1" s="1"/>
  <c r="AH1848" i="1"/>
  <c r="X1864" i="1"/>
  <c r="AA1900" i="1"/>
  <c r="AR1900" i="1"/>
  <c r="AT1900" i="1" s="1"/>
  <c r="AQ1903" i="1"/>
  <c r="Y1908" i="1"/>
  <c r="W1908" i="1"/>
  <c r="AI1908" i="1"/>
  <c r="AC2063" i="1"/>
  <c r="AU2063" i="1"/>
  <c r="AW2065" i="1"/>
  <c r="W2069" i="1"/>
  <c r="AT2087" i="1"/>
  <c r="AT2215" i="1"/>
  <c r="Z2206" i="1"/>
  <c r="AK2231" i="1"/>
  <c r="AH2255" i="1"/>
  <c r="AH2290" i="1"/>
  <c r="AA2307" i="1"/>
  <c r="AT2310" i="1"/>
  <c r="AK2322" i="1"/>
  <c r="W2331" i="1"/>
  <c r="AM2331" i="1"/>
  <c r="AT2338" i="1"/>
  <c r="AM2377" i="1"/>
  <c r="AJ2391" i="1"/>
  <c r="X2405" i="1"/>
  <c r="AP2415" i="1"/>
  <c r="AK2420" i="1"/>
  <c r="AN2453" i="1"/>
  <c r="AK2458" i="1"/>
  <c r="AN2477" i="1"/>
  <c r="AM2480" i="1"/>
  <c r="AP2502" i="1"/>
  <c r="AH2507" i="1"/>
  <c r="AH2512" i="1"/>
  <c r="AH2527" i="1"/>
  <c r="AO2585" i="1"/>
  <c r="AQ2585" i="1" s="1"/>
  <c r="V2591" i="1"/>
  <c r="V2590" i="1" s="1"/>
  <c r="AN2592" i="1"/>
  <c r="AG2591" i="1"/>
  <c r="AG2590" i="1" s="1"/>
  <c r="AA2597" i="1"/>
  <c r="AS2597" i="1"/>
  <c r="AE2606" i="1"/>
  <c r="AA2628" i="1"/>
  <c r="AN2639" i="1"/>
  <c r="AT2658" i="1"/>
  <c r="AS2662" i="1"/>
  <c r="AK2737" i="1"/>
  <c r="AN2759" i="1"/>
  <c r="W2767" i="1"/>
  <c r="W2766" i="1" s="1"/>
  <c r="AH2789" i="1"/>
  <c r="AH2862" i="1"/>
  <c r="Y2866" i="1"/>
  <c r="AR3131" i="1"/>
  <c r="AT3132" i="1"/>
  <c r="AJ3304" i="1"/>
  <c r="AK3305" i="1"/>
  <c r="W3629" i="1"/>
  <c r="Y2716" i="1"/>
  <c r="X2800" i="1"/>
  <c r="AQ2806" i="1"/>
  <c r="AO2805" i="1"/>
  <c r="AQ2805" i="1" s="1"/>
  <c r="AT2808" i="1"/>
  <c r="AT2851" i="1"/>
  <c r="AR3555" i="1"/>
  <c r="AT3556" i="1"/>
  <c r="AT3578" i="1"/>
  <c r="AS3577" i="1"/>
  <c r="AT3577" i="1" s="1"/>
  <c r="AQ2418" i="1"/>
  <c r="AN2426" i="1"/>
  <c r="AT2443" i="1"/>
  <c r="AQ2448" i="1"/>
  <c r="AK2453" i="1"/>
  <c r="AA2463" i="1"/>
  <c r="AT2474" i="1"/>
  <c r="W2502" i="1"/>
  <c r="AN2503" i="1"/>
  <c r="W2529" i="1"/>
  <c r="W2516" i="1" s="1"/>
  <c r="AJ2529" i="1"/>
  <c r="AJ2516" i="1" s="1"/>
  <c r="AH2534" i="1"/>
  <c r="AN2538" i="1"/>
  <c r="AF2597" i="1"/>
  <c r="AJ2609" i="1"/>
  <c r="AK2612" i="1"/>
  <c r="V2618" i="1"/>
  <c r="AM2618" i="1"/>
  <c r="AK2621" i="1"/>
  <c r="AP2628" i="1"/>
  <c r="AM2653" i="1"/>
  <c r="AK2684" i="1"/>
  <c r="AH2717" i="1"/>
  <c r="AF2722" i="1"/>
  <c r="AI2740" i="1"/>
  <c r="AK2740" i="1" s="1"/>
  <c r="AQ2759" i="1"/>
  <c r="AJ2758" i="1"/>
  <c r="AJ2757" i="1" s="1"/>
  <c r="AH2770" i="1"/>
  <c r="AN2789" i="1"/>
  <c r="AP2800" i="1"/>
  <c r="AT2809" i="1"/>
  <c r="AN2845" i="1"/>
  <c r="AA2887" i="1"/>
  <c r="U2897" i="1"/>
  <c r="U2896" i="1" s="1"/>
  <c r="Y2902" i="1"/>
  <c r="X2924" i="1"/>
  <c r="X2923" i="1" s="1"/>
  <c r="AQ2925" i="1"/>
  <c r="AO2924" i="1"/>
  <c r="V2924" i="1"/>
  <c r="AN2929" i="1"/>
  <c r="Z2940" i="1"/>
  <c r="AS2940" i="1"/>
  <c r="AT3272" i="1"/>
  <c r="Z2722" i="1"/>
  <c r="Y2767" i="1"/>
  <c r="Y2766" i="1" s="1"/>
  <c r="U2865" i="1"/>
  <c r="AF2887" i="1"/>
  <c r="AE2893" i="1"/>
  <c r="AT2900" i="1"/>
  <c r="Y2923" i="1"/>
  <c r="AF3203" i="1"/>
  <c r="AH3203" i="1" s="1"/>
  <c r="AH3204" i="1"/>
  <c r="AQ3463" i="1"/>
  <c r="AO3460" i="1"/>
  <c r="AQ3460" i="1" s="1"/>
  <c r="V2746" i="1"/>
  <c r="V2745" i="1" s="1"/>
  <c r="AI2767" i="1"/>
  <c r="AQ2782" i="1"/>
  <c r="AB2786" i="1"/>
  <c r="AT2806" i="1"/>
  <c r="U2813" i="1"/>
  <c r="W2897" i="1"/>
  <c r="W2896" i="1" s="1"/>
  <c r="AP3452" i="1"/>
  <c r="AT2665" i="1"/>
  <c r="AT2667" i="1"/>
  <c r="X2746" i="1"/>
  <c r="X2745" i="1" s="1"/>
  <c r="AF2758" i="1"/>
  <c r="AF2757" i="1" s="1"/>
  <c r="X2758" i="1"/>
  <c r="X2757" i="1" s="1"/>
  <c r="AS2800" i="1"/>
  <c r="AN2822" i="1"/>
  <c r="AR2844" i="1"/>
  <c r="AR2843" i="1" s="1"/>
  <c r="AT2845" i="1"/>
  <c r="AF2851" i="1"/>
  <c r="AH2851" i="1" s="1"/>
  <c r="AN2882" i="1"/>
  <c r="AN3144" i="1"/>
  <c r="AJ3370" i="1"/>
  <c r="AL3413" i="1"/>
  <c r="AN3416" i="1"/>
  <c r="AN3491" i="1"/>
  <c r="AA3570" i="1"/>
  <c r="V2716" i="1"/>
  <c r="AM2716" i="1"/>
  <c r="U2722" i="1"/>
  <c r="AJ2722" i="1"/>
  <c r="AO2740" i="1"/>
  <c r="AQ2740" i="1" s="1"/>
  <c r="AQ2783" i="1"/>
  <c r="AJ2808" i="1"/>
  <c r="W2813" i="1"/>
  <c r="AM2813" i="1"/>
  <c r="W2821" i="1"/>
  <c r="W2820" i="1" s="1"/>
  <c r="AH2849" i="1"/>
  <c r="AF2866" i="1"/>
  <c r="AP3040" i="1"/>
  <c r="AP2939" i="1" s="1"/>
  <c r="AT3198" i="1"/>
  <c r="AS3197" i="1"/>
  <c r="AT3197" i="1" s="1"/>
  <c r="AN3214" i="1"/>
  <c r="AJ3577" i="1"/>
  <c r="AK3577" i="1" s="1"/>
  <c r="AK3578" i="1"/>
  <c r="V2425" i="1"/>
  <c r="Y2431" i="1"/>
  <c r="Y2430" i="1" s="1"/>
  <c r="AT2450" i="1"/>
  <c r="AQ2453" i="1"/>
  <c r="Z2463" i="1"/>
  <c r="AS2463" i="1"/>
  <c r="AT2484" i="1"/>
  <c r="AQ2486" i="1"/>
  <c r="AB2502" i="1"/>
  <c r="X2502" i="1"/>
  <c r="AO2502" i="1"/>
  <c r="AB2529" i="1"/>
  <c r="AB2516" i="1" s="1"/>
  <c r="AP2556" i="1"/>
  <c r="AK2559" i="1"/>
  <c r="AK2569" i="1"/>
  <c r="AT2594" i="1"/>
  <c r="V2597" i="1"/>
  <c r="AK2602" i="1"/>
  <c r="AT2604" i="1"/>
  <c r="AR2609" i="1"/>
  <c r="AA2618" i="1"/>
  <c r="AS2618" i="1"/>
  <c r="AT2631" i="1"/>
  <c r="AH2641" i="1"/>
  <c r="AQ2656" i="1"/>
  <c r="AQ2660" i="1"/>
  <c r="AR2662" i="1"/>
  <c r="AS2711" i="1"/>
  <c r="W2716" i="1"/>
  <c r="AN2717" i="1"/>
  <c r="X2740" i="1"/>
  <c r="AT2751" i="1"/>
  <c r="AF2767" i="1"/>
  <c r="AS2767" i="1"/>
  <c r="AN2770" i="1"/>
  <c r="AF2786" i="1"/>
  <c r="AT2791" i="1"/>
  <c r="AQ2828" i="1"/>
  <c r="AQ2904" i="1"/>
  <c r="AO2903" i="1"/>
  <c r="AQ2903" i="1" s="1"/>
  <c r="AL2918" i="1"/>
  <c r="AN2919" i="1"/>
  <c r="Z3040" i="1"/>
  <c r="AT2882" i="1"/>
  <c r="AD2891" i="1"/>
  <c r="AQ2900" i="1"/>
  <c r="AH2921" i="1"/>
  <c r="AT2925" i="1"/>
  <c r="AT3105" i="1"/>
  <c r="Y3149" i="1"/>
  <c r="AO3304" i="1"/>
  <c r="AQ3305" i="1"/>
  <c r="AR3570" i="1"/>
  <c r="AT3571" i="1"/>
  <c r="AN3575" i="1"/>
  <c r="AL3570" i="1"/>
  <c r="W2902" i="1"/>
  <c r="AT2904" i="1"/>
  <c r="AK2921" i="1"/>
  <c r="AA2924" i="1"/>
  <c r="AA2923" i="1" s="1"/>
  <c r="AN2965" i="1"/>
  <c r="U3186" i="1"/>
  <c r="AA3206" i="1"/>
  <c r="AA3196" i="1" s="1"/>
  <c r="AQ3214" i="1"/>
  <c r="AH3482" i="1"/>
  <c r="AG3481" i="1"/>
  <c r="AH3481" i="1" s="1"/>
  <c r="U3523" i="1"/>
  <c r="AK3533" i="1"/>
  <c r="AI3532" i="1"/>
  <c r="AK3532" i="1" s="1"/>
  <c r="AH3540" i="1"/>
  <c r="AF3539" i="1"/>
  <c r="AH3539" i="1" s="1"/>
  <c r="AS3570" i="1"/>
  <c r="AA2808" i="1"/>
  <c r="AR2813" i="1"/>
  <c r="AT2813" i="1" s="1"/>
  <c r="AG2821" i="1"/>
  <c r="AG2820" i="1" s="1"/>
  <c r="AW2830" i="1"/>
  <c r="AG2866" i="1"/>
  <c r="AM2918" i="1"/>
  <c r="AM2902" i="1" s="1"/>
  <c r="AA2940" i="1"/>
  <c r="AW3012" i="1"/>
  <c r="X3186" i="1"/>
  <c r="AA3222" i="1"/>
  <c r="X3413" i="1"/>
  <c r="AD3548" i="1"/>
  <c r="AV3549" i="1"/>
  <c r="AV3548" i="1" s="1"/>
  <c r="X2597" i="1"/>
  <c r="AN2602" i="1"/>
  <c r="X2609" i="1"/>
  <c r="AN2626" i="1"/>
  <c r="AK2658" i="1"/>
  <c r="AT2660" i="1"/>
  <c r="AJ2662" i="1"/>
  <c r="Y2673" i="1"/>
  <c r="W2673" i="1"/>
  <c r="AH2706" i="1"/>
  <c r="X2711" i="1"/>
  <c r="AK2714" i="1"/>
  <c r="AN2730" i="1"/>
  <c r="Z2740" i="1"/>
  <c r="Y2746" i="1"/>
  <c r="Y2745" i="1" s="1"/>
  <c r="AB2758" i="1"/>
  <c r="AB2757" i="1" s="1"/>
  <c r="AS2758" i="1"/>
  <c r="AS2757" i="1" s="1"/>
  <c r="AN2761" i="1"/>
  <c r="AT2772" i="1"/>
  <c r="AG2795" i="1"/>
  <c r="AI2813" i="1"/>
  <c r="AK2837" i="1"/>
  <c r="AK2862" i="1"/>
  <c r="AI2855" i="1"/>
  <c r="X2887" i="1"/>
  <c r="X2865" i="1" s="1"/>
  <c r="Y2897" i="1"/>
  <c r="Y2896" i="1" s="1"/>
  <c r="AB2940" i="1"/>
  <c r="AB2939" i="1" s="1"/>
  <c r="AS3040" i="1"/>
  <c r="Y3186" i="1"/>
  <c r="AV3554" i="1"/>
  <c r="AV3553" i="1" s="1"/>
  <c r="AV3552" i="1" s="1"/>
  <c r="AD3553" i="1"/>
  <c r="AD3552" i="1" s="1"/>
  <c r="W3555" i="1"/>
  <c r="AM3555" i="1"/>
  <c r="AK2934" i="1"/>
  <c r="AI2931" i="1"/>
  <c r="AK2931" i="1" s="1"/>
  <c r="AQ3030" i="1"/>
  <c r="AO3029" i="1"/>
  <c r="AQ3029" i="1" s="1"/>
  <c r="AP3197" i="1"/>
  <c r="Z3413" i="1"/>
  <c r="AR3413" i="1"/>
  <c r="AT3414" i="1"/>
  <c r="AH3548" i="1"/>
  <c r="AF3545" i="1"/>
  <c r="AM3581" i="1"/>
  <c r="AF3615" i="1"/>
  <c r="AH3616" i="1"/>
  <c r="AT2607" i="1"/>
  <c r="AS2609" i="1"/>
  <c r="Z2618" i="1"/>
  <c r="AT2619" i="1"/>
  <c r="W2618" i="1"/>
  <c r="Y2628" i="1"/>
  <c r="AQ2631" i="1"/>
  <c r="Z2636" i="1"/>
  <c r="AN2643" i="1"/>
  <c r="V2653" i="1"/>
  <c r="W2662" i="1"/>
  <c r="AK2667" i="1"/>
  <c r="AL2716" i="1"/>
  <c r="AG2722" i="1"/>
  <c r="Y2722" i="1"/>
  <c r="AQ2730" i="1"/>
  <c r="AN2737" i="1"/>
  <c r="AA2746" i="1"/>
  <c r="AA2745" i="1" s="1"/>
  <c r="AG2758" i="1"/>
  <c r="AG2757" i="1" s="1"/>
  <c r="AN2764" i="1"/>
  <c r="AR2767" i="1"/>
  <c r="AJ2767" i="1"/>
  <c r="AJ2766" i="1" s="1"/>
  <c r="AN2774" i="1"/>
  <c r="AJ2786" i="1"/>
  <c r="U2795" i="1"/>
  <c r="AK2806" i="1"/>
  <c r="V2813" i="1"/>
  <c r="U2821" i="1"/>
  <c r="U2820" i="1" s="1"/>
  <c r="AT2832" i="1"/>
  <c r="AP2887" i="1"/>
  <c r="AN2932" i="1"/>
  <c r="AG2940" i="1"/>
  <c r="AQ3101" i="1"/>
  <c r="AQ3444" i="1"/>
  <c r="AO3431" i="1"/>
  <c r="AH3457" i="1"/>
  <c r="Y3488" i="1"/>
  <c r="AJ3488" i="1"/>
  <c r="AQ3540" i="1"/>
  <c r="AO3539" i="1"/>
  <c r="AP3563" i="1"/>
  <c r="AQ3568" i="1"/>
  <c r="AK3121" i="1"/>
  <c r="V3131" i="1"/>
  <c r="AK3144" i="1"/>
  <c r="AB3206" i="1"/>
  <c r="AT3209" i="1"/>
  <c r="X3211" i="1"/>
  <c r="AQ3212" i="1"/>
  <c r="Z3222" i="1"/>
  <c r="AR3222" i="1"/>
  <c r="AT3222" i="1" s="1"/>
  <c r="Y3286" i="1"/>
  <c r="AN3335" i="1"/>
  <c r="AT3408" i="1"/>
  <c r="AN3444" i="1"/>
  <c r="AI3509" i="1"/>
  <c r="AK3510" i="1"/>
  <c r="AM3539" i="1"/>
  <c r="W3539" i="1"/>
  <c r="AT3101" i="1"/>
  <c r="AN3108" i="1"/>
  <c r="AO3121" i="1"/>
  <c r="AQ3121" i="1" s="1"/>
  <c r="AQ3122" i="1"/>
  <c r="AQ3128" i="1"/>
  <c r="Z3131" i="1"/>
  <c r="AS3131" i="1"/>
  <c r="AK3137" i="1"/>
  <c r="W3149" i="1"/>
  <c r="AP3186" i="1"/>
  <c r="AJ3206" i="1"/>
  <c r="V3304" i="1"/>
  <c r="AN3305" i="1"/>
  <c r="AM3431" i="1"/>
  <c r="AS3539" i="1"/>
  <c r="AS3522" i="1" s="1"/>
  <c r="AT3540" i="1"/>
  <c r="AT3623" i="1"/>
  <c r="AT3632" i="1"/>
  <c r="AK3128" i="1"/>
  <c r="AA3131" i="1"/>
  <c r="AT3134" i="1"/>
  <c r="AT3144" i="1"/>
  <c r="AI3222" i="1"/>
  <c r="AT3249" i="1"/>
  <c r="AM3304" i="1"/>
  <c r="AN3304" i="1" s="1"/>
  <c r="V3370" i="1"/>
  <c r="AN3371" i="1"/>
  <c r="AQ3391" i="1"/>
  <c r="AG3413" i="1"/>
  <c r="AH3414" i="1"/>
  <c r="W3431" i="1"/>
  <c r="AK3486" i="1"/>
  <c r="AF3536" i="1"/>
  <c r="AH3536" i="1" s="1"/>
  <c r="W3545" i="1"/>
  <c r="AQ3546" i="1"/>
  <c r="AH3571" i="1"/>
  <c r="AQ3626" i="1"/>
  <c r="AN2791" i="1"/>
  <c r="AK2803" i="1"/>
  <c r="AF2813" i="1"/>
  <c r="Y2813" i="1"/>
  <c r="Y2821" i="1"/>
  <c r="Y2820" i="1" s="1"/>
  <c r="AN2837" i="1"/>
  <c r="AQ2849" i="1"/>
  <c r="AK2858" i="1"/>
  <c r="AN2867" i="1"/>
  <c r="AB2931" i="1"/>
  <c r="AJ2940" i="1"/>
  <c r="AJ2939" i="1" s="1"/>
  <c r="V3040" i="1"/>
  <c r="V2939" i="1" s="1"/>
  <c r="AT3106" i="1"/>
  <c r="AK3129" i="1"/>
  <c r="U3222" i="1"/>
  <c r="AK3223" i="1"/>
  <c r="AW3294" i="1"/>
  <c r="X3370" i="1"/>
  <c r="Z3370" i="1"/>
  <c r="Y3431" i="1"/>
  <c r="AP3431" i="1"/>
  <c r="AI3460" i="1"/>
  <c r="AP3476" i="1"/>
  <c r="AK3477" i="1"/>
  <c r="AT3500" i="1"/>
  <c r="AR3499" i="1"/>
  <c r="AR3498" i="1" s="1"/>
  <c r="AT3498" i="1" s="1"/>
  <c r="AT3533" i="1"/>
  <c r="AR3532" i="1"/>
  <c r="AT3532" i="1" s="1"/>
  <c r="AR3536" i="1"/>
  <c r="AT3536" i="1" s="1"/>
  <c r="AT3546" i="1"/>
  <c r="AT3568" i="1"/>
  <c r="AM3570" i="1"/>
  <c r="AB3581" i="1"/>
  <c r="V3615" i="1"/>
  <c r="AL3615" i="1"/>
  <c r="AN3616" i="1"/>
  <c r="AT3626" i="1"/>
  <c r="AG2918" i="1"/>
  <c r="U2940" i="1"/>
  <c r="U2939" i="1" s="1"/>
  <c r="AE3006" i="1"/>
  <c r="W3040" i="1"/>
  <c r="AR3149" i="1"/>
  <c r="AT3149" i="1" s="1"/>
  <c r="AG3149" i="1"/>
  <c r="W3197" i="1"/>
  <c r="V3206" i="1"/>
  <c r="AJ3211" i="1"/>
  <c r="AI3211" i="1"/>
  <c r="AL3222" i="1"/>
  <c r="X3222" i="1"/>
  <c r="Y3370" i="1"/>
  <c r="AQ3466" i="1"/>
  <c r="AO3481" i="1"/>
  <c r="AQ3481" i="1" s="1"/>
  <c r="AQ3482" i="1"/>
  <c r="AM3615" i="1"/>
  <c r="AQ2791" i="1"/>
  <c r="Y2795" i="1"/>
  <c r="AO2795" i="1"/>
  <c r="AQ2795" i="1" s="1"/>
  <c r="V2800" i="1"/>
  <c r="V2808" i="1"/>
  <c r="AN2809" i="1"/>
  <c r="AG2808" i="1"/>
  <c r="AH2814" i="1"/>
  <c r="AQ2836" i="1"/>
  <c r="AT2849" i="1"/>
  <c r="AL2855" i="1"/>
  <c r="AQ2862" i="1"/>
  <c r="AO2866" i="1"/>
  <c r="Y2887" i="1"/>
  <c r="AO2887" i="1"/>
  <c r="AJ2897" i="1"/>
  <c r="AJ2896" i="1" s="1"/>
  <c r="AK2919" i="1"/>
  <c r="AA2918" i="1"/>
  <c r="AA2902" i="1" s="1"/>
  <c r="AH2937" i="1"/>
  <c r="AM2940" i="1"/>
  <c r="AI3131" i="1"/>
  <c r="AK3132" i="1"/>
  <c r="AH3146" i="1"/>
  <c r="U3197" i="1"/>
  <c r="AK3212" i="1"/>
  <c r="AM3222" i="1"/>
  <c r="AH3249" i="1"/>
  <c r="AH3335" i="1"/>
  <c r="AN3414" i="1"/>
  <c r="AT3420" i="1"/>
  <c r="U3460" i="1"/>
  <c r="AO3465" i="1"/>
  <c r="AQ3465" i="1" s="1"/>
  <c r="W3488" i="1"/>
  <c r="V3517" i="1"/>
  <c r="V3516" i="1" s="1"/>
  <c r="U3570" i="1"/>
  <c r="AN3578" i="1"/>
  <c r="AM3577" i="1"/>
  <c r="AN3577" i="1" s="1"/>
  <c r="AG3622" i="1"/>
  <c r="AH3622" i="1" s="1"/>
  <c r="AH3623" i="1"/>
  <c r="AT3627" i="1"/>
  <c r="AJ2918" i="1"/>
  <c r="AJ2902" i="1" s="1"/>
  <c r="AM2924" i="1"/>
  <c r="AQ3129" i="1"/>
  <c r="Y3136" i="1"/>
  <c r="AK3146" i="1"/>
  <c r="AJ3186" i="1"/>
  <c r="AK3194" i="1"/>
  <c r="AQ3201" i="1"/>
  <c r="AK3214" i="1"/>
  <c r="AT3244" i="1"/>
  <c r="AA3370" i="1"/>
  <c r="AH3420" i="1"/>
  <c r="AF3419" i="1"/>
  <c r="AB3431" i="1"/>
  <c r="AB3430" i="1" s="1"/>
  <c r="AB3429" i="1" s="1"/>
  <c r="AK3444" i="1"/>
  <c r="AN3447" i="1"/>
  <c r="AM3446" i="1"/>
  <c r="AQ3467" i="1"/>
  <c r="AR3481" i="1"/>
  <c r="AT3482" i="1"/>
  <c r="AG3523" i="1"/>
  <c r="AQ3537" i="1"/>
  <c r="AO3536" i="1"/>
  <c r="AQ3536" i="1" s="1"/>
  <c r="AI3581" i="1"/>
  <c r="AK3626" i="1"/>
  <c r="W3476" i="1"/>
  <c r="AM3476" i="1"/>
  <c r="AN3476" i="1" s="1"/>
  <c r="AN3520" i="1"/>
  <c r="AR3523" i="1"/>
  <c r="AT3523" i="1" s="1"/>
  <c r="AK3526" i="1"/>
  <c r="AJ3539" i="1"/>
  <c r="Y3570" i="1"/>
  <c r="AK3575" i="1"/>
  <c r="AN3630" i="1"/>
  <c r="Z3476" i="1"/>
  <c r="AK3485" i="1"/>
  <c r="V3488" i="1"/>
  <c r="AN3498" i="1"/>
  <c r="AK3528" i="1"/>
  <c r="Y3555" i="1"/>
  <c r="X3555" i="1"/>
  <c r="AQ3563" i="1"/>
  <c r="AJ3563" i="1"/>
  <c r="AT3573" i="1"/>
  <c r="AH3593" i="1"/>
  <c r="U3615" i="1"/>
  <c r="AQ3619" i="1"/>
  <c r="AQ3632" i="1"/>
  <c r="AG3452" i="1"/>
  <c r="W3517" i="1"/>
  <c r="W3516" i="1" s="1"/>
  <c r="AJ3523" i="1"/>
  <c r="AN3532" i="1"/>
  <c r="Z3581" i="1"/>
  <c r="AP3581" i="1"/>
  <c r="X3615" i="1"/>
  <c r="U3136" i="1"/>
  <c r="AM3136" i="1"/>
  <c r="AN3146" i="1"/>
  <c r="AF3149" i="1"/>
  <c r="AK3158" i="1"/>
  <c r="AB3186" i="1"/>
  <c r="AT3194" i="1"/>
  <c r="Z3197" i="1"/>
  <c r="AN3209" i="1"/>
  <c r="V3211" i="1"/>
  <c r="AH3244" i="1"/>
  <c r="W3286" i="1"/>
  <c r="AE3291" i="1"/>
  <c r="X3304" i="1"/>
  <c r="X3452" i="1"/>
  <c r="AQ3457" i="1"/>
  <c r="AQ3461" i="1"/>
  <c r="AQ3511" i="1"/>
  <c r="V3523" i="1"/>
  <c r="AN3548" i="1"/>
  <c r="AF3555" i="1"/>
  <c r="AH3555" i="1" s="1"/>
  <c r="X3563" i="1"/>
  <c r="AK3571" i="1"/>
  <c r="AA3581" i="1"/>
  <c r="AK3627" i="1"/>
  <c r="AH3632" i="1"/>
  <c r="AN3137" i="1"/>
  <c r="Z3136" i="1"/>
  <c r="AH3150" i="1"/>
  <c r="AG3186" i="1"/>
  <c r="AB3197" i="1"/>
  <c r="Y3206" i="1"/>
  <c r="AQ3218" i="1"/>
  <c r="AK3244" i="1"/>
  <c r="AB3370" i="1"/>
  <c r="Z3431" i="1"/>
  <c r="AH3467" i="1"/>
  <c r="AQ3486" i="1"/>
  <c r="AH3559" i="1"/>
  <c r="AN3568" i="1"/>
  <c r="V3570" i="1"/>
  <c r="AA3615" i="1"/>
  <c r="U3131" i="1"/>
  <c r="U3124" i="1" s="1"/>
  <c r="AQ3137" i="1"/>
  <c r="AT3142" i="1"/>
  <c r="AM3149" i="1"/>
  <c r="AH3194" i="1"/>
  <c r="AT3216" i="1"/>
  <c r="AE3238" i="1"/>
  <c r="AE3294" i="1"/>
  <c r="AS3413" i="1"/>
  <c r="AT3413" i="1" s="1"/>
  <c r="AT3432" i="1"/>
  <c r="V3452" i="1"/>
  <c r="AH3496" i="1"/>
  <c r="AN3499" i="1"/>
  <c r="AS3517" i="1"/>
  <c r="AS3516" i="1" s="1"/>
  <c r="AQ3524" i="1"/>
  <c r="AA3523" i="1"/>
  <c r="AT3528" i="1"/>
  <c r="AN3533" i="1"/>
  <c r="Y3545" i="1"/>
  <c r="AA3563" i="1"/>
  <c r="AT3566" i="1"/>
  <c r="W3563" i="1"/>
  <c r="AH3575" i="1"/>
  <c r="AQ3593" i="1"/>
  <c r="AB3615" i="1"/>
  <c r="AL3629" i="1"/>
  <c r="AN3629" i="1" s="1"/>
  <c r="AV124" i="1"/>
  <c r="AV123" i="1" s="1"/>
  <c r="AD123" i="1"/>
  <c r="AV2258" i="1"/>
  <c r="AV2506" i="1"/>
  <c r="AV2505" i="1" s="1"/>
  <c r="AD2505" i="1"/>
  <c r="AU2026" i="1"/>
  <c r="AW2026" i="1" s="1"/>
  <c r="AE2026" i="1"/>
  <c r="AV1575" i="1"/>
  <c r="AV1574" i="1" s="1"/>
  <c r="AD1574" i="1"/>
  <c r="AE2890" i="1"/>
  <c r="AU2890" i="1"/>
  <c r="AW2890" i="1" s="1"/>
  <c r="AE467" i="1"/>
  <c r="AC465" i="1"/>
  <c r="AU467" i="1"/>
  <c r="AW467" i="1" s="1"/>
  <c r="AU1181" i="1"/>
  <c r="AW1181" i="1" s="1"/>
  <c r="AE1181" i="1"/>
  <c r="AW2067" i="1"/>
  <c r="AV2720" i="1"/>
  <c r="AV2719" i="1" s="1"/>
  <c r="AV2716" i="1" s="1"/>
  <c r="AD2719" i="1"/>
  <c r="AU2773" i="1"/>
  <c r="AU2772" i="1" s="1"/>
  <c r="AC2772" i="1"/>
  <c r="AU170" i="1"/>
  <c r="AU169" i="1" s="1"/>
  <c r="AC169" i="1"/>
  <c r="AC830" i="1"/>
  <c r="AE831" i="1"/>
  <c r="AV2657" i="1"/>
  <c r="AV2656" i="1" s="1"/>
  <c r="AD2656" i="1"/>
  <c r="AE2656" i="1" s="1"/>
  <c r="AD169" i="1"/>
  <c r="AV170" i="1"/>
  <c r="AV169" i="1" s="1"/>
  <c r="AW629" i="1"/>
  <c r="AW716" i="1"/>
  <c r="AD2338" i="1"/>
  <c r="AD2337" i="1" s="1"/>
  <c r="AD2336" i="1" s="1"/>
  <c r="AV2339" i="1"/>
  <c r="AV2338" i="1" s="1"/>
  <c r="AV2337" i="1" s="1"/>
  <c r="AV2336" i="1" s="1"/>
  <c r="AU2863" i="1"/>
  <c r="AE2863" i="1"/>
  <c r="AU153" i="1"/>
  <c r="AU152" i="1" s="1"/>
  <c r="AC152" i="1"/>
  <c r="AE624" i="1"/>
  <c r="AU624" i="1"/>
  <c r="AW624" i="1" s="1"/>
  <c r="AW2018" i="1"/>
  <c r="AE2205" i="1"/>
  <c r="AU2205" i="1"/>
  <c r="AW2205" i="1" s="1"/>
  <c r="AD103" i="1"/>
  <c r="AV104" i="1"/>
  <c r="AV103" i="1" s="1"/>
  <c r="AW103" i="1" s="1"/>
  <c r="AE153" i="1"/>
  <c r="AV153" i="1"/>
  <c r="AV152" i="1" s="1"/>
  <c r="AC548" i="1"/>
  <c r="AE548" i="1" s="1"/>
  <c r="AE549" i="1"/>
  <c r="AW3315" i="1"/>
  <c r="AU226" i="1"/>
  <c r="AU225" i="1" s="1"/>
  <c r="AC225" i="1"/>
  <c r="AW636" i="1"/>
  <c r="AD913" i="1"/>
  <c r="AD912" i="1" s="1"/>
  <c r="AV914" i="1"/>
  <c r="AV913" i="1" s="1"/>
  <c r="AD2009" i="1"/>
  <c r="AW3176" i="1"/>
  <c r="AW299" i="1"/>
  <c r="AE377" i="1"/>
  <c r="AW482" i="1"/>
  <c r="AU633" i="1"/>
  <c r="AW633" i="1" s="1"/>
  <c r="AE640" i="1"/>
  <c r="AE1101" i="1"/>
  <c r="AE1120" i="1"/>
  <c r="AW1184" i="1"/>
  <c r="AC1334" i="1"/>
  <c r="AC1333" i="1" s="1"/>
  <c r="AD1846" i="1"/>
  <c r="AE2018" i="1"/>
  <c r="AE2204" i="1"/>
  <c r="AW2210" i="1"/>
  <c r="AC2310" i="1"/>
  <c r="AE2472" i="1"/>
  <c r="AD2809" i="1"/>
  <c r="AE2829" i="1"/>
  <c r="AD2888" i="1"/>
  <c r="AE2929" i="1"/>
  <c r="AE3059" i="1"/>
  <c r="AD3194" i="1"/>
  <c r="AE3194" i="1" s="1"/>
  <c r="AD3546" i="1"/>
  <c r="AU644" i="1"/>
  <c r="AW644" i="1" s="1"/>
  <c r="AW1946" i="1"/>
  <c r="AV1950" i="1"/>
  <c r="AW1950" i="1" s="1"/>
  <c r="AW1951" i="1"/>
  <c r="AU2608" i="1"/>
  <c r="AU2607" i="1" s="1"/>
  <c r="AU2606" i="1" s="1"/>
  <c r="AW3051" i="1"/>
  <c r="AW433" i="1"/>
  <c r="AE482" i="1"/>
  <c r="AU556" i="1"/>
  <c r="AW556" i="1" s="1"/>
  <c r="AE606" i="1"/>
  <c r="AW732" i="1"/>
  <c r="AV916" i="1"/>
  <c r="AV915" i="1" s="1"/>
  <c r="AE1151" i="1"/>
  <c r="AE1159" i="1"/>
  <c r="AE1184" i="1"/>
  <c r="AW1441" i="1"/>
  <c r="AW1791" i="1"/>
  <c r="AE1794" i="1"/>
  <c r="AW1988" i="1"/>
  <c r="AW2011" i="1"/>
  <c r="AE2025" i="1"/>
  <c r="AD2592" i="1"/>
  <c r="AE2680" i="1"/>
  <c r="AE2710" i="1"/>
  <c r="AD2717" i="1"/>
  <c r="AE2750" i="1"/>
  <c r="AE2831" i="1"/>
  <c r="AD2849" i="1"/>
  <c r="AD2848" i="1" s="1"/>
  <c r="AW3002" i="1"/>
  <c r="AW3055" i="1"/>
  <c r="AE3237" i="1"/>
  <c r="AW2012" i="1"/>
  <c r="AW2295" i="1"/>
  <c r="AW2749" i="1"/>
  <c r="AE1440" i="1"/>
  <c r="AW1800" i="1"/>
  <c r="AE2395" i="1"/>
  <c r="AE3176" i="1"/>
  <c r="AE3190" i="1"/>
  <c r="AE91" i="1"/>
  <c r="AE97" i="1"/>
  <c r="AE251" i="1"/>
  <c r="AC543" i="1"/>
  <c r="AE543" i="1" s="1"/>
  <c r="AW583" i="1"/>
  <c r="AE730" i="1"/>
  <c r="AW1124" i="1"/>
  <c r="AW1157" i="1"/>
  <c r="AW1165" i="1"/>
  <c r="AW1182" i="1"/>
  <c r="AE1729" i="1"/>
  <c r="AE1800" i="1"/>
  <c r="AE2010" i="1"/>
  <c r="AE2085" i="1"/>
  <c r="AC2474" i="1"/>
  <c r="AC2473" i="1" s="1"/>
  <c r="AE2930" i="1"/>
  <c r="AE3051" i="1"/>
  <c r="AE3182" i="1"/>
  <c r="AE3189" i="1"/>
  <c r="AE3435" i="1"/>
  <c r="AW1948" i="1"/>
  <c r="AW2015" i="1"/>
  <c r="AE2284" i="1"/>
  <c r="AD2747" i="1"/>
  <c r="AE3310" i="1"/>
  <c r="AE3364" i="1"/>
  <c r="AV295" i="1"/>
  <c r="AV294" i="1" s="1"/>
  <c r="AV293" i="1" s="1"/>
  <c r="AE614" i="1"/>
  <c r="AE648" i="1"/>
  <c r="AW1141" i="1"/>
  <c r="AE1434" i="1"/>
  <c r="AE1752" i="1"/>
  <c r="AV1934" i="1"/>
  <c r="AW1934" i="1" s="1"/>
  <c r="AE1946" i="1"/>
  <c r="AW1947" i="1"/>
  <c r="AW1949" i="1"/>
  <c r="AE1951" i="1"/>
  <c r="AV2004" i="1"/>
  <c r="AV2003" i="1" s="1"/>
  <c r="AW2003" i="1" s="1"/>
  <c r="AE2012" i="1"/>
  <c r="AU2613" i="1"/>
  <c r="AU2612" i="1" s="1"/>
  <c r="AE2749" i="1"/>
  <c r="AD2811" i="1"/>
  <c r="AE2899" i="1"/>
  <c r="AE3387" i="1"/>
  <c r="AE636" i="1"/>
  <c r="AV829" i="1"/>
  <c r="AV828" i="1" s="1"/>
  <c r="AE1030" i="1"/>
  <c r="AE1178" i="1"/>
  <c r="AW1179" i="1"/>
  <c r="AV1621" i="1"/>
  <c r="AV1620" i="1" s="1"/>
  <c r="AE1717" i="1"/>
  <c r="AU1790" i="1"/>
  <c r="AW1790" i="1" s="1"/>
  <c r="AE1947" i="1"/>
  <c r="AW2022" i="1"/>
  <c r="AE2226" i="1"/>
  <c r="AE2243" i="1"/>
  <c r="AU2710" i="1"/>
  <c r="AW2710" i="1" s="1"/>
  <c r="AE2850" i="1"/>
  <c r="AE3002" i="1"/>
  <c r="AW3059" i="1"/>
  <c r="AE3097" i="1"/>
  <c r="AE3155" i="1"/>
  <c r="AD3496" i="1"/>
  <c r="AE295" i="1"/>
  <c r="AU640" i="1"/>
  <c r="AW640" i="1" s="1"/>
  <c r="AW932" i="1"/>
  <c r="AW1102" i="1"/>
  <c r="AE1147" i="1"/>
  <c r="AW1175" i="1"/>
  <c r="AE1555" i="1"/>
  <c r="AE1672" i="1"/>
  <c r="AE1734" i="1"/>
  <c r="AU1804" i="1"/>
  <c r="AW1872" i="1"/>
  <c r="AW2020" i="1"/>
  <c r="AW2021" i="1"/>
  <c r="AC2394" i="1"/>
  <c r="AV2508" i="1"/>
  <c r="AV2507" i="1" s="1"/>
  <c r="AV2920" i="1"/>
  <c r="AV2919" i="1" s="1"/>
  <c r="AW554" i="1"/>
  <c r="AE177" i="1"/>
  <c r="AE470" i="1"/>
  <c r="AE533" i="1"/>
  <c r="AW648" i="1"/>
  <c r="AE652" i="1"/>
  <c r="AE1113" i="1"/>
  <c r="AE1131" i="1"/>
  <c r="AE1139" i="1"/>
  <c r="AW1169" i="1"/>
  <c r="AW1772" i="1"/>
  <c r="AW1789" i="1"/>
  <c r="AW1936" i="1"/>
  <c r="AE1940" i="1"/>
  <c r="AW1941" i="1"/>
  <c r="AW2019" i="1"/>
  <c r="AW2025" i="1"/>
  <c r="AE2812" i="1"/>
  <c r="AW3016" i="1"/>
  <c r="AE3024" i="1"/>
  <c r="AD3214" i="1"/>
  <c r="AU3237" i="1"/>
  <c r="AW3237" i="1" s="1"/>
  <c r="AE3427" i="1"/>
  <c r="AV3534" i="1"/>
  <c r="AE122" i="1"/>
  <c r="AC121" i="1"/>
  <c r="AU122" i="1"/>
  <c r="AG12" i="1"/>
  <c r="AC93" i="1"/>
  <c r="AC99" i="1"/>
  <c r="AB110" i="1"/>
  <c r="AV86" i="1"/>
  <c r="AV85" i="1" s="1"/>
  <c r="AD85" i="1"/>
  <c r="AE109" i="1"/>
  <c r="AC108" i="1"/>
  <c r="AU109" i="1"/>
  <c r="AT112" i="1"/>
  <c r="AR111" i="1"/>
  <c r="AF111" i="1"/>
  <c r="AE148" i="1"/>
  <c r="AC147" i="1"/>
  <c r="AU148" i="1"/>
  <c r="AH149" i="1"/>
  <c r="AV83" i="1"/>
  <c r="AV82" i="1" s="1"/>
  <c r="AD82" i="1"/>
  <c r="AE82" i="1" s="1"/>
  <c r="AC85" i="1"/>
  <c r="AC81" i="1" s="1"/>
  <c r="AU86" i="1"/>
  <c r="AE86" i="1"/>
  <c r="AT116" i="1"/>
  <c r="AV126" i="1"/>
  <c r="AV125" i="1" s="1"/>
  <c r="AD125" i="1"/>
  <c r="AC158" i="1"/>
  <c r="AE247" i="1"/>
  <c r="AU247" i="1"/>
  <c r="AW247" i="1" s="1"/>
  <c r="AD136" i="1"/>
  <c r="AU361" i="1"/>
  <c r="AE139" i="1"/>
  <c r="AC138" i="1"/>
  <c r="AU139" i="1"/>
  <c r="AQ88" i="1"/>
  <c r="AV90" i="1"/>
  <c r="AD106" i="1"/>
  <c r="AQ222" i="1"/>
  <c r="AH88" i="1"/>
  <c r="AF87" i="1"/>
  <c r="U80" i="1"/>
  <c r="U79" i="1" s="1"/>
  <c r="AT88" i="1"/>
  <c r="AR87" i="1"/>
  <c r="AC124" i="1"/>
  <c r="AD181" i="1"/>
  <c r="AQ135" i="1"/>
  <c r="AP132" i="1"/>
  <c r="AT121" i="1"/>
  <c r="AD130" i="1"/>
  <c r="AD129" i="1" s="1"/>
  <c r="AV131" i="1"/>
  <c r="AV130" i="1" s="1"/>
  <c r="AV129" i="1" s="1"/>
  <c r="AT138" i="1"/>
  <c r="AR137" i="1"/>
  <c r="AT137" i="1" s="1"/>
  <c r="AN141" i="1"/>
  <c r="AR281" i="1"/>
  <c r="AV288" i="1"/>
  <c r="AV287" i="1" s="1"/>
  <c r="AD287" i="1"/>
  <c r="AD285" i="1"/>
  <c r="AE285" i="1" s="1"/>
  <c r="AV286" i="1"/>
  <c r="AA79" i="1"/>
  <c r="AL87" i="1"/>
  <c r="AN87" i="1" s="1"/>
  <c r="AN88" i="1"/>
  <c r="AT108" i="1"/>
  <c r="AR107" i="1"/>
  <c r="AT107" i="1" s="1"/>
  <c r="AV155" i="1"/>
  <c r="AV225" i="1"/>
  <c r="AN111" i="1"/>
  <c r="AH121" i="1"/>
  <c r="AF120" i="1"/>
  <c r="AU134" i="1"/>
  <c r="AC133" i="1"/>
  <c r="AC145" i="1"/>
  <c r="AD116" i="1"/>
  <c r="AV117" i="1"/>
  <c r="AV116" i="1" s="1"/>
  <c r="AW116" i="1" s="1"/>
  <c r="Z101" i="1"/>
  <c r="AC119" i="1"/>
  <c r="AV122" i="1"/>
  <c r="AV121" i="1" s="1"/>
  <c r="AD121" i="1"/>
  <c r="AQ123" i="1"/>
  <c r="AO120" i="1"/>
  <c r="AU92" i="1"/>
  <c r="AW92" i="1" s="1"/>
  <c r="AY94" i="1"/>
  <c r="BE94" i="1" s="1"/>
  <c r="AX115" i="1"/>
  <c r="BD115" i="1" s="1"/>
  <c r="AD128" i="1"/>
  <c r="AL80" i="1"/>
  <c r="AH82" i="1"/>
  <c r="Z80" i="1"/>
  <c r="Z79" i="1" s="1"/>
  <c r="W80" i="1"/>
  <c r="W79" i="1" s="1"/>
  <c r="AU91" i="1"/>
  <c r="AW91" i="1" s="1"/>
  <c r="AU97" i="1"/>
  <c r="AW97" i="1" s="1"/>
  <c r="AQ103" i="1"/>
  <c r="AO102" i="1"/>
  <c r="AT105" i="1"/>
  <c r="AK108" i="1"/>
  <c r="AI107" i="1"/>
  <c r="AR120" i="1"/>
  <c r="W120" i="1"/>
  <c r="AX126" i="1"/>
  <c r="BD126" i="1" s="1"/>
  <c r="AN133" i="1"/>
  <c r="AK138" i="1"/>
  <c r="AI137" i="1"/>
  <c r="AK137" i="1" s="1"/>
  <c r="AQ147" i="1"/>
  <c r="AH150" i="1"/>
  <c r="AD152" i="1"/>
  <c r="AX160" i="1"/>
  <c r="BD160" i="1" s="1"/>
  <c r="AK176" i="1"/>
  <c r="AX183" i="1"/>
  <c r="BD183" i="1" s="1"/>
  <c r="W222" i="1"/>
  <c r="W178" i="1" s="1"/>
  <c r="AJ228" i="1"/>
  <c r="AX242" i="1"/>
  <c r="BD242" i="1" s="1"/>
  <c r="AC248" i="1"/>
  <c r="AT255" i="1"/>
  <c r="AL257" i="1"/>
  <c r="AY261" i="1"/>
  <c r="BE261" i="1" s="1"/>
  <c r="AQ265" i="1"/>
  <c r="AC266" i="1"/>
  <c r="AN268" i="1"/>
  <c r="AY271" i="1"/>
  <c r="BE271" i="1" s="1"/>
  <c r="AX271" i="1"/>
  <c r="BD271" i="1" s="1"/>
  <c r="AD271" i="1"/>
  <c r="AV271" i="1" s="1"/>
  <c r="AW271" i="1" s="1"/>
  <c r="AY275" i="1"/>
  <c r="BE275" i="1" s="1"/>
  <c r="AX275" i="1"/>
  <c r="BD275" i="1" s="1"/>
  <c r="AD275" i="1"/>
  <c r="AV275" i="1" s="1"/>
  <c r="AW275" i="1" s="1"/>
  <c r="AC381" i="1"/>
  <c r="AO384" i="1"/>
  <c r="AQ385" i="1"/>
  <c r="AR408" i="1"/>
  <c r="AT409" i="1"/>
  <c r="AL434" i="1"/>
  <c r="AN434" i="1" s="1"/>
  <c r="AN435" i="1"/>
  <c r="AC499" i="1"/>
  <c r="AE538" i="1"/>
  <c r="AU538" i="1"/>
  <c r="AW538" i="1" s="1"/>
  <c r="AD546" i="1"/>
  <c r="AD545" i="1" s="1"/>
  <c r="AV547" i="1"/>
  <c r="AV546" i="1" s="1"/>
  <c r="AQ87" i="1"/>
  <c r="AU98" i="1"/>
  <c r="AW98" i="1" s="1"/>
  <c r="AX145" i="1"/>
  <c r="BD145" i="1" s="1"/>
  <c r="AX158" i="1"/>
  <c r="BD158" i="1" s="1"/>
  <c r="AK85" i="1"/>
  <c r="AS81" i="1"/>
  <c r="AN89" i="1"/>
  <c r="AC103" i="1"/>
  <c r="AQ133" i="1"/>
  <c r="AO132" i="1"/>
  <c r="AK150" i="1"/>
  <c r="AI149" i="1"/>
  <c r="AX155" i="1"/>
  <c r="BD155" i="1" s="1"/>
  <c r="AV158" i="1"/>
  <c r="AF162" i="1"/>
  <c r="AN163" i="1"/>
  <c r="AN172" i="1"/>
  <c r="AI179" i="1"/>
  <c r="AP179" i="1"/>
  <c r="AX190" i="1"/>
  <c r="BD190" i="1" s="1"/>
  <c r="AD193" i="1"/>
  <c r="AV193" i="1" s="1"/>
  <c r="AN223" i="1"/>
  <c r="AL222" i="1"/>
  <c r="AH229" i="1"/>
  <c r="AF228" i="1"/>
  <c r="AH228" i="1" s="1"/>
  <c r="AD244" i="1"/>
  <c r="AV244" i="1" s="1"/>
  <c r="AX247" i="1"/>
  <c r="BD247" i="1" s="1"/>
  <c r="AY292" i="1"/>
  <c r="BE292" i="1" s="1"/>
  <c r="AX292" i="1"/>
  <c r="BD292" i="1" s="1"/>
  <c r="AX301" i="1"/>
  <c r="BD301" i="1" s="1"/>
  <c r="AD305" i="1"/>
  <c r="AV305" i="1" s="1"/>
  <c r="AX305" i="1"/>
  <c r="BD305" i="1" s="1"/>
  <c r="AV309" i="1"/>
  <c r="AX309" i="1"/>
  <c r="BD309" i="1" s="1"/>
  <c r="AD313" i="1"/>
  <c r="AV313" i="1" s="1"/>
  <c r="AX313" i="1"/>
  <c r="BD313" i="1" s="1"/>
  <c r="AD317" i="1"/>
  <c r="AV317" i="1" s="1"/>
  <c r="AX317" i="1"/>
  <c r="BD317" i="1" s="1"/>
  <c r="AD321" i="1"/>
  <c r="AV321" i="1" s="1"/>
  <c r="AX321" i="1"/>
  <c r="BD321" i="1" s="1"/>
  <c r="AD325" i="1"/>
  <c r="AV325" i="1" s="1"/>
  <c r="AX325" i="1"/>
  <c r="BD325" i="1" s="1"/>
  <c r="AD329" i="1"/>
  <c r="AV329" i="1" s="1"/>
  <c r="AX329" i="1"/>
  <c r="BD329" i="1" s="1"/>
  <c r="AD333" i="1"/>
  <c r="AV333" i="1" s="1"/>
  <c r="AX333" i="1"/>
  <c r="BD333" i="1" s="1"/>
  <c r="AD337" i="1"/>
  <c r="AV337" i="1" s="1"/>
  <c r="AX337" i="1"/>
  <c r="BD337" i="1" s="1"/>
  <c r="AD341" i="1"/>
  <c r="AV341" i="1" s="1"/>
  <c r="AX341" i="1"/>
  <c r="BD341" i="1" s="1"/>
  <c r="AD345" i="1"/>
  <c r="AV345" i="1" s="1"/>
  <c r="AX345" i="1"/>
  <c r="BD345" i="1" s="1"/>
  <c r="AD349" i="1"/>
  <c r="AV349" i="1" s="1"/>
  <c r="AX349" i="1"/>
  <c r="BD349" i="1" s="1"/>
  <c r="AD353" i="1"/>
  <c r="AV353" i="1" s="1"/>
  <c r="AX353" i="1"/>
  <c r="BD353" i="1" s="1"/>
  <c r="AD357" i="1"/>
  <c r="AV357" i="1" s="1"/>
  <c r="AX357" i="1"/>
  <c r="BD357" i="1" s="1"/>
  <c r="Z384" i="1"/>
  <c r="AP384" i="1"/>
  <c r="AP289" i="1" s="1"/>
  <c r="AP276" i="1" s="1"/>
  <c r="AP14" i="1" s="1"/>
  <c r="AW388" i="1"/>
  <c r="AB408" i="1"/>
  <c r="AR413" i="1"/>
  <c r="AT414" i="1"/>
  <c r="AU514" i="1"/>
  <c r="AV610" i="1"/>
  <c r="AW610" i="1" s="1"/>
  <c r="AE610" i="1"/>
  <c r="AT142" i="1"/>
  <c r="AX181" i="1"/>
  <c r="BD181" i="1" s="1"/>
  <c r="AT82" i="1"/>
  <c r="AB80" i="1"/>
  <c r="AB79" i="1" s="1"/>
  <c r="AO80" i="1"/>
  <c r="AG81" i="1"/>
  <c r="AH81" i="1" s="1"/>
  <c r="Y81" i="1"/>
  <c r="AK82" i="1"/>
  <c r="AE83" i="1"/>
  <c r="AY92" i="1"/>
  <c r="BE92" i="1" s="1"/>
  <c r="AY98" i="1"/>
  <c r="BE98" i="1" s="1"/>
  <c r="AL102" i="1"/>
  <c r="AK112" i="1"/>
  <c r="AM120" i="1"/>
  <c r="AK129" i="1"/>
  <c r="AI132" i="1"/>
  <c r="AK132" i="1" s="1"/>
  <c r="AK142" i="1"/>
  <c r="W149" i="1"/>
  <c r="AY158" i="1"/>
  <c r="BE158" i="1" s="1"/>
  <c r="AK167" i="1"/>
  <c r="AE170" i="1"/>
  <c r="AQ172" i="1"/>
  <c r="AO171" i="1"/>
  <c r="AQ171" i="1" s="1"/>
  <c r="AQ180" i="1"/>
  <c r="AY181" i="1"/>
  <c r="BE181" i="1" s="1"/>
  <c r="AX185" i="1"/>
  <c r="BD185" i="1" s="1"/>
  <c r="AC186" i="1"/>
  <c r="AQ194" i="1"/>
  <c r="AD219" i="1"/>
  <c r="AV219" i="1" s="1"/>
  <c r="AD221" i="1"/>
  <c r="AV221" i="1" s="1"/>
  <c r="AX252" i="1"/>
  <c r="BD252" i="1" s="1"/>
  <c r="AU252" i="1"/>
  <c r="AW252" i="1" s="1"/>
  <c r="AH255" i="1"/>
  <c r="AC263" i="1"/>
  <c r="AN269" i="1"/>
  <c r="AE286" i="1"/>
  <c r="AC294" i="1"/>
  <c r="AD365" i="1"/>
  <c r="AV365" i="1" s="1"/>
  <c r="AC372" i="1"/>
  <c r="AX373" i="1"/>
  <c r="BD373" i="1" s="1"/>
  <c r="AY373" i="1"/>
  <c r="BE373" i="1" s="1"/>
  <c r="AC378" i="1"/>
  <c r="AC382" i="1"/>
  <c r="W392" i="1"/>
  <c r="W391" i="1" s="1"/>
  <c r="AE397" i="1"/>
  <c r="AU397" i="1"/>
  <c r="AW397" i="1" s="1"/>
  <c r="AU409" i="1"/>
  <c r="AY417" i="1"/>
  <c r="BE417" i="1" s="1"/>
  <c r="AX417" i="1"/>
  <c r="BD417" i="1" s="1"/>
  <c r="X418" i="1"/>
  <c r="X407" i="1" s="1"/>
  <c r="AB423" i="1"/>
  <c r="AE609" i="1"/>
  <c r="AU609" i="1"/>
  <c r="AU131" i="1"/>
  <c r="AY145" i="1"/>
  <c r="BE145" i="1" s="1"/>
  <c r="AS149" i="1"/>
  <c r="AX157" i="1"/>
  <c r="BD157" i="1" s="1"/>
  <c r="AU166" i="1"/>
  <c r="AU177" i="1"/>
  <c r="AX192" i="1"/>
  <c r="BD192" i="1" s="1"/>
  <c r="AY196" i="1"/>
  <c r="BE196" i="1" s="1"/>
  <c r="AD196" i="1"/>
  <c r="AV196" i="1" s="1"/>
  <c r="AY198" i="1"/>
  <c r="BE198" i="1" s="1"/>
  <c r="AD198" i="1"/>
  <c r="AV198" i="1" s="1"/>
  <c r="AY200" i="1"/>
  <c r="BE200" i="1" s="1"/>
  <c r="AD200" i="1"/>
  <c r="AV200" i="1" s="1"/>
  <c r="AY202" i="1"/>
  <c r="BE202" i="1" s="1"/>
  <c r="AD202" i="1"/>
  <c r="AV202" i="1" s="1"/>
  <c r="AY204" i="1"/>
  <c r="BE204" i="1" s="1"/>
  <c r="AD204" i="1"/>
  <c r="AV204" i="1" s="1"/>
  <c r="AY206" i="1"/>
  <c r="BE206" i="1" s="1"/>
  <c r="AD206" i="1"/>
  <c r="AV206" i="1" s="1"/>
  <c r="AY208" i="1"/>
  <c r="BE208" i="1" s="1"/>
  <c r="AD208" i="1"/>
  <c r="AV208" i="1" s="1"/>
  <c r="AY210" i="1"/>
  <c r="BE210" i="1" s="1"/>
  <c r="AD210" i="1"/>
  <c r="AV210" i="1" s="1"/>
  <c r="AY212" i="1"/>
  <c r="BE212" i="1" s="1"/>
  <c r="AD212" i="1"/>
  <c r="AV212" i="1" s="1"/>
  <c r="AY214" i="1"/>
  <c r="BE214" i="1" s="1"/>
  <c r="AD214" i="1"/>
  <c r="AV214" i="1" s="1"/>
  <c r="AY216" i="1"/>
  <c r="BE216" i="1" s="1"/>
  <c r="AD216" i="1"/>
  <c r="AV216" i="1" s="1"/>
  <c r="AY238" i="1"/>
  <c r="BE238" i="1" s="1"/>
  <c r="AD238" i="1"/>
  <c r="AV238" i="1" s="1"/>
  <c r="AX245" i="1"/>
  <c r="BD245" i="1" s="1"/>
  <c r="AK255" i="1"/>
  <c r="AI254" i="1"/>
  <c r="AK254" i="1" s="1"/>
  <c r="AR257" i="1"/>
  <c r="AT257" i="1" s="1"/>
  <c r="AQ269" i="1"/>
  <c r="AO268" i="1"/>
  <c r="AY272" i="1"/>
  <c r="BE272" i="1" s="1"/>
  <c r="AX272" i="1"/>
  <c r="BD272" i="1" s="1"/>
  <c r="AD272" i="1"/>
  <c r="AV272" i="1" s="1"/>
  <c r="V282" i="1"/>
  <c r="V281" i="1" s="1"/>
  <c r="AX284" i="1"/>
  <c r="BD284" i="1" s="1"/>
  <c r="AF293" i="1"/>
  <c r="AH293" i="1" s="1"/>
  <c r="AU364" i="1"/>
  <c r="AW364" i="1" s="1"/>
  <c r="AE364" i="1"/>
  <c r="AH389" i="1"/>
  <c r="AF384" i="1"/>
  <c r="AH384" i="1" s="1"/>
  <c r="AC394" i="1"/>
  <c r="AC398" i="1"/>
  <c r="AF408" i="1"/>
  <c r="AH409" i="1"/>
  <c r="AV412" i="1"/>
  <c r="AV411" i="1" s="1"/>
  <c r="AF413" i="1"/>
  <c r="AH414" i="1"/>
  <c r="AO418" i="1"/>
  <c r="AQ419" i="1"/>
  <c r="AM101" i="1"/>
  <c r="AK81" i="1"/>
  <c r="AQ125" i="1"/>
  <c r="AV177" i="1"/>
  <c r="AV176" i="1" s="1"/>
  <c r="AY219" i="1"/>
  <c r="BE219" i="1" s="1"/>
  <c r="AY221" i="1"/>
  <c r="BE221" i="1" s="1"/>
  <c r="AF222" i="1"/>
  <c r="AH222" i="1" s="1"/>
  <c r="AY230" i="1"/>
  <c r="BE230" i="1" s="1"/>
  <c r="AY232" i="1"/>
  <c r="BE232" i="1" s="1"/>
  <c r="AD232" i="1"/>
  <c r="AV232" i="1" s="1"/>
  <c r="AY234" i="1"/>
  <c r="BE234" i="1" s="1"/>
  <c r="AD234" i="1"/>
  <c r="AV234" i="1" s="1"/>
  <c r="AY236" i="1"/>
  <c r="BE236" i="1" s="1"/>
  <c r="AD236" i="1"/>
  <c r="AV236" i="1" s="1"/>
  <c r="AX250" i="1"/>
  <c r="BD250" i="1" s="1"/>
  <c r="AX259" i="1"/>
  <c r="BD259" i="1" s="1"/>
  <c r="AT279" i="1"/>
  <c r="AR278" i="1"/>
  <c r="AE288" i="1"/>
  <c r="AC287" i="1"/>
  <c r="AU291" i="1"/>
  <c r="AD302" i="1"/>
  <c r="AV302" i="1" s="1"/>
  <c r="AX302" i="1"/>
  <c r="BD302" i="1" s="1"/>
  <c r="AV306" i="1"/>
  <c r="AX306" i="1"/>
  <c r="BD306" i="1" s="1"/>
  <c r="AD310" i="1"/>
  <c r="AV310" i="1" s="1"/>
  <c r="AX310" i="1"/>
  <c r="BD310" i="1" s="1"/>
  <c r="AV314" i="1"/>
  <c r="AX314" i="1"/>
  <c r="BD314" i="1" s="1"/>
  <c r="AD318" i="1"/>
  <c r="AV318" i="1" s="1"/>
  <c r="AX318" i="1"/>
  <c r="BD318" i="1" s="1"/>
  <c r="AD322" i="1"/>
  <c r="AV322" i="1" s="1"/>
  <c r="AX322" i="1"/>
  <c r="BD322" i="1" s="1"/>
  <c r="AD326" i="1"/>
  <c r="AV326" i="1" s="1"/>
  <c r="AX326" i="1"/>
  <c r="BD326" i="1" s="1"/>
  <c r="AD330" i="1"/>
  <c r="AV330" i="1" s="1"/>
  <c r="AX330" i="1"/>
  <c r="BD330" i="1" s="1"/>
  <c r="AD334" i="1"/>
  <c r="AV334" i="1" s="1"/>
  <c r="AX334" i="1"/>
  <c r="BD334" i="1" s="1"/>
  <c r="AD338" i="1"/>
  <c r="AV338" i="1" s="1"/>
  <c r="AX338" i="1"/>
  <c r="BD338" i="1" s="1"/>
  <c r="AD342" i="1"/>
  <c r="AV342" i="1" s="1"/>
  <c r="AX342" i="1"/>
  <c r="BD342" i="1" s="1"/>
  <c r="AD346" i="1"/>
  <c r="AV346" i="1" s="1"/>
  <c r="AX346" i="1"/>
  <c r="BD346" i="1" s="1"/>
  <c r="AD350" i="1"/>
  <c r="AV350" i="1" s="1"/>
  <c r="AX350" i="1"/>
  <c r="BD350" i="1" s="1"/>
  <c r="AD354" i="1"/>
  <c r="AV354" i="1" s="1"/>
  <c r="AX354" i="1"/>
  <c r="BD354" i="1" s="1"/>
  <c r="AD358" i="1"/>
  <c r="AV358" i="1" s="1"/>
  <c r="AX358" i="1"/>
  <c r="BD358" i="1" s="1"/>
  <c r="AV370" i="1"/>
  <c r="AX374" i="1"/>
  <c r="BD374" i="1" s="1"/>
  <c r="AD374" i="1"/>
  <c r="AV374" i="1" s="1"/>
  <c r="AE401" i="1"/>
  <c r="AU401" i="1"/>
  <c r="AW401" i="1" s="1"/>
  <c r="AC439" i="1"/>
  <c r="AC487" i="1"/>
  <c r="AC523" i="1"/>
  <c r="AU534" i="1"/>
  <c r="AF141" i="1"/>
  <c r="AT172" i="1"/>
  <c r="AR171" i="1"/>
  <c r="AY175" i="1"/>
  <c r="BE175" i="1" s="1"/>
  <c r="AC176" i="1"/>
  <c r="AE176" i="1" s="1"/>
  <c r="W81" i="1"/>
  <c r="AN82" i="1"/>
  <c r="AX90" i="1"/>
  <c r="BD90" i="1" s="1"/>
  <c r="AD95" i="1"/>
  <c r="AX96" i="1"/>
  <c r="BD96" i="1" s="1"/>
  <c r="AX106" i="1"/>
  <c r="BD106" i="1" s="1"/>
  <c r="AV109" i="1"/>
  <c r="AV108" i="1" s="1"/>
  <c r="AV107" i="1" s="1"/>
  <c r="AG111" i="1"/>
  <c r="AG110" i="1" s="1"/>
  <c r="AN112" i="1"/>
  <c r="AH114" i="1"/>
  <c r="AY126" i="1"/>
  <c r="BE126" i="1" s="1"/>
  <c r="AQ130" i="1"/>
  <c r="AT133" i="1"/>
  <c r="AX136" i="1"/>
  <c r="BD136" i="1" s="1"/>
  <c r="AV139" i="1"/>
  <c r="AV138" i="1" s="1"/>
  <c r="AV137" i="1" s="1"/>
  <c r="AG141" i="1"/>
  <c r="AN142" i="1"/>
  <c r="AK147" i="1"/>
  <c r="AI146" i="1"/>
  <c r="AK146" i="1" s="1"/>
  <c r="AN150" i="1"/>
  <c r="AY155" i="1"/>
  <c r="BE155" i="1" s="1"/>
  <c r="AX159" i="1"/>
  <c r="BD159" i="1" s="1"/>
  <c r="AD165" i="1"/>
  <c r="AS171" i="1"/>
  <c r="AX182" i="1"/>
  <c r="BD182" i="1" s="1"/>
  <c r="AY190" i="1"/>
  <c r="BE190" i="1" s="1"/>
  <c r="AQ223" i="1"/>
  <c r="AX243" i="1"/>
  <c r="BD243" i="1" s="1"/>
  <c r="AN255" i="1"/>
  <c r="AL254" i="1"/>
  <c r="AN254" i="1" s="1"/>
  <c r="AM257" i="1"/>
  <c r="AG262" i="1"/>
  <c r="AG178" i="1" s="1"/>
  <c r="AT263" i="1"/>
  <c r="AT269" i="1"/>
  <c r="AR268" i="1"/>
  <c r="AC279" i="1"/>
  <c r="AU280" i="1"/>
  <c r="AO282" i="1"/>
  <c r="AT294" i="1"/>
  <c r="AC301" i="1"/>
  <c r="AC305" i="1"/>
  <c r="AC309" i="1"/>
  <c r="AC313" i="1"/>
  <c r="AC317" i="1"/>
  <c r="AC321" i="1"/>
  <c r="AC325" i="1"/>
  <c r="AC329" i="1"/>
  <c r="AC333" i="1"/>
  <c r="AC337" i="1"/>
  <c r="AC341" i="1"/>
  <c r="AC345" i="1"/>
  <c r="AC349" i="1"/>
  <c r="AC353" i="1"/>
  <c r="AC357" i="1"/>
  <c r="AE402" i="1"/>
  <c r="AU402" i="1"/>
  <c r="AW402" i="1" s="1"/>
  <c r="AE405" i="1"/>
  <c r="AU405" i="1"/>
  <c r="AW405" i="1" s="1"/>
  <c r="AE410" i="1"/>
  <c r="AC414" i="1"/>
  <c r="AE415" i="1"/>
  <c r="AU415" i="1"/>
  <c r="AC425" i="1"/>
  <c r="AC432" i="1"/>
  <c r="AE478" i="1"/>
  <c r="AU478" i="1"/>
  <c r="AU502" i="1"/>
  <c r="AD534" i="1"/>
  <c r="AV535" i="1"/>
  <c r="AV534" i="1" s="1"/>
  <c r="AC130" i="1"/>
  <c r="AQ89" i="1"/>
  <c r="AA101" i="1"/>
  <c r="AX187" i="1"/>
  <c r="BD187" i="1" s="1"/>
  <c r="P80" i="1"/>
  <c r="AX86" i="1"/>
  <c r="BD86" i="1" s="1"/>
  <c r="AE104" i="1"/>
  <c r="AQ112" i="1"/>
  <c r="AO111" i="1"/>
  <c r="AC116" i="1"/>
  <c r="AX117" i="1"/>
  <c r="BD117" i="1" s="1"/>
  <c r="AX122" i="1"/>
  <c r="BD122" i="1" s="1"/>
  <c r="AH133" i="1"/>
  <c r="AD134" i="1"/>
  <c r="AE134" i="1" s="1"/>
  <c r="AQ142" i="1"/>
  <c r="AO141" i="1"/>
  <c r="AC155" i="1"/>
  <c r="AD157" i="1"/>
  <c r="AV157" i="1" s="1"/>
  <c r="AH172" i="1"/>
  <c r="AF171" i="1"/>
  <c r="AO179" i="1"/>
  <c r="AX189" i="1"/>
  <c r="BD189" i="1" s="1"/>
  <c r="AC190" i="1"/>
  <c r="AD192" i="1"/>
  <c r="AV192" i="1" s="1"/>
  <c r="AH194" i="1"/>
  <c r="AV218" i="1"/>
  <c r="AC224" i="1"/>
  <c r="AD245" i="1"/>
  <c r="AV245" i="1" s="1"/>
  <c r="AY247" i="1"/>
  <c r="BE247" i="1" s="1"/>
  <c r="AX248" i="1"/>
  <c r="BD248" i="1" s="1"/>
  <c r="AQ260" i="1"/>
  <c r="AL262" i="1"/>
  <c r="AN262" i="1" s="1"/>
  <c r="U262" i="1"/>
  <c r="U178" i="1" s="1"/>
  <c r="AI262" i="1"/>
  <c r="AK265" i="1"/>
  <c r="AY273" i="1"/>
  <c r="BE273" i="1" s="1"/>
  <c r="AX273" i="1"/>
  <c r="BD273" i="1" s="1"/>
  <c r="AD273" i="1"/>
  <c r="AV273" i="1" s="1"/>
  <c r="AH279" i="1"/>
  <c r="AF278" i="1"/>
  <c r="AD280" i="1"/>
  <c r="AE280" i="1" s="1"/>
  <c r="AN283" i="1"/>
  <c r="AL282" i="1"/>
  <c r="AN293" i="1"/>
  <c r="AX371" i="1"/>
  <c r="BD371" i="1" s="1"/>
  <c r="AY374" i="1"/>
  <c r="BE374" i="1" s="1"/>
  <c r="AX376" i="1"/>
  <c r="BD376" i="1" s="1"/>
  <c r="AC387" i="1"/>
  <c r="AE388" i="1"/>
  <c r="AV415" i="1"/>
  <c r="AV414" i="1" s="1"/>
  <c r="AD414" i="1"/>
  <c r="AJ423" i="1"/>
  <c r="AK423" i="1" s="1"/>
  <c r="AK424" i="1"/>
  <c r="AV425" i="1"/>
  <c r="AV424" i="1" s="1"/>
  <c r="AD424" i="1"/>
  <c r="AU483" i="1"/>
  <c r="AW483" i="1" s="1"/>
  <c r="AE483" i="1"/>
  <c r="AN116" i="1"/>
  <c r="AQ163" i="1"/>
  <c r="AY164" i="1"/>
  <c r="BE164" i="1" s="1"/>
  <c r="AC165" i="1"/>
  <c r="AY86" i="1"/>
  <c r="BE86" i="1" s="1"/>
  <c r="AH89" i="1"/>
  <c r="AD94" i="1"/>
  <c r="AV94" i="1" s="1"/>
  <c r="AC112" i="1"/>
  <c r="AY117" i="1"/>
  <c r="BE117" i="1" s="1"/>
  <c r="AY122" i="1"/>
  <c r="BE122" i="1" s="1"/>
  <c r="AQ127" i="1"/>
  <c r="AC142" i="1"/>
  <c r="AY157" i="1"/>
  <c r="BE157" i="1" s="1"/>
  <c r="AX161" i="1"/>
  <c r="BD161" i="1" s="1"/>
  <c r="AX168" i="1"/>
  <c r="BD168" i="1" s="1"/>
  <c r="AG171" i="1"/>
  <c r="AR179" i="1"/>
  <c r="AX184" i="1"/>
  <c r="BD184" i="1" s="1"/>
  <c r="AC185" i="1"/>
  <c r="AD187" i="1"/>
  <c r="AV187" i="1" s="1"/>
  <c r="AY192" i="1"/>
  <c r="BE192" i="1" s="1"/>
  <c r="AX241" i="1"/>
  <c r="BD241" i="1" s="1"/>
  <c r="AD250" i="1"/>
  <c r="AV250" i="1" s="1"/>
  <c r="AX253" i="1"/>
  <c r="BD253" i="1" s="1"/>
  <c r="AX256" i="1"/>
  <c r="BD256" i="1" s="1"/>
  <c r="AF257" i="1"/>
  <c r="AH257" i="1" s="1"/>
  <c r="AH269" i="1"/>
  <c r="AF268" i="1"/>
  <c r="AQ291" i="1"/>
  <c r="AO290" i="1"/>
  <c r="Y296" i="1"/>
  <c r="AY302" i="1"/>
  <c r="BE302" i="1" s="1"/>
  <c r="AD303" i="1"/>
  <c r="AV303" i="1" s="1"/>
  <c r="AX303" i="1"/>
  <c r="BD303" i="1" s="1"/>
  <c r="AY306" i="1"/>
  <c r="BE306" i="1" s="1"/>
  <c r="AD307" i="1"/>
  <c r="AV307" i="1" s="1"/>
  <c r="AX307" i="1"/>
  <c r="BD307" i="1" s="1"/>
  <c r="AY310" i="1"/>
  <c r="BE310" i="1" s="1"/>
  <c r="AD311" i="1"/>
  <c r="AV311" i="1" s="1"/>
  <c r="AX311" i="1"/>
  <c r="BD311" i="1" s="1"/>
  <c r="AY314" i="1"/>
  <c r="BE314" i="1" s="1"/>
  <c r="AD315" i="1"/>
  <c r="AV315" i="1" s="1"/>
  <c r="AX315" i="1"/>
  <c r="BD315" i="1" s="1"/>
  <c r="AY318" i="1"/>
  <c r="BE318" i="1" s="1"/>
  <c r="AD319" i="1"/>
  <c r="AV319" i="1" s="1"/>
  <c r="AX319" i="1"/>
  <c r="BD319" i="1" s="1"/>
  <c r="AY322" i="1"/>
  <c r="BE322" i="1" s="1"/>
  <c r="AD323" i="1"/>
  <c r="AV323" i="1" s="1"/>
  <c r="AX323" i="1"/>
  <c r="BD323" i="1" s="1"/>
  <c r="AY326" i="1"/>
  <c r="BE326" i="1" s="1"/>
  <c r="AD327" i="1"/>
  <c r="AV327" i="1" s="1"/>
  <c r="AX327" i="1"/>
  <c r="BD327" i="1" s="1"/>
  <c r="AY330" i="1"/>
  <c r="BE330" i="1" s="1"/>
  <c r="AD331" i="1"/>
  <c r="AV331" i="1" s="1"/>
  <c r="AX331" i="1"/>
  <c r="BD331" i="1" s="1"/>
  <c r="AY334" i="1"/>
  <c r="BE334" i="1" s="1"/>
  <c r="AD335" i="1"/>
  <c r="AV335" i="1" s="1"/>
  <c r="AX335" i="1"/>
  <c r="BD335" i="1" s="1"/>
  <c r="AY338" i="1"/>
  <c r="BE338" i="1" s="1"/>
  <c r="AD339" i="1"/>
  <c r="AV339" i="1" s="1"/>
  <c r="AX339" i="1"/>
  <c r="BD339" i="1" s="1"/>
  <c r="AY342" i="1"/>
  <c r="BE342" i="1" s="1"/>
  <c r="AD343" i="1"/>
  <c r="AV343" i="1" s="1"/>
  <c r="AX343" i="1"/>
  <c r="BD343" i="1" s="1"/>
  <c r="AY346" i="1"/>
  <c r="BE346" i="1" s="1"/>
  <c r="AD347" i="1"/>
  <c r="AV347" i="1" s="1"/>
  <c r="AX347" i="1"/>
  <c r="BD347" i="1" s="1"/>
  <c r="AY350" i="1"/>
  <c r="BE350" i="1" s="1"/>
  <c r="AD351" i="1"/>
  <c r="AV351" i="1" s="1"/>
  <c r="AX351" i="1"/>
  <c r="BD351" i="1" s="1"/>
  <c r="AY354" i="1"/>
  <c r="BE354" i="1" s="1"/>
  <c r="AD355" i="1"/>
  <c r="AV355" i="1" s="1"/>
  <c r="AX355" i="1"/>
  <c r="BD355" i="1" s="1"/>
  <c r="AY358" i="1"/>
  <c r="BE358" i="1" s="1"/>
  <c r="AD359" i="1"/>
  <c r="AV359" i="1" s="1"/>
  <c r="AX359" i="1"/>
  <c r="BD359" i="1" s="1"/>
  <c r="AC370" i="1"/>
  <c r="AK385" i="1"/>
  <c r="AI384" i="1"/>
  <c r="AE396" i="1"/>
  <c r="AU396" i="1"/>
  <c r="AC412" i="1"/>
  <c r="AN416" i="1"/>
  <c r="AL413" i="1"/>
  <c r="AL423" i="1"/>
  <c r="AE433" i="1"/>
  <c r="AC443" i="1"/>
  <c r="AC459" i="1"/>
  <c r="AE479" i="1"/>
  <c r="AU479" i="1"/>
  <c r="AW479" i="1" s="1"/>
  <c r="AU542" i="1"/>
  <c r="AC541" i="1"/>
  <c r="AX156" i="1"/>
  <c r="BD156" i="1" s="1"/>
  <c r="AD360" i="1"/>
  <c r="AV360" i="1" s="1"/>
  <c r="AX360" i="1"/>
  <c r="BD360" i="1" s="1"/>
  <c r="AR391" i="1"/>
  <c r="AD403" i="1"/>
  <c r="AV403" i="1" s="1"/>
  <c r="AV395" i="1" s="1"/>
  <c r="AV392" i="1" s="1"/>
  <c r="AV391" i="1" s="1"/>
  <c r="AD409" i="1"/>
  <c r="AD408" i="1" s="1"/>
  <c r="AV410" i="1"/>
  <c r="AV409" i="1" s="1"/>
  <c r="AX431" i="1"/>
  <c r="BD431" i="1" s="1"/>
  <c r="AY431" i="1"/>
  <c r="BE431" i="1" s="1"/>
  <c r="AC447" i="1"/>
  <c r="AC451" i="1"/>
  <c r="AC455" i="1"/>
  <c r="AC511" i="1"/>
  <c r="AX191" i="1"/>
  <c r="BD191" i="1" s="1"/>
  <c r="AY239" i="1"/>
  <c r="BE239" i="1" s="1"/>
  <c r="AD239" i="1"/>
  <c r="AV239" i="1" s="1"/>
  <c r="AX246" i="1"/>
  <c r="BD246" i="1" s="1"/>
  <c r="AJ262" i="1"/>
  <c r="AK263" i="1"/>
  <c r="AJ293" i="1"/>
  <c r="AK294" i="1"/>
  <c r="AE117" i="1"/>
  <c r="AY128" i="1"/>
  <c r="BE128" i="1" s="1"/>
  <c r="AY151" i="1"/>
  <c r="BE151" i="1" s="1"/>
  <c r="AY159" i="1"/>
  <c r="BE159" i="1" s="1"/>
  <c r="W162" i="1"/>
  <c r="AK163" i="1"/>
  <c r="AI162" i="1"/>
  <c r="AK162" i="1" s="1"/>
  <c r="AY173" i="1"/>
  <c r="BE173" i="1" s="1"/>
  <c r="AY182" i="1"/>
  <c r="BE182" i="1" s="1"/>
  <c r="AX186" i="1"/>
  <c r="BD186" i="1" s="1"/>
  <c r="AY195" i="1"/>
  <c r="BE195" i="1" s="1"/>
  <c r="AY197" i="1"/>
  <c r="BE197" i="1" s="1"/>
  <c r="AD197" i="1"/>
  <c r="AY199" i="1"/>
  <c r="BE199" i="1" s="1"/>
  <c r="AD199" i="1"/>
  <c r="AY201" i="1"/>
  <c r="BE201" i="1" s="1"/>
  <c r="AD201" i="1"/>
  <c r="AY203" i="1"/>
  <c r="BE203" i="1" s="1"/>
  <c r="AY205" i="1"/>
  <c r="BE205" i="1" s="1"/>
  <c r="AY207" i="1"/>
  <c r="BE207" i="1" s="1"/>
  <c r="AY209" i="1"/>
  <c r="BE209" i="1" s="1"/>
  <c r="AY211" i="1"/>
  <c r="BE211" i="1" s="1"/>
  <c r="AY213" i="1"/>
  <c r="BE213" i="1" s="1"/>
  <c r="AY215" i="1"/>
  <c r="BE215" i="1" s="1"/>
  <c r="AE227" i="1"/>
  <c r="AQ229" i="1"/>
  <c r="AO228" i="1"/>
  <c r="AX230" i="1"/>
  <c r="BD230" i="1" s="1"/>
  <c r="AX232" i="1"/>
  <c r="BD232" i="1" s="1"/>
  <c r="AX234" i="1"/>
  <c r="BD234" i="1" s="1"/>
  <c r="AX236" i="1"/>
  <c r="BD236" i="1" s="1"/>
  <c r="AN240" i="1"/>
  <c r="AD248" i="1"/>
  <c r="AV248" i="1" s="1"/>
  <c r="AY250" i="1"/>
  <c r="BE250" i="1" s="1"/>
  <c r="AX251" i="1"/>
  <c r="BD251" i="1" s="1"/>
  <c r="AU251" i="1"/>
  <c r="AW251" i="1" s="1"/>
  <c r="AQ255" i="1"/>
  <c r="AQ258" i="1"/>
  <c r="X262" i="1"/>
  <c r="AU264" i="1"/>
  <c r="AK268" i="1"/>
  <c r="AY270" i="1"/>
  <c r="BE270" i="1" s="1"/>
  <c r="AX270" i="1"/>
  <c r="BD270" i="1" s="1"/>
  <c r="AY274" i="1"/>
  <c r="BE274" i="1" s="1"/>
  <c r="AX274" i="1"/>
  <c r="BD274" i="1" s="1"/>
  <c r="AG282" i="1"/>
  <c r="AG281" i="1" s="1"/>
  <c r="AC291" i="1"/>
  <c r="AT291" i="1"/>
  <c r="AR290" i="1"/>
  <c r="AU295" i="1"/>
  <c r="AT297" i="1"/>
  <c r="AR296" i="1"/>
  <c r="AE299" i="1"/>
  <c r="AD361" i="1"/>
  <c r="AV361" i="1" s="1"/>
  <c r="AX361" i="1"/>
  <c r="BD361" i="1" s="1"/>
  <c r="AD367" i="1"/>
  <c r="AV367" i="1" s="1"/>
  <c r="AY367" i="1"/>
  <c r="BE367" i="1" s="1"/>
  <c r="AD380" i="1"/>
  <c r="AV380" i="1" s="1"/>
  <c r="AX380" i="1"/>
  <c r="BD380" i="1" s="1"/>
  <c r="AL384" i="1"/>
  <c r="AC386" i="1"/>
  <c r="AU387" i="1"/>
  <c r="AW387" i="1" s="1"/>
  <c r="AX422" i="1"/>
  <c r="BD422" i="1" s="1"/>
  <c r="AT434" i="1"/>
  <c r="AN438" i="1"/>
  <c r="AU490" i="1"/>
  <c r="AU526" i="1"/>
  <c r="AD225" i="1"/>
  <c r="AY231" i="1"/>
  <c r="BE231" i="1" s="1"/>
  <c r="AD231" i="1"/>
  <c r="AV231" i="1" s="1"/>
  <c r="AY233" i="1"/>
  <c r="BE233" i="1" s="1"/>
  <c r="AD233" i="1"/>
  <c r="AV233" i="1" s="1"/>
  <c r="AY235" i="1"/>
  <c r="BE235" i="1" s="1"/>
  <c r="AD235" i="1"/>
  <c r="AV235" i="1" s="1"/>
  <c r="AY237" i="1"/>
  <c r="BE237" i="1" s="1"/>
  <c r="AD237" i="1"/>
  <c r="AV237" i="1" s="1"/>
  <c r="AX244" i="1"/>
  <c r="BD244" i="1" s="1"/>
  <c r="AN278" i="1"/>
  <c r="AL277" i="1"/>
  <c r="AC297" i="1"/>
  <c r="AU298" i="1"/>
  <c r="AD304" i="1"/>
  <c r="AV304" i="1" s="1"/>
  <c r="AX304" i="1"/>
  <c r="BD304" i="1" s="1"/>
  <c r="AV308" i="1"/>
  <c r="AX308" i="1"/>
  <c r="BD308" i="1" s="1"/>
  <c r="AD312" i="1"/>
  <c r="AV312" i="1" s="1"/>
  <c r="AX312" i="1"/>
  <c r="BD312" i="1" s="1"/>
  <c r="AD316" i="1"/>
  <c r="AV316" i="1" s="1"/>
  <c r="AX316" i="1"/>
  <c r="BD316" i="1" s="1"/>
  <c r="AD320" i="1"/>
  <c r="AV320" i="1" s="1"/>
  <c r="AX320" i="1"/>
  <c r="BD320" i="1" s="1"/>
  <c r="AD324" i="1"/>
  <c r="AV324" i="1" s="1"/>
  <c r="AX324" i="1"/>
  <c r="BD324" i="1" s="1"/>
  <c r="AD328" i="1"/>
  <c r="AV328" i="1" s="1"/>
  <c r="AX328" i="1"/>
  <c r="BD328" i="1" s="1"/>
  <c r="AD332" i="1"/>
  <c r="AV332" i="1" s="1"/>
  <c r="AX332" i="1"/>
  <c r="BD332" i="1" s="1"/>
  <c r="AD336" i="1"/>
  <c r="AV336" i="1" s="1"/>
  <c r="AX336" i="1"/>
  <c r="BD336" i="1" s="1"/>
  <c r="AD340" i="1"/>
  <c r="AV340" i="1" s="1"/>
  <c r="AX340" i="1"/>
  <c r="BD340" i="1" s="1"/>
  <c r="AD344" i="1"/>
  <c r="AV344" i="1" s="1"/>
  <c r="AX344" i="1"/>
  <c r="BD344" i="1" s="1"/>
  <c r="AD348" i="1"/>
  <c r="AV348" i="1" s="1"/>
  <c r="AX348" i="1"/>
  <c r="BD348" i="1" s="1"/>
  <c r="AD352" i="1"/>
  <c r="AV352" i="1" s="1"/>
  <c r="AX352" i="1"/>
  <c r="BD352" i="1" s="1"/>
  <c r="AD356" i="1"/>
  <c r="AV356" i="1" s="1"/>
  <c r="AX356" i="1"/>
  <c r="BD356" i="1" s="1"/>
  <c r="AD362" i="1"/>
  <c r="AV362" i="1" s="1"/>
  <c r="AX362" i="1"/>
  <c r="BD362" i="1" s="1"/>
  <c r="AD363" i="1"/>
  <c r="AV363" i="1" s="1"/>
  <c r="AY363" i="1"/>
  <c r="BE363" i="1" s="1"/>
  <c r="AX363" i="1"/>
  <c r="BD363" i="1" s="1"/>
  <c r="AU366" i="1"/>
  <c r="AW366" i="1" s="1"/>
  <c r="AE366" i="1"/>
  <c r="AC380" i="1"/>
  <c r="AD385" i="1"/>
  <c r="AV386" i="1"/>
  <c r="AV385" i="1" s="1"/>
  <c r="AC389" i="1"/>
  <c r="AU390" i="1"/>
  <c r="AE399" i="1"/>
  <c r="AU399" i="1"/>
  <c r="AW399" i="1" s="1"/>
  <c r="AE400" i="1"/>
  <c r="AU400" i="1"/>
  <c r="AW400" i="1" s="1"/>
  <c r="AC404" i="1"/>
  <c r="AD477" i="1"/>
  <c r="AW485" i="1"/>
  <c r="AX193" i="1"/>
  <c r="BD193" i="1" s="1"/>
  <c r="AD113" i="1"/>
  <c r="AK121" i="1"/>
  <c r="AI120" i="1"/>
  <c r="AK120" i="1" s="1"/>
  <c r="AD143" i="1"/>
  <c r="AE143" i="1" s="1"/>
  <c r="AO149" i="1"/>
  <c r="AD156" i="1"/>
  <c r="AV156" i="1" s="1"/>
  <c r="AN180" i="1"/>
  <c r="AX188" i="1"/>
  <c r="BD188" i="1" s="1"/>
  <c r="AC189" i="1"/>
  <c r="AD191" i="1"/>
  <c r="AV191" i="1" s="1"/>
  <c r="AK223" i="1"/>
  <c r="AI222" i="1"/>
  <c r="AK222" i="1" s="1"/>
  <c r="AE226" i="1"/>
  <c r="AT229" i="1"/>
  <c r="AR228" i="1"/>
  <c r="AT228" i="1" s="1"/>
  <c r="AD246" i="1"/>
  <c r="AV246" i="1" s="1"/>
  <c r="AX249" i="1"/>
  <c r="BD249" i="1" s="1"/>
  <c r="AK269" i="1"/>
  <c r="AU288" i="1"/>
  <c r="AH291" i="1"/>
  <c r="AF290" i="1"/>
  <c r="AH297" i="1"/>
  <c r="AF296" i="1"/>
  <c r="AD298" i="1"/>
  <c r="AY360" i="1"/>
  <c r="BE360" i="1" s="1"/>
  <c r="AD368" i="1"/>
  <c r="AV368" i="1" s="1"/>
  <c r="AX368" i="1"/>
  <c r="BD368" i="1" s="1"/>
  <c r="AE379" i="1"/>
  <c r="V384" i="1"/>
  <c r="AU403" i="1"/>
  <c r="AC420" i="1"/>
  <c r="AK421" i="1"/>
  <c r="AP423" i="1"/>
  <c r="AX429" i="1"/>
  <c r="BD429" i="1" s="1"/>
  <c r="AD435" i="1"/>
  <c r="AD434" i="1" s="1"/>
  <c r="AV436" i="1"/>
  <c r="AV435" i="1" s="1"/>
  <c r="AV434" i="1" s="1"/>
  <c r="AD474" i="1"/>
  <c r="AW475" i="1"/>
  <c r="AE480" i="1"/>
  <c r="AE547" i="1"/>
  <c r="AC546" i="1"/>
  <c r="AU547" i="1"/>
  <c r="AO278" i="1"/>
  <c r="AI282" i="1"/>
  <c r="AO296" i="1"/>
  <c r="AQ296" i="1" s="1"/>
  <c r="U392" i="1"/>
  <c r="U391" i="1" s="1"/>
  <c r="AG392" i="1"/>
  <c r="AT393" i="1"/>
  <c r="AM413" i="1"/>
  <c r="AR418" i="1"/>
  <c r="AQ426" i="1"/>
  <c r="AF476" i="1"/>
  <c r="AD489" i="1"/>
  <c r="AV489" i="1" s="1"/>
  <c r="AW489" i="1" s="1"/>
  <c r="AD501" i="1"/>
  <c r="AV501" i="1" s="1"/>
  <c r="AW501" i="1" s="1"/>
  <c r="AD513" i="1"/>
  <c r="AV513" i="1" s="1"/>
  <c r="AW513" i="1" s="1"/>
  <c r="AD525" i="1"/>
  <c r="AV525" i="1" s="1"/>
  <c r="AW525" i="1" s="1"/>
  <c r="AC537" i="1"/>
  <c r="AO545" i="1"/>
  <c r="AV549" i="1"/>
  <c r="AV548" i="1" s="1"/>
  <c r="AL551" i="1"/>
  <c r="AQ552" i="1"/>
  <c r="AY553" i="1"/>
  <c r="BE553" i="1" s="1"/>
  <c r="AY555" i="1"/>
  <c r="BE555" i="1" s="1"/>
  <c r="AY557" i="1"/>
  <c r="BE557" i="1" s="1"/>
  <c r="AU558" i="1"/>
  <c r="AW558" i="1" s="1"/>
  <c r="AD560" i="1"/>
  <c r="AV560" i="1" s="1"/>
  <c r="AE561" i="1"/>
  <c r="AU561" i="1"/>
  <c r="AW561" i="1" s="1"/>
  <c r="AE564" i="1"/>
  <c r="AD565" i="1"/>
  <c r="AV565" i="1" s="1"/>
  <c r="AX578" i="1"/>
  <c r="BD578" i="1" s="1"/>
  <c r="AX596" i="1"/>
  <c r="BD596" i="1" s="1"/>
  <c r="AQ608" i="1"/>
  <c r="AV614" i="1"/>
  <c r="AW614" i="1" s="1"/>
  <c r="AE629" i="1"/>
  <c r="AX664" i="1"/>
  <c r="BD664" i="1" s="1"/>
  <c r="AY664" i="1"/>
  <c r="BE664" i="1" s="1"/>
  <c r="AE731" i="1"/>
  <c r="AU731" i="1"/>
  <c r="AW731" i="1" s="1"/>
  <c r="AD440" i="1"/>
  <c r="AV440" i="1" s="1"/>
  <c r="AD444" i="1"/>
  <c r="AV444" i="1" s="1"/>
  <c r="AD448" i="1"/>
  <c r="AV448" i="1" s="1"/>
  <c r="AD452" i="1"/>
  <c r="AV452" i="1" s="1"/>
  <c r="AD456" i="1"/>
  <c r="AV456" i="1" s="1"/>
  <c r="AD460" i="1"/>
  <c r="AV460" i="1" s="1"/>
  <c r="AU481" i="1"/>
  <c r="AW481" i="1" s="1"/>
  <c r="AD496" i="1"/>
  <c r="AV496" i="1" s="1"/>
  <c r="AD508" i="1"/>
  <c r="AV508" i="1" s="1"/>
  <c r="AD520" i="1"/>
  <c r="AV520" i="1" s="1"/>
  <c r="AW544" i="1"/>
  <c r="AU543" i="1"/>
  <c r="AW543" i="1" s="1"/>
  <c r="W545" i="1"/>
  <c r="W539" i="1" s="1"/>
  <c r="AK546" i="1"/>
  <c r="AI545" i="1"/>
  <c r="AY587" i="1"/>
  <c r="BE587" i="1" s="1"/>
  <c r="AX587" i="1"/>
  <c r="BD587" i="1" s="1"/>
  <c r="AY592" i="1"/>
  <c r="BE592" i="1" s="1"/>
  <c r="AD592" i="1"/>
  <c r="AV592" i="1" s="1"/>
  <c r="AX600" i="1"/>
  <c r="BD600" i="1" s="1"/>
  <c r="AT608" i="1"/>
  <c r="AR607" i="1"/>
  <c r="AU704" i="1"/>
  <c r="AW704" i="1" s="1"/>
  <c r="AE704" i="1"/>
  <c r="AU734" i="1"/>
  <c r="AW734" i="1" s="1"/>
  <c r="AE734" i="1"/>
  <c r="AF418" i="1"/>
  <c r="AO434" i="1"/>
  <c r="AQ434" i="1" s="1"/>
  <c r="AC436" i="1"/>
  <c r="AW470" i="1"/>
  <c r="AA476" i="1"/>
  <c r="AU480" i="1"/>
  <c r="AW480" i="1" s="1"/>
  <c r="AC484" i="1"/>
  <c r="AD491" i="1"/>
  <c r="AV491" i="1" s="1"/>
  <c r="AD503" i="1"/>
  <c r="AV503" i="1" s="1"/>
  <c r="AD515" i="1"/>
  <c r="AV515" i="1" s="1"/>
  <c r="AD527" i="1"/>
  <c r="AV527" i="1" s="1"/>
  <c r="AL530" i="1"/>
  <c r="AQ541" i="1"/>
  <c r="AO540" i="1"/>
  <c r="AS551" i="1"/>
  <c r="AY576" i="1"/>
  <c r="BE576" i="1" s="1"/>
  <c r="AX576" i="1"/>
  <c r="BD576" i="1" s="1"/>
  <c r="AD600" i="1"/>
  <c r="AV600" i="1" s="1"/>
  <c r="AX604" i="1"/>
  <c r="BD604" i="1" s="1"/>
  <c r="AD604" i="1"/>
  <c r="AV604" i="1" s="1"/>
  <c r="AU606" i="1"/>
  <c r="AW606" i="1" s="1"/>
  <c r="AF607" i="1"/>
  <c r="AE637" i="1"/>
  <c r="AV637" i="1"/>
  <c r="AW637" i="1" s="1"/>
  <c r="AE649" i="1"/>
  <c r="AV649" i="1"/>
  <c r="AW649" i="1" s="1"/>
  <c r="AX672" i="1"/>
  <c r="BD672" i="1" s="1"/>
  <c r="AD672" i="1"/>
  <c r="AV672" i="1" s="1"/>
  <c r="AY672" i="1"/>
  <c r="BE672" i="1" s="1"/>
  <c r="AX680" i="1"/>
  <c r="BD680" i="1" s="1"/>
  <c r="AD680" i="1"/>
  <c r="AV680" i="1" s="1"/>
  <c r="AY680" i="1"/>
  <c r="BE680" i="1" s="1"/>
  <c r="AX688" i="1"/>
  <c r="BD688" i="1" s="1"/>
  <c r="AD688" i="1"/>
  <c r="AV688" i="1" s="1"/>
  <c r="AY688" i="1"/>
  <c r="BE688" i="1" s="1"/>
  <c r="AW738" i="1"/>
  <c r="AU758" i="1"/>
  <c r="AC770" i="1"/>
  <c r="AU771" i="1"/>
  <c r="AE771" i="1"/>
  <c r="AC805" i="1"/>
  <c r="AU806" i="1"/>
  <c r="AE806" i="1"/>
  <c r="AQ809" i="1"/>
  <c r="AO808" i="1"/>
  <c r="U832" i="1"/>
  <c r="Y384" i="1"/>
  <c r="AJ413" i="1"/>
  <c r="AF423" i="1"/>
  <c r="AH423" i="1" s="1"/>
  <c r="Y423" i="1"/>
  <c r="AH435" i="1"/>
  <c r="AR437" i="1"/>
  <c r="AK438" i="1"/>
  <c r="AC463" i="1"/>
  <c r="AI476" i="1"/>
  <c r="AK476" i="1" s="1"/>
  <c r="AE485" i="1"/>
  <c r="AD498" i="1"/>
  <c r="AV498" i="1" s="1"/>
  <c r="AD510" i="1"/>
  <c r="AV510" i="1" s="1"/>
  <c r="AD522" i="1"/>
  <c r="AV522" i="1" s="1"/>
  <c r="AU533" i="1"/>
  <c r="AW533" i="1" s="1"/>
  <c r="AK536" i="1"/>
  <c r="AN543" i="1"/>
  <c r="AR545" i="1"/>
  <c r="AN546" i="1"/>
  <c r="AL545" i="1"/>
  <c r="AH552" i="1"/>
  <c r="AU562" i="1"/>
  <c r="AX569" i="1"/>
  <c r="BD569" i="1" s="1"/>
  <c r="AD571" i="1"/>
  <c r="AV571" i="1" s="1"/>
  <c r="AQ580" i="1"/>
  <c r="AD581" i="1"/>
  <c r="AC582" i="1"/>
  <c r="AY596" i="1"/>
  <c r="BE596" i="1" s="1"/>
  <c r="AX606" i="1"/>
  <c r="BD606" i="1" s="1"/>
  <c r="AV617" i="1"/>
  <c r="AE621" i="1"/>
  <c r="AE625" i="1"/>
  <c r="AT661" i="1"/>
  <c r="AU696" i="1"/>
  <c r="AU728" i="1"/>
  <c r="AW728" i="1" s="1"/>
  <c r="AE728" i="1"/>
  <c r="AI820" i="1"/>
  <c r="AK821" i="1"/>
  <c r="AM423" i="1"/>
  <c r="AQ428" i="1"/>
  <c r="AK435" i="1"/>
  <c r="AI434" i="1"/>
  <c r="AK434" i="1" s="1"/>
  <c r="AD443" i="1"/>
  <c r="AV443" i="1" s="1"/>
  <c r="AD447" i="1"/>
  <c r="AV447" i="1" s="1"/>
  <c r="AD451" i="1"/>
  <c r="AV451" i="1" s="1"/>
  <c r="AD455" i="1"/>
  <c r="AV455" i="1" s="1"/>
  <c r="AD459" i="1"/>
  <c r="AV459" i="1" s="1"/>
  <c r="AD493" i="1"/>
  <c r="AV493" i="1" s="1"/>
  <c r="AC494" i="1"/>
  <c r="AX496" i="1"/>
  <c r="BD496" i="1" s="1"/>
  <c r="AD505" i="1"/>
  <c r="AV505" i="1" s="1"/>
  <c r="AC506" i="1"/>
  <c r="AX508" i="1"/>
  <c r="BD508" i="1" s="1"/>
  <c r="AD517" i="1"/>
  <c r="AV517" i="1" s="1"/>
  <c r="AC518" i="1"/>
  <c r="AX520" i="1"/>
  <c r="BD520" i="1" s="1"/>
  <c r="AD529" i="1"/>
  <c r="AV529" i="1" s="1"/>
  <c r="U530" i="1"/>
  <c r="AG530" i="1"/>
  <c r="AH530" i="1" s="1"/>
  <c r="AT541" i="1"/>
  <c r="AR540" i="1"/>
  <c r="AS545" i="1"/>
  <c r="Z545" i="1"/>
  <c r="Z539" i="1" s="1"/>
  <c r="AX566" i="1"/>
  <c r="BD566" i="1" s="1"/>
  <c r="AY583" i="1"/>
  <c r="BE583" i="1" s="1"/>
  <c r="AE584" i="1"/>
  <c r="AU584" i="1"/>
  <c r="AW584" i="1" s="1"/>
  <c r="AY585" i="1"/>
  <c r="BE585" i="1" s="1"/>
  <c r="AD587" i="1"/>
  <c r="AV587" i="1" s="1"/>
  <c r="AX592" i="1"/>
  <c r="BD592" i="1" s="1"/>
  <c r="AY593" i="1"/>
  <c r="BE593" i="1" s="1"/>
  <c r="AX593" i="1"/>
  <c r="BD593" i="1" s="1"/>
  <c r="AX597" i="1"/>
  <c r="BD597" i="1" s="1"/>
  <c r="AY600" i="1"/>
  <c r="BE600" i="1" s="1"/>
  <c r="AY604" i="1"/>
  <c r="BE604" i="1" s="1"/>
  <c r="AY605" i="1"/>
  <c r="BE605" i="1" s="1"/>
  <c r="AX605" i="1"/>
  <c r="BD605" i="1" s="1"/>
  <c r="AJ607" i="1"/>
  <c r="AH608" i="1"/>
  <c r="AX609" i="1"/>
  <c r="BD609" i="1" s="1"/>
  <c r="AX611" i="1"/>
  <c r="BD611" i="1" s="1"/>
  <c r="AY611" i="1"/>
  <c r="BE611" i="1" s="1"/>
  <c r="AD611" i="1"/>
  <c r="AV611" i="1" s="1"/>
  <c r="AX612" i="1"/>
  <c r="BD612" i="1" s="1"/>
  <c r="AC752" i="1"/>
  <c r="AU790" i="1"/>
  <c r="AT878" i="1"/>
  <c r="AX456" i="1"/>
  <c r="BD456" i="1" s="1"/>
  <c r="AX460" i="1"/>
  <c r="BD460" i="1" s="1"/>
  <c r="AD488" i="1"/>
  <c r="AV488" i="1" s="1"/>
  <c r="AD500" i="1"/>
  <c r="AV500" i="1" s="1"/>
  <c r="AD512" i="1"/>
  <c r="AV512" i="1" s="1"/>
  <c r="AD524" i="1"/>
  <c r="AV524" i="1" s="1"/>
  <c r="AQ530" i="1"/>
  <c r="AE535" i="1"/>
  <c r="AX598" i="1"/>
  <c r="BD598" i="1" s="1"/>
  <c r="AX601" i="1"/>
  <c r="BD601" i="1" s="1"/>
  <c r="AX613" i="1"/>
  <c r="BD613" i="1" s="1"/>
  <c r="AX615" i="1"/>
  <c r="BD615" i="1" s="1"/>
  <c r="AY615" i="1"/>
  <c r="BE615" i="1" s="1"/>
  <c r="AD615" i="1"/>
  <c r="AV615" i="1" s="1"/>
  <c r="AE630" i="1"/>
  <c r="AV630" i="1"/>
  <c r="AW630" i="1" s="1"/>
  <c r="AD726" i="1"/>
  <c r="AD725" i="1" s="1"/>
  <c r="AV727" i="1"/>
  <c r="AV726" i="1" s="1"/>
  <c r="AV725" i="1" s="1"/>
  <c r="AU887" i="1"/>
  <c r="AE475" i="1"/>
  <c r="AD495" i="1"/>
  <c r="AV495" i="1" s="1"/>
  <c r="AD507" i="1"/>
  <c r="AV507" i="1" s="1"/>
  <c r="AD519" i="1"/>
  <c r="AV519" i="1" s="1"/>
  <c r="AH541" i="1"/>
  <c r="AF540" i="1"/>
  <c r="AE583" i="1"/>
  <c r="AC588" i="1"/>
  <c r="AX602" i="1"/>
  <c r="BD602" i="1" s="1"/>
  <c r="AC611" i="1"/>
  <c r="AC612" i="1"/>
  <c r="AT616" i="1"/>
  <c r="AE641" i="1"/>
  <c r="AV641" i="1"/>
  <c r="AW641" i="1" s="1"/>
  <c r="AE653" i="1"/>
  <c r="AV653" i="1"/>
  <c r="AW653" i="1" s="1"/>
  <c r="AY663" i="1"/>
  <c r="BE663" i="1" s="1"/>
  <c r="AX663" i="1"/>
  <c r="BD663" i="1" s="1"/>
  <c r="AU708" i="1"/>
  <c r="AW708" i="1" s="1"/>
  <c r="AE708" i="1"/>
  <c r="AA437" i="1"/>
  <c r="AD442" i="1"/>
  <c r="AV442" i="1" s="1"/>
  <c r="AW442" i="1" s="1"/>
  <c r="AD446" i="1"/>
  <c r="AV446" i="1" s="1"/>
  <c r="AW446" i="1" s="1"/>
  <c r="AD450" i="1"/>
  <c r="AV450" i="1" s="1"/>
  <c r="AW450" i="1" s="1"/>
  <c r="AD454" i="1"/>
  <c r="AV454" i="1" s="1"/>
  <c r="AW454" i="1" s="1"/>
  <c r="AD458" i="1"/>
  <c r="AV458" i="1" s="1"/>
  <c r="AW458" i="1" s="1"/>
  <c r="AD462" i="1"/>
  <c r="AV462" i="1" s="1"/>
  <c r="AW462" i="1" s="1"/>
  <c r="AU463" i="1"/>
  <c r="AD490" i="1"/>
  <c r="AV490" i="1" s="1"/>
  <c r="AD502" i="1"/>
  <c r="AV502" i="1" s="1"/>
  <c r="AD514" i="1"/>
  <c r="AV514" i="1" s="1"/>
  <c r="AD526" i="1"/>
  <c r="AV526" i="1" s="1"/>
  <c r="AD559" i="1"/>
  <c r="AV559" i="1" s="1"/>
  <c r="AC577" i="1"/>
  <c r="AY589" i="1"/>
  <c r="BE589" i="1" s="1"/>
  <c r="AE590" i="1"/>
  <c r="AU590" i="1"/>
  <c r="AW590" i="1" s="1"/>
  <c r="AY591" i="1"/>
  <c r="BE591" i="1" s="1"/>
  <c r="AD601" i="1"/>
  <c r="AV601" i="1" s="1"/>
  <c r="AD613" i="1"/>
  <c r="AV613" i="1" s="1"/>
  <c r="AX364" i="1"/>
  <c r="BD364" i="1" s="1"/>
  <c r="AY390" i="1"/>
  <c r="BE390" i="1" s="1"/>
  <c r="AQ416" i="1"/>
  <c r="AQ424" i="1"/>
  <c r="AY432" i="1"/>
  <c r="BE432" i="1" s="1"/>
  <c r="AX439" i="1"/>
  <c r="BD439" i="1" s="1"/>
  <c r="AX443" i="1"/>
  <c r="BD443" i="1" s="1"/>
  <c r="AX447" i="1"/>
  <c r="BD447" i="1" s="1"/>
  <c r="AX451" i="1"/>
  <c r="BD451" i="1" s="1"/>
  <c r="AX455" i="1"/>
  <c r="BD455" i="1" s="1"/>
  <c r="AX459" i="1"/>
  <c r="BD459" i="1" s="1"/>
  <c r="AT477" i="1"/>
  <c r="AX488" i="1"/>
  <c r="BD488" i="1" s="1"/>
  <c r="AY493" i="1"/>
  <c r="BE493" i="1" s="1"/>
  <c r="AD497" i="1"/>
  <c r="AV497" i="1" s="1"/>
  <c r="AW497" i="1" s="1"/>
  <c r="AC498" i="1"/>
  <c r="AX500" i="1"/>
  <c r="BD500" i="1" s="1"/>
  <c r="AY505" i="1"/>
  <c r="BE505" i="1" s="1"/>
  <c r="AD509" i="1"/>
  <c r="AV509" i="1" s="1"/>
  <c r="AW509" i="1" s="1"/>
  <c r="AC510" i="1"/>
  <c r="AX512" i="1"/>
  <c r="BD512" i="1" s="1"/>
  <c r="AY517" i="1"/>
  <c r="BE517" i="1" s="1"/>
  <c r="AD521" i="1"/>
  <c r="AV521" i="1" s="1"/>
  <c r="AW521" i="1" s="1"/>
  <c r="AC522" i="1"/>
  <c r="AX524" i="1"/>
  <c r="BD524" i="1" s="1"/>
  <c r="AY529" i="1"/>
  <c r="BE529" i="1" s="1"/>
  <c r="AY533" i="1"/>
  <c r="BE533" i="1" s="1"/>
  <c r="AC534" i="1"/>
  <c r="AV537" i="1"/>
  <c r="AV536" i="1" s="1"/>
  <c r="AD562" i="1"/>
  <c r="AV562" i="1" s="1"/>
  <c r="AD567" i="1"/>
  <c r="AV567" i="1" s="1"/>
  <c r="AY567" i="1"/>
  <c r="BE567" i="1" s="1"/>
  <c r="AX567" i="1"/>
  <c r="BD567" i="1" s="1"/>
  <c r="AU570" i="1"/>
  <c r="AW570" i="1" s="1"/>
  <c r="AD572" i="1"/>
  <c r="AV572" i="1" s="1"/>
  <c r="AE573" i="1"/>
  <c r="AU573" i="1"/>
  <c r="AW573" i="1" s="1"/>
  <c r="AD577" i="1"/>
  <c r="AV577" i="1" s="1"/>
  <c r="AE579" i="1"/>
  <c r="AU579" i="1"/>
  <c r="AW579" i="1" s="1"/>
  <c r="AC585" i="1"/>
  <c r="AD598" i="1"/>
  <c r="AV598" i="1" s="1"/>
  <c r="AY601" i="1"/>
  <c r="BE601" i="1" s="1"/>
  <c r="AN608" i="1"/>
  <c r="AL607" i="1"/>
  <c r="AY609" i="1"/>
  <c r="BE609" i="1" s="1"/>
  <c r="AY612" i="1"/>
  <c r="BE612" i="1" s="1"/>
  <c r="AE622" i="1"/>
  <c r="AV622" i="1"/>
  <c r="AW622" i="1" s="1"/>
  <c r="AE626" i="1"/>
  <c r="AV626" i="1"/>
  <c r="AW626" i="1" s="1"/>
  <c r="AC658" i="1"/>
  <c r="AX668" i="1"/>
  <c r="BD668" i="1" s="1"/>
  <c r="AD668" i="1"/>
  <c r="AV668" i="1" s="1"/>
  <c r="AY668" i="1"/>
  <c r="BE668" i="1" s="1"/>
  <c r="AX676" i="1"/>
  <c r="BD676" i="1" s="1"/>
  <c r="AD676" i="1"/>
  <c r="AV676" i="1" s="1"/>
  <c r="AY676" i="1"/>
  <c r="BE676" i="1" s="1"/>
  <c r="AX684" i="1"/>
  <c r="BD684" i="1" s="1"/>
  <c r="AD684" i="1"/>
  <c r="AV684" i="1" s="1"/>
  <c r="AY684" i="1"/>
  <c r="BE684" i="1" s="1"/>
  <c r="AU700" i="1"/>
  <c r="AW700" i="1" s="1"/>
  <c r="AE700" i="1"/>
  <c r="AE742" i="1"/>
  <c r="AV766" i="1"/>
  <c r="AU792" i="1"/>
  <c r="AY488" i="1"/>
  <c r="BE488" i="1" s="1"/>
  <c r="AD492" i="1"/>
  <c r="AV492" i="1" s="1"/>
  <c r="AC493" i="1"/>
  <c r="AX495" i="1"/>
  <c r="BD495" i="1" s="1"/>
  <c r="AY500" i="1"/>
  <c r="BE500" i="1" s="1"/>
  <c r="AD504" i="1"/>
  <c r="AV504" i="1" s="1"/>
  <c r="AC505" i="1"/>
  <c r="AX507" i="1"/>
  <c r="BD507" i="1" s="1"/>
  <c r="AY512" i="1"/>
  <c r="BE512" i="1" s="1"/>
  <c r="AD516" i="1"/>
  <c r="AV516" i="1" s="1"/>
  <c r="AC517" i="1"/>
  <c r="AX519" i="1"/>
  <c r="BD519" i="1" s="1"/>
  <c r="AY524" i="1"/>
  <c r="BE524" i="1" s="1"/>
  <c r="AD528" i="1"/>
  <c r="AV528" i="1" s="1"/>
  <c r="AC529" i="1"/>
  <c r="AX559" i="1"/>
  <c r="BD559" i="1" s="1"/>
  <c r="AX563" i="1"/>
  <c r="BD563" i="1" s="1"/>
  <c r="AD591" i="1"/>
  <c r="AV591" i="1" s="1"/>
  <c r="AC594" i="1"/>
  <c r="AD602" i="1"/>
  <c r="AV602" i="1" s="1"/>
  <c r="AY613" i="1"/>
  <c r="BE613" i="1" s="1"/>
  <c r="AE618" i="1"/>
  <c r="AV618" i="1"/>
  <c r="AW618" i="1" s="1"/>
  <c r="AI661" i="1"/>
  <c r="AK661" i="1" s="1"/>
  <c r="AK662" i="1"/>
  <c r="AS418" i="1"/>
  <c r="AO423" i="1"/>
  <c r="AD441" i="1"/>
  <c r="AV441" i="1" s="1"/>
  <c r="AD445" i="1"/>
  <c r="AV445" i="1" s="1"/>
  <c r="AD449" i="1"/>
  <c r="AV449" i="1" s="1"/>
  <c r="AD453" i="1"/>
  <c r="AV453" i="1" s="1"/>
  <c r="AD457" i="1"/>
  <c r="AV457" i="1" s="1"/>
  <c r="AD461" i="1"/>
  <c r="AV461" i="1" s="1"/>
  <c r="AY466" i="1"/>
  <c r="BE466" i="1" s="1"/>
  <c r="AY469" i="1"/>
  <c r="BE469" i="1" s="1"/>
  <c r="AY472" i="1"/>
  <c r="BE472" i="1" s="1"/>
  <c r="AX490" i="1"/>
  <c r="BD490" i="1" s="1"/>
  <c r="AY495" i="1"/>
  <c r="BE495" i="1" s="1"/>
  <c r="AD499" i="1"/>
  <c r="AV499" i="1" s="1"/>
  <c r="AX502" i="1"/>
  <c r="BD502" i="1" s="1"/>
  <c r="AY507" i="1"/>
  <c r="BE507" i="1" s="1"/>
  <c r="AD511" i="1"/>
  <c r="AV511" i="1" s="1"/>
  <c r="AX514" i="1"/>
  <c r="BD514" i="1" s="1"/>
  <c r="AY519" i="1"/>
  <c r="BE519" i="1" s="1"/>
  <c r="AD523" i="1"/>
  <c r="AV523" i="1" s="1"/>
  <c r="AX526" i="1"/>
  <c r="BD526" i="1" s="1"/>
  <c r="AY542" i="1"/>
  <c r="BE542" i="1" s="1"/>
  <c r="AX542" i="1"/>
  <c r="BD542" i="1" s="1"/>
  <c r="AD555" i="1"/>
  <c r="AV555" i="1" s="1"/>
  <c r="AD557" i="1"/>
  <c r="AV557" i="1" s="1"/>
  <c r="AY559" i="1"/>
  <c r="BE559" i="1" s="1"/>
  <c r="AD563" i="1"/>
  <c r="AV563" i="1" s="1"/>
  <c r="AX572" i="1"/>
  <c r="BD572" i="1" s="1"/>
  <c r="AC578" i="1"/>
  <c r="AY581" i="1"/>
  <c r="BE581" i="1" s="1"/>
  <c r="AX581" i="1"/>
  <c r="BD581" i="1" s="1"/>
  <c r="AY586" i="1"/>
  <c r="BE586" i="1" s="1"/>
  <c r="AD586" i="1"/>
  <c r="AV586" i="1" s="1"/>
  <c r="AD589" i="1"/>
  <c r="AV589" i="1" s="1"/>
  <c r="AX591" i="1"/>
  <c r="BD591" i="1" s="1"/>
  <c r="AY598" i="1"/>
  <c r="BE598" i="1" s="1"/>
  <c r="AE645" i="1"/>
  <c r="AV645" i="1"/>
  <c r="AW645" i="1" s="1"/>
  <c r="AE736" i="1"/>
  <c r="AE737" i="1"/>
  <c r="AU737" i="1"/>
  <c r="AW737" i="1" s="1"/>
  <c r="AV811" i="1"/>
  <c r="AV810" i="1" s="1"/>
  <c r="AV809" i="1" s="1"/>
  <c r="AV808" i="1" s="1"/>
  <c r="AD810" i="1"/>
  <c r="AD809" i="1" s="1"/>
  <c r="AD808" i="1" s="1"/>
  <c r="AD383" i="1"/>
  <c r="AV383" i="1" s="1"/>
  <c r="AS392" i="1"/>
  <c r="AS391" i="1" s="1"/>
  <c r="Y413" i="1"/>
  <c r="AX442" i="1"/>
  <c r="BD442" i="1" s="1"/>
  <c r="AX446" i="1"/>
  <c r="BD446" i="1" s="1"/>
  <c r="AX450" i="1"/>
  <c r="BD450" i="1" s="1"/>
  <c r="AX454" i="1"/>
  <c r="BD454" i="1" s="1"/>
  <c r="AX458" i="1"/>
  <c r="BD458" i="1" s="1"/>
  <c r="AX462" i="1"/>
  <c r="BD462" i="1" s="1"/>
  <c r="AX464" i="1"/>
  <c r="BD464" i="1" s="1"/>
  <c r="AY490" i="1"/>
  <c r="BE490" i="1" s="1"/>
  <c r="AD494" i="1"/>
  <c r="AV494" i="1" s="1"/>
  <c r="AX497" i="1"/>
  <c r="BD497" i="1" s="1"/>
  <c r="AY502" i="1"/>
  <c r="BE502" i="1" s="1"/>
  <c r="AD506" i="1"/>
  <c r="AV506" i="1" s="1"/>
  <c r="AX509" i="1"/>
  <c r="BD509" i="1" s="1"/>
  <c r="AY514" i="1"/>
  <c r="BE514" i="1" s="1"/>
  <c r="AD518" i="1"/>
  <c r="AV518" i="1" s="1"/>
  <c r="AX521" i="1"/>
  <c r="BD521" i="1" s="1"/>
  <c r="AY526" i="1"/>
  <c r="BE526" i="1" s="1"/>
  <c r="AI530" i="1"/>
  <c r="AU549" i="1"/>
  <c r="AY568" i="1"/>
  <c r="BE568" i="1" s="1"/>
  <c r="AY572" i="1"/>
  <c r="BE572" i="1" s="1"/>
  <c r="AY602" i="1"/>
  <c r="BE602" i="1" s="1"/>
  <c r="AN662" i="1"/>
  <c r="AL661" i="1"/>
  <c r="AN661" i="1" s="1"/>
  <c r="AU712" i="1"/>
  <c r="AW712" i="1" s="1"/>
  <c r="AE712" i="1"/>
  <c r="AU740" i="1"/>
  <c r="AW740" i="1" s="1"/>
  <c r="AE740" i="1"/>
  <c r="AD759" i="1"/>
  <c r="AE759" i="1" s="1"/>
  <c r="AU788" i="1"/>
  <c r="AD667" i="1"/>
  <c r="AV667" i="1" s="1"/>
  <c r="AD671" i="1"/>
  <c r="AV671" i="1" s="1"/>
  <c r="AD675" i="1"/>
  <c r="AV675" i="1" s="1"/>
  <c r="AD679" i="1"/>
  <c r="AV679" i="1" s="1"/>
  <c r="AD683" i="1"/>
  <c r="AV683" i="1" s="1"/>
  <c r="AD687" i="1"/>
  <c r="AV687" i="1" s="1"/>
  <c r="AD691" i="1"/>
  <c r="AV691" i="1" s="1"/>
  <c r="AY692" i="1"/>
  <c r="BE692" i="1" s="1"/>
  <c r="AY699" i="1"/>
  <c r="BE699" i="1" s="1"/>
  <c r="AY703" i="1"/>
  <c r="BE703" i="1" s="1"/>
  <c r="AY707" i="1"/>
  <c r="BE707" i="1" s="1"/>
  <c r="AY711" i="1"/>
  <c r="BE711" i="1" s="1"/>
  <c r="AY715" i="1"/>
  <c r="BE715" i="1" s="1"/>
  <c r="AE716" i="1"/>
  <c r="AC719" i="1"/>
  <c r="AD720" i="1"/>
  <c r="AV720" i="1" s="1"/>
  <c r="AW720" i="1" s="1"/>
  <c r="AY721" i="1"/>
  <c r="BE721" i="1" s="1"/>
  <c r="AD724" i="1"/>
  <c r="AV724" i="1" s="1"/>
  <c r="AW724" i="1" s="1"/>
  <c r="AT726" i="1"/>
  <c r="AR725" i="1"/>
  <c r="AT725" i="1" s="1"/>
  <c r="AY745" i="1"/>
  <c r="BE745" i="1" s="1"/>
  <c r="AY757" i="1"/>
  <c r="BE757" i="1" s="1"/>
  <c r="AD757" i="1"/>
  <c r="AV757" i="1" s="1"/>
  <c r="AP769" i="1"/>
  <c r="AY778" i="1"/>
  <c r="BE778" i="1" s="1"/>
  <c r="AY781" i="1"/>
  <c r="BE781" i="1" s="1"/>
  <c r="AC787" i="1"/>
  <c r="AC791" i="1"/>
  <c r="AY801" i="1"/>
  <c r="BE801" i="1" s="1"/>
  <c r="AX801" i="1"/>
  <c r="BD801" i="1" s="1"/>
  <c r="AQ810" i="1"/>
  <c r="AY817" i="1"/>
  <c r="BE817" i="1" s="1"/>
  <c r="AX817" i="1"/>
  <c r="BD817" i="1" s="1"/>
  <c r="AK847" i="1"/>
  <c r="AO865" i="1"/>
  <c r="AQ866" i="1"/>
  <c r="AI895" i="1"/>
  <c r="AK896" i="1"/>
  <c r="AU919" i="1"/>
  <c r="AE919" i="1"/>
  <c r="AI392" i="1"/>
  <c r="AO437" i="1"/>
  <c r="AQ437" i="1" s="1"/>
  <c r="AX610" i="1"/>
  <c r="BD610" i="1" s="1"/>
  <c r="AX614" i="1"/>
  <c r="BD614" i="1" s="1"/>
  <c r="AX619" i="1"/>
  <c r="BD619" i="1" s="1"/>
  <c r="AX623" i="1"/>
  <c r="BD623" i="1" s="1"/>
  <c r="AX627" i="1"/>
  <c r="BD627" i="1" s="1"/>
  <c r="AX631" i="1"/>
  <c r="BD631" i="1" s="1"/>
  <c r="AX635" i="1"/>
  <c r="BD635" i="1" s="1"/>
  <c r="AX639" i="1"/>
  <c r="BD639" i="1" s="1"/>
  <c r="AX643" i="1"/>
  <c r="BD643" i="1" s="1"/>
  <c r="AX647" i="1"/>
  <c r="BD647" i="1" s="1"/>
  <c r="AX651" i="1"/>
  <c r="BD651" i="1" s="1"/>
  <c r="AX655" i="1"/>
  <c r="BD655" i="1" s="1"/>
  <c r="AX658" i="1"/>
  <c r="BD658" i="1" s="1"/>
  <c r="AF717" i="1"/>
  <c r="AH717" i="1" s="1"/>
  <c r="AH726" i="1"/>
  <c r="AF725" i="1"/>
  <c r="AH725" i="1" s="1"/>
  <c r="AC727" i="1"/>
  <c r="AC733" i="1"/>
  <c r="AC739" i="1"/>
  <c r="AM743" i="1"/>
  <c r="AK744" i="1"/>
  <c r="AY750" i="1"/>
  <c r="BE750" i="1" s="1"/>
  <c r="AD750" i="1"/>
  <c r="AV750" i="1" s="1"/>
  <c r="AW750" i="1" s="1"/>
  <c r="AD767" i="1"/>
  <c r="AV767" i="1" s="1"/>
  <c r="AT776" i="1"/>
  <c r="AC779" i="1"/>
  <c r="AC782" i="1"/>
  <c r="AQ786" i="1"/>
  <c r="AO785" i="1"/>
  <c r="AI796" i="1"/>
  <c r="AY798" i="1"/>
  <c r="BE798" i="1" s="1"/>
  <c r="AN821" i="1"/>
  <c r="AL820" i="1"/>
  <c r="W825" i="1"/>
  <c r="W824" i="1" s="1"/>
  <c r="W819" i="1" s="1"/>
  <c r="AC827" i="1"/>
  <c r="AT835" i="1"/>
  <c r="AH869" i="1"/>
  <c r="AN883" i="1"/>
  <c r="AL878" i="1"/>
  <c r="AC884" i="1"/>
  <c r="AR894" i="1"/>
  <c r="AD907" i="1"/>
  <c r="AE907" i="1" s="1"/>
  <c r="AT580" i="1"/>
  <c r="AC617" i="1"/>
  <c r="AY619" i="1"/>
  <c r="BE619" i="1" s="1"/>
  <c r="AY623" i="1"/>
  <c r="BE623" i="1" s="1"/>
  <c r="AY627" i="1"/>
  <c r="BE627" i="1" s="1"/>
  <c r="AY631" i="1"/>
  <c r="BE631" i="1" s="1"/>
  <c r="AY635" i="1"/>
  <c r="BE635" i="1" s="1"/>
  <c r="AY639" i="1"/>
  <c r="BE639" i="1" s="1"/>
  <c r="AY643" i="1"/>
  <c r="BE643" i="1" s="1"/>
  <c r="AY647" i="1"/>
  <c r="BE647" i="1" s="1"/>
  <c r="AY651" i="1"/>
  <c r="BE651" i="1" s="1"/>
  <c r="AY655" i="1"/>
  <c r="BE655" i="1" s="1"/>
  <c r="AY658" i="1"/>
  <c r="BE658" i="1" s="1"/>
  <c r="AX667" i="1"/>
  <c r="BD667" i="1" s="1"/>
  <c r="AX671" i="1"/>
  <c r="BD671" i="1" s="1"/>
  <c r="AX675" i="1"/>
  <c r="BD675" i="1" s="1"/>
  <c r="AX679" i="1"/>
  <c r="BD679" i="1" s="1"/>
  <c r="AX683" i="1"/>
  <c r="BD683" i="1" s="1"/>
  <c r="AX687" i="1"/>
  <c r="BD687" i="1" s="1"/>
  <c r="AX691" i="1"/>
  <c r="BD691" i="1" s="1"/>
  <c r="AX698" i="1"/>
  <c r="BD698" i="1" s="1"/>
  <c r="AX702" i="1"/>
  <c r="BD702" i="1" s="1"/>
  <c r="AX706" i="1"/>
  <c r="BD706" i="1" s="1"/>
  <c r="AX710" i="1"/>
  <c r="BD710" i="1" s="1"/>
  <c r="AX714" i="1"/>
  <c r="BD714" i="1" s="1"/>
  <c r="AX720" i="1"/>
  <c r="BD720" i="1" s="1"/>
  <c r="AU723" i="1"/>
  <c r="AX724" i="1"/>
  <c r="BD724" i="1" s="1"/>
  <c r="AO725" i="1"/>
  <c r="AQ725" i="1" s="1"/>
  <c r="X743" i="1"/>
  <c r="AY755" i="1"/>
  <c r="BE755" i="1" s="1"/>
  <c r="AD755" i="1"/>
  <c r="AV755" i="1" s="1"/>
  <c r="AW755" i="1" s="1"/>
  <c r="AX761" i="1"/>
  <c r="BD761" i="1" s="1"/>
  <c r="AX762" i="1"/>
  <c r="BD762" i="1" s="1"/>
  <c r="AX767" i="1"/>
  <c r="BD767" i="1" s="1"/>
  <c r="AD779" i="1"/>
  <c r="AV779" i="1" s="1"/>
  <c r="AD782" i="1"/>
  <c r="AV782" i="1" s="1"/>
  <c r="AY789" i="1"/>
  <c r="BE789" i="1" s="1"/>
  <c r="AX789" i="1"/>
  <c r="BD789" i="1" s="1"/>
  <c r="AD789" i="1"/>
  <c r="AR808" i="1"/>
  <c r="AH814" i="1"/>
  <c r="X825" i="1"/>
  <c r="X824" i="1" s="1"/>
  <c r="X819" i="1" s="1"/>
  <c r="AJ825" i="1"/>
  <c r="AJ824" i="1" s="1"/>
  <c r="AJ819" i="1" s="1"/>
  <c r="AU828" i="1"/>
  <c r="AO833" i="1"/>
  <c r="AH839" i="1"/>
  <c r="AQ842" i="1"/>
  <c r="AY849" i="1"/>
  <c r="BE849" i="1" s="1"/>
  <c r="AD849" i="1"/>
  <c r="AV849" i="1" s="1"/>
  <c r="AY853" i="1"/>
  <c r="BE853" i="1" s="1"/>
  <c r="AD853" i="1"/>
  <c r="AV853" i="1" s="1"/>
  <c r="AC862" i="1"/>
  <c r="AI870" i="1"/>
  <c r="X870" i="1"/>
  <c r="X869" i="1" s="1"/>
  <c r="AA899" i="1"/>
  <c r="AA893" i="1" s="1"/>
  <c r="AD666" i="1"/>
  <c r="AV666" i="1" s="1"/>
  <c r="AY667" i="1"/>
  <c r="BE667" i="1" s="1"/>
  <c r="AD670" i="1"/>
  <c r="AV670" i="1" s="1"/>
  <c r="AY671" i="1"/>
  <c r="BE671" i="1" s="1"/>
  <c r="AD674" i="1"/>
  <c r="AV674" i="1" s="1"/>
  <c r="AY675" i="1"/>
  <c r="BE675" i="1" s="1"/>
  <c r="AD678" i="1"/>
  <c r="AV678" i="1" s="1"/>
  <c r="AY679" i="1"/>
  <c r="BE679" i="1" s="1"/>
  <c r="AD682" i="1"/>
  <c r="AV682" i="1" s="1"/>
  <c r="AY683" i="1"/>
  <c r="BE683" i="1" s="1"/>
  <c r="AD686" i="1"/>
  <c r="AV686" i="1" s="1"/>
  <c r="AY687" i="1"/>
  <c r="BE687" i="1" s="1"/>
  <c r="AD690" i="1"/>
  <c r="AV690" i="1" s="1"/>
  <c r="AY691" i="1"/>
  <c r="BE691" i="1" s="1"/>
  <c r="AD694" i="1"/>
  <c r="AV694" i="1" s="1"/>
  <c r="AY698" i="1"/>
  <c r="BE698" i="1" s="1"/>
  <c r="AY702" i="1"/>
  <c r="BE702" i="1" s="1"/>
  <c r="AY706" i="1"/>
  <c r="BE706" i="1" s="1"/>
  <c r="AY710" i="1"/>
  <c r="BE710" i="1" s="1"/>
  <c r="AY714" i="1"/>
  <c r="BE714" i="1" s="1"/>
  <c r="AY720" i="1"/>
  <c r="BE720" i="1" s="1"/>
  <c r="AD723" i="1"/>
  <c r="AV723" i="1" s="1"/>
  <c r="AY724" i="1"/>
  <c r="BE724" i="1" s="1"/>
  <c r="AU730" i="1"/>
  <c r="AW730" i="1" s="1"/>
  <c r="AU736" i="1"/>
  <c r="AW736" i="1" s="1"/>
  <c r="AU742" i="1"/>
  <c r="AW742" i="1" s="1"/>
  <c r="AY748" i="1"/>
  <c r="BE748" i="1" s="1"/>
  <c r="AD748" i="1"/>
  <c r="AV748" i="1" s="1"/>
  <c r="AY761" i="1"/>
  <c r="BE761" i="1" s="1"/>
  <c r="AY767" i="1"/>
  <c r="BE767" i="1" s="1"/>
  <c r="AT786" i="1"/>
  <c r="AR785" i="1"/>
  <c r="AF803" i="1"/>
  <c r="AT822" i="1"/>
  <c r="AU831" i="1"/>
  <c r="AH834" i="1"/>
  <c r="AF833" i="1"/>
  <c r="V832" i="1"/>
  <c r="AT842" i="1"/>
  <c r="AR841" i="1"/>
  <c r="AT841" i="1" s="1"/>
  <c r="AO888" i="1"/>
  <c r="AQ889" i="1"/>
  <c r="AC914" i="1"/>
  <c r="AQ924" i="1"/>
  <c r="AN933" i="1"/>
  <c r="AD660" i="1"/>
  <c r="AV660" i="1" s="1"/>
  <c r="AJ717" i="1"/>
  <c r="AK717" i="1" s="1"/>
  <c r="AX745" i="1"/>
  <c r="BD745" i="1" s="1"/>
  <c r="AY753" i="1"/>
  <c r="BE753" i="1" s="1"/>
  <c r="AD753" i="1"/>
  <c r="AV753" i="1" s="1"/>
  <c r="AX757" i="1"/>
  <c r="BD757" i="1" s="1"/>
  <c r="AC765" i="1"/>
  <c r="AC768" i="1"/>
  <c r="AG769" i="1"/>
  <c r="AT770" i="1"/>
  <c r="AY773" i="1"/>
  <c r="BE773" i="1" s="1"/>
  <c r="AX798" i="1"/>
  <c r="BD798" i="1" s="1"/>
  <c r="AG804" i="1"/>
  <c r="AG803" i="1" s="1"/>
  <c r="AG802" i="1" s="1"/>
  <c r="AG19" i="1" s="1"/>
  <c r="P19" i="1"/>
  <c r="AT805" i="1"/>
  <c r="AB819" i="1"/>
  <c r="AO825" i="1"/>
  <c r="Z825" i="1"/>
  <c r="Z824" i="1" s="1"/>
  <c r="Z819" i="1" s="1"/>
  <c r="AC836" i="1"/>
  <c r="AQ843" i="1"/>
  <c r="AL846" i="1"/>
  <c r="AH867" i="1"/>
  <c r="AF866" i="1"/>
  <c r="AU866" i="1"/>
  <c r="AQ870" i="1"/>
  <c r="Z870" i="1"/>
  <c r="Z869" i="1" s="1"/>
  <c r="AT896" i="1"/>
  <c r="AS895" i="1"/>
  <c r="AS894" i="1" s="1"/>
  <c r="AK900" i="1"/>
  <c r="AT662" i="1"/>
  <c r="AX666" i="1"/>
  <c r="BD666" i="1" s="1"/>
  <c r="AX670" i="1"/>
  <c r="BD670" i="1" s="1"/>
  <c r="AX674" i="1"/>
  <c r="BD674" i="1" s="1"/>
  <c r="AX678" i="1"/>
  <c r="BD678" i="1" s="1"/>
  <c r="AX682" i="1"/>
  <c r="BD682" i="1" s="1"/>
  <c r="AX686" i="1"/>
  <c r="BD686" i="1" s="1"/>
  <c r="AX690" i="1"/>
  <c r="BD690" i="1" s="1"/>
  <c r="AX694" i="1"/>
  <c r="BD694" i="1" s="1"/>
  <c r="AX697" i="1"/>
  <c r="BD697" i="1" s="1"/>
  <c r="AX701" i="1"/>
  <c r="BD701" i="1" s="1"/>
  <c r="AX705" i="1"/>
  <c r="BD705" i="1" s="1"/>
  <c r="AX709" i="1"/>
  <c r="BD709" i="1" s="1"/>
  <c r="AX713" i="1"/>
  <c r="BD713" i="1" s="1"/>
  <c r="AX719" i="1"/>
  <c r="BD719" i="1" s="1"/>
  <c r="AU722" i="1"/>
  <c r="AW722" i="1" s="1"/>
  <c r="AX723" i="1"/>
  <c r="BD723" i="1" s="1"/>
  <c r="AE724" i="1"/>
  <c r="AU729" i="1"/>
  <c r="AW729" i="1" s="1"/>
  <c r="AE732" i="1"/>
  <c r="AU735" i="1"/>
  <c r="AW735" i="1" s="1"/>
  <c r="AE738" i="1"/>
  <c r="AU741" i="1"/>
  <c r="AW741" i="1" s="1"/>
  <c r="AQ744" i="1"/>
  <c r="AO743" i="1"/>
  <c r="AC745" i="1"/>
  <c r="AY746" i="1"/>
  <c r="BE746" i="1" s="1"/>
  <c r="AD746" i="1"/>
  <c r="AV746" i="1" s="1"/>
  <c r="AW746" i="1" s="1"/>
  <c r="AX750" i="1"/>
  <c r="BD750" i="1" s="1"/>
  <c r="AC758" i="1"/>
  <c r="AN764" i="1"/>
  <c r="AI769" i="1"/>
  <c r="AK769" i="1" s="1"/>
  <c r="AY790" i="1"/>
  <c r="BE790" i="1" s="1"/>
  <c r="AX790" i="1"/>
  <c r="BD790" i="1" s="1"/>
  <c r="AD790" i="1"/>
  <c r="AV790" i="1" s="1"/>
  <c r="AN797" i="1"/>
  <c r="AY799" i="1"/>
  <c r="BE799" i="1" s="1"/>
  <c r="AD799" i="1"/>
  <c r="AV799" i="1" s="1"/>
  <c r="AQ800" i="1"/>
  <c r="AH810" i="1"/>
  <c r="AY815" i="1"/>
  <c r="BE815" i="1" s="1"/>
  <c r="AQ816" i="1"/>
  <c r="AH822" i="1"/>
  <c r="AK828" i="1"/>
  <c r="AV831" i="1"/>
  <c r="AV830" i="1" s="1"/>
  <c r="AD830" i="1"/>
  <c r="AE830" i="1" s="1"/>
  <c r="AY840" i="1"/>
  <c r="BE840" i="1" s="1"/>
  <c r="AY850" i="1"/>
  <c r="BE850" i="1" s="1"/>
  <c r="AD850" i="1"/>
  <c r="AV850" i="1" s="1"/>
  <c r="AY854" i="1"/>
  <c r="BE854" i="1" s="1"/>
  <c r="AD854" i="1"/>
  <c r="AV854" i="1" s="1"/>
  <c r="AD876" i="1"/>
  <c r="AC881" i="1"/>
  <c r="AC879" i="1" s="1"/>
  <c r="AR888" i="1"/>
  <c r="AM899" i="1"/>
  <c r="AM27" i="1" s="1"/>
  <c r="AY751" i="1"/>
  <c r="BE751" i="1" s="1"/>
  <c r="AD751" i="1"/>
  <c r="AV751" i="1" s="1"/>
  <c r="AX763" i="1"/>
  <c r="BD763" i="1" s="1"/>
  <c r="AN776" i="1"/>
  <c r="AH786" i="1"/>
  <c r="AF785" i="1"/>
  <c r="AQ797" i="1"/>
  <c r="AK810" i="1"/>
  <c r="AR825" i="1"/>
  <c r="AN835" i="1"/>
  <c r="AT847" i="1"/>
  <c r="AY859" i="1"/>
  <c r="BE859" i="1" s="1"/>
  <c r="AX859" i="1"/>
  <c r="BD859" i="1" s="1"/>
  <c r="AU860" i="1"/>
  <c r="AD862" i="1"/>
  <c r="AW863" i="1"/>
  <c r="AH891" i="1"/>
  <c r="AF888" i="1"/>
  <c r="AN913" i="1"/>
  <c r="AL912" i="1"/>
  <c r="AY756" i="1"/>
  <c r="BE756" i="1" s="1"/>
  <c r="AD756" i="1"/>
  <c r="AV756" i="1" s="1"/>
  <c r="AN804" i="1"/>
  <c r="AL803" i="1"/>
  <c r="AH808" i="1"/>
  <c r="AC811" i="1"/>
  <c r="AL865" i="1"/>
  <c r="AX665" i="1"/>
  <c r="BD665" i="1" s="1"/>
  <c r="AX669" i="1"/>
  <c r="BD669" i="1" s="1"/>
  <c r="AX673" i="1"/>
  <c r="BD673" i="1" s="1"/>
  <c r="AX677" i="1"/>
  <c r="BD677" i="1" s="1"/>
  <c r="AX681" i="1"/>
  <c r="BD681" i="1" s="1"/>
  <c r="AX685" i="1"/>
  <c r="BD685" i="1" s="1"/>
  <c r="AX689" i="1"/>
  <c r="BD689" i="1" s="1"/>
  <c r="AX693" i="1"/>
  <c r="BD693" i="1" s="1"/>
  <c r="AX696" i="1"/>
  <c r="BD696" i="1" s="1"/>
  <c r="AX700" i="1"/>
  <c r="BD700" i="1" s="1"/>
  <c r="AX704" i="1"/>
  <c r="BD704" i="1" s="1"/>
  <c r="AX708" i="1"/>
  <c r="BD708" i="1" s="1"/>
  <c r="AT718" i="1"/>
  <c r="AN726" i="1"/>
  <c r="AC748" i="1"/>
  <c r="AY749" i="1"/>
  <c r="BE749" i="1" s="1"/>
  <c r="AD749" i="1"/>
  <c r="AV749" i="1" s="1"/>
  <c r="AX753" i="1"/>
  <c r="BD753" i="1" s="1"/>
  <c r="AC773" i="1"/>
  <c r="AY787" i="1"/>
  <c r="BE787" i="1" s="1"/>
  <c r="AX787" i="1"/>
  <c r="BD787" i="1" s="1"/>
  <c r="AY791" i="1"/>
  <c r="BE791" i="1" s="1"/>
  <c r="AX791" i="1"/>
  <c r="BD791" i="1" s="1"/>
  <c r="AD791" i="1"/>
  <c r="AV791" i="1" s="1"/>
  <c r="AT797" i="1"/>
  <c r="AN810" i="1"/>
  <c r="AY823" i="1"/>
  <c r="BE823" i="1" s="1"/>
  <c r="AH847" i="1"/>
  <c r="AY851" i="1"/>
  <c r="BE851" i="1" s="1"/>
  <c r="AD851" i="1"/>
  <c r="AV851" i="1" s="1"/>
  <c r="AY855" i="1"/>
  <c r="BE855" i="1" s="1"/>
  <c r="AD855" i="1"/>
  <c r="AV855" i="1" s="1"/>
  <c r="AY856" i="1"/>
  <c r="BE856" i="1" s="1"/>
  <c r="AX856" i="1"/>
  <c r="BD856" i="1" s="1"/>
  <c r="AY858" i="1"/>
  <c r="BE858" i="1" s="1"/>
  <c r="AN867" i="1"/>
  <c r="AD868" i="1"/>
  <c r="AK879" i="1"/>
  <c r="AC897" i="1"/>
  <c r="AU898" i="1"/>
  <c r="AE898" i="1"/>
  <c r="AU945" i="1"/>
  <c r="AD692" i="1"/>
  <c r="AV692" i="1" s="1"/>
  <c r="AK725" i="1"/>
  <c r="AH744" i="1"/>
  <c r="AC753" i="1"/>
  <c r="AY754" i="1"/>
  <c r="BE754" i="1" s="1"/>
  <c r="AD754" i="1"/>
  <c r="AV754" i="1" s="1"/>
  <c r="AC761" i="1"/>
  <c r="AM769" i="1"/>
  <c r="AN769" i="1" s="1"/>
  <c r="AQ772" i="1"/>
  <c r="AC781" i="1"/>
  <c r="AC799" i="1"/>
  <c r="AU815" i="1"/>
  <c r="AC814" i="1"/>
  <c r="AS825" i="1"/>
  <c r="AS824" i="1" s="1"/>
  <c r="AS819" i="1" s="1"/>
  <c r="AT834" i="1"/>
  <c r="AR833" i="1"/>
  <c r="AH842" i="1"/>
  <c r="AF841" i="1"/>
  <c r="AH841" i="1" s="1"/>
  <c r="AC886" i="1"/>
  <c r="AX890" i="1"/>
  <c r="BD890" i="1" s="1"/>
  <c r="AY890" i="1"/>
  <c r="BE890" i="1" s="1"/>
  <c r="AC892" i="1"/>
  <c r="AV898" i="1"/>
  <c r="AV897" i="1" s="1"/>
  <c r="AV896" i="1" s="1"/>
  <c r="AV895" i="1" s="1"/>
  <c r="AV894" i="1" s="1"/>
  <c r="AD897" i="1"/>
  <c r="AD896" i="1" s="1"/>
  <c r="AD895" i="1" s="1"/>
  <c r="AD894" i="1" s="1"/>
  <c r="AQ905" i="1"/>
  <c r="AO904" i="1"/>
  <c r="AV925" i="1"/>
  <c r="AY747" i="1"/>
  <c r="BE747" i="1" s="1"/>
  <c r="AD747" i="1"/>
  <c r="AV747" i="1" s="1"/>
  <c r="AT769" i="1"/>
  <c r="AV771" i="1"/>
  <c r="AV770" i="1" s="1"/>
  <c r="AD770" i="1"/>
  <c r="AD778" i="1"/>
  <c r="AV778" i="1" s="1"/>
  <c r="AT804" i="1"/>
  <c r="AR803" i="1"/>
  <c r="AV806" i="1"/>
  <c r="AV805" i="1" s="1"/>
  <c r="AV804" i="1" s="1"/>
  <c r="AV803" i="1" s="1"/>
  <c r="AV802" i="1" s="1"/>
  <c r="AV19" i="1" s="1"/>
  <c r="AD805" i="1"/>
  <c r="AD804" i="1" s="1"/>
  <c r="AD803" i="1" s="1"/>
  <c r="AD802" i="1" s="1"/>
  <c r="AD19" i="1" s="1"/>
  <c r="AN838" i="1"/>
  <c r="AL837" i="1"/>
  <c r="AN837" i="1" s="1"/>
  <c r="AC844" i="1"/>
  <c r="AC856" i="1"/>
  <c r="AD860" i="1"/>
  <c r="AV860" i="1" s="1"/>
  <c r="AC871" i="1"/>
  <c r="AU872" i="1"/>
  <c r="AH878" i="1"/>
  <c r="AY885" i="1"/>
  <c r="BE885" i="1" s="1"/>
  <c r="AX885" i="1"/>
  <c r="BD885" i="1" s="1"/>
  <c r="AD885" i="1"/>
  <c r="AV885" i="1" s="1"/>
  <c r="AH896" i="1"/>
  <c r="AN897" i="1"/>
  <c r="AM896" i="1"/>
  <c r="AM895" i="1" s="1"/>
  <c r="AM894" i="1" s="1"/>
  <c r="AK901" i="1"/>
  <c r="AU904" i="1"/>
  <c r="AV935" i="1"/>
  <c r="AW987" i="1"/>
  <c r="AY558" i="1"/>
  <c r="BE558" i="1" s="1"/>
  <c r="AY570" i="1"/>
  <c r="BE570" i="1" s="1"/>
  <c r="AY620" i="1"/>
  <c r="BE620" i="1" s="1"/>
  <c r="AY624" i="1"/>
  <c r="BE624" i="1" s="1"/>
  <c r="AY628" i="1"/>
  <c r="BE628" i="1" s="1"/>
  <c r="AY632" i="1"/>
  <c r="BE632" i="1" s="1"/>
  <c r="AY636" i="1"/>
  <c r="BE636" i="1" s="1"/>
  <c r="AY640" i="1"/>
  <c r="BE640" i="1" s="1"/>
  <c r="AY644" i="1"/>
  <c r="BE644" i="1" s="1"/>
  <c r="AY648" i="1"/>
  <c r="BE648" i="1" s="1"/>
  <c r="AY652" i="1"/>
  <c r="BE652" i="1" s="1"/>
  <c r="AA661" i="1"/>
  <c r="AX692" i="1"/>
  <c r="BD692" i="1" s="1"/>
  <c r="AD696" i="1"/>
  <c r="AX699" i="1"/>
  <c r="BD699" i="1" s="1"/>
  <c r="AX703" i="1"/>
  <c r="BD703" i="1" s="1"/>
  <c r="AX707" i="1"/>
  <c r="BD707" i="1" s="1"/>
  <c r="AX711" i="1"/>
  <c r="BD711" i="1" s="1"/>
  <c r="AX715" i="1"/>
  <c r="BD715" i="1" s="1"/>
  <c r="AX721" i="1"/>
  <c r="BD721" i="1" s="1"/>
  <c r="AC751" i="1"/>
  <c r="AY752" i="1"/>
  <c r="BE752" i="1" s="1"/>
  <c r="AD752" i="1"/>
  <c r="AV752" i="1" s="1"/>
  <c r="AX756" i="1"/>
  <c r="BD756" i="1" s="1"/>
  <c r="AY759" i="1"/>
  <c r="BE759" i="1" s="1"/>
  <c r="AX759" i="1"/>
  <c r="BD759" i="1" s="1"/>
  <c r="AY763" i="1"/>
  <c r="BE763" i="1" s="1"/>
  <c r="AY766" i="1"/>
  <c r="BE766" i="1" s="1"/>
  <c r="AA769" i="1"/>
  <c r="AT772" i="1"/>
  <c r="AX778" i="1"/>
  <c r="BD778" i="1" s="1"/>
  <c r="AX781" i="1"/>
  <c r="BD781" i="1" s="1"/>
  <c r="AN786" i="1"/>
  <c r="AL785" i="1"/>
  <c r="AY788" i="1"/>
  <c r="BE788" i="1" s="1"/>
  <c r="AX788" i="1"/>
  <c r="BD788" i="1" s="1"/>
  <c r="AD788" i="1"/>
  <c r="AV788" i="1" s="1"/>
  <c r="AY792" i="1"/>
  <c r="BE792" i="1" s="1"/>
  <c r="AX792" i="1"/>
  <c r="BD792" i="1" s="1"/>
  <c r="AD792" i="1"/>
  <c r="AV792" i="1" s="1"/>
  <c r="AA813" i="1"/>
  <c r="AA812" i="1" s="1"/>
  <c r="AA807" i="1" s="1"/>
  <c r="AP813" i="1"/>
  <c r="AP812" i="1" s="1"/>
  <c r="AP807" i="1" s="1"/>
  <c r="U825" i="1"/>
  <c r="U824" i="1" s="1"/>
  <c r="U819" i="1" s="1"/>
  <c r="AG825" i="1"/>
  <c r="AG824" i="1" s="1"/>
  <c r="AG819" i="1" s="1"/>
  <c r="AE829" i="1"/>
  <c r="AD835" i="1"/>
  <c r="AD834" i="1" s="1"/>
  <c r="AD833" i="1" s="1"/>
  <c r="AY848" i="1"/>
  <c r="BE848" i="1" s="1"/>
  <c r="AY852" i="1"/>
  <c r="BE852" i="1" s="1"/>
  <c r="AD852" i="1"/>
  <c r="AV852" i="1" s="1"/>
  <c r="AD856" i="1"/>
  <c r="AV856" i="1" s="1"/>
  <c r="AH870" i="1"/>
  <c r="AD880" i="1"/>
  <c r="AE880" i="1" s="1"/>
  <c r="AE882" i="1"/>
  <c r="AJ888" i="1"/>
  <c r="AK888" i="1" s="1"/>
  <c r="AK889" i="1"/>
  <c r="AN891" i="1"/>
  <c r="AL888" i="1"/>
  <c r="AQ917" i="1"/>
  <c r="AE932" i="1"/>
  <c r="AH913" i="1"/>
  <c r="AF912" i="1"/>
  <c r="AT918" i="1"/>
  <c r="AR917" i="1"/>
  <c r="AT917" i="1" s="1"/>
  <c r="AX941" i="1"/>
  <c r="BD941" i="1" s="1"/>
  <c r="AD941" i="1"/>
  <c r="AV941" i="1" s="1"/>
  <c r="AD980" i="1"/>
  <c r="AV980" i="1" s="1"/>
  <c r="AD983" i="1"/>
  <c r="AV983" i="1" s="1"/>
  <c r="AC1010" i="1"/>
  <c r="AX1024" i="1"/>
  <c r="BD1024" i="1" s="1"/>
  <c r="AD1024" i="1"/>
  <c r="AV1024" i="1" s="1"/>
  <c r="AY1043" i="1"/>
  <c r="BE1043" i="1" s="1"/>
  <c r="AX1043" i="1"/>
  <c r="BD1043" i="1" s="1"/>
  <c r="AC1051" i="1"/>
  <c r="AC1065" i="1"/>
  <c r="AC1075" i="1"/>
  <c r="AY1091" i="1"/>
  <c r="BE1091" i="1" s="1"/>
  <c r="AD1091" i="1"/>
  <c r="AV1091" i="1" s="1"/>
  <c r="AY1099" i="1"/>
  <c r="BE1099" i="1" s="1"/>
  <c r="AD1099" i="1"/>
  <c r="AV1099" i="1" s="1"/>
  <c r="AC1114" i="1"/>
  <c r="AE1115" i="1"/>
  <c r="AL895" i="1"/>
  <c r="AY898" i="1"/>
  <c r="BE898" i="1" s="1"/>
  <c r="AT906" i="1"/>
  <c r="AR905" i="1"/>
  <c r="AG912" i="1"/>
  <c r="AH924" i="1"/>
  <c r="AF923" i="1"/>
  <c r="AX946" i="1"/>
  <c r="BD946" i="1" s="1"/>
  <c r="AD946" i="1"/>
  <c r="AV946" i="1" s="1"/>
  <c r="AX980" i="1"/>
  <c r="BD980" i="1" s="1"/>
  <c r="AX983" i="1"/>
  <c r="BD983" i="1" s="1"/>
  <c r="AX991" i="1"/>
  <c r="BD991" i="1" s="1"/>
  <c r="AY995" i="1"/>
  <c r="BE995" i="1" s="1"/>
  <c r="AC996" i="1"/>
  <c r="AX1020" i="1"/>
  <c r="BD1020" i="1" s="1"/>
  <c r="AD1020" i="1"/>
  <c r="AV1020" i="1" s="1"/>
  <c r="AY1029" i="1"/>
  <c r="BE1029" i="1" s="1"/>
  <c r="AX1029" i="1"/>
  <c r="BD1029" i="1" s="1"/>
  <c r="AU1030" i="1"/>
  <c r="AW1030" i="1" s="1"/>
  <c r="AX1056" i="1"/>
  <c r="BD1056" i="1" s="1"/>
  <c r="AY1060" i="1"/>
  <c r="BE1060" i="1" s="1"/>
  <c r="AC1061" i="1"/>
  <c r="AX1085" i="1"/>
  <c r="BD1085" i="1" s="1"/>
  <c r="AD1085" i="1"/>
  <c r="AV1085" i="1" s="1"/>
  <c r="AU1121" i="1"/>
  <c r="AW1121" i="1" s="1"/>
  <c r="AE1121" i="1"/>
  <c r="AC1122" i="1"/>
  <c r="AU1133" i="1"/>
  <c r="AW1133" i="1" s="1"/>
  <c r="AE1133" i="1"/>
  <c r="AU1152" i="1"/>
  <c r="AW1152" i="1" s="1"/>
  <c r="AE1152" i="1"/>
  <c r="AU1239" i="1"/>
  <c r="AU1260" i="1"/>
  <c r="AC866" i="1"/>
  <c r="V877" i="1"/>
  <c r="AQ901" i="1"/>
  <c r="AK902" i="1"/>
  <c r="AY903" i="1"/>
  <c r="BE903" i="1" s="1"/>
  <c r="AK905" i="1"/>
  <c r="AH918" i="1"/>
  <c r="AF917" i="1"/>
  <c r="AH917" i="1" s="1"/>
  <c r="AY920" i="1"/>
  <c r="BE920" i="1" s="1"/>
  <c r="U923" i="1"/>
  <c r="AG923" i="1"/>
  <c r="AK930" i="1"/>
  <c r="AY931" i="1"/>
  <c r="BE931" i="1" s="1"/>
  <c r="AX939" i="1"/>
  <c r="BD939" i="1" s="1"/>
  <c r="AD939" i="1"/>
  <c r="AV939" i="1" s="1"/>
  <c r="AX949" i="1"/>
  <c r="BD949" i="1" s="1"/>
  <c r="AD949" i="1"/>
  <c r="AV949" i="1" s="1"/>
  <c r="AX952" i="1"/>
  <c r="BD952" i="1" s="1"/>
  <c r="AD952" i="1"/>
  <c r="AV952" i="1" s="1"/>
  <c r="AX955" i="1"/>
  <c r="BD955" i="1" s="1"/>
  <c r="AD955" i="1"/>
  <c r="AV955" i="1" s="1"/>
  <c r="AX958" i="1"/>
  <c r="BD958" i="1" s="1"/>
  <c r="AD958" i="1"/>
  <c r="AV958" i="1" s="1"/>
  <c r="AX961" i="1"/>
  <c r="BD961" i="1" s="1"/>
  <c r="AD961" i="1"/>
  <c r="AV961" i="1" s="1"/>
  <c r="AX964" i="1"/>
  <c r="BD964" i="1" s="1"/>
  <c r="AD964" i="1"/>
  <c r="AV964" i="1" s="1"/>
  <c r="AX968" i="1"/>
  <c r="BD968" i="1" s="1"/>
  <c r="AD968" i="1"/>
  <c r="AV968" i="1" s="1"/>
  <c r="AX971" i="1"/>
  <c r="BD971" i="1" s="1"/>
  <c r="AD971" i="1"/>
  <c r="AV971" i="1" s="1"/>
  <c r="AX974" i="1"/>
  <c r="BD974" i="1" s="1"/>
  <c r="AD974" i="1"/>
  <c r="AV974" i="1" s="1"/>
  <c r="AX977" i="1"/>
  <c r="BD977" i="1" s="1"/>
  <c r="AD977" i="1"/>
  <c r="AV977" i="1" s="1"/>
  <c r="AY980" i="1"/>
  <c r="BE980" i="1" s="1"/>
  <c r="AY983" i="1"/>
  <c r="BE983" i="1" s="1"/>
  <c r="AY984" i="1"/>
  <c r="BE984" i="1" s="1"/>
  <c r="AX984" i="1"/>
  <c r="BD984" i="1" s="1"/>
  <c r="AD984" i="1"/>
  <c r="AV984" i="1" s="1"/>
  <c r="AE987" i="1"/>
  <c r="AY991" i="1"/>
  <c r="BE991" i="1" s="1"/>
  <c r="AC992" i="1"/>
  <c r="AX1016" i="1"/>
  <c r="BD1016" i="1" s="1"/>
  <c r="AD1016" i="1"/>
  <c r="AV1016" i="1" s="1"/>
  <c r="AY1024" i="1"/>
  <c r="BE1024" i="1" s="1"/>
  <c r="AY1025" i="1"/>
  <c r="BE1025" i="1" s="1"/>
  <c r="AX1025" i="1"/>
  <c r="BD1025" i="1" s="1"/>
  <c r="AY1056" i="1"/>
  <c r="BE1056" i="1" s="1"/>
  <c r="AC1057" i="1"/>
  <c r="AC1060" i="1"/>
  <c r="AX1081" i="1"/>
  <c r="BD1081" i="1" s="1"/>
  <c r="AD1081" i="1"/>
  <c r="AV1081" i="1" s="1"/>
  <c r="AY1090" i="1"/>
  <c r="BE1090" i="1" s="1"/>
  <c r="AX1090" i="1"/>
  <c r="BD1090" i="1" s="1"/>
  <c r="AY1098" i="1"/>
  <c r="BE1098" i="1" s="1"/>
  <c r="AX1098" i="1"/>
  <c r="BD1098" i="1" s="1"/>
  <c r="AU1172" i="1"/>
  <c r="AW1172" i="1" s="1"/>
  <c r="AE1172" i="1"/>
  <c r="AI775" i="1"/>
  <c r="AO796" i="1"/>
  <c r="AI809" i="1"/>
  <c r="AO813" i="1"/>
  <c r="AO821" i="1"/>
  <c r="AI825" i="1"/>
  <c r="AI834" i="1"/>
  <c r="AO838" i="1"/>
  <c r="AI842" i="1"/>
  <c r="AO846" i="1"/>
  <c r="AH873" i="1"/>
  <c r="AH879" i="1"/>
  <c r="AN902" i="1"/>
  <c r="AL901" i="1"/>
  <c r="AH906" i="1"/>
  <c r="AF905" i="1"/>
  <c r="AY914" i="1"/>
  <c r="BE914" i="1" s="1"/>
  <c r="AO923" i="1"/>
  <c r="AN930" i="1"/>
  <c r="AL929" i="1"/>
  <c r="AN929" i="1" s="1"/>
  <c r="AC943" i="1"/>
  <c r="AX944" i="1"/>
  <c r="BD944" i="1" s="1"/>
  <c r="AD944" i="1"/>
  <c r="AV944" i="1" s="1"/>
  <c r="AW944" i="1" s="1"/>
  <c r="AC988" i="1"/>
  <c r="AX1012" i="1"/>
  <c r="BD1012" i="1" s="1"/>
  <c r="AD1012" i="1"/>
  <c r="AV1012" i="1" s="1"/>
  <c r="AY1021" i="1"/>
  <c r="BE1021" i="1" s="1"/>
  <c r="AX1021" i="1"/>
  <c r="BD1021" i="1" s="1"/>
  <c r="AU1022" i="1"/>
  <c r="AW1022" i="1" s="1"/>
  <c r="AC1029" i="1"/>
  <c r="AD1043" i="1"/>
  <c r="AV1043" i="1" s="1"/>
  <c r="AX1048" i="1"/>
  <c r="BD1048" i="1" s="1"/>
  <c r="AC1053" i="1"/>
  <c r="AX1077" i="1"/>
  <c r="BD1077" i="1" s="1"/>
  <c r="AD1077" i="1"/>
  <c r="AV1077" i="1" s="1"/>
  <c r="AY1085" i="1"/>
  <c r="BE1085" i="1" s="1"/>
  <c r="AY1086" i="1"/>
  <c r="BE1086" i="1" s="1"/>
  <c r="AX1086" i="1"/>
  <c r="BD1086" i="1" s="1"/>
  <c r="AU1087" i="1"/>
  <c r="AW1087" i="1" s="1"/>
  <c r="AC1092" i="1"/>
  <c r="AW1101" i="1"/>
  <c r="AE1124" i="1"/>
  <c r="AU1144" i="1"/>
  <c r="AW1144" i="1" s="1"/>
  <c r="AE1144" i="1"/>
  <c r="AU1242" i="1"/>
  <c r="AN871" i="1"/>
  <c r="AL870" i="1"/>
  <c r="AU882" i="1"/>
  <c r="AW882" i="1" s="1"/>
  <c r="AY884" i="1"/>
  <c r="BE884" i="1" s="1"/>
  <c r="AY887" i="1"/>
  <c r="BE887" i="1" s="1"/>
  <c r="AD920" i="1"/>
  <c r="AY925" i="1"/>
  <c r="BE925" i="1" s="1"/>
  <c r="AX928" i="1"/>
  <c r="BD928" i="1" s="1"/>
  <c r="AC936" i="1"/>
  <c r="AX937" i="1"/>
  <c r="BD937" i="1" s="1"/>
  <c r="AY941" i="1"/>
  <c r="BE941" i="1" s="1"/>
  <c r="AY985" i="1"/>
  <c r="BE985" i="1" s="1"/>
  <c r="AX985" i="1"/>
  <c r="BD985" i="1" s="1"/>
  <c r="AY1016" i="1"/>
  <c r="BE1016" i="1" s="1"/>
  <c r="AY1017" i="1"/>
  <c r="BE1017" i="1" s="1"/>
  <c r="AX1017" i="1"/>
  <c r="BD1017" i="1" s="1"/>
  <c r="AC1025" i="1"/>
  <c r="AX1044" i="1"/>
  <c r="BD1044" i="1" s="1"/>
  <c r="AY1048" i="1"/>
  <c r="BE1048" i="1" s="1"/>
  <c r="AC1049" i="1"/>
  <c r="AX1066" i="1"/>
  <c r="BD1066" i="1" s="1"/>
  <c r="AD1066" i="1"/>
  <c r="AV1066" i="1" s="1"/>
  <c r="AY1082" i="1"/>
  <c r="BE1082" i="1" s="1"/>
  <c r="AX1082" i="1"/>
  <c r="BD1082" i="1" s="1"/>
  <c r="AD1090" i="1"/>
  <c r="AV1090" i="1" s="1"/>
  <c r="AX1091" i="1"/>
  <c r="BD1091" i="1" s="1"/>
  <c r="AD1098" i="1"/>
  <c r="AV1098" i="1" s="1"/>
  <c r="AX1099" i="1"/>
  <c r="BD1099" i="1" s="1"/>
  <c r="AE1116" i="1"/>
  <c r="AU1129" i="1"/>
  <c r="AW1129" i="1" s="1"/>
  <c r="AE1129" i="1"/>
  <c r="AU1164" i="1"/>
  <c r="AW1164" i="1" s="1"/>
  <c r="AE1164" i="1"/>
  <c r="AU1221" i="1"/>
  <c r="AU935" i="1"/>
  <c r="AX942" i="1"/>
  <c r="BD942" i="1" s="1"/>
  <c r="AD942" i="1"/>
  <c r="AV942" i="1" s="1"/>
  <c r="AC986" i="1"/>
  <c r="AX997" i="1"/>
  <c r="BD997" i="1" s="1"/>
  <c r="AD997" i="1"/>
  <c r="AV997" i="1" s="1"/>
  <c r="AY1013" i="1"/>
  <c r="BE1013" i="1" s="1"/>
  <c r="AX1013" i="1"/>
  <c r="BD1013" i="1" s="1"/>
  <c r="AC1021" i="1"/>
  <c r="AY1044" i="1"/>
  <c r="BE1044" i="1" s="1"/>
  <c r="AC1045" i="1"/>
  <c r="AX1062" i="1"/>
  <c r="BD1062" i="1" s="1"/>
  <c r="AD1062" i="1"/>
  <c r="AV1062" i="1" s="1"/>
  <c r="AY1078" i="1"/>
  <c r="BE1078" i="1" s="1"/>
  <c r="AX1078" i="1"/>
  <c r="BD1078" i="1" s="1"/>
  <c r="AC1086" i="1"/>
  <c r="AC1100" i="1"/>
  <c r="AU1125" i="1"/>
  <c r="AW1125" i="1" s="1"/>
  <c r="AE1125" i="1"/>
  <c r="AU1136" i="1"/>
  <c r="AW1136" i="1" s="1"/>
  <c r="AE1136" i="1"/>
  <c r="AU1224" i="1"/>
  <c r="AU1245" i="1"/>
  <c r="AF743" i="1"/>
  <c r="AR743" i="1"/>
  <c r="AT743" i="1" s="1"/>
  <c r="AL775" i="1"/>
  <c r="AF796" i="1"/>
  <c r="AR796" i="1"/>
  <c r="AL809" i="1"/>
  <c r="AF813" i="1"/>
  <c r="AR813" i="1"/>
  <c r="AF821" i="1"/>
  <c r="AR821" i="1"/>
  <c r="AL825" i="1"/>
  <c r="AL834" i="1"/>
  <c r="AF838" i="1"/>
  <c r="AR838" i="1"/>
  <c r="AL842" i="1"/>
  <c r="AF846" i="1"/>
  <c r="AR846" i="1"/>
  <c r="AA870" i="1"/>
  <c r="AA869" i="1" s="1"/>
  <c r="AY876" i="1"/>
  <c r="BE876" i="1" s="1"/>
  <c r="AD887" i="1"/>
  <c r="AV887" i="1" s="1"/>
  <c r="AX903" i="1"/>
  <c r="BD903" i="1" s="1"/>
  <c r="AY907" i="1"/>
  <c r="BE907" i="1" s="1"/>
  <c r="AY919" i="1"/>
  <c r="BE919" i="1" s="1"/>
  <c r="AX920" i="1"/>
  <c r="BD920" i="1" s="1"/>
  <c r="AX922" i="1"/>
  <c r="BD922" i="1" s="1"/>
  <c r="AN924" i="1"/>
  <c r="AL923" i="1"/>
  <c r="AC928" i="1"/>
  <c r="AX931" i="1"/>
  <c r="BD931" i="1" s="1"/>
  <c r="AY939" i="1"/>
  <c r="BE939" i="1" s="1"/>
  <c r="AX947" i="1"/>
  <c r="BD947" i="1" s="1"/>
  <c r="AD947" i="1"/>
  <c r="AV947" i="1" s="1"/>
  <c r="AX950" i="1"/>
  <c r="BD950" i="1" s="1"/>
  <c r="AD950" i="1"/>
  <c r="AV950" i="1" s="1"/>
  <c r="AX953" i="1"/>
  <c r="BD953" i="1" s="1"/>
  <c r="AD953" i="1"/>
  <c r="AV953" i="1" s="1"/>
  <c r="AX956" i="1"/>
  <c r="BD956" i="1" s="1"/>
  <c r="AD956" i="1"/>
  <c r="AV956" i="1" s="1"/>
  <c r="AX959" i="1"/>
  <c r="BD959" i="1" s="1"/>
  <c r="AD959" i="1"/>
  <c r="AV959" i="1" s="1"/>
  <c r="AX962" i="1"/>
  <c r="BD962" i="1" s="1"/>
  <c r="AD962" i="1"/>
  <c r="AV962" i="1" s="1"/>
  <c r="AX965" i="1"/>
  <c r="BD965" i="1" s="1"/>
  <c r="AD965" i="1"/>
  <c r="AV965" i="1" s="1"/>
  <c r="AX969" i="1"/>
  <c r="BD969" i="1" s="1"/>
  <c r="AD969" i="1"/>
  <c r="AV969" i="1" s="1"/>
  <c r="AX972" i="1"/>
  <c r="BD972" i="1" s="1"/>
  <c r="AD972" i="1"/>
  <c r="AV972" i="1" s="1"/>
  <c r="AX975" i="1"/>
  <c r="BD975" i="1" s="1"/>
  <c r="AD975" i="1"/>
  <c r="AV975" i="1" s="1"/>
  <c r="AY978" i="1"/>
  <c r="BE978" i="1" s="1"/>
  <c r="AX978" i="1"/>
  <c r="BD978" i="1" s="1"/>
  <c r="AD978" i="1"/>
  <c r="AV978" i="1" s="1"/>
  <c r="AC981" i="1"/>
  <c r="AX993" i="1"/>
  <c r="BD993" i="1" s="1"/>
  <c r="AD993" i="1"/>
  <c r="AV993" i="1" s="1"/>
  <c r="AX1026" i="1"/>
  <c r="BD1026" i="1" s="1"/>
  <c r="AC1031" i="1"/>
  <c r="AX1058" i="1"/>
  <c r="BD1058" i="1" s="1"/>
  <c r="AD1058" i="1"/>
  <c r="AV1058" i="1" s="1"/>
  <c r="AY1066" i="1"/>
  <c r="BE1066" i="1" s="1"/>
  <c r="AY1067" i="1"/>
  <c r="BE1067" i="1" s="1"/>
  <c r="AX1067" i="1"/>
  <c r="BD1067" i="1" s="1"/>
  <c r="AY1095" i="1"/>
  <c r="BE1095" i="1" s="1"/>
  <c r="AD1095" i="1"/>
  <c r="AV1095" i="1" s="1"/>
  <c r="AU1113" i="1"/>
  <c r="AW1113" i="1" s="1"/>
  <c r="AC1117" i="1"/>
  <c r="AU1156" i="1"/>
  <c r="AW1156" i="1" s="1"/>
  <c r="AE1156" i="1"/>
  <c r="AU1227" i="1"/>
  <c r="AN918" i="1"/>
  <c r="AL917" i="1"/>
  <c r="AC939" i="1"/>
  <c r="BD940" i="1"/>
  <c r="AD940" i="1"/>
  <c r="AV940" i="1" s="1"/>
  <c r="AC982" i="1"/>
  <c r="AX989" i="1"/>
  <c r="BD989" i="1" s="1"/>
  <c r="AD989" i="1"/>
  <c r="AV989" i="1" s="1"/>
  <c r="AY997" i="1"/>
  <c r="BE997" i="1" s="1"/>
  <c r="AY1005" i="1"/>
  <c r="BE1005" i="1" s="1"/>
  <c r="AX1005" i="1"/>
  <c r="BD1005" i="1" s="1"/>
  <c r="AC1027" i="1"/>
  <c r="AX1054" i="1"/>
  <c r="BD1054" i="1" s="1"/>
  <c r="AD1054" i="1"/>
  <c r="AV1054" i="1" s="1"/>
  <c r="AY1062" i="1"/>
  <c r="BE1062" i="1" s="1"/>
  <c r="AY1063" i="1"/>
  <c r="BE1063" i="1" s="1"/>
  <c r="AX1063" i="1"/>
  <c r="BD1063" i="1" s="1"/>
  <c r="AC1118" i="1"/>
  <c r="AE1119" i="1"/>
  <c r="AU1230" i="1"/>
  <c r="AU1248" i="1"/>
  <c r="AY886" i="1"/>
  <c r="BE886" i="1" s="1"/>
  <c r="AT902" i="1"/>
  <c r="AR901" i="1"/>
  <c r="AN906" i="1"/>
  <c r="AL905" i="1"/>
  <c r="AT930" i="1"/>
  <c r="AR929" i="1"/>
  <c r="AT929" i="1" s="1"/>
  <c r="AQ934" i="1"/>
  <c r="AX945" i="1"/>
  <c r="BD945" i="1" s="1"/>
  <c r="AD945" i="1"/>
  <c r="AV945" i="1" s="1"/>
  <c r="AY979" i="1"/>
  <c r="BE979" i="1" s="1"/>
  <c r="AX979" i="1"/>
  <c r="BD979" i="1" s="1"/>
  <c r="AD986" i="1"/>
  <c r="AV986" i="1" s="1"/>
  <c r="AY994" i="1"/>
  <c r="BE994" i="1" s="1"/>
  <c r="AX994" i="1"/>
  <c r="BD994" i="1" s="1"/>
  <c r="AU995" i="1"/>
  <c r="AW995" i="1" s="1"/>
  <c r="AD1013" i="1"/>
  <c r="AV1013" i="1" s="1"/>
  <c r="AX1018" i="1"/>
  <c r="BD1018" i="1" s="1"/>
  <c r="AC1023" i="1"/>
  <c r="AC1026" i="1"/>
  <c r="AX1050" i="1"/>
  <c r="BD1050" i="1" s="1"/>
  <c r="AD1050" i="1"/>
  <c r="AV1050" i="1" s="1"/>
  <c r="AY1059" i="1"/>
  <c r="BE1059" i="1" s="1"/>
  <c r="AX1059" i="1"/>
  <c r="BD1059" i="1" s="1"/>
  <c r="AC1067" i="1"/>
  <c r="AD1078" i="1"/>
  <c r="AV1078" i="1" s="1"/>
  <c r="AC1088" i="1"/>
  <c r="AY1094" i="1"/>
  <c r="BE1094" i="1" s="1"/>
  <c r="AX1094" i="1"/>
  <c r="BD1094" i="1" s="1"/>
  <c r="AU1132" i="1"/>
  <c r="AW1132" i="1" s="1"/>
  <c r="AE1132" i="1"/>
  <c r="AU1148" i="1"/>
  <c r="AW1148" i="1" s="1"/>
  <c r="AE1148" i="1"/>
  <c r="AU1251" i="1"/>
  <c r="AX938" i="1"/>
  <c r="BD938" i="1" s="1"/>
  <c r="AD938" i="1"/>
  <c r="AV938" i="1" s="1"/>
  <c r="AC980" i="1"/>
  <c r="AY990" i="1"/>
  <c r="BE990" i="1" s="1"/>
  <c r="AX990" i="1"/>
  <c r="BD990" i="1" s="1"/>
  <c r="AC1005" i="1"/>
  <c r="AX1014" i="1"/>
  <c r="BD1014" i="1" s="1"/>
  <c r="AC1019" i="1"/>
  <c r="AX1046" i="1"/>
  <c r="BD1046" i="1" s="1"/>
  <c r="AD1046" i="1"/>
  <c r="AV1046" i="1" s="1"/>
  <c r="AY1055" i="1"/>
  <c r="BE1055" i="1" s="1"/>
  <c r="AX1055" i="1"/>
  <c r="BD1055" i="1" s="1"/>
  <c r="AC1063" i="1"/>
  <c r="AX1079" i="1"/>
  <c r="BD1079" i="1" s="1"/>
  <c r="AC1084" i="1"/>
  <c r="AC1096" i="1"/>
  <c r="AE1102" i="1"/>
  <c r="AU1168" i="1"/>
  <c r="AW1168" i="1" s="1"/>
  <c r="AE1168" i="1"/>
  <c r="AU1233" i="1"/>
  <c r="AU1254" i="1"/>
  <c r="AT867" i="1"/>
  <c r="AR866" i="1"/>
  <c r="AT883" i="1"/>
  <c r="AD886" i="1"/>
  <c r="AV886" i="1" s="1"/>
  <c r="AY892" i="1"/>
  <c r="BE892" i="1" s="1"/>
  <c r="AH902" i="1"/>
  <c r="AF901" i="1"/>
  <c r="AT913" i="1"/>
  <c r="AR912" i="1"/>
  <c r="AC916" i="1"/>
  <c r="AA917" i="1"/>
  <c r="AX919" i="1"/>
  <c r="BD919" i="1" s="1"/>
  <c r="AH930" i="1"/>
  <c r="AF929" i="1"/>
  <c r="AH929" i="1" s="1"/>
  <c r="AY932" i="1"/>
  <c r="BE932" i="1" s="1"/>
  <c r="AX943" i="1"/>
  <c r="BD943" i="1" s="1"/>
  <c r="AD943" i="1"/>
  <c r="AV943" i="1" s="1"/>
  <c r="AX948" i="1"/>
  <c r="BD948" i="1" s="1"/>
  <c r="AD948" i="1"/>
  <c r="AV948" i="1" s="1"/>
  <c r="AX951" i="1"/>
  <c r="BD951" i="1" s="1"/>
  <c r="AD951" i="1"/>
  <c r="AV951" i="1" s="1"/>
  <c r="AX954" i="1"/>
  <c r="BD954" i="1" s="1"/>
  <c r="AD954" i="1"/>
  <c r="AV954" i="1" s="1"/>
  <c r="AX957" i="1"/>
  <c r="BD957" i="1" s="1"/>
  <c r="AD957" i="1"/>
  <c r="AV957" i="1" s="1"/>
  <c r="AX960" i="1"/>
  <c r="BD960" i="1" s="1"/>
  <c r="AD960" i="1"/>
  <c r="AV960" i="1" s="1"/>
  <c r="AX963" i="1"/>
  <c r="BD963" i="1" s="1"/>
  <c r="AD963" i="1"/>
  <c r="AV963" i="1" s="1"/>
  <c r="AX966" i="1"/>
  <c r="BD966" i="1" s="1"/>
  <c r="AD966" i="1"/>
  <c r="AV966" i="1" s="1"/>
  <c r="AX970" i="1"/>
  <c r="BD970" i="1" s="1"/>
  <c r="AD970" i="1"/>
  <c r="AV970" i="1" s="1"/>
  <c r="AX973" i="1"/>
  <c r="BD973" i="1" s="1"/>
  <c r="AD973" i="1"/>
  <c r="AV973" i="1" s="1"/>
  <c r="AX976" i="1"/>
  <c r="BD976" i="1" s="1"/>
  <c r="AD976" i="1"/>
  <c r="AV976" i="1" s="1"/>
  <c r="AY986" i="1"/>
  <c r="BE986" i="1" s="1"/>
  <c r="AD1005" i="1"/>
  <c r="AV1005" i="1" s="1"/>
  <c r="AX1010" i="1"/>
  <c r="BD1010" i="1" s="1"/>
  <c r="AY1014" i="1"/>
  <c r="BE1014" i="1" s="1"/>
  <c r="AC1015" i="1"/>
  <c r="AC1018" i="1"/>
  <c r="AX1032" i="1"/>
  <c r="BD1032" i="1" s="1"/>
  <c r="AD1032" i="1"/>
  <c r="AV1032" i="1" s="1"/>
  <c r="AY1050" i="1"/>
  <c r="BE1050" i="1" s="1"/>
  <c r="AY1051" i="1"/>
  <c r="BE1051" i="1" s="1"/>
  <c r="AX1051" i="1"/>
  <c r="BD1051" i="1" s="1"/>
  <c r="AU1052" i="1"/>
  <c r="AW1052" i="1" s="1"/>
  <c r="AD1063" i="1"/>
  <c r="AV1063" i="1" s="1"/>
  <c r="AX1075" i="1"/>
  <c r="BD1075" i="1" s="1"/>
  <c r="AY1079" i="1"/>
  <c r="BE1079" i="1" s="1"/>
  <c r="AC1080" i="1"/>
  <c r="AC1083" i="1"/>
  <c r="AD1094" i="1"/>
  <c r="AV1094" i="1" s="1"/>
  <c r="AX1095" i="1"/>
  <c r="BD1095" i="1" s="1"/>
  <c r="AW1115" i="1"/>
  <c r="AE1123" i="1"/>
  <c r="AU1123" i="1"/>
  <c r="AW1123" i="1" s="1"/>
  <c r="AU1140" i="1"/>
  <c r="AW1140" i="1" s="1"/>
  <c r="AE1140" i="1"/>
  <c r="AT924" i="1"/>
  <c r="AR923" i="1"/>
  <c r="AY926" i="1"/>
  <c r="BE926" i="1" s="1"/>
  <c r="AY940" i="1"/>
  <c r="BE940" i="1" s="1"/>
  <c r="AC1011" i="1"/>
  <c r="AX1028" i="1"/>
  <c r="BD1028" i="1" s="1"/>
  <c r="AD1028" i="1"/>
  <c r="AV1028" i="1" s="1"/>
  <c r="AY1046" i="1"/>
  <c r="BE1046" i="1" s="1"/>
  <c r="AY1047" i="1"/>
  <c r="BE1047" i="1" s="1"/>
  <c r="AX1047" i="1"/>
  <c r="BD1047" i="1" s="1"/>
  <c r="AX1064" i="1"/>
  <c r="BD1064" i="1" s="1"/>
  <c r="AC1076" i="1"/>
  <c r="AC1095" i="1"/>
  <c r="AU1128" i="1"/>
  <c r="AW1128" i="1" s="1"/>
  <c r="AE1128" i="1"/>
  <c r="AU1160" i="1"/>
  <c r="AW1160" i="1" s="1"/>
  <c r="AE1160" i="1"/>
  <c r="AU1236" i="1"/>
  <c r="AU1257" i="1"/>
  <c r="AU1196" i="1"/>
  <c r="AD1222" i="1"/>
  <c r="AV1222" i="1" s="1"/>
  <c r="AD1225" i="1"/>
  <c r="AV1225" i="1" s="1"/>
  <c r="AD1228" i="1"/>
  <c r="AV1228" i="1" s="1"/>
  <c r="AD1231" i="1"/>
  <c r="AV1231" i="1" s="1"/>
  <c r="AD1234" i="1"/>
  <c r="AV1234" i="1" s="1"/>
  <c r="AD1237" i="1"/>
  <c r="AV1237" i="1" s="1"/>
  <c r="AD1240" i="1"/>
  <c r="AV1240" i="1" s="1"/>
  <c r="AD1243" i="1"/>
  <c r="AV1243" i="1" s="1"/>
  <c r="AD1246" i="1"/>
  <c r="AV1246" i="1" s="1"/>
  <c r="AD1249" i="1"/>
  <c r="AV1249" i="1" s="1"/>
  <c r="AD1252" i="1"/>
  <c r="AV1252" i="1" s="1"/>
  <c r="AD1255" i="1"/>
  <c r="AV1255" i="1" s="1"/>
  <c r="AD1258" i="1"/>
  <c r="AV1258" i="1" s="1"/>
  <c r="AC1273" i="1"/>
  <c r="AC1294" i="1"/>
  <c r="AU1311" i="1"/>
  <c r="AD1335" i="1"/>
  <c r="AU1359" i="1"/>
  <c r="AU1375" i="1"/>
  <c r="AV1389" i="1"/>
  <c r="AW1389" i="1" s="1"/>
  <c r="AE1389" i="1"/>
  <c r="AD1190" i="1"/>
  <c r="AV1190" i="1" s="1"/>
  <c r="AD1193" i="1"/>
  <c r="AV1193" i="1" s="1"/>
  <c r="AD1211" i="1"/>
  <c r="AV1211" i="1" s="1"/>
  <c r="AC1270" i="1"/>
  <c r="AD1309" i="1"/>
  <c r="U1307" i="1"/>
  <c r="AD1311" i="1"/>
  <c r="AE1311" i="1" s="1"/>
  <c r="AU1351" i="1"/>
  <c r="AU1380" i="1"/>
  <c r="AU1127" i="1"/>
  <c r="AW1127" i="1" s="1"/>
  <c r="AU1131" i="1"/>
  <c r="AW1131" i="1" s="1"/>
  <c r="AU1135" i="1"/>
  <c r="AW1135" i="1" s="1"/>
  <c r="AE1137" i="1"/>
  <c r="AU1139" i="1"/>
  <c r="AW1139" i="1" s="1"/>
  <c r="AE1141" i="1"/>
  <c r="AU1143" i="1"/>
  <c r="AW1143" i="1" s="1"/>
  <c r="AE1145" i="1"/>
  <c r="AU1147" i="1"/>
  <c r="AW1147" i="1" s="1"/>
  <c r="AE1149" i="1"/>
  <c r="AU1151" i="1"/>
  <c r="AW1151" i="1" s="1"/>
  <c r="AE1153" i="1"/>
  <c r="AU1155" i="1"/>
  <c r="AW1155" i="1" s="1"/>
  <c r="AE1157" i="1"/>
  <c r="AU1159" i="1"/>
  <c r="AW1159" i="1" s="1"/>
  <c r="AE1161" i="1"/>
  <c r="AU1163" i="1"/>
  <c r="AW1163" i="1" s="1"/>
  <c r="AE1165" i="1"/>
  <c r="AU1167" i="1"/>
  <c r="AW1167" i="1" s="1"/>
  <c r="AE1169" i="1"/>
  <c r="AU1171" i="1"/>
  <c r="AW1171" i="1" s="1"/>
  <c r="AE1173" i="1"/>
  <c r="AX1190" i="1"/>
  <c r="BD1190" i="1" s="1"/>
  <c r="AX1193" i="1"/>
  <c r="BD1193" i="1" s="1"/>
  <c r="AD1204" i="1"/>
  <c r="AV1204" i="1" s="1"/>
  <c r="AX1206" i="1"/>
  <c r="BD1206" i="1" s="1"/>
  <c r="AD1216" i="1"/>
  <c r="AV1216" i="1" s="1"/>
  <c r="AC1264" i="1"/>
  <c r="AC1267" i="1"/>
  <c r="AY1271" i="1"/>
  <c r="BE1271" i="1" s="1"/>
  <c r="AY1274" i="1"/>
  <c r="BE1274" i="1" s="1"/>
  <c r="AD1274" i="1"/>
  <c r="AV1274" i="1" s="1"/>
  <c r="AC1303" i="1"/>
  <c r="AR1319" i="1"/>
  <c r="AT1320" i="1"/>
  <c r="AY1322" i="1"/>
  <c r="BE1322" i="1" s="1"/>
  <c r="AX1322" i="1"/>
  <c r="BD1322" i="1" s="1"/>
  <c r="AS1323" i="1"/>
  <c r="AS1318" i="1" s="1"/>
  <c r="AT1324" i="1"/>
  <c r="AQ1337" i="1"/>
  <c r="AO1336" i="1"/>
  <c r="AQ1336" i="1" s="1"/>
  <c r="AU1373" i="1"/>
  <c r="AV1393" i="1"/>
  <c r="AW1393" i="1" s="1"/>
  <c r="AE1393" i="1"/>
  <c r="AD1089" i="1"/>
  <c r="AV1089" i="1" s="1"/>
  <c r="AD1093" i="1"/>
  <c r="AV1093" i="1" s="1"/>
  <c r="AD1097" i="1"/>
  <c r="AV1097" i="1" s="1"/>
  <c r="AE1176" i="1"/>
  <c r="AE1179" i="1"/>
  <c r="AE1182" i="1"/>
  <c r="AE1185" i="1"/>
  <c r="AR1197" i="1"/>
  <c r="AN1198" i="1"/>
  <c r="AX1199" i="1"/>
  <c r="BD1199" i="1" s="1"/>
  <c r="AD1209" i="1"/>
  <c r="AV1209" i="1" s="1"/>
  <c r="AX1211" i="1"/>
  <c r="BD1211" i="1" s="1"/>
  <c r="AX1219" i="1"/>
  <c r="BD1219" i="1" s="1"/>
  <c r="AX1222" i="1"/>
  <c r="BD1222" i="1" s="1"/>
  <c r="AX1225" i="1"/>
  <c r="BD1225" i="1" s="1"/>
  <c r="AX1228" i="1"/>
  <c r="BD1228" i="1" s="1"/>
  <c r="AX1231" i="1"/>
  <c r="BD1231" i="1" s="1"/>
  <c r="AX1234" i="1"/>
  <c r="BD1234" i="1" s="1"/>
  <c r="AX1237" i="1"/>
  <c r="BD1237" i="1" s="1"/>
  <c r="AX1240" i="1"/>
  <c r="BD1240" i="1" s="1"/>
  <c r="AX1243" i="1"/>
  <c r="BD1243" i="1" s="1"/>
  <c r="AX1246" i="1"/>
  <c r="BD1246" i="1" s="1"/>
  <c r="AX1249" i="1"/>
  <c r="BD1249" i="1" s="1"/>
  <c r="AX1252" i="1"/>
  <c r="BD1252" i="1" s="1"/>
  <c r="AX1255" i="1"/>
  <c r="BD1255" i="1" s="1"/>
  <c r="AX1258" i="1"/>
  <c r="BD1258" i="1" s="1"/>
  <c r="AC1261" i="1"/>
  <c r="AY1265" i="1"/>
  <c r="BE1265" i="1" s="1"/>
  <c r="AU1298" i="1"/>
  <c r="AC1306" i="1"/>
  <c r="AY1332" i="1"/>
  <c r="BE1332" i="1" s="1"/>
  <c r="AX1332" i="1"/>
  <c r="BD1332" i="1" s="1"/>
  <c r="AU1349" i="1"/>
  <c r="AU1374" i="1"/>
  <c r="AY1195" i="1"/>
  <c r="BE1195" i="1" s="1"/>
  <c r="AA1197" i="1"/>
  <c r="AD1202" i="1"/>
  <c r="AV1202" i="1" s="1"/>
  <c r="AX1204" i="1"/>
  <c r="BD1204" i="1" s="1"/>
  <c r="AD1214" i="1"/>
  <c r="AV1214" i="1" s="1"/>
  <c r="AX1216" i="1"/>
  <c r="BD1216" i="1" s="1"/>
  <c r="AY1219" i="1"/>
  <c r="BE1219" i="1" s="1"/>
  <c r="AD1220" i="1"/>
  <c r="AV1220" i="1" s="1"/>
  <c r="AY1222" i="1"/>
  <c r="BE1222" i="1" s="1"/>
  <c r="AD1223" i="1"/>
  <c r="AV1223" i="1" s="1"/>
  <c r="AY1225" i="1"/>
  <c r="BE1225" i="1" s="1"/>
  <c r="AD1226" i="1"/>
  <c r="AV1226" i="1" s="1"/>
  <c r="AY1228" i="1"/>
  <c r="BE1228" i="1" s="1"/>
  <c r="AD1229" i="1"/>
  <c r="AV1229" i="1" s="1"/>
  <c r="AY1231" i="1"/>
  <c r="BE1231" i="1" s="1"/>
  <c r="AD1232" i="1"/>
  <c r="AV1232" i="1" s="1"/>
  <c r="AY1234" i="1"/>
  <c r="BE1234" i="1" s="1"/>
  <c r="AD1235" i="1"/>
  <c r="AV1235" i="1" s="1"/>
  <c r="AY1237" i="1"/>
  <c r="BE1237" i="1" s="1"/>
  <c r="AD1238" i="1"/>
  <c r="AV1238" i="1" s="1"/>
  <c r="AY1240" i="1"/>
  <c r="BE1240" i="1" s="1"/>
  <c r="AD1241" i="1"/>
  <c r="AV1241" i="1" s="1"/>
  <c r="AY1243" i="1"/>
  <c r="BE1243" i="1" s="1"/>
  <c r="AD1244" i="1"/>
  <c r="AV1244" i="1" s="1"/>
  <c r="AY1246" i="1"/>
  <c r="BE1246" i="1" s="1"/>
  <c r="AD1247" i="1"/>
  <c r="AV1247" i="1" s="1"/>
  <c r="AY1249" i="1"/>
  <c r="BE1249" i="1" s="1"/>
  <c r="AD1250" i="1"/>
  <c r="AV1250" i="1" s="1"/>
  <c r="AY1252" i="1"/>
  <c r="BE1252" i="1" s="1"/>
  <c r="AD1253" i="1"/>
  <c r="AV1253" i="1" s="1"/>
  <c r="AY1255" i="1"/>
  <c r="BE1255" i="1" s="1"/>
  <c r="AD1256" i="1"/>
  <c r="AV1256" i="1" s="1"/>
  <c r="AY1258" i="1"/>
  <c r="BE1258" i="1" s="1"/>
  <c r="AD1259" i="1"/>
  <c r="AV1259" i="1" s="1"/>
  <c r="AD1271" i="1"/>
  <c r="AV1271" i="1" s="1"/>
  <c r="AQ1334" i="1"/>
  <c r="AP1333" i="1"/>
  <c r="AQ1333" i="1" s="1"/>
  <c r="AU1350" i="1"/>
  <c r="AU1353" i="1"/>
  <c r="AU1358" i="1"/>
  <c r="AU1372" i="1"/>
  <c r="AU1382" i="1"/>
  <c r="AV1188" i="1"/>
  <c r="AK1194" i="1"/>
  <c r="AY1204" i="1"/>
  <c r="BE1204" i="1" s="1"/>
  <c r="AY1216" i="1"/>
  <c r="BE1216" i="1" s="1"/>
  <c r="AQ1218" i="1"/>
  <c r="AD1265" i="1"/>
  <c r="AV1265" i="1" s="1"/>
  <c r="AX1274" i="1"/>
  <c r="BD1274" i="1" s="1"/>
  <c r="AU1286" i="1"/>
  <c r="AC1297" i="1"/>
  <c r="AQ1308" i="1"/>
  <c r="AO1307" i="1"/>
  <c r="AK1341" i="1"/>
  <c r="AU1348" i="1"/>
  <c r="AU1371" i="1"/>
  <c r="AD1387" i="1"/>
  <c r="AV1445" i="1"/>
  <c r="AW1445" i="1" s="1"/>
  <c r="AE1445" i="1"/>
  <c r="AY1268" i="1"/>
  <c r="BE1268" i="1" s="1"/>
  <c r="AD1268" i="1"/>
  <c r="AC1279" i="1"/>
  <c r="AU1347" i="1"/>
  <c r="AD1196" i="1"/>
  <c r="AV1196" i="1" s="1"/>
  <c r="AY1196" i="1"/>
  <c r="BE1196" i="1" s="1"/>
  <c r="AY1262" i="1"/>
  <c r="BE1262" i="1" s="1"/>
  <c r="AD1262" i="1"/>
  <c r="AV1262" i="1" s="1"/>
  <c r="AY1280" i="1"/>
  <c r="BE1280" i="1" s="1"/>
  <c r="AX1280" i="1"/>
  <c r="BD1280" i="1" s="1"/>
  <c r="AD1280" i="1"/>
  <c r="AV1280" i="1" s="1"/>
  <c r="AC1285" i="1"/>
  <c r="AU1333" i="1"/>
  <c r="AU1384" i="1"/>
  <c r="AF1197" i="1"/>
  <c r="AH1197" i="1" s="1"/>
  <c r="AD1210" i="1"/>
  <c r="AV1210" i="1" s="1"/>
  <c r="AD1221" i="1"/>
  <c r="AV1221" i="1" s="1"/>
  <c r="AD1224" i="1"/>
  <c r="AV1224" i="1" s="1"/>
  <c r="AD1227" i="1"/>
  <c r="AV1227" i="1" s="1"/>
  <c r="AD1230" i="1"/>
  <c r="AV1230" i="1" s="1"/>
  <c r="AD1233" i="1"/>
  <c r="AV1233" i="1" s="1"/>
  <c r="AD1236" i="1"/>
  <c r="AV1236" i="1" s="1"/>
  <c r="AD1239" i="1"/>
  <c r="AV1239" i="1" s="1"/>
  <c r="AD1242" i="1"/>
  <c r="AV1242" i="1" s="1"/>
  <c r="AD1245" i="1"/>
  <c r="AV1245" i="1" s="1"/>
  <c r="AD1248" i="1"/>
  <c r="AV1248" i="1" s="1"/>
  <c r="AD1251" i="1"/>
  <c r="AV1251" i="1" s="1"/>
  <c r="AD1254" i="1"/>
  <c r="AV1254" i="1" s="1"/>
  <c r="AD1257" i="1"/>
  <c r="AV1257" i="1" s="1"/>
  <c r="AD1260" i="1"/>
  <c r="AV1260" i="1" s="1"/>
  <c r="AD1269" i="1"/>
  <c r="AV1269" i="1" s="1"/>
  <c r="AX1269" i="1"/>
  <c r="BD1269" i="1" s="1"/>
  <c r="AY1286" i="1"/>
  <c r="BE1286" i="1" s="1"/>
  <c r="AX1286" i="1"/>
  <c r="BD1286" i="1" s="1"/>
  <c r="AC1291" i="1"/>
  <c r="AV1338" i="1"/>
  <c r="AU1361" i="1"/>
  <c r="AC1126" i="1"/>
  <c r="AC1130" i="1"/>
  <c r="AC1134" i="1"/>
  <c r="AC1138" i="1"/>
  <c r="AC1142" i="1"/>
  <c r="AC1146" i="1"/>
  <c r="AC1150" i="1"/>
  <c r="AC1154" i="1"/>
  <c r="AC1158" i="1"/>
  <c r="AC1162" i="1"/>
  <c r="AC1166" i="1"/>
  <c r="AC1170" i="1"/>
  <c r="AC1174" i="1"/>
  <c r="AC1177" i="1"/>
  <c r="AC1180" i="1"/>
  <c r="AC1183" i="1"/>
  <c r="AD1192" i="1"/>
  <c r="AV1192" i="1" s="1"/>
  <c r="AC1195" i="1"/>
  <c r="AI1197" i="1"/>
  <c r="AK1197" i="1" s="1"/>
  <c r="AD1203" i="1"/>
  <c r="AV1203" i="1" s="1"/>
  <c r="AX1205" i="1"/>
  <c r="BD1205" i="1" s="1"/>
  <c r="AD1215" i="1"/>
  <c r="AV1215" i="1" s="1"/>
  <c r="AX1217" i="1"/>
  <c r="BD1217" i="1" s="1"/>
  <c r="AC1220" i="1"/>
  <c r="AC1223" i="1"/>
  <c r="AC1226" i="1"/>
  <c r="AC1229" i="1"/>
  <c r="AC1232" i="1"/>
  <c r="AC1235" i="1"/>
  <c r="AC1238" i="1"/>
  <c r="AC1241" i="1"/>
  <c r="AC1244" i="1"/>
  <c r="AC1247" i="1"/>
  <c r="AC1250" i="1"/>
  <c r="AC1253" i="1"/>
  <c r="AC1256" i="1"/>
  <c r="AC1259" i="1"/>
  <c r="AD1263" i="1"/>
  <c r="AV1263" i="1" s="1"/>
  <c r="AX1263" i="1"/>
  <c r="BD1263" i="1" s="1"/>
  <c r="AX1268" i="1"/>
  <c r="BD1268" i="1" s="1"/>
  <c r="AC1276" i="1"/>
  <c r="AY1292" i="1"/>
  <c r="BE1292" i="1" s="1"/>
  <c r="AX1292" i="1"/>
  <c r="BD1292" i="1" s="1"/>
  <c r="AD1292" i="1"/>
  <c r="AV1292" i="1" s="1"/>
  <c r="AW1292" i="1" s="1"/>
  <c r="AC1300" i="1"/>
  <c r="AD1312" i="1"/>
  <c r="AV1312" i="1" s="1"/>
  <c r="AX1312" i="1"/>
  <c r="BD1312" i="1" s="1"/>
  <c r="W1318" i="1"/>
  <c r="AL1323" i="1"/>
  <c r="AN1324" i="1"/>
  <c r="AC1360" i="1"/>
  <c r="AU1362" i="1"/>
  <c r="AU1370" i="1"/>
  <c r="AX1262" i="1"/>
  <c r="BD1262" i="1" s="1"/>
  <c r="AY1277" i="1"/>
  <c r="BE1277" i="1" s="1"/>
  <c r="AD1277" i="1"/>
  <c r="AV1277" i="1" s="1"/>
  <c r="AC1282" i="1"/>
  <c r="AP1307" i="1"/>
  <c r="AH1307" i="1"/>
  <c r="AE1314" i="1"/>
  <c r="AU1314" i="1"/>
  <c r="AC1313" i="1"/>
  <c r="AE1313" i="1" s="1"/>
  <c r="AU1346" i="1"/>
  <c r="AU1378" i="1"/>
  <c r="AY1189" i="1"/>
  <c r="BE1189" i="1" s="1"/>
  <c r="AY1192" i="1"/>
  <c r="BE1192" i="1" s="1"/>
  <c r="AX1196" i="1"/>
  <c r="BD1196" i="1" s="1"/>
  <c r="AX1203" i="1"/>
  <c r="BD1203" i="1" s="1"/>
  <c r="AY1210" i="1"/>
  <c r="BE1210" i="1" s="1"/>
  <c r="AX1215" i="1"/>
  <c r="BD1215" i="1" s="1"/>
  <c r="AX1221" i="1"/>
  <c r="BD1221" i="1" s="1"/>
  <c r="AX1224" i="1"/>
  <c r="BD1224" i="1" s="1"/>
  <c r="AX1227" i="1"/>
  <c r="BD1227" i="1" s="1"/>
  <c r="AC1288" i="1"/>
  <c r="AI1333" i="1"/>
  <c r="AK1333" i="1" s="1"/>
  <c r="AK1334" i="1"/>
  <c r="AQ1320" i="1"/>
  <c r="AO1319" i="1"/>
  <c r="AX1325" i="1"/>
  <c r="BD1325" i="1" s="1"/>
  <c r="AX1327" i="1"/>
  <c r="BD1327" i="1" s="1"/>
  <c r="AX1343" i="1"/>
  <c r="BD1343" i="1" s="1"/>
  <c r="AD1351" i="1"/>
  <c r="AV1351" i="1" s="1"/>
  <c r="AC1363" i="1"/>
  <c r="AD1364" i="1"/>
  <c r="AV1364" i="1" s="1"/>
  <c r="AX1364" i="1"/>
  <c r="BD1364" i="1" s="1"/>
  <c r="AX1367" i="1"/>
  <c r="BD1367" i="1" s="1"/>
  <c r="AD1375" i="1"/>
  <c r="AV1375" i="1" s="1"/>
  <c r="AD1397" i="1"/>
  <c r="AV1397" i="1" s="1"/>
  <c r="AY1397" i="1"/>
  <c r="BE1397" i="1" s="1"/>
  <c r="AD1400" i="1"/>
  <c r="AV1400" i="1" s="1"/>
  <c r="AD1403" i="1"/>
  <c r="AV1403" i="1" s="1"/>
  <c r="AY1403" i="1"/>
  <c r="BE1403" i="1" s="1"/>
  <c r="AD1413" i="1"/>
  <c r="AV1413" i="1" s="1"/>
  <c r="AX1275" i="1"/>
  <c r="BD1275" i="1" s="1"/>
  <c r="AX1281" i="1"/>
  <c r="BD1281" i="1" s="1"/>
  <c r="AX1287" i="1"/>
  <c r="BD1287" i="1" s="1"/>
  <c r="AX1293" i="1"/>
  <c r="BD1293" i="1" s="1"/>
  <c r="AD1298" i="1"/>
  <c r="AV1298" i="1" s="1"/>
  <c r="AX1299" i="1"/>
  <c r="BD1299" i="1" s="1"/>
  <c r="AX1305" i="1"/>
  <c r="BD1305" i="1" s="1"/>
  <c r="AT1308" i="1"/>
  <c r="AD1317" i="1"/>
  <c r="AV1317" i="1" s="1"/>
  <c r="AB1318" i="1"/>
  <c r="AT1337" i="1"/>
  <c r="AQ1342" i="1"/>
  <c r="AO1341" i="1"/>
  <c r="AD1353" i="1"/>
  <c r="AV1353" i="1" s="1"/>
  <c r="AC1365" i="1"/>
  <c r="AD1366" i="1"/>
  <c r="AV1366" i="1" s="1"/>
  <c r="AX1366" i="1"/>
  <c r="BD1366" i="1" s="1"/>
  <c r="AX1379" i="1"/>
  <c r="BD1379" i="1" s="1"/>
  <c r="AX1381" i="1"/>
  <c r="BD1381" i="1" s="1"/>
  <c r="AX1383" i="1"/>
  <c r="BD1383" i="1" s="1"/>
  <c r="AX1385" i="1"/>
  <c r="BD1385" i="1" s="1"/>
  <c r="AD1394" i="1"/>
  <c r="AV1394" i="1" s="1"/>
  <c r="AX1394" i="1"/>
  <c r="BD1394" i="1" s="1"/>
  <c r="AT1437" i="1"/>
  <c r="AD1344" i="1"/>
  <c r="AV1344" i="1" s="1"/>
  <c r="AX1344" i="1"/>
  <c r="BD1344" i="1" s="1"/>
  <c r="AD1355" i="1"/>
  <c r="AV1355" i="1" s="1"/>
  <c r="AD1368" i="1"/>
  <c r="AV1368" i="1" s="1"/>
  <c r="AX1368" i="1"/>
  <c r="BD1368" i="1" s="1"/>
  <c r="AD1407" i="1"/>
  <c r="AV1407" i="1" s="1"/>
  <c r="AX1418" i="1"/>
  <c r="BD1418" i="1" s="1"/>
  <c r="AD1418" i="1"/>
  <c r="AV1418" i="1" s="1"/>
  <c r="AX1422" i="1"/>
  <c r="BD1422" i="1" s="1"/>
  <c r="AD1422" i="1"/>
  <c r="AV1422" i="1" s="1"/>
  <c r="AX1426" i="1"/>
  <c r="BD1426" i="1" s="1"/>
  <c r="AD1426" i="1"/>
  <c r="AV1426" i="1" s="1"/>
  <c r="AX1436" i="1"/>
  <c r="BD1436" i="1" s="1"/>
  <c r="AD1436" i="1"/>
  <c r="AV1436" i="1" s="1"/>
  <c r="AX1298" i="1"/>
  <c r="BD1298" i="1" s="1"/>
  <c r="AX1304" i="1"/>
  <c r="BD1304" i="1" s="1"/>
  <c r="AC1317" i="1"/>
  <c r="AD1327" i="1"/>
  <c r="AV1327" i="1" s="1"/>
  <c r="AC1329" i="1"/>
  <c r="AM1336" i="1"/>
  <c r="AN1336" i="1" s="1"/>
  <c r="AD1346" i="1"/>
  <c r="AV1346" i="1" s="1"/>
  <c r="AX1346" i="1"/>
  <c r="BD1346" i="1" s="1"/>
  <c r="AD1357" i="1"/>
  <c r="AV1357" i="1" s="1"/>
  <c r="AD1370" i="1"/>
  <c r="AV1370" i="1" s="1"/>
  <c r="AX1370" i="1"/>
  <c r="BD1370" i="1" s="1"/>
  <c r="AX1400" i="1"/>
  <c r="BD1400" i="1" s="1"/>
  <c r="AX1403" i="1"/>
  <c r="BD1403" i="1" s="1"/>
  <c r="AD1404" i="1"/>
  <c r="AV1404" i="1" s="1"/>
  <c r="AX1404" i="1"/>
  <c r="BD1404" i="1" s="1"/>
  <c r="AY1413" i="1"/>
  <c r="BE1413" i="1" s="1"/>
  <c r="AH1437" i="1"/>
  <c r="AF1429" i="1"/>
  <c r="AU1446" i="1"/>
  <c r="AW1446" i="1" s="1"/>
  <c r="AE1446" i="1"/>
  <c r="AX1451" i="1"/>
  <c r="BD1451" i="1" s="1"/>
  <c r="AD1451" i="1"/>
  <c r="AV1451" i="1" s="1"/>
  <c r="AY1451" i="1"/>
  <c r="BE1451" i="1" s="1"/>
  <c r="AY1298" i="1"/>
  <c r="BE1298" i="1" s="1"/>
  <c r="AY1304" i="1"/>
  <c r="BE1304" i="1" s="1"/>
  <c r="AC1339" i="1"/>
  <c r="AF1341" i="1"/>
  <c r="AX1348" i="1"/>
  <c r="BD1348" i="1" s="1"/>
  <c r="AX1351" i="1"/>
  <c r="BD1351" i="1" s="1"/>
  <c r="AD1359" i="1"/>
  <c r="AV1359" i="1" s="1"/>
  <c r="AX1372" i="1"/>
  <c r="BD1372" i="1" s="1"/>
  <c r="AX1375" i="1"/>
  <c r="BD1375" i="1" s="1"/>
  <c r="AD1390" i="1"/>
  <c r="AV1390" i="1" s="1"/>
  <c r="AY1394" i="1"/>
  <c r="BE1394" i="1" s="1"/>
  <c r="AD1395" i="1"/>
  <c r="AV1395" i="1" s="1"/>
  <c r="AX1397" i="1"/>
  <c r="BD1397" i="1" s="1"/>
  <c r="AY1400" i="1"/>
  <c r="BE1400" i="1" s="1"/>
  <c r="AC1417" i="1"/>
  <c r="AC1421" i="1"/>
  <c r="AC1425" i="1"/>
  <c r="AY1431" i="1"/>
  <c r="BE1431" i="1" s="1"/>
  <c r="AE1441" i="1"/>
  <c r="Y1307" i="1"/>
  <c r="AV1314" i="1"/>
  <c r="AV1313" i="1" s="1"/>
  <c r="AY1325" i="1"/>
  <c r="BE1325" i="1" s="1"/>
  <c r="AY1327" i="1"/>
  <c r="BE1327" i="1" s="1"/>
  <c r="AX1329" i="1"/>
  <c r="BD1329" i="1" s="1"/>
  <c r="AN1331" i="1"/>
  <c r="AD1350" i="1"/>
  <c r="AV1350" i="1" s="1"/>
  <c r="AX1350" i="1"/>
  <c r="BD1350" i="1" s="1"/>
  <c r="AY1351" i="1"/>
  <c r="BE1351" i="1" s="1"/>
  <c r="AX1353" i="1"/>
  <c r="BD1353" i="1" s="1"/>
  <c r="AY1364" i="1"/>
  <c r="BE1364" i="1" s="1"/>
  <c r="AD1374" i="1"/>
  <c r="AV1374" i="1" s="1"/>
  <c r="AX1374" i="1"/>
  <c r="BD1374" i="1" s="1"/>
  <c r="AY1375" i="1"/>
  <c r="BE1375" i="1" s="1"/>
  <c r="AK1377" i="1"/>
  <c r="AY1379" i="1"/>
  <c r="BE1379" i="1" s="1"/>
  <c r="AY1381" i="1"/>
  <c r="BE1381" i="1" s="1"/>
  <c r="AY1383" i="1"/>
  <c r="BE1383" i="1" s="1"/>
  <c r="AY1385" i="1"/>
  <c r="BE1385" i="1" s="1"/>
  <c r="AD1388" i="1"/>
  <c r="AV1388" i="1" s="1"/>
  <c r="AX1392" i="1"/>
  <c r="BD1392" i="1" s="1"/>
  <c r="AD1401" i="1"/>
  <c r="AV1401" i="1" s="1"/>
  <c r="AX1407" i="1"/>
  <c r="BD1407" i="1" s="1"/>
  <c r="AK1430" i="1"/>
  <c r="AI1429" i="1"/>
  <c r="AK1429" i="1" s="1"/>
  <c r="AE1435" i="1"/>
  <c r="AD1438" i="1"/>
  <c r="AE1444" i="1"/>
  <c r="AC1316" i="1"/>
  <c r="AD1352" i="1"/>
  <c r="AV1352" i="1" s="1"/>
  <c r="AX1352" i="1"/>
  <c r="BD1352" i="1" s="1"/>
  <c r="AX1355" i="1"/>
  <c r="BD1355" i="1" s="1"/>
  <c r="AD1363" i="1"/>
  <c r="AV1363" i="1" s="1"/>
  <c r="AD1376" i="1"/>
  <c r="AV1376" i="1" s="1"/>
  <c r="AX1376" i="1"/>
  <c r="BD1376" i="1" s="1"/>
  <c r="AX1378" i="1"/>
  <c r="BD1378" i="1" s="1"/>
  <c r="AY1378" i="1"/>
  <c r="BE1378" i="1" s="1"/>
  <c r="AX1380" i="1"/>
  <c r="BD1380" i="1" s="1"/>
  <c r="AY1380" i="1"/>
  <c r="BE1380" i="1" s="1"/>
  <c r="AX1382" i="1"/>
  <c r="BD1382" i="1" s="1"/>
  <c r="AY1382" i="1"/>
  <c r="BE1382" i="1" s="1"/>
  <c r="AX1384" i="1"/>
  <c r="BD1384" i="1" s="1"/>
  <c r="AY1384" i="1"/>
  <c r="BE1384" i="1" s="1"/>
  <c r="AD1405" i="1"/>
  <c r="AV1405" i="1" s="1"/>
  <c r="AY1407" i="1"/>
  <c r="BE1407" i="1" s="1"/>
  <c r="AD1411" i="1"/>
  <c r="AV1411" i="1" s="1"/>
  <c r="AY1411" i="1"/>
  <c r="BE1411" i="1" s="1"/>
  <c r="AY1418" i="1"/>
  <c r="BE1418" i="1" s="1"/>
  <c r="AY1422" i="1"/>
  <c r="BE1422" i="1" s="1"/>
  <c r="AY1426" i="1"/>
  <c r="BE1426" i="1" s="1"/>
  <c r="AD1431" i="1"/>
  <c r="AU1434" i="1"/>
  <c r="AW1434" i="1" s="1"/>
  <c r="AY1436" i="1"/>
  <c r="BE1436" i="1" s="1"/>
  <c r="AD1283" i="1"/>
  <c r="AV1283" i="1" s="1"/>
  <c r="AW1283" i="1" s="1"/>
  <c r="AD1295" i="1"/>
  <c r="AV1295" i="1" s="1"/>
  <c r="AW1295" i="1" s="1"/>
  <c r="AD1301" i="1"/>
  <c r="V1318" i="1"/>
  <c r="AD1321" i="1"/>
  <c r="AV1321" i="1" s="1"/>
  <c r="AX1321" i="1"/>
  <c r="BD1321" i="1" s="1"/>
  <c r="AF1323" i="1"/>
  <c r="AY1344" i="1"/>
  <c r="BE1344" i="1" s="1"/>
  <c r="AD1354" i="1"/>
  <c r="AV1354" i="1" s="1"/>
  <c r="AX1354" i="1"/>
  <c r="BD1354" i="1" s="1"/>
  <c r="AY1355" i="1"/>
  <c r="BE1355" i="1" s="1"/>
  <c r="AX1357" i="1"/>
  <c r="BD1357" i="1" s="1"/>
  <c r="AD1365" i="1"/>
  <c r="AV1365" i="1" s="1"/>
  <c r="AY1368" i="1"/>
  <c r="BE1368" i="1" s="1"/>
  <c r="AN1377" i="1"/>
  <c r="AX1388" i="1"/>
  <c r="BD1388" i="1" s="1"/>
  <c r="AY1404" i="1"/>
  <c r="BE1404" i="1" s="1"/>
  <c r="W1429" i="1"/>
  <c r="AX1431" i="1"/>
  <c r="BD1431" i="1" s="1"/>
  <c r="AC1442" i="1"/>
  <c r="AU1443" i="1"/>
  <c r="AW1443" i="1" s="1"/>
  <c r="AE1443" i="1"/>
  <c r="AE1532" i="1"/>
  <c r="AU1532" i="1"/>
  <c r="AW1532" i="1" s="1"/>
  <c r="AD1356" i="1"/>
  <c r="AV1356" i="1" s="1"/>
  <c r="AX1356" i="1"/>
  <c r="BD1356" i="1" s="1"/>
  <c r="AD1367" i="1"/>
  <c r="AV1367" i="1" s="1"/>
  <c r="AY1391" i="1"/>
  <c r="BE1391" i="1" s="1"/>
  <c r="AX1416" i="1"/>
  <c r="BD1416" i="1" s="1"/>
  <c r="AX1420" i="1"/>
  <c r="BD1420" i="1" s="1"/>
  <c r="AD1420" i="1"/>
  <c r="AV1420" i="1" s="1"/>
  <c r="AX1424" i="1"/>
  <c r="BD1424" i="1" s="1"/>
  <c r="AD1424" i="1"/>
  <c r="AV1424" i="1" s="1"/>
  <c r="AX1428" i="1"/>
  <c r="BD1428" i="1" s="1"/>
  <c r="AD1428" i="1"/>
  <c r="AV1428" i="1" s="1"/>
  <c r="AC1523" i="1"/>
  <c r="AK1323" i="1"/>
  <c r="AK1342" i="1"/>
  <c r="AD1345" i="1"/>
  <c r="AV1345" i="1" s="1"/>
  <c r="AD1358" i="1"/>
  <c r="AV1358" i="1" s="1"/>
  <c r="AX1358" i="1"/>
  <c r="BD1358" i="1" s="1"/>
  <c r="AD1369" i="1"/>
  <c r="AV1369" i="1" s="1"/>
  <c r="AD1380" i="1"/>
  <c r="AV1380" i="1" s="1"/>
  <c r="AD1382" i="1"/>
  <c r="AV1382" i="1" s="1"/>
  <c r="AD1384" i="1"/>
  <c r="AV1384" i="1" s="1"/>
  <c r="AD1399" i="1"/>
  <c r="AV1399" i="1" s="1"/>
  <c r="AY1399" i="1"/>
  <c r="BE1399" i="1" s="1"/>
  <c r="AX1405" i="1"/>
  <c r="BD1405" i="1" s="1"/>
  <c r="AX1411" i="1"/>
  <c r="BD1411" i="1" s="1"/>
  <c r="AD1412" i="1"/>
  <c r="AV1412" i="1" s="1"/>
  <c r="AN1448" i="1"/>
  <c r="AD1316" i="1"/>
  <c r="AG1323" i="1"/>
  <c r="AG1318" i="1" s="1"/>
  <c r="AC1338" i="1"/>
  <c r="Y1341" i="1"/>
  <c r="AD1347" i="1"/>
  <c r="AV1347" i="1" s="1"/>
  <c r="AD1360" i="1"/>
  <c r="AV1360" i="1" s="1"/>
  <c r="AX1360" i="1"/>
  <c r="BD1360" i="1" s="1"/>
  <c r="AX1363" i="1"/>
  <c r="BD1363" i="1" s="1"/>
  <c r="AD1371" i="1"/>
  <c r="AV1371" i="1" s="1"/>
  <c r="AY1387" i="1"/>
  <c r="BE1387" i="1" s="1"/>
  <c r="AY1405" i="1"/>
  <c r="BE1405" i="1" s="1"/>
  <c r="AD1409" i="1"/>
  <c r="AV1409" i="1" s="1"/>
  <c r="AY1409" i="1"/>
  <c r="BE1409" i="1" s="1"/>
  <c r="AC1419" i="1"/>
  <c r="AC1423" i="1"/>
  <c r="AC1427" i="1"/>
  <c r="AQ1448" i="1"/>
  <c r="AO1447" i="1"/>
  <c r="AM1307" i="1"/>
  <c r="AY1309" i="1"/>
  <c r="BE1309" i="1" s="1"/>
  <c r="AN1310" i="1"/>
  <c r="AY1311" i="1"/>
  <c r="BE1311" i="1" s="1"/>
  <c r="AX1326" i="1"/>
  <c r="BD1326" i="1" s="1"/>
  <c r="AK1328" i="1"/>
  <c r="AT1331" i="1"/>
  <c r="AR1341" i="1"/>
  <c r="AM1341" i="1"/>
  <c r="AY1352" i="1"/>
  <c r="BE1352" i="1" s="1"/>
  <c r="AD1362" i="1"/>
  <c r="AV1362" i="1" s="1"/>
  <c r="AX1362" i="1"/>
  <c r="BD1362" i="1" s="1"/>
  <c r="AY1363" i="1"/>
  <c r="BE1363" i="1" s="1"/>
  <c r="AX1365" i="1"/>
  <c r="BD1365" i="1" s="1"/>
  <c r="AY1376" i="1"/>
  <c r="BE1376" i="1" s="1"/>
  <c r="AD1391" i="1"/>
  <c r="AV1391" i="1" s="1"/>
  <c r="AD1406" i="1"/>
  <c r="AV1406" i="1" s="1"/>
  <c r="AX1406" i="1"/>
  <c r="BD1406" i="1" s="1"/>
  <c r="AX1412" i="1"/>
  <c r="BD1412" i="1" s="1"/>
  <c r="AU1435" i="1"/>
  <c r="AW1435" i="1" s="1"/>
  <c r="AC1438" i="1"/>
  <c r="AU1439" i="1"/>
  <c r="AW1439" i="1" s="1"/>
  <c r="AE1439" i="1"/>
  <c r="AV1531" i="1"/>
  <c r="AV1530" i="1" s="1"/>
  <c r="AN1534" i="1"/>
  <c r="AD1535" i="1"/>
  <c r="AE1544" i="1"/>
  <c r="AW1550" i="1"/>
  <c r="AV1556" i="1"/>
  <c r="AE1556" i="1"/>
  <c r="AD1557" i="1"/>
  <c r="AV1557" i="1" s="1"/>
  <c r="AY1557" i="1"/>
  <c r="BE1557" i="1" s="1"/>
  <c r="AX1557" i="1"/>
  <c r="BD1557" i="1" s="1"/>
  <c r="AE1586" i="1"/>
  <c r="AU1586" i="1"/>
  <c r="AW1586" i="1" s="1"/>
  <c r="AK1337" i="1"/>
  <c r="AI1336" i="1"/>
  <c r="AK1336" i="1" s="1"/>
  <c r="AD1396" i="1"/>
  <c r="AV1396" i="1" s="1"/>
  <c r="AD1408" i="1"/>
  <c r="AV1408" i="1" s="1"/>
  <c r="AX1434" i="1"/>
  <c r="BD1434" i="1" s="1"/>
  <c r="AE1531" i="1"/>
  <c r="AQ1533" i="1"/>
  <c r="AW1538" i="1"/>
  <c r="AD1539" i="1"/>
  <c r="AV1539" i="1" s="1"/>
  <c r="AY1539" i="1"/>
  <c r="BE1539" i="1" s="1"/>
  <c r="AX1539" i="1"/>
  <c r="BD1539" i="1" s="1"/>
  <c r="AE1550" i="1"/>
  <c r="AE1587" i="1"/>
  <c r="AU1587" i="1"/>
  <c r="AW1587" i="1" s="1"/>
  <c r="AU1588" i="1"/>
  <c r="AX1455" i="1"/>
  <c r="BD1455" i="1" s="1"/>
  <c r="AD1455" i="1"/>
  <c r="AV1455" i="1" s="1"/>
  <c r="AX1459" i="1"/>
  <c r="BD1459" i="1" s="1"/>
  <c r="AD1459" i="1"/>
  <c r="AV1459" i="1" s="1"/>
  <c r="AX1463" i="1"/>
  <c r="BD1463" i="1" s="1"/>
  <c r="AD1463" i="1"/>
  <c r="AV1463" i="1" s="1"/>
  <c r="AX1467" i="1"/>
  <c r="BD1467" i="1" s="1"/>
  <c r="AD1467" i="1"/>
  <c r="AV1467" i="1" s="1"/>
  <c r="AX1471" i="1"/>
  <c r="BD1471" i="1" s="1"/>
  <c r="AD1471" i="1"/>
  <c r="AV1471" i="1" s="1"/>
  <c r="AX1475" i="1"/>
  <c r="BD1475" i="1" s="1"/>
  <c r="AD1475" i="1"/>
  <c r="AV1475" i="1" s="1"/>
  <c r="AX1479" i="1"/>
  <c r="BD1479" i="1" s="1"/>
  <c r="AD1479" i="1"/>
  <c r="AV1479" i="1" s="1"/>
  <c r="AX1483" i="1"/>
  <c r="BD1483" i="1" s="1"/>
  <c r="AD1483" i="1"/>
  <c r="AV1483" i="1" s="1"/>
  <c r="AX1487" i="1"/>
  <c r="BD1487" i="1" s="1"/>
  <c r="AD1487" i="1"/>
  <c r="AV1487" i="1" s="1"/>
  <c r="AX1491" i="1"/>
  <c r="BD1491" i="1" s="1"/>
  <c r="AD1491" i="1"/>
  <c r="AV1491" i="1" s="1"/>
  <c r="AX1495" i="1"/>
  <c r="BD1495" i="1" s="1"/>
  <c r="AD1495" i="1"/>
  <c r="AV1495" i="1" s="1"/>
  <c r="AX1512" i="1"/>
  <c r="BD1512" i="1" s="1"/>
  <c r="AD1512" i="1"/>
  <c r="AV1512" i="1" s="1"/>
  <c r="AX1516" i="1"/>
  <c r="BD1516" i="1" s="1"/>
  <c r="AD1516" i="1"/>
  <c r="AV1516" i="1" s="1"/>
  <c r="AX1520" i="1"/>
  <c r="BD1520" i="1" s="1"/>
  <c r="AD1520" i="1"/>
  <c r="AV1520" i="1" s="1"/>
  <c r="AD1528" i="1"/>
  <c r="AV1528" i="1" s="1"/>
  <c r="AY1528" i="1"/>
  <c r="BE1528" i="1" s="1"/>
  <c r="AD1398" i="1"/>
  <c r="AV1398" i="1" s="1"/>
  <c r="AD1410" i="1"/>
  <c r="AV1410" i="1" s="1"/>
  <c r="AQ1437" i="1"/>
  <c r="AD1525" i="1"/>
  <c r="AV1525" i="1" s="1"/>
  <c r="AQ1534" i="1"/>
  <c r="AE1538" i="1"/>
  <c r="AE1575" i="1"/>
  <c r="AU1575" i="1"/>
  <c r="AC1574" i="1"/>
  <c r="AL1580" i="1"/>
  <c r="AC1547" i="1"/>
  <c r="AD1561" i="1"/>
  <c r="AE1576" i="1"/>
  <c r="AU1576" i="1"/>
  <c r="AW1576" i="1" s="1"/>
  <c r="AX1452" i="1"/>
  <c r="BD1452" i="1" s="1"/>
  <c r="AD1452" i="1"/>
  <c r="AV1452" i="1" s="1"/>
  <c r="AY1455" i="1"/>
  <c r="BE1455" i="1" s="1"/>
  <c r="AX1456" i="1"/>
  <c r="BD1456" i="1" s="1"/>
  <c r="AD1456" i="1"/>
  <c r="AV1456" i="1" s="1"/>
  <c r="AY1459" i="1"/>
  <c r="BE1459" i="1" s="1"/>
  <c r="AX1460" i="1"/>
  <c r="BD1460" i="1" s="1"/>
  <c r="AD1460" i="1"/>
  <c r="AV1460" i="1" s="1"/>
  <c r="AY1463" i="1"/>
  <c r="BE1463" i="1" s="1"/>
  <c r="AX1464" i="1"/>
  <c r="BD1464" i="1" s="1"/>
  <c r="AD1464" i="1"/>
  <c r="AV1464" i="1" s="1"/>
  <c r="AY1467" i="1"/>
  <c r="BE1467" i="1" s="1"/>
  <c r="AX1468" i="1"/>
  <c r="BD1468" i="1" s="1"/>
  <c r="AD1468" i="1"/>
  <c r="AV1468" i="1" s="1"/>
  <c r="AY1471" i="1"/>
  <c r="BE1471" i="1" s="1"/>
  <c r="AX1472" i="1"/>
  <c r="BD1472" i="1" s="1"/>
  <c r="AD1472" i="1"/>
  <c r="AV1472" i="1" s="1"/>
  <c r="AY1475" i="1"/>
  <c r="BE1475" i="1" s="1"/>
  <c r="AX1476" i="1"/>
  <c r="BD1476" i="1" s="1"/>
  <c r="AD1476" i="1"/>
  <c r="AV1476" i="1" s="1"/>
  <c r="AY1479" i="1"/>
  <c r="BE1479" i="1" s="1"/>
  <c r="AX1480" i="1"/>
  <c r="BD1480" i="1" s="1"/>
  <c r="AD1480" i="1"/>
  <c r="AV1480" i="1" s="1"/>
  <c r="AY1483" i="1"/>
  <c r="BE1483" i="1" s="1"/>
  <c r="AX1484" i="1"/>
  <c r="BD1484" i="1" s="1"/>
  <c r="AD1484" i="1"/>
  <c r="AV1484" i="1" s="1"/>
  <c r="AY1487" i="1"/>
  <c r="BE1487" i="1" s="1"/>
  <c r="AX1488" i="1"/>
  <c r="BD1488" i="1" s="1"/>
  <c r="AD1488" i="1"/>
  <c r="AV1488" i="1" s="1"/>
  <c r="AY1491" i="1"/>
  <c r="BE1491" i="1" s="1"/>
  <c r="AX1492" i="1"/>
  <c r="BD1492" i="1" s="1"/>
  <c r="AD1492" i="1"/>
  <c r="AV1492" i="1" s="1"/>
  <c r="AY1495" i="1"/>
  <c r="BE1495" i="1" s="1"/>
  <c r="AX1505" i="1"/>
  <c r="BD1505" i="1" s="1"/>
  <c r="AD1505" i="1"/>
  <c r="AV1505" i="1" s="1"/>
  <c r="AY1512" i="1"/>
  <c r="BE1512" i="1" s="1"/>
  <c r="AX1513" i="1"/>
  <c r="BD1513" i="1" s="1"/>
  <c r="AD1513" i="1"/>
  <c r="AV1513" i="1" s="1"/>
  <c r="BE1516" i="1"/>
  <c r="AX1517" i="1"/>
  <c r="BD1517" i="1" s="1"/>
  <c r="AD1517" i="1"/>
  <c r="AV1517" i="1" s="1"/>
  <c r="AY1520" i="1"/>
  <c r="BE1520" i="1" s="1"/>
  <c r="AX1521" i="1"/>
  <c r="BD1521" i="1" s="1"/>
  <c r="AD1521" i="1"/>
  <c r="AV1521" i="1" s="1"/>
  <c r="AX1525" i="1"/>
  <c r="BD1525" i="1" s="1"/>
  <c r="AX1529" i="1"/>
  <c r="BD1529" i="1" s="1"/>
  <c r="AD1529" i="1"/>
  <c r="AV1529" i="1" s="1"/>
  <c r="AE1543" i="1"/>
  <c r="AU1543" i="1"/>
  <c r="AW1543" i="1" s="1"/>
  <c r="AY1546" i="1"/>
  <c r="BE1546" i="1" s="1"/>
  <c r="AX1546" i="1"/>
  <c r="BD1546" i="1" s="1"/>
  <c r="AD1546" i="1"/>
  <c r="AV1546" i="1" s="1"/>
  <c r="AY1525" i="1"/>
  <c r="BE1525" i="1" s="1"/>
  <c r="AE1537" i="1"/>
  <c r="AW1556" i="1"/>
  <c r="AN1334" i="1"/>
  <c r="AL1333" i="1"/>
  <c r="AN1333" i="1" s="1"/>
  <c r="AX1335" i="1"/>
  <c r="BD1335" i="1" s="1"/>
  <c r="AX1398" i="1"/>
  <c r="BD1398" i="1" s="1"/>
  <c r="AD1402" i="1"/>
  <c r="AV1402" i="1" s="1"/>
  <c r="AX1410" i="1"/>
  <c r="BD1410" i="1" s="1"/>
  <c r="AD1414" i="1"/>
  <c r="AV1414" i="1" s="1"/>
  <c r="AK1415" i="1"/>
  <c r="AD1417" i="1"/>
  <c r="AV1417" i="1" s="1"/>
  <c r="AD1419" i="1"/>
  <c r="AV1419" i="1" s="1"/>
  <c r="AD1421" i="1"/>
  <c r="AV1421" i="1" s="1"/>
  <c r="AD1423" i="1"/>
  <c r="AV1423" i="1" s="1"/>
  <c r="AD1425" i="1"/>
  <c r="AV1425" i="1" s="1"/>
  <c r="AD1427" i="1"/>
  <c r="AV1427" i="1" s="1"/>
  <c r="AY1433" i="1"/>
  <c r="BE1433" i="1" s="1"/>
  <c r="AC1530" i="1"/>
  <c r="AY1541" i="1"/>
  <c r="BE1541" i="1" s="1"/>
  <c r="AX1541" i="1"/>
  <c r="BD1541" i="1" s="1"/>
  <c r="AX1449" i="1"/>
  <c r="BD1449" i="1" s="1"/>
  <c r="AY1452" i="1"/>
  <c r="BE1452" i="1" s="1"/>
  <c r="AX1453" i="1"/>
  <c r="BD1453" i="1" s="1"/>
  <c r="AV1453" i="1"/>
  <c r="AY1456" i="1"/>
  <c r="BE1456" i="1" s="1"/>
  <c r="AX1457" i="1"/>
  <c r="BD1457" i="1" s="1"/>
  <c r="AD1457" i="1"/>
  <c r="AV1457" i="1" s="1"/>
  <c r="AY1460" i="1"/>
  <c r="BE1460" i="1" s="1"/>
  <c r="AX1461" i="1"/>
  <c r="BD1461" i="1" s="1"/>
  <c r="AD1461" i="1"/>
  <c r="AV1461" i="1" s="1"/>
  <c r="AY1464" i="1"/>
  <c r="BE1464" i="1" s="1"/>
  <c r="AX1465" i="1"/>
  <c r="BD1465" i="1" s="1"/>
  <c r="AD1465" i="1"/>
  <c r="AV1465" i="1" s="1"/>
  <c r="AY1468" i="1"/>
  <c r="BE1468" i="1" s="1"/>
  <c r="AX1469" i="1"/>
  <c r="BD1469" i="1" s="1"/>
  <c r="AD1469" i="1"/>
  <c r="AV1469" i="1" s="1"/>
  <c r="AY1472" i="1"/>
  <c r="BE1472" i="1" s="1"/>
  <c r="AX1473" i="1"/>
  <c r="BD1473" i="1" s="1"/>
  <c r="AD1473" i="1"/>
  <c r="AV1473" i="1" s="1"/>
  <c r="AY1476" i="1"/>
  <c r="BE1476" i="1" s="1"/>
  <c r="AX1477" i="1"/>
  <c r="BD1477" i="1" s="1"/>
  <c r="AD1477" i="1"/>
  <c r="AV1477" i="1" s="1"/>
  <c r="AY1480" i="1"/>
  <c r="BE1480" i="1" s="1"/>
  <c r="AX1481" i="1"/>
  <c r="BD1481" i="1" s="1"/>
  <c r="AD1481" i="1"/>
  <c r="AV1481" i="1" s="1"/>
  <c r="AY1484" i="1"/>
  <c r="BE1484" i="1" s="1"/>
  <c r="AX1485" i="1"/>
  <c r="BD1485" i="1" s="1"/>
  <c r="AD1485" i="1"/>
  <c r="AV1485" i="1" s="1"/>
  <c r="AY1488" i="1"/>
  <c r="BE1488" i="1" s="1"/>
  <c r="AX1489" i="1"/>
  <c r="BD1489" i="1" s="1"/>
  <c r="AD1489" i="1"/>
  <c r="AV1489" i="1" s="1"/>
  <c r="AY1492" i="1"/>
  <c r="BE1492" i="1" s="1"/>
  <c r="AX1493" i="1"/>
  <c r="BD1493" i="1" s="1"/>
  <c r="AD1493" i="1"/>
  <c r="AV1493" i="1" s="1"/>
  <c r="AY1505" i="1"/>
  <c r="BE1505" i="1" s="1"/>
  <c r="AX1506" i="1"/>
  <c r="BD1506" i="1" s="1"/>
  <c r="AD1506" i="1"/>
  <c r="AV1506" i="1" s="1"/>
  <c r="AY1513" i="1"/>
  <c r="BE1513" i="1" s="1"/>
  <c r="AX1514" i="1"/>
  <c r="BD1514" i="1" s="1"/>
  <c r="AD1514" i="1"/>
  <c r="AV1514" i="1" s="1"/>
  <c r="AY1517" i="1"/>
  <c r="BE1517" i="1" s="1"/>
  <c r="AX1518" i="1"/>
  <c r="BD1518" i="1" s="1"/>
  <c r="AD1518" i="1"/>
  <c r="AV1518" i="1" s="1"/>
  <c r="AY1521" i="1"/>
  <c r="BE1521" i="1" s="1"/>
  <c r="AX1522" i="1"/>
  <c r="BD1522" i="1" s="1"/>
  <c r="AD1522" i="1"/>
  <c r="AV1522" i="1" s="1"/>
  <c r="AY1529" i="1"/>
  <c r="BE1529" i="1" s="1"/>
  <c r="AT1530" i="1"/>
  <c r="AY1535" i="1"/>
  <c r="BE1535" i="1" s="1"/>
  <c r="AX1535" i="1"/>
  <c r="BD1535" i="1" s="1"/>
  <c r="AD1551" i="1"/>
  <c r="AV1551" i="1" s="1"/>
  <c r="AY1551" i="1"/>
  <c r="BE1551" i="1" s="1"/>
  <c r="AX1551" i="1"/>
  <c r="BD1551" i="1" s="1"/>
  <c r="AE1564" i="1"/>
  <c r="AU1564" i="1"/>
  <c r="AC1563" i="1"/>
  <c r="AW1593" i="1"/>
  <c r="AD1545" i="1"/>
  <c r="AV1545" i="1" s="1"/>
  <c r="AY1545" i="1"/>
  <c r="BE1545" i="1" s="1"/>
  <c r="AX1545" i="1"/>
  <c r="BD1545" i="1" s="1"/>
  <c r="AE1549" i="1"/>
  <c r="AU1549" i="1"/>
  <c r="AW1549" i="1" s="1"/>
  <c r="AV1564" i="1"/>
  <c r="AV1563" i="1" s="1"/>
  <c r="AD1563" i="1"/>
  <c r="AU1579" i="1"/>
  <c r="AW1579" i="1" s="1"/>
  <c r="AE1579" i="1"/>
  <c r="AE1596" i="1"/>
  <c r="AU1596" i="1"/>
  <c r="AW1596" i="1" s="1"/>
  <c r="AT1609" i="1"/>
  <c r="AY1523" i="1"/>
  <c r="BE1523" i="1" s="1"/>
  <c r="AX1523" i="1"/>
  <c r="BD1523" i="1" s="1"/>
  <c r="AD1523" i="1"/>
  <c r="AV1523" i="1" s="1"/>
  <c r="AY1524" i="1"/>
  <c r="BE1524" i="1" s="1"/>
  <c r="AX1524" i="1"/>
  <c r="BD1524" i="1" s="1"/>
  <c r="AX1527" i="1"/>
  <c r="BD1527" i="1" s="1"/>
  <c r="AC1541" i="1"/>
  <c r="AC1542" i="1"/>
  <c r="AW1544" i="1"/>
  <c r="AX1450" i="1"/>
  <c r="BD1450" i="1" s="1"/>
  <c r="AD1450" i="1"/>
  <c r="AV1450" i="1" s="1"/>
  <c r="AX1454" i="1"/>
  <c r="BD1454" i="1" s="1"/>
  <c r="AD1454" i="1"/>
  <c r="AV1454" i="1" s="1"/>
  <c r="AX1458" i="1"/>
  <c r="BD1458" i="1" s="1"/>
  <c r="AD1458" i="1"/>
  <c r="AV1458" i="1" s="1"/>
  <c r="AX1462" i="1"/>
  <c r="BD1462" i="1" s="1"/>
  <c r="AD1462" i="1"/>
  <c r="AV1462" i="1" s="1"/>
  <c r="AX1466" i="1"/>
  <c r="BD1466" i="1" s="1"/>
  <c r="AD1466" i="1"/>
  <c r="AV1466" i="1" s="1"/>
  <c r="AX1470" i="1"/>
  <c r="BD1470" i="1" s="1"/>
  <c r="AD1470" i="1"/>
  <c r="AV1470" i="1" s="1"/>
  <c r="AX1474" i="1"/>
  <c r="BD1474" i="1" s="1"/>
  <c r="AD1474" i="1"/>
  <c r="AV1474" i="1" s="1"/>
  <c r="AX1478" i="1"/>
  <c r="BD1478" i="1" s="1"/>
  <c r="AD1478" i="1"/>
  <c r="AV1478" i="1" s="1"/>
  <c r="AX1482" i="1"/>
  <c r="BD1482" i="1" s="1"/>
  <c r="AD1482" i="1"/>
  <c r="AV1482" i="1" s="1"/>
  <c r="AX1486" i="1"/>
  <c r="BD1486" i="1" s="1"/>
  <c r="AD1486" i="1"/>
  <c r="AV1486" i="1" s="1"/>
  <c r="AX1490" i="1"/>
  <c r="BD1490" i="1" s="1"/>
  <c r="AD1490" i="1"/>
  <c r="AV1490" i="1" s="1"/>
  <c r="AX1494" i="1"/>
  <c r="BD1494" i="1" s="1"/>
  <c r="AD1494" i="1"/>
  <c r="AV1494" i="1" s="1"/>
  <c r="AX1511" i="1"/>
  <c r="BD1511" i="1" s="1"/>
  <c r="AD1511" i="1"/>
  <c r="AV1511" i="1" s="1"/>
  <c r="AX1515" i="1"/>
  <c r="BD1515" i="1" s="1"/>
  <c r="AD1515" i="1"/>
  <c r="AV1515" i="1" s="1"/>
  <c r="AX1519" i="1"/>
  <c r="BD1519" i="1" s="1"/>
  <c r="AD1519" i="1"/>
  <c r="AV1519" i="1" s="1"/>
  <c r="AU1531" i="1"/>
  <c r="AC1535" i="1"/>
  <c r="AC1536" i="1"/>
  <c r="AY1540" i="1"/>
  <c r="BE1540" i="1" s="1"/>
  <c r="AX1540" i="1"/>
  <c r="BD1540" i="1" s="1"/>
  <c r="AD1540" i="1"/>
  <c r="AV1540" i="1" s="1"/>
  <c r="AD1541" i="1"/>
  <c r="AV1541" i="1" s="1"/>
  <c r="AU1567" i="1"/>
  <c r="AY1562" i="1"/>
  <c r="BE1562" i="1" s="1"/>
  <c r="AD1568" i="1"/>
  <c r="AV1568" i="1" s="1"/>
  <c r="AW1568" i="1" s="1"/>
  <c r="AJ1569" i="1"/>
  <c r="AK1569" i="1" s="1"/>
  <c r="AC1571" i="1"/>
  <c r="AY1578" i="1"/>
  <c r="BE1578" i="1" s="1"/>
  <c r="AE1590" i="1"/>
  <c r="AI1609" i="1"/>
  <c r="AN1610" i="1"/>
  <c r="AL1609" i="1"/>
  <c r="AX1613" i="1"/>
  <c r="BD1613" i="1" s="1"/>
  <c r="AC1627" i="1"/>
  <c r="AD1641" i="1"/>
  <c r="AE1641" i="1" s="1"/>
  <c r="AX1658" i="1"/>
  <c r="BD1658" i="1" s="1"/>
  <c r="AY1658" i="1"/>
  <c r="BE1658" i="1" s="1"/>
  <c r="AQ1669" i="1"/>
  <c r="AN1674" i="1"/>
  <c r="AL1673" i="1"/>
  <c r="AE1728" i="1"/>
  <c r="AU1728" i="1"/>
  <c r="AW1728" i="1" s="1"/>
  <c r="AN1530" i="1"/>
  <c r="AX1561" i="1"/>
  <c r="BD1561" i="1" s="1"/>
  <c r="Y1573" i="1"/>
  <c r="AM1581" i="1"/>
  <c r="AM1580" i="1" s="1"/>
  <c r="AM31" i="1" s="1"/>
  <c r="BE1591" i="1"/>
  <c r="AD1591" i="1"/>
  <c r="AV1591" i="1" s="1"/>
  <c r="X1609" i="1"/>
  <c r="AK1620" i="1"/>
  <c r="AX1677" i="1"/>
  <c r="BD1677" i="1" s="1"/>
  <c r="AY1677" i="1"/>
  <c r="BE1677" i="1" s="1"/>
  <c r="AU1555" i="1"/>
  <c r="AW1555" i="1" s="1"/>
  <c r="AY1561" i="1"/>
  <c r="BE1561" i="1" s="1"/>
  <c r="AD1595" i="1"/>
  <c r="AV1595" i="1" s="1"/>
  <c r="AC1605" i="1"/>
  <c r="AN1626" i="1"/>
  <c r="AL1622" i="1"/>
  <c r="AE1671" i="1"/>
  <c r="AC1683" i="1"/>
  <c r="AU1684" i="1"/>
  <c r="AE1684" i="1"/>
  <c r="AT1710" i="1"/>
  <c r="AE1753" i="1"/>
  <c r="AU1753" i="1"/>
  <c r="V1559" i="1"/>
  <c r="AD1567" i="1"/>
  <c r="AV1567" i="1" s="1"/>
  <c r="AO1581" i="1"/>
  <c r="AQ1583" i="1"/>
  <c r="AU1598" i="1"/>
  <c r="AW1598" i="1" s="1"/>
  <c r="AE1599" i="1"/>
  <c r="Z1609" i="1"/>
  <c r="AP1609" i="1"/>
  <c r="AY1613" i="1"/>
  <c r="BE1613" i="1" s="1"/>
  <c r="AK1629" i="1"/>
  <c r="AI1628" i="1"/>
  <c r="AK1628" i="1" s="1"/>
  <c r="AL1637" i="1"/>
  <c r="AN1643" i="1"/>
  <c r="AL1642" i="1"/>
  <c r="AN1642" i="1" s="1"/>
  <c r="AB1660" i="1"/>
  <c r="AR1559" i="1"/>
  <c r="AT1583" i="1"/>
  <c r="AR1582" i="1"/>
  <c r="BE1588" i="1"/>
  <c r="AD1588" i="1"/>
  <c r="AV1588" i="1" s="1"/>
  <c r="AD1604" i="1"/>
  <c r="AT1606" i="1"/>
  <c r="AA1609" i="1"/>
  <c r="AY1617" i="1"/>
  <c r="BE1617" i="1" s="1"/>
  <c r="AX1617" i="1"/>
  <c r="BD1617" i="1" s="1"/>
  <c r="AH1618" i="1"/>
  <c r="V1628" i="1"/>
  <c r="AC1631" i="1"/>
  <c r="AU1632" i="1"/>
  <c r="AK1633" i="1"/>
  <c r="AQ1638" i="1"/>
  <c r="AO1637" i="1"/>
  <c r="AQ1640" i="1"/>
  <c r="AU1641" i="1"/>
  <c r="AS1645" i="1"/>
  <c r="AQ1653" i="1"/>
  <c r="AF1559" i="1"/>
  <c r="AE1593" i="1"/>
  <c r="AX1615" i="1"/>
  <c r="BD1615" i="1" s="1"/>
  <c r="AY1615" i="1"/>
  <c r="BE1615" i="1" s="1"/>
  <c r="AH1622" i="1"/>
  <c r="AT1631" i="1"/>
  <c r="AK1635" i="1"/>
  <c r="AT1648" i="1"/>
  <c r="AR1645" i="1"/>
  <c r="AD1709" i="1"/>
  <c r="AH1583" i="1"/>
  <c r="AF1582" i="1"/>
  <c r="BE1594" i="1"/>
  <c r="AD1594" i="1"/>
  <c r="AV1594" i="1" s="1"/>
  <c r="AH1606" i="1"/>
  <c r="AF1603" i="1"/>
  <c r="AF1628" i="1"/>
  <c r="AH1631" i="1"/>
  <c r="AT1640" i="1"/>
  <c r="AC1733" i="1"/>
  <c r="AC1617" i="1"/>
  <c r="AC1630" i="1"/>
  <c r="AC1662" i="1"/>
  <c r="AU1663" i="1"/>
  <c r="AE1663" i="1"/>
  <c r="AC1675" i="1"/>
  <c r="AE1693" i="1"/>
  <c r="AU1693" i="1"/>
  <c r="AC1692" i="1"/>
  <c r="AU1712" i="1"/>
  <c r="AX1547" i="1"/>
  <c r="BD1547" i="1" s="1"/>
  <c r="AC1548" i="1"/>
  <c r="AX1553" i="1"/>
  <c r="BD1553" i="1" s="1"/>
  <c r="AC1554" i="1"/>
  <c r="AY1567" i="1"/>
  <c r="BE1567" i="1" s="1"/>
  <c r="AK1583" i="1"/>
  <c r="AI1582" i="1"/>
  <c r="AH1604" i="1"/>
  <c r="AY1607" i="1"/>
  <c r="BE1607" i="1" s="1"/>
  <c r="AX1607" i="1"/>
  <c r="BD1607" i="1" s="1"/>
  <c r="AD1619" i="1"/>
  <c r="AE1619" i="1" s="1"/>
  <c r="AQ1623" i="1"/>
  <c r="AO1622" i="1"/>
  <c r="AO1628" i="1"/>
  <c r="AH1645" i="1"/>
  <c r="AE1651" i="1"/>
  <c r="AC1650" i="1"/>
  <c r="AE1650" i="1" s="1"/>
  <c r="AU1651" i="1"/>
  <c r="AV1663" i="1"/>
  <c r="AV1662" i="1" s="1"/>
  <c r="AD1662" i="1"/>
  <c r="AD1669" i="1"/>
  <c r="AE1669" i="1" s="1"/>
  <c r="AV1670" i="1"/>
  <c r="AV1669" i="1" s="1"/>
  <c r="AW1669" i="1" s="1"/>
  <c r="AD1692" i="1"/>
  <c r="AV1693" i="1"/>
  <c r="AV1692" i="1" s="1"/>
  <c r="AD1552" i="1"/>
  <c r="AV1552" i="1" s="1"/>
  <c r="AD1558" i="1"/>
  <c r="AV1558" i="1" s="1"/>
  <c r="AN1560" i="1"/>
  <c r="AD1562" i="1"/>
  <c r="AV1562" i="1" s="1"/>
  <c r="AQ1565" i="1"/>
  <c r="AD1572" i="1"/>
  <c r="AV1572" i="1" s="1"/>
  <c r="AX1579" i="1"/>
  <c r="BD1579" i="1" s="1"/>
  <c r="AD1585" i="1"/>
  <c r="AV1585" i="1" s="1"/>
  <c r="AX1588" i="1"/>
  <c r="BD1588" i="1" s="1"/>
  <c r="AD1592" i="1"/>
  <c r="AV1592" i="1" s="1"/>
  <c r="AX1598" i="1"/>
  <c r="BD1598" i="1" s="1"/>
  <c r="AF1609" i="1"/>
  <c r="AN1616" i="1"/>
  <c r="AC1620" i="1"/>
  <c r="AE1620" i="1" s="1"/>
  <c r="AU1621" i="1"/>
  <c r="Z1622" i="1"/>
  <c r="AV1639" i="1"/>
  <c r="AV1638" i="1" s="1"/>
  <c r="AW1638" i="1" s="1"/>
  <c r="AC1640" i="1"/>
  <c r="AC1637" i="1" s="1"/>
  <c r="AQ1671" i="1"/>
  <c r="AX1552" i="1"/>
  <c r="BD1552" i="1" s="1"/>
  <c r="AC1553" i="1"/>
  <c r="AX1558" i="1"/>
  <c r="BD1558" i="1" s="1"/>
  <c r="AX1566" i="1"/>
  <c r="BD1566" i="1" s="1"/>
  <c r="AX1572" i="1"/>
  <c r="BD1572" i="1" s="1"/>
  <c r="AY1579" i="1"/>
  <c r="BE1579" i="1" s="1"/>
  <c r="AX1594" i="1"/>
  <c r="BD1594" i="1" s="1"/>
  <c r="AU1599" i="1"/>
  <c r="AW1599" i="1" s="1"/>
  <c r="AX1611" i="1"/>
  <c r="BD1611" i="1" s="1"/>
  <c r="AX1627" i="1"/>
  <c r="BD1627" i="1" s="1"/>
  <c r="AR1628" i="1"/>
  <c r="AV1647" i="1"/>
  <c r="AV1646" i="1" s="1"/>
  <c r="AD1646" i="1"/>
  <c r="AV1668" i="1"/>
  <c r="AV1667" i="1" s="1"/>
  <c r="AD1667" i="1"/>
  <c r="AY1566" i="1"/>
  <c r="BE1566" i="1" s="1"/>
  <c r="AX1578" i="1"/>
  <c r="BD1578" i="1" s="1"/>
  <c r="AU1584" i="1"/>
  <c r="AX1585" i="1"/>
  <c r="BD1585" i="1" s="1"/>
  <c r="AX1592" i="1"/>
  <c r="BD1592" i="1" s="1"/>
  <c r="BE1597" i="1"/>
  <c r="AD1597" i="1"/>
  <c r="AV1597" i="1" s="1"/>
  <c r="V1609" i="1"/>
  <c r="AY1611" i="1"/>
  <c r="BE1611" i="1" s="1"/>
  <c r="AC1618" i="1"/>
  <c r="AE1621" i="1"/>
  <c r="AX1644" i="1"/>
  <c r="BD1644" i="1" s="1"/>
  <c r="AN1666" i="1"/>
  <c r="AH1680" i="1"/>
  <c r="AF1673" i="1"/>
  <c r="AU1686" i="1"/>
  <c r="AC1685" i="1"/>
  <c r="AU1701" i="1"/>
  <c r="AW1735" i="1"/>
  <c r="AH1716" i="1"/>
  <c r="AF1715" i="1"/>
  <c r="AE1740" i="1"/>
  <c r="AU1771" i="1"/>
  <c r="AT1623" i="1"/>
  <c r="AX1625" i="1"/>
  <c r="BD1625" i="1" s="1"/>
  <c r="AD1625" i="1"/>
  <c r="AV1625" i="1" s="1"/>
  <c r="AH1638" i="1"/>
  <c r="AF1637" i="1"/>
  <c r="AI1661" i="1"/>
  <c r="AQ1662" i="1"/>
  <c r="AJ1682" i="1"/>
  <c r="AK1682" i="1" s="1"/>
  <c r="AK1705" i="1"/>
  <c r="AN1708" i="1"/>
  <c r="AL1705" i="1"/>
  <c r="AN1705" i="1" s="1"/>
  <c r="AY1720" i="1"/>
  <c r="BE1720" i="1" s="1"/>
  <c r="AX1720" i="1"/>
  <c r="BD1720" i="1" s="1"/>
  <c r="AC1722" i="1"/>
  <c r="AY1727" i="1"/>
  <c r="BE1727" i="1" s="1"/>
  <c r="AX1727" i="1"/>
  <c r="BD1727" i="1" s="1"/>
  <c r="AD1727" i="1"/>
  <c r="AV1727" i="1" s="1"/>
  <c r="AC1732" i="1"/>
  <c r="AE1735" i="1"/>
  <c r="AC1747" i="1"/>
  <c r="AD1759" i="1"/>
  <c r="AV1759" i="1" s="1"/>
  <c r="AY1759" i="1"/>
  <c r="BE1759" i="1" s="1"/>
  <c r="AX1759" i="1"/>
  <c r="BD1759" i="1" s="1"/>
  <c r="AC1784" i="1"/>
  <c r="AC1879" i="1"/>
  <c r="AD1631" i="1"/>
  <c r="AN1633" i="1"/>
  <c r="AX1636" i="1"/>
  <c r="BD1636" i="1" s="1"/>
  <c r="U1637" i="1"/>
  <c r="AG1637" i="1"/>
  <c r="AL1661" i="1"/>
  <c r="AQ1664" i="1"/>
  <c r="AX1665" i="1"/>
  <c r="BD1665" i="1" s="1"/>
  <c r="AH1671" i="1"/>
  <c r="AR1682" i="1"/>
  <c r="X1682" i="1"/>
  <c r="AK1683" i="1"/>
  <c r="AX1691" i="1"/>
  <c r="BD1691" i="1" s="1"/>
  <c r="V1696" i="1"/>
  <c r="AF1711" i="1"/>
  <c r="AV1717" i="1"/>
  <c r="AW1717" i="1" s="1"/>
  <c r="AY1721" i="1"/>
  <c r="BE1721" i="1" s="1"/>
  <c r="AD1721" i="1"/>
  <c r="AV1721" i="1" s="1"/>
  <c r="AU1721" i="1"/>
  <c r="AY1726" i="1"/>
  <c r="BE1726" i="1" s="1"/>
  <c r="AD1726" i="1"/>
  <c r="AV1726" i="1" s="1"/>
  <c r="AW1726" i="1" s="1"/>
  <c r="AX1726" i="1"/>
  <c r="BD1726" i="1" s="1"/>
  <c r="AT1616" i="1"/>
  <c r="AK1638" i="1"/>
  <c r="AK1669" i="1"/>
  <c r="Y1682" i="1"/>
  <c r="AD1691" i="1"/>
  <c r="AD1697" i="1"/>
  <c r="AT1699" i="1"/>
  <c r="AY1702" i="1"/>
  <c r="BE1702" i="1" s="1"/>
  <c r="AQ1708" i="1"/>
  <c r="AK1712" i="1"/>
  <c r="AC1736" i="1"/>
  <c r="AD1841" i="1"/>
  <c r="AE1841" i="1" s="1"/>
  <c r="AV1842" i="1"/>
  <c r="AV1841" i="1" s="1"/>
  <c r="AI1645" i="1"/>
  <c r="AK1645" i="1" s="1"/>
  <c r="AC1647" i="1"/>
  <c r="AV1651" i="1"/>
  <c r="AV1650" i="1" s="1"/>
  <c r="AC1665" i="1"/>
  <c r="AM1682" i="1"/>
  <c r="AT1690" i="1"/>
  <c r="AR1689" i="1"/>
  <c r="AT1689" i="1" s="1"/>
  <c r="AT1697" i="1"/>
  <c r="AR1696" i="1"/>
  <c r="AT1696" i="1" s="1"/>
  <c r="AV1702" i="1"/>
  <c r="AV1701" i="1" s="1"/>
  <c r="AN1716" i="1"/>
  <c r="AD1720" i="1"/>
  <c r="AV1720" i="1" s="1"/>
  <c r="AY1738" i="1"/>
  <c r="BE1738" i="1" s="1"/>
  <c r="AD1738" i="1"/>
  <c r="AV1738" i="1" s="1"/>
  <c r="AX1738" i="1"/>
  <c r="BD1738" i="1" s="1"/>
  <c r="AW1823" i="1"/>
  <c r="AY1679" i="1"/>
  <c r="BE1679" i="1" s="1"/>
  <c r="AF1682" i="1"/>
  <c r="AH1682" i="1" s="1"/>
  <c r="AH1697" i="1"/>
  <c r="AF1696" i="1"/>
  <c r="AH1696" i="1" s="1"/>
  <c r="AD1713" i="1"/>
  <c r="AE1713" i="1" s="1"/>
  <c r="AE1726" i="1"/>
  <c r="AY1749" i="1"/>
  <c r="BE1749" i="1" s="1"/>
  <c r="AX1749" i="1"/>
  <c r="BD1749" i="1" s="1"/>
  <c r="AD1749" i="1"/>
  <c r="AV1749" i="1" s="1"/>
  <c r="AH1751" i="1"/>
  <c r="AD1754" i="1"/>
  <c r="AV1754" i="1" s="1"/>
  <c r="AE1772" i="1"/>
  <c r="AU1863" i="1"/>
  <c r="AW1863" i="1" s="1"/>
  <c r="AE1863" i="1"/>
  <c r="AM1609" i="1"/>
  <c r="AX1624" i="1"/>
  <c r="BD1624" i="1" s="1"/>
  <c r="AE1639" i="1"/>
  <c r="AQ1646" i="1"/>
  <c r="AX1649" i="1"/>
  <c r="BD1649" i="1" s="1"/>
  <c r="AN1653" i="1"/>
  <c r="AL1652" i="1"/>
  <c r="AN1652" i="1" s="1"/>
  <c r="AX1656" i="1"/>
  <c r="BD1656" i="1" s="1"/>
  <c r="AC1659" i="1"/>
  <c r="AJ1661" i="1"/>
  <c r="AN1667" i="1"/>
  <c r="AE1670" i="1"/>
  <c r="AU1672" i="1"/>
  <c r="AH1690" i="1"/>
  <c r="AF1689" i="1"/>
  <c r="AL1696" i="1"/>
  <c r="AV1707" i="1"/>
  <c r="AV1706" i="1" s="1"/>
  <c r="AD1706" i="1"/>
  <c r="AU1740" i="1"/>
  <c r="AW1740" i="1" s="1"/>
  <c r="X1661" i="1"/>
  <c r="AC1668" i="1"/>
  <c r="AV1672" i="1"/>
  <c r="AV1671" i="1" s="1"/>
  <c r="AT1680" i="1"/>
  <c r="AN1685" i="1"/>
  <c r="AX1688" i="1"/>
  <c r="BD1688" i="1" s="1"/>
  <c r="AO1710" i="1"/>
  <c r="AQ1710" i="1" s="1"/>
  <c r="AQ1711" i="1"/>
  <c r="AY1718" i="1"/>
  <c r="BE1718" i="1" s="1"/>
  <c r="AC1730" i="1"/>
  <c r="AE1741" i="1"/>
  <c r="AW1752" i="1"/>
  <c r="AU1758" i="1"/>
  <c r="AW1758" i="1" s="1"/>
  <c r="AE1758" i="1"/>
  <c r="AC1881" i="1"/>
  <c r="AP1666" i="1"/>
  <c r="AK1690" i="1"/>
  <c r="AE1702" i="1"/>
  <c r="AC1769" i="1"/>
  <c r="AV1844" i="1"/>
  <c r="AW1852" i="1"/>
  <c r="AU1851" i="1"/>
  <c r="U1864" i="1"/>
  <c r="AU1707" i="1"/>
  <c r="AC1706" i="1"/>
  <c r="AY1709" i="1"/>
  <c r="BE1709" i="1" s="1"/>
  <c r="AX1709" i="1"/>
  <c r="BD1709" i="1" s="1"/>
  <c r="AT1716" i="1"/>
  <c r="AR1715" i="1"/>
  <c r="AY1733" i="1"/>
  <c r="BE1733" i="1" s="1"/>
  <c r="AX1733" i="1"/>
  <c r="BD1733" i="1" s="1"/>
  <c r="AD1733" i="1"/>
  <c r="AV1733" i="1" s="1"/>
  <c r="AC1745" i="1"/>
  <c r="AY1757" i="1"/>
  <c r="BE1757" i="1" s="1"/>
  <c r="AX1757" i="1"/>
  <c r="BD1757" i="1" s="1"/>
  <c r="AD1757" i="1"/>
  <c r="AV1757" i="1" s="1"/>
  <c r="AU1762" i="1"/>
  <c r="AW1762" i="1" s="1"/>
  <c r="AE1762" i="1"/>
  <c r="AE1828" i="1"/>
  <c r="AU1828" i="1"/>
  <c r="AH1648" i="1"/>
  <c r="X1696" i="1"/>
  <c r="AK1703" i="1"/>
  <c r="AE1707" i="1"/>
  <c r="AT1711" i="1"/>
  <c r="AC1718" i="1"/>
  <c r="AY1732" i="1"/>
  <c r="BE1732" i="1" s="1"/>
  <c r="AD1732" i="1"/>
  <c r="AV1732" i="1" s="1"/>
  <c r="AX1732" i="1"/>
  <c r="BD1732" i="1" s="1"/>
  <c r="AD1745" i="1"/>
  <c r="AU1775" i="1"/>
  <c r="AT1638" i="1"/>
  <c r="AR1637" i="1"/>
  <c r="AT1637" i="1" s="1"/>
  <c r="AQ1643" i="1"/>
  <c r="AS1666" i="1"/>
  <c r="AT1669" i="1"/>
  <c r="Z1673" i="1"/>
  <c r="AQ1674" i="1"/>
  <c r="AX1675" i="1"/>
  <c r="BD1675" i="1" s="1"/>
  <c r="AK1680" i="1"/>
  <c r="AY1688" i="1"/>
  <c r="BE1688" i="1" s="1"/>
  <c r="AX1695" i="1"/>
  <c r="BD1695" i="1" s="1"/>
  <c r="AY1704" i="1"/>
  <c r="BE1704" i="1" s="1"/>
  <c r="AX1704" i="1"/>
  <c r="BD1704" i="1" s="1"/>
  <c r="AF1705" i="1"/>
  <c r="AH1705" i="1" s="1"/>
  <c r="AC1712" i="1"/>
  <c r="AC1724" i="1"/>
  <c r="AD1750" i="1"/>
  <c r="AV1750" i="1" s="1"/>
  <c r="AY1750" i="1"/>
  <c r="BE1750" i="1" s="1"/>
  <c r="AX1750" i="1"/>
  <c r="BD1750" i="1" s="1"/>
  <c r="AC1760" i="1"/>
  <c r="AU1766" i="1"/>
  <c r="AU1778" i="1"/>
  <c r="AY1760" i="1"/>
  <c r="BE1760" i="1" s="1"/>
  <c r="AC1761" i="1"/>
  <c r="AD1769" i="1"/>
  <c r="AV1769" i="1" s="1"/>
  <c r="AD1771" i="1"/>
  <c r="AE1771" i="1" s="1"/>
  <c r="AD1778" i="1"/>
  <c r="AV1778" i="1" s="1"/>
  <c r="AD1784" i="1"/>
  <c r="AV1784" i="1" s="1"/>
  <c r="AE1785" i="1"/>
  <c r="AX1808" i="1"/>
  <c r="BD1808" i="1" s="1"/>
  <c r="AD1815" i="1"/>
  <c r="AV1815" i="1" s="1"/>
  <c r="AY1815" i="1"/>
  <c r="BE1815" i="1" s="1"/>
  <c r="AX1815" i="1"/>
  <c r="BD1815" i="1" s="1"/>
  <c r="AC1833" i="1"/>
  <c r="AR1834" i="1"/>
  <c r="AT1834" i="1" s="1"/>
  <c r="AT1835" i="1"/>
  <c r="AT1856" i="1"/>
  <c r="AH1865" i="1"/>
  <c r="AU1867" i="1"/>
  <c r="AR1882" i="1"/>
  <c r="AX1887" i="1"/>
  <c r="BD1887" i="1" s="1"/>
  <c r="AD1887" i="1"/>
  <c r="AV1887" i="1" s="1"/>
  <c r="AL1895" i="1"/>
  <c r="AD1913" i="1"/>
  <c r="AV1913" i="1" s="1"/>
  <c r="AY1913" i="1"/>
  <c r="BE1913" i="1" s="1"/>
  <c r="AX1913" i="1"/>
  <c r="BD1913" i="1" s="1"/>
  <c r="AE2078" i="1"/>
  <c r="AU2078" i="1"/>
  <c r="AW2078" i="1" s="1"/>
  <c r="AE2084" i="1"/>
  <c r="AU2084" i="1"/>
  <c r="AW2084" i="1" s="1"/>
  <c r="AT1708" i="1"/>
  <c r="AD1719" i="1"/>
  <c r="AV1719" i="1" s="1"/>
  <c r="AD1725" i="1"/>
  <c r="AV1725" i="1" s="1"/>
  <c r="AD1731" i="1"/>
  <c r="AV1731" i="1" s="1"/>
  <c r="AD1737" i="1"/>
  <c r="AV1737" i="1" s="1"/>
  <c r="AD1743" i="1"/>
  <c r="AV1743" i="1" s="1"/>
  <c r="AD1756" i="1"/>
  <c r="AV1756" i="1" s="1"/>
  <c r="AX1758" i="1"/>
  <c r="BD1758" i="1" s="1"/>
  <c r="AD1768" i="1"/>
  <c r="AV1768" i="1" s="1"/>
  <c r="AD1777" i="1"/>
  <c r="AV1777" i="1" s="1"/>
  <c r="AX1779" i="1"/>
  <c r="BD1779" i="1" s="1"/>
  <c r="AE1780" i="1"/>
  <c r="AY1798" i="1"/>
  <c r="BE1798" i="1" s="1"/>
  <c r="AD1809" i="1"/>
  <c r="AV1809" i="1" s="1"/>
  <c r="AY1809" i="1"/>
  <c r="BE1809" i="1" s="1"/>
  <c r="AX1809" i="1"/>
  <c r="BD1809" i="1" s="1"/>
  <c r="AD1811" i="1"/>
  <c r="AV1811" i="1" s="1"/>
  <c r="AX1811" i="1"/>
  <c r="BD1811" i="1" s="1"/>
  <c r="AD1816" i="1"/>
  <c r="AV1816" i="1" s="1"/>
  <c r="AY1816" i="1"/>
  <c r="BE1816" i="1" s="1"/>
  <c r="AX1816" i="1"/>
  <c r="BD1816" i="1" s="1"/>
  <c r="AT1841" i="1"/>
  <c r="AN1843" i="1"/>
  <c r="AN1853" i="1"/>
  <c r="AY1877" i="1"/>
  <c r="BE1877" i="1" s="1"/>
  <c r="AF1883" i="1"/>
  <c r="AH1884" i="1"/>
  <c r="AM1896" i="1"/>
  <c r="AM1895" i="1" s="1"/>
  <c r="AN1897" i="1"/>
  <c r="AC1897" i="1"/>
  <c r="AC1904" i="1"/>
  <c r="AD1748" i="1"/>
  <c r="AV1748" i="1" s="1"/>
  <c r="AD1755" i="1"/>
  <c r="AV1755" i="1" s="1"/>
  <c r="AY1758" i="1"/>
  <c r="BE1758" i="1" s="1"/>
  <c r="AD1767" i="1"/>
  <c r="AV1767" i="1" s="1"/>
  <c r="AX1769" i="1"/>
  <c r="BD1769" i="1" s="1"/>
  <c r="AY1779" i="1"/>
  <c r="BE1779" i="1" s="1"/>
  <c r="AX1784" i="1"/>
  <c r="BD1784" i="1" s="1"/>
  <c r="AC1787" i="1"/>
  <c r="AD1810" i="1"/>
  <c r="AV1810" i="1" s="1"/>
  <c r="AY1810" i="1"/>
  <c r="BE1810" i="1" s="1"/>
  <c r="AX1810" i="1"/>
  <c r="BD1810" i="1" s="1"/>
  <c r="AE1823" i="1"/>
  <c r="AF1834" i="1"/>
  <c r="AH1834" i="1" s="1"/>
  <c r="AH1835" i="1"/>
  <c r="AC1851" i="1"/>
  <c r="AY1886" i="1"/>
  <c r="BE1886" i="1" s="1"/>
  <c r="AX1886" i="1"/>
  <c r="BD1886" i="1" s="1"/>
  <c r="AE1890" i="1"/>
  <c r="AU1890" i="1"/>
  <c r="AW1890" i="1" s="1"/>
  <c r="AO1896" i="1"/>
  <c r="AQ1897" i="1"/>
  <c r="AT1921" i="1"/>
  <c r="AR1920" i="1"/>
  <c r="AO1609" i="1"/>
  <c r="AI1637" i="1"/>
  <c r="AK1637" i="1" s="1"/>
  <c r="AO1642" i="1"/>
  <c r="AQ1642" i="1" s="1"/>
  <c r="AO1652" i="1"/>
  <c r="AO1673" i="1"/>
  <c r="AI1689" i="1"/>
  <c r="AK1689" i="1" s="1"/>
  <c r="AX1719" i="1"/>
  <c r="BD1719" i="1" s="1"/>
  <c r="AD1724" i="1"/>
  <c r="AV1724" i="1" s="1"/>
  <c r="AX1725" i="1"/>
  <c r="BD1725" i="1" s="1"/>
  <c r="AD1730" i="1"/>
  <c r="AV1730" i="1" s="1"/>
  <c r="AX1731" i="1"/>
  <c r="BD1731" i="1" s="1"/>
  <c r="AD1736" i="1"/>
  <c r="AV1736" i="1" s="1"/>
  <c r="AX1737" i="1"/>
  <c r="BD1737" i="1" s="1"/>
  <c r="AD1742" i="1"/>
  <c r="AV1742" i="1" s="1"/>
  <c r="AW1742" i="1" s="1"/>
  <c r="AX1743" i="1"/>
  <c r="BD1743" i="1" s="1"/>
  <c r="AU1754" i="1"/>
  <c r="AX1756" i="1"/>
  <c r="BD1756" i="1" s="1"/>
  <c r="AD1766" i="1"/>
  <c r="AV1766" i="1" s="1"/>
  <c r="AX1768" i="1"/>
  <c r="BD1768" i="1" s="1"/>
  <c r="AY1769" i="1"/>
  <c r="BE1769" i="1" s="1"/>
  <c r="AD1775" i="1"/>
  <c r="AV1775" i="1" s="1"/>
  <c r="AX1777" i="1"/>
  <c r="BD1777" i="1" s="1"/>
  <c r="AY1778" i="1"/>
  <c r="BE1778" i="1" s="1"/>
  <c r="AY1784" i="1"/>
  <c r="BE1784" i="1" s="1"/>
  <c r="AR1786" i="1"/>
  <c r="AT1786" i="1" s="1"/>
  <c r="AT1787" i="1"/>
  <c r="AD1788" i="1"/>
  <c r="AE1788" i="1" s="1"/>
  <c r="AD1792" i="1"/>
  <c r="AV1792" i="1" s="1"/>
  <c r="AW1792" i="1" s="1"/>
  <c r="AY1805" i="1"/>
  <c r="BE1805" i="1" s="1"/>
  <c r="AX1805" i="1"/>
  <c r="BD1805" i="1" s="1"/>
  <c r="AF1840" i="1"/>
  <c r="V1840" i="1"/>
  <c r="AD1851" i="1"/>
  <c r="AE1872" i="1"/>
  <c r="AR1873" i="1"/>
  <c r="AT1873" i="1" s="1"/>
  <c r="AT1874" i="1"/>
  <c r="AU1876" i="1"/>
  <c r="AK1885" i="1"/>
  <c r="AI1884" i="1"/>
  <c r="AC1891" i="1"/>
  <c r="AH1905" i="1"/>
  <c r="AS1905" i="1"/>
  <c r="AT1905" i="1" s="1"/>
  <c r="AT1906" i="1"/>
  <c r="AU1939" i="1"/>
  <c r="AW1939" i="1" s="1"/>
  <c r="AE1939" i="1"/>
  <c r="AE1999" i="1"/>
  <c r="AU1999" i="1"/>
  <c r="AW1999" i="1" s="1"/>
  <c r="AC2076" i="1"/>
  <c r="AP1705" i="1"/>
  <c r="AN1712" i="1"/>
  <c r="AL1711" i="1"/>
  <c r="AX1748" i="1"/>
  <c r="BD1748" i="1" s="1"/>
  <c r="AX1755" i="1"/>
  <c r="BD1755" i="1" s="1"/>
  <c r="AX1767" i="1"/>
  <c r="BD1767" i="1" s="1"/>
  <c r="AN1770" i="1"/>
  <c r="AX1776" i="1"/>
  <c r="BD1776" i="1" s="1"/>
  <c r="AY1777" i="1"/>
  <c r="BE1777" i="1" s="1"/>
  <c r="AD1795" i="1"/>
  <c r="AV1795" i="1" s="1"/>
  <c r="AW1795" i="1" s="1"/>
  <c r="AN1797" i="1"/>
  <c r="AU1812" i="1"/>
  <c r="AW1812" i="1" s="1"/>
  <c r="AE1812" i="1"/>
  <c r="AG1817" i="1"/>
  <c r="AY1836" i="1"/>
  <c r="BE1836" i="1" s="1"/>
  <c r="AX1837" i="1"/>
  <c r="BD1837" i="1" s="1"/>
  <c r="AD1837" i="1"/>
  <c r="AV1837" i="1" s="1"/>
  <c r="AV1835" i="1" s="1"/>
  <c r="AU1847" i="1"/>
  <c r="AH1850" i="1"/>
  <c r="Y1864" i="1"/>
  <c r="AE1876" i="1"/>
  <c r="AY1912" i="1"/>
  <c r="BE1912" i="1" s="1"/>
  <c r="AV1922" i="1"/>
  <c r="AU1924" i="1"/>
  <c r="AE1930" i="1"/>
  <c r="AU1930" i="1"/>
  <c r="AY1748" i="1"/>
  <c r="BE1748" i="1" s="1"/>
  <c r="AY1755" i="1"/>
  <c r="BE1755" i="1" s="1"/>
  <c r="AY1767" i="1"/>
  <c r="BE1767" i="1" s="1"/>
  <c r="AD1773" i="1"/>
  <c r="AV1773" i="1" s="1"/>
  <c r="AY1776" i="1"/>
  <c r="BE1776" i="1" s="1"/>
  <c r="AH1787" i="1"/>
  <c r="AE1791" i="1"/>
  <c r="AY1803" i="1"/>
  <c r="BE1803" i="1" s="1"/>
  <c r="AD1803" i="1"/>
  <c r="AV1803" i="1" s="1"/>
  <c r="AW1803" i="1" s="1"/>
  <c r="AD1824" i="1"/>
  <c r="AV1824" i="1" s="1"/>
  <c r="AX1830" i="1"/>
  <c r="BD1830" i="1" s="1"/>
  <c r="AD1830" i="1"/>
  <c r="AV1830" i="1" s="1"/>
  <c r="AY1832" i="1"/>
  <c r="BE1832" i="1" s="1"/>
  <c r="X1840" i="1"/>
  <c r="AJ1840" i="1"/>
  <c r="AK1841" i="1"/>
  <c r="AE1842" i="1"/>
  <c r="AY1861" i="1"/>
  <c r="BE1861" i="1" s="1"/>
  <c r="AQ1865" i="1"/>
  <c r="AL1884" i="1"/>
  <c r="AN1885" i="1"/>
  <c r="AX1912" i="1"/>
  <c r="BD1912" i="1" s="1"/>
  <c r="AV1930" i="1"/>
  <c r="AD1929" i="1"/>
  <c r="AW2016" i="1"/>
  <c r="AV2064" i="1"/>
  <c r="AW2064" i="1" s="1"/>
  <c r="AE2064" i="1"/>
  <c r="AY1831" i="1"/>
  <c r="BE1831" i="1" s="1"/>
  <c r="AX1831" i="1"/>
  <c r="BD1831" i="1" s="1"/>
  <c r="AU1837" i="1"/>
  <c r="AY1858" i="1"/>
  <c r="BE1858" i="1" s="1"/>
  <c r="AX1858" i="1"/>
  <c r="BD1858" i="1" s="1"/>
  <c r="AX1860" i="1"/>
  <c r="BD1860" i="1" s="1"/>
  <c r="AD1860" i="1"/>
  <c r="AV1860" i="1" s="1"/>
  <c r="AE1926" i="1"/>
  <c r="AU1926" i="1"/>
  <c r="AW1926" i="1" s="1"/>
  <c r="AE1931" i="1"/>
  <c r="AU1931" i="1"/>
  <c r="AW1931" i="1" s="1"/>
  <c r="AU1935" i="1"/>
  <c r="AW1935" i="1" s="1"/>
  <c r="AE1935" i="1"/>
  <c r="AD1986" i="1"/>
  <c r="AV1986" i="1" s="1"/>
  <c r="AV1984" i="1" s="1"/>
  <c r="AV1983" i="1" s="1"/>
  <c r="AE2135" i="1"/>
  <c r="AU2135" i="1"/>
  <c r="AW2135" i="1" s="1"/>
  <c r="AX1773" i="1"/>
  <c r="BD1773" i="1" s="1"/>
  <c r="AK1787" i="1"/>
  <c r="AU1813" i="1"/>
  <c r="AW1813" i="1" s="1"/>
  <c r="AE1813" i="1"/>
  <c r="AJ1817" i="1"/>
  <c r="AK1818" i="1"/>
  <c r="AX1819" i="1"/>
  <c r="BD1819" i="1" s="1"/>
  <c r="AY1821" i="1"/>
  <c r="BE1821" i="1" s="1"/>
  <c r="AX1825" i="1"/>
  <c r="BD1825" i="1" s="1"/>
  <c r="AD1825" i="1"/>
  <c r="AV1825" i="1" s="1"/>
  <c r="AK1834" i="1"/>
  <c r="AX1839" i="1"/>
  <c r="BD1839" i="1" s="1"/>
  <c r="AO1840" i="1"/>
  <c r="V1850" i="1"/>
  <c r="AK1850" i="1"/>
  <c r="AT1853" i="1"/>
  <c r="AK1856" i="1"/>
  <c r="AK1857" i="1"/>
  <c r="AT1865" i="1"/>
  <c r="AE1867" i="1"/>
  <c r="AT1895" i="1"/>
  <c r="AT1896" i="1"/>
  <c r="AU1898" i="1"/>
  <c r="AE1907" i="1"/>
  <c r="AC1906" i="1"/>
  <c r="AU1907" i="1"/>
  <c r="AU1923" i="1"/>
  <c r="AY1782" i="1"/>
  <c r="BE1782" i="1" s="1"/>
  <c r="AD1782" i="1"/>
  <c r="AV1782" i="1" s="1"/>
  <c r="AU1807" i="1"/>
  <c r="AE1807" i="1"/>
  <c r="AY1820" i="1"/>
  <c r="BE1820" i="1" s="1"/>
  <c r="AX1820" i="1"/>
  <c r="BD1820" i="1" s="1"/>
  <c r="AY1826" i="1"/>
  <c r="BE1826" i="1" s="1"/>
  <c r="AX1826" i="1"/>
  <c r="BD1826" i="1" s="1"/>
  <c r="AY1839" i="1"/>
  <c r="BE1839" i="1" s="1"/>
  <c r="AY1845" i="1"/>
  <c r="BE1845" i="1" s="1"/>
  <c r="AU1862" i="1"/>
  <c r="AW1862" i="1" s="1"/>
  <c r="AE1862" i="1"/>
  <c r="AX1871" i="1"/>
  <c r="BD1871" i="1" s="1"/>
  <c r="AD1871" i="1"/>
  <c r="AV1871" i="1" s="1"/>
  <c r="AC1909" i="1"/>
  <c r="AU1910" i="1"/>
  <c r="AJ1908" i="1"/>
  <c r="AK1911" i="1"/>
  <c r="AD1927" i="1"/>
  <c r="AV1927" i="1" s="1"/>
  <c r="AE1932" i="1"/>
  <c r="AU1932" i="1"/>
  <c r="AW1932" i="1" s="1"/>
  <c r="AU1986" i="1"/>
  <c r="AD1739" i="1"/>
  <c r="AD1760" i="1"/>
  <c r="AV1760" i="1" s="1"/>
  <c r="AX1801" i="1"/>
  <c r="BD1801" i="1" s="1"/>
  <c r="AY1819" i="1"/>
  <c r="BE1819" i="1" s="1"/>
  <c r="AY1825" i="1"/>
  <c r="BE1825" i="1" s="1"/>
  <c r="AL1834" i="1"/>
  <c r="AP1840" i="1"/>
  <c r="AK1843" i="1"/>
  <c r="AI1840" i="1"/>
  <c r="AY1844" i="1"/>
  <c r="BE1844" i="1" s="1"/>
  <c r="AX1844" i="1"/>
  <c r="BD1844" i="1" s="1"/>
  <c r="AT1846" i="1"/>
  <c r="AX1854" i="1"/>
  <c r="BD1854" i="1" s="1"/>
  <c r="AY1860" i="1"/>
  <c r="BE1860" i="1" s="1"/>
  <c r="AC1869" i="1"/>
  <c r="AJ1874" i="1"/>
  <c r="AJ1873" i="1" s="1"/>
  <c r="AJ1864" i="1" s="1"/>
  <c r="AK1875" i="1"/>
  <c r="AY1888" i="1"/>
  <c r="BE1888" i="1" s="1"/>
  <c r="AX1888" i="1"/>
  <c r="BD1888" i="1" s="1"/>
  <c r="AH1897" i="1"/>
  <c r="AG1896" i="1"/>
  <c r="AW1804" i="1"/>
  <c r="AD1814" i="1"/>
  <c r="AV1814" i="1" s="1"/>
  <c r="AN1818" i="1"/>
  <c r="AD1820" i="1"/>
  <c r="AV1820" i="1" s="1"/>
  <c r="AC1822" i="1"/>
  <c r="AD1826" i="1"/>
  <c r="AV1826" i="1" s="1"/>
  <c r="AH1846" i="1"/>
  <c r="AK1848" i="1"/>
  <c r="AT1855" i="1"/>
  <c r="AH1874" i="1"/>
  <c r="AL1874" i="1"/>
  <c r="AN1875" i="1"/>
  <c r="AD1903" i="1"/>
  <c r="AU1916" i="1"/>
  <c r="AW1916" i="1" s="1"/>
  <c r="AE1916" i="1"/>
  <c r="AY1925" i="1"/>
  <c r="BE1925" i="1" s="1"/>
  <c r="AX1925" i="1"/>
  <c r="BD1925" i="1" s="1"/>
  <c r="AD1925" i="1"/>
  <c r="AV1925" i="1" s="1"/>
  <c r="AU1933" i="1"/>
  <c r="AW1933" i="1" s="1"/>
  <c r="AE1933" i="1"/>
  <c r="AU1937" i="1"/>
  <c r="AW1937" i="1" s="1"/>
  <c r="AE1937" i="1"/>
  <c r="AU1944" i="1"/>
  <c r="AW1944" i="1" s="1"/>
  <c r="AE1944" i="1"/>
  <c r="AX1739" i="1"/>
  <c r="BD1739" i="1" s="1"/>
  <c r="AD1779" i="1"/>
  <c r="AV1779" i="1" s="1"/>
  <c r="AE1789" i="1"/>
  <c r="AE1793" i="1"/>
  <c r="AD1796" i="1"/>
  <c r="AV1796" i="1" s="1"/>
  <c r="AW1796" i="1" s="1"/>
  <c r="AD1808" i="1"/>
  <c r="AV1808" i="1" s="1"/>
  <c r="AX1814" i="1"/>
  <c r="BD1814" i="1" s="1"/>
  <c r="AX1821" i="1"/>
  <c r="BD1821" i="1" s="1"/>
  <c r="AP1834" i="1"/>
  <c r="AQ1835" i="1"/>
  <c r="AD1845" i="1"/>
  <c r="AV1845" i="1" s="1"/>
  <c r="AE1852" i="1"/>
  <c r="AP1855" i="1"/>
  <c r="AY1879" i="1"/>
  <c r="BE1879" i="1" s="1"/>
  <c r="AX1879" i="1"/>
  <c r="BD1879" i="1" s="1"/>
  <c r="AD1879" i="1"/>
  <c r="AV1879" i="1" s="1"/>
  <c r="AE1880" i="1"/>
  <c r="AY1881" i="1"/>
  <c r="BE1881" i="1" s="1"/>
  <c r="AX1881" i="1"/>
  <c r="BD1881" i="1" s="1"/>
  <c r="AD1881" i="1"/>
  <c r="AV1881" i="1" s="1"/>
  <c r="AN1909" i="1"/>
  <c r="AL1908" i="1"/>
  <c r="AU1945" i="1"/>
  <c r="AW1945" i="1" s="1"/>
  <c r="AE1945" i="1"/>
  <c r="AH1996" i="1"/>
  <c r="AF1995" i="1"/>
  <c r="AK2001" i="1"/>
  <c r="AI2000" i="1"/>
  <c r="AX2002" i="1"/>
  <c r="BD2002" i="1" s="1"/>
  <c r="AL2000" i="1"/>
  <c r="AN2003" i="1"/>
  <c r="AX2006" i="1"/>
  <c r="BD2006" i="1" s="1"/>
  <c r="AX2029" i="1"/>
  <c r="BD2029" i="1" s="1"/>
  <c r="AX2032" i="1"/>
  <c r="BD2032" i="1" s="1"/>
  <c r="AX2035" i="1"/>
  <c r="BD2035" i="1" s="1"/>
  <c r="AX2038" i="1"/>
  <c r="BD2038" i="1" s="1"/>
  <c r="AX2041" i="1"/>
  <c r="BD2041" i="1" s="1"/>
  <c r="AX2044" i="1"/>
  <c r="BD2044" i="1" s="1"/>
  <c r="AX2047" i="1"/>
  <c r="BD2047" i="1" s="1"/>
  <c r="AX2050" i="1"/>
  <c r="BD2050" i="1" s="1"/>
  <c r="AX2053" i="1"/>
  <c r="BD2053" i="1" s="1"/>
  <c r="AX2056" i="1"/>
  <c r="BD2056" i="1" s="1"/>
  <c r="AX2059" i="1"/>
  <c r="BD2059" i="1" s="1"/>
  <c r="AX2062" i="1"/>
  <c r="BD2062" i="1" s="1"/>
  <c r="AC2071" i="1"/>
  <c r="AW2077" i="1"/>
  <c r="AW2083" i="1"/>
  <c r="AX2093" i="1"/>
  <c r="BD2093" i="1" s="1"/>
  <c r="AD2093" i="1"/>
  <c r="AV2093" i="1" s="1"/>
  <c r="AX2099" i="1"/>
  <c r="BD2099" i="1" s="1"/>
  <c r="AD2099" i="1"/>
  <c r="AV2099" i="1" s="1"/>
  <c r="AX2105" i="1"/>
  <c r="BD2105" i="1" s="1"/>
  <c r="AD2105" i="1"/>
  <c r="AV2105" i="1" s="1"/>
  <c r="AX2111" i="1"/>
  <c r="BD2111" i="1" s="1"/>
  <c r="AD2111" i="1"/>
  <c r="AV2111" i="1" s="1"/>
  <c r="AX2117" i="1"/>
  <c r="BD2117" i="1" s="1"/>
  <c r="AD2117" i="1"/>
  <c r="AV2117" i="1" s="1"/>
  <c r="AX2123" i="1"/>
  <c r="BD2123" i="1" s="1"/>
  <c r="AD2123" i="1"/>
  <c r="AV2123" i="1" s="1"/>
  <c r="AX1812" i="1"/>
  <c r="BD1812" i="1" s="1"/>
  <c r="AY1823" i="1"/>
  <c r="BE1823" i="1" s="1"/>
  <c r="AY1828" i="1"/>
  <c r="BE1828" i="1" s="1"/>
  <c r="U1840" i="1"/>
  <c r="AG1840" i="1"/>
  <c r="AS1840" i="1"/>
  <c r="AS1714" i="1" s="1"/>
  <c r="AY1842" i="1"/>
  <c r="BE1842" i="1" s="1"/>
  <c r="AY1852" i="1"/>
  <c r="BE1852" i="1" s="1"/>
  <c r="AN1857" i="1"/>
  <c r="AX1862" i="1"/>
  <c r="BD1862" i="1" s="1"/>
  <c r="AY1863" i="1"/>
  <c r="BE1863" i="1" s="1"/>
  <c r="AH1866" i="1"/>
  <c r="AX1872" i="1"/>
  <c r="BD1872" i="1" s="1"/>
  <c r="AH1885" i="1"/>
  <c r="AY1891" i="1"/>
  <c r="BE1891" i="1" s="1"/>
  <c r="AQ1901" i="1"/>
  <c r="AO1900" i="1"/>
  <c r="AX1907" i="1"/>
  <c r="BD1907" i="1" s="1"/>
  <c r="AK1921" i="1"/>
  <c r="AI1920" i="1"/>
  <c r="AK1920" i="1" s="1"/>
  <c r="AX1926" i="1"/>
  <c r="BD1926" i="1" s="1"/>
  <c r="AE1941" i="1"/>
  <c r="AC1985" i="1"/>
  <c r="AO2000" i="1"/>
  <c r="W2000" i="1"/>
  <c r="AJ2000" i="1"/>
  <c r="AM2008" i="1"/>
  <c r="V2008" i="1"/>
  <c r="AE2020" i="1"/>
  <c r="AD2028" i="1"/>
  <c r="AD2029" i="1"/>
  <c r="AV2029" i="1" s="1"/>
  <c r="AD2032" i="1"/>
  <c r="AV2032" i="1" s="1"/>
  <c r="AD2035" i="1"/>
  <c r="AV2035" i="1" s="1"/>
  <c r="AD2038" i="1"/>
  <c r="AV2038" i="1" s="1"/>
  <c r="AD2041" i="1"/>
  <c r="AV2041" i="1" s="1"/>
  <c r="AD2044" i="1"/>
  <c r="AV2044" i="1" s="1"/>
  <c r="AD2047" i="1"/>
  <c r="AV2047" i="1" s="1"/>
  <c r="AD2050" i="1"/>
  <c r="AV2050" i="1" s="1"/>
  <c r="AD2053" i="1"/>
  <c r="AV2053" i="1" s="1"/>
  <c r="AD2056" i="1"/>
  <c r="AV2056" i="1" s="1"/>
  <c r="AD2059" i="1"/>
  <c r="AV2059" i="1" s="1"/>
  <c r="AD2062" i="1"/>
  <c r="AV2062" i="1" s="1"/>
  <c r="AD2066" i="1"/>
  <c r="AD2068" i="1"/>
  <c r="AY2077" i="1"/>
  <c r="BE2077" i="1" s="1"/>
  <c r="AX2077" i="1"/>
  <c r="BD2077" i="1" s="1"/>
  <c r="AH2087" i="1"/>
  <c r="AE2149" i="1"/>
  <c r="AC1938" i="1"/>
  <c r="AC1929" i="1" s="1"/>
  <c r="AE1952" i="1"/>
  <c r="AQ1984" i="1"/>
  <c r="AE1991" i="1"/>
  <c r="AK1996" i="1"/>
  <c r="AI1995" i="1"/>
  <c r="AK1995" i="1" s="1"/>
  <c r="AY1997" i="1"/>
  <c r="BE1997" i="1" s="1"/>
  <c r="AX1997" i="1"/>
  <c r="BD1997" i="1" s="1"/>
  <c r="X2000" i="1"/>
  <c r="X1989" i="1" s="1"/>
  <c r="AK2087" i="1"/>
  <c r="AI2086" i="1"/>
  <c r="AK2086" i="1" s="1"/>
  <c r="AX2088" i="1"/>
  <c r="BD2088" i="1" s="1"/>
  <c r="AX2094" i="1"/>
  <c r="BD2094" i="1" s="1"/>
  <c r="AD2094" i="1"/>
  <c r="AV2094" i="1" s="1"/>
  <c r="AX2100" i="1"/>
  <c r="BD2100" i="1" s="1"/>
  <c r="AD2100" i="1"/>
  <c r="AV2100" i="1" s="1"/>
  <c r="AX2106" i="1"/>
  <c r="BD2106" i="1" s="1"/>
  <c r="AD2106" i="1"/>
  <c r="AV2106" i="1" s="1"/>
  <c r="AX2112" i="1"/>
  <c r="BD2112" i="1" s="1"/>
  <c r="AD2112" i="1"/>
  <c r="AV2112" i="1" s="1"/>
  <c r="AX2118" i="1"/>
  <c r="BD2118" i="1" s="1"/>
  <c r="AD2118" i="1"/>
  <c r="AV2118" i="1" s="1"/>
  <c r="AX2124" i="1"/>
  <c r="BD2124" i="1" s="1"/>
  <c r="AD2124" i="1"/>
  <c r="AV2124" i="1" s="1"/>
  <c r="AU2131" i="1"/>
  <c r="AW2131" i="1" s="1"/>
  <c r="AE2131" i="1"/>
  <c r="AY2153" i="1"/>
  <c r="BE2153" i="1" s="1"/>
  <c r="AX2153" i="1"/>
  <c r="BD2153" i="1" s="1"/>
  <c r="AD2153" i="1"/>
  <c r="AV2153" i="1" s="1"/>
  <c r="AD1870" i="1"/>
  <c r="AV1870" i="1" s="1"/>
  <c r="AW1870" i="1" s="1"/>
  <c r="AX1902" i="1"/>
  <c r="BD1902" i="1" s="1"/>
  <c r="AX1910" i="1"/>
  <c r="BD1910" i="1" s="1"/>
  <c r="AX1915" i="1"/>
  <c r="BD1915" i="1" s="1"/>
  <c r="AD1924" i="1"/>
  <c r="AV1924" i="1" s="1"/>
  <c r="AQ1929" i="1"/>
  <c r="AX1955" i="1"/>
  <c r="BD1955" i="1" s="1"/>
  <c r="AX1957" i="1"/>
  <c r="BD1957" i="1" s="1"/>
  <c r="AX1959" i="1"/>
  <c r="BD1959" i="1" s="1"/>
  <c r="AX1961" i="1"/>
  <c r="BD1961" i="1" s="1"/>
  <c r="AX1963" i="1"/>
  <c r="BD1963" i="1" s="1"/>
  <c r="AX1965" i="1"/>
  <c r="BD1965" i="1" s="1"/>
  <c r="AX1967" i="1"/>
  <c r="BD1967" i="1" s="1"/>
  <c r="AX1969" i="1"/>
  <c r="BD1969" i="1" s="1"/>
  <c r="AX1971" i="1"/>
  <c r="BD1971" i="1" s="1"/>
  <c r="AX1973" i="1"/>
  <c r="BD1973" i="1" s="1"/>
  <c r="AX1975" i="1"/>
  <c r="BD1975" i="1" s="1"/>
  <c r="AX1977" i="1"/>
  <c r="BD1977" i="1" s="1"/>
  <c r="AX1979" i="1"/>
  <c r="BD1979" i="1" s="1"/>
  <c r="AX1981" i="1"/>
  <c r="BD1981" i="1" s="1"/>
  <c r="AT1984" i="1"/>
  <c r="AR1983" i="1"/>
  <c r="AT1983" i="1" s="1"/>
  <c r="AY1987" i="1"/>
  <c r="BE1987" i="1" s="1"/>
  <c r="AX1987" i="1"/>
  <c r="BD1987" i="1" s="1"/>
  <c r="AT1991" i="1"/>
  <c r="AM2000" i="1"/>
  <c r="AN2001" i="1"/>
  <c r="AW2004" i="1"/>
  <c r="AY2006" i="1"/>
  <c r="BE2006" i="1" s="1"/>
  <c r="AE2011" i="1"/>
  <c r="AE2013" i="1"/>
  <c r="AE2015" i="1"/>
  <c r="AE2022" i="1"/>
  <c r="AY2029" i="1"/>
  <c r="BE2029" i="1" s="1"/>
  <c r="AY2032" i="1"/>
  <c r="BE2032" i="1" s="1"/>
  <c r="AY2035" i="1"/>
  <c r="BE2035" i="1" s="1"/>
  <c r="AY2038" i="1"/>
  <c r="BE2038" i="1" s="1"/>
  <c r="AY2041" i="1"/>
  <c r="BE2041" i="1" s="1"/>
  <c r="AY2044" i="1"/>
  <c r="BE2044" i="1" s="1"/>
  <c r="AY2047" i="1"/>
  <c r="BE2047" i="1" s="1"/>
  <c r="AY2050" i="1"/>
  <c r="BE2050" i="1" s="1"/>
  <c r="AY2053" i="1"/>
  <c r="BE2053" i="1" s="1"/>
  <c r="AY2056" i="1"/>
  <c r="BE2056" i="1" s="1"/>
  <c r="AY2059" i="1"/>
  <c r="BE2059" i="1" s="1"/>
  <c r="AY2062" i="1"/>
  <c r="BE2062" i="1" s="1"/>
  <c r="AQ2070" i="1"/>
  <c r="AO2069" i="1"/>
  <c r="AQ2069" i="1" s="1"/>
  <c r="AC2072" i="1"/>
  <c r="AY2078" i="1"/>
  <c r="BE2078" i="1" s="1"/>
  <c r="AX2078" i="1"/>
  <c r="BD2078" i="1" s="1"/>
  <c r="AY2133" i="1"/>
  <c r="BE2133" i="1" s="1"/>
  <c r="AX2133" i="1"/>
  <c r="BD2133" i="1" s="1"/>
  <c r="AD2133" i="1"/>
  <c r="AV2133" i="1" s="1"/>
  <c r="AW2152" i="1"/>
  <c r="AE2158" i="1"/>
  <c r="AU2161" i="1"/>
  <c r="AW2161" i="1" s="1"/>
  <c r="AE2161" i="1"/>
  <c r="AU2217" i="1"/>
  <c r="AU2215" i="1" s="1"/>
  <c r="AY2002" i="1"/>
  <c r="BE2002" i="1" s="1"/>
  <c r="AW2010" i="1"/>
  <c r="AE2017" i="1"/>
  <c r="AX2030" i="1"/>
  <c r="BD2030" i="1" s="1"/>
  <c r="AX2033" i="1"/>
  <c r="BD2033" i="1" s="1"/>
  <c r="AX2036" i="1"/>
  <c r="BD2036" i="1" s="1"/>
  <c r="AX2039" i="1"/>
  <c r="BD2039" i="1" s="1"/>
  <c r="AX2042" i="1"/>
  <c r="BD2042" i="1" s="1"/>
  <c r="AX2045" i="1"/>
  <c r="BD2045" i="1" s="1"/>
  <c r="AX2048" i="1"/>
  <c r="BD2048" i="1" s="1"/>
  <c r="AX2051" i="1"/>
  <c r="BD2051" i="1" s="1"/>
  <c r="AX2054" i="1"/>
  <c r="BD2054" i="1" s="1"/>
  <c r="AX2057" i="1"/>
  <c r="BD2057" i="1" s="1"/>
  <c r="AX2060" i="1"/>
  <c r="BD2060" i="1" s="1"/>
  <c r="AE2082" i="1"/>
  <c r="AU2085" i="1"/>
  <c r="AW2085" i="1" s="1"/>
  <c r="AY2088" i="1"/>
  <c r="BE2088" i="1" s="1"/>
  <c r="AX2089" i="1"/>
  <c r="BD2089" i="1" s="1"/>
  <c r="AD2089" i="1"/>
  <c r="AV2089" i="1" s="1"/>
  <c r="AY2094" i="1"/>
  <c r="BE2094" i="1" s="1"/>
  <c r="AX2095" i="1"/>
  <c r="BD2095" i="1" s="1"/>
  <c r="AD2095" i="1"/>
  <c r="AV2095" i="1" s="1"/>
  <c r="AY2100" i="1"/>
  <c r="BE2100" i="1" s="1"/>
  <c r="AX2101" i="1"/>
  <c r="BD2101" i="1" s="1"/>
  <c r="AD2101" i="1"/>
  <c r="AV2101" i="1" s="1"/>
  <c r="AY2106" i="1"/>
  <c r="BE2106" i="1" s="1"/>
  <c r="AX2107" i="1"/>
  <c r="BD2107" i="1" s="1"/>
  <c r="AD2107" i="1"/>
  <c r="AV2107" i="1" s="1"/>
  <c r="AY2112" i="1"/>
  <c r="BE2112" i="1" s="1"/>
  <c r="AX2113" i="1"/>
  <c r="BD2113" i="1" s="1"/>
  <c r="AD2113" i="1"/>
  <c r="AV2113" i="1" s="1"/>
  <c r="AY2118" i="1"/>
  <c r="BE2118" i="1" s="1"/>
  <c r="AX2119" i="1"/>
  <c r="BD2119" i="1" s="1"/>
  <c r="AD2119" i="1"/>
  <c r="AV2119" i="1" s="1"/>
  <c r="AY2124" i="1"/>
  <c r="BE2124" i="1" s="1"/>
  <c r="AX2125" i="1"/>
  <c r="BD2125" i="1" s="1"/>
  <c r="AD2125" i="1"/>
  <c r="AV2125" i="1" s="1"/>
  <c r="AY2129" i="1"/>
  <c r="BE2129" i="1" s="1"/>
  <c r="AX2129" i="1"/>
  <c r="BD2129" i="1" s="1"/>
  <c r="AC2133" i="1"/>
  <c r="AY2147" i="1"/>
  <c r="BE2147" i="1" s="1"/>
  <c r="AX2147" i="1"/>
  <c r="BD2147" i="1" s="1"/>
  <c r="AD2147" i="1"/>
  <c r="AV2147" i="1" s="1"/>
  <c r="AY2151" i="1"/>
  <c r="BE2151" i="1" s="1"/>
  <c r="AX2151" i="1"/>
  <c r="BD2151" i="1" s="1"/>
  <c r="AK1851" i="1"/>
  <c r="AY1859" i="1"/>
  <c r="BE1859" i="1" s="1"/>
  <c r="AX1870" i="1"/>
  <c r="BD1870" i="1" s="1"/>
  <c r="AY1889" i="1"/>
  <c r="BE1889" i="1" s="1"/>
  <c r="AT1901" i="1"/>
  <c r="AK1906" i="1"/>
  <c r="AI1905" i="1"/>
  <c r="AK1905" i="1" s="1"/>
  <c r="AH1909" i="1"/>
  <c r="AT1909" i="1"/>
  <c r="AX1914" i="1"/>
  <c r="BD1914" i="1" s="1"/>
  <c r="AN1921" i="1"/>
  <c r="AD1923" i="1"/>
  <c r="AV1923" i="1" s="1"/>
  <c r="AX1924" i="1"/>
  <c r="BD1924" i="1" s="1"/>
  <c r="AE1949" i="1"/>
  <c r="AD1955" i="1"/>
  <c r="AV1955" i="1" s="1"/>
  <c r="AD1957" i="1"/>
  <c r="AV1957" i="1" s="1"/>
  <c r="AD1959" i="1"/>
  <c r="AV1959" i="1" s="1"/>
  <c r="AD1961" i="1"/>
  <c r="AV1961" i="1" s="1"/>
  <c r="AD1963" i="1"/>
  <c r="AV1963" i="1" s="1"/>
  <c r="AD1965" i="1"/>
  <c r="AV1965" i="1" s="1"/>
  <c r="AD1967" i="1"/>
  <c r="AV1967" i="1" s="1"/>
  <c r="AD1969" i="1"/>
  <c r="AV1969" i="1" s="1"/>
  <c r="AD1971" i="1"/>
  <c r="AV1971" i="1" s="1"/>
  <c r="AD1973" i="1"/>
  <c r="AV1973" i="1" s="1"/>
  <c r="AD1975" i="1"/>
  <c r="AV1975" i="1" s="1"/>
  <c r="AD1977" i="1"/>
  <c r="AV1977" i="1" s="1"/>
  <c r="AD1979" i="1"/>
  <c r="AV1979" i="1" s="1"/>
  <c r="AD1981" i="1"/>
  <c r="AV1981" i="1" s="1"/>
  <c r="AL1983" i="1"/>
  <c r="AN1983" i="1" s="1"/>
  <c r="AH1984" i="1"/>
  <c r="AF1983" i="1"/>
  <c r="AH1983" i="1" s="1"/>
  <c r="AI1990" i="1"/>
  <c r="AE1992" i="1"/>
  <c r="AY1998" i="1"/>
  <c r="BE1998" i="1" s="1"/>
  <c r="AX1998" i="1"/>
  <c r="BD1998" i="1" s="1"/>
  <c r="AA2000" i="1"/>
  <c r="AE2003" i="1"/>
  <c r="AR2008" i="1"/>
  <c r="AE2024" i="1"/>
  <c r="AD2030" i="1"/>
  <c r="AV2030" i="1" s="1"/>
  <c r="AD2033" i="1"/>
  <c r="AV2033" i="1" s="1"/>
  <c r="AD2036" i="1"/>
  <c r="AV2036" i="1" s="1"/>
  <c r="AD2039" i="1"/>
  <c r="AV2039" i="1" s="1"/>
  <c r="AD2042" i="1"/>
  <c r="AV2042" i="1" s="1"/>
  <c r="AD2045" i="1"/>
  <c r="AV2045" i="1" s="1"/>
  <c r="AD2048" i="1"/>
  <c r="AV2048" i="1" s="1"/>
  <c r="AD2051" i="1"/>
  <c r="AV2051" i="1" s="1"/>
  <c r="AD2054" i="1"/>
  <c r="AV2054" i="1" s="1"/>
  <c r="AD2057" i="1"/>
  <c r="AV2057" i="1" s="1"/>
  <c r="AD2060" i="1"/>
  <c r="AV2060" i="1" s="1"/>
  <c r="AY2079" i="1"/>
  <c r="BE2079" i="1" s="1"/>
  <c r="AX2079" i="1"/>
  <c r="BD2079" i="1" s="1"/>
  <c r="AE2141" i="1"/>
  <c r="AW2146" i="1"/>
  <c r="AU2164" i="1"/>
  <c r="AW2164" i="1" s="1"/>
  <c r="AE2164" i="1"/>
  <c r="AE2216" i="1"/>
  <c r="AV2216" i="1"/>
  <c r="AW2216" i="1" s="1"/>
  <c r="AV2221" i="1"/>
  <c r="AV2220" i="1" s="1"/>
  <c r="AD1802" i="1"/>
  <c r="AV1802" i="1" s="1"/>
  <c r="AD1878" i="1"/>
  <c r="AV1878" i="1" s="1"/>
  <c r="AD1902" i="1"/>
  <c r="AY1914" i="1"/>
  <c r="BE1914" i="1" s="1"/>
  <c r="AD1919" i="1"/>
  <c r="AV1919" i="1" s="1"/>
  <c r="AE1936" i="1"/>
  <c r="AE1948" i="1"/>
  <c r="AY1955" i="1"/>
  <c r="BE1955" i="1" s="1"/>
  <c r="AY1957" i="1"/>
  <c r="BE1957" i="1" s="1"/>
  <c r="AY1959" i="1"/>
  <c r="BE1959" i="1" s="1"/>
  <c r="AY1961" i="1"/>
  <c r="BE1961" i="1" s="1"/>
  <c r="AY1963" i="1"/>
  <c r="BE1963" i="1" s="1"/>
  <c r="AY1965" i="1"/>
  <c r="BE1965" i="1" s="1"/>
  <c r="AY1967" i="1"/>
  <c r="BE1967" i="1" s="1"/>
  <c r="AY1969" i="1"/>
  <c r="BE1969" i="1" s="1"/>
  <c r="AY1971" i="1"/>
  <c r="BE1971" i="1" s="1"/>
  <c r="AY1973" i="1"/>
  <c r="BE1973" i="1" s="1"/>
  <c r="AY1975" i="1"/>
  <c r="BE1975" i="1" s="1"/>
  <c r="AY1977" i="1"/>
  <c r="BE1977" i="1" s="1"/>
  <c r="AY1979" i="1"/>
  <c r="BE1979" i="1" s="1"/>
  <c r="AY1981" i="1"/>
  <c r="BE1981" i="1" s="1"/>
  <c r="AY1988" i="1"/>
  <c r="BE1988" i="1" s="1"/>
  <c r="AX1988" i="1"/>
  <c r="BD1988" i="1" s="1"/>
  <c r="AJ1990" i="1"/>
  <c r="AE2019" i="1"/>
  <c r="AS2069" i="1"/>
  <c r="AT2070" i="1"/>
  <c r="AC2073" i="1"/>
  <c r="AR2069" i="1"/>
  <c r="AT2074" i="1"/>
  <c r="AE2077" i="1"/>
  <c r="AU2080" i="1"/>
  <c r="AW2080" i="1" s="1"/>
  <c r="AE2083" i="1"/>
  <c r="AY2089" i="1"/>
  <c r="BE2089" i="1" s="1"/>
  <c r="AX2090" i="1"/>
  <c r="BD2090" i="1" s="1"/>
  <c r="AD2090" i="1"/>
  <c r="AV2090" i="1" s="1"/>
  <c r="AY2095" i="1"/>
  <c r="BE2095" i="1" s="1"/>
  <c r="AX2096" i="1"/>
  <c r="BD2096" i="1" s="1"/>
  <c r="AD2096" i="1"/>
  <c r="AV2096" i="1" s="1"/>
  <c r="AY2101" i="1"/>
  <c r="BE2101" i="1" s="1"/>
  <c r="AX2102" i="1"/>
  <c r="BD2102" i="1" s="1"/>
  <c r="AD2102" i="1"/>
  <c r="AV2102" i="1" s="1"/>
  <c r="AY2107" i="1"/>
  <c r="BE2107" i="1" s="1"/>
  <c r="AX2108" i="1"/>
  <c r="BD2108" i="1" s="1"/>
  <c r="AD2108" i="1"/>
  <c r="AV2108" i="1" s="1"/>
  <c r="AY2113" i="1"/>
  <c r="BE2113" i="1" s="1"/>
  <c r="AX2114" i="1"/>
  <c r="BD2114" i="1" s="1"/>
  <c r="AD2114" i="1"/>
  <c r="AV2114" i="1" s="1"/>
  <c r="AY2119" i="1"/>
  <c r="BE2119" i="1" s="1"/>
  <c r="AX2120" i="1"/>
  <c r="BD2120" i="1" s="1"/>
  <c r="AD2120" i="1"/>
  <c r="AV2120" i="1" s="1"/>
  <c r="AY2125" i="1"/>
  <c r="BE2125" i="1" s="1"/>
  <c r="AY2128" i="1"/>
  <c r="BE2128" i="1" s="1"/>
  <c r="AX2128" i="1"/>
  <c r="BD2128" i="1" s="1"/>
  <c r="AD2128" i="1"/>
  <c r="AV2128" i="1" s="1"/>
  <c r="AY2145" i="1"/>
  <c r="BE2145" i="1" s="1"/>
  <c r="AX2145" i="1"/>
  <c r="BD2145" i="1" s="1"/>
  <c r="AD2151" i="1"/>
  <c r="AV2151" i="1" s="1"/>
  <c r="AE2152" i="1"/>
  <c r="AK1984" i="1"/>
  <c r="AI1983" i="1"/>
  <c r="AK1983" i="1" s="1"/>
  <c r="AY1985" i="1"/>
  <c r="BE1985" i="1" s="1"/>
  <c r="AX1985" i="1"/>
  <c r="BD1985" i="1" s="1"/>
  <c r="AQ2009" i="1"/>
  <c r="AO2008" i="1"/>
  <c r="AY2030" i="1"/>
  <c r="BE2030" i="1" s="1"/>
  <c r="AY2033" i="1"/>
  <c r="BE2033" i="1" s="1"/>
  <c r="AY2036" i="1"/>
  <c r="BE2036" i="1" s="1"/>
  <c r="AY2039" i="1"/>
  <c r="BE2039" i="1" s="1"/>
  <c r="AY2042" i="1"/>
  <c r="BE2042" i="1" s="1"/>
  <c r="AY2045" i="1"/>
  <c r="BE2045" i="1" s="1"/>
  <c r="AY2048" i="1"/>
  <c r="BE2048" i="1" s="1"/>
  <c r="AY2051" i="1"/>
  <c r="BE2051" i="1" s="1"/>
  <c r="AY2054" i="1"/>
  <c r="BE2054" i="1" s="1"/>
  <c r="AY2057" i="1"/>
  <c r="BE2057" i="1" s="1"/>
  <c r="AY2060" i="1"/>
  <c r="BE2060" i="1" s="1"/>
  <c r="AD2129" i="1"/>
  <c r="AV2129" i="1" s="1"/>
  <c r="AU2137" i="1"/>
  <c r="AW2137" i="1" s="1"/>
  <c r="AE2137" i="1"/>
  <c r="AY2139" i="1"/>
  <c r="BE2139" i="1" s="1"/>
  <c r="AX2139" i="1"/>
  <c r="BD2139" i="1" s="1"/>
  <c r="AD2139" i="1"/>
  <c r="AV2139" i="1" s="1"/>
  <c r="AY2156" i="1"/>
  <c r="BE2156" i="1" s="1"/>
  <c r="AX2156" i="1"/>
  <c r="BD2156" i="1" s="1"/>
  <c r="AD2156" i="1"/>
  <c r="AV2156" i="1" s="1"/>
  <c r="AU2167" i="1"/>
  <c r="AW2167" i="1" s="1"/>
  <c r="AE2167" i="1"/>
  <c r="Y1786" i="1"/>
  <c r="AX1802" i="1"/>
  <c r="BD1802" i="1" s="1"/>
  <c r="AX1849" i="1"/>
  <c r="BD1849" i="1" s="1"/>
  <c r="AX1878" i="1"/>
  <c r="BD1878" i="1" s="1"/>
  <c r="AY1919" i="1"/>
  <c r="BE1919" i="1" s="1"/>
  <c r="AU1927" i="1"/>
  <c r="AY1999" i="1"/>
  <c r="BE1999" i="1" s="1"/>
  <c r="AX1999" i="1"/>
  <c r="BD1999" i="1" s="1"/>
  <c r="AF2000" i="1"/>
  <c r="AH2000" i="1" s="1"/>
  <c r="AE2004" i="1"/>
  <c r="AC2009" i="1"/>
  <c r="AE2021" i="1"/>
  <c r="AK2027" i="1"/>
  <c r="AX2028" i="1"/>
  <c r="BD2028" i="1" s="1"/>
  <c r="AX2031" i="1"/>
  <c r="BD2031" i="1" s="1"/>
  <c r="AX2034" i="1"/>
  <c r="BD2034" i="1" s="1"/>
  <c r="AX2037" i="1"/>
  <c r="BD2037" i="1" s="1"/>
  <c r="AX2040" i="1"/>
  <c r="BD2040" i="1" s="1"/>
  <c r="AX2043" i="1"/>
  <c r="BD2043" i="1" s="1"/>
  <c r="AX2046" i="1"/>
  <c r="BD2046" i="1" s="1"/>
  <c r="AX2049" i="1"/>
  <c r="BD2049" i="1" s="1"/>
  <c r="AX2052" i="1"/>
  <c r="BD2052" i="1" s="1"/>
  <c r="AX2055" i="1"/>
  <c r="BD2055" i="1" s="1"/>
  <c r="AX2058" i="1"/>
  <c r="BD2058" i="1" s="1"/>
  <c r="AX2061" i="1"/>
  <c r="BD2061" i="1" s="1"/>
  <c r="AE2065" i="1"/>
  <c r="AE2067" i="1"/>
  <c r="AG2069" i="1"/>
  <c r="AH2070" i="1"/>
  <c r="AF2069" i="1"/>
  <c r="AH2074" i="1"/>
  <c r="AU2081" i="1"/>
  <c r="AW2081" i="1" s="1"/>
  <c r="AY2090" i="1"/>
  <c r="BE2090" i="1" s="1"/>
  <c r="AX2091" i="1"/>
  <c r="BD2091" i="1" s="1"/>
  <c r="AD2091" i="1"/>
  <c r="AV2091" i="1" s="1"/>
  <c r="AY2096" i="1"/>
  <c r="BE2096" i="1" s="1"/>
  <c r="AX2097" i="1"/>
  <c r="BD2097" i="1" s="1"/>
  <c r="AD2097" i="1"/>
  <c r="AV2097" i="1" s="1"/>
  <c r="AY2102" i="1"/>
  <c r="BE2102" i="1" s="1"/>
  <c r="AX2103" i="1"/>
  <c r="BD2103" i="1" s="1"/>
  <c r="AD2103" i="1"/>
  <c r="AV2103" i="1" s="1"/>
  <c r="AY2108" i="1"/>
  <c r="BE2108" i="1" s="1"/>
  <c r="AX2109" i="1"/>
  <c r="BD2109" i="1" s="1"/>
  <c r="AD2109" i="1"/>
  <c r="AV2109" i="1" s="1"/>
  <c r="AY2114" i="1"/>
  <c r="BE2114" i="1" s="1"/>
  <c r="AX2115" i="1"/>
  <c r="BD2115" i="1" s="1"/>
  <c r="AD2115" i="1"/>
  <c r="AV2115" i="1" s="1"/>
  <c r="AY2120" i="1"/>
  <c r="BE2120" i="1" s="1"/>
  <c r="AX2121" i="1"/>
  <c r="BD2121" i="1" s="1"/>
  <c r="AD2121" i="1"/>
  <c r="AV2121" i="1" s="1"/>
  <c r="AY2127" i="1"/>
  <c r="BE2127" i="1" s="1"/>
  <c r="AX2127" i="1"/>
  <c r="BD2127" i="1" s="1"/>
  <c r="AD2127" i="1"/>
  <c r="AV2127" i="1" s="1"/>
  <c r="AD2145" i="1"/>
  <c r="AV2145" i="1" s="1"/>
  <c r="AE2146" i="1"/>
  <c r="AW2155" i="1"/>
  <c r="AX1954" i="1"/>
  <c r="BD1954" i="1" s="1"/>
  <c r="AX1956" i="1"/>
  <c r="BD1956" i="1" s="1"/>
  <c r="AX1958" i="1"/>
  <c r="BD1958" i="1" s="1"/>
  <c r="AX1960" i="1"/>
  <c r="BD1960" i="1" s="1"/>
  <c r="AX1962" i="1"/>
  <c r="BD1962" i="1" s="1"/>
  <c r="AX1964" i="1"/>
  <c r="BD1964" i="1" s="1"/>
  <c r="AX1966" i="1"/>
  <c r="BD1966" i="1" s="1"/>
  <c r="AX1968" i="1"/>
  <c r="BD1968" i="1" s="1"/>
  <c r="AX1970" i="1"/>
  <c r="BD1970" i="1" s="1"/>
  <c r="AX1972" i="1"/>
  <c r="BD1972" i="1" s="1"/>
  <c r="AX1974" i="1"/>
  <c r="BD1974" i="1" s="1"/>
  <c r="AX1976" i="1"/>
  <c r="BD1976" i="1" s="1"/>
  <c r="AX1978" i="1"/>
  <c r="BD1978" i="1" s="1"/>
  <c r="AX1980" i="1"/>
  <c r="BD1980" i="1" s="1"/>
  <c r="AX1982" i="1"/>
  <c r="BD1982" i="1" s="1"/>
  <c r="AN1991" i="1"/>
  <c r="AL1990" i="1"/>
  <c r="AX1994" i="1"/>
  <c r="BD1994" i="1" s="1"/>
  <c r="AD2071" i="1"/>
  <c r="AY2075" i="1"/>
  <c r="BE2075" i="1" s="1"/>
  <c r="AX2075" i="1"/>
  <c r="BD2075" i="1" s="1"/>
  <c r="AC2127" i="1"/>
  <c r="AY2150" i="1"/>
  <c r="BE2150" i="1" s="1"/>
  <c r="AX2150" i="1"/>
  <c r="BD2150" i="1" s="1"/>
  <c r="AD2150" i="1"/>
  <c r="AV2150" i="1" s="1"/>
  <c r="AU2170" i="1"/>
  <c r="AW2170" i="1" s="1"/>
  <c r="AE2170" i="1"/>
  <c r="AM1908" i="1"/>
  <c r="AY1918" i="1"/>
  <c r="BE1918" i="1" s="1"/>
  <c r="AT1996" i="1"/>
  <c r="AR1995" i="1"/>
  <c r="AT1995" i="1" s="1"/>
  <c r="AW2082" i="1"/>
  <c r="AX2092" i="1"/>
  <c r="BD2092" i="1" s="1"/>
  <c r="AD2092" i="1"/>
  <c r="AV2092" i="1" s="1"/>
  <c r="AX2098" i="1"/>
  <c r="BD2098" i="1" s="1"/>
  <c r="AD2098" i="1"/>
  <c r="AV2098" i="1" s="1"/>
  <c r="AX2104" i="1"/>
  <c r="BD2104" i="1" s="1"/>
  <c r="AD2104" i="1"/>
  <c r="AV2104" i="1" s="1"/>
  <c r="AX2110" i="1"/>
  <c r="BD2110" i="1" s="1"/>
  <c r="AD2110" i="1"/>
  <c r="AV2110" i="1" s="1"/>
  <c r="AX2116" i="1"/>
  <c r="BD2116" i="1" s="1"/>
  <c r="AD2116" i="1"/>
  <c r="AV2116" i="1" s="1"/>
  <c r="AX2122" i="1"/>
  <c r="BD2122" i="1" s="1"/>
  <c r="AD2122" i="1"/>
  <c r="AV2122" i="1" s="1"/>
  <c r="AU2143" i="1"/>
  <c r="AW2143" i="1" s="1"/>
  <c r="AE2143" i="1"/>
  <c r="AY2159" i="1"/>
  <c r="BE2159" i="1" s="1"/>
  <c r="AX2159" i="1"/>
  <c r="BD2159" i="1" s="1"/>
  <c r="AD2159" i="1"/>
  <c r="AV2159" i="1" s="1"/>
  <c r="AE2237" i="1"/>
  <c r="AV2237" i="1"/>
  <c r="AW2237" i="1" s="1"/>
  <c r="AK1897" i="1"/>
  <c r="AI1896" i="1"/>
  <c r="AA1908" i="1"/>
  <c r="AA1899" i="1" s="1"/>
  <c r="AE1943" i="1"/>
  <c r="AD1956" i="1"/>
  <c r="AV1956" i="1" s="1"/>
  <c r="AD1958" i="1"/>
  <c r="AV1958" i="1" s="1"/>
  <c r="AD1960" i="1"/>
  <c r="AV1960" i="1" s="1"/>
  <c r="AD1962" i="1"/>
  <c r="AV1962" i="1" s="1"/>
  <c r="AD1964" i="1"/>
  <c r="AV1964" i="1" s="1"/>
  <c r="AD1966" i="1"/>
  <c r="AV1966" i="1" s="1"/>
  <c r="AD1968" i="1"/>
  <c r="AV1968" i="1" s="1"/>
  <c r="AD1970" i="1"/>
  <c r="AV1970" i="1" s="1"/>
  <c r="AD1972" i="1"/>
  <c r="AV1972" i="1" s="1"/>
  <c r="AD1974" i="1"/>
  <c r="AV1974" i="1" s="1"/>
  <c r="AD1976" i="1"/>
  <c r="AV1976" i="1" s="1"/>
  <c r="AD1978" i="1"/>
  <c r="AV1978" i="1" s="1"/>
  <c r="AD1980" i="1"/>
  <c r="AV1980" i="1" s="1"/>
  <c r="AD1982" i="1"/>
  <c r="AV1982" i="1" s="1"/>
  <c r="AY1986" i="1"/>
  <c r="BE1986" i="1" s="1"/>
  <c r="AX1986" i="1"/>
  <c r="BD1986" i="1" s="1"/>
  <c r="AE1988" i="1"/>
  <c r="Z1990" i="1"/>
  <c r="Z1989" i="1" s="1"/>
  <c r="AQ1991" i="1"/>
  <c r="AO1990" i="1"/>
  <c r="AV1992" i="1"/>
  <c r="AY2076" i="1"/>
  <c r="BE2076" i="1" s="1"/>
  <c r="AX2076" i="1"/>
  <c r="BD2076" i="1" s="1"/>
  <c r="AY2134" i="1"/>
  <c r="BE2134" i="1" s="1"/>
  <c r="AX2134" i="1"/>
  <c r="BD2134" i="1" s="1"/>
  <c r="AD2134" i="1"/>
  <c r="AV2134" i="1" s="1"/>
  <c r="AW2141" i="1"/>
  <c r="AY2148" i="1"/>
  <c r="BE2148" i="1" s="1"/>
  <c r="AX2148" i="1"/>
  <c r="BD2148" i="1" s="1"/>
  <c r="AE2155" i="1"/>
  <c r="AU2173" i="1"/>
  <c r="AW2173" i="1" s="1"/>
  <c r="AE2173" i="1"/>
  <c r="AX2080" i="1"/>
  <c r="BD2080" i="1" s="1"/>
  <c r="AX2081" i="1"/>
  <c r="BD2081" i="1" s="1"/>
  <c r="AX2082" i="1"/>
  <c r="BD2082" i="1" s="1"/>
  <c r="AX2083" i="1"/>
  <c r="BD2083" i="1" s="1"/>
  <c r="AX2084" i="1"/>
  <c r="BD2084" i="1" s="1"/>
  <c r="AX2085" i="1"/>
  <c r="BD2085" i="1" s="1"/>
  <c r="AC2176" i="1"/>
  <c r="AC2179" i="1"/>
  <c r="AC2182" i="1"/>
  <c r="AC2185" i="1"/>
  <c r="AC2188" i="1"/>
  <c r="AC2191" i="1"/>
  <c r="AC2194" i="1"/>
  <c r="AC2197" i="1"/>
  <c r="AC2200" i="1"/>
  <c r="AC2203" i="1"/>
  <c r="AE2225" i="1"/>
  <c r="AE2229" i="1"/>
  <c r="AB2230" i="1"/>
  <c r="AB2007" i="1" s="1"/>
  <c r="AQ2235" i="1"/>
  <c r="AD2251" i="1"/>
  <c r="AV2252" i="1"/>
  <c r="AV2251" i="1" s="1"/>
  <c r="AC2269" i="1"/>
  <c r="AY2080" i="1"/>
  <c r="BE2080" i="1" s="1"/>
  <c r="AY2081" i="1"/>
  <c r="BE2081" i="1" s="1"/>
  <c r="AY2082" i="1"/>
  <c r="BE2082" i="1" s="1"/>
  <c r="AY2083" i="1"/>
  <c r="BE2083" i="1" s="1"/>
  <c r="AY2084" i="1"/>
  <c r="BE2084" i="1" s="1"/>
  <c r="AY2085" i="1"/>
  <c r="BE2085" i="1" s="1"/>
  <c r="AX2135" i="1"/>
  <c r="BD2135" i="1" s="1"/>
  <c r="AD2140" i="1"/>
  <c r="AV2140" i="1" s="1"/>
  <c r="AX2141" i="1"/>
  <c r="BD2141" i="1" s="1"/>
  <c r="AW2224" i="1"/>
  <c r="AW2228" i="1"/>
  <c r="AY2241" i="1"/>
  <c r="BE2241" i="1" s="1"/>
  <c r="AX2241" i="1"/>
  <c r="BD2241" i="1" s="1"/>
  <c r="AE2249" i="1"/>
  <c r="AV2249" i="1"/>
  <c r="AW2249" i="1" s="1"/>
  <c r="AC2263" i="1"/>
  <c r="AU2274" i="1"/>
  <c r="AW2274" i="1" s="1"/>
  <c r="AE2274" i="1"/>
  <c r="AL2277" i="1"/>
  <c r="AN2278" i="1"/>
  <c r="AF2278" i="1"/>
  <c r="AH2279" i="1"/>
  <c r="AE2283" i="1"/>
  <c r="AU2283" i="1"/>
  <c r="AW2283" i="1" s="1"/>
  <c r="AQ2207" i="1"/>
  <c r="AO2206" i="1"/>
  <c r="AC2208" i="1"/>
  <c r="AD2213" i="1"/>
  <c r="AV2213" i="1" s="1"/>
  <c r="AY2213" i="1"/>
  <c r="BE2213" i="1" s="1"/>
  <c r="AU2262" i="1"/>
  <c r="AW2262" i="1" s="1"/>
  <c r="AE2262" i="1"/>
  <c r="AU2268" i="1"/>
  <c r="AW2268" i="1" s="1"/>
  <c r="AE2268" i="1"/>
  <c r="AE2282" i="1"/>
  <c r="AU2282" i="1"/>
  <c r="AW2282" i="1" s="1"/>
  <c r="AF2287" i="1"/>
  <c r="AH2288" i="1"/>
  <c r="AL2086" i="1"/>
  <c r="AN2086" i="1" s="1"/>
  <c r="AX2140" i="1"/>
  <c r="BD2140" i="1" s="1"/>
  <c r="AX2154" i="1"/>
  <c r="BD2154" i="1" s="1"/>
  <c r="AX2157" i="1"/>
  <c r="BD2157" i="1" s="1"/>
  <c r="AX2160" i="1"/>
  <c r="BD2160" i="1" s="1"/>
  <c r="AX2163" i="1"/>
  <c r="BD2163" i="1" s="1"/>
  <c r="AX2166" i="1"/>
  <c r="BD2166" i="1" s="1"/>
  <c r="AX2169" i="1"/>
  <c r="BD2169" i="1" s="1"/>
  <c r="AX2172" i="1"/>
  <c r="BD2172" i="1" s="1"/>
  <c r="AX2175" i="1"/>
  <c r="BD2175" i="1" s="1"/>
  <c r="AX2178" i="1"/>
  <c r="BD2178" i="1" s="1"/>
  <c r="AX2181" i="1"/>
  <c r="BD2181" i="1" s="1"/>
  <c r="AX2184" i="1"/>
  <c r="BD2184" i="1" s="1"/>
  <c r="AX2187" i="1"/>
  <c r="BD2187" i="1" s="1"/>
  <c r="AX2190" i="1"/>
  <c r="BD2190" i="1" s="1"/>
  <c r="AX2193" i="1"/>
  <c r="BD2193" i="1" s="1"/>
  <c r="AX2196" i="1"/>
  <c r="BD2196" i="1" s="1"/>
  <c r="AE2224" i="1"/>
  <c r="AE2228" i="1"/>
  <c r="AC2238" i="1"/>
  <c r="AT2279" i="1"/>
  <c r="AC2280" i="1"/>
  <c r="AE2281" i="1"/>
  <c r="AU2281" i="1"/>
  <c r="AQ2301" i="1"/>
  <c r="AO2300" i="1"/>
  <c r="AC2196" i="1"/>
  <c r="AC2199" i="1"/>
  <c r="AC2202" i="1"/>
  <c r="AU2204" i="1"/>
  <c r="AW2204" i="1" s="1"/>
  <c r="AT2207" i="1"/>
  <c r="AR2206" i="1"/>
  <c r="AE2210" i="1"/>
  <c r="AC2215" i="1"/>
  <c r="AW2223" i="1"/>
  <c r="AW2227" i="1"/>
  <c r="AY2239" i="1"/>
  <c r="BE2239" i="1" s="1"/>
  <c r="AX2239" i="1"/>
  <c r="BD2239" i="1" s="1"/>
  <c r="AD2239" i="1"/>
  <c r="AV2239" i="1" s="1"/>
  <c r="AX2240" i="1"/>
  <c r="BD2240" i="1" s="1"/>
  <c r="AD2240" i="1"/>
  <c r="AV2240" i="1" s="1"/>
  <c r="AD2241" i="1"/>
  <c r="AV2241" i="1" s="1"/>
  <c r="AC2242" i="1"/>
  <c r="AQ2251" i="1"/>
  <c r="AH2257" i="1"/>
  <c r="AV2281" i="1"/>
  <c r="AV2280" i="1" s="1"/>
  <c r="AV2279" i="1" s="1"/>
  <c r="AV2278" i="1" s="1"/>
  <c r="AV2277" i="1" s="1"/>
  <c r="AV39" i="1" s="1"/>
  <c r="AD2280" i="1"/>
  <c r="AD2279" i="1" s="1"/>
  <c r="AD2278" i="1" s="1"/>
  <c r="AD2277" i="1" s="1"/>
  <c r="AD39" i="1" s="1"/>
  <c r="AD2144" i="1"/>
  <c r="AV2144" i="1" s="1"/>
  <c r="AD2214" i="1"/>
  <c r="AV2214" i="1" s="1"/>
  <c r="AY2214" i="1"/>
  <c r="BE2214" i="1" s="1"/>
  <c r="AY2219" i="1"/>
  <c r="BE2219" i="1" s="1"/>
  <c r="AX2219" i="1"/>
  <c r="BD2219" i="1" s="1"/>
  <c r="AI2230" i="1"/>
  <c r="AK2230" i="1" s="1"/>
  <c r="AV2243" i="1"/>
  <c r="AW2243" i="1" s="1"/>
  <c r="AT2288" i="1"/>
  <c r="AR2287" i="1"/>
  <c r="AW2294" i="1"/>
  <c r="AD2162" i="1"/>
  <c r="AV2162" i="1" s="1"/>
  <c r="AD2165" i="1"/>
  <c r="AV2165" i="1" s="1"/>
  <c r="AD2168" i="1"/>
  <c r="AV2168" i="1" s="1"/>
  <c r="AD2171" i="1"/>
  <c r="AV2171" i="1" s="1"/>
  <c r="AD2174" i="1"/>
  <c r="AV2174" i="1" s="1"/>
  <c r="AD2177" i="1"/>
  <c r="AV2177" i="1" s="1"/>
  <c r="AD2180" i="1"/>
  <c r="AV2180" i="1" s="1"/>
  <c r="AD2183" i="1"/>
  <c r="AV2183" i="1" s="1"/>
  <c r="AD2186" i="1"/>
  <c r="AV2186" i="1" s="1"/>
  <c r="AD2189" i="1"/>
  <c r="AV2189" i="1" s="1"/>
  <c r="AD2192" i="1"/>
  <c r="AV2192" i="1" s="1"/>
  <c r="AD2195" i="1"/>
  <c r="AV2195" i="1" s="1"/>
  <c r="AI2206" i="1"/>
  <c r="AH2207" i="1"/>
  <c r="AF2206" i="1"/>
  <c r="AH2206" i="1" s="1"/>
  <c r="AE2223" i="1"/>
  <c r="AE2227" i="1"/>
  <c r="AY2240" i="1"/>
  <c r="BE2240" i="1" s="1"/>
  <c r="AY2247" i="1"/>
  <c r="BE2247" i="1" s="1"/>
  <c r="AX2247" i="1"/>
  <c r="BD2247" i="1" s="1"/>
  <c r="AW2256" i="1"/>
  <c r="AU2255" i="1"/>
  <c r="AW2255" i="1" s="1"/>
  <c r="AV2291" i="1"/>
  <c r="AW2291" i="1" s="1"/>
  <c r="AX2162" i="1"/>
  <c r="BD2162" i="1" s="1"/>
  <c r="AX2165" i="1"/>
  <c r="BD2165" i="1" s="1"/>
  <c r="AX2168" i="1"/>
  <c r="BD2168" i="1" s="1"/>
  <c r="AX2171" i="1"/>
  <c r="BD2171" i="1" s="1"/>
  <c r="AX2174" i="1"/>
  <c r="BD2174" i="1" s="1"/>
  <c r="AX2177" i="1"/>
  <c r="BD2177" i="1" s="1"/>
  <c r="AX2180" i="1"/>
  <c r="BD2180" i="1" s="1"/>
  <c r="AX2183" i="1"/>
  <c r="BD2183" i="1" s="1"/>
  <c r="AX2186" i="1"/>
  <c r="BD2186" i="1" s="1"/>
  <c r="AX2189" i="1"/>
  <c r="BD2189" i="1" s="1"/>
  <c r="AX2192" i="1"/>
  <c r="BD2192" i="1" s="1"/>
  <c r="AX2195" i="1"/>
  <c r="BD2195" i="1" s="1"/>
  <c r="AU2222" i="1"/>
  <c r="AC2221" i="1"/>
  <c r="AW2226" i="1"/>
  <c r="AC2198" i="1"/>
  <c r="AC2201" i="1"/>
  <c r="AY2208" i="1"/>
  <c r="BE2208" i="1" s="1"/>
  <c r="AN2218" i="1"/>
  <c r="AI2220" i="1"/>
  <c r="AK2220" i="1" s="1"/>
  <c r="AD2221" i="1"/>
  <c r="AD2220" i="1" s="1"/>
  <c r="AC2236" i="1"/>
  <c r="AE2248" i="1"/>
  <c r="AW2285" i="1"/>
  <c r="AN2289" i="1"/>
  <c r="AL2288" i="1"/>
  <c r="AW2311" i="1"/>
  <c r="AU2211" i="1"/>
  <c r="AW2211" i="1" s="1"/>
  <c r="AE2211" i="1"/>
  <c r="AD2212" i="1"/>
  <c r="AV2212" i="1" s="1"/>
  <c r="AY2212" i="1"/>
  <c r="BE2212" i="1" s="1"/>
  <c r="AD2236" i="1"/>
  <c r="AX2246" i="1"/>
  <c r="BD2246" i="1" s="1"/>
  <c r="AD2246" i="1"/>
  <c r="AV2246" i="1" s="1"/>
  <c r="AE2209" i="1"/>
  <c r="AQ2218" i="1"/>
  <c r="AW2225" i="1"/>
  <c r="AW2229" i="1"/>
  <c r="AT2231" i="1"/>
  <c r="AE2253" i="1"/>
  <c r="AU2253" i="1"/>
  <c r="AW2253" i="1" s="1"/>
  <c r="AW2286" i="1"/>
  <c r="AO2288" i="1"/>
  <c r="AQ2289" i="1"/>
  <c r="AW2296" i="1"/>
  <c r="AU2315" i="1"/>
  <c r="AW2315" i="1" s="1"/>
  <c r="AW2316" i="1"/>
  <c r="AF2230" i="1"/>
  <c r="AH2230" i="1" s="1"/>
  <c r="AH2231" i="1"/>
  <c r="AC2244" i="1"/>
  <c r="AY2245" i="1"/>
  <c r="BE2245" i="1" s="1"/>
  <c r="AX2245" i="1"/>
  <c r="BD2245" i="1" s="1"/>
  <c r="AD2245" i="1"/>
  <c r="AV2245" i="1" s="1"/>
  <c r="AY2246" i="1"/>
  <c r="BE2246" i="1" s="1"/>
  <c r="AC2250" i="1"/>
  <c r="AD2258" i="1"/>
  <c r="AC2276" i="1"/>
  <c r="AU2284" i="1"/>
  <c r="AW2284" i="1" s="1"/>
  <c r="AG2307" i="1"/>
  <c r="AY2314" i="1"/>
  <c r="BE2314" i="1" s="1"/>
  <c r="AX2314" i="1"/>
  <c r="BD2314" i="1" s="1"/>
  <c r="AT2319" i="1"/>
  <c r="AY2323" i="1"/>
  <c r="BE2323" i="1" s="1"/>
  <c r="AI2324" i="1"/>
  <c r="AK2324" i="1" s="1"/>
  <c r="AF2331" i="1"/>
  <c r="AH2331" i="1" s="1"/>
  <c r="AG2341" i="1"/>
  <c r="AH2342" i="1"/>
  <c r="AY2351" i="1"/>
  <c r="BE2351" i="1" s="1"/>
  <c r="AY2353" i="1"/>
  <c r="BE2353" i="1" s="1"/>
  <c r="AY2354" i="1"/>
  <c r="BE2354" i="1" s="1"/>
  <c r="AD2359" i="1"/>
  <c r="AV2359" i="1" s="1"/>
  <c r="AD2360" i="1"/>
  <c r="AV2360" i="1" s="1"/>
  <c r="AE2370" i="1"/>
  <c r="AU2370" i="1"/>
  <c r="AW2370" i="1" s="1"/>
  <c r="AU2372" i="1"/>
  <c r="AE2372" i="1"/>
  <c r="AW2385" i="1"/>
  <c r="AU2248" i="1"/>
  <c r="AW2248" i="1" s="1"/>
  <c r="AK2290" i="1"/>
  <c r="AE2295" i="1"/>
  <c r="AN2302" i="1"/>
  <c r="AU2312" i="1"/>
  <c r="AC2326" i="1"/>
  <c r="AY2327" i="1"/>
  <c r="BE2327" i="1" s="1"/>
  <c r="AX2327" i="1"/>
  <c r="BD2327" i="1" s="1"/>
  <c r="AG2328" i="1"/>
  <c r="AH2328" i="1" s="1"/>
  <c r="AK2329" i="1"/>
  <c r="AJ2331" i="1"/>
  <c r="AD2335" i="1"/>
  <c r="AC2343" i="1"/>
  <c r="AY2352" i="1"/>
  <c r="BE2352" i="1" s="1"/>
  <c r="AX2352" i="1"/>
  <c r="BD2352" i="1" s="1"/>
  <c r="AW2382" i="1"/>
  <c r="AN2391" i="1"/>
  <c r="AK2279" i="1"/>
  <c r="AI2278" i="1"/>
  <c r="AD2322" i="1"/>
  <c r="AV2323" i="1"/>
  <c r="AV2322" i="1" s="1"/>
  <c r="AC2354" i="1"/>
  <c r="AU2361" i="1"/>
  <c r="AW2361" i="1" s="1"/>
  <c r="AE2361" i="1"/>
  <c r="AC2366" i="1"/>
  <c r="AU2394" i="1"/>
  <c r="AW2394" i="1" s="1"/>
  <c r="AW2395" i="1"/>
  <c r="AH2258" i="1"/>
  <c r="AY2264" i="1"/>
  <c r="BE2264" i="1" s="1"/>
  <c r="AY2270" i="1"/>
  <c r="BE2270" i="1" s="1"/>
  <c r="AT2289" i="1"/>
  <c r="AY2303" i="1"/>
  <c r="BE2303" i="1" s="1"/>
  <c r="AQ2313" i="1"/>
  <c r="AC2314" i="1"/>
  <c r="AC2315" i="1"/>
  <c r="AE2315" i="1" s="1"/>
  <c r="AE2316" i="1"/>
  <c r="AF2319" i="1"/>
  <c r="AH2319" i="1" s="1"/>
  <c r="AX2323" i="1"/>
  <c r="BD2323" i="1" s="1"/>
  <c r="AM2328" i="1"/>
  <c r="AN2328" i="1" s="1"/>
  <c r="AN2329" i="1"/>
  <c r="AN2332" i="1"/>
  <c r="AK2337" i="1"/>
  <c r="AK2341" i="1"/>
  <c r="AD2353" i="1"/>
  <c r="AV2353" i="1" s="1"/>
  <c r="AD2354" i="1"/>
  <c r="AV2354" i="1" s="1"/>
  <c r="AY2362" i="1"/>
  <c r="BE2362" i="1" s="1"/>
  <c r="AX2362" i="1"/>
  <c r="BD2362" i="1" s="1"/>
  <c r="AY2363" i="1"/>
  <c r="BE2363" i="1" s="1"/>
  <c r="AD2363" i="1"/>
  <c r="AV2363" i="1" s="1"/>
  <c r="AE2254" i="1"/>
  <c r="AE2286" i="1"/>
  <c r="AU2290" i="1"/>
  <c r="AQ2302" i="1"/>
  <c r="AH2304" i="1"/>
  <c r="AF2301" i="1"/>
  <c r="AY2309" i="1"/>
  <c r="BE2309" i="1" s="1"/>
  <c r="AO2328" i="1"/>
  <c r="AQ2328" i="1" s="1"/>
  <c r="AQ2329" i="1"/>
  <c r="AC2330" i="1"/>
  <c r="AC2339" i="1"/>
  <c r="AL2341" i="1"/>
  <c r="AD2343" i="1"/>
  <c r="AY2368" i="1"/>
  <c r="BE2368" i="1" s="1"/>
  <c r="AX2368" i="1"/>
  <c r="BD2368" i="1" s="1"/>
  <c r="AD2368" i="1"/>
  <c r="AV2368" i="1" s="1"/>
  <c r="AR2278" i="1"/>
  <c r="AN2279" i="1"/>
  <c r="P39" i="1"/>
  <c r="AE2285" i="1"/>
  <c r="AH2289" i="1"/>
  <c r="AN2290" i="1"/>
  <c r="AE2291" i="1"/>
  <c r="AE2294" i="1"/>
  <c r="AN2337" i="1"/>
  <c r="AM2341" i="1"/>
  <c r="AM2340" i="1" s="1"/>
  <c r="AU2355" i="1"/>
  <c r="AW2355" i="1" s="1"/>
  <c r="AE2355" i="1"/>
  <c r="AU2376" i="1"/>
  <c r="AW2376" i="1" s="1"/>
  <c r="AE2376" i="1"/>
  <c r="AX2252" i="1"/>
  <c r="BD2252" i="1" s="1"/>
  <c r="AC2255" i="1"/>
  <c r="AX2262" i="1"/>
  <c r="BD2262" i="1" s="1"/>
  <c r="AX2268" i="1"/>
  <c r="BD2268" i="1" s="1"/>
  <c r="AX2274" i="1"/>
  <c r="BD2274" i="1" s="1"/>
  <c r="AX2276" i="1"/>
  <c r="BD2276" i="1" s="1"/>
  <c r="AD2292" i="1"/>
  <c r="AV2292" i="1" s="1"/>
  <c r="AW2292" i="1" s="1"/>
  <c r="AI2300" i="1"/>
  <c r="AS2301" i="1"/>
  <c r="AS2300" i="1" s="1"/>
  <c r="AT2302" i="1"/>
  <c r="AN2308" i="1"/>
  <c r="AL2307" i="1"/>
  <c r="AX2318" i="1"/>
  <c r="BD2318" i="1" s="1"/>
  <c r="W2319" i="1"/>
  <c r="AJ2319" i="1"/>
  <c r="AO2341" i="1"/>
  <c r="AX2345" i="1"/>
  <c r="BD2345" i="1" s="1"/>
  <c r="AC2375" i="1"/>
  <c r="AY2262" i="1"/>
  <c r="BE2262" i="1" s="1"/>
  <c r="AY2268" i="1"/>
  <c r="BE2268" i="1" s="1"/>
  <c r="AY2274" i="1"/>
  <c r="BE2274" i="1" s="1"/>
  <c r="AH2280" i="1"/>
  <c r="AC2290" i="1"/>
  <c r="AL2301" i="1"/>
  <c r="U2301" i="1"/>
  <c r="U2300" i="1" s="1"/>
  <c r="AR2307" i="1"/>
  <c r="Y2307" i="1"/>
  <c r="AM2307" i="1"/>
  <c r="AB2307" i="1"/>
  <c r="AE2312" i="1"/>
  <c r="AY2318" i="1"/>
  <c r="BE2318" i="1" s="1"/>
  <c r="X2319" i="1"/>
  <c r="AN2320" i="1"/>
  <c r="AL2319" i="1"/>
  <c r="AX2321" i="1"/>
  <c r="BD2321" i="1" s="1"/>
  <c r="AH2325" i="1"/>
  <c r="AF2324" i="1"/>
  <c r="AH2324" i="1" s="1"/>
  <c r="AH2336" i="1"/>
  <c r="AQ2337" i="1"/>
  <c r="AD2345" i="1"/>
  <c r="AV2345" i="1" s="1"/>
  <c r="AY2356" i="1"/>
  <c r="BE2356" i="1" s="1"/>
  <c r="AX2261" i="1"/>
  <c r="BD2261" i="1" s="1"/>
  <c r="AX2267" i="1"/>
  <c r="BD2267" i="1" s="1"/>
  <c r="AX2273" i="1"/>
  <c r="BD2273" i="1" s="1"/>
  <c r="AQ2290" i="1"/>
  <c r="AY2305" i="1"/>
  <c r="BE2305" i="1" s="1"/>
  <c r="Z2307" i="1"/>
  <c r="Z2306" i="1" s="1"/>
  <c r="AO2307" i="1"/>
  <c r="AQ2308" i="1"/>
  <c r="AX2309" i="1"/>
  <c r="BD2309" i="1" s="1"/>
  <c r="AE2311" i="1"/>
  <c r="AY2321" i="1"/>
  <c r="BE2321" i="1" s="1"/>
  <c r="V2340" i="1"/>
  <c r="AY2345" i="1"/>
  <c r="BE2345" i="1" s="1"/>
  <c r="AX2346" i="1"/>
  <c r="BD2346" i="1" s="1"/>
  <c r="AD2346" i="1"/>
  <c r="AV2346" i="1" s="1"/>
  <c r="AX2348" i="1"/>
  <c r="BD2348" i="1" s="1"/>
  <c r="AX2349" i="1"/>
  <c r="BD2349" i="1" s="1"/>
  <c r="AD2356" i="1"/>
  <c r="AV2356" i="1" s="1"/>
  <c r="AE2293" i="1"/>
  <c r="AE2296" i="1"/>
  <c r="AD2310" i="1"/>
  <c r="AS2341" i="1"/>
  <c r="AS2340" i="1" s="1"/>
  <c r="AT2342" i="1"/>
  <c r="AY2347" i="1"/>
  <c r="BE2347" i="1" s="1"/>
  <c r="AX2347" i="1"/>
  <c r="BD2347" i="1" s="1"/>
  <c r="AY2357" i="1"/>
  <c r="BE2357" i="1" s="1"/>
  <c r="AD2357" i="1"/>
  <c r="AV2357" i="1" s="1"/>
  <c r="AY2359" i="1"/>
  <c r="BE2359" i="1" s="1"/>
  <c r="AY2360" i="1"/>
  <c r="BE2360" i="1" s="1"/>
  <c r="AU2387" i="1"/>
  <c r="AW2387" i="1" s="1"/>
  <c r="AE2387" i="1"/>
  <c r="AQ2231" i="1"/>
  <c r="AO2230" i="1"/>
  <c r="AQ2230" i="1" s="1"/>
  <c r="AK2251" i="1"/>
  <c r="AQ2258" i="1"/>
  <c r="AO2257" i="1"/>
  <c r="AQ2257" i="1" s="1"/>
  <c r="AX2260" i="1"/>
  <c r="BD2260" i="1" s="1"/>
  <c r="AX2266" i="1"/>
  <c r="BD2266" i="1" s="1"/>
  <c r="AX2272" i="1"/>
  <c r="BD2272" i="1" s="1"/>
  <c r="AT2332" i="1"/>
  <c r="AY2335" i="1"/>
  <c r="BE2335" i="1" s="1"/>
  <c r="AX2335" i="1"/>
  <c r="BD2335" i="1" s="1"/>
  <c r="AY2346" i="1"/>
  <c r="BE2346" i="1" s="1"/>
  <c r="AY2358" i="1"/>
  <c r="BE2358" i="1" s="1"/>
  <c r="AX2358" i="1"/>
  <c r="BD2358" i="1" s="1"/>
  <c r="AU2374" i="1"/>
  <c r="AJ2400" i="1"/>
  <c r="AC2402" i="1"/>
  <c r="AU2403" i="1"/>
  <c r="AU2254" i="1"/>
  <c r="AW2254" i="1" s="1"/>
  <c r="AY2260" i="1"/>
  <c r="BE2260" i="1" s="1"/>
  <c r="AY2266" i="1"/>
  <c r="BE2266" i="1" s="1"/>
  <c r="AY2272" i="1"/>
  <c r="BE2272" i="1" s="1"/>
  <c r="AY2276" i="1"/>
  <c r="BE2276" i="1" s="1"/>
  <c r="AR2301" i="1"/>
  <c r="AX2305" i="1"/>
  <c r="BD2305" i="1" s="1"/>
  <c r="AN2334" i="1"/>
  <c r="AO2336" i="1"/>
  <c r="AQ2336" i="1" s="1"/>
  <c r="AH2337" i="1"/>
  <c r="AX2343" i="1"/>
  <c r="BD2343" i="1" s="1"/>
  <c r="AD2347" i="1"/>
  <c r="AV2347" i="1" s="1"/>
  <c r="AD2348" i="1"/>
  <c r="AV2348" i="1" s="1"/>
  <c r="AD2349" i="1"/>
  <c r="AV2349" i="1" s="1"/>
  <c r="AX2357" i="1"/>
  <c r="BD2357" i="1" s="1"/>
  <c r="AC2396" i="1"/>
  <c r="AD2397" i="1"/>
  <c r="AD2396" i="1" s="1"/>
  <c r="AC2427" i="1"/>
  <c r="AC2446" i="1"/>
  <c r="AD2448" i="1"/>
  <c r="AV2449" i="1"/>
  <c r="AV2448" i="1" s="1"/>
  <c r="AK2466" i="1"/>
  <c r="AI2463" i="1"/>
  <c r="AK2320" i="1"/>
  <c r="AN2325" i="1"/>
  <c r="AX2339" i="1"/>
  <c r="BD2339" i="1" s="1"/>
  <c r="AE2367" i="1"/>
  <c r="AY2375" i="1"/>
  <c r="BE2375" i="1" s="1"/>
  <c r="AF2377" i="1"/>
  <c r="AK2378" i="1"/>
  <c r="AE2382" i="1"/>
  <c r="AE2385" i="1"/>
  <c r="AD2394" i="1"/>
  <c r="AE2394" i="1" s="1"/>
  <c r="AT2394" i="1"/>
  <c r="AE2398" i="1"/>
  <c r="AT2413" i="1"/>
  <c r="AR2412" i="1"/>
  <c r="AT2412" i="1" s="1"/>
  <c r="AX2429" i="1"/>
  <c r="BD2429" i="1" s="1"/>
  <c r="AQ2432" i="1"/>
  <c r="AO2431" i="1"/>
  <c r="AK2448" i="1"/>
  <c r="AI2431" i="1"/>
  <c r="AU2451" i="1"/>
  <c r="AE2451" i="1"/>
  <c r="AN2378" i="1"/>
  <c r="AL2377" i="1"/>
  <c r="AN2377" i="1" s="1"/>
  <c r="AX2379" i="1"/>
  <c r="BD2379" i="1" s="1"/>
  <c r="AX2384" i="1"/>
  <c r="BD2384" i="1" s="1"/>
  <c r="AH2402" i="1"/>
  <c r="AF2401" i="1"/>
  <c r="AD2409" i="1"/>
  <c r="AE2409" i="1" s="1"/>
  <c r="AW2528" i="1"/>
  <c r="AU2527" i="1"/>
  <c r="AI2289" i="1"/>
  <c r="AH2338" i="1"/>
  <c r="AX2374" i="1"/>
  <c r="BD2374" i="1" s="1"/>
  <c r="AY2384" i="1"/>
  <c r="BE2384" i="1" s="1"/>
  <c r="AT2397" i="1"/>
  <c r="AF2415" i="1"/>
  <c r="AH2415" i="1" s="1"/>
  <c r="AK2416" i="1"/>
  <c r="Z2415" i="1"/>
  <c r="AA2425" i="1"/>
  <c r="AA2404" i="1" s="1"/>
  <c r="AL2431" i="1"/>
  <c r="AU2452" i="1"/>
  <c r="AW2452" i="1" s="1"/>
  <c r="AE2452" i="1"/>
  <c r="AB2331" i="1"/>
  <c r="AX2364" i="1"/>
  <c r="BD2364" i="1" s="1"/>
  <c r="AD2369" i="1"/>
  <c r="AV2369" i="1" s="1"/>
  <c r="AY2374" i="1"/>
  <c r="BE2374" i="1" s="1"/>
  <c r="AD2386" i="1"/>
  <c r="AV2386" i="1" s="1"/>
  <c r="AL2400" i="1"/>
  <c r="AJ2415" i="1"/>
  <c r="AU2417" i="1"/>
  <c r="AY2429" i="1"/>
  <c r="BE2429" i="1" s="1"/>
  <c r="AU2438" i="1"/>
  <c r="AW2438" i="1" s="1"/>
  <c r="AE2438" i="1"/>
  <c r="AC2470" i="1"/>
  <c r="AE2470" i="1" s="1"/>
  <c r="AE2471" i="1"/>
  <c r="AT2325" i="1"/>
  <c r="AR2324" i="1"/>
  <c r="AT2324" i="1" s="1"/>
  <c r="AX2326" i="1"/>
  <c r="BD2326" i="1" s="1"/>
  <c r="AX2382" i="1"/>
  <c r="BD2382" i="1" s="1"/>
  <c r="AX2386" i="1"/>
  <c r="BD2386" i="1" s="1"/>
  <c r="AH2389" i="1"/>
  <c r="AF2388" i="1"/>
  <c r="AH2388" i="1" s="1"/>
  <c r="AK2394" i="1"/>
  <c r="AY2395" i="1"/>
  <c r="BE2395" i="1" s="1"/>
  <c r="AK2397" i="1"/>
  <c r="AC2407" i="1"/>
  <c r="AY2410" i="1"/>
  <c r="BE2410" i="1" s="1"/>
  <c r="AD2410" i="1"/>
  <c r="AV2410" i="1" s="1"/>
  <c r="AY2414" i="1"/>
  <c r="BE2414" i="1" s="1"/>
  <c r="AX2414" i="1"/>
  <c r="BD2414" i="1" s="1"/>
  <c r="AI2415" i="1"/>
  <c r="X2415" i="1"/>
  <c r="X2404" i="1" s="1"/>
  <c r="X2399" i="1" s="1"/>
  <c r="AT2420" i="1"/>
  <c r="AT2426" i="1"/>
  <c r="AR2425" i="1"/>
  <c r="AC2429" i="1"/>
  <c r="AR2431" i="1"/>
  <c r="AB2431" i="1"/>
  <c r="AB2430" i="1" s="1"/>
  <c r="AX2440" i="1"/>
  <c r="BD2440" i="1" s="1"/>
  <c r="AD2440" i="1"/>
  <c r="AV2440" i="1" s="1"/>
  <c r="AV2450" i="1"/>
  <c r="AX2369" i="1"/>
  <c r="BD2369" i="1" s="1"/>
  <c r="AN2406" i="1"/>
  <c r="AL2405" i="1"/>
  <c r="AL2415" i="1"/>
  <c r="AD2417" i="1"/>
  <c r="AU2473" i="1"/>
  <c r="AH2350" i="1"/>
  <c r="AY2379" i="1"/>
  <c r="BE2379" i="1" s="1"/>
  <c r="AX2393" i="1"/>
  <c r="BD2393" i="1" s="1"/>
  <c r="AT2396" i="1"/>
  <c r="AU2398" i="1"/>
  <c r="AO2400" i="1"/>
  <c r="AY2403" i="1"/>
  <c r="BE2403" i="1" s="1"/>
  <c r="AX2403" i="1"/>
  <c r="BD2403" i="1" s="1"/>
  <c r="AD2435" i="1"/>
  <c r="AE2435" i="1" s="1"/>
  <c r="AT2448" i="1"/>
  <c r="AV2459" i="1"/>
  <c r="AV2458" i="1" s="1"/>
  <c r="AV2457" i="1" s="1"/>
  <c r="AD2458" i="1"/>
  <c r="AD2457" i="1" s="1"/>
  <c r="AX2381" i="1"/>
  <c r="BD2381" i="1" s="1"/>
  <c r="AX2390" i="1"/>
  <c r="BD2390" i="1" s="1"/>
  <c r="AQ2406" i="1"/>
  <c r="AD2411" i="1"/>
  <c r="AV2411" i="1" s="1"/>
  <c r="AX2411" i="1"/>
  <c r="BD2411" i="1" s="1"/>
  <c r="AQ2416" i="1"/>
  <c r="AX2419" i="1"/>
  <c r="BD2419" i="1" s="1"/>
  <c r="AY2433" i="1"/>
  <c r="BE2433" i="1" s="1"/>
  <c r="AL2457" i="1"/>
  <c r="AN2457" i="1" s="1"/>
  <c r="AN2458" i="1"/>
  <c r="AC2384" i="1"/>
  <c r="AC2393" i="1"/>
  <c r="AV2407" i="1"/>
  <c r="AV2406" i="1" s="1"/>
  <c r="AD2406" i="1"/>
  <c r="AL2412" i="1"/>
  <c r="AN2412" i="1" s="1"/>
  <c r="AN2413" i="1"/>
  <c r="AD2413" i="1"/>
  <c r="AD2412" i="1" s="1"/>
  <c r="AV2414" i="1"/>
  <c r="AV2413" i="1" s="1"/>
  <c r="AV2412" i="1" s="1"/>
  <c r="AC2418" i="1"/>
  <c r="AU2419" i="1"/>
  <c r="AX2421" i="1"/>
  <c r="BD2421" i="1" s="1"/>
  <c r="AD2422" i="1"/>
  <c r="AV2422" i="1" s="1"/>
  <c r="AX2422" i="1"/>
  <c r="BD2422" i="1" s="1"/>
  <c r="AU2435" i="1"/>
  <c r="AD2366" i="1"/>
  <c r="AV2366" i="1" s="1"/>
  <c r="AN2389" i="1"/>
  <c r="AL2388" i="1"/>
  <c r="AN2388" i="1" s="1"/>
  <c r="AT2406" i="1"/>
  <c r="AR2405" i="1"/>
  <c r="AC2416" i="1"/>
  <c r="AD2423" i="1"/>
  <c r="AV2423" i="1" s="1"/>
  <c r="AY2423" i="1"/>
  <c r="BE2423" i="1" s="1"/>
  <c r="AK2426" i="1"/>
  <c r="AJ2425" i="1"/>
  <c r="AK2425" i="1" s="1"/>
  <c r="AT2428" i="1"/>
  <c r="AJ2431" i="1"/>
  <c r="AJ2430" i="1" s="1"/>
  <c r="AK2432" i="1"/>
  <c r="AX2437" i="1"/>
  <c r="BD2437" i="1" s="1"/>
  <c r="AD2437" i="1"/>
  <c r="AV2437" i="1" s="1"/>
  <c r="AD2481" i="1"/>
  <c r="AV2482" i="1"/>
  <c r="AE2483" i="1"/>
  <c r="AV2483" i="1"/>
  <c r="AW2483" i="1" s="1"/>
  <c r="AC2344" i="1"/>
  <c r="AX2380" i="1"/>
  <c r="BD2380" i="1" s="1"/>
  <c r="AD2381" i="1"/>
  <c r="AV2381" i="1" s="1"/>
  <c r="AQ2412" i="1"/>
  <c r="AQ2413" i="1"/>
  <c r="AY2421" i="1"/>
  <c r="BE2421" i="1" s="1"/>
  <c r="AU2441" i="1"/>
  <c r="AW2441" i="1" s="1"/>
  <c r="AE2441" i="1"/>
  <c r="AC2445" i="1"/>
  <c r="AX2454" i="1"/>
  <c r="BD2454" i="1" s="1"/>
  <c r="AU2465" i="1"/>
  <c r="AC2464" i="1"/>
  <c r="AU2472" i="1"/>
  <c r="AR2480" i="1"/>
  <c r="Z2480" i="1"/>
  <c r="AY2491" i="1"/>
  <c r="BE2491" i="1" s="1"/>
  <c r="AX2491" i="1"/>
  <c r="BD2491" i="1" s="1"/>
  <c r="AY2494" i="1"/>
  <c r="BE2494" i="1" s="1"/>
  <c r="AX2494" i="1"/>
  <c r="BD2494" i="1" s="1"/>
  <c r="AY2497" i="1"/>
  <c r="BE2497" i="1" s="1"/>
  <c r="AX2497" i="1"/>
  <c r="BD2497" i="1" s="1"/>
  <c r="AY2500" i="1"/>
  <c r="BE2500" i="1" s="1"/>
  <c r="AX2500" i="1"/>
  <c r="BD2500" i="1" s="1"/>
  <c r="AD2518" i="1"/>
  <c r="AD2517" i="1" s="1"/>
  <c r="AC2533" i="1"/>
  <c r="AK2542" i="1"/>
  <c r="AI2541" i="1"/>
  <c r="AD2543" i="1"/>
  <c r="AC2555" i="1"/>
  <c r="AH2556" i="1"/>
  <c r="AV2603" i="1"/>
  <c r="AV2602" i="1" s="1"/>
  <c r="AD2602" i="1"/>
  <c r="AT2402" i="1"/>
  <c r="AR2401" i="1"/>
  <c r="AH2413" i="1"/>
  <c r="AF2412" i="1"/>
  <c r="AH2412" i="1" s="1"/>
  <c r="Y2415" i="1"/>
  <c r="AX2444" i="1"/>
  <c r="BD2444" i="1" s="1"/>
  <c r="AX2447" i="1"/>
  <c r="BD2447" i="1" s="1"/>
  <c r="AQ2464" i="1"/>
  <c r="AO2463" i="1"/>
  <c r="AY2467" i="1"/>
  <c r="BE2467" i="1" s="1"/>
  <c r="AX2467" i="1"/>
  <c r="BD2467" i="1" s="1"/>
  <c r="AU2467" i="1"/>
  <c r="AV2472" i="1"/>
  <c r="AV2471" i="1" s="1"/>
  <c r="AV2470" i="1" s="1"/>
  <c r="AY2479" i="1"/>
  <c r="BE2479" i="1" s="1"/>
  <c r="AC2506" i="1"/>
  <c r="AQ2514" i="1"/>
  <c r="AH2524" i="1"/>
  <c r="AF2523" i="1"/>
  <c r="AH2523" i="1" s="1"/>
  <c r="AY2525" i="1"/>
  <c r="BE2525" i="1" s="1"/>
  <c r="AX2525" i="1"/>
  <c r="BD2525" i="1" s="1"/>
  <c r="AD2527" i="1"/>
  <c r="AD2526" i="1" s="1"/>
  <c r="AG2529" i="1"/>
  <c r="AY2535" i="1"/>
  <c r="BE2535" i="1" s="1"/>
  <c r="AX2535" i="1"/>
  <c r="BD2535" i="1" s="1"/>
  <c r="AQ2474" i="1"/>
  <c r="AO2473" i="1"/>
  <c r="AQ2473" i="1" s="1"/>
  <c r="AU2482" i="1"/>
  <c r="AD2571" i="1"/>
  <c r="AV2571" i="1" s="1"/>
  <c r="AY2571" i="1"/>
  <c r="BE2571" i="1" s="1"/>
  <c r="AX2571" i="1"/>
  <c r="BD2571" i="1" s="1"/>
  <c r="AD2424" i="1"/>
  <c r="AV2424" i="1" s="1"/>
  <c r="AX2459" i="1"/>
  <c r="BD2459" i="1" s="1"/>
  <c r="AG2463" i="1"/>
  <c r="AQ2471" i="1"/>
  <c r="AQ2477" i="1"/>
  <c r="AO2476" i="1"/>
  <c r="AQ2476" i="1" s="1"/>
  <c r="AC2481" i="1"/>
  <c r="AK2503" i="1"/>
  <c r="AI2502" i="1"/>
  <c r="AX2504" i="1"/>
  <c r="BD2504" i="1" s="1"/>
  <c r="AK2512" i="1"/>
  <c r="AI2511" i="1"/>
  <c r="AX2513" i="1"/>
  <c r="BD2513" i="1" s="1"/>
  <c r="AL2529" i="1"/>
  <c r="AO2529" i="1"/>
  <c r="AQ2529" i="1" s="1"/>
  <c r="AQ2532" i="1"/>
  <c r="AV2537" i="1"/>
  <c r="AV2536" i="1" s="1"/>
  <c r="AD2536" i="1"/>
  <c r="AD2546" i="1"/>
  <c r="AV2546" i="1" s="1"/>
  <c r="AX2546" i="1"/>
  <c r="BD2546" i="1" s="1"/>
  <c r="AF2431" i="1"/>
  <c r="AX2449" i="1"/>
  <c r="BD2449" i="1" s="1"/>
  <c r="AF2480" i="1"/>
  <c r="AN2488" i="1"/>
  <c r="AY2489" i="1"/>
  <c r="BE2489" i="1" s="1"/>
  <c r="AX2489" i="1"/>
  <c r="BD2489" i="1" s="1"/>
  <c r="AY2492" i="1"/>
  <c r="BE2492" i="1" s="1"/>
  <c r="AX2492" i="1"/>
  <c r="BD2492" i="1" s="1"/>
  <c r="AY2495" i="1"/>
  <c r="BE2495" i="1" s="1"/>
  <c r="AX2495" i="1"/>
  <c r="BD2495" i="1" s="1"/>
  <c r="AY2498" i="1"/>
  <c r="BE2498" i="1" s="1"/>
  <c r="AX2498" i="1"/>
  <c r="BD2498" i="1" s="1"/>
  <c r="AY2501" i="1"/>
  <c r="BE2501" i="1" s="1"/>
  <c r="AX2501" i="1"/>
  <c r="BD2501" i="1" s="1"/>
  <c r="AY2508" i="1"/>
  <c r="BE2508" i="1" s="1"/>
  <c r="AX2508" i="1"/>
  <c r="BD2508" i="1" s="1"/>
  <c r="AH2511" i="1"/>
  <c r="AD2514" i="1"/>
  <c r="AR2529" i="1"/>
  <c r="AE2539" i="1"/>
  <c r="AC2538" i="1"/>
  <c r="AE2538" i="1" s="1"/>
  <c r="AU2539" i="1"/>
  <c r="AC2545" i="1"/>
  <c r="AY2546" i="1"/>
  <c r="BE2546" i="1" s="1"/>
  <c r="AE2558" i="1"/>
  <c r="AT2477" i="1"/>
  <c r="AR2476" i="1"/>
  <c r="AT2476" i="1" s="1"/>
  <c r="AV2513" i="1"/>
  <c r="AV2512" i="1" s="1"/>
  <c r="AV2511" i="1" s="1"/>
  <c r="AV2510" i="1" s="1"/>
  <c r="AD2512" i="1"/>
  <c r="AH2514" i="1"/>
  <c r="AK2518" i="1"/>
  <c r="AI2517" i="1"/>
  <c r="AN2524" i="1"/>
  <c r="AL2523" i="1"/>
  <c r="AN2523" i="1" s="1"/>
  <c r="AS2529" i="1"/>
  <c r="AV2554" i="1"/>
  <c r="AV2553" i="1" s="1"/>
  <c r="AD2553" i="1"/>
  <c r="AD2557" i="1"/>
  <c r="AV2558" i="1"/>
  <c r="AV2557" i="1" s="1"/>
  <c r="AC2587" i="1"/>
  <c r="AH2471" i="1"/>
  <c r="AT2471" i="1"/>
  <c r="AV2504" i="1"/>
  <c r="AV2503" i="1" s="1"/>
  <c r="AD2503" i="1"/>
  <c r="AK2527" i="1"/>
  <c r="AI2526" i="1"/>
  <c r="AK2526" i="1" s="1"/>
  <c r="AD2532" i="1"/>
  <c r="AE2544" i="1"/>
  <c r="AU2544" i="1"/>
  <c r="AW2544" i="1" s="1"/>
  <c r="AX2424" i="1"/>
  <c r="BD2424" i="1" s="1"/>
  <c r="AH2426" i="1"/>
  <c r="AF2425" i="1"/>
  <c r="AS2425" i="1"/>
  <c r="AD2445" i="1"/>
  <c r="AV2445" i="1" s="1"/>
  <c r="AD2450" i="1"/>
  <c r="AD2456" i="1"/>
  <c r="AV2456" i="1" s="1"/>
  <c r="AQ2458" i="1"/>
  <c r="AY2459" i="1"/>
  <c r="BE2459" i="1" s="1"/>
  <c r="AH2477" i="1"/>
  <c r="AF2476" i="1"/>
  <c r="AH2476" i="1" s="1"/>
  <c r="AG2480" i="1"/>
  <c r="AS2480" i="1"/>
  <c r="AC2489" i="1"/>
  <c r="AC2492" i="1"/>
  <c r="AC2495" i="1"/>
  <c r="AC2498" i="1"/>
  <c r="AC2501" i="1"/>
  <c r="AY2504" i="1"/>
  <c r="BE2504" i="1" s="1"/>
  <c r="AN2511" i="1"/>
  <c r="AL2510" i="1"/>
  <c r="AN2512" i="1"/>
  <c r="AH2517" i="1"/>
  <c r="AX2531" i="1"/>
  <c r="BD2531" i="1" s="1"/>
  <c r="AY2424" i="1"/>
  <c r="BE2424" i="1" s="1"/>
  <c r="U2425" i="1"/>
  <c r="U2404" i="1" s="1"/>
  <c r="AG2425" i="1"/>
  <c r="AD2436" i="1"/>
  <c r="AD2439" i="1"/>
  <c r="AD2442" i="1"/>
  <c r="AC2459" i="1"/>
  <c r="AJ2473" i="1"/>
  <c r="AC2487" i="1"/>
  <c r="AD2489" i="1"/>
  <c r="AY2490" i="1"/>
  <c r="BE2490" i="1" s="1"/>
  <c r="AX2490" i="1"/>
  <c r="BD2490" i="1" s="1"/>
  <c r="AY2493" i="1"/>
  <c r="BE2493" i="1" s="1"/>
  <c r="AX2493" i="1"/>
  <c r="BD2493" i="1" s="1"/>
  <c r="AY2496" i="1"/>
  <c r="BE2496" i="1" s="1"/>
  <c r="AX2496" i="1"/>
  <c r="BD2496" i="1" s="1"/>
  <c r="AY2499" i="1"/>
  <c r="BE2499" i="1" s="1"/>
  <c r="AX2499" i="1"/>
  <c r="BD2499" i="1" s="1"/>
  <c r="AR2502" i="1"/>
  <c r="AT2502" i="1" s="1"/>
  <c r="AO2511" i="1"/>
  <c r="AC2519" i="1"/>
  <c r="AK2530" i="1"/>
  <c r="AI2529" i="1"/>
  <c r="AQ2541" i="1"/>
  <c r="AY2469" i="1"/>
  <c r="BE2469" i="1" s="1"/>
  <c r="AY2478" i="1"/>
  <c r="BE2478" i="1" s="1"/>
  <c r="AN2484" i="1"/>
  <c r="AL2480" i="1"/>
  <c r="AN2480" i="1" s="1"/>
  <c r="AQ2517" i="1"/>
  <c r="AC2527" i="1"/>
  <c r="AE2528" i="1"/>
  <c r="AT2541" i="1"/>
  <c r="AC2551" i="1"/>
  <c r="AY2456" i="1"/>
  <c r="BE2456" i="1" s="1"/>
  <c r="AJ2480" i="1"/>
  <c r="AK2480" i="1" s="1"/>
  <c r="AC2515" i="1"/>
  <c r="AP2516" i="1"/>
  <c r="AK2521" i="1"/>
  <c r="AI2520" i="1"/>
  <c r="AK2520" i="1" s="1"/>
  <c r="AX2522" i="1"/>
  <c r="BD2522" i="1" s="1"/>
  <c r="AT2524" i="1"/>
  <c r="AR2523" i="1"/>
  <c r="AV2525" i="1"/>
  <c r="AV2524" i="1" s="1"/>
  <c r="AV2523" i="1" s="1"/>
  <c r="V2529" i="1"/>
  <c r="V2516" i="1" s="1"/>
  <c r="AV2535" i="1"/>
  <c r="AV2534" i="1" s="1"/>
  <c r="AS2540" i="1"/>
  <c r="AX2455" i="1"/>
  <c r="BD2455" i="1" s="1"/>
  <c r="AQ2457" i="1"/>
  <c r="AR2463" i="1"/>
  <c r="Y2463" i="1"/>
  <c r="Y2480" i="1"/>
  <c r="AK2481" i="1"/>
  <c r="AY2485" i="1"/>
  <c r="BE2485" i="1" s="1"/>
  <c r="AC2490" i="1"/>
  <c r="AC2493" i="1"/>
  <c r="AC2496" i="1"/>
  <c r="AC2499" i="1"/>
  <c r="AK2505" i="1"/>
  <c r="AQ2518" i="1"/>
  <c r="AM2529" i="1"/>
  <c r="AM2516" i="1" s="1"/>
  <c r="AK2532" i="1"/>
  <c r="AX2519" i="1"/>
  <c r="BD2519" i="1" s="1"/>
  <c r="AX2528" i="1"/>
  <c r="BD2528" i="1" s="1"/>
  <c r="AG2541" i="1"/>
  <c r="AR2556" i="1"/>
  <c r="AT2556" i="1" s="1"/>
  <c r="X2556" i="1"/>
  <c r="AK2557" i="1"/>
  <c r="AH2559" i="1"/>
  <c r="AD2563" i="1"/>
  <c r="AV2563" i="1" s="1"/>
  <c r="AD2573" i="1"/>
  <c r="AV2573" i="1" s="1"/>
  <c r="AD2583" i="1"/>
  <c r="AV2583" i="1" s="1"/>
  <c r="AY2583" i="1"/>
  <c r="BE2583" i="1" s="1"/>
  <c r="AV2608" i="1"/>
  <c r="AV2607" i="1" s="1"/>
  <c r="AV2606" i="1" s="1"/>
  <c r="AT2610" i="1"/>
  <c r="AY2519" i="1"/>
  <c r="BE2519" i="1" s="1"/>
  <c r="AY2528" i="1"/>
  <c r="BE2528" i="1" s="1"/>
  <c r="AX2537" i="1"/>
  <c r="BD2537" i="1" s="1"/>
  <c r="AD2549" i="1"/>
  <c r="AV2549" i="1" s="1"/>
  <c r="AY2555" i="1"/>
  <c r="BE2555" i="1" s="1"/>
  <c r="Y2556" i="1"/>
  <c r="Y2540" i="1" s="1"/>
  <c r="AD2576" i="1"/>
  <c r="AV2576" i="1" s="1"/>
  <c r="AX2576" i="1"/>
  <c r="BD2576" i="1" s="1"/>
  <c r="AD2581" i="1"/>
  <c r="AV2581" i="1" s="1"/>
  <c r="AY2581" i="1"/>
  <c r="BE2581" i="1" s="1"/>
  <c r="AL2591" i="1"/>
  <c r="AH2600" i="1"/>
  <c r="AB2609" i="1"/>
  <c r="AQ2626" i="1"/>
  <c r="AR2628" i="1"/>
  <c r="AT2628" i="1" s="1"/>
  <c r="AT2629" i="1"/>
  <c r="AK2639" i="1"/>
  <c r="AI2636" i="1"/>
  <c r="AW2680" i="1"/>
  <c r="AD2579" i="1"/>
  <c r="AV2579" i="1" s="1"/>
  <c r="AH2633" i="1"/>
  <c r="AG2628" i="1"/>
  <c r="AH2628" i="1" s="1"/>
  <c r="AV2649" i="1"/>
  <c r="AV2648" i="1" s="1"/>
  <c r="AD2648" i="1"/>
  <c r="AU2558" i="1"/>
  <c r="AY2564" i="1"/>
  <c r="BE2564" i="1" s="1"/>
  <c r="AD2574" i="1"/>
  <c r="AV2574" i="1" s="1"/>
  <c r="AD2584" i="1"/>
  <c r="AV2584" i="1" s="1"/>
  <c r="AN2586" i="1"/>
  <c r="Z2591" i="1"/>
  <c r="Z2590" i="1" s="1"/>
  <c r="AP2597" i="1"/>
  <c r="AK2600" i="1"/>
  <c r="AI2597" i="1"/>
  <c r="AC2605" i="1"/>
  <c r="AR2614" i="1"/>
  <c r="AT2614" i="1" s="1"/>
  <c r="AT2615" i="1"/>
  <c r="AQ2621" i="1"/>
  <c r="AO2618" i="1"/>
  <c r="AQ2618" i="1" s="1"/>
  <c r="AD2633" i="1"/>
  <c r="AV2634" i="1"/>
  <c r="AV2633" i="1" s="1"/>
  <c r="AE2537" i="1"/>
  <c r="AD2566" i="1"/>
  <c r="AV2566" i="1" s="1"/>
  <c r="AD2577" i="1"/>
  <c r="AV2577" i="1" s="1"/>
  <c r="AD2587" i="1"/>
  <c r="AT2598" i="1"/>
  <c r="AD2605" i="1"/>
  <c r="AE2607" i="1"/>
  <c r="AK2646" i="1"/>
  <c r="AI2645" i="1"/>
  <c r="AV2539" i="1"/>
  <c r="AV2538" i="1" s="1"/>
  <c r="AX2550" i="1"/>
  <c r="BD2550" i="1" s="1"/>
  <c r="AC2557" i="1"/>
  <c r="AD2562" i="1"/>
  <c r="AV2562" i="1" s="1"/>
  <c r="AD2564" i="1"/>
  <c r="AV2564" i="1" s="1"/>
  <c r="AX2566" i="1"/>
  <c r="BD2566" i="1" s="1"/>
  <c r="AH2569" i="1"/>
  <c r="AD2572" i="1"/>
  <c r="AV2572" i="1" s="1"/>
  <c r="AC2593" i="1"/>
  <c r="AH2598" i="1"/>
  <c r="AE2608" i="1"/>
  <c r="AR2618" i="1"/>
  <c r="AT2618" i="1" s="1"/>
  <c r="AT2621" i="1"/>
  <c r="AQ2637" i="1"/>
  <c r="AP2636" i="1"/>
  <c r="AQ2530" i="1"/>
  <c r="AY2554" i="1"/>
  <c r="BE2554" i="1" s="1"/>
  <c r="AX2560" i="1"/>
  <c r="BD2560" i="1" s="1"/>
  <c r="AY2566" i="1"/>
  <c r="BE2566" i="1" s="1"/>
  <c r="AX2579" i="1"/>
  <c r="BD2579" i="1" s="1"/>
  <c r="AP2591" i="1"/>
  <c r="AP2590" i="1" s="1"/>
  <c r="AH2594" i="1"/>
  <c r="AF2591" i="1"/>
  <c r="AY2595" i="1"/>
  <c r="BE2595" i="1" s="1"/>
  <c r="AG2597" i="1"/>
  <c r="AH2597" i="1" s="1"/>
  <c r="AY2599" i="1"/>
  <c r="BE2599" i="1" s="1"/>
  <c r="AX2599" i="1"/>
  <c r="BD2599" i="1" s="1"/>
  <c r="AN2610" i="1"/>
  <c r="AL2609" i="1"/>
  <c r="AY2616" i="1"/>
  <c r="BE2616" i="1" s="1"/>
  <c r="AX2616" i="1"/>
  <c r="BD2616" i="1" s="1"/>
  <c r="AK2629" i="1"/>
  <c r="AI2628" i="1"/>
  <c r="AC2639" i="1"/>
  <c r="AU2640" i="1"/>
  <c r="AW2657" i="1"/>
  <c r="AL2517" i="1"/>
  <c r="AL2526" i="1"/>
  <c r="AN2526" i="1" s="1"/>
  <c r="AY2560" i="1"/>
  <c r="BE2560" i="1" s="1"/>
  <c r="AX2562" i="1"/>
  <c r="BD2562" i="1" s="1"/>
  <c r="AX2564" i="1"/>
  <c r="BD2564" i="1" s="1"/>
  <c r="AY2567" i="1"/>
  <c r="BE2567" i="1" s="1"/>
  <c r="AX2574" i="1"/>
  <c r="BD2574" i="1" s="1"/>
  <c r="AY2579" i="1"/>
  <c r="BE2579" i="1" s="1"/>
  <c r="AX2584" i="1"/>
  <c r="BD2584" i="1" s="1"/>
  <c r="AQ2592" i="1"/>
  <c r="AQ2600" i="1"/>
  <c r="AO2597" i="1"/>
  <c r="AE2603" i="1"/>
  <c r="AK2607" i="1"/>
  <c r="AI2606" i="1"/>
  <c r="AK2606" i="1" s="1"/>
  <c r="AI2523" i="1"/>
  <c r="AK2523" i="1" s="1"/>
  <c r="AC2548" i="1"/>
  <c r="AD2550" i="1"/>
  <c r="AV2550" i="1" s="1"/>
  <c r="AL2556" i="1"/>
  <c r="AL2540" i="1" s="1"/>
  <c r="AY2562" i="1"/>
  <c r="BE2562" i="1" s="1"/>
  <c r="AY2574" i="1"/>
  <c r="BE2574" i="1" s="1"/>
  <c r="AD2575" i="1"/>
  <c r="AV2575" i="1" s="1"/>
  <c r="AX2577" i="1"/>
  <c r="BD2577" i="1" s="1"/>
  <c r="AY2584" i="1"/>
  <c r="BE2584" i="1" s="1"/>
  <c r="AH2586" i="1"/>
  <c r="AF2585" i="1"/>
  <c r="AH2585" i="1" s="1"/>
  <c r="AD2613" i="1"/>
  <c r="AE2613" i="1" s="1"/>
  <c r="AI2618" i="1"/>
  <c r="AK2618" i="1" s="1"/>
  <c r="AK2656" i="1"/>
  <c r="AI2653" i="1"/>
  <c r="AK2585" i="1"/>
  <c r="AF2609" i="1"/>
  <c r="AH2609" i="1" s="1"/>
  <c r="AK2615" i="1"/>
  <c r="AI2614" i="1"/>
  <c r="AK2614" i="1" s="1"/>
  <c r="AC2627" i="1"/>
  <c r="AC2649" i="1"/>
  <c r="AY2655" i="1"/>
  <c r="BE2655" i="1" s="1"/>
  <c r="AX2655" i="1"/>
  <c r="BD2655" i="1" s="1"/>
  <c r="AC2552" i="1"/>
  <c r="AX2554" i="1"/>
  <c r="BD2554" i="1" s="1"/>
  <c r="AJ2556" i="1"/>
  <c r="AK2556" i="1" s="1"/>
  <c r="AD2561" i="1"/>
  <c r="AV2561" i="1" s="1"/>
  <c r="AX2565" i="1"/>
  <c r="BD2565" i="1" s="1"/>
  <c r="AX2567" i="1"/>
  <c r="BD2567" i="1" s="1"/>
  <c r="AX2575" i="1"/>
  <c r="BD2575" i="1" s="1"/>
  <c r="AD2578" i="1"/>
  <c r="AV2578" i="1" s="1"/>
  <c r="AX2578" i="1"/>
  <c r="BD2578" i="1" s="1"/>
  <c r="AY2587" i="1"/>
  <c r="BE2587" i="1" s="1"/>
  <c r="AX2587" i="1"/>
  <c r="BD2587" i="1" s="1"/>
  <c r="AL2614" i="1"/>
  <c r="AN2614" i="1" s="1"/>
  <c r="AN2615" i="1"/>
  <c r="AD2620" i="1"/>
  <c r="AQ2629" i="1"/>
  <c r="AO2628" i="1"/>
  <c r="AT2646" i="1"/>
  <c r="AR2645" i="1"/>
  <c r="AC2670" i="1"/>
  <c r="AU2671" i="1"/>
  <c r="AE2671" i="1"/>
  <c r="AC2632" i="1"/>
  <c r="AT2637" i="1"/>
  <c r="AR2636" i="1"/>
  <c r="AE2638" i="1"/>
  <c r="AK2673" i="1"/>
  <c r="AL2673" i="1"/>
  <c r="AN2674" i="1"/>
  <c r="AX2681" i="1"/>
  <c r="BD2681" i="1" s="1"/>
  <c r="AC2688" i="1"/>
  <c r="AY2693" i="1"/>
  <c r="BE2693" i="1" s="1"/>
  <c r="AY2695" i="1"/>
  <c r="BE2695" i="1" s="1"/>
  <c r="AX2695" i="1"/>
  <c r="BD2695" i="1" s="1"/>
  <c r="AD2695" i="1"/>
  <c r="AV2695" i="1" s="1"/>
  <c r="AC2713" i="1"/>
  <c r="AH2553" i="1"/>
  <c r="AD2582" i="1"/>
  <c r="AV2582" i="1" s="1"/>
  <c r="AT2586" i="1"/>
  <c r="AR2585" i="1"/>
  <c r="AT2585" i="1" s="1"/>
  <c r="AN2598" i="1"/>
  <c r="AL2597" i="1"/>
  <c r="AH2604" i="1"/>
  <c r="AK2610" i="1"/>
  <c r="AI2609" i="1"/>
  <c r="AK2609" i="1" s="1"/>
  <c r="AQ2615" i="1"/>
  <c r="AO2614" i="1"/>
  <c r="AQ2614" i="1" s="1"/>
  <c r="AD2625" i="1"/>
  <c r="AV2625" i="1" s="1"/>
  <c r="AD2632" i="1"/>
  <c r="AH2637" i="1"/>
  <c r="AF2636" i="1"/>
  <c r="AS2636" i="1"/>
  <c r="AO2653" i="1"/>
  <c r="AK2663" i="1"/>
  <c r="AI2662" i="1"/>
  <c r="AK2662" i="1" s="1"/>
  <c r="AD2693" i="1"/>
  <c r="AV2693" i="1" s="1"/>
  <c r="AC2694" i="1"/>
  <c r="AE2732" i="1"/>
  <c r="AU2736" i="1"/>
  <c r="AT2758" i="1"/>
  <c r="AR2757" i="1"/>
  <c r="Z2597" i="1"/>
  <c r="AM2597" i="1"/>
  <c r="AM2596" i="1" s="1"/>
  <c r="U2618" i="1"/>
  <c r="AL2628" i="1"/>
  <c r="AH2629" i="1"/>
  <c r="AD2630" i="1"/>
  <c r="X2628" i="1"/>
  <c r="AL2636" i="1"/>
  <c r="AG2636" i="1"/>
  <c r="AY2647" i="1"/>
  <c r="BE2647" i="1" s="1"/>
  <c r="AB2653" i="1"/>
  <c r="AH2665" i="1"/>
  <c r="AH2667" i="1"/>
  <c r="AC2677" i="1"/>
  <c r="AC2690" i="1"/>
  <c r="AE2691" i="1"/>
  <c r="AU2691" i="1"/>
  <c r="AW2691" i="1" s="1"/>
  <c r="AY2692" i="1"/>
  <c r="BE2692" i="1" s="1"/>
  <c r="AX2692" i="1"/>
  <c r="BD2692" i="1" s="1"/>
  <c r="AD2692" i="1"/>
  <c r="AV2692" i="1" s="1"/>
  <c r="AX2693" i="1"/>
  <c r="BD2693" i="1" s="1"/>
  <c r="AM2711" i="1"/>
  <c r="AN2712" i="1"/>
  <c r="AN2722" i="1"/>
  <c r="AY2678" i="1"/>
  <c r="BE2678" i="1" s="1"/>
  <c r="AD2678" i="1"/>
  <c r="AV2678" i="1" s="1"/>
  <c r="AC2683" i="1"/>
  <c r="AD2714" i="1"/>
  <c r="AV2715" i="1"/>
  <c r="AV2714" i="1" s="1"/>
  <c r="AV2711" i="1" s="1"/>
  <c r="AD2728" i="1"/>
  <c r="AV2728" i="1" s="1"/>
  <c r="AV2723" i="1" s="1"/>
  <c r="AY2728" i="1"/>
  <c r="BE2728" i="1" s="1"/>
  <c r="AX2728" i="1"/>
  <c r="BD2728" i="1" s="1"/>
  <c r="AO2636" i="1"/>
  <c r="AJ2645" i="1"/>
  <c r="AN2651" i="1"/>
  <c r="AM2662" i="1"/>
  <c r="AR2669" i="1"/>
  <c r="AT2669" i="1" s="1"/>
  <c r="AT2670" i="1"/>
  <c r="AY2705" i="1"/>
  <c r="BE2705" i="1" s="1"/>
  <c r="AC2718" i="1"/>
  <c r="AE2720" i="1"/>
  <c r="AU2720" i="1"/>
  <c r="AC2719" i="1"/>
  <c r="AE2735" i="1"/>
  <c r="AC2602" i="1"/>
  <c r="AU2603" i="1"/>
  <c r="AY2605" i="1"/>
  <c r="BE2605" i="1" s="1"/>
  <c r="AK2619" i="1"/>
  <c r="AC2642" i="1"/>
  <c r="X2645" i="1"/>
  <c r="AN2646" i="1"/>
  <c r="AL2645" i="1"/>
  <c r="AX2647" i="1"/>
  <c r="BD2647" i="1" s="1"/>
  <c r="AE2657" i="1"/>
  <c r="AX2666" i="1"/>
  <c r="BD2666" i="1" s="1"/>
  <c r="AY2668" i="1"/>
  <c r="BE2668" i="1" s="1"/>
  <c r="AT2674" i="1"/>
  <c r="AR2673" i="1"/>
  <c r="AC2679" i="1"/>
  <c r="AD2705" i="1"/>
  <c r="AV2705" i="1" s="1"/>
  <c r="AD2709" i="1"/>
  <c r="AV2709" i="1" s="1"/>
  <c r="AW2709" i="1" s="1"/>
  <c r="AN2716" i="1"/>
  <c r="AQ2606" i="1"/>
  <c r="AH2607" i="1"/>
  <c r="AQ2610" i="1"/>
  <c r="AO2609" i="1"/>
  <c r="AQ2609" i="1" s="1"/>
  <c r="AX2611" i="1"/>
  <c r="BD2611" i="1" s="1"/>
  <c r="AN2619" i="1"/>
  <c r="AL2618" i="1"/>
  <c r="AN2618" i="1" s="1"/>
  <c r="AD2624" i="1"/>
  <c r="AV2624" i="1" s="1"/>
  <c r="AU2638" i="1"/>
  <c r="AX2644" i="1"/>
  <c r="BD2644" i="1" s="1"/>
  <c r="AS2650" i="1"/>
  <c r="AT2650" i="1" s="1"/>
  <c r="AD2658" i="1"/>
  <c r="AH2660" i="1"/>
  <c r="AL2662" i="1"/>
  <c r="Z2662" i="1"/>
  <c r="AO2662" i="1"/>
  <c r="AQ2662" i="1" s="1"/>
  <c r="AQ2663" i="1"/>
  <c r="U2662" i="1"/>
  <c r="AY2666" i="1"/>
  <c r="BE2666" i="1" s="1"/>
  <c r="AN2667" i="1"/>
  <c r="AX2678" i="1"/>
  <c r="BD2678" i="1" s="1"/>
  <c r="AY2702" i="1"/>
  <c r="BE2702" i="1" s="1"/>
  <c r="AY2704" i="1"/>
  <c r="BE2704" i="1" s="1"/>
  <c r="AX2704" i="1"/>
  <c r="BD2704" i="1" s="1"/>
  <c r="AD2704" i="1"/>
  <c r="AV2704" i="1" s="1"/>
  <c r="AX2705" i="1"/>
  <c r="BD2705" i="1" s="1"/>
  <c r="AV2707" i="1"/>
  <c r="AC2714" i="1"/>
  <c r="AU2715" i="1"/>
  <c r="AE2715" i="1"/>
  <c r="AT2767" i="1"/>
  <c r="AQ2776" i="1"/>
  <c r="AM2636" i="1"/>
  <c r="AV2638" i="1"/>
  <c r="AV2637" i="1" s="1"/>
  <c r="AO2645" i="1"/>
  <c r="AQ2645" i="1" s="1"/>
  <c r="AC2659" i="1"/>
  <c r="AA2662" i="1"/>
  <c r="AK2669" i="1"/>
  <c r="AH2674" i="1"/>
  <c r="AF2673" i="1"/>
  <c r="AC2703" i="1"/>
  <c r="AE2685" i="1"/>
  <c r="AU2685" i="1"/>
  <c r="AY2699" i="1"/>
  <c r="BE2699" i="1" s="1"/>
  <c r="AY2701" i="1"/>
  <c r="BE2701" i="1" s="1"/>
  <c r="AX2701" i="1"/>
  <c r="BD2701" i="1" s="1"/>
  <c r="AD2701" i="1"/>
  <c r="AV2701" i="1" s="1"/>
  <c r="AC2730" i="1"/>
  <c r="U2597" i="1"/>
  <c r="AY2622" i="1"/>
  <c r="BE2622" i="1" s="1"/>
  <c r="AA2636" i="1"/>
  <c r="AH2651" i="1"/>
  <c r="AJ2653" i="1"/>
  <c r="AH2669" i="1"/>
  <c r="AK2670" i="1"/>
  <c r="AD2686" i="1"/>
  <c r="AV2686" i="1" s="1"/>
  <c r="AD2699" i="1"/>
  <c r="AV2699" i="1" s="1"/>
  <c r="AC2700" i="1"/>
  <c r="AH2712" i="1"/>
  <c r="AF2711" i="1"/>
  <c r="AH2711" i="1" s="1"/>
  <c r="Z2716" i="1"/>
  <c r="Z2672" i="1" s="1"/>
  <c r="AK2767" i="1"/>
  <c r="AD2681" i="1"/>
  <c r="AV2681" i="1" s="1"/>
  <c r="AY2689" i="1"/>
  <c r="BE2689" i="1" s="1"/>
  <c r="AD2689" i="1"/>
  <c r="AV2689" i="1" s="1"/>
  <c r="AY2696" i="1"/>
  <c r="BE2696" i="1" s="1"/>
  <c r="AY2698" i="1"/>
  <c r="BE2698" i="1" s="1"/>
  <c r="AX2698" i="1"/>
  <c r="BD2698" i="1" s="1"/>
  <c r="AD2698" i="1"/>
  <c r="AV2698" i="1" s="1"/>
  <c r="AU2707" i="1"/>
  <c r="AE2707" i="1"/>
  <c r="AC2708" i="1"/>
  <c r="AC2706" i="1" s="1"/>
  <c r="AE2725" i="1"/>
  <c r="AU2725" i="1"/>
  <c r="AW2725" i="1" s="1"/>
  <c r="AU2733" i="1"/>
  <c r="AU2742" i="1"/>
  <c r="AE2742" i="1"/>
  <c r="AC2741" i="1"/>
  <c r="AF2745" i="1"/>
  <c r="AD2580" i="1"/>
  <c r="AV2580" i="1" s="1"/>
  <c r="AD2623" i="1"/>
  <c r="AV2623" i="1" s="1"/>
  <c r="AY2624" i="1"/>
  <c r="BE2624" i="1" s="1"/>
  <c r="AY2634" i="1"/>
  <c r="BE2634" i="1" s="1"/>
  <c r="AD2640" i="1"/>
  <c r="AX2652" i="1"/>
  <c r="BD2652" i="1" s="1"/>
  <c r="AL2653" i="1"/>
  <c r="AN2654" i="1"/>
  <c r="AY2661" i="1"/>
  <c r="BE2661" i="1" s="1"/>
  <c r="AY2675" i="1"/>
  <c r="BE2675" i="1" s="1"/>
  <c r="AY2686" i="1"/>
  <c r="BE2686" i="1" s="1"/>
  <c r="AD2696" i="1"/>
  <c r="AV2696" i="1" s="1"/>
  <c r="AC2697" i="1"/>
  <c r="AU2721" i="1"/>
  <c r="AW2721" i="1" s="1"/>
  <c r="AE2721" i="1"/>
  <c r="AU2754" i="1"/>
  <c r="AK2712" i="1"/>
  <c r="AI2711" i="1"/>
  <c r="AP2716" i="1"/>
  <c r="AY2718" i="1"/>
  <c r="BE2718" i="1" s="1"/>
  <c r="AU2732" i="1"/>
  <c r="AW2732" i="1" s="1"/>
  <c r="AU2735" i="1"/>
  <c r="AW2735" i="1" s="1"/>
  <c r="AK2741" i="1"/>
  <c r="AK2746" i="1"/>
  <c r="AH2747" i="1"/>
  <c r="AT2747" i="1"/>
  <c r="AL2758" i="1"/>
  <c r="V2758" i="1"/>
  <c r="V2757" i="1" s="1"/>
  <c r="AC2760" i="1"/>
  <c r="V2767" i="1"/>
  <c r="V2766" i="1" s="1"/>
  <c r="AC2769" i="1"/>
  <c r="AH2777" i="1"/>
  <c r="AF2776" i="1"/>
  <c r="AH2776" i="1" s="1"/>
  <c r="AR2795" i="1"/>
  <c r="AT2795" i="1" s="1"/>
  <c r="AT2796" i="1"/>
  <c r="AT2798" i="1"/>
  <c r="AA2800" i="1"/>
  <c r="AQ2803" i="1"/>
  <c r="AU2804" i="1"/>
  <c r="AC2803" i="1"/>
  <c r="AM2820" i="1"/>
  <c r="AC2834" i="1"/>
  <c r="AC2832" i="1" s="1"/>
  <c r="AI2843" i="1"/>
  <c r="AK2844" i="1"/>
  <c r="AX2679" i="1"/>
  <c r="BD2679" i="1" s="1"/>
  <c r="AX2690" i="1"/>
  <c r="BD2690" i="1" s="1"/>
  <c r="AJ2711" i="1"/>
  <c r="AX2727" i="1"/>
  <c r="BD2727" i="1" s="1"/>
  <c r="AD2733" i="1"/>
  <c r="AV2733" i="1" s="1"/>
  <c r="AD2736" i="1"/>
  <c r="AV2736" i="1" s="1"/>
  <c r="AN2741" i="1"/>
  <c r="AL2740" i="1"/>
  <c r="AV2760" i="1"/>
  <c r="AV2759" i="1" s="1"/>
  <c r="AL2767" i="1"/>
  <c r="AV2769" i="1"/>
  <c r="AV2768" i="1" s="1"/>
  <c r="AR2786" i="1"/>
  <c r="AA2786" i="1"/>
  <c r="AC2794" i="1"/>
  <c r="AH2798" i="1"/>
  <c r="AI2808" i="1"/>
  <c r="AK2809" i="1"/>
  <c r="AB2820" i="1"/>
  <c r="AX2744" i="1"/>
  <c r="BD2744" i="1" s="1"/>
  <c r="AL2745" i="1"/>
  <c r="AX2775" i="1"/>
  <c r="BD2775" i="1" s="1"/>
  <c r="AK2777" i="1"/>
  <c r="AI2776" i="1"/>
  <c r="AK2776" i="1" s="1"/>
  <c r="AC2792" i="1"/>
  <c r="AU2807" i="1"/>
  <c r="AC2806" i="1"/>
  <c r="AC2748" i="1"/>
  <c r="AU2750" i="1"/>
  <c r="AW2750" i="1" s="1"/>
  <c r="AD2753" i="1"/>
  <c r="AV2753" i="1" s="1"/>
  <c r="Y2757" i="1"/>
  <c r="AK2780" i="1"/>
  <c r="AI2779" i="1"/>
  <c r="AK2779" i="1" s="1"/>
  <c r="AY2797" i="1"/>
  <c r="BE2797" i="1" s="1"/>
  <c r="AC2810" i="1"/>
  <c r="AU2833" i="1"/>
  <c r="AU2835" i="1"/>
  <c r="AU2864" i="1"/>
  <c r="AE2864" i="1"/>
  <c r="AC2862" i="1"/>
  <c r="AE2862" i="1" s="1"/>
  <c r="AQ2723" i="1"/>
  <c r="AO2722" i="1"/>
  <c r="AQ2722" i="1" s="1"/>
  <c r="AY2729" i="1"/>
  <c r="BE2729" i="1" s="1"/>
  <c r="AU2731" i="1"/>
  <c r="AV2742" i="1"/>
  <c r="AV2741" i="1" s="1"/>
  <c r="AV2747" i="1"/>
  <c r="AC2752" i="1"/>
  <c r="AN2777" i="1"/>
  <c r="AL2776" i="1"/>
  <c r="AN2776" i="1" s="1"/>
  <c r="AX2781" i="1"/>
  <c r="BD2781" i="1" s="1"/>
  <c r="AN2782" i="1"/>
  <c r="AX2784" i="1"/>
  <c r="BD2784" i="1" s="1"/>
  <c r="AC2790" i="1"/>
  <c r="AV2802" i="1"/>
  <c r="AV2801" i="1" s="1"/>
  <c r="AU2825" i="1"/>
  <c r="AW2825" i="1" s="1"/>
  <c r="AG2902" i="1"/>
  <c r="AX2642" i="1"/>
  <c r="BD2642" i="1" s="1"/>
  <c r="U2653" i="1"/>
  <c r="AG2653" i="1"/>
  <c r="AH2653" i="1" s="1"/>
  <c r="AS2653" i="1"/>
  <c r="AT2653" i="1" s="1"/>
  <c r="AQ2712" i="1"/>
  <c r="AO2711" i="1"/>
  <c r="AX2713" i="1"/>
  <c r="BD2713" i="1" s="1"/>
  <c r="AV2731" i="1"/>
  <c r="AV2734" i="1"/>
  <c r="AW2734" i="1" s="1"/>
  <c r="AX2739" i="1"/>
  <c r="BD2739" i="1" s="1"/>
  <c r="AQ2741" i="1"/>
  <c r="AM2746" i="1"/>
  <c r="AM2745" i="1" s="1"/>
  <c r="AA2758" i="1"/>
  <c r="AA2757" i="1" s="1"/>
  <c r="AA2767" i="1"/>
  <c r="AA2766" i="1" s="1"/>
  <c r="AV2773" i="1"/>
  <c r="AV2772" i="1" s="1"/>
  <c r="AY2775" i="1"/>
  <c r="BE2775" i="1" s="1"/>
  <c r="AY2781" i="1"/>
  <c r="BE2781" i="1" s="1"/>
  <c r="AG2786" i="1"/>
  <c r="AS2786" i="1"/>
  <c r="X2786" i="1"/>
  <c r="AX2797" i="1"/>
  <c r="BD2797" i="1" s="1"/>
  <c r="AI2800" i="1"/>
  <c r="AK2805" i="1"/>
  <c r="AL2808" i="1"/>
  <c r="AN2808" i="1" s="1"/>
  <c r="AQ2808" i="1"/>
  <c r="AG2813" i="1"/>
  <c r="AH2813" i="1" s="1"/>
  <c r="AQ2821" i="1"/>
  <c r="AO2820" i="1"/>
  <c r="AT2822" i="1"/>
  <c r="AR2821" i="1"/>
  <c r="AY2642" i="1"/>
  <c r="BE2642" i="1" s="1"/>
  <c r="AY2713" i="1"/>
  <c r="BE2713" i="1" s="1"/>
  <c r="AK2717" i="1"/>
  <c r="AI2716" i="1"/>
  <c r="AK2716" i="1" s="1"/>
  <c r="AC2724" i="1"/>
  <c r="AX2726" i="1"/>
  <c r="BD2726" i="1" s="1"/>
  <c r="AY2739" i="1"/>
  <c r="BE2739" i="1" s="1"/>
  <c r="AT2741" i="1"/>
  <c r="AR2740" i="1"/>
  <c r="AT2740" i="1" s="1"/>
  <c r="AY2744" i="1"/>
  <c r="BE2744" i="1" s="1"/>
  <c r="AX2753" i="1"/>
  <c r="BD2753" i="1" s="1"/>
  <c r="AB2767" i="1"/>
  <c r="AB2766" i="1" s="1"/>
  <c r="AM2779" i="1"/>
  <c r="AN2779" i="1" s="1"/>
  <c r="AN2780" i="1"/>
  <c r="AC2781" i="1"/>
  <c r="AV2784" i="1"/>
  <c r="AV2783" i="1" s="1"/>
  <c r="AV2782" i="1" s="1"/>
  <c r="AD2783" i="1"/>
  <c r="AD2782" i="1" s="1"/>
  <c r="AQ2789" i="1"/>
  <c r="AV2808" i="1"/>
  <c r="AH2822" i="1"/>
  <c r="AF2821" i="1"/>
  <c r="AK2836" i="1"/>
  <c r="AY2726" i="1"/>
  <c r="BE2726" i="1" s="1"/>
  <c r="AY2753" i="1"/>
  <c r="BE2753" i="1" s="1"/>
  <c r="AD2754" i="1"/>
  <c r="AV2754" i="1" s="1"/>
  <c r="AK2761" i="1"/>
  <c r="AK2770" i="1"/>
  <c r="AC2778" i="1"/>
  <c r="AQ2780" i="1"/>
  <c r="U2786" i="1"/>
  <c r="AC2802" i="1"/>
  <c r="AC2811" i="1"/>
  <c r="AE2811" i="1" s="1"/>
  <c r="AU2812" i="1"/>
  <c r="AU2815" i="1"/>
  <c r="AY2819" i="1"/>
  <c r="BE2819" i="1" s="1"/>
  <c r="AX2819" i="1"/>
  <c r="BD2819" i="1" s="1"/>
  <c r="AD2823" i="1"/>
  <c r="AT2706" i="1"/>
  <c r="AH2741" i="1"/>
  <c r="AF2740" i="1"/>
  <c r="AH2740" i="1" s="1"/>
  <c r="AL2763" i="1"/>
  <c r="AN2763" i="1" s="1"/>
  <c r="AX2765" i="1"/>
  <c r="BD2765" i="1" s="1"/>
  <c r="AI2786" i="1"/>
  <c r="V2786" i="1"/>
  <c r="AC2788" i="1"/>
  <c r="AN2796" i="1"/>
  <c r="AL2795" i="1"/>
  <c r="AD2737" i="1"/>
  <c r="AE2772" i="1"/>
  <c r="AT2777" i="1"/>
  <c r="AR2776" i="1"/>
  <c r="AT2776" i="1" s="1"/>
  <c r="AN2786" i="1"/>
  <c r="AV2788" i="1"/>
  <c r="AV2787" i="1" s="1"/>
  <c r="AH2806" i="1"/>
  <c r="AF2805" i="1"/>
  <c r="AH2805" i="1" s="1"/>
  <c r="AE2824" i="1"/>
  <c r="AV2824" i="1"/>
  <c r="AW2824" i="1" s="1"/>
  <c r="AI2757" i="1"/>
  <c r="AH2759" i="1"/>
  <c r="AT2759" i="1"/>
  <c r="AU2762" i="1"/>
  <c r="AC2761" i="1"/>
  <c r="AV2765" i="1"/>
  <c r="AV2764" i="1" s="1"/>
  <c r="AV2763" i="1" s="1"/>
  <c r="AD2764" i="1"/>
  <c r="AD2763" i="1" s="1"/>
  <c r="AH2768" i="1"/>
  <c r="AT2768" i="1"/>
  <c r="AU2771" i="1"/>
  <c r="AC2770" i="1"/>
  <c r="AD2804" i="1"/>
  <c r="AU2829" i="1"/>
  <c r="AC2828" i="1"/>
  <c r="AX2640" i="1"/>
  <c r="BD2640" i="1" s="1"/>
  <c r="AQ2651" i="1"/>
  <c r="AO2650" i="1"/>
  <c r="AQ2650" i="1" s="1"/>
  <c r="AQ2717" i="1"/>
  <c r="AO2716" i="1"/>
  <c r="AX2718" i="1"/>
  <c r="BD2718" i="1" s="1"/>
  <c r="AK2723" i="1"/>
  <c r="AI2722" i="1"/>
  <c r="AX2725" i="1"/>
  <c r="BD2725" i="1" s="1"/>
  <c r="AX2738" i="1"/>
  <c r="BD2738" i="1" s="1"/>
  <c r="AG2746" i="1"/>
  <c r="AG2745" i="1" s="1"/>
  <c r="AS2746" i="1"/>
  <c r="AS2745" i="1" s="1"/>
  <c r="AK2751" i="1"/>
  <c r="AY2754" i="1"/>
  <c r="BE2754" i="1" s="1"/>
  <c r="U2758" i="1"/>
  <c r="U2757" i="1" s="1"/>
  <c r="AQ2761" i="1"/>
  <c r="AT2763" i="1"/>
  <c r="AY2765" i="1"/>
  <c r="BE2765" i="1" s="1"/>
  <c r="U2767" i="1"/>
  <c r="U2766" i="1" s="1"/>
  <c r="AQ2770" i="1"/>
  <c r="AE2773" i="1"/>
  <c r="Y2786" i="1"/>
  <c r="AY2793" i="1"/>
  <c r="BE2793" i="1" s="1"/>
  <c r="AX2793" i="1"/>
  <c r="BD2793" i="1" s="1"/>
  <c r="AD2793" i="1"/>
  <c r="AV2793" i="1" s="1"/>
  <c r="AQ2801" i="1"/>
  <c r="AO2800" i="1"/>
  <c r="AM2800" i="1"/>
  <c r="AN2800" i="1" s="1"/>
  <c r="AN2803" i="1"/>
  <c r="AO2813" i="1"/>
  <c r="AQ2813" i="1" s="1"/>
  <c r="AQ2814" i="1"/>
  <c r="AV2828" i="1"/>
  <c r="AT2843" i="1"/>
  <c r="AX2715" i="1"/>
  <c r="BD2715" i="1" s="1"/>
  <c r="AX2731" i="1"/>
  <c r="BD2731" i="1" s="1"/>
  <c r="AX2732" i="1"/>
  <c r="BD2732" i="1" s="1"/>
  <c r="AX2733" i="1"/>
  <c r="BD2733" i="1" s="1"/>
  <c r="AX2734" i="1"/>
  <c r="BD2734" i="1" s="1"/>
  <c r="AX2735" i="1"/>
  <c r="BD2735" i="1" s="1"/>
  <c r="AX2736" i="1"/>
  <c r="BD2736" i="1" s="1"/>
  <c r="AX2778" i="1"/>
  <c r="BD2778" i="1" s="1"/>
  <c r="AT2801" i="1"/>
  <c r="AR2800" i="1"/>
  <c r="AX2802" i="1"/>
  <c r="BD2802" i="1" s="1"/>
  <c r="AY2810" i="1"/>
  <c r="BE2810" i="1" s="1"/>
  <c r="X2813" i="1"/>
  <c r="AJ2813" i="1"/>
  <c r="AT2818" i="1"/>
  <c r="AL2836" i="1"/>
  <c r="AN2836" i="1" s="1"/>
  <c r="AO2844" i="1"/>
  <c r="AK2845" i="1"/>
  <c r="AS2848" i="1"/>
  <c r="AT2848" i="1" s="1"/>
  <c r="AU2850" i="1"/>
  <c r="AM2855" i="1"/>
  <c r="AI2866" i="1"/>
  <c r="AD2875" i="1"/>
  <c r="AV2875" i="1" s="1"/>
  <c r="AX2879" i="1"/>
  <c r="BD2879" i="1" s="1"/>
  <c r="AY2879" i="1"/>
  <c r="BE2879" i="1" s="1"/>
  <c r="AO2896" i="1"/>
  <c r="AH2900" i="1"/>
  <c r="AT2927" i="1"/>
  <c r="AD2935" i="1"/>
  <c r="AQ2796" i="1"/>
  <c r="AH2801" i="1"/>
  <c r="AF2800" i="1"/>
  <c r="AK2814" i="1"/>
  <c r="AD2828" i="1"/>
  <c r="AE2830" i="1"/>
  <c r="AC2841" i="1"/>
  <c r="AN2856" i="1"/>
  <c r="AT2858" i="1"/>
  <c r="AF2865" i="1"/>
  <c r="AX2876" i="1"/>
  <c r="BD2876" i="1" s="1"/>
  <c r="AY2883" i="1"/>
  <c r="BE2883" i="1" s="1"/>
  <c r="AT2888" i="1"/>
  <c r="AP2897" i="1"/>
  <c r="AP2896" i="1" s="1"/>
  <c r="AN2904" i="1"/>
  <c r="AL2903" i="1"/>
  <c r="AH2919" i="1"/>
  <c r="AF2918" i="1"/>
  <c r="AU2929" i="1"/>
  <c r="AY2951" i="1"/>
  <c r="BE2951" i="1" s="1"/>
  <c r="AD2951" i="1"/>
  <c r="AV2951" i="1" s="1"/>
  <c r="AX2951" i="1"/>
  <c r="BD2951" i="1" s="1"/>
  <c r="AY2955" i="1"/>
  <c r="BE2955" i="1" s="1"/>
  <c r="AD2955" i="1"/>
  <c r="AV2955" i="1" s="1"/>
  <c r="AX2955" i="1"/>
  <c r="BD2955" i="1" s="1"/>
  <c r="AX2838" i="1"/>
  <c r="BD2838" i="1" s="1"/>
  <c r="AH2848" i="1"/>
  <c r="AC2849" i="1"/>
  <c r="AX2873" i="1"/>
  <c r="BD2873" i="1" s="1"/>
  <c r="AD2873" i="1"/>
  <c r="AV2873" i="1" s="1"/>
  <c r="AC2883" i="1"/>
  <c r="AV2892" i="1"/>
  <c r="AV2891" i="1" s="1"/>
  <c r="AK2903" i="1"/>
  <c r="AI2902" i="1"/>
  <c r="AY2916" i="1"/>
  <c r="BE2916" i="1" s="1"/>
  <c r="AD2916" i="1"/>
  <c r="AV2916" i="1" s="1"/>
  <c r="AY2917" i="1"/>
  <c r="BE2917" i="1" s="1"/>
  <c r="AX2917" i="1"/>
  <c r="BD2917" i="1" s="1"/>
  <c r="AD2917" i="1"/>
  <c r="AV2917" i="1" s="1"/>
  <c r="AN2806" i="1"/>
  <c r="AL2805" i="1"/>
  <c r="AN2805" i="1" s="1"/>
  <c r="AX2817" i="1"/>
  <c r="BD2817" i="1" s="1"/>
  <c r="AY2826" i="1"/>
  <c r="BE2826" i="1" s="1"/>
  <c r="AT2852" i="1"/>
  <c r="AP2855" i="1"/>
  <c r="AL2866" i="1"/>
  <c r="AX2880" i="1"/>
  <c r="BD2880" i="1" s="1"/>
  <c r="AV2883" i="1"/>
  <c r="AG2887" i="1"/>
  <c r="AC2937" i="1"/>
  <c r="AE2938" i="1"/>
  <c r="AN2814" i="1"/>
  <c r="AY2817" i="1"/>
  <c r="BE2817" i="1" s="1"/>
  <c r="AI2848" i="1"/>
  <c r="AQ2856" i="1"/>
  <c r="AX2877" i="1"/>
  <c r="BD2877" i="1" s="1"/>
  <c r="AY2877" i="1"/>
  <c r="BE2877" i="1" s="1"/>
  <c r="AC2892" i="1"/>
  <c r="AU2893" i="1"/>
  <c r="AW2893" i="1" s="1"/>
  <c r="AT2898" i="1"/>
  <c r="AR2897" i="1"/>
  <c r="AX2916" i="1"/>
  <c r="BD2916" i="1" s="1"/>
  <c r="AC2928" i="1"/>
  <c r="AN2937" i="1"/>
  <c r="AL2936" i="1"/>
  <c r="AN2936" i="1" s="1"/>
  <c r="AK2941" i="1"/>
  <c r="BE2945" i="1"/>
  <c r="AD2945" i="1"/>
  <c r="AV2945" i="1" s="1"/>
  <c r="AX2945" i="1"/>
  <c r="BD2945" i="1" s="1"/>
  <c r="AY2961" i="1"/>
  <c r="BE2961" i="1" s="1"/>
  <c r="AD2961" i="1"/>
  <c r="AV2961" i="1" s="1"/>
  <c r="AX2961" i="1"/>
  <c r="BD2961" i="1" s="1"/>
  <c r="AH2840" i="1"/>
  <c r="AF2839" i="1"/>
  <c r="AH2839" i="1" s="1"/>
  <c r="AX2868" i="1"/>
  <c r="BD2868" i="1" s="1"/>
  <c r="AC2884" i="1"/>
  <c r="AY2885" i="1"/>
  <c r="BE2885" i="1" s="1"/>
  <c r="AW2889" i="1"/>
  <c r="AY2913" i="1"/>
  <c r="BE2913" i="1" s="1"/>
  <c r="AD2913" i="1"/>
  <c r="AV2913" i="1" s="1"/>
  <c r="AY2914" i="1"/>
  <c r="BE2914" i="1" s="1"/>
  <c r="AX2914" i="1"/>
  <c r="BD2914" i="1" s="1"/>
  <c r="AD2914" i="1"/>
  <c r="AV2914" i="1" s="1"/>
  <c r="AD2928" i="1"/>
  <c r="W2931" i="1"/>
  <c r="AX2967" i="1"/>
  <c r="BD2967" i="1" s="1"/>
  <c r="AY2967" i="1"/>
  <c r="BE2967" i="1" s="1"/>
  <c r="AD2967" i="1"/>
  <c r="AV2967" i="1" s="1"/>
  <c r="AO2779" i="1"/>
  <c r="AQ2779" i="1" s="1"/>
  <c r="AD2826" i="1"/>
  <c r="AV2826" i="1" s="1"/>
  <c r="AD2835" i="1"/>
  <c r="AV2835" i="1" s="1"/>
  <c r="AJ2855" i="1"/>
  <c r="AJ2847" i="1" s="1"/>
  <c r="AS2855" i="1"/>
  <c r="AC2861" i="1"/>
  <c r="AY2880" i="1"/>
  <c r="BE2880" i="1" s="1"/>
  <c r="AC2901" i="1"/>
  <c r="AY2910" i="1"/>
  <c r="BE2910" i="1" s="1"/>
  <c r="AD2910" i="1"/>
  <c r="AV2910" i="1" s="1"/>
  <c r="AY2911" i="1"/>
  <c r="BE2911" i="1" s="1"/>
  <c r="AD2911" i="1"/>
  <c r="AV2911" i="1" s="1"/>
  <c r="AY2912" i="1"/>
  <c r="BE2912" i="1" s="1"/>
  <c r="AS2924" i="1"/>
  <c r="AS2923" i="1" s="1"/>
  <c r="AK2927" i="1"/>
  <c r="AI2924" i="1"/>
  <c r="AY2949" i="1"/>
  <c r="BE2949" i="1" s="1"/>
  <c r="AD2949" i="1"/>
  <c r="AV2949" i="1" s="1"/>
  <c r="AX2949" i="1"/>
  <c r="BD2949" i="1" s="1"/>
  <c r="AC2798" i="1"/>
  <c r="AH2811" i="1"/>
  <c r="AX2824" i="1"/>
  <c r="BD2824" i="1" s="1"/>
  <c r="AX2835" i="1"/>
  <c r="BD2835" i="1" s="1"/>
  <c r="AL2839" i="1"/>
  <c r="AN2839" i="1" s="1"/>
  <c r="AK2840" i="1"/>
  <c r="AI2839" i="1"/>
  <c r="AK2839" i="1" s="1"/>
  <c r="AY2841" i="1"/>
  <c r="BE2841" i="1" s="1"/>
  <c r="AV2841" i="1"/>
  <c r="AV2840" i="1" s="1"/>
  <c r="AV2839" i="1" s="1"/>
  <c r="AH2844" i="1"/>
  <c r="AD2846" i="1"/>
  <c r="V2847" i="1"/>
  <c r="AX2853" i="1"/>
  <c r="BD2853" i="1" s="1"/>
  <c r="AX2874" i="1"/>
  <c r="BD2874" i="1" s="1"/>
  <c r="AD2874" i="1"/>
  <c r="AV2874" i="1" s="1"/>
  <c r="AD2877" i="1"/>
  <c r="AV2877" i="1" s="1"/>
  <c r="AX2878" i="1"/>
  <c r="BD2878" i="1" s="1"/>
  <c r="AY2878" i="1"/>
  <c r="BE2878" i="1" s="1"/>
  <c r="AQ2882" i="1"/>
  <c r="AD2885" i="1"/>
  <c r="AV2885" i="1" s="1"/>
  <c r="AN2891" i="1"/>
  <c r="V2897" i="1"/>
  <c r="V2896" i="1" s="1"/>
  <c r="AY2907" i="1"/>
  <c r="BE2907" i="1" s="1"/>
  <c r="AD2907" i="1"/>
  <c r="AV2907" i="1" s="1"/>
  <c r="AY2908" i="1"/>
  <c r="BE2908" i="1" s="1"/>
  <c r="AD2908" i="1"/>
  <c r="AV2908" i="1" s="1"/>
  <c r="AY2909" i="1"/>
  <c r="BE2909" i="1" s="1"/>
  <c r="AD2912" i="1"/>
  <c r="AV2912" i="1" s="1"/>
  <c r="AX2913" i="1"/>
  <c r="BD2913" i="1" s="1"/>
  <c r="AU2827" i="1"/>
  <c r="AW2827" i="1" s="1"/>
  <c r="AY2860" i="1"/>
  <c r="BE2860" i="1" s="1"/>
  <c r="AD2860" i="1"/>
  <c r="AV2860" i="1" s="1"/>
  <c r="AV2858" i="1" s="1"/>
  <c r="AU2860" i="1"/>
  <c r="AY2868" i="1"/>
  <c r="BE2868" i="1" s="1"/>
  <c r="AX2885" i="1"/>
  <c r="BD2885" i="1" s="1"/>
  <c r="AC2886" i="1"/>
  <c r="AV2888" i="1"/>
  <c r="AU2899" i="1"/>
  <c r="AH2904" i="1"/>
  <c r="AY2905" i="1"/>
  <c r="BE2905" i="1" s="1"/>
  <c r="AY2906" i="1"/>
  <c r="BE2906" i="1" s="1"/>
  <c r="AO2918" i="1"/>
  <c r="AQ2919" i="1"/>
  <c r="AH2925" i="1"/>
  <c r="AN2927" i="1"/>
  <c r="AL2924" i="1"/>
  <c r="AN2852" i="1"/>
  <c r="AL2851" i="1"/>
  <c r="AN2851" i="1" s="1"/>
  <c r="AY2857" i="1"/>
  <c r="BE2857" i="1" s="1"/>
  <c r="AI2896" i="1"/>
  <c r="AV2926" i="1"/>
  <c r="AV2925" i="1" s="1"/>
  <c r="AD2925" i="1"/>
  <c r="AT2941" i="1"/>
  <c r="AR2940" i="1"/>
  <c r="BE2943" i="1"/>
  <c r="AD2943" i="1"/>
  <c r="AV2943" i="1" s="1"/>
  <c r="AX2943" i="1"/>
  <c r="BD2943" i="1" s="1"/>
  <c r="AY2956" i="1"/>
  <c r="BE2956" i="1" s="1"/>
  <c r="AD2956" i="1"/>
  <c r="AV2956" i="1" s="1"/>
  <c r="AX2956" i="1"/>
  <c r="BD2956" i="1" s="1"/>
  <c r="AX2966" i="1"/>
  <c r="BD2966" i="1" s="1"/>
  <c r="AY2966" i="1"/>
  <c r="BE2966" i="1" s="1"/>
  <c r="AN2844" i="1"/>
  <c r="AL2843" i="1"/>
  <c r="AQ2848" i="1"/>
  <c r="Y2847" i="1"/>
  <c r="AX2875" i="1"/>
  <c r="BD2875" i="1" s="1"/>
  <c r="AT2919" i="1"/>
  <c r="AR2918" i="1"/>
  <c r="AU2937" i="1"/>
  <c r="V2821" i="1"/>
  <c r="V2820" i="1" s="1"/>
  <c r="AX2872" i="1"/>
  <c r="BD2872" i="1" s="1"/>
  <c r="AD2872" i="1"/>
  <c r="AV2872" i="1" s="1"/>
  <c r="AT2887" i="1"/>
  <c r="AC2888" i="1"/>
  <c r="AE2889" i="1"/>
  <c r="BE2947" i="1"/>
  <c r="AD2947" i="1"/>
  <c r="AV2947" i="1" s="1"/>
  <c r="AX2947" i="1"/>
  <c r="BD2947" i="1" s="1"/>
  <c r="AK2965" i="1"/>
  <c r="AI2940" i="1"/>
  <c r="AD2854" i="1"/>
  <c r="AV2854" i="1" s="1"/>
  <c r="U2855" i="1"/>
  <c r="U2847" i="1" s="1"/>
  <c r="U2842" i="1" s="1"/>
  <c r="AG2855" i="1"/>
  <c r="AG2847" i="1" s="1"/>
  <c r="AH2858" i="1"/>
  <c r="AB2866" i="1"/>
  <c r="AB2865" i="1" s="1"/>
  <c r="AX2870" i="1"/>
  <c r="BD2870" i="1" s="1"/>
  <c r="AX2893" i="1"/>
  <c r="BD2893" i="1" s="1"/>
  <c r="AH2898" i="1"/>
  <c r="AF2897" i="1"/>
  <c r="AB2924" i="1"/>
  <c r="AP2923" i="1"/>
  <c r="AH2927" i="1"/>
  <c r="AN2934" i="1"/>
  <c r="AY2938" i="1"/>
  <c r="BE2938" i="1" s="1"/>
  <c r="AH2941" i="1"/>
  <c r="AF2940" i="1"/>
  <c r="AY2964" i="1"/>
  <c r="BE2964" i="1" s="1"/>
  <c r="AD2964" i="1"/>
  <c r="AV2964" i="1" s="1"/>
  <c r="AD2973" i="1"/>
  <c r="AV2973" i="1" s="1"/>
  <c r="AX2975" i="1"/>
  <c r="BD2975" i="1" s="1"/>
  <c r="AD2985" i="1"/>
  <c r="AV2985" i="1" s="1"/>
  <c r="AX2987" i="1"/>
  <c r="BD2987" i="1" s="1"/>
  <c r="AC2920" i="1"/>
  <c r="AY2928" i="1"/>
  <c r="BE2928" i="1" s="1"/>
  <c r="AY2933" i="1"/>
  <c r="BE2933" i="1" s="1"/>
  <c r="AK2937" i="1"/>
  <c r="AI2936" i="1"/>
  <c r="AK2936" i="1" s="1"/>
  <c r="BE2942" i="1"/>
  <c r="BE2946" i="1"/>
  <c r="AD2946" i="1"/>
  <c r="AV2946" i="1" s="1"/>
  <c r="AY2950" i="1"/>
  <c r="BE2950" i="1" s="1"/>
  <c r="AD2950" i="1"/>
  <c r="AV2950" i="1" s="1"/>
  <c r="AY2954" i="1"/>
  <c r="BE2954" i="1" s="1"/>
  <c r="AD2954" i="1"/>
  <c r="AV2954" i="1" s="1"/>
  <c r="AD2974" i="1"/>
  <c r="AV2974" i="1" s="1"/>
  <c r="AX2976" i="1"/>
  <c r="BD2976" i="1" s="1"/>
  <c r="AD2986" i="1"/>
  <c r="AV2986" i="1" s="1"/>
  <c r="AX2988" i="1"/>
  <c r="BD2988" i="1" s="1"/>
  <c r="AT3040" i="1"/>
  <c r="AX2977" i="1"/>
  <c r="BD2977" i="1" s="1"/>
  <c r="AX2978" i="1"/>
  <c r="BD2978" i="1" s="1"/>
  <c r="AY2993" i="1"/>
  <c r="BE2993" i="1" s="1"/>
  <c r="AD2993" i="1"/>
  <c r="AV2993" i="1" s="1"/>
  <c r="AY3000" i="1"/>
  <c r="BE3000" i="1" s="1"/>
  <c r="AX3000" i="1"/>
  <c r="BD3000" i="1" s="1"/>
  <c r="AW3020" i="1"/>
  <c r="AX2979" i="1"/>
  <c r="BD2979" i="1" s="1"/>
  <c r="AC2989" i="1"/>
  <c r="AY2990" i="1"/>
  <c r="BE2990" i="1" s="1"/>
  <c r="AX2990" i="1"/>
  <c r="BD2990" i="1" s="1"/>
  <c r="AD3000" i="1"/>
  <c r="AV3000" i="1" s="1"/>
  <c r="AX2869" i="1"/>
  <c r="BD2869" i="1" s="1"/>
  <c r="AX2881" i="1"/>
  <c r="BD2881" i="1" s="1"/>
  <c r="AX2892" i="1"/>
  <c r="BD2892" i="1" s="1"/>
  <c r="U2924" i="1"/>
  <c r="U2923" i="1" s="1"/>
  <c r="AX2928" i="1"/>
  <c r="BD2928" i="1" s="1"/>
  <c r="AH2929" i="1"/>
  <c r="AN2941" i="1"/>
  <c r="AY2957" i="1"/>
  <c r="BE2957" i="1" s="1"/>
  <c r="AD2957" i="1"/>
  <c r="AV2957" i="1" s="1"/>
  <c r="AX2968" i="1"/>
  <c r="BD2968" i="1" s="1"/>
  <c r="AD2978" i="1"/>
  <c r="AV2978" i="1" s="1"/>
  <c r="AX2980" i="1"/>
  <c r="BD2980" i="1" s="1"/>
  <c r="AD2990" i="1"/>
  <c r="AV2990" i="1" s="1"/>
  <c r="AX2993" i="1"/>
  <c r="BD2993" i="1" s="1"/>
  <c r="AY3008" i="1"/>
  <c r="BE3008" i="1" s="1"/>
  <c r="AX3008" i="1"/>
  <c r="BD3008" i="1" s="1"/>
  <c r="AD3008" i="1"/>
  <c r="AV3008" i="1" s="1"/>
  <c r="AW3047" i="1"/>
  <c r="AY2915" i="1"/>
  <c r="BE2915" i="1" s="1"/>
  <c r="AY2926" i="1"/>
  <c r="BE2926" i="1" s="1"/>
  <c r="AQ2932" i="1"/>
  <c r="AO2931" i="1"/>
  <c r="AQ2931" i="1" s="1"/>
  <c r="AY2958" i="1"/>
  <c r="BE2958" i="1" s="1"/>
  <c r="AD2958" i="1"/>
  <c r="AV2958" i="1" s="1"/>
  <c r="AX2969" i="1"/>
  <c r="BD2969" i="1" s="1"/>
  <c r="AY2978" i="1"/>
  <c r="BE2978" i="1" s="1"/>
  <c r="AD2979" i="1"/>
  <c r="AV2979" i="1" s="1"/>
  <c r="AX2981" i="1"/>
  <c r="BD2981" i="1" s="1"/>
  <c r="AC2996" i="1"/>
  <c r="AT2840" i="1"/>
  <c r="AR2839" i="1"/>
  <c r="AT2839" i="1" s="1"/>
  <c r="AX2846" i="1"/>
  <c r="BD2846" i="1" s="1"/>
  <c r="AQ2852" i="1"/>
  <c r="AO2851" i="1"/>
  <c r="AX2871" i="1"/>
  <c r="BD2871" i="1" s="1"/>
  <c r="AN2900" i="1"/>
  <c r="AP2902" i="1"/>
  <c r="AK2925" i="1"/>
  <c r="Z2931" i="1"/>
  <c r="Z2923" i="1" s="1"/>
  <c r="AQ2937" i="1"/>
  <c r="AQ2941" i="1"/>
  <c r="AO2940" i="1"/>
  <c r="BE2944" i="1"/>
  <c r="AD2944" i="1"/>
  <c r="AV2944" i="1" s="1"/>
  <c r="AY2948" i="1"/>
  <c r="BE2948" i="1" s="1"/>
  <c r="AD2948" i="1"/>
  <c r="AV2948" i="1" s="1"/>
  <c r="AY2952" i="1"/>
  <c r="BE2952" i="1" s="1"/>
  <c r="AD2952" i="1"/>
  <c r="AV2952" i="1" s="1"/>
  <c r="AY2959" i="1"/>
  <c r="BE2959" i="1" s="1"/>
  <c r="AD2959" i="1"/>
  <c r="AV2959" i="1" s="1"/>
  <c r="AD2968" i="1"/>
  <c r="AV2968" i="1" s="1"/>
  <c r="AX2970" i="1"/>
  <c r="BD2970" i="1" s="1"/>
  <c r="AY2979" i="1"/>
  <c r="BE2979" i="1" s="1"/>
  <c r="AD2980" i="1"/>
  <c r="AV2980" i="1" s="1"/>
  <c r="AX2982" i="1"/>
  <c r="BD2982" i="1" s="1"/>
  <c r="AU3006" i="1"/>
  <c r="AW3006" i="1" s="1"/>
  <c r="AE3022" i="1"/>
  <c r="AK2887" i="1"/>
  <c r="AN2921" i="1"/>
  <c r="AT2932" i="1"/>
  <c r="AR2931" i="1"/>
  <c r="AT2931" i="1" s="1"/>
  <c r="AT2937" i="1"/>
  <c r="AX2957" i="1"/>
  <c r="BD2957" i="1" s="1"/>
  <c r="AY2960" i="1"/>
  <c r="BE2960" i="1" s="1"/>
  <c r="AD2960" i="1"/>
  <c r="AV2960" i="1" s="1"/>
  <c r="AY2968" i="1"/>
  <c r="BE2968" i="1" s="1"/>
  <c r="AD2969" i="1"/>
  <c r="AV2969" i="1" s="1"/>
  <c r="AX2971" i="1"/>
  <c r="BD2971" i="1" s="1"/>
  <c r="AY2980" i="1"/>
  <c r="BE2980" i="1" s="1"/>
  <c r="AD2981" i="1"/>
  <c r="AV2981" i="1" s="1"/>
  <c r="AX2983" i="1"/>
  <c r="BD2983" i="1" s="1"/>
  <c r="AE3020" i="1"/>
  <c r="AX2972" i="1"/>
  <c r="BD2972" i="1" s="1"/>
  <c r="AX2984" i="1"/>
  <c r="BD2984" i="1" s="1"/>
  <c r="AE2998" i="1"/>
  <c r="AU2998" i="1"/>
  <c r="AW2998" i="1" s="1"/>
  <c r="AY2953" i="1"/>
  <c r="BE2953" i="1" s="1"/>
  <c r="AD2953" i="1"/>
  <c r="AV2953" i="1" s="1"/>
  <c r="AY2962" i="1"/>
  <c r="BE2962" i="1" s="1"/>
  <c r="AD2962" i="1"/>
  <c r="AV2962" i="1" s="1"/>
  <c r="AX2973" i="1"/>
  <c r="BD2973" i="1" s="1"/>
  <c r="AX2985" i="1"/>
  <c r="BD2985" i="1" s="1"/>
  <c r="AE3005" i="1"/>
  <c r="AU3005" i="1"/>
  <c r="AW3005" i="1" s="1"/>
  <c r="AV2930" i="1"/>
  <c r="AV2929" i="1" s="1"/>
  <c r="AH2932" i="1"/>
  <c r="AF2931" i="1"/>
  <c r="AX2935" i="1"/>
  <c r="BD2935" i="1" s="1"/>
  <c r="AY2963" i="1"/>
  <c r="BE2963" i="1" s="1"/>
  <c r="AD2963" i="1"/>
  <c r="AV2963" i="1" s="1"/>
  <c r="AD2972" i="1"/>
  <c r="AV2972" i="1" s="1"/>
  <c r="AX2974" i="1"/>
  <c r="BD2974" i="1" s="1"/>
  <c r="AD2984" i="1"/>
  <c r="AV2984" i="1" s="1"/>
  <c r="AX2986" i="1"/>
  <c r="BD2986" i="1" s="1"/>
  <c r="AU3058" i="1"/>
  <c r="AF2855" i="1"/>
  <c r="AR2855" i="1"/>
  <c r="AF2903" i="1"/>
  <c r="AR2903" i="1"/>
  <c r="AF2924" i="1"/>
  <c r="AR2924" i="1"/>
  <c r="AY2989" i="1"/>
  <c r="BE2989" i="1" s="1"/>
  <c r="AY3003" i="1"/>
  <c r="BE3003" i="1" s="1"/>
  <c r="AY3005" i="1"/>
  <c r="BE3005" i="1" s="1"/>
  <c r="AT3030" i="1"/>
  <c r="AO3040" i="1"/>
  <c r="AQ3041" i="1"/>
  <c r="AE3055" i="1"/>
  <c r="AY3060" i="1"/>
  <c r="BE3060" i="1" s="1"/>
  <c r="AX3060" i="1"/>
  <c r="BD3060" i="1" s="1"/>
  <c r="AD3060" i="1"/>
  <c r="AV3060" i="1" s="1"/>
  <c r="AY3061" i="1"/>
  <c r="BE3061" i="1" s="1"/>
  <c r="AX3061" i="1"/>
  <c r="BD3061" i="1" s="1"/>
  <c r="AW3097" i="1"/>
  <c r="AU3114" i="1"/>
  <c r="AU3024" i="1"/>
  <c r="AW3024" i="1" s="1"/>
  <c r="AY3039" i="1"/>
  <c r="BE3039" i="1" s="1"/>
  <c r="AX3039" i="1"/>
  <c r="BD3039" i="1" s="1"/>
  <c r="AD3039" i="1"/>
  <c r="AV3039" i="1" s="1"/>
  <c r="AC3061" i="1"/>
  <c r="AW3084" i="1"/>
  <c r="AW3099" i="1"/>
  <c r="AY3145" i="1"/>
  <c r="BE3145" i="1" s="1"/>
  <c r="AX3145" i="1"/>
  <c r="BD3145" i="1" s="1"/>
  <c r="AY3007" i="1"/>
  <c r="BE3007" i="1" s="1"/>
  <c r="AY3009" i="1"/>
  <c r="BE3009" i="1" s="1"/>
  <c r="AX3033" i="1"/>
  <c r="BD3033" i="1" s="1"/>
  <c r="AY3033" i="1"/>
  <c r="BE3033" i="1" s="1"/>
  <c r="AY3080" i="1"/>
  <c r="BE3080" i="1" s="1"/>
  <c r="AX3080" i="1"/>
  <c r="BD3080" i="1" s="1"/>
  <c r="AD3080" i="1"/>
  <c r="AV3080" i="1" s="1"/>
  <c r="AY3083" i="1"/>
  <c r="BE3083" i="1" s="1"/>
  <c r="AX3083" i="1"/>
  <c r="BD3083" i="1" s="1"/>
  <c r="AD3083" i="1"/>
  <c r="AV3083" i="1" s="1"/>
  <c r="AP3125" i="1"/>
  <c r="AQ3125" i="1" s="1"/>
  <c r="AQ3126" i="1"/>
  <c r="AY3017" i="1"/>
  <c r="BE3017" i="1" s="1"/>
  <c r="AY3019" i="1"/>
  <c r="BE3019" i="1" s="1"/>
  <c r="AD3019" i="1"/>
  <c r="AV3019" i="1" s="1"/>
  <c r="AY3031" i="1"/>
  <c r="BE3031" i="1" s="1"/>
  <c r="AX3031" i="1"/>
  <c r="BD3031" i="1" s="1"/>
  <c r="AU3038" i="1"/>
  <c r="AW3038" i="1" s="1"/>
  <c r="AE3038" i="1"/>
  <c r="BE3048" i="1"/>
  <c r="AX3048" i="1"/>
  <c r="BD3048" i="1" s="1"/>
  <c r="AD3048" i="1"/>
  <c r="AV3048" i="1" s="1"/>
  <c r="AY3049" i="1"/>
  <c r="BE3049" i="1" s="1"/>
  <c r="AX3049" i="1"/>
  <c r="BD3049" i="1" s="1"/>
  <c r="AN3121" i="1"/>
  <c r="AL3120" i="1"/>
  <c r="AY3141" i="1"/>
  <c r="BE3141" i="1" s="1"/>
  <c r="AD3141" i="1"/>
  <c r="AV3141" i="1" s="1"/>
  <c r="AX3141" i="1"/>
  <c r="BD3141" i="1" s="1"/>
  <c r="AX2991" i="1"/>
  <c r="BD2991" i="1" s="1"/>
  <c r="AD2996" i="1"/>
  <c r="AV2996" i="1" s="1"/>
  <c r="AY3011" i="1"/>
  <c r="BE3011" i="1" s="1"/>
  <c r="AY3013" i="1"/>
  <c r="BE3013" i="1" s="1"/>
  <c r="AY3015" i="1"/>
  <c r="BE3015" i="1" s="1"/>
  <c r="AE3016" i="1"/>
  <c r="AE3018" i="1"/>
  <c r="AC3026" i="1"/>
  <c r="AI3029" i="1"/>
  <c r="AK3029" i="1" s="1"/>
  <c r="AK3030" i="1"/>
  <c r="AY3032" i="1"/>
  <c r="BE3032" i="1" s="1"/>
  <c r="AY3065" i="1"/>
  <c r="BE3065" i="1" s="1"/>
  <c r="AX3065" i="1"/>
  <c r="BD3065" i="1" s="1"/>
  <c r="AY3113" i="1"/>
  <c r="BE3113" i="1" s="1"/>
  <c r="AX3113" i="1"/>
  <c r="BD3113" i="1" s="1"/>
  <c r="AD3113" i="1"/>
  <c r="AV3113" i="1" s="1"/>
  <c r="AY3004" i="1"/>
  <c r="BE3004" i="1" s="1"/>
  <c r="AX3004" i="1"/>
  <c r="BD3004" i="1" s="1"/>
  <c r="AD3007" i="1"/>
  <c r="AV3007" i="1" s="1"/>
  <c r="AD3009" i="1"/>
  <c r="AV3009" i="1" s="1"/>
  <c r="AE3010" i="1"/>
  <c r="AE3012" i="1"/>
  <c r="AE3014" i="1"/>
  <c r="AD3017" i="1"/>
  <c r="AV3017" i="1" s="1"/>
  <c r="AU3022" i="1"/>
  <c r="AW3022" i="1" s="1"/>
  <c r="AY3025" i="1"/>
  <c r="BE3025" i="1" s="1"/>
  <c r="AH3029" i="1"/>
  <c r="AD3033" i="1"/>
  <c r="AV3033" i="1" s="1"/>
  <c r="AG3040" i="1"/>
  <c r="AG2939" i="1" s="1"/>
  <c r="AD3049" i="1"/>
  <c r="AV3049" i="1" s="1"/>
  <c r="AC3066" i="1"/>
  <c r="AU3067" i="1"/>
  <c r="AW3067" i="1" s="1"/>
  <c r="AE3067" i="1"/>
  <c r="AY3069" i="1"/>
  <c r="BE3069" i="1" s="1"/>
  <c r="AX3069" i="1"/>
  <c r="BD3069" i="1" s="1"/>
  <c r="AU3077" i="1"/>
  <c r="AY3086" i="1"/>
  <c r="BE3086" i="1" s="1"/>
  <c r="AD3086" i="1"/>
  <c r="AV3086" i="1" s="1"/>
  <c r="AD3089" i="1"/>
  <c r="AW3095" i="1"/>
  <c r="AY3130" i="1"/>
  <c r="BE3130" i="1" s="1"/>
  <c r="AX3130" i="1"/>
  <c r="BD3130" i="1" s="1"/>
  <c r="AD3173" i="1"/>
  <c r="AN3030" i="1"/>
  <c r="AL3029" i="1"/>
  <c r="AN3029" i="1" s="1"/>
  <c r="AT3043" i="1"/>
  <c r="AE3047" i="1"/>
  <c r="AY3052" i="1"/>
  <c r="BE3052" i="1" s="1"/>
  <c r="AX3052" i="1"/>
  <c r="BD3052" i="1" s="1"/>
  <c r="AD3052" i="1"/>
  <c r="AV3052" i="1" s="1"/>
  <c r="AY3053" i="1"/>
  <c r="BE3053" i="1" s="1"/>
  <c r="AX3053" i="1"/>
  <c r="BD3053" i="1" s="1"/>
  <c r="AD3069" i="1"/>
  <c r="AV3069" i="1" s="1"/>
  <c r="AD3077" i="1"/>
  <c r="AV3077" i="1" s="1"/>
  <c r="AY3079" i="1"/>
  <c r="BE3079" i="1" s="1"/>
  <c r="AX3079" i="1"/>
  <c r="BD3079" i="1" s="1"/>
  <c r="AD3079" i="1"/>
  <c r="AV3079" i="1" s="1"/>
  <c r="AY3082" i="1"/>
  <c r="BE3082" i="1" s="1"/>
  <c r="AX3082" i="1"/>
  <c r="BD3082" i="1" s="1"/>
  <c r="AD3082" i="1"/>
  <c r="AV3082" i="1" s="1"/>
  <c r="AW3085" i="1"/>
  <c r="AX3086" i="1"/>
  <c r="BD3086" i="1" s="1"/>
  <c r="AY3090" i="1"/>
  <c r="BE3090" i="1" s="1"/>
  <c r="AX3090" i="1"/>
  <c r="BD3090" i="1" s="1"/>
  <c r="AD3090" i="1"/>
  <c r="AV3090" i="1" s="1"/>
  <c r="AU3091" i="1"/>
  <c r="AW3091" i="1" s="1"/>
  <c r="AE3091" i="1"/>
  <c r="AX3037" i="1"/>
  <c r="BD3037" i="1" s="1"/>
  <c r="AY3037" i="1"/>
  <c r="BE3037" i="1" s="1"/>
  <c r="AC3053" i="1"/>
  <c r="AE3063" i="1"/>
  <c r="AU3071" i="1"/>
  <c r="AW3071" i="1" s="1"/>
  <c r="AE3071" i="1"/>
  <c r="AD3102" i="1"/>
  <c r="AC3107" i="1"/>
  <c r="AK3120" i="1"/>
  <c r="AG3131" i="1"/>
  <c r="AH3131" i="1" s="1"/>
  <c r="AH3132" i="1"/>
  <c r="AD3143" i="1"/>
  <c r="AY2997" i="1"/>
  <c r="BE2997" i="1" s="1"/>
  <c r="AY3035" i="1"/>
  <c r="BE3035" i="1" s="1"/>
  <c r="AX3035" i="1"/>
  <c r="BD3035" i="1" s="1"/>
  <c r="AD3035" i="1"/>
  <c r="AV3035" i="1" s="1"/>
  <c r="AY3042" i="1"/>
  <c r="BE3042" i="1" s="1"/>
  <c r="AX3042" i="1"/>
  <c r="BD3042" i="1" s="1"/>
  <c r="AH3043" i="1"/>
  <c r="AD3053" i="1"/>
  <c r="AV3053" i="1" s="1"/>
  <c r="AY3073" i="1"/>
  <c r="BE3073" i="1" s="1"/>
  <c r="AX3073" i="1"/>
  <c r="BD3073" i="1" s="1"/>
  <c r="AK3105" i="1"/>
  <c r="AW3161" i="1"/>
  <c r="AU3028" i="1"/>
  <c r="AE3028" i="1"/>
  <c r="AY3036" i="1"/>
  <c r="BE3036" i="1" s="1"/>
  <c r="AC3042" i="1"/>
  <c r="AY3044" i="1"/>
  <c r="BE3044" i="1" s="1"/>
  <c r="AU3046" i="1"/>
  <c r="AY3056" i="1"/>
  <c r="BE3056" i="1" s="1"/>
  <c r="AX3056" i="1"/>
  <c r="BD3056" i="1" s="1"/>
  <c r="AD3056" i="1"/>
  <c r="AV3056" i="1" s="1"/>
  <c r="AY3057" i="1"/>
  <c r="BE3057" i="1" s="1"/>
  <c r="AX3057" i="1"/>
  <c r="BD3057" i="1" s="1"/>
  <c r="AU3062" i="1"/>
  <c r="AD3115" i="1"/>
  <c r="AV3115" i="1" s="1"/>
  <c r="AK3125" i="1"/>
  <c r="AL2931" i="1"/>
  <c r="AF2936" i="1"/>
  <c r="AH2936" i="1" s="1"/>
  <c r="AR2936" i="1"/>
  <c r="AT2936" i="1" s="1"/>
  <c r="AL2940" i="1"/>
  <c r="AY2999" i="1"/>
  <c r="BE2999" i="1" s="1"/>
  <c r="AY3001" i="1"/>
  <c r="BE3001" i="1" s="1"/>
  <c r="AY3021" i="1"/>
  <c r="BE3021" i="1" s="1"/>
  <c r="AY3023" i="1"/>
  <c r="BE3023" i="1" s="1"/>
  <c r="AD3023" i="1"/>
  <c r="AV3023" i="1" s="1"/>
  <c r="AU3034" i="1"/>
  <c r="AW3034" i="1" s="1"/>
  <c r="AE3034" i="1"/>
  <c r="AD3036" i="1"/>
  <c r="AV3036" i="1" s="1"/>
  <c r="AD3037" i="1"/>
  <c r="AV3037" i="1" s="1"/>
  <c r="Y3040" i="1"/>
  <c r="Y2939" i="1" s="1"/>
  <c r="AL3040" i="1"/>
  <c r="AN3041" i="1"/>
  <c r="AC3074" i="1"/>
  <c r="AE3085" i="1"/>
  <c r="AE3095" i="1"/>
  <c r="AN3106" i="1"/>
  <c r="AL3105" i="1"/>
  <c r="AN3105" i="1" s="1"/>
  <c r="AP3108" i="1"/>
  <c r="AQ3109" i="1"/>
  <c r="AX3036" i="1"/>
  <c r="BD3036" i="1" s="1"/>
  <c r="AC3037" i="1"/>
  <c r="AX3044" i="1"/>
  <c r="BD3044" i="1" s="1"/>
  <c r="AY3045" i="1"/>
  <c r="BE3045" i="1" s="1"/>
  <c r="AX3045" i="1"/>
  <c r="BD3045" i="1" s="1"/>
  <c r="AD3057" i="1"/>
  <c r="AV3057" i="1" s="1"/>
  <c r="AE3093" i="1"/>
  <c r="AU3093" i="1"/>
  <c r="AW3093" i="1" s="1"/>
  <c r="AC3104" i="1"/>
  <c r="AE3087" i="1"/>
  <c r="AE3099" i="1"/>
  <c r="AQ3158" i="1"/>
  <c r="AU3165" i="1"/>
  <c r="AD3098" i="1"/>
  <c r="AV3098" i="1" s="1"/>
  <c r="AN3101" i="1"/>
  <c r="AK3106" i="1"/>
  <c r="AK3110" i="1"/>
  <c r="AY3111" i="1"/>
  <c r="BE3111" i="1" s="1"/>
  <c r="AC3112" i="1"/>
  <c r="AT3125" i="1"/>
  <c r="AJ3136" i="1"/>
  <c r="AK3136" i="1" s="1"/>
  <c r="AN3142" i="1"/>
  <c r="AC3168" i="1"/>
  <c r="AC3169" i="1"/>
  <c r="AC3170" i="1"/>
  <c r="AX3172" i="1"/>
  <c r="BD3172" i="1" s="1"/>
  <c r="AY3172" i="1"/>
  <c r="BE3172" i="1" s="1"/>
  <c r="AD3172" i="1"/>
  <c r="AV3172" i="1" s="1"/>
  <c r="AY3092" i="1"/>
  <c r="BE3092" i="1" s="1"/>
  <c r="AY3123" i="1"/>
  <c r="BE3123" i="1" s="1"/>
  <c r="AN3136" i="1"/>
  <c r="AC3185" i="1"/>
  <c r="AM3040" i="1"/>
  <c r="AY3102" i="1"/>
  <c r="BE3102" i="1" s="1"/>
  <c r="AX3104" i="1"/>
  <c r="BD3104" i="1" s="1"/>
  <c r="AX3107" i="1"/>
  <c r="BD3107" i="1" s="1"/>
  <c r="AN3110" i="1"/>
  <c r="AK3122" i="1"/>
  <c r="W3136" i="1"/>
  <c r="AD3156" i="1"/>
  <c r="AV3156" i="1" s="1"/>
  <c r="AX3156" i="1"/>
  <c r="BD3156" i="1" s="1"/>
  <c r="AY3175" i="1"/>
  <c r="BE3175" i="1" s="1"/>
  <c r="AX3175" i="1"/>
  <c r="BD3175" i="1" s="1"/>
  <c r="AD3175" i="1"/>
  <c r="AV3175" i="1" s="1"/>
  <c r="AN3027" i="1"/>
  <c r="AD3064" i="1"/>
  <c r="AV3064" i="1" s="1"/>
  <c r="AD3068" i="1"/>
  <c r="AV3068" i="1" s="1"/>
  <c r="AD3072" i="1"/>
  <c r="AV3072" i="1" s="1"/>
  <c r="AD3076" i="1"/>
  <c r="AV3076" i="1" s="1"/>
  <c r="AC3102" i="1"/>
  <c r="AY3104" i="1"/>
  <c r="BE3104" i="1" s="1"/>
  <c r="AY3107" i="1"/>
  <c r="BE3107" i="1" s="1"/>
  <c r="AD3126" i="1"/>
  <c r="AD3125" i="1" s="1"/>
  <c r="AN3129" i="1"/>
  <c r="AJ3131" i="1"/>
  <c r="AO3136" i="1"/>
  <c r="AQ3136" i="1" s="1"/>
  <c r="AW3155" i="1"/>
  <c r="AE3171" i="1"/>
  <c r="AU3171" i="1"/>
  <c r="AW3171" i="1" s="1"/>
  <c r="AX3178" i="1"/>
  <c r="BD3178" i="1" s="1"/>
  <c r="AY3178" i="1"/>
  <c r="BE3178" i="1" s="1"/>
  <c r="AD3178" i="1"/>
  <c r="AV3178" i="1" s="1"/>
  <c r="Y3211" i="1"/>
  <c r="AD3092" i="1"/>
  <c r="AV3092" i="1" s="1"/>
  <c r="AY3094" i="1"/>
  <c r="BE3094" i="1" s="1"/>
  <c r="AD3106" i="1"/>
  <c r="AD3105" i="1" s="1"/>
  <c r="AX3111" i="1"/>
  <c r="BD3111" i="1" s="1"/>
  <c r="AY3114" i="1"/>
  <c r="BE3114" i="1" s="1"/>
  <c r="AX3114" i="1"/>
  <c r="BD3114" i="1" s="1"/>
  <c r="AY3133" i="1"/>
  <c r="BE3133" i="1" s="1"/>
  <c r="AY3139" i="1"/>
  <c r="BE3139" i="1" s="1"/>
  <c r="AX3139" i="1"/>
  <c r="BD3139" i="1" s="1"/>
  <c r="AD3162" i="1"/>
  <c r="AV3162" i="1" s="1"/>
  <c r="AY3162" i="1"/>
  <c r="BE3162" i="1" s="1"/>
  <c r="AX3162" i="1"/>
  <c r="BD3162" i="1" s="1"/>
  <c r="AY3184" i="1"/>
  <c r="BE3184" i="1" s="1"/>
  <c r="AX3184" i="1"/>
  <c r="BD3184" i="1" s="1"/>
  <c r="AD3184" i="1"/>
  <c r="AV3184" i="1" s="1"/>
  <c r="AF3186" i="1"/>
  <c r="AH3186" i="1" s="1"/>
  <c r="AX3064" i="1"/>
  <c r="BD3064" i="1" s="1"/>
  <c r="AX3068" i="1"/>
  <c r="BD3068" i="1" s="1"/>
  <c r="AX3072" i="1"/>
  <c r="BD3072" i="1" s="1"/>
  <c r="AX3076" i="1"/>
  <c r="BD3076" i="1" s="1"/>
  <c r="AY3078" i="1"/>
  <c r="BE3078" i="1" s="1"/>
  <c r="AY3096" i="1"/>
  <c r="BE3096" i="1" s="1"/>
  <c r="AT3128" i="1"/>
  <c r="Y3131" i="1"/>
  <c r="Y3124" i="1" s="1"/>
  <c r="AC3235" i="1"/>
  <c r="AX3092" i="1"/>
  <c r="BD3092" i="1" s="1"/>
  <c r="AD3103" i="1"/>
  <c r="AV3103" i="1" s="1"/>
  <c r="AX3123" i="1"/>
  <c r="BD3123" i="1" s="1"/>
  <c r="AP3131" i="1"/>
  <c r="AQ3131" i="1" s="1"/>
  <c r="AM3131" i="1"/>
  <c r="AS3136" i="1"/>
  <c r="AS3124" i="1" s="1"/>
  <c r="AX3163" i="1"/>
  <c r="BD3163" i="1" s="1"/>
  <c r="AD3163" i="1"/>
  <c r="AV3163" i="1" s="1"/>
  <c r="AH3110" i="1"/>
  <c r="AF3109" i="1"/>
  <c r="AK3126" i="1"/>
  <c r="AB3136" i="1"/>
  <c r="AY3143" i="1"/>
  <c r="BE3143" i="1" s="1"/>
  <c r="AX3143" i="1"/>
  <c r="BD3143" i="1" s="1"/>
  <c r="AV3147" i="1"/>
  <c r="AV3146" i="1" s="1"/>
  <c r="AD3146" i="1"/>
  <c r="AY3151" i="1"/>
  <c r="BE3151" i="1" s="1"/>
  <c r="AC3152" i="1"/>
  <c r="AY3154" i="1"/>
  <c r="BE3154" i="1" s="1"/>
  <c r="AX3154" i="1"/>
  <c r="BD3154" i="1" s="1"/>
  <c r="AC3159" i="1"/>
  <c r="AD3164" i="1"/>
  <c r="AV3164" i="1" s="1"/>
  <c r="AY3098" i="1"/>
  <c r="BE3098" i="1" s="1"/>
  <c r="AH3137" i="1"/>
  <c r="AF3136" i="1"/>
  <c r="AL3149" i="1"/>
  <c r="AN3150" i="1"/>
  <c r="AY3153" i="1"/>
  <c r="BE3153" i="1" s="1"/>
  <c r="AX3153" i="1"/>
  <c r="BD3153" i="1" s="1"/>
  <c r="AD3159" i="1"/>
  <c r="AX3012" i="1"/>
  <c r="BD3012" i="1" s="1"/>
  <c r="BD3016" i="1"/>
  <c r="AX3020" i="1"/>
  <c r="BD3020" i="1" s="1"/>
  <c r="AX3024" i="1"/>
  <c r="BD3024" i="1" s="1"/>
  <c r="AD3046" i="1"/>
  <c r="AV3046" i="1" s="1"/>
  <c r="AD3050" i="1"/>
  <c r="AV3050" i="1" s="1"/>
  <c r="AW3050" i="1" s="1"/>
  <c r="AD3054" i="1"/>
  <c r="AV3054" i="1" s="1"/>
  <c r="AW3054" i="1" s="1"/>
  <c r="AD3058" i="1"/>
  <c r="AV3058" i="1" s="1"/>
  <c r="AD3062" i="1"/>
  <c r="AV3062" i="1" s="1"/>
  <c r="AD3066" i="1"/>
  <c r="AV3066" i="1" s="1"/>
  <c r="AD3070" i="1"/>
  <c r="AV3070" i="1" s="1"/>
  <c r="AW3070" i="1" s="1"/>
  <c r="AE3084" i="1"/>
  <c r="AY3088" i="1"/>
  <c r="BE3088" i="1" s="1"/>
  <c r="AX3094" i="1"/>
  <c r="BD3094" i="1" s="1"/>
  <c r="AY3100" i="1"/>
  <c r="BE3100" i="1" s="1"/>
  <c r="AY3103" i="1"/>
  <c r="BE3103" i="1" s="1"/>
  <c r="AY3115" i="1"/>
  <c r="BE3115" i="1" s="1"/>
  <c r="AU3115" i="1"/>
  <c r="AT3122" i="1"/>
  <c r="AR3121" i="1"/>
  <c r="V3124" i="1"/>
  <c r="AC3127" i="1"/>
  <c r="AH3134" i="1"/>
  <c r="AG3136" i="1"/>
  <c r="AH3144" i="1"/>
  <c r="AC3148" i="1"/>
  <c r="AO3149" i="1"/>
  <c r="AX3151" i="1"/>
  <c r="BD3151" i="1" s="1"/>
  <c r="AD3153" i="1"/>
  <c r="AV3153" i="1" s="1"/>
  <c r="AN3158" i="1"/>
  <c r="AD3160" i="1"/>
  <c r="AV3160" i="1" s="1"/>
  <c r="AY3164" i="1"/>
  <c r="BE3164" i="1" s="1"/>
  <c r="AD3224" i="1"/>
  <c r="AE3224" i="1" s="1"/>
  <c r="AH3158" i="1"/>
  <c r="AY3171" i="1"/>
  <c r="BE3171" i="1" s="1"/>
  <c r="AY3174" i="1"/>
  <c r="BE3174" i="1" s="1"/>
  <c r="AX3181" i="1"/>
  <c r="BD3181" i="1" s="1"/>
  <c r="X3206" i="1"/>
  <c r="AM3211" i="1"/>
  <c r="AM3196" i="1" s="1"/>
  <c r="AN3212" i="1"/>
  <c r="AR3186" i="1"/>
  <c r="AT3186" i="1" s="1"/>
  <c r="AT3187" i="1"/>
  <c r="AD3192" i="1"/>
  <c r="AC3252" i="1"/>
  <c r="AY3157" i="1"/>
  <c r="BE3157" i="1" s="1"/>
  <c r="AX3165" i="1"/>
  <c r="BD3165" i="1" s="1"/>
  <c r="AY3183" i="1"/>
  <c r="BE3183" i="1" s="1"/>
  <c r="AE3236" i="1"/>
  <c r="AU3236" i="1"/>
  <c r="AW3236" i="1" s="1"/>
  <c r="AX3087" i="1"/>
  <c r="BD3087" i="1" s="1"/>
  <c r="AX3091" i="1"/>
  <c r="BD3091" i="1" s="1"/>
  <c r="AX3095" i="1"/>
  <c r="BD3095" i="1" s="1"/>
  <c r="AX3099" i="1"/>
  <c r="BD3099" i="1" s="1"/>
  <c r="AD3112" i="1"/>
  <c r="AV3112" i="1" s="1"/>
  <c r="AN3126" i="1"/>
  <c r="AL3125" i="1"/>
  <c r="AT3137" i="1"/>
  <c r="AR3136" i="1"/>
  <c r="AY3140" i="1"/>
  <c r="BE3140" i="1" s="1"/>
  <c r="AC3166" i="1"/>
  <c r="AX3167" i="1"/>
  <c r="BD3167" i="1" s="1"/>
  <c r="AD3180" i="1"/>
  <c r="AV3180" i="1" s="1"/>
  <c r="AU3182" i="1"/>
  <c r="AW3182" i="1" s="1"/>
  <c r="AI3186" i="1"/>
  <c r="AV3190" i="1"/>
  <c r="AW3190" i="1" s="1"/>
  <c r="AR3206" i="1"/>
  <c r="AT3206" i="1" s="1"/>
  <c r="AO3211" i="1"/>
  <c r="AQ3211" i="1" s="1"/>
  <c r="AS3211" i="1"/>
  <c r="AC3243" i="1"/>
  <c r="AE3161" i="1"/>
  <c r="AI3197" i="1"/>
  <c r="AK3198" i="1"/>
  <c r="AC3205" i="1"/>
  <c r="AU3224" i="1"/>
  <c r="AD3226" i="1"/>
  <c r="AV3226" i="1" s="1"/>
  <c r="AD3199" i="1"/>
  <c r="AF3206" i="1"/>
  <c r="AH3206" i="1" s="1"/>
  <c r="AH3207" i="1"/>
  <c r="AC3246" i="1"/>
  <c r="AX3179" i="1"/>
  <c r="BD3179" i="1" s="1"/>
  <c r="AD3179" i="1"/>
  <c r="AV3179" i="1" s="1"/>
  <c r="AN3186" i="1"/>
  <c r="AD3187" i="1"/>
  <c r="AG3211" i="1"/>
  <c r="AH3214" i="1"/>
  <c r="AC3213" i="1"/>
  <c r="AV3219" i="1"/>
  <c r="AN3197" i="1"/>
  <c r="AD3202" i="1"/>
  <c r="AQ3204" i="1"/>
  <c r="AO3203" i="1"/>
  <c r="AQ3203" i="1" s="1"/>
  <c r="AX3210" i="1"/>
  <c r="BD3210" i="1" s="1"/>
  <c r="AY3210" i="1"/>
  <c r="BE3210" i="1" s="1"/>
  <c r="AD3213" i="1"/>
  <c r="AT3223" i="1"/>
  <c r="AT3110" i="1"/>
  <c r="AR3109" i="1"/>
  <c r="AH3122" i="1"/>
  <c r="AF3121" i="1"/>
  <c r="AN3132" i="1"/>
  <c r="AL3131" i="1"/>
  <c r="AY3138" i="1"/>
  <c r="BE3138" i="1" s="1"/>
  <c r="AC3147" i="1"/>
  <c r="AX3169" i="1"/>
  <c r="BD3169" i="1" s="1"/>
  <c r="AD3174" i="1"/>
  <c r="AY3177" i="1"/>
  <c r="BE3177" i="1" s="1"/>
  <c r="AD3181" i="1"/>
  <c r="AV3181" i="1" s="1"/>
  <c r="AW3181" i="1" s="1"/>
  <c r="AO3186" i="1"/>
  <c r="AK3191" i="1"/>
  <c r="AY3192" i="1"/>
  <c r="BE3192" i="1" s="1"/>
  <c r="AE3195" i="1"/>
  <c r="Y3197" i="1"/>
  <c r="AC3202" i="1"/>
  <c r="AT3203" i="1"/>
  <c r="AK3207" i="1"/>
  <c r="AK3216" i="1"/>
  <c r="AY3168" i="1"/>
  <c r="BE3168" i="1" s="1"/>
  <c r="AX3168" i="1"/>
  <c r="BD3168" i="1" s="1"/>
  <c r="AX3174" i="1"/>
  <c r="BD3174" i="1" s="1"/>
  <c r="AQ3198" i="1"/>
  <c r="AC3215" i="1"/>
  <c r="AC3232" i="1"/>
  <c r="AD3207" i="1"/>
  <c r="AT3212" i="1"/>
  <c r="AR3211" i="1"/>
  <c r="AT3214" i="1"/>
  <c r="AO3222" i="1"/>
  <c r="AY3235" i="1"/>
  <c r="BE3235" i="1" s="1"/>
  <c r="AX3242" i="1"/>
  <c r="BD3242" i="1" s="1"/>
  <c r="AY3243" i="1"/>
  <c r="BE3243" i="1" s="1"/>
  <c r="AD3252" i="1"/>
  <c r="AV3252" i="1" s="1"/>
  <c r="AY3252" i="1"/>
  <c r="BE3252" i="1" s="1"/>
  <c r="AC3270" i="1"/>
  <c r="AD3255" i="1"/>
  <c r="AV3255" i="1" s="1"/>
  <c r="AD3271" i="1"/>
  <c r="AV3271" i="1" s="1"/>
  <c r="AX3271" i="1"/>
  <c r="BD3271" i="1" s="1"/>
  <c r="AX3283" i="1"/>
  <c r="BD3283" i="1" s="1"/>
  <c r="AD3283" i="1"/>
  <c r="AV3283" i="1" s="1"/>
  <c r="AY3283" i="1"/>
  <c r="BE3283" i="1" s="1"/>
  <c r="AK3287" i="1"/>
  <c r="AI3286" i="1"/>
  <c r="AK3286" i="1" s="1"/>
  <c r="AX3312" i="1"/>
  <c r="BD3312" i="1" s="1"/>
  <c r="AY3312" i="1"/>
  <c r="BE3312" i="1" s="1"/>
  <c r="AD3312" i="1"/>
  <c r="AV3312" i="1" s="1"/>
  <c r="AX3190" i="1"/>
  <c r="BD3190" i="1" s="1"/>
  <c r="AX3217" i="1"/>
  <c r="BD3217" i="1" s="1"/>
  <c r="AN3223" i="1"/>
  <c r="AD3240" i="1"/>
  <c r="AV3240" i="1" s="1"/>
  <c r="AD3253" i="1"/>
  <c r="AV3253" i="1" s="1"/>
  <c r="AX3255" i="1"/>
  <c r="BD3255" i="1" s="1"/>
  <c r="AC3266" i="1"/>
  <c r="AX3282" i="1"/>
  <c r="BD3282" i="1" s="1"/>
  <c r="AY3282" i="1"/>
  <c r="BE3282" i="1" s="1"/>
  <c r="AD3282" i="1"/>
  <c r="AV3282" i="1" s="1"/>
  <c r="AY3190" i="1"/>
  <c r="BE3190" i="1" s="1"/>
  <c r="AU3195" i="1"/>
  <c r="AY3199" i="1"/>
  <c r="BE3199" i="1" s="1"/>
  <c r="AB3222" i="1"/>
  <c r="AQ3223" i="1"/>
  <c r="AC3229" i="1"/>
  <c r="AU3238" i="1"/>
  <c r="AW3238" i="1" s="1"/>
  <c r="AX3240" i="1"/>
  <c r="BD3240" i="1" s="1"/>
  <c r="AY3241" i="1"/>
  <c r="BE3241" i="1" s="1"/>
  <c r="AD3241" i="1"/>
  <c r="AV3241" i="1" s="1"/>
  <c r="AX3243" i="1"/>
  <c r="BD3243" i="1" s="1"/>
  <c r="AX3247" i="1"/>
  <c r="BD3247" i="1" s="1"/>
  <c r="AK3249" i="1"/>
  <c r="AY3255" i="1"/>
  <c r="BE3255" i="1" s="1"/>
  <c r="AY3271" i="1"/>
  <c r="BE3271" i="1" s="1"/>
  <c r="AY3299" i="1"/>
  <c r="BE3299" i="1" s="1"/>
  <c r="AD3299" i="1"/>
  <c r="AV3299" i="1" s="1"/>
  <c r="AX3299" i="1"/>
  <c r="BD3299" i="1" s="1"/>
  <c r="AN3198" i="1"/>
  <c r="AV3205" i="1"/>
  <c r="AV3204" i="1" s="1"/>
  <c r="AV3203" i="1" s="1"/>
  <c r="AD3204" i="1"/>
  <c r="AD3203" i="1" s="1"/>
  <c r="W3206" i="1"/>
  <c r="AY3213" i="1"/>
  <c r="BE3213" i="1" s="1"/>
  <c r="AD3225" i="1"/>
  <c r="AV3225" i="1" s="1"/>
  <c r="AD3230" i="1"/>
  <c r="AV3230" i="1" s="1"/>
  <c r="AY3240" i="1"/>
  <c r="BE3240" i="1" s="1"/>
  <c r="AD3267" i="1"/>
  <c r="AV3267" i="1" s="1"/>
  <c r="AD3268" i="1"/>
  <c r="AV3268" i="1" s="1"/>
  <c r="AX3275" i="1"/>
  <c r="BD3275" i="1" s="1"/>
  <c r="AY3275" i="1"/>
  <c r="BE3275" i="1" s="1"/>
  <c r="AD3275" i="1"/>
  <c r="AV3275" i="1" s="1"/>
  <c r="AY3231" i="1"/>
  <c r="BE3231" i="1" s="1"/>
  <c r="AU3256" i="1"/>
  <c r="AD3263" i="1"/>
  <c r="AV3263" i="1" s="1"/>
  <c r="AY3263" i="1"/>
  <c r="BE3263" i="1" s="1"/>
  <c r="AX3280" i="1"/>
  <c r="BD3280" i="1" s="1"/>
  <c r="AD3280" i="1"/>
  <c r="AV3280" i="1" s="1"/>
  <c r="AF3222" i="1"/>
  <c r="AY3245" i="1"/>
  <c r="BE3245" i="1" s="1"/>
  <c r="AC3296" i="1"/>
  <c r="AD3231" i="1"/>
  <c r="AV3231" i="1" s="1"/>
  <c r="AD3242" i="1"/>
  <c r="AV3242" i="1" s="1"/>
  <c r="AY3248" i="1"/>
  <c r="BE3248" i="1" s="1"/>
  <c r="AD3260" i="1"/>
  <c r="AV3260" i="1" s="1"/>
  <c r="AY3260" i="1"/>
  <c r="BE3260" i="1" s="1"/>
  <c r="Z3211" i="1"/>
  <c r="AH3223" i="1"/>
  <c r="AD3239" i="1"/>
  <c r="AV3239" i="1" s="1"/>
  <c r="AC3241" i="1"/>
  <c r="W3222" i="1"/>
  <c r="AC3247" i="1"/>
  <c r="AD3251" i="1"/>
  <c r="AV3251" i="1" s="1"/>
  <c r="AY3251" i="1"/>
  <c r="BE3251" i="1" s="1"/>
  <c r="AD3261" i="1"/>
  <c r="AV3261" i="1" s="1"/>
  <c r="AX3261" i="1"/>
  <c r="BD3261" i="1" s="1"/>
  <c r="AY3261" i="1"/>
  <c r="BE3261" i="1" s="1"/>
  <c r="AX3263" i="1"/>
  <c r="BD3263" i="1" s="1"/>
  <c r="AE3289" i="1"/>
  <c r="AU3289" i="1"/>
  <c r="AW3289" i="1" s="1"/>
  <c r="AC3188" i="1"/>
  <c r="AY3219" i="1"/>
  <c r="BE3219" i="1" s="1"/>
  <c r="V3222" i="1"/>
  <c r="AX3231" i="1"/>
  <c r="BD3231" i="1" s="1"/>
  <c r="AC3259" i="1"/>
  <c r="AD3265" i="1"/>
  <c r="AV3265" i="1" s="1"/>
  <c r="AY3265" i="1"/>
  <c r="BE3265" i="1" s="1"/>
  <c r="AU3226" i="1"/>
  <c r="AD3228" i="1"/>
  <c r="AV3228" i="1" s="1"/>
  <c r="AY3229" i="1"/>
  <c r="BE3229" i="1" s="1"/>
  <c r="AD3232" i="1"/>
  <c r="AV3232" i="1" s="1"/>
  <c r="AX3245" i="1"/>
  <c r="BD3245" i="1" s="1"/>
  <c r="AX3246" i="1"/>
  <c r="BD3246" i="1" s="1"/>
  <c r="AD3246" i="1"/>
  <c r="AV3246" i="1" s="1"/>
  <c r="AD3248" i="1"/>
  <c r="AV3248" i="1" s="1"/>
  <c r="AX3260" i="1"/>
  <c r="BD3260" i="1" s="1"/>
  <c r="AH3212" i="1"/>
  <c r="AF3211" i="1"/>
  <c r="AD3256" i="1"/>
  <c r="AV3256" i="1" s="1"/>
  <c r="AD3269" i="1"/>
  <c r="AV3269" i="1" s="1"/>
  <c r="AX3279" i="1"/>
  <c r="BD3279" i="1" s="1"/>
  <c r="AD3279" i="1"/>
  <c r="AV3279" i="1" s="1"/>
  <c r="AY3279" i="1"/>
  <c r="BE3279" i="1" s="1"/>
  <c r="AX3295" i="1"/>
  <c r="BD3295" i="1" s="1"/>
  <c r="AD3295" i="1"/>
  <c r="AV3295" i="1" s="1"/>
  <c r="AY3295" i="1"/>
  <c r="BE3295" i="1" s="1"/>
  <c r="AC3303" i="1"/>
  <c r="AD3321" i="1"/>
  <c r="AV3321" i="1" s="1"/>
  <c r="AX3321" i="1"/>
  <c r="BD3321" i="1" s="1"/>
  <c r="AY3321" i="1"/>
  <c r="BE3321" i="1" s="1"/>
  <c r="AX3193" i="1"/>
  <c r="BD3193" i="1" s="1"/>
  <c r="AX3202" i="1"/>
  <c r="BD3202" i="1" s="1"/>
  <c r="Z3206" i="1"/>
  <c r="AN3207" i="1"/>
  <c r="AL3206" i="1"/>
  <c r="AN3206" i="1" s="1"/>
  <c r="AD3227" i="1"/>
  <c r="AV3227" i="1" s="1"/>
  <c r="AY3234" i="1"/>
  <c r="BE3234" i="1" s="1"/>
  <c r="AQ3249" i="1"/>
  <c r="AY3300" i="1"/>
  <c r="BE3300" i="1" s="1"/>
  <c r="AX3300" i="1"/>
  <c r="BD3300" i="1" s="1"/>
  <c r="AD3300" i="1"/>
  <c r="AV3300" i="1" s="1"/>
  <c r="AX3285" i="1"/>
  <c r="BD3285" i="1" s="1"/>
  <c r="AY3285" i="1"/>
  <c r="BE3285" i="1" s="1"/>
  <c r="AU3291" i="1"/>
  <c r="AW3291" i="1" s="1"/>
  <c r="AD3316" i="1"/>
  <c r="AV3316" i="1" s="1"/>
  <c r="AX3316" i="1"/>
  <c r="BD3316" i="1" s="1"/>
  <c r="AY3316" i="1"/>
  <c r="BE3316" i="1" s="1"/>
  <c r="AU3292" i="1"/>
  <c r="AX3306" i="1"/>
  <c r="BD3306" i="1" s="1"/>
  <c r="AX3327" i="1"/>
  <c r="BD3327" i="1" s="1"/>
  <c r="AY3327" i="1"/>
  <c r="BE3327" i="1" s="1"/>
  <c r="AD3327" i="1"/>
  <c r="AV3327" i="1" s="1"/>
  <c r="AX3281" i="1"/>
  <c r="BD3281" i="1" s="1"/>
  <c r="AY3281" i="1"/>
  <c r="BE3281" i="1" s="1"/>
  <c r="AD3281" i="1"/>
  <c r="AV3281" i="1" s="1"/>
  <c r="AC3293" i="1"/>
  <c r="AX3302" i="1"/>
  <c r="BD3302" i="1" s="1"/>
  <c r="AD3302" i="1"/>
  <c r="AV3302" i="1" s="1"/>
  <c r="AY3302" i="1"/>
  <c r="BE3302" i="1" s="1"/>
  <c r="AN3249" i="1"/>
  <c r="AD3259" i="1"/>
  <c r="AV3259" i="1" s="1"/>
  <c r="AO3286" i="1"/>
  <c r="AQ3286" i="1" s="1"/>
  <c r="AQ3287" i="1"/>
  <c r="AY3290" i="1"/>
  <c r="BE3290" i="1" s="1"/>
  <c r="AX3290" i="1"/>
  <c r="BD3290" i="1" s="1"/>
  <c r="AC3301" i="1"/>
  <c r="AX3308" i="1"/>
  <c r="BD3308" i="1" s="1"/>
  <c r="AD3308" i="1"/>
  <c r="AV3308" i="1" s="1"/>
  <c r="AC3363" i="1"/>
  <c r="AX3273" i="1"/>
  <c r="BD3273" i="1" s="1"/>
  <c r="AY3273" i="1"/>
  <c r="BE3273" i="1" s="1"/>
  <c r="AX3277" i="1"/>
  <c r="BD3277" i="1" s="1"/>
  <c r="AY3277" i="1"/>
  <c r="BE3277" i="1" s="1"/>
  <c r="AC3290" i="1"/>
  <c r="AD3318" i="1"/>
  <c r="AY3320" i="1"/>
  <c r="BE3320" i="1" s="1"/>
  <c r="AD3320" i="1"/>
  <c r="AV3320" i="1" s="1"/>
  <c r="AX3320" i="1"/>
  <c r="BD3320" i="1" s="1"/>
  <c r="AX3323" i="1"/>
  <c r="BD3323" i="1" s="1"/>
  <c r="AD3323" i="1"/>
  <c r="AV3323" i="1" s="1"/>
  <c r="AY3323" i="1"/>
  <c r="BE3323" i="1" s="1"/>
  <c r="AE3307" i="1"/>
  <c r="AU3307" i="1"/>
  <c r="AW3307" i="1" s="1"/>
  <c r="AC3358" i="1"/>
  <c r="AC3343" i="1"/>
  <c r="AY3226" i="1"/>
  <c r="BE3226" i="1" s="1"/>
  <c r="AY3233" i="1"/>
  <c r="BE3233" i="1" s="1"/>
  <c r="AX3274" i="1"/>
  <c r="BD3274" i="1" s="1"/>
  <c r="AX3278" i="1"/>
  <c r="BD3278" i="1" s="1"/>
  <c r="AH3287" i="1"/>
  <c r="AF3286" i="1"/>
  <c r="AY3288" i="1"/>
  <c r="BE3288" i="1" s="1"/>
  <c r="AY3293" i="1"/>
  <c r="BE3293" i="1" s="1"/>
  <c r="AX3293" i="1"/>
  <c r="BD3293" i="1" s="1"/>
  <c r="AX3303" i="1"/>
  <c r="BD3303" i="1" s="1"/>
  <c r="AX3317" i="1"/>
  <c r="BD3317" i="1" s="1"/>
  <c r="AD3325" i="1"/>
  <c r="AV3325" i="1" s="1"/>
  <c r="AX3325" i="1"/>
  <c r="BD3325" i="1" s="1"/>
  <c r="AC3342" i="1"/>
  <c r="AX3347" i="1"/>
  <c r="BD3347" i="1" s="1"/>
  <c r="AD3347" i="1"/>
  <c r="AV3347" i="1" s="1"/>
  <c r="AY3347" i="1"/>
  <c r="BE3347" i="1" s="1"/>
  <c r="AT3305" i="1"/>
  <c r="AY3317" i="1"/>
  <c r="BE3317" i="1" s="1"/>
  <c r="AY3339" i="1"/>
  <c r="BE3339" i="1" s="1"/>
  <c r="AX3339" i="1"/>
  <c r="BD3339" i="1" s="1"/>
  <c r="AD3339" i="1"/>
  <c r="AV3339" i="1" s="1"/>
  <c r="AL3351" i="1"/>
  <c r="AN3351" i="1" s="1"/>
  <c r="AN3352" i="1"/>
  <c r="AY3313" i="1"/>
  <c r="BE3313" i="1" s="1"/>
  <c r="AD3313" i="1"/>
  <c r="AV3313" i="1" s="1"/>
  <c r="AU3341" i="1"/>
  <c r="AW3341" i="1" s="1"/>
  <c r="AE3341" i="1"/>
  <c r="AD3254" i="1"/>
  <c r="AD3258" i="1"/>
  <c r="AV3258" i="1" s="1"/>
  <c r="AW3258" i="1" s="1"/>
  <c r="AD3266" i="1"/>
  <c r="AV3266" i="1" s="1"/>
  <c r="AD3270" i="1"/>
  <c r="AV3270" i="1" s="1"/>
  <c r="AX3276" i="1"/>
  <c r="BD3276" i="1" s="1"/>
  <c r="AX3284" i="1"/>
  <c r="BD3284" i="1" s="1"/>
  <c r="AF3304" i="1"/>
  <c r="AH3304" i="1" s="1"/>
  <c r="AW3310" i="1"/>
  <c r="AV3345" i="1"/>
  <c r="AW3345" i="1" s="1"/>
  <c r="AE3345" i="1"/>
  <c r="AY3292" i="1"/>
  <c r="BE3292" i="1" s="1"/>
  <c r="AD3296" i="1"/>
  <c r="AV3296" i="1" s="1"/>
  <c r="AX3298" i="1"/>
  <c r="BD3298" i="1" s="1"/>
  <c r="AE3340" i="1"/>
  <c r="AU3340" i="1"/>
  <c r="AW3340" i="1" s="1"/>
  <c r="AX3349" i="1"/>
  <c r="BD3349" i="1" s="1"/>
  <c r="AY3349" i="1"/>
  <c r="BE3349" i="1" s="1"/>
  <c r="AE3356" i="1"/>
  <c r="AU3356" i="1"/>
  <c r="AW3356" i="1" s="1"/>
  <c r="AV3361" i="1"/>
  <c r="AD3292" i="1"/>
  <c r="AV3292" i="1" s="1"/>
  <c r="AX3311" i="1"/>
  <c r="BD3311" i="1" s="1"/>
  <c r="AD3333" i="1"/>
  <c r="AV3333" i="1" s="1"/>
  <c r="AY3333" i="1"/>
  <c r="BE3333" i="1" s="1"/>
  <c r="AX3333" i="1"/>
  <c r="BD3333" i="1" s="1"/>
  <c r="AT3287" i="1"/>
  <c r="AR3286" i="1"/>
  <c r="AT3286" i="1" s="1"/>
  <c r="AY3289" i="1"/>
  <c r="BE3289" i="1" s="1"/>
  <c r="AX3296" i="1"/>
  <c r="BD3296" i="1" s="1"/>
  <c r="AC3346" i="1"/>
  <c r="AY3350" i="1"/>
  <c r="BE3350" i="1" s="1"/>
  <c r="AD3350" i="1"/>
  <c r="AV3350" i="1" s="1"/>
  <c r="AX3350" i="1"/>
  <c r="BD3350" i="1" s="1"/>
  <c r="AV3372" i="1"/>
  <c r="AC3338" i="1"/>
  <c r="AE3334" i="1"/>
  <c r="AX3336" i="1"/>
  <c r="BD3336" i="1" s="1"/>
  <c r="AC3348" i="1"/>
  <c r="AY3329" i="1"/>
  <c r="BE3329" i="1" s="1"/>
  <c r="AX3332" i="1"/>
  <c r="BD3332" i="1" s="1"/>
  <c r="AD3332" i="1"/>
  <c r="AV3332" i="1" s="1"/>
  <c r="AY3337" i="1"/>
  <c r="BE3337" i="1" s="1"/>
  <c r="AD3337" i="1"/>
  <c r="AV3337" i="1" s="1"/>
  <c r="AX3354" i="1"/>
  <c r="BD3354" i="1" s="1"/>
  <c r="AC3369" i="1"/>
  <c r="AY3336" i="1"/>
  <c r="BE3336" i="1" s="1"/>
  <c r="AY3341" i="1"/>
  <c r="BE3341" i="1" s="1"/>
  <c r="AX3341" i="1"/>
  <c r="BD3341" i="1" s="1"/>
  <c r="AD3354" i="1"/>
  <c r="AV3354" i="1" s="1"/>
  <c r="AU3364" i="1"/>
  <c r="AW3364" i="1" s="1"/>
  <c r="AC3367" i="1"/>
  <c r="AD3342" i="1"/>
  <c r="AV3342" i="1" s="1"/>
  <c r="AY3342" i="1"/>
  <c r="BE3342" i="1" s="1"/>
  <c r="AD3343" i="1"/>
  <c r="AV3343" i="1" s="1"/>
  <c r="AY3343" i="1"/>
  <c r="BE3343" i="1" s="1"/>
  <c r="AX3344" i="1"/>
  <c r="BD3344" i="1" s="1"/>
  <c r="AY3358" i="1"/>
  <c r="BE3358" i="1" s="1"/>
  <c r="AD3358" i="1"/>
  <c r="AV3358" i="1" s="1"/>
  <c r="AH3360" i="1"/>
  <c r="AF3359" i="1"/>
  <c r="AH3359" i="1" s="1"/>
  <c r="AX3363" i="1"/>
  <c r="BD3363" i="1" s="1"/>
  <c r="AD3363" i="1"/>
  <c r="AV3363" i="1" s="1"/>
  <c r="AY3309" i="1"/>
  <c r="BE3309" i="1" s="1"/>
  <c r="AE3315" i="1"/>
  <c r="AY3324" i="1"/>
  <c r="BE3324" i="1" s="1"/>
  <c r="AD3324" i="1"/>
  <c r="AV3324" i="1" s="1"/>
  <c r="AD3330" i="1"/>
  <c r="AU3334" i="1"/>
  <c r="AW3334" i="1" s="1"/>
  <c r="AQ3335" i="1"/>
  <c r="AJ3359" i="1"/>
  <c r="AK3359" i="1" s="1"/>
  <c r="AK3360" i="1"/>
  <c r="AC3365" i="1"/>
  <c r="AD3346" i="1"/>
  <c r="AV3346" i="1" s="1"/>
  <c r="AY3346" i="1"/>
  <c r="BE3346" i="1" s="1"/>
  <c r="AX3346" i="1"/>
  <c r="BD3346" i="1" s="1"/>
  <c r="AO3351" i="1"/>
  <c r="AQ3351" i="1" s="1"/>
  <c r="AQ3352" i="1"/>
  <c r="AX3315" i="1"/>
  <c r="BD3315" i="1" s="1"/>
  <c r="AT3352" i="1"/>
  <c r="AS3370" i="1"/>
  <c r="AT3371" i="1"/>
  <c r="AD3380" i="1"/>
  <c r="AV3380" i="1" s="1"/>
  <c r="AE3376" i="1"/>
  <c r="AU3383" i="1"/>
  <c r="AW3383" i="1" s="1"/>
  <c r="AE3383" i="1"/>
  <c r="AY3328" i="1"/>
  <c r="BE3328" i="1" s="1"/>
  <c r="AX3353" i="1"/>
  <c r="BD3353" i="1" s="1"/>
  <c r="AN3360" i="1"/>
  <c r="AL3359" i="1"/>
  <c r="AN3359" i="1" s="1"/>
  <c r="AD3378" i="1"/>
  <c r="AV3378" i="1" s="1"/>
  <c r="AY3378" i="1"/>
  <c r="BE3378" i="1" s="1"/>
  <c r="AY3396" i="1"/>
  <c r="BE3396" i="1" s="1"/>
  <c r="AX3396" i="1"/>
  <c r="BD3396" i="1" s="1"/>
  <c r="AD3396" i="1"/>
  <c r="AV3396" i="1" s="1"/>
  <c r="AH3489" i="1"/>
  <c r="AF3488" i="1"/>
  <c r="AC3378" i="1"/>
  <c r="AP3413" i="1"/>
  <c r="AQ3413" i="1" s="1"/>
  <c r="AQ3414" i="1"/>
  <c r="AD3353" i="1"/>
  <c r="AX3357" i="1"/>
  <c r="BD3357" i="1" s="1"/>
  <c r="AY3365" i="1"/>
  <c r="BE3365" i="1" s="1"/>
  <c r="AX3365" i="1"/>
  <c r="BD3365" i="1" s="1"/>
  <c r="AD3365" i="1"/>
  <c r="AV3365" i="1" s="1"/>
  <c r="AX3366" i="1"/>
  <c r="BD3366" i="1" s="1"/>
  <c r="AW3377" i="1"/>
  <c r="AY3436" i="1"/>
  <c r="BE3436" i="1" s="1"/>
  <c r="AD3436" i="1"/>
  <c r="AV3436" i="1" s="1"/>
  <c r="AX3436" i="1"/>
  <c r="BD3436" i="1" s="1"/>
  <c r="AY3373" i="1"/>
  <c r="BE3373" i="1" s="1"/>
  <c r="AX3373" i="1"/>
  <c r="BD3373" i="1" s="1"/>
  <c r="AX3403" i="1"/>
  <c r="BD3403" i="1" s="1"/>
  <c r="AD3403" i="1"/>
  <c r="AV3403" i="1" s="1"/>
  <c r="AY3403" i="1"/>
  <c r="BE3403" i="1" s="1"/>
  <c r="AD3331" i="1"/>
  <c r="AV3331" i="1" s="1"/>
  <c r="AY3353" i="1"/>
  <c r="BE3353" i="1" s="1"/>
  <c r="AQ3360" i="1"/>
  <c r="AC3361" i="1"/>
  <c r="AY3362" i="1"/>
  <c r="BE3362" i="1" s="1"/>
  <c r="AE3377" i="1"/>
  <c r="AW3387" i="1"/>
  <c r="AE3372" i="1"/>
  <c r="AU3372" i="1"/>
  <c r="AX3393" i="1"/>
  <c r="BD3393" i="1" s="1"/>
  <c r="AY3393" i="1"/>
  <c r="BE3393" i="1" s="1"/>
  <c r="AD3393" i="1"/>
  <c r="AV3393" i="1" s="1"/>
  <c r="AU3394" i="1"/>
  <c r="AC3410" i="1"/>
  <c r="AU3417" i="1"/>
  <c r="AC3416" i="1"/>
  <c r="AX3402" i="1"/>
  <c r="BD3402" i="1" s="1"/>
  <c r="AD3402" i="1"/>
  <c r="AV3402" i="1" s="1"/>
  <c r="AV3409" i="1"/>
  <c r="AT3360" i="1"/>
  <c r="AP3370" i="1"/>
  <c r="AQ3371" i="1"/>
  <c r="AY3380" i="1"/>
  <c r="BE3380" i="1" s="1"/>
  <c r="AC3382" i="1"/>
  <c r="AC3392" i="1"/>
  <c r="AR3370" i="1"/>
  <c r="AT3400" i="1"/>
  <c r="AH3416" i="1"/>
  <c r="AF3413" i="1"/>
  <c r="AH3413" i="1" s="1"/>
  <c r="AE3422" i="1"/>
  <c r="AU3422" i="1"/>
  <c r="AW3422" i="1" s="1"/>
  <c r="AY3424" i="1"/>
  <c r="BE3424" i="1" s="1"/>
  <c r="AX3424" i="1"/>
  <c r="BD3424" i="1" s="1"/>
  <c r="AD3424" i="1"/>
  <c r="AY3437" i="1"/>
  <c r="BE3437" i="1" s="1"/>
  <c r="AX3437" i="1"/>
  <c r="BD3437" i="1" s="1"/>
  <c r="AD3437" i="1"/>
  <c r="AV3437" i="1" s="1"/>
  <c r="AU3438" i="1"/>
  <c r="AY3356" i="1"/>
  <c r="BE3356" i="1" s="1"/>
  <c r="AX3356" i="1"/>
  <c r="BD3356" i="1" s="1"/>
  <c r="AD3382" i="1"/>
  <c r="AV3382" i="1" s="1"/>
  <c r="AH3388" i="1"/>
  <c r="AF3370" i="1"/>
  <c r="AX3392" i="1"/>
  <c r="BD3392" i="1" s="1"/>
  <c r="AY3395" i="1"/>
  <c r="BE3395" i="1" s="1"/>
  <c r="AD3395" i="1"/>
  <c r="AV3395" i="1" s="1"/>
  <c r="AM3413" i="1"/>
  <c r="AN3413" i="1" s="1"/>
  <c r="AO3418" i="1"/>
  <c r="AQ3418" i="1" s="1"/>
  <c r="AQ3419" i="1"/>
  <c r="AK3432" i="1"/>
  <c r="AI3431" i="1"/>
  <c r="AU3450" i="1"/>
  <c r="AY3458" i="1"/>
  <c r="BE3458" i="1" s="1"/>
  <c r="AX3458" i="1"/>
  <c r="BD3458" i="1" s="1"/>
  <c r="AK3524" i="1"/>
  <c r="AI3523" i="1"/>
  <c r="AU3434" i="1"/>
  <c r="AN3467" i="1"/>
  <c r="AL3466" i="1"/>
  <c r="AY3473" i="1"/>
  <c r="BE3473" i="1" s="1"/>
  <c r="AX3473" i="1"/>
  <c r="BD3473" i="1" s="1"/>
  <c r="AD3473" i="1"/>
  <c r="AV3473" i="1" s="1"/>
  <c r="AW3503" i="1"/>
  <c r="AN3526" i="1"/>
  <c r="AL3523" i="1"/>
  <c r="AL3370" i="1"/>
  <c r="AC3375" i="1"/>
  <c r="AD3385" i="1"/>
  <c r="AV3385" i="1" s="1"/>
  <c r="AY3385" i="1"/>
  <c r="BE3385" i="1" s="1"/>
  <c r="AY3389" i="1"/>
  <c r="BE3389" i="1" s="1"/>
  <c r="AD3392" i="1"/>
  <c r="AT3419" i="1"/>
  <c r="AR3418" i="1"/>
  <c r="AT3418" i="1" s="1"/>
  <c r="AC3456" i="1"/>
  <c r="AF3465" i="1"/>
  <c r="AY3381" i="1"/>
  <c r="BE3381" i="1" s="1"/>
  <c r="AY3397" i="1"/>
  <c r="BE3397" i="1" s="1"/>
  <c r="AC3406" i="1"/>
  <c r="AC3407" i="1"/>
  <c r="AX3464" i="1"/>
  <c r="BD3464" i="1" s="1"/>
  <c r="AY3464" i="1"/>
  <c r="BE3464" i="1" s="1"/>
  <c r="AD3367" i="1"/>
  <c r="AV3367" i="1" s="1"/>
  <c r="AX3369" i="1"/>
  <c r="BD3369" i="1" s="1"/>
  <c r="AY3369" i="1"/>
  <c r="BE3369" i="1" s="1"/>
  <c r="AX3385" i="1"/>
  <c r="BD3385" i="1" s="1"/>
  <c r="AN3388" i="1"/>
  <c r="AC3412" i="1"/>
  <c r="AC3454" i="1"/>
  <c r="AD3471" i="1"/>
  <c r="AV3471" i="1" s="1"/>
  <c r="AY3471" i="1"/>
  <c r="BE3471" i="1" s="1"/>
  <c r="AC3385" i="1"/>
  <c r="AY3386" i="1"/>
  <c r="BE3386" i="1" s="1"/>
  <c r="AX3386" i="1"/>
  <c r="BD3386" i="1" s="1"/>
  <c r="AY3390" i="1"/>
  <c r="BE3390" i="1" s="1"/>
  <c r="AD3390" i="1"/>
  <c r="AV3390" i="1" s="1"/>
  <c r="AX3401" i="1"/>
  <c r="BD3401" i="1" s="1"/>
  <c r="AX3428" i="1"/>
  <c r="BD3428" i="1" s="1"/>
  <c r="AY3428" i="1"/>
  <c r="BE3428" i="1" s="1"/>
  <c r="AD3428" i="1"/>
  <c r="AV3428" i="1" s="1"/>
  <c r="AC3439" i="1"/>
  <c r="AD3381" i="1"/>
  <c r="AV3381" i="1" s="1"/>
  <c r="AO3370" i="1"/>
  <c r="AD3397" i="1"/>
  <c r="AV3397" i="1" s="1"/>
  <c r="AD3407" i="1"/>
  <c r="AV3407" i="1" s="1"/>
  <c r="AX3426" i="1"/>
  <c r="BD3426" i="1" s="1"/>
  <c r="AD3426" i="1"/>
  <c r="AV3426" i="1" s="1"/>
  <c r="AY3426" i="1"/>
  <c r="BE3426" i="1" s="1"/>
  <c r="AV3454" i="1"/>
  <c r="AV3453" i="1" s="1"/>
  <c r="AD3453" i="1"/>
  <c r="AL3509" i="1"/>
  <c r="AX3367" i="1"/>
  <c r="BD3367" i="1" s="1"/>
  <c r="AD3369" i="1"/>
  <c r="AV3369" i="1" s="1"/>
  <c r="AY3374" i="1"/>
  <c r="BE3374" i="1" s="1"/>
  <c r="AX3379" i="1"/>
  <c r="BD3379" i="1" s="1"/>
  <c r="AX3381" i="1"/>
  <c r="BD3381" i="1" s="1"/>
  <c r="AY3387" i="1"/>
  <c r="BE3387" i="1" s="1"/>
  <c r="AT3391" i="1"/>
  <c r="AX3398" i="1"/>
  <c r="BD3398" i="1" s="1"/>
  <c r="AX3407" i="1"/>
  <c r="BD3407" i="1" s="1"/>
  <c r="AK3420" i="1"/>
  <c r="AI3419" i="1"/>
  <c r="AY3379" i="1"/>
  <c r="BE3379" i="1" s="1"/>
  <c r="AX3397" i="1"/>
  <c r="BD3397" i="1" s="1"/>
  <c r="AY3401" i="1"/>
  <c r="BE3401" i="1" s="1"/>
  <c r="AY3407" i="1"/>
  <c r="BE3407" i="1" s="1"/>
  <c r="AY3409" i="1"/>
  <c r="BE3409" i="1" s="1"/>
  <c r="AX3409" i="1"/>
  <c r="BD3409" i="1" s="1"/>
  <c r="AD3410" i="1"/>
  <c r="AV3410" i="1" s="1"/>
  <c r="AX3410" i="1"/>
  <c r="BD3410" i="1" s="1"/>
  <c r="AK3413" i="1"/>
  <c r="AW3427" i="1"/>
  <c r="AY3459" i="1"/>
  <c r="BE3459" i="1" s="1"/>
  <c r="AX3459" i="1"/>
  <c r="BD3459" i="1" s="1"/>
  <c r="AD3459" i="1"/>
  <c r="AV3459" i="1" s="1"/>
  <c r="AH3391" i="1"/>
  <c r="AY3399" i="1"/>
  <c r="BE3399" i="1" s="1"/>
  <c r="AX3399" i="1"/>
  <c r="BD3399" i="1" s="1"/>
  <c r="AD3415" i="1"/>
  <c r="AU3425" i="1"/>
  <c r="AC3442" i="1"/>
  <c r="AY3462" i="1"/>
  <c r="BE3462" i="1" s="1"/>
  <c r="AX3462" i="1"/>
  <c r="BD3462" i="1" s="1"/>
  <c r="AN3408" i="1"/>
  <c r="AX3412" i="1"/>
  <c r="BD3412" i="1" s="1"/>
  <c r="AY3412" i="1"/>
  <c r="BE3412" i="1" s="1"/>
  <c r="AN3453" i="1"/>
  <c r="AL3452" i="1"/>
  <c r="AG3466" i="1"/>
  <c r="AG3465" i="1" s="1"/>
  <c r="AO3509" i="1"/>
  <c r="AQ3510" i="1"/>
  <c r="AH3511" i="1"/>
  <c r="AF3510" i="1"/>
  <c r="AD3504" i="1"/>
  <c r="AV3504" i="1" s="1"/>
  <c r="AX3504" i="1"/>
  <c r="BD3504" i="1" s="1"/>
  <c r="AY3504" i="1"/>
  <c r="BE3504" i="1" s="1"/>
  <c r="AR3510" i="1"/>
  <c r="AF3517" i="1"/>
  <c r="AH3518" i="1"/>
  <c r="AT3388" i="1"/>
  <c r="AD3412" i="1"/>
  <c r="AV3412" i="1" s="1"/>
  <c r="AK3457" i="1"/>
  <c r="AI3452" i="1"/>
  <c r="AK3452" i="1" s="1"/>
  <c r="AT3477" i="1"/>
  <c r="AR3476" i="1"/>
  <c r="AN3420" i="1"/>
  <c r="AL3419" i="1"/>
  <c r="X3431" i="1"/>
  <c r="AL3431" i="1"/>
  <c r="AX3433" i="1"/>
  <c r="BD3433" i="1" s="1"/>
  <c r="AD3440" i="1"/>
  <c r="AV3440" i="1" s="1"/>
  <c r="AY3440" i="1"/>
  <c r="BE3440" i="1" s="1"/>
  <c r="AX3440" i="1"/>
  <c r="BD3440" i="1" s="1"/>
  <c r="AK3461" i="1"/>
  <c r="AJ3460" i="1"/>
  <c r="AS3485" i="1"/>
  <c r="AT3485" i="1" s="1"/>
  <c r="AT3486" i="1"/>
  <c r="AK3491" i="1"/>
  <c r="AC3421" i="1"/>
  <c r="AR3431" i="1"/>
  <c r="AW3451" i="1"/>
  <c r="AY3487" i="1"/>
  <c r="BE3487" i="1" s="1"/>
  <c r="AX3487" i="1"/>
  <c r="BD3487" i="1" s="1"/>
  <c r="AV3490" i="1"/>
  <c r="AV3489" i="1" s="1"/>
  <c r="AD3489" i="1"/>
  <c r="AY3417" i="1"/>
  <c r="BE3417" i="1" s="1"/>
  <c r="AD3433" i="1"/>
  <c r="AY3441" i="1"/>
  <c r="BE3441" i="1" s="1"/>
  <c r="AE3451" i="1"/>
  <c r="AN3457" i="1"/>
  <c r="AM3452" i="1"/>
  <c r="AR3465" i="1"/>
  <c r="AT3465" i="1" s="1"/>
  <c r="AI3476" i="1"/>
  <c r="AN3518" i="1"/>
  <c r="AL3517" i="1"/>
  <c r="AD3411" i="1"/>
  <c r="AV3411" i="1" s="1"/>
  <c r="AA3413" i="1"/>
  <c r="AX3421" i="1"/>
  <c r="BD3421" i="1" s="1"/>
  <c r="AA3431" i="1"/>
  <c r="AA3430" i="1" s="1"/>
  <c r="AA3429" i="1" s="1"/>
  <c r="AY3438" i="1"/>
  <c r="BE3438" i="1" s="1"/>
  <c r="AC3443" i="1"/>
  <c r="AY3450" i="1"/>
  <c r="BE3450" i="1" s="1"/>
  <c r="AT3453" i="1"/>
  <c r="AN3461" i="1"/>
  <c r="AX3445" i="1"/>
  <c r="BD3445" i="1" s="1"/>
  <c r="AC3478" i="1"/>
  <c r="AC3480" i="1"/>
  <c r="AI3481" i="1"/>
  <c r="AK3481" i="1" s="1"/>
  <c r="AK3482" i="1"/>
  <c r="AR3488" i="1"/>
  <c r="AT3488" i="1" s="1"/>
  <c r="AT3489" i="1"/>
  <c r="AX3425" i="1"/>
  <c r="BD3425" i="1" s="1"/>
  <c r="AC3448" i="1"/>
  <c r="AY3449" i="1"/>
  <c r="BE3449" i="1" s="1"/>
  <c r="AX3449" i="1"/>
  <c r="BD3449" i="1" s="1"/>
  <c r="AD3449" i="1"/>
  <c r="AV3449" i="1" s="1"/>
  <c r="AD3478" i="1"/>
  <c r="AD3480" i="1"/>
  <c r="AU3519" i="1"/>
  <c r="AE3519" i="1"/>
  <c r="AC3518" i="1"/>
  <c r="AH3431" i="1"/>
  <c r="AD3439" i="1"/>
  <c r="AV3439" i="1" s="1"/>
  <c r="AY3442" i="1"/>
  <c r="BE3442" i="1" s="1"/>
  <c r="AD3442" i="1"/>
  <c r="AV3442" i="1" s="1"/>
  <c r="Z3460" i="1"/>
  <c r="AT3461" i="1"/>
  <c r="AR3460" i="1"/>
  <c r="AT3460" i="1" s="1"/>
  <c r="AN3479" i="1"/>
  <c r="AU3483" i="1"/>
  <c r="AX3480" i="1"/>
  <c r="BD3480" i="1" s="1"/>
  <c r="AY3480" i="1"/>
  <c r="BE3480" i="1" s="1"/>
  <c r="AF3485" i="1"/>
  <c r="AH3486" i="1"/>
  <c r="AY3492" i="1"/>
  <c r="BE3492" i="1" s="1"/>
  <c r="AX3492" i="1"/>
  <c r="BD3492" i="1" s="1"/>
  <c r="AD3495" i="1"/>
  <c r="AV3495" i="1" s="1"/>
  <c r="AO3498" i="1"/>
  <c r="AQ3498" i="1" s="1"/>
  <c r="AQ3499" i="1"/>
  <c r="AN3511" i="1"/>
  <c r="AM3510" i="1"/>
  <c r="AM3509" i="1" s="1"/>
  <c r="AM3508" i="1" s="1"/>
  <c r="AF3523" i="1"/>
  <c r="AH3524" i="1"/>
  <c r="AN3446" i="1"/>
  <c r="AN3481" i="1"/>
  <c r="AD3484" i="1"/>
  <c r="AV3484" i="1" s="1"/>
  <c r="AY3484" i="1"/>
  <c r="BE3484" i="1" s="1"/>
  <c r="AE3496" i="1"/>
  <c r="AT3416" i="1"/>
  <c r="AH3432" i="1"/>
  <c r="AI3465" i="1"/>
  <c r="AK3465" i="1" s="1"/>
  <c r="AD3468" i="1"/>
  <c r="AX3484" i="1"/>
  <c r="BD3484" i="1" s="1"/>
  <c r="AK3489" i="1"/>
  <c r="AT3481" i="1"/>
  <c r="AE3503" i="1"/>
  <c r="AC3527" i="1"/>
  <c r="AT3447" i="1"/>
  <c r="AR3446" i="1"/>
  <c r="AT3446" i="1" s="1"/>
  <c r="AO3452" i="1"/>
  <c r="AJ3476" i="1"/>
  <c r="AP3485" i="1"/>
  <c r="AK3500" i="1"/>
  <c r="AI3499" i="1"/>
  <c r="AO3488" i="1"/>
  <c r="AQ3488" i="1" s="1"/>
  <c r="AC3455" i="1"/>
  <c r="X3476" i="1"/>
  <c r="AA3488" i="1"/>
  <c r="AA3475" i="1" s="1"/>
  <c r="AA3474" i="1" s="1"/>
  <c r="AC3490" i="1"/>
  <c r="AJ3517" i="1"/>
  <c r="AK3518" i="1"/>
  <c r="AN3540" i="1"/>
  <c r="AL3539" i="1"/>
  <c r="Z3452" i="1"/>
  <c r="AD3470" i="1"/>
  <c r="AV3470" i="1" s="1"/>
  <c r="AY3470" i="1"/>
  <c r="BE3470" i="1" s="1"/>
  <c r="AX3470" i="1"/>
  <c r="BD3470" i="1" s="1"/>
  <c r="AO3476" i="1"/>
  <c r="X3488" i="1"/>
  <c r="AY3494" i="1"/>
  <c r="BE3494" i="1" s="1"/>
  <c r="AD3494" i="1"/>
  <c r="AV3494" i="1" s="1"/>
  <c r="AY3506" i="1"/>
  <c r="BE3506" i="1" s="1"/>
  <c r="AH3461" i="1"/>
  <c r="AF3460" i="1"/>
  <c r="AN3482" i="1"/>
  <c r="AX3483" i="1"/>
  <c r="BD3483" i="1" s="1"/>
  <c r="AU3497" i="1"/>
  <c r="AE3497" i="1"/>
  <c r="AR3516" i="1"/>
  <c r="AT3518" i="1"/>
  <c r="AH3526" i="1"/>
  <c r="AX3454" i="1"/>
  <c r="BD3454" i="1" s="1"/>
  <c r="Y3460" i="1"/>
  <c r="Y3476" i="1"/>
  <c r="AY3512" i="1"/>
  <c r="BE3512" i="1" s="1"/>
  <c r="AQ3526" i="1"/>
  <c r="AO3523" i="1"/>
  <c r="AN3500" i="1"/>
  <c r="AD3505" i="1"/>
  <c r="AV3505" i="1" s="1"/>
  <c r="AX3505" i="1"/>
  <c r="BD3505" i="1" s="1"/>
  <c r="AO3532" i="1"/>
  <c r="AQ3532" i="1" s="1"/>
  <c r="AQ3533" i="1"/>
  <c r="AH3447" i="1"/>
  <c r="AF3446" i="1"/>
  <c r="AH3446" i="1" s="1"/>
  <c r="AX3472" i="1"/>
  <c r="BD3472" i="1" s="1"/>
  <c r="U3476" i="1"/>
  <c r="U3488" i="1"/>
  <c r="AG3488" i="1"/>
  <c r="AG3475" i="1" s="1"/>
  <c r="AG3474" i="1" s="1"/>
  <c r="AG59" i="1" s="1"/>
  <c r="AX3493" i="1"/>
  <c r="BD3493" i="1" s="1"/>
  <c r="AH3499" i="1"/>
  <c r="AN3537" i="1"/>
  <c r="AL3536" i="1"/>
  <c r="AN3536" i="1" s="1"/>
  <c r="V3476" i="1"/>
  <c r="AI3508" i="1"/>
  <c r="AK3509" i="1"/>
  <c r="AY3521" i="1"/>
  <c r="BE3521" i="1" s="1"/>
  <c r="Y3523" i="1"/>
  <c r="Y3522" i="1" s="1"/>
  <c r="AM3523" i="1"/>
  <c r="AC3525" i="1"/>
  <c r="AC3547" i="1"/>
  <c r="AU3543" i="1"/>
  <c r="AC3542" i="1"/>
  <c r="AV3533" i="1"/>
  <c r="AV3532" i="1" s="1"/>
  <c r="AY3538" i="1"/>
  <c r="BE3538" i="1" s="1"/>
  <c r="AX3538" i="1"/>
  <c r="BD3538" i="1" s="1"/>
  <c r="AH3533" i="1"/>
  <c r="AF3532" i="1"/>
  <c r="AH3532" i="1" s="1"/>
  <c r="AC3535" i="1"/>
  <c r="Z3488" i="1"/>
  <c r="AN3489" i="1"/>
  <c r="AL3488" i="1"/>
  <c r="AN3488" i="1" s="1"/>
  <c r="AC3502" i="1"/>
  <c r="AB3517" i="1"/>
  <c r="AB3516" i="1" s="1"/>
  <c r="AO3517" i="1"/>
  <c r="AV3519" i="1"/>
  <c r="AV3518" i="1" s="1"/>
  <c r="AB3523" i="1"/>
  <c r="AB3522" i="1" s="1"/>
  <c r="AP3523" i="1"/>
  <c r="AD3543" i="1"/>
  <c r="AE3543" i="1" s="1"/>
  <c r="AU3549" i="1"/>
  <c r="AE3549" i="1"/>
  <c r="AC3548" i="1"/>
  <c r="AC3534" i="1"/>
  <c r="AY3541" i="1"/>
  <c r="BE3541" i="1" s="1"/>
  <c r="AX3541" i="1"/>
  <c r="BD3541" i="1" s="1"/>
  <c r="AT3552" i="1"/>
  <c r="AH3553" i="1"/>
  <c r="AF3552" i="1"/>
  <c r="AK3537" i="1"/>
  <c r="AI3536" i="1"/>
  <c r="AK3536" i="1" s="1"/>
  <c r="U3539" i="1"/>
  <c r="U3522" i="1" s="1"/>
  <c r="AK3546" i="1"/>
  <c r="AI3545" i="1"/>
  <c r="AD3560" i="1"/>
  <c r="AI3539" i="1"/>
  <c r="AK3539" i="1" s="1"/>
  <c r="Z3539" i="1"/>
  <c r="Z3522" i="1" s="1"/>
  <c r="AM3563" i="1"/>
  <c r="AQ3578" i="1"/>
  <c r="AP3577" i="1"/>
  <c r="AQ3577" i="1" s="1"/>
  <c r="Z3545" i="1"/>
  <c r="AT3548" i="1"/>
  <c r="AR3545" i="1"/>
  <c r="AI3552" i="1"/>
  <c r="AK3552" i="1" s="1"/>
  <c r="AK3553" i="1"/>
  <c r="AQ3555" i="1"/>
  <c r="AQ3556" i="1"/>
  <c r="AN3564" i="1"/>
  <c r="AT3542" i="1"/>
  <c r="AR3539" i="1"/>
  <c r="AS3545" i="1"/>
  <c r="AM3552" i="1"/>
  <c r="AN3553" i="1"/>
  <c r="AU3558" i="1"/>
  <c r="AW3558" i="1" s="1"/>
  <c r="AE3558" i="1"/>
  <c r="AT3564" i="1"/>
  <c r="AR3563" i="1"/>
  <c r="AT3563" i="1" s="1"/>
  <c r="AQ3553" i="1"/>
  <c r="AO3552" i="1"/>
  <c r="AQ3496" i="1"/>
  <c r="X3523" i="1"/>
  <c r="AG3545" i="1"/>
  <c r="AT3553" i="1"/>
  <c r="AH3556" i="1"/>
  <c r="AY3557" i="1"/>
  <c r="BE3557" i="1" s="1"/>
  <c r="AQ3582" i="1"/>
  <c r="AO3581" i="1"/>
  <c r="AD3573" i="1"/>
  <c r="AE3573" i="1" s="1"/>
  <c r="AC3565" i="1"/>
  <c r="AC3585" i="1"/>
  <c r="AD3557" i="1"/>
  <c r="AY3561" i="1"/>
  <c r="BE3561" i="1" s="1"/>
  <c r="AX3561" i="1"/>
  <c r="BD3561" i="1" s="1"/>
  <c r="AY3562" i="1"/>
  <c r="BE3562" i="1" s="1"/>
  <c r="AD3562" i="1"/>
  <c r="AV3562" i="1" s="1"/>
  <c r="AY3588" i="1"/>
  <c r="BE3588" i="1" s="1"/>
  <c r="AX3588" i="1"/>
  <c r="BD3588" i="1" s="1"/>
  <c r="AD3588" i="1"/>
  <c r="AV3588" i="1" s="1"/>
  <c r="AC3591" i="1"/>
  <c r="AD3569" i="1"/>
  <c r="AD3566" i="1"/>
  <c r="AV3567" i="1"/>
  <c r="AV3566" i="1" s="1"/>
  <c r="AH3582" i="1"/>
  <c r="AG3581" i="1"/>
  <c r="AC3554" i="1"/>
  <c r="AK3559" i="1"/>
  <c r="AX3560" i="1"/>
  <c r="BD3560" i="1" s="1"/>
  <c r="AY3560" i="1"/>
  <c r="BE3560" i="1" s="1"/>
  <c r="AH3564" i="1"/>
  <c r="AF3563" i="1"/>
  <c r="AH3563" i="1" s="1"/>
  <c r="AX3572" i="1"/>
  <c r="BD3572" i="1" s="1"/>
  <c r="AY3587" i="1"/>
  <c r="BE3587" i="1" s="1"/>
  <c r="AX3587" i="1"/>
  <c r="BD3587" i="1" s="1"/>
  <c r="AD3587" i="1"/>
  <c r="AV3587" i="1" s="1"/>
  <c r="AX3579" i="1"/>
  <c r="BD3579" i="1" s="1"/>
  <c r="AY3592" i="1"/>
  <c r="BE3592" i="1" s="1"/>
  <c r="AX3592" i="1"/>
  <c r="BD3592" i="1" s="1"/>
  <c r="AD3592" i="1"/>
  <c r="AV3592" i="1" s="1"/>
  <c r="AI3563" i="1"/>
  <c r="AK3563" i="1" s="1"/>
  <c r="AK3564" i="1"/>
  <c r="AY3576" i="1"/>
  <c r="BE3576" i="1" s="1"/>
  <c r="AX3576" i="1"/>
  <c r="BD3576" i="1" s="1"/>
  <c r="AE3584" i="1"/>
  <c r="AU3584" i="1"/>
  <c r="AW3584" i="1" s="1"/>
  <c r="AY3589" i="1"/>
  <c r="BE3589" i="1" s="1"/>
  <c r="AD3589" i="1"/>
  <c r="AV3589" i="1" s="1"/>
  <c r="AX3589" i="1"/>
  <c r="BD3589" i="1" s="1"/>
  <c r="AI3570" i="1"/>
  <c r="AK3570" i="1" s="1"/>
  <c r="AY3579" i="1"/>
  <c r="BE3579" i="1" s="1"/>
  <c r="AU3596" i="1"/>
  <c r="AW3596" i="1" s="1"/>
  <c r="AE3596" i="1"/>
  <c r="W3581" i="1"/>
  <c r="AQ3571" i="1"/>
  <c r="AO3570" i="1"/>
  <c r="AU3574" i="1"/>
  <c r="AE3574" i="1"/>
  <c r="AC3586" i="1"/>
  <c r="AY3543" i="1"/>
  <c r="BE3543" i="1" s="1"/>
  <c r="AY3565" i="1"/>
  <c r="BE3565" i="1" s="1"/>
  <c r="AB3570" i="1"/>
  <c r="AP3539" i="1"/>
  <c r="AN3542" i="1"/>
  <c r="AN3546" i="1"/>
  <c r="AL3545" i="1"/>
  <c r="AX3547" i="1"/>
  <c r="BD3547" i="1" s="1"/>
  <c r="AS3555" i="1"/>
  <c r="AT3555" i="1" s="1"/>
  <c r="AL3563" i="1"/>
  <c r="AH3573" i="1"/>
  <c r="AY3591" i="1"/>
  <c r="BE3591" i="1" s="1"/>
  <c r="AX3591" i="1"/>
  <c r="BD3591" i="1" s="1"/>
  <c r="Z3563" i="1"/>
  <c r="AX3565" i="1"/>
  <c r="BD3565" i="1" s="1"/>
  <c r="AG3570" i="1"/>
  <c r="AH3570" i="1" s="1"/>
  <c r="AD3591" i="1"/>
  <c r="AV3591" i="1" s="1"/>
  <c r="AT3582" i="1"/>
  <c r="AS3581" i="1"/>
  <c r="AS3580" i="1" s="1"/>
  <c r="Z3555" i="1"/>
  <c r="AN3556" i="1"/>
  <c r="AL3555" i="1"/>
  <c r="AD3594" i="1"/>
  <c r="AE3594" i="1" s="1"/>
  <c r="AY3583" i="1"/>
  <c r="BE3583" i="1" s="1"/>
  <c r="AC3595" i="1"/>
  <c r="AU3594" i="1"/>
  <c r="AX3585" i="1"/>
  <c r="BD3585" i="1" s="1"/>
  <c r="AD3585" i="1"/>
  <c r="AV3585" i="1" s="1"/>
  <c r="AE3599" i="1"/>
  <c r="AU3599" i="1"/>
  <c r="AW3599" i="1" s="1"/>
  <c r="AV3600" i="1"/>
  <c r="AW3600" i="1" s="1"/>
  <c r="AE3600" i="1"/>
  <c r="AU3624" i="1"/>
  <c r="AY3586" i="1"/>
  <c r="BE3586" i="1" s="1"/>
  <c r="AY3606" i="1"/>
  <c r="BE3606" i="1" s="1"/>
  <c r="AX3606" i="1"/>
  <c r="BD3606" i="1" s="1"/>
  <c r="AD3606" i="1"/>
  <c r="AV3606" i="1" s="1"/>
  <c r="AU3608" i="1"/>
  <c r="AW3608" i="1" s="1"/>
  <c r="AE3608" i="1"/>
  <c r="AY3584" i="1"/>
  <c r="BE3584" i="1" s="1"/>
  <c r="AX3584" i="1"/>
  <c r="BD3584" i="1" s="1"/>
  <c r="AU3604" i="1"/>
  <c r="AW3604" i="1" s="1"/>
  <c r="AE3604" i="1"/>
  <c r="AE3607" i="1"/>
  <c r="AU3607" i="1"/>
  <c r="AW3607" i="1" s="1"/>
  <c r="AX3586" i="1"/>
  <c r="BD3586" i="1" s="1"/>
  <c r="AY3590" i="1"/>
  <c r="BE3590" i="1" s="1"/>
  <c r="AX3590" i="1"/>
  <c r="BD3590" i="1" s="1"/>
  <c r="AE3603" i="1"/>
  <c r="AU3603" i="1"/>
  <c r="AW3603" i="1" s="1"/>
  <c r="AX3597" i="1"/>
  <c r="BD3597" i="1" s="1"/>
  <c r="AD3597" i="1"/>
  <c r="AV3597" i="1" s="1"/>
  <c r="AY3598" i="1"/>
  <c r="BE3598" i="1" s="1"/>
  <c r="AX3598" i="1"/>
  <c r="BD3598" i="1" s="1"/>
  <c r="AX3601" i="1"/>
  <c r="BD3601" i="1" s="1"/>
  <c r="AD3601" i="1"/>
  <c r="AV3601" i="1" s="1"/>
  <c r="AY3602" i="1"/>
  <c r="BE3602" i="1" s="1"/>
  <c r="AX3602" i="1"/>
  <c r="BD3602" i="1" s="1"/>
  <c r="AE3611" i="1"/>
  <c r="AU3611" i="1"/>
  <c r="AW3611" i="1" s="1"/>
  <c r="AY3618" i="1"/>
  <c r="BE3618" i="1" s="1"/>
  <c r="AX3618" i="1"/>
  <c r="BD3618" i="1" s="1"/>
  <c r="AD3618" i="1"/>
  <c r="AV3618" i="1" s="1"/>
  <c r="AY3621" i="1"/>
  <c r="BE3621" i="1" s="1"/>
  <c r="AX3621" i="1"/>
  <c r="BD3621" i="1" s="1"/>
  <c r="AD3621" i="1"/>
  <c r="AV3621" i="1" s="1"/>
  <c r="AK3616" i="1"/>
  <c r="AR3581" i="1"/>
  <c r="AT3609" i="1"/>
  <c r="AO3615" i="1"/>
  <c r="AQ3615" i="1" s="1"/>
  <c r="AQ3616" i="1"/>
  <c r="AX3610" i="1"/>
  <c r="BD3610" i="1" s="1"/>
  <c r="AI3615" i="1"/>
  <c r="AK3619" i="1"/>
  <c r="AD3624" i="1"/>
  <c r="AE3624" i="1" s="1"/>
  <c r="AY3594" i="1"/>
  <c r="BE3594" i="1" s="1"/>
  <c r="AX3594" i="1"/>
  <c r="BD3594" i="1" s="1"/>
  <c r="AX3605" i="1"/>
  <c r="BD3605" i="1" s="1"/>
  <c r="AD3605" i="1"/>
  <c r="AV3605" i="1" s="1"/>
  <c r="AY3614" i="1"/>
  <c r="BE3614" i="1" s="1"/>
  <c r="AX3614" i="1"/>
  <c r="BD3614" i="1" s="1"/>
  <c r="AD3614" i="1"/>
  <c r="AV3614" i="1" s="1"/>
  <c r="AO3622" i="1"/>
  <c r="AQ3622" i="1" s="1"/>
  <c r="AQ3623" i="1"/>
  <c r="AQ3630" i="1"/>
  <c r="AO3629" i="1"/>
  <c r="AQ3629" i="1" s="1"/>
  <c r="AY3633" i="1"/>
  <c r="BE3633" i="1" s="1"/>
  <c r="AX3633" i="1"/>
  <c r="BD3633" i="1" s="1"/>
  <c r="AM3622" i="1"/>
  <c r="AX3624" i="1"/>
  <c r="BD3624" i="1" s="1"/>
  <c r="AF3626" i="1"/>
  <c r="AY3624" i="1"/>
  <c r="BE3624" i="1" s="1"/>
  <c r="AT3622" i="1"/>
  <c r="AY3631" i="1"/>
  <c r="BE3631" i="1" s="1"/>
  <c r="AX3631" i="1"/>
  <c r="BD3631" i="1" s="1"/>
  <c r="AK3623" i="1"/>
  <c r="AC3617" i="1"/>
  <c r="AX3620" i="1"/>
  <c r="BD3620" i="1" s="1"/>
  <c r="AD3625" i="1"/>
  <c r="AV3625" i="1" s="1"/>
  <c r="AD3613" i="1"/>
  <c r="AV3613" i="1" s="1"/>
  <c r="AV3617" i="1"/>
  <c r="AN3627" i="1"/>
  <c r="AL3626" i="1"/>
  <c r="AH3619" i="1"/>
  <c r="AF3629" i="1"/>
  <c r="AH3629" i="1" s="1"/>
  <c r="AR3629" i="1"/>
  <c r="AT3629" i="1" s="1"/>
  <c r="AM20" i="1" l="1"/>
  <c r="AM17" i="1" s="1"/>
  <c r="AM793" i="1"/>
  <c r="AJ2842" i="1"/>
  <c r="AJ52" i="1" s="1"/>
  <c r="AN120" i="1"/>
  <c r="AH120" i="1"/>
  <c r="AD2887" i="1"/>
  <c r="AQ2556" i="1"/>
  <c r="AN2897" i="1"/>
  <c r="U2306" i="1"/>
  <c r="AG1989" i="1"/>
  <c r="AQ1908" i="1"/>
  <c r="AQ1715" i="1"/>
  <c r="AB1899" i="1"/>
  <c r="AN2887" i="1"/>
  <c r="AT132" i="1"/>
  <c r="AH179" i="1"/>
  <c r="AG289" i="1"/>
  <c r="W2865" i="1"/>
  <c r="AT2722" i="1"/>
  <c r="AK2377" i="1"/>
  <c r="AT1622" i="1"/>
  <c r="AB539" i="1"/>
  <c r="AP893" i="1"/>
  <c r="AN2069" i="1"/>
  <c r="AK2745" i="1"/>
  <c r="AQ1682" i="1"/>
  <c r="AM2865" i="1"/>
  <c r="AT3452" i="1"/>
  <c r="V1989" i="1"/>
  <c r="AW117" i="1"/>
  <c r="AE409" i="1"/>
  <c r="AT296" i="1"/>
  <c r="AE387" i="1"/>
  <c r="AK228" i="1"/>
  <c r="AU82" i="1"/>
  <c r="AH102" i="1"/>
  <c r="AW2656" i="1"/>
  <c r="AA3544" i="1"/>
  <c r="U3430" i="1"/>
  <c r="U3429" i="1" s="1"/>
  <c r="AG2672" i="1"/>
  <c r="AP3196" i="1"/>
  <c r="AB2509" i="1"/>
  <c r="AK3370" i="1"/>
  <c r="AQ2924" i="1"/>
  <c r="W1899" i="1"/>
  <c r="Y2635" i="1"/>
  <c r="AK2069" i="1"/>
  <c r="AQ1920" i="1"/>
  <c r="AH2645" i="1"/>
  <c r="AH551" i="1"/>
  <c r="AK1622" i="1"/>
  <c r="AN1786" i="1"/>
  <c r="AK1696" i="1"/>
  <c r="AN1559" i="1"/>
  <c r="Y140" i="1"/>
  <c r="AR2340" i="1"/>
  <c r="U877" i="1"/>
  <c r="Y864" i="1"/>
  <c r="Y818" i="1" s="1"/>
  <c r="AT1661" i="1"/>
  <c r="AD262" i="1"/>
  <c r="X2939" i="1"/>
  <c r="Y1989" i="1"/>
  <c r="U289" i="1"/>
  <c r="AK2795" i="1"/>
  <c r="AM877" i="1"/>
  <c r="AS807" i="1"/>
  <c r="AS20" i="1" s="1"/>
  <c r="AS17" i="1" s="1"/>
  <c r="AQ2758" i="1"/>
  <c r="AT3615" i="1"/>
  <c r="W289" i="1"/>
  <c r="V289" i="1"/>
  <c r="AN1447" i="1"/>
  <c r="V793" i="1"/>
  <c r="W1340" i="1"/>
  <c r="U793" i="1"/>
  <c r="AN3286" i="1"/>
  <c r="X289" i="1"/>
  <c r="X276" i="1" s="1"/>
  <c r="AQ3206" i="1"/>
  <c r="AN418" i="1"/>
  <c r="AT1429" i="1"/>
  <c r="V1340" i="1"/>
  <c r="V2635" i="1"/>
  <c r="AO2404" i="1"/>
  <c r="AK845" i="1"/>
  <c r="U110" i="1"/>
  <c r="AK80" i="1"/>
  <c r="AT2230" i="1"/>
  <c r="AT2597" i="1"/>
  <c r="AK878" i="1"/>
  <c r="AN2821" i="1"/>
  <c r="AH1900" i="1"/>
  <c r="Y1608" i="1"/>
  <c r="AM539" i="1"/>
  <c r="AB178" i="1"/>
  <c r="AK418" i="1"/>
  <c r="Z178" i="1"/>
  <c r="AK111" i="1"/>
  <c r="AK1652" i="1"/>
  <c r="AQ1661" i="1"/>
  <c r="Y3580" i="1"/>
  <c r="V110" i="1"/>
  <c r="Z793" i="1"/>
  <c r="AT1559" i="1"/>
  <c r="AT1573" i="1"/>
  <c r="Q888" i="2"/>
  <c r="O877" i="2"/>
  <c r="Q1943" i="2"/>
  <c r="P3149" i="2"/>
  <c r="Q3413" i="2"/>
  <c r="Q2455" i="2"/>
  <c r="Q2183" i="2"/>
  <c r="Q1787" i="2"/>
  <c r="P539" i="2"/>
  <c r="Q1649" i="2"/>
  <c r="Q1598" i="2"/>
  <c r="Q1642" i="2"/>
  <c r="Q296" i="2"/>
  <c r="Q2819" i="2"/>
  <c r="Q476" i="2"/>
  <c r="Q3139" i="2"/>
  <c r="Q2675" i="2"/>
  <c r="Q281" i="2"/>
  <c r="Q3441" i="2"/>
  <c r="Q3323" i="2"/>
  <c r="Q2849" i="2"/>
  <c r="Q1163" i="2"/>
  <c r="Q1861" i="2"/>
  <c r="Q3089" i="2"/>
  <c r="Q1739" i="2"/>
  <c r="Q391" i="2"/>
  <c r="Q1413" i="2"/>
  <c r="Q162" i="2"/>
  <c r="P1852" i="2"/>
  <c r="Q2693" i="2"/>
  <c r="Q3582" i="2"/>
  <c r="Q2210" i="2"/>
  <c r="Q1793" i="2"/>
  <c r="Q545" i="2"/>
  <c r="Q149" i="2"/>
  <c r="O1836" i="2"/>
  <c r="O1835" i="2" s="1"/>
  <c r="Q3508" i="2"/>
  <c r="Q2884" i="2"/>
  <c r="Q392" i="2"/>
  <c r="Q1605" i="2"/>
  <c r="Q1512" i="2"/>
  <c r="Q222" i="2"/>
  <c r="AK2401" i="1"/>
  <c r="V2007" i="1"/>
  <c r="AT1603" i="1"/>
  <c r="AH1429" i="1"/>
  <c r="AQ423" i="1"/>
  <c r="Y3221" i="1"/>
  <c r="Y2596" i="1"/>
  <c r="AN2230" i="1"/>
  <c r="AT162" i="1"/>
  <c r="Z1899" i="1"/>
  <c r="AH2662" i="1"/>
  <c r="AK2918" i="1"/>
  <c r="AN2628" i="1"/>
  <c r="AM1899" i="1"/>
  <c r="AQ545" i="1"/>
  <c r="AH296" i="1"/>
  <c r="AH2808" i="1"/>
  <c r="W2596" i="1"/>
  <c r="AS110" i="1"/>
  <c r="AA2306" i="1"/>
  <c r="AG877" i="1"/>
  <c r="AG864" i="1" s="1"/>
  <c r="AG24" i="1" s="1"/>
  <c r="Y3475" i="1"/>
  <c r="Y3474" i="1" s="1"/>
  <c r="AN3370" i="1"/>
  <c r="AH3286" i="1"/>
  <c r="AT3211" i="1"/>
  <c r="AJ1989" i="1"/>
  <c r="AN888" i="1"/>
  <c r="Z289" i="1"/>
  <c r="V3430" i="1"/>
  <c r="V3429" i="1" s="1"/>
  <c r="AT1602" i="1"/>
  <c r="AH888" i="1"/>
  <c r="AI803" i="1"/>
  <c r="AI802" i="1" s="1"/>
  <c r="AB3580" i="1"/>
  <c r="AN1920" i="1"/>
  <c r="AN1696" i="1"/>
  <c r="AQ3197" i="1"/>
  <c r="X2540" i="1"/>
  <c r="AJ865" i="1"/>
  <c r="AK865" i="1" s="1"/>
  <c r="X178" i="1"/>
  <c r="U3580" i="1"/>
  <c r="AN3570" i="1"/>
  <c r="AT2257" i="1"/>
  <c r="AB1608" i="1"/>
  <c r="AK408" i="1"/>
  <c r="AQ2377" i="1"/>
  <c r="AQ2745" i="1"/>
  <c r="AN917" i="1"/>
  <c r="AO2865" i="1"/>
  <c r="AH3149" i="1"/>
  <c r="W2672" i="1"/>
  <c r="Z877" i="1"/>
  <c r="Z864" i="1" s="1"/>
  <c r="Z818" i="1" s="1"/>
  <c r="AN228" i="1"/>
  <c r="AQ391" i="1"/>
  <c r="Y539" i="1"/>
  <c r="AB2842" i="1"/>
  <c r="AQ3149" i="1"/>
  <c r="X3124" i="1"/>
  <c r="AQ1786" i="1"/>
  <c r="AH2618" i="1"/>
  <c r="AK933" i="1"/>
  <c r="AK257" i="1"/>
  <c r="AT423" i="1"/>
  <c r="V3475" i="1"/>
  <c r="V3474" i="1" s="1"/>
  <c r="AO3120" i="1"/>
  <c r="AQ2855" i="1"/>
  <c r="AH1817" i="1"/>
  <c r="AH743" i="1"/>
  <c r="AH413" i="1"/>
  <c r="X3580" i="1"/>
  <c r="X2462" i="1"/>
  <c r="X2461" i="1" s="1"/>
  <c r="AA2462" i="1"/>
  <c r="AA2461" i="1" s="1"/>
  <c r="Z2842" i="1"/>
  <c r="AT1990" i="1"/>
  <c r="AN2740" i="1"/>
  <c r="AT2866" i="1"/>
  <c r="U2399" i="1"/>
  <c r="Y2404" i="1"/>
  <c r="Y2399" i="1" s="1"/>
  <c r="AQ1705" i="1"/>
  <c r="AQ1622" i="1"/>
  <c r="AQ1447" i="1"/>
  <c r="AI877" i="1"/>
  <c r="AT437" i="1"/>
  <c r="AP3580" i="1"/>
  <c r="AA1714" i="1"/>
  <c r="AN2206" i="1"/>
  <c r="AT1705" i="1"/>
  <c r="AS178" i="1"/>
  <c r="V911" i="1"/>
  <c r="AK923" i="1"/>
  <c r="W2923" i="1"/>
  <c r="AQ3570" i="1"/>
  <c r="AG3196" i="1"/>
  <c r="AQ2820" i="1"/>
  <c r="AK2400" i="1"/>
  <c r="AG2340" i="1"/>
  <c r="AD395" i="1"/>
  <c r="AD392" i="1" s="1"/>
  <c r="AD391" i="1" s="1"/>
  <c r="AE152" i="1"/>
  <c r="Z3580" i="1"/>
  <c r="U2007" i="1"/>
  <c r="X877" i="1"/>
  <c r="AQ257" i="1"/>
  <c r="AA276" i="1"/>
  <c r="AB140" i="1"/>
  <c r="AB2672" i="1"/>
  <c r="AK540" i="1"/>
  <c r="Z3430" i="1"/>
  <c r="Z3429" i="1" s="1"/>
  <c r="AN545" i="1"/>
  <c r="Z3124" i="1"/>
  <c r="AP2785" i="1"/>
  <c r="AP2756" i="1" s="1"/>
  <c r="AP51" i="1" s="1"/>
  <c r="X140" i="1"/>
  <c r="AT384" i="1"/>
  <c r="P911" i="2"/>
  <c r="V178" i="1"/>
  <c r="AB1340" i="1"/>
  <c r="P3475" i="2"/>
  <c r="AH3615" i="1"/>
  <c r="AK2813" i="1"/>
  <c r="AH2786" i="1"/>
  <c r="AB2404" i="1"/>
  <c r="AB2399" i="1" s="1"/>
  <c r="AS289" i="1"/>
  <c r="AH1447" i="1"/>
  <c r="Q2284" i="2"/>
  <c r="Q1555" i="2"/>
  <c r="W3196" i="1"/>
  <c r="AB289" i="1"/>
  <c r="AB276" i="1" s="1"/>
  <c r="AB793" i="1"/>
  <c r="V2404" i="1"/>
  <c r="V2399" i="1" s="1"/>
  <c r="AM864" i="1"/>
  <c r="AM24" i="1" s="1"/>
  <c r="AM21" i="1" s="1"/>
  <c r="AT476" i="1"/>
  <c r="Q3492" i="2"/>
  <c r="P178" i="2"/>
  <c r="AD2511" i="1"/>
  <c r="AD2510" i="1" s="1"/>
  <c r="AQ2767" i="1"/>
  <c r="AS539" i="1"/>
  <c r="W3430" i="1"/>
  <c r="W3429" i="1" s="1"/>
  <c r="AG1660" i="1"/>
  <c r="AA2540" i="1"/>
  <c r="AA2509" i="1" s="1"/>
  <c r="AA2460" i="1" s="1"/>
  <c r="AN3581" i="1"/>
  <c r="Y3430" i="1"/>
  <c r="Y3429" i="1" s="1"/>
  <c r="AK2628" i="1"/>
  <c r="AV2009" i="1"/>
  <c r="AE1568" i="1"/>
  <c r="AN2331" i="1"/>
  <c r="P1667" i="2"/>
  <c r="AB3124" i="1"/>
  <c r="AD2711" i="1"/>
  <c r="AP1318" i="1"/>
  <c r="U864" i="1"/>
  <c r="U818" i="1" s="1"/>
  <c r="V539" i="1"/>
  <c r="AQ262" i="1"/>
  <c r="Q2368" i="2"/>
  <c r="Q2253" i="2"/>
  <c r="AW1778" i="1"/>
  <c r="AN2918" i="1"/>
  <c r="AK2307" i="1"/>
  <c r="U140" i="1"/>
  <c r="AK3581" i="1"/>
  <c r="AK3304" i="1"/>
  <c r="AG2923" i="1"/>
  <c r="AS3430" i="1"/>
  <c r="AS3429" i="1" s="1"/>
  <c r="AS58" i="1" s="1"/>
  <c r="P2415" i="2"/>
  <c r="P2414" i="2" s="1"/>
  <c r="P46" i="2" s="1"/>
  <c r="Q171" i="2"/>
  <c r="AT3370" i="1"/>
  <c r="AW1986" i="1"/>
  <c r="AE1778" i="1"/>
  <c r="AE755" i="1"/>
  <c r="AG550" i="1"/>
  <c r="AW403" i="1"/>
  <c r="V3522" i="1"/>
  <c r="W3475" i="1"/>
  <c r="W3474" i="1" s="1"/>
  <c r="AM2923" i="1"/>
  <c r="AH1786" i="1"/>
  <c r="AT2377" i="1"/>
  <c r="AK3222" i="1"/>
  <c r="Q2748" i="2"/>
  <c r="Q2272" i="2"/>
  <c r="Q1534" i="2"/>
  <c r="Q2330" i="2"/>
  <c r="V2842" i="1"/>
  <c r="AQ1856" i="1"/>
  <c r="AN1673" i="1"/>
  <c r="AC80" i="1"/>
  <c r="AK3211" i="1"/>
  <c r="AT869" i="1"/>
  <c r="U1899" i="1"/>
  <c r="AT2865" i="1"/>
  <c r="P2588" i="2"/>
  <c r="Q3159" i="2"/>
  <c r="Q2378" i="2"/>
  <c r="Q423" i="2"/>
  <c r="P2800" i="2"/>
  <c r="P3383" i="2"/>
  <c r="P3382" i="2" s="1"/>
  <c r="P58" i="2" s="1"/>
  <c r="D12" i="3"/>
  <c r="AT3136" i="1"/>
  <c r="AN2931" i="1"/>
  <c r="W3580" i="1"/>
  <c r="AE1929" i="1"/>
  <c r="AQ1855" i="1"/>
  <c r="AQ418" i="1"/>
  <c r="AJ3196" i="1"/>
  <c r="AG3221" i="1"/>
  <c r="AT2590" i="1"/>
  <c r="AM1714" i="1"/>
  <c r="Z1714" i="1"/>
  <c r="AG2516" i="1"/>
  <c r="Q3516" i="2"/>
  <c r="Q2581" i="2"/>
  <c r="Q837" i="2"/>
  <c r="P276" i="2"/>
  <c r="P14" i="2" s="1"/>
  <c r="AQ933" i="1"/>
  <c r="Q1614" i="2"/>
  <c r="P3077" i="2"/>
  <c r="Q2354" i="2"/>
  <c r="Q1556" i="2"/>
  <c r="Q1526" i="2"/>
  <c r="Q869" i="2"/>
  <c r="P1960" i="2"/>
  <c r="Q257" i="2"/>
  <c r="Q821" i="2"/>
  <c r="Q408" i="2"/>
  <c r="P3497" i="2"/>
  <c r="Q1663" i="2"/>
  <c r="Q3568" i="2"/>
  <c r="Q2433" i="2"/>
  <c r="Q1664" i="2"/>
  <c r="P2259" i="2"/>
  <c r="Q3405" i="2"/>
  <c r="Q2615" i="2"/>
  <c r="Q2544" i="2"/>
  <c r="Q1770" i="2"/>
  <c r="P140" i="2"/>
  <c r="Q282" i="2"/>
  <c r="Q2344" i="2"/>
  <c r="Q2993" i="2"/>
  <c r="Q1626" i="2"/>
  <c r="Q1581" i="2"/>
  <c r="Q3523" i="2"/>
  <c r="Q3164" i="2"/>
  <c r="P2795" i="2"/>
  <c r="P52" i="2" s="1"/>
  <c r="Q2494" i="2"/>
  <c r="Q607" i="2"/>
  <c r="P550" i="2"/>
  <c r="Q2766" i="2"/>
  <c r="Q1395" i="2"/>
  <c r="Q838" i="2"/>
  <c r="Q262" i="2"/>
  <c r="Q111" i="2"/>
  <c r="Q785" i="2"/>
  <c r="Q530" i="2"/>
  <c r="Q2159" i="2"/>
  <c r="Q3419" i="2"/>
  <c r="P79" i="2"/>
  <c r="P12" i="2" s="1"/>
  <c r="Q2562" i="2"/>
  <c r="Q418" i="2"/>
  <c r="P2738" i="2"/>
  <c r="P2709" i="2" s="1"/>
  <c r="O407" i="2"/>
  <c r="P407" i="2"/>
  <c r="P406" i="2" s="1"/>
  <c r="P15" i="2" s="1"/>
  <c r="Q2850" i="2"/>
  <c r="P110" i="2"/>
  <c r="Q3084" i="2"/>
  <c r="Q866" i="2"/>
  <c r="Q3366" i="2"/>
  <c r="Q3452" i="2"/>
  <c r="Q743" i="2"/>
  <c r="Q384" i="2"/>
  <c r="Q1953" i="2"/>
  <c r="P2876" i="2"/>
  <c r="P2462" i="2"/>
  <c r="P47" i="2" s="1"/>
  <c r="Q1289" i="2"/>
  <c r="Q870" i="2"/>
  <c r="Q3429" i="2"/>
  <c r="P1306" i="2"/>
  <c r="Q1658" i="2"/>
  <c r="Q769" i="2"/>
  <c r="O1284" i="2"/>
  <c r="Q1284" i="2" s="1"/>
  <c r="Q1273" i="2"/>
  <c r="P2625" i="2"/>
  <c r="P1942" i="2"/>
  <c r="Q808" i="2"/>
  <c r="P807" i="2"/>
  <c r="P2230" i="2"/>
  <c r="Q2231" i="2"/>
  <c r="O802" i="2"/>
  <c r="Q803" i="2"/>
  <c r="Q2753" i="2"/>
  <c r="P2383" i="2"/>
  <c r="Q809" i="2"/>
  <c r="Q2232" i="2"/>
  <c r="Q2774" i="2"/>
  <c r="Q796" i="2"/>
  <c r="O795" i="2"/>
  <c r="Q2664" i="2"/>
  <c r="Q2254" i="2"/>
  <c r="Q841" i="2"/>
  <c r="Q3239" i="2"/>
  <c r="Q842" i="2"/>
  <c r="Q784" i="2"/>
  <c r="O783" i="2"/>
  <c r="P3533" i="2"/>
  <c r="O1613" i="2"/>
  <c r="P2855" i="2"/>
  <c r="Q2855" i="2" s="1"/>
  <c r="Q900" i="2"/>
  <c r="Q905" i="2"/>
  <c r="O904" i="2"/>
  <c r="Q904" i="2" s="1"/>
  <c r="P832" i="2"/>
  <c r="P23" i="2" s="1"/>
  <c r="Q278" i="2"/>
  <c r="Q2711" i="2"/>
  <c r="O2710" i="2"/>
  <c r="Q2710" i="2" s="1"/>
  <c r="Q120" i="2"/>
  <c r="Q2606" i="2"/>
  <c r="P2293" i="2"/>
  <c r="Q813" i="2"/>
  <c r="O812" i="2"/>
  <c r="O2625" i="2"/>
  <c r="Q2626" i="2"/>
  <c r="Q2464" i="2"/>
  <c r="O2463" i="2"/>
  <c r="P1613" i="2"/>
  <c r="Q3498" i="2"/>
  <c r="O3497" i="2"/>
  <c r="O3533" i="2"/>
  <c r="Q3534" i="2"/>
  <c r="Q1873" i="2"/>
  <c r="Q1575" i="2"/>
  <c r="O2773" i="2"/>
  <c r="Q2773" i="2" s="1"/>
  <c r="Q2241" i="2"/>
  <c r="O2240" i="2"/>
  <c r="O110" i="2"/>
  <c r="Q3530" i="2"/>
  <c r="P3174" i="2"/>
  <c r="P1561" i="2"/>
  <c r="Q1562" i="2"/>
  <c r="O1561" i="2"/>
  <c r="Q141" i="2"/>
  <c r="O140" i="2"/>
  <c r="Q933" i="2"/>
  <c r="O911" i="2"/>
  <c r="Q102" i="2"/>
  <c r="O101" i="2"/>
  <c r="O2588" i="2"/>
  <c r="Q2589" i="2"/>
  <c r="O2357" i="2"/>
  <c r="Q2358" i="2"/>
  <c r="O2796" i="2"/>
  <c r="Q2797" i="2"/>
  <c r="O2259" i="2"/>
  <c r="Q2260" i="2"/>
  <c r="O289" i="2"/>
  <c r="Q289" i="2" s="1"/>
  <c r="Q290" i="2"/>
  <c r="Q2509" i="2"/>
  <c r="O2493" i="2"/>
  <c r="Q2493" i="2" s="1"/>
  <c r="Q1533" i="2"/>
  <c r="O31" i="2"/>
  <c r="Q31" i="2" s="1"/>
  <c r="O845" i="2"/>
  <c r="Q846" i="2"/>
  <c r="O3077" i="2"/>
  <c r="O3149" i="2"/>
  <c r="Q3149" i="2" s="1"/>
  <c r="Q3150" i="2"/>
  <c r="O1852" i="2"/>
  <c r="Q1853" i="2"/>
  <c r="O539" i="2"/>
  <c r="Q540" i="2"/>
  <c r="Q3438" i="2"/>
  <c r="O3428" i="2"/>
  <c r="Q2761" i="2"/>
  <c r="Q2720" i="2"/>
  <c r="O2719" i="2"/>
  <c r="O1306" i="2"/>
  <c r="Q1307" i="2"/>
  <c r="O178" i="2"/>
  <c r="Q179" i="2"/>
  <c r="O3174" i="2"/>
  <c r="Q3175" i="2"/>
  <c r="Q2739" i="2"/>
  <c r="O2738" i="2"/>
  <c r="Q2738" i="2" s="1"/>
  <c r="Q2840" i="2"/>
  <c r="O2818" i="2"/>
  <c r="Q2818" i="2" s="1"/>
  <c r="O1667" i="2"/>
  <c r="Q1668" i="2"/>
  <c r="P894" i="2"/>
  <c r="Q895" i="2"/>
  <c r="Q79" i="2"/>
  <c r="O12" i="2"/>
  <c r="Q81" i="2"/>
  <c r="Q3462" i="2"/>
  <c r="O3461" i="2"/>
  <c r="Q2543" i="2"/>
  <c r="Q2699" i="2"/>
  <c r="O2698" i="2"/>
  <c r="Q2698" i="2" s="1"/>
  <c r="P2549" i="2"/>
  <c r="Q2550" i="2"/>
  <c r="O2876" i="2"/>
  <c r="O2415" i="2"/>
  <c r="Q2416" i="2"/>
  <c r="O2383" i="2"/>
  <c r="Q2384" i="2"/>
  <c r="O1942" i="2"/>
  <c r="Q1809" i="2"/>
  <c r="O1808" i="2"/>
  <c r="Q1808" i="2" s="1"/>
  <c r="O774" i="2"/>
  <c r="Q774" i="2" s="1"/>
  <c r="Q775" i="2"/>
  <c r="Q268" i="2"/>
  <c r="O267" i="2"/>
  <c r="Q267" i="2" s="1"/>
  <c r="Q551" i="2"/>
  <c r="O550" i="2"/>
  <c r="O3383" i="2"/>
  <c r="Q3384" i="2"/>
  <c r="Q2808" i="2"/>
  <c r="O2800" i="2"/>
  <c r="Q3470" i="2"/>
  <c r="O3469" i="2"/>
  <c r="Q1619" i="2"/>
  <c r="O3475" i="2"/>
  <c r="Q3476" i="2"/>
  <c r="Q2877" i="2"/>
  <c r="P2357" i="2"/>
  <c r="O1817" i="2"/>
  <c r="Q1826" i="2"/>
  <c r="Q1848" i="2"/>
  <c r="Q825" i="2"/>
  <c r="O824" i="2"/>
  <c r="O864" i="2"/>
  <c r="Q865" i="2"/>
  <c r="Q2294" i="2"/>
  <c r="O2293" i="2"/>
  <c r="Q2293" i="2" s="1"/>
  <c r="Q2893" i="2"/>
  <c r="O2892" i="2"/>
  <c r="Q2892" i="2" s="1"/>
  <c r="Q1635" i="2"/>
  <c r="O2469" i="2"/>
  <c r="Q2469" i="2" s="1"/>
  <c r="Q2470" i="2"/>
  <c r="O2549" i="2"/>
  <c r="Q2290" i="2"/>
  <c r="O2289" i="2"/>
  <c r="Q2289" i="2" s="1"/>
  <c r="O1960" i="2"/>
  <c r="Q878" i="2"/>
  <c r="P877" i="2"/>
  <c r="AG20" i="1"/>
  <c r="AG17" i="1" s="1"/>
  <c r="AG793" i="1"/>
  <c r="W3221" i="1"/>
  <c r="AQ2653" i="1"/>
  <c r="AS2462" i="1"/>
  <c r="AS2461" i="1" s="1"/>
  <c r="AQ2000" i="1"/>
  <c r="AU1787" i="1"/>
  <c r="AQ923" i="1"/>
  <c r="AH2307" i="1"/>
  <c r="Z1340" i="1"/>
  <c r="AB1714" i="1"/>
  <c r="AL140" i="1"/>
  <c r="AT809" i="1"/>
  <c r="AT80" i="1"/>
  <c r="V140" i="1"/>
  <c r="AT1817" i="1"/>
  <c r="V2672" i="1"/>
  <c r="AH3460" i="1"/>
  <c r="AU2888" i="1"/>
  <c r="AS2785" i="1"/>
  <c r="AK2808" i="1"/>
  <c r="AW2608" i="1"/>
  <c r="AN2415" i="1"/>
  <c r="AN2319" i="1"/>
  <c r="AH476" i="1"/>
  <c r="AE116" i="1"/>
  <c r="W140" i="1"/>
  <c r="AL2785" i="1"/>
  <c r="AQ2591" i="1"/>
  <c r="AQ1323" i="1"/>
  <c r="AN1197" i="1"/>
  <c r="AJ3580" i="1"/>
  <c r="AN2463" i="1"/>
  <c r="AN3211" i="1"/>
  <c r="Y2785" i="1"/>
  <c r="AQ2711" i="1"/>
  <c r="AK2529" i="1"/>
  <c r="AQ120" i="1"/>
  <c r="V3580" i="1"/>
  <c r="AT2000" i="1"/>
  <c r="U1660" i="1"/>
  <c r="AQ3108" i="1"/>
  <c r="AH2520" i="1"/>
  <c r="AP3430" i="1"/>
  <c r="AP3429" i="1" s="1"/>
  <c r="AP58" i="1" s="1"/>
  <c r="AP407" i="1"/>
  <c r="AP2635" i="1"/>
  <c r="AS1608" i="1"/>
  <c r="AQ743" i="1"/>
  <c r="Z3475" i="1"/>
  <c r="Z3474" i="1" s="1"/>
  <c r="AQ3431" i="1"/>
  <c r="AN2813" i="1"/>
  <c r="AA140" i="1"/>
  <c r="AK296" i="1"/>
  <c r="X911" i="1"/>
  <c r="U539" i="1"/>
  <c r="AN3555" i="1"/>
  <c r="AT2800" i="1"/>
  <c r="AG2007" i="1"/>
  <c r="AQ769" i="1"/>
  <c r="AN384" i="1"/>
  <c r="AP110" i="1"/>
  <c r="AK3206" i="1"/>
  <c r="W2785" i="1"/>
  <c r="W2756" i="1" s="1"/>
  <c r="Z2785" i="1"/>
  <c r="Z2756" i="1" s="1"/>
  <c r="Z2755" i="1" s="1"/>
  <c r="AM289" i="1"/>
  <c r="AM276" i="1" s="1"/>
  <c r="AM14" i="1" s="1"/>
  <c r="AA877" i="1"/>
  <c r="AA864" i="1" s="1"/>
  <c r="AA818" i="1" s="1"/>
  <c r="W2635" i="1"/>
  <c r="W2589" i="1" s="1"/>
  <c r="W2588" i="1" s="1"/>
  <c r="AA2865" i="1"/>
  <c r="AA2842" i="1" s="1"/>
  <c r="W407" i="1"/>
  <c r="AW828" i="1"/>
  <c r="AM2404" i="1"/>
  <c r="AM2399" i="1" s="1"/>
  <c r="AM44" i="1" s="1"/>
  <c r="AQ1689" i="1"/>
  <c r="Y793" i="1"/>
  <c r="AS1989" i="1"/>
  <c r="AQ3370" i="1"/>
  <c r="AM3475" i="1"/>
  <c r="AM3474" i="1" s="1"/>
  <c r="AM59" i="1" s="1"/>
  <c r="AT2341" i="1"/>
  <c r="AH1628" i="1"/>
  <c r="AI277" i="1"/>
  <c r="AK277" i="1" s="1"/>
  <c r="AQ132" i="1"/>
  <c r="U3196" i="1"/>
  <c r="V2923" i="1"/>
  <c r="V2895" i="1" s="1"/>
  <c r="V2894" i="1" s="1"/>
  <c r="AN1817" i="1"/>
  <c r="AQ1603" i="1"/>
  <c r="AH437" i="1"/>
  <c r="X1899" i="1"/>
  <c r="AH2341" i="1"/>
  <c r="AJ140" i="1"/>
  <c r="AK1447" i="1"/>
  <c r="AP2672" i="1"/>
  <c r="AE2450" i="1"/>
  <c r="AE2310" i="1"/>
  <c r="AN923" i="1"/>
  <c r="AT870" i="1"/>
  <c r="AJ3522" i="1"/>
  <c r="U3544" i="1"/>
  <c r="W2939" i="1"/>
  <c r="AQ2415" i="1"/>
  <c r="AP2462" i="1"/>
  <c r="AP2461" i="1" s="1"/>
  <c r="AP46" i="1" s="1"/>
  <c r="U2540" i="1"/>
  <c r="U2509" i="1" s="1"/>
  <c r="U2460" i="1" s="1"/>
  <c r="Z140" i="1"/>
  <c r="AN2745" i="1"/>
  <c r="AK2711" i="1"/>
  <c r="AK2319" i="1"/>
  <c r="U1714" i="1"/>
  <c r="AQ1652" i="1"/>
  <c r="AE225" i="1"/>
  <c r="AW225" i="1"/>
  <c r="AA2939" i="1"/>
  <c r="AA2895" i="1" s="1"/>
  <c r="AA2894" i="1" s="1"/>
  <c r="AQ2425" i="1"/>
  <c r="AK2591" i="1"/>
  <c r="AT1908" i="1"/>
  <c r="Y1660" i="1"/>
  <c r="AP2340" i="1"/>
  <c r="AP2299" i="1" s="1"/>
  <c r="AP43" i="1" s="1"/>
  <c r="AQ869" i="1"/>
  <c r="X1714" i="1"/>
  <c r="X3196" i="1"/>
  <c r="V1899" i="1"/>
  <c r="V1894" i="1" s="1"/>
  <c r="V1893" i="1" s="1"/>
  <c r="V1892" i="1" s="1"/>
  <c r="AV2882" i="1"/>
  <c r="AN2746" i="1"/>
  <c r="Z2635" i="1"/>
  <c r="AE2255" i="1"/>
  <c r="AH1689" i="1"/>
  <c r="V1608" i="1"/>
  <c r="AA3522" i="1"/>
  <c r="X3544" i="1"/>
  <c r="U3221" i="1"/>
  <c r="U2672" i="1"/>
  <c r="W2007" i="1"/>
  <c r="AP2404" i="1"/>
  <c r="AP2399" i="1" s="1"/>
  <c r="AP44" i="1" s="1"/>
  <c r="W2404" i="1"/>
  <c r="W2399" i="1" s="1"/>
  <c r="AK812" i="1"/>
  <c r="AJ110" i="1"/>
  <c r="AP1989" i="1"/>
  <c r="AP539" i="1"/>
  <c r="AN813" i="1"/>
  <c r="AL812" i="1"/>
  <c r="AN812" i="1" s="1"/>
  <c r="AK2800" i="1"/>
  <c r="AN2662" i="1"/>
  <c r="AT2591" i="1"/>
  <c r="AA1989" i="1"/>
  <c r="AJ1602" i="1"/>
  <c r="AK1602" i="1" s="1"/>
  <c r="AN1622" i="1"/>
  <c r="AE1530" i="1"/>
  <c r="AT81" i="1"/>
  <c r="AT3570" i="1"/>
  <c r="X1340" i="1"/>
  <c r="AA2672" i="1"/>
  <c r="AH2008" i="1"/>
  <c r="AN540" i="1"/>
  <c r="AM2635" i="1"/>
  <c r="X1608" i="1"/>
  <c r="AQ803" i="1"/>
  <c r="AM3430" i="1"/>
  <c r="AM3429" i="1" s="1"/>
  <c r="AM58" i="1" s="1"/>
  <c r="X3430" i="1"/>
  <c r="X3429" i="1" s="1"/>
  <c r="AB2923" i="1"/>
  <c r="AB2895" i="1" s="1"/>
  <c r="AB2894" i="1" s="1"/>
  <c r="AT2918" i="1"/>
  <c r="AT2844" i="1"/>
  <c r="AT2645" i="1"/>
  <c r="AN2609" i="1"/>
  <c r="AM2462" i="1"/>
  <c r="AM2461" i="1" s="1"/>
  <c r="AM46" i="1" s="1"/>
  <c r="X2306" i="1"/>
  <c r="AP1714" i="1"/>
  <c r="U1608" i="1"/>
  <c r="AA550" i="1"/>
  <c r="AH607" i="1"/>
  <c r="V3196" i="1"/>
  <c r="AK3488" i="1"/>
  <c r="AQ2502" i="1"/>
  <c r="AS2939" i="1"/>
  <c r="AT3131" i="1"/>
  <c r="AA2340" i="1"/>
  <c r="AA2299" i="1" s="1"/>
  <c r="AT2716" i="1"/>
  <c r="AB2635" i="1"/>
  <c r="AA2007" i="1"/>
  <c r="AI2340" i="1"/>
  <c r="AK1673" i="1"/>
  <c r="Y550" i="1"/>
  <c r="AM140" i="1"/>
  <c r="AT933" i="1"/>
  <c r="AN3615" i="1"/>
  <c r="AB3544" i="1"/>
  <c r="AH2767" i="1"/>
  <c r="AK2331" i="1"/>
  <c r="AJ1899" i="1"/>
  <c r="AN1603" i="1"/>
  <c r="AQ413" i="1"/>
  <c r="AQ607" i="1"/>
  <c r="V3221" i="1"/>
  <c r="X2635" i="1"/>
  <c r="AO2590" i="1"/>
  <c r="AQ2590" i="1" s="1"/>
  <c r="AS2516" i="1"/>
  <c r="AS2509" i="1" s="1"/>
  <c r="AT2206" i="1"/>
  <c r="AH418" i="1"/>
  <c r="AT413" i="1"/>
  <c r="AT120" i="1"/>
  <c r="AG3522" i="1"/>
  <c r="Z2939" i="1"/>
  <c r="Z2895" i="1" s="1"/>
  <c r="Z2894" i="1" s="1"/>
  <c r="AN1715" i="1"/>
  <c r="AB911" i="1"/>
  <c r="V550" i="1"/>
  <c r="Z407" i="1"/>
  <c r="AP2865" i="1"/>
  <c r="AQ2865" i="1" s="1"/>
  <c r="AN2795" i="1"/>
  <c r="AN2645" i="1"/>
  <c r="Z1660" i="1"/>
  <c r="AK1330" i="1"/>
  <c r="AN3539" i="1"/>
  <c r="AS3196" i="1"/>
  <c r="AN3149" i="1"/>
  <c r="AM3124" i="1"/>
  <c r="Y2895" i="1"/>
  <c r="Y2894" i="1" s="1"/>
  <c r="AQ2866" i="1"/>
  <c r="AG2865" i="1"/>
  <c r="AG2842" i="1" s="1"/>
  <c r="AG52" i="1" s="1"/>
  <c r="V2785" i="1"/>
  <c r="AE1803" i="1"/>
  <c r="AS1660" i="1"/>
  <c r="AQ1637" i="1"/>
  <c r="AN1637" i="1"/>
  <c r="AP911" i="1"/>
  <c r="AT1197" i="1"/>
  <c r="W3522" i="1"/>
  <c r="AB2462" i="1"/>
  <c r="AB2461" i="1" s="1"/>
  <c r="AB2460" i="1" s="1"/>
  <c r="Y2865" i="1"/>
  <c r="Y2842" i="1" s="1"/>
  <c r="AK2008" i="1"/>
  <c r="AK551" i="1"/>
  <c r="V407" i="1"/>
  <c r="AQ3545" i="1"/>
  <c r="AQ804" i="1"/>
  <c r="AQ802" i="1"/>
  <c r="AO19" i="1"/>
  <c r="AQ19" i="1" s="1"/>
  <c r="X3522" i="1"/>
  <c r="AK3460" i="1"/>
  <c r="AE2828" i="1"/>
  <c r="AT2511" i="1"/>
  <c r="Y2306" i="1"/>
  <c r="AE1986" i="1"/>
  <c r="AJ1714" i="1"/>
  <c r="AM1608" i="1"/>
  <c r="AJ1340" i="1"/>
  <c r="AA911" i="1"/>
  <c r="AN607" i="1"/>
  <c r="AT545" i="1"/>
  <c r="AS793" i="1"/>
  <c r="AN222" i="1"/>
  <c r="AK149" i="1"/>
  <c r="V2462" i="1"/>
  <c r="V2461" i="1" s="1"/>
  <c r="AQ2405" i="1"/>
  <c r="U2340" i="1"/>
  <c r="U2299" i="1" s="1"/>
  <c r="U2298" i="1" s="1"/>
  <c r="AG1340" i="1"/>
  <c r="AH2795" i="1"/>
  <c r="AW2536" i="1"/>
  <c r="AP2007" i="1"/>
  <c r="W1608" i="1"/>
  <c r="AK917" i="1"/>
  <c r="X539" i="1"/>
  <c r="AW2023" i="1"/>
  <c r="AA3124" i="1"/>
  <c r="AE2536" i="1"/>
  <c r="AT3539" i="1"/>
  <c r="W2842" i="1"/>
  <c r="AH2800" i="1"/>
  <c r="AN2855" i="1"/>
  <c r="AQ2746" i="1"/>
  <c r="AN2653" i="1"/>
  <c r="AT2480" i="1"/>
  <c r="AT1883" i="1"/>
  <c r="AT1682" i="1"/>
  <c r="Y911" i="1"/>
  <c r="AI899" i="1"/>
  <c r="AK899" i="1" s="1"/>
  <c r="AT607" i="1"/>
  <c r="X2842" i="1"/>
  <c r="AB2785" i="1"/>
  <c r="AB2756" i="1" s="1"/>
  <c r="AB2755" i="1" s="1"/>
  <c r="W2462" i="1"/>
  <c r="W2461" i="1" s="1"/>
  <c r="AT1652" i="1"/>
  <c r="AS1340" i="1"/>
  <c r="AK1666" i="1"/>
  <c r="AT530" i="1"/>
  <c r="Z2340" i="1"/>
  <c r="Z2299" i="1" s="1"/>
  <c r="AT1884" i="1"/>
  <c r="AG407" i="1"/>
  <c r="AD3616" i="1"/>
  <c r="AH3370" i="1"/>
  <c r="AE3226" i="1"/>
  <c r="AO3196" i="1"/>
  <c r="AQ3196" i="1" s="1"/>
  <c r="AK3186" i="1"/>
  <c r="AL2820" i="1"/>
  <c r="AN2820" i="1" s="1"/>
  <c r="AG2895" i="1"/>
  <c r="AG54" i="1" s="1"/>
  <c r="AG53" i="1" s="1"/>
  <c r="AJ2672" i="1"/>
  <c r="AI2590" i="1"/>
  <c r="AJ2404" i="1"/>
  <c r="AM1318" i="1"/>
  <c r="AA793" i="1"/>
  <c r="AS550" i="1"/>
  <c r="AV408" i="1"/>
  <c r="AM178" i="1"/>
  <c r="AK3466" i="1"/>
  <c r="AQ3304" i="1"/>
  <c r="AS2672" i="1"/>
  <c r="AH1908" i="1"/>
  <c r="X864" i="1"/>
  <c r="X818" i="1" s="1"/>
  <c r="AT1850" i="1"/>
  <c r="AK171" i="1"/>
  <c r="AB550" i="1"/>
  <c r="Y2340" i="1"/>
  <c r="AT2609" i="1"/>
  <c r="AB3221" i="1"/>
  <c r="AA2399" i="1"/>
  <c r="AK1715" i="1"/>
  <c r="AV3616" i="1"/>
  <c r="AH2931" i="1"/>
  <c r="AH2758" i="1"/>
  <c r="U2785" i="1"/>
  <c r="AK2206" i="1"/>
  <c r="AQ1840" i="1"/>
  <c r="AN1682" i="1"/>
  <c r="AH1559" i="1"/>
  <c r="AQ228" i="1"/>
  <c r="AQ392" i="1"/>
  <c r="AT281" i="1"/>
  <c r="AG3430" i="1"/>
  <c r="AG3429" i="1" s="1"/>
  <c r="AG58" i="1" s="1"/>
  <c r="X2672" i="1"/>
  <c r="AK1900" i="1"/>
  <c r="W1660" i="1"/>
  <c r="AJ2596" i="1"/>
  <c r="AS877" i="1"/>
  <c r="AS864" i="1" s="1"/>
  <c r="AS24" i="1" s="1"/>
  <c r="X110" i="1"/>
  <c r="AP140" i="1"/>
  <c r="AH769" i="1"/>
  <c r="Y178" i="1"/>
  <c r="Y100" i="1" s="1"/>
  <c r="AN171" i="1"/>
  <c r="AG25" i="1"/>
  <c r="AN408" i="1"/>
  <c r="AB1601" i="1"/>
  <c r="AB1600" i="1" s="1"/>
  <c r="AK846" i="1"/>
  <c r="X2895" i="1"/>
  <c r="X2894" i="1" s="1"/>
  <c r="V1660" i="1"/>
  <c r="AM3580" i="1"/>
  <c r="AQ3539" i="1"/>
  <c r="AT3517" i="1"/>
  <c r="AH3211" i="1"/>
  <c r="AK2722" i="1"/>
  <c r="V2509" i="1"/>
  <c r="AG2404" i="1"/>
  <c r="AG2399" i="1" s="1"/>
  <c r="AG44" i="1" s="1"/>
  <c r="AH2463" i="1"/>
  <c r="W2306" i="1"/>
  <c r="AQ2206" i="1"/>
  <c r="AT923" i="1"/>
  <c r="AK384" i="1"/>
  <c r="AP178" i="1"/>
  <c r="AT282" i="1"/>
  <c r="AT102" i="1"/>
  <c r="V3544" i="1"/>
  <c r="AN3222" i="1"/>
  <c r="AT2662" i="1"/>
  <c r="Z2509" i="1"/>
  <c r="Y1899" i="1"/>
  <c r="W911" i="1"/>
  <c r="W910" i="1" s="1"/>
  <c r="W909" i="1" s="1"/>
  <c r="AK1786" i="1"/>
  <c r="AQ1696" i="1"/>
  <c r="AO774" i="1"/>
  <c r="AQ774" i="1" s="1"/>
  <c r="U550" i="1"/>
  <c r="AP23" i="1"/>
  <c r="AB2306" i="1"/>
  <c r="AB2299" i="1" s="1"/>
  <c r="AO1602" i="1"/>
  <c r="AQ1602" i="1" s="1"/>
  <c r="AB3196" i="1"/>
  <c r="AB3119" i="1" s="1"/>
  <c r="AB3118" i="1" s="1"/>
  <c r="AB3117" i="1" s="1"/>
  <c r="AQ1882" i="1"/>
  <c r="AO35" i="1"/>
  <c r="AQ35" i="1" s="1"/>
  <c r="AN3622" i="1"/>
  <c r="AM3522" i="1"/>
  <c r="W3124" i="1"/>
  <c r="W3119" i="1" s="1"/>
  <c r="W3118" i="1" s="1"/>
  <c r="W3117" i="1" s="1"/>
  <c r="W2895" i="1"/>
  <c r="W2894" i="1" s="1"/>
  <c r="AK2902" i="1"/>
  <c r="AP2847" i="1"/>
  <c r="AW2772" i="1"/>
  <c r="AI2306" i="1"/>
  <c r="AQ1884" i="1"/>
  <c r="AQ1673" i="1"/>
  <c r="AP1660" i="1"/>
  <c r="AA1608" i="1"/>
  <c r="AM911" i="1"/>
  <c r="AJ893" i="1"/>
  <c r="AT551" i="1"/>
  <c r="AU465" i="1"/>
  <c r="Y289" i="1"/>
  <c r="Y276" i="1" s="1"/>
  <c r="AE287" i="1"/>
  <c r="AW226" i="1"/>
  <c r="AE1846" i="1"/>
  <c r="AK3629" i="1"/>
  <c r="Z2007" i="1"/>
  <c r="AG1899" i="1"/>
  <c r="W1714" i="1"/>
  <c r="AP1899" i="1"/>
  <c r="AJ793" i="1"/>
  <c r="AJ18" i="1"/>
  <c r="AJ17" i="1" s="1"/>
  <c r="AN796" i="1"/>
  <c r="AL795" i="1"/>
  <c r="AA178" i="1"/>
  <c r="AQ3186" i="1"/>
  <c r="AS2895" i="1"/>
  <c r="AS2894" i="1" s="1"/>
  <c r="AH2746" i="1"/>
  <c r="AM2007" i="1"/>
  <c r="AG1608" i="1"/>
  <c r="W818" i="1"/>
  <c r="AR3522" i="1"/>
  <c r="AT3522" i="1" s="1"/>
  <c r="AP3475" i="1"/>
  <c r="AP3474" i="1" s="1"/>
  <c r="AP59" i="1" s="1"/>
  <c r="AT3499" i="1"/>
  <c r="AG3124" i="1"/>
  <c r="U2635" i="1"/>
  <c r="U2596" i="1"/>
  <c r="AN2556" i="1"/>
  <c r="AO2516" i="1"/>
  <c r="AQ2516" i="1" s="1"/>
  <c r="AJ2540" i="1"/>
  <c r="AJ2509" i="1" s="1"/>
  <c r="AJ47" i="1" s="1"/>
  <c r="Z2462" i="1"/>
  <c r="Z2461" i="1" s="1"/>
  <c r="Y1714" i="1"/>
  <c r="AE1370" i="1"/>
  <c r="V864" i="1"/>
  <c r="V818" i="1" s="1"/>
  <c r="AO895" i="1"/>
  <c r="AQ895" i="1" s="1"/>
  <c r="AT171" i="1"/>
  <c r="Y3544" i="1"/>
  <c r="AF3418" i="1"/>
  <c r="AH3418" i="1" s="1"/>
  <c r="AH3419" i="1"/>
  <c r="X3221" i="1"/>
  <c r="V2596" i="1"/>
  <c r="AA1660" i="1"/>
  <c r="AP1340" i="1"/>
  <c r="Z911" i="1"/>
  <c r="AL1340" i="1"/>
  <c r="AS2820" i="1"/>
  <c r="AK88" i="1"/>
  <c r="AI87" i="1"/>
  <c r="AK87" i="1" s="1"/>
  <c r="Y3515" i="1"/>
  <c r="Y3514" i="1" s="1"/>
  <c r="Y3513" i="1" s="1"/>
  <c r="AP877" i="1"/>
  <c r="AP864" i="1" s="1"/>
  <c r="AP24" i="1" s="1"/>
  <c r="AQ878" i="1"/>
  <c r="Z110" i="1"/>
  <c r="AI3221" i="1"/>
  <c r="Y2509" i="1"/>
  <c r="AB1894" i="1"/>
  <c r="AB1893" i="1" s="1"/>
  <c r="AB1892" i="1" s="1"/>
  <c r="AH1990" i="1"/>
  <c r="AH1864" i="1"/>
  <c r="AF34" i="1"/>
  <c r="AH34" i="1" s="1"/>
  <c r="AS911" i="1"/>
  <c r="AO1873" i="1"/>
  <c r="AQ1874" i="1"/>
  <c r="AJ3475" i="1"/>
  <c r="AJ3474" i="1" s="1"/>
  <c r="AJ59" i="1" s="1"/>
  <c r="AK3131" i="1"/>
  <c r="AK2758" i="1"/>
  <c r="AM2672" i="1"/>
  <c r="Z2596" i="1"/>
  <c r="Z2589" i="1" s="1"/>
  <c r="Z2588" i="1" s="1"/>
  <c r="AJ2462" i="1"/>
  <c r="AJ2461" i="1" s="1"/>
  <c r="AM1989" i="1"/>
  <c r="AN2008" i="1"/>
  <c r="W1989" i="1"/>
  <c r="AV1929" i="1"/>
  <c r="AV1751" i="1"/>
  <c r="AK1865" i="1"/>
  <c r="AW1370" i="1"/>
  <c r="AV776" i="1"/>
  <c r="AV775" i="1" s="1"/>
  <c r="AV774" i="1" s="1"/>
  <c r="AB818" i="1"/>
  <c r="AH775" i="1"/>
  <c r="Y407" i="1"/>
  <c r="Y406" i="1" s="1"/>
  <c r="AV608" i="1"/>
  <c r="AJ407" i="1"/>
  <c r="U276" i="1"/>
  <c r="AQ149" i="1"/>
  <c r="AJ289" i="1"/>
  <c r="AJ276" i="1" s="1"/>
  <c r="AJ14" i="1" s="1"/>
  <c r="AW169" i="1"/>
  <c r="W110" i="1"/>
  <c r="Y2672" i="1"/>
  <c r="AJ2340" i="1"/>
  <c r="AQ2279" i="1"/>
  <c r="AO2278" i="1"/>
  <c r="AV2684" i="1"/>
  <c r="AM550" i="1"/>
  <c r="AE3548" i="1"/>
  <c r="AM2939" i="1"/>
  <c r="AM2895" i="1" s="1"/>
  <c r="AW2860" i="1"/>
  <c r="AF2785" i="1"/>
  <c r="AM2847" i="1"/>
  <c r="AM2842" i="1" s="1"/>
  <c r="AM52" i="1" s="1"/>
  <c r="AE2714" i="1"/>
  <c r="AG2635" i="1"/>
  <c r="AM2766" i="1"/>
  <c r="AB2596" i="1"/>
  <c r="AS2404" i="1"/>
  <c r="AS2399" i="1" s="1"/>
  <c r="AS44" i="1" s="1"/>
  <c r="AD2502" i="1"/>
  <c r="AK1908" i="1"/>
  <c r="AK1874" i="1"/>
  <c r="AQ1883" i="1"/>
  <c r="AW1842" i="1"/>
  <c r="AM1660" i="1"/>
  <c r="AD776" i="1"/>
  <c r="AD775" i="1" s="1"/>
  <c r="AD774" i="1" s="1"/>
  <c r="AE497" i="1"/>
  <c r="AB407" i="1"/>
  <c r="AH162" i="1"/>
  <c r="AN162" i="1"/>
  <c r="AA3580" i="1"/>
  <c r="AH2866" i="1"/>
  <c r="AS2596" i="1"/>
  <c r="AK2391" i="1"/>
  <c r="W2340" i="1"/>
  <c r="AH3452" i="1"/>
  <c r="AJ2007" i="1"/>
  <c r="Z550" i="1"/>
  <c r="AT262" i="1"/>
  <c r="U1340" i="1"/>
  <c r="AI784" i="1"/>
  <c r="AK785" i="1"/>
  <c r="AN296" i="1"/>
  <c r="AQ2480" i="1"/>
  <c r="AT2415" i="1"/>
  <c r="AJ2895" i="1"/>
  <c r="AM2540" i="1"/>
  <c r="AM2509" i="1" s="1"/>
  <c r="AA3221" i="1"/>
  <c r="AA3119" i="1" s="1"/>
  <c r="AA3118" i="1" s="1"/>
  <c r="AA3117" i="1" s="1"/>
  <c r="AQ3485" i="1"/>
  <c r="AF3196" i="1"/>
  <c r="AH3196" i="1" s="1"/>
  <c r="AH2918" i="1"/>
  <c r="AQ2800" i="1"/>
  <c r="AN2541" i="1"/>
  <c r="AK2473" i="1"/>
  <c r="AH2529" i="1"/>
  <c r="V2299" i="1"/>
  <c r="AK1873" i="1"/>
  <c r="V1714" i="1"/>
  <c r="AQ1628" i="1"/>
  <c r="AP1608" i="1"/>
  <c r="AE1563" i="1"/>
  <c r="AA407" i="1"/>
  <c r="W276" i="1"/>
  <c r="AP2540" i="1"/>
  <c r="AP2509" i="1" s="1"/>
  <c r="AA2596" i="1"/>
  <c r="AT2711" i="1"/>
  <c r="AS2306" i="1"/>
  <c r="AS2299" i="1" s="1"/>
  <c r="AW1766" i="1"/>
  <c r="X3475" i="1"/>
  <c r="X3474" i="1" s="1"/>
  <c r="AT2855" i="1"/>
  <c r="U2756" i="1"/>
  <c r="U2755" i="1" s="1"/>
  <c r="X2596" i="1"/>
  <c r="X2589" i="1" s="1"/>
  <c r="X2588" i="1" s="1"/>
  <c r="AQ2628" i="1"/>
  <c r="AK2415" i="1"/>
  <c r="X2299" i="1"/>
  <c r="X2298" i="1" s="1"/>
  <c r="AE1927" i="1"/>
  <c r="AK1840" i="1"/>
  <c r="AW1837" i="1"/>
  <c r="AJ1660" i="1"/>
  <c r="AW1701" i="1"/>
  <c r="AS407" i="1"/>
  <c r="AE513" i="1"/>
  <c r="AK813" i="1"/>
  <c r="AV217" i="1"/>
  <c r="AE169" i="1"/>
  <c r="AJ3544" i="1"/>
  <c r="AO2540" i="1"/>
  <c r="AO2757" i="1"/>
  <c r="AQ2757" i="1" s="1"/>
  <c r="AN2425" i="1"/>
  <c r="X2007" i="1"/>
  <c r="Y2007" i="1"/>
  <c r="AM1864" i="1"/>
  <c r="AM34" i="1" s="1"/>
  <c r="AN1865" i="1"/>
  <c r="AA1340" i="1"/>
  <c r="AG893" i="1"/>
  <c r="AN149" i="1"/>
  <c r="AH2745" i="1"/>
  <c r="AN530" i="1"/>
  <c r="AT1307" i="1"/>
  <c r="U3515" i="1"/>
  <c r="U3514" i="1" s="1"/>
  <c r="U3513" i="1" s="1"/>
  <c r="AS3221" i="1"/>
  <c r="AQ3040" i="1"/>
  <c r="AH2855" i="1"/>
  <c r="AJ2785" i="1"/>
  <c r="AJ2756" i="1" s="1"/>
  <c r="AJ2755" i="1" s="1"/>
  <c r="AV2730" i="1"/>
  <c r="AV2722" i="1" s="1"/>
  <c r="AA2785" i="1"/>
  <c r="AA2756" i="1" s="1"/>
  <c r="AA2755" i="1" s="1"/>
  <c r="AE2602" i="1"/>
  <c r="AF2516" i="1"/>
  <c r="Z2404" i="1"/>
  <c r="Z2399" i="1" s="1"/>
  <c r="AH2069" i="1"/>
  <c r="AU2009" i="1"/>
  <c r="AL1899" i="1"/>
  <c r="AN1899" i="1" s="1"/>
  <c r="AR1864" i="1"/>
  <c r="AT1864" i="1" s="1"/>
  <c r="AW1702" i="1"/>
  <c r="AT1628" i="1"/>
  <c r="AT1323" i="1"/>
  <c r="AE534" i="1"/>
  <c r="AM407" i="1"/>
  <c r="Z276" i="1"/>
  <c r="AW2863" i="1"/>
  <c r="AW170" i="1"/>
  <c r="W3544" i="1"/>
  <c r="W3515" i="1" s="1"/>
  <c r="W3514" i="1" s="1"/>
  <c r="W3513" i="1" s="1"/>
  <c r="Z3221" i="1"/>
  <c r="AH2722" i="1"/>
  <c r="W2540" i="1"/>
  <c r="W2509" i="1" s="1"/>
  <c r="AK1307" i="1"/>
  <c r="AH1666" i="1"/>
  <c r="AN2502" i="1"/>
  <c r="AJ1608" i="1"/>
  <c r="W550" i="1"/>
  <c r="AA110" i="1"/>
  <c r="AN1628" i="1"/>
  <c r="AW1353" i="1"/>
  <c r="AS276" i="1"/>
  <c r="AS14" i="1" s="1"/>
  <c r="AQ1645" i="1"/>
  <c r="AP3221" i="1"/>
  <c r="Z3196" i="1"/>
  <c r="Y3196" i="1"/>
  <c r="Y3119" i="1" s="1"/>
  <c r="AH3136" i="1"/>
  <c r="AJ3124" i="1"/>
  <c r="U2895" i="1"/>
  <c r="U2894" i="1" s="1"/>
  <c r="AK2897" i="1"/>
  <c r="AJ2635" i="1"/>
  <c r="AP2596" i="1"/>
  <c r="AK2502" i="1"/>
  <c r="AW1927" i="1"/>
  <c r="AS2007" i="1"/>
  <c r="AD1984" i="1"/>
  <c r="AD1983" i="1" s="1"/>
  <c r="AH1323" i="1"/>
  <c r="AE944" i="1"/>
  <c r="X550" i="1"/>
  <c r="X406" i="1" s="1"/>
  <c r="AK530" i="1"/>
  <c r="AE501" i="1"/>
  <c r="U407" i="1"/>
  <c r="AQ2887" i="1"/>
  <c r="AS2766" i="1"/>
  <c r="U1989" i="1"/>
  <c r="AT1673" i="1"/>
  <c r="AJ911" i="1"/>
  <c r="AN392" i="1"/>
  <c r="AL391" i="1"/>
  <c r="AN391" i="1" s="1"/>
  <c r="AK743" i="1"/>
  <c r="AE1754" i="1"/>
  <c r="AV1806" i="1"/>
  <c r="AW1754" i="1"/>
  <c r="AD2723" i="1"/>
  <c r="AE489" i="1"/>
  <c r="AE450" i="1"/>
  <c r="AD2716" i="1"/>
  <c r="AW153" i="1"/>
  <c r="AD2882" i="1"/>
  <c r="AW860" i="1"/>
  <c r="AE275" i="1"/>
  <c r="AE85" i="1"/>
  <c r="AW2537" i="1"/>
  <c r="AW3226" i="1"/>
  <c r="AW2733" i="1"/>
  <c r="AE1837" i="1"/>
  <c r="AE403" i="1"/>
  <c r="AV912" i="1"/>
  <c r="AE3115" i="1"/>
  <c r="AV2502" i="1"/>
  <c r="AV764" i="1"/>
  <c r="AV595" i="1"/>
  <c r="AE271" i="1"/>
  <c r="AW152" i="1"/>
  <c r="AW3077" i="1"/>
  <c r="AD2391" i="1"/>
  <c r="AD1835" i="1"/>
  <c r="AE750" i="1"/>
  <c r="AE720" i="1"/>
  <c r="AE525" i="1"/>
  <c r="AV375" i="1"/>
  <c r="AE3077" i="1"/>
  <c r="AE1721" i="1"/>
  <c r="AV240" i="1"/>
  <c r="AW104" i="1"/>
  <c r="AW829" i="1"/>
  <c r="AE2719" i="1"/>
  <c r="AV2481" i="1"/>
  <c r="AE1795" i="1"/>
  <c r="AD2808" i="1"/>
  <c r="AJ34" i="1"/>
  <c r="AK34" i="1" s="1"/>
  <c r="AK1864" i="1"/>
  <c r="X2509" i="1"/>
  <c r="AG22" i="1"/>
  <c r="AS46" i="1"/>
  <c r="V276" i="1"/>
  <c r="AP20" i="1"/>
  <c r="AP17" i="1" s="1"/>
  <c r="AP793" i="1"/>
  <c r="AS22" i="1"/>
  <c r="AC3631" i="1"/>
  <c r="AC3592" i="1"/>
  <c r="AE3585" i="1"/>
  <c r="AU3585" i="1"/>
  <c r="AW3585" i="1" s="1"/>
  <c r="AD3631" i="1"/>
  <c r="AC3567" i="1"/>
  <c r="AC3564" i="1"/>
  <c r="AU3565" i="1"/>
  <c r="AI3507" i="1"/>
  <c r="AK3507" i="1" s="1"/>
  <c r="AK3508" i="1"/>
  <c r="AI61" i="1"/>
  <c r="AE3617" i="1"/>
  <c r="AU3617" i="1"/>
  <c r="AH3626" i="1"/>
  <c r="AF3580" i="1"/>
  <c r="AC3588" i="1"/>
  <c r="AD3559" i="1"/>
  <c r="AV3560" i="1"/>
  <c r="AV3559" i="1" s="1"/>
  <c r="AV3543" i="1"/>
  <c r="AV3542" i="1" s="1"/>
  <c r="AD3542" i="1"/>
  <c r="AE3542" i="1" s="1"/>
  <c r="AC3538" i="1"/>
  <c r="AK3517" i="1"/>
  <c r="AJ3516" i="1"/>
  <c r="AI3498" i="1"/>
  <c r="AK3498" i="1" s="1"/>
  <c r="AK3499" i="1"/>
  <c r="AD3492" i="1"/>
  <c r="AM3507" i="1"/>
  <c r="AM61" i="1"/>
  <c r="AM60" i="1" s="1"/>
  <c r="AC3492" i="1"/>
  <c r="AC3415" i="1"/>
  <c r="AC3411" i="1"/>
  <c r="AS3475" i="1"/>
  <c r="AS3474" i="1" s="1"/>
  <c r="AS59" i="1" s="1"/>
  <c r="AD3464" i="1"/>
  <c r="AH3465" i="1"/>
  <c r="AC3437" i="1"/>
  <c r="AC3395" i="1"/>
  <c r="AW3372" i="1"/>
  <c r="AE3361" i="1"/>
  <c r="AU3361" i="1"/>
  <c r="AV3353" i="1"/>
  <c r="AV3352" i="1" s="1"/>
  <c r="AV3351" i="1" s="1"/>
  <c r="AD3352" i="1"/>
  <c r="AD3351" i="1" s="1"/>
  <c r="AC3353" i="1"/>
  <c r="AC3332" i="1"/>
  <c r="AD3298" i="1"/>
  <c r="AE3343" i="1"/>
  <c r="AU3343" i="1"/>
  <c r="AW3343" i="1" s="1"/>
  <c r="AC3323" i="1"/>
  <c r="AU3301" i="1"/>
  <c r="AW3301" i="1" s="1"/>
  <c r="AE3301" i="1"/>
  <c r="AW3292" i="1"/>
  <c r="AE3256" i="1"/>
  <c r="AC3268" i="1"/>
  <c r="AW3195" i="1"/>
  <c r="AU3194" i="1"/>
  <c r="AW3194" i="1" s="1"/>
  <c r="AC3271" i="1"/>
  <c r="AC3312" i="1"/>
  <c r="AC3138" i="1"/>
  <c r="AM3221" i="1"/>
  <c r="AU3166" i="1"/>
  <c r="AW3166" i="1" s="1"/>
  <c r="AE3166" i="1"/>
  <c r="AD3165" i="1"/>
  <c r="AV3224" i="1"/>
  <c r="AV3223" i="1" s="1"/>
  <c r="AD3223" i="1"/>
  <c r="AR3120" i="1"/>
  <c r="AT3121" i="1"/>
  <c r="AV3187" i="1"/>
  <c r="AF3124" i="1"/>
  <c r="AC3103" i="1"/>
  <c r="AC3101" i="1" s="1"/>
  <c r="AC3139" i="1"/>
  <c r="AC3156" i="1"/>
  <c r="AU3112" i="1"/>
  <c r="AE3112" i="1"/>
  <c r="AQ3120" i="1"/>
  <c r="AW3046" i="1"/>
  <c r="AC3082" i="1"/>
  <c r="AC3032" i="1"/>
  <c r="AC3015" i="1"/>
  <c r="AC3031" i="1"/>
  <c r="AC2871" i="1"/>
  <c r="AC2957" i="1"/>
  <c r="AD2942" i="1"/>
  <c r="AU2920" i="1"/>
  <c r="AC2919" i="1"/>
  <c r="AE2920" i="1"/>
  <c r="AC2947" i="1"/>
  <c r="AC2905" i="1"/>
  <c r="AC2909" i="1"/>
  <c r="AC2859" i="1"/>
  <c r="AC2949" i="1"/>
  <c r="AC2961" i="1"/>
  <c r="AN2866" i="1"/>
  <c r="AL2865" i="1"/>
  <c r="AN2865" i="1" s="1"/>
  <c r="AC2873" i="1"/>
  <c r="AC2876" i="1"/>
  <c r="AD2817" i="1"/>
  <c r="AQ2897" i="1"/>
  <c r="AU2849" i="1"/>
  <c r="AW2850" i="1"/>
  <c r="AW2773" i="1"/>
  <c r="X2785" i="1"/>
  <c r="X2756" i="1" s="1"/>
  <c r="X2755" i="1" s="1"/>
  <c r="AC2753" i="1"/>
  <c r="AC2751" i="1" s="1"/>
  <c r="AN2767" i="1"/>
  <c r="AL2766" i="1"/>
  <c r="AU2803" i="1"/>
  <c r="AC2768" i="1"/>
  <c r="AE2769" i="1"/>
  <c r="AU2769" i="1"/>
  <c r="AC2580" i="1"/>
  <c r="AM2785" i="1"/>
  <c r="AM2756" i="1" s="1"/>
  <c r="AE2703" i="1"/>
  <c r="AU2703" i="1"/>
  <c r="AW2703" i="1" s="1"/>
  <c r="AD2706" i="1"/>
  <c r="AE2706" i="1" s="1"/>
  <c r="AD2644" i="1"/>
  <c r="AT2757" i="1"/>
  <c r="AC2693" i="1"/>
  <c r="AC2543" i="1"/>
  <c r="AV2587" i="1"/>
  <c r="AV2586" i="1" s="1"/>
  <c r="AV2585" i="1" s="1"/>
  <c r="AD2586" i="1"/>
  <c r="AD2585" i="1" s="1"/>
  <c r="AH2541" i="1"/>
  <c r="AG2540" i="1"/>
  <c r="AF2596" i="1"/>
  <c r="AT2510" i="1"/>
  <c r="AD2485" i="1"/>
  <c r="AG2462" i="1"/>
  <c r="AG2461" i="1" s="1"/>
  <c r="AC2478" i="1"/>
  <c r="AE2445" i="1"/>
  <c r="AC2443" i="1"/>
  <c r="AU2445" i="1"/>
  <c r="AC2390" i="1"/>
  <c r="AF2462" i="1"/>
  <c r="AU2407" i="1"/>
  <c r="AE2407" i="1"/>
  <c r="AC2406" i="1"/>
  <c r="AU2416" i="1"/>
  <c r="AW2527" i="1"/>
  <c r="AU2526" i="1"/>
  <c r="AW2526" i="1" s="1"/>
  <c r="AD2217" i="1"/>
  <c r="AC2357" i="1"/>
  <c r="AT2340" i="1"/>
  <c r="AD2309" i="1"/>
  <c r="AC2267" i="1"/>
  <c r="AI2404" i="1"/>
  <c r="AE2343" i="1"/>
  <c r="AU2343" i="1"/>
  <c r="AG2306" i="1"/>
  <c r="AG2299" i="1" s="1"/>
  <c r="AE2236" i="1"/>
  <c r="AU2236" i="1"/>
  <c r="AC2219" i="1"/>
  <c r="AC2192" i="1"/>
  <c r="AE2238" i="1"/>
  <c r="AU2238" i="1"/>
  <c r="AW2238" i="1" s="1"/>
  <c r="AC2172" i="1"/>
  <c r="AO1989" i="1"/>
  <c r="AQ1989" i="1" s="1"/>
  <c r="AQ1990" i="1"/>
  <c r="AF2007" i="1"/>
  <c r="AC2115" i="1"/>
  <c r="AC2103" i="1"/>
  <c r="AC2091" i="1"/>
  <c r="AC1799" i="1"/>
  <c r="AO2007" i="1"/>
  <c r="AQ2008" i="1"/>
  <c r="AC2145" i="1"/>
  <c r="AC2100" i="1"/>
  <c r="AC1915" i="1"/>
  <c r="AC2099" i="1"/>
  <c r="AC1871" i="1"/>
  <c r="AE1822" i="1"/>
  <c r="AU1822" i="1"/>
  <c r="AW1822" i="1" s="1"/>
  <c r="AC1845" i="1"/>
  <c r="AW1807" i="1"/>
  <c r="AC1821" i="1"/>
  <c r="AC1801" i="1"/>
  <c r="AC1912" i="1"/>
  <c r="AC1765" i="1"/>
  <c r="AQ1896" i="1"/>
  <c r="AO1895" i="1"/>
  <c r="AC1811" i="1"/>
  <c r="AN1895" i="1"/>
  <c r="AC1725" i="1"/>
  <c r="AC1691" i="1"/>
  <c r="AD1843" i="1"/>
  <c r="X1660" i="1"/>
  <c r="AV1713" i="1"/>
  <c r="AD1712" i="1"/>
  <c r="AD1711" i="1" s="1"/>
  <c r="AD1710" i="1" s="1"/>
  <c r="AD1611" i="1"/>
  <c r="AC1585" i="1"/>
  <c r="AE1554" i="1"/>
  <c r="AU1554" i="1"/>
  <c r="AW1554" i="1" s="1"/>
  <c r="AW1632" i="1"/>
  <c r="AU1631" i="1"/>
  <c r="AW1631" i="1" s="1"/>
  <c r="AD1584" i="1"/>
  <c r="P31" i="1"/>
  <c r="AE1535" i="1"/>
  <c r="AU1535" i="1"/>
  <c r="AC1545" i="1"/>
  <c r="AC1551" i="1"/>
  <c r="AC1518" i="1"/>
  <c r="AC1493" i="1"/>
  <c r="AC1481" i="1"/>
  <c r="AC1469" i="1"/>
  <c r="AC1457" i="1"/>
  <c r="AN1580" i="1"/>
  <c r="AL31" i="1"/>
  <c r="AN31" i="1" s="1"/>
  <c r="AC1433" i="1"/>
  <c r="AC1420" i="1"/>
  <c r="AE1419" i="1"/>
  <c r="AU1419" i="1"/>
  <c r="AW1419" i="1" s="1"/>
  <c r="AV1316" i="1"/>
  <c r="AV1315" i="1" s="1"/>
  <c r="AD1315" i="1"/>
  <c r="AE1316" i="1"/>
  <c r="AU1316" i="1"/>
  <c r="AC1315" i="1"/>
  <c r="AC1426" i="1"/>
  <c r="AD1348" i="1"/>
  <c r="AC1404" i="1"/>
  <c r="AE1317" i="1"/>
  <c r="AU1317" i="1"/>
  <c r="AW1317" i="1" s="1"/>
  <c r="AC1392" i="1"/>
  <c r="AQ1341" i="1"/>
  <c r="AO1340" i="1"/>
  <c r="AC1190" i="1"/>
  <c r="AU1313" i="1"/>
  <c r="AW1313" i="1" s="1"/>
  <c r="AW1314" i="1"/>
  <c r="AE1259" i="1"/>
  <c r="AU1259" i="1"/>
  <c r="AW1259" i="1" s="1"/>
  <c r="AE1241" i="1"/>
  <c r="AU1241" i="1"/>
  <c r="AW1241" i="1" s="1"/>
  <c r="AE1223" i="1"/>
  <c r="AU1223" i="1"/>
  <c r="AW1223" i="1" s="1"/>
  <c r="AE1174" i="1"/>
  <c r="AU1174" i="1"/>
  <c r="AW1174" i="1" s="1"/>
  <c r="AE1126" i="1"/>
  <c r="AU1126" i="1"/>
  <c r="AW1126" i="1" s="1"/>
  <c r="AC1192" i="1"/>
  <c r="AV1268" i="1"/>
  <c r="AW1268" i="1" s="1"/>
  <c r="AE1268" i="1"/>
  <c r="AD1386" i="1"/>
  <c r="AV1387" i="1"/>
  <c r="AV1386" i="1" s="1"/>
  <c r="AW1298" i="1"/>
  <c r="AC1258" i="1"/>
  <c r="AC1222" i="1"/>
  <c r="AC1089" i="1"/>
  <c r="AE1257" i="1"/>
  <c r="AC1055" i="1"/>
  <c r="AU980" i="1"/>
  <c r="AW980" i="1" s="1"/>
  <c r="AE980" i="1"/>
  <c r="AU982" i="1"/>
  <c r="AW982" i="1" s="1"/>
  <c r="AE982" i="1"/>
  <c r="AE1227" i="1"/>
  <c r="AC1017" i="1"/>
  <c r="AL808" i="1"/>
  <c r="AN809" i="1"/>
  <c r="AD931" i="1"/>
  <c r="AE1242" i="1"/>
  <c r="AC1044" i="1"/>
  <c r="AC1012" i="1"/>
  <c r="AE992" i="1"/>
  <c r="AU992" i="1"/>
  <c r="AW992" i="1" s="1"/>
  <c r="AD926" i="1"/>
  <c r="AW1260" i="1"/>
  <c r="AC1047" i="1"/>
  <c r="AE996" i="1"/>
  <c r="AU996" i="1"/>
  <c r="AW996" i="1" s="1"/>
  <c r="AD848" i="1"/>
  <c r="AC675" i="1"/>
  <c r="AD639" i="1"/>
  <c r="AC890" i="1"/>
  <c r="AU799" i="1"/>
  <c r="AW799" i="1" s="1"/>
  <c r="AE799" i="1"/>
  <c r="AC703" i="1"/>
  <c r="AC851" i="1"/>
  <c r="AN865" i="1"/>
  <c r="AV862" i="1"/>
  <c r="AV861" i="1" s="1"/>
  <c r="AD861" i="1"/>
  <c r="AU865" i="1"/>
  <c r="AE765" i="1"/>
  <c r="AU765" i="1"/>
  <c r="AC798" i="1"/>
  <c r="AC701" i="1"/>
  <c r="AD654" i="1"/>
  <c r="AT895" i="1"/>
  <c r="AN820" i="1"/>
  <c r="AE779" i="1"/>
  <c r="AU779" i="1"/>
  <c r="AW779" i="1" s="1"/>
  <c r="AU791" i="1"/>
  <c r="AW791" i="1" s="1"/>
  <c r="AE791" i="1"/>
  <c r="AE746" i="1"/>
  <c r="AD469" i="1"/>
  <c r="AC488" i="1"/>
  <c r="AC615" i="1"/>
  <c r="AU752" i="1"/>
  <c r="AW752" i="1" s="1"/>
  <c r="AE752" i="1"/>
  <c r="AD580" i="1"/>
  <c r="AV581" i="1"/>
  <c r="AV580" i="1" s="1"/>
  <c r="AE509" i="1"/>
  <c r="AC460" i="1"/>
  <c r="AU484" i="1"/>
  <c r="AW484" i="1" s="1"/>
  <c r="AE484" i="1"/>
  <c r="AC587" i="1"/>
  <c r="AE546" i="1"/>
  <c r="AC545" i="1"/>
  <c r="AE545" i="1" s="1"/>
  <c r="AE420" i="1"/>
  <c r="AU420" i="1"/>
  <c r="AC419" i="1"/>
  <c r="AU287" i="1"/>
  <c r="AW287" i="1" s="1"/>
  <c r="AW288" i="1"/>
  <c r="AC315" i="1"/>
  <c r="AD209" i="1"/>
  <c r="AE197" i="1"/>
  <c r="AV197" i="1"/>
  <c r="AW197" i="1" s="1"/>
  <c r="AN423" i="1"/>
  <c r="AF267" i="1"/>
  <c r="AH267" i="1" s="1"/>
  <c r="AH268" i="1"/>
  <c r="AC350" i="1"/>
  <c r="AC302" i="1"/>
  <c r="AC424" i="1"/>
  <c r="AU425" i="1"/>
  <c r="AE425" i="1"/>
  <c r="AU337" i="1"/>
  <c r="AW337" i="1" s="1"/>
  <c r="AE337" i="1"/>
  <c r="AU313" i="1"/>
  <c r="AW313" i="1" s="1"/>
  <c r="AE313" i="1"/>
  <c r="AQ282" i="1"/>
  <c r="AO281" i="1"/>
  <c r="AQ281" i="1" s="1"/>
  <c r="AG140" i="1"/>
  <c r="AG100" i="1" s="1"/>
  <c r="AD608" i="1"/>
  <c r="AC365" i="1"/>
  <c r="AC233" i="1"/>
  <c r="AC164" i="1"/>
  <c r="AE381" i="1"/>
  <c r="AU381" i="1"/>
  <c r="AW381" i="1" s="1"/>
  <c r="AC324" i="1"/>
  <c r="AU124" i="1"/>
  <c r="AC123" i="1"/>
  <c r="AE123" i="1" s="1"/>
  <c r="AE124" i="1"/>
  <c r="AE361" i="1"/>
  <c r="AV81" i="1"/>
  <c r="AV80" i="1"/>
  <c r="AW148" i="1"/>
  <c r="AU147" i="1"/>
  <c r="AC3601" i="1"/>
  <c r="AC3598" i="1"/>
  <c r="AD3572" i="1"/>
  <c r="AG3544" i="1"/>
  <c r="AH3545" i="1"/>
  <c r="AR3544" i="1"/>
  <c r="AT3545" i="1"/>
  <c r="AC3546" i="1"/>
  <c r="AE3547" i="1"/>
  <c r="AU3547" i="1"/>
  <c r="AC3469" i="1"/>
  <c r="AQ3523" i="1"/>
  <c r="AO3522" i="1"/>
  <c r="AO3475" i="1"/>
  <c r="AQ3476" i="1"/>
  <c r="AE3490" i="1"/>
  <c r="AU3490" i="1"/>
  <c r="AC3489" i="1"/>
  <c r="AU3442" i="1"/>
  <c r="AW3442" i="1" s="1"/>
  <c r="AE3442" i="1"/>
  <c r="AL3508" i="1"/>
  <c r="AN3509" i="1"/>
  <c r="AC3471" i="1"/>
  <c r="AH3466" i="1"/>
  <c r="AK3431" i="1"/>
  <c r="AI3430" i="1"/>
  <c r="AU3416" i="1"/>
  <c r="AE3365" i="1"/>
  <c r="AU3365" i="1"/>
  <c r="AW3365" i="1" s="1"/>
  <c r="AU3338" i="1"/>
  <c r="AW3338" i="1" s="1"/>
  <c r="AE3338" i="1"/>
  <c r="AC3325" i="1"/>
  <c r="AD3273" i="1"/>
  <c r="AE3292" i="1"/>
  <c r="AC3321" i="1"/>
  <c r="AC3219" i="1"/>
  <c r="AC3242" i="1"/>
  <c r="AC3231" i="1"/>
  <c r="AW3256" i="1"/>
  <c r="AD3220" i="1"/>
  <c r="AC3299" i="1"/>
  <c r="AU3266" i="1"/>
  <c r="AW3266" i="1" s="1"/>
  <c r="AE3266" i="1"/>
  <c r="AC3217" i="1"/>
  <c r="AC3255" i="1"/>
  <c r="AC3192" i="1"/>
  <c r="AL3196" i="1"/>
  <c r="AN3196" i="1" s="1"/>
  <c r="AJ3221" i="1"/>
  <c r="AC3157" i="1"/>
  <c r="AV3159" i="1"/>
  <c r="AC3096" i="1"/>
  <c r="AC3184" i="1"/>
  <c r="AE3170" i="1"/>
  <c r="AU3170" i="1"/>
  <c r="AW3170" i="1" s="1"/>
  <c r="AD3042" i="1"/>
  <c r="AE3042" i="1" s="1"/>
  <c r="AC3021" i="1"/>
  <c r="AW3062" i="1"/>
  <c r="AC3130" i="1"/>
  <c r="AD3031" i="1"/>
  <c r="AC3039" i="1"/>
  <c r="AC3045" i="1"/>
  <c r="AC2972" i="1"/>
  <c r="AC2960" i="1"/>
  <c r="AC2981" i="1"/>
  <c r="AC2964" i="1"/>
  <c r="AC2872" i="1"/>
  <c r="AC2966" i="1"/>
  <c r="AN2924" i="1"/>
  <c r="AL2923" i="1"/>
  <c r="AN2923" i="1" s="1"/>
  <c r="AC2885" i="1"/>
  <c r="AC2882" i="1" s="1"/>
  <c r="AE2882" i="1" s="1"/>
  <c r="AC2914" i="1"/>
  <c r="AE2884" i="1"/>
  <c r="AU2884" i="1"/>
  <c r="AW2884" i="1" s="1"/>
  <c r="AE2928" i="1"/>
  <c r="AU2928" i="1"/>
  <c r="AC2927" i="1"/>
  <c r="AE2860" i="1"/>
  <c r="AS2847" i="1"/>
  <c r="AS2842" i="1" s="1"/>
  <c r="AS52" i="1" s="1"/>
  <c r="AK2855" i="1"/>
  <c r="AK2786" i="1"/>
  <c r="AI2785" i="1"/>
  <c r="AV2823" i="1"/>
  <c r="AV2822" i="1" s="1"/>
  <c r="AD2822" i="1"/>
  <c r="AD2775" i="1"/>
  <c r="AC2687" i="1"/>
  <c r="AC2696" i="1"/>
  <c r="AI2766" i="1"/>
  <c r="AK2766" i="1" s="1"/>
  <c r="AC2701" i="1"/>
  <c r="AC2675" i="1"/>
  <c r="AC2634" i="1"/>
  <c r="AV2706" i="1"/>
  <c r="AC2644" i="1"/>
  <c r="AO2785" i="1"/>
  <c r="AQ2785" i="1" s="1"/>
  <c r="AC2705" i="1"/>
  <c r="AQ2636" i="1"/>
  <c r="AO2635" i="1"/>
  <c r="AU2627" i="1"/>
  <c r="AC2626" i="1"/>
  <c r="AE2626" i="1" s="1"/>
  <c r="AE2627" i="1"/>
  <c r="AC2554" i="1"/>
  <c r="AQ2597" i="1"/>
  <c r="AO2596" i="1"/>
  <c r="AW2607" i="1"/>
  <c r="AC2572" i="1"/>
  <c r="AN2510" i="1"/>
  <c r="AC2504" i="1"/>
  <c r="AU2506" i="1"/>
  <c r="AE2506" i="1"/>
  <c r="AC2505" i="1"/>
  <c r="AE2505" i="1" s="1"/>
  <c r="AT2401" i="1"/>
  <c r="AR2400" i="1"/>
  <c r="AU2471" i="1"/>
  <c r="AW2472" i="1"/>
  <c r="AD2419" i="1"/>
  <c r="AQ2400" i="1"/>
  <c r="AC2440" i="1"/>
  <c r="AC2386" i="1"/>
  <c r="AC2383" i="1" s="1"/>
  <c r="AC2272" i="1"/>
  <c r="AM2306" i="1"/>
  <c r="AM2299" i="1" s="1"/>
  <c r="AV2343" i="1"/>
  <c r="AV2342" i="1" s="1"/>
  <c r="AD2342" i="1"/>
  <c r="AC2252" i="1"/>
  <c r="AC2303" i="1"/>
  <c r="AT2287" i="1"/>
  <c r="AR40" i="1"/>
  <c r="AT40" i="1" s="1"/>
  <c r="AC2189" i="1"/>
  <c r="AC2126" i="1"/>
  <c r="AN2277" i="1"/>
  <c r="AL39" i="1"/>
  <c r="AN39" i="1" s="1"/>
  <c r="AC2169" i="1"/>
  <c r="AU2188" i="1"/>
  <c r="AW2188" i="1" s="1"/>
  <c r="AE2188" i="1"/>
  <c r="AC2098" i="1"/>
  <c r="AC1980" i="1"/>
  <c r="AC1972" i="1"/>
  <c r="AC1964" i="1"/>
  <c r="AC1956" i="1"/>
  <c r="AC2055" i="1"/>
  <c r="AC2046" i="1"/>
  <c r="AC2037" i="1"/>
  <c r="AC2028" i="1"/>
  <c r="AT2069" i="1"/>
  <c r="AC2125" i="1"/>
  <c r="AC2113" i="1"/>
  <c r="AC2101" i="1"/>
  <c r="AC2089" i="1"/>
  <c r="AC2057" i="1"/>
  <c r="AC2048" i="1"/>
  <c r="AC2039" i="1"/>
  <c r="AC2030" i="1"/>
  <c r="AC2006" i="1"/>
  <c r="AC1779" i="1"/>
  <c r="AV1739" i="1"/>
  <c r="AW1739" i="1" s="1"/>
  <c r="AE1739" i="1"/>
  <c r="AC1832" i="1"/>
  <c r="AC1746" i="1"/>
  <c r="AU1846" i="1"/>
  <c r="AW1846" i="1" s="1"/>
  <c r="AW1847" i="1"/>
  <c r="AO1608" i="1"/>
  <c r="AQ1609" i="1"/>
  <c r="AO1660" i="1"/>
  <c r="AC1636" i="1"/>
  <c r="AE1732" i="1"/>
  <c r="AU1732" i="1"/>
  <c r="AW1732" i="1" s="1"/>
  <c r="AU1685" i="1"/>
  <c r="AI1581" i="1"/>
  <c r="AK1582" i="1"/>
  <c r="AH1603" i="1"/>
  <c r="AF1602" i="1"/>
  <c r="AD1566" i="1"/>
  <c r="AE1631" i="1"/>
  <c r="AT1582" i="1"/>
  <c r="AR1581" i="1"/>
  <c r="AD1627" i="1"/>
  <c r="AE1627" i="1" s="1"/>
  <c r="AC1527" i="1"/>
  <c r="AE1574" i="1"/>
  <c r="AC1410" i="1"/>
  <c r="AC1516" i="1"/>
  <c r="AC1487" i="1"/>
  <c r="AC1471" i="1"/>
  <c r="AC1455" i="1"/>
  <c r="AC1408" i="1"/>
  <c r="AC1416" i="1"/>
  <c r="AD1373" i="1"/>
  <c r="AD1349" i="1"/>
  <c r="AC1354" i="1"/>
  <c r="AC1305" i="1"/>
  <c r="AD1378" i="1"/>
  <c r="AC1405" i="1"/>
  <c r="AC1422" i="1"/>
  <c r="AD1361" i="1"/>
  <c r="AD1372" i="1"/>
  <c r="AC1290" i="1"/>
  <c r="AC1385" i="1"/>
  <c r="AC1400" i="1"/>
  <c r="AC1211" i="1"/>
  <c r="AN1323" i="1"/>
  <c r="AL1318" i="1"/>
  <c r="AE1170" i="1"/>
  <c r="AU1170" i="1"/>
  <c r="AW1170" i="1" s="1"/>
  <c r="AC1265" i="1"/>
  <c r="AE1283" i="1"/>
  <c r="AC1255" i="1"/>
  <c r="AC1219" i="1"/>
  <c r="AE1380" i="1"/>
  <c r="AD1334" i="1"/>
  <c r="AV1335" i="1"/>
  <c r="AE1335" i="1"/>
  <c r="AW1236" i="1"/>
  <c r="AC990" i="1"/>
  <c r="AC1064" i="1"/>
  <c r="AC994" i="1"/>
  <c r="AE1096" i="1"/>
  <c r="AU1096" i="1"/>
  <c r="AW1096" i="1" s="1"/>
  <c r="AC1046" i="1"/>
  <c r="AT901" i="1"/>
  <c r="AR900" i="1"/>
  <c r="AC985" i="1"/>
  <c r="AC969" i="1"/>
  <c r="AC956" i="1"/>
  <c r="AT846" i="1"/>
  <c r="AR845" i="1"/>
  <c r="AT845" i="1" s="1"/>
  <c r="AR795" i="1"/>
  <c r="AT796" i="1"/>
  <c r="AO795" i="1"/>
  <c r="AQ796" i="1"/>
  <c r="AC1048" i="1"/>
  <c r="AC974" i="1"/>
  <c r="AC961" i="1"/>
  <c r="AC949" i="1"/>
  <c r="AE1260" i="1"/>
  <c r="AC926" i="1"/>
  <c r="AE1114" i="1"/>
  <c r="AU1114" i="1"/>
  <c r="AW1114" i="1" s="1"/>
  <c r="AC874" i="1"/>
  <c r="AU751" i="1"/>
  <c r="AW751" i="1" s="1"/>
  <c r="AE751" i="1"/>
  <c r="AC671" i="1"/>
  <c r="AC885" i="1"/>
  <c r="AU753" i="1"/>
  <c r="AW753" i="1" s="1"/>
  <c r="AE753" i="1"/>
  <c r="AC699" i="1"/>
  <c r="AC858" i="1"/>
  <c r="AC692" i="1"/>
  <c r="AC685" i="1"/>
  <c r="AH866" i="1"/>
  <c r="AF865" i="1"/>
  <c r="AD657" i="1"/>
  <c r="AT785" i="1"/>
  <c r="AR784" i="1"/>
  <c r="AC849" i="1"/>
  <c r="AT808" i="1"/>
  <c r="AC678" i="1"/>
  <c r="AU884" i="1"/>
  <c r="AU733" i="1"/>
  <c r="AW733" i="1" s="1"/>
  <c r="AE733" i="1"/>
  <c r="AI911" i="1"/>
  <c r="AH824" i="1"/>
  <c r="AU787" i="1"/>
  <c r="AC786" i="1"/>
  <c r="AD745" i="1"/>
  <c r="AE745" i="1" s="1"/>
  <c r="AC714" i="1"/>
  <c r="AC532" i="1"/>
  <c r="AD464" i="1"/>
  <c r="AD553" i="1"/>
  <c r="AE792" i="1"/>
  <c r="AU498" i="1"/>
  <c r="AW498" i="1" s="1"/>
  <c r="AE498" i="1"/>
  <c r="AD466" i="1"/>
  <c r="AD663" i="1"/>
  <c r="AC613" i="1"/>
  <c r="AC572" i="1"/>
  <c r="AC601" i="1"/>
  <c r="AC597" i="1"/>
  <c r="AU506" i="1"/>
  <c r="AW506" i="1" s="1"/>
  <c r="AE506" i="1"/>
  <c r="AC508" i="1"/>
  <c r="AE458" i="1"/>
  <c r="AQ808" i="1"/>
  <c r="AC565" i="1"/>
  <c r="AO407" i="1"/>
  <c r="AU389" i="1"/>
  <c r="AN277" i="1"/>
  <c r="AC359" i="1"/>
  <c r="AC311" i="1"/>
  <c r="AD274" i="1"/>
  <c r="AC253" i="1"/>
  <c r="AU447" i="1"/>
  <c r="AW447" i="1" s="1"/>
  <c r="AE447" i="1"/>
  <c r="AU541" i="1"/>
  <c r="AN413" i="1"/>
  <c r="AC376" i="1"/>
  <c r="AC236" i="1"/>
  <c r="AC182" i="1"/>
  <c r="AC106" i="1"/>
  <c r="AC346" i="1"/>
  <c r="AC272" i="1"/>
  <c r="AC216" i="1"/>
  <c r="AU414" i="1"/>
  <c r="AW415" i="1"/>
  <c r="AU279" i="1"/>
  <c r="AC256" i="1"/>
  <c r="AW535" i="1"/>
  <c r="AE394" i="1"/>
  <c r="AC393" i="1"/>
  <c r="AU394" i="1"/>
  <c r="AE263" i="1"/>
  <c r="AC126" i="1"/>
  <c r="AC90" i="1"/>
  <c r="AD301" i="1"/>
  <c r="AE301" i="1" s="1"/>
  <c r="AC231" i="1"/>
  <c r="AD115" i="1"/>
  <c r="AC320" i="1"/>
  <c r="AE248" i="1"/>
  <c r="AU248" i="1"/>
  <c r="AW248" i="1" s="1"/>
  <c r="AW361" i="1"/>
  <c r="AJ12" i="1"/>
  <c r="AC146" i="1"/>
  <c r="AE146" i="1" s="1"/>
  <c r="AE147" i="1"/>
  <c r="AC3560" i="1"/>
  <c r="AC3472" i="1"/>
  <c r="AC3613" i="1"/>
  <c r="AD3628" i="1"/>
  <c r="AD3623" i="1"/>
  <c r="AD3622" i="1" s="1"/>
  <c r="AV3624" i="1"/>
  <c r="AV3623" i="1" s="1"/>
  <c r="AV3622" i="1" s="1"/>
  <c r="AR3580" i="1"/>
  <c r="AT3580" i="1" s="1"/>
  <c r="AT3581" i="1"/>
  <c r="AN3545" i="1"/>
  <c r="AL3544" i="1"/>
  <c r="AC3576" i="1"/>
  <c r="AU3554" i="1"/>
  <c r="AC3553" i="1"/>
  <c r="AE3554" i="1"/>
  <c r="AC3562" i="1"/>
  <c r="AD3527" i="1"/>
  <c r="AE3527" i="1" s="1"/>
  <c r="AN3552" i="1"/>
  <c r="AM3544" i="1"/>
  <c r="AK3545" i="1"/>
  <c r="AI3544" i="1"/>
  <c r="AC3541" i="1"/>
  <c r="AP3522" i="1"/>
  <c r="AU3525" i="1"/>
  <c r="AE3525" i="1"/>
  <c r="AC3524" i="1"/>
  <c r="AD3467" i="1"/>
  <c r="AD3466" i="1" s="1"/>
  <c r="AD3465" i="1" s="1"/>
  <c r="AV3468" i="1"/>
  <c r="AE3468" i="1"/>
  <c r="AF3430" i="1"/>
  <c r="AE3443" i="1"/>
  <c r="AU3443" i="1"/>
  <c r="AW3443" i="1" s="1"/>
  <c r="AC3390" i="1"/>
  <c r="AN3510" i="1"/>
  <c r="AC3402" i="1"/>
  <c r="AU3410" i="1"/>
  <c r="AW3410" i="1" s="1"/>
  <c r="AE3410" i="1"/>
  <c r="AC3357" i="1"/>
  <c r="AC3373" i="1"/>
  <c r="AC3366" i="1"/>
  <c r="AE3358" i="1"/>
  <c r="AU3358" i="1"/>
  <c r="AW3358" i="1" s="1"/>
  <c r="AC3302" i="1"/>
  <c r="AU3259" i="1"/>
  <c r="AW3259" i="1" s="1"/>
  <c r="AE3259" i="1"/>
  <c r="AE3188" i="1"/>
  <c r="AU3188" i="1"/>
  <c r="AC3187" i="1"/>
  <c r="AH3222" i="1"/>
  <c r="AF3221" i="1"/>
  <c r="AN3131" i="1"/>
  <c r="AC3204" i="1"/>
  <c r="AE3205" i="1"/>
  <c r="AU3205" i="1"/>
  <c r="AC3160" i="1"/>
  <c r="AC3143" i="1"/>
  <c r="AW3115" i="1"/>
  <c r="AC3162" i="1"/>
  <c r="AU3235" i="1"/>
  <c r="AW3235" i="1" s="1"/>
  <c r="AE3235" i="1"/>
  <c r="AD3133" i="1"/>
  <c r="AE3102" i="1"/>
  <c r="AU3102" i="1"/>
  <c r="AC3076" i="1"/>
  <c r="AC3044" i="1"/>
  <c r="AC3069" i="1"/>
  <c r="AP3124" i="1"/>
  <c r="AC2986" i="1"/>
  <c r="AC2953" i="1"/>
  <c r="AQ2851" i="1"/>
  <c r="AO2847" i="1"/>
  <c r="AC2926" i="1"/>
  <c r="AU2989" i="1"/>
  <c r="AW2989" i="1" s="1"/>
  <c r="AE2989" i="1"/>
  <c r="AC2993" i="1"/>
  <c r="AR2939" i="1"/>
  <c r="AT2939" i="1" s="1"/>
  <c r="AT2940" i="1"/>
  <c r="AW2899" i="1"/>
  <c r="AU2898" i="1"/>
  <c r="AC2853" i="1"/>
  <c r="AC2912" i="1"/>
  <c r="AC2823" i="1"/>
  <c r="AC2916" i="1"/>
  <c r="AC2848" i="1"/>
  <c r="AE2849" i="1"/>
  <c r="AN2903" i="1"/>
  <c r="AL2902" i="1"/>
  <c r="AI2820" i="1"/>
  <c r="AK2820" i="1" s="1"/>
  <c r="AG2785" i="1"/>
  <c r="AG2756" i="1" s="1"/>
  <c r="AC2682" i="1"/>
  <c r="AC2775" i="1"/>
  <c r="AD2858" i="1"/>
  <c r="AA2635" i="1"/>
  <c r="AD2675" i="1"/>
  <c r="AF2672" i="1"/>
  <c r="AH2672" i="1" s="1"/>
  <c r="AH2673" i="1"/>
  <c r="AE2679" i="1"/>
  <c r="AU2679" i="1"/>
  <c r="AW2679" i="1" s="1"/>
  <c r="AU2642" i="1"/>
  <c r="AC2641" i="1"/>
  <c r="AE2641" i="1" s="1"/>
  <c r="AE2642" i="1"/>
  <c r="AC2622" i="1"/>
  <c r="AE2736" i="1"/>
  <c r="AS2635" i="1"/>
  <c r="AU2632" i="1"/>
  <c r="AC2631" i="1"/>
  <c r="AE2632" i="1"/>
  <c r="AK2590" i="1"/>
  <c r="AW2606" i="1"/>
  <c r="AK2645" i="1"/>
  <c r="AC2579" i="1"/>
  <c r="AL2590" i="1"/>
  <c r="AN2591" i="1"/>
  <c r="AC2573" i="1"/>
  <c r="Y2462" i="1"/>
  <c r="Y2461" i="1" s="1"/>
  <c r="AC2458" i="1"/>
  <c r="AE2459" i="1"/>
  <c r="AU2459" i="1"/>
  <c r="AC2456" i="1"/>
  <c r="AK2517" i="1"/>
  <c r="AI2516" i="1"/>
  <c r="AK2516" i="1" s="1"/>
  <c r="AU2481" i="1"/>
  <c r="AW2482" i="1"/>
  <c r="AU2533" i="1"/>
  <c r="AE2533" i="1"/>
  <c r="AC2532" i="1"/>
  <c r="AE2532" i="1" s="1"/>
  <c r="AC2469" i="1"/>
  <c r="AU2397" i="1"/>
  <c r="AW2398" i="1"/>
  <c r="AN2400" i="1"/>
  <c r="AL2462" i="1"/>
  <c r="AE2427" i="1"/>
  <c r="AC2426" i="1"/>
  <c r="AU2427" i="1"/>
  <c r="AC2360" i="1"/>
  <c r="AC2265" i="1"/>
  <c r="AN2341" i="1"/>
  <c r="AL2340" i="1"/>
  <c r="AN2340" i="1" s="1"/>
  <c r="AH2301" i="1"/>
  <c r="AF2300" i="1"/>
  <c r="AC2353" i="1"/>
  <c r="AC2245" i="1"/>
  <c r="AC2186" i="1"/>
  <c r="AC2166" i="1"/>
  <c r="AI1895" i="1"/>
  <c r="AK1896" i="1"/>
  <c r="AD1901" i="1"/>
  <c r="AD1900" i="1" s="1"/>
  <c r="AV1902" i="1"/>
  <c r="AV1901" i="1" s="1"/>
  <c r="AV1900" i="1" s="1"/>
  <c r="AC1849" i="1"/>
  <c r="AC2147" i="1"/>
  <c r="AC1975" i="1"/>
  <c r="AC1967" i="1"/>
  <c r="AC1959" i="1"/>
  <c r="AC1914" i="1"/>
  <c r="AC2112" i="1"/>
  <c r="AV2068" i="1"/>
  <c r="AW2068" i="1" s="1"/>
  <c r="AE2068" i="1"/>
  <c r="AD1910" i="1"/>
  <c r="AC2111" i="1"/>
  <c r="AC2062" i="1"/>
  <c r="AC2053" i="1"/>
  <c r="AC2044" i="1"/>
  <c r="AC2035" i="1"/>
  <c r="AE1870" i="1"/>
  <c r="AD1912" i="1"/>
  <c r="AD1805" i="1"/>
  <c r="AC1748" i="1"/>
  <c r="AC1756" i="1"/>
  <c r="AC1719" i="1"/>
  <c r="AC1704" i="1"/>
  <c r="AC1757" i="1"/>
  <c r="AD1675" i="1"/>
  <c r="AE1675" i="1" s="1"/>
  <c r="AW1639" i="1"/>
  <c r="AC1649" i="1"/>
  <c r="AW1721" i="1"/>
  <c r="AC1681" i="1"/>
  <c r="AD1636" i="1"/>
  <c r="AU1784" i="1"/>
  <c r="AW1784" i="1" s="1"/>
  <c r="AE1784" i="1"/>
  <c r="AC1552" i="1"/>
  <c r="AC1658" i="1"/>
  <c r="AU1627" i="1"/>
  <c r="AC1626" i="1"/>
  <c r="AU1571" i="1"/>
  <c r="AE1567" i="1"/>
  <c r="AU1530" i="1"/>
  <c r="AW1530" i="1" s="1"/>
  <c r="AW1531" i="1"/>
  <c r="AC1494" i="1"/>
  <c r="AC1478" i="1"/>
  <c r="AC1462" i="1"/>
  <c r="AD1527" i="1"/>
  <c r="AC1521" i="1"/>
  <c r="AC1505" i="1"/>
  <c r="AC1484" i="1"/>
  <c r="AC1472" i="1"/>
  <c r="AC1460" i="1"/>
  <c r="AU1574" i="1"/>
  <c r="AW1575" i="1"/>
  <c r="AV1535" i="1"/>
  <c r="AV1534" i="1" s="1"/>
  <c r="AV1533" i="1" s="1"/>
  <c r="AD1534" i="1"/>
  <c r="AD1533" i="1" s="1"/>
  <c r="AC1412" i="1"/>
  <c r="AC1376" i="1"/>
  <c r="AC1326" i="1"/>
  <c r="AC1418" i="1"/>
  <c r="AC1436" i="1"/>
  <c r="AD1339" i="1"/>
  <c r="AE1339" i="1" s="1"/>
  <c r="AE1256" i="1"/>
  <c r="AU1256" i="1"/>
  <c r="AW1256" i="1" s="1"/>
  <c r="AE1238" i="1"/>
  <c r="AU1238" i="1"/>
  <c r="AW1238" i="1" s="1"/>
  <c r="AE1220" i="1"/>
  <c r="AU1220" i="1"/>
  <c r="AW1220" i="1" s="1"/>
  <c r="AU1195" i="1"/>
  <c r="AC1194" i="1"/>
  <c r="AE1166" i="1"/>
  <c r="AU1166" i="1"/>
  <c r="AW1166" i="1" s="1"/>
  <c r="AC1189" i="1"/>
  <c r="AE1371" i="1"/>
  <c r="AE1358" i="1"/>
  <c r="AC1274" i="1"/>
  <c r="AC1252" i="1"/>
  <c r="AW1380" i="1"/>
  <c r="AE1236" i="1"/>
  <c r="AC1032" i="1"/>
  <c r="AC970" i="1"/>
  <c r="AC957" i="1"/>
  <c r="AC1094" i="1"/>
  <c r="AC1078" i="1"/>
  <c r="AC1013" i="1"/>
  <c r="AE981" i="1"/>
  <c r="AU981" i="1"/>
  <c r="AW981" i="1" s="1"/>
  <c r="AF845" i="1"/>
  <c r="AH845" i="1" s="1"/>
  <c r="AH846" i="1"/>
  <c r="AF795" i="1"/>
  <c r="AH796" i="1"/>
  <c r="AE1045" i="1"/>
  <c r="AU1045" i="1"/>
  <c r="AW1045" i="1" s="1"/>
  <c r="AU986" i="1"/>
  <c r="AW986" i="1" s="1"/>
  <c r="AE986" i="1"/>
  <c r="AE1049" i="1"/>
  <c r="AU1049" i="1"/>
  <c r="AW1049" i="1" s="1"/>
  <c r="AU1029" i="1"/>
  <c r="AW1029" i="1" s="1"/>
  <c r="AE1029" i="1"/>
  <c r="AI774" i="1"/>
  <c r="AK774" i="1" s="1"/>
  <c r="AK775" i="1"/>
  <c r="U911" i="1"/>
  <c r="AW1239" i="1"/>
  <c r="AH923" i="1"/>
  <c r="AC983" i="1"/>
  <c r="AD874" i="1"/>
  <c r="AD844" i="1"/>
  <c r="AE844" i="1" s="1"/>
  <c r="AC749" i="1"/>
  <c r="AC667" i="1"/>
  <c r="AD635" i="1"/>
  <c r="AU856" i="1"/>
  <c r="AW856" i="1" s="1"/>
  <c r="AE856" i="1"/>
  <c r="AU892" i="1"/>
  <c r="AC891" i="1"/>
  <c r="AE891" i="1" s="1"/>
  <c r="AE892" i="1"/>
  <c r="AE781" i="1"/>
  <c r="AU781" i="1"/>
  <c r="AW781" i="1" s="1"/>
  <c r="AW898" i="1"/>
  <c r="AU897" i="1"/>
  <c r="AD858" i="1"/>
  <c r="AC766" i="1"/>
  <c r="AE811" i="1"/>
  <c r="AU811" i="1"/>
  <c r="AC810" i="1"/>
  <c r="AC659" i="1"/>
  <c r="AT888" i="1"/>
  <c r="AR877" i="1"/>
  <c r="AC850" i="1"/>
  <c r="AC603" i="1"/>
  <c r="AC697" i="1"/>
  <c r="AW723" i="1"/>
  <c r="AD650" i="1"/>
  <c r="AN878" i="1"/>
  <c r="AL877" i="1"/>
  <c r="AN877" i="1" s="1"/>
  <c r="AH825" i="1"/>
  <c r="AC581" i="1"/>
  <c r="AC563" i="1"/>
  <c r="AW792" i="1"/>
  <c r="AC519" i="1"/>
  <c r="AC512" i="1"/>
  <c r="AE612" i="1"/>
  <c r="AU612" i="1"/>
  <c r="AW612" i="1" s="1"/>
  <c r="AK820" i="1"/>
  <c r="AC456" i="1"/>
  <c r="AC576" i="1"/>
  <c r="AK413" i="1"/>
  <c r="AE537" i="1"/>
  <c r="AC536" i="1"/>
  <c r="AE536" i="1" s="1"/>
  <c r="AU537" i="1"/>
  <c r="AT418" i="1"/>
  <c r="AV113" i="1"/>
  <c r="AD112" i="1"/>
  <c r="AC355" i="1"/>
  <c r="AC307" i="1"/>
  <c r="AD207" i="1"/>
  <c r="AD195" i="1"/>
  <c r="AT392" i="1"/>
  <c r="AC234" i="1"/>
  <c r="AT179" i="1"/>
  <c r="AR178" i="1"/>
  <c r="AT178" i="1" s="1"/>
  <c r="AC342" i="1"/>
  <c r="AL289" i="1"/>
  <c r="AN289" i="1" s="1"/>
  <c r="AC214" i="1"/>
  <c r="AE155" i="1"/>
  <c r="AU155" i="1"/>
  <c r="AE502" i="1"/>
  <c r="AU357" i="1"/>
  <c r="AW357" i="1" s="1"/>
  <c r="AE357" i="1"/>
  <c r="AU333" i="1"/>
  <c r="AW333" i="1" s="1"/>
  <c r="AE333" i="1"/>
  <c r="AU309" i="1"/>
  <c r="AW309" i="1" s="1"/>
  <c r="AE309" i="1"/>
  <c r="AC278" i="1"/>
  <c r="AW534" i="1"/>
  <c r="AT278" i="1"/>
  <c r="AR277" i="1"/>
  <c r="AS140" i="1"/>
  <c r="AD417" i="1"/>
  <c r="AE382" i="1"/>
  <c r="AU382" i="1"/>
  <c r="AW382" i="1" s="1"/>
  <c r="AD292" i="1"/>
  <c r="AC316" i="1"/>
  <c r="AC244" i="1"/>
  <c r="AC118" i="1"/>
  <c r="AU119" i="1"/>
  <c r="AI110" i="1"/>
  <c r="AU133" i="1"/>
  <c r="AU158" i="1"/>
  <c r="AW158" i="1" s="1"/>
  <c r="AE158" i="1"/>
  <c r="AC3614" i="1"/>
  <c r="AC3628" i="1"/>
  <c r="AC3590" i="1"/>
  <c r="AN3626" i="1"/>
  <c r="AL3580" i="1"/>
  <c r="AC3618" i="1"/>
  <c r="AC3606" i="1"/>
  <c r="AE3595" i="1"/>
  <c r="AU3595" i="1"/>
  <c r="AW3595" i="1" s="1"/>
  <c r="AU3586" i="1"/>
  <c r="AW3586" i="1" s="1"/>
  <c r="AE3586" i="1"/>
  <c r="AD3576" i="1"/>
  <c r="AG3580" i="1"/>
  <c r="AH3581" i="1"/>
  <c r="AS3544" i="1"/>
  <c r="AS3515" i="1" s="1"/>
  <c r="Z3544" i="1"/>
  <c r="Z3515" i="1" s="1"/>
  <c r="Z3514" i="1" s="1"/>
  <c r="Z3513" i="1" s="1"/>
  <c r="AD3541" i="1"/>
  <c r="AC3484" i="1"/>
  <c r="AH3485" i="1"/>
  <c r="AF3475" i="1"/>
  <c r="AC3445" i="1"/>
  <c r="AC3441" i="1"/>
  <c r="AC3487" i="1"/>
  <c r="AC3433" i="1"/>
  <c r="AC3384" i="1"/>
  <c r="AE3456" i="1"/>
  <c r="AU3456" i="1"/>
  <c r="AW3456" i="1" s="1"/>
  <c r="AC3355" i="1"/>
  <c r="AD3373" i="1"/>
  <c r="AC3331" i="1"/>
  <c r="AC3396" i="1"/>
  <c r="AC3319" i="1"/>
  <c r="AC3309" i="1"/>
  <c r="AU3367" i="1"/>
  <c r="AW3367" i="1" s="1"/>
  <c r="AE3367" i="1"/>
  <c r="AC3329" i="1"/>
  <c r="AD3262" i="1"/>
  <c r="AC3313" i="1"/>
  <c r="AC3273" i="1"/>
  <c r="AE3303" i="1"/>
  <c r="AU3303" i="1"/>
  <c r="AW3303" i="1" s="1"/>
  <c r="AC3279" i="1"/>
  <c r="AC3265" i="1"/>
  <c r="AC3220" i="1"/>
  <c r="AU3232" i="1"/>
  <c r="AW3232" i="1" s="1"/>
  <c r="AE3232" i="1"/>
  <c r="AC3140" i="1"/>
  <c r="AC3153" i="1"/>
  <c r="AC3098" i="1"/>
  <c r="AE3152" i="1"/>
  <c r="AU3152" i="1"/>
  <c r="AW3152" i="1" s="1"/>
  <c r="AC3094" i="1"/>
  <c r="AC3072" i="1"/>
  <c r="AC3092" i="1"/>
  <c r="AE3169" i="1"/>
  <c r="AU3169" i="1"/>
  <c r="AW3169" i="1" s="1"/>
  <c r="AO3124" i="1"/>
  <c r="AN3040" i="1"/>
  <c r="AD3044" i="1"/>
  <c r="AW3028" i="1"/>
  <c r="AU3027" i="1"/>
  <c r="AW3027" i="1" s="1"/>
  <c r="AC3004" i="1"/>
  <c r="AE3053" i="1"/>
  <c r="AU3053" i="1"/>
  <c r="AW3053" i="1" s="1"/>
  <c r="AC3025" i="1"/>
  <c r="AC3065" i="1"/>
  <c r="AC3013" i="1"/>
  <c r="AD3145" i="1"/>
  <c r="AC2970" i="1"/>
  <c r="AC2948" i="1"/>
  <c r="AC2881" i="1"/>
  <c r="AC2950" i="1"/>
  <c r="AC2854" i="1"/>
  <c r="AC2875" i="1"/>
  <c r="AV2887" i="1"/>
  <c r="AC2908" i="1"/>
  <c r="AD2853" i="1"/>
  <c r="AD2815" i="1"/>
  <c r="AF2847" i="1"/>
  <c r="AQ2844" i="1"/>
  <c r="AO2843" i="1"/>
  <c r="AH2757" i="1"/>
  <c r="AC2765" i="1"/>
  <c r="AE2802" i="1"/>
  <c r="AU2802" i="1"/>
  <c r="AC2801" i="1"/>
  <c r="AD2771" i="1"/>
  <c r="AC2676" i="1"/>
  <c r="Y2756" i="1"/>
  <c r="AC2805" i="1"/>
  <c r="AC2759" i="1"/>
  <c r="AE2760" i="1"/>
  <c r="AU2760" i="1"/>
  <c r="AC2652" i="1"/>
  <c r="AU2708" i="1"/>
  <c r="AW2708" i="1" s="1"/>
  <c r="AE2708" i="1"/>
  <c r="AC2686" i="1"/>
  <c r="AD2661" i="1"/>
  <c r="AU2637" i="1"/>
  <c r="AW2638" i="1"/>
  <c r="AR2672" i="1"/>
  <c r="AT2672" i="1" s="1"/>
  <c r="AT2673" i="1"/>
  <c r="AC2630" i="1"/>
  <c r="AD2622" i="1"/>
  <c r="AE2690" i="1"/>
  <c r="AU2690" i="1"/>
  <c r="AW2690" i="1" s="1"/>
  <c r="AC2647" i="1"/>
  <c r="AW2736" i="1"/>
  <c r="AH2636" i="1"/>
  <c r="AF2635" i="1"/>
  <c r="AH2635" i="1" s="1"/>
  <c r="AL2596" i="1"/>
  <c r="AN2596" i="1" s="1"/>
  <c r="AN2597" i="1"/>
  <c r="AD2655" i="1"/>
  <c r="AK2653" i="1"/>
  <c r="AG2596" i="1"/>
  <c r="AG2589" i="1" s="1"/>
  <c r="AC2577" i="1"/>
  <c r="AC2584" i="1"/>
  <c r="AU2499" i="1"/>
  <c r="AW2499" i="1" s="1"/>
  <c r="AE2499" i="1"/>
  <c r="AT2463" i="1"/>
  <c r="AR2462" i="1"/>
  <c r="AE2551" i="1"/>
  <c r="AU2551" i="1"/>
  <c r="AW2551" i="1" s="1"/>
  <c r="AC2518" i="1"/>
  <c r="AE2519" i="1"/>
  <c r="AU2519" i="1"/>
  <c r="AE2545" i="1"/>
  <c r="AU2545" i="1"/>
  <c r="AW2545" i="1" s="1"/>
  <c r="AC2508" i="1"/>
  <c r="AF2430" i="1"/>
  <c r="AH2430" i="1" s="1"/>
  <c r="AH2431" i="1"/>
  <c r="AC2500" i="1"/>
  <c r="AQ2463" i="1"/>
  <c r="AO2462" i="1"/>
  <c r="AC2365" i="1"/>
  <c r="AC2437" i="1"/>
  <c r="AC2423" i="1"/>
  <c r="AV2417" i="1"/>
  <c r="AV2416" i="1" s="1"/>
  <c r="AD2416" i="1"/>
  <c r="AE2416" i="1" s="1"/>
  <c r="AC2414" i="1"/>
  <c r="AC2335" i="1"/>
  <c r="AE2417" i="1"/>
  <c r="AC2347" i="1"/>
  <c r="AT2307" i="1"/>
  <c r="AR2306" i="1"/>
  <c r="AT2306" i="1" s="1"/>
  <c r="AC2345" i="1"/>
  <c r="AK2300" i="1"/>
  <c r="AC2261" i="1"/>
  <c r="AU2339" i="1"/>
  <c r="AE2339" i="1"/>
  <c r="AC2338" i="1"/>
  <c r="AC2363" i="1"/>
  <c r="AV2335" i="1"/>
  <c r="AV2334" i="1" s="1"/>
  <c r="AD2334" i="1"/>
  <c r="AC2325" i="1"/>
  <c r="AU2326" i="1"/>
  <c r="AU2276" i="1"/>
  <c r="AC2275" i="1"/>
  <c r="AQ2288" i="1"/>
  <c r="AO2287" i="1"/>
  <c r="AC2142" i="1"/>
  <c r="AV2290" i="1"/>
  <c r="AV2289" i="1" s="1"/>
  <c r="AV2288" i="1" s="1"/>
  <c r="AV2287" i="1" s="1"/>
  <c r="AV40" i="1" s="1"/>
  <c r="AC2183" i="1"/>
  <c r="AQ2300" i="1"/>
  <c r="AU2208" i="1"/>
  <c r="AC2163" i="1"/>
  <c r="AU2185" i="1"/>
  <c r="AW2185" i="1" s="1"/>
  <c r="AE2185" i="1"/>
  <c r="AC2110" i="1"/>
  <c r="AV2071" i="1"/>
  <c r="AV2070" i="1" s="1"/>
  <c r="AD2070" i="1"/>
  <c r="AD1918" i="1"/>
  <c r="AC2129" i="1"/>
  <c r="AV2066" i="1"/>
  <c r="AW2066" i="1" s="1"/>
  <c r="AE2066" i="1"/>
  <c r="AR1989" i="1"/>
  <c r="AC1859" i="1"/>
  <c r="AC1808" i="1"/>
  <c r="AC1844" i="1"/>
  <c r="AC1819" i="1"/>
  <c r="AC1839" i="1"/>
  <c r="AC1781" i="1"/>
  <c r="AC1776" i="1"/>
  <c r="AC1887" i="1"/>
  <c r="AS1899" i="1"/>
  <c r="AD1704" i="1"/>
  <c r="AT1840" i="1"/>
  <c r="AD1679" i="1"/>
  <c r="AD1634" i="1"/>
  <c r="AH1673" i="1"/>
  <c r="AF1660" i="1"/>
  <c r="AH1660" i="1" s="1"/>
  <c r="AD1666" i="1"/>
  <c r="AC1607" i="1"/>
  <c r="AE1548" i="1"/>
  <c r="AU1548" i="1"/>
  <c r="AW1548" i="1" s="1"/>
  <c r="AR1660" i="1"/>
  <c r="AW1753" i="1"/>
  <c r="AT1666" i="1"/>
  <c r="AD1571" i="1"/>
  <c r="AD1658" i="1"/>
  <c r="AW1567" i="1"/>
  <c r="AC1546" i="1"/>
  <c r="AC1398" i="1"/>
  <c r="AC1396" i="1"/>
  <c r="AC1369" i="1"/>
  <c r="AC1345" i="1"/>
  <c r="AC1299" i="1"/>
  <c r="AD1437" i="1"/>
  <c r="AV1438" i="1"/>
  <c r="AV1437" i="1" s="1"/>
  <c r="AC1357" i="1"/>
  <c r="AC1431" i="1"/>
  <c r="AH1341" i="1"/>
  <c r="AF1340" i="1"/>
  <c r="AC1284" i="1"/>
  <c r="AC1206" i="1"/>
  <c r="AE1162" i="1"/>
  <c r="AU1162" i="1"/>
  <c r="AW1162" i="1" s="1"/>
  <c r="AC1280" i="1"/>
  <c r="AW1371" i="1"/>
  <c r="AW1358" i="1"/>
  <c r="AC1332" i="1"/>
  <c r="AC1271" i="1"/>
  <c r="AC1207" i="1"/>
  <c r="AC1322" i="1"/>
  <c r="AC1249" i="1"/>
  <c r="AE1351" i="1"/>
  <c r="AU1270" i="1"/>
  <c r="AW1270" i="1" s="1"/>
  <c r="AE1270" i="1"/>
  <c r="AD1219" i="1"/>
  <c r="AE916" i="1"/>
  <c r="AU916" i="1"/>
  <c r="AC915" i="1"/>
  <c r="AE915" i="1" s="1"/>
  <c r="AU1088" i="1"/>
  <c r="AW1088" i="1" s="1"/>
  <c r="AE1088" i="1"/>
  <c r="AE1117" i="1"/>
  <c r="AU1117" i="1"/>
  <c r="AW1117" i="1" s="1"/>
  <c r="AC978" i="1"/>
  <c r="AL841" i="1"/>
  <c r="AN841" i="1" s="1"/>
  <c r="AN842" i="1"/>
  <c r="AL774" i="1"/>
  <c r="AN774" i="1" s="1"/>
  <c r="AN775" i="1"/>
  <c r="AE1100" i="1"/>
  <c r="AU1100" i="1"/>
  <c r="AW1100" i="1" s="1"/>
  <c r="AE988" i="1"/>
  <c r="AU988" i="1"/>
  <c r="AW988" i="1" s="1"/>
  <c r="AO845" i="1"/>
  <c r="AQ845" i="1" s="1"/>
  <c r="AQ846" i="1"/>
  <c r="AC1043" i="1"/>
  <c r="AC922" i="1"/>
  <c r="AE1239" i="1"/>
  <c r="AU844" i="1"/>
  <c r="AC843" i="1"/>
  <c r="AD890" i="1"/>
  <c r="AE945" i="1"/>
  <c r="AC896" i="1"/>
  <c r="AE897" i="1"/>
  <c r="AH785" i="1"/>
  <c r="AF784" i="1"/>
  <c r="AE881" i="1"/>
  <c r="AU881" i="1"/>
  <c r="AD815" i="1"/>
  <c r="AC681" i="1"/>
  <c r="AN846" i="1"/>
  <c r="AL845" i="1"/>
  <c r="AN845" i="1" s="1"/>
  <c r="AH833" i="1"/>
  <c r="AI869" i="1"/>
  <c r="AK870" i="1"/>
  <c r="AC801" i="1"/>
  <c r="AC674" i="1"/>
  <c r="AU617" i="1"/>
  <c r="AE617" i="1"/>
  <c r="AC616" i="1"/>
  <c r="AC726" i="1"/>
  <c r="AU727" i="1"/>
  <c r="AE727" i="1"/>
  <c r="AD817" i="1"/>
  <c r="AC710" i="1"/>
  <c r="AD758" i="1"/>
  <c r="AE758" i="1" s="1"/>
  <c r="AV759" i="1"/>
  <c r="AC575" i="1"/>
  <c r="AC528" i="1"/>
  <c r="AC504" i="1"/>
  <c r="AD487" i="1"/>
  <c r="AE487" i="1" s="1"/>
  <c r="AC383" i="1"/>
  <c r="AU517" i="1"/>
  <c r="AW517" i="1" s="1"/>
  <c r="AE517" i="1"/>
  <c r="AU493" i="1"/>
  <c r="AW493" i="1" s="1"/>
  <c r="AE493" i="1"/>
  <c r="AD764" i="1"/>
  <c r="AE658" i="1"/>
  <c r="AU658" i="1"/>
  <c r="AW658" i="1" s="1"/>
  <c r="AC602" i="1"/>
  <c r="AI550" i="1"/>
  <c r="AF539" i="1"/>
  <c r="AH539" i="1" s="1"/>
  <c r="AH540" i="1"/>
  <c r="AE454" i="1"/>
  <c r="AC688" i="1"/>
  <c r="AC672" i="1"/>
  <c r="AD532" i="1"/>
  <c r="AD471" i="1"/>
  <c r="AC246" i="1"/>
  <c r="AC422" i="1"/>
  <c r="AC351" i="1"/>
  <c r="AC303" i="1"/>
  <c r="AC161" i="1"/>
  <c r="AT391" i="1"/>
  <c r="AC232" i="1"/>
  <c r="AC136" i="1"/>
  <c r="AC338" i="1"/>
  <c r="AD284" i="1"/>
  <c r="AC212" i="1"/>
  <c r="AE190" i="1"/>
  <c r="AU190" i="1"/>
  <c r="AW190" i="1" s="1"/>
  <c r="AO110" i="1"/>
  <c r="AQ111" i="1"/>
  <c r="AW502" i="1"/>
  <c r="AE414" i="1"/>
  <c r="AU523" i="1"/>
  <c r="AW523" i="1" s="1"/>
  <c r="AE523" i="1"/>
  <c r="AC188" i="1"/>
  <c r="AE103" i="1"/>
  <c r="AC362" i="1"/>
  <c r="AC312" i="1"/>
  <c r="AR79" i="1"/>
  <c r="AT87" i="1"/>
  <c r="AM110" i="1"/>
  <c r="AN110" i="1" s="1"/>
  <c r="AF110" i="1"/>
  <c r="AH110" i="1" s="1"/>
  <c r="AH111" i="1"/>
  <c r="AH101" i="1"/>
  <c r="AC3620" i="1"/>
  <c r="AD3610" i="1"/>
  <c r="AK3615" i="1"/>
  <c r="AI3580" i="1"/>
  <c r="AC3597" i="1"/>
  <c r="AC3579" i="1"/>
  <c r="AQ3581" i="1"/>
  <c r="AO3580" i="1"/>
  <c r="AQ3580" i="1" s="1"/>
  <c r="AD3531" i="1"/>
  <c r="AD3538" i="1"/>
  <c r="AC3512" i="1"/>
  <c r="AQ3452" i="1"/>
  <c r="AO3430" i="1"/>
  <c r="AE3518" i="1"/>
  <c r="AC3449" i="1"/>
  <c r="AD3445" i="1"/>
  <c r="AD3438" i="1"/>
  <c r="AD3394" i="1"/>
  <c r="AD3391" i="1" s="1"/>
  <c r="AD3487" i="1"/>
  <c r="AH3510" i="1"/>
  <c r="AF3509" i="1"/>
  <c r="AU3454" i="1"/>
  <c r="AC3453" i="1"/>
  <c r="AE3454" i="1"/>
  <c r="AE3407" i="1"/>
  <c r="AU3407" i="1"/>
  <c r="AW3407" i="1" s="1"/>
  <c r="AE3375" i="1"/>
  <c r="AU3375" i="1"/>
  <c r="AW3375" i="1" s="1"/>
  <c r="AC3473" i="1"/>
  <c r="AJ3430" i="1"/>
  <c r="AJ3429" i="1" s="1"/>
  <c r="AJ58" i="1" s="1"/>
  <c r="AC3328" i="1"/>
  <c r="AC3354" i="1"/>
  <c r="AC3311" i="1"/>
  <c r="AC3317" i="1"/>
  <c r="AC3278" i="1"/>
  <c r="AC3261" i="1"/>
  <c r="AU3296" i="1"/>
  <c r="AW3296" i="1" s="1"/>
  <c r="AE3296" i="1"/>
  <c r="AC3267" i="1"/>
  <c r="AC3240" i="1"/>
  <c r="AH3121" i="1"/>
  <c r="AF3120" i="1"/>
  <c r="AD3210" i="1"/>
  <c r="AU3252" i="1"/>
  <c r="AW3252" i="1" s="1"/>
  <c r="AE3252" i="1"/>
  <c r="AC3078" i="1"/>
  <c r="AC3068" i="1"/>
  <c r="AI3124" i="1"/>
  <c r="AE3107" i="1"/>
  <c r="AC3106" i="1"/>
  <c r="AU3107" i="1"/>
  <c r="AC3090" i="1"/>
  <c r="AC3079" i="1"/>
  <c r="AE3089" i="1"/>
  <c r="AV3089" i="1"/>
  <c r="AW3089" i="1" s="1"/>
  <c r="AC3145" i="1"/>
  <c r="AT2924" i="1"/>
  <c r="AR2923" i="1"/>
  <c r="AT2923" i="1" s="1"/>
  <c r="AC2985" i="1"/>
  <c r="AC2988" i="1"/>
  <c r="AC2956" i="1"/>
  <c r="AE2886" i="1"/>
  <c r="AU2886" i="1"/>
  <c r="AW2886" i="1" s="1"/>
  <c r="AC2878" i="1"/>
  <c r="AD2807" i="1"/>
  <c r="AC2877" i="1"/>
  <c r="AD2792" i="1"/>
  <c r="AE2792" i="1" s="1"/>
  <c r="AC2951" i="1"/>
  <c r="AP2895" i="1"/>
  <c r="AD2819" i="1"/>
  <c r="AH2821" i="1"/>
  <c r="AF2820" i="1"/>
  <c r="AH2820" i="1" s="1"/>
  <c r="AU2752" i="1"/>
  <c r="AC2664" i="1"/>
  <c r="AU2806" i="1"/>
  <c r="AE2697" i="1"/>
  <c r="AU2697" i="1"/>
  <c r="AW2697" i="1" s="1"/>
  <c r="AD2652" i="1"/>
  <c r="AC2689" i="1"/>
  <c r="AC2661" i="1"/>
  <c r="AC2704" i="1"/>
  <c r="AC2624" i="1"/>
  <c r="AE2683" i="1"/>
  <c r="AU2683" i="1"/>
  <c r="AW2683" i="1" s="1"/>
  <c r="AD2647" i="1"/>
  <c r="AC2611" i="1"/>
  <c r="AE2688" i="1"/>
  <c r="AU2688" i="1"/>
  <c r="AW2688" i="1" s="1"/>
  <c r="AU2670" i="1"/>
  <c r="AW2671" i="1"/>
  <c r="AE2548" i="1"/>
  <c r="AU2548" i="1"/>
  <c r="AW2548" i="1" s="1"/>
  <c r="AN2517" i="1"/>
  <c r="AL2516" i="1"/>
  <c r="AN2516" i="1" s="1"/>
  <c r="AC2595" i="1"/>
  <c r="AR2596" i="1"/>
  <c r="AC2581" i="1"/>
  <c r="AC2568" i="1"/>
  <c r="AU2496" i="1"/>
  <c r="AW2496" i="1" s="1"/>
  <c r="AE2496" i="1"/>
  <c r="AU2515" i="1"/>
  <c r="AE2515" i="1"/>
  <c r="AC2514" i="1"/>
  <c r="AE2514" i="1" s="1"/>
  <c r="AQ2511" i="1"/>
  <c r="AO2510" i="1"/>
  <c r="AC2455" i="1"/>
  <c r="AE2501" i="1"/>
  <c r="AU2501" i="1"/>
  <c r="AW2501" i="1" s="1"/>
  <c r="AH2516" i="1"/>
  <c r="AC2424" i="1"/>
  <c r="AC2525" i="1"/>
  <c r="AC2497" i="1"/>
  <c r="AV2435" i="1"/>
  <c r="AW2435" i="1" s="1"/>
  <c r="AD2434" i="1"/>
  <c r="AC2379" i="1"/>
  <c r="AN2431" i="1"/>
  <c r="AL2430" i="1"/>
  <c r="AN2430" i="1" s="1"/>
  <c r="AC2380" i="1"/>
  <c r="AC2348" i="1"/>
  <c r="AQ2307" i="1"/>
  <c r="AO2306" i="1"/>
  <c r="AQ2306" i="1" s="1"/>
  <c r="AC2266" i="1"/>
  <c r="AJ2306" i="1"/>
  <c r="AJ2299" i="1" s="1"/>
  <c r="AF2306" i="1"/>
  <c r="AD2219" i="1"/>
  <c r="AD2290" i="1"/>
  <c r="AD2289" i="1" s="1"/>
  <c r="AD2288" i="1" s="1"/>
  <c r="AD2287" i="1" s="1"/>
  <c r="AD40" i="1" s="1"/>
  <c r="AC2180" i="1"/>
  <c r="AC2239" i="1"/>
  <c r="AE2202" i="1"/>
  <c r="AU2202" i="1"/>
  <c r="AW2202" i="1" s="1"/>
  <c r="AH2287" i="1"/>
  <c r="AF40" i="1"/>
  <c r="AH40" i="1" s="1"/>
  <c r="AC2160" i="1"/>
  <c r="AC1978" i="1"/>
  <c r="AC1970" i="1"/>
  <c r="AC1962" i="1"/>
  <c r="AC1954" i="1"/>
  <c r="AC2128" i="1"/>
  <c r="AU2073" i="1"/>
  <c r="AW2073" i="1" s="1"/>
  <c r="AE2073" i="1"/>
  <c r="AC1868" i="1"/>
  <c r="AC1802" i="1"/>
  <c r="AC2124" i="1"/>
  <c r="AD2027" i="1"/>
  <c r="AV2028" i="1"/>
  <c r="AV2027" i="1" s="1"/>
  <c r="AC1902" i="1"/>
  <c r="AC2123" i="1"/>
  <c r="AN2000" i="1"/>
  <c r="AC1826" i="1"/>
  <c r="AW1923" i="1"/>
  <c r="AD1819" i="1"/>
  <c r="AD1839" i="1"/>
  <c r="AN1884" i="1"/>
  <c r="AL1883" i="1"/>
  <c r="AC1830" i="1"/>
  <c r="AW1930" i="1"/>
  <c r="AN1711" i="1"/>
  <c r="AL1710" i="1"/>
  <c r="AN1710" i="1" s="1"/>
  <c r="AL2007" i="1"/>
  <c r="AC1810" i="1"/>
  <c r="AH1883" i="1"/>
  <c r="AF1882" i="1"/>
  <c r="AC1809" i="1"/>
  <c r="AC1777" i="1"/>
  <c r="AC1750" i="1"/>
  <c r="AU1718" i="1"/>
  <c r="AW1828" i="1"/>
  <c r="AE1730" i="1"/>
  <c r="AU1730" i="1"/>
  <c r="AW1730" i="1" s="1"/>
  <c r="AC1688" i="1"/>
  <c r="AE1659" i="1"/>
  <c r="AU1659" i="1"/>
  <c r="AW1659" i="1" s="1"/>
  <c r="AC1624" i="1"/>
  <c r="AC1727" i="1"/>
  <c r="AK1817" i="1"/>
  <c r="AC1634" i="1"/>
  <c r="AC1597" i="1"/>
  <c r="AV1666" i="1"/>
  <c r="AC1578" i="1"/>
  <c r="AC1613" i="1"/>
  <c r="AC1514" i="1"/>
  <c r="AC1489" i="1"/>
  <c r="AC1477" i="1"/>
  <c r="AC1465" i="1"/>
  <c r="AC1453" i="1"/>
  <c r="AC1512" i="1"/>
  <c r="AC1483" i="1"/>
  <c r="AC1467" i="1"/>
  <c r="AM1340" i="1"/>
  <c r="AN1341" i="1"/>
  <c r="AC1409" i="1"/>
  <c r="AD1343" i="1"/>
  <c r="AC1395" i="1"/>
  <c r="AC1366" i="1"/>
  <c r="AU1339" i="1"/>
  <c r="AC1407" i="1"/>
  <c r="AC1383" i="1"/>
  <c r="AC1397" i="1"/>
  <c r="AE1253" i="1"/>
  <c r="AU1253" i="1"/>
  <c r="AW1253" i="1" s="1"/>
  <c r="AE1235" i="1"/>
  <c r="AU1235" i="1"/>
  <c r="AW1235" i="1" s="1"/>
  <c r="AD1189" i="1"/>
  <c r="AE1158" i="1"/>
  <c r="AU1158" i="1"/>
  <c r="AW1158" i="1" s="1"/>
  <c r="AC1208" i="1"/>
  <c r="AE1347" i="1"/>
  <c r="AE1353" i="1"/>
  <c r="AC1200" i="1"/>
  <c r="AD1332" i="1"/>
  <c r="AC1246" i="1"/>
  <c r="AC1214" i="1"/>
  <c r="AW1351" i="1"/>
  <c r="AC1059" i="1"/>
  <c r="AR911" i="1"/>
  <c r="AT912" i="1"/>
  <c r="AT866" i="1"/>
  <c r="AR865" i="1"/>
  <c r="AU1084" i="1"/>
  <c r="AW1084" i="1" s="1"/>
  <c r="AE1084" i="1"/>
  <c r="AU1019" i="1"/>
  <c r="AW1019" i="1" s="1"/>
  <c r="AE1019" i="1"/>
  <c r="AC1050" i="1"/>
  <c r="AC965" i="1"/>
  <c r="AC953" i="1"/>
  <c r="AR837" i="1"/>
  <c r="AT837" i="1" s="1"/>
  <c r="AT838" i="1"/>
  <c r="AC876" i="1"/>
  <c r="AC920" i="1"/>
  <c r="AK842" i="1"/>
  <c r="AI841" i="1"/>
  <c r="AK841" i="1" s="1"/>
  <c r="AC1090" i="1"/>
  <c r="AC984" i="1"/>
  <c r="AC971" i="1"/>
  <c r="AC958" i="1"/>
  <c r="AD922" i="1"/>
  <c r="AC1085" i="1"/>
  <c r="AD655" i="1"/>
  <c r="AD631" i="1"/>
  <c r="AC756" i="1"/>
  <c r="AC778" i="1"/>
  <c r="AW945" i="1"/>
  <c r="AL911" i="1"/>
  <c r="AN912" i="1"/>
  <c r="AD719" i="1"/>
  <c r="AE719" i="1" s="1"/>
  <c r="AC762" i="1"/>
  <c r="AD646" i="1"/>
  <c r="AD575" i="1"/>
  <c r="AC427" i="1"/>
  <c r="AE578" i="1"/>
  <c r="AU578" i="1"/>
  <c r="AW578" i="1" s="1"/>
  <c r="AD542" i="1"/>
  <c r="AC557" i="1"/>
  <c r="AC495" i="1"/>
  <c r="AE611" i="1"/>
  <c r="AU611" i="1"/>
  <c r="AW611" i="1" s="1"/>
  <c r="AC593" i="1"/>
  <c r="AC503" i="1"/>
  <c r="AC452" i="1"/>
  <c r="AW806" i="1"/>
  <c r="AU805" i="1"/>
  <c r="AC600" i="1"/>
  <c r="AC571" i="1"/>
  <c r="AD468" i="1"/>
  <c r="AC360" i="1"/>
  <c r="AE526" i="1"/>
  <c r="AD422" i="1"/>
  <c r="AC367" i="1"/>
  <c r="AC347" i="1"/>
  <c r="AC273" i="1"/>
  <c r="AD205" i="1"/>
  <c r="AL539" i="1"/>
  <c r="AN539" i="1" s="1"/>
  <c r="AE370" i="1"/>
  <c r="AU370" i="1"/>
  <c r="AD259" i="1"/>
  <c r="AC230" i="1"/>
  <c r="AC334" i="1"/>
  <c r="AL281" i="1"/>
  <c r="AN281" i="1" s="1"/>
  <c r="AN282" i="1"/>
  <c r="AK262" i="1"/>
  <c r="AC238" i="1"/>
  <c r="AC210" i="1"/>
  <c r="AD151" i="1"/>
  <c r="AW478" i="1"/>
  <c r="AU353" i="1"/>
  <c r="AW353" i="1" s="1"/>
  <c r="AE353" i="1"/>
  <c r="AU329" i="1"/>
  <c r="AW329" i="1" s="1"/>
  <c r="AE329" i="1"/>
  <c r="AU305" i="1"/>
  <c r="AW305" i="1" s="1"/>
  <c r="AE305" i="1"/>
  <c r="AC192" i="1"/>
  <c r="AU130" i="1"/>
  <c r="AW131" i="1"/>
  <c r="AE378" i="1"/>
  <c r="AU378" i="1"/>
  <c r="AW378" i="1" s="1"/>
  <c r="AU186" i="1"/>
  <c r="AW186" i="1" s="1"/>
  <c r="AE186" i="1"/>
  <c r="AD164" i="1"/>
  <c r="AC356" i="1"/>
  <c r="AC308" i="1"/>
  <c r="AC193" i="1"/>
  <c r="AC115" i="1"/>
  <c r="AH262" i="1"/>
  <c r="AF178" i="1"/>
  <c r="AH178" i="1" s="1"/>
  <c r="AR110" i="1"/>
  <c r="AT110" i="1" s="1"/>
  <c r="AT111" i="1"/>
  <c r="P81" i="1"/>
  <c r="AU121" i="1"/>
  <c r="AW122" i="1"/>
  <c r="AC3610" i="1"/>
  <c r="AC3583" i="1"/>
  <c r="AC3572" i="1"/>
  <c r="AC3551" i="1"/>
  <c r="AE3534" i="1"/>
  <c r="AU3534" i="1"/>
  <c r="AC3533" i="1"/>
  <c r="AQ3517" i="1"/>
  <c r="AO3516" i="1"/>
  <c r="AC3493" i="1"/>
  <c r="AD3501" i="1"/>
  <c r="AT3516" i="1"/>
  <c r="AD3512" i="1"/>
  <c r="AC3495" i="1"/>
  <c r="AD3434" i="1"/>
  <c r="AN3517" i="1"/>
  <c r="AL3516" i="1"/>
  <c r="AV3433" i="1"/>
  <c r="AL3430" i="1"/>
  <c r="AN3431" i="1"/>
  <c r="AV3415" i="1"/>
  <c r="AV3414" i="1" s="1"/>
  <c r="AD3414" i="1"/>
  <c r="AI3418" i="1"/>
  <c r="AK3418" i="1" s="1"/>
  <c r="AK3419" i="1"/>
  <c r="AC3386" i="1"/>
  <c r="AU3385" i="1"/>
  <c r="AW3385" i="1" s="1"/>
  <c r="AE3385" i="1"/>
  <c r="AN3466" i="1"/>
  <c r="AL3465" i="1"/>
  <c r="AN3465" i="1" s="1"/>
  <c r="AD3458" i="1"/>
  <c r="AV3424" i="1"/>
  <c r="AE3392" i="1"/>
  <c r="AU3392" i="1"/>
  <c r="AV3408" i="1"/>
  <c r="AC3436" i="1"/>
  <c r="AC3344" i="1"/>
  <c r="AC3326" i="1"/>
  <c r="AC3284" i="1"/>
  <c r="AC3327" i="1"/>
  <c r="AC3269" i="1"/>
  <c r="AE3247" i="1"/>
  <c r="AU3247" i="1"/>
  <c r="AW3247" i="1" s="1"/>
  <c r="AC3263" i="1"/>
  <c r="AU3229" i="1"/>
  <c r="AW3229" i="1" s="1"/>
  <c r="AE3229" i="1"/>
  <c r="AC3253" i="1"/>
  <c r="AE3215" i="1"/>
  <c r="AC3214" i="1"/>
  <c r="AE3214" i="1" s="1"/>
  <c r="AU3215" i="1"/>
  <c r="AR3196" i="1"/>
  <c r="AC3210" i="1"/>
  <c r="AD3198" i="1"/>
  <c r="AV3199" i="1"/>
  <c r="AV3198" i="1" s="1"/>
  <c r="AC3183" i="1"/>
  <c r="AD3135" i="1"/>
  <c r="AD3151" i="1"/>
  <c r="AC3064" i="1"/>
  <c r="AE3168" i="1"/>
  <c r="AU3168" i="1"/>
  <c r="AW3168" i="1" s="1"/>
  <c r="AC3052" i="1"/>
  <c r="AC3011" i="1"/>
  <c r="AC3141" i="1"/>
  <c r="AC3048" i="1"/>
  <c r="AF2923" i="1"/>
  <c r="AH2923" i="1" s="1"/>
  <c r="AH2924" i="1"/>
  <c r="AC2983" i="1"/>
  <c r="AC2922" i="1"/>
  <c r="AC2846" i="1"/>
  <c r="AC2869" i="1"/>
  <c r="AC2987" i="1"/>
  <c r="AQ2918" i="1"/>
  <c r="AO2902" i="1"/>
  <c r="AQ2902" i="1" s="1"/>
  <c r="AK2924" i="1"/>
  <c r="AI2923" i="1"/>
  <c r="AK2923" i="1" s="1"/>
  <c r="AC2911" i="1"/>
  <c r="AC2913" i="1"/>
  <c r="AC2868" i="1"/>
  <c r="AE2841" i="1"/>
  <c r="AU2841" i="1"/>
  <c r="AC2840" i="1"/>
  <c r="AC2879" i="1"/>
  <c r="AC2793" i="1"/>
  <c r="AC2791" i="1" s="1"/>
  <c r="AC2727" i="1"/>
  <c r="AU2790" i="1"/>
  <c r="AC2789" i="1"/>
  <c r="V2756" i="1"/>
  <c r="V2755" i="1" s="1"/>
  <c r="AV2640" i="1"/>
  <c r="AV2639" i="1" s="1"/>
  <c r="AD2639" i="1"/>
  <c r="AE2639" i="1" s="1"/>
  <c r="AD2730" i="1"/>
  <c r="AR2766" i="1"/>
  <c r="AT2766" i="1" s="1"/>
  <c r="AC2678" i="1"/>
  <c r="AU2677" i="1"/>
  <c r="AW2677" i="1" s="1"/>
  <c r="AE2677" i="1"/>
  <c r="AD2611" i="1"/>
  <c r="AE2713" i="1"/>
  <c r="AU2713" i="1"/>
  <c r="AC2712" i="1"/>
  <c r="AC2669" i="1"/>
  <c r="AE2669" i="1" s="1"/>
  <c r="AE2670" i="1"/>
  <c r="AC2563" i="1"/>
  <c r="AC2655" i="1"/>
  <c r="AC2561" i="1"/>
  <c r="AC2547" i="1"/>
  <c r="AC2616" i="1"/>
  <c r="AE2593" i="1"/>
  <c r="AC2592" i="1"/>
  <c r="AU2593" i="1"/>
  <c r="AK2636" i="1"/>
  <c r="AI2635" i="1"/>
  <c r="AD2487" i="1"/>
  <c r="AU2493" i="1"/>
  <c r="AW2493" i="1" s="1"/>
  <c r="AE2493" i="1"/>
  <c r="AR2540" i="1"/>
  <c r="AT2540" i="1" s="1"/>
  <c r="AD2478" i="1"/>
  <c r="AE2498" i="1"/>
  <c r="AU2498" i="1"/>
  <c r="AW2498" i="1" s="1"/>
  <c r="AC2586" i="1"/>
  <c r="AE2587" i="1"/>
  <c r="AU2587" i="1"/>
  <c r="AU2538" i="1"/>
  <c r="AW2538" i="1" s="1"/>
  <c r="AW2539" i="1"/>
  <c r="AN2529" i="1"/>
  <c r="AC2494" i="1"/>
  <c r="AC2449" i="1"/>
  <c r="AU2464" i="1"/>
  <c r="AU2344" i="1"/>
  <c r="AW2344" i="1" s="1"/>
  <c r="AE2344" i="1"/>
  <c r="AC2381" i="1"/>
  <c r="AC2422" i="1"/>
  <c r="AT2431" i="1"/>
  <c r="AR2430" i="1"/>
  <c r="AT2430" i="1" s="1"/>
  <c r="AD2429" i="1"/>
  <c r="AE2429" i="1" s="1"/>
  <c r="AC2373" i="1"/>
  <c r="AC2358" i="1"/>
  <c r="AC2259" i="1"/>
  <c r="AN2301" i="1"/>
  <c r="AL2300" i="1"/>
  <c r="AU2330" i="1"/>
  <c r="AC2329" i="1"/>
  <c r="AU2289" i="1"/>
  <c r="AC2351" i="1"/>
  <c r="AC2270" i="1"/>
  <c r="AC2136" i="1"/>
  <c r="AC2177" i="1"/>
  <c r="AE2199" i="1"/>
  <c r="AU2199" i="1"/>
  <c r="AW2199" i="1" s="1"/>
  <c r="AU2263" i="1"/>
  <c r="AW2263" i="1" s="1"/>
  <c r="AE2263" i="1"/>
  <c r="AC2193" i="1"/>
  <c r="AC2157" i="1"/>
  <c r="AU2269" i="1"/>
  <c r="AW2269" i="1" s="1"/>
  <c r="AE2269" i="1"/>
  <c r="AU2203" i="1"/>
  <c r="AW2203" i="1" s="1"/>
  <c r="AE2203" i="1"/>
  <c r="AU2182" i="1"/>
  <c r="AW2182" i="1" s="1"/>
  <c r="AE2182" i="1"/>
  <c r="AC2148" i="1"/>
  <c r="AC2122" i="1"/>
  <c r="AC2150" i="1"/>
  <c r="AC1994" i="1"/>
  <c r="AD2079" i="1"/>
  <c r="AC2061" i="1"/>
  <c r="AC2052" i="1"/>
  <c r="AC2043" i="1"/>
  <c r="AC2034" i="1"/>
  <c r="AC2114" i="1"/>
  <c r="AC2102" i="1"/>
  <c r="AC2090" i="1"/>
  <c r="AD1849" i="1"/>
  <c r="AD1997" i="1"/>
  <c r="AD1898" i="1"/>
  <c r="AC2054" i="1"/>
  <c r="AC2045" i="1"/>
  <c r="AC2036" i="1"/>
  <c r="AC1981" i="1"/>
  <c r="AC1973" i="1"/>
  <c r="AC1965" i="1"/>
  <c r="AC1957" i="1"/>
  <c r="AC2094" i="1"/>
  <c r="AE1985" i="1"/>
  <c r="AU1985" i="1"/>
  <c r="AQ1900" i="1"/>
  <c r="AO1899" i="1"/>
  <c r="AC2093" i="1"/>
  <c r="AC1814" i="1"/>
  <c r="AE1923" i="1"/>
  <c r="AC1783" i="1"/>
  <c r="AC1836" i="1"/>
  <c r="AE1833" i="1"/>
  <c r="AU1833" i="1"/>
  <c r="AW1833" i="1" s="1"/>
  <c r="AW1775" i="1"/>
  <c r="AE1745" i="1"/>
  <c r="AU1745" i="1"/>
  <c r="AE1706" i="1"/>
  <c r="AD1688" i="1"/>
  <c r="AC1656" i="1"/>
  <c r="AD1624" i="1"/>
  <c r="AU1665" i="1"/>
  <c r="AC1664" i="1"/>
  <c r="AC1661" i="1" s="1"/>
  <c r="AD1806" i="1"/>
  <c r="AE1722" i="1"/>
  <c r="AU1722" i="1"/>
  <c r="AW1722" i="1" s="1"/>
  <c r="AC1625" i="1"/>
  <c r="AC1572" i="1"/>
  <c r="AC1570" i="1" s="1"/>
  <c r="AU1711" i="1"/>
  <c r="AU1662" i="1"/>
  <c r="AW1663" i="1"/>
  <c r="AC1594" i="1"/>
  <c r="AD1617" i="1"/>
  <c r="AD1613" i="1"/>
  <c r="AC1519" i="1"/>
  <c r="AC1490" i="1"/>
  <c r="AC1474" i="1"/>
  <c r="AC1458" i="1"/>
  <c r="AC1539" i="1"/>
  <c r="AT1341" i="1"/>
  <c r="AR1340" i="1"/>
  <c r="AT1340" i="1" s="1"/>
  <c r="AC1343" i="1"/>
  <c r="AC1293" i="1"/>
  <c r="AD1416" i="1"/>
  <c r="AD1430" i="1"/>
  <c r="AV1431" i="1"/>
  <c r="AV1430" i="1" s="1"/>
  <c r="AD1329" i="1"/>
  <c r="AE1329" i="1" s="1"/>
  <c r="AC1278" i="1"/>
  <c r="AC1388" i="1"/>
  <c r="AU1365" i="1"/>
  <c r="AW1365" i="1" s="1"/>
  <c r="AE1365" i="1"/>
  <c r="AC1312" i="1"/>
  <c r="AU1276" i="1"/>
  <c r="AW1276" i="1" s="1"/>
  <c r="AE1276" i="1"/>
  <c r="AE1154" i="1"/>
  <c r="AU1154" i="1"/>
  <c r="AW1154" i="1" s="1"/>
  <c r="AC1269" i="1"/>
  <c r="AC1215" i="1"/>
  <c r="AW1347" i="1"/>
  <c r="AC1217" i="1"/>
  <c r="AC1243" i="1"/>
  <c r="AC1216" i="1"/>
  <c r="AE1018" i="1"/>
  <c r="AU1018" i="1"/>
  <c r="AW1018" i="1" s="1"/>
  <c r="AC966" i="1"/>
  <c r="AC954" i="1"/>
  <c r="AW1251" i="1"/>
  <c r="AC1079" i="1"/>
  <c r="AC942" i="1"/>
  <c r="AU939" i="1"/>
  <c r="AW939" i="1" s="1"/>
  <c r="AE939" i="1"/>
  <c r="AC1058" i="1"/>
  <c r="AH838" i="1"/>
  <c r="AF837" i="1"/>
  <c r="AH837" i="1" s="1"/>
  <c r="AE1086" i="1"/>
  <c r="AU1086" i="1"/>
  <c r="AW1086" i="1" s="1"/>
  <c r="AE1021" i="1"/>
  <c r="AU1021" i="1"/>
  <c r="AW1021" i="1" s="1"/>
  <c r="AV920" i="1"/>
  <c r="AV918" i="1" s="1"/>
  <c r="AD918" i="1"/>
  <c r="AC1099" i="1"/>
  <c r="AQ838" i="1"/>
  <c r="AO837" i="1"/>
  <c r="AQ837" i="1" s="1"/>
  <c r="P26" i="1"/>
  <c r="AG911" i="1"/>
  <c r="AG910" i="1" s="1"/>
  <c r="AC1024" i="1"/>
  <c r="AT833" i="1"/>
  <c r="AC823" i="1"/>
  <c r="AD787" i="1"/>
  <c r="AE787" i="1" s="1"/>
  <c r="P16" i="1"/>
  <c r="AC859" i="1"/>
  <c r="AV876" i="1"/>
  <c r="AV875" i="1" s="1"/>
  <c r="AD875" i="1"/>
  <c r="AC780" i="1"/>
  <c r="AC677" i="1"/>
  <c r="AI27" i="1"/>
  <c r="AK27" i="1" s="1"/>
  <c r="AE836" i="1"/>
  <c r="AC835" i="1"/>
  <c r="AU836" i="1"/>
  <c r="AD773" i="1"/>
  <c r="AE773" i="1" s="1"/>
  <c r="AW831" i="1"/>
  <c r="AU830" i="1"/>
  <c r="AW830" i="1" s="1"/>
  <c r="AC694" i="1"/>
  <c r="AC670" i="1"/>
  <c r="AD798" i="1"/>
  <c r="AI894" i="1"/>
  <c r="AK895" i="1"/>
  <c r="AC767" i="1"/>
  <c r="AC706" i="1"/>
  <c r="AC474" i="1"/>
  <c r="AC555" i="1"/>
  <c r="AC676" i="1"/>
  <c r="AC599" i="1"/>
  <c r="AC663" i="1"/>
  <c r="AW887" i="1"/>
  <c r="AJ550" i="1"/>
  <c r="AK607" i="1"/>
  <c r="AC569" i="1"/>
  <c r="AE805" i="1"/>
  <c r="AC804" i="1"/>
  <c r="AC604" i="1"/>
  <c r="AK545" i="1"/>
  <c r="AI539" i="1"/>
  <c r="AK539" i="1" s="1"/>
  <c r="AC664" i="1"/>
  <c r="AC596" i="1"/>
  <c r="AC461" i="1"/>
  <c r="AC429" i="1"/>
  <c r="AC191" i="1"/>
  <c r="AW526" i="1"/>
  <c r="AC343" i="1"/>
  <c r="AD270" i="1"/>
  <c r="AC431" i="1"/>
  <c r="AE412" i="1"/>
  <c r="AC411" i="1"/>
  <c r="AU412" i="1"/>
  <c r="AC330" i="1"/>
  <c r="AC208" i="1"/>
  <c r="AO140" i="1"/>
  <c r="AQ141" i="1"/>
  <c r="AR267" i="1"/>
  <c r="AT267" i="1" s="1"/>
  <c r="AT268" i="1"/>
  <c r="AC157" i="1"/>
  <c r="AU487" i="1"/>
  <c r="AC374" i="1"/>
  <c r="AD375" i="1"/>
  <c r="AW409" i="1"/>
  <c r="AC373" i="1"/>
  <c r="AE294" i="1"/>
  <c r="AC293" i="1"/>
  <c r="AE293" i="1" s="1"/>
  <c r="AC160" i="1"/>
  <c r="AC352" i="1"/>
  <c r="AC304" i="1"/>
  <c r="AE113" i="1"/>
  <c r="AT149" i="1"/>
  <c r="AJ178" i="1"/>
  <c r="AD240" i="1"/>
  <c r="AD89" i="1"/>
  <c r="AD88" i="1" s="1"/>
  <c r="AD87" i="1" s="1"/>
  <c r="AW82" i="1"/>
  <c r="AE121" i="1"/>
  <c r="AC3605" i="1"/>
  <c r="AC3602" i="1"/>
  <c r="AW3574" i="1"/>
  <c r="AU3573" i="1"/>
  <c r="AW3573" i="1" s="1"/>
  <c r="AD3579" i="1"/>
  <c r="AD3551" i="1"/>
  <c r="AC3561" i="1"/>
  <c r="AC3557" i="1"/>
  <c r="AC3531" i="1"/>
  <c r="AB3515" i="1"/>
  <c r="AB3514" i="1" s="1"/>
  <c r="AB3513" i="1" s="1"/>
  <c r="AC3506" i="1"/>
  <c r="AC3470" i="1"/>
  <c r="AU3518" i="1"/>
  <c r="AW3519" i="1"/>
  <c r="AC3428" i="1"/>
  <c r="AC3379" i="1"/>
  <c r="AC3381" i="1"/>
  <c r="AE3406" i="1"/>
  <c r="AU3406" i="1"/>
  <c r="AW3406" i="1" s="1"/>
  <c r="AC3368" i="1"/>
  <c r="AD3408" i="1"/>
  <c r="AC3393" i="1"/>
  <c r="AC3337" i="1"/>
  <c r="AC3347" i="1"/>
  <c r="AC3274" i="1"/>
  <c r="AC3320" i="1"/>
  <c r="AE3363" i="1"/>
  <c r="AU3363" i="1"/>
  <c r="AW3363" i="1" s="1"/>
  <c r="AC3300" i="1"/>
  <c r="AC3200" i="1"/>
  <c r="AC3295" i="1"/>
  <c r="AC3251" i="1"/>
  <c r="AC3245" i="1"/>
  <c r="AC3260" i="1"/>
  <c r="AC3280" i="1"/>
  <c r="AC3179" i="1"/>
  <c r="AR3108" i="1"/>
  <c r="AT3108" i="1" s="1"/>
  <c r="AT3109" i="1"/>
  <c r="AK3197" i="1"/>
  <c r="AI3196" i="1"/>
  <c r="AC3135" i="1"/>
  <c r="AC3100" i="1"/>
  <c r="AH3109" i="1"/>
  <c r="AF3108" i="1"/>
  <c r="AH3108" i="1" s="1"/>
  <c r="AC3133" i="1"/>
  <c r="AD3123" i="1"/>
  <c r="AC3175" i="1"/>
  <c r="AU3042" i="1"/>
  <c r="AC3041" i="1"/>
  <c r="AC3019" i="1"/>
  <c r="AC3083" i="1"/>
  <c r="AT2903" i="1"/>
  <c r="AR2902" i="1"/>
  <c r="AT2902" i="1" s="1"/>
  <c r="AC2959" i="1"/>
  <c r="AC2969" i="1"/>
  <c r="AC2980" i="1"/>
  <c r="AC2979" i="1"/>
  <c r="AC2933" i="1"/>
  <c r="AH2940" i="1"/>
  <c r="AF2939" i="1"/>
  <c r="AH2939" i="1" s="1"/>
  <c r="AH2897" i="1"/>
  <c r="AF2896" i="1"/>
  <c r="AR2847" i="1"/>
  <c r="AK2896" i="1"/>
  <c r="AE2861" i="1"/>
  <c r="AU2861" i="1"/>
  <c r="AW2861" i="1" s="1"/>
  <c r="AC2967" i="1"/>
  <c r="AC2945" i="1"/>
  <c r="AT2897" i="1"/>
  <c r="AR2896" i="1"/>
  <c r="AD2833" i="1"/>
  <c r="AU2828" i="1"/>
  <c r="AW2828" i="1" s="1"/>
  <c r="AW2829" i="1"/>
  <c r="AU2761" i="1"/>
  <c r="AE2724" i="1"/>
  <c r="AU2724" i="1"/>
  <c r="AD2744" i="1"/>
  <c r="AC2809" i="1"/>
  <c r="AE2810" i="1"/>
  <c r="AU2810" i="1"/>
  <c r="AE2794" i="1"/>
  <c r="AU2794" i="1"/>
  <c r="AW2794" i="1" s="1"/>
  <c r="AC2739" i="1"/>
  <c r="AK2843" i="1"/>
  <c r="AN2758" i="1"/>
  <c r="AL2757" i="1"/>
  <c r="AE2741" i="1"/>
  <c r="AW2707" i="1"/>
  <c r="AO2766" i="1"/>
  <c r="AC2699" i="1"/>
  <c r="AU2659" i="1"/>
  <c r="AE2659" i="1"/>
  <c r="AC2658" i="1"/>
  <c r="AE2658" i="1" s="1"/>
  <c r="AW2720" i="1"/>
  <c r="AU2719" i="1"/>
  <c r="AW2719" i="1" s="1"/>
  <c r="AE2694" i="1"/>
  <c r="AU2694" i="1"/>
  <c r="AW2694" i="1" s="1"/>
  <c r="AV2632" i="1"/>
  <c r="AV2631" i="1" s="1"/>
  <c r="AD2631" i="1"/>
  <c r="AC2575" i="1"/>
  <c r="AD2616" i="1"/>
  <c r="AC2574" i="1"/>
  <c r="AW2558" i="1"/>
  <c r="AU2557" i="1"/>
  <c r="AD2475" i="1"/>
  <c r="AU2490" i="1"/>
  <c r="AW2490" i="1" s="1"/>
  <c r="AE2490" i="1"/>
  <c r="AD2447" i="1"/>
  <c r="AT2523" i="1"/>
  <c r="AR2516" i="1"/>
  <c r="AT2516" i="1" s="1"/>
  <c r="AE2495" i="1"/>
  <c r="AU2495" i="1"/>
  <c r="AW2495" i="1" s="1"/>
  <c r="AC2491" i="1"/>
  <c r="AN2405" i="1"/>
  <c r="AL2404" i="1"/>
  <c r="AC2428" i="1"/>
  <c r="AU2429" i="1"/>
  <c r="AD2373" i="1"/>
  <c r="AH2377" i="1"/>
  <c r="AF2340" i="1"/>
  <c r="AH2340" i="1" s="1"/>
  <c r="AK2463" i="1"/>
  <c r="AI2462" i="1"/>
  <c r="AR2300" i="1"/>
  <c r="AT2301" i="1"/>
  <c r="AC2346" i="1"/>
  <c r="AD2234" i="1"/>
  <c r="AO2340" i="1"/>
  <c r="AQ2340" i="1" s="1"/>
  <c r="AQ2341" i="1"/>
  <c r="AD2276" i="1"/>
  <c r="AE2366" i="1"/>
  <c r="AU2366" i="1"/>
  <c r="AW2366" i="1" s="1"/>
  <c r="AD2333" i="1"/>
  <c r="AW2312" i="1"/>
  <c r="AU2310" i="1"/>
  <c r="AW2310" i="1" s="1"/>
  <c r="AW2372" i="1"/>
  <c r="AD2351" i="1"/>
  <c r="AC2323" i="1"/>
  <c r="AC2264" i="1"/>
  <c r="AD2208" i="1"/>
  <c r="AE2208" i="1" s="1"/>
  <c r="AC2174" i="1"/>
  <c r="AE2196" i="1"/>
  <c r="AU2196" i="1"/>
  <c r="AW2196" i="1" s="1"/>
  <c r="AU2280" i="1"/>
  <c r="AW2281" i="1"/>
  <c r="AC2190" i="1"/>
  <c r="AC2154" i="1"/>
  <c r="AU2200" i="1"/>
  <c r="AW2200" i="1" s="1"/>
  <c r="AE2200" i="1"/>
  <c r="AC2140" i="1"/>
  <c r="AC2075" i="1"/>
  <c r="AC2092" i="1"/>
  <c r="AC2121" i="1"/>
  <c r="AC2109" i="1"/>
  <c r="AC2097" i="1"/>
  <c r="AE2009" i="1"/>
  <c r="AC1918" i="1"/>
  <c r="AD2006" i="1"/>
  <c r="AU1938" i="1"/>
  <c r="AW1938" i="1" s="1"/>
  <c r="AE1938" i="1"/>
  <c r="AC2059" i="1"/>
  <c r="AC2050" i="1"/>
  <c r="AC2041" i="1"/>
  <c r="AC2032" i="1"/>
  <c r="AU1869" i="1"/>
  <c r="AD2063" i="1"/>
  <c r="AE2063" i="1" s="1"/>
  <c r="AW1924" i="1"/>
  <c r="AF1899" i="1"/>
  <c r="AH1840" i="1"/>
  <c r="AD1798" i="1"/>
  <c r="AT1920" i="1"/>
  <c r="AR1899" i="1"/>
  <c r="AC1886" i="1"/>
  <c r="AC1767" i="1"/>
  <c r="AV1771" i="1"/>
  <c r="AV1770" i="1" s="1"/>
  <c r="AD1770" i="1"/>
  <c r="AC1743" i="1"/>
  <c r="AE1775" i="1"/>
  <c r="AU1706" i="1"/>
  <c r="AW1707" i="1"/>
  <c r="AE1769" i="1"/>
  <c r="AU1769" i="1"/>
  <c r="AW1769" i="1" s="1"/>
  <c r="AU1881" i="1"/>
  <c r="AW1881" i="1" s="1"/>
  <c r="AE1881" i="1"/>
  <c r="AC1738" i="1"/>
  <c r="AD1656" i="1"/>
  <c r="AW1841" i="1"/>
  <c r="AF1714" i="1"/>
  <c r="AH1715" i="1"/>
  <c r="AC1561" i="1"/>
  <c r="AW1621" i="1"/>
  <c r="AU1620" i="1"/>
  <c r="AW1620" i="1" s="1"/>
  <c r="AD1578" i="1"/>
  <c r="AE1662" i="1"/>
  <c r="AD1708" i="1"/>
  <c r="AD1705" i="1" s="1"/>
  <c r="AV1709" i="1"/>
  <c r="AV1708" i="1" s="1"/>
  <c r="AV1705" i="1" s="1"/>
  <c r="AC1615" i="1"/>
  <c r="AU1640" i="1"/>
  <c r="AC1595" i="1"/>
  <c r="AC1540" i="1"/>
  <c r="AE1542" i="1"/>
  <c r="AU1542" i="1"/>
  <c r="AW1542" i="1" s="1"/>
  <c r="AU1563" i="1"/>
  <c r="AW1563" i="1" s="1"/>
  <c r="AW1564" i="1"/>
  <c r="AC1517" i="1"/>
  <c r="AC1492" i="1"/>
  <c r="AC1480" i="1"/>
  <c r="AC1468" i="1"/>
  <c r="AC1456" i="1"/>
  <c r="AC1406" i="1"/>
  <c r="Y1340" i="1"/>
  <c r="AC1287" i="1"/>
  <c r="AE1523" i="1"/>
  <c r="AU1523" i="1"/>
  <c r="AW1523" i="1" s="1"/>
  <c r="AC1401" i="1"/>
  <c r="AC1272" i="1"/>
  <c r="AC1413" i="1"/>
  <c r="AU1288" i="1"/>
  <c r="AW1288" i="1" s="1"/>
  <c r="AE1288" i="1"/>
  <c r="AC1199" i="1"/>
  <c r="AU1282" i="1"/>
  <c r="AW1282" i="1" s="1"/>
  <c r="AE1282" i="1"/>
  <c r="AE1250" i="1"/>
  <c r="AU1250" i="1"/>
  <c r="AW1250" i="1" s="1"/>
  <c r="AE1232" i="1"/>
  <c r="AU1232" i="1"/>
  <c r="AW1232" i="1" s="1"/>
  <c r="AC1213" i="1"/>
  <c r="AE1183" i="1"/>
  <c r="AU1183" i="1"/>
  <c r="AW1183" i="1" s="1"/>
  <c r="AE1150" i="1"/>
  <c r="AU1150" i="1"/>
  <c r="AW1150" i="1" s="1"/>
  <c r="AN1307" i="1"/>
  <c r="AE1285" i="1"/>
  <c r="AU1285" i="1"/>
  <c r="AW1285" i="1" s="1"/>
  <c r="AI1340" i="1"/>
  <c r="AE1350" i="1"/>
  <c r="AC1240" i="1"/>
  <c r="AC1028" i="1"/>
  <c r="AU1015" i="1"/>
  <c r="AW1015" i="1" s="1"/>
  <c r="AE1015" i="1"/>
  <c r="AC940" i="1"/>
  <c r="AW1254" i="1"/>
  <c r="AE1251" i="1"/>
  <c r="AW1248" i="1"/>
  <c r="AN834" i="1"/>
  <c r="AL833" i="1"/>
  <c r="AE1025" i="1"/>
  <c r="AU1025" i="1"/>
  <c r="AW1025" i="1" s="1"/>
  <c r="AC946" i="1"/>
  <c r="P27" i="1"/>
  <c r="AD903" i="1"/>
  <c r="AC1077" i="1"/>
  <c r="AI833" i="1"/>
  <c r="AK834" i="1"/>
  <c r="AC1081" i="1"/>
  <c r="AT905" i="1"/>
  <c r="AR904" i="1"/>
  <c r="AT904" i="1" s="1"/>
  <c r="AN785" i="1"/>
  <c r="AL784" i="1"/>
  <c r="AD695" i="1"/>
  <c r="AV696" i="1"/>
  <c r="AV695" i="1" s="1"/>
  <c r="AD651" i="1"/>
  <c r="AD627" i="1"/>
  <c r="AD823" i="1"/>
  <c r="AN803" i="1"/>
  <c r="AL802" i="1"/>
  <c r="AC840" i="1"/>
  <c r="AK803" i="1"/>
  <c r="AC777" i="1"/>
  <c r="AU745" i="1"/>
  <c r="AC757" i="1"/>
  <c r="AC713" i="1"/>
  <c r="AQ833" i="1"/>
  <c r="AE789" i="1"/>
  <c r="AV789" i="1"/>
  <c r="AW789" i="1" s="1"/>
  <c r="AD642" i="1"/>
  <c r="AD595" i="1"/>
  <c r="AC553" i="1"/>
  <c r="AU510" i="1"/>
  <c r="AW510" i="1" s="1"/>
  <c r="AE510" i="1"/>
  <c r="AE887" i="1"/>
  <c r="AC559" i="1"/>
  <c r="AC566" i="1"/>
  <c r="AC527" i="1"/>
  <c r="AU494" i="1"/>
  <c r="AW494" i="1" s="1"/>
  <c r="AE494" i="1"/>
  <c r="AW562" i="1"/>
  <c r="AC496" i="1"/>
  <c r="AC448" i="1"/>
  <c r="AQ540" i="1"/>
  <c r="AO539" i="1"/>
  <c r="AQ539" i="1" s="1"/>
  <c r="AC457" i="1"/>
  <c r="AI281" i="1"/>
  <c r="AK281" i="1" s="1"/>
  <c r="AK282" i="1"/>
  <c r="AV474" i="1"/>
  <c r="AV473" i="1" s="1"/>
  <c r="AD473" i="1"/>
  <c r="AD297" i="1"/>
  <c r="AE297" i="1" s="1"/>
  <c r="AV298" i="1"/>
  <c r="AV297" i="1" s="1"/>
  <c r="AP550" i="1"/>
  <c r="AP406" i="1" s="1"/>
  <c r="AE380" i="1"/>
  <c r="AU380" i="1"/>
  <c r="AW380" i="1" s="1"/>
  <c r="AC339" i="1"/>
  <c r="AD215" i="1"/>
  <c r="AD203" i="1"/>
  <c r="AU511" i="1"/>
  <c r="AW511" i="1" s="1"/>
  <c r="AE511" i="1"/>
  <c r="AD431" i="1"/>
  <c r="AW396" i="1"/>
  <c r="AC220" i="1"/>
  <c r="AC326" i="1"/>
  <c r="AD279" i="1"/>
  <c r="AD278" i="1" s="1"/>
  <c r="AD277" i="1" s="1"/>
  <c r="AV280" i="1"/>
  <c r="AV279" i="1" s="1"/>
  <c r="AV278" i="1" s="1"/>
  <c r="AV277" i="1" s="1"/>
  <c r="AC206" i="1"/>
  <c r="AC187" i="1"/>
  <c r="AC477" i="1"/>
  <c r="AU349" i="1"/>
  <c r="AW349" i="1" s="1"/>
  <c r="AE349" i="1"/>
  <c r="AU325" i="1"/>
  <c r="AW325" i="1" s="1"/>
  <c r="AE325" i="1"/>
  <c r="AU301" i="1"/>
  <c r="AC245" i="1"/>
  <c r="AW609" i="1"/>
  <c r="AW410" i="1"/>
  <c r="AL101" i="1"/>
  <c r="AN102" i="1"/>
  <c r="AE514" i="1"/>
  <c r="AC249" i="1"/>
  <c r="AC221" i="1"/>
  <c r="AK179" i="1"/>
  <c r="AI178" i="1"/>
  <c r="AV545" i="1"/>
  <c r="AC348" i="1"/>
  <c r="AE266" i="1"/>
  <c r="AC265" i="1"/>
  <c r="AE265" i="1" s="1"/>
  <c r="AU266" i="1"/>
  <c r="AK107" i="1"/>
  <c r="AI101" i="1"/>
  <c r="AD154" i="1"/>
  <c r="AE298" i="1"/>
  <c r="AW83" i="1"/>
  <c r="AW109" i="1"/>
  <c r="AU108" i="1"/>
  <c r="AE99" i="1"/>
  <c r="AU99" i="1"/>
  <c r="AW99" i="1" s="1"/>
  <c r="AC3625" i="1"/>
  <c r="AC3589" i="1"/>
  <c r="AV3557" i="1"/>
  <c r="AV3556" i="1" s="1"/>
  <c r="AD3556" i="1"/>
  <c r="AQ3552" i="1"/>
  <c r="AO3544" i="1"/>
  <c r="AU3502" i="1"/>
  <c r="AW3502" i="1" s="1"/>
  <c r="AE3502" i="1"/>
  <c r="AU3535" i="1"/>
  <c r="AW3535" i="1" s="1"/>
  <c r="AE3535" i="1"/>
  <c r="AC3521" i="1"/>
  <c r="AE3455" i="1"/>
  <c r="AU3455" i="1"/>
  <c r="AW3455" i="1" s="1"/>
  <c r="AU3527" i="1"/>
  <c r="AC3526" i="1"/>
  <c r="AE3448" i="1"/>
  <c r="AU3448" i="1"/>
  <c r="AC3447" i="1"/>
  <c r="AC3479" i="1"/>
  <c r="AE3480" i="1"/>
  <c r="AU3480" i="1"/>
  <c r="AK3476" i="1"/>
  <c r="AI3475" i="1"/>
  <c r="AL3418" i="1"/>
  <c r="AN3418" i="1" s="1"/>
  <c r="AN3419" i="1"/>
  <c r="AH3517" i="1"/>
  <c r="AF3516" i="1"/>
  <c r="AQ3509" i="1"/>
  <c r="AO3508" i="1"/>
  <c r="AC3462" i="1"/>
  <c r="AC3409" i="1"/>
  <c r="AN3523" i="1"/>
  <c r="AL3522" i="1"/>
  <c r="AC3403" i="1"/>
  <c r="AE3378" i="1"/>
  <c r="AU3378" i="1"/>
  <c r="AW3378" i="1" s="1"/>
  <c r="AV3330" i="1"/>
  <c r="AW3330" i="1" s="1"/>
  <c r="AE3330" i="1"/>
  <c r="AE3348" i="1"/>
  <c r="AU3348" i="1"/>
  <c r="AW3348" i="1" s="1"/>
  <c r="AV3254" i="1"/>
  <c r="AW3254" i="1" s="1"/>
  <c r="AE3254" i="1"/>
  <c r="AV3318" i="1"/>
  <c r="AW3318" i="1" s="1"/>
  <c r="AE3318" i="1"/>
  <c r="AE3293" i="1"/>
  <c r="AU3293" i="1"/>
  <c r="AW3293" i="1" s="1"/>
  <c r="AC3316" i="1"/>
  <c r="AL3221" i="1"/>
  <c r="AE3258" i="1"/>
  <c r="AE3213" i="1"/>
  <c r="AU3213" i="1"/>
  <c r="AC3212" i="1"/>
  <c r="AN3125" i="1"/>
  <c r="AL3124" i="1"/>
  <c r="AV3192" i="1"/>
  <c r="AV3191" i="1" s="1"/>
  <c r="AD3191" i="1"/>
  <c r="AD3186" i="1" s="1"/>
  <c r="AC3154" i="1"/>
  <c r="AC3172" i="1"/>
  <c r="AE3037" i="1"/>
  <c r="AU3037" i="1"/>
  <c r="AW3037" i="1" s="1"/>
  <c r="AE3074" i="1"/>
  <c r="AU3074" i="1"/>
  <c r="AW3074" i="1" s="1"/>
  <c r="AC2999" i="1"/>
  <c r="AC3056" i="1"/>
  <c r="AC2995" i="1"/>
  <c r="AE3173" i="1"/>
  <c r="AV3173" i="1"/>
  <c r="AW3173" i="1" s="1"/>
  <c r="AE3026" i="1"/>
  <c r="AU3026" i="1"/>
  <c r="AW3026" i="1" s="1"/>
  <c r="AC3009" i="1"/>
  <c r="AN3120" i="1"/>
  <c r="AC2994" i="1"/>
  <c r="AF2902" i="1"/>
  <c r="AH2902" i="1" s="1"/>
  <c r="AH2903" i="1"/>
  <c r="AC2974" i="1"/>
  <c r="AC2944" i="1"/>
  <c r="AC2958" i="1"/>
  <c r="AC2915" i="1"/>
  <c r="AC2946" i="1"/>
  <c r="AD2933" i="1"/>
  <c r="AE2888" i="1"/>
  <c r="AN2843" i="1"/>
  <c r="AC2907" i="1"/>
  <c r="AW2888" i="1"/>
  <c r="AE2937" i="1"/>
  <c r="AC2936" i="1"/>
  <c r="AE2936" i="1" s="1"/>
  <c r="AC2838" i="1"/>
  <c r="AC2817" i="1"/>
  <c r="AC2819" i="1"/>
  <c r="AD2762" i="1"/>
  <c r="AC2784" i="1"/>
  <c r="AU2792" i="1"/>
  <c r="AC2744" i="1"/>
  <c r="AI2672" i="1"/>
  <c r="AC2620" i="1"/>
  <c r="AC2668" i="1"/>
  <c r="AC2625" i="1"/>
  <c r="AC2582" i="1"/>
  <c r="AC2695" i="1"/>
  <c r="AL2672" i="1"/>
  <c r="AN2672" i="1" s="1"/>
  <c r="AN2673" i="1"/>
  <c r="AH2591" i="1"/>
  <c r="AF2590" i="1"/>
  <c r="AD2560" i="1"/>
  <c r="AC2564" i="1"/>
  <c r="AC2576" i="1"/>
  <c r="AD2465" i="1"/>
  <c r="AD2444" i="1"/>
  <c r="AD2469" i="1"/>
  <c r="AC2531" i="1"/>
  <c r="AE2492" i="1"/>
  <c r="AU2492" i="1"/>
  <c r="AW2492" i="1" s="1"/>
  <c r="AC2546" i="1"/>
  <c r="AE2481" i="1"/>
  <c r="AC2454" i="1"/>
  <c r="AT2425" i="1"/>
  <c r="AC2369" i="1"/>
  <c r="AD2384" i="1"/>
  <c r="AC2305" i="1"/>
  <c r="AC2260" i="1"/>
  <c r="AC2234" i="1"/>
  <c r="AC2352" i="1"/>
  <c r="AC2333" i="1"/>
  <c r="AD2303" i="1"/>
  <c r="AE2244" i="1"/>
  <c r="AU2244" i="1"/>
  <c r="AW2244" i="1" s="1"/>
  <c r="AC2246" i="1"/>
  <c r="AN2288" i="1"/>
  <c r="AL2287" i="1"/>
  <c r="AC2130" i="1"/>
  <c r="AC2171" i="1"/>
  <c r="AC2144" i="1"/>
  <c r="AC2187" i="1"/>
  <c r="AU2197" i="1"/>
  <c r="AW2197" i="1" s="1"/>
  <c r="AE2197" i="1"/>
  <c r="AU2179" i="1"/>
  <c r="AW2179" i="1" s="1"/>
  <c r="AE2179" i="1"/>
  <c r="AN1990" i="1"/>
  <c r="AL1989" i="1"/>
  <c r="AN1989" i="1" s="1"/>
  <c r="AC1976" i="1"/>
  <c r="AC1968" i="1"/>
  <c r="AC1960" i="1"/>
  <c r="AC2156" i="1"/>
  <c r="AK1990" i="1"/>
  <c r="AI1989" i="1"/>
  <c r="AK1989" i="1" s="1"/>
  <c r="AE2133" i="1"/>
  <c r="AU2133" i="1"/>
  <c r="AW2133" i="1" s="1"/>
  <c r="AC2119" i="1"/>
  <c r="AC2107" i="1"/>
  <c r="AC2095" i="1"/>
  <c r="AC2106" i="1"/>
  <c r="AD2002" i="1"/>
  <c r="AC2105" i="1"/>
  <c r="AN1908" i="1"/>
  <c r="AW1907" i="1"/>
  <c r="AU1906" i="1"/>
  <c r="AC1860" i="1"/>
  <c r="AC1861" i="1"/>
  <c r="AE1924" i="1"/>
  <c r="AE1891" i="1"/>
  <c r="AU1891" i="1"/>
  <c r="AW1891" i="1" s="1"/>
  <c r="AC1774" i="1"/>
  <c r="AC1698" i="1"/>
  <c r="P35" i="1"/>
  <c r="AD1886" i="1"/>
  <c r="AC1877" i="1"/>
  <c r="AC1816" i="1"/>
  <c r="AC1913" i="1"/>
  <c r="AT1882" i="1"/>
  <c r="AR35" i="1"/>
  <c r="AT35" i="1" s="1"/>
  <c r="AC1815" i="1"/>
  <c r="AD1700" i="1"/>
  <c r="AD1718" i="1"/>
  <c r="AE1718" i="1" s="1"/>
  <c r="AD1686" i="1"/>
  <c r="AC1749" i="1"/>
  <c r="AU1736" i="1"/>
  <c r="AW1736" i="1" s="1"/>
  <c r="AE1736" i="1"/>
  <c r="AH1711" i="1"/>
  <c r="AF1710" i="1"/>
  <c r="AH1710" i="1" s="1"/>
  <c r="AC1759" i="1"/>
  <c r="AV1619" i="1"/>
  <c r="AD1618" i="1"/>
  <c r="AE1618" i="1" s="1"/>
  <c r="AU1733" i="1"/>
  <c r="AW1733" i="1" s="1"/>
  <c r="AE1733" i="1"/>
  <c r="Z1608" i="1"/>
  <c r="AU1605" i="1"/>
  <c r="AE1605" i="1"/>
  <c r="AC1604" i="1"/>
  <c r="AC1677" i="1"/>
  <c r="AC1591" i="1"/>
  <c r="AN1609" i="1"/>
  <c r="AL1608" i="1"/>
  <c r="AC1528" i="1"/>
  <c r="AC1495" i="1"/>
  <c r="AC1479" i="1"/>
  <c r="AC1463" i="1"/>
  <c r="AW1588" i="1"/>
  <c r="AC1557" i="1"/>
  <c r="AU1438" i="1"/>
  <c r="AE1438" i="1"/>
  <c r="AC1437" i="1"/>
  <c r="AC1367" i="1"/>
  <c r="AE1338" i="1"/>
  <c r="AC1337" i="1"/>
  <c r="AU1338" i="1"/>
  <c r="AC1281" i="1"/>
  <c r="AC1399" i="1"/>
  <c r="AE1425" i="1"/>
  <c r="AU1425" i="1"/>
  <c r="AW1425" i="1" s="1"/>
  <c r="AC1266" i="1"/>
  <c r="AC1381" i="1"/>
  <c r="AC1327" i="1"/>
  <c r="AC1277" i="1"/>
  <c r="AE1146" i="1"/>
  <c r="AU1146" i="1"/>
  <c r="AW1146" i="1" s="1"/>
  <c r="AC1203" i="1"/>
  <c r="AW1350" i="1"/>
  <c r="AD1195" i="1"/>
  <c r="AE1195" i="1" s="1"/>
  <c r="AD1322" i="1"/>
  <c r="AC1237" i="1"/>
  <c r="AE1375" i="1"/>
  <c r="AC1204" i="1"/>
  <c r="AE1095" i="1"/>
  <c r="AU1095" i="1"/>
  <c r="AW1095" i="1" s="1"/>
  <c r="AC979" i="1"/>
  <c r="AF900" i="1"/>
  <c r="AH901" i="1"/>
  <c r="AE1254" i="1"/>
  <c r="AE1063" i="1"/>
  <c r="AU1063" i="1"/>
  <c r="AW1063" i="1" s="1"/>
  <c r="AE1005" i="1"/>
  <c r="AU1005" i="1"/>
  <c r="AW1005" i="1" s="1"/>
  <c r="AE1067" i="1"/>
  <c r="AU1067" i="1"/>
  <c r="AW1067" i="1" s="1"/>
  <c r="AE1026" i="1"/>
  <c r="AU1026" i="1"/>
  <c r="AW1026" i="1" s="1"/>
  <c r="AE1248" i="1"/>
  <c r="AC975" i="1"/>
  <c r="AC962" i="1"/>
  <c r="AL824" i="1"/>
  <c r="AN824" i="1" s="1"/>
  <c r="AN825" i="1"/>
  <c r="AW1245" i="1"/>
  <c r="AW935" i="1"/>
  <c r="AN870" i="1"/>
  <c r="AL869" i="1"/>
  <c r="AN869" i="1" s="1"/>
  <c r="AE1092" i="1"/>
  <c r="AU1092" i="1"/>
  <c r="AW1092" i="1" s="1"/>
  <c r="AU943" i="1"/>
  <c r="AW943" i="1" s="1"/>
  <c r="AE943" i="1"/>
  <c r="AH905" i="1"/>
  <c r="AF904" i="1"/>
  <c r="AH904" i="1" s="1"/>
  <c r="AC968" i="1"/>
  <c r="AC955" i="1"/>
  <c r="AC865" i="1"/>
  <c r="AE1061" i="1"/>
  <c r="AU1061" i="1"/>
  <c r="AW1061" i="1" s="1"/>
  <c r="AE1075" i="1"/>
  <c r="AU1075" i="1"/>
  <c r="AW1075" i="1" s="1"/>
  <c r="AC938" i="1"/>
  <c r="AC852" i="1"/>
  <c r="AQ904" i="1"/>
  <c r="AO899" i="1"/>
  <c r="AU761" i="1"/>
  <c r="AO911" i="1"/>
  <c r="AD840" i="1"/>
  <c r="AC673" i="1"/>
  <c r="AS893" i="1"/>
  <c r="AS26" i="1"/>
  <c r="AS25" i="1" s="1"/>
  <c r="AE914" i="1"/>
  <c r="AU914" i="1"/>
  <c r="AC913" i="1"/>
  <c r="AC660" i="1"/>
  <c r="AE862" i="1"/>
  <c r="AC861" i="1"/>
  <c r="AU862" i="1"/>
  <c r="AC690" i="1"/>
  <c r="AC666" i="1"/>
  <c r="AI795" i="1"/>
  <c r="AK796" i="1"/>
  <c r="AC747" i="1"/>
  <c r="AK392" i="1"/>
  <c r="AI391" i="1"/>
  <c r="AK391" i="1" s="1"/>
  <c r="AD761" i="1"/>
  <c r="AE761" i="1" s="1"/>
  <c r="AC702" i="1"/>
  <c r="AU594" i="1"/>
  <c r="AW594" i="1" s="1"/>
  <c r="AE594" i="1"/>
  <c r="AI407" i="1"/>
  <c r="AE577" i="1"/>
  <c r="AU577" i="1"/>
  <c r="AW577" i="1" s="1"/>
  <c r="AC500" i="1"/>
  <c r="AR550" i="1"/>
  <c r="AE521" i="1"/>
  <c r="AE446" i="1"/>
  <c r="AC592" i="1"/>
  <c r="AC453" i="1"/>
  <c r="AQ278" i="1"/>
  <c r="AO277" i="1"/>
  <c r="AD429" i="1"/>
  <c r="AC239" i="1"/>
  <c r="AE404" i="1"/>
  <c r="AU404" i="1"/>
  <c r="AW404" i="1" s="1"/>
  <c r="AE490" i="1"/>
  <c r="AC335" i="1"/>
  <c r="AU294" i="1"/>
  <c r="AW295" i="1"/>
  <c r="AC184" i="1"/>
  <c r="AU459" i="1"/>
  <c r="AW459" i="1" s="1"/>
  <c r="AE459" i="1"/>
  <c r="AC395" i="1"/>
  <c r="AC218" i="1"/>
  <c r="AC159" i="1"/>
  <c r="AC168" i="1"/>
  <c r="AC322" i="1"/>
  <c r="AF277" i="1"/>
  <c r="AH278" i="1"/>
  <c r="AC204" i="1"/>
  <c r="AC151" i="1"/>
  <c r="AU290" i="1"/>
  <c r="AC183" i="1"/>
  <c r="AO79" i="1"/>
  <c r="AQ80" i="1"/>
  <c r="AW514" i="1"/>
  <c r="AC219" i="1"/>
  <c r="AC175" i="1"/>
  <c r="AC344" i="1"/>
  <c r="AR140" i="1"/>
  <c r="AT140" i="1" s="1"/>
  <c r="AH281" i="1"/>
  <c r="AV154" i="1"/>
  <c r="AV136" i="1"/>
  <c r="AV135" i="1" s="1"/>
  <c r="AD135" i="1"/>
  <c r="AD369" i="1"/>
  <c r="AC107" i="1"/>
  <c r="AE107" i="1" s="1"/>
  <c r="AE108" i="1"/>
  <c r="AD3633" i="1"/>
  <c r="AC3621" i="1"/>
  <c r="AD3583" i="1"/>
  <c r="AD3529" i="1"/>
  <c r="AH3552" i="1"/>
  <c r="AF3544" i="1"/>
  <c r="U3475" i="1"/>
  <c r="U3474" i="1" s="1"/>
  <c r="AC3505" i="1"/>
  <c r="AV3480" i="1"/>
  <c r="AV3479" i="1" s="1"/>
  <c r="AD3479" i="1"/>
  <c r="AR3509" i="1"/>
  <c r="AT3510" i="1"/>
  <c r="AL3475" i="1"/>
  <c r="AE3412" i="1"/>
  <c r="AU3412" i="1"/>
  <c r="AW3412" i="1" s="1"/>
  <c r="AV3392" i="1"/>
  <c r="AC3424" i="1"/>
  <c r="AU3382" i="1"/>
  <c r="AW3382" i="1" s="1"/>
  <c r="AE3382" i="1"/>
  <c r="AC3362" i="1"/>
  <c r="AC3336" i="1"/>
  <c r="AC3350" i="1"/>
  <c r="AC3333" i="1"/>
  <c r="AC3276" i="1"/>
  <c r="AC3339" i="1"/>
  <c r="AE3342" i="1"/>
  <c r="AU3342" i="1"/>
  <c r="AW3342" i="1" s="1"/>
  <c r="AD3264" i="1"/>
  <c r="AD3217" i="1"/>
  <c r="AC3283" i="1"/>
  <c r="AQ3222" i="1"/>
  <c r="AO3221" i="1"/>
  <c r="AQ3221" i="1" s="1"/>
  <c r="AE3202" i="1"/>
  <c r="AU3202" i="1"/>
  <c r="AC3201" i="1"/>
  <c r="AV3174" i="1"/>
  <c r="AW3174" i="1" s="1"/>
  <c r="AE3174" i="1"/>
  <c r="AV3202" i="1"/>
  <c r="AV3201" i="1" s="1"/>
  <c r="AD3201" i="1"/>
  <c r="AD3177" i="1"/>
  <c r="AE3127" i="1"/>
  <c r="AU3127" i="1"/>
  <c r="AC3126" i="1"/>
  <c r="AC3151" i="1"/>
  <c r="AD3114" i="1"/>
  <c r="AD3111" i="1"/>
  <c r="AE3185" i="1"/>
  <c r="AU3185" i="1"/>
  <c r="AW3185" i="1" s="1"/>
  <c r="AH3040" i="1"/>
  <c r="AC2992" i="1"/>
  <c r="AD3101" i="1"/>
  <c r="AV3102" i="1"/>
  <c r="AV3101" i="1" s="1"/>
  <c r="AE3066" i="1"/>
  <c r="AU3066" i="1"/>
  <c r="AW3066" i="1" s="1"/>
  <c r="AC3049" i="1"/>
  <c r="AC2991" i="1"/>
  <c r="AC3060" i="1"/>
  <c r="AC2935" i="1"/>
  <c r="AC2973" i="1"/>
  <c r="AD2901" i="1"/>
  <c r="AE2901" i="1" s="1"/>
  <c r="AC2978" i="1"/>
  <c r="AI2939" i="1"/>
  <c r="AK2939" i="1" s="1"/>
  <c r="AK2940" i="1"/>
  <c r="AW2937" i="1"/>
  <c r="AU2936" i="1"/>
  <c r="AW2936" i="1" s="1"/>
  <c r="AD2845" i="1"/>
  <c r="AD2844" i="1" s="1"/>
  <c r="AD2843" i="1" s="1"/>
  <c r="AV2846" i="1"/>
  <c r="AV2845" i="1" s="1"/>
  <c r="AV2844" i="1" s="1"/>
  <c r="AV2843" i="1" s="1"/>
  <c r="AD2799" i="1"/>
  <c r="AO2923" i="1"/>
  <c r="AQ2923" i="1" s="1"/>
  <c r="AK2848" i="1"/>
  <c r="AI2847" i="1"/>
  <c r="AK2847" i="1" s="1"/>
  <c r="AU2883" i="1"/>
  <c r="AE2883" i="1"/>
  <c r="AW2930" i="1"/>
  <c r="AD2934" i="1"/>
  <c r="AV2935" i="1"/>
  <c r="AV2934" i="1" s="1"/>
  <c r="AI2865" i="1"/>
  <c r="AK2865" i="1" s="1"/>
  <c r="AK2866" i="1"/>
  <c r="AV2804" i="1"/>
  <c r="AV2803" i="1" s="1"/>
  <c r="AV2800" i="1" s="1"/>
  <c r="AD2803" i="1"/>
  <c r="AD2800" i="1" s="1"/>
  <c r="AE2804" i="1"/>
  <c r="AN2785" i="1"/>
  <c r="AW2731" i="1"/>
  <c r="AU2730" i="1"/>
  <c r="AU2862" i="1"/>
  <c r="AW2862" i="1" s="1"/>
  <c r="AW2864" i="1"/>
  <c r="AD2797" i="1"/>
  <c r="AC2747" i="1"/>
  <c r="AE2748" i="1"/>
  <c r="AU2748" i="1"/>
  <c r="AU2834" i="1"/>
  <c r="AW2834" i="1" s="1"/>
  <c r="AE2834" i="1"/>
  <c r="AD2790" i="1"/>
  <c r="AC2623" i="1"/>
  <c r="AW2742" i="1"/>
  <c r="AU2741" i="1"/>
  <c r="AC2698" i="1"/>
  <c r="AT2745" i="1"/>
  <c r="AF2766" i="1"/>
  <c r="AH2766" i="1" s="1"/>
  <c r="AC2617" i="1"/>
  <c r="AU2718" i="1"/>
  <c r="AE2718" i="1"/>
  <c r="AC2717" i="1"/>
  <c r="AD2668" i="1"/>
  <c r="AN2636" i="1"/>
  <c r="AL2635" i="1"/>
  <c r="AN2635" i="1" s="1"/>
  <c r="AV2613" i="1"/>
  <c r="AD2612" i="1"/>
  <c r="AE2612" i="1" s="1"/>
  <c r="AE2640" i="1"/>
  <c r="AC2562" i="1"/>
  <c r="AC2604" i="1"/>
  <c r="AU2605" i="1"/>
  <c r="AE2605" i="1"/>
  <c r="AC2566" i="1"/>
  <c r="AV2442" i="1"/>
  <c r="AW2442" i="1" s="1"/>
  <c r="AE2442" i="1"/>
  <c r="AD2531" i="1"/>
  <c r="AE2489" i="1"/>
  <c r="AU2489" i="1"/>
  <c r="AH2425" i="1"/>
  <c r="AT2529" i="1"/>
  <c r="AH2480" i="1"/>
  <c r="AD2479" i="1"/>
  <c r="AU2555" i="1"/>
  <c r="AW2555" i="1" s="1"/>
  <c r="AE2555" i="1"/>
  <c r="AD2454" i="1"/>
  <c r="AF2404" i="1"/>
  <c r="AH2404" i="1" s="1"/>
  <c r="AT2405" i="1"/>
  <c r="AR2404" i="1"/>
  <c r="AD2421" i="1"/>
  <c r="AC2392" i="1"/>
  <c r="AU2393" i="1"/>
  <c r="AE2393" i="1"/>
  <c r="AC2411" i="1"/>
  <c r="AU2450" i="1"/>
  <c r="AW2450" i="1" s="1"/>
  <c r="AW2451" i="1"/>
  <c r="AD2374" i="1"/>
  <c r="AD2305" i="1"/>
  <c r="AC2356" i="1"/>
  <c r="AC2289" i="1"/>
  <c r="AC2321" i="1"/>
  <c r="AC2362" i="1"/>
  <c r="AK2306" i="1"/>
  <c r="AE2201" i="1"/>
  <c r="AU2201" i="1"/>
  <c r="AW2201" i="1" s="1"/>
  <c r="AC2214" i="1"/>
  <c r="AC2168" i="1"/>
  <c r="AE2242" i="1"/>
  <c r="AU2242" i="1"/>
  <c r="AW2242" i="1" s="1"/>
  <c r="AC2279" i="1"/>
  <c r="AE2280" i="1"/>
  <c r="AC2184" i="1"/>
  <c r="AI2007" i="1"/>
  <c r="AD1954" i="1"/>
  <c r="AC2104" i="1"/>
  <c r="AC1987" i="1"/>
  <c r="AC1878" i="1"/>
  <c r="AU2072" i="1"/>
  <c r="AW2072" i="1" s="1"/>
  <c r="AE2072" i="1"/>
  <c r="AC1979" i="1"/>
  <c r="AC1971" i="1"/>
  <c r="AC1963" i="1"/>
  <c r="AC1955" i="1"/>
  <c r="AC2153" i="1"/>
  <c r="AC1889" i="1"/>
  <c r="AK2000" i="1"/>
  <c r="AC1782" i="1"/>
  <c r="AC1925" i="1"/>
  <c r="AG1895" i="1"/>
  <c r="AH1896" i="1"/>
  <c r="AC1820" i="1"/>
  <c r="AC1905" i="1"/>
  <c r="AE1905" i="1" s="1"/>
  <c r="AE1906" i="1"/>
  <c r="AC1858" i="1"/>
  <c r="AV1921" i="1"/>
  <c r="AI1899" i="1"/>
  <c r="AC1773" i="1"/>
  <c r="AI1883" i="1"/>
  <c r="AK1884" i="1"/>
  <c r="AE1792" i="1"/>
  <c r="AC1903" i="1"/>
  <c r="AE1903" i="1" s="1"/>
  <c r="AE1904" i="1"/>
  <c r="AU1904" i="1"/>
  <c r="AD1877" i="1"/>
  <c r="AC1768" i="1"/>
  <c r="AC1737" i="1"/>
  <c r="AE1766" i="1"/>
  <c r="AU1724" i="1"/>
  <c r="AW1724" i="1" s="1"/>
  <c r="AE1724" i="1"/>
  <c r="AV1745" i="1"/>
  <c r="AV1744" i="1" s="1"/>
  <c r="AD1744" i="1"/>
  <c r="AC1654" i="1"/>
  <c r="AD1654" i="1"/>
  <c r="AD1649" i="1"/>
  <c r="AV1691" i="1"/>
  <c r="AV1690" i="1" s="1"/>
  <c r="AD1690" i="1"/>
  <c r="AN1661" i="1"/>
  <c r="AL1660" i="1"/>
  <c r="AK1661" i="1"/>
  <c r="AI1660" i="1"/>
  <c r="AK1660" i="1" s="1"/>
  <c r="AU1553" i="1"/>
  <c r="AW1553" i="1" s="1"/>
  <c r="AE1553" i="1"/>
  <c r="AC1566" i="1"/>
  <c r="AE1692" i="1"/>
  <c r="AE1630" i="1"/>
  <c r="AC1629" i="1"/>
  <c r="AU1630" i="1"/>
  <c r="AD1677" i="1"/>
  <c r="AC1644" i="1"/>
  <c r="AC1515" i="1"/>
  <c r="AC1486" i="1"/>
  <c r="AC1470" i="1"/>
  <c r="AC1454" i="1"/>
  <c r="AE1541" i="1"/>
  <c r="AU1541" i="1"/>
  <c r="AW1541" i="1" s="1"/>
  <c r="AC1522" i="1"/>
  <c r="AC1506" i="1"/>
  <c r="AC1485" i="1"/>
  <c r="AC1473" i="1"/>
  <c r="AC1461" i="1"/>
  <c r="AC1449" i="1"/>
  <c r="AC1414" i="1"/>
  <c r="AV1561" i="1"/>
  <c r="AV1560" i="1" s="1"/>
  <c r="AD1560" i="1"/>
  <c r="AE1588" i="1"/>
  <c r="AE1427" i="1"/>
  <c r="AU1427" i="1"/>
  <c r="AW1427" i="1" s="1"/>
  <c r="AC1275" i="1"/>
  <c r="AC1432" i="1"/>
  <c r="AC1355" i="1"/>
  <c r="AC1302" i="1"/>
  <c r="AC1328" i="1"/>
  <c r="AU1329" i="1"/>
  <c r="AE1362" i="1"/>
  <c r="AE1247" i="1"/>
  <c r="AU1247" i="1"/>
  <c r="AW1247" i="1" s="1"/>
  <c r="AE1229" i="1"/>
  <c r="AU1229" i="1"/>
  <c r="AW1229" i="1" s="1"/>
  <c r="AE1180" i="1"/>
  <c r="AU1180" i="1"/>
  <c r="AW1180" i="1" s="1"/>
  <c r="AE1142" i="1"/>
  <c r="AU1142" i="1"/>
  <c r="AW1142" i="1" s="1"/>
  <c r="AC1262" i="1"/>
  <c r="AC1210" i="1"/>
  <c r="AQ1307" i="1"/>
  <c r="AC1205" i="1"/>
  <c r="AE1261" i="1"/>
  <c r="AU1261" i="1"/>
  <c r="AW1261" i="1" s="1"/>
  <c r="AC1234" i="1"/>
  <c r="AD1310" i="1"/>
  <c r="AV1311" i="1"/>
  <c r="AV1310" i="1" s="1"/>
  <c r="AW1375" i="1"/>
  <c r="AU1294" i="1"/>
  <c r="AW1294" i="1" s="1"/>
  <c r="AE1294" i="1"/>
  <c r="AE1196" i="1"/>
  <c r="AU1076" i="1"/>
  <c r="AW1076" i="1" s="1"/>
  <c r="AE1076" i="1"/>
  <c r="AE1083" i="1"/>
  <c r="AU1083" i="1"/>
  <c r="AW1083" i="1" s="1"/>
  <c r="AC976" i="1"/>
  <c r="AC963" i="1"/>
  <c r="AC951" i="1"/>
  <c r="AW1233" i="1"/>
  <c r="AU1023" i="1"/>
  <c r="AW1023" i="1" s="1"/>
  <c r="AE1023" i="1"/>
  <c r="AW1230" i="1"/>
  <c r="AC1054" i="1"/>
  <c r="AC989" i="1"/>
  <c r="AC1082" i="1"/>
  <c r="AE1031" i="1"/>
  <c r="AU1031" i="1"/>
  <c r="AW1031" i="1" s="1"/>
  <c r="AU928" i="1"/>
  <c r="AC927" i="1"/>
  <c r="AR820" i="1"/>
  <c r="AT821" i="1"/>
  <c r="AE1245" i="1"/>
  <c r="AW1221" i="1"/>
  <c r="AC941" i="1"/>
  <c r="AI824" i="1"/>
  <c r="AK824" i="1" s="1"/>
  <c r="AK825" i="1"/>
  <c r="AU1065" i="1"/>
  <c r="AW1065" i="1" s="1"/>
  <c r="AE1065" i="1"/>
  <c r="AE1010" i="1"/>
  <c r="AU1010" i="1"/>
  <c r="AW1010" i="1" s="1"/>
  <c r="AC691" i="1"/>
  <c r="AD647" i="1"/>
  <c r="AD623" i="1"/>
  <c r="AM893" i="1"/>
  <c r="AM26" i="1"/>
  <c r="AM25" i="1" s="1"/>
  <c r="AU871" i="1"/>
  <c r="AE886" i="1"/>
  <c r="AU886" i="1"/>
  <c r="AW886" i="1" s="1"/>
  <c r="AD721" i="1"/>
  <c r="AC855" i="1"/>
  <c r="AT825" i="1"/>
  <c r="AR824" i="1"/>
  <c r="AT824" i="1" s="1"/>
  <c r="AO824" i="1"/>
  <c r="AQ824" i="1" s="1"/>
  <c r="AQ825" i="1"/>
  <c r="AC709" i="1"/>
  <c r="AC657" i="1"/>
  <c r="AD827" i="1"/>
  <c r="AE827" i="1" s="1"/>
  <c r="AD638" i="1"/>
  <c r="AV907" i="1"/>
  <c r="AD906" i="1"/>
  <c r="AQ785" i="1"/>
  <c r="AO784" i="1"/>
  <c r="AQ865" i="1"/>
  <c r="AD801" i="1"/>
  <c r="AC568" i="1"/>
  <c r="AD427" i="1"/>
  <c r="AC591" i="1"/>
  <c r="AE790" i="1"/>
  <c r="AC605" i="1"/>
  <c r="AU518" i="1"/>
  <c r="AW518" i="1" s="1"/>
  <c r="AE518" i="1"/>
  <c r="AC520" i="1"/>
  <c r="AC444" i="1"/>
  <c r="AW771" i="1"/>
  <c r="AU770" i="1"/>
  <c r="AC449" i="1"/>
  <c r="AW490" i="1"/>
  <c r="AC331" i="1"/>
  <c r="AR289" i="1"/>
  <c r="AT289" i="1" s="1"/>
  <c r="AT290" i="1"/>
  <c r="AC241" i="1"/>
  <c r="AD213" i="1"/>
  <c r="AE201" i="1"/>
  <c r="AV201" i="1"/>
  <c r="AW201" i="1" s="1"/>
  <c r="AQ290" i="1"/>
  <c r="AO289" i="1"/>
  <c r="AQ289" i="1" s="1"/>
  <c r="AE165" i="1"/>
  <c r="AC371" i="1"/>
  <c r="AC318" i="1"/>
  <c r="AC259" i="1"/>
  <c r="AC202" i="1"/>
  <c r="AQ179" i="1"/>
  <c r="AO178" i="1"/>
  <c r="AD133" i="1"/>
  <c r="AV134" i="1"/>
  <c r="AV133" i="1" s="1"/>
  <c r="P79" i="1"/>
  <c r="AU345" i="1"/>
  <c r="AW345" i="1" s="1"/>
  <c r="AE345" i="1"/>
  <c r="AU321" i="1"/>
  <c r="AW321" i="1" s="1"/>
  <c r="AE321" i="1"/>
  <c r="AV95" i="1"/>
  <c r="AW95" i="1" s="1"/>
  <c r="AE95" i="1"/>
  <c r="AF140" i="1"/>
  <c r="AH140" i="1" s="1"/>
  <c r="AH141" i="1"/>
  <c r="AV369" i="1"/>
  <c r="AH408" i="1"/>
  <c r="AF407" i="1"/>
  <c r="AQ268" i="1"/>
  <c r="AO267" i="1"/>
  <c r="AQ267" i="1" s="1"/>
  <c r="AU176" i="1"/>
  <c r="AW176" i="1" s="1"/>
  <c r="AW177" i="1"/>
  <c r="AR407" i="1"/>
  <c r="AT408" i="1"/>
  <c r="AC340" i="1"/>
  <c r="AD261" i="1"/>
  <c r="AC181" i="1"/>
  <c r="AL79" i="1"/>
  <c r="AN80" i="1"/>
  <c r="AH282" i="1"/>
  <c r="AD217" i="1"/>
  <c r="AI140" i="1"/>
  <c r="AK140" i="1" s="1"/>
  <c r="AE93" i="1"/>
  <c r="AU93" i="1"/>
  <c r="AW93" i="1" s="1"/>
  <c r="AC3612" i="1"/>
  <c r="AD3620" i="1"/>
  <c r="AN3563" i="1"/>
  <c r="AV3569" i="1"/>
  <c r="AV3568" i="1" s="1"/>
  <c r="AD3568" i="1"/>
  <c r="AC3529" i="1"/>
  <c r="AP3544" i="1"/>
  <c r="AU3548" i="1"/>
  <c r="AW3548" i="1" s="1"/>
  <c r="AW3549" i="1"/>
  <c r="AD3521" i="1"/>
  <c r="AW3497" i="1"/>
  <c r="AU3496" i="1"/>
  <c r="AW3496" i="1" s="1"/>
  <c r="AC3423" i="1"/>
  <c r="AD3417" i="1"/>
  <c r="AT3431" i="1"/>
  <c r="AR3430" i="1"/>
  <c r="AC3405" i="1"/>
  <c r="AC3374" i="1"/>
  <c r="AD3401" i="1"/>
  <c r="AD3389" i="1"/>
  <c r="AC3458" i="1"/>
  <c r="AC3380" i="1"/>
  <c r="AH3488" i="1"/>
  <c r="AU3346" i="1"/>
  <c r="AW3346" i="1" s="1"/>
  <c r="AE3346" i="1"/>
  <c r="AC3349" i="1"/>
  <c r="AD3250" i="1"/>
  <c r="AD3257" i="1"/>
  <c r="AE3290" i="1"/>
  <c r="AU3290" i="1"/>
  <c r="AW3290" i="1" s="1"/>
  <c r="AD3306" i="1"/>
  <c r="AE3241" i="1"/>
  <c r="AU3241" i="1"/>
  <c r="AW3241" i="1" s="1"/>
  <c r="AU3270" i="1"/>
  <c r="AW3270" i="1" s="1"/>
  <c r="AE3270" i="1"/>
  <c r="AD3116" i="1"/>
  <c r="AE3181" i="1"/>
  <c r="AC3164" i="1"/>
  <c r="AC3163" i="1"/>
  <c r="AC3178" i="1"/>
  <c r="AE3104" i="1"/>
  <c r="AU3104" i="1"/>
  <c r="AW3104" i="1" s="1"/>
  <c r="AC3057" i="1"/>
  <c r="AC2997" i="1"/>
  <c r="AE3050" i="1"/>
  <c r="AD3130" i="1"/>
  <c r="AC3086" i="1"/>
  <c r="AC3113" i="1"/>
  <c r="AE3046" i="1"/>
  <c r="AC3017" i="1"/>
  <c r="AC3007" i="1"/>
  <c r="Z3119" i="1"/>
  <c r="AC3003" i="1"/>
  <c r="AC2982" i="1"/>
  <c r="AC2976" i="1"/>
  <c r="AD2966" i="1"/>
  <c r="AD2857" i="1"/>
  <c r="AC2906" i="1"/>
  <c r="AC2874" i="1"/>
  <c r="AC2910" i="1"/>
  <c r="AV2928" i="1"/>
  <c r="AV2927" i="1" s="1"/>
  <c r="AV2924" i="1" s="1"/>
  <c r="AD2927" i="1"/>
  <c r="AD2924" i="1" s="1"/>
  <c r="AH2887" i="1"/>
  <c r="AD2838" i="1"/>
  <c r="AW2929" i="1"/>
  <c r="AK2757" i="1"/>
  <c r="AU2814" i="1"/>
  <c r="AC2738" i="1"/>
  <c r="AC2729" i="1"/>
  <c r="AE2754" i="1"/>
  <c r="AE2733" i="1"/>
  <c r="AT2746" i="1"/>
  <c r="AW2685" i="1"/>
  <c r="AW2715" i="1"/>
  <c r="AU2714" i="1"/>
  <c r="AW2714" i="1" s="1"/>
  <c r="AC2702" i="1"/>
  <c r="AN2711" i="1"/>
  <c r="AC2728" i="1"/>
  <c r="AC2692" i="1"/>
  <c r="AD2684" i="1"/>
  <c r="AC2570" i="1"/>
  <c r="AO2672" i="1"/>
  <c r="AC2567" i="1"/>
  <c r="AU2639" i="1"/>
  <c r="AC2599" i="1"/>
  <c r="AE2557" i="1"/>
  <c r="AD2604" i="1"/>
  <c r="AV2605" i="1"/>
  <c r="AV2604" i="1" s="1"/>
  <c r="AC2560" i="1"/>
  <c r="AI2596" i="1"/>
  <c r="AK2596" i="1" s="1"/>
  <c r="AK2597" i="1"/>
  <c r="AC2522" i="1"/>
  <c r="AC2526" i="1"/>
  <c r="AE2526" i="1" s="1"/>
  <c r="AE2527" i="1"/>
  <c r="AV2439" i="1"/>
  <c r="AW2439" i="1" s="1"/>
  <c r="AE2439" i="1"/>
  <c r="AC2513" i="1"/>
  <c r="AC2571" i="1"/>
  <c r="AC2535" i="1"/>
  <c r="AV2543" i="1"/>
  <c r="AV2542" i="1" s="1"/>
  <c r="AV2541" i="1" s="1"/>
  <c r="AD2542" i="1"/>
  <c r="AD2541" i="1" s="1"/>
  <c r="AD2390" i="1"/>
  <c r="AC2421" i="1"/>
  <c r="AD2433" i="1"/>
  <c r="AC2410" i="1"/>
  <c r="AD2330" i="1"/>
  <c r="AE2330" i="1" s="1"/>
  <c r="AD2408" i="1"/>
  <c r="AD2405" i="1" s="1"/>
  <c r="AV2409" i="1"/>
  <c r="AI2430" i="1"/>
  <c r="AK2430" i="1" s="1"/>
  <c r="AK2431" i="1"/>
  <c r="AU2402" i="1"/>
  <c r="AC2232" i="1"/>
  <c r="AC2359" i="1"/>
  <c r="AC2273" i="1"/>
  <c r="AD2321" i="1"/>
  <c r="AC2368" i="1"/>
  <c r="AC2318" i="1"/>
  <c r="AK2278" i="1"/>
  <c r="AI2277" i="1"/>
  <c r="AD2314" i="1"/>
  <c r="AE2314" i="1" s="1"/>
  <c r="AE2198" i="1"/>
  <c r="AU2198" i="1"/>
  <c r="AW2198" i="1" s="1"/>
  <c r="AC2165" i="1"/>
  <c r="AC2138" i="1"/>
  <c r="AC2241" i="1"/>
  <c r="AC2181" i="1"/>
  <c r="AU2194" i="1"/>
  <c r="AW2194" i="1" s="1"/>
  <c r="AE2194" i="1"/>
  <c r="AU2176" i="1"/>
  <c r="AW2176" i="1" s="1"/>
  <c r="AE2176" i="1"/>
  <c r="AC2159" i="1"/>
  <c r="AC2139" i="1"/>
  <c r="AC2058" i="1"/>
  <c r="AC2049" i="1"/>
  <c r="AC2040" i="1"/>
  <c r="AC2031" i="1"/>
  <c r="AC1928" i="1"/>
  <c r="AC1919" i="1"/>
  <c r="AC2151" i="1"/>
  <c r="AC2060" i="1"/>
  <c r="AC2051" i="1"/>
  <c r="AC2042" i="1"/>
  <c r="AC2033" i="1"/>
  <c r="AC2118" i="1"/>
  <c r="AC2117" i="1"/>
  <c r="AQ1834" i="1"/>
  <c r="AE1796" i="1"/>
  <c r="AC1854" i="1"/>
  <c r="AN1834" i="1"/>
  <c r="AL1714" i="1"/>
  <c r="AN1714" i="1" s="1"/>
  <c r="AC1825" i="1"/>
  <c r="AD1858" i="1"/>
  <c r="AC1831" i="1"/>
  <c r="AC1824" i="1"/>
  <c r="AC1763" i="1"/>
  <c r="AD1921" i="1"/>
  <c r="AE2076" i="1"/>
  <c r="AU2076" i="1"/>
  <c r="AW2076" i="1" s="1"/>
  <c r="AC1829" i="1"/>
  <c r="AV1788" i="1"/>
  <c r="AD1787" i="1"/>
  <c r="AE1787" i="1" s="1"/>
  <c r="AE1712" i="1"/>
  <c r="AC1711" i="1"/>
  <c r="AD1695" i="1"/>
  <c r="AE1742" i="1"/>
  <c r="AW1851" i="1"/>
  <c r="AW1672" i="1"/>
  <c r="AU1671" i="1"/>
  <c r="AW1671" i="1" s="1"/>
  <c r="AD1644" i="1"/>
  <c r="AC1611" i="1"/>
  <c r="AD1615" i="1"/>
  <c r="AC1562" i="1"/>
  <c r="AU1692" i="1"/>
  <c r="AW1692" i="1" s="1"/>
  <c r="AW1693" i="1"/>
  <c r="AF1581" i="1"/>
  <c r="AH1582" i="1"/>
  <c r="AK1609" i="1"/>
  <c r="AI1608" i="1"/>
  <c r="AR1608" i="1"/>
  <c r="AD1449" i="1"/>
  <c r="AE1547" i="1"/>
  <c r="AU1547" i="1"/>
  <c r="AW1547" i="1" s="1"/>
  <c r="AC1525" i="1"/>
  <c r="AV1301" i="1"/>
  <c r="AW1301" i="1" s="1"/>
  <c r="AE1301" i="1"/>
  <c r="AE1421" i="1"/>
  <c r="AU1421" i="1"/>
  <c r="AW1421" i="1" s="1"/>
  <c r="AC1390" i="1"/>
  <c r="AC1394" i="1"/>
  <c r="AC1325" i="1"/>
  <c r="AC1193" i="1"/>
  <c r="AE1346" i="1"/>
  <c r="AW1362" i="1"/>
  <c r="AC1263" i="1"/>
  <c r="AE1138" i="1"/>
  <c r="AU1138" i="1"/>
  <c r="AW1138" i="1" s="1"/>
  <c r="AU1291" i="1"/>
  <c r="AW1291" i="1" s="1"/>
  <c r="AE1291" i="1"/>
  <c r="AC1191" i="1"/>
  <c r="AR1318" i="1"/>
  <c r="AT1318" i="1" s="1"/>
  <c r="AT1319" i="1"/>
  <c r="AE1267" i="1"/>
  <c r="AU1267" i="1"/>
  <c r="AW1267" i="1" s="1"/>
  <c r="AC1231" i="1"/>
  <c r="AC1202" i="1"/>
  <c r="AC1209" i="1"/>
  <c r="AE1359" i="1"/>
  <c r="AE1292" i="1"/>
  <c r="AW1196" i="1"/>
  <c r="AU1011" i="1"/>
  <c r="AW1011" i="1" s="1"/>
  <c r="AE1011" i="1"/>
  <c r="AU1080" i="1"/>
  <c r="AW1080" i="1" s="1"/>
  <c r="AE1080" i="1"/>
  <c r="AE1233" i="1"/>
  <c r="AE1230" i="1"/>
  <c r="AC993" i="1"/>
  <c r="AC925" i="1"/>
  <c r="AD884" i="1"/>
  <c r="AH821" i="1"/>
  <c r="AF820" i="1"/>
  <c r="AW1224" i="1"/>
  <c r="AE1221" i="1"/>
  <c r="AD937" i="1"/>
  <c r="AC1091" i="1"/>
  <c r="AE1053" i="1"/>
  <c r="AU1053" i="1"/>
  <c r="AW1053" i="1" s="1"/>
  <c r="AC903" i="1"/>
  <c r="AO820" i="1"/>
  <c r="AQ821" i="1"/>
  <c r="AE1060" i="1"/>
  <c r="AU1060" i="1"/>
  <c r="AW1060" i="1" s="1"/>
  <c r="AC1016" i="1"/>
  <c r="AE1122" i="1"/>
  <c r="AU1122" i="1"/>
  <c r="AW1122" i="1" s="1"/>
  <c r="AC1020" i="1"/>
  <c r="AV880" i="1"/>
  <c r="AD879" i="1"/>
  <c r="AC687" i="1"/>
  <c r="AR802" i="1"/>
  <c r="AT803" i="1"/>
  <c r="AD26" i="1"/>
  <c r="AC715" i="1"/>
  <c r="AV868" i="1"/>
  <c r="AE868" i="1"/>
  <c r="AD867" i="1"/>
  <c r="AC763" i="1"/>
  <c r="AC693" i="1"/>
  <c r="AC669" i="1"/>
  <c r="AC853" i="1"/>
  <c r="AJ22" i="1"/>
  <c r="AC686" i="1"/>
  <c r="AU827" i="1"/>
  <c r="AC826" i="1"/>
  <c r="AW919" i="1"/>
  <c r="AE860" i="1"/>
  <c r="AC718" i="1"/>
  <c r="AU719" i="1"/>
  <c r="AC698" i="1"/>
  <c r="AE788" i="1"/>
  <c r="AC516" i="1"/>
  <c r="AC492" i="1"/>
  <c r="AC586" i="1"/>
  <c r="AC560" i="1"/>
  <c r="AU529" i="1"/>
  <c r="AW529" i="1" s="1"/>
  <c r="AE529" i="1"/>
  <c r="AU505" i="1"/>
  <c r="AW505" i="1" s="1"/>
  <c r="AE505" i="1"/>
  <c r="AC507" i="1"/>
  <c r="AC524" i="1"/>
  <c r="AE588" i="1"/>
  <c r="AU588" i="1"/>
  <c r="AW588" i="1" s="1"/>
  <c r="AW790" i="1"/>
  <c r="AR539" i="1"/>
  <c r="AT539" i="1" s="1"/>
  <c r="AT540" i="1"/>
  <c r="AC491" i="1"/>
  <c r="AD439" i="1"/>
  <c r="AE439" i="1" s="1"/>
  <c r="AE696" i="1"/>
  <c r="AE442" i="1"/>
  <c r="AD390" i="1"/>
  <c r="AE770" i="1"/>
  <c r="AC680" i="1"/>
  <c r="AC445" i="1"/>
  <c r="AO550" i="1"/>
  <c r="AH290" i="1"/>
  <c r="AF289" i="1"/>
  <c r="AH289" i="1" s="1"/>
  <c r="AC363" i="1"/>
  <c r="AC327" i="1"/>
  <c r="AU263" i="1"/>
  <c r="AW264" i="1"/>
  <c r="AD173" i="1"/>
  <c r="AD119" i="1"/>
  <c r="AE119" i="1" s="1"/>
  <c r="AU455" i="1"/>
  <c r="AW455" i="1" s="1"/>
  <c r="AE455" i="1"/>
  <c r="AU443" i="1"/>
  <c r="AW443" i="1" s="1"/>
  <c r="AE443" i="1"/>
  <c r="AC314" i="1"/>
  <c r="AD256" i="1"/>
  <c r="AC223" i="1"/>
  <c r="AU224" i="1"/>
  <c r="AC200" i="1"/>
  <c r="AH171" i="1"/>
  <c r="AC94" i="1"/>
  <c r="AC129" i="1"/>
  <c r="AE129" i="1" s="1"/>
  <c r="AE130" i="1"/>
  <c r="AE432" i="1"/>
  <c r="AU432" i="1"/>
  <c r="AW432" i="1" s="1"/>
  <c r="AK293" i="1"/>
  <c r="AF550" i="1"/>
  <c r="AH550" i="1" s="1"/>
  <c r="AC242" i="1"/>
  <c r="AC96" i="1"/>
  <c r="AD145" i="1"/>
  <c r="AE145" i="1" s="1"/>
  <c r="AC336" i="1"/>
  <c r="AQ102" i="1"/>
  <c r="AO101" i="1"/>
  <c r="AC156" i="1"/>
  <c r="AV285" i="1"/>
  <c r="AW285" i="1" s="1"/>
  <c r="AW286" i="1"/>
  <c r="AW139" i="1"/>
  <c r="AU138" i="1"/>
  <c r="AU85" i="1"/>
  <c r="AW85" i="1" s="1"/>
  <c r="AW86" i="1"/>
  <c r="AC3569" i="1"/>
  <c r="AU3542" i="1"/>
  <c r="AW3542" i="1" s="1"/>
  <c r="AF3522" i="1"/>
  <c r="AH3523" i="1"/>
  <c r="AD3425" i="1"/>
  <c r="AD3420" i="1" s="1"/>
  <c r="AD3419" i="1" s="1"/>
  <c r="AD3418" i="1" s="1"/>
  <c r="AD3450" i="1"/>
  <c r="AD3447" i="1" s="1"/>
  <c r="AD3446" i="1" s="1"/>
  <c r="AR3475" i="1"/>
  <c r="AT3476" i="1"/>
  <c r="AD3462" i="1"/>
  <c r="AC3399" i="1"/>
  <c r="AC3459" i="1"/>
  <c r="AU3439" i="1"/>
  <c r="AW3439" i="1" s="1"/>
  <c r="AE3439" i="1"/>
  <c r="AC3397" i="1"/>
  <c r="AC3464" i="1"/>
  <c r="AD3362" i="1"/>
  <c r="AC3314" i="1"/>
  <c r="AC3288" i="1"/>
  <c r="AC3281" i="1"/>
  <c r="AC3306" i="1"/>
  <c r="AC3227" i="1"/>
  <c r="AC3228" i="1"/>
  <c r="AC3248" i="1"/>
  <c r="AC3275" i="1"/>
  <c r="AC3282" i="1"/>
  <c r="AC3230" i="1"/>
  <c r="AU3147" i="1"/>
  <c r="AC3146" i="1"/>
  <c r="AE3146" i="1" s="1"/>
  <c r="AE3147" i="1"/>
  <c r="AE3246" i="1"/>
  <c r="AU3246" i="1"/>
  <c r="AW3246" i="1" s="1"/>
  <c r="AE3243" i="1"/>
  <c r="AU3243" i="1"/>
  <c r="AW3243" i="1" s="1"/>
  <c r="AC3167" i="1"/>
  <c r="AC3180" i="1"/>
  <c r="AC3088" i="1"/>
  <c r="AC3123" i="1"/>
  <c r="AR3124" i="1"/>
  <c r="AT3124" i="1" s="1"/>
  <c r="AC3023" i="1"/>
  <c r="AN2940" i="1"/>
  <c r="AL2939" i="1"/>
  <c r="AC3036" i="1"/>
  <c r="AC3035" i="1"/>
  <c r="AE3070" i="1"/>
  <c r="AE3062" i="1"/>
  <c r="AW3058" i="1"/>
  <c r="AC2963" i="1"/>
  <c r="AC2962" i="1"/>
  <c r="AC2984" i="1"/>
  <c r="AC2971" i="1"/>
  <c r="AD2922" i="1"/>
  <c r="AE2996" i="1"/>
  <c r="AU2996" i="1"/>
  <c r="AW2996" i="1" s="1"/>
  <c r="AC3008" i="1"/>
  <c r="AC2975" i="1"/>
  <c r="AC2870" i="1"/>
  <c r="AC2943" i="1"/>
  <c r="AD2905" i="1"/>
  <c r="AD2868" i="1"/>
  <c r="AC2900" i="1"/>
  <c r="AU2901" i="1"/>
  <c r="AC2880" i="1"/>
  <c r="AC2826" i="1"/>
  <c r="AC2917" i="1"/>
  <c r="AC2955" i="1"/>
  <c r="AC2857" i="1"/>
  <c r="AD2752" i="1"/>
  <c r="AC2787" i="1"/>
  <c r="AU2788" i="1"/>
  <c r="AE2788" i="1"/>
  <c r="AL2847" i="1"/>
  <c r="AE2778" i="1"/>
  <c r="AC2777" i="1"/>
  <c r="AU2778" i="1"/>
  <c r="AU2781" i="1"/>
  <c r="AC2780" i="1"/>
  <c r="AC2726" i="1"/>
  <c r="AW2835" i="1"/>
  <c r="AC2797" i="1"/>
  <c r="AD2781" i="1"/>
  <c r="AE2781" i="1" s="1"/>
  <c r="AT2786" i="1"/>
  <c r="AR2785" i="1"/>
  <c r="AW2754" i="1"/>
  <c r="AC2601" i="1"/>
  <c r="AC2681" i="1"/>
  <c r="AE2700" i="1"/>
  <c r="AU2700" i="1"/>
  <c r="AW2700" i="1" s="1"/>
  <c r="AD2666" i="1"/>
  <c r="AD2629" i="1"/>
  <c r="AV2630" i="1"/>
  <c r="AV2629" i="1" s="1"/>
  <c r="AD2570" i="1"/>
  <c r="AC2578" i="1"/>
  <c r="AD2595" i="1"/>
  <c r="AC2565" i="1"/>
  <c r="AC2550" i="1"/>
  <c r="AD2599" i="1"/>
  <c r="AD2522" i="1"/>
  <c r="AV2489" i="1"/>
  <c r="AV2488" i="1" s="1"/>
  <c r="AD2488" i="1"/>
  <c r="AV2436" i="1"/>
  <c r="AW2436" i="1" s="1"/>
  <c r="AE2436" i="1"/>
  <c r="AC2485" i="1"/>
  <c r="AF2540" i="1"/>
  <c r="AH2540" i="1" s="1"/>
  <c r="AU2418" i="1"/>
  <c r="AU2384" i="1"/>
  <c r="AE2384" i="1"/>
  <c r="AC2433" i="1"/>
  <c r="AD2379" i="1"/>
  <c r="AD2326" i="1"/>
  <c r="AH2401" i="1"/>
  <c r="AF2400" i="1"/>
  <c r="AE2397" i="1"/>
  <c r="AC2401" i="1"/>
  <c r="AC2309" i="1"/>
  <c r="AT2278" i="1"/>
  <c r="AR2277" i="1"/>
  <c r="AD2318" i="1"/>
  <c r="AE2354" i="1"/>
  <c r="AU2354" i="1"/>
  <c r="AW2354" i="1" s="1"/>
  <c r="AE2292" i="1"/>
  <c r="AE2250" i="1"/>
  <c r="AU2250" i="1"/>
  <c r="AW2250" i="1" s="1"/>
  <c r="AC2212" i="1"/>
  <c r="AC2220" i="1"/>
  <c r="AE2220" i="1" s="1"/>
  <c r="AE2221" i="1"/>
  <c r="AC2247" i="1"/>
  <c r="AC2162" i="1"/>
  <c r="AC2178" i="1"/>
  <c r="AC2134" i="1"/>
  <c r="AD1994" i="1"/>
  <c r="AC2116" i="1"/>
  <c r="AE2127" i="1"/>
  <c r="AU2127" i="1"/>
  <c r="AW2127" i="1" s="1"/>
  <c r="AC1982" i="1"/>
  <c r="AC1974" i="1"/>
  <c r="AC1966" i="1"/>
  <c r="AC1958" i="1"/>
  <c r="AC1922" i="1"/>
  <c r="AD1869" i="1"/>
  <c r="P34" i="1"/>
  <c r="AC1997" i="1"/>
  <c r="AC2088" i="1"/>
  <c r="AC2056" i="1"/>
  <c r="AC2047" i="1"/>
  <c r="AC2038" i="1"/>
  <c r="AC2029" i="1"/>
  <c r="AH1995" i="1"/>
  <c r="AF1989" i="1"/>
  <c r="AH1989" i="1" s="1"/>
  <c r="AN1874" i="1"/>
  <c r="AL1873" i="1"/>
  <c r="AD1854" i="1"/>
  <c r="AU1897" i="1"/>
  <c r="AG1714" i="1"/>
  <c r="AW1876" i="1"/>
  <c r="AD1829" i="1"/>
  <c r="AE1851" i="1"/>
  <c r="AC1896" i="1"/>
  <c r="AC1731" i="1"/>
  <c r="AU1760" i="1"/>
  <c r="AW1760" i="1" s="1"/>
  <c r="AE1760" i="1"/>
  <c r="AC1709" i="1"/>
  <c r="AC1700" i="1"/>
  <c r="AI1714" i="1"/>
  <c r="AK1714" i="1" s="1"/>
  <c r="AW1670" i="1"/>
  <c r="AC1646" i="1"/>
  <c r="AU1647" i="1"/>
  <c r="AE1647" i="1"/>
  <c r="AD1681" i="1"/>
  <c r="AE1879" i="1"/>
  <c r="AU1879" i="1"/>
  <c r="AW1879" i="1" s="1"/>
  <c r="AE1747" i="1"/>
  <c r="AU1747" i="1"/>
  <c r="AW1747" i="1" s="1"/>
  <c r="AH1637" i="1"/>
  <c r="AF1608" i="1"/>
  <c r="AH1609" i="1"/>
  <c r="AU1650" i="1"/>
  <c r="AW1650" i="1" s="1"/>
  <c r="AW1651" i="1"/>
  <c r="AC1592" i="1"/>
  <c r="AW1684" i="1"/>
  <c r="AU1683" i="1"/>
  <c r="AQ1666" i="1"/>
  <c r="AC1589" i="1"/>
  <c r="AD1640" i="1"/>
  <c r="AD1637" i="1" s="1"/>
  <c r="AE1637" i="1" s="1"/>
  <c r="AV1641" i="1"/>
  <c r="AV1640" i="1" s="1"/>
  <c r="AV1637" i="1" s="1"/>
  <c r="AE1536" i="1"/>
  <c r="AU1536" i="1"/>
  <c r="AW1536" i="1" s="1"/>
  <c r="AC1529" i="1"/>
  <c r="AC1513" i="1"/>
  <c r="AC1488" i="1"/>
  <c r="AC1476" i="1"/>
  <c r="AC1464" i="1"/>
  <c r="AC1452" i="1"/>
  <c r="AC1520" i="1"/>
  <c r="AC1491" i="1"/>
  <c r="AC1475" i="1"/>
  <c r="AC1459" i="1"/>
  <c r="AC1428" i="1"/>
  <c r="AC1356" i="1"/>
  <c r="AE1423" i="1"/>
  <c r="AU1423" i="1"/>
  <c r="AW1423" i="1" s="1"/>
  <c r="AC1321" i="1"/>
  <c r="AC1352" i="1"/>
  <c r="AC1391" i="1"/>
  <c r="AC1411" i="1"/>
  <c r="AC1368" i="1"/>
  <c r="AC1344" i="1"/>
  <c r="AC1451" i="1"/>
  <c r="AC1364" i="1"/>
  <c r="AC1379" i="1"/>
  <c r="AD1304" i="1"/>
  <c r="AC1403" i="1"/>
  <c r="AQ1319" i="1"/>
  <c r="AO1318" i="1"/>
  <c r="AQ1318" i="1" s="1"/>
  <c r="AW1346" i="1"/>
  <c r="AU1300" i="1"/>
  <c r="AW1300" i="1" s="1"/>
  <c r="AE1300" i="1"/>
  <c r="AE1244" i="1"/>
  <c r="AU1244" i="1"/>
  <c r="AW1244" i="1" s="1"/>
  <c r="AE1226" i="1"/>
  <c r="AU1226" i="1"/>
  <c r="AW1226" i="1" s="1"/>
  <c r="AE1177" i="1"/>
  <c r="AU1177" i="1"/>
  <c r="AW1177" i="1" s="1"/>
  <c r="AE1134" i="1"/>
  <c r="AU1134" i="1"/>
  <c r="AW1134" i="1" s="1"/>
  <c r="AD1286" i="1"/>
  <c r="AE1384" i="1"/>
  <c r="AE1382" i="1"/>
  <c r="AF1318" i="1"/>
  <c r="AH1318" i="1" s="1"/>
  <c r="AE1374" i="1"/>
  <c r="AC1228" i="1"/>
  <c r="AC1097" i="1"/>
  <c r="AD1308" i="1"/>
  <c r="AV1309" i="1"/>
  <c r="AE1309" i="1"/>
  <c r="AW1359" i="1"/>
  <c r="AE1298" i="1"/>
  <c r="AC972" i="1"/>
  <c r="AC959" i="1"/>
  <c r="AC947" i="1"/>
  <c r="AT813" i="1"/>
  <c r="AR812" i="1"/>
  <c r="AT812" i="1" s="1"/>
  <c r="AE1224" i="1"/>
  <c r="AC931" i="1"/>
  <c r="AN901" i="1"/>
  <c r="AL900" i="1"/>
  <c r="AO812" i="1"/>
  <c r="AQ812" i="1" s="1"/>
  <c r="AQ813" i="1"/>
  <c r="AE1057" i="1"/>
  <c r="AU1057" i="1"/>
  <c r="AW1057" i="1" s="1"/>
  <c r="AC977" i="1"/>
  <c r="AC964" i="1"/>
  <c r="AC952" i="1"/>
  <c r="AC1056" i="1"/>
  <c r="AH912" i="1"/>
  <c r="AF911" i="1"/>
  <c r="AC683" i="1"/>
  <c r="AD643" i="1"/>
  <c r="AD619" i="1"/>
  <c r="AH895" i="1"/>
  <c r="AF894" i="1"/>
  <c r="AV26" i="1"/>
  <c r="AJ877" i="1"/>
  <c r="AJ864" i="1" s="1"/>
  <c r="AC711" i="1"/>
  <c r="AU748" i="1"/>
  <c r="AW748" i="1" s="1"/>
  <c r="AE748" i="1"/>
  <c r="AC854" i="1"/>
  <c r="AE768" i="1"/>
  <c r="AU768" i="1"/>
  <c r="AW768" i="1" s="1"/>
  <c r="AQ888" i="1"/>
  <c r="AO877" i="1"/>
  <c r="AQ877" i="1" s="1"/>
  <c r="AH803" i="1"/>
  <c r="AF802" i="1"/>
  <c r="AC705" i="1"/>
  <c r="AD634" i="1"/>
  <c r="AN896" i="1"/>
  <c r="AE782" i="1"/>
  <c r="AU782" i="1"/>
  <c r="AW782" i="1" s="1"/>
  <c r="AC754" i="1"/>
  <c r="AW788" i="1"/>
  <c r="AU548" i="1"/>
  <c r="AW548" i="1" s="1"/>
  <c r="AW549" i="1"/>
  <c r="AN743" i="1"/>
  <c r="AC589" i="1"/>
  <c r="AE585" i="1"/>
  <c r="AU585" i="1"/>
  <c r="AW585" i="1" s="1"/>
  <c r="AC567" i="1"/>
  <c r="AE582" i="1"/>
  <c r="AU582" i="1"/>
  <c r="AW582" i="1" s="1"/>
  <c r="AC440" i="1"/>
  <c r="AC441" i="1"/>
  <c r="AG391" i="1"/>
  <c r="AH391" i="1" s="1"/>
  <c r="AH392" i="1"/>
  <c r="AC368" i="1"/>
  <c r="AU189" i="1"/>
  <c r="AW189" i="1" s="1"/>
  <c r="AE189" i="1"/>
  <c r="AV143" i="1"/>
  <c r="AD142" i="1"/>
  <c r="AE142" i="1" s="1"/>
  <c r="AE386" i="1"/>
  <c r="AC385" i="1"/>
  <c r="AU386" i="1"/>
  <c r="AC323" i="1"/>
  <c r="AC290" i="1"/>
  <c r="AD211" i="1"/>
  <c r="AE199" i="1"/>
  <c r="AV199" i="1"/>
  <c r="AW199" i="1" s="1"/>
  <c r="AC243" i="1"/>
  <c r="AE185" i="1"/>
  <c r="AU185" i="1"/>
  <c r="AW185" i="1" s="1"/>
  <c r="AE112" i="1"/>
  <c r="AC358" i="1"/>
  <c r="AC310" i="1"/>
  <c r="AC250" i="1"/>
  <c r="AC198" i="1"/>
  <c r="AC128" i="1"/>
  <c r="AE562" i="1"/>
  <c r="AU341" i="1"/>
  <c r="AW341" i="1" s="1"/>
  <c r="AE341" i="1"/>
  <c r="AU317" i="1"/>
  <c r="AW317" i="1" s="1"/>
  <c r="AE317" i="1"/>
  <c r="AE372" i="1"/>
  <c r="AU372" i="1"/>
  <c r="AW372" i="1" s="1"/>
  <c r="AL178" i="1"/>
  <c r="AN178" i="1" s="1"/>
  <c r="AC237" i="1"/>
  <c r="AU499" i="1"/>
  <c r="AW499" i="1" s="1"/>
  <c r="AE499" i="1"/>
  <c r="AQ384" i="1"/>
  <c r="AC332" i="1"/>
  <c r="AN257" i="1"/>
  <c r="AD127" i="1"/>
  <c r="AD120" i="1" s="1"/>
  <c r="AV128" i="1"/>
  <c r="AV127" i="1" s="1"/>
  <c r="AV120" i="1" s="1"/>
  <c r="AV181" i="1"/>
  <c r="AV180" i="1" s="1"/>
  <c r="AD180" i="1"/>
  <c r="AH87" i="1"/>
  <c r="AF79" i="1"/>
  <c r="AC137" i="1"/>
  <c r="AE137" i="1" s="1"/>
  <c r="AE138" i="1"/>
  <c r="AI289" i="1"/>
  <c r="AR101" i="1"/>
  <c r="P59" i="1"/>
  <c r="AD3483" i="1"/>
  <c r="AC3633" i="1"/>
  <c r="AV3594" i="1"/>
  <c r="AV3593" i="1" s="1"/>
  <c r="AD3593" i="1"/>
  <c r="AD3565" i="1"/>
  <c r="AC3587" i="1"/>
  <c r="AU3591" i="1"/>
  <c r="AW3591" i="1" s="1"/>
  <c r="AE3591" i="1"/>
  <c r="AC3501" i="1"/>
  <c r="AC3494" i="1"/>
  <c r="AV3478" i="1"/>
  <c r="AV3477" i="1" s="1"/>
  <c r="AD3477" i="1"/>
  <c r="AU3478" i="1"/>
  <c r="AC3477" i="1"/>
  <c r="AE3478" i="1"/>
  <c r="AU3421" i="1"/>
  <c r="AE3421" i="1"/>
  <c r="AC3440" i="1"/>
  <c r="AC3504" i="1"/>
  <c r="AN3452" i="1"/>
  <c r="AC3398" i="1"/>
  <c r="AC3426" i="1"/>
  <c r="AC3389" i="1"/>
  <c r="AI3522" i="1"/>
  <c r="AK3523" i="1"/>
  <c r="AC3324" i="1"/>
  <c r="AU3369" i="1"/>
  <c r="AW3369" i="1" s="1"/>
  <c r="AE3369" i="1"/>
  <c r="AD3336" i="1"/>
  <c r="AD3288" i="1"/>
  <c r="AC3277" i="1"/>
  <c r="AC3308" i="1"/>
  <c r="AC3285" i="1"/>
  <c r="AC3208" i="1"/>
  <c r="AC3239" i="1"/>
  <c r="AD3245" i="1"/>
  <c r="AC3225" i="1"/>
  <c r="AC3199" i="1"/>
  <c r="AD3212" i="1"/>
  <c r="AV3213" i="1"/>
  <c r="AV3212" i="1" s="1"/>
  <c r="AR3221" i="1"/>
  <c r="AE3148" i="1"/>
  <c r="AU3148" i="1"/>
  <c r="AW3148" i="1" s="1"/>
  <c r="AU3159" i="1"/>
  <c r="AE3159" i="1"/>
  <c r="AD3139" i="1"/>
  <c r="AE3054" i="1"/>
  <c r="AC3073" i="1"/>
  <c r="AD3142" i="1"/>
  <c r="AV3143" i="1"/>
  <c r="AV3142" i="1" s="1"/>
  <c r="AC3033" i="1"/>
  <c r="AC3080" i="1"/>
  <c r="AE3061" i="1"/>
  <c r="AU3061" i="1"/>
  <c r="AW3061" i="1" s="1"/>
  <c r="AC3001" i="1"/>
  <c r="AE3058" i="1"/>
  <c r="AC2952" i="1"/>
  <c r="AO2939" i="1"/>
  <c r="AQ2939" i="1" s="1"/>
  <c r="AQ2940" i="1"/>
  <c r="AC2968" i="1"/>
  <c r="AC2990" i="1"/>
  <c r="AC3000" i="1"/>
  <c r="AC2977" i="1"/>
  <c r="AC2954" i="1"/>
  <c r="AC2942" i="1"/>
  <c r="AC2891" i="1"/>
  <c r="AE2891" i="1" s="1"/>
  <c r="AE2892" i="1"/>
  <c r="AU2892" i="1"/>
  <c r="AQ2896" i="1"/>
  <c r="AQ2716" i="1"/>
  <c r="AU2770" i="1"/>
  <c r="AU2811" i="1"/>
  <c r="AW2811" i="1" s="1"/>
  <c r="AW2812" i="1"/>
  <c r="AT2821" i="1"/>
  <c r="AR2820" i="1"/>
  <c r="AT2820" i="1" s="1"/>
  <c r="AD2664" i="1"/>
  <c r="AE2835" i="1"/>
  <c r="AE2803" i="1"/>
  <c r="AD2601" i="1"/>
  <c r="AW2603" i="1"/>
  <c r="AU2602" i="1"/>
  <c r="AW2602" i="1" s="1"/>
  <c r="AE2709" i="1"/>
  <c r="AC2666" i="1"/>
  <c r="AT2636" i="1"/>
  <c r="AR2635" i="1"/>
  <c r="AT2635" i="1" s="1"/>
  <c r="AD2619" i="1"/>
  <c r="AV2620" i="1"/>
  <c r="AV2619" i="1" s="1"/>
  <c r="AU2552" i="1"/>
  <c r="AW2552" i="1" s="1"/>
  <c r="AE2552" i="1"/>
  <c r="AE2649" i="1"/>
  <c r="AC2648" i="1"/>
  <c r="AE2648" i="1" s="1"/>
  <c r="AU2649" i="1"/>
  <c r="AC2583" i="1"/>
  <c r="AC2549" i="1"/>
  <c r="AU2487" i="1"/>
  <c r="AE2487" i="1"/>
  <c r="AC2486" i="1"/>
  <c r="AH2510" i="1"/>
  <c r="AD2467" i="1"/>
  <c r="AK2511" i="1"/>
  <c r="AI2510" i="1"/>
  <c r="AU2466" i="1"/>
  <c r="AK2541" i="1"/>
  <c r="AI2540" i="1"/>
  <c r="AK2540" i="1" s="1"/>
  <c r="AD2403" i="1"/>
  <c r="AK2289" i="1"/>
  <c r="AI2288" i="1"/>
  <c r="AQ2431" i="1"/>
  <c r="AO2430" i="1"/>
  <c r="AQ2430" i="1" s="1"/>
  <c r="AC2364" i="1"/>
  <c r="AE2446" i="1"/>
  <c r="AU2446" i="1"/>
  <c r="AW2446" i="1" s="1"/>
  <c r="AE2396" i="1"/>
  <c r="AJ2399" i="1"/>
  <c r="AJ44" i="1" s="1"/>
  <c r="AC2349" i="1"/>
  <c r="AC2271" i="1"/>
  <c r="AE2375" i="1"/>
  <c r="AU2375" i="1"/>
  <c r="AW2375" i="1" s="1"/>
  <c r="AL2306" i="1"/>
  <c r="AN2307" i="1"/>
  <c r="AC2313" i="1"/>
  <c r="AU2314" i="1"/>
  <c r="AD2327" i="1"/>
  <c r="AV2236" i="1"/>
  <c r="AV2235" i="1" s="1"/>
  <c r="AD2235" i="1"/>
  <c r="AW2222" i="1"/>
  <c r="AU2221" i="1"/>
  <c r="AC2195" i="1"/>
  <c r="AC2240" i="1"/>
  <c r="AC2213" i="1"/>
  <c r="AC2132" i="1"/>
  <c r="AH2278" i="1"/>
  <c r="AF2277" i="1"/>
  <c r="AC2175" i="1"/>
  <c r="AU2191" i="1"/>
  <c r="AW2191" i="1" s="1"/>
  <c r="AE2191" i="1"/>
  <c r="AV1991" i="1"/>
  <c r="AW1992" i="1"/>
  <c r="AC2120" i="1"/>
  <c r="AC2108" i="1"/>
  <c r="AC2096" i="1"/>
  <c r="AT2008" i="1"/>
  <c r="AR2007" i="1"/>
  <c r="AT2007" i="1" s="1"/>
  <c r="AC1977" i="1"/>
  <c r="AC1969" i="1"/>
  <c r="AC1961" i="1"/>
  <c r="AD2088" i="1"/>
  <c r="AC2002" i="1"/>
  <c r="AU2071" i="1"/>
  <c r="AC2070" i="1"/>
  <c r="AE2071" i="1"/>
  <c r="AC1888" i="1"/>
  <c r="AU1909" i="1"/>
  <c r="AD1751" i="1"/>
  <c r="AC1755" i="1"/>
  <c r="AN1896" i="1"/>
  <c r="AW1867" i="1"/>
  <c r="AE1761" i="1"/>
  <c r="AU1761" i="1"/>
  <c r="AW1761" i="1" s="1"/>
  <c r="AC1695" i="1"/>
  <c r="AD1665" i="1"/>
  <c r="AR1714" i="1"/>
  <c r="AT1714" i="1" s="1"/>
  <c r="AT1715" i="1"/>
  <c r="AV1843" i="1"/>
  <c r="AE1668" i="1"/>
  <c r="AC1667" i="1"/>
  <c r="AU1668" i="1"/>
  <c r="AO1714" i="1"/>
  <c r="AQ1714" i="1" s="1"/>
  <c r="AC1720" i="1"/>
  <c r="AC1679" i="1"/>
  <c r="AD1607" i="1"/>
  <c r="AC1558" i="1"/>
  <c r="AU1675" i="1"/>
  <c r="AC1674" i="1"/>
  <c r="AE1617" i="1"/>
  <c r="AC1616" i="1"/>
  <c r="AU1617" i="1"/>
  <c r="AT1645" i="1"/>
  <c r="AO1580" i="1"/>
  <c r="AQ1581" i="1"/>
  <c r="AE1683" i="1"/>
  <c r="AC1511" i="1"/>
  <c r="AC1482" i="1"/>
  <c r="AC1466" i="1"/>
  <c r="AC1450" i="1"/>
  <c r="AC1402" i="1"/>
  <c r="AN1581" i="1"/>
  <c r="AC1524" i="1"/>
  <c r="AC1424" i="1"/>
  <c r="AC1387" i="1"/>
  <c r="AU1442" i="1"/>
  <c r="AW1442" i="1" s="1"/>
  <c r="AE1442" i="1"/>
  <c r="AD1289" i="1"/>
  <c r="AI1318" i="1"/>
  <c r="AK1318" i="1" s="1"/>
  <c r="AE1417" i="1"/>
  <c r="AU1417" i="1"/>
  <c r="AW1417" i="1" s="1"/>
  <c r="AC1296" i="1"/>
  <c r="AD1325" i="1"/>
  <c r="AU1363" i="1"/>
  <c r="AW1363" i="1" s="1"/>
  <c r="AE1363" i="1"/>
  <c r="AU1360" i="1"/>
  <c r="AW1360" i="1" s="1"/>
  <c r="AE1360" i="1"/>
  <c r="AC1201" i="1"/>
  <c r="AE1130" i="1"/>
  <c r="AU1130" i="1"/>
  <c r="AW1130" i="1" s="1"/>
  <c r="AW1384" i="1"/>
  <c r="AE1279" i="1"/>
  <c r="AU1279" i="1"/>
  <c r="AW1279" i="1" s="1"/>
  <c r="AE1297" i="1"/>
  <c r="AU1297" i="1"/>
  <c r="AW1297" i="1" s="1"/>
  <c r="AW1382" i="1"/>
  <c r="AE1295" i="1"/>
  <c r="AC1212" i="1"/>
  <c r="AW1374" i="1"/>
  <c r="AE1306" i="1"/>
  <c r="AU1306" i="1"/>
  <c r="AW1306" i="1" s="1"/>
  <c r="AC1188" i="1"/>
  <c r="AE1303" i="1"/>
  <c r="AU1303" i="1"/>
  <c r="AW1303" i="1" s="1"/>
  <c r="AU1264" i="1"/>
  <c r="AW1264" i="1" s="1"/>
  <c r="AE1264" i="1"/>
  <c r="AC1225" i="1"/>
  <c r="AC1093" i="1"/>
  <c r="AD1199" i="1"/>
  <c r="AU1273" i="1"/>
  <c r="AW1273" i="1" s="1"/>
  <c r="AE1273" i="1"/>
  <c r="AW1257" i="1"/>
  <c r="AC973" i="1"/>
  <c r="AC960" i="1"/>
  <c r="AC948" i="1"/>
  <c r="AC1014" i="1"/>
  <c r="AN905" i="1"/>
  <c r="AL904" i="1"/>
  <c r="AN904" i="1" s="1"/>
  <c r="AE1118" i="1"/>
  <c r="AU1118" i="1"/>
  <c r="AW1118" i="1" s="1"/>
  <c r="AU1027" i="1"/>
  <c r="AW1027" i="1" s="1"/>
  <c r="AE1027" i="1"/>
  <c r="AW1227" i="1"/>
  <c r="AD872" i="1"/>
  <c r="AF812" i="1"/>
  <c r="AH813" i="1"/>
  <c r="AC1062" i="1"/>
  <c r="AC997" i="1"/>
  <c r="AC1066" i="1"/>
  <c r="AU936" i="1"/>
  <c r="AW936" i="1" s="1"/>
  <c r="AE936" i="1"/>
  <c r="AW1242" i="1"/>
  <c r="AI808" i="1"/>
  <c r="AK809" i="1"/>
  <c r="AC1098" i="1"/>
  <c r="AD928" i="1"/>
  <c r="AN895" i="1"/>
  <c r="AL894" i="1"/>
  <c r="AU1051" i="1"/>
  <c r="AW1051" i="1" s="1"/>
  <c r="AE1051" i="1"/>
  <c r="AC991" i="1"/>
  <c r="AC848" i="1"/>
  <c r="AC679" i="1"/>
  <c r="AF877" i="1"/>
  <c r="AU814" i="1"/>
  <c r="AC707" i="1"/>
  <c r="AU773" i="1"/>
  <c r="AC772" i="1"/>
  <c r="AC769" i="1" s="1"/>
  <c r="AC689" i="1"/>
  <c r="AC665" i="1"/>
  <c r="AH804" i="1"/>
  <c r="AC817" i="1"/>
  <c r="AC682" i="1"/>
  <c r="AT894" i="1"/>
  <c r="AR26" i="1"/>
  <c r="AU739" i="1"/>
  <c r="AW739" i="1" s="1"/>
  <c r="AE739" i="1"/>
  <c r="AC684" i="1"/>
  <c r="AC668" i="1"/>
  <c r="AU522" i="1"/>
  <c r="AW522" i="1" s="1"/>
  <c r="AE522" i="1"/>
  <c r="AD472" i="1"/>
  <c r="AC598" i="1"/>
  <c r="AE723" i="1"/>
  <c r="AC515" i="1"/>
  <c r="AE462" i="1"/>
  <c r="AE436" i="1"/>
  <c r="AC435" i="1"/>
  <c r="AU436" i="1"/>
  <c r="AL550" i="1"/>
  <c r="AN551" i="1"/>
  <c r="AU546" i="1"/>
  <c r="AW547" i="1"/>
  <c r="AU297" i="1"/>
  <c r="AC319" i="1"/>
  <c r="AU451" i="1"/>
  <c r="AW451" i="1" s="1"/>
  <c r="AE451" i="1"/>
  <c r="AL407" i="1"/>
  <c r="AC540" i="1"/>
  <c r="AC354" i="1"/>
  <c r="AC306" i="1"/>
  <c r="AC196" i="1"/>
  <c r="AC284" i="1"/>
  <c r="AD168" i="1"/>
  <c r="O80" i="1"/>
  <c r="O81" i="1"/>
  <c r="AU439" i="1"/>
  <c r="AD230" i="1"/>
  <c r="AE398" i="1"/>
  <c r="AU398" i="1"/>
  <c r="AW398" i="1" s="1"/>
  <c r="AU165" i="1"/>
  <c r="AW165" i="1" s="1"/>
  <c r="AW166" i="1"/>
  <c r="AC417" i="1"/>
  <c r="AD224" i="1"/>
  <c r="AE224" i="1" s="1"/>
  <c r="AD175" i="1"/>
  <c r="AC235" i="1"/>
  <c r="AC328" i="1"/>
  <c r="AC144" i="1"/>
  <c r="AC141" i="1" s="1"/>
  <c r="AU145" i="1"/>
  <c r="AD105" i="1"/>
  <c r="AD102" i="1" s="1"/>
  <c r="AD101" i="1" s="1"/>
  <c r="AV106" i="1"/>
  <c r="AV105" i="1" s="1"/>
  <c r="AV102" i="1" s="1"/>
  <c r="AV101" i="1" s="1"/>
  <c r="AD80" i="1"/>
  <c r="AD81" i="1"/>
  <c r="AE81" i="1" s="1"/>
  <c r="AE1437" i="1" l="1"/>
  <c r="AD1429" i="1"/>
  <c r="X910" i="1"/>
  <c r="X909" i="1" s="1"/>
  <c r="AE395" i="1"/>
  <c r="AM818" i="1"/>
  <c r="Z100" i="1"/>
  <c r="AB100" i="1"/>
  <c r="V100" i="1"/>
  <c r="U100" i="1"/>
  <c r="AW696" i="1"/>
  <c r="W100" i="1"/>
  <c r="AM2589" i="1"/>
  <c r="W2755" i="1"/>
  <c r="AS1601" i="1"/>
  <c r="AS1600" i="1" s="1"/>
  <c r="V910" i="1"/>
  <c r="V909" i="1" s="1"/>
  <c r="AV3476" i="1"/>
  <c r="AD2722" i="1"/>
  <c r="AH2306" i="1"/>
  <c r="AS100" i="1"/>
  <c r="AP2298" i="1"/>
  <c r="X1601" i="1"/>
  <c r="X1600" i="1" s="1"/>
  <c r="AG2509" i="1"/>
  <c r="AG47" i="1" s="1"/>
  <c r="AJ910" i="1"/>
  <c r="AJ909" i="1" s="1"/>
  <c r="U1894" i="1"/>
  <c r="U1893" i="1" s="1"/>
  <c r="U1892" i="1" s="1"/>
  <c r="AS406" i="1"/>
  <c r="AS15" i="1" s="1"/>
  <c r="V2298" i="1"/>
  <c r="Y2589" i="1"/>
  <c r="Y2588" i="1" s="1"/>
  <c r="AJ2460" i="1"/>
  <c r="Z2460" i="1"/>
  <c r="V3515" i="1"/>
  <c r="V3514" i="1" s="1"/>
  <c r="V3513" i="1" s="1"/>
  <c r="X100" i="1"/>
  <c r="X78" i="1" s="1"/>
  <c r="X77" i="1" s="1"/>
  <c r="AG406" i="1"/>
  <c r="AG15" i="1" s="1"/>
  <c r="U1601" i="1"/>
  <c r="U1600" i="1" s="1"/>
  <c r="U3119" i="1"/>
  <c r="AP910" i="1"/>
  <c r="AP909" i="1" s="1"/>
  <c r="V2460" i="1"/>
  <c r="AI2299" i="1"/>
  <c r="AA1894" i="1"/>
  <c r="AA1893" i="1" s="1"/>
  <c r="AA1892" i="1" s="1"/>
  <c r="AH1340" i="1"/>
  <c r="U910" i="1"/>
  <c r="U909" i="1" s="1"/>
  <c r="AB910" i="1"/>
  <c r="AB909" i="1" s="1"/>
  <c r="AB908" i="1" s="1"/>
  <c r="Q539" i="2"/>
  <c r="Q1836" i="2"/>
  <c r="Q1667" i="2"/>
  <c r="P910" i="2"/>
  <c r="P909" i="2" s="1"/>
  <c r="Q178" i="2"/>
  <c r="P2352" i="2"/>
  <c r="P44" i="2" s="1"/>
  <c r="Q1852" i="2"/>
  <c r="Q1960" i="2"/>
  <c r="Q2588" i="2"/>
  <c r="Q2800" i="2"/>
  <c r="P2708" i="2"/>
  <c r="Q2383" i="2"/>
  <c r="P1847" i="2"/>
  <c r="P1846" i="2" s="1"/>
  <c r="P1845" i="2" s="1"/>
  <c r="Z3118" i="1"/>
  <c r="Z3117" i="1" s="1"/>
  <c r="AQ110" i="1"/>
  <c r="AH3221" i="1"/>
  <c r="X2460" i="1"/>
  <c r="AG3119" i="1"/>
  <c r="AG57" i="1" s="1"/>
  <c r="AK2007" i="1"/>
  <c r="AK2785" i="1"/>
  <c r="W1894" i="1"/>
  <c r="W1893" i="1" s="1"/>
  <c r="W1892" i="1" s="1"/>
  <c r="AQ2404" i="1"/>
  <c r="AN2404" i="1"/>
  <c r="Y3118" i="1"/>
  <c r="Y3117" i="1" s="1"/>
  <c r="U3118" i="1"/>
  <c r="U3117" i="1" s="1"/>
  <c r="AH877" i="1"/>
  <c r="AE2290" i="1"/>
  <c r="X3515" i="1"/>
  <c r="X3514" i="1" s="1"/>
  <c r="X3513" i="1" s="1"/>
  <c r="AP42" i="1"/>
  <c r="AN1660" i="1"/>
  <c r="AN1318" i="1"/>
  <c r="AM3119" i="1"/>
  <c r="AD79" i="1"/>
  <c r="AD12" i="1" s="1"/>
  <c r="Z1894" i="1"/>
  <c r="Z1893" i="1" s="1"/>
  <c r="Z1892" i="1" s="1"/>
  <c r="AC760" i="1"/>
  <c r="AN3124" i="1"/>
  <c r="AK2340" i="1"/>
  <c r="AG21" i="1"/>
  <c r="AA406" i="1"/>
  <c r="V406" i="1"/>
  <c r="AG818" i="1"/>
  <c r="AN140" i="1"/>
  <c r="P3072" i="2"/>
  <c r="P57" i="2" s="1"/>
  <c r="P56" i="2" s="1"/>
  <c r="P55" i="2" s="1"/>
  <c r="AQ2635" i="1"/>
  <c r="AJ3119" i="1"/>
  <c r="AJ3118" i="1" s="1"/>
  <c r="AJ3117" i="1" s="1"/>
  <c r="AB2589" i="1"/>
  <c r="AB2588" i="1" s="1"/>
  <c r="AH3522" i="1"/>
  <c r="AP2589" i="1"/>
  <c r="AK2672" i="1"/>
  <c r="AA910" i="1"/>
  <c r="AA909" i="1" s="1"/>
  <c r="W406" i="1"/>
  <c r="AN3522" i="1"/>
  <c r="AK3544" i="1"/>
  <c r="AH2007" i="1"/>
  <c r="AA100" i="1"/>
  <c r="Z406" i="1"/>
  <c r="V3119" i="1"/>
  <c r="V3118" i="1" s="1"/>
  <c r="V3117" i="1" s="1"/>
  <c r="Q550" i="2"/>
  <c r="Q140" i="2"/>
  <c r="AV132" i="1"/>
  <c r="AK3196" i="1"/>
  <c r="W2299" i="1"/>
  <c r="W2298" i="1" s="1"/>
  <c r="AS910" i="1"/>
  <c r="AS909" i="1" s="1"/>
  <c r="Q1306" i="2"/>
  <c r="AD132" i="1"/>
  <c r="AS3119" i="1"/>
  <c r="AT3196" i="1"/>
  <c r="AN2766" i="1"/>
  <c r="AH3124" i="1"/>
  <c r="AG2894" i="1"/>
  <c r="AP1894" i="1"/>
  <c r="AP1893" i="1" s="1"/>
  <c r="AP1892" i="1" s="1"/>
  <c r="Q3475" i="2"/>
  <c r="AD3555" i="1"/>
  <c r="AW2009" i="1"/>
  <c r="Z910" i="1"/>
  <c r="Z909" i="1" s="1"/>
  <c r="W1601" i="1"/>
  <c r="W1600" i="1" s="1"/>
  <c r="Q407" i="2"/>
  <c r="P2252" i="2"/>
  <c r="P43" i="2" s="1"/>
  <c r="P42" i="2" s="1"/>
  <c r="P3468" i="2"/>
  <c r="P3467" i="2" s="1"/>
  <c r="P3466" i="2" s="1"/>
  <c r="Q3497" i="2"/>
  <c r="P100" i="2"/>
  <c r="P13" i="2" s="1"/>
  <c r="P11" i="2" s="1"/>
  <c r="Q3533" i="2"/>
  <c r="P45" i="2"/>
  <c r="P2413" i="2"/>
  <c r="Q1942" i="2"/>
  <c r="Q110" i="2"/>
  <c r="P2542" i="2"/>
  <c r="P49" i="2" s="1"/>
  <c r="P48" i="2" s="1"/>
  <c r="Q2625" i="2"/>
  <c r="O899" i="2"/>
  <c r="P2848" i="2"/>
  <c r="Q3174" i="2"/>
  <c r="P51" i="2"/>
  <c r="P50" i="2" s="1"/>
  <c r="O794" i="2"/>
  <c r="Q795" i="2"/>
  <c r="Q812" i="2"/>
  <c r="O807" i="2"/>
  <c r="O276" i="2"/>
  <c r="Q276" i="2" s="1"/>
  <c r="P39" i="2"/>
  <c r="Q39" i="2" s="1"/>
  <c r="Q2230" i="2"/>
  <c r="O16" i="2"/>
  <c r="Q16" i="2" s="1"/>
  <c r="Q783" i="2"/>
  <c r="P20" i="2"/>
  <c r="P793" i="2"/>
  <c r="Q1613" i="2"/>
  <c r="Q2549" i="2"/>
  <c r="Q802" i="2"/>
  <c r="O19" i="2"/>
  <c r="Q19" i="2" s="1"/>
  <c r="O819" i="2"/>
  <c r="Q824" i="2"/>
  <c r="Q12" i="2"/>
  <c r="O2795" i="2"/>
  <c r="Q2796" i="2"/>
  <c r="O406" i="2"/>
  <c r="P1554" i="2"/>
  <c r="Q2463" i="2"/>
  <c r="O2462" i="2"/>
  <c r="O1847" i="2"/>
  <c r="Q1817" i="2"/>
  <c r="O34" i="2"/>
  <c r="Q34" i="2" s="1"/>
  <c r="Q2259" i="2"/>
  <c r="O2252" i="2"/>
  <c r="Q101" i="2"/>
  <c r="O100" i="2"/>
  <c r="Q911" i="2"/>
  <c r="O910" i="2"/>
  <c r="Q2240" i="2"/>
  <c r="O40" i="2"/>
  <c r="Q40" i="2" s="1"/>
  <c r="O2542" i="2"/>
  <c r="Q1835" i="2"/>
  <c r="O35" i="2"/>
  <c r="Q35" i="2" s="1"/>
  <c r="Q3383" i="2"/>
  <c r="O3382" i="2"/>
  <c r="Q3428" i="2"/>
  <c r="O3427" i="2"/>
  <c r="O3468" i="2"/>
  <c r="Q3469" i="2"/>
  <c r="Q2876" i="2"/>
  <c r="O2848" i="2"/>
  <c r="P893" i="2"/>
  <c r="P26" i="2"/>
  <c r="Q894" i="2"/>
  <c r="Q2719" i="2"/>
  <c r="O2709" i="2"/>
  <c r="Q845" i="2"/>
  <c r="O832" i="2"/>
  <c r="O3072" i="2"/>
  <c r="Q3077" i="2"/>
  <c r="Q2357" i="2"/>
  <c r="O2352" i="2"/>
  <c r="Q1561" i="2"/>
  <c r="O1554" i="2"/>
  <c r="Q877" i="2"/>
  <c r="P864" i="2"/>
  <c r="O24" i="2"/>
  <c r="O2414" i="2"/>
  <c r="Q2415" i="2"/>
  <c r="O3460" i="2"/>
  <c r="Q3460" i="2" s="1"/>
  <c r="Q3461" i="2"/>
  <c r="O61" i="2"/>
  <c r="AG1601" i="1"/>
  <c r="AQ2847" i="1"/>
  <c r="Z2298" i="1"/>
  <c r="Z2297" i="1" s="1"/>
  <c r="AS2756" i="1"/>
  <c r="AS51" i="1" s="1"/>
  <c r="AH2785" i="1"/>
  <c r="U2589" i="1"/>
  <c r="U2588" i="1" s="1"/>
  <c r="U2297" i="1" s="1"/>
  <c r="Z1601" i="1"/>
  <c r="Z1600" i="1" s="1"/>
  <c r="AJ406" i="1"/>
  <c r="AJ15" i="1" s="1"/>
  <c r="AK3580" i="1"/>
  <c r="AJ1894" i="1"/>
  <c r="AJ1893" i="1" s="1"/>
  <c r="AJ1892" i="1" s="1"/>
  <c r="AQ178" i="1"/>
  <c r="AT1989" i="1"/>
  <c r="AQ3124" i="1"/>
  <c r="AK110" i="1"/>
  <c r="AS2589" i="1"/>
  <c r="AR3515" i="1"/>
  <c r="AS818" i="1"/>
  <c r="AA2298" i="1"/>
  <c r="AC3420" i="1"/>
  <c r="AC438" i="1"/>
  <c r="AK2635" i="1"/>
  <c r="AA3515" i="1"/>
  <c r="AA3514" i="1" s="1"/>
  <c r="AA3513" i="1" s="1"/>
  <c r="AP100" i="1"/>
  <c r="AP13" i="1" s="1"/>
  <c r="Y1601" i="1"/>
  <c r="Y1600" i="1" s="1"/>
  <c r="AJ46" i="1"/>
  <c r="AJ45" i="1" s="1"/>
  <c r="AO894" i="1"/>
  <c r="AO893" i="1" s="1"/>
  <c r="AQ893" i="1" s="1"/>
  <c r="Y1894" i="1"/>
  <c r="Y1893" i="1" s="1"/>
  <c r="Y1892" i="1" s="1"/>
  <c r="V2589" i="1"/>
  <c r="V2588" i="1" s="1"/>
  <c r="V2297" i="1" s="1"/>
  <c r="AP1601" i="1"/>
  <c r="AT2785" i="1"/>
  <c r="AQ2672" i="1"/>
  <c r="AJ100" i="1"/>
  <c r="AJ13" i="1" s="1"/>
  <c r="AJ11" i="1" s="1"/>
  <c r="X1894" i="1"/>
  <c r="X1893" i="1" s="1"/>
  <c r="X1892" i="1" s="1"/>
  <c r="X3119" i="1"/>
  <c r="X3118" i="1" s="1"/>
  <c r="X3117" i="1" s="1"/>
  <c r="AS47" i="1"/>
  <c r="AS45" i="1" s="1"/>
  <c r="AS2460" i="1"/>
  <c r="AK1899" i="1"/>
  <c r="AN2007" i="1"/>
  <c r="AM3515" i="1"/>
  <c r="W2460" i="1"/>
  <c r="W2297" i="1" s="1"/>
  <c r="AN2540" i="1"/>
  <c r="AM100" i="1"/>
  <c r="Y910" i="1"/>
  <c r="Y909" i="1" s="1"/>
  <c r="AH2865" i="1"/>
  <c r="AS21" i="1"/>
  <c r="AR34" i="1"/>
  <c r="AT34" i="1" s="1"/>
  <c r="AA2589" i="1"/>
  <c r="AA2588" i="1" s="1"/>
  <c r="U406" i="1"/>
  <c r="AM1894" i="1"/>
  <c r="AM1893" i="1" s="1"/>
  <c r="AM1892" i="1" s="1"/>
  <c r="Y2299" i="1"/>
  <c r="Y2298" i="1" s="1"/>
  <c r="AM406" i="1"/>
  <c r="AM15" i="1" s="1"/>
  <c r="AN550" i="1"/>
  <c r="AW3224" i="1"/>
  <c r="AW2640" i="1"/>
  <c r="AW2730" i="1"/>
  <c r="AT1660" i="1"/>
  <c r="X908" i="1"/>
  <c r="AQ2007" i="1"/>
  <c r="AJ2589" i="1"/>
  <c r="AQ2540" i="1"/>
  <c r="AN2847" i="1"/>
  <c r="AD3158" i="1"/>
  <c r="V1601" i="1"/>
  <c r="V1600" i="1" s="1"/>
  <c r="V908" i="1" s="1"/>
  <c r="AB406" i="1"/>
  <c r="Y78" i="1"/>
  <c r="Y77" i="1" s="1"/>
  <c r="AT3221" i="1"/>
  <c r="AH1608" i="1"/>
  <c r="AH3544" i="1"/>
  <c r="Y2755" i="1"/>
  <c r="AS54" i="1"/>
  <c r="AS53" i="1" s="1"/>
  <c r="AJ51" i="1"/>
  <c r="AJ50" i="1" s="1"/>
  <c r="AP2842" i="1"/>
  <c r="AF2509" i="1"/>
  <c r="AF47" i="1" s="1"/>
  <c r="AE861" i="1"/>
  <c r="AN3221" i="1"/>
  <c r="AK1340" i="1"/>
  <c r="AS1894" i="1"/>
  <c r="AT877" i="1"/>
  <c r="AP3119" i="1"/>
  <c r="AP3118" i="1" s="1"/>
  <c r="AP3117" i="1" s="1"/>
  <c r="AB2298" i="1"/>
  <c r="AW3543" i="1"/>
  <c r="AQ550" i="1"/>
  <c r="AT550" i="1"/>
  <c r="AK178" i="1"/>
  <c r="AQ140" i="1"/>
  <c r="AN3580" i="1"/>
  <c r="AJ1601" i="1"/>
  <c r="AJ1600" i="1" s="1"/>
  <c r="AM1601" i="1"/>
  <c r="AM1600" i="1" s="1"/>
  <c r="AP818" i="1"/>
  <c r="AP47" i="1"/>
  <c r="AP45" i="1" s="1"/>
  <c r="AP2460" i="1"/>
  <c r="AA78" i="1"/>
  <c r="AA77" i="1" s="1"/>
  <c r="AM47" i="1"/>
  <c r="AM45" i="1" s="1"/>
  <c r="AM2460" i="1"/>
  <c r="AI2756" i="1"/>
  <c r="AI51" i="1" s="1"/>
  <c r="AG56" i="1"/>
  <c r="AG55" i="1" s="1"/>
  <c r="AO832" i="1"/>
  <c r="AQ832" i="1" s="1"/>
  <c r="AV1429" i="1"/>
  <c r="AG3118" i="1"/>
  <c r="AG3117" i="1" s="1"/>
  <c r="AQ1660" i="1"/>
  <c r="AT2404" i="1"/>
  <c r="AN1340" i="1"/>
  <c r="W908" i="1"/>
  <c r="Y2460" i="1"/>
  <c r="AC608" i="1"/>
  <c r="AQ2596" i="1"/>
  <c r="AQ1873" i="1"/>
  <c r="AO1864" i="1"/>
  <c r="AR832" i="1"/>
  <c r="AP38" i="1"/>
  <c r="AP37" i="1" s="1"/>
  <c r="AP36" i="1" s="1"/>
  <c r="AW298" i="1"/>
  <c r="AV2628" i="1"/>
  <c r="AW2639" i="1"/>
  <c r="AC3158" i="1"/>
  <c r="AE3158" i="1" s="1"/>
  <c r="AI783" i="1"/>
  <c r="AK784" i="1"/>
  <c r="AA1601" i="1"/>
  <c r="AA1600" i="1" s="1"/>
  <c r="AC3360" i="1"/>
  <c r="AC3359" i="1" s="1"/>
  <c r="AQ1608" i="1"/>
  <c r="AI79" i="1"/>
  <c r="AO2277" i="1"/>
  <c r="AQ2278" i="1"/>
  <c r="AP21" i="1"/>
  <c r="AQ1899" i="1"/>
  <c r="AQ1340" i="1"/>
  <c r="AK289" i="1"/>
  <c r="AC154" i="1"/>
  <c r="AE154" i="1" s="1"/>
  <c r="Q81" i="1"/>
  <c r="AN2306" i="1"/>
  <c r="AU477" i="1"/>
  <c r="AW477" i="1" s="1"/>
  <c r="AN2939" i="1"/>
  <c r="AC2488" i="1"/>
  <c r="AD3476" i="1"/>
  <c r="AJ2894" i="1"/>
  <c r="AJ54" i="1"/>
  <c r="AJ53" i="1" s="1"/>
  <c r="AN795" i="1"/>
  <c r="AL794" i="1"/>
  <c r="AD2628" i="1"/>
  <c r="AC3391" i="1"/>
  <c r="AE3391" i="1" s="1"/>
  <c r="AC2235" i="1"/>
  <c r="AE2235" i="1" s="1"/>
  <c r="AE2730" i="1"/>
  <c r="AC1534" i="1"/>
  <c r="AC1533" i="1" s="1"/>
  <c r="AE1533" i="1" s="1"/>
  <c r="AC744" i="1"/>
  <c r="AC486" i="1"/>
  <c r="AC476" i="1" s="1"/>
  <c r="AD3432" i="1"/>
  <c r="AC1744" i="1"/>
  <c r="AE1744" i="1" s="1"/>
  <c r="AU2706" i="1"/>
  <c r="AW2706" i="1" s="1"/>
  <c r="AV2063" i="1"/>
  <c r="AW2063" i="1" s="1"/>
  <c r="AC764" i="1"/>
  <c r="AE764" i="1" s="1"/>
  <c r="AW3624" i="1"/>
  <c r="AV3555" i="1"/>
  <c r="AW2290" i="1"/>
  <c r="AG1600" i="1"/>
  <c r="AG33" i="1"/>
  <c r="AG32" i="1" s="1"/>
  <c r="AG13" i="1"/>
  <c r="AM3118" i="1"/>
  <c r="AM3117" i="1" s="1"/>
  <c r="AM57" i="1"/>
  <c r="AM56" i="1" s="1"/>
  <c r="AM55" i="1" s="1"/>
  <c r="P58" i="1"/>
  <c r="P12" i="1"/>
  <c r="AC1569" i="1"/>
  <c r="AJ57" i="1"/>
  <c r="AJ56" i="1" s="1"/>
  <c r="AJ55" i="1" s="1"/>
  <c r="AP15" i="1"/>
  <c r="AJ24" i="1"/>
  <c r="AJ21" i="1" s="1"/>
  <c r="AJ818" i="1"/>
  <c r="AC416" i="1"/>
  <c r="AU417" i="1"/>
  <c r="AE417" i="1"/>
  <c r="Q80" i="1"/>
  <c r="AU306" i="1"/>
  <c r="AW306" i="1" s="1"/>
  <c r="AE306" i="1"/>
  <c r="AE598" i="1"/>
  <c r="AU598" i="1"/>
  <c r="AW598" i="1" s="1"/>
  <c r="AU707" i="1"/>
  <c r="AW707" i="1" s="1"/>
  <c r="AE707" i="1"/>
  <c r="AU973" i="1"/>
  <c r="AW973" i="1" s="1"/>
  <c r="AE973" i="1"/>
  <c r="AD1664" i="1"/>
  <c r="AD1661" i="1" s="1"/>
  <c r="AV1665" i="1"/>
  <c r="AV1664" i="1" s="1"/>
  <c r="AV1661" i="1" s="1"/>
  <c r="AU2096" i="1"/>
  <c r="AW2096" i="1" s="1"/>
  <c r="AE2096" i="1"/>
  <c r="AE2364" i="1"/>
  <c r="AU2364" i="1"/>
  <c r="AW2364" i="1" s="1"/>
  <c r="AH2509" i="1"/>
  <c r="AU2666" i="1"/>
  <c r="AC2665" i="1"/>
  <c r="AE2666" i="1"/>
  <c r="AO2895" i="1"/>
  <c r="AW3421" i="1"/>
  <c r="AE3501" i="1"/>
  <c r="AU3501" i="1"/>
  <c r="AC3500" i="1"/>
  <c r="AE3633" i="1"/>
  <c r="AC3632" i="1"/>
  <c r="AU3633" i="1"/>
  <c r="AU237" i="1"/>
  <c r="AW237" i="1" s="1"/>
  <c r="AE237" i="1"/>
  <c r="AU440" i="1"/>
  <c r="AW440" i="1" s="1"/>
  <c r="AE440" i="1"/>
  <c r="AE634" i="1"/>
  <c r="AV634" i="1"/>
  <c r="AW634" i="1" s="1"/>
  <c r="AU1368" i="1"/>
  <c r="AW1368" i="1" s="1"/>
  <c r="AE1368" i="1"/>
  <c r="AU1452" i="1"/>
  <c r="AW1452" i="1" s="1"/>
  <c r="AE1452" i="1"/>
  <c r="AE1592" i="1"/>
  <c r="AU1592" i="1"/>
  <c r="AW1592" i="1" s="1"/>
  <c r="AU1974" i="1"/>
  <c r="AW1974" i="1" s="1"/>
  <c r="AE1974" i="1"/>
  <c r="AE2178" i="1"/>
  <c r="AU2178" i="1"/>
  <c r="AW2178" i="1" s="1"/>
  <c r="AE2485" i="1"/>
  <c r="AC2484" i="1"/>
  <c r="AU2485" i="1"/>
  <c r="AD2598" i="1"/>
  <c r="AV2599" i="1"/>
  <c r="AV2598" i="1" s="1"/>
  <c r="AD2569" i="1"/>
  <c r="AV2570" i="1"/>
  <c r="AV2569" i="1" s="1"/>
  <c r="AC2786" i="1"/>
  <c r="AE2787" i="1"/>
  <c r="AU3314" i="1"/>
  <c r="AW3314" i="1" s="1"/>
  <c r="AE3314" i="1"/>
  <c r="AV145" i="1"/>
  <c r="AV144" i="1" s="1"/>
  <c r="AD144" i="1"/>
  <c r="AE144" i="1" s="1"/>
  <c r="AU327" i="1"/>
  <c r="AW327" i="1" s="1"/>
  <c r="AE327" i="1"/>
  <c r="AU698" i="1"/>
  <c r="AW698" i="1" s="1"/>
  <c r="AE698" i="1"/>
  <c r="AU1016" i="1"/>
  <c r="AW1016" i="1" s="1"/>
  <c r="AE1016" i="1"/>
  <c r="AU993" i="1"/>
  <c r="AW993" i="1" s="1"/>
  <c r="AE993" i="1"/>
  <c r="AE1209" i="1"/>
  <c r="AU1209" i="1"/>
  <c r="AW1209" i="1" s="1"/>
  <c r="AU2118" i="1"/>
  <c r="AW2118" i="1" s="1"/>
  <c r="AE2118" i="1"/>
  <c r="AU2241" i="1"/>
  <c r="AW2241" i="1" s="1"/>
  <c r="AE2241" i="1"/>
  <c r="AE2410" i="1"/>
  <c r="AU2410" i="1"/>
  <c r="AC2408" i="1"/>
  <c r="AE2408" i="1" s="1"/>
  <c r="AE2535" i="1"/>
  <c r="AC2534" i="1"/>
  <c r="AE2534" i="1" s="1"/>
  <c r="AU2535" i="1"/>
  <c r="AU2522" i="1"/>
  <c r="AC2521" i="1"/>
  <c r="AE2522" i="1"/>
  <c r="AP2588" i="1"/>
  <c r="AP49" i="1"/>
  <c r="AP48" i="1" s="1"/>
  <c r="AC2737" i="1"/>
  <c r="AE2737" i="1" s="1"/>
  <c r="AU2738" i="1"/>
  <c r="AE2738" i="1"/>
  <c r="AD3305" i="1"/>
  <c r="AV3306" i="1"/>
  <c r="AV3305" i="1" s="1"/>
  <c r="AU3529" i="1"/>
  <c r="AC3528" i="1"/>
  <c r="AE3529" i="1"/>
  <c r="AH407" i="1"/>
  <c r="AF406" i="1"/>
  <c r="AW770" i="1"/>
  <c r="AE1629" i="1"/>
  <c r="AW2393" i="1"/>
  <c r="AU2392" i="1"/>
  <c r="AW2741" i="1"/>
  <c r="AV2797" i="1"/>
  <c r="AV2796" i="1" s="1"/>
  <c r="AD2796" i="1"/>
  <c r="AU2935" i="1"/>
  <c r="AC2934" i="1"/>
  <c r="AE2934" i="1" s="1"/>
  <c r="AE2935" i="1"/>
  <c r="AU3283" i="1"/>
  <c r="AW3283" i="1" s="1"/>
  <c r="AE3283" i="1"/>
  <c r="AU3333" i="1"/>
  <c r="AW3333" i="1" s="1"/>
  <c r="AE3333" i="1"/>
  <c r="AE3621" i="1"/>
  <c r="AU3621" i="1"/>
  <c r="AW3621" i="1" s="1"/>
  <c r="AU1381" i="1"/>
  <c r="AW1381" i="1" s="1"/>
  <c r="AE1381" i="1"/>
  <c r="AV1686" i="1"/>
  <c r="AD1685" i="1"/>
  <c r="AE1686" i="1"/>
  <c r="AU1913" i="1"/>
  <c r="AW1913" i="1" s="1"/>
  <c r="AE1913" i="1"/>
  <c r="AU1976" i="1"/>
  <c r="AW1976" i="1" s="1"/>
  <c r="AE1976" i="1"/>
  <c r="AE2171" i="1"/>
  <c r="AU2171" i="1"/>
  <c r="AW2171" i="1" s="1"/>
  <c r="AU2305" i="1"/>
  <c r="AE2305" i="1"/>
  <c r="AC2304" i="1"/>
  <c r="AE2576" i="1"/>
  <c r="AU2576" i="1"/>
  <c r="AW2576" i="1" s="1"/>
  <c r="AU2946" i="1"/>
  <c r="AW2946" i="1" s="1"/>
  <c r="AE2946" i="1"/>
  <c r="AE2994" i="1"/>
  <c r="AU2994" i="1"/>
  <c r="AW2994" i="1" s="1"/>
  <c r="AE2995" i="1"/>
  <c r="AU2995" i="1"/>
  <c r="AW2995" i="1" s="1"/>
  <c r="AE3447" i="1"/>
  <c r="AC3446" i="1"/>
  <c r="AE3446" i="1" s="1"/>
  <c r="AN101" i="1"/>
  <c r="AL100" i="1"/>
  <c r="AV215" i="1"/>
  <c r="AW215" i="1" s="1"/>
  <c r="AE215" i="1"/>
  <c r="AU713" i="1"/>
  <c r="AW713" i="1" s="1"/>
  <c r="AE713" i="1"/>
  <c r="AD902" i="1"/>
  <c r="AD901" i="1" s="1"/>
  <c r="AD900" i="1" s="1"/>
  <c r="AV903" i="1"/>
  <c r="AV902" i="1" s="1"/>
  <c r="AV901" i="1" s="1"/>
  <c r="AV900" i="1" s="1"/>
  <c r="AU1401" i="1"/>
  <c r="AW1401" i="1" s="1"/>
  <c r="AE1401" i="1"/>
  <c r="AU1480" i="1"/>
  <c r="AW1480" i="1" s="1"/>
  <c r="AE1480" i="1"/>
  <c r="AW1706" i="1"/>
  <c r="AV2447" i="1"/>
  <c r="AW2447" i="1" s="1"/>
  <c r="AE2447" i="1"/>
  <c r="AE2575" i="1"/>
  <c r="AU2575" i="1"/>
  <c r="AW2575" i="1" s="1"/>
  <c r="AW2659" i="1"/>
  <c r="AU2658" i="1"/>
  <c r="AW2658" i="1" s="1"/>
  <c r="AU3083" i="1"/>
  <c r="AW3083" i="1" s="1"/>
  <c r="AE3083" i="1"/>
  <c r="AU3368" i="1"/>
  <c r="AW3368" i="1" s="1"/>
  <c r="AE3368" i="1"/>
  <c r="AU373" i="1"/>
  <c r="AW373" i="1" s="1"/>
  <c r="AE373" i="1"/>
  <c r="AC834" i="1"/>
  <c r="AE835" i="1"/>
  <c r="AE1217" i="1"/>
  <c r="AU1217" i="1"/>
  <c r="AW1217" i="1" s="1"/>
  <c r="AV1416" i="1"/>
  <c r="AV1415" i="1" s="1"/>
  <c r="AD1415" i="1"/>
  <c r="AE1594" i="1"/>
  <c r="AU1594" i="1"/>
  <c r="AW1594" i="1" s="1"/>
  <c r="AW1985" i="1"/>
  <c r="AE2061" i="1"/>
  <c r="AU2061" i="1"/>
  <c r="AW2061" i="1" s="1"/>
  <c r="AU2288" i="1"/>
  <c r="AW2289" i="1"/>
  <c r="AE2358" i="1"/>
  <c r="AU2358" i="1"/>
  <c r="AW2358" i="1" s="1"/>
  <c r="AU2422" i="1"/>
  <c r="AW2422" i="1" s="1"/>
  <c r="AE2422" i="1"/>
  <c r="AE2712" i="1"/>
  <c r="AC2711" i="1"/>
  <c r="AE2711" i="1" s="1"/>
  <c r="AE2846" i="1"/>
  <c r="AC2845" i="1"/>
  <c r="AU2846" i="1"/>
  <c r="AU3064" i="1"/>
  <c r="AW3064" i="1" s="1"/>
  <c r="AE3064" i="1"/>
  <c r="AU3344" i="1"/>
  <c r="AW3344" i="1" s="1"/>
  <c r="AE3344" i="1"/>
  <c r="AW121" i="1"/>
  <c r="AU193" i="1"/>
  <c r="AW193" i="1" s="1"/>
  <c r="AE193" i="1"/>
  <c r="AV205" i="1"/>
  <c r="AW205" i="1" s="1"/>
  <c r="AE205" i="1"/>
  <c r="AU503" i="1"/>
  <c r="AW503" i="1" s="1"/>
  <c r="AE503" i="1"/>
  <c r="AE646" i="1"/>
  <c r="AV646" i="1"/>
  <c r="AW646" i="1" s="1"/>
  <c r="AU756" i="1"/>
  <c r="AW756" i="1" s="1"/>
  <c r="AE756" i="1"/>
  <c r="AD921" i="1"/>
  <c r="AD917" i="1" s="1"/>
  <c r="AV922" i="1"/>
  <c r="AV921" i="1" s="1"/>
  <c r="AU920" i="1"/>
  <c r="AE920" i="1"/>
  <c r="AC918" i="1"/>
  <c r="AE1214" i="1"/>
  <c r="AU1214" i="1"/>
  <c r="AW1214" i="1" s="1"/>
  <c r="AU1409" i="1"/>
  <c r="AW1409" i="1" s="1"/>
  <c r="AE1409" i="1"/>
  <c r="AV2219" i="1"/>
  <c r="AV2218" i="1" s="1"/>
  <c r="AD2218" i="1"/>
  <c r="AU2348" i="1"/>
  <c r="AW2348" i="1" s="1"/>
  <c r="AE2348" i="1"/>
  <c r="AU2497" i="1"/>
  <c r="AW2497" i="1" s="1"/>
  <c r="AE2497" i="1"/>
  <c r="AE2455" i="1"/>
  <c r="AU2455" i="1"/>
  <c r="AW2455" i="1" s="1"/>
  <c r="AE2581" i="1"/>
  <c r="AU2581" i="1"/>
  <c r="AW2581" i="1" s="1"/>
  <c r="AU2805" i="1"/>
  <c r="AE2985" i="1"/>
  <c r="AU2985" i="1"/>
  <c r="AW2985" i="1" s="1"/>
  <c r="AE3090" i="1"/>
  <c r="AU3090" i="1"/>
  <c r="AW3090" i="1" s="1"/>
  <c r="AV3538" i="1"/>
  <c r="AV3537" i="1" s="1"/>
  <c r="AV3536" i="1" s="1"/>
  <c r="AD3537" i="1"/>
  <c r="AD3536" i="1" s="1"/>
  <c r="AE188" i="1"/>
  <c r="AU188" i="1"/>
  <c r="AW188" i="1" s="1"/>
  <c r="AU212" i="1"/>
  <c r="AW212" i="1" s="1"/>
  <c r="AE212" i="1"/>
  <c r="AU575" i="1"/>
  <c r="AC574" i="1"/>
  <c r="AE575" i="1"/>
  <c r="AW916" i="1"/>
  <c r="AU915" i="1"/>
  <c r="AW915" i="1" s="1"/>
  <c r="AE1431" i="1"/>
  <c r="AC1430" i="1"/>
  <c r="AU1431" i="1"/>
  <c r="AV1679" i="1"/>
  <c r="AV1678" i="1" s="1"/>
  <c r="AD1678" i="1"/>
  <c r="AE1781" i="1"/>
  <c r="AU1781" i="1"/>
  <c r="AW1781" i="1" s="1"/>
  <c r="AU2325" i="1"/>
  <c r="AU2950" i="1"/>
  <c r="AW2950" i="1" s="1"/>
  <c r="AE2950" i="1"/>
  <c r="AE3065" i="1"/>
  <c r="AU3065" i="1"/>
  <c r="AW3065" i="1" s="1"/>
  <c r="AE3098" i="1"/>
  <c r="AU3098" i="1"/>
  <c r="AW3098" i="1" s="1"/>
  <c r="AC3432" i="1"/>
  <c r="AE3433" i="1"/>
  <c r="AU3433" i="1"/>
  <c r="AU3614" i="1"/>
  <c r="AW3614" i="1" s="1"/>
  <c r="AE3614" i="1"/>
  <c r="AR276" i="1"/>
  <c r="AT277" i="1"/>
  <c r="AW155" i="1"/>
  <c r="AE650" i="1"/>
  <c r="AV650" i="1"/>
  <c r="AW650" i="1" s="1"/>
  <c r="AU1484" i="1"/>
  <c r="AW1484" i="1" s="1"/>
  <c r="AE1484" i="1"/>
  <c r="AU1494" i="1"/>
  <c r="AW1494" i="1" s="1"/>
  <c r="AE1494" i="1"/>
  <c r="AE1681" i="1"/>
  <c r="AC1680" i="1"/>
  <c r="AU1681" i="1"/>
  <c r="AU1704" i="1"/>
  <c r="AC1703" i="1"/>
  <c r="AE1704" i="1"/>
  <c r="AK1895" i="1"/>
  <c r="AI1894" i="1"/>
  <c r="AU2532" i="1"/>
  <c r="AW2532" i="1" s="1"/>
  <c r="AW2533" i="1"/>
  <c r="AE2573" i="1"/>
  <c r="AU2573" i="1"/>
  <c r="AW2573" i="1" s="1"/>
  <c r="AW2632" i="1"/>
  <c r="AU2631" i="1"/>
  <c r="AW2631" i="1" s="1"/>
  <c r="AG2755" i="1"/>
  <c r="AG51" i="1"/>
  <c r="AG50" i="1" s="1"/>
  <c r="AU2953" i="1"/>
  <c r="AW2953" i="1" s="1"/>
  <c r="AE2953" i="1"/>
  <c r="AW3102" i="1"/>
  <c r="AU3143" i="1"/>
  <c r="AC3142" i="1"/>
  <c r="AE3142" i="1" s="1"/>
  <c r="AE3143" i="1"/>
  <c r="AE3576" i="1"/>
  <c r="AC3575" i="1"/>
  <c r="AU3576" i="1"/>
  <c r="AU393" i="1"/>
  <c r="AW394" i="1"/>
  <c r="AU236" i="1"/>
  <c r="AW236" i="1" s="1"/>
  <c r="AE236" i="1"/>
  <c r="AU601" i="1"/>
  <c r="AW601" i="1" s="1"/>
  <c r="AE601" i="1"/>
  <c r="AE678" i="1"/>
  <c r="AU678" i="1"/>
  <c r="AW678" i="1" s="1"/>
  <c r="AE685" i="1"/>
  <c r="AU685" i="1"/>
  <c r="AW685" i="1" s="1"/>
  <c r="AE985" i="1"/>
  <c r="AU985" i="1"/>
  <c r="AW985" i="1" s="1"/>
  <c r="AE1064" i="1"/>
  <c r="AU1064" i="1"/>
  <c r="AW1064" i="1" s="1"/>
  <c r="AU1964" i="1"/>
  <c r="AW1964" i="1" s="1"/>
  <c r="AE1964" i="1"/>
  <c r="AE2687" i="1"/>
  <c r="AU2687" i="1"/>
  <c r="AW2687" i="1" s="1"/>
  <c r="AE2966" i="1"/>
  <c r="AC2965" i="1"/>
  <c r="AU2966" i="1"/>
  <c r="AU3217" i="1"/>
  <c r="AC3216" i="1"/>
  <c r="AE3217" i="1"/>
  <c r="AE3242" i="1"/>
  <c r="AU3242" i="1"/>
  <c r="AW3242" i="1" s="1"/>
  <c r="AU3325" i="1"/>
  <c r="AW3325" i="1" s="1"/>
  <c r="AE3325" i="1"/>
  <c r="AQ3522" i="1"/>
  <c r="AE164" i="1"/>
  <c r="AU164" i="1"/>
  <c r="AC163" i="1"/>
  <c r="AU587" i="1"/>
  <c r="AW587" i="1" s="1"/>
  <c r="AE587" i="1"/>
  <c r="AW765" i="1"/>
  <c r="AE1392" i="1"/>
  <c r="AU1392" i="1"/>
  <c r="AW1392" i="1" s="1"/>
  <c r="AE2145" i="1"/>
  <c r="AU2145" i="1"/>
  <c r="AW2145" i="1" s="1"/>
  <c r="AW2416" i="1"/>
  <c r="AW2803" i="1"/>
  <c r="AC3030" i="1"/>
  <c r="AU3031" i="1"/>
  <c r="AE3031" i="1"/>
  <c r="AE3437" i="1"/>
  <c r="AU3437" i="1"/>
  <c r="AW3437" i="1" s="1"/>
  <c r="AE3492" i="1"/>
  <c r="AC3491" i="1"/>
  <c r="AU3492" i="1"/>
  <c r="AS33" i="1"/>
  <c r="AS32" i="1" s="1"/>
  <c r="AW297" i="1"/>
  <c r="AU1066" i="1"/>
  <c r="AW1066" i="1" s="1"/>
  <c r="AE1066" i="1"/>
  <c r="AU1511" i="1"/>
  <c r="AW1511" i="1" s="1"/>
  <c r="AE1511" i="1"/>
  <c r="AE1679" i="1"/>
  <c r="AC1678" i="1"/>
  <c r="AU1679" i="1"/>
  <c r="AD2087" i="1"/>
  <c r="AD2086" i="1" s="1"/>
  <c r="AV2088" i="1"/>
  <c r="AV2087" i="1" s="1"/>
  <c r="AV2086" i="1" s="1"/>
  <c r="AH2277" i="1"/>
  <c r="AF39" i="1"/>
  <c r="AH39" i="1" s="1"/>
  <c r="AU2271" i="1"/>
  <c r="AW2271" i="1" s="1"/>
  <c r="AE2271" i="1"/>
  <c r="AW2649" i="1"/>
  <c r="AU2648" i="1"/>
  <c r="AW2648" i="1" s="1"/>
  <c r="AE3000" i="1"/>
  <c r="AU3000" i="1"/>
  <c r="AW3000" i="1" s="1"/>
  <c r="AE3001" i="1"/>
  <c r="AU3001" i="1"/>
  <c r="AW3001" i="1" s="1"/>
  <c r="AC3207" i="1"/>
  <c r="AU3208" i="1"/>
  <c r="AE3208" i="1"/>
  <c r="AV3336" i="1"/>
  <c r="AV3335" i="1" s="1"/>
  <c r="AD3335" i="1"/>
  <c r="AE3389" i="1"/>
  <c r="AC3388" i="1"/>
  <c r="AU3389" i="1"/>
  <c r="AE3420" i="1"/>
  <c r="AC3419" i="1"/>
  <c r="AV3483" i="1"/>
  <c r="AD3482" i="1"/>
  <c r="AD3481" i="1" s="1"/>
  <c r="AE3483" i="1"/>
  <c r="AV211" i="1"/>
  <c r="AW211" i="1" s="1"/>
  <c r="AE211" i="1"/>
  <c r="AU368" i="1"/>
  <c r="AW368" i="1" s="1"/>
  <c r="AE368" i="1"/>
  <c r="AV619" i="1"/>
  <c r="AE619" i="1"/>
  <c r="AD616" i="1"/>
  <c r="AE616" i="1" s="1"/>
  <c r="AU952" i="1"/>
  <c r="AW952" i="1" s="1"/>
  <c r="AE952" i="1"/>
  <c r="AV1304" i="1"/>
  <c r="AW1304" i="1" s="1"/>
  <c r="AE1304" i="1"/>
  <c r="AU1356" i="1"/>
  <c r="AW1356" i="1" s="1"/>
  <c r="AE1356" i="1"/>
  <c r="AC1996" i="1"/>
  <c r="AE1997" i="1"/>
  <c r="AU1997" i="1"/>
  <c r="AE2601" i="1"/>
  <c r="AU2601" i="1"/>
  <c r="AC2600" i="1"/>
  <c r="AE2726" i="1"/>
  <c r="AU2726" i="1"/>
  <c r="AW2726" i="1" s="1"/>
  <c r="AE2826" i="1"/>
  <c r="AU2826" i="1"/>
  <c r="AW2826" i="1" s="1"/>
  <c r="AV2905" i="1"/>
  <c r="AV2904" i="1" s="1"/>
  <c r="AV2903" i="1" s="1"/>
  <c r="AD2904" i="1"/>
  <c r="AD2903" i="1" s="1"/>
  <c r="AV2922" i="1"/>
  <c r="AV2921" i="1" s="1"/>
  <c r="AV2918" i="1" s="1"/>
  <c r="AD2921" i="1"/>
  <c r="AD2918" i="1" s="1"/>
  <c r="AU3035" i="1"/>
  <c r="AW3035" i="1" s="1"/>
  <c r="AE3035" i="1"/>
  <c r="AE3459" i="1"/>
  <c r="AU3459" i="1"/>
  <c r="AW3459" i="1" s="1"/>
  <c r="AU94" i="1"/>
  <c r="AW94" i="1" s="1"/>
  <c r="AE94" i="1"/>
  <c r="AU718" i="1"/>
  <c r="AE1325" i="1"/>
  <c r="AU1325" i="1"/>
  <c r="AC1324" i="1"/>
  <c r="AE1525" i="1"/>
  <c r="AU1525" i="1"/>
  <c r="AW1525" i="1" s="1"/>
  <c r="AH1581" i="1"/>
  <c r="AF1580" i="1"/>
  <c r="AD1694" i="1"/>
  <c r="AD1689" i="1" s="1"/>
  <c r="AV1695" i="1"/>
  <c r="AV1694" i="1" s="1"/>
  <c r="AV1689" i="1" s="1"/>
  <c r="AU1825" i="1"/>
  <c r="AW1825" i="1" s="1"/>
  <c r="AE1825" i="1"/>
  <c r="AE2139" i="1"/>
  <c r="AU2139" i="1"/>
  <c r="AW2139" i="1" s="1"/>
  <c r="AU2401" i="1"/>
  <c r="AD2432" i="1"/>
  <c r="AV2433" i="1"/>
  <c r="AV2432" i="1" s="1"/>
  <c r="AE2571" i="1"/>
  <c r="AU2571" i="1"/>
  <c r="AW2571" i="1" s="1"/>
  <c r="AD2965" i="1"/>
  <c r="AV2966" i="1"/>
  <c r="AV2965" i="1" s="1"/>
  <c r="AU3007" i="1"/>
  <c r="AW3007" i="1" s="1"/>
  <c r="AE3007" i="1"/>
  <c r="AU3423" i="1"/>
  <c r="AW3423" i="1" s="1"/>
  <c r="AE3423" i="1"/>
  <c r="AU340" i="1"/>
  <c r="AW340" i="1" s="1"/>
  <c r="AE340" i="1"/>
  <c r="AE371" i="1"/>
  <c r="AU371" i="1"/>
  <c r="AW371" i="1" s="1"/>
  <c r="AO783" i="1"/>
  <c r="AQ784" i="1"/>
  <c r="AU709" i="1"/>
  <c r="AW709" i="1" s="1"/>
  <c r="AE709" i="1"/>
  <c r="AV647" i="1"/>
  <c r="AW647" i="1" s="1"/>
  <c r="AE647" i="1"/>
  <c r="AE1082" i="1"/>
  <c r="AU1082" i="1"/>
  <c r="AW1082" i="1" s="1"/>
  <c r="AU1355" i="1"/>
  <c r="AW1355" i="1" s="1"/>
  <c r="AE1355" i="1"/>
  <c r="AU1485" i="1"/>
  <c r="AW1485" i="1" s="1"/>
  <c r="AE1485" i="1"/>
  <c r="AU1486" i="1"/>
  <c r="AW1486" i="1" s="1"/>
  <c r="AE1486" i="1"/>
  <c r="AC1857" i="1"/>
  <c r="AU1858" i="1"/>
  <c r="AE1858" i="1"/>
  <c r="AE2184" i="1"/>
  <c r="AU2184" i="1"/>
  <c r="AW2184" i="1" s="1"/>
  <c r="AD2304" i="1"/>
  <c r="AV2305" i="1"/>
  <c r="AV2304" i="1" s="1"/>
  <c r="AC2391" i="1"/>
  <c r="AE2391" i="1" s="1"/>
  <c r="AE2392" i="1"/>
  <c r="AV2479" i="1"/>
  <c r="AW2479" i="1" s="1"/>
  <c r="AE2479" i="1"/>
  <c r="AU2566" i="1"/>
  <c r="AW2566" i="1" s="1"/>
  <c r="AE2566" i="1"/>
  <c r="AQ79" i="1"/>
  <c r="AO12" i="1"/>
  <c r="AU592" i="1"/>
  <c r="AW592" i="1" s="1"/>
  <c r="AE592" i="1"/>
  <c r="AU702" i="1"/>
  <c r="AW702" i="1" s="1"/>
  <c r="AE702" i="1"/>
  <c r="AE666" i="1"/>
  <c r="AU666" i="1"/>
  <c r="AW666" i="1" s="1"/>
  <c r="AU852" i="1"/>
  <c r="AW852" i="1" s="1"/>
  <c r="AE852" i="1"/>
  <c r="AU968" i="1"/>
  <c r="AW968" i="1" s="1"/>
  <c r="AE968" i="1"/>
  <c r="AU1367" i="1"/>
  <c r="AW1367" i="1" s="1"/>
  <c r="AE1367" i="1"/>
  <c r="AU1495" i="1"/>
  <c r="AW1495" i="1" s="1"/>
  <c r="AE1495" i="1"/>
  <c r="AE1604" i="1"/>
  <c r="AE1774" i="1"/>
  <c r="AU1774" i="1"/>
  <c r="AW1774" i="1" s="1"/>
  <c r="AU2119" i="1"/>
  <c r="AW2119" i="1" s="1"/>
  <c r="AE2119" i="1"/>
  <c r="AU2531" i="1"/>
  <c r="AC2530" i="1"/>
  <c r="AE2531" i="1"/>
  <c r="AE3154" i="1"/>
  <c r="AU3154" i="1"/>
  <c r="AW3154" i="1" s="1"/>
  <c r="AO3507" i="1"/>
  <c r="AQ3507" i="1" s="1"/>
  <c r="AQ3508" i="1"/>
  <c r="AO61" i="1"/>
  <c r="AW3448" i="1"/>
  <c r="AW108" i="1"/>
  <c r="AU107" i="1"/>
  <c r="AW107" i="1" s="1"/>
  <c r="AU348" i="1"/>
  <c r="AW348" i="1" s="1"/>
  <c r="AE348" i="1"/>
  <c r="AE220" i="1"/>
  <c r="AU220" i="1"/>
  <c r="AW220" i="1" s="1"/>
  <c r="AU339" i="1"/>
  <c r="AW339" i="1" s="1"/>
  <c r="AE339" i="1"/>
  <c r="AU457" i="1"/>
  <c r="AW457" i="1" s="1"/>
  <c r="AE457" i="1"/>
  <c r="AC552" i="1"/>
  <c r="AU553" i="1"/>
  <c r="AE553" i="1"/>
  <c r="AU757" i="1"/>
  <c r="AW757" i="1" s="1"/>
  <c r="AE757" i="1"/>
  <c r="AU840" i="1"/>
  <c r="AC839" i="1"/>
  <c r="AE840" i="1"/>
  <c r="AE1595" i="1"/>
  <c r="AU1595" i="1"/>
  <c r="AW1595" i="1" s="1"/>
  <c r="AV1578" i="1"/>
  <c r="AV1577" i="1" s="1"/>
  <c r="AV1573" i="1" s="1"/>
  <c r="AD1577" i="1"/>
  <c r="AD1573" i="1" s="1"/>
  <c r="AE2032" i="1"/>
  <c r="AU2032" i="1"/>
  <c r="AW2032" i="1" s="1"/>
  <c r="AU2121" i="1"/>
  <c r="AW2121" i="1" s="1"/>
  <c r="AE2121" i="1"/>
  <c r="AE2190" i="1"/>
  <c r="AU2190" i="1"/>
  <c r="AW2190" i="1" s="1"/>
  <c r="AU2264" i="1"/>
  <c r="AW2264" i="1" s="1"/>
  <c r="AE2264" i="1"/>
  <c r="AT2300" i="1"/>
  <c r="AR2299" i="1"/>
  <c r="AE2699" i="1"/>
  <c r="AU2699" i="1"/>
  <c r="AW2699" i="1" s="1"/>
  <c r="AE2739" i="1"/>
  <c r="AU2739" i="1"/>
  <c r="AW2739" i="1" s="1"/>
  <c r="AE2979" i="1"/>
  <c r="AU2979" i="1"/>
  <c r="AW2979" i="1" s="1"/>
  <c r="AU3251" i="1"/>
  <c r="AE3251" i="1"/>
  <c r="AC3249" i="1"/>
  <c r="AW3518" i="1"/>
  <c r="AE3557" i="1"/>
  <c r="AC3556" i="1"/>
  <c r="AU3557" i="1"/>
  <c r="AU3605" i="1"/>
  <c r="AW3605" i="1" s="1"/>
  <c r="AE3605" i="1"/>
  <c r="AC430" i="1"/>
  <c r="AU431" i="1"/>
  <c r="AE431" i="1"/>
  <c r="AE859" i="1"/>
  <c r="AU859" i="1"/>
  <c r="AW859" i="1" s="1"/>
  <c r="AG909" i="1"/>
  <c r="AG30" i="1"/>
  <c r="AG29" i="1" s="1"/>
  <c r="AU954" i="1"/>
  <c r="AW954" i="1" s="1"/>
  <c r="AE954" i="1"/>
  <c r="AU1312" i="1"/>
  <c r="AE1312" i="1"/>
  <c r="AC1310" i="1"/>
  <c r="AU1474" i="1"/>
  <c r="AW1474" i="1" s="1"/>
  <c r="AE1474" i="1"/>
  <c r="AE1665" i="1"/>
  <c r="AC1835" i="1"/>
  <c r="AE1836" i="1"/>
  <c r="AU1836" i="1"/>
  <c r="AE2036" i="1"/>
  <c r="AU2036" i="1"/>
  <c r="AW2036" i="1" s="1"/>
  <c r="AU2090" i="1"/>
  <c r="AW2090" i="1" s="1"/>
  <c r="AE2090" i="1"/>
  <c r="AU2547" i="1"/>
  <c r="AW2547" i="1" s="1"/>
  <c r="AE2547" i="1"/>
  <c r="AW2713" i="1"/>
  <c r="AU2712" i="1"/>
  <c r="AE2911" i="1"/>
  <c r="AU2911" i="1"/>
  <c r="AW2911" i="1" s="1"/>
  <c r="AU3141" i="1"/>
  <c r="AW3141" i="1" s="1"/>
  <c r="AE3141" i="1"/>
  <c r="AE3210" i="1"/>
  <c r="AC3209" i="1"/>
  <c r="AU3210" i="1"/>
  <c r="AV3501" i="1"/>
  <c r="AV3500" i="1" s="1"/>
  <c r="AV3499" i="1" s="1"/>
  <c r="AV3498" i="1" s="1"/>
  <c r="AD3500" i="1"/>
  <c r="AD3499" i="1" s="1"/>
  <c r="AD3498" i="1" s="1"/>
  <c r="AU3572" i="1"/>
  <c r="AE3572" i="1"/>
  <c r="AC3571" i="1"/>
  <c r="AU129" i="1"/>
  <c r="AW129" i="1" s="1"/>
  <c r="AW130" i="1"/>
  <c r="AU958" i="1"/>
  <c r="AW958" i="1" s="1"/>
  <c r="AE958" i="1"/>
  <c r="AE1246" i="1"/>
  <c r="AU1246" i="1"/>
  <c r="AW1246" i="1" s="1"/>
  <c r="AU1407" i="1"/>
  <c r="AW1407" i="1" s="1"/>
  <c r="AE1407" i="1"/>
  <c r="AU1477" i="1"/>
  <c r="AW1477" i="1" s="1"/>
  <c r="AE1477" i="1"/>
  <c r="AU1624" i="1"/>
  <c r="AC1623" i="1"/>
  <c r="AE1624" i="1"/>
  <c r="AU1810" i="1"/>
  <c r="AW1810" i="1" s="1"/>
  <c r="AE1810" i="1"/>
  <c r="AV1839" i="1"/>
  <c r="AV1838" i="1" s="1"/>
  <c r="AV1834" i="1" s="1"/>
  <c r="AD1838" i="1"/>
  <c r="AD1834" i="1" s="1"/>
  <c r="AE2160" i="1"/>
  <c r="AU2160" i="1"/>
  <c r="AW2160" i="1" s="1"/>
  <c r="AT2596" i="1"/>
  <c r="AR2589" i="1"/>
  <c r="AE2611" i="1"/>
  <c r="AU2611" i="1"/>
  <c r="AC2610" i="1"/>
  <c r="AU3106" i="1"/>
  <c r="AW3107" i="1"/>
  <c r="AU3261" i="1"/>
  <c r="AW3261" i="1" s="1"/>
  <c r="AE3261" i="1"/>
  <c r="AE3449" i="1"/>
  <c r="AU3449" i="1"/>
  <c r="AW3449" i="1" s="1"/>
  <c r="AU161" i="1"/>
  <c r="AW161" i="1" s="1"/>
  <c r="AE161" i="1"/>
  <c r="AU616" i="1"/>
  <c r="AW617" i="1"/>
  <c r="AV890" i="1"/>
  <c r="AV889" i="1" s="1"/>
  <c r="AV888" i="1" s="1"/>
  <c r="AD889" i="1"/>
  <c r="AD888" i="1" s="1"/>
  <c r="AU1043" i="1"/>
  <c r="AW1043" i="1" s="1"/>
  <c r="AE1043" i="1"/>
  <c r="AE1280" i="1"/>
  <c r="AU1280" i="1"/>
  <c r="AW1280" i="1" s="1"/>
  <c r="AU1369" i="1"/>
  <c r="AW1369" i="1" s="1"/>
  <c r="AE1369" i="1"/>
  <c r="AV1571" i="1"/>
  <c r="AV1570" i="1" s="1"/>
  <c r="AV1569" i="1" s="1"/>
  <c r="AD1570" i="1"/>
  <c r="AD1569" i="1" s="1"/>
  <c r="AE2183" i="1"/>
  <c r="AU2183" i="1"/>
  <c r="AW2183" i="1" s="1"/>
  <c r="AC2324" i="1"/>
  <c r="AE2345" i="1"/>
  <c r="AU2345" i="1"/>
  <c r="AW2345" i="1" s="1"/>
  <c r="AU2414" i="1"/>
  <c r="AE2414" i="1"/>
  <c r="AC2413" i="1"/>
  <c r="AE2584" i="1"/>
  <c r="AU2584" i="1"/>
  <c r="AW2584" i="1" s="1"/>
  <c r="AU2759" i="1"/>
  <c r="AW2760" i="1"/>
  <c r="AE2801" i="1"/>
  <c r="AC2800" i="1"/>
  <c r="AE2800" i="1" s="1"/>
  <c r="AV2815" i="1"/>
  <c r="AD2814" i="1"/>
  <c r="AE2815" i="1"/>
  <c r="AE2881" i="1"/>
  <c r="AU2881" i="1"/>
  <c r="AW2881" i="1" s="1"/>
  <c r="AE3319" i="1"/>
  <c r="AU3319" i="1"/>
  <c r="AW3319" i="1" s="1"/>
  <c r="AU234" i="1"/>
  <c r="AW234" i="1" s="1"/>
  <c r="AE234" i="1"/>
  <c r="AU456" i="1"/>
  <c r="AW456" i="1" s="1"/>
  <c r="AE456" i="1"/>
  <c r="AE810" i="1"/>
  <c r="AC809" i="1"/>
  <c r="AV844" i="1"/>
  <c r="AV843" i="1" s="1"/>
  <c r="AV842" i="1" s="1"/>
  <c r="AV841" i="1" s="1"/>
  <c r="AD843" i="1"/>
  <c r="AD842" i="1" s="1"/>
  <c r="AD841" i="1" s="1"/>
  <c r="AE1013" i="1"/>
  <c r="AU1013" i="1"/>
  <c r="AW1013" i="1" s="1"/>
  <c r="AU1658" i="1"/>
  <c r="AE1658" i="1"/>
  <c r="AC1657" i="1"/>
  <c r="AE1975" i="1"/>
  <c r="AU1975" i="1"/>
  <c r="AW1975" i="1" s="1"/>
  <c r="AF2299" i="1"/>
  <c r="AH2300" i="1"/>
  <c r="AN2462" i="1"/>
  <c r="AL2461" i="1"/>
  <c r="AS2588" i="1"/>
  <c r="AS49" i="1"/>
  <c r="AS48" i="1" s="1"/>
  <c r="AE2986" i="1"/>
  <c r="AU2986" i="1"/>
  <c r="AW2986" i="1" s="1"/>
  <c r="AE3187" i="1"/>
  <c r="AE3373" i="1"/>
  <c r="AU3373" i="1"/>
  <c r="AC3371" i="1"/>
  <c r="AU3613" i="1"/>
  <c r="AW3613" i="1" s="1"/>
  <c r="AE3613" i="1"/>
  <c r="AU231" i="1"/>
  <c r="AW231" i="1" s="1"/>
  <c r="AE231" i="1"/>
  <c r="AE393" i="1"/>
  <c r="AC392" i="1"/>
  <c r="AU216" i="1"/>
  <c r="AW216" i="1" s="1"/>
  <c r="AE216" i="1"/>
  <c r="AU565" i="1"/>
  <c r="AW565" i="1" s="1"/>
  <c r="AE565" i="1"/>
  <c r="AR807" i="1"/>
  <c r="AU692" i="1"/>
  <c r="AW692" i="1" s="1"/>
  <c r="AE692" i="1"/>
  <c r="AO794" i="1"/>
  <c r="AQ795" i="1"/>
  <c r="AE1255" i="1"/>
  <c r="AU1255" i="1"/>
  <c r="AW1255" i="1" s="1"/>
  <c r="AV1361" i="1"/>
  <c r="AW1361" i="1" s="1"/>
  <c r="AE1361" i="1"/>
  <c r="AU1471" i="1"/>
  <c r="AW1471" i="1" s="1"/>
  <c r="AE1471" i="1"/>
  <c r="AK1581" i="1"/>
  <c r="AI1580" i="1"/>
  <c r="AE2048" i="1"/>
  <c r="AU2048" i="1"/>
  <c r="AW2048" i="1" s="1"/>
  <c r="AC2027" i="1"/>
  <c r="AE2028" i="1"/>
  <c r="AU2028" i="1"/>
  <c r="AE2705" i="1"/>
  <c r="AU2705" i="1"/>
  <c r="AW2705" i="1" s="1"/>
  <c r="AU2675" i="1"/>
  <c r="AC2674" i="1"/>
  <c r="AE2675" i="1"/>
  <c r="AE2927" i="1"/>
  <c r="AL3507" i="1"/>
  <c r="AN3507" i="1" s="1"/>
  <c r="AN3508" i="1"/>
  <c r="AL61" i="1"/>
  <c r="AV3572" i="1"/>
  <c r="AV3571" i="1" s="1"/>
  <c r="AD3571" i="1"/>
  <c r="AU488" i="1"/>
  <c r="AW488" i="1" s="1"/>
  <c r="AE488" i="1"/>
  <c r="AL864" i="1"/>
  <c r="AU890" i="1"/>
  <c r="AE890" i="1"/>
  <c r="AC889" i="1"/>
  <c r="AU1469" i="1"/>
  <c r="AW1469" i="1" s="1"/>
  <c r="AE1469" i="1"/>
  <c r="AE1585" i="1"/>
  <c r="AU1585" i="1"/>
  <c r="AC1583" i="1"/>
  <c r="AE1765" i="1"/>
  <c r="AU1765" i="1"/>
  <c r="AW1765" i="1" s="1"/>
  <c r="AE1845" i="1"/>
  <c r="AU1845" i="1"/>
  <c r="AW1845" i="1" s="1"/>
  <c r="AW2236" i="1"/>
  <c r="AV2309" i="1"/>
  <c r="AV2308" i="1" s="1"/>
  <c r="AD2308" i="1"/>
  <c r="AE2406" i="1"/>
  <c r="AW2804" i="1"/>
  <c r="AW2849" i="1"/>
  <c r="AU2848" i="1"/>
  <c r="AU2961" i="1"/>
  <c r="AW2961" i="1" s="1"/>
  <c r="AE2961" i="1"/>
  <c r="AU2947" i="1"/>
  <c r="AW2947" i="1" s="1"/>
  <c r="AE2947" i="1"/>
  <c r="AW3112" i="1"/>
  <c r="AC3352" i="1"/>
  <c r="AU3353" i="1"/>
  <c r="AE3353" i="1"/>
  <c r="AW3594" i="1"/>
  <c r="AU3631" i="1"/>
  <c r="AC3630" i="1"/>
  <c r="AE3631" i="1"/>
  <c r="AD167" i="1"/>
  <c r="AV168" i="1"/>
  <c r="AV167" i="1" s="1"/>
  <c r="AU354" i="1"/>
  <c r="AW354" i="1" s="1"/>
  <c r="AE354" i="1"/>
  <c r="AV472" i="1"/>
  <c r="AW472" i="1" s="1"/>
  <c r="AE472" i="1"/>
  <c r="AN894" i="1"/>
  <c r="AL26" i="1"/>
  <c r="AV1289" i="1"/>
  <c r="AW1289" i="1" s="1"/>
  <c r="AE1289" i="1"/>
  <c r="AE1524" i="1"/>
  <c r="AU1524" i="1"/>
  <c r="AW1524" i="1" s="1"/>
  <c r="AU1674" i="1"/>
  <c r="AE1720" i="1"/>
  <c r="AU1720" i="1"/>
  <c r="AW1720" i="1" s="1"/>
  <c r="AU2108" i="1"/>
  <c r="AW2108" i="1" s="1"/>
  <c r="AE2108" i="1"/>
  <c r="AV3139" i="1"/>
  <c r="AV3137" i="1" s="1"/>
  <c r="AD3137" i="1"/>
  <c r="AU1411" i="1"/>
  <c r="AW1411" i="1" s="1"/>
  <c r="AE1411" i="1"/>
  <c r="AE1428" i="1"/>
  <c r="AU1428" i="1"/>
  <c r="AW1428" i="1" s="1"/>
  <c r="AU1464" i="1"/>
  <c r="AW1464" i="1" s="1"/>
  <c r="AE1464" i="1"/>
  <c r="AU1646" i="1"/>
  <c r="AW1647" i="1"/>
  <c r="AE2029" i="1"/>
  <c r="AU2029" i="1"/>
  <c r="AW2029" i="1" s="1"/>
  <c r="AU1982" i="1"/>
  <c r="AW1982" i="1" s="1"/>
  <c r="AE1982" i="1"/>
  <c r="AC2400" i="1"/>
  <c r="AU2433" i="1"/>
  <c r="AC2432" i="1"/>
  <c r="AE2433" i="1"/>
  <c r="AV2752" i="1"/>
  <c r="AV2751" i="1" s="1"/>
  <c r="AV2746" i="1" s="1"/>
  <c r="AV2745" i="1" s="1"/>
  <c r="AD2751" i="1"/>
  <c r="AD2746" i="1" s="1"/>
  <c r="AD2745" i="1" s="1"/>
  <c r="AE2971" i="1"/>
  <c r="AU2971" i="1"/>
  <c r="AW2971" i="1" s="1"/>
  <c r="AW3147" i="1"/>
  <c r="AU3146" i="1"/>
  <c r="AW3146" i="1" s="1"/>
  <c r="AU3227" i="1"/>
  <c r="AW3227" i="1" s="1"/>
  <c r="AE3227" i="1"/>
  <c r="AV3362" i="1"/>
  <c r="AV3360" i="1" s="1"/>
  <c r="AV3359" i="1" s="1"/>
  <c r="AD3360" i="1"/>
  <c r="AD3359" i="1" s="1"/>
  <c r="AC717" i="1"/>
  <c r="AU853" i="1"/>
  <c r="AW853" i="1" s="1"/>
  <c r="AE853" i="1"/>
  <c r="AD866" i="1"/>
  <c r="AE867" i="1"/>
  <c r="AV937" i="1"/>
  <c r="AE937" i="1"/>
  <c r="AD934" i="1"/>
  <c r="AE1202" i="1"/>
  <c r="AU1202" i="1"/>
  <c r="AW1202" i="1" s="1"/>
  <c r="AE2033" i="1"/>
  <c r="AU2033" i="1"/>
  <c r="AW2033" i="1" s="1"/>
  <c r="AU2138" i="1"/>
  <c r="AW2138" i="1" s="1"/>
  <c r="AE2138" i="1"/>
  <c r="AE2368" i="1"/>
  <c r="AU2368" i="1"/>
  <c r="AW2368" i="1" s="1"/>
  <c r="AE2692" i="1"/>
  <c r="AU2692" i="1"/>
  <c r="AW2692" i="1" s="1"/>
  <c r="AE2997" i="1"/>
  <c r="AU2997" i="1"/>
  <c r="AW2997" i="1" s="1"/>
  <c r="AU3164" i="1"/>
  <c r="AW3164" i="1" s="1"/>
  <c r="AE3164" i="1"/>
  <c r="AU3374" i="1"/>
  <c r="AW3374" i="1" s="1"/>
  <c r="AE3374" i="1"/>
  <c r="AU591" i="1"/>
  <c r="AW591" i="1" s="1"/>
  <c r="AE591" i="1"/>
  <c r="AU941" i="1"/>
  <c r="AW941" i="1" s="1"/>
  <c r="AE941" i="1"/>
  <c r="AU951" i="1"/>
  <c r="AW951" i="1" s="1"/>
  <c r="AE951" i="1"/>
  <c r="AU1210" i="1"/>
  <c r="AW1210" i="1" s="1"/>
  <c r="AE1210" i="1"/>
  <c r="AE1889" i="1"/>
  <c r="AU1889" i="1"/>
  <c r="AW1889" i="1" s="1"/>
  <c r="AE2362" i="1"/>
  <c r="AU2362" i="1"/>
  <c r="AW2362" i="1" s="1"/>
  <c r="AD2420" i="1"/>
  <c r="AV2421" i="1"/>
  <c r="AV2420" i="1" s="1"/>
  <c r="AD2667" i="1"/>
  <c r="AV2668" i="1"/>
  <c r="AV2667" i="1" s="1"/>
  <c r="AU2992" i="1"/>
  <c r="AW2992" i="1" s="1"/>
  <c r="AE2992" i="1"/>
  <c r="AD3216" i="1"/>
  <c r="AV3217" i="1"/>
  <c r="AV3216" i="1" s="1"/>
  <c r="AU3350" i="1"/>
  <c r="AW3350" i="1" s="1"/>
  <c r="AE3350" i="1"/>
  <c r="AE3424" i="1"/>
  <c r="AU3424" i="1"/>
  <c r="AW3424" i="1" s="1"/>
  <c r="AE183" i="1"/>
  <c r="AU183" i="1"/>
  <c r="AW183" i="1" s="1"/>
  <c r="AU204" i="1"/>
  <c r="AW204" i="1" s="1"/>
  <c r="AE204" i="1"/>
  <c r="AE218" i="1"/>
  <c r="AC217" i="1"/>
  <c r="AE217" i="1" s="1"/>
  <c r="AU218" i="1"/>
  <c r="AU1203" i="1"/>
  <c r="AW1203" i="1" s="1"/>
  <c r="AE1203" i="1"/>
  <c r="AE1266" i="1"/>
  <c r="AU1266" i="1"/>
  <c r="AW1266" i="1" s="1"/>
  <c r="AE2333" i="1"/>
  <c r="AU2333" i="1"/>
  <c r="AC2332" i="1"/>
  <c r="AC2453" i="1"/>
  <c r="AU2454" i="1"/>
  <c r="AE2454" i="1"/>
  <c r="AE2564" i="1"/>
  <c r="AU2564" i="1"/>
  <c r="AW2564" i="1" s="1"/>
  <c r="AE2582" i="1"/>
  <c r="AU2582" i="1"/>
  <c r="AW2582" i="1" s="1"/>
  <c r="AC2743" i="1"/>
  <c r="AE2744" i="1"/>
  <c r="AU2744" i="1"/>
  <c r="AU2819" i="1"/>
  <c r="AC2818" i="1"/>
  <c r="AE2819" i="1"/>
  <c r="AU2915" i="1"/>
  <c r="AW2915" i="1" s="1"/>
  <c r="AE2915" i="1"/>
  <c r="AU3056" i="1"/>
  <c r="AW3056" i="1" s="1"/>
  <c r="AE3056" i="1"/>
  <c r="AE3403" i="1"/>
  <c r="AU3403" i="1"/>
  <c r="AW3403" i="1" s="1"/>
  <c r="AE477" i="1"/>
  <c r="AU527" i="1"/>
  <c r="AW527" i="1" s="1"/>
  <c r="AE527" i="1"/>
  <c r="AL783" i="1"/>
  <c r="AN784" i="1"/>
  <c r="AU946" i="1"/>
  <c r="AW946" i="1" s="1"/>
  <c r="AE946" i="1"/>
  <c r="AU1492" i="1"/>
  <c r="AW1492" i="1" s="1"/>
  <c r="AE1492" i="1"/>
  <c r="AW1641" i="1"/>
  <c r="AD1797" i="1"/>
  <c r="AV1798" i="1"/>
  <c r="AE1798" i="1"/>
  <c r="AU2092" i="1"/>
  <c r="AW2092" i="1" s="1"/>
  <c r="AE2092" i="1"/>
  <c r="AK2462" i="1"/>
  <c r="AI2461" i="1"/>
  <c r="AU3019" i="1"/>
  <c r="AW3019" i="1" s="1"/>
  <c r="AE3019" i="1"/>
  <c r="AC3132" i="1"/>
  <c r="AE3133" i="1"/>
  <c r="AU3133" i="1"/>
  <c r="AE3179" i="1"/>
  <c r="AU3179" i="1"/>
  <c r="AW3179" i="1" s="1"/>
  <c r="AE3274" i="1"/>
  <c r="AU3274" i="1"/>
  <c r="AW3274" i="1" s="1"/>
  <c r="AU3561" i="1"/>
  <c r="AW3561" i="1" s="1"/>
  <c r="AE3561" i="1"/>
  <c r="P25" i="1"/>
  <c r="AW1662" i="1"/>
  <c r="AE1664" i="1"/>
  <c r="AU2381" i="1"/>
  <c r="AW2381" i="1" s="1"/>
  <c r="AE2381" i="1"/>
  <c r="AD2486" i="1"/>
  <c r="AE2486" i="1" s="1"/>
  <c r="AV2487" i="1"/>
  <c r="AV2486" i="1" s="1"/>
  <c r="AE2793" i="1"/>
  <c r="AU2793" i="1"/>
  <c r="AW2793" i="1" s="1"/>
  <c r="AU3436" i="1"/>
  <c r="AW3436" i="1" s="1"/>
  <c r="AE3436" i="1"/>
  <c r="AN3516" i="1"/>
  <c r="AL3515" i="1"/>
  <c r="AE3493" i="1"/>
  <c r="AU3493" i="1"/>
  <c r="AW3493" i="1" s="1"/>
  <c r="AU308" i="1"/>
  <c r="AW308" i="1" s="1"/>
  <c r="AE308" i="1"/>
  <c r="AU273" i="1"/>
  <c r="AW273" i="1" s="1"/>
  <c r="AE273" i="1"/>
  <c r="AU593" i="1"/>
  <c r="AW593" i="1" s="1"/>
  <c r="AE593" i="1"/>
  <c r="AV542" i="1"/>
  <c r="AD541" i="1"/>
  <c r="AE542" i="1"/>
  <c r="AU876" i="1"/>
  <c r="AC875" i="1"/>
  <c r="AE875" i="1" s="1"/>
  <c r="AE876" i="1"/>
  <c r="AV1189" i="1"/>
  <c r="AV1187" i="1" s="1"/>
  <c r="AD1187" i="1"/>
  <c r="AU1902" i="1"/>
  <c r="AE1902" i="1"/>
  <c r="AC1901" i="1"/>
  <c r="AQ2510" i="1"/>
  <c r="AO2509" i="1"/>
  <c r="AC2660" i="1"/>
  <c r="AE2661" i="1"/>
  <c r="AU2661" i="1"/>
  <c r="AU2664" i="1"/>
  <c r="AC2663" i="1"/>
  <c r="AE2664" i="1"/>
  <c r="AV2807" i="1"/>
  <c r="AD2806" i="1"/>
  <c r="AE2807" i="1"/>
  <c r="AE3106" i="1"/>
  <c r="AC3105" i="1"/>
  <c r="AE3105" i="1" s="1"/>
  <c r="AD3209" i="1"/>
  <c r="AD3206" i="1" s="1"/>
  <c r="AV3210" i="1"/>
  <c r="AV3209" i="1" s="1"/>
  <c r="AV3206" i="1" s="1"/>
  <c r="AE3278" i="1"/>
  <c r="AU3278" i="1"/>
  <c r="AW3278" i="1" s="1"/>
  <c r="AF3508" i="1"/>
  <c r="AH3509" i="1"/>
  <c r="AD283" i="1"/>
  <c r="AD282" i="1" s="1"/>
  <c r="AD281" i="1" s="1"/>
  <c r="AV284" i="1"/>
  <c r="AV283" i="1" s="1"/>
  <c r="AV282" i="1" s="1"/>
  <c r="AV281" i="1" s="1"/>
  <c r="AV758" i="1"/>
  <c r="AW758" i="1" s="1"/>
  <c r="AW759" i="1"/>
  <c r="AE681" i="1"/>
  <c r="AU681" i="1"/>
  <c r="AW681" i="1" s="1"/>
  <c r="AU978" i="1"/>
  <c r="AW978" i="1" s="1"/>
  <c r="AE978" i="1"/>
  <c r="AV1219" i="1"/>
  <c r="AD1218" i="1"/>
  <c r="AE1859" i="1"/>
  <c r="AU1859" i="1"/>
  <c r="AW1859" i="1" s="1"/>
  <c r="AU2110" i="1"/>
  <c r="AW2110" i="1" s="1"/>
  <c r="AE2110" i="1"/>
  <c r="AQ2462" i="1"/>
  <c r="AO2461" i="1"/>
  <c r="AW2637" i="1"/>
  <c r="AW2802" i="1"/>
  <c r="AU2801" i="1"/>
  <c r="AD2852" i="1"/>
  <c r="AD2851" i="1" s="1"/>
  <c r="AV2853" i="1"/>
  <c r="AV2852" i="1" s="1"/>
  <c r="AV2851" i="1" s="1"/>
  <c r="AE3025" i="1"/>
  <c r="AU3025" i="1"/>
  <c r="AW3025" i="1" s="1"/>
  <c r="AU3153" i="1"/>
  <c r="AW3153" i="1" s="1"/>
  <c r="AE3153" i="1"/>
  <c r="AU3313" i="1"/>
  <c r="AW3313" i="1" s="1"/>
  <c r="AE3313" i="1"/>
  <c r="AU3487" i="1"/>
  <c r="AE3487" i="1"/>
  <c r="AC3486" i="1"/>
  <c r="AV3541" i="1"/>
  <c r="AV3540" i="1" s="1"/>
  <c r="AV3539" i="1" s="1"/>
  <c r="AD3540" i="1"/>
  <c r="AD3539" i="1" s="1"/>
  <c r="AE3606" i="1"/>
  <c r="AU3606" i="1"/>
  <c r="AW3606" i="1" s="1"/>
  <c r="AE244" i="1"/>
  <c r="AU244" i="1"/>
  <c r="AW244" i="1" s="1"/>
  <c r="AV112" i="1"/>
  <c r="AW113" i="1"/>
  <c r="AI819" i="1"/>
  <c r="AU563" i="1"/>
  <c r="AW563" i="1" s="1"/>
  <c r="AE563" i="1"/>
  <c r="AU810" i="1"/>
  <c r="AW811" i="1"/>
  <c r="AU891" i="1"/>
  <c r="AW891" i="1" s="1"/>
  <c r="AW892" i="1"/>
  <c r="AD873" i="1"/>
  <c r="AV874" i="1"/>
  <c r="AV873" i="1" s="1"/>
  <c r="AV1339" i="1"/>
  <c r="AV1337" i="1" s="1"/>
  <c r="AV1336" i="1" s="1"/>
  <c r="AD1337" i="1"/>
  <c r="AD1336" i="1" s="1"/>
  <c r="AU1412" i="1"/>
  <c r="AW1412" i="1" s="1"/>
  <c r="AE1412" i="1"/>
  <c r="AU1505" i="1"/>
  <c r="AW1505" i="1" s="1"/>
  <c r="AE1505" i="1"/>
  <c r="AD1909" i="1"/>
  <c r="AV1910" i="1"/>
  <c r="AE1910" i="1"/>
  <c r="AE2166" i="1"/>
  <c r="AU2166" i="1"/>
  <c r="AW2166" i="1" s="1"/>
  <c r="AL2399" i="1"/>
  <c r="AE3101" i="1"/>
  <c r="AU3187" i="1"/>
  <c r="AW3188" i="1"/>
  <c r="AH3430" i="1"/>
  <c r="AF3429" i="1"/>
  <c r="AV301" i="1"/>
  <c r="AV300" i="1" s="1"/>
  <c r="AV296" i="1" s="1"/>
  <c r="AD300" i="1"/>
  <c r="AD296" i="1" s="1"/>
  <c r="AV274" i="1"/>
  <c r="AW274" i="1" s="1"/>
  <c r="AE274" i="1"/>
  <c r="AO807" i="1"/>
  <c r="AU572" i="1"/>
  <c r="AW572" i="1" s="1"/>
  <c r="AE572" i="1"/>
  <c r="AC785" i="1"/>
  <c r="AU885" i="1"/>
  <c r="AW885" i="1" s="1"/>
  <c r="AE885" i="1"/>
  <c r="AE926" i="1"/>
  <c r="AU926" i="1"/>
  <c r="AT900" i="1"/>
  <c r="AR899" i="1"/>
  <c r="AU990" i="1"/>
  <c r="AW990" i="1" s="1"/>
  <c r="AE990" i="1"/>
  <c r="AE1422" i="1"/>
  <c r="AU1422" i="1"/>
  <c r="AW1422" i="1" s="1"/>
  <c r="AV1349" i="1"/>
  <c r="AW1349" i="1" s="1"/>
  <c r="AE1349" i="1"/>
  <c r="AU1972" i="1"/>
  <c r="AW1972" i="1" s="1"/>
  <c r="AE1972" i="1"/>
  <c r="AE2440" i="1"/>
  <c r="AU2440" i="1"/>
  <c r="AW2440" i="1" s="1"/>
  <c r="AU2505" i="1"/>
  <c r="AW2505" i="1" s="1"/>
  <c r="AW2506" i="1"/>
  <c r="AE2701" i="1"/>
  <c r="AU2701" i="1"/>
  <c r="AW2701" i="1" s="1"/>
  <c r="AU2927" i="1"/>
  <c r="AW2927" i="1" s="1"/>
  <c r="AW2928" i="1"/>
  <c r="AU3045" i="1"/>
  <c r="AW3045" i="1" s="1"/>
  <c r="AE3045" i="1"/>
  <c r="AC3218" i="1"/>
  <c r="AU3219" i="1"/>
  <c r="AE3219" i="1"/>
  <c r="AL819" i="1"/>
  <c r="AV926" i="1"/>
  <c r="AV924" i="1" s="1"/>
  <c r="AD924" i="1"/>
  <c r="AN808" i="1"/>
  <c r="AL807" i="1"/>
  <c r="AU1089" i="1"/>
  <c r="AW1089" i="1" s="1"/>
  <c r="AE1089" i="1"/>
  <c r="AW1535" i="1"/>
  <c r="AD2643" i="1"/>
  <c r="AD2636" i="1" s="1"/>
  <c r="AV2644" i="1"/>
  <c r="AV2643" i="1" s="1"/>
  <c r="AV2636" i="1" s="1"/>
  <c r="AE3156" i="1"/>
  <c r="AU3156" i="1"/>
  <c r="AW3156" i="1" s="1"/>
  <c r="AE3312" i="1"/>
  <c r="AU3312" i="1"/>
  <c r="AW3312" i="1" s="1"/>
  <c r="AU3323" i="1"/>
  <c r="AW3323" i="1" s="1"/>
  <c r="AE3323" i="1"/>
  <c r="AU3538" i="1"/>
  <c r="AC3537" i="1"/>
  <c r="AE3538" i="1"/>
  <c r="AH3580" i="1"/>
  <c r="AE3567" i="1"/>
  <c r="AU3567" i="1"/>
  <c r="AC3566" i="1"/>
  <c r="AE3566" i="1" s="1"/>
  <c r="AG276" i="1"/>
  <c r="AG14" i="1" s="1"/>
  <c r="AP1600" i="1"/>
  <c r="AP33" i="1"/>
  <c r="AP32" i="1" s="1"/>
  <c r="AT26" i="1"/>
  <c r="AE665" i="1"/>
  <c r="AU665" i="1"/>
  <c r="AW665" i="1" s="1"/>
  <c r="AU997" i="1"/>
  <c r="AW997" i="1" s="1"/>
  <c r="AE997" i="1"/>
  <c r="AU1558" i="1"/>
  <c r="AW1558" i="1" s="1"/>
  <c r="AE1558" i="1"/>
  <c r="AU1695" i="1"/>
  <c r="AC1694" i="1"/>
  <c r="AE1695" i="1"/>
  <c r="AE1961" i="1"/>
  <c r="AU1961" i="1"/>
  <c r="AW1961" i="1" s="1"/>
  <c r="AE2349" i="1"/>
  <c r="AU2349" i="1"/>
  <c r="AW2349" i="1" s="1"/>
  <c r="AI2287" i="1"/>
  <c r="AK2288" i="1"/>
  <c r="AW2892" i="1"/>
  <c r="AU2891" i="1"/>
  <c r="AU2990" i="1"/>
  <c r="AW2990" i="1" s="1"/>
  <c r="AE2990" i="1"/>
  <c r="AU3426" i="1"/>
  <c r="AW3426" i="1" s="1"/>
  <c r="AE3426" i="1"/>
  <c r="AU3587" i="1"/>
  <c r="AW3587" i="1" s="1"/>
  <c r="AE3587" i="1"/>
  <c r="AU711" i="1"/>
  <c r="AW711" i="1" s="1"/>
  <c r="AE711" i="1"/>
  <c r="AV643" i="1"/>
  <c r="AW643" i="1" s="1"/>
  <c r="AE643" i="1"/>
  <c r="AU964" i="1"/>
  <c r="AW964" i="1" s="1"/>
  <c r="AE964" i="1"/>
  <c r="AC930" i="1"/>
  <c r="AU931" i="1"/>
  <c r="AE931" i="1"/>
  <c r="AE1646" i="1"/>
  <c r="AE2162" i="1"/>
  <c r="AU2162" i="1"/>
  <c r="AW2162" i="1" s="1"/>
  <c r="AU2550" i="1"/>
  <c r="AW2550" i="1" s="1"/>
  <c r="AE2550" i="1"/>
  <c r="AE2880" i="1"/>
  <c r="AU2880" i="1"/>
  <c r="AW2880" i="1" s="1"/>
  <c r="AU2943" i="1"/>
  <c r="AW2943" i="1" s="1"/>
  <c r="AE2943" i="1"/>
  <c r="AE3036" i="1"/>
  <c r="AU3036" i="1"/>
  <c r="AW3036" i="1" s="1"/>
  <c r="AU3088" i="1"/>
  <c r="AW3088" i="1" s="1"/>
  <c r="AE3088" i="1"/>
  <c r="AU3306" i="1"/>
  <c r="AC3305" i="1"/>
  <c r="AE3306" i="1"/>
  <c r="AU3399" i="1"/>
  <c r="AW3399" i="1" s="1"/>
  <c r="AE3399" i="1"/>
  <c r="AU96" i="1"/>
  <c r="AW96" i="1" s="1"/>
  <c r="AE96" i="1"/>
  <c r="AU560" i="1"/>
  <c r="AW560" i="1" s="1"/>
  <c r="AE560" i="1"/>
  <c r="AU687" i="1"/>
  <c r="AW687" i="1" s="1"/>
  <c r="AE687" i="1"/>
  <c r="AE1231" i="1"/>
  <c r="AU1231" i="1"/>
  <c r="AW1231" i="1" s="1"/>
  <c r="AC1710" i="1"/>
  <c r="AE1710" i="1" s="1"/>
  <c r="AE1711" i="1"/>
  <c r="AE1928" i="1"/>
  <c r="AU1928" i="1"/>
  <c r="AW1928" i="1" s="1"/>
  <c r="AE2159" i="1"/>
  <c r="AU2159" i="1"/>
  <c r="AW2159" i="1" s="1"/>
  <c r="AE2165" i="1"/>
  <c r="AU2165" i="1"/>
  <c r="AW2165" i="1" s="1"/>
  <c r="AU2421" i="1"/>
  <c r="AE2421" i="1"/>
  <c r="AC2420" i="1"/>
  <c r="AC2512" i="1"/>
  <c r="AE2513" i="1"/>
  <c r="AU2513" i="1"/>
  <c r="AC2598" i="1"/>
  <c r="AU2599" i="1"/>
  <c r="AE2599" i="1"/>
  <c r="AE2910" i="1"/>
  <c r="AU2910" i="1"/>
  <c r="AW2910" i="1" s="1"/>
  <c r="AE3017" i="1"/>
  <c r="AU3017" i="1"/>
  <c r="AW3017" i="1" s="1"/>
  <c r="AV3257" i="1"/>
  <c r="AW3257" i="1" s="1"/>
  <c r="AE3257" i="1"/>
  <c r="AU3380" i="1"/>
  <c r="AW3380" i="1" s="1"/>
  <c r="AE3380" i="1"/>
  <c r="AD905" i="1"/>
  <c r="AE906" i="1"/>
  <c r="AU691" i="1"/>
  <c r="AW691" i="1" s="1"/>
  <c r="AE691" i="1"/>
  <c r="AU989" i="1"/>
  <c r="AW989" i="1" s="1"/>
  <c r="AE989" i="1"/>
  <c r="AE1432" i="1"/>
  <c r="AU1432" i="1"/>
  <c r="AW1432" i="1" s="1"/>
  <c r="AU1506" i="1"/>
  <c r="AW1506" i="1" s="1"/>
  <c r="AE1506" i="1"/>
  <c r="AU1515" i="1"/>
  <c r="AW1515" i="1" s="1"/>
  <c r="AE1515" i="1"/>
  <c r="AU2153" i="1"/>
  <c r="AW2153" i="1" s="1"/>
  <c r="AE2153" i="1"/>
  <c r="AU2604" i="1"/>
  <c r="AW2604" i="1" s="1"/>
  <c r="AW2605" i="1"/>
  <c r="AE2717" i="1"/>
  <c r="AC2716" i="1"/>
  <c r="AE2716" i="1" s="1"/>
  <c r="AE2623" i="1"/>
  <c r="AU2623" i="1"/>
  <c r="AW2623" i="1" s="1"/>
  <c r="AU3060" i="1"/>
  <c r="AW3060" i="1" s="1"/>
  <c r="AE3060" i="1"/>
  <c r="AU3505" i="1"/>
  <c r="AW3505" i="1" s="1"/>
  <c r="AE3505" i="1"/>
  <c r="AV3633" i="1"/>
  <c r="AV3632" i="1" s="1"/>
  <c r="AD3632" i="1"/>
  <c r="AD760" i="1"/>
  <c r="AV761" i="1"/>
  <c r="AV760" i="1" s="1"/>
  <c r="AE690" i="1"/>
  <c r="AU690" i="1"/>
  <c r="AW690" i="1" s="1"/>
  <c r="AE673" i="1"/>
  <c r="AU673" i="1"/>
  <c r="AW673" i="1" s="1"/>
  <c r="AU938" i="1"/>
  <c r="AW938" i="1" s="1"/>
  <c r="AE938" i="1"/>
  <c r="AC934" i="1"/>
  <c r="AE1204" i="1"/>
  <c r="AU1204" i="1"/>
  <c r="AW1204" i="1" s="1"/>
  <c r="AU1528" i="1"/>
  <c r="AW1528" i="1" s="1"/>
  <c r="AE1528" i="1"/>
  <c r="AU1604" i="1"/>
  <c r="AW1605" i="1"/>
  <c r="AU1759" i="1"/>
  <c r="AW1759" i="1" s="1"/>
  <c r="AE1759" i="1"/>
  <c r="AU1816" i="1"/>
  <c r="AW1816" i="1" s="1"/>
  <c r="AE1816" i="1"/>
  <c r="AU2105" i="1"/>
  <c r="AW2105" i="1" s="1"/>
  <c r="AE2105" i="1"/>
  <c r="AU2130" i="1"/>
  <c r="AW2130" i="1" s="1"/>
  <c r="AE2130" i="1"/>
  <c r="AD2559" i="1"/>
  <c r="AV2560" i="1"/>
  <c r="AV2559" i="1" s="1"/>
  <c r="AE2907" i="1"/>
  <c r="AU2907" i="1"/>
  <c r="AW2907" i="1" s="1"/>
  <c r="AL3119" i="1"/>
  <c r="AF3515" i="1"/>
  <c r="AH3516" i="1"/>
  <c r="AQ3544" i="1"/>
  <c r="AE187" i="1"/>
  <c r="AU187" i="1"/>
  <c r="AW187" i="1" s="1"/>
  <c r="AU395" i="1"/>
  <c r="AW395" i="1" s="1"/>
  <c r="AU1028" i="1"/>
  <c r="AW1028" i="1" s="1"/>
  <c r="AE1028" i="1"/>
  <c r="AC1198" i="1"/>
  <c r="AU1199" i="1"/>
  <c r="AE1199" i="1"/>
  <c r="AW1640" i="1"/>
  <c r="AU1637" i="1"/>
  <c r="AW1637" i="1" s="1"/>
  <c r="AD1655" i="1"/>
  <c r="AV1656" i="1"/>
  <c r="AV1655" i="1" s="1"/>
  <c r="AU1743" i="1"/>
  <c r="AW1743" i="1" s="1"/>
  <c r="AE1743" i="1"/>
  <c r="AE2041" i="1"/>
  <c r="AU2041" i="1"/>
  <c r="AW2041" i="1" s="1"/>
  <c r="AU2323" i="1"/>
  <c r="AC2322" i="1"/>
  <c r="AE2322" i="1" s="1"/>
  <c r="AE2323" i="1"/>
  <c r="AU2491" i="1"/>
  <c r="AW2491" i="1" s="1"/>
  <c r="AE2491" i="1"/>
  <c r="AQ2766" i="1"/>
  <c r="AO2756" i="1"/>
  <c r="AI2895" i="1"/>
  <c r="AE2980" i="1"/>
  <c r="AU2980" i="1"/>
  <c r="AW2980" i="1" s="1"/>
  <c r="AU3470" i="1"/>
  <c r="AW3470" i="1" s="1"/>
  <c r="AE3470" i="1"/>
  <c r="AU304" i="1"/>
  <c r="AW304" i="1" s="1"/>
  <c r="AE304" i="1"/>
  <c r="AV270" i="1"/>
  <c r="AD269" i="1"/>
  <c r="AD268" i="1" s="1"/>
  <c r="AD267" i="1" s="1"/>
  <c r="AE270" i="1"/>
  <c r="AE474" i="1"/>
  <c r="AU474" i="1"/>
  <c r="AC473" i="1"/>
  <c r="AE473" i="1" s="1"/>
  <c r="AE670" i="1"/>
  <c r="AU670" i="1"/>
  <c r="AW670" i="1" s="1"/>
  <c r="AV787" i="1"/>
  <c r="AV786" i="1" s="1"/>
  <c r="AV785" i="1" s="1"/>
  <c r="AV784" i="1" s="1"/>
  <c r="AV783" i="1" s="1"/>
  <c r="AV16" i="1" s="1"/>
  <c r="AD786" i="1"/>
  <c r="AD785" i="1" s="1"/>
  <c r="AD784" i="1" s="1"/>
  <c r="AD783" i="1" s="1"/>
  <c r="AD16" i="1" s="1"/>
  <c r="AU966" i="1"/>
  <c r="AW966" i="1" s="1"/>
  <c r="AE966" i="1"/>
  <c r="AU1293" i="1"/>
  <c r="AW1293" i="1" s="1"/>
  <c r="AE1293" i="1"/>
  <c r="AU1490" i="1"/>
  <c r="AW1490" i="1" s="1"/>
  <c r="AE1490" i="1"/>
  <c r="AU1664" i="1"/>
  <c r="AW1664" i="1" s="1"/>
  <c r="AW1745" i="1"/>
  <c r="AE1783" i="1"/>
  <c r="AU1783" i="1"/>
  <c r="AW1783" i="1" s="1"/>
  <c r="AU2094" i="1"/>
  <c r="AW2094" i="1" s="1"/>
  <c r="AE2094" i="1"/>
  <c r="AE2045" i="1"/>
  <c r="AU2045" i="1"/>
  <c r="AW2045" i="1" s="1"/>
  <c r="AU2102" i="1"/>
  <c r="AW2102" i="1" s="1"/>
  <c r="AE2102" i="1"/>
  <c r="AV2079" i="1"/>
  <c r="AE2079" i="1"/>
  <c r="AD2074" i="1"/>
  <c r="AD2069" i="1" s="1"/>
  <c r="AE2177" i="1"/>
  <c r="AU2177" i="1"/>
  <c r="AW2177" i="1" s="1"/>
  <c r="AC2328" i="1"/>
  <c r="AU2373" i="1"/>
  <c r="AE2373" i="1"/>
  <c r="AC2371" i="1"/>
  <c r="AU2879" i="1"/>
  <c r="AW2879" i="1" s="1"/>
  <c r="AE2879" i="1"/>
  <c r="AU3011" i="1"/>
  <c r="AW3011" i="1" s="1"/>
  <c r="AE3011" i="1"/>
  <c r="AV3151" i="1"/>
  <c r="AV3150" i="1" s="1"/>
  <c r="AD3150" i="1"/>
  <c r="AU3269" i="1"/>
  <c r="AW3269" i="1" s="1"/>
  <c r="AE3269" i="1"/>
  <c r="AV151" i="1"/>
  <c r="AV150" i="1" s="1"/>
  <c r="AV149" i="1" s="1"/>
  <c r="AD150" i="1"/>
  <c r="AD149" i="1" s="1"/>
  <c r="AU230" i="1"/>
  <c r="AE230" i="1"/>
  <c r="AC229" i="1"/>
  <c r="AU347" i="1"/>
  <c r="AW347" i="1" s="1"/>
  <c r="AE347" i="1"/>
  <c r="AV468" i="1"/>
  <c r="AW468" i="1" s="1"/>
  <c r="AE468" i="1"/>
  <c r="AE762" i="1"/>
  <c r="AU762" i="1"/>
  <c r="AW762" i="1" s="1"/>
  <c r="AV631" i="1"/>
  <c r="AW631" i="1" s="1"/>
  <c r="AE631" i="1"/>
  <c r="AU971" i="1"/>
  <c r="AW971" i="1" s="1"/>
  <c r="AE971" i="1"/>
  <c r="AU1467" i="1"/>
  <c r="AW1467" i="1" s="1"/>
  <c r="AE1467" i="1"/>
  <c r="AU1489" i="1"/>
  <c r="AW1489" i="1" s="1"/>
  <c r="AE1489" i="1"/>
  <c r="AC1716" i="1"/>
  <c r="AV1819" i="1"/>
  <c r="AV1818" i="1" s="1"/>
  <c r="AD1818" i="1"/>
  <c r="AE2128" i="1"/>
  <c r="AU2128" i="1"/>
  <c r="AW2128" i="1" s="1"/>
  <c r="AJ2298" i="1"/>
  <c r="AJ43" i="1"/>
  <c r="AJ42" i="1" s="1"/>
  <c r="AE2380" i="1"/>
  <c r="AU2380" i="1"/>
  <c r="AW2380" i="1" s="1"/>
  <c r="AU2878" i="1"/>
  <c r="AW2878" i="1" s="1"/>
  <c r="AE2878" i="1"/>
  <c r="AE3473" i="1"/>
  <c r="AU3473" i="1"/>
  <c r="AW3473" i="1" s="1"/>
  <c r="AD3609" i="1"/>
  <c r="AV3610" i="1"/>
  <c r="AV3609" i="1" s="1"/>
  <c r="AU338" i="1"/>
  <c r="AW338" i="1" s="1"/>
  <c r="AE338" i="1"/>
  <c r="AU303" i="1"/>
  <c r="AW303" i="1" s="1"/>
  <c r="AE303" i="1"/>
  <c r="AV471" i="1"/>
  <c r="AW471" i="1" s="1"/>
  <c r="AE471" i="1"/>
  <c r="AE674" i="1"/>
  <c r="AU674" i="1"/>
  <c r="AW674" i="1" s="1"/>
  <c r="AV815" i="1"/>
  <c r="AD814" i="1"/>
  <c r="AE815" i="1"/>
  <c r="AC842" i="1"/>
  <c r="AE843" i="1"/>
  <c r="AE1207" i="1"/>
  <c r="AU1207" i="1"/>
  <c r="AW1207" i="1" s="1"/>
  <c r="AU1357" i="1"/>
  <c r="AW1357" i="1" s="1"/>
  <c r="AE1357" i="1"/>
  <c r="AU1396" i="1"/>
  <c r="AW1396" i="1" s="1"/>
  <c r="AE1396" i="1"/>
  <c r="AU1839" i="1"/>
  <c r="AC1838" i="1"/>
  <c r="AE1838" i="1" s="1"/>
  <c r="AE1839" i="1"/>
  <c r="AW2519" i="1"/>
  <c r="AU2518" i="1"/>
  <c r="AE2577" i="1"/>
  <c r="AU2577" i="1"/>
  <c r="AW2577" i="1" s="1"/>
  <c r="AE2647" i="1"/>
  <c r="AC2646" i="1"/>
  <c r="AU2647" i="1"/>
  <c r="AE2759" i="1"/>
  <c r="AC2758" i="1"/>
  <c r="P52" i="1"/>
  <c r="AE3396" i="1"/>
  <c r="AU3396" i="1"/>
  <c r="AW3396" i="1" s="1"/>
  <c r="AE3618" i="1"/>
  <c r="AU3618" i="1"/>
  <c r="AW3618" i="1" s="1"/>
  <c r="AU316" i="1"/>
  <c r="AW316" i="1" s="1"/>
  <c r="AE316" i="1"/>
  <c r="AC277" i="1"/>
  <c r="AE278" i="1"/>
  <c r="AE1078" i="1"/>
  <c r="AU1078" i="1"/>
  <c r="AW1078" i="1" s="1"/>
  <c r="AE1252" i="1"/>
  <c r="AU1252" i="1"/>
  <c r="AW1252" i="1" s="1"/>
  <c r="AU1552" i="1"/>
  <c r="AW1552" i="1" s="1"/>
  <c r="AE1552" i="1"/>
  <c r="AU1719" i="1"/>
  <c r="AW1719" i="1" s="1"/>
  <c r="AE1719" i="1"/>
  <c r="AE2035" i="1"/>
  <c r="AU2035" i="1"/>
  <c r="AW2035" i="1" s="1"/>
  <c r="AU2147" i="1"/>
  <c r="AW2147" i="1" s="1"/>
  <c r="AE2147" i="1"/>
  <c r="AW2481" i="1"/>
  <c r="AN2590" i="1"/>
  <c r="AL2589" i="1"/>
  <c r="AV2675" i="1"/>
  <c r="AV2674" i="1" s="1"/>
  <c r="AV2673" i="1" s="1"/>
  <c r="AD2674" i="1"/>
  <c r="AD2673" i="1" s="1"/>
  <c r="AE2993" i="1"/>
  <c r="AU2993" i="1"/>
  <c r="AW2993" i="1" s="1"/>
  <c r="AU3160" i="1"/>
  <c r="AW3160" i="1" s="1"/>
  <c r="AE3160" i="1"/>
  <c r="AN3544" i="1"/>
  <c r="AU272" i="1"/>
  <c r="AE272" i="1"/>
  <c r="AC269" i="1"/>
  <c r="AE376" i="1"/>
  <c r="AU376" i="1"/>
  <c r="AC375" i="1"/>
  <c r="AE375" i="1" s="1"/>
  <c r="AU311" i="1"/>
  <c r="AW311" i="1" s="1"/>
  <c r="AE311" i="1"/>
  <c r="AD552" i="1"/>
  <c r="AV553" i="1"/>
  <c r="AV552" i="1" s="1"/>
  <c r="AU786" i="1"/>
  <c r="AU849" i="1"/>
  <c r="AW849" i="1" s="1"/>
  <c r="AE849" i="1"/>
  <c r="AU1211" i="1"/>
  <c r="AW1211" i="1" s="1"/>
  <c r="AE1211" i="1"/>
  <c r="AU1487" i="1"/>
  <c r="AW1487" i="1" s="1"/>
  <c r="AE1487" i="1"/>
  <c r="AE2057" i="1"/>
  <c r="AU2057" i="1"/>
  <c r="AW2057" i="1" s="1"/>
  <c r="AU2126" i="1"/>
  <c r="AW2126" i="1" s="1"/>
  <c r="AE2126" i="1"/>
  <c r="AE2504" i="1"/>
  <c r="AC2503" i="1"/>
  <c r="AU2504" i="1"/>
  <c r="AV2775" i="1"/>
  <c r="AV2774" i="1" s="1"/>
  <c r="AD2774" i="1"/>
  <c r="AU2872" i="1"/>
  <c r="AW2872" i="1" s="1"/>
  <c r="AE2872" i="1"/>
  <c r="AE3021" i="1"/>
  <c r="AU3021" i="1"/>
  <c r="AW3021" i="1" s="1"/>
  <c r="AU3469" i="1"/>
  <c r="AE3469" i="1"/>
  <c r="AC3467" i="1"/>
  <c r="AE3598" i="1"/>
  <c r="AU3598" i="1"/>
  <c r="AW3598" i="1" s="1"/>
  <c r="AW124" i="1"/>
  <c r="AU123" i="1"/>
  <c r="AW123" i="1" s="1"/>
  <c r="AU233" i="1"/>
  <c r="AW233" i="1" s="1"/>
  <c r="AE233" i="1"/>
  <c r="AW425" i="1"/>
  <c r="AU424" i="1"/>
  <c r="AE1017" i="1"/>
  <c r="AU1017" i="1"/>
  <c r="AW1017" i="1" s="1"/>
  <c r="AU1481" i="1"/>
  <c r="AW1481" i="1" s="1"/>
  <c r="AE1481" i="1"/>
  <c r="AE1691" i="1"/>
  <c r="AU1691" i="1"/>
  <c r="AC1690" i="1"/>
  <c r="AE2172" i="1"/>
  <c r="AU2172" i="1"/>
  <c r="AW2172" i="1" s="1"/>
  <c r="AW2407" i="1"/>
  <c r="AU2406" i="1"/>
  <c r="AU2478" i="1"/>
  <c r="AC2477" i="1"/>
  <c r="AE2478" i="1"/>
  <c r="AU2949" i="1"/>
  <c r="AW2949" i="1" s="1"/>
  <c r="AE2949" i="1"/>
  <c r="AE2919" i="1"/>
  <c r="AV3165" i="1"/>
  <c r="AW3165" i="1" s="1"/>
  <c r="AE3165" i="1"/>
  <c r="AU3271" i="1"/>
  <c r="AW3271" i="1" s="1"/>
  <c r="AE3271" i="1"/>
  <c r="AD3463" i="1"/>
  <c r="AV3464" i="1"/>
  <c r="AV3463" i="1" s="1"/>
  <c r="AU2120" i="1"/>
  <c r="AW2120" i="1" s="1"/>
  <c r="AE2120" i="1"/>
  <c r="AV2327" i="1"/>
  <c r="AW2327" i="1" s="1"/>
  <c r="AE2327" i="1"/>
  <c r="AU2486" i="1"/>
  <c r="AD2600" i="1"/>
  <c r="AV2601" i="1"/>
  <c r="AV2600" i="1" s="1"/>
  <c r="AE3199" i="1"/>
  <c r="AC3198" i="1"/>
  <c r="AU3199" i="1"/>
  <c r="AC3476" i="1"/>
  <c r="AE3477" i="1"/>
  <c r="AR100" i="1"/>
  <c r="AT101" i="1"/>
  <c r="AU128" i="1"/>
  <c r="AE128" i="1"/>
  <c r="AC127" i="1"/>
  <c r="AE127" i="1" s="1"/>
  <c r="AU323" i="1"/>
  <c r="AW323" i="1" s="1"/>
  <c r="AE323" i="1"/>
  <c r="AU705" i="1"/>
  <c r="AW705" i="1" s="1"/>
  <c r="AE705" i="1"/>
  <c r="AE1379" i="1"/>
  <c r="AU1379" i="1"/>
  <c r="AC1377" i="1"/>
  <c r="AU1391" i="1"/>
  <c r="AW1391" i="1" s="1"/>
  <c r="AE1391" i="1"/>
  <c r="AU1459" i="1"/>
  <c r="AW1459" i="1" s="1"/>
  <c r="AE1459" i="1"/>
  <c r="AU1476" i="1"/>
  <c r="AW1476" i="1" s="1"/>
  <c r="AE1476" i="1"/>
  <c r="AU1731" i="1"/>
  <c r="AW1731" i="1" s="1"/>
  <c r="AE1731" i="1"/>
  <c r="AU1896" i="1"/>
  <c r="AE2038" i="1"/>
  <c r="AU2038" i="1"/>
  <c r="AW2038" i="1" s="1"/>
  <c r="AV1869" i="1"/>
  <c r="AV1866" i="1" s="1"/>
  <c r="AV1865" i="1" s="1"/>
  <c r="AD1866" i="1"/>
  <c r="AD1865" i="1" s="1"/>
  <c r="AC2779" i="1"/>
  <c r="AE2870" i="1"/>
  <c r="AU2870" i="1"/>
  <c r="AW2870" i="1" s="1"/>
  <c r="AE2984" i="1"/>
  <c r="AU2984" i="1"/>
  <c r="AW2984" i="1" s="1"/>
  <c r="AE3230" i="1"/>
  <c r="AU3230" i="1"/>
  <c r="AW3230" i="1" s="1"/>
  <c r="AD3461" i="1"/>
  <c r="AV3462" i="1"/>
  <c r="AV3461" i="1" s="1"/>
  <c r="AU200" i="1"/>
  <c r="AW200" i="1" s="1"/>
  <c r="AE200" i="1"/>
  <c r="AU363" i="1"/>
  <c r="AW363" i="1" s="1"/>
  <c r="AE363" i="1"/>
  <c r="AD389" i="1"/>
  <c r="AV390" i="1"/>
  <c r="AE390" i="1"/>
  <c r="AW868" i="1"/>
  <c r="AV867" i="1"/>
  <c r="AU1394" i="1"/>
  <c r="AW1394" i="1" s="1"/>
  <c r="AE1394" i="1"/>
  <c r="AU1562" i="1"/>
  <c r="AW1562" i="1" s="1"/>
  <c r="AE1562" i="1"/>
  <c r="AE2042" i="1"/>
  <c r="AU2042" i="1"/>
  <c r="AW2042" i="1" s="1"/>
  <c r="AE2031" i="1"/>
  <c r="AU2031" i="1"/>
  <c r="AW2031" i="1" s="1"/>
  <c r="AK2756" i="1"/>
  <c r="AE2976" i="1"/>
  <c r="AU2976" i="1"/>
  <c r="AW2976" i="1" s="1"/>
  <c r="AR406" i="1"/>
  <c r="AT407" i="1"/>
  <c r="AU331" i="1"/>
  <c r="AW331" i="1" s="1"/>
  <c r="AE331" i="1"/>
  <c r="AV427" i="1"/>
  <c r="AV426" i="1" s="1"/>
  <c r="AD426" i="1"/>
  <c r="AV906" i="1"/>
  <c r="AW907" i="1"/>
  <c r="AU963" i="1"/>
  <c r="AW963" i="1" s="1"/>
  <c r="AE963" i="1"/>
  <c r="AU1566" i="1"/>
  <c r="AC1565" i="1"/>
  <c r="AE1566" i="1"/>
  <c r="AI1882" i="1"/>
  <c r="AK1883" i="1"/>
  <c r="AU1878" i="1"/>
  <c r="AW1878" i="1" s="1"/>
  <c r="AE1878" i="1"/>
  <c r="AE2279" i="1"/>
  <c r="AC2278" i="1"/>
  <c r="AV2374" i="1"/>
  <c r="AW2374" i="1" s="1"/>
  <c r="AE2374" i="1"/>
  <c r="AE2604" i="1"/>
  <c r="AW2883" i="1"/>
  <c r="AE3336" i="1"/>
  <c r="AC3335" i="1"/>
  <c r="AU3336" i="1"/>
  <c r="AU344" i="1"/>
  <c r="AW344" i="1" s="1"/>
  <c r="AE344" i="1"/>
  <c r="AH277" i="1"/>
  <c r="AF276" i="1"/>
  <c r="AW862" i="1"/>
  <c r="AU861" i="1"/>
  <c r="AW861" i="1" s="1"/>
  <c r="AV840" i="1"/>
  <c r="AV839" i="1" s="1"/>
  <c r="AV838" i="1" s="1"/>
  <c r="AV837" i="1" s="1"/>
  <c r="AD839" i="1"/>
  <c r="AD838" i="1" s="1"/>
  <c r="AD837" i="1" s="1"/>
  <c r="AU950" i="1"/>
  <c r="AW950" i="1" s="1"/>
  <c r="AE950" i="1"/>
  <c r="AV1718" i="1"/>
  <c r="AV1716" i="1" s="1"/>
  <c r="AV1715" i="1" s="1"/>
  <c r="AD1716" i="1"/>
  <c r="AD1715" i="1" s="1"/>
  <c r="AD2001" i="1"/>
  <c r="AV2002" i="1"/>
  <c r="AV2001" i="1" s="1"/>
  <c r="AN2287" i="1"/>
  <c r="AL40" i="1"/>
  <c r="AN40" i="1" s="1"/>
  <c r="AV2469" i="1"/>
  <c r="AV2468" i="1" s="1"/>
  <c r="AD2468" i="1"/>
  <c r="AE2625" i="1"/>
  <c r="AU2625" i="1"/>
  <c r="AW2625" i="1" s="1"/>
  <c r="AE566" i="1"/>
  <c r="AU566" i="1"/>
  <c r="AW566" i="1" s="1"/>
  <c r="AN802" i="1"/>
  <c r="AL19" i="1"/>
  <c r="AN19" i="1" s="1"/>
  <c r="AU1287" i="1"/>
  <c r="AW1287" i="1" s="1"/>
  <c r="AE1287" i="1"/>
  <c r="AU1517" i="1"/>
  <c r="AW1517" i="1" s="1"/>
  <c r="AE1517" i="1"/>
  <c r="AH1899" i="1"/>
  <c r="AF1894" i="1"/>
  <c r="AW2280" i="1"/>
  <c r="AU2279" i="1"/>
  <c r="AD2275" i="1"/>
  <c r="AD2257" i="1" s="1"/>
  <c r="AV2276" i="1"/>
  <c r="AV2275" i="1" s="1"/>
  <c r="AV2257" i="1" s="1"/>
  <c r="AD2474" i="1"/>
  <c r="AV2475" i="1"/>
  <c r="AE2475" i="1"/>
  <c r="AE3295" i="1"/>
  <c r="AU3295" i="1"/>
  <c r="AW3295" i="1" s="1"/>
  <c r="AE3347" i="1"/>
  <c r="AU3347" i="1"/>
  <c r="AW3347" i="1" s="1"/>
  <c r="AU3506" i="1"/>
  <c r="AW3506" i="1" s="1"/>
  <c r="AE3506" i="1"/>
  <c r="AV3551" i="1"/>
  <c r="AV3550" i="1" s="1"/>
  <c r="AV3545" i="1" s="1"/>
  <c r="AD3550" i="1"/>
  <c r="AD3545" i="1" s="1"/>
  <c r="AU374" i="1"/>
  <c r="AW374" i="1" s="1"/>
  <c r="AE374" i="1"/>
  <c r="AU208" i="1"/>
  <c r="AW208" i="1" s="1"/>
  <c r="AE208" i="1"/>
  <c r="AU429" i="1"/>
  <c r="AE429" i="1"/>
  <c r="AC428" i="1"/>
  <c r="AU604" i="1"/>
  <c r="AW604" i="1" s="1"/>
  <c r="AE604" i="1"/>
  <c r="AC662" i="1"/>
  <c r="AU663" i="1"/>
  <c r="AE663" i="1"/>
  <c r="AU823" i="1"/>
  <c r="AC822" i="1"/>
  <c r="AE823" i="1"/>
  <c r="AU1058" i="1"/>
  <c r="AW1058" i="1" s="1"/>
  <c r="AE1058" i="1"/>
  <c r="AU1215" i="1"/>
  <c r="AW1215" i="1" s="1"/>
  <c r="AE1215" i="1"/>
  <c r="AU1343" i="1"/>
  <c r="AE1343" i="1"/>
  <c r="AC1342" i="1"/>
  <c r="AU1710" i="1"/>
  <c r="AD1623" i="1"/>
  <c r="AV1624" i="1"/>
  <c r="AV1623" i="1" s="1"/>
  <c r="AE1957" i="1"/>
  <c r="AU1957" i="1"/>
  <c r="AW1957" i="1" s="1"/>
  <c r="AE1994" i="1"/>
  <c r="AC1993" i="1"/>
  <c r="AU1994" i="1"/>
  <c r="AU2329" i="1"/>
  <c r="AU2586" i="1"/>
  <c r="AW2587" i="1"/>
  <c r="AE2561" i="1"/>
  <c r="AU2561" i="1"/>
  <c r="AW2561" i="1" s="1"/>
  <c r="AD2610" i="1"/>
  <c r="AD2609" i="1" s="1"/>
  <c r="AV2611" i="1"/>
  <c r="AV2610" i="1" s="1"/>
  <c r="AC2921" i="1"/>
  <c r="AU2922" i="1"/>
  <c r="AE2922" i="1"/>
  <c r="AU3052" i="1"/>
  <c r="AW3052" i="1" s="1"/>
  <c r="AE3052" i="1"/>
  <c r="AD3134" i="1"/>
  <c r="AV3135" i="1"/>
  <c r="AV3134" i="1" s="1"/>
  <c r="AW3215" i="1"/>
  <c r="AU3214" i="1"/>
  <c r="AW3214" i="1" s="1"/>
  <c r="AU3386" i="1"/>
  <c r="AW3386" i="1" s="1"/>
  <c r="AE3386" i="1"/>
  <c r="AU356" i="1"/>
  <c r="AW356" i="1" s="1"/>
  <c r="AE356" i="1"/>
  <c r="AE192" i="1"/>
  <c r="AU192" i="1"/>
  <c r="AW192" i="1" s="1"/>
  <c r="AT865" i="1"/>
  <c r="AR864" i="1"/>
  <c r="AD1331" i="1"/>
  <c r="AD1330" i="1" s="1"/>
  <c r="AV1332" i="1"/>
  <c r="AV1331" i="1" s="1"/>
  <c r="AV1330" i="1" s="1"/>
  <c r="AE1597" i="1"/>
  <c r="AU1597" i="1"/>
  <c r="AW1597" i="1" s="1"/>
  <c r="AU1750" i="1"/>
  <c r="AW1750" i="1" s="1"/>
  <c r="AE1750" i="1"/>
  <c r="AD2008" i="1"/>
  <c r="AC1953" i="1"/>
  <c r="AU1954" i="1"/>
  <c r="AE1954" i="1"/>
  <c r="AE2525" i="1"/>
  <c r="AC2524" i="1"/>
  <c r="AU2525" i="1"/>
  <c r="AC2594" i="1"/>
  <c r="AE2595" i="1"/>
  <c r="AU2595" i="1"/>
  <c r="AE2689" i="1"/>
  <c r="AU2689" i="1"/>
  <c r="AW2689" i="1" s="1"/>
  <c r="AD2818" i="1"/>
  <c r="AV2819" i="1"/>
  <c r="AV2818" i="1" s="1"/>
  <c r="AU3145" i="1"/>
  <c r="AC3144" i="1"/>
  <c r="AE3145" i="1"/>
  <c r="AK3124" i="1"/>
  <c r="AI3119" i="1"/>
  <c r="AH3120" i="1"/>
  <c r="AF3119" i="1"/>
  <c r="AO3429" i="1"/>
  <c r="AQ3430" i="1"/>
  <c r="AV3531" i="1"/>
  <c r="AV3530" i="1" s="1"/>
  <c r="AD3530" i="1"/>
  <c r="AR12" i="1"/>
  <c r="AT79" i="1"/>
  <c r="AE383" i="1"/>
  <c r="AU383" i="1"/>
  <c r="AW383" i="1" s="1"/>
  <c r="P20" i="1"/>
  <c r="AU843" i="1"/>
  <c r="AW1311" i="1"/>
  <c r="AV1704" i="1"/>
  <c r="AV1703" i="1" s="1"/>
  <c r="AD1703" i="1"/>
  <c r="AU2500" i="1"/>
  <c r="AW2500" i="1" s="1"/>
  <c r="AE2500" i="1"/>
  <c r="AG2588" i="1"/>
  <c r="AG49" i="1"/>
  <c r="AG48" i="1" s="1"/>
  <c r="AV2661" i="1"/>
  <c r="AV2660" i="1" s="1"/>
  <c r="AD2660" i="1"/>
  <c r="AE2908" i="1"/>
  <c r="AU2908" i="1"/>
  <c r="AW2908" i="1" s="1"/>
  <c r="AU2948" i="1"/>
  <c r="AW2948" i="1" s="1"/>
  <c r="AE2948" i="1"/>
  <c r="AU3092" i="1"/>
  <c r="AW3092" i="1" s="1"/>
  <c r="AE3092" i="1"/>
  <c r="AU3265" i="1"/>
  <c r="AW3265" i="1" s="1"/>
  <c r="AE3265" i="1"/>
  <c r="AV3262" i="1"/>
  <c r="AW3262" i="1" s="1"/>
  <c r="AE3262" i="1"/>
  <c r="AE3441" i="1"/>
  <c r="AU3441" i="1"/>
  <c r="AW3441" i="1" s="1"/>
  <c r="AS3514" i="1"/>
  <c r="AS3513" i="1" s="1"/>
  <c r="AS62" i="1"/>
  <c r="AE279" i="1"/>
  <c r="AU214" i="1"/>
  <c r="AW214" i="1" s="1"/>
  <c r="AE214" i="1"/>
  <c r="AV195" i="1"/>
  <c r="AD194" i="1"/>
  <c r="AD179" i="1" s="1"/>
  <c r="AE195" i="1"/>
  <c r="AW537" i="1"/>
  <c r="AU536" i="1"/>
  <c r="AW536" i="1" s="1"/>
  <c r="AU581" i="1"/>
  <c r="AE581" i="1"/>
  <c r="AC580" i="1"/>
  <c r="AE580" i="1" s="1"/>
  <c r="AU697" i="1"/>
  <c r="AE697" i="1"/>
  <c r="AC695" i="1"/>
  <c r="AE695" i="1" s="1"/>
  <c r="AE766" i="1"/>
  <c r="AU766" i="1"/>
  <c r="AW766" i="1" s="1"/>
  <c r="AE983" i="1"/>
  <c r="AU983" i="1"/>
  <c r="AW983" i="1" s="1"/>
  <c r="AU1521" i="1"/>
  <c r="AW1521" i="1" s="1"/>
  <c r="AE1521" i="1"/>
  <c r="AE1649" i="1"/>
  <c r="AC1648" i="1"/>
  <c r="AU1649" i="1"/>
  <c r="AE2622" i="1"/>
  <c r="AU2622" i="1"/>
  <c r="AC2621" i="1"/>
  <c r="AU2823" i="1"/>
  <c r="AC2822" i="1"/>
  <c r="AE2823" i="1"/>
  <c r="AE3357" i="1"/>
  <c r="AU3357" i="1"/>
  <c r="AW3357" i="1" s="1"/>
  <c r="AV3467" i="1"/>
  <c r="AV3466" i="1" s="1"/>
  <c r="AV3465" i="1" s="1"/>
  <c r="AW3468" i="1"/>
  <c r="AU346" i="1"/>
  <c r="AW346" i="1" s="1"/>
  <c r="AE346" i="1"/>
  <c r="AD463" i="1"/>
  <c r="AE463" i="1" s="1"/>
  <c r="AV464" i="1"/>
  <c r="AE464" i="1"/>
  <c r="AE858" i="1"/>
  <c r="AC857" i="1"/>
  <c r="AU858" i="1"/>
  <c r="AU949" i="1"/>
  <c r="AW949" i="1" s="1"/>
  <c r="AE949" i="1"/>
  <c r="AV1373" i="1"/>
  <c r="AW1373" i="1" s="1"/>
  <c r="AE1373" i="1"/>
  <c r="AV1627" i="1"/>
  <c r="AV1626" i="1" s="1"/>
  <c r="AD1626" i="1"/>
  <c r="AE1626" i="1" s="1"/>
  <c r="AU1779" i="1"/>
  <c r="AW1779" i="1" s="1"/>
  <c r="AE1779" i="1"/>
  <c r="AE2037" i="1"/>
  <c r="AU2037" i="1"/>
  <c r="AW2037" i="1" s="1"/>
  <c r="AU1980" i="1"/>
  <c r="AW1980" i="1" s="1"/>
  <c r="AE1980" i="1"/>
  <c r="AA2297" i="1"/>
  <c r="AE2252" i="1"/>
  <c r="AU2252" i="1"/>
  <c r="AC2251" i="1"/>
  <c r="AE2251" i="1" s="1"/>
  <c r="AU2644" i="1"/>
  <c r="AE2644" i="1"/>
  <c r="AC2643" i="1"/>
  <c r="AU3039" i="1"/>
  <c r="AW3039" i="1" s="1"/>
  <c r="AE3039" i="1"/>
  <c r="AU3157" i="1"/>
  <c r="AW3157" i="1" s="1"/>
  <c r="AE3157" i="1"/>
  <c r="AW3547" i="1"/>
  <c r="AU3546" i="1"/>
  <c r="AE424" i="1"/>
  <c r="AV469" i="1"/>
  <c r="AW469" i="1" s="1"/>
  <c r="AE469" i="1"/>
  <c r="AU851" i="1"/>
  <c r="AW851" i="1" s="1"/>
  <c r="AE851" i="1"/>
  <c r="AV639" i="1"/>
  <c r="AW639" i="1" s="1"/>
  <c r="AE639" i="1"/>
  <c r="AE1222" i="1"/>
  <c r="AU1222" i="1"/>
  <c r="AW1222" i="1" s="1"/>
  <c r="AU1404" i="1"/>
  <c r="AW1404" i="1" s="1"/>
  <c r="AE1404" i="1"/>
  <c r="AE1420" i="1"/>
  <c r="AU1420" i="1"/>
  <c r="AW1420" i="1" s="1"/>
  <c r="AV1611" i="1"/>
  <c r="AV1610" i="1" s="1"/>
  <c r="AD1610" i="1"/>
  <c r="AU1912" i="1"/>
  <c r="AC1911" i="1"/>
  <c r="AE1912" i="1"/>
  <c r="AG2298" i="1"/>
  <c r="AG43" i="1"/>
  <c r="AG42" i="1" s="1"/>
  <c r="AU2357" i="1"/>
  <c r="AW2357" i="1" s="1"/>
  <c r="AE2357" i="1"/>
  <c r="AF2461" i="1"/>
  <c r="AH2462" i="1"/>
  <c r="AG2460" i="1"/>
  <c r="AG46" i="1"/>
  <c r="AG45" i="1" s="1"/>
  <c r="AU2753" i="1"/>
  <c r="AW2753" i="1" s="1"/>
  <c r="AE2753" i="1"/>
  <c r="AV2817" i="1"/>
  <c r="AV2816" i="1" s="1"/>
  <c r="AD2816" i="1"/>
  <c r="AW2920" i="1"/>
  <c r="AU2919" i="1"/>
  <c r="AU3015" i="1"/>
  <c r="AW3015" i="1" s="1"/>
  <c r="AE3015" i="1"/>
  <c r="AW3361" i="1"/>
  <c r="AW3617" i="1"/>
  <c r="AV3631" i="1"/>
  <c r="AV3630" i="1" s="1"/>
  <c r="AD3630" i="1"/>
  <c r="AU235" i="1"/>
  <c r="AW235" i="1" s="1"/>
  <c r="AE235" i="1"/>
  <c r="AC1187" i="1"/>
  <c r="AE1188" i="1"/>
  <c r="AU1188" i="1"/>
  <c r="AU2132" i="1"/>
  <c r="AW2132" i="1" s="1"/>
  <c r="AE2132" i="1"/>
  <c r="AM13" i="1"/>
  <c r="AM11" i="1" s="1"/>
  <c r="AM10" i="1" s="1"/>
  <c r="AM78" i="1"/>
  <c r="AM77" i="1" s="1"/>
  <c r="AC539" i="1"/>
  <c r="AU668" i="1"/>
  <c r="AW668" i="1" s="1"/>
  <c r="AE668" i="1"/>
  <c r="AE689" i="1"/>
  <c r="AU689" i="1"/>
  <c r="AW689" i="1" s="1"/>
  <c r="AD927" i="1"/>
  <c r="AV928" i="1"/>
  <c r="AV927" i="1" s="1"/>
  <c r="AU1062" i="1"/>
  <c r="AW1062" i="1" s="1"/>
  <c r="AE1062" i="1"/>
  <c r="AD1324" i="1"/>
  <c r="AV1325" i="1"/>
  <c r="AV1324" i="1" s="1"/>
  <c r="AU1402" i="1"/>
  <c r="AW1402" i="1" s="1"/>
  <c r="AE1402" i="1"/>
  <c r="AE1888" i="1"/>
  <c r="AU1888" i="1"/>
  <c r="AW1888" i="1" s="1"/>
  <c r="AE1969" i="1"/>
  <c r="AU1969" i="1"/>
  <c r="AW1969" i="1" s="1"/>
  <c r="AU2213" i="1"/>
  <c r="AW2213" i="1" s="1"/>
  <c r="AE2213" i="1"/>
  <c r="AE2968" i="1"/>
  <c r="AU2968" i="1"/>
  <c r="AW2968" i="1" s="1"/>
  <c r="AE3080" i="1"/>
  <c r="AU3080" i="1"/>
  <c r="AW3080" i="1" s="1"/>
  <c r="AW3159" i="1"/>
  <c r="AE3285" i="1"/>
  <c r="AU3285" i="1"/>
  <c r="AW3285" i="1" s="1"/>
  <c r="AE3324" i="1"/>
  <c r="AU3324" i="1"/>
  <c r="AW3324" i="1" s="1"/>
  <c r="AE3398" i="1"/>
  <c r="AU3398" i="1"/>
  <c r="AW3398" i="1" s="1"/>
  <c r="AW3478" i="1"/>
  <c r="AU3477" i="1"/>
  <c r="AD3564" i="1"/>
  <c r="AD3563" i="1" s="1"/>
  <c r="AV3565" i="1"/>
  <c r="AV3564" i="1" s="1"/>
  <c r="AV3563" i="1" s="1"/>
  <c r="AU332" i="1"/>
  <c r="AW332" i="1" s="1"/>
  <c r="AE332" i="1"/>
  <c r="AU567" i="1"/>
  <c r="AW567" i="1" s="1"/>
  <c r="AE567" i="1"/>
  <c r="AH802" i="1"/>
  <c r="AF19" i="1"/>
  <c r="AH19" i="1" s="1"/>
  <c r="AU683" i="1"/>
  <c r="AW683" i="1" s="1"/>
  <c r="AE683" i="1"/>
  <c r="AU977" i="1"/>
  <c r="AW977" i="1" s="1"/>
  <c r="AE977" i="1"/>
  <c r="AE1589" i="1"/>
  <c r="AU1589" i="1"/>
  <c r="AW1589" i="1" s="1"/>
  <c r="AC1895" i="1"/>
  <c r="AV1854" i="1"/>
  <c r="AV1853" i="1" s="1"/>
  <c r="AV1850" i="1" s="1"/>
  <c r="AD1853" i="1"/>
  <c r="AD1850" i="1" s="1"/>
  <c r="AV2318" i="1"/>
  <c r="AV2317" i="1" s="1"/>
  <c r="AD2317" i="1"/>
  <c r="AF2399" i="1"/>
  <c r="AH2400" i="1"/>
  <c r="AV2666" i="1"/>
  <c r="AV2665" i="1" s="1"/>
  <c r="AD2665" i="1"/>
  <c r="AU2780" i="1"/>
  <c r="AU2900" i="1"/>
  <c r="AU3180" i="1"/>
  <c r="AW3180" i="1" s="1"/>
  <c r="AE3180" i="1"/>
  <c r="AE3282" i="1"/>
  <c r="AU3282" i="1"/>
  <c r="AW3282" i="1" s="1"/>
  <c r="AC3568" i="1"/>
  <c r="AE3568" i="1" s="1"/>
  <c r="AE3569" i="1"/>
  <c r="AU3569" i="1"/>
  <c r="AU156" i="1"/>
  <c r="AW156" i="1" s="1"/>
  <c r="AE156" i="1"/>
  <c r="AE242" i="1"/>
  <c r="AU242" i="1"/>
  <c r="AW242" i="1" s="1"/>
  <c r="AU223" i="1"/>
  <c r="AU586" i="1"/>
  <c r="AW586" i="1" s="1"/>
  <c r="AE586" i="1"/>
  <c r="AU715" i="1"/>
  <c r="AW715" i="1" s="1"/>
  <c r="AE715" i="1"/>
  <c r="AW880" i="1"/>
  <c r="AV879" i="1"/>
  <c r="AQ820" i="1"/>
  <c r="AO819" i="1"/>
  <c r="AH820" i="1"/>
  <c r="AF819" i="1"/>
  <c r="AV1449" i="1"/>
  <c r="AV1448" i="1" s="1"/>
  <c r="AD1448" i="1"/>
  <c r="AE1763" i="1"/>
  <c r="AU1763" i="1"/>
  <c r="AW1763" i="1" s="1"/>
  <c r="AV2321" i="1"/>
  <c r="AV2320" i="1" s="1"/>
  <c r="AV2319" i="1" s="1"/>
  <c r="AD2320" i="1"/>
  <c r="AD2319" i="1" s="1"/>
  <c r="AE2728" i="1"/>
  <c r="AU2728" i="1"/>
  <c r="AW2728" i="1" s="1"/>
  <c r="AE3057" i="1"/>
  <c r="AU3057" i="1"/>
  <c r="AW3057" i="1" s="1"/>
  <c r="AV3116" i="1"/>
  <c r="AW3116" i="1" s="1"/>
  <c r="AE3116" i="1"/>
  <c r="AC3457" i="1"/>
  <c r="AC3452" i="1" s="1"/>
  <c r="AE3458" i="1"/>
  <c r="AU3458" i="1"/>
  <c r="AU3405" i="1"/>
  <c r="AW3405" i="1" s="1"/>
  <c r="AE3405" i="1"/>
  <c r="AU202" i="1"/>
  <c r="AW202" i="1" s="1"/>
  <c r="AE202" i="1"/>
  <c r="AU444" i="1"/>
  <c r="AW444" i="1" s="1"/>
  <c r="AE444" i="1"/>
  <c r="AE638" i="1"/>
  <c r="AV638" i="1"/>
  <c r="AW638" i="1" s="1"/>
  <c r="AU1054" i="1"/>
  <c r="AW1054" i="1" s="1"/>
  <c r="AE1054" i="1"/>
  <c r="AE1262" i="1"/>
  <c r="AU1262" i="1"/>
  <c r="AW1262" i="1" s="1"/>
  <c r="AU1414" i="1"/>
  <c r="AW1414" i="1" s="1"/>
  <c r="AE1414" i="1"/>
  <c r="AU1522" i="1"/>
  <c r="AW1522" i="1" s="1"/>
  <c r="AE1522" i="1"/>
  <c r="AU1644" i="1"/>
  <c r="AC1643" i="1"/>
  <c r="AE1644" i="1"/>
  <c r="AV1649" i="1"/>
  <c r="AV1648" i="1" s="1"/>
  <c r="AV1645" i="1" s="1"/>
  <c r="AD1648" i="1"/>
  <c r="AD1645" i="1" s="1"/>
  <c r="AU1820" i="1"/>
  <c r="AW1820" i="1" s="1"/>
  <c r="AE1820" i="1"/>
  <c r="AE1955" i="1"/>
  <c r="AU1955" i="1"/>
  <c r="AW1955" i="1" s="1"/>
  <c r="AW2489" i="1"/>
  <c r="AW2718" i="1"/>
  <c r="AU2717" i="1"/>
  <c r="AV2790" i="1"/>
  <c r="AV2789" i="1" s="1"/>
  <c r="AD2789" i="1"/>
  <c r="AE2789" i="1" s="1"/>
  <c r="AU3151" i="1"/>
  <c r="AC3150" i="1"/>
  <c r="AE3151" i="1"/>
  <c r="AE3201" i="1"/>
  <c r="AV3264" i="1"/>
  <c r="AW3264" i="1" s="1"/>
  <c r="AE3264" i="1"/>
  <c r="AU322" i="1"/>
  <c r="AW322" i="1" s="1"/>
  <c r="AE322" i="1"/>
  <c r="AU239" i="1"/>
  <c r="AW239" i="1" s="1"/>
  <c r="AE239" i="1"/>
  <c r="AU500" i="1"/>
  <c r="AW500" i="1" s="1"/>
  <c r="AE500" i="1"/>
  <c r="AU1437" i="1"/>
  <c r="AW1437" i="1" s="1"/>
  <c r="AW1438" i="1"/>
  <c r="AE1861" i="1"/>
  <c r="AU1861" i="1"/>
  <c r="AW1861" i="1" s="1"/>
  <c r="AE2352" i="1"/>
  <c r="AU2352" i="1"/>
  <c r="AW2352" i="1" s="1"/>
  <c r="AD2383" i="1"/>
  <c r="AE2383" i="1" s="1"/>
  <c r="AV2384" i="1"/>
  <c r="AV2383" i="1" s="1"/>
  <c r="AU2546" i="1"/>
  <c r="AW2546" i="1" s="1"/>
  <c r="AE2546" i="1"/>
  <c r="AO2589" i="1"/>
  <c r="AE2668" i="1"/>
  <c r="AC2667" i="1"/>
  <c r="AE2667" i="1" s="1"/>
  <c r="AU2668" i="1"/>
  <c r="AE2817" i="1"/>
  <c r="AU2817" i="1"/>
  <c r="AC2816" i="1"/>
  <c r="AL2842" i="1"/>
  <c r="AU2958" i="1"/>
  <c r="AW2958" i="1" s="1"/>
  <c r="AE2958" i="1"/>
  <c r="AE3009" i="1"/>
  <c r="AU3009" i="1"/>
  <c r="AW3009" i="1" s="1"/>
  <c r="AU2999" i="1"/>
  <c r="AW2999" i="1" s="1"/>
  <c r="AE2999" i="1"/>
  <c r="AU3526" i="1"/>
  <c r="AD430" i="1"/>
  <c r="AV431" i="1"/>
  <c r="AV430" i="1" s="1"/>
  <c r="AE642" i="1"/>
  <c r="AV642" i="1"/>
  <c r="AW642" i="1" s="1"/>
  <c r="AU1561" i="1"/>
  <c r="AC1560" i="1"/>
  <c r="AE1561" i="1"/>
  <c r="AE1738" i="1"/>
  <c r="AU1738" i="1"/>
  <c r="AW1738" i="1" s="1"/>
  <c r="AE2050" i="1"/>
  <c r="AU2050" i="1"/>
  <c r="AW2050" i="1" s="1"/>
  <c r="AU1918" i="1"/>
  <c r="AC1917" i="1"/>
  <c r="AE1918" i="1"/>
  <c r="AC2074" i="1"/>
  <c r="AE2075" i="1"/>
  <c r="AU2075" i="1"/>
  <c r="AU2809" i="1"/>
  <c r="AW2810" i="1"/>
  <c r="AD2832" i="1"/>
  <c r="AE2832" i="1" s="1"/>
  <c r="AV2833" i="1"/>
  <c r="AE2833" i="1"/>
  <c r="AT2847" i="1"/>
  <c r="AR2842" i="1"/>
  <c r="AE2969" i="1"/>
  <c r="AU2969" i="1"/>
  <c r="AW2969" i="1" s="1"/>
  <c r="AU3280" i="1"/>
  <c r="AW3280" i="1" s="1"/>
  <c r="AE3280" i="1"/>
  <c r="AU3200" i="1"/>
  <c r="AW3200" i="1" s="1"/>
  <c r="AE3200" i="1"/>
  <c r="AU3381" i="1"/>
  <c r="AW3381" i="1" s="1"/>
  <c r="AE3381" i="1"/>
  <c r="AU81" i="1"/>
  <c r="AW81" i="1" s="1"/>
  <c r="AU352" i="1"/>
  <c r="AW352" i="1" s="1"/>
  <c r="AE352" i="1"/>
  <c r="AU330" i="1"/>
  <c r="AW330" i="1" s="1"/>
  <c r="AE330" i="1"/>
  <c r="AU343" i="1"/>
  <c r="AW343" i="1" s="1"/>
  <c r="AE343" i="1"/>
  <c r="AC803" i="1"/>
  <c r="AE804" i="1"/>
  <c r="AU706" i="1"/>
  <c r="AW706" i="1" s="1"/>
  <c r="AE706" i="1"/>
  <c r="AE694" i="1"/>
  <c r="AU694" i="1"/>
  <c r="AW694" i="1" s="1"/>
  <c r="AE677" i="1"/>
  <c r="AU677" i="1"/>
  <c r="AW677" i="1" s="1"/>
  <c r="AE1388" i="1"/>
  <c r="AU1388" i="1"/>
  <c r="AW1388" i="1" s="1"/>
  <c r="AU1519" i="1"/>
  <c r="AW1519" i="1" s="1"/>
  <c r="AE1519" i="1"/>
  <c r="AU1814" i="1"/>
  <c r="AW1814" i="1" s="1"/>
  <c r="AE1814" i="1"/>
  <c r="AE2054" i="1"/>
  <c r="AU2054" i="1"/>
  <c r="AW2054" i="1" s="1"/>
  <c r="AU2114" i="1"/>
  <c r="AW2114" i="1" s="1"/>
  <c r="AE2114" i="1"/>
  <c r="AD2428" i="1"/>
  <c r="AD2425" i="1" s="1"/>
  <c r="AV2429" i="1"/>
  <c r="AV2428" i="1" s="1"/>
  <c r="AV2425" i="1" s="1"/>
  <c r="AE2840" i="1"/>
  <c r="AC2839" i="1"/>
  <c r="AE2839" i="1" s="1"/>
  <c r="AE3327" i="1"/>
  <c r="AU3327" i="1"/>
  <c r="AW3327" i="1" s="1"/>
  <c r="AV3434" i="1"/>
  <c r="AW3434" i="1" s="1"/>
  <c r="AE3434" i="1"/>
  <c r="AO3515" i="1"/>
  <c r="AQ3516" i="1"/>
  <c r="AU3583" i="1"/>
  <c r="AC3582" i="1"/>
  <c r="AE3583" i="1"/>
  <c r="AV89" i="1"/>
  <c r="AV88" i="1" s="1"/>
  <c r="AV87" i="1" s="1"/>
  <c r="AV79" i="1" s="1"/>
  <c r="AU210" i="1"/>
  <c r="AW210" i="1" s="1"/>
  <c r="AE210" i="1"/>
  <c r="AV259" i="1"/>
  <c r="AV258" i="1" s="1"/>
  <c r="AD258" i="1"/>
  <c r="AE571" i="1"/>
  <c r="AU571" i="1"/>
  <c r="AW571" i="1" s="1"/>
  <c r="AD718" i="1"/>
  <c r="AD717" i="1" s="1"/>
  <c r="AV719" i="1"/>
  <c r="AV655" i="1"/>
  <c r="AW655" i="1" s="1"/>
  <c r="AE655" i="1"/>
  <c r="AU984" i="1"/>
  <c r="AW984" i="1" s="1"/>
  <c r="AE984" i="1"/>
  <c r="AU1366" i="1"/>
  <c r="AW1366" i="1" s="1"/>
  <c r="AE1366" i="1"/>
  <c r="AU1483" i="1"/>
  <c r="AW1483" i="1" s="1"/>
  <c r="AE1483" i="1"/>
  <c r="AU1514" i="1"/>
  <c r="AW1514" i="1" s="1"/>
  <c r="AE1514" i="1"/>
  <c r="AV2647" i="1"/>
  <c r="AV2646" i="1" s="1"/>
  <c r="AV2645" i="1" s="1"/>
  <c r="AD2646" i="1"/>
  <c r="AD2645" i="1" s="1"/>
  <c r="AV2652" i="1"/>
  <c r="AV2651" i="1" s="1"/>
  <c r="AV2650" i="1" s="1"/>
  <c r="AD2651" i="1"/>
  <c r="AD2650" i="1" s="1"/>
  <c r="AE2752" i="1"/>
  <c r="AU3068" i="1"/>
  <c r="AW3068" i="1" s="1"/>
  <c r="AE3068" i="1"/>
  <c r="AE3317" i="1"/>
  <c r="AU3317" i="1"/>
  <c r="AW3317" i="1" s="1"/>
  <c r="AV3487" i="1"/>
  <c r="AV3486" i="1" s="1"/>
  <c r="AV3485" i="1" s="1"/>
  <c r="AD3486" i="1"/>
  <c r="AD3485" i="1" s="1"/>
  <c r="AC3619" i="1"/>
  <c r="AU3620" i="1"/>
  <c r="AE3620" i="1"/>
  <c r="AU351" i="1"/>
  <c r="AW351" i="1" s="1"/>
  <c r="AE351" i="1"/>
  <c r="AV532" i="1"/>
  <c r="AV531" i="1" s="1"/>
  <c r="AV530" i="1" s="1"/>
  <c r="AD531" i="1"/>
  <c r="AD530" i="1" s="1"/>
  <c r="AK550" i="1"/>
  <c r="AV487" i="1"/>
  <c r="AV486" i="1" s="1"/>
  <c r="AV476" i="1" s="1"/>
  <c r="AD486" i="1"/>
  <c r="AD476" i="1" s="1"/>
  <c r="AU710" i="1"/>
  <c r="AW710" i="1" s="1"/>
  <c r="AE710" i="1"/>
  <c r="AU801" i="1"/>
  <c r="AC800" i="1"/>
  <c r="AE801" i="1"/>
  <c r="AW881" i="1"/>
  <c r="AU879" i="1"/>
  <c r="AE1271" i="1"/>
  <c r="AU1271" i="1"/>
  <c r="AW1271" i="1" s="1"/>
  <c r="AU1206" i="1"/>
  <c r="AW1206" i="1" s="1"/>
  <c r="AE1206" i="1"/>
  <c r="AU1398" i="1"/>
  <c r="AW1398" i="1" s="1"/>
  <c r="AE1398" i="1"/>
  <c r="AU2142" i="1"/>
  <c r="AW2142" i="1" s="1"/>
  <c r="AE2142" i="1"/>
  <c r="AU2363" i="1"/>
  <c r="AW2363" i="1" s="1"/>
  <c r="AE2363" i="1"/>
  <c r="AE2347" i="1"/>
  <c r="AU2347" i="1"/>
  <c r="AW2347" i="1" s="1"/>
  <c r="AU2423" i="1"/>
  <c r="AW2423" i="1" s="1"/>
  <c r="AE2423" i="1"/>
  <c r="AC2517" i="1"/>
  <c r="AE2518" i="1"/>
  <c r="AE2970" i="1"/>
  <c r="AU2970" i="1"/>
  <c r="AW2970" i="1" s="1"/>
  <c r="AU3072" i="1"/>
  <c r="AW3072" i="1" s="1"/>
  <c r="AE3072" i="1"/>
  <c r="AE3140" i="1"/>
  <c r="AU3140" i="1"/>
  <c r="AW3140" i="1" s="1"/>
  <c r="AD291" i="1"/>
  <c r="AV292" i="1"/>
  <c r="AE292" i="1"/>
  <c r="AU1094" i="1"/>
  <c r="AW1094" i="1" s="1"/>
  <c r="AE1094" i="1"/>
  <c r="AU1194" i="1"/>
  <c r="AE1640" i="1"/>
  <c r="AE1756" i="1"/>
  <c r="AU1756" i="1"/>
  <c r="AW1756" i="1" s="1"/>
  <c r="AE2044" i="1"/>
  <c r="AU2044" i="1"/>
  <c r="AW2044" i="1" s="1"/>
  <c r="AC1848" i="1"/>
  <c r="AU1849" i="1"/>
  <c r="AE1849" i="1"/>
  <c r="AE2186" i="1"/>
  <c r="AU2186" i="1"/>
  <c r="AW2186" i="1" s="1"/>
  <c r="AS2298" i="1"/>
  <c r="AS43" i="1"/>
  <c r="AS42" i="1" s="1"/>
  <c r="AE2579" i="1"/>
  <c r="AU2579" i="1"/>
  <c r="AW2579" i="1" s="1"/>
  <c r="AE2912" i="1"/>
  <c r="AU2912" i="1"/>
  <c r="AW2912" i="1" s="1"/>
  <c r="AE3069" i="1"/>
  <c r="AU3069" i="1"/>
  <c r="AW3069" i="1" s="1"/>
  <c r="AV3133" i="1"/>
  <c r="AV3132" i="1" s="1"/>
  <c r="AD3132" i="1"/>
  <c r="AU3204" i="1"/>
  <c r="AW3205" i="1"/>
  <c r="AU3472" i="1"/>
  <c r="AW3472" i="1" s="1"/>
  <c r="AE3472" i="1"/>
  <c r="AE256" i="1"/>
  <c r="AC255" i="1"/>
  <c r="AU256" i="1"/>
  <c r="AU540" i="1"/>
  <c r="AU359" i="1"/>
  <c r="AW359" i="1" s="1"/>
  <c r="AE359" i="1"/>
  <c r="AU508" i="1"/>
  <c r="AW508" i="1" s="1"/>
  <c r="AE508" i="1"/>
  <c r="AE613" i="1"/>
  <c r="AU613" i="1"/>
  <c r="AI910" i="1"/>
  <c r="AK911" i="1"/>
  <c r="AR783" i="1"/>
  <c r="AT784" i="1"/>
  <c r="AU671" i="1"/>
  <c r="AW671" i="1" s="1"/>
  <c r="AE671" i="1"/>
  <c r="AT795" i="1"/>
  <c r="AR794" i="1"/>
  <c r="AU1400" i="1"/>
  <c r="AW1400" i="1" s="1"/>
  <c r="AE1400" i="1"/>
  <c r="AU1405" i="1"/>
  <c r="AW1405" i="1" s="1"/>
  <c r="AE1405" i="1"/>
  <c r="AU1516" i="1"/>
  <c r="AW1516" i="1" s="1"/>
  <c r="AE1516" i="1"/>
  <c r="AT1581" i="1"/>
  <c r="AR1580" i="1"/>
  <c r="AE2006" i="1"/>
  <c r="AC2005" i="1"/>
  <c r="AU2006" i="1"/>
  <c r="AU2089" i="1"/>
  <c r="AW2089" i="1" s="1"/>
  <c r="AE2089" i="1"/>
  <c r="AE2189" i="1"/>
  <c r="AU2189" i="1"/>
  <c r="AW2189" i="1" s="1"/>
  <c r="AO2399" i="1"/>
  <c r="AC2553" i="1"/>
  <c r="AE2553" i="1" s="1"/>
  <c r="AU2554" i="1"/>
  <c r="AE2554" i="1"/>
  <c r="AE2696" i="1"/>
  <c r="AU2696" i="1"/>
  <c r="AW2696" i="1" s="1"/>
  <c r="AV3042" i="1"/>
  <c r="AV3041" i="1" s="1"/>
  <c r="AD3041" i="1"/>
  <c r="AU3321" i="1"/>
  <c r="AW3321" i="1" s="1"/>
  <c r="AE3321" i="1"/>
  <c r="AE133" i="1"/>
  <c r="AU365" i="1"/>
  <c r="AW365" i="1" s="1"/>
  <c r="AE365" i="1"/>
  <c r="AU302" i="1"/>
  <c r="AW302" i="1" s="1"/>
  <c r="AE302" i="1"/>
  <c r="AU460" i="1"/>
  <c r="AW460" i="1" s="1"/>
  <c r="AE460" i="1"/>
  <c r="AE654" i="1"/>
  <c r="AV654" i="1"/>
  <c r="AW654" i="1" s="1"/>
  <c r="AU1192" i="1"/>
  <c r="AW1192" i="1" s="1"/>
  <c r="AE1192" i="1"/>
  <c r="AU1493" i="1"/>
  <c r="AW1493" i="1" s="1"/>
  <c r="AE1493" i="1"/>
  <c r="AU1725" i="1"/>
  <c r="AW1725" i="1" s="1"/>
  <c r="AE1725" i="1"/>
  <c r="AE1871" i="1"/>
  <c r="AU1871" i="1"/>
  <c r="AW1871" i="1" s="1"/>
  <c r="AE1799" i="1"/>
  <c r="AU1799" i="1"/>
  <c r="AC1797" i="1"/>
  <c r="AC2342" i="1"/>
  <c r="AV2217" i="1"/>
  <c r="AD2215" i="1"/>
  <c r="AE2215" i="1" s="1"/>
  <c r="AE2217" i="1"/>
  <c r="AU2876" i="1"/>
  <c r="AW2876" i="1" s="1"/>
  <c r="AE2876" i="1"/>
  <c r="AE2859" i="1"/>
  <c r="AU2859" i="1"/>
  <c r="AC2858" i="1"/>
  <c r="AE2858" i="1" s="1"/>
  <c r="AD2941" i="1"/>
  <c r="AV2942" i="1"/>
  <c r="AV2941" i="1" s="1"/>
  <c r="AE3032" i="1"/>
  <c r="AU3032" i="1"/>
  <c r="AW3032" i="1" s="1"/>
  <c r="AE3139" i="1"/>
  <c r="AU3139" i="1"/>
  <c r="AD3491" i="1"/>
  <c r="AD3488" i="1" s="1"/>
  <c r="AV3492" i="1"/>
  <c r="AV3491" i="1" s="1"/>
  <c r="AV3488" i="1" s="1"/>
  <c r="AC3616" i="1"/>
  <c r="AD174" i="1"/>
  <c r="AV175" i="1"/>
  <c r="AV174" i="1" s="1"/>
  <c r="AV230" i="1"/>
  <c r="AV229" i="1" s="1"/>
  <c r="AV228" i="1" s="1"/>
  <c r="AD229" i="1"/>
  <c r="AD228" i="1" s="1"/>
  <c r="AE284" i="1"/>
  <c r="AC283" i="1"/>
  <c r="AU284" i="1"/>
  <c r="AW546" i="1"/>
  <c r="AU545" i="1"/>
  <c r="AW545" i="1" s="1"/>
  <c r="AU515" i="1"/>
  <c r="AW515" i="1" s="1"/>
  <c r="AE515" i="1"/>
  <c r="AU679" i="1"/>
  <c r="AW679" i="1" s="1"/>
  <c r="AE679" i="1"/>
  <c r="AU1098" i="1"/>
  <c r="AW1098" i="1" s="1"/>
  <c r="AE1098" i="1"/>
  <c r="AE1014" i="1"/>
  <c r="AU1014" i="1"/>
  <c r="AW1014" i="1" s="1"/>
  <c r="AD1198" i="1"/>
  <c r="AV1199" i="1"/>
  <c r="AV1198" i="1" s="1"/>
  <c r="AQ1580" i="1"/>
  <c r="AO31" i="1"/>
  <c r="AQ31" i="1" s="1"/>
  <c r="AV1607" i="1"/>
  <c r="AV1606" i="1" s="1"/>
  <c r="AV1603" i="1" s="1"/>
  <c r="AV1602" i="1" s="1"/>
  <c r="AD1606" i="1"/>
  <c r="AD1603" i="1" s="1"/>
  <c r="AD1602" i="1" s="1"/>
  <c r="AU1667" i="1"/>
  <c r="AW1668" i="1"/>
  <c r="AE3033" i="1"/>
  <c r="AU3033" i="1"/>
  <c r="AW3033" i="1" s="1"/>
  <c r="AE3308" i="1"/>
  <c r="AU3308" i="1"/>
  <c r="AW3308" i="1" s="1"/>
  <c r="AU198" i="1"/>
  <c r="AW198" i="1" s="1"/>
  <c r="AE198" i="1"/>
  <c r="AW386" i="1"/>
  <c r="AU385" i="1"/>
  <c r="AU754" i="1"/>
  <c r="AW754" i="1" s="1"/>
  <c r="AE754" i="1"/>
  <c r="AK877" i="1"/>
  <c r="AV1308" i="1"/>
  <c r="AW1309" i="1"/>
  <c r="AV1286" i="1"/>
  <c r="AW1286" i="1" s="1"/>
  <c r="AE1286" i="1"/>
  <c r="AU1364" i="1"/>
  <c r="AW1364" i="1" s="1"/>
  <c r="AE1364" i="1"/>
  <c r="AU1352" i="1"/>
  <c r="AW1352" i="1" s="1"/>
  <c r="AE1352" i="1"/>
  <c r="AU1475" i="1"/>
  <c r="AW1475" i="1" s="1"/>
  <c r="AE1475" i="1"/>
  <c r="AU1488" i="1"/>
  <c r="AW1488" i="1" s="1"/>
  <c r="AE1488" i="1"/>
  <c r="AE2047" i="1"/>
  <c r="AU2047" i="1"/>
  <c r="AW2047" i="1" s="1"/>
  <c r="AU2116" i="1"/>
  <c r="AW2116" i="1" s="1"/>
  <c r="AE2116" i="1"/>
  <c r="AU2247" i="1"/>
  <c r="AW2247" i="1" s="1"/>
  <c r="AE2247" i="1"/>
  <c r="AT2277" i="1"/>
  <c r="AR39" i="1"/>
  <c r="AT39" i="1" s="1"/>
  <c r="AU2565" i="1"/>
  <c r="AW2565" i="1" s="1"/>
  <c r="AE2565" i="1"/>
  <c r="AV2781" i="1"/>
  <c r="AV2780" i="1" s="1"/>
  <c r="AV2779" i="1" s="1"/>
  <c r="AD2780" i="1"/>
  <c r="AD2779" i="1" s="1"/>
  <c r="AW2778" i="1"/>
  <c r="AU2777" i="1"/>
  <c r="AE2975" i="1"/>
  <c r="AU2975" i="1"/>
  <c r="AW2975" i="1" s="1"/>
  <c r="AE3464" i="1"/>
  <c r="AC3463" i="1"/>
  <c r="AU3464" i="1"/>
  <c r="AC222" i="1"/>
  <c r="AD118" i="1"/>
  <c r="AE118" i="1" s="1"/>
  <c r="AV119" i="1"/>
  <c r="AV118" i="1" s="1"/>
  <c r="AU524" i="1"/>
  <c r="AW524" i="1" s="1"/>
  <c r="AE524" i="1"/>
  <c r="AU492" i="1"/>
  <c r="AW492" i="1" s="1"/>
  <c r="AE492" i="1"/>
  <c r="AU1263" i="1"/>
  <c r="AW1263" i="1" s="1"/>
  <c r="AE1263" i="1"/>
  <c r="AE1854" i="1"/>
  <c r="AU1854" i="1"/>
  <c r="AC1853" i="1"/>
  <c r="AE2051" i="1"/>
  <c r="AU2051" i="1"/>
  <c r="AW2051" i="1" s="1"/>
  <c r="AE2040" i="1"/>
  <c r="AU2040" i="1"/>
  <c r="AW2040" i="1" s="1"/>
  <c r="AU2874" i="1"/>
  <c r="AW2874" i="1" s="1"/>
  <c r="AE2874" i="1"/>
  <c r="AE2982" i="1"/>
  <c r="AU2982" i="1"/>
  <c r="AW2982" i="1" s="1"/>
  <c r="AR3429" i="1"/>
  <c r="AT3430" i="1"/>
  <c r="AV3521" i="1"/>
  <c r="AV3520" i="1" s="1"/>
  <c r="AV3517" i="1" s="1"/>
  <c r="AV3516" i="1" s="1"/>
  <c r="AD3520" i="1"/>
  <c r="AD3517" i="1" s="1"/>
  <c r="AD3516" i="1" s="1"/>
  <c r="AC258" i="1"/>
  <c r="AE259" i="1"/>
  <c r="AU259" i="1"/>
  <c r="AU520" i="1"/>
  <c r="AW520" i="1" s="1"/>
  <c r="AE520" i="1"/>
  <c r="AU976" i="1"/>
  <c r="AW976" i="1" s="1"/>
  <c r="AE976" i="1"/>
  <c r="AE1234" i="1"/>
  <c r="AU1234" i="1"/>
  <c r="AW1234" i="1" s="1"/>
  <c r="AU1275" i="1"/>
  <c r="AW1275" i="1" s="1"/>
  <c r="AE1275" i="1"/>
  <c r="AU1449" i="1"/>
  <c r="AE1449" i="1"/>
  <c r="AC1448" i="1"/>
  <c r="AD1653" i="1"/>
  <c r="AV1654" i="1"/>
  <c r="AV1653" i="1" s="1"/>
  <c r="AU1737" i="1"/>
  <c r="AW1737" i="1" s="1"/>
  <c r="AE1737" i="1"/>
  <c r="AE1987" i="1"/>
  <c r="AU1987" i="1"/>
  <c r="AW1987" i="1" s="1"/>
  <c r="AE2562" i="1"/>
  <c r="AU2562" i="1"/>
  <c r="AW2562" i="1" s="1"/>
  <c r="AE2978" i="1"/>
  <c r="AU2978" i="1"/>
  <c r="AW2978" i="1" s="1"/>
  <c r="AE2991" i="1"/>
  <c r="AU2991" i="1"/>
  <c r="AW2991" i="1" s="1"/>
  <c r="AE3126" i="1"/>
  <c r="AC3125" i="1"/>
  <c r="AU3201" i="1"/>
  <c r="AW3201" i="1" s="1"/>
  <c r="AW3202" i="1"/>
  <c r="AV429" i="1"/>
  <c r="AV428" i="1" s="1"/>
  <c r="AD428" i="1"/>
  <c r="AU747" i="1"/>
  <c r="AW747" i="1" s="1"/>
  <c r="AE747" i="1"/>
  <c r="AQ911" i="1"/>
  <c r="AO910" i="1"/>
  <c r="AU962" i="1"/>
  <c r="AW962" i="1" s="1"/>
  <c r="AE962" i="1"/>
  <c r="AE1237" i="1"/>
  <c r="AU1237" i="1"/>
  <c r="AW1237" i="1" s="1"/>
  <c r="AU1557" i="1"/>
  <c r="AW1557" i="1" s="1"/>
  <c r="AE1557" i="1"/>
  <c r="AN1608" i="1"/>
  <c r="AL1601" i="1"/>
  <c r="AU1877" i="1"/>
  <c r="AE1877" i="1"/>
  <c r="AC1875" i="1"/>
  <c r="AE2156" i="1"/>
  <c r="AU2156" i="1"/>
  <c r="AW2156" i="1" s="1"/>
  <c r="AC3211" i="1"/>
  <c r="AE3212" i="1"/>
  <c r="AE245" i="1"/>
  <c r="AU245" i="1"/>
  <c r="AW245" i="1" s="1"/>
  <c r="AU206" i="1"/>
  <c r="AW206" i="1" s="1"/>
  <c r="AE206" i="1"/>
  <c r="AV823" i="1"/>
  <c r="AV822" i="1" s="1"/>
  <c r="AV821" i="1" s="1"/>
  <c r="AV820" i="1" s="1"/>
  <c r="AD822" i="1"/>
  <c r="AD821" i="1" s="1"/>
  <c r="AD820" i="1" s="1"/>
  <c r="AU1081" i="1"/>
  <c r="AW1081" i="1" s="1"/>
  <c r="AE1081" i="1"/>
  <c r="AN833" i="1"/>
  <c r="AL832" i="1"/>
  <c r="AE1240" i="1"/>
  <c r="AU1240" i="1"/>
  <c r="AW1240" i="1" s="1"/>
  <c r="AU1213" i="1"/>
  <c r="AW1213" i="1" s="1"/>
  <c r="AE1213" i="1"/>
  <c r="AC1614" i="1"/>
  <c r="AE1615" i="1"/>
  <c r="AU1615" i="1"/>
  <c r="AD2350" i="1"/>
  <c r="AV2351" i="1"/>
  <c r="AV2350" i="1" s="1"/>
  <c r="AW2557" i="1"/>
  <c r="AH2896" i="1"/>
  <c r="AF2895" i="1"/>
  <c r="AU3041" i="1"/>
  <c r="AU3100" i="1"/>
  <c r="AW3100" i="1" s="1"/>
  <c r="AE3100" i="1"/>
  <c r="AV3579" i="1"/>
  <c r="AV3578" i="1" s="1"/>
  <c r="AV3577" i="1" s="1"/>
  <c r="AD3578" i="1"/>
  <c r="AD3577" i="1" s="1"/>
  <c r="AU80" i="1"/>
  <c r="AU461" i="1"/>
  <c r="AW461" i="1" s="1"/>
  <c r="AE461" i="1"/>
  <c r="AE599" i="1"/>
  <c r="AU599" i="1"/>
  <c r="AW599" i="1" s="1"/>
  <c r="AE767" i="1"/>
  <c r="AU767" i="1"/>
  <c r="AW767" i="1" s="1"/>
  <c r="AE780" i="1"/>
  <c r="AU780" i="1"/>
  <c r="AW780" i="1" s="1"/>
  <c r="AE1099" i="1"/>
  <c r="AU1099" i="1"/>
  <c r="AW1099" i="1" s="1"/>
  <c r="AU1269" i="1"/>
  <c r="AW1269" i="1" s="1"/>
  <c r="AE1269" i="1"/>
  <c r="AE1965" i="1"/>
  <c r="AU1965" i="1"/>
  <c r="AW1965" i="1" s="1"/>
  <c r="AE2034" i="1"/>
  <c r="AU2034" i="1"/>
  <c r="AW2034" i="1" s="1"/>
  <c r="AU2136" i="1"/>
  <c r="AW2136" i="1" s="1"/>
  <c r="AE2136" i="1"/>
  <c r="AN2300" i="1"/>
  <c r="AL2299" i="1"/>
  <c r="AE2586" i="1"/>
  <c r="AC2585" i="1"/>
  <c r="AE2585" i="1" s="1"/>
  <c r="AW2841" i="1"/>
  <c r="AU2840" i="1"/>
  <c r="AE2983" i="1"/>
  <c r="AU2983" i="1"/>
  <c r="AW2983" i="1" s="1"/>
  <c r="AW3392" i="1"/>
  <c r="AW370" i="1"/>
  <c r="AU367" i="1"/>
  <c r="AW367" i="1" s="1"/>
  <c r="AE367" i="1"/>
  <c r="AU495" i="1"/>
  <c r="AW495" i="1" s="1"/>
  <c r="AE495" i="1"/>
  <c r="AU953" i="1"/>
  <c r="AW953" i="1" s="1"/>
  <c r="AE953" i="1"/>
  <c r="AE1200" i="1"/>
  <c r="AU1200" i="1"/>
  <c r="AW1200" i="1" s="1"/>
  <c r="AU1688" i="1"/>
  <c r="AE1688" i="1"/>
  <c r="AC1687" i="1"/>
  <c r="AU2124" i="1"/>
  <c r="AW2124" i="1" s="1"/>
  <c r="AE2124" i="1"/>
  <c r="AU2424" i="1"/>
  <c r="AW2424" i="1" s="1"/>
  <c r="AE2424" i="1"/>
  <c r="AU2514" i="1"/>
  <c r="AW2514" i="1" s="1"/>
  <c r="AW2515" i="1"/>
  <c r="AP2894" i="1"/>
  <c r="AP54" i="1"/>
  <c r="AP53" i="1" s="1"/>
  <c r="AE3240" i="1"/>
  <c r="AU3240" i="1"/>
  <c r="AW3240" i="1" s="1"/>
  <c r="AU3311" i="1"/>
  <c r="AW3311" i="1" s="1"/>
  <c r="AE3311" i="1"/>
  <c r="AU312" i="1"/>
  <c r="AW312" i="1" s="1"/>
  <c r="AE312" i="1"/>
  <c r="AC1331" i="1"/>
  <c r="AE1332" i="1"/>
  <c r="AU1332" i="1"/>
  <c r="AU1546" i="1"/>
  <c r="AW1546" i="1" s="1"/>
  <c r="AE1546" i="1"/>
  <c r="AW1771" i="1"/>
  <c r="AS1893" i="1"/>
  <c r="AS1892" i="1" s="1"/>
  <c r="AS38" i="1"/>
  <c r="AS37" i="1" s="1"/>
  <c r="AS36" i="1" s="1"/>
  <c r="AE2163" i="1"/>
  <c r="AU2163" i="1"/>
  <c r="AW2163" i="1" s="1"/>
  <c r="AQ2287" i="1"/>
  <c r="AO40" i="1"/>
  <c r="AQ40" i="1" s="1"/>
  <c r="AE2338" i="1"/>
  <c r="AC2337" i="1"/>
  <c r="AD2621" i="1"/>
  <c r="AD2618" i="1" s="1"/>
  <c r="AV2622" i="1"/>
  <c r="AV2621" i="1" s="1"/>
  <c r="AV2618" i="1" s="1"/>
  <c r="AC2764" i="1"/>
  <c r="AU2765" i="1"/>
  <c r="AE2765" i="1"/>
  <c r="AE3004" i="1"/>
  <c r="AU3004" i="1"/>
  <c r="AW3004" i="1" s="1"/>
  <c r="AE3279" i="1"/>
  <c r="AU3279" i="1"/>
  <c r="AW3279" i="1" s="1"/>
  <c r="AE3331" i="1"/>
  <c r="AU3331" i="1"/>
  <c r="AW3331" i="1" s="1"/>
  <c r="P14" i="1"/>
  <c r="AU342" i="1"/>
  <c r="AW342" i="1" s="1"/>
  <c r="AE342" i="1"/>
  <c r="AE603" i="1"/>
  <c r="AU603" i="1"/>
  <c r="AW603" i="1" s="1"/>
  <c r="AE1274" i="1"/>
  <c r="AU1274" i="1"/>
  <c r="AW1274" i="1" s="1"/>
  <c r="AE1436" i="1"/>
  <c r="AU1436" i="1"/>
  <c r="AW1436" i="1" s="1"/>
  <c r="AD1526" i="1"/>
  <c r="AV1527" i="1"/>
  <c r="AV1526" i="1" s="1"/>
  <c r="AE1571" i="1"/>
  <c r="AU2112" i="1"/>
  <c r="AW2112" i="1" s="1"/>
  <c r="AE2112" i="1"/>
  <c r="AU2265" i="1"/>
  <c r="AW2265" i="1" s="1"/>
  <c r="AE2265" i="1"/>
  <c r="AW2397" i="1"/>
  <c r="AU2396" i="1"/>
  <c r="AW2396" i="1" s="1"/>
  <c r="AN2902" i="1"/>
  <c r="AL2895" i="1"/>
  <c r="AU2926" i="1"/>
  <c r="AC2925" i="1"/>
  <c r="AE2926" i="1"/>
  <c r="AE3302" i="1"/>
  <c r="AU3302" i="1"/>
  <c r="AW3302" i="1" s="1"/>
  <c r="AE3524" i="1"/>
  <c r="AV3527" i="1"/>
  <c r="AV3526" i="1" s="1"/>
  <c r="AD3526" i="1"/>
  <c r="AU90" i="1"/>
  <c r="AC89" i="1"/>
  <c r="AE90" i="1"/>
  <c r="AU699" i="1"/>
  <c r="AW699" i="1" s="1"/>
  <c r="AE699" i="1"/>
  <c r="AU961" i="1"/>
  <c r="AW961" i="1" s="1"/>
  <c r="AE961" i="1"/>
  <c r="AU1046" i="1"/>
  <c r="AW1046" i="1" s="1"/>
  <c r="AE1046" i="1"/>
  <c r="AV1334" i="1"/>
  <c r="AW1335" i="1"/>
  <c r="AE1265" i="1"/>
  <c r="AU1265" i="1"/>
  <c r="AW1265" i="1" s="1"/>
  <c r="AE1416" i="1"/>
  <c r="AC1415" i="1"/>
  <c r="AE1415" i="1" s="1"/>
  <c r="AU1416" i="1"/>
  <c r="AE2046" i="1"/>
  <c r="AU2046" i="1"/>
  <c r="AW2046" i="1" s="1"/>
  <c r="AU2098" i="1"/>
  <c r="AW2098" i="1" s="1"/>
  <c r="AE2098" i="1"/>
  <c r="AL2509" i="1"/>
  <c r="AE2914" i="1"/>
  <c r="AU2914" i="1"/>
  <c r="AW2914" i="1" s="1"/>
  <c r="AU2964" i="1"/>
  <c r="AW2964" i="1" s="1"/>
  <c r="AE2964" i="1"/>
  <c r="AE3299" i="1"/>
  <c r="AU3299" i="1"/>
  <c r="AC3297" i="1"/>
  <c r="AE3546" i="1"/>
  <c r="AU3601" i="1"/>
  <c r="AW3601" i="1" s="1"/>
  <c r="AE3601" i="1"/>
  <c r="AE419" i="1"/>
  <c r="AU703" i="1"/>
  <c r="AW703" i="1" s="1"/>
  <c r="AE703" i="1"/>
  <c r="AU675" i="1"/>
  <c r="AW675" i="1" s="1"/>
  <c r="AE675" i="1"/>
  <c r="AU1012" i="1"/>
  <c r="AW1012" i="1" s="1"/>
  <c r="AE1012" i="1"/>
  <c r="AE1258" i="1"/>
  <c r="AU1258" i="1"/>
  <c r="AW1258" i="1" s="1"/>
  <c r="AV1348" i="1"/>
  <c r="AW1348" i="1" s="1"/>
  <c r="AE1348" i="1"/>
  <c r="AD1583" i="1"/>
  <c r="AD1582" i="1" s="1"/>
  <c r="AD1581" i="1" s="1"/>
  <c r="AD1580" i="1" s="1"/>
  <c r="AD31" i="1" s="1"/>
  <c r="AV1584" i="1"/>
  <c r="AE1584" i="1"/>
  <c r="AE1801" i="1"/>
  <c r="AU1801" i="1"/>
  <c r="AW1801" i="1" s="1"/>
  <c r="AW2343" i="1"/>
  <c r="AD2484" i="1"/>
  <c r="AV2485" i="1"/>
  <c r="AV2484" i="1" s="1"/>
  <c r="AC2542" i="1"/>
  <c r="AU2543" i="1"/>
  <c r="AE2543" i="1"/>
  <c r="AM2755" i="1"/>
  <c r="AM51" i="1"/>
  <c r="AM50" i="1" s="1"/>
  <c r="AD3297" i="1"/>
  <c r="AV3298" i="1"/>
  <c r="AE3298" i="1"/>
  <c r="AU3411" i="1"/>
  <c r="AW3411" i="1" s="1"/>
  <c r="AE3411" i="1"/>
  <c r="AM2894" i="1"/>
  <c r="AM54" i="1"/>
  <c r="AM53" i="1" s="1"/>
  <c r="AL406" i="1"/>
  <c r="AN407" i="1"/>
  <c r="AU684" i="1"/>
  <c r="AW684" i="1" s="1"/>
  <c r="AE684" i="1"/>
  <c r="AE682" i="1"/>
  <c r="AU682" i="1"/>
  <c r="AW682" i="1" s="1"/>
  <c r="AU848" i="1"/>
  <c r="AC847" i="1"/>
  <c r="AE848" i="1"/>
  <c r="AU1093" i="1"/>
  <c r="AW1093" i="1" s="1"/>
  <c r="AE1093" i="1"/>
  <c r="AU1450" i="1"/>
  <c r="AW1450" i="1" s="1"/>
  <c r="AE1450" i="1"/>
  <c r="AC1666" i="1"/>
  <c r="AE1666" i="1" s="1"/>
  <c r="AE1667" i="1"/>
  <c r="AE1977" i="1"/>
  <c r="AU1977" i="1"/>
  <c r="AW1977" i="1" s="1"/>
  <c r="AU2313" i="1"/>
  <c r="AU2549" i="1"/>
  <c r="AW2549" i="1" s="1"/>
  <c r="AE2549" i="1"/>
  <c r="AU3504" i="1"/>
  <c r="AW3504" i="1" s="1"/>
  <c r="AE3504" i="1"/>
  <c r="AE243" i="1"/>
  <c r="AU243" i="1"/>
  <c r="AW243" i="1" s="1"/>
  <c r="AC384" i="1"/>
  <c r="AE385" i="1"/>
  <c r="AH911" i="1"/>
  <c r="AF910" i="1"/>
  <c r="AU947" i="1"/>
  <c r="AW947" i="1" s="1"/>
  <c r="AE947" i="1"/>
  <c r="AD1307" i="1"/>
  <c r="AE1308" i="1"/>
  <c r="AU1451" i="1"/>
  <c r="AW1451" i="1" s="1"/>
  <c r="AE1451" i="1"/>
  <c r="AW1683" i="1"/>
  <c r="AL1864" i="1"/>
  <c r="AN1873" i="1"/>
  <c r="AE1922" i="1"/>
  <c r="AC1921" i="1"/>
  <c r="AU1922" i="1"/>
  <c r="AD2325" i="1"/>
  <c r="AD2324" i="1" s="1"/>
  <c r="AV2326" i="1"/>
  <c r="AE2777" i="1"/>
  <c r="AC2776" i="1"/>
  <c r="AE2776" i="1" s="1"/>
  <c r="AU2857" i="1"/>
  <c r="AE2857" i="1"/>
  <c r="AC2856" i="1"/>
  <c r="AC2897" i="1"/>
  <c r="AU2962" i="1"/>
  <c r="AW2962" i="1" s="1"/>
  <c r="AE2962" i="1"/>
  <c r="AU3167" i="1"/>
  <c r="AW3167" i="1" s="1"/>
  <c r="AE3167" i="1"/>
  <c r="AE3275" i="1"/>
  <c r="AU3275" i="1"/>
  <c r="AW3275" i="1" s="1"/>
  <c r="AE3281" i="1"/>
  <c r="AU3281" i="1"/>
  <c r="AW3281" i="1" s="1"/>
  <c r="AT3475" i="1"/>
  <c r="AR3474" i="1"/>
  <c r="AO100" i="1"/>
  <c r="AQ101" i="1"/>
  <c r="AC825" i="1"/>
  <c r="AE669" i="1"/>
  <c r="AU669" i="1"/>
  <c r="AW669" i="1" s="1"/>
  <c r="AE1390" i="1"/>
  <c r="AU1390" i="1"/>
  <c r="AW1390" i="1" s="1"/>
  <c r="AT1608" i="1"/>
  <c r="AR1601" i="1"/>
  <c r="AV1615" i="1"/>
  <c r="AV1614" i="1" s="1"/>
  <c r="AD1614" i="1"/>
  <c r="AU1824" i="1"/>
  <c r="AW1824" i="1" s="1"/>
  <c r="AE1824" i="1"/>
  <c r="AV2314" i="1"/>
  <c r="AV2313" i="1" s="1"/>
  <c r="AD2313" i="1"/>
  <c r="AE2313" i="1" s="1"/>
  <c r="AU2273" i="1"/>
  <c r="AW2273" i="1" s="1"/>
  <c r="AE2273" i="1"/>
  <c r="AV2408" i="1"/>
  <c r="AV2405" i="1" s="1"/>
  <c r="AW2409" i="1"/>
  <c r="AV2390" i="1"/>
  <c r="AV2389" i="1" s="1"/>
  <c r="AV2388" i="1" s="1"/>
  <c r="AD2389" i="1"/>
  <c r="AD2388" i="1" s="1"/>
  <c r="AC2559" i="1"/>
  <c r="AE2560" i="1"/>
  <c r="AU2560" i="1"/>
  <c r="AE2567" i="1"/>
  <c r="AU2567" i="1"/>
  <c r="AW2567" i="1" s="1"/>
  <c r="AD2837" i="1"/>
  <c r="AD2836" i="1" s="1"/>
  <c r="AV2838" i="1"/>
  <c r="AV2837" i="1" s="1"/>
  <c r="AV2836" i="1" s="1"/>
  <c r="AU3113" i="1"/>
  <c r="AW3113" i="1" s="1"/>
  <c r="AE3113" i="1"/>
  <c r="AC3110" i="1"/>
  <c r="AN79" i="1"/>
  <c r="AL12" i="1"/>
  <c r="AE608" i="1"/>
  <c r="AU568" i="1"/>
  <c r="AW568" i="1" s="1"/>
  <c r="AE568" i="1"/>
  <c r="AT820" i="1"/>
  <c r="AR819" i="1"/>
  <c r="AU1328" i="1"/>
  <c r="AE1773" i="1"/>
  <c r="AU1773" i="1"/>
  <c r="AC1770" i="1"/>
  <c r="AE1770" i="1" s="1"/>
  <c r="AG1894" i="1"/>
  <c r="AH1895" i="1"/>
  <c r="AE1963" i="1"/>
  <c r="AU1963" i="1"/>
  <c r="AW1963" i="1" s="1"/>
  <c r="AE2168" i="1"/>
  <c r="AU2168" i="1"/>
  <c r="AW2168" i="1" s="1"/>
  <c r="AE2488" i="1"/>
  <c r="AU2617" i="1"/>
  <c r="AW2617" i="1" s="1"/>
  <c r="AE2617" i="1"/>
  <c r="AU3126" i="1"/>
  <c r="AW3127" i="1"/>
  <c r="AE184" i="1"/>
  <c r="AU184" i="1"/>
  <c r="AW184" i="1" s="1"/>
  <c r="AE660" i="1"/>
  <c r="AU660" i="1"/>
  <c r="AW660" i="1" s="1"/>
  <c r="AU1277" i="1"/>
  <c r="AW1277" i="1" s="1"/>
  <c r="AE1277" i="1"/>
  <c r="AU1399" i="1"/>
  <c r="AW1399" i="1" s="1"/>
  <c r="AE1399" i="1"/>
  <c r="AV1700" i="1"/>
  <c r="AV1699" i="1" s="1"/>
  <c r="AD1699" i="1"/>
  <c r="AV1886" i="1"/>
  <c r="AV1885" i="1" s="1"/>
  <c r="AV1884" i="1" s="1"/>
  <c r="AV1883" i="1" s="1"/>
  <c r="AV1882" i="1" s="1"/>
  <c r="AV35" i="1" s="1"/>
  <c r="AD1885" i="1"/>
  <c r="AD1884" i="1" s="1"/>
  <c r="AD1883" i="1" s="1"/>
  <c r="AD1882" i="1" s="1"/>
  <c r="AD35" i="1" s="1"/>
  <c r="AU2106" i="1"/>
  <c r="AW2106" i="1" s="1"/>
  <c r="AE2106" i="1"/>
  <c r="AE2246" i="1"/>
  <c r="AU2246" i="1"/>
  <c r="AW2246" i="1" s="1"/>
  <c r="AV2444" i="1"/>
  <c r="AD2443" i="1"/>
  <c r="AE2443" i="1" s="1"/>
  <c r="AE2444" i="1"/>
  <c r="AF2589" i="1"/>
  <c r="AH2590" i="1"/>
  <c r="AU2944" i="1"/>
  <c r="AW2944" i="1" s="1"/>
  <c r="AE2944" i="1"/>
  <c r="AW3213" i="1"/>
  <c r="AU3212" i="1"/>
  <c r="AK3475" i="1"/>
  <c r="AI3474" i="1"/>
  <c r="AE221" i="1"/>
  <c r="AU221" i="1"/>
  <c r="AW221" i="1" s="1"/>
  <c r="AU448" i="1"/>
  <c r="AW448" i="1" s="1"/>
  <c r="AE448" i="1"/>
  <c r="AE559" i="1"/>
  <c r="AU559" i="1"/>
  <c r="AW559" i="1" s="1"/>
  <c r="AU1413" i="1"/>
  <c r="AW1413" i="1" s="1"/>
  <c r="AE1413" i="1"/>
  <c r="AU1406" i="1"/>
  <c r="AW1406" i="1" s="1"/>
  <c r="AE1406" i="1"/>
  <c r="AE1767" i="1"/>
  <c r="AU1767" i="1"/>
  <c r="AW1767" i="1" s="1"/>
  <c r="AE2059" i="1"/>
  <c r="AU2059" i="1"/>
  <c r="AW2059" i="1" s="1"/>
  <c r="AE2174" i="1"/>
  <c r="AU2174" i="1"/>
  <c r="AW2174" i="1" s="1"/>
  <c r="AC2808" i="1"/>
  <c r="AE2808" i="1" s="1"/>
  <c r="AE2809" i="1"/>
  <c r="AT2896" i="1"/>
  <c r="AR2895" i="1"/>
  <c r="AU3337" i="1"/>
  <c r="AW3337" i="1" s="1"/>
  <c r="AE3337" i="1"/>
  <c r="AU3379" i="1"/>
  <c r="AW3379" i="1" s="1"/>
  <c r="AE3379" i="1"/>
  <c r="AE160" i="1"/>
  <c r="AU160" i="1"/>
  <c r="AW160" i="1" s="1"/>
  <c r="AE1278" i="1"/>
  <c r="AU1278" i="1"/>
  <c r="AW1278" i="1" s="1"/>
  <c r="AD1612" i="1"/>
  <c r="AV1613" i="1"/>
  <c r="AV1612" i="1" s="1"/>
  <c r="AU1572" i="1"/>
  <c r="AW1572" i="1" s="1"/>
  <c r="AE1572" i="1"/>
  <c r="AU1656" i="1"/>
  <c r="AC1655" i="1"/>
  <c r="AE1656" i="1"/>
  <c r="AD1897" i="1"/>
  <c r="AV1898" i="1"/>
  <c r="AE1898" i="1"/>
  <c r="AU2150" i="1"/>
  <c r="AW2150" i="1" s="1"/>
  <c r="AE2150" i="1"/>
  <c r="AE2157" i="1"/>
  <c r="AU2157" i="1"/>
  <c r="AW2157" i="1" s="1"/>
  <c r="AE2449" i="1"/>
  <c r="AC2448" i="1"/>
  <c r="AE2448" i="1" s="1"/>
  <c r="AU2449" i="1"/>
  <c r="AW2593" i="1"/>
  <c r="AU2592" i="1"/>
  <c r="AU2655" i="1"/>
  <c r="AC2654" i="1"/>
  <c r="AE2655" i="1"/>
  <c r="AE2790" i="1"/>
  <c r="AE3183" i="1"/>
  <c r="AU3183" i="1"/>
  <c r="AW3183" i="1" s="1"/>
  <c r="AU3495" i="1"/>
  <c r="AW3495" i="1" s="1"/>
  <c r="AE3495" i="1"/>
  <c r="AE3533" i="1"/>
  <c r="AC3532" i="1"/>
  <c r="AE3532" i="1" s="1"/>
  <c r="AD163" i="1"/>
  <c r="AV164" i="1"/>
  <c r="AV163" i="1" s="1"/>
  <c r="AV162" i="1" s="1"/>
  <c r="AU238" i="1"/>
  <c r="AW238" i="1" s="1"/>
  <c r="AE238" i="1"/>
  <c r="AC369" i="1"/>
  <c r="AE369" i="1" s="1"/>
  <c r="AU600" i="1"/>
  <c r="AW600" i="1" s="1"/>
  <c r="AE600" i="1"/>
  <c r="AC426" i="1"/>
  <c r="AE426" i="1" s="1"/>
  <c r="AU427" i="1"/>
  <c r="AE427" i="1"/>
  <c r="AN911" i="1"/>
  <c r="AL910" i="1"/>
  <c r="AU1090" i="1"/>
  <c r="AW1090" i="1" s="1"/>
  <c r="AE1090" i="1"/>
  <c r="AT911" i="1"/>
  <c r="AR910" i="1"/>
  <c r="AU1395" i="1"/>
  <c r="AW1395" i="1" s="1"/>
  <c r="AE1395" i="1"/>
  <c r="AU1512" i="1"/>
  <c r="AW1512" i="1" s="1"/>
  <c r="AE1512" i="1"/>
  <c r="AE1777" i="1"/>
  <c r="AU1777" i="1"/>
  <c r="AW1777" i="1" s="1"/>
  <c r="AU1826" i="1"/>
  <c r="AW1826" i="1" s="1"/>
  <c r="AE1826" i="1"/>
  <c r="AU1962" i="1"/>
  <c r="AW1962" i="1" s="1"/>
  <c r="AE1962" i="1"/>
  <c r="AU3078" i="1"/>
  <c r="AW3078" i="1" s="1"/>
  <c r="AE3078" i="1"/>
  <c r="AV3394" i="1"/>
  <c r="AW3394" i="1" s="1"/>
  <c r="AE3394" i="1"/>
  <c r="AC135" i="1"/>
  <c r="AU136" i="1"/>
  <c r="AE136" i="1"/>
  <c r="AE602" i="1"/>
  <c r="AU602" i="1"/>
  <c r="AW602" i="1" s="1"/>
  <c r="AU504" i="1"/>
  <c r="AW504" i="1" s="1"/>
  <c r="AE504" i="1"/>
  <c r="AV817" i="1"/>
  <c r="AV816" i="1" s="1"/>
  <c r="AD816" i="1"/>
  <c r="AH784" i="1"/>
  <c r="AF783" i="1"/>
  <c r="AV1634" i="1"/>
  <c r="AV1633" i="1" s="1"/>
  <c r="AD1633" i="1"/>
  <c r="AU1819" i="1"/>
  <c r="AC1818" i="1"/>
  <c r="AE1819" i="1"/>
  <c r="AE2437" i="1"/>
  <c r="AU2437" i="1"/>
  <c r="AC2434" i="1"/>
  <c r="AE2434" i="1" s="1"/>
  <c r="AV2655" i="1"/>
  <c r="AV2654" i="1" s="1"/>
  <c r="AD2654" i="1"/>
  <c r="AE2686" i="1"/>
  <c r="AU2686" i="1"/>
  <c r="AC2684" i="1"/>
  <c r="AE2684" i="1" s="1"/>
  <c r="AU2875" i="1"/>
  <c r="AW2875" i="1" s="1"/>
  <c r="AE2875" i="1"/>
  <c r="AE3094" i="1"/>
  <c r="AU3094" i="1"/>
  <c r="AW3094" i="1" s="1"/>
  <c r="AU3384" i="1"/>
  <c r="AW3384" i="1" s="1"/>
  <c r="AE3384" i="1"/>
  <c r="AU3445" i="1"/>
  <c r="AC3444" i="1"/>
  <c r="AE3445" i="1"/>
  <c r="AU3590" i="1"/>
  <c r="AW3590" i="1" s="1"/>
  <c r="AE3590" i="1"/>
  <c r="AW134" i="1"/>
  <c r="AE207" i="1"/>
  <c r="AV207" i="1"/>
  <c r="AW207" i="1" s="1"/>
  <c r="AU850" i="1"/>
  <c r="AW850" i="1" s="1"/>
  <c r="AE850" i="1"/>
  <c r="AV858" i="1"/>
  <c r="AV857" i="1" s="1"/>
  <c r="AD857" i="1"/>
  <c r="AV635" i="1"/>
  <c r="AW635" i="1" s="1"/>
  <c r="AE635" i="1"/>
  <c r="AU957" i="1"/>
  <c r="AW957" i="1" s="1"/>
  <c r="AE957" i="1"/>
  <c r="AE1418" i="1"/>
  <c r="AU1418" i="1"/>
  <c r="AW1418" i="1" s="1"/>
  <c r="AW1574" i="1"/>
  <c r="AD1674" i="1"/>
  <c r="AE1674" i="1" s="1"/>
  <c r="AV1675" i="1"/>
  <c r="AV1674" i="1" s="1"/>
  <c r="AE1748" i="1"/>
  <c r="AU1748" i="1"/>
  <c r="AW1748" i="1" s="1"/>
  <c r="AE2053" i="1"/>
  <c r="AU2053" i="1"/>
  <c r="AW2053" i="1" s="1"/>
  <c r="AU2456" i="1"/>
  <c r="AW2456" i="1" s="1"/>
  <c r="AE2456" i="1"/>
  <c r="AC3040" i="1"/>
  <c r="AU3044" i="1"/>
  <c r="AE3044" i="1"/>
  <c r="AE3204" i="1"/>
  <c r="AC3203" i="1"/>
  <c r="AE3203" i="1" s="1"/>
  <c r="AU3402" i="1"/>
  <c r="AE3402" i="1"/>
  <c r="AC3400" i="1"/>
  <c r="AC3559" i="1"/>
  <c r="AE3559" i="1" s="1"/>
  <c r="AU3560" i="1"/>
  <c r="AE3560" i="1"/>
  <c r="AU320" i="1"/>
  <c r="AW320" i="1" s="1"/>
  <c r="AE320" i="1"/>
  <c r="AW280" i="1"/>
  <c r="AD662" i="1"/>
  <c r="AD661" i="1" s="1"/>
  <c r="AV663" i="1"/>
  <c r="AV662" i="1" s="1"/>
  <c r="AV661" i="1" s="1"/>
  <c r="AD1333" i="1"/>
  <c r="AE1333" i="1" s="1"/>
  <c r="AE1334" i="1"/>
  <c r="AU1385" i="1"/>
  <c r="AW1385" i="1" s="1"/>
  <c r="AE1385" i="1"/>
  <c r="AV1378" i="1"/>
  <c r="AD1377" i="1"/>
  <c r="AE1378" i="1"/>
  <c r="AU1636" i="1"/>
  <c r="AE1636" i="1"/>
  <c r="AC1635" i="1"/>
  <c r="AU2101" i="1"/>
  <c r="AW2101" i="1" s="1"/>
  <c r="AE2101" i="1"/>
  <c r="AM2298" i="1"/>
  <c r="AM43" i="1"/>
  <c r="AM42" i="1" s="1"/>
  <c r="AD2418" i="1"/>
  <c r="AE2418" i="1" s="1"/>
  <c r="AV2419" i="1"/>
  <c r="AE2419" i="1"/>
  <c r="AE2981" i="1"/>
  <c r="AU2981" i="1"/>
  <c r="AW2981" i="1" s="1"/>
  <c r="AV3031" i="1"/>
  <c r="AV3030" i="1" s="1"/>
  <c r="AV3029" i="1" s="1"/>
  <c r="AD3030" i="1"/>
  <c r="AD3029" i="1" s="1"/>
  <c r="AK3430" i="1"/>
  <c r="AI3429" i="1"/>
  <c r="AE3489" i="1"/>
  <c r="AC3488" i="1"/>
  <c r="AW147" i="1"/>
  <c r="AU146" i="1"/>
  <c r="AW146" i="1" s="1"/>
  <c r="AU324" i="1"/>
  <c r="AW324" i="1" s="1"/>
  <c r="AE324" i="1"/>
  <c r="AW420" i="1"/>
  <c r="AU419" i="1"/>
  <c r="AV848" i="1"/>
  <c r="AV847" i="1" s="1"/>
  <c r="AD847" i="1"/>
  <c r="AU1190" i="1"/>
  <c r="AW1190" i="1" s="1"/>
  <c r="AE1190" i="1"/>
  <c r="AE1426" i="1"/>
  <c r="AU1426" i="1"/>
  <c r="AW1426" i="1" s="1"/>
  <c r="AE1433" i="1"/>
  <c r="AU1433" i="1"/>
  <c r="AW1433" i="1" s="1"/>
  <c r="AU1518" i="1"/>
  <c r="AW1518" i="1" s="1"/>
  <c r="AE1518" i="1"/>
  <c r="AL1894" i="1"/>
  <c r="AU2099" i="1"/>
  <c r="AW2099" i="1" s="1"/>
  <c r="AE2099" i="1"/>
  <c r="AU2091" i="1"/>
  <c r="AW2091" i="1" s="1"/>
  <c r="AE2091" i="1"/>
  <c r="AE2192" i="1"/>
  <c r="AU2192" i="1"/>
  <c r="AW2192" i="1" s="1"/>
  <c r="AR2509" i="1"/>
  <c r="AE2580" i="1"/>
  <c r="AU2580" i="1"/>
  <c r="AW2580" i="1" s="1"/>
  <c r="AE2873" i="1"/>
  <c r="AU2873" i="1"/>
  <c r="AW2873" i="1" s="1"/>
  <c r="AE2909" i="1"/>
  <c r="AU2909" i="1"/>
  <c r="AW2909" i="1" s="1"/>
  <c r="AU3103" i="1"/>
  <c r="AW3103" i="1" s="1"/>
  <c r="AE3103" i="1"/>
  <c r="AK3221" i="1"/>
  <c r="AK61" i="1"/>
  <c r="AI60" i="1"/>
  <c r="AK60" i="1" s="1"/>
  <c r="AW145" i="1"/>
  <c r="AU144" i="1"/>
  <c r="AD223" i="1"/>
  <c r="AD222" i="1" s="1"/>
  <c r="AV224" i="1"/>
  <c r="AV223" i="1" s="1"/>
  <c r="AV222" i="1" s="1"/>
  <c r="AH812" i="1"/>
  <c r="AF807" i="1"/>
  <c r="AU948" i="1"/>
  <c r="AW948" i="1" s="1"/>
  <c r="AE948" i="1"/>
  <c r="AC1386" i="1"/>
  <c r="AE1386" i="1" s="1"/>
  <c r="AU1387" i="1"/>
  <c r="AE1387" i="1"/>
  <c r="AE2070" i="1"/>
  <c r="AW1991" i="1"/>
  <c r="AE2240" i="1"/>
  <c r="AU2240" i="1"/>
  <c r="AW2240" i="1" s="1"/>
  <c r="AV2403" i="1"/>
  <c r="AD2402" i="1"/>
  <c r="AE2403" i="1"/>
  <c r="AK2510" i="1"/>
  <c r="AI2509" i="1"/>
  <c r="AU2942" i="1"/>
  <c r="AC2941" i="1"/>
  <c r="AE2942" i="1"/>
  <c r="AU3225" i="1"/>
  <c r="AE3225" i="1"/>
  <c r="AC3223" i="1"/>
  <c r="AF12" i="1"/>
  <c r="AH79" i="1"/>
  <c r="AE250" i="1"/>
  <c r="AU250" i="1"/>
  <c r="AW250" i="1" s="1"/>
  <c r="AU1097" i="1"/>
  <c r="AW1097" i="1" s="1"/>
  <c r="AE1097" i="1"/>
  <c r="AU1321" i="1"/>
  <c r="AW1321" i="1" s="1"/>
  <c r="AE1321" i="1"/>
  <c r="AU1491" i="1"/>
  <c r="AW1491" i="1" s="1"/>
  <c r="AE1491" i="1"/>
  <c r="AU1513" i="1"/>
  <c r="AW1513" i="1" s="1"/>
  <c r="AE1513" i="1"/>
  <c r="AE2056" i="1"/>
  <c r="AU2056" i="1"/>
  <c r="AW2056" i="1" s="1"/>
  <c r="AU1958" i="1"/>
  <c r="AW1958" i="1" s="1"/>
  <c r="AE1958" i="1"/>
  <c r="AV1994" i="1"/>
  <c r="AV1993" i="1" s="1"/>
  <c r="AV1990" i="1" s="1"/>
  <c r="AD1993" i="1"/>
  <c r="AD1990" i="1" s="1"/>
  <c r="AC2308" i="1"/>
  <c r="AE2309" i="1"/>
  <c r="AU2309" i="1"/>
  <c r="AV2595" i="1"/>
  <c r="AV2594" i="1" s="1"/>
  <c r="AV2591" i="1" s="1"/>
  <c r="AV2590" i="1" s="1"/>
  <c r="AD2594" i="1"/>
  <c r="AD2591" i="1" s="1"/>
  <c r="AD2590" i="1" s="1"/>
  <c r="AU3023" i="1"/>
  <c r="AW3023" i="1" s="1"/>
  <c r="AE3023" i="1"/>
  <c r="AD172" i="1"/>
  <c r="AE173" i="1"/>
  <c r="AV173" i="1"/>
  <c r="AU507" i="1"/>
  <c r="AW507" i="1" s="1"/>
  <c r="AE507" i="1"/>
  <c r="AU516" i="1"/>
  <c r="AW516" i="1" s="1"/>
  <c r="AE516" i="1"/>
  <c r="AU826" i="1"/>
  <c r="AU1020" i="1"/>
  <c r="AW1020" i="1" s="1"/>
  <c r="AE1020" i="1"/>
  <c r="AC902" i="1"/>
  <c r="AU903" i="1"/>
  <c r="AE903" i="1"/>
  <c r="AD883" i="1"/>
  <c r="AD878" i="1" s="1"/>
  <c r="AV884" i="1"/>
  <c r="AV883" i="1" s="1"/>
  <c r="AU1611" i="1"/>
  <c r="AC1610" i="1"/>
  <c r="AE1611" i="1"/>
  <c r="AD1786" i="1"/>
  <c r="AE2060" i="1"/>
  <c r="AU2060" i="1"/>
  <c r="AW2060" i="1" s="1"/>
  <c r="AE2049" i="1"/>
  <c r="AU2049" i="1"/>
  <c r="AW2049" i="1" s="1"/>
  <c r="AE2729" i="1"/>
  <c r="AU2729" i="1"/>
  <c r="AW2729" i="1" s="1"/>
  <c r="AE2906" i="1"/>
  <c r="AU2906" i="1"/>
  <c r="AW2906" i="1" s="1"/>
  <c r="AV3620" i="1"/>
  <c r="AV3619" i="1" s="1"/>
  <c r="AV3615" i="1" s="1"/>
  <c r="AD3619" i="1"/>
  <c r="AD3615" i="1" s="1"/>
  <c r="AV827" i="1"/>
  <c r="AV826" i="1" s="1"/>
  <c r="AV825" i="1" s="1"/>
  <c r="AV824" i="1" s="1"/>
  <c r="AD826" i="1"/>
  <c r="AD825" i="1" s="1"/>
  <c r="AD824" i="1" s="1"/>
  <c r="AU855" i="1"/>
  <c r="AW855" i="1" s="1"/>
  <c r="AE855" i="1"/>
  <c r="AE927" i="1"/>
  <c r="AD1676" i="1"/>
  <c r="AV1677" i="1"/>
  <c r="AV1676" i="1" s="1"/>
  <c r="AE1768" i="1"/>
  <c r="AU1768" i="1"/>
  <c r="AW1768" i="1" s="1"/>
  <c r="AU2104" i="1"/>
  <c r="AW2104" i="1" s="1"/>
  <c r="AE2104" i="1"/>
  <c r="AE2321" i="1"/>
  <c r="AU2321" i="1"/>
  <c r="AC2320" i="1"/>
  <c r="AD2453" i="1"/>
  <c r="AV2454" i="1"/>
  <c r="AV2453" i="1" s="1"/>
  <c r="AU2747" i="1"/>
  <c r="AW2748" i="1"/>
  <c r="AE3049" i="1"/>
  <c r="AU3049" i="1"/>
  <c r="AW3049" i="1" s="1"/>
  <c r="AE3339" i="1"/>
  <c r="AU3339" i="1"/>
  <c r="AW3339" i="1" s="1"/>
  <c r="AL3474" i="1"/>
  <c r="AN3475" i="1"/>
  <c r="AE175" i="1"/>
  <c r="AU175" i="1"/>
  <c r="AC174" i="1"/>
  <c r="AO276" i="1"/>
  <c r="AQ277" i="1"/>
  <c r="AU975" i="1"/>
  <c r="AW975" i="1" s="1"/>
  <c r="AE975" i="1"/>
  <c r="AV1322" i="1"/>
  <c r="AV1320" i="1" s="1"/>
  <c r="AV1319" i="1" s="1"/>
  <c r="AD1320" i="1"/>
  <c r="AD1319" i="1" s="1"/>
  <c r="AU1815" i="1"/>
  <c r="AW1815" i="1" s="1"/>
  <c r="AE1815" i="1"/>
  <c r="AU1960" i="1"/>
  <c r="AW1960" i="1" s="1"/>
  <c r="AE1960" i="1"/>
  <c r="AE2187" i="1"/>
  <c r="AU2187" i="1"/>
  <c r="AW2187" i="1" s="1"/>
  <c r="AU2369" i="1"/>
  <c r="AW2369" i="1" s="1"/>
  <c r="AE2369" i="1"/>
  <c r="AE2838" i="1"/>
  <c r="AC2837" i="1"/>
  <c r="AU2838" i="1"/>
  <c r="AC2887" i="1"/>
  <c r="AE2887" i="1" s="1"/>
  <c r="AE2974" i="1"/>
  <c r="AU2974" i="1"/>
  <c r="AW2974" i="1" s="1"/>
  <c r="AC3520" i="1"/>
  <c r="AE3521" i="1"/>
  <c r="AU3521" i="1"/>
  <c r="AE3589" i="1"/>
  <c r="AU3589" i="1"/>
  <c r="AW3589" i="1" s="1"/>
  <c r="AK101" i="1"/>
  <c r="AI100" i="1"/>
  <c r="AC300" i="1"/>
  <c r="AU496" i="1"/>
  <c r="AW496" i="1" s="1"/>
  <c r="AE496" i="1"/>
  <c r="AU1456" i="1"/>
  <c r="AW1456" i="1" s="1"/>
  <c r="AE1456" i="1"/>
  <c r="AE2140" i="1"/>
  <c r="AU2140" i="1"/>
  <c r="AW2140" i="1" s="1"/>
  <c r="AD2371" i="1"/>
  <c r="AV2373" i="1"/>
  <c r="AL2756" i="1"/>
  <c r="AN2757" i="1"/>
  <c r="AU2959" i="1"/>
  <c r="AW2959" i="1" s="1"/>
  <c r="AE2959" i="1"/>
  <c r="AE3135" i="1"/>
  <c r="AU3135" i="1"/>
  <c r="AC3134" i="1"/>
  <c r="AE3134" i="1" s="1"/>
  <c r="AU3260" i="1"/>
  <c r="AW3260" i="1" s="1"/>
  <c r="AE3260" i="1"/>
  <c r="AE3300" i="1"/>
  <c r="AU3300" i="1"/>
  <c r="AW3300" i="1" s="1"/>
  <c r="AU411" i="1"/>
  <c r="AW412" i="1"/>
  <c r="AC595" i="1"/>
  <c r="AE595" i="1" s="1"/>
  <c r="AU596" i="1"/>
  <c r="AE596" i="1"/>
  <c r="AE569" i="1"/>
  <c r="AU569" i="1"/>
  <c r="AW569" i="1" s="1"/>
  <c r="AU676" i="1"/>
  <c r="AW676" i="1" s="1"/>
  <c r="AE676" i="1"/>
  <c r="AT832" i="1"/>
  <c r="AR23" i="1"/>
  <c r="AT23" i="1" s="1"/>
  <c r="AU942" i="1"/>
  <c r="AW942" i="1" s="1"/>
  <c r="AE942" i="1"/>
  <c r="AE1216" i="1"/>
  <c r="AU1216" i="1"/>
  <c r="AW1216" i="1" s="1"/>
  <c r="AV1329" i="1"/>
  <c r="AV1328" i="1" s="1"/>
  <c r="AD1328" i="1"/>
  <c r="AE1328" i="1" s="1"/>
  <c r="AU2093" i="1"/>
  <c r="AW2093" i="1" s="1"/>
  <c r="AE2093" i="1"/>
  <c r="AE1973" i="1"/>
  <c r="AU1973" i="1"/>
  <c r="AW1973" i="1" s="1"/>
  <c r="AE2043" i="1"/>
  <c r="AU2043" i="1"/>
  <c r="AW2043" i="1" s="1"/>
  <c r="AU2270" i="1"/>
  <c r="AW2270" i="1" s="1"/>
  <c r="AE2270" i="1"/>
  <c r="AU2259" i="1"/>
  <c r="AC2258" i="1"/>
  <c r="AE2259" i="1"/>
  <c r="AC2591" i="1"/>
  <c r="AE2592" i="1"/>
  <c r="AE2868" i="1"/>
  <c r="AC2867" i="1"/>
  <c r="AU2868" i="1"/>
  <c r="AE2987" i="1"/>
  <c r="AU2987" i="1"/>
  <c r="AW2987" i="1" s="1"/>
  <c r="AV3197" i="1"/>
  <c r="AU3253" i="1"/>
  <c r="AW3253" i="1" s="1"/>
  <c r="AE3253" i="1"/>
  <c r="AU3284" i="1"/>
  <c r="AW3284" i="1" s="1"/>
  <c r="AE3284" i="1"/>
  <c r="P61" i="1"/>
  <c r="AU3533" i="1"/>
  <c r="AW3534" i="1"/>
  <c r="AV422" i="1"/>
  <c r="AV421" i="1" s="1"/>
  <c r="AV418" i="1" s="1"/>
  <c r="AD421" i="1"/>
  <c r="AD418" i="1" s="1"/>
  <c r="AW805" i="1"/>
  <c r="AU804" i="1"/>
  <c r="AU965" i="1"/>
  <c r="AW965" i="1" s="1"/>
  <c r="AE965" i="1"/>
  <c r="AU1059" i="1"/>
  <c r="AW1059" i="1" s="1"/>
  <c r="AE1059" i="1"/>
  <c r="AV1343" i="1"/>
  <c r="AD1342" i="1"/>
  <c r="AU1613" i="1"/>
  <c r="AC1612" i="1"/>
  <c r="AE1613" i="1"/>
  <c r="AU1634" i="1"/>
  <c r="AC1633" i="1"/>
  <c r="AE1634" i="1"/>
  <c r="AU1809" i="1"/>
  <c r="AW1809" i="1" s="1"/>
  <c r="AE1809" i="1"/>
  <c r="AU1929" i="1"/>
  <c r="AW1929" i="1" s="1"/>
  <c r="AU1802" i="1"/>
  <c r="AW1802" i="1" s="1"/>
  <c r="AE1802" i="1"/>
  <c r="AU2239" i="1"/>
  <c r="AW2239" i="1" s="1"/>
  <c r="AE2239" i="1"/>
  <c r="AU2266" i="1"/>
  <c r="AW2266" i="1" s="1"/>
  <c r="AE2266" i="1"/>
  <c r="AE2379" i="1"/>
  <c r="AC2378" i="1"/>
  <c r="AU2379" i="1"/>
  <c r="AE2624" i="1"/>
  <c r="AU2624" i="1"/>
  <c r="AW2624" i="1" s="1"/>
  <c r="AU2951" i="1"/>
  <c r="AW2951" i="1" s="1"/>
  <c r="AE2951" i="1"/>
  <c r="AU3267" i="1"/>
  <c r="AW3267" i="1" s="1"/>
  <c r="AE3267" i="1"/>
  <c r="AV3438" i="1"/>
  <c r="AW3438" i="1" s="1"/>
  <c r="AE3438" i="1"/>
  <c r="AF100" i="1"/>
  <c r="AU362" i="1"/>
  <c r="AW362" i="1" s="1"/>
  <c r="AE362" i="1"/>
  <c r="AU672" i="1"/>
  <c r="AW672" i="1" s="1"/>
  <c r="AE672" i="1"/>
  <c r="AK869" i="1"/>
  <c r="AI864" i="1"/>
  <c r="AE1284" i="1"/>
  <c r="AU1284" i="1"/>
  <c r="AW1284" i="1" s="1"/>
  <c r="AU1299" i="1"/>
  <c r="AW1299" i="1" s="1"/>
  <c r="AE1299" i="1"/>
  <c r="AE1887" i="1"/>
  <c r="AU1887" i="1"/>
  <c r="AW1887" i="1" s="1"/>
  <c r="AE2129" i="1"/>
  <c r="AU2129" i="1"/>
  <c r="AW2129" i="1" s="1"/>
  <c r="AE2276" i="1"/>
  <c r="AU2338" i="1"/>
  <c r="AW2339" i="1"/>
  <c r="AT2462" i="1"/>
  <c r="AR2461" i="1"/>
  <c r="AU2676" i="1"/>
  <c r="AW2676" i="1" s="1"/>
  <c r="AE2676" i="1"/>
  <c r="AF2756" i="1"/>
  <c r="AD3144" i="1"/>
  <c r="AV3145" i="1"/>
  <c r="AV3144" i="1" s="1"/>
  <c r="AE3329" i="1"/>
  <c r="AU3329" i="1"/>
  <c r="AW3329" i="1" s="1"/>
  <c r="AV3373" i="1"/>
  <c r="AV3371" i="1" s="1"/>
  <c r="AD3371" i="1"/>
  <c r="AV3576" i="1"/>
  <c r="AV3575" i="1" s="1"/>
  <c r="AD3575" i="1"/>
  <c r="AW133" i="1"/>
  <c r="AU307" i="1"/>
  <c r="AW307" i="1" s="1"/>
  <c r="AE307" i="1"/>
  <c r="AU512" i="1"/>
  <c r="AW512" i="1" s="1"/>
  <c r="AE512" i="1"/>
  <c r="AW897" i="1"/>
  <c r="AU896" i="1"/>
  <c r="AH795" i="1"/>
  <c r="AF794" i="1"/>
  <c r="AU1460" i="1"/>
  <c r="AW1460" i="1" s="1"/>
  <c r="AE1460" i="1"/>
  <c r="AU1462" i="1"/>
  <c r="AW1462" i="1" s="1"/>
  <c r="AE1462" i="1"/>
  <c r="AD1635" i="1"/>
  <c r="AV1636" i="1"/>
  <c r="AV1635" i="1" s="1"/>
  <c r="AU1914" i="1"/>
  <c r="AW1914" i="1" s="1"/>
  <c r="AE1914" i="1"/>
  <c r="AU2245" i="1"/>
  <c r="AW2245" i="1" s="1"/>
  <c r="AE2245" i="1"/>
  <c r="AE2360" i="1"/>
  <c r="AU2360" i="1"/>
  <c r="AW2360" i="1" s="1"/>
  <c r="AW2459" i="1"/>
  <c r="AU2458" i="1"/>
  <c r="AW2642" i="1"/>
  <c r="AU2641" i="1"/>
  <c r="AW2641" i="1" s="1"/>
  <c r="AU2853" i="1"/>
  <c r="AC2852" i="1"/>
  <c r="AE2853" i="1"/>
  <c r="AW3525" i="1"/>
  <c r="AU3524" i="1"/>
  <c r="AU3562" i="1"/>
  <c r="AW3562" i="1" s="1"/>
  <c r="AE3562" i="1"/>
  <c r="AC125" i="1"/>
  <c r="AU126" i="1"/>
  <c r="AE126" i="1"/>
  <c r="AW279" i="1"/>
  <c r="AU278" i="1"/>
  <c r="AU106" i="1"/>
  <c r="AC105" i="1"/>
  <c r="AE106" i="1"/>
  <c r="AL276" i="1"/>
  <c r="AU532" i="1"/>
  <c r="AE532" i="1"/>
  <c r="AC531" i="1"/>
  <c r="AV657" i="1"/>
  <c r="AV656" i="1" s="1"/>
  <c r="AD656" i="1"/>
  <c r="AU874" i="1"/>
  <c r="AE874" i="1"/>
  <c r="AC873" i="1"/>
  <c r="AU974" i="1"/>
  <c r="AW974" i="1" s="1"/>
  <c r="AE974" i="1"/>
  <c r="AU956" i="1"/>
  <c r="AW956" i="1" s="1"/>
  <c r="AE956" i="1"/>
  <c r="AU1410" i="1"/>
  <c r="AW1410" i="1" s="1"/>
  <c r="AE1410" i="1"/>
  <c r="AE1746" i="1"/>
  <c r="AU1746" i="1"/>
  <c r="AW1746" i="1" s="1"/>
  <c r="AE2055" i="1"/>
  <c r="AU2055" i="1"/>
  <c r="AW2055" i="1" s="1"/>
  <c r="AU2272" i="1"/>
  <c r="AW2272" i="1" s="1"/>
  <c r="AE2272" i="1"/>
  <c r="AW2627" i="1"/>
  <c r="AU2626" i="1"/>
  <c r="AW2626" i="1" s="1"/>
  <c r="AU2885" i="1"/>
  <c r="AW2885" i="1" s="1"/>
  <c r="AE2885" i="1"/>
  <c r="AU3192" i="1"/>
  <c r="AC3191" i="1"/>
  <c r="AE3191" i="1" s="1"/>
  <c r="AE3192" i="1"/>
  <c r="AV3220" i="1"/>
  <c r="AV3218" i="1" s="1"/>
  <c r="AV3211" i="1" s="1"/>
  <c r="AD3218" i="1"/>
  <c r="AD3211" i="1" s="1"/>
  <c r="AD3272" i="1"/>
  <c r="AV3273" i="1"/>
  <c r="AV3272" i="1" s="1"/>
  <c r="AW3490" i="1"/>
  <c r="AU3489" i="1"/>
  <c r="AT3544" i="1"/>
  <c r="AU350" i="1"/>
  <c r="AW350" i="1" s="1"/>
  <c r="AE350" i="1"/>
  <c r="AU701" i="1"/>
  <c r="AW701" i="1" s="1"/>
  <c r="AE701" i="1"/>
  <c r="AE1044" i="1"/>
  <c r="AU1044" i="1"/>
  <c r="AW1044" i="1" s="1"/>
  <c r="AK2404" i="1"/>
  <c r="AI2399" i="1"/>
  <c r="AI2298" i="1" s="1"/>
  <c r="AU2390" i="1"/>
  <c r="AE2390" i="1"/>
  <c r="AC2389" i="1"/>
  <c r="AE2693" i="1"/>
  <c r="AU2693" i="1"/>
  <c r="AW2693" i="1" s="1"/>
  <c r="AU2957" i="1"/>
  <c r="AW2957" i="1" s="1"/>
  <c r="AE2957" i="1"/>
  <c r="AU3082" i="1"/>
  <c r="AW3082" i="1" s="1"/>
  <c r="AE3082" i="1"/>
  <c r="AU3268" i="1"/>
  <c r="AW3268" i="1" s="1"/>
  <c r="AE3268" i="1"/>
  <c r="AU3332" i="1"/>
  <c r="AW3332" i="1" s="1"/>
  <c r="AE3332" i="1"/>
  <c r="AU817" i="1"/>
  <c r="AC816" i="1"/>
  <c r="AE817" i="1"/>
  <c r="AK808" i="1"/>
  <c r="AI807" i="1"/>
  <c r="AD871" i="1"/>
  <c r="AV872" i="1"/>
  <c r="AE872" i="1"/>
  <c r="AE1225" i="1"/>
  <c r="AU1225" i="1"/>
  <c r="AW1225" i="1" s="1"/>
  <c r="AE1296" i="1"/>
  <c r="AU1296" i="1"/>
  <c r="AW1296" i="1" s="1"/>
  <c r="AU1466" i="1"/>
  <c r="AW1466" i="1" s="1"/>
  <c r="AE1466" i="1"/>
  <c r="AU1616" i="1"/>
  <c r="AU2070" i="1"/>
  <c r="AW2071" i="1"/>
  <c r="AE2195" i="1"/>
  <c r="AU2195" i="1"/>
  <c r="AW2195" i="1" s="1"/>
  <c r="P44" i="1"/>
  <c r="AE2583" i="1"/>
  <c r="AU2583" i="1"/>
  <c r="AW2583" i="1" s="1"/>
  <c r="AU3277" i="1"/>
  <c r="AW3277" i="1" s="1"/>
  <c r="AE3277" i="1"/>
  <c r="AE3494" i="1"/>
  <c r="AU3494" i="1"/>
  <c r="AW3494" i="1" s="1"/>
  <c r="AU310" i="1"/>
  <c r="AW310" i="1" s="1"/>
  <c r="AE310" i="1"/>
  <c r="AU441" i="1"/>
  <c r="AW441" i="1" s="1"/>
  <c r="AE441" i="1"/>
  <c r="AE1056" i="1"/>
  <c r="AU1056" i="1"/>
  <c r="AW1056" i="1" s="1"/>
  <c r="AU959" i="1"/>
  <c r="AW959" i="1" s="1"/>
  <c r="AE959" i="1"/>
  <c r="AE1700" i="1"/>
  <c r="AU1700" i="1"/>
  <c r="AC1699" i="1"/>
  <c r="AU2212" i="1"/>
  <c r="AW2212" i="1" s="1"/>
  <c r="AE2212" i="1"/>
  <c r="AD2378" i="1"/>
  <c r="AV2379" i="1"/>
  <c r="AV2378" i="1" s="1"/>
  <c r="AD2867" i="1"/>
  <c r="AD2866" i="1" s="1"/>
  <c r="AD2865" i="1" s="1"/>
  <c r="AV2868" i="1"/>
  <c r="AV2867" i="1" s="1"/>
  <c r="AV2866" i="1" s="1"/>
  <c r="AV2865" i="1" s="1"/>
  <c r="AE3008" i="1"/>
  <c r="AU3008" i="1"/>
  <c r="AW3008" i="1" s="1"/>
  <c r="AU2963" i="1"/>
  <c r="AW2963" i="1" s="1"/>
  <c r="AE2963" i="1"/>
  <c r="AU3248" i="1"/>
  <c r="AW3248" i="1" s="1"/>
  <c r="AE3248" i="1"/>
  <c r="AE3288" i="1"/>
  <c r="AC3287" i="1"/>
  <c r="AU3288" i="1"/>
  <c r="AU3397" i="1"/>
  <c r="AW3397" i="1" s="1"/>
  <c r="AE3397" i="1"/>
  <c r="AV3450" i="1"/>
  <c r="AE3450" i="1"/>
  <c r="AU336" i="1"/>
  <c r="AW336" i="1" s="1"/>
  <c r="AE336" i="1"/>
  <c r="AV256" i="1"/>
  <c r="AV255" i="1" s="1"/>
  <c r="AV254" i="1" s="1"/>
  <c r="AD255" i="1"/>
  <c r="AD254" i="1" s="1"/>
  <c r="AD438" i="1"/>
  <c r="AE438" i="1" s="1"/>
  <c r="AV439" i="1"/>
  <c r="AV438" i="1" s="1"/>
  <c r="AE693" i="1"/>
  <c r="AU693" i="1"/>
  <c r="AW693" i="1" s="1"/>
  <c r="AK1608" i="1"/>
  <c r="AI1601" i="1"/>
  <c r="AV1787" i="1"/>
  <c r="AW1788" i="1"/>
  <c r="AE1831" i="1"/>
  <c r="AU1831" i="1"/>
  <c r="AW1831" i="1" s="1"/>
  <c r="AE2151" i="1"/>
  <c r="AU2151" i="1"/>
  <c r="AW2151" i="1" s="1"/>
  <c r="AE2181" i="1"/>
  <c r="AU2181" i="1"/>
  <c r="AW2181" i="1" s="1"/>
  <c r="AK2277" i="1"/>
  <c r="AI39" i="1"/>
  <c r="AK39" i="1" s="1"/>
  <c r="AU2359" i="1"/>
  <c r="AW2359" i="1" s="1"/>
  <c r="AE2359" i="1"/>
  <c r="AV2330" i="1"/>
  <c r="AV2329" i="1" s="1"/>
  <c r="AV2328" i="1" s="1"/>
  <c r="AD2329" i="1"/>
  <c r="AD2328" i="1" s="1"/>
  <c r="AE2570" i="1"/>
  <c r="AU2570" i="1"/>
  <c r="AC2569" i="1"/>
  <c r="AE2702" i="1"/>
  <c r="AU2702" i="1"/>
  <c r="AW2702" i="1" s="1"/>
  <c r="AU3003" i="1"/>
  <c r="AW3003" i="1" s="1"/>
  <c r="AE3003" i="1"/>
  <c r="AU3086" i="1"/>
  <c r="AW3086" i="1" s="1"/>
  <c r="AE3086" i="1"/>
  <c r="AE3178" i="1"/>
  <c r="AU3178" i="1"/>
  <c r="AW3178" i="1" s="1"/>
  <c r="AV3250" i="1"/>
  <c r="AD3249" i="1"/>
  <c r="AE3250" i="1"/>
  <c r="AD3388" i="1"/>
  <c r="AV3389" i="1"/>
  <c r="AV3388" i="1" s="1"/>
  <c r="AC180" i="1"/>
  <c r="AU181" i="1"/>
  <c r="AE181" i="1"/>
  <c r="AU318" i="1"/>
  <c r="AW318" i="1" s="1"/>
  <c r="AE318" i="1"/>
  <c r="AW928" i="1"/>
  <c r="AU927" i="1"/>
  <c r="AW927" i="1" s="1"/>
  <c r="AU1461" i="1"/>
  <c r="AW1461" i="1" s="1"/>
  <c r="AE1461" i="1"/>
  <c r="AU1454" i="1"/>
  <c r="AW1454" i="1" s="1"/>
  <c r="AE1454" i="1"/>
  <c r="AV1877" i="1"/>
  <c r="AV1875" i="1" s="1"/>
  <c r="AV1874" i="1" s="1"/>
  <c r="AV1873" i="1" s="1"/>
  <c r="AD1875" i="1"/>
  <c r="AD1874" i="1" s="1"/>
  <c r="AD1873" i="1" s="1"/>
  <c r="AE1925" i="1"/>
  <c r="AU1925" i="1"/>
  <c r="AW1925" i="1" s="1"/>
  <c r="AE1971" i="1"/>
  <c r="AU1971" i="1"/>
  <c r="AW1971" i="1" s="1"/>
  <c r="AC2288" i="1"/>
  <c r="AE2289" i="1"/>
  <c r="AU2411" i="1"/>
  <c r="AW2411" i="1" s="1"/>
  <c r="AE2411" i="1"/>
  <c r="AV2531" i="1"/>
  <c r="AV2530" i="1" s="1"/>
  <c r="AV2529" i="1" s="1"/>
  <c r="AD2530" i="1"/>
  <c r="AD2529" i="1" s="1"/>
  <c r="AV2901" i="1"/>
  <c r="AV2900" i="1" s="1"/>
  <c r="AV2897" i="1" s="1"/>
  <c r="AV2896" i="1" s="1"/>
  <c r="AD2900" i="1"/>
  <c r="AD2897" i="1" s="1"/>
  <c r="AD2896" i="1" s="1"/>
  <c r="AD3110" i="1"/>
  <c r="AD3109" i="1" s="1"/>
  <c r="AD3108" i="1" s="1"/>
  <c r="AV3111" i="1"/>
  <c r="AE3111" i="1"/>
  <c r="AD3528" i="1"/>
  <c r="AV3529" i="1"/>
  <c r="AV3528" i="1" s="1"/>
  <c r="AE151" i="1"/>
  <c r="AC150" i="1"/>
  <c r="AU151" i="1"/>
  <c r="AE168" i="1"/>
  <c r="AC167" i="1"/>
  <c r="AU168" i="1"/>
  <c r="AK407" i="1"/>
  <c r="AI406" i="1"/>
  <c r="AE913" i="1"/>
  <c r="AC912" i="1"/>
  <c r="AW761" i="1"/>
  <c r="AH900" i="1"/>
  <c r="AF899" i="1"/>
  <c r="AF893" i="1" s="1"/>
  <c r="AH893" i="1" s="1"/>
  <c r="AE1327" i="1"/>
  <c r="AU1327" i="1"/>
  <c r="AW1327" i="1" s="1"/>
  <c r="AU1281" i="1"/>
  <c r="AW1281" i="1" s="1"/>
  <c r="AE1281" i="1"/>
  <c r="AU1463" i="1"/>
  <c r="AW1463" i="1" s="1"/>
  <c r="AE1463" i="1"/>
  <c r="AE1591" i="1"/>
  <c r="AU1591" i="1"/>
  <c r="AW1591" i="1" s="1"/>
  <c r="AU2095" i="1"/>
  <c r="AW2095" i="1" s="1"/>
  <c r="AE2095" i="1"/>
  <c r="AU2234" i="1"/>
  <c r="AC2233" i="1"/>
  <c r="AE2234" i="1"/>
  <c r="AD2464" i="1"/>
  <c r="AV2465" i="1"/>
  <c r="AE2465" i="1"/>
  <c r="AC2783" i="1"/>
  <c r="AE2784" i="1"/>
  <c r="AU2784" i="1"/>
  <c r="AD2932" i="1"/>
  <c r="AD2931" i="1" s="1"/>
  <c r="AD2923" i="1" s="1"/>
  <c r="AV2933" i="1"/>
  <c r="AV2932" i="1" s="1"/>
  <c r="AV2931" i="1" s="1"/>
  <c r="AV2923" i="1" s="1"/>
  <c r="AE3409" i="1"/>
  <c r="AC3408" i="1"/>
  <c r="AE3408" i="1" s="1"/>
  <c r="AU3409" i="1"/>
  <c r="AW3480" i="1"/>
  <c r="AU3479" i="1"/>
  <c r="AW3479" i="1" s="1"/>
  <c r="AU3625" i="1"/>
  <c r="AE3625" i="1"/>
  <c r="AC3623" i="1"/>
  <c r="AE249" i="1"/>
  <c r="AU249" i="1"/>
  <c r="AW249" i="1" s="1"/>
  <c r="AW301" i="1"/>
  <c r="AU326" i="1"/>
  <c r="AW326" i="1" s="1"/>
  <c r="AE326" i="1"/>
  <c r="AE777" i="1"/>
  <c r="AC776" i="1"/>
  <c r="AU777" i="1"/>
  <c r="AV627" i="1"/>
  <c r="AW627" i="1" s="1"/>
  <c r="AE627" i="1"/>
  <c r="AK833" i="1"/>
  <c r="AI832" i="1"/>
  <c r="AE1272" i="1"/>
  <c r="AU1272" i="1"/>
  <c r="AW1272" i="1" s="1"/>
  <c r="AH1714" i="1"/>
  <c r="AU2097" i="1"/>
  <c r="AW2097" i="1" s="1"/>
  <c r="AE2097" i="1"/>
  <c r="AV2234" i="1"/>
  <c r="AV2233" i="1" s="1"/>
  <c r="AV2230" i="1" s="1"/>
  <c r="AD2233" i="1"/>
  <c r="AD2230" i="1" s="1"/>
  <c r="AU2428" i="1"/>
  <c r="AE2574" i="1"/>
  <c r="AU2574" i="1"/>
  <c r="AW2574" i="1" s="1"/>
  <c r="AD2743" i="1"/>
  <c r="AD2740" i="1" s="1"/>
  <c r="AV2744" i="1"/>
  <c r="AV2743" i="1" s="1"/>
  <c r="AV2740" i="1" s="1"/>
  <c r="AE3175" i="1"/>
  <c r="AU3175" i="1"/>
  <c r="AW3175" i="1" s="1"/>
  <c r="AU3245" i="1"/>
  <c r="AC3244" i="1"/>
  <c r="AE3245" i="1"/>
  <c r="AE3531" i="1"/>
  <c r="AC3530" i="1"/>
  <c r="AU3531" i="1"/>
  <c r="AU157" i="1"/>
  <c r="AW157" i="1" s="1"/>
  <c r="AE157" i="1"/>
  <c r="AE411" i="1"/>
  <c r="AC408" i="1"/>
  <c r="AK894" i="1"/>
  <c r="AI893" i="1"/>
  <c r="AK893" i="1" s="1"/>
  <c r="AI26" i="1"/>
  <c r="AV773" i="1"/>
  <c r="AV772" i="1" s="1"/>
  <c r="AV769" i="1" s="1"/>
  <c r="AD772" i="1"/>
  <c r="AD769" i="1" s="1"/>
  <c r="AE769" i="1" s="1"/>
  <c r="AV917" i="1"/>
  <c r="AE1243" i="1"/>
  <c r="AU1243" i="1"/>
  <c r="AW1243" i="1" s="1"/>
  <c r="AU1539" i="1"/>
  <c r="AW1539" i="1" s="1"/>
  <c r="AE1539" i="1"/>
  <c r="AU1625" i="1"/>
  <c r="AW1625" i="1" s="1"/>
  <c r="AE1625" i="1"/>
  <c r="AD1687" i="1"/>
  <c r="AV1688" i="1"/>
  <c r="AV1687" i="1" s="1"/>
  <c r="AD1996" i="1"/>
  <c r="AD1995" i="1" s="1"/>
  <c r="AV1997" i="1"/>
  <c r="AV1996" i="1" s="1"/>
  <c r="AV1995" i="1" s="1"/>
  <c r="AU2122" i="1"/>
  <c r="AW2122" i="1" s="1"/>
  <c r="AE2122" i="1"/>
  <c r="AE2193" i="1"/>
  <c r="AU2193" i="1"/>
  <c r="AW2193" i="1" s="1"/>
  <c r="AV2478" i="1"/>
  <c r="AD2477" i="1"/>
  <c r="AD2476" i="1" s="1"/>
  <c r="AU2563" i="1"/>
  <c r="AW2563" i="1" s="1"/>
  <c r="AE2563" i="1"/>
  <c r="AE2678" i="1"/>
  <c r="AU2678" i="1"/>
  <c r="AW2678" i="1" s="1"/>
  <c r="AU2789" i="1"/>
  <c r="AD3197" i="1"/>
  <c r="AD3511" i="1"/>
  <c r="AD3510" i="1" s="1"/>
  <c r="AD3509" i="1" s="1"/>
  <c r="AD3508" i="1" s="1"/>
  <c r="AV3512" i="1"/>
  <c r="AV3511" i="1" s="1"/>
  <c r="AV3510" i="1" s="1"/>
  <c r="AV3509" i="1" s="1"/>
  <c r="AV3508" i="1" s="1"/>
  <c r="AU3610" i="1"/>
  <c r="AC3609" i="1"/>
  <c r="AE3609" i="1" s="1"/>
  <c r="AE3610" i="1"/>
  <c r="AV575" i="1"/>
  <c r="AV574" i="1" s="1"/>
  <c r="AD574" i="1"/>
  <c r="AU1085" i="1"/>
  <c r="AW1085" i="1" s="1"/>
  <c r="AE1085" i="1"/>
  <c r="AU1397" i="1"/>
  <c r="AW1397" i="1" s="1"/>
  <c r="AE1397" i="1"/>
  <c r="AU1453" i="1"/>
  <c r="AW1453" i="1" s="1"/>
  <c r="AE1453" i="1"/>
  <c r="AE1830" i="1"/>
  <c r="AU1830" i="1"/>
  <c r="AW1830" i="1" s="1"/>
  <c r="AU1970" i="1"/>
  <c r="AW1970" i="1" s="1"/>
  <c r="AE1970" i="1"/>
  <c r="AE2180" i="1"/>
  <c r="AU2180" i="1"/>
  <c r="AW2180" i="1" s="1"/>
  <c r="AU2956" i="1"/>
  <c r="AW2956" i="1" s="1"/>
  <c r="AE2956" i="1"/>
  <c r="AU3354" i="1"/>
  <c r="AW3354" i="1" s="1"/>
  <c r="AE3354" i="1"/>
  <c r="AC3511" i="1"/>
  <c r="AU3512" i="1"/>
  <c r="AE3512" i="1"/>
  <c r="AU3579" i="1"/>
  <c r="AE3579" i="1"/>
  <c r="AC3578" i="1"/>
  <c r="AU232" i="1"/>
  <c r="AW232" i="1" s="1"/>
  <c r="AE232" i="1"/>
  <c r="AE422" i="1"/>
  <c r="AC421" i="1"/>
  <c r="AU422" i="1"/>
  <c r="AU528" i="1"/>
  <c r="AW528" i="1" s="1"/>
  <c r="AE528" i="1"/>
  <c r="AW727" i="1"/>
  <c r="AU726" i="1"/>
  <c r="AF832" i="1"/>
  <c r="AE879" i="1"/>
  <c r="AE1249" i="1"/>
  <c r="AU1249" i="1"/>
  <c r="AW1249" i="1" s="1"/>
  <c r="AC2207" i="1"/>
  <c r="AU2335" i="1"/>
  <c r="AC2334" i="1"/>
  <c r="AE2334" i="1" s="1"/>
  <c r="AE2335" i="1"/>
  <c r="AE2508" i="1"/>
  <c r="AC2507" i="1"/>
  <c r="AE2507" i="1" s="1"/>
  <c r="AU2508" i="1"/>
  <c r="AQ2843" i="1"/>
  <c r="AO2842" i="1"/>
  <c r="AE3013" i="1"/>
  <c r="AU3013" i="1"/>
  <c r="AW3013" i="1" s="1"/>
  <c r="AV3044" i="1"/>
  <c r="AV3043" i="1" s="1"/>
  <c r="AD3043" i="1"/>
  <c r="AH3475" i="1"/>
  <c r="AF3474" i="1"/>
  <c r="AU3628" i="1"/>
  <c r="AC3627" i="1"/>
  <c r="AE3628" i="1"/>
  <c r="AD416" i="1"/>
  <c r="AD413" i="1" s="1"/>
  <c r="AV417" i="1"/>
  <c r="AV416" i="1" s="1"/>
  <c r="AV413" i="1" s="1"/>
  <c r="AU667" i="1"/>
  <c r="AW667" i="1" s="1"/>
  <c r="AE667" i="1"/>
  <c r="AU970" i="1"/>
  <c r="AW970" i="1" s="1"/>
  <c r="AE970" i="1"/>
  <c r="AU1626" i="1"/>
  <c r="AE2062" i="1"/>
  <c r="AU2062" i="1"/>
  <c r="AW2062" i="1" s="1"/>
  <c r="AE1959" i="1"/>
  <c r="AU1959" i="1"/>
  <c r="AW1959" i="1" s="1"/>
  <c r="AU2469" i="1"/>
  <c r="AC2468" i="1"/>
  <c r="AE2469" i="1"/>
  <c r="AI2589" i="1"/>
  <c r="AC2774" i="1"/>
  <c r="AC2767" i="1" s="1"/>
  <c r="AE2775" i="1"/>
  <c r="AU2775" i="1"/>
  <c r="AE2848" i="1"/>
  <c r="AU3162" i="1"/>
  <c r="AW3162" i="1" s="1"/>
  <c r="AE3162" i="1"/>
  <c r="AP3515" i="1"/>
  <c r="AU182" i="1"/>
  <c r="AW182" i="1" s="1"/>
  <c r="AE182" i="1"/>
  <c r="AI276" i="1"/>
  <c r="AU597" i="1"/>
  <c r="AW597" i="1" s="1"/>
  <c r="AE597" i="1"/>
  <c r="AE884" i="1"/>
  <c r="AH865" i="1"/>
  <c r="AF864" i="1"/>
  <c r="AE1290" i="1"/>
  <c r="AU1290" i="1"/>
  <c r="AW1290" i="1" s="1"/>
  <c r="AV1566" i="1"/>
  <c r="AV1565" i="1" s="1"/>
  <c r="AV1559" i="1" s="1"/>
  <c r="AD1565" i="1"/>
  <c r="AD1559" i="1" s="1"/>
  <c r="AE2030" i="1"/>
  <c r="AU2030" i="1"/>
  <c r="AW2030" i="1" s="1"/>
  <c r="AU2113" i="1"/>
  <c r="AW2113" i="1" s="1"/>
  <c r="AE2113" i="1"/>
  <c r="AW2471" i="1"/>
  <c r="AU2470" i="1"/>
  <c r="AW2470" i="1" s="1"/>
  <c r="AE2572" i="1"/>
  <c r="AU2572" i="1"/>
  <c r="AW2572" i="1" s="1"/>
  <c r="AC3129" i="1"/>
  <c r="AU3130" i="1"/>
  <c r="AE3130" i="1"/>
  <c r="AV209" i="1"/>
  <c r="AW209" i="1" s="1"/>
  <c r="AE209" i="1"/>
  <c r="AE1315" i="1"/>
  <c r="AU1551" i="1"/>
  <c r="AW1551" i="1" s="1"/>
  <c r="AE1551" i="1"/>
  <c r="AV1712" i="1"/>
  <c r="AW1713" i="1"/>
  <c r="AU1811" i="1"/>
  <c r="AW1811" i="1" s="1"/>
  <c r="AE1811" i="1"/>
  <c r="AE1821" i="1"/>
  <c r="AU1821" i="1"/>
  <c r="AW1821" i="1" s="1"/>
  <c r="AU1915" i="1"/>
  <c r="AW1915" i="1" s="1"/>
  <c r="AE1915" i="1"/>
  <c r="AU2103" i="1"/>
  <c r="AW2103" i="1" s="1"/>
  <c r="AE2103" i="1"/>
  <c r="AH2596" i="1"/>
  <c r="AU2768" i="1"/>
  <c r="AW2769" i="1"/>
  <c r="AE2905" i="1"/>
  <c r="AC2904" i="1"/>
  <c r="AU2905" i="1"/>
  <c r="AU2871" i="1"/>
  <c r="AW2871" i="1" s="1"/>
  <c r="AE2871" i="1"/>
  <c r="AV3186" i="1"/>
  <c r="AC3414" i="1"/>
  <c r="AE3415" i="1"/>
  <c r="AU3415" i="1"/>
  <c r="AJ3515" i="1"/>
  <c r="AK3516" i="1"/>
  <c r="AE3588" i="1"/>
  <c r="AU3588" i="1"/>
  <c r="AW3588" i="1" s="1"/>
  <c r="AE3592" i="1"/>
  <c r="AU3592" i="1"/>
  <c r="AW3592" i="1" s="1"/>
  <c r="AS50" i="1"/>
  <c r="AU319" i="1"/>
  <c r="AW319" i="1" s="1"/>
  <c r="AE319" i="1"/>
  <c r="AE991" i="1"/>
  <c r="AU991" i="1"/>
  <c r="AW991" i="1" s="1"/>
  <c r="AU960" i="1"/>
  <c r="AW960" i="1" s="1"/>
  <c r="AE960" i="1"/>
  <c r="AE1212" i="1"/>
  <c r="AU1212" i="1"/>
  <c r="AW1212" i="1" s="1"/>
  <c r="AV2467" i="1"/>
  <c r="AD2466" i="1"/>
  <c r="AE2466" i="1" s="1"/>
  <c r="AE2467" i="1"/>
  <c r="AV2664" i="1"/>
  <c r="AV2663" i="1" s="1"/>
  <c r="AD2663" i="1"/>
  <c r="AU2954" i="1"/>
  <c r="AW2954" i="1" s="1"/>
  <c r="AE2954" i="1"/>
  <c r="AU2952" i="1"/>
  <c r="AW2952" i="1" s="1"/>
  <c r="AE2952" i="1"/>
  <c r="AD3244" i="1"/>
  <c r="AV3245" i="1"/>
  <c r="AV3244" i="1" s="1"/>
  <c r="AK3522" i="1"/>
  <c r="AI3515" i="1"/>
  <c r="AU3440" i="1"/>
  <c r="AW3440" i="1" s="1"/>
  <c r="AE3440" i="1"/>
  <c r="AV142" i="1"/>
  <c r="AW143" i="1"/>
  <c r="AE589" i="1"/>
  <c r="AU589" i="1"/>
  <c r="AW589" i="1" s="1"/>
  <c r="AH894" i="1"/>
  <c r="AF26" i="1"/>
  <c r="AE1228" i="1"/>
  <c r="AU1228" i="1"/>
  <c r="AW1228" i="1" s="1"/>
  <c r="AU1344" i="1"/>
  <c r="AW1344" i="1" s="1"/>
  <c r="AE1344" i="1"/>
  <c r="AU1520" i="1"/>
  <c r="AW1520" i="1" s="1"/>
  <c r="AE1520" i="1"/>
  <c r="AU1529" i="1"/>
  <c r="AW1529" i="1" s="1"/>
  <c r="AE1529" i="1"/>
  <c r="AE1709" i="1"/>
  <c r="AU1709" i="1"/>
  <c r="AC1708" i="1"/>
  <c r="AU2088" i="1"/>
  <c r="AC2087" i="1"/>
  <c r="AE2088" i="1"/>
  <c r="AU1966" i="1"/>
  <c r="AW1966" i="1" s="1"/>
  <c r="AE1966" i="1"/>
  <c r="P47" i="1"/>
  <c r="AV2522" i="1"/>
  <c r="AV2521" i="1" s="1"/>
  <c r="AV2520" i="1" s="1"/>
  <c r="AD2521" i="1"/>
  <c r="AD2520" i="1" s="1"/>
  <c r="AE2578" i="1"/>
  <c r="AU2578" i="1"/>
  <c r="AW2578" i="1" s="1"/>
  <c r="AE2797" i="1"/>
  <c r="AU2797" i="1"/>
  <c r="AC2796" i="1"/>
  <c r="AU2955" i="1"/>
  <c r="AW2955" i="1" s="1"/>
  <c r="AE2955" i="1"/>
  <c r="AV3425" i="1"/>
  <c r="AW3425" i="1" s="1"/>
  <c r="AE3425" i="1"/>
  <c r="AW138" i="1"/>
  <c r="AU137" i="1"/>
  <c r="AW137" i="1" s="1"/>
  <c r="AU314" i="1"/>
  <c r="AW314" i="1" s="1"/>
  <c r="AE314" i="1"/>
  <c r="AU445" i="1"/>
  <c r="AW445" i="1" s="1"/>
  <c r="AE445" i="1"/>
  <c r="AU2117" i="1"/>
  <c r="AW2117" i="1" s="1"/>
  <c r="AE2117" i="1"/>
  <c r="AE2058" i="1"/>
  <c r="AU2058" i="1"/>
  <c r="AW2058" i="1" s="1"/>
  <c r="AV2857" i="1"/>
  <c r="AV2856" i="1" s="1"/>
  <c r="AV2855" i="1" s="1"/>
  <c r="AD2856" i="1"/>
  <c r="AD2855" i="1" s="1"/>
  <c r="AU3349" i="1"/>
  <c r="AW3349" i="1" s="1"/>
  <c r="AE3349" i="1"/>
  <c r="AV3417" i="1"/>
  <c r="AD3416" i="1"/>
  <c r="AE3416" i="1" s="1"/>
  <c r="AE3417" i="1"/>
  <c r="AE3612" i="1"/>
  <c r="AU3612" i="1"/>
  <c r="AW3612" i="1" s="1"/>
  <c r="AV213" i="1"/>
  <c r="AW213" i="1" s="1"/>
  <c r="AE213" i="1"/>
  <c r="AU605" i="1"/>
  <c r="AW605" i="1" s="1"/>
  <c r="AE605" i="1"/>
  <c r="AV801" i="1"/>
  <c r="AV800" i="1" s="1"/>
  <c r="AD800" i="1"/>
  <c r="AE657" i="1"/>
  <c r="AC656" i="1"/>
  <c r="AU657" i="1"/>
  <c r="AE928" i="1"/>
  <c r="AU1654" i="1"/>
  <c r="AC1653" i="1"/>
  <c r="AE1654" i="1"/>
  <c r="AV1954" i="1"/>
  <c r="AV1953" i="1" s="1"/>
  <c r="AV1920" i="1" s="1"/>
  <c r="AD1953" i="1"/>
  <c r="AD1920" i="1" s="1"/>
  <c r="AU2214" i="1"/>
  <c r="AW2214" i="1" s="1"/>
  <c r="AE2214" i="1"/>
  <c r="AV2612" i="1"/>
  <c r="AW2612" i="1" s="1"/>
  <c r="AW2613" i="1"/>
  <c r="AE2698" i="1"/>
  <c r="AU2698" i="1"/>
  <c r="AW2698" i="1" s="1"/>
  <c r="AE2747" i="1"/>
  <c r="AC2746" i="1"/>
  <c r="AD2798" i="1"/>
  <c r="AE2798" i="1" s="1"/>
  <c r="AV2799" i="1"/>
  <c r="AE2799" i="1"/>
  <c r="AE2973" i="1"/>
  <c r="AU2973" i="1"/>
  <c r="AW2973" i="1" s="1"/>
  <c r="AV3177" i="1"/>
  <c r="AW3177" i="1" s="1"/>
  <c r="AE3177" i="1"/>
  <c r="AU3362" i="1"/>
  <c r="AE3362" i="1"/>
  <c r="AR3508" i="1"/>
  <c r="AT3509" i="1"/>
  <c r="AE219" i="1"/>
  <c r="AU219" i="1"/>
  <c r="AW219" i="1" s="1"/>
  <c r="AU159" i="1"/>
  <c r="AW159" i="1" s="1"/>
  <c r="AE159" i="1"/>
  <c r="AW294" i="1"/>
  <c r="AU293" i="1"/>
  <c r="AW293" i="1" s="1"/>
  <c r="AK795" i="1"/>
  <c r="AI794" i="1"/>
  <c r="AU913" i="1"/>
  <c r="AW914" i="1"/>
  <c r="AQ899" i="1"/>
  <c r="AO27" i="1"/>
  <c r="AQ27" i="1" s="1"/>
  <c r="AU979" i="1"/>
  <c r="AW979" i="1" s="1"/>
  <c r="AE979" i="1"/>
  <c r="AV1195" i="1"/>
  <c r="AV1194" i="1" s="1"/>
  <c r="AD1194" i="1"/>
  <c r="AE1194" i="1" s="1"/>
  <c r="AW1338" i="1"/>
  <c r="AU1337" i="1"/>
  <c r="AV1618" i="1"/>
  <c r="AW1618" i="1" s="1"/>
  <c r="AW1619" i="1"/>
  <c r="AE1860" i="1"/>
  <c r="AU1860" i="1"/>
  <c r="AW1860" i="1" s="1"/>
  <c r="AU1968" i="1"/>
  <c r="AW1968" i="1" s="1"/>
  <c r="AE1968" i="1"/>
  <c r="AC2619" i="1"/>
  <c r="AU2620" i="1"/>
  <c r="AE2620" i="1"/>
  <c r="AV2762" i="1"/>
  <c r="AD2761" i="1"/>
  <c r="AE2762" i="1"/>
  <c r="AC3461" i="1"/>
  <c r="AE3462" i="1"/>
  <c r="AU3462" i="1"/>
  <c r="AW266" i="1"/>
  <c r="AU265" i="1"/>
  <c r="AW265" i="1" s="1"/>
  <c r="AV203" i="1"/>
  <c r="AW203" i="1" s="1"/>
  <c r="AE203" i="1"/>
  <c r="AU1077" i="1"/>
  <c r="AW1077" i="1" s="1"/>
  <c r="AE1077" i="1"/>
  <c r="AU1468" i="1"/>
  <c r="AW1468" i="1" s="1"/>
  <c r="AE1468" i="1"/>
  <c r="AU1540" i="1"/>
  <c r="AW1540" i="1" s="1"/>
  <c r="AE1540" i="1"/>
  <c r="AE1886" i="1"/>
  <c r="AC1885" i="1"/>
  <c r="AU1886" i="1"/>
  <c r="AE1869" i="1"/>
  <c r="AV2006" i="1"/>
  <c r="AV2005" i="1" s="1"/>
  <c r="AD2005" i="1"/>
  <c r="AU2346" i="1"/>
  <c r="AW2346" i="1" s="1"/>
  <c r="AE2346" i="1"/>
  <c r="AV2616" i="1"/>
  <c r="AV2615" i="1" s="1"/>
  <c r="AV2614" i="1" s="1"/>
  <c r="AD2615" i="1"/>
  <c r="AD2614" i="1" s="1"/>
  <c r="AI2842" i="1"/>
  <c r="AC2723" i="1"/>
  <c r="AU2945" i="1"/>
  <c r="AW2945" i="1" s="1"/>
  <c r="AE2945" i="1"/>
  <c r="AE3393" i="1"/>
  <c r="AU3393" i="1"/>
  <c r="AW3393" i="1" s="1"/>
  <c r="AU3428" i="1"/>
  <c r="AW3428" i="1" s="1"/>
  <c r="AE3428" i="1"/>
  <c r="AE80" i="1"/>
  <c r="AU191" i="1"/>
  <c r="AW191" i="1" s="1"/>
  <c r="AE191" i="1"/>
  <c r="AU664" i="1"/>
  <c r="AW664" i="1" s="1"/>
  <c r="AE664" i="1"/>
  <c r="AV798" i="1"/>
  <c r="AV797" i="1" s="1"/>
  <c r="AD797" i="1"/>
  <c r="AE1079" i="1"/>
  <c r="AU1079" i="1"/>
  <c r="AW1079" i="1" s="1"/>
  <c r="AD1616" i="1"/>
  <c r="AE1616" i="1" s="1"/>
  <c r="AV1617" i="1"/>
  <c r="AV1616" i="1" s="1"/>
  <c r="AE1981" i="1"/>
  <c r="AU1981" i="1"/>
  <c r="AW1981" i="1" s="1"/>
  <c r="AE2052" i="1"/>
  <c r="AU2052" i="1"/>
  <c r="AW2052" i="1" s="1"/>
  <c r="AU2494" i="1"/>
  <c r="AW2494" i="1" s="1"/>
  <c r="AE2494" i="1"/>
  <c r="AU2616" i="1"/>
  <c r="AE2616" i="1"/>
  <c r="AC2615" i="1"/>
  <c r="AE2869" i="1"/>
  <c r="AU2869" i="1"/>
  <c r="AW2869" i="1" s="1"/>
  <c r="AU3048" i="1"/>
  <c r="AW3048" i="1" s="1"/>
  <c r="AE3048" i="1"/>
  <c r="AE3326" i="1"/>
  <c r="AU3326" i="1"/>
  <c r="AW3326" i="1" s="1"/>
  <c r="AD3457" i="1"/>
  <c r="AD3452" i="1" s="1"/>
  <c r="AV3458" i="1"/>
  <c r="AV3457" i="1" s="1"/>
  <c r="AV3452" i="1" s="1"/>
  <c r="AR3514" i="1"/>
  <c r="AT3515" i="1"/>
  <c r="AR62" i="1"/>
  <c r="AU360" i="1"/>
  <c r="AW360" i="1" s="1"/>
  <c r="AE360" i="1"/>
  <c r="AE778" i="1"/>
  <c r="AU778" i="1"/>
  <c r="AW778" i="1" s="1"/>
  <c r="AU1050" i="1"/>
  <c r="AW1050" i="1" s="1"/>
  <c r="AE1050" i="1"/>
  <c r="AU1208" i="1"/>
  <c r="AW1208" i="1" s="1"/>
  <c r="AE1208" i="1"/>
  <c r="AH1882" i="1"/>
  <c r="AF35" i="1"/>
  <c r="AH35" i="1" s="1"/>
  <c r="AV2434" i="1"/>
  <c r="AE2568" i="1"/>
  <c r="AU2568" i="1"/>
  <c r="AW2568" i="1" s="1"/>
  <c r="AU2669" i="1"/>
  <c r="AW2669" i="1" s="1"/>
  <c r="AW2670" i="1"/>
  <c r="AE2704" i="1"/>
  <c r="AU2704" i="1"/>
  <c r="AW2704" i="1" s="1"/>
  <c r="AV2792" i="1"/>
  <c r="AV2791" i="1" s="1"/>
  <c r="AD2791" i="1"/>
  <c r="AE2791" i="1" s="1"/>
  <c r="AU2988" i="1"/>
  <c r="AW2988" i="1" s="1"/>
  <c r="AE2988" i="1"/>
  <c r="AU3079" i="1"/>
  <c r="AW3079" i="1" s="1"/>
  <c r="AE3079" i="1"/>
  <c r="AU3328" i="1"/>
  <c r="AW3328" i="1" s="1"/>
  <c r="AE3328" i="1"/>
  <c r="AE3453" i="1"/>
  <c r="AD3444" i="1"/>
  <c r="AV3445" i="1"/>
  <c r="AV3444" i="1" s="1"/>
  <c r="AU688" i="1"/>
  <c r="AW688" i="1" s="1"/>
  <c r="AE688" i="1"/>
  <c r="AC725" i="1"/>
  <c r="AE725" i="1" s="1"/>
  <c r="AE726" i="1"/>
  <c r="AE896" i="1"/>
  <c r="AC895" i="1"/>
  <c r="AE1776" i="1"/>
  <c r="AU1776" i="1"/>
  <c r="AW1776" i="1" s="1"/>
  <c r="AE1844" i="1"/>
  <c r="AU1844" i="1"/>
  <c r="AC1843" i="1"/>
  <c r="AV1918" i="1"/>
  <c r="AV1917" i="1" s="1"/>
  <c r="AD1917" i="1"/>
  <c r="AU2275" i="1"/>
  <c r="AU2261" i="1"/>
  <c r="AW2261" i="1" s="1"/>
  <c r="AE2261" i="1"/>
  <c r="AU2630" i="1"/>
  <c r="AE2630" i="1"/>
  <c r="AC2629" i="1"/>
  <c r="AU2652" i="1"/>
  <c r="AE2652" i="1"/>
  <c r="AC2651" i="1"/>
  <c r="AU2854" i="1"/>
  <c r="AW2854" i="1" s="1"/>
  <c r="AE2854" i="1"/>
  <c r="AC3272" i="1"/>
  <c r="AU3273" i="1"/>
  <c r="AE3273" i="1"/>
  <c r="AU3355" i="1"/>
  <c r="AW3355" i="1" s="1"/>
  <c r="AE3355" i="1"/>
  <c r="AU118" i="1"/>
  <c r="AU355" i="1"/>
  <c r="AW355" i="1" s="1"/>
  <c r="AE355" i="1"/>
  <c r="AU576" i="1"/>
  <c r="AW576" i="1" s="1"/>
  <c r="AE576" i="1"/>
  <c r="AU749" i="1"/>
  <c r="AW749" i="1" s="1"/>
  <c r="AE749" i="1"/>
  <c r="AU1189" i="1"/>
  <c r="AW1189" i="1" s="1"/>
  <c r="AE1189" i="1"/>
  <c r="AE1326" i="1"/>
  <c r="AU1326" i="1"/>
  <c r="AW1326" i="1" s="1"/>
  <c r="AU1472" i="1"/>
  <c r="AW1472" i="1" s="1"/>
  <c r="AE1472" i="1"/>
  <c r="AU1478" i="1"/>
  <c r="AW1478" i="1" s="1"/>
  <c r="AE1478" i="1"/>
  <c r="AU1757" i="1"/>
  <c r="AW1757" i="1" s="1"/>
  <c r="AE1757" i="1"/>
  <c r="AV1805" i="1"/>
  <c r="AW1805" i="1" s="1"/>
  <c r="AE1805" i="1"/>
  <c r="AU2353" i="1"/>
  <c r="AW2353" i="1" s="1"/>
  <c r="AE2353" i="1"/>
  <c r="AU2426" i="1"/>
  <c r="AW2427" i="1"/>
  <c r="AE2458" i="1"/>
  <c r="AC2457" i="1"/>
  <c r="AE2457" i="1" s="1"/>
  <c r="AE2916" i="1"/>
  <c r="AU2916" i="1"/>
  <c r="AW2916" i="1" s="1"/>
  <c r="AU2897" i="1"/>
  <c r="AW2898" i="1"/>
  <c r="AU3076" i="1"/>
  <c r="AW3076" i="1" s="1"/>
  <c r="AE3076" i="1"/>
  <c r="AE3366" i="1"/>
  <c r="AU3366" i="1"/>
  <c r="AW3366" i="1" s="1"/>
  <c r="AC3540" i="1"/>
  <c r="AE3541" i="1"/>
  <c r="AU3541" i="1"/>
  <c r="AE3553" i="1"/>
  <c r="AC3552" i="1"/>
  <c r="AE3552" i="1" s="1"/>
  <c r="AV115" i="1"/>
  <c r="AV114" i="1" s="1"/>
  <c r="AD114" i="1"/>
  <c r="AC262" i="1"/>
  <c r="AE262" i="1" s="1"/>
  <c r="AW414" i="1"/>
  <c r="AD465" i="1"/>
  <c r="AE465" i="1" s="1"/>
  <c r="AV466" i="1"/>
  <c r="AE466" i="1"/>
  <c r="AU714" i="1"/>
  <c r="AW714" i="1" s="1"/>
  <c r="AE714" i="1"/>
  <c r="AC883" i="1"/>
  <c r="AE1048" i="1"/>
  <c r="AU1048" i="1"/>
  <c r="AW1048" i="1" s="1"/>
  <c r="AU969" i="1"/>
  <c r="AW969" i="1" s="1"/>
  <c r="AE969" i="1"/>
  <c r="AU994" i="1"/>
  <c r="AW994" i="1" s="1"/>
  <c r="AE994" i="1"/>
  <c r="AE1219" i="1"/>
  <c r="AU1219" i="1"/>
  <c r="AC1218" i="1"/>
  <c r="AU1305" i="1"/>
  <c r="AW1305" i="1" s="1"/>
  <c r="AE1305" i="1"/>
  <c r="AU1408" i="1"/>
  <c r="AW1408" i="1" s="1"/>
  <c r="AE1408" i="1"/>
  <c r="AH1602" i="1"/>
  <c r="AF1601" i="1"/>
  <c r="AE1832" i="1"/>
  <c r="AU1832" i="1"/>
  <c r="AW1832" i="1" s="1"/>
  <c r="AU1956" i="1"/>
  <c r="AW1956" i="1" s="1"/>
  <c r="AE1956" i="1"/>
  <c r="AE2169" i="1"/>
  <c r="AU2169" i="1"/>
  <c r="AW2169" i="1" s="1"/>
  <c r="AE2303" i="1"/>
  <c r="AU2303" i="1"/>
  <c r="AC2302" i="1"/>
  <c r="AT2400" i="1"/>
  <c r="AR2399" i="1"/>
  <c r="AC2633" i="1"/>
  <c r="AE2633" i="1" s="1"/>
  <c r="AU2634" i="1"/>
  <c r="AE2634" i="1"/>
  <c r="AU2960" i="1"/>
  <c r="AW2960" i="1" s="1"/>
  <c r="AE2960" i="1"/>
  <c r="AE3184" i="1"/>
  <c r="AU3184" i="1"/>
  <c r="AW3184" i="1" s="1"/>
  <c r="AU3255" i="1"/>
  <c r="AW3255" i="1" s="1"/>
  <c r="AE3255" i="1"/>
  <c r="AU3471" i="1"/>
  <c r="AW3471" i="1" s="1"/>
  <c r="AE3471" i="1"/>
  <c r="AG3515" i="1"/>
  <c r="AU798" i="1"/>
  <c r="AC797" i="1"/>
  <c r="AE798" i="1"/>
  <c r="AU1055" i="1"/>
  <c r="AW1055" i="1" s="1"/>
  <c r="AE1055" i="1"/>
  <c r="AW1316" i="1"/>
  <c r="AU1315" i="1"/>
  <c r="AW1315" i="1" s="1"/>
  <c r="AO1894" i="1"/>
  <c r="AQ1895" i="1"/>
  <c r="AW2445" i="1"/>
  <c r="AU2443" i="1"/>
  <c r="AC3137" i="1"/>
  <c r="AU3138" i="1"/>
  <c r="AE3138" i="1"/>
  <c r="AU3395" i="1"/>
  <c r="AW3395" i="1" s="1"/>
  <c r="AE3395" i="1"/>
  <c r="AU3564" i="1"/>
  <c r="AJ30" i="1"/>
  <c r="AJ29" i="1" s="1"/>
  <c r="AS2755" i="1"/>
  <c r="AM2588" i="1"/>
  <c r="AM49" i="1"/>
  <c r="AM48" i="1" s="1"/>
  <c r="AW436" i="1"/>
  <c r="AU435" i="1"/>
  <c r="AU772" i="1"/>
  <c r="AU1201" i="1"/>
  <c r="AW1201" i="1" s="1"/>
  <c r="AE1201" i="1"/>
  <c r="AU328" i="1"/>
  <c r="AW328" i="1" s="1"/>
  <c r="AE328" i="1"/>
  <c r="AU196" i="1"/>
  <c r="AE196" i="1"/>
  <c r="AC194" i="1"/>
  <c r="AE194" i="1" s="1"/>
  <c r="AC434" i="1"/>
  <c r="AE434" i="1" s="1"/>
  <c r="AE435" i="1"/>
  <c r="AQ894" i="1"/>
  <c r="AE1424" i="1"/>
  <c r="AU1424" i="1"/>
  <c r="AW1424" i="1" s="1"/>
  <c r="AU1482" i="1"/>
  <c r="AW1482" i="1" s="1"/>
  <c r="AE1482" i="1"/>
  <c r="AU1755" i="1"/>
  <c r="AE1755" i="1"/>
  <c r="AC1751" i="1"/>
  <c r="AE1751" i="1" s="1"/>
  <c r="AC2001" i="1"/>
  <c r="AE2002" i="1"/>
  <c r="AU2002" i="1"/>
  <c r="AE2175" i="1"/>
  <c r="AU2175" i="1"/>
  <c r="AW2175" i="1" s="1"/>
  <c r="AU2220" i="1"/>
  <c r="AW2220" i="1" s="1"/>
  <c r="AW2221" i="1"/>
  <c r="AE2977" i="1"/>
  <c r="AU2977" i="1"/>
  <c r="AW2977" i="1" s="1"/>
  <c r="AE3073" i="1"/>
  <c r="AU3073" i="1"/>
  <c r="AW3073" i="1" s="1"/>
  <c r="AU3239" i="1"/>
  <c r="AW3239" i="1" s="1"/>
  <c r="AE3239" i="1"/>
  <c r="AD3287" i="1"/>
  <c r="AV3288" i="1"/>
  <c r="AV3287" i="1" s="1"/>
  <c r="AU358" i="1"/>
  <c r="AW358" i="1" s="1"/>
  <c r="AE358" i="1"/>
  <c r="AU854" i="1"/>
  <c r="AW854" i="1" s="1"/>
  <c r="AE854" i="1"/>
  <c r="AN900" i="1"/>
  <c r="AL899" i="1"/>
  <c r="AU972" i="1"/>
  <c r="AW972" i="1" s="1"/>
  <c r="AE972" i="1"/>
  <c r="AU1403" i="1"/>
  <c r="AW1403" i="1" s="1"/>
  <c r="AE1403" i="1"/>
  <c r="AD1680" i="1"/>
  <c r="AV1681" i="1"/>
  <c r="AV1680" i="1" s="1"/>
  <c r="AV1829" i="1"/>
  <c r="AV1827" i="1" s="1"/>
  <c r="AD1827" i="1"/>
  <c r="AE2134" i="1"/>
  <c r="AU2134" i="1"/>
  <c r="AW2134" i="1" s="1"/>
  <c r="AU2681" i="1"/>
  <c r="AW2681" i="1" s="1"/>
  <c r="AE2681" i="1"/>
  <c r="AU2787" i="1"/>
  <c r="AW2788" i="1"/>
  <c r="AE2917" i="1"/>
  <c r="AU2917" i="1"/>
  <c r="AW2917" i="1" s="1"/>
  <c r="AE3123" i="1"/>
  <c r="AC3122" i="1"/>
  <c r="AU3123" i="1"/>
  <c r="AE3228" i="1"/>
  <c r="AU3228" i="1"/>
  <c r="AW3228" i="1" s="1"/>
  <c r="AW263" i="1"/>
  <c r="AU680" i="1"/>
  <c r="AW680" i="1" s="1"/>
  <c r="AE680" i="1"/>
  <c r="AU491" i="1"/>
  <c r="AW491" i="1" s="1"/>
  <c r="AE491" i="1"/>
  <c r="AE686" i="1"/>
  <c r="AU686" i="1"/>
  <c r="AW686" i="1" s="1"/>
  <c r="AU763" i="1"/>
  <c r="AW763" i="1" s="1"/>
  <c r="AE763" i="1"/>
  <c r="AT802" i="1"/>
  <c r="AR19" i="1"/>
  <c r="AT19" i="1" s="1"/>
  <c r="AE1091" i="1"/>
  <c r="AU1091" i="1"/>
  <c r="AW1091" i="1" s="1"/>
  <c r="AE925" i="1"/>
  <c r="AC924" i="1"/>
  <c r="AU925" i="1"/>
  <c r="AE1191" i="1"/>
  <c r="AU1191" i="1"/>
  <c r="AW1191" i="1" s="1"/>
  <c r="AU1193" i="1"/>
  <c r="AW1193" i="1" s="1"/>
  <c r="AE1193" i="1"/>
  <c r="AD1643" i="1"/>
  <c r="AD1642" i="1" s="1"/>
  <c r="AV1644" i="1"/>
  <c r="AV1643" i="1" s="1"/>
  <c r="AV1642" i="1" s="1"/>
  <c r="AE1829" i="1"/>
  <c r="AU1829" i="1"/>
  <c r="AC1827" i="1"/>
  <c r="AD1857" i="1"/>
  <c r="AD1856" i="1" s="1"/>
  <c r="AD1855" i="1" s="1"/>
  <c r="AV1858" i="1"/>
  <c r="AV1857" i="1" s="1"/>
  <c r="AV1856" i="1" s="1"/>
  <c r="AV1855" i="1" s="1"/>
  <c r="AE1919" i="1"/>
  <c r="AU1919" i="1"/>
  <c r="AW1919" i="1" s="1"/>
  <c r="AU2318" i="1"/>
  <c r="AC2317" i="1"/>
  <c r="AE2318" i="1"/>
  <c r="AU2232" i="1"/>
  <c r="AC2231" i="1"/>
  <c r="AE2232" i="1"/>
  <c r="AV3130" i="1"/>
  <c r="AV3129" i="1" s="1"/>
  <c r="AV3128" i="1" s="1"/>
  <c r="AD3129" i="1"/>
  <c r="AD3128" i="1" s="1"/>
  <c r="AU3163" i="1"/>
  <c r="AW3163" i="1" s="1"/>
  <c r="AE3163" i="1"/>
  <c r="AD3400" i="1"/>
  <c r="AV3401" i="1"/>
  <c r="AE3401" i="1"/>
  <c r="AD260" i="1"/>
  <c r="AE260" i="1" s="1"/>
  <c r="AV261" i="1"/>
  <c r="AE261" i="1"/>
  <c r="AE241" i="1"/>
  <c r="AU241" i="1"/>
  <c r="AC240" i="1"/>
  <c r="AE240" i="1" s="1"/>
  <c r="AU449" i="1"/>
  <c r="AW449" i="1" s="1"/>
  <c r="AE449" i="1"/>
  <c r="AO864" i="1"/>
  <c r="AV721" i="1"/>
  <c r="AW721" i="1" s="1"/>
  <c r="AE721" i="1"/>
  <c r="AV623" i="1"/>
  <c r="AW623" i="1" s="1"/>
  <c r="AE623" i="1"/>
  <c r="AE1205" i="1"/>
  <c r="AU1205" i="1"/>
  <c r="AW1205" i="1" s="1"/>
  <c r="AE1302" i="1"/>
  <c r="AU1302" i="1"/>
  <c r="AW1302" i="1" s="1"/>
  <c r="AO1601" i="1"/>
  <c r="AU1473" i="1"/>
  <c r="AW1473" i="1" s="1"/>
  <c r="AE1473" i="1"/>
  <c r="AU1470" i="1"/>
  <c r="AW1470" i="1" s="1"/>
  <c r="AE1470" i="1"/>
  <c r="AW1630" i="1"/>
  <c r="AU1629" i="1"/>
  <c r="AW1904" i="1"/>
  <c r="AU1903" i="1"/>
  <c r="AW1903" i="1" s="1"/>
  <c r="AU1782" i="1"/>
  <c r="AW1782" i="1" s="1"/>
  <c r="AE1782" i="1"/>
  <c r="AE1979" i="1"/>
  <c r="AU1979" i="1"/>
  <c r="AW1979" i="1" s="1"/>
  <c r="AE2356" i="1"/>
  <c r="AU2356" i="1"/>
  <c r="AW2356" i="1" s="1"/>
  <c r="AV3114" i="1"/>
  <c r="AW3114" i="1" s="1"/>
  <c r="AE3114" i="1"/>
  <c r="AU3276" i="1"/>
  <c r="AW3276" i="1" s="1"/>
  <c r="AE3276" i="1"/>
  <c r="AV3583" i="1"/>
  <c r="AV3582" i="1" s="1"/>
  <c r="AD3582" i="1"/>
  <c r="AU335" i="1"/>
  <c r="AW335" i="1" s="1"/>
  <c r="AE335" i="1"/>
  <c r="AU453" i="1"/>
  <c r="AW453" i="1" s="1"/>
  <c r="AE453" i="1"/>
  <c r="AU955" i="1"/>
  <c r="AW955" i="1" s="1"/>
  <c r="AE955" i="1"/>
  <c r="AE1337" i="1"/>
  <c r="AC1336" i="1"/>
  <c r="AE1336" i="1" s="1"/>
  <c r="AU1479" i="1"/>
  <c r="AW1479" i="1" s="1"/>
  <c r="AE1479" i="1"/>
  <c r="AU1677" i="1"/>
  <c r="AE1677" i="1"/>
  <c r="AC1676" i="1"/>
  <c r="AE1676" i="1" s="1"/>
  <c r="AU1749" i="1"/>
  <c r="AW1749" i="1" s="1"/>
  <c r="AE1749" i="1"/>
  <c r="AC1697" i="1"/>
  <c r="AU1698" i="1"/>
  <c r="AE1698" i="1"/>
  <c r="AW1906" i="1"/>
  <c r="AU1905" i="1"/>
  <c r="AW1905" i="1" s="1"/>
  <c r="AU2107" i="1"/>
  <c r="AW2107" i="1" s="1"/>
  <c r="AE2107" i="1"/>
  <c r="AU2144" i="1"/>
  <c r="AW2144" i="1" s="1"/>
  <c r="AE2144" i="1"/>
  <c r="AV2303" i="1"/>
  <c r="AV2302" i="1" s="1"/>
  <c r="AD2302" i="1"/>
  <c r="AU2260" i="1"/>
  <c r="AW2260" i="1" s="1"/>
  <c r="AE2260" i="1"/>
  <c r="AE2695" i="1"/>
  <c r="AU2695" i="1"/>
  <c r="AW2695" i="1" s="1"/>
  <c r="AE3172" i="1"/>
  <c r="AU3172" i="1"/>
  <c r="AW3172" i="1" s="1"/>
  <c r="AU3316" i="1"/>
  <c r="AW3316" i="1" s="1"/>
  <c r="AE3316" i="1"/>
  <c r="AE3479" i="1"/>
  <c r="AK802" i="1"/>
  <c r="AI19" i="1"/>
  <c r="AK19" i="1" s="1"/>
  <c r="AV651" i="1"/>
  <c r="AW651" i="1" s="1"/>
  <c r="AE651" i="1"/>
  <c r="AU940" i="1"/>
  <c r="AW940" i="1" s="1"/>
  <c r="AE940" i="1"/>
  <c r="AE1661" i="1"/>
  <c r="AT1899" i="1"/>
  <c r="AR1894" i="1"/>
  <c r="AU2109" i="1"/>
  <c r="AW2109" i="1" s="1"/>
  <c r="AE2109" i="1"/>
  <c r="AE2154" i="1"/>
  <c r="AU2154" i="1"/>
  <c r="AW2154" i="1" s="1"/>
  <c r="AV2208" i="1"/>
  <c r="AV2207" i="1" s="1"/>
  <c r="AD2207" i="1"/>
  <c r="AD2206" i="1" s="1"/>
  <c r="AD2332" i="1"/>
  <c r="AD2331" i="1" s="1"/>
  <c r="AV2333" i="1"/>
  <c r="AV2332" i="1" s="1"/>
  <c r="AV2331" i="1" s="1"/>
  <c r="AW2724" i="1"/>
  <c r="AE2967" i="1"/>
  <c r="AU2967" i="1"/>
  <c r="AW2967" i="1" s="1"/>
  <c r="AU2933" i="1"/>
  <c r="AE2933" i="1"/>
  <c r="AC2932" i="1"/>
  <c r="AD3122" i="1"/>
  <c r="AD3121" i="1" s="1"/>
  <c r="AD3120" i="1" s="1"/>
  <c r="AV3123" i="1"/>
  <c r="AV3122" i="1" s="1"/>
  <c r="AV3121" i="1" s="1"/>
  <c r="AV3120" i="1" s="1"/>
  <c r="AU3320" i="1"/>
  <c r="AW3320" i="1" s="1"/>
  <c r="AE3320" i="1"/>
  <c r="AE3602" i="1"/>
  <c r="AU3602" i="1"/>
  <c r="AW3602" i="1" s="1"/>
  <c r="AU555" i="1"/>
  <c r="AW555" i="1" s="1"/>
  <c r="AE555" i="1"/>
  <c r="AU835" i="1"/>
  <c r="AW836" i="1"/>
  <c r="AU1024" i="1"/>
  <c r="AW1024" i="1" s="1"/>
  <c r="AE1024" i="1"/>
  <c r="AU1458" i="1"/>
  <c r="AW1458" i="1" s="1"/>
  <c r="AE1458" i="1"/>
  <c r="AC1984" i="1"/>
  <c r="AV1849" i="1"/>
  <c r="AV1848" i="1" s="1"/>
  <c r="AV1840" i="1" s="1"/>
  <c r="AD1848" i="1"/>
  <c r="AD1840" i="1" s="1"/>
  <c r="AE2148" i="1"/>
  <c r="AU2148" i="1"/>
  <c r="AW2148" i="1" s="1"/>
  <c r="AC2350" i="1"/>
  <c r="AU2351" i="1"/>
  <c r="AE2351" i="1"/>
  <c r="AE2727" i="1"/>
  <c r="AU2727" i="1"/>
  <c r="AW2727" i="1" s="1"/>
  <c r="AE2913" i="1"/>
  <c r="AU2913" i="1"/>
  <c r="AW2913" i="1" s="1"/>
  <c r="AU3263" i="1"/>
  <c r="AW3263" i="1" s="1"/>
  <c r="AE3263" i="1"/>
  <c r="AL3429" i="1"/>
  <c r="AN3430" i="1"/>
  <c r="AC3550" i="1"/>
  <c r="AE3550" i="1" s="1"/>
  <c r="AU3551" i="1"/>
  <c r="AE3551" i="1"/>
  <c r="AC114" i="1"/>
  <c r="AE115" i="1"/>
  <c r="AU115" i="1"/>
  <c r="AU334" i="1"/>
  <c r="AW334" i="1" s="1"/>
  <c r="AE334" i="1"/>
  <c r="AU452" i="1"/>
  <c r="AW452" i="1" s="1"/>
  <c r="AE452" i="1"/>
  <c r="AU557" i="1"/>
  <c r="AW557" i="1" s="1"/>
  <c r="AE557" i="1"/>
  <c r="AE1383" i="1"/>
  <c r="AU1383" i="1"/>
  <c r="AW1383" i="1" s="1"/>
  <c r="AU1465" i="1"/>
  <c r="AW1465" i="1" s="1"/>
  <c r="AE1465" i="1"/>
  <c r="AC1577" i="1"/>
  <c r="AU1578" i="1"/>
  <c r="AE1578" i="1"/>
  <c r="AE1727" i="1"/>
  <c r="AU1727" i="1"/>
  <c r="AW1727" i="1" s="1"/>
  <c r="AL1882" i="1"/>
  <c r="AN1883" i="1"/>
  <c r="AU2123" i="1"/>
  <c r="AW2123" i="1" s="1"/>
  <c r="AE2123" i="1"/>
  <c r="AU1868" i="1"/>
  <c r="AE1868" i="1"/>
  <c r="AC1866" i="1"/>
  <c r="AU1978" i="1"/>
  <c r="AW1978" i="1" s="1"/>
  <c r="AE1978" i="1"/>
  <c r="AE2877" i="1"/>
  <c r="AU2877" i="1"/>
  <c r="AW2877" i="1" s="1"/>
  <c r="AW3454" i="1"/>
  <c r="AU3453" i="1"/>
  <c r="AM3514" i="1"/>
  <c r="AM3513" i="1" s="1"/>
  <c r="AM62" i="1"/>
  <c r="AU3597" i="1"/>
  <c r="AW3597" i="1" s="1"/>
  <c r="AE3597" i="1"/>
  <c r="AC3593" i="1"/>
  <c r="AE3593" i="1" s="1"/>
  <c r="AE246" i="1"/>
  <c r="AU246" i="1"/>
  <c r="AW246" i="1" s="1"/>
  <c r="AU922" i="1"/>
  <c r="AC921" i="1"/>
  <c r="AE922" i="1"/>
  <c r="AU1322" i="1"/>
  <c r="AC1320" i="1"/>
  <c r="AE1322" i="1"/>
  <c r="AU1345" i="1"/>
  <c r="AW1345" i="1" s="1"/>
  <c r="AE1345" i="1"/>
  <c r="AV1658" i="1"/>
  <c r="AV1657" i="1" s="1"/>
  <c r="AD1657" i="1"/>
  <c r="AE1607" i="1"/>
  <c r="AU1607" i="1"/>
  <c r="AC1606" i="1"/>
  <c r="AE1606" i="1" s="1"/>
  <c r="AU1808" i="1"/>
  <c r="AE1808" i="1"/>
  <c r="AC1806" i="1"/>
  <c r="AE1806" i="1" s="1"/>
  <c r="AO2299" i="1"/>
  <c r="AE2326" i="1"/>
  <c r="AK2299" i="1"/>
  <c r="AI43" i="1"/>
  <c r="AU2365" i="1"/>
  <c r="AW2365" i="1" s="1"/>
  <c r="AE2365" i="1"/>
  <c r="AV2771" i="1"/>
  <c r="AD2770" i="1"/>
  <c r="AE2771" i="1"/>
  <c r="AH2847" i="1"/>
  <c r="AF2842" i="1"/>
  <c r="AU3220" i="1"/>
  <c r="AE3220" i="1"/>
  <c r="AE3309" i="1"/>
  <c r="AU3309" i="1"/>
  <c r="AW3309" i="1" s="1"/>
  <c r="AU3484" i="1"/>
  <c r="AE3484" i="1"/>
  <c r="AC3482" i="1"/>
  <c r="AS13" i="1"/>
  <c r="AS11" i="1" s="1"/>
  <c r="AS78" i="1"/>
  <c r="AS77" i="1" s="1"/>
  <c r="AU519" i="1"/>
  <c r="AW519" i="1" s="1"/>
  <c r="AE519" i="1"/>
  <c r="AE659" i="1"/>
  <c r="AU659" i="1"/>
  <c r="AW659" i="1" s="1"/>
  <c r="AU1032" i="1"/>
  <c r="AW1032" i="1" s="1"/>
  <c r="AE1032" i="1"/>
  <c r="AU1376" i="1"/>
  <c r="AW1376" i="1" s="1"/>
  <c r="AE1376" i="1"/>
  <c r="AV1912" i="1"/>
  <c r="AV1911" i="1" s="1"/>
  <c r="AD1911" i="1"/>
  <c r="AU2111" i="1"/>
  <c r="AW2111" i="1" s="1"/>
  <c r="AE2111" i="1"/>
  <c r="AE1967" i="1"/>
  <c r="AU1967" i="1"/>
  <c r="AW1967" i="1" s="1"/>
  <c r="AC2425" i="1"/>
  <c r="AE2426" i="1"/>
  <c r="AE2631" i="1"/>
  <c r="AU2682" i="1"/>
  <c r="AW2682" i="1" s="1"/>
  <c r="AE2682" i="1"/>
  <c r="AU3390" i="1"/>
  <c r="AW3390" i="1" s="1"/>
  <c r="AE3390" i="1"/>
  <c r="AW3554" i="1"/>
  <c r="AU3553" i="1"/>
  <c r="AD3627" i="1"/>
  <c r="AD3626" i="1" s="1"/>
  <c r="AV3628" i="1"/>
  <c r="AV3627" i="1" s="1"/>
  <c r="AV3626" i="1" s="1"/>
  <c r="AE253" i="1"/>
  <c r="AU253" i="1"/>
  <c r="AW253" i="1" s="1"/>
  <c r="AQ407" i="1"/>
  <c r="AO406" i="1"/>
  <c r="AV745" i="1"/>
  <c r="AV744" i="1" s="1"/>
  <c r="AD744" i="1"/>
  <c r="AD743" i="1" s="1"/>
  <c r="AV1372" i="1"/>
  <c r="AW1372" i="1" s="1"/>
  <c r="AE1372" i="1"/>
  <c r="AU1354" i="1"/>
  <c r="AW1354" i="1" s="1"/>
  <c r="AE1354" i="1"/>
  <c r="AU1455" i="1"/>
  <c r="AW1455" i="1" s="1"/>
  <c r="AE1455" i="1"/>
  <c r="AU1527" i="1"/>
  <c r="AC1526" i="1"/>
  <c r="AE1527" i="1"/>
  <c r="AE2039" i="1"/>
  <c r="AU2039" i="1"/>
  <c r="AW2039" i="1" s="1"/>
  <c r="AU2125" i="1"/>
  <c r="AW2125" i="1" s="1"/>
  <c r="AE2125" i="1"/>
  <c r="AE2386" i="1"/>
  <c r="AU2386" i="1"/>
  <c r="AW2386" i="1" s="1"/>
  <c r="AU2832" i="1"/>
  <c r="AE2972" i="1"/>
  <c r="AU2972" i="1"/>
  <c r="AW2972" i="1" s="1"/>
  <c r="AU3096" i="1"/>
  <c r="AW3096" i="1" s="1"/>
  <c r="AE3096" i="1"/>
  <c r="AU3231" i="1"/>
  <c r="AW3231" i="1" s="1"/>
  <c r="AE3231" i="1"/>
  <c r="AQ3475" i="1"/>
  <c r="AO3474" i="1"/>
  <c r="AU315" i="1"/>
  <c r="AW315" i="1" s="1"/>
  <c r="AE315" i="1"/>
  <c r="AE615" i="1"/>
  <c r="AU615" i="1"/>
  <c r="AW615" i="1" s="1"/>
  <c r="AU1047" i="1"/>
  <c r="AW1047" i="1" s="1"/>
  <c r="AE1047" i="1"/>
  <c r="AD930" i="1"/>
  <c r="AD929" i="1" s="1"/>
  <c r="AV931" i="1"/>
  <c r="AV930" i="1" s="1"/>
  <c r="AV929" i="1" s="1"/>
  <c r="AU1457" i="1"/>
  <c r="AW1457" i="1" s="1"/>
  <c r="AE1457" i="1"/>
  <c r="AU1545" i="1"/>
  <c r="AW1545" i="1" s="1"/>
  <c r="AE1545" i="1"/>
  <c r="AU2100" i="1"/>
  <c r="AW2100" i="1" s="1"/>
  <c r="AE2100" i="1"/>
  <c r="AU2115" i="1"/>
  <c r="AW2115" i="1" s="1"/>
  <c r="AE2115" i="1"/>
  <c r="AE2219" i="1"/>
  <c r="AU2219" i="1"/>
  <c r="AC2218" i="1"/>
  <c r="AU2267" i="1"/>
  <c r="AW2267" i="1" s="1"/>
  <c r="AE2267" i="1"/>
  <c r="AW2417" i="1"/>
  <c r="AR2756" i="1"/>
  <c r="AE2768" i="1"/>
  <c r="AO3119" i="1"/>
  <c r="AT3120" i="1"/>
  <c r="AR3119" i="1"/>
  <c r="AE3565" i="1"/>
  <c r="X2297" i="1"/>
  <c r="AM910" i="1"/>
  <c r="AS3118" i="1"/>
  <c r="AS3117" i="1" s="1"/>
  <c r="AS57" i="1"/>
  <c r="AS56" i="1" s="1"/>
  <c r="AS55" i="1" s="1"/>
  <c r="AD111" i="1" l="1"/>
  <c r="AD110" i="1" s="1"/>
  <c r="AO26" i="1"/>
  <c r="AU883" i="1"/>
  <c r="AW883" i="1" s="1"/>
  <c r="AE1218" i="1"/>
  <c r="AV2480" i="1"/>
  <c r="AD2940" i="1"/>
  <c r="AD3149" i="1"/>
  <c r="AH47" i="1"/>
  <c r="Z78" i="1"/>
  <c r="Z77" i="1" s="1"/>
  <c r="V78" i="1"/>
  <c r="V77" i="1" s="1"/>
  <c r="AU262" i="1"/>
  <c r="AW262" i="1" s="1"/>
  <c r="W78" i="1"/>
  <c r="W77" i="1" s="1"/>
  <c r="AB78" i="1"/>
  <c r="AB77" i="1" s="1"/>
  <c r="U78" i="1"/>
  <c r="U77" i="1" s="1"/>
  <c r="U908" i="1"/>
  <c r="AP30" i="1"/>
  <c r="AP29" i="1" s="1"/>
  <c r="AD3131" i="1"/>
  <c r="Z908" i="1"/>
  <c r="AA908" i="1"/>
  <c r="P2251" i="2"/>
  <c r="P30" i="2"/>
  <c r="P29" i="2" s="1"/>
  <c r="P3071" i="2"/>
  <c r="P3070" i="2" s="1"/>
  <c r="P62" i="2"/>
  <c r="P38" i="2"/>
  <c r="AE760" i="1"/>
  <c r="AB2297" i="1"/>
  <c r="AP57" i="1"/>
  <c r="AP56" i="1" s="1"/>
  <c r="AP55" i="1" s="1"/>
  <c r="AW2790" i="1"/>
  <c r="AW1571" i="1"/>
  <c r="AD2480" i="1"/>
  <c r="AS30" i="1"/>
  <c r="AS29" i="1" s="1"/>
  <c r="AS28" i="1" s="1"/>
  <c r="AE1633" i="1"/>
  <c r="AJ78" i="1"/>
  <c r="AJ77" i="1" s="1"/>
  <c r="AG908" i="1"/>
  <c r="P78" i="2"/>
  <c r="AE2317" i="1"/>
  <c r="AO23" i="1"/>
  <c r="AQ23" i="1" s="1"/>
  <c r="AV2325" i="1"/>
  <c r="AV2324" i="1" s="1"/>
  <c r="AW2789" i="1"/>
  <c r="Y908" i="1"/>
  <c r="AW3565" i="1"/>
  <c r="AL793" i="1"/>
  <c r="AN793" i="1" s="1"/>
  <c r="O14" i="2"/>
  <c r="Q14" i="2" s="1"/>
  <c r="P2541" i="2"/>
  <c r="P17" i="2"/>
  <c r="Q807" i="2"/>
  <c r="O20" i="2"/>
  <c r="Q20" i="2" s="1"/>
  <c r="P37" i="2"/>
  <c r="P36" i="2" s="1"/>
  <c r="O18" i="2"/>
  <c r="O793" i="2"/>
  <c r="Q793" i="2" s="1"/>
  <c r="Q794" i="2"/>
  <c r="Q899" i="2"/>
  <c r="O27" i="2"/>
  <c r="O893" i="2"/>
  <c r="Q893" i="2" s="1"/>
  <c r="P2847" i="2"/>
  <c r="P54" i="2"/>
  <c r="P53" i="2" s="1"/>
  <c r="P41" i="2" s="1"/>
  <c r="Q100" i="2"/>
  <c r="O13" i="2"/>
  <c r="O78" i="2"/>
  <c r="Q2352" i="2"/>
  <c r="O44" i="2"/>
  <c r="Q44" i="2" s="1"/>
  <c r="O15" i="2"/>
  <c r="Q15" i="2" s="1"/>
  <c r="Q406" i="2"/>
  <c r="Q2795" i="2"/>
  <c r="O52" i="2"/>
  <c r="Q52" i="2" s="1"/>
  <c r="Q2542" i="2"/>
  <c r="O2541" i="2"/>
  <c r="O49" i="2"/>
  <c r="Q3072" i="2"/>
  <c r="O3071" i="2"/>
  <c r="O57" i="2"/>
  <c r="O60" i="2"/>
  <c r="Q60" i="2" s="1"/>
  <c r="Q61" i="2"/>
  <c r="O2413" i="2"/>
  <c r="Q2413" i="2" s="1"/>
  <c r="Q2414" i="2"/>
  <c r="O46" i="2"/>
  <c r="Q3427" i="2"/>
  <c r="O59" i="2"/>
  <c r="Q59" i="2" s="1"/>
  <c r="P25" i="2"/>
  <c r="Q26" i="2"/>
  <c r="Q3468" i="2"/>
  <c r="O3467" i="2"/>
  <c r="O62" i="2"/>
  <c r="Q62" i="2" s="1"/>
  <c r="Q3382" i="2"/>
  <c r="O58" i="2"/>
  <c r="Q58" i="2" s="1"/>
  <c r="O1846" i="2"/>
  <c r="Q1847" i="2"/>
  <c r="O38" i="2"/>
  <c r="Q2462" i="2"/>
  <c r="O47" i="2"/>
  <c r="Q47" i="2" s="1"/>
  <c r="O909" i="2"/>
  <c r="Q910" i="2"/>
  <c r="O30" i="2"/>
  <c r="Q832" i="2"/>
  <c r="O23" i="2"/>
  <c r="Q23" i="2" s="1"/>
  <c r="O2708" i="2"/>
  <c r="Q2708" i="2" s="1"/>
  <c r="Q2709" i="2"/>
  <c r="O51" i="2"/>
  <c r="Q2848" i="2"/>
  <c r="O2847" i="2"/>
  <c r="O54" i="2"/>
  <c r="O2251" i="2"/>
  <c r="Q2252" i="2"/>
  <c r="O43" i="2"/>
  <c r="P24" i="2"/>
  <c r="P21" i="2" s="1"/>
  <c r="P818" i="2"/>
  <c r="P77" i="2" s="1"/>
  <c r="Q1554" i="2"/>
  <c r="O1553" i="2"/>
  <c r="O33" i="2"/>
  <c r="O818" i="2"/>
  <c r="Q819" i="2"/>
  <c r="O22" i="2"/>
  <c r="Q864" i="2"/>
  <c r="P1553" i="2"/>
  <c r="P908" i="2" s="1"/>
  <c r="P33" i="2"/>
  <c r="P32" i="2" s="1"/>
  <c r="P28" i="2" s="1"/>
  <c r="AC2405" i="1"/>
  <c r="AJ38" i="1"/>
  <c r="AJ37" i="1" s="1"/>
  <c r="AJ36" i="1" s="1"/>
  <c r="AP28" i="1"/>
  <c r="V76" i="1"/>
  <c r="AD3286" i="1"/>
  <c r="AW118" i="1"/>
  <c r="AV2940" i="1"/>
  <c r="AM33" i="1"/>
  <c r="AM32" i="1" s="1"/>
  <c r="X76" i="1"/>
  <c r="AW119" i="1"/>
  <c r="AE1699" i="1"/>
  <c r="AD2341" i="1"/>
  <c r="AS10" i="1"/>
  <c r="AV3460" i="1"/>
  <c r="AJ33" i="1"/>
  <c r="AJ32" i="1" s="1"/>
  <c r="AJ28" i="1" s="1"/>
  <c r="AP78" i="1"/>
  <c r="AP77" i="1" s="1"/>
  <c r="Y2297" i="1"/>
  <c r="AW2275" i="1"/>
  <c r="AP11" i="1"/>
  <c r="AP10" i="1" s="1"/>
  <c r="AW2276" i="1"/>
  <c r="AW487" i="1"/>
  <c r="AA76" i="1"/>
  <c r="AV743" i="1"/>
  <c r="AD141" i="1"/>
  <c r="AE141" i="1" s="1"/>
  <c r="AV2653" i="1"/>
  <c r="AS908" i="1"/>
  <c r="AE2218" i="1"/>
  <c r="AP52" i="1"/>
  <c r="AP50" i="1" s="1"/>
  <c r="AP2755" i="1"/>
  <c r="AP2297" i="1" s="1"/>
  <c r="AE3335" i="1"/>
  <c r="AW772" i="1"/>
  <c r="AD2662" i="1"/>
  <c r="AV846" i="1"/>
  <c r="AV845" i="1" s="1"/>
  <c r="AV832" i="1" s="1"/>
  <c r="AV23" i="1" s="1"/>
  <c r="AW3042" i="1"/>
  <c r="AU3616" i="1"/>
  <c r="AW3616" i="1" s="1"/>
  <c r="AJ2588" i="1"/>
  <c r="AJ2297" i="1" s="1"/>
  <c r="AJ49" i="1"/>
  <c r="AJ48" i="1" s="1"/>
  <c r="AJ41" i="1" s="1"/>
  <c r="AV2301" i="1"/>
  <c r="AV2300" i="1" s="1"/>
  <c r="AW773" i="1"/>
  <c r="AW3362" i="1"/>
  <c r="AW1627" i="1"/>
  <c r="AW2752" i="1"/>
  <c r="AD3581" i="1"/>
  <c r="AC437" i="1"/>
  <c r="AW1626" i="1"/>
  <c r="AP908" i="1"/>
  <c r="AD162" i="1"/>
  <c r="AM38" i="1"/>
  <c r="AM37" i="1" s="1"/>
  <c r="AM36" i="1" s="1"/>
  <c r="AW1869" i="1"/>
  <c r="AE167" i="1"/>
  <c r="AE1655" i="1"/>
  <c r="AE1694" i="1"/>
  <c r="AE1534" i="1"/>
  <c r="AE2425" i="1"/>
  <c r="AE921" i="1"/>
  <c r="AE2233" i="1"/>
  <c r="AV3581" i="1"/>
  <c r="AD3431" i="1"/>
  <c r="AE656" i="1"/>
  <c r="AV2662" i="1"/>
  <c r="AV2635" i="1" s="1"/>
  <c r="AF78" i="1"/>
  <c r="AE2074" i="1"/>
  <c r="AW2486" i="1"/>
  <c r="AG28" i="1"/>
  <c r="AI12" i="1"/>
  <c r="AK12" i="1" s="1"/>
  <c r="AK79" i="1"/>
  <c r="AE2428" i="1"/>
  <c r="AE3463" i="1"/>
  <c r="AW2487" i="1"/>
  <c r="W76" i="1"/>
  <c r="AE2350" i="1"/>
  <c r="AW2384" i="1"/>
  <c r="AD3475" i="1"/>
  <c r="AD3474" i="1" s="1"/>
  <c r="AD59" i="1" s="1"/>
  <c r="AE3452" i="1"/>
  <c r="AE1187" i="1"/>
  <c r="AE1678" i="1"/>
  <c r="AO34" i="1"/>
  <c r="AQ34" i="1" s="1"/>
  <c r="AQ1864" i="1"/>
  <c r="AW3220" i="1"/>
  <c r="AE3530" i="1"/>
  <c r="AN794" i="1"/>
  <c r="AL18" i="1"/>
  <c r="AN18" i="1" s="1"/>
  <c r="AE1526" i="1"/>
  <c r="AD877" i="1"/>
  <c r="AW787" i="1"/>
  <c r="AU2791" i="1"/>
  <c r="AU2786" i="1" s="1"/>
  <c r="AK783" i="1"/>
  <c r="AI16" i="1"/>
  <c r="AK16" i="1" s="1"/>
  <c r="AU2751" i="1"/>
  <c r="AW2751" i="1" s="1"/>
  <c r="AV3131" i="1"/>
  <c r="AV2556" i="1"/>
  <c r="AV2540" i="1" s="1"/>
  <c r="AO39" i="1"/>
  <c r="AQ39" i="1" s="1"/>
  <c r="AQ2277" i="1"/>
  <c r="AT62" i="1"/>
  <c r="AD2301" i="1"/>
  <c r="AD2300" i="1" s="1"/>
  <c r="AJ908" i="1"/>
  <c r="AV2377" i="1"/>
  <c r="AD1696" i="1"/>
  <c r="AO78" i="1"/>
  <c r="AD1197" i="1"/>
  <c r="AD3629" i="1"/>
  <c r="AD3580" i="1" s="1"/>
  <c r="AD3460" i="1"/>
  <c r="AD2377" i="1"/>
  <c r="AD846" i="1"/>
  <c r="AD845" i="1" s="1"/>
  <c r="AD832" i="1" s="1"/>
  <c r="AD23" i="1" s="1"/>
  <c r="AE2921" i="1"/>
  <c r="AW844" i="1"/>
  <c r="AV2477" i="1"/>
  <c r="AV2476" i="1" s="1"/>
  <c r="AE2569" i="1"/>
  <c r="AD607" i="1"/>
  <c r="AW2314" i="1"/>
  <c r="AE2275" i="1"/>
  <c r="AE421" i="1"/>
  <c r="AW827" i="1"/>
  <c r="AV1696" i="1"/>
  <c r="AW3139" i="1"/>
  <c r="AE3272" i="1"/>
  <c r="AW2428" i="1"/>
  <c r="AW439" i="1"/>
  <c r="AC743" i="1"/>
  <c r="AE743" i="1" s="1"/>
  <c r="AU2207" i="1"/>
  <c r="AW2207" i="1" s="1"/>
  <c r="AD796" i="1"/>
  <c r="AD795" i="1" s="1"/>
  <c r="AD794" i="1" s="1"/>
  <c r="AD18" i="1" s="1"/>
  <c r="AD3222" i="1"/>
  <c r="AE2774" i="1"/>
  <c r="AW2429" i="1"/>
  <c r="AE1612" i="1"/>
  <c r="AC2069" i="1"/>
  <c r="AW1339" i="1"/>
  <c r="AV2008" i="1"/>
  <c r="AD2653" i="1"/>
  <c r="AD2635" i="1" s="1"/>
  <c r="AU369" i="1"/>
  <c r="AW369" i="1" s="1"/>
  <c r="AV796" i="1"/>
  <c r="AV795" i="1" s="1"/>
  <c r="AV794" i="1" s="1"/>
  <c r="AD2516" i="1"/>
  <c r="AD1341" i="1"/>
  <c r="AV2371" i="1"/>
  <c r="AV2341" i="1" s="1"/>
  <c r="AE3488" i="1"/>
  <c r="AV3629" i="1"/>
  <c r="AE1827" i="1"/>
  <c r="AV2516" i="1"/>
  <c r="AE2751" i="1"/>
  <c r="AW1665" i="1"/>
  <c r="AD2556" i="1"/>
  <c r="AD2540" i="1" s="1"/>
  <c r="P57" i="1"/>
  <c r="P62" i="1"/>
  <c r="P49" i="1"/>
  <c r="AO2298" i="1"/>
  <c r="AQ2299" i="1"/>
  <c r="AO43" i="1"/>
  <c r="AW1868" i="1"/>
  <c r="AU1866" i="1"/>
  <c r="AW3551" i="1"/>
  <c r="AU3550" i="1"/>
  <c r="AW3550" i="1" s="1"/>
  <c r="AQ864" i="1"/>
  <c r="AO24" i="1"/>
  <c r="AQ24" i="1" s="1"/>
  <c r="AW2232" i="1"/>
  <c r="AU2231" i="1"/>
  <c r="AW2002" i="1"/>
  <c r="AU2001" i="1"/>
  <c r="AG3514" i="1"/>
  <c r="AG3513" i="1" s="1"/>
  <c r="AG62" i="1"/>
  <c r="AU2633" i="1"/>
  <c r="AW2633" i="1" s="1"/>
  <c r="AW2634" i="1"/>
  <c r="AW2630" i="1"/>
  <c r="AU2629" i="1"/>
  <c r="AK2842" i="1"/>
  <c r="AI52" i="1"/>
  <c r="AK52" i="1" s="1"/>
  <c r="AE3461" i="1"/>
  <c r="AC3460" i="1"/>
  <c r="AV2798" i="1"/>
  <c r="AW2798" i="1" s="1"/>
  <c r="AW2799" i="1"/>
  <c r="AC2795" i="1"/>
  <c r="AE2796" i="1"/>
  <c r="AW2088" i="1"/>
  <c r="AU2087" i="1"/>
  <c r="AU2774" i="1"/>
  <c r="AW2774" i="1" s="1"/>
  <c r="AW2775" i="1"/>
  <c r="AW2335" i="1"/>
  <c r="AU2334" i="1"/>
  <c r="AW2334" i="1" s="1"/>
  <c r="AU776" i="1"/>
  <c r="AW777" i="1"/>
  <c r="AU760" i="1"/>
  <c r="AW760" i="1" s="1"/>
  <c r="AE3287" i="1"/>
  <c r="AC3286" i="1"/>
  <c r="AC530" i="1"/>
  <c r="AE530" i="1" s="1"/>
  <c r="AE531" i="1"/>
  <c r="AF2755" i="1"/>
  <c r="AH2755" i="1" s="1"/>
  <c r="AH2756" i="1"/>
  <c r="AF51" i="1"/>
  <c r="AW2379" i="1"/>
  <c r="AU2378" i="1"/>
  <c r="AK100" i="1"/>
  <c r="AI13" i="1"/>
  <c r="AI78" i="1"/>
  <c r="P54" i="1"/>
  <c r="AT2509" i="1"/>
  <c r="AR47" i="1"/>
  <c r="AT47" i="1" s="1"/>
  <c r="AE1818" i="1"/>
  <c r="AC1817" i="1"/>
  <c r="AW745" i="1"/>
  <c r="AW3126" i="1"/>
  <c r="AU3125" i="1"/>
  <c r="AW1773" i="1"/>
  <c r="AU1770" i="1"/>
  <c r="AW1770" i="1" s="1"/>
  <c r="AW2313" i="1"/>
  <c r="AW848" i="1"/>
  <c r="AU847" i="1"/>
  <c r="AD3523" i="1"/>
  <c r="AD3522" i="1" s="1"/>
  <c r="AW1877" i="1"/>
  <c r="AU1875" i="1"/>
  <c r="AU2383" i="1"/>
  <c r="AW2383" i="1" s="1"/>
  <c r="AW385" i="1"/>
  <c r="AU384" i="1"/>
  <c r="AK910" i="1"/>
  <c r="AI909" i="1"/>
  <c r="AI30" i="1"/>
  <c r="AT2842" i="1"/>
  <c r="AR52" i="1"/>
  <c r="AT52" i="1" s="1"/>
  <c r="AW1918" i="1"/>
  <c r="AU1917" i="1"/>
  <c r="AW1917" i="1" s="1"/>
  <c r="AW2900" i="1"/>
  <c r="AG2297" i="1"/>
  <c r="AT12" i="1"/>
  <c r="AW3145" i="1"/>
  <c r="AU3144" i="1"/>
  <c r="AW3144" i="1" s="1"/>
  <c r="AT864" i="1"/>
  <c r="AR24" i="1"/>
  <c r="AT24" i="1" s="1"/>
  <c r="AW663" i="1"/>
  <c r="AU662" i="1"/>
  <c r="AD1864" i="1"/>
  <c r="AD34" i="1" s="1"/>
  <c r="AE2371" i="1"/>
  <c r="AK2895" i="1"/>
  <c r="AI2894" i="1"/>
  <c r="AK2894" i="1" s="1"/>
  <c r="AI54" i="1"/>
  <c r="AW2513" i="1"/>
  <c r="AU2512" i="1"/>
  <c r="AW1695" i="1"/>
  <c r="AU1694" i="1"/>
  <c r="AW1694" i="1" s="1"/>
  <c r="AQ807" i="1"/>
  <c r="AO20" i="1"/>
  <c r="AQ20" i="1" s="1"/>
  <c r="AU3486" i="1"/>
  <c r="AW3487" i="1"/>
  <c r="AD933" i="1"/>
  <c r="AU3630" i="1"/>
  <c r="AW3631" i="1"/>
  <c r="AU2235" i="1"/>
  <c r="AW2235" i="1" s="1"/>
  <c r="AV3158" i="1"/>
  <c r="AC1834" i="1"/>
  <c r="AE1834" i="1" s="1"/>
  <c r="AE1835" i="1"/>
  <c r="AE3249" i="1"/>
  <c r="AE3419" i="1"/>
  <c r="AC3418" i="1"/>
  <c r="AE3418" i="1" s="1"/>
  <c r="AC2844" i="1"/>
  <c r="AE2845" i="1"/>
  <c r="AE3528" i="1"/>
  <c r="AU2534" i="1"/>
  <c r="AW2534" i="1" s="1"/>
  <c r="AW2535" i="1"/>
  <c r="AV2597" i="1"/>
  <c r="AU2665" i="1"/>
  <c r="AW2665" i="1" s="1"/>
  <c r="AW2666" i="1"/>
  <c r="AE3360" i="1"/>
  <c r="AW1527" i="1"/>
  <c r="AU1526" i="1"/>
  <c r="AW1526" i="1" s="1"/>
  <c r="AW1677" i="1"/>
  <c r="AU1676" i="1"/>
  <c r="AW1676" i="1" s="1"/>
  <c r="AW3123" i="1"/>
  <c r="AU3122" i="1"/>
  <c r="AN899" i="1"/>
  <c r="AL27" i="1"/>
  <c r="AN27" i="1" s="1"/>
  <c r="AQ1894" i="1"/>
  <c r="AO1893" i="1"/>
  <c r="AO38" i="1"/>
  <c r="AU2796" i="1"/>
  <c r="AW2797" i="1"/>
  <c r="AJ3514" i="1"/>
  <c r="AJ3513" i="1" s="1"/>
  <c r="AJ62" i="1"/>
  <c r="AW2768" i="1"/>
  <c r="AV12" i="1"/>
  <c r="AU421" i="1"/>
  <c r="AW421" i="1" s="1"/>
  <c r="AW422" i="1"/>
  <c r="AC775" i="1"/>
  <c r="AE776" i="1"/>
  <c r="AW3625" i="1"/>
  <c r="AU3623" i="1"/>
  <c r="AC2782" i="1"/>
  <c r="AE2782" i="1" s="1"/>
  <c r="AE2783" i="1"/>
  <c r="AE912" i="1"/>
  <c r="AE2288" i="1"/>
  <c r="AC2287" i="1"/>
  <c r="AV3249" i="1"/>
  <c r="AV3222" i="1" s="1"/>
  <c r="AW3250" i="1"/>
  <c r="AW2570" i="1"/>
  <c r="AU2569" i="1"/>
  <c r="AW2569" i="1" s="1"/>
  <c r="AD437" i="1"/>
  <c r="AV871" i="1"/>
  <c r="AW872" i="1"/>
  <c r="AE2389" i="1"/>
  <c r="AC2388" i="1"/>
  <c r="AE2388" i="1" s="1"/>
  <c r="AC2377" i="1"/>
  <c r="AE2377" i="1" s="1"/>
  <c r="AE2378" i="1"/>
  <c r="AD3413" i="1"/>
  <c r="AH12" i="1"/>
  <c r="AD2401" i="1"/>
  <c r="AE2402" i="1"/>
  <c r="AV1377" i="1"/>
  <c r="AW1378" i="1"/>
  <c r="AU1818" i="1"/>
  <c r="AW1819" i="1"/>
  <c r="AT910" i="1"/>
  <c r="AR909" i="1"/>
  <c r="AR30" i="1"/>
  <c r="AU486" i="1"/>
  <c r="AU744" i="1"/>
  <c r="AW3212" i="1"/>
  <c r="AE826" i="1"/>
  <c r="AV3297" i="1"/>
  <c r="AV3286" i="1" s="1"/>
  <c r="AW3298" i="1"/>
  <c r="AV3523" i="1"/>
  <c r="AV3522" i="1" s="1"/>
  <c r="AU2764" i="1"/>
  <c r="AW2765" i="1"/>
  <c r="AW2840" i="1"/>
  <c r="AU2839" i="1"/>
  <c r="AW2839" i="1" s="1"/>
  <c r="AW3041" i="1"/>
  <c r="AE1614" i="1"/>
  <c r="AN1601" i="1"/>
  <c r="AL1600" i="1"/>
  <c r="AN1600" i="1" s="1"/>
  <c r="AL33" i="1"/>
  <c r="AW1449" i="1"/>
  <c r="AU1448" i="1"/>
  <c r="AW259" i="1"/>
  <c r="AU258" i="1"/>
  <c r="AW613" i="1"/>
  <c r="AU608" i="1"/>
  <c r="AE800" i="1"/>
  <c r="AE3582" i="1"/>
  <c r="AC3581" i="1"/>
  <c r="AW3526" i="1"/>
  <c r="AU2667" i="1"/>
  <c r="AW2667" i="1" s="1"/>
  <c r="AW2668" i="1"/>
  <c r="AV878" i="1"/>
  <c r="AV877" i="1" s="1"/>
  <c r="AW2901" i="1"/>
  <c r="AW858" i="1"/>
  <c r="AU857" i="1"/>
  <c r="AW857" i="1" s="1"/>
  <c r="AW697" i="1"/>
  <c r="AU695" i="1"/>
  <c r="AW695" i="1" s="1"/>
  <c r="AW1954" i="1"/>
  <c r="AU1953" i="1"/>
  <c r="AW1953" i="1" s="1"/>
  <c r="AW2586" i="1"/>
  <c r="AU2585" i="1"/>
  <c r="AW2585" i="1" s="1"/>
  <c r="AE1342" i="1"/>
  <c r="AC1341" i="1"/>
  <c r="AE662" i="1"/>
  <c r="AC661" i="1"/>
  <c r="AE661" i="1" s="1"/>
  <c r="AV2000" i="1"/>
  <c r="AV1989" i="1" s="1"/>
  <c r="AH276" i="1"/>
  <c r="AF14" i="1"/>
  <c r="AH14" i="1" s="1"/>
  <c r="AI2755" i="1"/>
  <c r="AK2755" i="1" s="1"/>
  <c r="AV1864" i="1"/>
  <c r="AV34" i="1" s="1"/>
  <c r="AT100" i="1"/>
  <c r="AR13" i="1"/>
  <c r="AT13" i="1" s="1"/>
  <c r="AC2918" i="1"/>
  <c r="AE2918" i="1" s="1"/>
  <c r="AC1689" i="1"/>
  <c r="AE1689" i="1" s="1"/>
  <c r="AE1690" i="1"/>
  <c r="AE277" i="1"/>
  <c r="AU2646" i="1"/>
  <c r="AW2647" i="1"/>
  <c r="AD1817" i="1"/>
  <c r="AQ2756" i="1"/>
  <c r="AO2755" i="1"/>
  <c r="AQ2755" i="1" s="1"/>
  <c r="AO51" i="1"/>
  <c r="AW1604" i="1"/>
  <c r="AV111" i="1"/>
  <c r="AV110" i="1" s="1"/>
  <c r="AW112" i="1"/>
  <c r="AQ2461" i="1"/>
  <c r="AO2460" i="1"/>
  <c r="AQ2460" i="1" s="1"/>
  <c r="AO46" i="1"/>
  <c r="AQ2509" i="1"/>
  <c r="AO47" i="1"/>
  <c r="AQ47" i="1" s="1"/>
  <c r="AW890" i="1"/>
  <c r="AU889" i="1"/>
  <c r="AK1580" i="1"/>
  <c r="AI31" i="1"/>
  <c r="AK31" i="1" s="1"/>
  <c r="AE1657" i="1"/>
  <c r="AE2324" i="1"/>
  <c r="AE3571" i="1"/>
  <c r="AC3570" i="1"/>
  <c r="AW2712" i="1"/>
  <c r="AU2711" i="1"/>
  <c r="AW2711" i="1" s="1"/>
  <c r="AE839" i="1"/>
  <c r="AC838" i="1"/>
  <c r="AW1997" i="1"/>
  <c r="AU1996" i="1"/>
  <c r="AC3563" i="1"/>
  <c r="AE3563" i="1" s="1"/>
  <c r="AW3031" i="1"/>
  <c r="AU3030" i="1"/>
  <c r="AW3143" i="1"/>
  <c r="AU3142" i="1"/>
  <c r="AW3142" i="1" s="1"/>
  <c r="AW3433" i="1"/>
  <c r="AU3432" i="1"/>
  <c r="AC917" i="1"/>
  <c r="AE917" i="1" s="1"/>
  <c r="AE918" i="1"/>
  <c r="AW3529" i="1"/>
  <c r="AU3528" i="1"/>
  <c r="AW3528" i="1" s="1"/>
  <c r="AD2597" i="1"/>
  <c r="AD2596" i="1" s="1"/>
  <c r="AU3632" i="1"/>
  <c r="AW3632" i="1" s="1"/>
  <c r="AW3633" i="1"/>
  <c r="AE3359" i="1"/>
  <c r="AD2767" i="1"/>
  <c r="AD2766" i="1" s="1"/>
  <c r="AE2770" i="1"/>
  <c r="AE1320" i="1"/>
  <c r="AC1319" i="1"/>
  <c r="AV3400" i="1"/>
  <c r="AW3401" i="1"/>
  <c r="AE3122" i="1"/>
  <c r="AC3121" i="1"/>
  <c r="AE2001" i="1"/>
  <c r="AC2000" i="1"/>
  <c r="AW435" i="1"/>
  <c r="AU434" i="1"/>
  <c r="AW434" i="1" s="1"/>
  <c r="AT2399" i="1"/>
  <c r="AR44" i="1"/>
  <c r="AT44" i="1" s="1"/>
  <c r="AH1601" i="1"/>
  <c r="AF1600" i="1"/>
  <c r="AH1600" i="1" s="1"/>
  <c r="AF33" i="1"/>
  <c r="AW3273" i="1"/>
  <c r="AU3272" i="1"/>
  <c r="AW3272" i="1" s="1"/>
  <c r="AC894" i="1"/>
  <c r="AE895" i="1"/>
  <c r="AE2746" i="1"/>
  <c r="AC2745" i="1"/>
  <c r="AE2745" i="1" s="1"/>
  <c r="AE1653" i="1"/>
  <c r="AC1652" i="1"/>
  <c r="AH26" i="1"/>
  <c r="AK3515" i="1"/>
  <c r="AI3514" i="1"/>
  <c r="AI62" i="1"/>
  <c r="AV2466" i="1"/>
  <c r="AW2466" i="1" s="1"/>
  <c r="AW2467" i="1"/>
  <c r="AU3414" i="1"/>
  <c r="AW3415" i="1"/>
  <c r="AK276" i="1"/>
  <c r="AI14" i="1"/>
  <c r="AK14" i="1" s="1"/>
  <c r="AE2207" i="1"/>
  <c r="AC2206" i="1"/>
  <c r="AE2206" i="1" s="1"/>
  <c r="AE3244" i="1"/>
  <c r="AD870" i="1"/>
  <c r="AD869" i="1" s="1"/>
  <c r="AE871" i="1"/>
  <c r="AW532" i="1"/>
  <c r="AU531" i="1"/>
  <c r="AW3524" i="1"/>
  <c r="AQ276" i="1"/>
  <c r="AO14" i="1"/>
  <c r="AQ14" i="1" s="1"/>
  <c r="AU2746" i="1"/>
  <c r="AW2747" i="1"/>
  <c r="AW826" i="1"/>
  <c r="AU825" i="1"/>
  <c r="AV2402" i="1"/>
  <c r="AW2403" i="1"/>
  <c r="AV2418" i="1"/>
  <c r="AW2419" i="1"/>
  <c r="AW3560" i="1"/>
  <c r="AU3559" i="1"/>
  <c r="AW3559" i="1" s="1"/>
  <c r="AD1628" i="1"/>
  <c r="AC2653" i="1"/>
  <c r="AE2654" i="1"/>
  <c r="AV1897" i="1"/>
  <c r="AW1898" i="1"/>
  <c r="AU2559" i="1"/>
  <c r="AW2560" i="1"/>
  <c r="AE825" i="1"/>
  <c r="AC824" i="1"/>
  <c r="AE824" i="1" s="1"/>
  <c r="AE3297" i="1"/>
  <c r="AC2763" i="1"/>
  <c r="AE2763" i="1" s="1"/>
  <c r="AE2764" i="1"/>
  <c r="AH2895" i="1"/>
  <c r="AF2894" i="1"/>
  <c r="AH2894" i="1" s="1"/>
  <c r="AF54" i="1"/>
  <c r="AW2217" i="1"/>
  <c r="AV2215" i="1"/>
  <c r="AW2215" i="1" s="1"/>
  <c r="AS41" i="1"/>
  <c r="AW1194" i="1"/>
  <c r="AW801" i="1"/>
  <c r="AU800" i="1"/>
  <c r="AW800" i="1" s="1"/>
  <c r="AW3583" i="1"/>
  <c r="AU3582" i="1"/>
  <c r="AW3527" i="1"/>
  <c r="AW2780" i="1"/>
  <c r="AU2779" i="1"/>
  <c r="AW2779" i="1" s="1"/>
  <c r="AE1911" i="1"/>
  <c r="AC1908" i="1"/>
  <c r="AE857" i="1"/>
  <c r="AU1648" i="1"/>
  <c r="AW1648" i="1" s="1"/>
  <c r="AW1649" i="1"/>
  <c r="AE1953" i="1"/>
  <c r="AU2328" i="1"/>
  <c r="AW2328" i="1" s="1"/>
  <c r="AW2329" i="1"/>
  <c r="AW2279" i="1"/>
  <c r="AU2278" i="1"/>
  <c r="AD2000" i="1"/>
  <c r="AD1989" i="1" s="1"/>
  <c r="AE2278" i="1"/>
  <c r="AC2277" i="1"/>
  <c r="AV905" i="1"/>
  <c r="AW906" i="1"/>
  <c r="AE1377" i="1"/>
  <c r="AU1690" i="1"/>
  <c r="AW1691" i="1"/>
  <c r="AC2645" i="1"/>
  <c r="AE2645" i="1" s="1"/>
  <c r="AE2646" i="1"/>
  <c r="AV1817" i="1"/>
  <c r="AW2373" i="1"/>
  <c r="AU2371" i="1"/>
  <c r="AW2371" i="1" s="1"/>
  <c r="AE2512" i="1"/>
  <c r="AC2511" i="1"/>
  <c r="AE3305" i="1"/>
  <c r="AC3304" i="1"/>
  <c r="AU3566" i="1"/>
  <c r="AW3566" i="1" s="1"/>
  <c r="AW3567" i="1"/>
  <c r="AN807" i="1"/>
  <c r="AL20" i="1"/>
  <c r="AN2399" i="1"/>
  <c r="AL44" i="1"/>
  <c r="AN44" i="1" s="1"/>
  <c r="AN783" i="1"/>
  <c r="AL16" i="1"/>
  <c r="AN16" i="1" s="1"/>
  <c r="AW937" i="1"/>
  <c r="AV934" i="1"/>
  <c r="AV933" i="1" s="1"/>
  <c r="AN864" i="1"/>
  <c r="AL24" i="1"/>
  <c r="AN24" i="1" s="1"/>
  <c r="AJ10" i="1"/>
  <c r="AE2325" i="1"/>
  <c r="AW431" i="1"/>
  <c r="AU430" i="1"/>
  <c r="AW430" i="1" s="1"/>
  <c r="AW3251" i="1"/>
  <c r="AU3249" i="1"/>
  <c r="AW3249" i="1" s="1"/>
  <c r="AW840" i="1"/>
  <c r="AU839" i="1"/>
  <c r="AE2530" i="1"/>
  <c r="AC2529" i="1"/>
  <c r="AE2529" i="1" s="1"/>
  <c r="AQ12" i="1"/>
  <c r="AD2431" i="1"/>
  <c r="AD2430" i="1" s="1"/>
  <c r="AW3389" i="1"/>
  <c r="AU3388" i="1"/>
  <c r="AW3388" i="1" s="1"/>
  <c r="AC1673" i="1"/>
  <c r="AE3564" i="1"/>
  <c r="AC3029" i="1"/>
  <c r="AE3029" i="1" s="1"/>
  <c r="AE3030" i="1"/>
  <c r="AU764" i="1"/>
  <c r="AW764" i="1" s="1"/>
  <c r="AU3101" i="1"/>
  <c r="AW3101" i="1" s="1"/>
  <c r="AU1984" i="1"/>
  <c r="AV3304" i="1"/>
  <c r="AW2485" i="1"/>
  <c r="AU2484" i="1"/>
  <c r="AE3632" i="1"/>
  <c r="AG78" i="1"/>
  <c r="AG77" i="1" s="1"/>
  <c r="AO3118" i="1"/>
  <c r="AQ3119" i="1"/>
  <c r="AO57" i="1"/>
  <c r="AM909" i="1"/>
  <c r="AM908" i="1" s="1"/>
  <c r="AM30" i="1"/>
  <c r="AM29" i="1" s="1"/>
  <c r="AM28" i="1" s="1"/>
  <c r="AV2770" i="1"/>
  <c r="AW2771" i="1"/>
  <c r="AW1808" i="1"/>
  <c r="AU1806" i="1"/>
  <c r="AW1806" i="1" s="1"/>
  <c r="AU1320" i="1"/>
  <c r="AW1322" i="1"/>
  <c r="AN3429" i="1"/>
  <c r="AL58" i="1"/>
  <c r="AN58" i="1" s="1"/>
  <c r="AW835" i="1"/>
  <c r="AU834" i="1"/>
  <c r="AQ1601" i="1"/>
  <c r="AO1600" i="1"/>
  <c r="AQ1600" i="1" s="1"/>
  <c r="AO33" i="1"/>
  <c r="AW2318" i="1"/>
  <c r="AU2317" i="1"/>
  <c r="AW2317" i="1" s="1"/>
  <c r="AW1654" i="1"/>
  <c r="AU1653" i="1"/>
  <c r="AE1708" i="1"/>
  <c r="AC1705" i="1"/>
  <c r="AE1705" i="1" s="1"/>
  <c r="AU3129" i="1"/>
  <c r="AW3130" i="1"/>
  <c r="AK2589" i="1"/>
  <c r="AI2588" i="1"/>
  <c r="AI49" i="1"/>
  <c r="AK26" i="1"/>
  <c r="AI25" i="1"/>
  <c r="AK25" i="1" s="1"/>
  <c r="AW3245" i="1"/>
  <c r="AU3244" i="1"/>
  <c r="AW3244" i="1" s="1"/>
  <c r="AK406" i="1"/>
  <c r="AI15" i="1"/>
  <c r="AK15" i="1" s="1"/>
  <c r="AW2070" i="1"/>
  <c r="AK807" i="1"/>
  <c r="AI20" i="1"/>
  <c r="AK20" i="1" s="1"/>
  <c r="AU2389" i="1"/>
  <c r="AW2390" i="1"/>
  <c r="AW3489" i="1"/>
  <c r="AN276" i="1"/>
  <c r="AL14" i="1"/>
  <c r="AN14" i="1" s="1"/>
  <c r="AH100" i="1"/>
  <c r="AF13" i="1"/>
  <c r="AH13" i="1" s="1"/>
  <c r="AE2591" i="1"/>
  <c r="AC2590" i="1"/>
  <c r="AE174" i="1"/>
  <c r="AC171" i="1"/>
  <c r="AE1610" i="1"/>
  <c r="AC1609" i="1"/>
  <c r="AE3223" i="1"/>
  <c r="AC3222" i="1"/>
  <c r="AH807" i="1"/>
  <c r="AF20" i="1"/>
  <c r="AH20" i="1" s="1"/>
  <c r="AV1628" i="1"/>
  <c r="AU2654" i="1"/>
  <c r="AW2655" i="1"/>
  <c r="AD1896" i="1"/>
  <c r="AE1897" i="1"/>
  <c r="AC607" i="1"/>
  <c r="AE2897" i="1"/>
  <c r="AC2896" i="1"/>
  <c r="AW3299" i="1"/>
  <c r="AU3297" i="1"/>
  <c r="AC3523" i="1"/>
  <c r="AE258" i="1"/>
  <c r="AC257" i="1"/>
  <c r="AW2777" i="1"/>
  <c r="AU2776" i="1"/>
  <c r="AW2776" i="1" s="1"/>
  <c r="AC2341" i="1"/>
  <c r="AE2342" i="1"/>
  <c r="AD3040" i="1"/>
  <c r="AE3040" i="1" s="1"/>
  <c r="AS2297" i="1"/>
  <c r="AW1195" i="1"/>
  <c r="AW3620" i="1"/>
  <c r="AU3619" i="1"/>
  <c r="AW3619" i="1" s="1"/>
  <c r="AV718" i="1"/>
  <c r="AV717" i="1" s="1"/>
  <c r="AV2832" i="1"/>
  <c r="AV2821" i="1" s="1"/>
  <c r="AV2820" i="1" s="1"/>
  <c r="AW2833" i="1"/>
  <c r="AU3568" i="1"/>
  <c r="AW3568" i="1" s="1"/>
  <c r="AW3569" i="1"/>
  <c r="AW2781" i="1"/>
  <c r="AW1912" i="1"/>
  <c r="AU1911" i="1"/>
  <c r="AD2821" i="1"/>
  <c r="AD2820" i="1" s="1"/>
  <c r="AE1648" i="1"/>
  <c r="AD2007" i="1"/>
  <c r="AW2330" i="1"/>
  <c r="AW1343" i="1"/>
  <c r="AU1342" i="1"/>
  <c r="AD423" i="1"/>
  <c r="AW1379" i="1"/>
  <c r="AU1377" i="1"/>
  <c r="AE3476" i="1"/>
  <c r="AU375" i="1"/>
  <c r="AW375" i="1" s="1"/>
  <c r="AW376" i="1"/>
  <c r="AC1715" i="1"/>
  <c r="AE1716" i="1"/>
  <c r="AE2328" i="1"/>
  <c r="AE3526" i="1"/>
  <c r="AE2420" i="1"/>
  <c r="AC2415" i="1"/>
  <c r="AU3305" i="1"/>
  <c r="AW3306" i="1"/>
  <c r="AK2287" i="1"/>
  <c r="AI40" i="1"/>
  <c r="AK40" i="1" s="1"/>
  <c r="AW926" i="1"/>
  <c r="AD2415" i="1"/>
  <c r="AD2404" i="1" s="1"/>
  <c r="AE1901" i="1"/>
  <c r="AC1900" i="1"/>
  <c r="AW876" i="1"/>
  <c r="AU875" i="1"/>
  <c r="AW875" i="1" s="1"/>
  <c r="AW218" i="1"/>
  <c r="AU217" i="1"/>
  <c r="AW217" i="1" s="1"/>
  <c r="AW1674" i="1"/>
  <c r="AE2674" i="1"/>
  <c r="AC2673" i="1"/>
  <c r="AU1657" i="1"/>
  <c r="AW1657" i="1" s="1"/>
  <c r="AW1658" i="1"/>
  <c r="AW2759" i="1"/>
  <c r="AU2758" i="1"/>
  <c r="AW3572" i="1"/>
  <c r="AU3571" i="1"/>
  <c r="AE430" i="1"/>
  <c r="AW2531" i="1"/>
  <c r="AU2530" i="1"/>
  <c r="AE1324" i="1"/>
  <c r="AC1323" i="1"/>
  <c r="AE1996" i="1"/>
  <c r="AC1995" i="1"/>
  <c r="AE1995" i="1" s="1"/>
  <c r="AE3388" i="1"/>
  <c r="AU3593" i="1"/>
  <c r="AW3593" i="1" s="1"/>
  <c r="AE3216" i="1"/>
  <c r="AI1893" i="1"/>
  <c r="AK1894" i="1"/>
  <c r="AI38" i="1"/>
  <c r="AE3432" i="1"/>
  <c r="AC3431" i="1"/>
  <c r="AU2324" i="1"/>
  <c r="AW920" i="1"/>
  <c r="AU918" i="1"/>
  <c r="AU2391" i="1"/>
  <c r="AW2391" i="1" s="1"/>
  <c r="AW2392" i="1"/>
  <c r="AD3304" i="1"/>
  <c r="AE2484" i="1"/>
  <c r="AC2480" i="1"/>
  <c r="AE2480" i="1" s="1"/>
  <c r="AG11" i="1"/>
  <c r="AG10" i="1" s="1"/>
  <c r="AR2755" i="1"/>
  <c r="AT2755" i="1" s="1"/>
  <c r="AT2756" i="1"/>
  <c r="AR51" i="1"/>
  <c r="AC3481" i="1"/>
  <c r="AE3481" i="1" s="1"/>
  <c r="AE3482" i="1"/>
  <c r="AW3453" i="1"/>
  <c r="AN1882" i="1"/>
  <c r="AL35" i="1"/>
  <c r="AN35" i="1" s="1"/>
  <c r="P18" i="1"/>
  <c r="AW241" i="1"/>
  <c r="AU240" i="1"/>
  <c r="AW240" i="1" s="1"/>
  <c r="AC2301" i="1"/>
  <c r="AE2302" i="1"/>
  <c r="AW2897" i="1"/>
  <c r="AU2896" i="1"/>
  <c r="AD2758" i="1"/>
  <c r="AD2757" i="1" s="1"/>
  <c r="AE2761" i="1"/>
  <c r="AT3508" i="1"/>
  <c r="AR3507" i="1"/>
  <c r="AT3507" i="1" s="1"/>
  <c r="AR61" i="1"/>
  <c r="AU1708" i="1"/>
  <c r="AW1709" i="1"/>
  <c r="AC3413" i="1"/>
  <c r="AE3414" i="1"/>
  <c r="AV1711" i="1"/>
  <c r="AW1712" i="1"/>
  <c r="AE3129" i="1"/>
  <c r="AC3128" i="1"/>
  <c r="AE3128" i="1" s="1"/>
  <c r="AV3110" i="1"/>
  <c r="AV3109" i="1" s="1"/>
  <c r="AV3108" i="1" s="1"/>
  <c r="AW3111" i="1"/>
  <c r="AW1617" i="1"/>
  <c r="AK2399" i="1"/>
  <c r="AI44" i="1"/>
  <c r="AK44" i="1" s="1"/>
  <c r="AF793" i="1"/>
  <c r="AH793" i="1" s="1"/>
  <c r="AH794" i="1"/>
  <c r="AF18" i="1"/>
  <c r="AW1634" i="1"/>
  <c r="AU1633" i="1"/>
  <c r="AW1633" i="1" s="1"/>
  <c r="AU3134" i="1"/>
  <c r="AW3134" i="1" s="1"/>
  <c r="AW3135" i="1"/>
  <c r="AW3521" i="1"/>
  <c r="AU3520" i="1"/>
  <c r="AW175" i="1"/>
  <c r="AU174" i="1"/>
  <c r="AW1611" i="1"/>
  <c r="AU1610" i="1"/>
  <c r="AU2308" i="1"/>
  <c r="AW2309" i="1"/>
  <c r="AK3429" i="1"/>
  <c r="AI58" i="1"/>
  <c r="AK58" i="1" s="1"/>
  <c r="AM41" i="1"/>
  <c r="AE3400" i="1"/>
  <c r="AW2686" i="1"/>
  <c r="AU2684" i="1"/>
  <c r="AW2684" i="1" s="1"/>
  <c r="AW136" i="1"/>
  <c r="AU135" i="1"/>
  <c r="AW2592" i="1"/>
  <c r="AW1329" i="1"/>
  <c r="AN12" i="1"/>
  <c r="AE2559" i="1"/>
  <c r="AC2556" i="1"/>
  <c r="AO13" i="1"/>
  <c r="AQ13" i="1" s="1"/>
  <c r="AQ100" i="1"/>
  <c r="AE2900" i="1"/>
  <c r="AV1583" i="1"/>
  <c r="AV1582" i="1" s="1"/>
  <c r="AV1581" i="1" s="1"/>
  <c r="AV1580" i="1" s="1"/>
  <c r="AV31" i="1" s="1"/>
  <c r="AW1584" i="1"/>
  <c r="AC418" i="1"/>
  <c r="AE418" i="1" s="1"/>
  <c r="AW1416" i="1"/>
  <c r="AU1415" i="1"/>
  <c r="AW1415" i="1" s="1"/>
  <c r="AU1666" i="1"/>
  <c r="AW1666" i="1" s="1"/>
  <c r="AW1667" i="1"/>
  <c r="AU2858" i="1"/>
  <c r="AW2858" i="1" s="1"/>
  <c r="AW2859" i="1"/>
  <c r="AE1797" i="1"/>
  <c r="AC1786" i="1"/>
  <c r="AE1786" i="1" s="1"/>
  <c r="AV3040" i="1"/>
  <c r="AW3204" i="1"/>
  <c r="AU3203" i="1"/>
  <c r="AW3203" i="1" s="1"/>
  <c r="AE3619" i="1"/>
  <c r="AQ3515" i="1"/>
  <c r="AO3514" i="1"/>
  <c r="AO62" i="1"/>
  <c r="AO2588" i="1"/>
  <c r="AQ2588" i="1" s="1"/>
  <c r="AQ2589" i="1"/>
  <c r="AO49" i="1"/>
  <c r="AC3149" i="1"/>
  <c r="AE3149" i="1" s="1"/>
  <c r="AE3150" i="1"/>
  <c r="AW3458" i="1"/>
  <c r="AU3457" i="1"/>
  <c r="AW3457" i="1" s="1"/>
  <c r="AU3158" i="1"/>
  <c r="AW3158" i="1" s="1"/>
  <c r="AD1609" i="1"/>
  <c r="AE2643" i="1"/>
  <c r="AC2636" i="1"/>
  <c r="AW581" i="1"/>
  <c r="AU580" i="1"/>
  <c r="AW580" i="1" s="1"/>
  <c r="AW1994" i="1"/>
  <c r="AU1993" i="1"/>
  <c r="AE428" i="1"/>
  <c r="AH1894" i="1"/>
  <c r="AF1893" i="1"/>
  <c r="AF38" i="1"/>
  <c r="AV423" i="1"/>
  <c r="AV866" i="1"/>
  <c r="AW867" i="1"/>
  <c r="AU1895" i="1"/>
  <c r="AW3199" i="1"/>
  <c r="AU3198" i="1"/>
  <c r="AW2504" i="1"/>
  <c r="AU2503" i="1"/>
  <c r="AV3149" i="1"/>
  <c r="AE2329" i="1"/>
  <c r="AD923" i="1"/>
  <c r="AD2805" i="1"/>
  <c r="AE2805" i="1" s="1"/>
  <c r="AE2806" i="1"/>
  <c r="AV1797" i="1"/>
  <c r="AV1786" i="1" s="1"/>
  <c r="AW1798" i="1"/>
  <c r="AE2818" i="1"/>
  <c r="AU2453" i="1"/>
  <c r="AW2453" i="1" s="1"/>
  <c r="AW2454" i="1"/>
  <c r="AD865" i="1"/>
  <c r="AE866" i="1"/>
  <c r="AW1675" i="1"/>
  <c r="AW2848" i="1"/>
  <c r="AU2674" i="1"/>
  <c r="AW2675" i="1"/>
  <c r="AT807" i="1"/>
  <c r="AR20" i="1"/>
  <c r="AT20" i="1" s="1"/>
  <c r="AN2461" i="1"/>
  <c r="AL2460" i="1"/>
  <c r="AN2460" i="1" s="1"/>
  <c r="AL46" i="1"/>
  <c r="AU3105" i="1"/>
  <c r="AW3105" i="1" s="1"/>
  <c r="AW3106" i="1"/>
  <c r="AE1310" i="1"/>
  <c r="AC1307" i="1"/>
  <c r="AE1307" i="1" s="1"/>
  <c r="AU2400" i="1"/>
  <c r="AU1324" i="1"/>
  <c r="AW1325" i="1"/>
  <c r="AD2902" i="1"/>
  <c r="AW619" i="1"/>
  <c r="AV616" i="1"/>
  <c r="AV607" i="1" s="1"/>
  <c r="AW3492" i="1"/>
  <c r="AU3491" i="1"/>
  <c r="AW3491" i="1" s="1"/>
  <c r="AW3217" i="1"/>
  <c r="AU3216" i="1"/>
  <c r="AW3216" i="1" s="1"/>
  <c r="AW2326" i="1"/>
  <c r="AW2410" i="1"/>
  <c r="AU2408" i="1"/>
  <c r="AW2408" i="1" s="1"/>
  <c r="AE3500" i="1"/>
  <c r="AC3499" i="1"/>
  <c r="AU1606" i="1"/>
  <c r="AW1606" i="1" s="1"/>
  <c r="AW1607" i="1"/>
  <c r="AE1984" i="1"/>
  <c r="AC1983" i="1"/>
  <c r="AE1983" i="1" s="1"/>
  <c r="AE2932" i="1"/>
  <c r="AC2931" i="1"/>
  <c r="AE2931" i="1" s="1"/>
  <c r="AU924" i="1"/>
  <c r="AW925" i="1"/>
  <c r="AW1755" i="1"/>
  <c r="AU1751" i="1"/>
  <c r="AW1751" i="1" s="1"/>
  <c r="AW196" i="1"/>
  <c r="AU194" i="1"/>
  <c r="AU3137" i="1"/>
  <c r="AW3138" i="1"/>
  <c r="AW2303" i="1"/>
  <c r="AU2302" i="1"/>
  <c r="AV2761" i="1"/>
  <c r="AW2762" i="1"/>
  <c r="AU912" i="1"/>
  <c r="AW913" i="1"/>
  <c r="AP3514" i="1"/>
  <c r="AP3513" i="1" s="1"/>
  <c r="AP62" i="1"/>
  <c r="AE2468" i="1"/>
  <c r="AC2463" i="1"/>
  <c r="AQ2842" i="1"/>
  <c r="AO52" i="1"/>
  <c r="AQ52" i="1" s="1"/>
  <c r="AW3610" i="1"/>
  <c r="AU3609" i="1"/>
  <c r="AW3609" i="1" s="1"/>
  <c r="AV2464" i="1"/>
  <c r="AW2465" i="1"/>
  <c r="AW168" i="1"/>
  <c r="AU167" i="1"/>
  <c r="AW167" i="1" s="1"/>
  <c r="AW1787" i="1"/>
  <c r="AW1616" i="1"/>
  <c r="AE772" i="1"/>
  <c r="AE873" i="1"/>
  <c r="AC870" i="1"/>
  <c r="AE105" i="1"/>
  <c r="AC102" i="1"/>
  <c r="AR2460" i="1"/>
  <c r="AT2460" i="1" s="1"/>
  <c r="AT2461" i="1"/>
  <c r="AR46" i="1"/>
  <c r="AW804" i="1"/>
  <c r="AU803" i="1"/>
  <c r="AE2320" i="1"/>
  <c r="AC2319" i="1"/>
  <c r="AE2319" i="1" s="1"/>
  <c r="AW3225" i="1"/>
  <c r="AU3223" i="1"/>
  <c r="AM2297" i="1"/>
  <c r="AE135" i="1"/>
  <c r="AC132" i="1"/>
  <c r="AE132" i="1" s="1"/>
  <c r="AN910" i="1"/>
  <c r="AL909" i="1"/>
  <c r="AL30" i="1"/>
  <c r="AW1328" i="1"/>
  <c r="AR1600" i="1"/>
  <c r="AT1600" i="1" s="1"/>
  <c r="AT1601" i="1"/>
  <c r="AR33" i="1"/>
  <c r="AT3474" i="1"/>
  <c r="AR59" i="1"/>
  <c r="AT59" i="1" s="1"/>
  <c r="AE2856" i="1"/>
  <c r="AC2855" i="1"/>
  <c r="AE2855" i="1" s="1"/>
  <c r="AW1332" i="1"/>
  <c r="AU1331" i="1"/>
  <c r="AW80" i="1"/>
  <c r="AE3125" i="1"/>
  <c r="AW1799" i="1"/>
  <c r="AU1797" i="1"/>
  <c r="AW2006" i="1"/>
  <c r="AU2005" i="1"/>
  <c r="AW2005" i="1" s="1"/>
  <c r="AR793" i="1"/>
  <c r="AT793" i="1" s="1"/>
  <c r="AT794" i="1"/>
  <c r="AR18" i="1"/>
  <c r="AE2517" i="1"/>
  <c r="AC802" i="1"/>
  <c r="AE803" i="1"/>
  <c r="AW3151" i="1"/>
  <c r="AU3150" i="1"/>
  <c r="AV1609" i="1"/>
  <c r="AV463" i="1"/>
  <c r="AW463" i="1" s="1"/>
  <c r="AW464" i="1"/>
  <c r="AW843" i="1"/>
  <c r="AU842" i="1"/>
  <c r="AQ3429" i="1"/>
  <c r="AO58" i="1"/>
  <c r="AQ58" i="1" s="1"/>
  <c r="AU2594" i="1"/>
  <c r="AW2594" i="1" s="1"/>
  <c r="AW2595" i="1"/>
  <c r="AE1993" i="1"/>
  <c r="AC1990" i="1"/>
  <c r="AD1714" i="1"/>
  <c r="AV3391" i="1"/>
  <c r="AV3370" i="1" s="1"/>
  <c r="AC3197" i="1"/>
  <c r="AE3198" i="1"/>
  <c r="AE2477" i="1"/>
  <c r="AC2476" i="1"/>
  <c r="AE2476" i="1" s="1"/>
  <c r="AE2503" i="1"/>
  <c r="AC2502" i="1"/>
  <c r="AE2502" i="1" s="1"/>
  <c r="AE269" i="1"/>
  <c r="AC268" i="1"/>
  <c r="AD2672" i="1"/>
  <c r="AV269" i="1"/>
  <c r="AV268" i="1" s="1"/>
  <c r="AV267" i="1" s="1"/>
  <c r="AW270" i="1"/>
  <c r="AU1198" i="1"/>
  <c r="AW1199" i="1"/>
  <c r="AH3515" i="1"/>
  <c r="AF3514" i="1"/>
  <c r="AF62" i="1"/>
  <c r="AH62" i="1" s="1"/>
  <c r="AU2420" i="1"/>
  <c r="AW2421" i="1"/>
  <c r="AV923" i="1"/>
  <c r="AV2806" i="1"/>
  <c r="AW2807" i="1"/>
  <c r="AU1901" i="1"/>
  <c r="AW1902" i="1"/>
  <c r="AD540" i="1"/>
  <c r="AE541" i="1"/>
  <c r="AW2819" i="1"/>
  <c r="AU2818" i="1"/>
  <c r="AW2818" i="1" s="1"/>
  <c r="AE2453" i="1"/>
  <c r="AU3352" i="1"/>
  <c r="AW3353" i="1"/>
  <c r="AC1582" i="1"/>
  <c r="AE1583" i="1"/>
  <c r="AE2610" i="1"/>
  <c r="AC2609" i="1"/>
  <c r="AE2609" i="1" s="1"/>
  <c r="AE1623" i="1"/>
  <c r="AC1622" i="1"/>
  <c r="AV2902" i="1"/>
  <c r="AE3491" i="1"/>
  <c r="AC162" i="1"/>
  <c r="AE163" i="1"/>
  <c r="AW2966" i="1"/>
  <c r="AU2965" i="1"/>
  <c r="AW2965" i="1" s="1"/>
  <c r="AW393" i="1"/>
  <c r="AU392" i="1"/>
  <c r="AC1628" i="1"/>
  <c r="AU2737" i="1"/>
  <c r="AW2737" i="1" s="1"/>
  <c r="AW2738" i="1"/>
  <c r="AW3501" i="1"/>
  <c r="AU3500" i="1"/>
  <c r="AE486" i="1"/>
  <c r="AW3484" i="1"/>
  <c r="AU3482" i="1"/>
  <c r="AU921" i="1"/>
  <c r="AW921" i="1" s="1"/>
  <c r="AW922" i="1"/>
  <c r="AU934" i="1"/>
  <c r="AC923" i="1"/>
  <c r="AE924" i="1"/>
  <c r="AE3137" i="1"/>
  <c r="AC3136" i="1"/>
  <c r="AE883" i="1"/>
  <c r="AC878" i="1"/>
  <c r="AW2208" i="1"/>
  <c r="AW1337" i="1"/>
  <c r="AU1336" i="1"/>
  <c r="AW1336" i="1" s="1"/>
  <c r="AK794" i="1"/>
  <c r="AI793" i="1"/>
  <c r="AK793" i="1" s="1"/>
  <c r="AI18" i="1"/>
  <c r="P24" i="1"/>
  <c r="AU2468" i="1"/>
  <c r="AW2469" i="1"/>
  <c r="AE3578" i="1"/>
  <c r="AC3577" i="1"/>
  <c r="AE3577" i="1" s="1"/>
  <c r="AV3507" i="1"/>
  <c r="AV61" i="1"/>
  <c r="AV60" i="1" s="1"/>
  <c r="AE408" i="1"/>
  <c r="AW3409" i="1"/>
  <c r="AU3408" i="1"/>
  <c r="AW3408" i="1" s="1"/>
  <c r="AD2463" i="1"/>
  <c r="AE2464" i="1"/>
  <c r="AU1699" i="1"/>
  <c r="AW1699" i="1" s="1"/>
  <c r="AW1700" i="1"/>
  <c r="AW106" i="1"/>
  <c r="AU105" i="1"/>
  <c r="AE2852" i="1"/>
  <c r="AC2851" i="1"/>
  <c r="AW896" i="1"/>
  <c r="AU895" i="1"/>
  <c r="AD3370" i="1"/>
  <c r="AV3196" i="1"/>
  <c r="AE2258" i="1"/>
  <c r="AC2257" i="1"/>
  <c r="AE2257" i="1" s="1"/>
  <c r="AE3520" i="1"/>
  <c r="AC3517" i="1"/>
  <c r="AW2321" i="1"/>
  <c r="AU2320" i="1"/>
  <c r="AC2307" i="1"/>
  <c r="AE2308" i="1"/>
  <c r="AW3402" i="1"/>
  <c r="AU3400" i="1"/>
  <c r="AE3444" i="1"/>
  <c r="AH783" i="1"/>
  <c r="AF16" i="1"/>
  <c r="AH16" i="1" s="1"/>
  <c r="AU2448" i="1"/>
  <c r="AW2448" i="1" s="1"/>
  <c r="AW2449" i="1"/>
  <c r="AW1656" i="1"/>
  <c r="AU1655" i="1"/>
  <c r="AW1655" i="1" s="1"/>
  <c r="AR818" i="1"/>
  <c r="AT818" i="1" s="1"/>
  <c r="AT819" i="1"/>
  <c r="AR22" i="1"/>
  <c r="AL78" i="1"/>
  <c r="AW1922" i="1"/>
  <c r="AU1921" i="1"/>
  <c r="AN406" i="1"/>
  <c r="AL15" i="1"/>
  <c r="AN15" i="1" s="1"/>
  <c r="AC2336" i="1"/>
  <c r="AE2336" i="1" s="1"/>
  <c r="AE2337" i="1"/>
  <c r="AN832" i="1"/>
  <c r="AL23" i="1"/>
  <c r="AN23" i="1" s="1"/>
  <c r="AE3211" i="1"/>
  <c r="AE222" i="1"/>
  <c r="AE3616" i="1"/>
  <c r="AC3615" i="1"/>
  <c r="AE3615" i="1" s="1"/>
  <c r="AE2005" i="1"/>
  <c r="AW2809" i="1"/>
  <c r="AU2808" i="1"/>
  <c r="AW2808" i="1" s="1"/>
  <c r="AC1559" i="1"/>
  <c r="AE1559" i="1" s="1"/>
  <c r="AE1560" i="1"/>
  <c r="AD2786" i="1"/>
  <c r="AE2786" i="1" s="1"/>
  <c r="AE3457" i="1"/>
  <c r="AU3476" i="1"/>
  <c r="AW3477" i="1"/>
  <c r="AU3360" i="1"/>
  <c r="AC423" i="1"/>
  <c r="AW2644" i="1"/>
  <c r="AU2643" i="1"/>
  <c r="AW2643" i="1" s="1"/>
  <c r="AF3118" i="1"/>
  <c r="AH3119" i="1"/>
  <c r="AF57" i="1"/>
  <c r="AW2922" i="1"/>
  <c r="AU2921" i="1"/>
  <c r="AW2921" i="1" s="1"/>
  <c r="AW429" i="1"/>
  <c r="AU428" i="1"/>
  <c r="AW428" i="1" s="1"/>
  <c r="AW3336" i="1"/>
  <c r="AU3335" i="1"/>
  <c r="AW3335" i="1" s="1"/>
  <c r="AU2477" i="1"/>
  <c r="AW2478" i="1"/>
  <c r="AV2672" i="1"/>
  <c r="AW2518" i="1"/>
  <c r="AU2517" i="1"/>
  <c r="AU1744" i="1"/>
  <c r="AW1744" i="1" s="1"/>
  <c r="AE1198" i="1"/>
  <c r="AC1197" i="1"/>
  <c r="AN3119" i="1"/>
  <c r="AL3118" i="1"/>
  <c r="AL57" i="1"/>
  <c r="AE934" i="1"/>
  <c r="AC933" i="1"/>
  <c r="AC1645" i="1"/>
  <c r="AE1645" i="1" s="1"/>
  <c r="AC3536" i="1"/>
  <c r="AE3536" i="1" s="1"/>
  <c r="AE3537" i="1"/>
  <c r="AH3429" i="1"/>
  <c r="AF58" i="1"/>
  <c r="AH58" i="1" s="1"/>
  <c r="AV1909" i="1"/>
  <c r="AW1910" i="1"/>
  <c r="AU1716" i="1"/>
  <c r="AV541" i="1"/>
  <c r="AW542" i="1"/>
  <c r="AN3515" i="1"/>
  <c r="AL3514" i="1"/>
  <c r="AL62" i="1"/>
  <c r="AN62" i="1" s="1"/>
  <c r="AW3133" i="1"/>
  <c r="AU3132" i="1"/>
  <c r="AU2743" i="1"/>
  <c r="AW2744" i="1"/>
  <c r="AC2331" i="1"/>
  <c r="AE2331" i="1" s="1"/>
  <c r="AE2332" i="1"/>
  <c r="AE3352" i="1"/>
  <c r="AC3351" i="1"/>
  <c r="AE3351" i="1" s="1"/>
  <c r="AW1585" i="1"/>
  <c r="AU1583" i="1"/>
  <c r="AC3370" i="1"/>
  <c r="AE3371" i="1"/>
  <c r="AU2610" i="1"/>
  <c r="AW2611" i="1"/>
  <c r="AW1624" i="1"/>
  <c r="AU1623" i="1"/>
  <c r="AU3209" i="1"/>
  <c r="AW3209" i="1" s="1"/>
  <c r="AW3210" i="1"/>
  <c r="AW1312" i="1"/>
  <c r="AU1310" i="1"/>
  <c r="AW553" i="1"/>
  <c r="AU552" i="1"/>
  <c r="AW719" i="1"/>
  <c r="AW164" i="1"/>
  <c r="AU163" i="1"/>
  <c r="AE2965" i="1"/>
  <c r="AU3575" i="1"/>
  <c r="AW3575" i="1" s="1"/>
  <c r="AW3576" i="1"/>
  <c r="AE1703" i="1"/>
  <c r="AV3432" i="1"/>
  <c r="AV3431" i="1" s="1"/>
  <c r="AE744" i="1"/>
  <c r="AQ3474" i="1"/>
  <c r="AO59" i="1"/>
  <c r="AQ59" i="1" s="1"/>
  <c r="AW3553" i="1"/>
  <c r="AU3552" i="1"/>
  <c r="AW3552" i="1" s="1"/>
  <c r="AW2933" i="1"/>
  <c r="AU2932" i="1"/>
  <c r="AU1697" i="1"/>
  <c r="AW1698" i="1"/>
  <c r="AV260" i="1"/>
  <c r="AW260" i="1" s="1"/>
  <c r="AW261" i="1"/>
  <c r="AW2787" i="1"/>
  <c r="AE2651" i="1"/>
  <c r="AC2650" i="1"/>
  <c r="AE2650" i="1" s="1"/>
  <c r="AE2615" i="1"/>
  <c r="AC2614" i="1"/>
  <c r="AE2614" i="1" s="1"/>
  <c r="AU2619" i="1"/>
  <c r="AW2620" i="1"/>
  <c r="AW657" i="1"/>
  <c r="AU656" i="1"/>
  <c r="AW656" i="1" s="1"/>
  <c r="AW2508" i="1"/>
  <c r="AU2507" i="1"/>
  <c r="AW2507" i="1" s="1"/>
  <c r="AD3507" i="1"/>
  <c r="AD61" i="1"/>
  <c r="AD60" i="1" s="1"/>
  <c r="AU300" i="1"/>
  <c r="AW181" i="1"/>
  <c r="AU180" i="1"/>
  <c r="AE816" i="1"/>
  <c r="AC813" i="1"/>
  <c r="AW874" i="1"/>
  <c r="AU873" i="1"/>
  <c r="AW278" i="1"/>
  <c r="AU277" i="1"/>
  <c r="AU2852" i="1"/>
  <c r="AW2853" i="1"/>
  <c r="AW1613" i="1"/>
  <c r="AU1612" i="1"/>
  <c r="AW1612" i="1" s="1"/>
  <c r="AW2259" i="1"/>
  <c r="AU2258" i="1"/>
  <c r="AU595" i="1"/>
  <c r="AW595" i="1" s="1"/>
  <c r="AW596" i="1"/>
  <c r="AN3474" i="1"/>
  <c r="AL59" i="1"/>
  <c r="AN59" i="1" s="1"/>
  <c r="AW173" i="1"/>
  <c r="AV172" i="1"/>
  <c r="AL1893" i="1"/>
  <c r="AN1894" i="1"/>
  <c r="AL38" i="1"/>
  <c r="AW3445" i="1"/>
  <c r="AU3444" i="1"/>
  <c r="AW3444" i="1" s="1"/>
  <c r="AE3110" i="1"/>
  <c r="AC3109" i="1"/>
  <c r="AU2856" i="1"/>
  <c r="AW2857" i="1"/>
  <c r="AC1920" i="1"/>
  <c r="AE1920" i="1" s="1"/>
  <c r="AE1921" i="1"/>
  <c r="AH910" i="1"/>
  <c r="AF909" i="1"/>
  <c r="AF30" i="1"/>
  <c r="AW2543" i="1"/>
  <c r="AU2542" i="1"/>
  <c r="AE2925" i="1"/>
  <c r="AC2924" i="1"/>
  <c r="AC1330" i="1"/>
  <c r="AE1330" i="1" s="1"/>
  <c r="AE1331" i="1"/>
  <c r="AE1687" i="1"/>
  <c r="AC1682" i="1"/>
  <c r="AN2299" i="1"/>
  <c r="AL2298" i="1"/>
  <c r="AL43" i="1"/>
  <c r="AV1652" i="1"/>
  <c r="AE1853" i="1"/>
  <c r="AC1850" i="1"/>
  <c r="AE1850" i="1" s="1"/>
  <c r="AE223" i="1"/>
  <c r="AU539" i="1"/>
  <c r="AU1848" i="1"/>
  <c r="AW1848" i="1" s="1"/>
  <c r="AW1849" i="1"/>
  <c r="AV291" i="1"/>
  <c r="AW292" i="1"/>
  <c r="AD257" i="1"/>
  <c r="AD178" i="1" s="1"/>
  <c r="AW2075" i="1"/>
  <c r="AU2074" i="1"/>
  <c r="AU2069" i="1" s="1"/>
  <c r="AU1560" i="1"/>
  <c r="AW1561" i="1"/>
  <c r="AV2786" i="1"/>
  <c r="AD1447" i="1"/>
  <c r="AH2399" i="1"/>
  <c r="AF44" i="1"/>
  <c r="AH44" i="1" s="1"/>
  <c r="AU1187" i="1"/>
  <c r="AW1187" i="1" s="1"/>
  <c r="AW1188" i="1"/>
  <c r="AC2821" i="1"/>
  <c r="AE2822" i="1"/>
  <c r="AE2594" i="1"/>
  <c r="AK1882" i="1"/>
  <c r="AI35" i="1"/>
  <c r="AK35" i="1" s="1"/>
  <c r="AV389" i="1"/>
  <c r="AW390" i="1"/>
  <c r="AW2406" i="1"/>
  <c r="AE3467" i="1"/>
  <c r="AC3466" i="1"/>
  <c r="AW272" i="1"/>
  <c r="AU269" i="1"/>
  <c r="AN2589" i="1"/>
  <c r="AL2588" i="1"/>
  <c r="AN2588" i="1" s="1"/>
  <c r="AL49" i="1"/>
  <c r="AE842" i="1"/>
  <c r="AC841" i="1"/>
  <c r="AE841" i="1" s="1"/>
  <c r="AU2322" i="1"/>
  <c r="AW2322" i="1" s="1"/>
  <c r="AW2323" i="1"/>
  <c r="AU3537" i="1"/>
  <c r="AW3538" i="1"/>
  <c r="AN819" i="1"/>
  <c r="AL818" i="1"/>
  <c r="AN818" i="1" s="1"/>
  <c r="AL22" i="1"/>
  <c r="AE785" i="1"/>
  <c r="AC784" i="1"/>
  <c r="AD1908" i="1"/>
  <c r="AD1899" i="1" s="1"/>
  <c r="AE1909" i="1"/>
  <c r="AV2847" i="1"/>
  <c r="AV2842" i="1" s="1"/>
  <c r="AV52" i="1" s="1"/>
  <c r="AE2663" i="1"/>
  <c r="AC2662" i="1"/>
  <c r="AE2662" i="1" s="1"/>
  <c r="AW1718" i="1"/>
  <c r="AU2332" i="1"/>
  <c r="AW2333" i="1"/>
  <c r="AE718" i="1"/>
  <c r="AD3570" i="1"/>
  <c r="AW3373" i="1"/>
  <c r="AU3371" i="1"/>
  <c r="AH2299" i="1"/>
  <c r="AF2298" i="1"/>
  <c r="AF43" i="1"/>
  <c r="AE3209" i="1"/>
  <c r="AW3557" i="1"/>
  <c r="AU3556" i="1"/>
  <c r="AC551" i="1"/>
  <c r="AE552" i="1"/>
  <c r="AU3447" i="1"/>
  <c r="AU1857" i="1"/>
  <c r="AW1858" i="1"/>
  <c r="AW718" i="1"/>
  <c r="AU717" i="1"/>
  <c r="AE3575" i="1"/>
  <c r="AW1704" i="1"/>
  <c r="AU1703" i="1"/>
  <c r="AW1703" i="1" s="1"/>
  <c r="AU154" i="1"/>
  <c r="AW154" i="1" s="1"/>
  <c r="AE574" i="1"/>
  <c r="AL13" i="1"/>
  <c r="AN13" i="1" s="1"/>
  <c r="AN100" i="1"/>
  <c r="AD1682" i="1"/>
  <c r="AE1685" i="1"/>
  <c r="AU769" i="1"/>
  <c r="AW769" i="1" s="1"/>
  <c r="AP41" i="1"/>
  <c r="AU3420" i="1"/>
  <c r="AK43" i="1"/>
  <c r="AW1578" i="1"/>
  <c r="AU1577" i="1"/>
  <c r="AW115" i="1"/>
  <c r="AU114" i="1"/>
  <c r="AE1697" i="1"/>
  <c r="AC1696" i="1"/>
  <c r="AU3540" i="1"/>
  <c r="AW3541" i="1"/>
  <c r="AT3514" i="1"/>
  <c r="AR3513" i="1"/>
  <c r="AT3513" i="1" s="1"/>
  <c r="AE2619" i="1"/>
  <c r="AC2618" i="1"/>
  <c r="AE2618" i="1" s="1"/>
  <c r="AV3416" i="1"/>
  <c r="AW3417" i="1"/>
  <c r="AV141" i="1"/>
  <c r="AW142" i="1"/>
  <c r="AU2904" i="1"/>
  <c r="AW2905" i="1"/>
  <c r="AH832" i="1"/>
  <c r="AF23" i="1"/>
  <c r="AH23" i="1" s="1"/>
  <c r="AU3578" i="1"/>
  <c r="AW3579" i="1"/>
  <c r="AK832" i="1"/>
  <c r="AI23" i="1"/>
  <c r="AK23" i="1" s="1"/>
  <c r="AW151" i="1"/>
  <c r="AU150" i="1"/>
  <c r="AC179" i="1"/>
  <c r="AE180" i="1"/>
  <c r="AI1600" i="1"/>
  <c r="AK1600" i="1" s="1"/>
  <c r="AK1601" i="1"/>
  <c r="AI33" i="1"/>
  <c r="AW3450" i="1"/>
  <c r="AV3447" i="1"/>
  <c r="AV3446" i="1" s="1"/>
  <c r="AW817" i="1"/>
  <c r="AU816" i="1"/>
  <c r="AU902" i="1"/>
  <c r="AW903" i="1"/>
  <c r="AE2941" i="1"/>
  <c r="AC2940" i="1"/>
  <c r="AE2069" i="1"/>
  <c r="AW419" i="1"/>
  <c r="AE1635" i="1"/>
  <c r="AV1673" i="1"/>
  <c r="AW427" i="1"/>
  <c r="AU426" i="1"/>
  <c r="AW426" i="1" s="1"/>
  <c r="AH2589" i="1"/>
  <c r="AF2588" i="1"/>
  <c r="AH2588" i="1" s="1"/>
  <c r="AF49" i="1"/>
  <c r="AE2542" i="1"/>
  <c r="AC2541" i="1"/>
  <c r="AU2925" i="1"/>
  <c r="AW2926" i="1"/>
  <c r="AD1652" i="1"/>
  <c r="AU1853" i="1"/>
  <c r="AW1854" i="1"/>
  <c r="AU3463" i="1"/>
  <c r="AW3463" i="1" s="1"/>
  <c r="AW3464" i="1"/>
  <c r="AV1307" i="1"/>
  <c r="AW1308" i="1"/>
  <c r="AT1580" i="1"/>
  <c r="AR31" i="1"/>
  <c r="AT31" i="1" s="1"/>
  <c r="AE1848" i="1"/>
  <c r="AD290" i="1"/>
  <c r="AE291" i="1"/>
  <c r="AW2717" i="1"/>
  <c r="AU2716" i="1"/>
  <c r="AW2716" i="1" s="1"/>
  <c r="AV1447" i="1"/>
  <c r="AH2461" i="1"/>
  <c r="AF2460" i="1"/>
  <c r="AH2460" i="1" s="1"/>
  <c r="AF46" i="1"/>
  <c r="AW3546" i="1"/>
  <c r="AW2823" i="1"/>
  <c r="AU2822" i="1"/>
  <c r="AI3118" i="1"/>
  <c r="AK3119" i="1"/>
  <c r="AI57" i="1"/>
  <c r="AU2524" i="1"/>
  <c r="AW2525" i="1"/>
  <c r="AV2609" i="1"/>
  <c r="AT406" i="1"/>
  <c r="AR15" i="1"/>
  <c r="AT15" i="1" s="1"/>
  <c r="AE389" i="1"/>
  <c r="AD384" i="1"/>
  <c r="AE384" i="1" s="1"/>
  <c r="AW786" i="1"/>
  <c r="AU785" i="1"/>
  <c r="AE229" i="1"/>
  <c r="AC228" i="1"/>
  <c r="AE228" i="1" s="1"/>
  <c r="AD904" i="1"/>
  <c r="AE904" i="1" s="1"/>
  <c r="AE905" i="1"/>
  <c r="AE786" i="1"/>
  <c r="AW810" i="1"/>
  <c r="AU809" i="1"/>
  <c r="AD2847" i="1"/>
  <c r="AD2842" i="1" s="1"/>
  <c r="AD52" i="1" s="1"/>
  <c r="AF3507" i="1"/>
  <c r="AH3507" i="1" s="1"/>
  <c r="AH3508" i="1"/>
  <c r="AF61" i="1"/>
  <c r="AW2664" i="1"/>
  <c r="AU2663" i="1"/>
  <c r="AE3132" i="1"/>
  <c r="AC3131" i="1"/>
  <c r="AE3131" i="1" s="1"/>
  <c r="AE476" i="1"/>
  <c r="AE2743" i="1"/>
  <c r="AC2740" i="1"/>
  <c r="AE2740" i="1" s="1"/>
  <c r="AE717" i="1"/>
  <c r="AW1646" i="1"/>
  <c r="AU1645" i="1"/>
  <c r="AW1645" i="1" s="1"/>
  <c r="AD3136" i="1"/>
  <c r="AD3124" i="1" s="1"/>
  <c r="AU3110" i="1"/>
  <c r="AE2405" i="1"/>
  <c r="AV3570" i="1"/>
  <c r="AV3544" i="1" s="1"/>
  <c r="AW2028" i="1"/>
  <c r="AU2027" i="1"/>
  <c r="AC2412" i="1"/>
  <c r="AE2412" i="1" s="1"/>
  <c r="AE2413" i="1"/>
  <c r="AR2588" i="1"/>
  <c r="AT2588" i="1" s="1"/>
  <c r="AT2589" i="1"/>
  <c r="AR49" i="1"/>
  <c r="AC3555" i="1"/>
  <c r="AE3555" i="1" s="1"/>
  <c r="AE3556" i="1"/>
  <c r="AO60" i="1"/>
  <c r="AQ60" i="1" s="1"/>
  <c r="AQ61" i="1"/>
  <c r="AC1856" i="1"/>
  <c r="AE1857" i="1"/>
  <c r="AW3208" i="1"/>
  <c r="AU3207" i="1"/>
  <c r="AU1680" i="1"/>
  <c r="AW1680" i="1" s="1"/>
  <c r="AW1681" i="1"/>
  <c r="AW575" i="1"/>
  <c r="AU574" i="1"/>
  <c r="AW574" i="1" s="1"/>
  <c r="AE2304" i="1"/>
  <c r="AV1685" i="1"/>
  <c r="AW1686" i="1"/>
  <c r="AK2298" i="1"/>
  <c r="AE1577" i="1"/>
  <c r="AC1573" i="1"/>
  <c r="AE1573" i="1" s="1"/>
  <c r="AT1894" i="1"/>
  <c r="AR1893" i="1"/>
  <c r="AR38" i="1"/>
  <c r="AW1629" i="1"/>
  <c r="AW1829" i="1"/>
  <c r="AU1827" i="1"/>
  <c r="AW1827" i="1" s="1"/>
  <c r="AU1218" i="1"/>
  <c r="AW1219" i="1"/>
  <c r="AU2651" i="1"/>
  <c r="AW2652" i="1"/>
  <c r="AE1843" i="1"/>
  <c r="AC1840" i="1"/>
  <c r="AE1840" i="1" s="1"/>
  <c r="AU2615" i="1"/>
  <c r="AW2616" i="1"/>
  <c r="AV18" i="1"/>
  <c r="AU1885" i="1"/>
  <c r="AW1886" i="1"/>
  <c r="P46" i="1"/>
  <c r="AC2903" i="1"/>
  <c r="AE2904" i="1"/>
  <c r="AH864" i="1"/>
  <c r="AF24" i="1"/>
  <c r="AH24" i="1" s="1"/>
  <c r="AE3627" i="1"/>
  <c r="AC3626" i="1"/>
  <c r="AE3626" i="1" s="1"/>
  <c r="AU725" i="1"/>
  <c r="AW725" i="1" s="1"/>
  <c r="AW726" i="1"/>
  <c r="AV3420" i="1"/>
  <c r="AV3419" i="1" s="1"/>
  <c r="AV3418" i="1" s="1"/>
  <c r="AW2234" i="1"/>
  <c r="AU2233" i="1"/>
  <c r="AW2233" i="1" s="1"/>
  <c r="AH899" i="1"/>
  <c r="AF27" i="1"/>
  <c r="AH27" i="1" s="1"/>
  <c r="AE150" i="1"/>
  <c r="AC149" i="1"/>
  <c r="AU438" i="1"/>
  <c r="AU2337" i="1"/>
  <c r="AW2338" i="1"/>
  <c r="AK864" i="1"/>
  <c r="AI24" i="1"/>
  <c r="AK24" i="1" s="1"/>
  <c r="AV1342" i="1"/>
  <c r="AN2756" i="1"/>
  <c r="AL2755" i="1"/>
  <c r="AN2755" i="1" s="1"/>
  <c r="AL51" i="1"/>
  <c r="AC901" i="1"/>
  <c r="AE902" i="1"/>
  <c r="AD171" i="1"/>
  <c r="AE172" i="1"/>
  <c r="AU2941" i="1"/>
  <c r="AW2942" i="1"/>
  <c r="AD1673" i="1"/>
  <c r="AW2437" i="1"/>
  <c r="AU2434" i="1"/>
  <c r="AW2434" i="1" s="1"/>
  <c r="AT2895" i="1"/>
  <c r="AR2894" i="1"/>
  <c r="AT2894" i="1" s="1"/>
  <c r="AR54" i="1"/>
  <c r="AN2509" i="1"/>
  <c r="AL47" i="1"/>
  <c r="AN47" i="1" s="1"/>
  <c r="AN2895" i="1"/>
  <c r="AL2894" i="1"/>
  <c r="AN2894" i="1" s="1"/>
  <c r="AL54" i="1"/>
  <c r="AW1688" i="1"/>
  <c r="AU1687" i="1"/>
  <c r="AO909" i="1"/>
  <c r="AQ910" i="1"/>
  <c r="AO30" i="1"/>
  <c r="AU283" i="1"/>
  <c r="AW284" i="1"/>
  <c r="AU2553" i="1"/>
  <c r="AW2553" i="1" s="1"/>
  <c r="AW2554" i="1"/>
  <c r="AW256" i="1"/>
  <c r="AU255" i="1"/>
  <c r="AE3041" i="1"/>
  <c r="AN2842" i="1"/>
  <c r="AL52" i="1"/>
  <c r="AN52" i="1" s="1"/>
  <c r="AE1643" i="1"/>
  <c r="AC1642" i="1"/>
  <c r="AE1642" i="1" s="1"/>
  <c r="AH819" i="1"/>
  <c r="AF818" i="1"/>
  <c r="AH818" i="1" s="1"/>
  <c r="AF22" i="1"/>
  <c r="AW224" i="1"/>
  <c r="AW195" i="1"/>
  <c r="AV194" i="1"/>
  <c r="AV179" i="1" s="1"/>
  <c r="AC2523" i="1"/>
  <c r="AE2523" i="1" s="1"/>
  <c r="AE2524" i="1"/>
  <c r="AV1622" i="1"/>
  <c r="AE822" i="1"/>
  <c r="AC821" i="1"/>
  <c r="AE1565" i="1"/>
  <c r="AE2779" i="1"/>
  <c r="AW3469" i="1"/>
  <c r="AU3467" i="1"/>
  <c r="AD813" i="1"/>
  <c r="AD812" i="1" s="1"/>
  <c r="AD807" i="1" s="1"/>
  <c r="AD20" i="1" s="1"/>
  <c r="AE814" i="1"/>
  <c r="AV2074" i="1"/>
  <c r="AV2069" i="1" s="1"/>
  <c r="AW2079" i="1"/>
  <c r="AW2792" i="1"/>
  <c r="AU930" i="1"/>
  <c r="AW931" i="1"/>
  <c r="AW3187" i="1"/>
  <c r="AU2800" i="1"/>
  <c r="AW2800" i="1" s="1"/>
  <c r="AW2801" i="1"/>
  <c r="AU2660" i="1"/>
  <c r="AW2660" i="1" s="1"/>
  <c r="AW2661" i="1"/>
  <c r="AU1661" i="1"/>
  <c r="AE2432" i="1"/>
  <c r="AC2431" i="1"/>
  <c r="AV3136" i="1"/>
  <c r="AL25" i="1"/>
  <c r="AN25" i="1" s="1"/>
  <c r="AN26" i="1"/>
  <c r="AD2307" i="1"/>
  <c r="AD2306" i="1" s="1"/>
  <c r="AL60" i="1"/>
  <c r="AN60" i="1" s="1"/>
  <c r="AN61" i="1"/>
  <c r="AC3186" i="1"/>
  <c r="AE3186" i="1" s="1"/>
  <c r="AC1603" i="1"/>
  <c r="AC3206" i="1"/>
  <c r="AE3206" i="1" s="1"/>
  <c r="AE3207" i="1"/>
  <c r="AE1680" i="1"/>
  <c r="AW2935" i="1"/>
  <c r="AU2934" i="1"/>
  <c r="AW2934" i="1" s="1"/>
  <c r="AH406" i="1"/>
  <c r="AF15" i="1"/>
  <c r="AH15" i="1" s="1"/>
  <c r="AQ2895" i="1"/>
  <c r="AO2894" i="1"/>
  <c r="AQ2894" i="1" s="1"/>
  <c r="AO54" i="1"/>
  <c r="AC1865" i="1"/>
  <c r="AE1866" i="1"/>
  <c r="AE114" i="1"/>
  <c r="AC111" i="1"/>
  <c r="AO25" i="1"/>
  <c r="AQ25" i="1" s="1"/>
  <c r="AQ26" i="1"/>
  <c r="AW3564" i="1"/>
  <c r="AE797" i="1"/>
  <c r="AC796" i="1"/>
  <c r="AV465" i="1"/>
  <c r="AW465" i="1" s="1"/>
  <c r="AW466" i="1"/>
  <c r="AC3539" i="1"/>
  <c r="AE3539" i="1" s="1"/>
  <c r="AE3540" i="1"/>
  <c r="AW2426" i="1"/>
  <c r="AU2425" i="1"/>
  <c r="AW2425" i="1" s="1"/>
  <c r="AE2629" i="1"/>
  <c r="AC2628" i="1"/>
  <c r="AE2628" i="1" s="1"/>
  <c r="AW1844" i="1"/>
  <c r="AU1843" i="1"/>
  <c r="AE1885" i="1"/>
  <c r="AC1884" i="1"/>
  <c r="AW3462" i="1"/>
  <c r="AU3461" i="1"/>
  <c r="AW3628" i="1"/>
  <c r="AU3627" i="1"/>
  <c r="AW3512" i="1"/>
  <c r="AU3511" i="1"/>
  <c r="AD3196" i="1"/>
  <c r="AU3530" i="1"/>
  <c r="AW3530" i="1" s="1"/>
  <c r="AW3531" i="1"/>
  <c r="AW126" i="1"/>
  <c r="AU125" i="1"/>
  <c r="AW125" i="1" s="1"/>
  <c r="AU2457" i="1"/>
  <c r="AW2457" i="1" s="1"/>
  <c r="AW2458" i="1"/>
  <c r="AU3532" i="1"/>
  <c r="AW3532" i="1" s="1"/>
  <c r="AW3533" i="1"/>
  <c r="AW2868" i="1"/>
  <c r="AU2867" i="1"/>
  <c r="AW411" i="1"/>
  <c r="AU408" i="1"/>
  <c r="AW2838" i="1"/>
  <c r="AU2837" i="1"/>
  <c r="AK2509" i="1"/>
  <c r="AI47" i="1"/>
  <c r="AK47" i="1" s="1"/>
  <c r="AW1636" i="1"/>
  <c r="AU1635" i="1"/>
  <c r="AW1635" i="1" s="1"/>
  <c r="AW3044" i="1"/>
  <c r="AU3043" i="1"/>
  <c r="AW3043" i="1" s="1"/>
  <c r="AG1893" i="1"/>
  <c r="AG1892" i="1" s="1"/>
  <c r="AG38" i="1"/>
  <c r="AG37" i="1" s="1"/>
  <c r="AG36" i="1" s="1"/>
  <c r="AN1864" i="1"/>
  <c r="AL34" i="1"/>
  <c r="AN34" i="1" s="1"/>
  <c r="AV1333" i="1"/>
  <c r="AW1333" i="1" s="1"/>
  <c r="AW1334" i="1"/>
  <c r="AC88" i="1"/>
  <c r="AE89" i="1"/>
  <c r="AU3391" i="1"/>
  <c r="AD819" i="1"/>
  <c r="AC1874" i="1"/>
  <c r="AE1875" i="1"/>
  <c r="AT3429" i="1"/>
  <c r="AR58" i="1"/>
  <c r="AT58" i="1" s="1"/>
  <c r="AC282" i="1"/>
  <c r="AE283" i="1"/>
  <c r="AT783" i="1"/>
  <c r="AR16" i="1"/>
  <c r="AT16" i="1" s="1"/>
  <c r="AE255" i="1"/>
  <c r="AC254" i="1"/>
  <c r="AE254" i="1" s="1"/>
  <c r="AW879" i="1"/>
  <c r="AU878" i="1"/>
  <c r="AE2816" i="1"/>
  <c r="AC2813" i="1"/>
  <c r="AU2488" i="1"/>
  <c r="AW2488" i="1" s="1"/>
  <c r="AW1644" i="1"/>
  <c r="AU1643" i="1"/>
  <c r="AW223" i="1"/>
  <c r="AU222" i="1"/>
  <c r="AW222" i="1" s="1"/>
  <c r="AV1323" i="1"/>
  <c r="AW2919" i="1"/>
  <c r="AW2252" i="1"/>
  <c r="AU2251" i="1"/>
  <c r="AW2251" i="1" s="1"/>
  <c r="AE2621" i="1"/>
  <c r="AD1622" i="1"/>
  <c r="AW823" i="1"/>
  <c r="AU822" i="1"/>
  <c r="AV2474" i="1"/>
  <c r="AW2475" i="1"/>
  <c r="AU2882" i="1"/>
  <c r="AW2882" i="1" s="1"/>
  <c r="AW1566" i="1"/>
  <c r="AU1565" i="1"/>
  <c r="AW1565" i="1" s="1"/>
  <c r="AE2780" i="1"/>
  <c r="AV551" i="1"/>
  <c r="AV814" i="1"/>
  <c r="AW815" i="1"/>
  <c r="AU229" i="1"/>
  <c r="AW230" i="1"/>
  <c r="AU473" i="1"/>
  <c r="AW473" i="1" s="1"/>
  <c r="AW474" i="1"/>
  <c r="AW2791" i="1"/>
  <c r="AU2598" i="1"/>
  <c r="AW2599" i="1"/>
  <c r="AC929" i="1"/>
  <c r="AE929" i="1" s="1"/>
  <c r="AE930" i="1"/>
  <c r="AW3219" i="1"/>
  <c r="AU3218" i="1"/>
  <c r="AW3218" i="1" s="1"/>
  <c r="AE3486" i="1"/>
  <c r="AC3485" i="1"/>
  <c r="AE3485" i="1" s="1"/>
  <c r="AV1218" i="1"/>
  <c r="AV1197" i="1" s="1"/>
  <c r="AW2433" i="1"/>
  <c r="AU2432" i="1"/>
  <c r="AL893" i="1"/>
  <c r="AN893" i="1" s="1"/>
  <c r="AV2307" i="1"/>
  <c r="AE2027" i="1"/>
  <c r="AC2008" i="1"/>
  <c r="AC391" i="1"/>
  <c r="AE391" i="1" s="1"/>
  <c r="AE392" i="1"/>
  <c r="AC808" i="1"/>
  <c r="AE809" i="1"/>
  <c r="AD2813" i="1"/>
  <c r="AE2814" i="1"/>
  <c r="AU2413" i="1"/>
  <c r="AW2414" i="1"/>
  <c r="AU1835" i="1"/>
  <c r="AW1836" i="1"/>
  <c r="AR2298" i="1"/>
  <c r="AT2299" i="1"/>
  <c r="AR43" i="1"/>
  <c r="AQ783" i="1"/>
  <c r="AO16" i="1"/>
  <c r="AQ16" i="1" s="1"/>
  <c r="AE2600" i="1"/>
  <c r="AT276" i="1"/>
  <c r="AR14" i="1"/>
  <c r="AT14" i="1" s="1"/>
  <c r="AW1431" i="1"/>
  <c r="AU1430" i="1"/>
  <c r="AW2305" i="1"/>
  <c r="AU2304" i="1"/>
  <c r="AW2304" i="1" s="1"/>
  <c r="AE2521" i="1"/>
  <c r="AC2520" i="1"/>
  <c r="AE2520" i="1" s="1"/>
  <c r="AW417" i="1"/>
  <c r="AU416" i="1"/>
  <c r="AE1570" i="1"/>
  <c r="AR3118" i="1"/>
  <c r="AT3119" i="1"/>
  <c r="AR57" i="1"/>
  <c r="AU2218" i="1"/>
  <c r="AW2218" i="1" s="1"/>
  <c r="AW2219" i="1"/>
  <c r="AQ406" i="1"/>
  <c r="AO15" i="1"/>
  <c r="AQ15" i="1" s="1"/>
  <c r="AH2842" i="1"/>
  <c r="AF52" i="1"/>
  <c r="AH52" i="1" s="1"/>
  <c r="AW2351" i="1"/>
  <c r="AU2350" i="1"/>
  <c r="AW2350" i="1" s="1"/>
  <c r="AU2723" i="1"/>
  <c r="AE2231" i="1"/>
  <c r="AC2230" i="1"/>
  <c r="AE2230" i="1" s="1"/>
  <c r="AU797" i="1"/>
  <c r="AW798" i="1"/>
  <c r="AE2723" i="1"/>
  <c r="AC2722" i="1"/>
  <c r="AE2722" i="1" s="1"/>
  <c r="AE2087" i="1"/>
  <c r="AC2086" i="1"/>
  <c r="AE2086" i="1" s="1"/>
  <c r="AH3474" i="1"/>
  <c r="AF59" i="1"/>
  <c r="AH59" i="1" s="1"/>
  <c r="AC3510" i="1"/>
  <c r="AE3511" i="1"/>
  <c r="AC3622" i="1"/>
  <c r="AE3622" i="1" s="1"/>
  <c r="AE3623" i="1"/>
  <c r="AU2783" i="1"/>
  <c r="AW2784" i="1"/>
  <c r="AW3288" i="1"/>
  <c r="AU3287" i="1"/>
  <c r="AW3192" i="1"/>
  <c r="AU3191" i="1"/>
  <c r="AW3191" i="1" s="1"/>
  <c r="AW884" i="1"/>
  <c r="AE125" i="1"/>
  <c r="AC120" i="1"/>
  <c r="AE120" i="1" s="1"/>
  <c r="P60" i="1"/>
  <c r="AE2867" i="1"/>
  <c r="AC2866" i="1"/>
  <c r="AE300" i="1"/>
  <c r="AC296" i="1"/>
  <c r="AE2837" i="1"/>
  <c r="AC2836" i="1"/>
  <c r="AE2836" i="1" s="1"/>
  <c r="AU1386" i="1"/>
  <c r="AW1386" i="1" s="1"/>
  <c r="AW1387" i="1"/>
  <c r="AW144" i="1"/>
  <c r="AU141" i="1"/>
  <c r="AE3043" i="1"/>
  <c r="AU1570" i="1"/>
  <c r="AK3474" i="1"/>
  <c r="AI59" i="1"/>
  <c r="AK59" i="1" s="1"/>
  <c r="AV2443" i="1"/>
  <c r="AV2431" i="1" s="1"/>
  <c r="AV2430" i="1" s="1"/>
  <c r="AW2444" i="1"/>
  <c r="AE847" i="1"/>
  <c r="AC846" i="1"/>
  <c r="AU2342" i="1"/>
  <c r="AC3545" i="1"/>
  <c r="AU89" i="1"/>
  <c r="AW90" i="1"/>
  <c r="AU1614" i="1"/>
  <c r="AW1614" i="1" s="1"/>
  <c r="AW1615" i="1"/>
  <c r="AV819" i="1"/>
  <c r="AE1448" i="1"/>
  <c r="AC1447" i="1"/>
  <c r="AQ2399" i="1"/>
  <c r="AO44" i="1"/>
  <c r="AQ44" i="1" s="1"/>
  <c r="AE1917" i="1"/>
  <c r="AU2816" i="1"/>
  <c r="AW2817" i="1"/>
  <c r="AO818" i="1"/>
  <c r="AQ818" i="1" s="1"/>
  <c r="AQ819" i="1"/>
  <c r="AO22" i="1"/>
  <c r="AD1323" i="1"/>
  <c r="AD1318" i="1" s="1"/>
  <c r="AG41" i="1"/>
  <c r="AW2622" i="1"/>
  <c r="AU2621" i="1"/>
  <c r="AW2621" i="1" s="1"/>
  <c r="AR78" i="1"/>
  <c r="AE3144" i="1"/>
  <c r="AD3544" i="1"/>
  <c r="AD2473" i="1"/>
  <c r="AE2473" i="1" s="1"/>
  <c r="AE2474" i="1"/>
  <c r="AK51" i="1"/>
  <c r="AU127" i="1"/>
  <c r="AW127" i="1" s="1"/>
  <c r="AW128" i="1"/>
  <c r="AW424" i="1"/>
  <c r="AD551" i="1"/>
  <c r="AW1839" i="1"/>
  <c r="AU1838" i="1"/>
  <c r="AW1838" i="1" s="1"/>
  <c r="AE2598" i="1"/>
  <c r="AC2597" i="1"/>
  <c r="AW2891" i="1"/>
  <c r="AU2887" i="1"/>
  <c r="AW2887" i="1" s="1"/>
  <c r="AU1534" i="1"/>
  <c r="AE3218" i="1"/>
  <c r="AT899" i="1"/>
  <c r="AR27" i="1"/>
  <c r="AR893" i="1"/>
  <c r="AT893" i="1" s="1"/>
  <c r="AK819" i="1"/>
  <c r="AI818" i="1"/>
  <c r="AK818" i="1" s="1"/>
  <c r="AI22" i="1"/>
  <c r="AE2660" i="1"/>
  <c r="AK2461" i="1"/>
  <c r="AI2460" i="1"/>
  <c r="AK2460" i="1" s="1"/>
  <c r="AI46" i="1"/>
  <c r="AE3630" i="1"/>
  <c r="AC3629" i="1"/>
  <c r="AE3629" i="1" s="1"/>
  <c r="AE889" i="1"/>
  <c r="AC888" i="1"/>
  <c r="AE888" i="1" s="1"/>
  <c r="AO793" i="1"/>
  <c r="AQ793" i="1" s="1"/>
  <c r="AQ794" i="1"/>
  <c r="AO18" i="1"/>
  <c r="AV2814" i="1"/>
  <c r="AW2815" i="1"/>
  <c r="AH1580" i="1"/>
  <c r="AF31" i="1"/>
  <c r="AH31" i="1" s="1"/>
  <c r="AW2601" i="1"/>
  <c r="AU2600" i="1"/>
  <c r="AW2600" i="1" s="1"/>
  <c r="AV3482" i="1"/>
  <c r="AV3481" i="1" s="1"/>
  <c r="AV3475" i="1" s="1"/>
  <c r="AV3474" i="1" s="1"/>
  <c r="AV59" i="1" s="1"/>
  <c r="AW3483" i="1"/>
  <c r="AU1678" i="1"/>
  <c r="AW1678" i="1" s="1"/>
  <c r="AW1679" i="1"/>
  <c r="AC1429" i="1"/>
  <c r="AE1429" i="1" s="1"/>
  <c r="AE1430" i="1"/>
  <c r="AW2846" i="1"/>
  <c r="AU2845" i="1"/>
  <c r="AU2287" i="1"/>
  <c r="AW2288" i="1"/>
  <c r="AC833" i="1"/>
  <c r="AE834" i="1"/>
  <c r="AD2795" i="1"/>
  <c r="AW2522" i="1"/>
  <c r="AU2521" i="1"/>
  <c r="AE2665" i="1"/>
  <c r="AE416" i="1"/>
  <c r="AC413" i="1"/>
  <c r="AE413" i="1" s="1"/>
  <c r="AE1569" i="1"/>
  <c r="Z76" i="1" l="1"/>
  <c r="AB76" i="1"/>
  <c r="AE1197" i="1"/>
  <c r="U76" i="1"/>
  <c r="AD550" i="1"/>
  <c r="AW717" i="1"/>
  <c r="AE1447" i="1"/>
  <c r="Y76" i="1"/>
  <c r="AD140" i="1"/>
  <c r="AS9" i="1"/>
  <c r="AE162" i="1"/>
  <c r="AD2340" i="1"/>
  <c r="AK2588" i="1"/>
  <c r="AE3460" i="1"/>
  <c r="AS76" i="1"/>
  <c r="AW2325" i="1"/>
  <c r="AW2324" i="1"/>
  <c r="AE3370" i="1"/>
  <c r="P2250" i="2"/>
  <c r="P76" i="2" s="1"/>
  <c r="K14" i="3" s="1"/>
  <c r="M14" i="3" s="1"/>
  <c r="AE923" i="1"/>
  <c r="AV2306" i="1"/>
  <c r="Q2847" i="2"/>
  <c r="Q2541" i="2"/>
  <c r="Q818" i="2"/>
  <c r="O25" i="2"/>
  <c r="Q25" i="2" s="1"/>
  <c r="Q27" i="2"/>
  <c r="P10" i="2"/>
  <c r="P9" i="2" s="1"/>
  <c r="Q24" i="2"/>
  <c r="Q18" i="2"/>
  <c r="O17" i="2"/>
  <c r="Q17" i="2" s="1"/>
  <c r="O2250" i="2"/>
  <c r="Q2250" i="2" s="1"/>
  <c r="Q2251" i="2"/>
  <c r="O56" i="2"/>
  <c r="Q57" i="2"/>
  <c r="O50" i="2"/>
  <c r="Q50" i="2" s="1"/>
  <c r="Q51" i="2"/>
  <c r="Q909" i="2"/>
  <c r="O908" i="2"/>
  <c r="Q908" i="2" s="1"/>
  <c r="O1845" i="2"/>
  <c r="Q1845" i="2" s="1"/>
  <c r="Q1846" i="2"/>
  <c r="Q3467" i="2"/>
  <c r="O3466" i="2"/>
  <c r="Q3466" i="2" s="1"/>
  <c r="O77" i="2"/>
  <c r="Q78" i="2"/>
  <c r="O3070" i="2"/>
  <c r="Q3070" i="2" s="1"/>
  <c r="Q3071" i="2"/>
  <c r="O29" i="2"/>
  <c r="Q30" i="2"/>
  <c r="O21" i="2"/>
  <c r="Q21" i="2" s="1"/>
  <c r="Q22" i="2"/>
  <c r="O32" i="2"/>
  <c r="Q32" i="2" s="1"/>
  <c r="Q33" i="2"/>
  <c r="Q13" i="2"/>
  <c r="O11" i="2"/>
  <c r="Q38" i="2"/>
  <c r="O37" i="2"/>
  <c r="Q1553" i="2"/>
  <c r="O42" i="2"/>
  <c r="Q43" i="2"/>
  <c r="Q46" i="2"/>
  <c r="O45" i="2"/>
  <c r="Q45" i="2" s="1"/>
  <c r="O53" i="2"/>
  <c r="Q53" i="2" s="1"/>
  <c r="Q54" i="2"/>
  <c r="O48" i="2"/>
  <c r="Q48" i="2" s="1"/>
  <c r="Q49" i="2"/>
  <c r="AU3545" i="1"/>
  <c r="AW3545" i="1" s="1"/>
  <c r="AP9" i="1"/>
  <c r="AQ78" i="1"/>
  <c r="AV2939" i="1"/>
  <c r="AV2895" i="1" s="1"/>
  <c r="AV2894" i="1" s="1"/>
  <c r="AD1660" i="1"/>
  <c r="AU2405" i="1"/>
  <c r="AE3286" i="1"/>
  <c r="AE423" i="1"/>
  <c r="AE2653" i="1"/>
  <c r="AV2795" i="1"/>
  <c r="AD1340" i="1"/>
  <c r="AD2509" i="1"/>
  <c r="AD47" i="1" s="1"/>
  <c r="AM76" i="1"/>
  <c r="AD911" i="1"/>
  <c r="AJ76" i="1"/>
  <c r="AU3563" i="1"/>
  <c r="AW3563" i="1" s="1"/>
  <c r="AD407" i="1"/>
  <c r="AI42" i="1"/>
  <c r="AK42" i="1" s="1"/>
  <c r="AM9" i="1"/>
  <c r="AP76" i="1"/>
  <c r="AE2556" i="1"/>
  <c r="AE1696" i="1"/>
  <c r="AE1628" i="1"/>
  <c r="AU3615" i="1"/>
  <c r="AW3615" i="1" s="1"/>
  <c r="AD2299" i="1"/>
  <c r="AD43" i="1" s="1"/>
  <c r="AU2918" i="1"/>
  <c r="AW2918" i="1" s="1"/>
  <c r="AI50" i="1"/>
  <c r="AK50" i="1" s="1"/>
  <c r="AJ9" i="1"/>
  <c r="AV1714" i="1"/>
  <c r="AE437" i="1"/>
  <c r="AV2509" i="1"/>
  <c r="AV47" i="1" s="1"/>
  <c r="AD3430" i="1"/>
  <c r="AD3429" i="1" s="1"/>
  <c r="AD58" i="1" s="1"/>
  <c r="AD3515" i="1"/>
  <c r="AD3514" i="1" s="1"/>
  <c r="AD3513" i="1" s="1"/>
  <c r="AE933" i="1"/>
  <c r="AK62" i="1"/>
  <c r="AV3580" i="1"/>
  <c r="AV3515" i="1" s="1"/>
  <c r="AV3514" i="1" s="1"/>
  <c r="AV3513" i="1" s="1"/>
  <c r="AC2766" i="1"/>
  <c r="AE2766" i="1" s="1"/>
  <c r="AU2767" i="1"/>
  <c r="AE2758" i="1"/>
  <c r="AC2757" i="1"/>
  <c r="AE2757" i="1" s="1"/>
  <c r="AU418" i="1"/>
  <c r="AW418" i="1" s="1"/>
  <c r="AE607" i="1"/>
  <c r="AV2340" i="1"/>
  <c r="AV2299" i="1" s="1"/>
  <c r="AV43" i="1" s="1"/>
  <c r="AV3124" i="1"/>
  <c r="AW2069" i="1"/>
  <c r="AV2206" i="1"/>
  <c r="AV2007" i="1" s="1"/>
  <c r="AV1341" i="1"/>
  <c r="AV1340" i="1" s="1"/>
  <c r="AC2404" i="1"/>
  <c r="AE2404" i="1" s="1"/>
  <c r="AE1682" i="1"/>
  <c r="AU423" i="1"/>
  <c r="AW423" i="1" s="1"/>
  <c r="AV550" i="1"/>
  <c r="AW3400" i="1"/>
  <c r="AE3413" i="1"/>
  <c r="AD2589" i="1"/>
  <c r="AD49" i="1" s="1"/>
  <c r="AD48" i="1" s="1"/>
  <c r="AW616" i="1"/>
  <c r="AW1377" i="1"/>
  <c r="AW3297" i="1"/>
  <c r="AV1318" i="1"/>
  <c r="AW3391" i="1"/>
  <c r="AD100" i="1"/>
  <c r="AD13" i="1" s="1"/>
  <c r="AD3221" i="1"/>
  <c r="AD3119" i="1" s="1"/>
  <c r="AE2415" i="1"/>
  <c r="P13" i="1"/>
  <c r="P78" i="1"/>
  <c r="P51" i="1"/>
  <c r="AV911" i="1"/>
  <c r="P33" i="1"/>
  <c r="AI21" i="1"/>
  <c r="AK21" i="1" s="1"/>
  <c r="AK22" i="1"/>
  <c r="AW89" i="1"/>
  <c r="AU88" i="1"/>
  <c r="O34" i="1"/>
  <c r="AU796" i="1"/>
  <c r="AW797" i="1"/>
  <c r="AR2297" i="1"/>
  <c r="AT2297" i="1" s="1"/>
  <c r="AT2298" i="1"/>
  <c r="AC1883" i="1"/>
  <c r="AE1884" i="1"/>
  <c r="AE796" i="1"/>
  <c r="AC795" i="1"/>
  <c r="AE1865" i="1"/>
  <c r="AU3466" i="1"/>
  <c r="AW3467" i="1"/>
  <c r="AW1687" i="1"/>
  <c r="AU1682" i="1"/>
  <c r="AR53" i="1"/>
  <c r="AT53" i="1" s="1"/>
  <c r="AT54" i="1"/>
  <c r="AV1682" i="1"/>
  <c r="AV1660" i="1" s="1"/>
  <c r="AW1685" i="1"/>
  <c r="AC2939" i="1"/>
  <c r="AE2940" i="1"/>
  <c r="O54" i="1"/>
  <c r="AL42" i="1"/>
  <c r="AN43" i="1"/>
  <c r="AU2257" i="1"/>
  <c r="AW2257" i="1" s="1"/>
  <c r="AW2258" i="1"/>
  <c r="AW2786" i="1"/>
  <c r="AL3513" i="1"/>
  <c r="AN3513" i="1" s="1"/>
  <c r="AN3514" i="1"/>
  <c r="AW2477" i="1"/>
  <c r="AU2476" i="1"/>
  <c r="AW2476" i="1" s="1"/>
  <c r="AW1921" i="1"/>
  <c r="AU1920" i="1"/>
  <c r="AW1920" i="1" s="1"/>
  <c r="AU391" i="1"/>
  <c r="AW391" i="1" s="1"/>
  <c r="AW392" i="1"/>
  <c r="AC1989" i="1"/>
  <c r="AE1989" i="1" s="1"/>
  <c r="AE1990" i="1"/>
  <c r="AW1797" i="1"/>
  <c r="AU1786" i="1"/>
  <c r="AW1786" i="1" s="1"/>
  <c r="AC101" i="1"/>
  <c r="AE102" i="1"/>
  <c r="AL45" i="1"/>
  <c r="AN45" i="1" s="1"/>
  <c r="AN46" i="1"/>
  <c r="AW1993" i="1"/>
  <c r="AU1990" i="1"/>
  <c r="AQ49" i="1"/>
  <c r="AO48" i="1"/>
  <c r="AQ48" i="1" s="1"/>
  <c r="AE3431" i="1"/>
  <c r="AC3430" i="1"/>
  <c r="AW2530" i="1"/>
  <c r="AU2529" i="1"/>
  <c r="AW2529" i="1" s="1"/>
  <c r="P15" i="1"/>
  <c r="AW1342" i="1"/>
  <c r="AU1341" i="1"/>
  <c r="AW2389" i="1"/>
  <c r="AU2388" i="1"/>
  <c r="AW2388" i="1" s="1"/>
  <c r="AW839" i="1"/>
  <c r="AU838" i="1"/>
  <c r="AE2511" i="1"/>
  <c r="AC2510" i="1"/>
  <c r="AC837" i="1"/>
  <c r="AE837" i="1" s="1"/>
  <c r="AE838" i="1"/>
  <c r="AN33" i="1"/>
  <c r="AL32" i="1"/>
  <c r="AN32" i="1" s="1"/>
  <c r="AU1817" i="1"/>
  <c r="AW1817" i="1" s="1"/>
  <c r="AW1818" i="1"/>
  <c r="AC911" i="1"/>
  <c r="AW3125" i="1"/>
  <c r="AW2087" i="1"/>
  <c r="AU2086" i="1"/>
  <c r="AW2086" i="1" s="1"/>
  <c r="AC3544" i="1"/>
  <c r="AE3544" i="1" s="1"/>
  <c r="AE3545" i="1"/>
  <c r="AE2813" i="1"/>
  <c r="AW408" i="1"/>
  <c r="AN51" i="1"/>
  <c r="AL50" i="1"/>
  <c r="AN50" i="1" s="1"/>
  <c r="AW2615" i="1"/>
  <c r="AU2614" i="1"/>
  <c r="AW2614" i="1" s="1"/>
  <c r="AC1855" i="1"/>
  <c r="AE1855" i="1" s="1"/>
  <c r="AE1856" i="1"/>
  <c r="AW2524" i="1"/>
  <c r="AU2523" i="1"/>
  <c r="AW2523" i="1" s="1"/>
  <c r="AW2904" i="1"/>
  <c r="AU2903" i="1"/>
  <c r="AW3540" i="1"/>
  <c r="AU3539" i="1"/>
  <c r="AW3539" i="1" s="1"/>
  <c r="AE551" i="1"/>
  <c r="AC550" i="1"/>
  <c r="AE550" i="1" s="1"/>
  <c r="AC3465" i="1"/>
  <c r="AE3465" i="1" s="1"/>
  <c r="AE3466" i="1"/>
  <c r="AC2820" i="1"/>
  <c r="AE2820" i="1" s="1"/>
  <c r="AE2821" i="1"/>
  <c r="AN2298" i="1"/>
  <c r="AL2297" i="1"/>
  <c r="AN2297" i="1" s="1"/>
  <c r="AW180" i="1"/>
  <c r="AU179" i="1"/>
  <c r="AU2618" i="1"/>
  <c r="AW2618" i="1" s="1"/>
  <c r="AW2619" i="1"/>
  <c r="AU551" i="1"/>
  <c r="AW552" i="1"/>
  <c r="AW1583" i="1"/>
  <c r="AU1582" i="1"/>
  <c r="AU3481" i="1"/>
  <c r="AW3481" i="1" s="1"/>
  <c r="AW3482" i="1"/>
  <c r="AV2805" i="1"/>
  <c r="AW2805" i="1" s="1"/>
  <c r="AW2806" i="1"/>
  <c r="AW3150" i="1"/>
  <c r="AU3149" i="1"/>
  <c r="AW3149" i="1" s="1"/>
  <c r="AV2758" i="1"/>
  <c r="AV2757" i="1" s="1"/>
  <c r="AW2761" i="1"/>
  <c r="AW3198" i="1"/>
  <c r="AU3197" i="1"/>
  <c r="AW3520" i="1"/>
  <c r="AU3517" i="1"/>
  <c r="P17" i="1"/>
  <c r="AG9" i="1"/>
  <c r="AC2340" i="1"/>
  <c r="AE2340" i="1" s="1"/>
  <c r="AE2341" i="1"/>
  <c r="AE171" i="1"/>
  <c r="AK49" i="1"/>
  <c r="AI48" i="1"/>
  <c r="AK48" i="1" s="1"/>
  <c r="AW1320" i="1"/>
  <c r="AU1319" i="1"/>
  <c r="AO3117" i="1"/>
  <c r="AQ3117" i="1" s="1"/>
  <c r="AQ3118" i="1"/>
  <c r="AV904" i="1"/>
  <c r="AW905" i="1"/>
  <c r="AE1908" i="1"/>
  <c r="AF25" i="1"/>
  <c r="AH25" i="1" s="1"/>
  <c r="AC3580" i="1"/>
  <c r="AE3580" i="1" s="1"/>
  <c r="AE3581" i="1"/>
  <c r="O46" i="1"/>
  <c r="AU3485" i="1"/>
  <c r="AW3485" i="1" s="1"/>
  <c r="AW3486" i="1"/>
  <c r="P53" i="1"/>
  <c r="AI45" i="1"/>
  <c r="AK45" i="1" s="1"/>
  <c r="AK46" i="1"/>
  <c r="P43" i="1"/>
  <c r="AW2816" i="1"/>
  <c r="AU2813" i="1"/>
  <c r="AU2341" i="1"/>
  <c r="AW2342" i="1"/>
  <c r="AC3509" i="1"/>
  <c r="AE3510" i="1"/>
  <c r="AW1835" i="1"/>
  <c r="AU1834" i="1"/>
  <c r="AW1834" i="1" s="1"/>
  <c r="AW3511" i="1"/>
  <c r="AU3510" i="1"/>
  <c r="AW1843" i="1"/>
  <c r="AU1840" i="1"/>
  <c r="AW1840" i="1" s="1"/>
  <c r="AW2443" i="1"/>
  <c r="AC2430" i="1"/>
  <c r="AE2430" i="1" s="1"/>
  <c r="AE2431" i="1"/>
  <c r="AW930" i="1"/>
  <c r="AU929" i="1"/>
  <c r="AW929" i="1" s="1"/>
  <c r="AL53" i="1"/>
  <c r="AN53" i="1" s="1"/>
  <c r="AN54" i="1"/>
  <c r="AU1628" i="1"/>
  <c r="AW1628" i="1" s="1"/>
  <c r="AW2663" i="1"/>
  <c r="AU2662" i="1"/>
  <c r="AW2662" i="1" s="1"/>
  <c r="AI56" i="1"/>
  <c r="AK57" i="1"/>
  <c r="AF48" i="1"/>
  <c r="AH48" i="1" s="1"/>
  <c r="AH49" i="1"/>
  <c r="AW3556" i="1"/>
  <c r="AU3555" i="1"/>
  <c r="AW3555" i="1" s="1"/>
  <c r="AU2331" i="1"/>
  <c r="AW2331" i="1" s="1"/>
  <c r="AW2332" i="1"/>
  <c r="AV290" i="1"/>
  <c r="AW291" i="1"/>
  <c r="AL37" i="1"/>
  <c r="AN38" i="1"/>
  <c r="AL56" i="1"/>
  <c r="AN57" i="1"/>
  <c r="AU3359" i="1"/>
  <c r="AW3359" i="1" s="1"/>
  <c r="AW3360" i="1"/>
  <c r="AL77" i="1"/>
  <c r="AN78" i="1"/>
  <c r="AE878" i="1"/>
  <c r="AC877" i="1"/>
  <c r="AE877" i="1" s="1"/>
  <c r="AE1582" i="1"/>
  <c r="AC1581" i="1"/>
  <c r="AE268" i="1"/>
  <c r="AC267" i="1"/>
  <c r="AE267" i="1" s="1"/>
  <c r="AE870" i="1"/>
  <c r="AC869" i="1"/>
  <c r="AU120" i="1"/>
  <c r="AW120" i="1" s="1"/>
  <c r="AI37" i="1"/>
  <c r="AK38" i="1"/>
  <c r="AC1714" i="1"/>
  <c r="AE1714" i="1" s="1"/>
  <c r="AE1715" i="1"/>
  <c r="AD1895" i="1"/>
  <c r="AE1896" i="1"/>
  <c r="AQ33" i="1"/>
  <c r="AO32" i="1"/>
  <c r="AQ32" i="1" s="1"/>
  <c r="AG76" i="1"/>
  <c r="AE2277" i="1"/>
  <c r="AC39" i="1"/>
  <c r="AE39" i="1" s="1"/>
  <c r="AV2415" i="1"/>
  <c r="AV2404" i="1" s="1"/>
  <c r="AW2418" i="1"/>
  <c r="AU3523" i="1"/>
  <c r="AE1652" i="1"/>
  <c r="AU3431" i="1"/>
  <c r="AW3432" i="1"/>
  <c r="AQ46" i="1"/>
  <c r="AO45" i="1"/>
  <c r="AQ45" i="1" s="1"/>
  <c r="AW2646" i="1"/>
  <c r="AU2645" i="1"/>
  <c r="AW2645" i="1" s="1"/>
  <c r="AV870" i="1"/>
  <c r="AV869" i="1" s="1"/>
  <c r="AW871" i="1"/>
  <c r="AV2596" i="1"/>
  <c r="AV2589" i="1" s="1"/>
  <c r="AW1866" i="1"/>
  <c r="AU1865" i="1"/>
  <c r="AE833" i="1"/>
  <c r="AR77" i="1"/>
  <c r="AT78" i="1"/>
  <c r="AE846" i="1"/>
  <c r="AC845" i="1"/>
  <c r="AE845" i="1" s="1"/>
  <c r="AW1430" i="1"/>
  <c r="AU1429" i="1"/>
  <c r="AW1429" i="1" s="1"/>
  <c r="AW2432" i="1"/>
  <c r="AU2431" i="1"/>
  <c r="AW878" i="1"/>
  <c r="AE1874" i="1"/>
  <c r="AC1873" i="1"/>
  <c r="AE1873" i="1" s="1"/>
  <c r="AU2866" i="1"/>
  <c r="AW2867" i="1"/>
  <c r="AO53" i="1"/>
  <c r="AQ53" i="1" s="1"/>
  <c r="AQ54" i="1"/>
  <c r="AF21" i="1"/>
  <c r="AH21" i="1" s="1"/>
  <c r="AH22" i="1"/>
  <c r="AW902" i="1"/>
  <c r="AU901" i="1"/>
  <c r="AE179" i="1"/>
  <c r="AC178" i="1"/>
  <c r="AE178" i="1" s="1"/>
  <c r="AW3420" i="1"/>
  <c r="AU3419" i="1"/>
  <c r="AW3537" i="1"/>
  <c r="AU3536" i="1"/>
  <c r="AW3536" i="1" s="1"/>
  <c r="AF29" i="1"/>
  <c r="AH30" i="1"/>
  <c r="AW1310" i="1"/>
  <c r="AU1307" i="1"/>
  <c r="AW1307" i="1" s="1"/>
  <c r="AV540" i="1"/>
  <c r="AW541" i="1"/>
  <c r="AN3118" i="1"/>
  <c r="AL3117" i="1"/>
  <c r="AN3117" i="1" s="1"/>
  <c r="AR21" i="1"/>
  <c r="AT21" i="1" s="1"/>
  <c r="AT22" i="1"/>
  <c r="AW895" i="1"/>
  <c r="AU894" i="1"/>
  <c r="AD2462" i="1"/>
  <c r="AD2461" i="1" s="1"/>
  <c r="AR32" i="1"/>
  <c r="AT32" i="1" s="1"/>
  <c r="AT33" i="1"/>
  <c r="AU3222" i="1"/>
  <c r="AW3223" i="1"/>
  <c r="AU923" i="1"/>
  <c r="AW923" i="1" s="1"/>
  <c r="AW924" i="1"/>
  <c r="AW1324" i="1"/>
  <c r="AU1323" i="1"/>
  <c r="AW1323" i="1" s="1"/>
  <c r="AU3570" i="1"/>
  <c r="AW3570" i="1" s="1"/>
  <c r="AW3571" i="1"/>
  <c r="AE2590" i="1"/>
  <c r="P30" i="1"/>
  <c r="AU3121" i="1"/>
  <c r="AW3122" i="1"/>
  <c r="AE1817" i="1"/>
  <c r="AI77" i="1"/>
  <c r="AK78" i="1"/>
  <c r="AV437" i="1"/>
  <c r="AV407" i="1" s="1"/>
  <c r="AE2795" i="1"/>
  <c r="AO77" i="1"/>
  <c r="AT27" i="1"/>
  <c r="AR25" i="1"/>
  <c r="AT25" i="1" s="1"/>
  <c r="AU2597" i="1"/>
  <c r="AW2598" i="1"/>
  <c r="AD22" i="1"/>
  <c r="AE2903" i="1"/>
  <c r="AC2902" i="1"/>
  <c r="AE2902" i="1" s="1"/>
  <c r="AR37" i="1"/>
  <c r="AT38" i="1"/>
  <c r="AU3109" i="1"/>
  <c r="AW3110" i="1"/>
  <c r="AH61" i="1"/>
  <c r="AF60" i="1"/>
  <c r="AH60" i="1" s="1"/>
  <c r="AI3117" i="1"/>
  <c r="AK3117" i="1" s="1"/>
  <c r="AK3118" i="1"/>
  <c r="AW1853" i="1"/>
  <c r="AU1850" i="1"/>
  <c r="AW1850" i="1" s="1"/>
  <c r="AW150" i="1"/>
  <c r="AU149" i="1"/>
  <c r="AW149" i="1" s="1"/>
  <c r="AW2405" i="1"/>
  <c r="AH909" i="1"/>
  <c r="AF908" i="1"/>
  <c r="AH908" i="1" s="1"/>
  <c r="AN1893" i="1"/>
  <c r="AL1892" i="1"/>
  <c r="AN1892" i="1" s="1"/>
  <c r="AW300" i="1"/>
  <c r="AU296" i="1"/>
  <c r="AU1715" i="1"/>
  <c r="AW1716" i="1"/>
  <c r="AW3476" i="1"/>
  <c r="AE2307" i="1"/>
  <c r="AC2306" i="1"/>
  <c r="AE2306" i="1" s="1"/>
  <c r="AW2468" i="1"/>
  <c r="AU2463" i="1"/>
  <c r="AE3136" i="1"/>
  <c r="AW3352" i="1"/>
  <c r="AU3351" i="1"/>
  <c r="AW3351" i="1" s="1"/>
  <c r="AE802" i="1"/>
  <c r="AC19" i="1"/>
  <c r="AE19" i="1" s="1"/>
  <c r="AC3124" i="1"/>
  <c r="AE3124" i="1" s="1"/>
  <c r="AU2206" i="1"/>
  <c r="AE2636" i="1"/>
  <c r="AC2635" i="1"/>
  <c r="AE2635" i="1" s="1"/>
  <c r="AW2896" i="1"/>
  <c r="AK1893" i="1"/>
  <c r="AI1892" i="1"/>
  <c r="AK1892" i="1" s="1"/>
  <c r="AE257" i="1"/>
  <c r="AW2654" i="1"/>
  <c r="AU2653" i="1"/>
  <c r="AW2653" i="1" s="1"/>
  <c r="AE1673" i="1"/>
  <c r="AC1660" i="1"/>
  <c r="AE1660" i="1" s="1"/>
  <c r="AV2401" i="1"/>
  <c r="AW2402" i="1"/>
  <c r="AU530" i="1"/>
  <c r="AW530" i="1" s="1"/>
  <c r="AW531" i="1"/>
  <c r="AE3570" i="1"/>
  <c r="AW608" i="1"/>
  <c r="AU607" i="1"/>
  <c r="AW607" i="1" s="1"/>
  <c r="AU3040" i="1"/>
  <c r="AW3040" i="1" s="1"/>
  <c r="AD2400" i="1"/>
  <c r="AE2401" i="1"/>
  <c r="AU3622" i="1"/>
  <c r="AW3622" i="1" s="1"/>
  <c r="AW3623" i="1"/>
  <c r="AW662" i="1"/>
  <c r="AU661" i="1"/>
  <c r="AW661" i="1" s="1"/>
  <c r="AW1875" i="1"/>
  <c r="AU1874" i="1"/>
  <c r="AK13" i="1"/>
  <c r="AI11" i="1"/>
  <c r="AW2001" i="1"/>
  <c r="AU2000" i="1"/>
  <c r="AW2000" i="1" s="1"/>
  <c r="AO42" i="1"/>
  <c r="AQ43" i="1"/>
  <c r="AR56" i="1"/>
  <c r="AT57" i="1"/>
  <c r="AW2413" i="1"/>
  <c r="AU2412" i="1"/>
  <c r="AW2412" i="1" s="1"/>
  <c r="AW3627" i="1"/>
  <c r="AU3626" i="1"/>
  <c r="AW3626" i="1" s="1"/>
  <c r="AW2287" i="1"/>
  <c r="AU40" i="1"/>
  <c r="AW40" i="1" s="1"/>
  <c r="AE296" i="1"/>
  <c r="AC289" i="1"/>
  <c r="AW3287" i="1"/>
  <c r="AU3286" i="1"/>
  <c r="AW3286" i="1" s="1"/>
  <c r="O44" i="1"/>
  <c r="AW1661" i="1"/>
  <c r="AE821" i="1"/>
  <c r="AC820" i="1"/>
  <c r="AR1892" i="1"/>
  <c r="AT1892" i="1" s="1"/>
  <c r="AT1893" i="1"/>
  <c r="AU784" i="1"/>
  <c r="AW785" i="1"/>
  <c r="AU2821" i="1"/>
  <c r="AW2822" i="1"/>
  <c r="AV257" i="1"/>
  <c r="AV178" i="1" s="1"/>
  <c r="AW816" i="1"/>
  <c r="AU813" i="1"/>
  <c r="AV3413" i="1"/>
  <c r="AV3221" i="1" s="1"/>
  <c r="AW3416" i="1"/>
  <c r="O40" i="1"/>
  <c r="AV3430" i="1"/>
  <c r="AV3429" i="1" s="1"/>
  <c r="AV58" i="1" s="1"/>
  <c r="AU2319" i="1"/>
  <c r="AW2319" i="1" s="1"/>
  <c r="AW2320" i="1"/>
  <c r="AE2851" i="1"/>
  <c r="AC2847" i="1"/>
  <c r="AE2847" i="1" s="1"/>
  <c r="AW2420" i="1"/>
  <c r="AU2415" i="1"/>
  <c r="AC2516" i="1"/>
  <c r="AE2516" i="1" s="1"/>
  <c r="AE2463" i="1"/>
  <c r="AC2462" i="1"/>
  <c r="AQ62" i="1"/>
  <c r="AU3452" i="1"/>
  <c r="AW3452" i="1" s="1"/>
  <c r="AU3128" i="1"/>
  <c r="AW3128" i="1" s="1"/>
  <c r="AW3129" i="1"/>
  <c r="AV2767" i="1"/>
  <c r="AV2766" i="1" s="1"/>
  <c r="AW2770" i="1"/>
  <c r="AN20" i="1"/>
  <c r="AL17" i="1"/>
  <c r="AN17" i="1" s="1"/>
  <c r="AW2278" i="1"/>
  <c r="AU2277" i="1"/>
  <c r="AD2939" i="1"/>
  <c r="AD2895" i="1" s="1"/>
  <c r="AW2559" i="1"/>
  <c r="AU2556" i="1"/>
  <c r="AW2556" i="1" s="1"/>
  <c r="AU3413" i="1"/>
  <c r="AW3414" i="1"/>
  <c r="AE2000" i="1"/>
  <c r="AU3211" i="1"/>
  <c r="AW3211" i="1" s="1"/>
  <c r="AF11" i="1"/>
  <c r="AU2844" i="1"/>
  <c r="AW2845" i="1"/>
  <c r="O79" i="1"/>
  <c r="AW2723" i="1"/>
  <c r="AU2722" i="1"/>
  <c r="AW2722" i="1" s="1"/>
  <c r="AR3117" i="1"/>
  <c r="AT3117" i="1" s="1"/>
  <c r="AT3118" i="1"/>
  <c r="AC2785" i="1"/>
  <c r="AE1603" i="1"/>
  <c r="AC1602" i="1"/>
  <c r="AW283" i="1"/>
  <c r="AU282" i="1"/>
  <c r="P45" i="1"/>
  <c r="AR48" i="1"/>
  <c r="AT48" i="1" s="1"/>
  <c r="AT49" i="1"/>
  <c r="O19" i="1"/>
  <c r="AF42" i="1"/>
  <c r="AH43" i="1"/>
  <c r="AV384" i="1"/>
  <c r="AW384" i="1" s="1"/>
  <c r="AW389" i="1"/>
  <c r="AV171" i="1"/>
  <c r="AV140" i="1" s="1"/>
  <c r="AW172" i="1"/>
  <c r="AW2852" i="1"/>
  <c r="AU2851" i="1"/>
  <c r="AU1696" i="1"/>
  <c r="AW1696" i="1" s="1"/>
  <c r="AW1697" i="1"/>
  <c r="AV1908" i="1"/>
  <c r="AV1899" i="1" s="1"/>
  <c r="AW1909" i="1"/>
  <c r="AC407" i="1"/>
  <c r="AW3500" i="1"/>
  <c r="AU3499" i="1"/>
  <c r="AU841" i="1"/>
  <c r="AW841" i="1" s="1"/>
  <c r="AW842" i="1"/>
  <c r="AU2301" i="1"/>
  <c r="AW2302" i="1"/>
  <c r="P23" i="1"/>
  <c r="AW2674" i="1"/>
  <c r="AU2673" i="1"/>
  <c r="AV865" i="1"/>
  <c r="AW866" i="1"/>
  <c r="AD1608" i="1"/>
  <c r="AQ3514" i="1"/>
  <c r="AO3513" i="1"/>
  <c r="AQ3513" i="1" s="1"/>
  <c r="AV1710" i="1"/>
  <c r="AW1710" i="1" s="1"/>
  <c r="AW1711" i="1"/>
  <c r="AW3305" i="1"/>
  <c r="AU3304" i="1"/>
  <c r="AW3304" i="1" s="1"/>
  <c r="AC3475" i="1"/>
  <c r="AW1911" i="1"/>
  <c r="AU1908" i="1"/>
  <c r="AW2832" i="1"/>
  <c r="AW2484" i="1"/>
  <c r="AU2480" i="1"/>
  <c r="AW2480" i="1" s="1"/>
  <c r="AW825" i="1"/>
  <c r="AU824" i="1"/>
  <c r="AW824" i="1" s="1"/>
  <c r="AW3030" i="1"/>
  <c r="AU3029" i="1"/>
  <c r="AW3029" i="1" s="1"/>
  <c r="AC1340" i="1"/>
  <c r="AE1341" i="1"/>
  <c r="AW744" i="1"/>
  <c r="AU743" i="1"/>
  <c r="AW743" i="1" s="1"/>
  <c r="AU2377" i="1"/>
  <c r="AW2377" i="1" s="1"/>
  <c r="AW2378" i="1"/>
  <c r="AW776" i="1"/>
  <c r="AU775" i="1"/>
  <c r="AU2230" i="1"/>
  <c r="AW2230" i="1" s="1"/>
  <c r="AW2231" i="1"/>
  <c r="AO2297" i="1"/>
  <c r="AQ2297" i="1" s="1"/>
  <c r="AQ2298" i="1"/>
  <c r="P56" i="1"/>
  <c r="AW1534" i="1"/>
  <c r="AU1533" i="1"/>
  <c r="AW1533" i="1" s="1"/>
  <c r="AV2473" i="1"/>
  <c r="AW2473" i="1" s="1"/>
  <c r="AW2474" i="1"/>
  <c r="AU2940" i="1"/>
  <c r="AW2941" i="1"/>
  <c r="AW2651" i="1"/>
  <c r="AU2650" i="1"/>
  <c r="AW2650" i="1" s="1"/>
  <c r="AD289" i="1"/>
  <c r="AD276" i="1" s="1"/>
  <c r="AD14" i="1" s="1"/>
  <c r="AE290" i="1"/>
  <c r="AW114" i="1"/>
  <c r="AU111" i="1"/>
  <c r="AH2298" i="1"/>
  <c r="AF2297" i="1"/>
  <c r="AH2297" i="1" s="1"/>
  <c r="AC2923" i="1"/>
  <c r="AE2923" i="1" s="1"/>
  <c r="AE2924" i="1"/>
  <c r="AW277" i="1"/>
  <c r="AW2932" i="1"/>
  <c r="AU2931" i="1"/>
  <c r="AW2931" i="1" s="1"/>
  <c r="AW1623" i="1"/>
  <c r="AU1622" i="1"/>
  <c r="AW1622" i="1" s="1"/>
  <c r="AD2785" i="1"/>
  <c r="AD2756" i="1" s="1"/>
  <c r="AC3516" i="1"/>
  <c r="AE3517" i="1"/>
  <c r="AW105" i="1"/>
  <c r="AU102" i="1"/>
  <c r="AI17" i="1"/>
  <c r="AK17" i="1" s="1"/>
  <c r="AK18" i="1"/>
  <c r="AH3514" i="1"/>
  <c r="AF3513" i="1"/>
  <c r="AH3513" i="1" s="1"/>
  <c r="AR17" i="1"/>
  <c r="AT17" i="1" s="1"/>
  <c r="AT18" i="1"/>
  <c r="AW1331" i="1"/>
  <c r="AU1330" i="1"/>
  <c r="AW1330" i="1" s="1"/>
  <c r="AN30" i="1"/>
  <c r="AL29" i="1"/>
  <c r="AW803" i="1"/>
  <c r="AU802" i="1"/>
  <c r="AL11" i="1"/>
  <c r="AF17" i="1"/>
  <c r="AH17" i="1" s="1"/>
  <c r="AH18" i="1"/>
  <c r="AC2300" i="1"/>
  <c r="AE2301" i="1"/>
  <c r="AC1899" i="1"/>
  <c r="AE1900" i="1"/>
  <c r="AE3523" i="1"/>
  <c r="AC3522" i="1"/>
  <c r="AE3522" i="1" s="1"/>
  <c r="AF53" i="1"/>
  <c r="AH53" i="1" s="1"/>
  <c r="AH54" i="1"/>
  <c r="AV1896" i="1"/>
  <c r="AW1897" i="1"/>
  <c r="AE894" i="1"/>
  <c r="AC26" i="1"/>
  <c r="AC3120" i="1"/>
  <c r="AE3121" i="1"/>
  <c r="O39" i="1"/>
  <c r="AW486" i="1"/>
  <c r="AU476" i="1"/>
  <c r="AW476" i="1" s="1"/>
  <c r="AC774" i="1"/>
  <c r="AE774" i="1" s="1"/>
  <c r="AE775" i="1"/>
  <c r="AW3630" i="1"/>
  <c r="AU3629" i="1"/>
  <c r="AW3629" i="1" s="1"/>
  <c r="AW847" i="1"/>
  <c r="AU846" i="1"/>
  <c r="AV22" i="1"/>
  <c r="AE2866" i="1"/>
  <c r="AC2865" i="1"/>
  <c r="AE2865" i="1" s="1"/>
  <c r="AE808" i="1"/>
  <c r="AW822" i="1"/>
  <c r="AU821" i="1"/>
  <c r="AC87" i="1"/>
  <c r="AE88" i="1"/>
  <c r="AU2336" i="1"/>
  <c r="AW2336" i="1" s="1"/>
  <c r="AW2337" i="1"/>
  <c r="AU808" i="1"/>
  <c r="AW809" i="1"/>
  <c r="AD17" i="1"/>
  <c r="AN49" i="1"/>
  <c r="AL48" i="1"/>
  <c r="AN48" i="1" s="1"/>
  <c r="AW2743" i="1"/>
  <c r="AU2740" i="1"/>
  <c r="AW2740" i="1" s="1"/>
  <c r="AW2517" i="1"/>
  <c r="AF56" i="1"/>
  <c r="AH57" i="1"/>
  <c r="AE1622" i="1"/>
  <c r="AN909" i="1"/>
  <c r="AL908" i="1"/>
  <c r="AN908" i="1" s="1"/>
  <c r="AF37" i="1"/>
  <c r="AH38" i="1"/>
  <c r="AU2307" i="1"/>
  <c r="AW2308" i="1"/>
  <c r="AW918" i="1"/>
  <c r="AU917" i="1"/>
  <c r="AW917" i="1" s="1"/>
  <c r="AE3222" i="1"/>
  <c r="AC3221" i="1"/>
  <c r="AE3221" i="1" s="1"/>
  <c r="AW1653" i="1"/>
  <c r="AU1652" i="1"/>
  <c r="AW1652" i="1" s="1"/>
  <c r="AW834" i="1"/>
  <c r="AU833" i="1"/>
  <c r="AE2767" i="1"/>
  <c r="AO11" i="1"/>
  <c r="AW1690" i="1"/>
  <c r="AU1689" i="1"/>
  <c r="AW1689" i="1" s="1"/>
  <c r="AU1603" i="1"/>
  <c r="AU257" i="1"/>
  <c r="AW258" i="1"/>
  <c r="AR29" i="1"/>
  <c r="AT30" i="1"/>
  <c r="AE2844" i="1"/>
  <c r="AC2843" i="1"/>
  <c r="AW2512" i="1"/>
  <c r="AU2511" i="1"/>
  <c r="AH51" i="1"/>
  <c r="AF50" i="1"/>
  <c r="AH50" i="1" s="1"/>
  <c r="P48" i="1"/>
  <c r="AF77" i="1"/>
  <c r="AU2782" i="1"/>
  <c r="AW2782" i="1" s="1"/>
  <c r="AW2783" i="1"/>
  <c r="AV2813" i="1"/>
  <c r="AW2814" i="1"/>
  <c r="AU228" i="1"/>
  <c r="AW228" i="1" s="1"/>
  <c r="AW229" i="1"/>
  <c r="AE111" i="1"/>
  <c r="AC110" i="1"/>
  <c r="AE110" i="1" s="1"/>
  <c r="AQ30" i="1"/>
  <c r="AO29" i="1"/>
  <c r="AW438" i="1"/>
  <c r="AU437" i="1"/>
  <c r="AW1885" i="1"/>
  <c r="AU1884" i="1"/>
  <c r="AI2297" i="1"/>
  <c r="AK2297" i="1" s="1"/>
  <c r="AF45" i="1"/>
  <c r="AH45" i="1" s="1"/>
  <c r="AH46" i="1"/>
  <c r="AK33" i="1"/>
  <c r="AI32" i="1"/>
  <c r="AK32" i="1" s="1"/>
  <c r="AW3578" i="1"/>
  <c r="AU3577" i="1"/>
  <c r="AW3577" i="1" s="1"/>
  <c r="AD793" i="1"/>
  <c r="AW1577" i="1"/>
  <c r="AU1573" i="1"/>
  <c r="AW1573" i="1" s="1"/>
  <c r="AU3370" i="1"/>
  <c r="AW3370" i="1" s="1"/>
  <c r="AW3371" i="1"/>
  <c r="AC783" i="1"/>
  <c r="AE784" i="1"/>
  <c r="AU1559" i="1"/>
  <c r="AW1559" i="1" s="1"/>
  <c r="AW1560" i="1"/>
  <c r="AW2856" i="1"/>
  <c r="AU2855" i="1"/>
  <c r="AW2855" i="1" s="1"/>
  <c r="AW873" i="1"/>
  <c r="AU870" i="1"/>
  <c r="AU3131" i="1"/>
  <c r="AW3131" i="1" s="1"/>
  <c r="AW3132" i="1"/>
  <c r="AD539" i="1"/>
  <c r="AE539" i="1" s="1"/>
  <c r="AE540" i="1"/>
  <c r="AE3197" i="1"/>
  <c r="AC3196" i="1"/>
  <c r="AE3196" i="1" s="1"/>
  <c r="AR45" i="1"/>
  <c r="AT45" i="1" s="1"/>
  <c r="AT46" i="1"/>
  <c r="AU3136" i="1"/>
  <c r="AW3136" i="1" s="1"/>
  <c r="AW3137" i="1"/>
  <c r="AF1892" i="1"/>
  <c r="AH1892" i="1" s="1"/>
  <c r="AH1893" i="1"/>
  <c r="AW1610" i="1"/>
  <c r="AU1609" i="1"/>
  <c r="AE2673" i="1"/>
  <c r="AC2672" i="1"/>
  <c r="AE2672" i="1" s="1"/>
  <c r="AD899" i="1"/>
  <c r="AW3582" i="1"/>
  <c r="AU3581" i="1"/>
  <c r="AW2746" i="1"/>
  <c r="AU2745" i="1"/>
  <c r="AW2745" i="1" s="1"/>
  <c r="AW1996" i="1"/>
  <c r="AU1995" i="1"/>
  <c r="AW1995" i="1" s="1"/>
  <c r="AO50" i="1"/>
  <c r="AQ50" i="1" s="1"/>
  <c r="AQ51" i="1"/>
  <c r="AW2764" i="1"/>
  <c r="AU2763" i="1"/>
  <c r="AW2763" i="1" s="1"/>
  <c r="AT909" i="1"/>
  <c r="AR908" i="1"/>
  <c r="AT908" i="1" s="1"/>
  <c r="AW2796" i="1"/>
  <c r="AU2795" i="1"/>
  <c r="AW2795" i="1" s="1"/>
  <c r="AH78" i="1"/>
  <c r="AW416" i="1"/>
  <c r="AU413" i="1"/>
  <c r="AW413" i="1" s="1"/>
  <c r="AW2521" i="1"/>
  <c r="AU2520" i="1"/>
  <c r="AW2520" i="1" s="1"/>
  <c r="AE282" i="1"/>
  <c r="AC281" i="1"/>
  <c r="AW3461" i="1"/>
  <c r="AU3460" i="1"/>
  <c r="AW3460" i="1" s="1"/>
  <c r="AE149" i="1"/>
  <c r="AC140" i="1"/>
  <c r="AE140" i="1" s="1"/>
  <c r="AU3206" i="1"/>
  <c r="AW3206" i="1" s="1"/>
  <c r="AW3207" i="1"/>
  <c r="AW2925" i="1"/>
  <c r="AU2924" i="1"/>
  <c r="AU1856" i="1"/>
  <c r="AW1857" i="1"/>
  <c r="AW2074" i="1"/>
  <c r="AC3108" i="1"/>
  <c r="AE3108" i="1" s="1"/>
  <c r="AE3109" i="1"/>
  <c r="AW163" i="1"/>
  <c r="AU162" i="1"/>
  <c r="AW162" i="1" s="1"/>
  <c r="AW2610" i="1"/>
  <c r="AU2609" i="1"/>
  <c r="AW2609" i="1" s="1"/>
  <c r="AF3117" i="1"/>
  <c r="AH3117" i="1" s="1"/>
  <c r="AH3118" i="1"/>
  <c r="AU933" i="1"/>
  <c r="AW933" i="1" s="1"/>
  <c r="AW934" i="1"/>
  <c r="AW1198" i="1"/>
  <c r="AU1197" i="1"/>
  <c r="AW1197" i="1" s="1"/>
  <c r="AV1608" i="1"/>
  <c r="AW194" i="1"/>
  <c r="AC3498" i="1"/>
  <c r="AE3498" i="1" s="1"/>
  <c r="AE3499" i="1"/>
  <c r="AW2503" i="1"/>
  <c r="AU2502" i="1"/>
  <c r="AW2502" i="1" s="1"/>
  <c r="AU2591" i="1"/>
  <c r="AW1708" i="1"/>
  <c r="AU1705" i="1"/>
  <c r="AW1705" i="1" s="1"/>
  <c r="AR50" i="1"/>
  <c r="AT50" i="1" s="1"/>
  <c r="AT51" i="1"/>
  <c r="AE1323" i="1"/>
  <c r="AE2896" i="1"/>
  <c r="AU3488" i="1"/>
  <c r="AW3488" i="1" s="1"/>
  <c r="O26" i="1"/>
  <c r="AW1984" i="1"/>
  <c r="AU1983" i="1"/>
  <c r="AW1983" i="1" s="1"/>
  <c r="AE3304" i="1"/>
  <c r="AK3514" i="1"/>
  <c r="AI3513" i="1"/>
  <c r="AK3513" i="1" s="1"/>
  <c r="AF32" i="1"/>
  <c r="AH32" i="1" s="1"/>
  <c r="AH33" i="1"/>
  <c r="AU888" i="1"/>
  <c r="AW888" i="1" s="1"/>
  <c r="AW889" i="1"/>
  <c r="AU1447" i="1"/>
  <c r="AW1447" i="1" s="1"/>
  <c r="AW1448" i="1"/>
  <c r="AE2287" i="1"/>
  <c r="AC40" i="1"/>
  <c r="AE40" i="1" s="1"/>
  <c r="AO37" i="1"/>
  <c r="AQ38" i="1"/>
  <c r="AI53" i="1"/>
  <c r="AK53" i="1" s="1"/>
  <c r="AK54" i="1"/>
  <c r="AI29" i="1"/>
  <c r="AK30" i="1"/>
  <c r="AW2629" i="1"/>
  <c r="AU2628" i="1"/>
  <c r="AW2628" i="1" s="1"/>
  <c r="O16" i="1"/>
  <c r="AU1569" i="1"/>
  <c r="AW1569" i="1" s="1"/>
  <c r="AW1570" i="1"/>
  <c r="P38" i="1"/>
  <c r="AC2596" i="1"/>
  <c r="AE2596" i="1" s="1"/>
  <c r="AE2597" i="1"/>
  <c r="AQ22" i="1"/>
  <c r="AO21" i="1"/>
  <c r="AQ21" i="1" s="1"/>
  <c r="AR42" i="1"/>
  <c r="AT43" i="1"/>
  <c r="AW1643" i="1"/>
  <c r="AU1642" i="1"/>
  <c r="AW1642" i="1" s="1"/>
  <c r="AO17" i="1"/>
  <c r="AQ17" i="1" s="1"/>
  <c r="AQ18" i="1"/>
  <c r="AW141" i="1"/>
  <c r="AC2007" i="1"/>
  <c r="AE2007" i="1" s="1"/>
  <c r="AE2008" i="1"/>
  <c r="AV813" i="1"/>
  <c r="AV812" i="1" s="1"/>
  <c r="AV807" i="1" s="1"/>
  <c r="AW814" i="1"/>
  <c r="AU2836" i="1"/>
  <c r="AW2836" i="1" s="1"/>
  <c r="AW2837" i="1"/>
  <c r="AU3186" i="1"/>
  <c r="AW3186" i="1" s="1"/>
  <c r="AW255" i="1"/>
  <c r="AU254" i="1"/>
  <c r="AW254" i="1" s="1"/>
  <c r="AQ909" i="1"/>
  <c r="AO908" i="1"/>
  <c r="AQ908" i="1" s="1"/>
  <c r="AC900" i="1"/>
  <c r="AE901" i="1"/>
  <c r="AW1218" i="1"/>
  <c r="AW2027" i="1"/>
  <c r="AU2008" i="1"/>
  <c r="AE2541" i="1"/>
  <c r="AC2540" i="1"/>
  <c r="AE2540" i="1" s="1"/>
  <c r="AW3447" i="1"/>
  <c r="AU3446" i="1"/>
  <c r="AW3446" i="1" s="1"/>
  <c r="AN22" i="1"/>
  <c r="AL21" i="1"/>
  <c r="AN21" i="1" s="1"/>
  <c r="AW269" i="1"/>
  <c r="AU268" i="1"/>
  <c r="AW2542" i="1"/>
  <c r="AU2541" i="1"/>
  <c r="AC812" i="1"/>
  <c r="AE812" i="1" s="1"/>
  <c r="AE813" i="1"/>
  <c r="AU1900" i="1"/>
  <c r="AW1901" i="1"/>
  <c r="AV2463" i="1"/>
  <c r="AW2464" i="1"/>
  <c r="AW912" i="1"/>
  <c r="AD864" i="1"/>
  <c r="AD24" i="1" s="1"/>
  <c r="AE865" i="1"/>
  <c r="AW135" i="1"/>
  <c r="AU132" i="1"/>
  <c r="AW132" i="1" s="1"/>
  <c r="AW174" i="1"/>
  <c r="AU171" i="1"/>
  <c r="AT61" i="1"/>
  <c r="AR60" i="1"/>
  <c r="AT60" i="1" s="1"/>
  <c r="AU1673" i="1"/>
  <c r="AW1673" i="1" s="1"/>
  <c r="AC1608" i="1"/>
  <c r="AE1609" i="1"/>
  <c r="AO56" i="1"/>
  <c r="AQ57" i="1"/>
  <c r="AC1318" i="1"/>
  <c r="AE1318" i="1" s="1"/>
  <c r="AE1319" i="1"/>
  <c r="AO1892" i="1"/>
  <c r="AQ1892" i="1" s="1"/>
  <c r="AQ1893" i="1"/>
  <c r="AU2636" i="1"/>
  <c r="AR11" i="1"/>
  <c r="AK909" i="1"/>
  <c r="AI908" i="1"/>
  <c r="AK908" i="1" s="1"/>
  <c r="AE1340" i="1" l="1"/>
  <c r="AD910" i="1"/>
  <c r="AD909" i="1" s="1"/>
  <c r="AD62" i="1"/>
  <c r="AV54" i="1"/>
  <c r="AV53" i="1" s="1"/>
  <c r="Q29" i="2"/>
  <c r="O28" i="2"/>
  <c r="Q28" i="2" s="1"/>
  <c r="Q37" i="2"/>
  <c r="O36" i="2"/>
  <c r="Q36" i="2" s="1"/>
  <c r="Q42" i="2"/>
  <c r="O41" i="2"/>
  <c r="Q41" i="2" s="1"/>
  <c r="Q77" i="2"/>
  <c r="O76" i="2"/>
  <c r="Q56" i="2"/>
  <c r="O55" i="2"/>
  <c r="Q55" i="2" s="1"/>
  <c r="Q11" i="2"/>
  <c r="O10" i="2"/>
  <c r="AW1908" i="1"/>
  <c r="AD1601" i="1"/>
  <c r="AW171" i="1"/>
  <c r="AD2588" i="1"/>
  <c r="AV2785" i="1"/>
  <c r="AW2758" i="1"/>
  <c r="AU140" i="1"/>
  <c r="AW140" i="1" s="1"/>
  <c r="AW257" i="1"/>
  <c r="AV3119" i="1"/>
  <c r="AV3118" i="1" s="1"/>
  <c r="AV3117" i="1" s="1"/>
  <c r="AW437" i="1"/>
  <c r="AE1608" i="1"/>
  <c r="AW2415" i="1"/>
  <c r="AD406" i="1"/>
  <c r="AD15" i="1" s="1"/>
  <c r="AD11" i="1" s="1"/>
  <c r="AC2895" i="1"/>
  <c r="AE2895" i="1" s="1"/>
  <c r="AV1601" i="1"/>
  <c r="AV1600" i="1" s="1"/>
  <c r="AD3118" i="1"/>
  <c r="AD3117" i="1" s="1"/>
  <c r="AD57" i="1"/>
  <c r="AD56" i="1" s="1"/>
  <c r="AD55" i="1" s="1"/>
  <c r="AC2399" i="1"/>
  <c r="AC44" i="1" s="1"/>
  <c r="AU3544" i="1"/>
  <c r="AW3544" i="1" s="1"/>
  <c r="AV100" i="1"/>
  <c r="AV13" i="1" s="1"/>
  <c r="AW2206" i="1"/>
  <c r="AU911" i="1"/>
  <c r="AW911" i="1" s="1"/>
  <c r="AV2462" i="1"/>
  <c r="AV2461" i="1" s="1"/>
  <c r="AV2460" i="1" s="1"/>
  <c r="AV62" i="1"/>
  <c r="AV910" i="1"/>
  <c r="AV30" i="1" s="1"/>
  <c r="AV29" i="1" s="1"/>
  <c r="AD2755" i="1"/>
  <c r="AD51" i="1"/>
  <c r="AD50" i="1" s="1"/>
  <c r="AO55" i="1"/>
  <c r="AQ55" i="1" s="1"/>
  <c r="AQ56" i="1"/>
  <c r="AV20" i="1"/>
  <c r="AV17" i="1" s="1"/>
  <c r="AV793" i="1"/>
  <c r="AI28" i="1"/>
  <c r="AK28" i="1" s="1"/>
  <c r="AK29" i="1"/>
  <c r="AU1608" i="1"/>
  <c r="AW1608" i="1" s="1"/>
  <c r="AW1609" i="1"/>
  <c r="O58" i="1"/>
  <c r="AE2843" i="1"/>
  <c r="AC2842" i="1"/>
  <c r="AC3515" i="1"/>
  <c r="AE3516" i="1"/>
  <c r="AW775" i="1"/>
  <c r="AU774" i="1"/>
  <c r="AW774" i="1" s="1"/>
  <c r="AE2462" i="1"/>
  <c r="AC2461" i="1"/>
  <c r="AC819" i="1"/>
  <c r="AE820" i="1"/>
  <c r="AE289" i="1"/>
  <c r="O59" i="1"/>
  <c r="AU3475" i="1"/>
  <c r="AI76" i="1"/>
  <c r="AK76" i="1" s="1"/>
  <c r="AK77" i="1"/>
  <c r="AW2431" i="1"/>
  <c r="AU2430" i="1"/>
  <c r="AW2430" i="1" s="1"/>
  <c r="AW1865" i="1"/>
  <c r="AU3430" i="1"/>
  <c r="AW3431" i="1"/>
  <c r="AU2785" i="1"/>
  <c r="AW2785" i="1" s="1"/>
  <c r="AE2939" i="1"/>
  <c r="O33" i="1"/>
  <c r="AU267" i="1"/>
  <c r="AW267" i="1" s="1"/>
  <c r="AW268" i="1"/>
  <c r="AW1884" i="1"/>
  <c r="AU1883" i="1"/>
  <c r="Q39" i="1"/>
  <c r="AW111" i="1"/>
  <c r="AU110" i="1"/>
  <c r="AW110" i="1" s="1"/>
  <c r="O52" i="1"/>
  <c r="AU3498" i="1"/>
  <c r="AW3498" i="1" s="1"/>
  <c r="AW3499" i="1"/>
  <c r="AE1602" i="1"/>
  <c r="AC1601" i="1"/>
  <c r="AU2843" i="1"/>
  <c r="AW2844" i="1"/>
  <c r="AD2399" i="1"/>
  <c r="AE2400" i="1"/>
  <c r="P11" i="1"/>
  <c r="AD1600" i="1"/>
  <c r="AD33" i="1"/>
  <c r="AD32" i="1" s="1"/>
  <c r="AH11" i="1"/>
  <c r="AF10" i="1"/>
  <c r="O30" i="1"/>
  <c r="AI10" i="1"/>
  <c r="AK11" i="1"/>
  <c r="AD21" i="1"/>
  <c r="AW3419" i="1"/>
  <c r="AU3418" i="1"/>
  <c r="AW3418" i="1" s="1"/>
  <c r="O15" i="1"/>
  <c r="AV2588" i="1"/>
  <c r="AV49" i="1"/>
  <c r="AV48" i="1" s="1"/>
  <c r="AU3522" i="1"/>
  <c r="AW3522" i="1" s="1"/>
  <c r="AW3523" i="1"/>
  <c r="AL76" i="1"/>
  <c r="AN76" i="1" s="1"/>
  <c r="AN77" i="1"/>
  <c r="AE3509" i="1"/>
  <c r="AC3508" i="1"/>
  <c r="AW904" i="1"/>
  <c r="AV899" i="1"/>
  <c r="AC2509" i="1"/>
  <c r="AE2510" i="1"/>
  <c r="AE3430" i="1"/>
  <c r="AC3429" i="1"/>
  <c r="AC1882" i="1"/>
  <c r="AE1883" i="1"/>
  <c r="O62" i="1"/>
  <c r="AU869" i="1"/>
  <c r="AW870" i="1"/>
  <c r="AF76" i="1"/>
  <c r="AH76" i="1" s="1"/>
  <c r="AH77" i="1"/>
  <c r="AR28" i="1"/>
  <c r="AT28" i="1" s="1"/>
  <c r="AT29" i="1"/>
  <c r="AF55" i="1"/>
  <c r="AH55" i="1" s="1"/>
  <c r="AH56" i="1"/>
  <c r="AE1899" i="1"/>
  <c r="AC1894" i="1"/>
  <c r="AE407" i="1"/>
  <c r="AC406" i="1"/>
  <c r="AE2785" i="1"/>
  <c r="AU812" i="1"/>
  <c r="AW812" i="1" s="1"/>
  <c r="AW813" i="1"/>
  <c r="AW1715" i="1"/>
  <c r="AU1714" i="1"/>
  <c r="AW1714" i="1" s="1"/>
  <c r="AD818" i="1"/>
  <c r="AU3120" i="1"/>
  <c r="AW3121" i="1"/>
  <c r="AU2766" i="1"/>
  <c r="AW2766" i="1" s="1"/>
  <c r="AI36" i="1"/>
  <c r="AK36" i="1" s="1"/>
  <c r="AK37" i="1"/>
  <c r="AW3517" i="1"/>
  <c r="AU3516" i="1"/>
  <c r="AU1581" i="1"/>
  <c r="AW1582" i="1"/>
  <c r="P32" i="1"/>
  <c r="AW808" i="1"/>
  <c r="AO36" i="1"/>
  <c r="AQ36" i="1" s="1"/>
  <c r="AQ37" i="1"/>
  <c r="AU2516" i="1"/>
  <c r="AW2516" i="1" s="1"/>
  <c r="AE3120" i="1"/>
  <c r="AC3119" i="1"/>
  <c r="O38" i="1"/>
  <c r="AV864" i="1"/>
  <c r="AW865" i="1"/>
  <c r="AF41" i="1"/>
  <c r="AH41" i="1" s="1"/>
  <c r="AH42" i="1"/>
  <c r="O20" i="1"/>
  <c r="AU1660" i="1"/>
  <c r="AW1660" i="1" s="1"/>
  <c r="AW1874" i="1"/>
  <c r="AU1873" i="1"/>
  <c r="AW1873" i="1" s="1"/>
  <c r="AW296" i="1"/>
  <c r="AU289" i="1"/>
  <c r="P29" i="1"/>
  <c r="AW2767" i="1"/>
  <c r="AW2341" i="1"/>
  <c r="AU2340" i="1"/>
  <c r="AW2340" i="1" s="1"/>
  <c r="Q46" i="1"/>
  <c r="AU3124" i="1"/>
  <c r="AW3124" i="1" s="1"/>
  <c r="AU837" i="1"/>
  <c r="AW837" i="1" s="1"/>
  <c r="AW838" i="1"/>
  <c r="AE900" i="1"/>
  <c r="AC899" i="1"/>
  <c r="AR10" i="1"/>
  <c r="AT11" i="1"/>
  <c r="O47" i="1"/>
  <c r="O45" i="1" s="1"/>
  <c r="P77" i="1"/>
  <c r="P76" i="1" s="1"/>
  <c r="P22" i="1"/>
  <c r="O24" i="1"/>
  <c r="AO28" i="1"/>
  <c r="AQ28" i="1" s="1"/>
  <c r="AQ29" i="1"/>
  <c r="AW846" i="1"/>
  <c r="AU845" i="1"/>
  <c r="AW845" i="1" s="1"/>
  <c r="AE26" i="1"/>
  <c r="AE2300" i="1"/>
  <c r="AC2299" i="1"/>
  <c r="AU2672" i="1"/>
  <c r="AW2672" i="1" s="1"/>
  <c r="AW2673" i="1"/>
  <c r="Q19" i="1"/>
  <c r="AW2597" i="1"/>
  <c r="AU2596" i="1"/>
  <c r="AW2596" i="1" s="1"/>
  <c r="AV539" i="1"/>
  <c r="AW539" i="1" s="1"/>
  <c r="AW540" i="1"/>
  <c r="AE869" i="1"/>
  <c r="AC864" i="1"/>
  <c r="AW2813" i="1"/>
  <c r="AU1318" i="1"/>
  <c r="AW1318" i="1" s="1"/>
  <c r="AW1319" i="1"/>
  <c r="AU3196" i="1"/>
  <c r="AW3196" i="1" s="1"/>
  <c r="AW3197" i="1"/>
  <c r="AL41" i="1"/>
  <c r="AN41" i="1" s="1"/>
  <c r="AN42" i="1"/>
  <c r="AW1682" i="1"/>
  <c r="AW2636" i="1"/>
  <c r="AU2635" i="1"/>
  <c r="AW2635" i="1" s="1"/>
  <c r="O13" i="1"/>
  <c r="AW1603" i="1"/>
  <c r="AU1602" i="1"/>
  <c r="P55" i="1"/>
  <c r="AW3413" i="1"/>
  <c r="AU2757" i="1"/>
  <c r="Q44" i="1"/>
  <c r="O14" i="1"/>
  <c r="AU3221" i="1"/>
  <c r="AW3221" i="1" s="1"/>
  <c r="AW3222" i="1"/>
  <c r="AN56" i="1"/>
  <c r="AL55" i="1"/>
  <c r="AN55" i="1" s="1"/>
  <c r="AI55" i="1"/>
  <c r="AK55" i="1" s="1"/>
  <c r="AK56" i="1"/>
  <c r="AW551" i="1"/>
  <c r="AU550" i="1"/>
  <c r="AW550" i="1" s="1"/>
  <c r="O18" i="1"/>
  <c r="AW1990" i="1"/>
  <c r="AU1989" i="1"/>
  <c r="AW1989" i="1" s="1"/>
  <c r="AI41" i="1"/>
  <c r="AK41" i="1" s="1"/>
  <c r="AU795" i="1"/>
  <c r="AW796" i="1"/>
  <c r="AU1899" i="1"/>
  <c r="AW1900" i="1"/>
  <c r="Q16" i="1"/>
  <c r="AU3580" i="1"/>
  <c r="AW3580" i="1" s="1"/>
  <c r="AW3581" i="1"/>
  <c r="AC3474" i="1"/>
  <c r="AE3475" i="1"/>
  <c r="AU2820" i="1"/>
  <c r="AW2820" i="1" s="1"/>
  <c r="AW2821" i="1"/>
  <c r="AC2589" i="1"/>
  <c r="AU900" i="1"/>
  <c r="AW901" i="1"/>
  <c r="AU2865" i="1"/>
  <c r="AW2865" i="1" s="1"/>
  <c r="AW2866" i="1"/>
  <c r="AT77" i="1"/>
  <c r="AR76" i="1"/>
  <c r="AT76" i="1" s="1"/>
  <c r="P42" i="1"/>
  <c r="AE911" i="1"/>
  <c r="AC910" i="1"/>
  <c r="Q34" i="1"/>
  <c r="O49" i="1"/>
  <c r="O51" i="1"/>
  <c r="AU2306" i="1"/>
  <c r="AW2306" i="1" s="1"/>
  <c r="AW2307" i="1"/>
  <c r="AE87" i="1"/>
  <c r="AC79" i="1"/>
  <c r="AL10" i="1"/>
  <c r="AN11" i="1"/>
  <c r="AU2939" i="1"/>
  <c r="AW2939" i="1" s="1"/>
  <c r="AW2940" i="1"/>
  <c r="AW2851" i="1"/>
  <c r="AU2847" i="1"/>
  <c r="AW2847" i="1" s="1"/>
  <c r="O43" i="1"/>
  <c r="AW2463" i="1"/>
  <c r="AU2462" i="1"/>
  <c r="AQ77" i="1"/>
  <c r="AO76" i="1"/>
  <c r="AQ76" i="1" s="1"/>
  <c r="O23" i="1"/>
  <c r="AC2756" i="1"/>
  <c r="AL36" i="1"/>
  <c r="AN36" i="1" s="1"/>
  <c r="AN37" i="1"/>
  <c r="AV2756" i="1"/>
  <c r="AU1340" i="1"/>
  <c r="AW1340" i="1" s="1"/>
  <c r="AW1341" i="1"/>
  <c r="O53" i="1"/>
  <c r="Q54" i="1"/>
  <c r="AW3466" i="1"/>
  <c r="AU3465" i="1"/>
  <c r="AW3465" i="1" s="1"/>
  <c r="P37" i="1"/>
  <c r="O31" i="1"/>
  <c r="AW2591" i="1"/>
  <c r="AU2590" i="1"/>
  <c r="AW1856" i="1"/>
  <c r="AU1855" i="1"/>
  <c r="AW1855" i="1" s="1"/>
  <c r="AD27" i="1"/>
  <c r="AD25" i="1" s="1"/>
  <c r="AD893" i="1"/>
  <c r="AW2511" i="1"/>
  <c r="AU2510" i="1"/>
  <c r="AQ11" i="1"/>
  <c r="AO10" i="1"/>
  <c r="AU820" i="1"/>
  <c r="AW821" i="1"/>
  <c r="AV1895" i="1"/>
  <c r="AW1896" i="1"/>
  <c r="AW802" i="1"/>
  <c r="AU19" i="1"/>
  <c r="AW19" i="1" s="1"/>
  <c r="AU101" i="1"/>
  <c r="AW102" i="1"/>
  <c r="AD2894" i="1"/>
  <c r="AD54" i="1"/>
  <c r="AD53" i="1" s="1"/>
  <c r="AU783" i="1"/>
  <c r="AW784" i="1"/>
  <c r="AT56" i="1"/>
  <c r="AR55" i="1"/>
  <c r="AT55" i="1" s="1"/>
  <c r="AV2400" i="1"/>
  <c r="AW2401" i="1"/>
  <c r="AW3109" i="1"/>
  <c r="AU3108" i="1"/>
  <c r="AW3108" i="1" s="1"/>
  <c r="AD2460" i="1"/>
  <c r="AD46" i="1"/>
  <c r="AD45" i="1" s="1"/>
  <c r="O57" i="1"/>
  <c r="AE1581" i="1"/>
  <c r="AC1580" i="1"/>
  <c r="AW3510" i="1"/>
  <c r="AU3509" i="1"/>
  <c r="AU178" i="1"/>
  <c r="AW178" i="1" s="1"/>
  <c r="AW179" i="1"/>
  <c r="AW2903" i="1"/>
  <c r="AU2902" i="1"/>
  <c r="AU407" i="1"/>
  <c r="AU87" i="1"/>
  <c r="AW88" i="1"/>
  <c r="P50" i="1"/>
  <c r="AR41" i="1"/>
  <c r="AT41" i="1" s="1"/>
  <c r="AT42" i="1"/>
  <c r="Q26" i="1"/>
  <c r="AW2924" i="1"/>
  <c r="AU2923" i="1"/>
  <c r="AW2923" i="1" s="1"/>
  <c r="AE281" i="1"/>
  <c r="AC276" i="1"/>
  <c r="AE783" i="1"/>
  <c r="AC16" i="1"/>
  <c r="AE16" i="1" s="1"/>
  <c r="AH37" i="1"/>
  <c r="AF36" i="1"/>
  <c r="AH36" i="1" s="1"/>
  <c r="O27" i="1"/>
  <c r="O25" i="1" s="1"/>
  <c r="AW2301" i="1"/>
  <c r="AU2300" i="1"/>
  <c r="O12" i="1"/>
  <c r="O78" i="1"/>
  <c r="Q79" i="1"/>
  <c r="AW2277" i="1"/>
  <c r="AU39" i="1"/>
  <c r="AW39" i="1" s="1"/>
  <c r="Q40" i="1"/>
  <c r="AU2404" i="1"/>
  <c r="AW894" i="1"/>
  <c r="AU26" i="1"/>
  <c r="O22" i="1"/>
  <c r="AU877" i="1"/>
  <c r="AW877" i="1" s="1"/>
  <c r="AC832" i="1"/>
  <c r="AV289" i="1"/>
  <c r="AV276" i="1" s="1"/>
  <c r="AV14" i="1" s="1"/>
  <c r="AW290" i="1"/>
  <c r="O35" i="1"/>
  <c r="AC1864" i="1"/>
  <c r="AW2541" i="1"/>
  <c r="AU2540" i="1"/>
  <c r="AW2540" i="1" s="1"/>
  <c r="AW2008" i="1"/>
  <c r="AU2007" i="1"/>
  <c r="AW2007" i="1" s="1"/>
  <c r="AW833" i="1"/>
  <c r="AC807" i="1"/>
  <c r="AN29" i="1"/>
  <c r="AL28" i="1"/>
  <c r="AN28" i="1" s="1"/>
  <c r="AW282" i="1"/>
  <c r="AU281" i="1"/>
  <c r="AO41" i="1"/>
  <c r="AQ41" i="1" s="1"/>
  <c r="AQ42" i="1"/>
  <c r="AT37" i="1"/>
  <c r="AR36" i="1"/>
  <c r="AT36" i="1" s="1"/>
  <c r="AF28" i="1"/>
  <c r="AH28" i="1" s="1"/>
  <c r="AH29" i="1"/>
  <c r="AD1894" i="1"/>
  <c r="AE1895" i="1"/>
  <c r="O61" i="1"/>
  <c r="AE101" i="1"/>
  <c r="AC100" i="1"/>
  <c r="AC794" i="1"/>
  <c r="AE795" i="1"/>
  <c r="AD30" i="1" l="1"/>
  <c r="AD29" i="1" s="1"/>
  <c r="AD28" i="1" s="1"/>
  <c r="Q76" i="2"/>
  <c r="B14" i="3"/>
  <c r="D14" i="3" s="1"/>
  <c r="O9" i="2"/>
  <c r="Q9" i="2" s="1"/>
  <c r="Q10" i="2"/>
  <c r="AV57" i="1"/>
  <c r="AV56" i="1" s="1"/>
  <c r="AV55" i="1" s="1"/>
  <c r="AC54" i="1"/>
  <c r="AC53" i="1" s="1"/>
  <c r="AE53" i="1" s="1"/>
  <c r="AC2894" i="1"/>
  <c r="AE2894" i="1" s="1"/>
  <c r="AD78" i="1"/>
  <c r="AD77" i="1" s="1"/>
  <c r="AV406" i="1"/>
  <c r="AV15" i="1" s="1"/>
  <c r="AV11" i="1" s="1"/>
  <c r="AW289" i="1"/>
  <c r="AE2399" i="1"/>
  <c r="AV33" i="1"/>
  <c r="AV32" i="1" s="1"/>
  <c r="AV28" i="1" s="1"/>
  <c r="AU832" i="1"/>
  <c r="AU23" i="1" s="1"/>
  <c r="AW23" i="1" s="1"/>
  <c r="AV46" i="1"/>
  <c r="AV45" i="1" s="1"/>
  <c r="AV909" i="1"/>
  <c r="AV908" i="1" s="1"/>
  <c r="AU910" i="1"/>
  <c r="AW910" i="1" s="1"/>
  <c r="O77" i="1"/>
  <c r="Q78" i="1"/>
  <c r="AW407" i="1"/>
  <c r="AU406" i="1"/>
  <c r="AN10" i="1"/>
  <c r="AL9" i="1"/>
  <c r="AN9" i="1" s="1"/>
  <c r="AE899" i="1"/>
  <c r="AC27" i="1"/>
  <c r="AC893" i="1"/>
  <c r="AE893" i="1" s="1"/>
  <c r="O37" i="1"/>
  <c r="Q38" i="1"/>
  <c r="AE1882" i="1"/>
  <c r="AC35" i="1"/>
  <c r="AE35" i="1" s="1"/>
  <c r="AW2902" i="1"/>
  <c r="AU2895" i="1"/>
  <c r="AU100" i="1"/>
  <c r="AW101" i="1"/>
  <c r="AE79" i="1"/>
  <c r="AC78" i="1"/>
  <c r="AC12" i="1"/>
  <c r="AC909" i="1"/>
  <c r="AE910" i="1"/>
  <c r="AC30" i="1"/>
  <c r="AW2757" i="1"/>
  <c r="AU2756" i="1"/>
  <c r="AW1581" i="1"/>
  <c r="AU1580" i="1"/>
  <c r="AE3429" i="1"/>
  <c r="AC58" i="1"/>
  <c r="AE58" i="1" s="1"/>
  <c r="AF9" i="1"/>
  <c r="AH9" i="1" s="1"/>
  <c r="AH10" i="1"/>
  <c r="O32" i="1"/>
  <c r="Q33" i="1"/>
  <c r="AU3515" i="1"/>
  <c r="AW3516" i="1"/>
  <c r="AE3515" i="1"/>
  <c r="AC3514" i="1"/>
  <c r="AC62" i="1"/>
  <c r="AE62" i="1" s="1"/>
  <c r="AC13" i="1"/>
  <c r="AE13" i="1" s="1"/>
  <c r="AE100" i="1"/>
  <c r="AU2461" i="1"/>
  <c r="AW2462" i="1"/>
  <c r="Q53" i="1"/>
  <c r="P41" i="1"/>
  <c r="AE3474" i="1"/>
  <c r="AC59" i="1"/>
  <c r="AE59" i="1" s="1"/>
  <c r="AC3118" i="1"/>
  <c r="AE3119" i="1"/>
  <c r="AC57" i="1"/>
  <c r="AE406" i="1"/>
  <c r="AC15" i="1"/>
  <c r="AE15" i="1" s="1"/>
  <c r="Q15" i="1"/>
  <c r="Q52" i="1"/>
  <c r="AU3474" i="1"/>
  <c r="AW3475" i="1"/>
  <c r="AE2842" i="1"/>
  <c r="AC52" i="1"/>
  <c r="AE52" i="1" s="1"/>
  <c r="AE1864" i="1"/>
  <c r="AC34" i="1"/>
  <c r="AE34" i="1" s="1"/>
  <c r="AW2590" i="1"/>
  <c r="AU2589" i="1"/>
  <c r="O42" i="1"/>
  <c r="Q43" i="1"/>
  <c r="Q24" i="1"/>
  <c r="AE2509" i="1"/>
  <c r="AC47" i="1"/>
  <c r="AE47" i="1" s="1"/>
  <c r="Q59" i="1"/>
  <c r="AU2299" i="1"/>
  <c r="AW2300" i="1"/>
  <c r="Q25" i="1"/>
  <c r="Q51" i="1"/>
  <c r="O50" i="1"/>
  <c r="AW795" i="1"/>
  <c r="AU794" i="1"/>
  <c r="AW1602" i="1"/>
  <c r="AU1601" i="1"/>
  <c r="AW869" i="1"/>
  <c r="AU864" i="1"/>
  <c r="AV27" i="1"/>
  <c r="AV25" i="1" s="1"/>
  <c r="AV893" i="1"/>
  <c r="Q58" i="1"/>
  <c r="AC793" i="1"/>
  <c r="AE793" i="1" s="1"/>
  <c r="AE794" i="1"/>
  <c r="AC18" i="1"/>
  <c r="AW281" i="1"/>
  <c r="AU276" i="1"/>
  <c r="Q27" i="1"/>
  <c r="AW2404" i="1"/>
  <c r="AU2399" i="1"/>
  <c r="Q31" i="1"/>
  <c r="AV2755" i="1"/>
  <c r="AV51" i="1"/>
  <c r="AV50" i="1" s="1"/>
  <c r="P21" i="1"/>
  <c r="P10" i="1" s="1"/>
  <c r="Q45" i="1"/>
  <c r="Q20" i="1"/>
  <c r="AD908" i="1"/>
  <c r="O11" i="1"/>
  <c r="Q12" i="1"/>
  <c r="Q35" i="1"/>
  <c r="AD10" i="1"/>
  <c r="AE1580" i="1"/>
  <c r="AC31" i="1"/>
  <c r="AE31" i="1" s="1"/>
  <c r="AW820" i="1"/>
  <c r="AU819" i="1"/>
  <c r="Q13" i="1"/>
  <c r="AC2298" i="1"/>
  <c r="AE2299" i="1"/>
  <c r="AC43" i="1"/>
  <c r="AE1894" i="1"/>
  <c r="AC1893" i="1"/>
  <c r="AC38" i="1"/>
  <c r="AE3508" i="1"/>
  <c r="AC3507" i="1"/>
  <c r="AE3507" i="1" s="1"/>
  <c r="AC61" i="1"/>
  <c r="AV2399" i="1"/>
  <c r="AW2400" i="1"/>
  <c r="AD1893" i="1"/>
  <c r="AD1892" i="1" s="1"/>
  <c r="AD38" i="1"/>
  <c r="AD37" i="1" s="1"/>
  <c r="AD36" i="1" s="1"/>
  <c r="AO9" i="1"/>
  <c r="AQ9" i="1" s="1"/>
  <c r="AQ10" i="1"/>
  <c r="O48" i="1"/>
  <c r="Q49" i="1"/>
  <c r="Q47" i="1"/>
  <c r="AW3120" i="1"/>
  <c r="AU3119" i="1"/>
  <c r="Q62" i="1"/>
  <c r="AD44" i="1"/>
  <c r="AD42" i="1" s="1"/>
  <c r="AD41" i="1" s="1"/>
  <c r="AD2298" i="1"/>
  <c r="AD2297" i="1" s="1"/>
  <c r="AW3430" i="1"/>
  <c r="AU3429" i="1"/>
  <c r="AC818" i="1"/>
  <c r="AE818" i="1" s="1"/>
  <c r="AE819" i="1"/>
  <c r="AC22" i="1"/>
  <c r="AE832" i="1"/>
  <c r="AC23" i="1"/>
  <c r="AE23" i="1" s="1"/>
  <c r="O56" i="1"/>
  <c r="Q57" i="1"/>
  <c r="AW783" i="1"/>
  <c r="AU16" i="1"/>
  <c r="AW16" i="1" s="1"/>
  <c r="P36" i="1"/>
  <c r="AC2755" i="1"/>
  <c r="AE2755" i="1" s="1"/>
  <c r="AE2756" i="1"/>
  <c r="AC51" i="1"/>
  <c r="AW1899" i="1"/>
  <c r="AU1894" i="1"/>
  <c r="O17" i="1"/>
  <c r="Q18" i="1"/>
  <c r="Q14" i="1"/>
  <c r="AE864" i="1"/>
  <c r="AC24" i="1"/>
  <c r="AE24" i="1" s="1"/>
  <c r="AU807" i="1"/>
  <c r="AI9" i="1"/>
  <c r="AK9" i="1" s="1"/>
  <c r="AK10" i="1"/>
  <c r="AW1883" i="1"/>
  <c r="AU1882" i="1"/>
  <c r="AU1864" i="1"/>
  <c r="AE2461" i="1"/>
  <c r="AC2460" i="1"/>
  <c r="AE2460" i="1" s="1"/>
  <c r="AC46" i="1"/>
  <c r="AV1894" i="1"/>
  <c r="AW1895" i="1"/>
  <c r="AC14" i="1"/>
  <c r="AE14" i="1" s="1"/>
  <c r="AE276" i="1"/>
  <c r="AW2510" i="1"/>
  <c r="AU2509" i="1"/>
  <c r="Q23" i="1"/>
  <c r="AW900" i="1"/>
  <c r="AU899" i="1"/>
  <c r="O29" i="1"/>
  <c r="Q30" i="1"/>
  <c r="AW2843" i="1"/>
  <c r="AU2842" i="1"/>
  <c r="AW26" i="1"/>
  <c r="Q61" i="1"/>
  <c r="O60" i="1"/>
  <c r="AW3509" i="1"/>
  <c r="AU3508" i="1"/>
  <c r="AE807" i="1"/>
  <c r="AC20" i="1"/>
  <c r="AE20" i="1" s="1"/>
  <c r="O21" i="1"/>
  <c r="Q22" i="1"/>
  <c r="AW87" i="1"/>
  <c r="AU79" i="1"/>
  <c r="AE2589" i="1"/>
  <c r="AC2588" i="1"/>
  <c r="AE2588" i="1" s="1"/>
  <c r="AC49" i="1"/>
  <c r="AT10" i="1"/>
  <c r="AR9" i="1"/>
  <c r="AT9" i="1" s="1"/>
  <c r="P28" i="1"/>
  <c r="AV24" i="1"/>
  <c r="AV21" i="1" s="1"/>
  <c r="AV818" i="1"/>
  <c r="AE1601" i="1"/>
  <c r="AC1600" i="1"/>
  <c r="AE1600" i="1" s="1"/>
  <c r="AC33" i="1"/>
  <c r="AE54" i="1" l="1"/>
  <c r="AW832" i="1"/>
  <c r="AV78" i="1"/>
  <c r="AV77" i="1" s="1"/>
  <c r="AU30" i="1"/>
  <c r="AW30" i="1" s="1"/>
  <c r="AD76" i="1"/>
  <c r="AU12" i="1"/>
  <c r="AU78" i="1"/>
  <c r="AW79" i="1"/>
  <c r="AC45" i="1"/>
  <c r="AE45" i="1" s="1"/>
  <c r="AE46" i="1"/>
  <c r="AW3429" i="1"/>
  <c r="AU58" i="1"/>
  <c r="AW58" i="1" s="1"/>
  <c r="AC56" i="1"/>
  <c r="AE57" i="1"/>
  <c r="AC908" i="1"/>
  <c r="AE909" i="1"/>
  <c r="O36" i="1"/>
  <c r="Q37" i="1"/>
  <c r="Q50" i="1"/>
  <c r="AW1580" i="1"/>
  <c r="AU31" i="1"/>
  <c r="AW31" i="1" s="1"/>
  <c r="AE12" i="1"/>
  <c r="AC11" i="1"/>
  <c r="AC3117" i="1"/>
  <c r="AE3117" i="1" s="1"/>
  <c r="AE3118" i="1"/>
  <c r="AE3514" i="1"/>
  <c r="AC3513" i="1"/>
  <c r="AE3513" i="1" s="1"/>
  <c r="AE78" i="1"/>
  <c r="AC77" i="1"/>
  <c r="AE27" i="1"/>
  <c r="AC25" i="1"/>
  <c r="AE25" i="1" s="1"/>
  <c r="AE2298" i="1"/>
  <c r="AC2297" i="1"/>
  <c r="AE2297" i="1" s="1"/>
  <c r="O10" i="1"/>
  <c r="Q11" i="1"/>
  <c r="AW2399" i="1"/>
  <c r="AU44" i="1"/>
  <c r="P9" i="1"/>
  <c r="AW2509" i="1"/>
  <c r="AU47" i="1"/>
  <c r="AW47" i="1" s="1"/>
  <c r="Q21" i="1"/>
  <c r="AW1894" i="1"/>
  <c r="AU1893" i="1"/>
  <c r="AU38" i="1"/>
  <c r="AE44" i="1"/>
  <c r="AW3474" i="1"/>
  <c r="AU59" i="1"/>
  <c r="AW59" i="1" s="1"/>
  <c r="AW3515" i="1"/>
  <c r="AU3514" i="1"/>
  <c r="AU62" i="1"/>
  <c r="AW62" i="1" s="1"/>
  <c r="AU2755" i="1"/>
  <c r="AW2755" i="1" s="1"/>
  <c r="AW2756" i="1"/>
  <c r="AU51" i="1"/>
  <c r="AW100" i="1"/>
  <c r="AU13" i="1"/>
  <c r="AW13" i="1" s="1"/>
  <c r="AW1864" i="1"/>
  <c r="AU34" i="1"/>
  <c r="AW34" i="1" s="1"/>
  <c r="AC50" i="1"/>
  <c r="AE50" i="1" s="1"/>
  <c r="AE51" i="1"/>
  <c r="AU3118" i="1"/>
  <c r="AW3119" i="1"/>
  <c r="AU57" i="1"/>
  <c r="AV44" i="1"/>
  <c r="AV42" i="1" s="1"/>
  <c r="AV41" i="1" s="1"/>
  <c r="AV2298" i="1"/>
  <c r="AV2297" i="1" s="1"/>
  <c r="AW819" i="1"/>
  <c r="AU818" i="1"/>
  <c r="AW818" i="1" s="1"/>
  <c r="AU22" i="1"/>
  <c r="AW864" i="1"/>
  <c r="AU24" i="1"/>
  <c r="AW24" i="1" s="1"/>
  <c r="AW2895" i="1"/>
  <c r="AU2894" i="1"/>
  <c r="AW2894" i="1" s="1"/>
  <c r="AU54" i="1"/>
  <c r="AW406" i="1"/>
  <c r="AU15" i="1"/>
  <c r="AW15" i="1" s="1"/>
  <c r="Q17" i="1"/>
  <c r="AC60" i="1"/>
  <c r="AE60" i="1" s="1"/>
  <c r="AE61" i="1"/>
  <c r="AW276" i="1"/>
  <c r="AU14" i="1"/>
  <c r="AW14" i="1" s="1"/>
  <c r="Q42" i="1"/>
  <c r="O41" i="1"/>
  <c r="AC42" i="1"/>
  <c r="AE43" i="1"/>
  <c r="O55" i="1"/>
  <c r="Q56" i="1"/>
  <c r="AW807" i="1"/>
  <c r="AU20" i="1"/>
  <c r="AW20" i="1" s="1"/>
  <c r="AU2588" i="1"/>
  <c r="AW2588" i="1" s="1"/>
  <c r="AW2589" i="1"/>
  <c r="AU49" i="1"/>
  <c r="Q32" i="1"/>
  <c r="AW3508" i="1"/>
  <c r="AU3507" i="1"/>
  <c r="AW3507" i="1" s="1"/>
  <c r="AU61" i="1"/>
  <c r="AE49" i="1"/>
  <c r="AC48" i="1"/>
  <c r="AE48" i="1" s="1"/>
  <c r="AC21" i="1"/>
  <c r="AE21" i="1" s="1"/>
  <c r="AE22" i="1"/>
  <c r="AC17" i="1"/>
  <c r="AE17" i="1" s="1"/>
  <c r="AE18" i="1"/>
  <c r="AW1601" i="1"/>
  <c r="AU1600" i="1"/>
  <c r="AW1600" i="1" s="1"/>
  <c r="AU33" i="1"/>
  <c r="AW2299" i="1"/>
  <c r="AU2298" i="1"/>
  <c r="AU43" i="1"/>
  <c r="AU909" i="1"/>
  <c r="Q77" i="1"/>
  <c r="O76" i="1"/>
  <c r="AW2842" i="1"/>
  <c r="AU52" i="1"/>
  <c r="AW52" i="1" s="1"/>
  <c r="Q29" i="1"/>
  <c r="O28" i="1"/>
  <c r="Q60" i="1"/>
  <c r="AW899" i="1"/>
  <c r="AU27" i="1"/>
  <c r="AU893" i="1"/>
  <c r="AW893" i="1" s="1"/>
  <c r="AV1893" i="1"/>
  <c r="AV1892" i="1" s="1"/>
  <c r="AV38" i="1"/>
  <c r="AV37" i="1" s="1"/>
  <c r="AV36" i="1" s="1"/>
  <c r="AC37" i="1"/>
  <c r="AE38" i="1"/>
  <c r="AD9" i="1"/>
  <c r="AW2461" i="1"/>
  <c r="AU2460" i="1"/>
  <c r="AW2460" i="1" s="1"/>
  <c r="AU46" i="1"/>
  <c r="AC29" i="1"/>
  <c r="AE30" i="1"/>
  <c r="AW1882" i="1"/>
  <c r="AU35" i="1"/>
  <c r="AW35" i="1" s="1"/>
  <c r="AE33" i="1"/>
  <c r="AC32" i="1"/>
  <c r="AE32" i="1" s="1"/>
  <c r="AV10" i="1"/>
  <c r="Q48" i="1"/>
  <c r="AC1892" i="1"/>
  <c r="AE1892" i="1" s="1"/>
  <c r="AE1893" i="1"/>
  <c r="AW794" i="1"/>
  <c r="AU793" i="1"/>
  <c r="AW793" i="1" s="1"/>
  <c r="AU18" i="1"/>
  <c r="AE908" i="1" l="1"/>
  <c r="AC76" i="1"/>
  <c r="AE76" i="1" s="1"/>
  <c r="AU29" i="1"/>
  <c r="AW29" i="1" s="1"/>
  <c r="AV9" i="1"/>
  <c r="AV76" i="1"/>
  <c r="AW44" i="1"/>
  <c r="Q28" i="1"/>
  <c r="Q41" i="1"/>
  <c r="AU48" i="1"/>
  <c r="AW48" i="1" s="1"/>
  <c r="AW49" i="1"/>
  <c r="AE11" i="1"/>
  <c r="AC10" i="1"/>
  <c r="AC55" i="1"/>
  <c r="AE55" i="1" s="1"/>
  <c r="AE56" i="1"/>
  <c r="AU1892" i="1"/>
  <c r="AW1892" i="1" s="1"/>
  <c r="AW1893" i="1"/>
  <c r="O9" i="1"/>
  <c r="Q10" i="1"/>
  <c r="AU3117" i="1"/>
  <c r="AW3117" i="1" s="1"/>
  <c r="AW3118" i="1"/>
  <c r="AU42" i="1"/>
  <c r="AW43" i="1"/>
  <c r="AW51" i="1"/>
  <c r="AU50" i="1"/>
  <c r="AW50" i="1" s="1"/>
  <c r="AU53" i="1"/>
  <c r="AW53" i="1" s="1"/>
  <c r="AW54" i="1"/>
  <c r="AC36" i="1"/>
  <c r="AE36" i="1" s="1"/>
  <c r="AE37" i="1"/>
  <c r="Q55" i="1"/>
  <c r="AW38" i="1"/>
  <c r="AU37" i="1"/>
  <c r="AU17" i="1"/>
  <c r="AW17" i="1" s="1"/>
  <c r="AW18" i="1"/>
  <c r="AC28" i="1"/>
  <c r="AE28" i="1" s="1"/>
  <c r="AE29" i="1"/>
  <c r="Q76" i="1"/>
  <c r="AW909" i="1"/>
  <c r="AU908" i="1"/>
  <c r="AW908" i="1" s="1"/>
  <c r="AW2298" i="1"/>
  <c r="AU2297" i="1"/>
  <c r="AW2297" i="1" s="1"/>
  <c r="AU45" i="1"/>
  <c r="AW45" i="1" s="1"/>
  <c r="AW46" i="1"/>
  <c r="AU32" i="1"/>
  <c r="AW32" i="1" s="1"/>
  <c r="AW33" i="1"/>
  <c r="AE42" i="1"/>
  <c r="AC41" i="1"/>
  <c r="AE41" i="1" s="1"/>
  <c r="AU56" i="1"/>
  <c r="AW57" i="1"/>
  <c r="AE77" i="1"/>
  <c r="AU77" i="1"/>
  <c r="AW78" i="1"/>
  <c r="AU21" i="1"/>
  <c r="AW21" i="1" s="1"/>
  <c r="AW22" i="1"/>
  <c r="AW27" i="1"/>
  <c r="AU25" i="1"/>
  <c r="AW25" i="1" s="1"/>
  <c r="AW61" i="1"/>
  <c r="AU60" i="1"/>
  <c r="AW60" i="1" s="1"/>
  <c r="AW3514" i="1"/>
  <c r="AU3513" i="1"/>
  <c r="AW3513" i="1" s="1"/>
  <c r="Q36" i="1"/>
  <c r="AW12" i="1"/>
  <c r="AU11" i="1"/>
  <c r="AC9" i="1" l="1"/>
  <c r="AE9" i="1" s="1"/>
  <c r="AE10" i="1"/>
  <c r="AU36" i="1"/>
  <c r="AW36" i="1" s="1"/>
  <c r="AW37" i="1"/>
  <c r="AW42" i="1"/>
  <c r="AU41" i="1"/>
  <c r="AW41" i="1" s="1"/>
  <c r="AU28" i="1"/>
  <c r="AW28" i="1" s="1"/>
  <c r="AU10" i="1"/>
  <c r="AW11" i="1"/>
  <c r="AU76" i="1"/>
  <c r="AW77" i="1"/>
  <c r="AU55" i="1"/>
  <c r="AW55" i="1" s="1"/>
  <c r="AW56" i="1"/>
  <c r="Q9" i="1"/>
  <c r="AU9" i="1" l="1"/>
  <c r="AW9" i="1" s="1"/>
  <c r="AW10" i="1"/>
  <c r="AW76" i="1"/>
</calcChain>
</file>

<file path=xl/sharedStrings.xml><?xml version="1.0" encoding="utf-8"?>
<sst xmlns="http://schemas.openxmlformats.org/spreadsheetml/2006/main" count="16385" uniqueCount="2198">
  <si>
    <t>FONDO PARA EL FORTALECIMIENTO DE LAS INSTITUCIONES DE SEGURIDAD PÚBLICA (FOFISP)</t>
  </si>
  <si>
    <t>ESTRUCTURA PROGRAMÁTICA PRESUPUESTAL FOFISP 2025</t>
  </si>
  <si>
    <t>ENTIDAD FEDERATIVA: OAXACA</t>
  </si>
  <si>
    <t>AÑO</t>
  </si>
  <si>
    <t>ENTIDAD</t>
  </si>
  <si>
    <t>EJE</t>
  </si>
  <si>
    <t>PROGRAMA</t>
  </si>
  <si>
    <t>SUBPROGRAMA</t>
  </si>
  <si>
    <t>PROGRAMAS CON PRIORIDAD NACIONAL 
Y SUBPROGRAMAS</t>
  </si>
  <si>
    <t>ORIGEN DE LOS RECURSOS</t>
  </si>
  <si>
    <t>RECURSOS CONVENIDOS/MODIFICADOS</t>
  </si>
  <si>
    <t>RECURSOS PAGADOS</t>
  </si>
  <si>
    <t>RECURSOS EJERCIDOS</t>
  </si>
  <si>
    <t>RECURSOS DEVENGADOS</t>
  </si>
  <si>
    <t>RECURSOS COMPROMETIDOS</t>
  </si>
  <si>
    <t>RECURSOS REINTEGRADOS</t>
  </si>
  <si>
    <t>RECURSOS PENDIENTES DE APLICAR</t>
  </si>
  <si>
    <t>RECURSOS FEDERALES
 (FOFISP)</t>
  </si>
  <si>
    <t>RECURSOS ESTATALES</t>
  </si>
  <si>
    <t>FINANCIAMIENTO
CONJUNTO</t>
  </si>
  <si>
    <t>TOTAL</t>
  </si>
  <si>
    <t xml:space="preserve"> </t>
  </si>
  <si>
    <t>(Pesos)</t>
  </si>
  <si>
    <t>MUNICIPIO</t>
  </si>
  <si>
    <t>NO. MUNICIPIO</t>
  </si>
  <si>
    <t>CAPÍTULO</t>
  </si>
  <si>
    <t>CONCEPTO</t>
  </si>
  <si>
    <t>PARTIDA
GENÉRICA</t>
  </si>
  <si>
    <t>BIEN</t>
  </si>
  <si>
    <t>ÁREA EJECUTORA*</t>
  </si>
  <si>
    <t>UNIDAD
DE MEDIDA</t>
  </si>
  <si>
    <t>CANTIDAD</t>
  </si>
  <si>
    <t>PERSONA /
CANTIDAD 2</t>
  </si>
  <si>
    <t>MODIFICACIONES PROGRAMÁTICO-PRESUPUESTALES</t>
  </si>
  <si>
    <t>METAS</t>
  </si>
  <si>
    <t>AMPLIACIÓN</t>
  </si>
  <si>
    <t>REDUCCIÓN</t>
  </si>
  <si>
    <t>CONVENIDAS/ MODIFICADAS</t>
  </si>
  <si>
    <t>ALCANZADAS</t>
  </si>
  <si>
    <t>NO REALIZADAS POR REINTEGRO</t>
  </si>
  <si>
    <t>POR ALCANZAR</t>
  </si>
  <si>
    <t>PERSONA</t>
  </si>
  <si>
    <t>Más y Mejor Policía a través de un Desarrollo Policial Integral</t>
  </si>
  <si>
    <t>Formación y Capacitación Continua conforme al Programa Rector</t>
  </si>
  <si>
    <t/>
  </si>
  <si>
    <t>Incremento del Estado de Fuerza de las Instituciones de Seguridad Pública</t>
  </si>
  <si>
    <t>Servicios Generales</t>
  </si>
  <si>
    <t xml:space="preserve">Servicios de Comunicación Social y Publicidad </t>
  </si>
  <si>
    <t>Difusión por radio, televisión y otros medios de mensajes sobre programas y actividades gubernamentales</t>
  </si>
  <si>
    <t xml:space="preserve">Difusión Externa (Convocatoria para aspirantes) de la Secretaría de Seguridad Pública: Policía Preventivo y Personal de Custodia Penitenciaria </t>
  </si>
  <si>
    <t>Servicio</t>
  </si>
  <si>
    <t>Difusión Externa (Convocatoria para aspirantes) de la Procuraduría o Fiscalía: Ministerio Público, Peritos, Policía de Investigación o Policía Ministerial</t>
  </si>
  <si>
    <t>Servicio de creación y difusión de contenido exclusivamente a través de Internet</t>
  </si>
  <si>
    <t>Transferencias, Asignaciones, Subsidios y Otras Ayudas</t>
  </si>
  <si>
    <t>Ayudas Sociales</t>
  </si>
  <si>
    <t>Becas y otras ayudas para programas de capacitación</t>
  </si>
  <si>
    <t>Becas para aspirantes a Agentes del Ministerio Público</t>
  </si>
  <si>
    <t>Beca</t>
  </si>
  <si>
    <t>Becas para aspirantes a Personal de Custodia Penitenciaria</t>
  </si>
  <si>
    <t>Becas para aspirantes a Peritos</t>
  </si>
  <si>
    <t>Becas para aspirantes a Policía de Investigación</t>
  </si>
  <si>
    <t>Becas para aspirantes a Policía Estatal</t>
  </si>
  <si>
    <t>Becas para aspirantes a Policía Municipal</t>
  </si>
  <si>
    <t>Becas para aspirantes a administrativo del Sistema Penitenciario</t>
  </si>
  <si>
    <t>Becas para aspirantes a técnico del Sistema Penitenciario</t>
  </si>
  <si>
    <t>Becas para aspirantes a jurídico del Sistema Penitenciario</t>
  </si>
  <si>
    <t>Becas para aspirante a Guía Técnico</t>
  </si>
  <si>
    <t>Evaluaciones de Control de Confianza para las Instituciones de Seguridad Pública: Aspirantes y Permanencia</t>
  </si>
  <si>
    <t>Servicios Personales</t>
  </si>
  <si>
    <t>Remuneraciones al Personal de Carácter Transitorio</t>
  </si>
  <si>
    <t>Honorarios asimilables a salarios</t>
  </si>
  <si>
    <t>Honorarios</t>
  </si>
  <si>
    <t>Persona</t>
  </si>
  <si>
    <t>Sueldos base al personal eventual</t>
  </si>
  <si>
    <t>Sueldo base al personal eventual</t>
  </si>
  <si>
    <t>Remuneraciones adicionales y especiales</t>
  </si>
  <si>
    <t>Compensaciones</t>
  </si>
  <si>
    <t>Asignaciones conforme al régimen laboral</t>
  </si>
  <si>
    <t>Materiales y Suministros</t>
  </si>
  <si>
    <t>Materiales de Administración, Emisión de Documentos y Artículos Oficiales</t>
  </si>
  <si>
    <t>Materiales, útiles y equipos menores de oficina</t>
  </si>
  <si>
    <t>Materiales y útiles de oficina</t>
  </si>
  <si>
    <t>Lote</t>
  </si>
  <si>
    <t>Materiales y útiles de impresión y reproducción</t>
  </si>
  <si>
    <t>Materiales, útiles y equipos menores de tecnologías de la información y comunicaciones</t>
  </si>
  <si>
    <t>Materiales y útiles para el procesamiento en equipos y bienes informáticos</t>
  </si>
  <si>
    <t>Material impreso e información digital</t>
  </si>
  <si>
    <t>Material de apoyo informativo</t>
  </si>
  <si>
    <t>Productos Químicos, Farmacéuticos y de Laboratorio</t>
  </si>
  <si>
    <t>Productos químicos básicos</t>
  </si>
  <si>
    <t>Materiales, accesorios y suministros médicos</t>
  </si>
  <si>
    <t>Materiales, accesorios y suministros de laboratorio</t>
  </si>
  <si>
    <t>Otros productos químicos</t>
  </si>
  <si>
    <t>Combustibles, lubricantes y aditivos</t>
  </si>
  <si>
    <t>Gasolina y diésel</t>
  </si>
  <si>
    <t>Litro</t>
  </si>
  <si>
    <t>Vestuario, Blancos, Prendas de Protección y Artículos Deportivos</t>
  </si>
  <si>
    <t>Vestuario y uniformes</t>
  </si>
  <si>
    <t>Pieza</t>
  </si>
  <si>
    <t>Prendas de seguridad y protección personal</t>
  </si>
  <si>
    <t>Prendas de protección personal</t>
  </si>
  <si>
    <t>Herramientas, Refacciones y Accesorios Menores</t>
  </si>
  <si>
    <t>Refacciones y accesorios menores de equipo de cómputo y tecnologías de la información</t>
  </si>
  <si>
    <t>Servicios Básicos</t>
  </si>
  <si>
    <t>Energía eléctrica</t>
  </si>
  <si>
    <t>Servicio de energía eléctrica</t>
  </si>
  <si>
    <t>Servicios de acceso de internet, redes y procesamiento de información</t>
  </si>
  <si>
    <t>Enlaces digitales</t>
  </si>
  <si>
    <t>Servicios de Arrendamiento</t>
  </si>
  <si>
    <t>Arrendamiento de activos intangibles</t>
  </si>
  <si>
    <t>Actualización de licencias de software</t>
  </si>
  <si>
    <t>Servicios Profesionales, Científicos, Técnicos y Otros Servicios</t>
  </si>
  <si>
    <t>Servicios de consultoría administrativa, procesos, técnica y en tecnologías de la información</t>
  </si>
  <si>
    <t>Contratación del servicio de control de calidad externo para el laboratorio</t>
  </si>
  <si>
    <t>Servicios de apoyo administrativo, traducción, fotocopiado e impresión</t>
  </si>
  <si>
    <t>Otros servicios comerciales</t>
  </si>
  <si>
    <t>Servicios profesionales, científicos y técnicos integrales</t>
  </si>
  <si>
    <t>Aplicación de evaluaciones a personal en activo y nuevo ingreso</t>
  </si>
  <si>
    <t>Subcontratación de servicios con terceros para la recolección, transporte final de residuos peligrosos biológico-infecciosos (RPBI)</t>
  </si>
  <si>
    <t>Subcontratación de servicios con terceros para la aplicación de Evaluaciones de Control de Confianza</t>
  </si>
  <si>
    <t>Subcontratación de servicios con terceros para el servicio de desinfección y desinfestación del laboratorio</t>
  </si>
  <si>
    <t>Subcontratación de servicios con terceros para el servicio de laboratorio</t>
  </si>
  <si>
    <t>Servicios de Instalación, Reparación, Mantenimiento y Conservación</t>
  </si>
  <si>
    <t>Instalación, Reparación y Mantenimiento de Equipo e Instrumental Médico y de Laboratorio</t>
  </si>
  <si>
    <t>Reparación y mantenimiento de equipo de transporte</t>
  </si>
  <si>
    <t xml:space="preserve">Mantenimiento de vehículos </t>
  </si>
  <si>
    <t>Instalación, reparación y mantenimiento de maquinaria, otros equipos y herramienta</t>
  </si>
  <si>
    <t>Mantenimiento y conservación de maquinaria y equipo</t>
  </si>
  <si>
    <t>Póliza</t>
  </si>
  <si>
    <t xml:space="preserve">Servicios de jardinería y fumigación </t>
  </si>
  <si>
    <t>Serivicios de fumigación</t>
  </si>
  <si>
    <t>Servicios de Traslado y Viáticos</t>
  </si>
  <si>
    <t>Pasajes aéreos</t>
  </si>
  <si>
    <t>Pasajes aéreos nacionales</t>
  </si>
  <si>
    <t>Traslado</t>
  </si>
  <si>
    <t>Pasajes terrestres</t>
  </si>
  <si>
    <t>Pasajes terrestres nacionales</t>
  </si>
  <si>
    <t>Viáticos en el país</t>
  </si>
  <si>
    <t>Viáticos nacionales</t>
  </si>
  <si>
    <t>Bienes Muebles, Inmuebles e Intangibles</t>
  </si>
  <si>
    <t>Mobiliario y Equipo de Administración</t>
  </si>
  <si>
    <t>Muebles de oficina y estantería</t>
  </si>
  <si>
    <t>Anaquel</t>
  </si>
  <si>
    <t>Archivero</t>
  </si>
  <si>
    <t>Butaca con paleta</t>
  </si>
  <si>
    <t>Casillero</t>
  </si>
  <si>
    <t>Conjunto-Modular</t>
  </si>
  <si>
    <t>Credenza</t>
  </si>
  <si>
    <t>Escritorio</t>
  </si>
  <si>
    <t>Estante</t>
  </si>
  <si>
    <t>Gabinete</t>
  </si>
  <si>
    <t>Librero</t>
  </si>
  <si>
    <t>Mesa</t>
  </si>
  <si>
    <t>Silla</t>
  </si>
  <si>
    <t>Silla para polígrafo</t>
  </si>
  <si>
    <t>Equipo de cómputo y de tecnologías de la información</t>
  </si>
  <si>
    <t>Cerradura biométrica</t>
  </si>
  <si>
    <t>Computadora de escritorio</t>
  </si>
  <si>
    <t>Computadora portátil</t>
  </si>
  <si>
    <t>Conmutador de datos (Switch)</t>
  </si>
  <si>
    <t>Digiscan</t>
  </si>
  <si>
    <t>Electrodo desechable de gel sólido</t>
  </si>
  <si>
    <t>Electrodo EDA</t>
  </si>
  <si>
    <t>Equipo de seguridad para filtrar información (firewall)</t>
  </si>
  <si>
    <t>Escáner</t>
  </si>
  <si>
    <t>Impresora</t>
  </si>
  <si>
    <t>Lector huella</t>
  </si>
  <si>
    <t>Monitor</t>
  </si>
  <si>
    <t>Multifuncional</t>
  </si>
  <si>
    <t>Polígrafo</t>
  </si>
  <si>
    <t>Red local</t>
  </si>
  <si>
    <t>Router</t>
  </si>
  <si>
    <t>Sensor de movimiento</t>
  </si>
  <si>
    <t>Servidor</t>
  </si>
  <si>
    <t>Sistemas Auriculares Masseter</t>
  </si>
  <si>
    <t>Telescan</t>
  </si>
  <si>
    <t>Unidad de protección y respaldo de energía (UPS)</t>
  </si>
  <si>
    <t>Unidad de almacenamiento de datos</t>
  </si>
  <si>
    <t>Otros mobiliarios y equipos de administración</t>
  </si>
  <si>
    <t>Aire acondicionado</t>
  </si>
  <si>
    <t>Circuito Cerrado de Televisión (CCTV)</t>
  </si>
  <si>
    <t>Equipo de detección y alarma contra incendio</t>
  </si>
  <si>
    <t>Triturador de papel</t>
  </si>
  <si>
    <t>Mobiliario y Equipo Educacional y Recreativo</t>
  </si>
  <si>
    <t>Equipos y aparatos audiovisuales</t>
  </si>
  <si>
    <t>Audífonos</t>
  </si>
  <si>
    <t>Cámaras fotográficas y de video</t>
  </si>
  <si>
    <t>Cámara</t>
  </si>
  <si>
    <t>Videoproyector</t>
  </si>
  <si>
    <t>Equipo e Instrumental Médico y de Laboratorio</t>
  </si>
  <si>
    <t>Equipo médico y de laboratorio</t>
  </si>
  <si>
    <t>Campana de extracción</t>
  </si>
  <si>
    <t>Congelador</t>
  </si>
  <si>
    <t>Equipo analizador de química sanguínea</t>
  </si>
  <si>
    <t>Equipo analizador de tiras para el examen general de orina</t>
  </si>
  <si>
    <t>Estetoscopio</t>
  </si>
  <si>
    <t>Estuche de diagnóstico con oftalmoscopio, otoscopio y rinoscopio</t>
  </si>
  <si>
    <t>Mesa de exploración</t>
  </si>
  <si>
    <t>Microscopio</t>
  </si>
  <si>
    <t>Refrigerador</t>
  </si>
  <si>
    <t>Vitrina</t>
  </si>
  <si>
    <t>Instrumental médico y de laboratorio</t>
  </si>
  <si>
    <t>Báscula con estadímetro</t>
  </si>
  <si>
    <t>Baumanómetro</t>
  </si>
  <si>
    <t>Carta de Snellen para visión lejana - cercana</t>
  </si>
  <si>
    <t>Centrífuga</t>
  </si>
  <si>
    <t>Diapasón de diferentes tonalidades</t>
  </si>
  <si>
    <t>Gel conductor para corriente galvánica</t>
  </si>
  <si>
    <t>Kit de aditamentos de poligrafía</t>
  </si>
  <si>
    <t>Kit</t>
  </si>
  <si>
    <t>Kit de sensores</t>
  </si>
  <si>
    <t>Manga de cardio</t>
  </si>
  <si>
    <t>Mezclador de Tubos</t>
  </si>
  <si>
    <t>Neumógrafo</t>
  </si>
  <si>
    <t>Pletismógrafo</t>
  </si>
  <si>
    <t>Repuestos para Neumógrafo</t>
  </si>
  <si>
    <t>Vehículos y Equipo de Transporte</t>
  </si>
  <si>
    <t>Vehículos y equipo terrestre</t>
  </si>
  <si>
    <t>Vehículo</t>
  </si>
  <si>
    <t>Maquinaria, otros equipos y herramientas</t>
  </si>
  <si>
    <t>Sistemas de aire acondicionado, calefacción y de refrigeración industrial y comercial</t>
  </si>
  <si>
    <t>Equipos de generación eléctrica, aparatos y accesorios eléctricos</t>
  </si>
  <si>
    <t xml:space="preserve">Planta de emergencia </t>
  </si>
  <si>
    <t>Activos Intangibles</t>
  </si>
  <si>
    <t>Software</t>
  </si>
  <si>
    <t>Licencia</t>
  </si>
  <si>
    <t>Licencias informáticas e intelectuales</t>
  </si>
  <si>
    <t>Licencias</t>
  </si>
  <si>
    <t>Inversión Pública</t>
  </si>
  <si>
    <t>Obra Pública en Bienes Propios</t>
  </si>
  <si>
    <t>Edificación no habitacional</t>
  </si>
  <si>
    <t>Construcción_01
Dependencia: 
Nombre: 
Domicilio: 
Meta: 
Etapa:</t>
  </si>
  <si>
    <t>Obra</t>
  </si>
  <si>
    <t>Construcción_02
Dependencia: 
Nombre: 
Domicilio: 
Meta: 
Etapa:</t>
  </si>
  <si>
    <t>Construcción_03
Dependencia: 
Nombre: 
Domicilio: 
Meta: 
Etapa:</t>
  </si>
  <si>
    <t>Mejoramiento y/o ampliación_01
Dependencia: 
Nombre: 
Domicilio: 
Meta: 
Etapa:</t>
  </si>
  <si>
    <t>Mejoramiento y/o ampliación_02
Dependencia: 
Nombre: 
Domicilio: 
Meta: 
Etapa:</t>
  </si>
  <si>
    <t>Mejoramiento y/o ampliación_03
Dependencia: 
Nombre: 
Domicilio: 
Meta: 
Etapa:</t>
  </si>
  <si>
    <t>Capacitaciones de Formación Inicial y Continua conforme al Programa Rector</t>
  </si>
  <si>
    <t>Servicios de acceso de Internet, redes y procesamiento de información</t>
  </si>
  <si>
    <t>Servicios de conducción de señales analógicas y digitales</t>
  </si>
  <si>
    <t>Arrendamiento de Mobiliario y Equipo de Administración, Educacional y Recreativo</t>
  </si>
  <si>
    <t>Herramientas de seguimiento y control</t>
  </si>
  <si>
    <t xml:space="preserve">Servicios profesionales para la implementación de los Instrumentos del Servicio Profesional de Carrera </t>
  </si>
  <si>
    <t>Servicios de capacitación</t>
  </si>
  <si>
    <t xml:space="preserve">Curso de capacitación para Policía Estatal_Formación Inicial (Aspirantes) </t>
  </si>
  <si>
    <t xml:space="preserve">Curso de capacitación para Policía Estatal_Formación Inicial (Activos) </t>
  </si>
  <si>
    <t>Curso de capacitación para Policía Estatal_Formación Continua</t>
  </si>
  <si>
    <t xml:space="preserve">Curso de capacitación para Policía Municipal_Formación Inicial (Aspirantes) </t>
  </si>
  <si>
    <t xml:space="preserve">Curso de capacitación para Policía Municipal_Formación Inicial (Activos) </t>
  </si>
  <si>
    <t>Curso de capacitación para Policía Municipal_Formación Continua</t>
  </si>
  <si>
    <t xml:space="preserve">Curso de capacitación para Policía de Investigación_Formación Inicial (Aspirantes) </t>
  </si>
  <si>
    <t xml:space="preserve">Curso de capacitación para Policía de Investigación_Formación Inicial (Activos) </t>
  </si>
  <si>
    <t>Curso de capacitación para Policía de Investigación_Formación Continua</t>
  </si>
  <si>
    <t xml:space="preserve">Curso de capacitación para Perito_Formación Inicial (Aspirantes) </t>
  </si>
  <si>
    <t xml:space="preserve">Curso de capacitación para Perito_Formación Inicial (Activos) </t>
  </si>
  <si>
    <t>Curso de capacitación para Perito_Formación Continua</t>
  </si>
  <si>
    <t xml:space="preserve">Curso de capacitación para Agente del Ministerio Público_Formación Inicial (Aspirantes) </t>
  </si>
  <si>
    <t xml:space="preserve">Curso de capacitación para Agente del Ministerio Público_Formación Inicial (Activos) </t>
  </si>
  <si>
    <t>Curso de capacitación para Agente del Ministerio Público_Formación Continua</t>
  </si>
  <si>
    <t xml:space="preserve">Curso de capacitación para Personal del Sistema Penitenciario_Formación Inicial (Aspirantes) </t>
  </si>
  <si>
    <t xml:space="preserve">Curso de capacitación para Personal del Sistema Penitenciario_Formación Inicial (Activos) </t>
  </si>
  <si>
    <t xml:space="preserve">Curso de capacitación para Personal del Sistema Penitenciario_Formación Inicial (Técnico) </t>
  </si>
  <si>
    <t xml:space="preserve">Curso de capacitación para Personal del Sistema Penitenciario_Formación Inicial (Administrativo) </t>
  </si>
  <si>
    <t xml:space="preserve">Curso de capacitación para Personal del Sistema Penitenciario_Formación Inicial (Jurídico) </t>
  </si>
  <si>
    <t>Curso de capacitación para Personal del Sistema Penitenciario_Formación Continua</t>
  </si>
  <si>
    <t>Curso de capacitación para Personal del Sistema Penitenciario_Formación Continua (Curso de Actualización de Intervinientes)</t>
  </si>
  <si>
    <t>Curso de capacitación en materia de prevención del delito_Formación Continua</t>
  </si>
  <si>
    <t>Curso de capacitación al personal en temas de control de confianza_Formación Continua</t>
  </si>
  <si>
    <t>Curso de capacitación en temas de Justicia para Adolescentes_ Formación Inicial</t>
  </si>
  <si>
    <t xml:space="preserve">Curso de capacitación en temas de Justicia para Adolescentes_ Formación Continua </t>
  </si>
  <si>
    <t>Curso de capacitación exclusivamente para personas relacionados con el Sistema de Videovigilancia_Formación Continua</t>
  </si>
  <si>
    <t>Curso de capacitación para personal de las áreas de análisis, captura e investigación del Sistema Nacional de Información_Formación Continua</t>
  </si>
  <si>
    <t>Curso de capacitación en materia de Registro Público Vehicular_Formación Continua</t>
  </si>
  <si>
    <t>Curso de capacitación en materia de Unidades de Inteligencia Patrimonial y Económica_Formación Continua</t>
  </si>
  <si>
    <t>Curso de capacitación para operadores telefónicos y supervisores del Sistema Nacional de Atención de Llamadas de Emergencia y Denuncias Ciudadanas_Formación Continua</t>
  </si>
  <si>
    <t xml:space="preserve">Curso de capacitación para otros operadores de las instituciones de seguridad pública_Formación Continua (UECS) </t>
  </si>
  <si>
    <t xml:space="preserve">Curso de capacitación para otros operadores de las instituciones de seguridad pública_Formación Continua (Policía Cibernética) </t>
  </si>
  <si>
    <t xml:space="preserve">Curso de capacitación para otros operadores de las instituciones de seguridad pública_Formación Inicial (Analista de información) </t>
  </si>
  <si>
    <t xml:space="preserve">Curso de capacitación para otros operadores de las instituciones de seguridad pública_Formación Continua (Analista de información) </t>
  </si>
  <si>
    <t>Curso de capacitación para otros operadores de las instituciones de seguridad pública_Formación Continua (Policía de reacción)</t>
  </si>
  <si>
    <t xml:space="preserve">Cursos de capacitación técnicos, científicos especializados en materia de ciencias forenses_Formación Inicial </t>
  </si>
  <si>
    <t>Cursos de capacitación técnicos, científicos especializados en materia de ciencias forenses_Formación Continua</t>
  </si>
  <si>
    <t>Cursos de capacitación para Búsqueda de Personas_Formación Continua</t>
  </si>
  <si>
    <t>Cursos de capacitación para la Red Nacional de Radiocomunicación_Formación Continua</t>
  </si>
  <si>
    <t>Impresiones de documentos oficiales para la prestación de servicios públicos, identificación, formatos administrativos y fiscales, formas valoradas, certificados y títulos</t>
  </si>
  <si>
    <t>Evaluación del desempeño para Personal de Custodia Penitenciaria</t>
  </si>
  <si>
    <t>Evaluación</t>
  </si>
  <si>
    <t>Evaluación del desempeño para Policías de Investigación</t>
  </si>
  <si>
    <t>Evaluación del desempeño para Policías Estatales</t>
  </si>
  <si>
    <t xml:space="preserve">Evaluación del desempeño para Policías Municipales </t>
  </si>
  <si>
    <t>Subcontratación de servicios con terceros_Evaluación de Competencias Básicas de la Función para Personal de Custodia Penitenciaria</t>
  </si>
  <si>
    <t>Subcontratación de servicios con terceros_Evaluación de Competencias Básicas de la Función para Policías Estatales</t>
  </si>
  <si>
    <t>Subcontratación de servicios con terceros_Evaluación de Competencias Básicas de la Función para Policías Municipales</t>
  </si>
  <si>
    <t>Subcontratación de servicios con terceros_Evaluación de Competencias Básicas de la Función para Policías de Investigación</t>
  </si>
  <si>
    <t>Subcontratación de servicios con terceros_Evaluación de Aspirantes a Instructores Evaluadores de la Función Municipal</t>
  </si>
  <si>
    <t>Subcontratación de servicios con terceros_Evaluación de Aspirantes a Instructores Evaluadores de la Función Investigación</t>
  </si>
  <si>
    <t>Subcontratación de servicios con terceros_Evaluación de Aspirantes a Instructores Evaluadores de la Función de Estatal</t>
  </si>
  <si>
    <t>Subcontratación de servicios con terceros_Evaluación de Aspirantes a Instructores Evaluadores de la Función Custodia Penitenciario</t>
  </si>
  <si>
    <t>Ayudas sociales a personas</t>
  </si>
  <si>
    <t>Gastos relacionados con actividades culturales, deportivas y de ayuda extraordinaria</t>
  </si>
  <si>
    <t>Acciones de Mantenimiento y Modernización de Instalaciones y Equipo de los Institutos de Formación</t>
  </si>
  <si>
    <t>Materiales y suministros</t>
  </si>
  <si>
    <t>Material de limpieza</t>
  </si>
  <si>
    <t>Materiales y útiles de enseñanza</t>
  </si>
  <si>
    <t>Materiales y suministros para planteles educativos</t>
  </si>
  <si>
    <t>Alimentos y Utensilios</t>
  </si>
  <si>
    <t>Productos alimenticios para personas</t>
  </si>
  <si>
    <t xml:space="preserve">Productos alimenticios para personas </t>
  </si>
  <si>
    <t>Utensilios para el servicio de alimentación</t>
  </si>
  <si>
    <t>Materiales y Artículos de Construcción y de Reparación</t>
  </si>
  <si>
    <t>Productos minerales no metálicos</t>
  </si>
  <si>
    <t>Materiales complementarios</t>
  </si>
  <si>
    <t>Medicinas y productos farmacéuticos</t>
  </si>
  <si>
    <t>Kit de química de la cromatografía de capa fina</t>
  </si>
  <si>
    <t>Kit de grafoscopía</t>
  </si>
  <si>
    <t>Boina</t>
  </si>
  <si>
    <t>Botas</t>
  </si>
  <si>
    <t>Par</t>
  </si>
  <si>
    <t>Camisa</t>
  </si>
  <si>
    <t>Camisola</t>
  </si>
  <si>
    <t>Chamarra</t>
  </si>
  <si>
    <t>Chanchomón</t>
  </si>
  <si>
    <t>Cinturón táctico</t>
  </si>
  <si>
    <t>Cuartelera</t>
  </si>
  <si>
    <t>Gorra tipo beisbolera</t>
  </si>
  <si>
    <t>Insignias y Divisas</t>
  </si>
  <si>
    <t>Kepi</t>
  </si>
  <si>
    <t>Pantalón</t>
  </si>
  <si>
    <t>Pants</t>
  </si>
  <si>
    <t>Pasa montañas</t>
  </si>
  <si>
    <t>Playera interior</t>
  </si>
  <si>
    <t>Porta cargador arma larga</t>
  </si>
  <si>
    <t>Porta cargador arma corta</t>
  </si>
  <si>
    <t>Porta bastón policial (especificar)</t>
  </si>
  <si>
    <t>Short</t>
  </si>
  <si>
    <t>Sombrero</t>
  </si>
  <si>
    <t>Sudadera</t>
  </si>
  <si>
    <t>Tenis</t>
  </si>
  <si>
    <t>Tocado</t>
  </si>
  <si>
    <t>Zapato</t>
  </si>
  <si>
    <t>Fornitura</t>
  </si>
  <si>
    <t>Artículos deportivos</t>
  </si>
  <si>
    <t>Conos</t>
  </si>
  <si>
    <t>Cronómetro</t>
  </si>
  <si>
    <t xml:space="preserve">Colchoneta de entrenamiento </t>
  </si>
  <si>
    <t>Cuerdas de entrenamiento</t>
  </si>
  <si>
    <t>Domi (cojín para golpeo)</t>
  </si>
  <si>
    <t xml:space="preserve">Postes de entrenamiento </t>
  </si>
  <si>
    <t>Palchagui (cojín para pateo)</t>
  </si>
  <si>
    <t>Blancos y otros productos textiles, excepto prendas de vestir</t>
  </si>
  <si>
    <t>Blancos</t>
  </si>
  <si>
    <t>Pieza/Juego</t>
  </si>
  <si>
    <t>Colchón</t>
  </si>
  <si>
    <t>Materiales y Suministros para Seguridad</t>
  </si>
  <si>
    <t>Materiales de Seguridad Pública</t>
  </si>
  <si>
    <t>Bengalas</t>
  </si>
  <si>
    <t>Cartucho de entrenamiento arma corta</t>
  </si>
  <si>
    <t>Cartucho de entrenamiento arma larga</t>
  </si>
  <si>
    <t>Cartuchos para arma corta</t>
  </si>
  <si>
    <t>Millar</t>
  </si>
  <si>
    <t>Cartuchos para arma larga</t>
  </si>
  <si>
    <t>Granadas para entrenamiento</t>
  </si>
  <si>
    <t>Proyectiles para entrenamiento</t>
  </si>
  <si>
    <t>Estructura metálica para siluetas</t>
  </si>
  <si>
    <t>Prendas de protección para seguridad pública y nacional</t>
  </si>
  <si>
    <t>Bastón policial PR-24</t>
  </si>
  <si>
    <t>Candado de mano de nylon</t>
  </si>
  <si>
    <t>Candado de mano metálico (esposas)</t>
  </si>
  <si>
    <t>Careta para gotcha</t>
  </si>
  <si>
    <t>Casco (Especificar)</t>
  </si>
  <si>
    <t>Chaleco balístico nivel III A con placas balísticas nivel IV</t>
  </si>
  <si>
    <t>Chaleco táctico</t>
  </si>
  <si>
    <t>Chalecos Balísticos antipunta</t>
  </si>
  <si>
    <t>Cinturón</t>
  </si>
  <si>
    <t>Coderas (ciclista, motociclista y tácticas)</t>
  </si>
  <si>
    <t>Cuchillos de utilería</t>
  </si>
  <si>
    <t>Cuerdas de rescate</t>
  </si>
  <si>
    <t>Descensor de rescate</t>
  </si>
  <si>
    <t>Equipo antimotín</t>
  </si>
  <si>
    <t>Equipo de rappel</t>
  </si>
  <si>
    <t>Escudo (especificar)</t>
  </si>
  <si>
    <t>Espejo táctico</t>
  </si>
  <si>
    <t>Espinillera</t>
  </si>
  <si>
    <t>Goggles</t>
  </si>
  <si>
    <t>Lámpara táctica</t>
  </si>
  <si>
    <t>Maletín táctico</t>
  </si>
  <si>
    <t>Máscara antigas</t>
  </si>
  <si>
    <t>Mochila táctica</t>
  </si>
  <si>
    <t>Mosquetón</t>
  </si>
  <si>
    <t>Ocho de rescate</t>
  </si>
  <si>
    <t>Peto</t>
  </si>
  <si>
    <t>Placa balística Nivel IV</t>
  </si>
  <si>
    <t>Protección de cuello</t>
  </si>
  <si>
    <t>Protección genitales femenino</t>
  </si>
  <si>
    <t>Protección genitales masculino</t>
  </si>
  <si>
    <t>Protección guantes</t>
  </si>
  <si>
    <t>Protección pecho femenino</t>
  </si>
  <si>
    <t>Protecciones visuales (especificar)</t>
  </si>
  <si>
    <t>Protectores auditivos (especificar)</t>
  </si>
  <si>
    <t>Rodilleras (ciclista, motociclista y tácticas)</t>
  </si>
  <si>
    <t>Silueta (Especificar)</t>
  </si>
  <si>
    <t>Tolete</t>
  </si>
  <si>
    <t>Tonfa</t>
  </si>
  <si>
    <t>Ascensor de rappel</t>
  </si>
  <si>
    <t>Polea para rappel</t>
  </si>
  <si>
    <t>Traje de entrenamiento (especificar)</t>
  </si>
  <si>
    <t>Arnés de rappel</t>
  </si>
  <si>
    <t>Herramientas menores</t>
  </si>
  <si>
    <t>Carpa</t>
  </si>
  <si>
    <t>Refacciones y accesorios para equipo de cómputo</t>
  </si>
  <si>
    <t>Refacciones y accesorios menores de equipo de defensa y seguridad</t>
  </si>
  <si>
    <t xml:space="preserve">Kit de limpieza de armas </t>
  </si>
  <si>
    <t>Contenedores para limpieza de armas</t>
  </si>
  <si>
    <t>Gas</t>
  </si>
  <si>
    <t>Servicio de gas</t>
  </si>
  <si>
    <t>Reparación y mantenimiento de equipo de defensa y seguridad</t>
  </si>
  <si>
    <t>Banco</t>
  </si>
  <si>
    <t>Gaveta</t>
  </si>
  <si>
    <t>Locker</t>
  </si>
  <si>
    <t>Módulo</t>
  </si>
  <si>
    <t>Mostrador para recepción</t>
  </si>
  <si>
    <t>Mueble para computadora</t>
  </si>
  <si>
    <t>Rack 42 U con llantas</t>
  </si>
  <si>
    <t xml:space="preserve">Sala de espera   </t>
  </si>
  <si>
    <t>Sala de juntas</t>
  </si>
  <si>
    <t>Sillón</t>
  </si>
  <si>
    <t>Mesa de trabajo</t>
  </si>
  <si>
    <t>Muebles, excepto de oficina y estantería</t>
  </si>
  <si>
    <t>Cocineta</t>
  </si>
  <si>
    <t>Litera</t>
  </si>
  <si>
    <t>Plancha (especificar)</t>
  </si>
  <si>
    <t>Sillas plegables de polipropileno</t>
  </si>
  <si>
    <t>Rack metálico</t>
  </si>
  <si>
    <t>Access point</t>
  </si>
  <si>
    <t>Computadora de escritorio (Aulas de capacitación, laboratorios y sala de cómputo)</t>
  </si>
  <si>
    <t>Computadora portátil (Aulas de capacitación, laboratorios y sala de cómputo)</t>
  </si>
  <si>
    <t>Conmutador telefónico</t>
  </si>
  <si>
    <t>Escáner (Aulas de capacitación, laboratorios y sala de cómputo)</t>
  </si>
  <si>
    <t>Estación de trabajo</t>
  </si>
  <si>
    <t>Multifuncional (laboratorios y sala de cómputo)</t>
  </si>
  <si>
    <t>Ruteador</t>
  </si>
  <si>
    <t>Servidor de datos</t>
  </si>
  <si>
    <t>Sistema de almacenamiento de datos</t>
  </si>
  <si>
    <t>Tablet (capacitación)</t>
  </si>
  <si>
    <t>Teléfono</t>
  </si>
  <si>
    <t>Unidad de protección y respaldo de energía (UPS) (Aulas de capacitación, laboratorios y sala de cómputo)</t>
  </si>
  <si>
    <t>Báscula electrónica para precisión (laboratorio)</t>
  </si>
  <si>
    <t>Báscula para peso (laboratorio)</t>
  </si>
  <si>
    <t>Enfriador y calentador de agua</t>
  </si>
  <si>
    <t>Pantalla para proyector (Aulas de capacitación, laboratorios, sala de cómputo y auditorio)</t>
  </si>
  <si>
    <t>Tarjas con instalación y accesorios con triturador de desechos</t>
  </si>
  <si>
    <t>Ventilador</t>
  </si>
  <si>
    <t>Aspiradora</t>
  </si>
  <si>
    <t>Soporte para Pantalla</t>
  </si>
  <si>
    <t>Amplificador (auditorio)</t>
  </si>
  <si>
    <t>Equipo de sonido (auditorio)</t>
  </si>
  <si>
    <t>Mezcladora (auditorio)</t>
  </si>
  <si>
    <t>Micrófono</t>
  </si>
  <si>
    <t>Pantalla</t>
  </si>
  <si>
    <t>Pantalla retráctil</t>
  </si>
  <si>
    <t>Aparatos deportivos</t>
  </si>
  <si>
    <t>Aparato pantorrilla</t>
  </si>
  <si>
    <t>Barra</t>
  </si>
  <si>
    <t>Bicicleta fija (especificar)</t>
  </si>
  <si>
    <t>Caminadora</t>
  </si>
  <si>
    <t xml:space="preserve">Careta para taekwondo </t>
  </si>
  <si>
    <t>Costal de box</t>
  </si>
  <si>
    <t>Discos</t>
  </si>
  <si>
    <t>Elíptica</t>
  </si>
  <si>
    <t>Equipo de tacleo</t>
  </si>
  <si>
    <t>Equipo para bíceps</t>
  </si>
  <si>
    <t>Equipo para ejercitar bíceps y tríceps</t>
  </si>
  <si>
    <t>Equipo para ejercitar espalda</t>
  </si>
  <si>
    <t>Equipo para ejercitar pectoral</t>
  </si>
  <si>
    <t>Equipo para ejercitar pectorales y hombro</t>
  </si>
  <si>
    <t>Equipo para ejercitar pierna</t>
  </si>
  <si>
    <t>Equipo para tríceps</t>
  </si>
  <si>
    <t xml:space="preserve">Espinilleras para taekwondo </t>
  </si>
  <si>
    <t>Extensión de pierna con peso integrado</t>
  </si>
  <si>
    <t>Guantes de box</t>
  </si>
  <si>
    <t>Guantes mma</t>
  </si>
  <si>
    <t>Juego de mancuernas</t>
  </si>
  <si>
    <t>Par/juego</t>
  </si>
  <si>
    <t>Manoplas</t>
  </si>
  <si>
    <t>Máquina Smith</t>
  </si>
  <si>
    <t>Módulo para montaje de costal de entrenamiento</t>
  </si>
  <si>
    <t>Multipolea</t>
  </si>
  <si>
    <t xml:space="preserve">Muñeco para entrenamiento </t>
  </si>
  <si>
    <t>Peras fijas</t>
  </si>
  <si>
    <t xml:space="preserve">Peto para taekwondo </t>
  </si>
  <si>
    <t>Polea para espalda y remo peso integrado</t>
  </si>
  <si>
    <t>Porta mancuerna</t>
  </si>
  <si>
    <t>Portadiscos</t>
  </si>
  <si>
    <t>Prensa para pierna</t>
  </si>
  <si>
    <t>Rack</t>
  </si>
  <si>
    <t>Remadora</t>
  </si>
  <si>
    <t>Set olímpico</t>
  </si>
  <si>
    <t>Slam ball</t>
  </si>
  <si>
    <t>Tabla abdominal</t>
  </si>
  <si>
    <t>Torre multifuncional</t>
  </si>
  <si>
    <t>Cámara fotográfica</t>
  </si>
  <si>
    <t>Tripié</t>
  </si>
  <si>
    <t>Videocámara</t>
  </si>
  <si>
    <t>Báscula Diagnóstica para medición de peso corporal, grasa corporal, masa muscular, masa ósea y medición de calorías</t>
  </si>
  <si>
    <t>Cámara de disparo</t>
  </si>
  <si>
    <t>Cámara de vapores de 10"X10" (periciales)</t>
  </si>
  <si>
    <t>Cámara de vapores de cianoacrilato (periciales)</t>
  </si>
  <si>
    <t>Camilla</t>
  </si>
  <si>
    <t>Campana de extracción de vapores</t>
  </si>
  <si>
    <t>Compresor de aire horizontal</t>
  </si>
  <si>
    <t>Cronógrafo luz infrarroja</t>
  </si>
  <si>
    <t>Dinamómetro digital</t>
  </si>
  <si>
    <t>Electrocardiógrafo</t>
  </si>
  <si>
    <t>Esfigmomanómetro mercurial</t>
  </si>
  <si>
    <t>Estación móvil de búsqueda y revelado de huellas latentes</t>
  </si>
  <si>
    <t>Kit balístico con balanza granataria, martillo, vernier electrónico, etc.</t>
  </si>
  <si>
    <t>Localizador de huellas latentes UV con cámara manual</t>
  </si>
  <si>
    <t>Maniquíes para RCP (hombre, mujer y bebé)</t>
  </si>
  <si>
    <t>Microscopio de comparación balística</t>
  </si>
  <si>
    <t>Mochila de oxigenoterapia portátil</t>
  </si>
  <si>
    <t>Mosaic Ultimate Crime Scene (Material para reconstruir la escena del crimen)</t>
  </si>
  <si>
    <t>Negatoscopio</t>
  </si>
  <si>
    <t>Oxímetro</t>
  </si>
  <si>
    <t>Porta suero</t>
  </si>
  <si>
    <t>Revelador de cianocrilato</t>
  </si>
  <si>
    <t>Silla de ruedas</t>
  </si>
  <si>
    <t>Sistema de reconstrucción virtual cámara visión 260° Q/R25</t>
  </si>
  <si>
    <t>Sistema expandible para fotografías aéreas</t>
  </si>
  <si>
    <t>Tanque de oxígeno</t>
  </si>
  <si>
    <t>Termo para el transporte de vacunas</t>
  </si>
  <si>
    <t>Tipo para escena de crimen</t>
  </si>
  <si>
    <t>Unidad dental</t>
  </si>
  <si>
    <t>Báscula</t>
  </si>
  <si>
    <t>Equipo de oxígeno portátil básico</t>
  </si>
  <si>
    <t>Estuche de diagnóstico</t>
  </si>
  <si>
    <t>Estuche de disección básico</t>
  </si>
  <si>
    <t>Kit de criminalística</t>
  </si>
  <si>
    <t>Kit de lámparas forenses para revelado de huellas</t>
  </si>
  <si>
    <t xml:space="preserve">Kit de luces alternas. </t>
  </si>
  <si>
    <t>Kit de restauración de números de serie para armas</t>
  </si>
  <si>
    <t>Kit de señalización</t>
  </si>
  <si>
    <t>Kit maestro para revelado y levantamiento de huellas</t>
  </si>
  <si>
    <t>Kit para foto documentación con marcadores</t>
  </si>
  <si>
    <t>Kit para recolección de evidencia</t>
  </si>
  <si>
    <t xml:space="preserve">Kit profesional de dactiloscopía </t>
  </si>
  <si>
    <t>Kit profesional para revelado e impresión de huellas</t>
  </si>
  <si>
    <t>Levantador de huellas</t>
  </si>
  <si>
    <t>Lupas</t>
  </si>
  <si>
    <t>Medidor de grasa corporal</t>
  </si>
  <si>
    <t>Monitor de composición corporal</t>
  </si>
  <si>
    <t>Resucitador</t>
  </si>
  <si>
    <t>Autobús</t>
  </si>
  <si>
    <t>Camioneta</t>
  </si>
  <si>
    <t>Cuatrimoto (para prácticas policiales, equipada tipo patrulla y rotulada "capacitación")</t>
  </si>
  <si>
    <t>Motocicleta (para prácticas policiales, equipada tipo patrulla y rotulada "capacitación")</t>
  </si>
  <si>
    <t>Vehículo (tipo sedán, para prácticas policiales, equipada tipo patrulla y rotulada "capacitación")</t>
  </si>
  <si>
    <t>Vehículo (tipo pick up doble cabina, para prácticas policiales, equipada tipo patrulla y rotulada "capacitación")</t>
  </si>
  <si>
    <t>Equipo de Defensa y Seguridad</t>
  </si>
  <si>
    <t>Equipo de defensa y seguridad</t>
  </si>
  <si>
    <t>Ariete</t>
  </si>
  <si>
    <t>Arma corta</t>
  </si>
  <si>
    <t>Arma larga</t>
  </si>
  <si>
    <t>Binoculares</t>
  </si>
  <si>
    <t>Cizalla</t>
  </si>
  <si>
    <t>Implemento de visión nocturna</t>
  </si>
  <si>
    <t>Implemento para abrir ventanas</t>
  </si>
  <si>
    <t>Mira telescópica diurna y nocturna</t>
  </si>
  <si>
    <t>Puntero láser</t>
  </si>
  <si>
    <t>Réplica de cuchillo</t>
  </si>
  <si>
    <t>Réplica de fusil</t>
  </si>
  <si>
    <t>Réplica de pistola</t>
  </si>
  <si>
    <t>Pistola Láser</t>
  </si>
  <si>
    <t>Dispositivo de descarga eléctrica</t>
  </si>
  <si>
    <t>Fusiles de utilería</t>
  </si>
  <si>
    <t>Pistolas de utilería</t>
  </si>
  <si>
    <t>Maquinaria y equipo industrial</t>
  </si>
  <si>
    <t>Amasadora de doble acción</t>
  </si>
  <si>
    <t>Batidora industrial</t>
  </si>
  <si>
    <t>Caldera</t>
  </si>
  <si>
    <t xml:space="preserve">Campana Industrial </t>
  </si>
  <si>
    <t>Detector de metales</t>
  </si>
  <si>
    <t xml:space="preserve">Estufa Industrial </t>
  </si>
  <si>
    <t>Freidora Industrial</t>
  </si>
  <si>
    <t xml:space="preserve">Horno Industrial </t>
  </si>
  <si>
    <t>Licuadora Industrial</t>
  </si>
  <si>
    <t>Perol</t>
  </si>
  <si>
    <t>Plancha para cocinar</t>
  </si>
  <si>
    <t>Procesador de vegetales</t>
  </si>
  <si>
    <t>Boiler calentador de agua industrial</t>
  </si>
  <si>
    <t>Equipo de comunicación y telecomunicación</t>
  </si>
  <si>
    <t>Equipo de enlaces de microondas e inalámbricos</t>
  </si>
  <si>
    <t>Equipo para enlace de microondas</t>
  </si>
  <si>
    <t>Radio portátil</t>
  </si>
  <si>
    <t>Otros equipos</t>
  </si>
  <si>
    <t>Equipo para entrenamiento (Simulador de manejo de patrulla)</t>
  </si>
  <si>
    <t>Extintor</t>
  </si>
  <si>
    <t>Simulador de tiro virtual</t>
  </si>
  <si>
    <t>Tanque CO2 (Simulador Virtual)</t>
  </si>
  <si>
    <t>Software (antivirus y ofimática)</t>
  </si>
  <si>
    <t>Licencias (antivirus y ofimática)</t>
  </si>
  <si>
    <t>Construcción_04
Dependencia: 
Nombre: 
Domicilio: 
Meta: 
Etapa:</t>
  </si>
  <si>
    <t>Construcción_05
Dependencia: 
Nombre: 
Domicilio: 
Meta: 
Etapa:</t>
  </si>
  <si>
    <t>Construcción_06
Dependencia: 
Nombre: 
Domicilio: 
Meta: 
Etapa:</t>
  </si>
  <si>
    <t xml:space="preserve">Mejoramiento y/o ampliación_04
Dependencia:
Nombre: 
Domicilio:
Meta: 
Etapa: </t>
  </si>
  <si>
    <t xml:space="preserve">Mejoramiento y/o ampliación_05
Dependencia:
Nombre: 
Domicilio:
Meta: 
Etapa: </t>
  </si>
  <si>
    <t xml:space="preserve">Mejoramiento y/o ampliación_06
Dependencia:
Nombre: 
Domicilio:
Meta: 
Etapa: </t>
  </si>
  <si>
    <t>Inversión en Proyectos que Permitan Mejorar la Clasificación de las Instancias de Profesionalización en Seguridad Pública Conforme a los Criterios Vigentes</t>
  </si>
  <si>
    <t>Construcción_07
Dependencia: 
Nombre: 
Domicilio: 
Meta: 
Etapa:</t>
  </si>
  <si>
    <t>Construcción_08
Dependencia: 
Nombre: 
Domicilio: 
Meta: 
Etapa:</t>
  </si>
  <si>
    <t>Construcción_09
Dependencia: 
Nombre: 
Domicilio: 
Meta: 
Etapa:</t>
  </si>
  <si>
    <t xml:space="preserve">Mejoramiento y/o ampliación_07
Dependencia:
Nombre: 
Domicilio:
Meta: 
Etapa: </t>
  </si>
  <si>
    <t xml:space="preserve">Mejoramiento y/o ampliación_08
Dependencia:
Nombre: 
Domicilio:
Meta: 
Etapa: </t>
  </si>
  <si>
    <t xml:space="preserve">Mejoramiento y/o ampliación_09
Dependencia:
Nombre: 
Domicilio:
Meta: 
Etapa: </t>
  </si>
  <si>
    <t>Servicio Profesional de Carrera Policial</t>
  </si>
  <si>
    <t>Incentivos y Reconocimientos por Mérito</t>
  </si>
  <si>
    <t xml:space="preserve">Pago de Estímulos a Servidores Públicos </t>
  </si>
  <si>
    <t>Estímulos</t>
  </si>
  <si>
    <t>Estímulos por productividad y eficiencia</t>
  </si>
  <si>
    <t>Estímulos al personal operativo</t>
  </si>
  <si>
    <t>Recompensas</t>
  </si>
  <si>
    <t>Sistema de Ascensos por Mérito y Competencia</t>
  </si>
  <si>
    <t>Crecimiento Académico para Policías</t>
  </si>
  <si>
    <t>Ayudas sociales a actividades científicas o académicas</t>
  </si>
  <si>
    <t>Apoyos a la investigación científica y tecnológica</t>
  </si>
  <si>
    <t>Sistema de Régimen Disciplinario</t>
  </si>
  <si>
    <t>Estrategias Preventivas de Conducta y Disciplina</t>
  </si>
  <si>
    <t>Fortalecimiento de las Unidades de Asuntos Internos</t>
  </si>
  <si>
    <t>Conservación y mantenimiento menor de inmuebles</t>
  </si>
  <si>
    <t>Mantenimiento y conservación de inmuebles para la prestación de servicios administrativos</t>
  </si>
  <si>
    <t>Mesa para sala de juntas</t>
  </si>
  <si>
    <t>Disco duro externo</t>
  </si>
  <si>
    <t>Dispensador de agua</t>
  </si>
  <si>
    <t>Fortalecimientos de las Comisiones de Honor y Justicia</t>
  </si>
  <si>
    <t>Sistema Complementario de Seguridad Social para las y los Policías</t>
  </si>
  <si>
    <t>Acceso a Vivienda Digna</t>
  </si>
  <si>
    <t xml:space="preserve">Subsidios y Subvenciones </t>
  </si>
  <si>
    <t>Subsidios a la vivienda</t>
  </si>
  <si>
    <t>Subsidios para la adquisición de vivienda de interés social</t>
  </si>
  <si>
    <t>Apoyos para la Familia del Policía</t>
  </si>
  <si>
    <t>Otros Servicios Generales</t>
  </si>
  <si>
    <t>Servicios funerarios y de cementerios</t>
  </si>
  <si>
    <t>Funerales y pagas de defunción</t>
  </si>
  <si>
    <t xml:space="preserve">Persona </t>
  </si>
  <si>
    <t xml:space="preserve">Gastos por servicios de traslado de personas </t>
  </si>
  <si>
    <t>Fortalecimiento de las Instituciones de Seguridad Pública y Procuración de Justicia</t>
  </si>
  <si>
    <t>Modernización de Infraestructura y Equipamiento de las Instituciones de Seguridad Pública y Procuración de Justicia</t>
  </si>
  <si>
    <t>Equipamiento de las Instituciones de Seguridad Pública y Procuración de Justicia</t>
  </si>
  <si>
    <t>Pieza/Lote</t>
  </si>
  <si>
    <t>Productos alimenticios para personas (Operativos en conjunto)_Seguridad Pública Estatal</t>
  </si>
  <si>
    <t>Productos alimenticios para personas (Operativos en conjunto)_Procuración de Justicia</t>
  </si>
  <si>
    <t>Botiquín táctico</t>
  </si>
  <si>
    <t>Gasolina y diésel (Operativos conjuntos)_Seguridad Pública Estatal</t>
  </si>
  <si>
    <t xml:space="preserve">Litro </t>
  </si>
  <si>
    <t>Gasolina y diésel (Operativos conjuntos)_Procuración de Justicia</t>
  </si>
  <si>
    <t>Bermuda_Seguridad Pública Estatal</t>
  </si>
  <si>
    <t>Boina_Seguridad Pública Estatal</t>
  </si>
  <si>
    <t>Botas (especificar)_Seguridad Pública Estatal</t>
  </si>
  <si>
    <t>Camisa (especificar)_Seguridad Pública Estatal</t>
  </si>
  <si>
    <t>Camisola (especificar)_Seguridad Pública Estatal</t>
  </si>
  <si>
    <t>Chaleco táctico_Seguridad Pública Estatal</t>
  </si>
  <si>
    <t>Chamarra (especificar)_Seguridad Pública Estatal</t>
  </si>
  <si>
    <t>Chanchomón_Seguridad Pública Estatal</t>
  </si>
  <si>
    <t>Cinturón táctico_Seguridad Pública Estatal</t>
  </si>
  <si>
    <t>Corbata_Seguridad Pública Estatal</t>
  </si>
  <si>
    <t>Funda lateral (especificar)_Seguridad Pública Estatal</t>
  </si>
  <si>
    <t>Gorra tipo beisbolera_Seguridad Pública Estatal</t>
  </si>
  <si>
    <t>Guantes de gala_Seguridad Pública Estatal</t>
  </si>
  <si>
    <t>Impermeable_Seguridad Pública Estatal</t>
  </si>
  <si>
    <t>Insignias y divisas_Seguridad Pública Estatal</t>
  </si>
  <si>
    <t>Kepí_Seguridad Pública Estatal</t>
  </si>
  <si>
    <t>Overol táctico_Seguridad Pública Estatal</t>
  </si>
  <si>
    <t>Pantalón (especificar)_Seguridad Pública Estatal</t>
  </si>
  <si>
    <t>Pasa montañas táctico_Seguridad Pública Estatal</t>
  </si>
  <si>
    <t>Playera interior_Seguridad Pública Estatal</t>
  </si>
  <si>
    <t>Playera tipo polo_Seguridad Pública Estatal</t>
  </si>
  <si>
    <t>Porta bastón policial (especificar)_Seguridad Pública Estatal</t>
  </si>
  <si>
    <t>Porta cargador_Seguridad Pública Estatal</t>
  </si>
  <si>
    <t>Porta esposas_Seguridad Pública Estatal</t>
  </si>
  <si>
    <t>Porta fusil táctico_Seguridad Pública Estatal</t>
  </si>
  <si>
    <t>Porta lámpara_Seguridad Pública Estatal</t>
  </si>
  <si>
    <t>Porta radio_Seguridad Pública Estatal</t>
  </si>
  <si>
    <t>Porta silbato_Seguridad Pública Estatal</t>
  </si>
  <si>
    <t>Rompevientos_Seguridad Pública Estatal</t>
  </si>
  <si>
    <t>Short_Seguridad Pública Estatal</t>
  </si>
  <si>
    <t>Silbato policía_Seguridad Pública Estatal</t>
  </si>
  <si>
    <t>Sudadera_Seguridad Pública Estatal</t>
  </si>
  <si>
    <t>Tenis_Seguridad Pública Estatal</t>
  </si>
  <si>
    <t>Tocado con bordado_Seguridad Pública Estatal</t>
  </si>
  <si>
    <t>Traje de gala_Seguridad Pública Estatal</t>
  </si>
  <si>
    <t>Traje táctico completo_Seguridad Pública Estatal</t>
  </si>
  <si>
    <t>Zapato tipo choclo_Seguridad Pública Estatal</t>
  </si>
  <si>
    <t>Bermuda_Seguridad Pública Municipal</t>
  </si>
  <si>
    <t>Boina_Seguridad Pública Municipal</t>
  </si>
  <si>
    <t>Botas (especificar)_Seguridad Pública Municipal</t>
  </si>
  <si>
    <t>Camisa (especificar)_Seguridad Pública Municipal</t>
  </si>
  <si>
    <t>Camisola (especificar)_Seguridad Pública Municipal</t>
  </si>
  <si>
    <t>Chaleco táctico_Seguridad Pública Municipal</t>
  </si>
  <si>
    <t>Chamarra (especificar)_Seguridad Pública Municipal</t>
  </si>
  <si>
    <t>Chanchomón_Seguridad Pública Municipal</t>
  </si>
  <si>
    <t>Cinturón táctico_Seguridad Pública Municipal</t>
  </si>
  <si>
    <t>Corbata_Seguridad Pública Municipal</t>
  </si>
  <si>
    <t>Funda lateral (especificar)_Seguridad Pública Municipal</t>
  </si>
  <si>
    <t>Gorra tipo beisbolera_Seguridad Pública Municipal</t>
  </si>
  <si>
    <t>Guantes de gala_Seguridad Pública Municipal</t>
  </si>
  <si>
    <t>Impermeable_Seguridad Pública Municipal</t>
  </si>
  <si>
    <t>Insignias y divisas_Seguridad Pública Municipal</t>
  </si>
  <si>
    <t>Kepí_Seguridad Pública Municipal</t>
  </si>
  <si>
    <t>Overol táctico_Seguridad Pública Municipal</t>
  </si>
  <si>
    <t>Pantalón (especificar)_Seguridad Pública Municipal</t>
  </si>
  <si>
    <t>Pasa montañas táctico_Seguridad Pública Municipal</t>
  </si>
  <si>
    <t>Playera interior_Seguridad Pública Municipal</t>
  </si>
  <si>
    <t>Playera tipo polo_Seguridad Pública Municipal</t>
  </si>
  <si>
    <t>Porta bastón policial (especificar)_Seguridad Pública Municipal</t>
  </si>
  <si>
    <t>Porta cargador_Seguridad Pública Municipal</t>
  </si>
  <si>
    <t>Porta esposas_Seguridad Pública Municipal</t>
  </si>
  <si>
    <t>Porta fusil táctico_Seguridad Pública Municipal</t>
  </si>
  <si>
    <t>Porta lámpara_Seguridad Pública Municipal</t>
  </si>
  <si>
    <t>Porta radio_Seguridad Pública Municipal</t>
  </si>
  <si>
    <t>Porta silbato_Seguridad Pública Municipal</t>
  </si>
  <si>
    <t>Rompevientos_Seguridad Pública Municipal</t>
  </si>
  <si>
    <t>Short_Seguridad Pública Municipal</t>
  </si>
  <si>
    <t>Silbato policía_Seguridad Pública Municipal</t>
  </si>
  <si>
    <t>Sudadera_Seguridad Pública Municipal</t>
  </si>
  <si>
    <t>Tenis_Seguridad Pública Municipal</t>
  </si>
  <si>
    <t>Tocado con bordado_Seguridad Pública Municipal</t>
  </si>
  <si>
    <t>Traje de gala_Seguridad Pública Municipal</t>
  </si>
  <si>
    <t>Traje táctico completo_Seguridad Pública Municipal</t>
  </si>
  <si>
    <t>Zapato tipo choclo_Seguridad Pública Municipal</t>
  </si>
  <si>
    <t>Bermuda_Procuración de Justicia</t>
  </si>
  <si>
    <t>Botas (especificar)_Procuración de Justicia</t>
  </si>
  <si>
    <t>Camisa (especificar)_Procuración de Justicia</t>
  </si>
  <si>
    <t>Camisola (especificar)_Procuración de Justicia</t>
  </si>
  <si>
    <t>Chaleco táctico_Procuración de Justicia</t>
  </si>
  <si>
    <t>Chamarra (especificar)_Procuración de Justicia</t>
  </si>
  <si>
    <t>Cinturón táctico_Procuración de Justicia</t>
  </si>
  <si>
    <t>Corbata_Procuración de Justicia</t>
  </si>
  <si>
    <t>Funda lateral (especificar)_Procuración de Justicia</t>
  </si>
  <si>
    <t>Gorra tipo beisbolera_Procuración de Justicia</t>
  </si>
  <si>
    <t>Guantes de gala_Procuración de Justicia</t>
  </si>
  <si>
    <t>Impermeable_Procuración de Justicia</t>
  </si>
  <si>
    <t>Insignias y divisas_Procuración de Justicia</t>
  </si>
  <si>
    <t>Kepí_Procuración de Justicia</t>
  </si>
  <si>
    <t>Overol táctico_Procuración de Justicia</t>
  </si>
  <si>
    <t>Pantalón (especificar)_Procuración de Justicia</t>
  </si>
  <si>
    <t>Pasa montañas táctico_Procuración de Justicia</t>
  </si>
  <si>
    <t>Playera interior_Procuración de Justicia</t>
  </si>
  <si>
    <t>Playera tipo polo_Procuración de Justicia</t>
  </si>
  <si>
    <t>Porta cargador_Procuración de Justicia</t>
  </si>
  <si>
    <t>Porta esposas_Procuración de Justicia</t>
  </si>
  <si>
    <t>Porta fusil táctico_Procuración de Justicia</t>
  </si>
  <si>
    <t>Porta lámpara_Procuración de Justicia</t>
  </si>
  <si>
    <t>Porta radio_Procuración de Justicia</t>
  </si>
  <si>
    <t>Rompevientos_Procuración de Justicia</t>
  </si>
  <si>
    <t>Saco_Procuración de Justicia</t>
  </si>
  <si>
    <t>Short_Procuración de Justicia</t>
  </si>
  <si>
    <t>Sudadera_Procuración de Justicia</t>
  </si>
  <si>
    <t>Tenis_Procuración de Justicia</t>
  </si>
  <si>
    <t>Traje de gala_Procuración de Justicia</t>
  </si>
  <si>
    <t>Traje táctico completo_Procuración de Justicia</t>
  </si>
  <si>
    <t>Zapato tipo choclo_Procuración de Justicia</t>
  </si>
  <si>
    <t>Playera Táctica_Procuración de Justicia</t>
  </si>
  <si>
    <t>Fornitura_Seguridad Pública Estatal</t>
  </si>
  <si>
    <t>Fornitura_Seguridad Pública Municipal</t>
  </si>
  <si>
    <t>Fornitura_Procuración de Justicia</t>
  </si>
  <si>
    <t>Funda para chaleco_Seguridad Pública Estatal</t>
  </si>
  <si>
    <t>Funda para chaleco_Seguridad Pública Municipal</t>
  </si>
  <si>
    <t>Funda para chaleco_Procuración de Justicia</t>
  </si>
  <si>
    <t>Cargador de arma corta_Seguridad Pública Estatal</t>
  </si>
  <si>
    <t>Cargador de arma larga_Seguridad Pública Estatal</t>
  </si>
  <si>
    <t>Cartuchos para arma corta_Seguridad Pública Estatal</t>
  </si>
  <si>
    <t>Cartuchos para arma larga_Seguridad Pública Estatal</t>
  </si>
  <si>
    <t>Gas lacrimógeno_Seguridad Pública Estatal</t>
  </si>
  <si>
    <t>Granada no letal_Seguridad Pública Estatal</t>
  </si>
  <si>
    <t>Gas Pimienta en aerosol_Seguridad Pública Estatal</t>
  </si>
  <si>
    <t>Cargador de arma corta_Seguridad Pública Municipal</t>
  </si>
  <si>
    <t>Cargador de arma larga_Seguridad Pública Municipal</t>
  </si>
  <si>
    <t>Cartuchos para arma corta_Seguridad Pública Municipal</t>
  </si>
  <si>
    <t>Cartuchos para arma larga_Seguridad Pública Municipal</t>
  </si>
  <si>
    <t>Gas lacrimógeno_Seguridad Pública Municipal</t>
  </si>
  <si>
    <t>Gas Pimienta en aerosol_Seguridad Pública Municipal</t>
  </si>
  <si>
    <t>Granada no letal_Seguridad Pública Municipal</t>
  </si>
  <si>
    <t>Cargador de arma corta_Procuración de Justicia</t>
  </si>
  <si>
    <t>Cargador de arma larga_Procuración de Justicia</t>
  </si>
  <si>
    <t>Cartuchos para arma corta_Procuración de Justicia</t>
  </si>
  <si>
    <t>Cartuchos para arma larga_Procuración de Justicia</t>
  </si>
  <si>
    <t>Granada no letal_Procuración de Justicia</t>
  </si>
  <si>
    <t>Arnés_Seguridad Pública Estatal</t>
  </si>
  <si>
    <t>Bastón policial PR-24_Seguridad Pública Estatal</t>
  </si>
  <si>
    <t>Bastón retráctil con porta bastón_Seguridad Pública Estatal</t>
  </si>
  <si>
    <t>Candado de mano de nylon_Seguridad Pública Estatal</t>
  </si>
  <si>
    <t>Candado de mano metálico (esposas)_Seguridad Pública Estatal</t>
  </si>
  <si>
    <t>Casco antimotín_Seguridad Pública Estatal</t>
  </si>
  <si>
    <t>Casco balístico mínimo nivel III-A_Seguridad Pública Estatal</t>
  </si>
  <si>
    <t>Casco para ciclista_Seguridad Pública Estatal</t>
  </si>
  <si>
    <t>Casco para motociclista_Seguridad Pública Estatal</t>
  </si>
  <si>
    <t>Chaleco antipunta_Seguridad Pública Estatal</t>
  </si>
  <si>
    <t>Chaleco balístico mínimo nivel III-A_Seguridad Pública Estatal</t>
  </si>
  <si>
    <t>Chaleco balístico mínimo nivel III-A, con dos placas balísticas nivel IV_Seguridad Pública Estatal</t>
  </si>
  <si>
    <t>Coderas para motociclista_Seguridad Pública Estatal</t>
  </si>
  <si>
    <t>Coderas tácticas_Seguridad Pública Estatal</t>
  </si>
  <si>
    <t>Coderas para ciclista_Seguridad Pública Estatal</t>
  </si>
  <si>
    <t>Cuerdas de rapel_Seguridad Pública Estatal</t>
  </si>
  <si>
    <t>Descensor_Seguridad Pública Estatal</t>
  </si>
  <si>
    <t>Equipo antimotín_Seguridad Pública Estatal</t>
  </si>
  <si>
    <t>Escudo antimotín_Seguridad Pública Estatal</t>
  </si>
  <si>
    <t>Escudo balístico_Seguridad Pública Estatal</t>
  </si>
  <si>
    <t>Espejo táctico_Seguridad Pública Estatal</t>
  </si>
  <si>
    <t>Goggle táctico_Seguridad Pública Estatal</t>
  </si>
  <si>
    <t>Guantes para ciclista_Seguridad Pública Estatal</t>
  </si>
  <si>
    <t>Guantes para motociclista_Seguridad Pública Estatal</t>
  </si>
  <si>
    <t>Guantes tácticos_Seguridad Pública Estatal</t>
  </si>
  <si>
    <t>Lámpara táctica_Seguridad Pública Estatal</t>
  </si>
  <si>
    <t>Mochila Táctica (especificar)_Seguridad Pública Estatal</t>
  </si>
  <si>
    <t>Mosquetón de acero_Seguridad Pública Estatal</t>
  </si>
  <si>
    <t>Placa balística Nivel IV_Seguridad Pública Estatal</t>
  </si>
  <si>
    <t>Rodilleras para ciclista_Seguridad Pública Estatal</t>
  </si>
  <si>
    <t>Rodilleras para motociclista_Seguridad Pública Estatal</t>
  </si>
  <si>
    <t>Rodilleras tácticas_Seguridad Pública Estatal</t>
  </si>
  <si>
    <t>Arnés_Seguridad Pública Municipal</t>
  </si>
  <si>
    <t>Bastón policial PR-24_Seguridad Pública Municipal</t>
  </si>
  <si>
    <t>Bastón retráctil con porta bastón_Seguridad Pública Municipal</t>
  </si>
  <si>
    <t>Candado de mano de nylon_Seguridad Pública Municipal</t>
  </si>
  <si>
    <t>Candado de mano metálico (esposas)_Seguridad Pública Municipal</t>
  </si>
  <si>
    <t>Casco antimotín_Seguridad Pública Municipal</t>
  </si>
  <si>
    <t>Casco balístico mínimo nivel III-A_Seguridad Pública Municipal</t>
  </si>
  <si>
    <t>Casco para ciclista_Seguridad Pública Municipal</t>
  </si>
  <si>
    <t>Casco para motociclista_Seguridad Pública Municipal</t>
  </si>
  <si>
    <t>Chaleco antipunta_Seguridad Pública Municipal</t>
  </si>
  <si>
    <t>Chaleco balístico mínimo nivel III-A_Seguridad Pública Municipal</t>
  </si>
  <si>
    <t>Chaleco balístico mínimo nivel III-A, con dos placas balísticas nivel IV_Seguridad Pública Municipal</t>
  </si>
  <si>
    <t>Coderas para motociclista_Seguridad Pública Municipal</t>
  </si>
  <si>
    <t>Coderas tácticas_Seguridad Pública Municipal</t>
  </si>
  <si>
    <t>Coderas para ciclista_Seguridad Pública Municipal</t>
  </si>
  <si>
    <t>Cuerdas de rapel_Seguridad Pública Municipal</t>
  </si>
  <si>
    <t>Descensor_Seguridad Pública Municipal</t>
  </si>
  <si>
    <t>Equipo antimotín_Seguridad Pública Municipal</t>
  </si>
  <si>
    <t>Escudo antimotín_Seguridad Pública Municipal</t>
  </si>
  <si>
    <t>Escudo balístico_Seguridad Pública Municipal</t>
  </si>
  <si>
    <t>Espejo táctico_Seguridad Pública Municipal</t>
  </si>
  <si>
    <t>Goggle táctico_Seguridad Pública Municipal</t>
  </si>
  <si>
    <t>Guantes para ciclista_Seguridad Pública Municipal</t>
  </si>
  <si>
    <t>Guantes para motociclista_Seguridad Pública Municipal</t>
  </si>
  <si>
    <t>Guantes tácticos_Seguridad Pública Municipal</t>
  </si>
  <si>
    <t>Lámpara táctica_Seguridad Pública Municipal</t>
  </si>
  <si>
    <t>Mochila Táctica (especificar)_Seguridad Pública Municipal</t>
  </si>
  <si>
    <t>Mosquetón de acero_Seguridad Pública Municipal</t>
  </si>
  <si>
    <t>Placa balística Nivel IV_Seguridad Pública Municipal</t>
  </si>
  <si>
    <t>Rodilleras para ciclista_Seguridad Pública Municipal</t>
  </si>
  <si>
    <t>Rodilleras para motociclista_Seguridad Pública Municipal</t>
  </si>
  <si>
    <t>Rodilleras tácticas_Seguridad Pública Municipal</t>
  </si>
  <si>
    <t>Arnés_Procuración de Justicia</t>
  </si>
  <si>
    <t>Bastón retráctil con porta bastón_Procuración de Justicia</t>
  </si>
  <si>
    <t>Bata Forense_Procuración de Justicia</t>
  </si>
  <si>
    <t>Candado de mano de nylon_Procuración de Justicia</t>
  </si>
  <si>
    <t>Candado de mano metálico (esposas)_Procuración de Justicia</t>
  </si>
  <si>
    <t>Casco antimotín_Procuración de Justicia</t>
  </si>
  <si>
    <t>Casco balístico mínimo nivel III-A_Procuración de Justicia</t>
  </si>
  <si>
    <t>Chaleco antipunta_Procuración de Justicia</t>
  </si>
  <si>
    <t>Chaleco balístico mínimo nivel III-A_Procuración de Justicia</t>
  </si>
  <si>
    <t>Chaleco balístico mínimo nivel III-A, con dos placas balísticas nivel IV_Procuración de Justicia</t>
  </si>
  <si>
    <t>Coderas tácticas_Procuración de Justicia</t>
  </si>
  <si>
    <t>Cuerdas de rapel_Procuración de Justicia</t>
  </si>
  <si>
    <t>Descensor_Procuración de Justicia</t>
  </si>
  <si>
    <t>Goggle táctico_Procuración de Justicia</t>
  </si>
  <si>
    <t>Guantes tácticos_Procuración de Justicia</t>
  </si>
  <si>
    <t>Lámpara táctica_Procuración de Justicia</t>
  </si>
  <si>
    <t>Mochila Táctica_Procuración de Justicia</t>
  </si>
  <si>
    <t>Mosquetón de acero_Procuración de Justicia</t>
  </si>
  <si>
    <t>Placa balística Nivel IV_Procuración de Justicia</t>
  </si>
  <si>
    <t>Rodilleras tácticas_Procuración de Justicia</t>
  </si>
  <si>
    <t>CHIH</t>
  </si>
  <si>
    <t>Luz infraroja para marcar personal tipo VIP</t>
  </si>
  <si>
    <t>Equipo de Percnota</t>
  </si>
  <si>
    <t>Kit de comunicación audifono y micrófono táctico para casco balístico</t>
  </si>
  <si>
    <t>GTO</t>
  </si>
  <si>
    <t>Camiseta de uso interior blindada nivel IIIA</t>
  </si>
  <si>
    <t>Refacciones y accesorios menores de equipo e instrumental médico y de laboratorio</t>
  </si>
  <si>
    <t xml:space="preserve">Kit de primer respondiente para oficial pie tierra </t>
  </si>
  <si>
    <t>Kit de primer respondiente para patrulla</t>
  </si>
  <si>
    <t>Refacciones y accesorios menores de equipo de transporte</t>
  </si>
  <si>
    <t>Escalera (grupo táctico)</t>
  </si>
  <si>
    <t>Cableado estructurado</t>
  </si>
  <si>
    <t>Arrendamiento de Equipo de Transporte</t>
  </si>
  <si>
    <t>Arrendamiento de unidades_Seguridad Pública Estatal</t>
  </si>
  <si>
    <t>Arrendamiento de unidades_Seguridad Pública Municipal</t>
  </si>
  <si>
    <t>Arrendamiento de unidades_Procuración de Justicia</t>
  </si>
  <si>
    <t>Renovación de licencias</t>
  </si>
  <si>
    <t>Instalación, Reparación y Mantenimiento de Equipo de Cómputo y Tecnología de la Información</t>
  </si>
  <si>
    <t>Mantenimiento y conservación de bienes informáticos</t>
  </si>
  <si>
    <t>Viáticos nacionales asociados a los programas de seguridad pública (Operativos Conjuntos)_Seguridad Pública Estatal</t>
  </si>
  <si>
    <t>Viáticos nacionales asociados a los programas de seguridad pública (Operativos Conjuntos)_Procuración de Justicia</t>
  </si>
  <si>
    <t xml:space="preserve">Anaquel_Seguridad Pública Estatal </t>
  </si>
  <si>
    <t xml:space="preserve">Archivero_Seguridad Pública Estatal </t>
  </si>
  <si>
    <t xml:space="preserve">Banca_Seguridad Pública Estatal </t>
  </si>
  <si>
    <t xml:space="preserve">Credenza_Seguridad Pública Estatal </t>
  </si>
  <si>
    <t xml:space="preserve">Escritorio_Seguridad Pública Estatal </t>
  </si>
  <si>
    <t xml:space="preserve">Estación de trabajo_Seguridad Pública Estatal </t>
  </si>
  <si>
    <t xml:space="preserve">Estante_Seguridad Pública Estatal </t>
  </si>
  <si>
    <t xml:space="preserve">Gabinete_Seguridad Pública Estatal </t>
  </si>
  <si>
    <t xml:space="preserve">Juego de mesa_Seguridad Pública Estatal </t>
  </si>
  <si>
    <t>Juego/Pieza</t>
  </si>
  <si>
    <t xml:space="preserve">Librero_Seguridad Pública Estatal </t>
  </si>
  <si>
    <t xml:space="preserve">Locker_Seguridad Pública Estatal </t>
  </si>
  <si>
    <t xml:space="preserve">Mesa_Seguridad Pública Estatal </t>
  </si>
  <si>
    <t xml:space="preserve">Módulo_Seguridad Pública Estatal </t>
  </si>
  <si>
    <t xml:space="preserve">Mostrador_Seguridad Pública Estatal </t>
  </si>
  <si>
    <t xml:space="preserve">Sala_Seguridad Pública Estatal </t>
  </si>
  <si>
    <t xml:space="preserve">Silla_Seguridad Pública Estatal </t>
  </si>
  <si>
    <t xml:space="preserve">Sillón_Seguridad Pública Estatal </t>
  </si>
  <si>
    <t>Anaquel_Procuración de Justicia</t>
  </si>
  <si>
    <t>Archivero_Procuración de Justicia</t>
  </si>
  <si>
    <t>Banca_Procuración de Justicia</t>
  </si>
  <si>
    <t>Credenza_Procuración de Justicia</t>
  </si>
  <si>
    <t>Escritorio_Procuración de Justicia</t>
  </si>
  <si>
    <t>Estación de trabajo_Procuración de Justicia</t>
  </si>
  <si>
    <t>Estante_Procuración de Justicia</t>
  </si>
  <si>
    <t>Gabinete_Procuración de Justicia</t>
  </si>
  <si>
    <t>Juego de mesa_Procuración de Justicia</t>
  </si>
  <si>
    <t>Librero_Procuración de Justicia</t>
  </si>
  <si>
    <t>Locker_Procuración de Justicia</t>
  </si>
  <si>
    <t>Mesa_Procuración de Justicia</t>
  </si>
  <si>
    <t>Módulo_Procuración de Justicia</t>
  </si>
  <si>
    <t>Mostrador_Procuración de Justicia</t>
  </si>
  <si>
    <t>Sala_Procuración de Justicia</t>
  </si>
  <si>
    <t>Silla_Procuración de Justicia</t>
  </si>
  <si>
    <t>Sillón_Procuración de Justicia</t>
  </si>
  <si>
    <t xml:space="preserve">Banco_Seguridad Pública Estatal </t>
  </si>
  <si>
    <t xml:space="preserve">Cama_Seguridad Pública Estatal </t>
  </si>
  <si>
    <t xml:space="preserve">Litera_Seguridad Pública Estatal </t>
  </si>
  <si>
    <t xml:space="preserve">Rack_Seguridad Pública Estatal </t>
  </si>
  <si>
    <t>Banco_Procuración de Justicia</t>
  </si>
  <si>
    <t>Cama_Procuración de Justicia</t>
  </si>
  <si>
    <t>Litera_Procuración de Justicia</t>
  </si>
  <si>
    <t>Rack_Procuración de Justicia</t>
  </si>
  <si>
    <t>Access point_Seguridad Pública Estatal</t>
  </si>
  <si>
    <t>Computadora de escritorio_Seguridad Pública Estatal</t>
  </si>
  <si>
    <t>Computadora portátil_Seguridad Pública Estatal</t>
  </si>
  <si>
    <t>Conmutador de datos (Switch)_Seguridad Pública Estatal</t>
  </si>
  <si>
    <t>Disco duro externo_Seguridad Pública Estatal</t>
  </si>
  <si>
    <t>Equipo de seguridad para filtrar información (firewall)_Seguridad Pública Estatal</t>
  </si>
  <si>
    <t>Escáner_Seguridad Pública Estatal</t>
  </si>
  <si>
    <t>Multifuncional_Seguridad Pública Estatal</t>
  </si>
  <si>
    <t>Regulador de voltaje_Seguridad Pública Estatal</t>
  </si>
  <si>
    <t>Servidor_Seguridad Pública Estatal</t>
  </si>
  <si>
    <t>Switch de 24 Puertos _Seguridad Pública Estatal</t>
  </si>
  <si>
    <t>Switch de 48 puertos_Seguridad Pública Estatal</t>
  </si>
  <si>
    <t>Teléfono_Seguridad Pública Estatal</t>
  </si>
  <si>
    <t>Unidad de protección y respaldo de energía (UPS)_Seguridad Pública Estatal</t>
  </si>
  <si>
    <t>Access point _Procuración de Justicia</t>
  </si>
  <si>
    <t>Computadora de escritorio_Procuración de Justicia</t>
  </si>
  <si>
    <t>Computadora portátil_Procuración de Justicia</t>
  </si>
  <si>
    <t>Conmutador de datos (switch)_Procuración de Justicia</t>
  </si>
  <si>
    <t>Equipo de seguridad para filtrar información (firewall)_Procuración de Justicia</t>
  </si>
  <si>
    <t>Equipo forense para celulares_Procuración de Justicia</t>
  </si>
  <si>
    <t>Escáner_Procuración de Justicia</t>
  </si>
  <si>
    <t>Multifuncional_Procuración de Justicia</t>
  </si>
  <si>
    <t>Regulador de voltaje_Procuración de Justicia</t>
  </si>
  <si>
    <t>Servidor_Procuración de Justicia</t>
  </si>
  <si>
    <t>Sistema de almacenamiento de datos_Procuración de Justicia</t>
  </si>
  <si>
    <t>Teléfono_Procuración de Justicia</t>
  </si>
  <si>
    <t>Unidad de protección y respaldo de energía (UPS)_Procuración de Justicia</t>
  </si>
  <si>
    <t>Enrutador de microondas</t>
  </si>
  <si>
    <t>Aire acondicionado_Seguridad Pública Estatal</t>
  </si>
  <si>
    <t xml:space="preserve">Circuito Cerrado de Televisión (CCTV)_Seguridad Pública Estatal </t>
  </si>
  <si>
    <t>Pieza/Juego/Servicio</t>
  </si>
  <si>
    <t xml:space="preserve">Enfriador y calentador de agua_Seguridad Pública Estatal </t>
  </si>
  <si>
    <t xml:space="preserve">Pantalla para proyector_Seguridad Pública Estatal </t>
  </si>
  <si>
    <t xml:space="preserve">Triturador de papel_Seguridad Pública Estatal </t>
  </si>
  <si>
    <t xml:space="preserve">Ventilador_Seguridad Pública Estatal </t>
  </si>
  <si>
    <t>Aire acondicionado_Procuración de Justicia</t>
  </si>
  <si>
    <t>Circuito Cerrado de Televisión (CCTV)_Procuración de Justicia</t>
  </si>
  <si>
    <t>Enfriador y calentador de agua_Procuración de Justicia</t>
  </si>
  <si>
    <t>Pantalla para proyector_Procuración de Justicia</t>
  </si>
  <si>
    <t>Triturador de papel_Procuración de Justicia</t>
  </si>
  <si>
    <t>Ventilador_Procuración de Justicia</t>
  </si>
  <si>
    <t>Caja fuerte_Procuración de Justicia</t>
  </si>
  <si>
    <t xml:space="preserve">Equipo de sonido_Seguridad Pública Estatal </t>
  </si>
  <si>
    <t>Equipo</t>
  </si>
  <si>
    <t xml:space="preserve">Micrófono_Seguridad Pública Estatal </t>
  </si>
  <si>
    <t xml:space="preserve">Pantalla_Seguridad Pública Estatal </t>
  </si>
  <si>
    <t>Equipo de sonido_Procuración de Justicia</t>
  </si>
  <si>
    <t>Micrófono_Procuración de Justicia</t>
  </si>
  <si>
    <t>Pantalla_Procuración de Justicia</t>
  </si>
  <si>
    <t>Cámara fotográfica_Seguridad Pública Estatal</t>
  </si>
  <si>
    <t>Lentes cámara y/o video_Seguridad Pública Estatal</t>
  </si>
  <si>
    <t>Sistema portátil de grabación en patrulla_Seguridad Pública Estatal</t>
  </si>
  <si>
    <t>Videoproyector_Seguridad Pública Estatal</t>
  </si>
  <si>
    <t>Cámara fotográfica_Procuración de Justicia</t>
  </si>
  <si>
    <t>Lentes cámara y/o video_Procuración de Justicia</t>
  </si>
  <si>
    <t>Sistema portátil de grabación en patrulla_Procuración de Justicia</t>
  </si>
  <si>
    <t>Videoproyector_Procuración de Justicia</t>
  </si>
  <si>
    <t>Cámara de solapa_Seguridad Pública Municipal</t>
  </si>
  <si>
    <t>Ambulancia_Seguridad Pública Estatal</t>
  </si>
  <si>
    <t>Bicicleta tipo patrulla equipada con balizamiento_Seguridad Pública Estatal</t>
  </si>
  <si>
    <t>Bicicleta tipo patrulla equipada con balizamiento_Seguridad Pública Municipal</t>
  </si>
  <si>
    <t>Cuatrimoto tipo patrulla equipada con balizamiento_Seguridad Pública Estatal</t>
  </si>
  <si>
    <t>Cuatrimoto tipo patrulla equipada con balizamiento_Seguridad Pública Municipal</t>
  </si>
  <si>
    <t>Grúa_Seguridad Pública Estatal</t>
  </si>
  <si>
    <t>Grúa_Seguridad Pública Municipal</t>
  </si>
  <si>
    <t>Motocicleta tipo patrulla equipada con balizamiento_Seguridad Pública Estatal</t>
  </si>
  <si>
    <t>Motocicleta tipo patrulla equipada con balizamiento_Seguridad Pública Municipal</t>
  </si>
  <si>
    <t>Pick up doble cabina tipo patrulla equipada con balizamiento (especificar)_Seguridad Pública Estatal</t>
  </si>
  <si>
    <t>Pick up doble cabina tipo patrulla equipada con balizamiento (especificar)_Seguridad Pública Municipal</t>
  </si>
  <si>
    <t>Sedán tipo patrulla equipado con balizamiento (especificar)_Seguridad Pública Estatal</t>
  </si>
  <si>
    <t>Sedán tipo patrulla equipado con balizamiento (especificar)_Seguridad Pública Municipal</t>
  </si>
  <si>
    <t>Vehículo Táctico_Seguridad Pública Estatal (conforme al Manual de Identidad para las Corporaciones de Seguridad Pública)</t>
  </si>
  <si>
    <t>Vehículo Táctico_Seguridad Pública Municipal (conforme al Manual de Identidad para las Corporaciones de Seguridad Pública)</t>
  </si>
  <si>
    <t>Pick up Doble Cabina equipada como patrulla_Procuración de Justicia</t>
  </si>
  <si>
    <t>Pick up doble cabina_Procuración de Justicia</t>
  </si>
  <si>
    <t>Pick up cabina sencilla_Procuración de Justicia</t>
  </si>
  <si>
    <t>Sedán (especificar)_Procuración de Justicia</t>
  </si>
  <si>
    <t>Camioneta Van (especificar)_Procuración de Justicia</t>
  </si>
  <si>
    <t>Camioneta (especificar)_Seguridad Pública Estatal</t>
  </si>
  <si>
    <t>Camión (especificar)_Seguridad Pública Estatal</t>
  </si>
  <si>
    <t>CAM</t>
  </si>
  <si>
    <t>SUV tipo patrulla equipada con balizamiento (especificar)_Seguridad Pública Estatal</t>
  </si>
  <si>
    <t>Camioneta (especificar)_Procuración de Justicia</t>
  </si>
  <si>
    <t>JAL</t>
  </si>
  <si>
    <t xml:space="preserve">Vehículo para seguridad pública municipal </t>
  </si>
  <si>
    <t>SON</t>
  </si>
  <si>
    <t>Vehículo  tipo tactico con nivel de blindaje B6</t>
  </si>
  <si>
    <t>Equipo aeroespacial</t>
  </si>
  <si>
    <t xml:space="preserve">Vehículos y equipo aéreo para la ejecución de programas_Seguridad Pública Estatal </t>
  </si>
  <si>
    <t>Vehículos y equipo aéreo para la ejecución de programas _Procuración de Justicia</t>
  </si>
  <si>
    <t xml:space="preserve">Vehículos y equipo aéreo para la ejecución de programas_Seguridad Pública Municipal </t>
  </si>
  <si>
    <t>Embarcaciones</t>
  </si>
  <si>
    <t xml:space="preserve">Lancha_Seguridad Pública Estatal </t>
  </si>
  <si>
    <t>Acuamoto_Seguridad Pública Estatal</t>
  </si>
  <si>
    <t xml:space="preserve">Ariete_Seguridad Pública Estatal </t>
  </si>
  <si>
    <t xml:space="preserve">Arma corta_Seguridad Pública Estatal </t>
  </si>
  <si>
    <t>Arma corta_Seguridad Pública Municipal</t>
  </si>
  <si>
    <t xml:space="preserve">Arma larga_Seguridad Pública Estatal </t>
  </si>
  <si>
    <t>Arma larga_Seguridad Pública Municipal</t>
  </si>
  <si>
    <t xml:space="preserve">Binoculares_Seguridad Pública Estatal </t>
  </si>
  <si>
    <t xml:space="preserve">Equipo de intervención (especificar)_Seguridad Pública Estatal </t>
  </si>
  <si>
    <t xml:space="preserve">Implemento de visión nocturna_Seguridad Pública Estatal </t>
  </si>
  <si>
    <t xml:space="preserve">Mira telescópica_Seguridad Pública Estatal </t>
  </si>
  <si>
    <t xml:space="preserve">Monocular visión térmica_Seguridad Pública Estatal </t>
  </si>
  <si>
    <t>Ariete_Procuración de Justicia</t>
  </si>
  <si>
    <t>Arma corta_Procuración de Justicia</t>
  </si>
  <si>
    <t>Arma larga_Procuración de Justicia</t>
  </si>
  <si>
    <t>Binoculares_Procuración de Justicia</t>
  </si>
  <si>
    <t>Equipo de intervención (Especificar)_Procuración de Justicia</t>
  </si>
  <si>
    <t>Escudo balístico_Procuración de Justicia</t>
  </si>
  <si>
    <t>Implemento de visión nocturna_Procuración de Justicia</t>
  </si>
  <si>
    <t>Mira telescópica_Procuración de Justicia</t>
  </si>
  <si>
    <t>Mira de visión térmica_Procuración de Justicia</t>
  </si>
  <si>
    <t>Mira de visión nocturna_Procuración de Justicia</t>
  </si>
  <si>
    <t>Lámpara para rifle</t>
  </si>
  <si>
    <t>Maquinaria, Otros Equipos y Herramientas</t>
  </si>
  <si>
    <t>Refrigerador (especificar)_Seguridad Pública Estatal</t>
  </si>
  <si>
    <t>Refrigerador (especificar)_Procuración de Justicia</t>
  </si>
  <si>
    <t>Radio de alta encriptación_Procuración de Justicia</t>
  </si>
  <si>
    <t>Equipo de Sirena y Estrobos_Procuración de Justicia</t>
  </si>
  <si>
    <t>Extintor_Procuración de Justicia</t>
  </si>
  <si>
    <t>Luz estroboscópica_Procuración de Justicia</t>
  </si>
  <si>
    <t>Activos Biológicos</t>
  </si>
  <si>
    <t>Especies menores y de zoológico</t>
  </si>
  <si>
    <t>Animales de custodia y vigilancia (canino)_Seguridad Pública Estatal</t>
  </si>
  <si>
    <t>Animales de custodia y vigilancia (canino)_Procuración de Justicia</t>
  </si>
  <si>
    <t xml:space="preserve">Software_Seguridad Pública Estatal </t>
  </si>
  <si>
    <t>Software_Procuración de Justicia</t>
  </si>
  <si>
    <t>Licencias_Procuración de Justicia</t>
  </si>
  <si>
    <t xml:space="preserve">Licencias_Seguridad Pública Estatal </t>
  </si>
  <si>
    <t>Infraestructura de las Instituciones de Seguridad Pública y Procuración de Justicia</t>
  </si>
  <si>
    <t>Construcción_10_Seguridad Pública
Dependencia: 
Nombre: 
Domicilio: 
Meta: 
Etapa:</t>
  </si>
  <si>
    <t>Construcción_11_Seguridad Pública
Dependencia: 
Nombre: 
Domicilio: 
Meta: 
Etapa:</t>
  </si>
  <si>
    <t>Construcción_12_Seguridad Pública
Dependencia: 
Nombre: 
Domicilio: 
Meta: 
Etapa:</t>
  </si>
  <si>
    <t>Construcción_13_Procuración de Justicia
Dependencia: 
Nombre: 
Domicilio: 
Meta: 
Etapa:</t>
  </si>
  <si>
    <t>Construcción_14_Procuración de Justicia
Dependencia: 
Nombre: 
Domicilio: 
Meta: 
Etapa:</t>
  </si>
  <si>
    <t>Construcción_15_Procuración de Justicia
Dependencia: 
Nombre: 
Domicilio: 
Meta: 
Etapa:</t>
  </si>
  <si>
    <t>Mejoramiento y/o ampliación_10_Seguridad Pública
Dependencia: 
Nombre: 
Domicilio:  
Meta: 
Etapa:</t>
  </si>
  <si>
    <t>Mejoramiento y/o ampliación_11_Seguridad Pública
Dependencia: 
Nombre: 
Domicilio:  
Meta: 
Etapa:</t>
  </si>
  <si>
    <t>Mejoramiento y/o ampliación_12_Seguridad Pública
Dependencia: 
Nombre: 
Domicilio:  
Meta: 
Etapa:</t>
  </si>
  <si>
    <t>Mejoramiento y/o ampliación_13_Procuración de Justicia
Dependencia: 
Nombre: 
Domicilio:  
Meta: 
Etapa:</t>
  </si>
  <si>
    <t>Mejoramiento y/o ampliación_14_Procuración de Justicia
Dependencia: 
Nombre: 
Domicilio:  
Meta: 
Etapa:</t>
  </si>
  <si>
    <t>Mejoramiento y/o ampliación_15_Procuración de Justicia
Dependencia: 
Nombre: 
Domicilio:  
Meta: 
Etapa:</t>
  </si>
  <si>
    <t>Mejoramiento y/o ampliación_16_Tribunal Superior de Justicia
Dependencia: 
Nombre: 
Domicilio:  
Meta: 
Etapa:</t>
  </si>
  <si>
    <t>Mejoramiento y/o ampliación_17_Tribunal Superior de Justicia
Dependencia: 
Nombre: 
Domicilio:  
Meta: 
Etapa:</t>
  </si>
  <si>
    <t>Mejoramiento y/o ampliación_18_Tribunal Superior de Justicia
Dependencia: 
Nombre: 
Domicilio:  
Meta: 
Etapa:</t>
  </si>
  <si>
    <t>Mejoramiento y/o ampliación_41_Seguridad Pública, Municipal.
DEPENDENCIA: H. Ayuntamiento de San Pedro Mixtepec, Oaxaca.
NOMBRE: Ampliación del Cuartel de la Policía Municipal de San Pedro Mixtepec, Oaxaca.
DOMICILIO: Calle Puerto Angelito, San Pedro Mixtepec, Oaxaca.
META: área total construida 382.00 m2, incluye dormitorios, baños para mujeres, baños para hombres, área de comedor, área de cocina, área de lavado, áreas libres, caseta de vigilancia, demoliciones, instalaciones hidrosanitarias. instalaciones eléctricas, acabados, instalación de voz y datos. 
ETAPA: Única.</t>
  </si>
  <si>
    <t>Prevención de la violencia y del delito conforme al Modelo Nacional de Policía y Justicia Cívica</t>
  </si>
  <si>
    <t>Desarrollo de Programas de Prevención del Delito y Atención a Víctimas</t>
  </si>
  <si>
    <t>Productos alimenticios para los efectivos que participen en programas de seguridad pública</t>
  </si>
  <si>
    <t>Utensilios</t>
  </si>
  <si>
    <t>Madera y productos de madera</t>
  </si>
  <si>
    <t>Material eléctrico y electrónico</t>
  </si>
  <si>
    <t>Otros materiales y artículos de construcción y reparación</t>
  </si>
  <si>
    <t>Combustibles, Lubricantes y Aditivos</t>
  </si>
  <si>
    <t>Par/Pieza</t>
  </si>
  <si>
    <t>Refacciones y accesorios menores otros bienes muebles</t>
  </si>
  <si>
    <t>Toldo</t>
  </si>
  <si>
    <t>Stand portátil</t>
  </si>
  <si>
    <t>Servicios postales y telegráficos</t>
  </si>
  <si>
    <t>Servicio postal</t>
  </si>
  <si>
    <t>Arrendamiento de edificios</t>
  </si>
  <si>
    <t>Arrendamiento de edificios y locales</t>
  </si>
  <si>
    <t>Arrendamiento de equipo y bienes informáticos</t>
  </si>
  <si>
    <t>Arrendamiento de equipo de transporte</t>
  </si>
  <si>
    <t>Servicios legales, de contabilidad, auditoría y relacionados</t>
  </si>
  <si>
    <t>Otras asesorías para la operación de programas</t>
  </si>
  <si>
    <t>Servicios de investigación científica y desarrollo</t>
  </si>
  <si>
    <t>Estudios e investigaciones</t>
  </si>
  <si>
    <t>Impresión y elaboración de material informativo derivado de la operación y administración de las dependencias y entidades</t>
  </si>
  <si>
    <t>Servicios integrales  en materia de seguridad pública</t>
  </si>
  <si>
    <t>Reparación y Mantenimiento de Equipo de Transporte</t>
  </si>
  <si>
    <t>Mantenimiento y conservación de vehículos terrestres</t>
  </si>
  <si>
    <t>Servicios de Comunicación Social y Publicidad</t>
  </si>
  <si>
    <t>Difusión de mensajes sobre programas y actividades gubernamentales</t>
  </si>
  <si>
    <t>Servicios de creatividad, preproducción y producción de publicidad, excepto Internet</t>
  </si>
  <si>
    <t>Otros servicios de traslado y hospedaje</t>
  </si>
  <si>
    <t>Peajes</t>
  </si>
  <si>
    <t>Servicios Oficiales</t>
  </si>
  <si>
    <t>Gastos de orden social y cultural</t>
  </si>
  <si>
    <t>Gastos de orden social</t>
  </si>
  <si>
    <t>Congresos y Convenciones</t>
  </si>
  <si>
    <t>Pieza/Persona</t>
  </si>
  <si>
    <t>Banca metálica</t>
  </si>
  <si>
    <t>Cajonera</t>
  </si>
  <si>
    <t>Módulo de atención</t>
  </si>
  <si>
    <t>Módulo de recepción</t>
  </si>
  <si>
    <t>Módulo ejecutivo</t>
  </si>
  <si>
    <t>Módulo ejecutivo de estación de trabajo</t>
  </si>
  <si>
    <t>Mueble multiusos con llave</t>
  </si>
  <si>
    <t>Perchero</t>
  </si>
  <si>
    <t>Sala</t>
  </si>
  <si>
    <t>Silla ejecutiva</t>
  </si>
  <si>
    <t>Silla semiejecutiva</t>
  </si>
  <si>
    <t>Silla visitantes</t>
  </si>
  <si>
    <t>Gabinete metálico</t>
  </si>
  <si>
    <t>Cambiador de pañales</t>
  </si>
  <si>
    <t>Comedor</t>
  </si>
  <si>
    <t>Corral</t>
  </si>
  <si>
    <t>Silla periquera</t>
  </si>
  <si>
    <t>Sofá</t>
  </si>
  <si>
    <t>Conmutador telefónico y/o servidor de voz</t>
  </si>
  <si>
    <t>Pizarrón interactivo</t>
  </si>
  <si>
    <t>Tablet</t>
  </si>
  <si>
    <t>Sistema de control de acceso</t>
  </si>
  <si>
    <t>Estufa</t>
  </si>
  <si>
    <t>Horno de microondas</t>
  </si>
  <si>
    <t>Lavadora</t>
  </si>
  <si>
    <t>Pantalla (TV)</t>
  </si>
  <si>
    <t>Pantalla para proyector</t>
  </si>
  <si>
    <t>Stand Portátil</t>
  </si>
  <si>
    <t>Soporte para videoproyector/pantalla</t>
  </si>
  <si>
    <t>Esterilizador</t>
  </si>
  <si>
    <t>Centro de lavado</t>
  </si>
  <si>
    <t>Equipo de sonido</t>
  </si>
  <si>
    <t>Mezcladores</t>
  </si>
  <si>
    <t>Mezcladora</t>
  </si>
  <si>
    <t>Pantalla para proyección retráctil</t>
  </si>
  <si>
    <t>Proyector</t>
  </si>
  <si>
    <t>Sistema de audio y video para sala de juicios orales</t>
  </si>
  <si>
    <t>Grabadora de voz</t>
  </si>
  <si>
    <t>Cámara (Web p/computadoras)</t>
  </si>
  <si>
    <t>Equipo de video y sonido para cámara de Gesell</t>
  </si>
  <si>
    <t>Equipo de videograbación</t>
  </si>
  <si>
    <t>Proyector multimedia</t>
  </si>
  <si>
    <t>Otro mobiliario y equipo educacional y recreativo</t>
  </si>
  <si>
    <t>Aparatos para parques infantiles</t>
  </si>
  <si>
    <t>Domo inflable educacional</t>
  </si>
  <si>
    <t>Instrumentos musicales</t>
  </si>
  <si>
    <t>Juegos psicológicos terapéuticos</t>
  </si>
  <si>
    <t>Juguetes recreativos</t>
  </si>
  <si>
    <t>Mesa infantil</t>
  </si>
  <si>
    <t>Mesa de plástico</t>
  </si>
  <si>
    <t>Silla de plástico</t>
  </si>
  <si>
    <t>Silla infantil</t>
  </si>
  <si>
    <t>Muñecos Sexuados</t>
  </si>
  <si>
    <t>Cama de exploración</t>
  </si>
  <si>
    <t>Equipo servicios médicos</t>
  </si>
  <si>
    <t>Gabinete médico</t>
  </si>
  <si>
    <t>Sillas de ruedas</t>
  </si>
  <si>
    <t>Banco giratorio</t>
  </si>
  <si>
    <t>Colposcopio</t>
  </si>
  <si>
    <t>Detector de latidos fetales</t>
  </si>
  <si>
    <t>Equipo instrumental de servicios clínicos</t>
  </si>
  <si>
    <t>Motocicleta</t>
  </si>
  <si>
    <t xml:space="preserve">Equipo aeroespacial </t>
  </si>
  <si>
    <t>Vehículos y equipo aéreo para la ejecución de programas</t>
  </si>
  <si>
    <t>Equipo para enlaces de comunicación</t>
  </si>
  <si>
    <t>Cámara IP</t>
  </si>
  <si>
    <t>Planta de energía eléctrica</t>
  </si>
  <si>
    <t>Herramientas y Máquinas - Herramienta</t>
  </si>
  <si>
    <t>Construcción_16
Dependencia: 
Nombre: 
Domicilio: 
Meta: 
Etapa:</t>
  </si>
  <si>
    <t>Construcción_17
Dependencia: 
Nombre: 
Domicilio: 
Meta: 
Etapa:</t>
  </si>
  <si>
    <t>Construcción_18
Dependencia: 
Nombre: 
Domicilio: 
Meta: 
Etapa:</t>
  </si>
  <si>
    <t>Mejoramiento y/o ampliación_19
Dependencia: 
Nombre: 
Domicilio: 
Meta: 
Etapa:</t>
  </si>
  <si>
    <t>Mejoramiento y/o ampliación_20
Nombre: 
Domicilio: 
Meta: 
Etapa:</t>
  </si>
  <si>
    <t>Mejoramiento y/o ampliación_21
Dependencia: 
Nombre: 
Domicilio: 
Meta: 
Etapa:</t>
  </si>
  <si>
    <t>Programas Especiales para el Personal Policial en Justicia Cívica</t>
  </si>
  <si>
    <t>Curso de capacitación para Policía Estatal_Formación Continua en materia de Justicia Cívica</t>
  </si>
  <si>
    <t>Curso de capacitación para Policía Municipal_Formación Continua en materia de Justicia Cívica</t>
  </si>
  <si>
    <t>Curso de capacitación para Policía de Investigación_Formación Continua en materia de Justicia Cívica</t>
  </si>
  <si>
    <t>Curso de capacitación para Perito_Formación Continua en materia de Justicia Cívica</t>
  </si>
  <si>
    <t>Curso de capacitación para Agente del Ministerio Público_Formación Continua en materia de Justicia Cívica</t>
  </si>
  <si>
    <t>Curso de capacitación para Personal del Sistema Penitenciario_Formación Continua en materia de Justicia Cívica</t>
  </si>
  <si>
    <t>Construcción_19
Dependencia: 
Nombre: 
Domicilio: 
Meta: 
Etapa:</t>
  </si>
  <si>
    <t>Construcción_20
Dependencia: 
Nombre: 
Domicilio: 
Meta: 
Etapa:</t>
  </si>
  <si>
    <t>Construcción_21
Dependencia: 
Nombre: 
Domicilio: 
Meta: 
Etapa:</t>
  </si>
  <si>
    <t>Mejoramiento y/o ampliación_22
Dependencia: 
Nombre: 
Domicilio: 
Meta: 
Etapa:</t>
  </si>
  <si>
    <t>Mejoramiento y/o ampliación_23
Nombre: 
Domicilio: 
Meta: 
Etapa:</t>
  </si>
  <si>
    <t>Mejoramiento y/o ampliación_24
Nombre: 
Domicilio: 
Meta: 
Etapa:</t>
  </si>
  <si>
    <t>Capacitación y Sensibilización Policial en Violencia por razones de Género</t>
  </si>
  <si>
    <t>Curso de capacitación para Policía Estatal_Formación Continua en materia de Violencia por razones de género contra la mujer</t>
  </si>
  <si>
    <t>Curso de capacitación para Policía Municipal_Formación Continua en materia de Violencia por razones de género contra la mujer</t>
  </si>
  <si>
    <t>Curso de capacitación para Policía de Investigación_Formación Continua en materia de Violencia por razones de género contra la mujer</t>
  </si>
  <si>
    <t>Curso de capacitación para Perito_Formación Continua en materia de Violencia por razones de género contra la mujer</t>
  </si>
  <si>
    <t>Curso de capacitación para Agente del Ministerio Público_Formación Continua en materia de Violencia por razones de género contra la mujer</t>
  </si>
  <si>
    <t>Curso de capacitación para Personal del Sistema Penitenciario_Formación Continua en materia de Violencia por razones de género contra la mujer</t>
  </si>
  <si>
    <t>Fortalecimiento de las Capacidades de inteligencia e Investigación de los Estados</t>
  </si>
  <si>
    <t>Mejora de las Capacidades de Inteligencia Policial y Operativa</t>
  </si>
  <si>
    <t>Adquisición, Mantenimiento o Actualización de Equipo e Infraestructura para las Unidades Especializadas en Inteligencia e Investigación en las Instituciones de Seguridad Pública y Procuración de Justicia</t>
  </si>
  <si>
    <t>Productos alimenticios para animales</t>
  </si>
  <si>
    <t>Alimentación de animales</t>
  </si>
  <si>
    <t xml:space="preserve">Bolsa para cadáver </t>
  </si>
  <si>
    <t>Materiales y Accesorios para equipos de Purificación de Agua Desionizada y Destilada</t>
  </si>
  <si>
    <t>Accesorios para Herramienta Rotatoria Dremel</t>
  </si>
  <si>
    <t>Sistema de Identificación Humana Fusion System</t>
  </si>
  <si>
    <t>Cinturón Táctico</t>
  </si>
  <si>
    <t>Gorra</t>
  </si>
  <si>
    <t>Playera</t>
  </si>
  <si>
    <t>Bata</t>
  </si>
  <si>
    <t xml:space="preserve">Campo quirúrgico paquete con 5 piezas </t>
  </si>
  <si>
    <t>Paquete</t>
  </si>
  <si>
    <t>Cartucho de vapor orgánico</t>
  </si>
  <si>
    <t>Chaleco de alta visibilidad</t>
  </si>
  <si>
    <t>Cubrebocas</t>
  </si>
  <si>
    <t>Escafandras</t>
  </si>
  <si>
    <t>Guantes</t>
  </si>
  <si>
    <t>Guantes de cirujano</t>
  </si>
  <si>
    <t>Caja</t>
  </si>
  <si>
    <t xml:space="preserve">Guantes de nitrilo </t>
  </si>
  <si>
    <t>Guantes kevlar</t>
  </si>
  <si>
    <t>Guantes látex</t>
  </si>
  <si>
    <t>Lentes de seguridad</t>
  </si>
  <si>
    <t>Mascarilla con respirador reutilizable para rostro completo</t>
  </si>
  <si>
    <t>Sábanas quirúrgicas desechables con 10 piezas</t>
  </si>
  <si>
    <t>Traje de bioseguridad</t>
  </si>
  <si>
    <t>Traje de bioseguridad  (Overol de bioseguridad personal)</t>
  </si>
  <si>
    <t>Traje de bioseguridad tyvek</t>
  </si>
  <si>
    <t>Trajes quirúrgicos</t>
  </si>
  <si>
    <t xml:space="preserve">Uniforme quirúrgico </t>
  </si>
  <si>
    <t>Zapatones</t>
  </si>
  <si>
    <t>Conjuntos impermeables triple capa</t>
  </si>
  <si>
    <t>Filtro para gas acido</t>
  </si>
  <si>
    <t>Bastón</t>
  </si>
  <si>
    <t>Botas tácticas</t>
  </si>
  <si>
    <t>Casaca de tela reflejante</t>
  </si>
  <si>
    <t>Casco</t>
  </si>
  <si>
    <t>Casco táctico</t>
  </si>
  <si>
    <t>Chaleco</t>
  </si>
  <si>
    <t>Chaleco balístico</t>
  </si>
  <si>
    <t>Chamarra táctica</t>
  </si>
  <si>
    <t>Coderas</t>
  </si>
  <si>
    <t>Escudo</t>
  </si>
  <si>
    <t>Escudo balístico</t>
  </si>
  <si>
    <t>Esposas</t>
  </si>
  <si>
    <t>Guantes tácticos</t>
  </si>
  <si>
    <t>Lámpara sorda</t>
  </si>
  <si>
    <t>Linterna</t>
  </si>
  <si>
    <t>Máscara</t>
  </si>
  <si>
    <t>Mochila</t>
  </si>
  <si>
    <t>Piernera para cargador arma larga</t>
  </si>
  <si>
    <t>Piernera táctica</t>
  </si>
  <si>
    <t>Placa Balística</t>
  </si>
  <si>
    <t>Porta cargador para pistola para chaleco</t>
  </si>
  <si>
    <t>Porta cargador para rifle</t>
  </si>
  <si>
    <t>Porta esposas</t>
  </si>
  <si>
    <t>Portafusil</t>
  </si>
  <si>
    <t>Rodilleras</t>
  </si>
  <si>
    <t>Casco táctico balístico</t>
  </si>
  <si>
    <t>Escalera</t>
  </si>
  <si>
    <t>Juego de Herramientas</t>
  </si>
  <si>
    <t>Servicios integrales y otros servicios</t>
  </si>
  <si>
    <t>Consultas de geolocalización</t>
  </si>
  <si>
    <t>Consulta</t>
  </si>
  <si>
    <t>Servicios relacionados con certificación de procesos</t>
  </si>
  <si>
    <t>Servicio pago de acreditación de los laboratorios forenses que se encuentran acreditados bajo la norma ISO 17020, 17025 y las que apliquen.</t>
  </si>
  <si>
    <t>Servicios de pruebas de aptitud Pro eficiencias para acreditación de laboratorios.</t>
  </si>
  <si>
    <t>Alacena</t>
  </si>
  <si>
    <t>Banca triple</t>
  </si>
  <si>
    <t>Mueble porta historias</t>
  </si>
  <si>
    <t>Sala de espera</t>
  </si>
  <si>
    <t>Sillón secretarial</t>
  </si>
  <si>
    <t>Accesorios de radiocomunicación (Auriculares)</t>
  </si>
  <si>
    <t>Bloqueador de escritura</t>
  </si>
  <si>
    <t>Cámara de Inspección de Pozos Profundos</t>
  </si>
  <si>
    <t>Duplicador y borrador de medios de almacenamiento digitales</t>
  </si>
  <si>
    <t>Equipo biométrico</t>
  </si>
  <si>
    <t>Equipo de inteligencia</t>
  </si>
  <si>
    <t>Equipo duplicador de discos duros</t>
  </si>
  <si>
    <t>Equipo para borrado de discos duros</t>
  </si>
  <si>
    <t>Equipo para realizar análisis de voz</t>
  </si>
  <si>
    <t>Equipo de reconocimiento facial</t>
  </si>
  <si>
    <t>Equipo táctico de comunicación</t>
  </si>
  <si>
    <t>Impresora fotográfica</t>
  </si>
  <si>
    <t>Impresora láser</t>
  </si>
  <si>
    <t>Multifuncional a color</t>
  </si>
  <si>
    <t>Navegador GPS portátil</t>
  </si>
  <si>
    <t>Pantalla de proyección</t>
  </si>
  <si>
    <t>Plotter</t>
  </si>
  <si>
    <t>Radar de penetración o georradar</t>
  </si>
  <si>
    <t>Sistema de almacenamiento</t>
  </si>
  <si>
    <t>Sistema Portátil de Diodo Láser para detectar y Cuantificar Metano</t>
  </si>
  <si>
    <t>Teléfono IP</t>
  </si>
  <si>
    <t>Teléfono satelital</t>
  </si>
  <si>
    <t>Circuito cerrado de televisión (CCTV)</t>
  </si>
  <si>
    <t>Equipo de Control de Acceso</t>
  </si>
  <si>
    <t>Sistema de monitoreo y comunicación</t>
  </si>
  <si>
    <t>Equipo de Sonido</t>
  </si>
  <si>
    <t>Equipo/Pieza</t>
  </si>
  <si>
    <t>Grabadora</t>
  </si>
  <si>
    <t>Pantalla Led</t>
  </si>
  <si>
    <t>Boroscopio de video</t>
  </si>
  <si>
    <t>Cámara de video</t>
  </si>
  <si>
    <t>Cámara digital réflex</t>
  </si>
  <si>
    <t>Disparador remoto inalámbrico para canon T6</t>
  </si>
  <si>
    <t>Lente de Cámara</t>
  </si>
  <si>
    <t>Lente para Cámara Fernico zrt 2</t>
  </si>
  <si>
    <t>Ring Flash</t>
  </si>
  <si>
    <t>Agitador de tubos tipo Vortex</t>
  </si>
  <si>
    <t>Aparato de rayos X dental portátil</t>
  </si>
  <si>
    <t>Balanza electrónica de precisión</t>
  </si>
  <si>
    <t>Baño ultrasónico</t>
  </si>
  <si>
    <t>Báscula analítica</t>
  </si>
  <si>
    <t>Báscula digital</t>
  </si>
  <si>
    <t>Báscula para pesar órganos</t>
  </si>
  <si>
    <t>Biombo</t>
  </si>
  <si>
    <t>Brújula</t>
  </si>
  <si>
    <t>Cámara bioclimática</t>
  </si>
  <si>
    <t>Cámara de ahumado desechable con marco de fibra de vidrio</t>
  </si>
  <si>
    <t>Cámara de cianocrilato</t>
  </si>
  <si>
    <t>Cámara de secado de evidencia</t>
  </si>
  <si>
    <t>Cámara intraoral</t>
  </si>
  <si>
    <t>Cámara para cadáveres</t>
  </si>
  <si>
    <t>Cámaras de video para espacios confinados</t>
  </si>
  <si>
    <t>Camilla para transporte e identificación de cadáver</t>
  </si>
  <si>
    <t>Carro camilla para charolas</t>
  </si>
  <si>
    <t>Carro elevador hidráulico</t>
  </si>
  <si>
    <t>Charola para manejo, operación y almacenaje de cuerpos</t>
  </si>
  <si>
    <t>Cinta diamétrica</t>
  </si>
  <si>
    <t>Contadora de billetes</t>
  </si>
  <si>
    <t>Cromatógrafo de gases</t>
  </si>
  <si>
    <t>Cuentahílos 10x</t>
  </si>
  <si>
    <t>Deshumificador</t>
  </si>
  <si>
    <t>Dispositivo recuperador de balas</t>
  </si>
  <si>
    <t>Distanciómetro láser</t>
  </si>
  <si>
    <t>Dummy desarticulable</t>
  </si>
  <si>
    <t>Elevador eléctrico para transportar cadáveres</t>
  </si>
  <si>
    <t>Equipo Analizador de Aleaciones (Oro)</t>
  </si>
  <si>
    <t>Equipo de colposcopía digital</t>
  </si>
  <si>
    <t>Equipo de rayos X</t>
  </si>
  <si>
    <t>Equipo Optimizador de Huellas Latentes</t>
  </si>
  <si>
    <t>Equipo para homogenizar sustancias VORTEX</t>
  </si>
  <si>
    <t>Equipo themomixer</t>
  </si>
  <si>
    <t>Escáner para lectura de computadoras vehiculares</t>
  </si>
  <si>
    <t>Espectrofotómetro de Infrarrojo con accesorio de ATR y deshumificador</t>
  </si>
  <si>
    <t>Estación de adquisición de balas/proyectiles compatibles con tecnología nacional</t>
  </si>
  <si>
    <t>Estación de necropsia</t>
  </si>
  <si>
    <t>Estación de referencia y sistema de posicionamiento geográfico portátil</t>
  </si>
  <si>
    <t>Estación de trabajo tipo cámara con fuente de luz UV para PCR</t>
  </si>
  <si>
    <t>Estación total para topografía con distanciómetro</t>
  </si>
  <si>
    <t>Estuche de disección</t>
  </si>
  <si>
    <t>Fuente de Luz Bluemaxx</t>
  </si>
  <si>
    <t>Grabador de discos DVD</t>
  </si>
  <si>
    <t>Horno de convección</t>
  </si>
  <si>
    <t>Lámpara quirúrgica (para SEMEFO)</t>
  </si>
  <si>
    <t>Lámpara</t>
  </si>
  <si>
    <t>Luz UV 295 nm megaMAXX™</t>
  </si>
  <si>
    <t>Medidor digital de compactación del suelo</t>
  </si>
  <si>
    <t>Mesa de exploración con pierneras</t>
  </si>
  <si>
    <t>Mesa de trabajo con tarja</t>
  </si>
  <si>
    <t>Mesa estructural de laboratorio</t>
  </si>
  <si>
    <t>Mesa Mayo</t>
  </si>
  <si>
    <t>Microcentrífuga</t>
  </si>
  <si>
    <t>Microscopio con puerto de video y campo claro</t>
  </si>
  <si>
    <t>Microscopio de comparación balística de platinas motorizadas</t>
  </si>
  <si>
    <t>Microscopio estereoscópico de luz blanca</t>
  </si>
  <si>
    <t>Moto herramienta de corte dremel</t>
  </si>
  <si>
    <t>Nivel topográfico electrónico</t>
  </si>
  <si>
    <t>Odómetro</t>
  </si>
  <si>
    <t>Parrilla de calentamiento con agitación magnética 18x18</t>
  </si>
  <si>
    <t>Sistema de luces forense para laboratorio, incluye fuente de poder</t>
  </si>
  <si>
    <t>Potenciómetro</t>
  </si>
  <si>
    <t>Radios de 2 Canales</t>
  </si>
  <si>
    <t>Radiovisográfo, sensor útil para la toma de radiografías digitales</t>
  </si>
  <si>
    <t>Refrigerador de 1270 lt</t>
  </si>
  <si>
    <t>Refrigeradores de laboratorio</t>
  </si>
  <si>
    <t>Secuenciador de ADN</t>
  </si>
  <si>
    <t>Sierra de autopsia</t>
  </si>
  <si>
    <t>Sierra eléctrica</t>
  </si>
  <si>
    <t>Sistema automático de extracción de sólidos</t>
  </si>
  <si>
    <t>Sistema automatizado para extracción de ADN</t>
  </si>
  <si>
    <t>Sistema de aire comprimido</t>
  </si>
  <si>
    <t>Sistema de análisis para drogas</t>
  </si>
  <si>
    <t>Videocomparador espectral</t>
  </si>
  <si>
    <t>Termo Higrómetro</t>
  </si>
  <si>
    <t>Soporte para huesos</t>
  </si>
  <si>
    <t>Charola para instrumental y disección</t>
  </si>
  <si>
    <t xml:space="preserve">Tabla osteométrica para trabajo de campo </t>
  </si>
  <si>
    <t>Termociclador proflex</t>
  </si>
  <si>
    <t>Microscopio electrónico de barrido</t>
  </si>
  <si>
    <t>Analizador Genético de 4 capilares</t>
  </si>
  <si>
    <t>Bote patada de acero inoxidable más porta cubeta</t>
  </si>
  <si>
    <t>Sistema de PCR</t>
  </si>
  <si>
    <t>Adaptador de Cámara</t>
  </si>
  <si>
    <t>Kit baumanómetro-Estetoscopio</t>
  </si>
  <si>
    <t xml:space="preserve">Sistema integrado de purificación de agua </t>
  </si>
  <si>
    <t>Molino para pulverizar hueso</t>
  </si>
  <si>
    <t>Sistema de Esterilización de Indicios Balísticos</t>
  </si>
  <si>
    <t>AB 3500 Genetic Analyzer 24-Capillary Array</t>
  </si>
  <si>
    <t>Sistema automatizado de perforación de tarjetas</t>
  </si>
  <si>
    <t>Central de Autopsia Vago I, Equipada con sistema de Succión Hidroneumática</t>
  </si>
  <si>
    <t>Refrigerador para cadáveres de 3 cuerpos tipo archivero</t>
  </si>
  <si>
    <t>Cámara de electroforesis horizontal</t>
  </si>
  <si>
    <t>Fuente de poder</t>
  </si>
  <si>
    <t>Lector de geles Bio-Rad</t>
  </si>
  <si>
    <t>Espectrofotómetro UV visible</t>
  </si>
  <si>
    <t>Estuche antropométrico</t>
  </si>
  <si>
    <t>Georradar</t>
  </si>
  <si>
    <t>Microscopio triocular con cámara digital y computadora</t>
  </si>
  <si>
    <t>Secador de hisopos</t>
  </si>
  <si>
    <t>Equipo para análisis de documentos cuestionados ESDA, identificación de escritura oculta</t>
  </si>
  <si>
    <t>Equipo de extracción celular UFED Cellebrite touch con versión Phisical y logical</t>
  </si>
  <si>
    <t>Silla para toma de muestras con dos descansa brazos y cajonera</t>
  </si>
  <si>
    <t>Marco de pesas</t>
  </si>
  <si>
    <t>Mezclador Vortex Digital</t>
  </si>
  <si>
    <t>Ambulancia</t>
  </si>
  <si>
    <t>Ambulancia forense</t>
  </si>
  <si>
    <t>Cuatrimoto</t>
  </si>
  <si>
    <t>Vehículo (sedán, Pick UP)</t>
  </si>
  <si>
    <t>Vehículo laboratorio móvil</t>
  </si>
  <si>
    <t>Carrocerías y Remolques</t>
  </si>
  <si>
    <t>Grúa para remolcar vehículo</t>
  </si>
  <si>
    <t>Remolque</t>
  </si>
  <si>
    <t>Vehículos y equipo aéreo para la ejecución de programas de seguridad pública</t>
  </si>
  <si>
    <t>Marro</t>
  </si>
  <si>
    <t>Miras</t>
  </si>
  <si>
    <t>Monocular</t>
  </si>
  <si>
    <t>Pistola láser</t>
  </si>
  <si>
    <t>Cortadora de piso</t>
  </si>
  <si>
    <t>Maquinaria y equipo de construcción</t>
  </si>
  <si>
    <t>Retroexcavadora</t>
  </si>
  <si>
    <t>Audífonos con reducción de ruido</t>
  </si>
  <si>
    <t>Diadema</t>
  </si>
  <si>
    <t>Equipo de extracción de evidencia digital</t>
  </si>
  <si>
    <t>Equipo para extracción de datos de celulares</t>
  </si>
  <si>
    <t>Equipo de radiocomunicación con GPS</t>
  </si>
  <si>
    <t>Equipo especializado (Ubicación de teléfonos celulares)</t>
  </si>
  <si>
    <t>Equipo forense para extracción física y decodificación de información (Extracción de información de teléfonos)</t>
  </si>
  <si>
    <t>Equipo GPS</t>
  </si>
  <si>
    <t>Equipo última milla</t>
  </si>
  <si>
    <t>Equipo Sistema Cellebrite de Análisis Forense</t>
  </si>
  <si>
    <t>Laboratorio forense de audio</t>
  </si>
  <si>
    <t>Radiolocalizador</t>
  </si>
  <si>
    <t>Rastreador y/o localizador</t>
  </si>
  <si>
    <t>Sistema de intercomunicación</t>
  </si>
  <si>
    <t>Radios de comunicación</t>
  </si>
  <si>
    <t>Generador de energía eléctrica</t>
  </si>
  <si>
    <t>Torre de iluminación</t>
  </si>
  <si>
    <t>Martillo demoledor</t>
  </si>
  <si>
    <t>Software de actualización última milla</t>
  </si>
  <si>
    <t>Software de detección de estenografía</t>
  </si>
  <si>
    <t>Software de geolocalización</t>
  </si>
  <si>
    <t>Software de registro y almacenamiento de muestras de voz y grabaciones con voz</t>
  </si>
  <si>
    <t>Software Gio Basic Sistem</t>
  </si>
  <si>
    <t>Software limpieza y análisis geográfico de información telefónica</t>
  </si>
  <si>
    <t>Software Magnet AXIOM</t>
  </si>
  <si>
    <t>Software Oxygen Forensic Detective</t>
  </si>
  <si>
    <t>Software para cargas/montar imágenes o archivos de evidencia digital</t>
  </si>
  <si>
    <t>Software para elaboración de rastreo hablado</t>
  </si>
  <si>
    <t>Software para realizar el análisis de voz</t>
  </si>
  <si>
    <t>Software especializado para el mejoramiento de la calidad de imagen de archivos de video y fotografías digitales</t>
  </si>
  <si>
    <t>Software Biométrico</t>
  </si>
  <si>
    <t>Software de análisis de sábanas geostar</t>
  </si>
  <si>
    <t>Software de equipo de análisis forense UFED</t>
  </si>
  <si>
    <t>Software de sistema biométrico forense de huellas latentes</t>
  </si>
  <si>
    <t>Capacitación Especializada en Inteligencia, Investigación Policial y Criminalística</t>
  </si>
  <si>
    <t>Curso de capacitación para Policía Estatal_Formación Continua en materia de Inteligencia, Investigación Policial y Criminalística</t>
  </si>
  <si>
    <t>Curso de capacitación para Policía Municipal_Formación Continua en materia de Inteligencia, Investigación Policial y Criminalística</t>
  </si>
  <si>
    <t>Curso de capacitación para Policía de Investigación_Formación Continua en materia de Inteligencia, Investigación Policial y Criminalística</t>
  </si>
  <si>
    <t>Curso de capacitación para Perito_Formación Continua en materia de Inteligencia, Investigación Policial y Criminalística</t>
  </si>
  <si>
    <t>Curso de capacitación para Agente del Ministerio Público_Formación Continua en materia de Inteligencia, Investigación Policial y Criminalística</t>
  </si>
  <si>
    <t>Curso de capacitación para Personal del Sistema Penitenciario_Formación Continua en materia de Inteligencia, Investigación Policial y Criminalística</t>
  </si>
  <si>
    <t>Capacitación en Operaciones Especiales y Alto Mando para integrantes de las Instituciones de Seguridad Pública y Procuración de Justicia</t>
  </si>
  <si>
    <t xml:space="preserve">Curso de capacitación para Policía Estatal_Formación Continua en Operaciones Especiales y Alto Mando </t>
  </si>
  <si>
    <t xml:space="preserve">Curso de capacitación para Policía Municipal_Formación Continua en  Operaciones Especiales y Alto Mando </t>
  </si>
  <si>
    <t xml:space="preserve">Curso de capacitación para Policía de Investigación_Formación Continua en Operaciones Especiales y Alto Mando </t>
  </si>
  <si>
    <t xml:space="preserve">Curso de capacitación para Perito_Formación Continua en Operaciones Especiales y Alto Mando </t>
  </si>
  <si>
    <t xml:space="preserve">Curso de capacitación para Agente del Ministerio Público_Formación Continua en Operaciones Especiales y Alto Mando </t>
  </si>
  <si>
    <t xml:space="preserve">Curso de capacitación para Personal del Sistema Penitenciario_Formación Continua en Operaciones Especiales y Alto Mando </t>
  </si>
  <si>
    <t>Modernización y Estandarización de la Infraestructura Tecnológica para la Seguridad Pública</t>
  </si>
  <si>
    <t>Sistema Único de Reporte de Incidencia Delictiva</t>
  </si>
  <si>
    <t>Desarrollo e implementación del Sistema Único de Reporte</t>
  </si>
  <si>
    <t>Cintas para impresora térmica</t>
  </si>
  <si>
    <t>Materiales para el registro e identificación de bienes y personas</t>
  </si>
  <si>
    <t>Aditivos</t>
  </si>
  <si>
    <t>Servicios de Consultoría Administrativa, Procesos, Técnica y en Tecnologías de la Información</t>
  </si>
  <si>
    <t>Servicios de Desarrollo de Aplicaciones Informáticas</t>
  </si>
  <si>
    <t>Analizador de voz</t>
  </si>
  <si>
    <t>Digiscan Web</t>
  </si>
  <si>
    <t>Equipo de seguridad informática (Firewall, IPS, Anti-Spam)</t>
  </si>
  <si>
    <t xml:space="preserve">Estación de captura de registros dactilares y palmas </t>
  </si>
  <si>
    <t>Lector biométrico</t>
  </si>
  <si>
    <t>Lector de código de barras</t>
  </si>
  <si>
    <t>Pad de firma</t>
  </si>
  <si>
    <t>Pantalla para PC</t>
  </si>
  <si>
    <t>Workstation</t>
  </si>
  <si>
    <t>Gabinete con accesorios</t>
  </si>
  <si>
    <t>Aire acondicionado (Minisplit)</t>
  </si>
  <si>
    <t>Sistema</t>
  </si>
  <si>
    <t>Grabador de voz (4 canales)</t>
  </si>
  <si>
    <t>Kit de lámpara</t>
  </si>
  <si>
    <t>Fondo de fotografía</t>
  </si>
  <si>
    <t>Cabina portátil insonorizada</t>
  </si>
  <si>
    <t>Trituradora de PVC</t>
  </si>
  <si>
    <t>Sistema de aire acondicionado</t>
  </si>
  <si>
    <t>Interconectividad del Sistema Único de Reporte con las Entidades Federativas y Entes Federales</t>
  </si>
  <si>
    <t>Servicios de internet</t>
  </si>
  <si>
    <t>Cableado Estructurado</t>
  </si>
  <si>
    <t>Mantenimiento a equipo de telecomunicaciones</t>
  </si>
  <si>
    <t>Mantenimiento a plantas de emergencia</t>
  </si>
  <si>
    <t>Mantenimiento aires acondicionados</t>
  </si>
  <si>
    <t xml:space="preserve">Mantenimiento al espacio físico del SITE </t>
  </si>
  <si>
    <t>Servidor de cómputo</t>
  </si>
  <si>
    <t>Torre (arriostrada-autosoportada)</t>
  </si>
  <si>
    <t>Unidad de energía ininterrumpida</t>
  </si>
  <si>
    <t>Conmutador de datos</t>
  </si>
  <si>
    <t>Enlace de microondas e inalámbrico</t>
  </si>
  <si>
    <t>Equipo de protección contra descargas atmosféricas (Sistema de Tierras Físicas y Apartarrayos)</t>
  </si>
  <si>
    <t>Sistema de energía ininterrumpida</t>
  </si>
  <si>
    <t>Integración de la Red Nacional de Radiocomunicaciones</t>
  </si>
  <si>
    <t>Mantenimiento y Expansión de la Red Nacional asegurando Cobertura y Conexión</t>
  </si>
  <si>
    <t>Servicios Integrales de Telecomunicación</t>
  </si>
  <si>
    <t>Arrendamiento de terrenos</t>
  </si>
  <si>
    <t xml:space="preserve">Servicios Profesionales, Científicos, Técnicos y Otros Servicios </t>
  </si>
  <si>
    <t>Servicios de desarrollo de aplicaciones informáticas y servicio de instalación de software</t>
  </si>
  <si>
    <t>Servicios financieros, bancarios y comerciales</t>
  </si>
  <si>
    <t>Seguro de bienes patrimoniales</t>
  </si>
  <si>
    <t>Póliza de seguro a equipo de telecomunicaciones</t>
  </si>
  <si>
    <t>Póliza de seguro a bienes informáticos</t>
  </si>
  <si>
    <t>Mantenimiento y conservación de inmuebles para la prestación de servicios públicos</t>
  </si>
  <si>
    <t>Instalación de maquinaria y otros equipos</t>
  </si>
  <si>
    <t>Mantenimiento a aires acondicionados</t>
  </si>
  <si>
    <t>Mantenimiento a componentes del sistema eléctrico</t>
  </si>
  <si>
    <t>Mantenimiento a enlaces de microondas de 7Ghz</t>
  </si>
  <si>
    <t>Mantenimiento a repetidor de radiocomunicación y componentes</t>
  </si>
  <si>
    <t>Mantenimiento a subestación eléctrica</t>
  </si>
  <si>
    <t>Mantenimiento a terminales móviles y portátiles</t>
  </si>
  <si>
    <t>Mantenimiento a torres de radiocomunicación</t>
  </si>
  <si>
    <t>Mantenimiento a transformadores</t>
  </si>
  <si>
    <t>Mantenimiento a UPS</t>
  </si>
  <si>
    <t xml:space="preserve">Póliza de mantenimiento a equipos de telecomunicaciones </t>
  </si>
  <si>
    <t>Actualización y Modernización de Equipos de Radiocomunicación  que permitan una mejor Interconexión y Disponibilidad de la Red</t>
  </si>
  <si>
    <t>Herramientas Menores</t>
  </si>
  <si>
    <t>Refacciones y accesorios menores de edificios</t>
  </si>
  <si>
    <t>Refacciones y accesorios menores de equipo de cómputo y telecomunicaciones</t>
  </si>
  <si>
    <t>Refacciones y accesorios menores de maquinaria y otros equipos</t>
  </si>
  <si>
    <t>Consola de despacho</t>
  </si>
  <si>
    <t>Monitor para PC</t>
  </si>
  <si>
    <t>Switch</t>
  </si>
  <si>
    <t>Minisplit</t>
  </si>
  <si>
    <t>Sistema de seguridad para sitio de repetición</t>
  </si>
  <si>
    <t>Aire acondicionado de precisión</t>
  </si>
  <si>
    <t>Antenas de transmisión y recepción</t>
  </si>
  <si>
    <t xml:space="preserve">Consola de interoperabilidad </t>
  </si>
  <si>
    <t>Equipo de enlaces de microondas e inalámbricos 7 Ghz</t>
  </si>
  <si>
    <t xml:space="preserve">Repetidor de radiocomunicación IP </t>
  </si>
  <si>
    <t xml:space="preserve">Terminal de escritorio </t>
  </si>
  <si>
    <t>Terminal móvil</t>
  </si>
  <si>
    <t>Terminal portátil</t>
  </si>
  <si>
    <t>Torre de radiocomunicación</t>
  </si>
  <si>
    <t>Repetidor móvil IP</t>
  </si>
  <si>
    <t>Batería para terminal portátil</t>
  </si>
  <si>
    <t>Batería para UPS</t>
  </si>
  <si>
    <t>Sistema de Apartarrayos</t>
  </si>
  <si>
    <t>Sistema de tierras físicas</t>
  </si>
  <si>
    <t>Regulador de energía</t>
  </si>
  <si>
    <t>Sistema modular de fuerza</t>
  </si>
  <si>
    <t>Transformador</t>
  </si>
  <si>
    <t>Unidad de Protección y Respaldo de Energía (UPS)</t>
  </si>
  <si>
    <t xml:space="preserve">Inversor de CD/CA de 2KVA </t>
  </si>
  <si>
    <t xml:space="preserve">Indicador de rotación de fases </t>
  </si>
  <si>
    <t>Sistema de energía solar</t>
  </si>
  <si>
    <t>Tablero de transferencia</t>
  </si>
  <si>
    <t>Modernización del Registro Público Vehicular (REPUVE)</t>
  </si>
  <si>
    <t>Actualización y Modernización de Equipo Tecnológico y Software del Registro Público Vehicular (REPUVE)</t>
  </si>
  <si>
    <t>Kg,lt,
cm2,Pza</t>
  </si>
  <si>
    <t>Gafas</t>
  </si>
  <si>
    <t>Lámpara de mano</t>
  </si>
  <si>
    <t>Productos textiles</t>
  </si>
  <si>
    <t>Telefonía tradicional</t>
  </si>
  <si>
    <t>Servicio telefónico convencional</t>
  </si>
  <si>
    <t>Servicios integrales de telecomunicación</t>
  </si>
  <si>
    <t>Impuestos y Derechos</t>
  </si>
  <si>
    <t>Otros impuestos y derechos</t>
  </si>
  <si>
    <t>Conjunto secretarial</t>
  </si>
  <si>
    <t>Juego de mesa</t>
  </si>
  <si>
    <t>Antena RFID de panel plano</t>
  </si>
  <si>
    <t>Equipo de cómputo abordo de uso rudo</t>
  </si>
  <si>
    <t>Lector/escáner vehicular</t>
  </si>
  <si>
    <t>Lectora/grabadora</t>
  </si>
  <si>
    <t>Módem</t>
  </si>
  <si>
    <t>Sensor de presencia</t>
  </si>
  <si>
    <t>Sistema de red de conectividad local</t>
  </si>
  <si>
    <t>Switch para red de transporte</t>
  </si>
  <si>
    <t>Unidad Integral transportable de lectura</t>
  </si>
  <si>
    <t>Dispositivo de protección y antirrobo para antenas y lectores RFID y cámaras LPR</t>
  </si>
  <si>
    <t>Vehículo para ser equipado con antena y lectora de RFID</t>
  </si>
  <si>
    <t>Remolque para ser equipado con antena y lectora de RFID</t>
  </si>
  <si>
    <t>Toldos de lona</t>
  </si>
  <si>
    <t>Antena lectora RFID direccional</t>
  </si>
  <si>
    <t>Antena para grabación</t>
  </si>
  <si>
    <t>Enlace Inalámbrico punto a punto PTP</t>
  </si>
  <si>
    <t>Gabinete tipo nema</t>
  </si>
  <si>
    <t>Terminal digital portátil</t>
  </si>
  <si>
    <t>Baterías solares</t>
  </si>
  <si>
    <t xml:space="preserve">Circuito solar, CFE de carga y descarga </t>
  </si>
  <si>
    <t>Paneles solares</t>
  </si>
  <si>
    <t>Batería para back up</t>
  </si>
  <si>
    <t>Poste tipo bandera</t>
  </si>
  <si>
    <t>Mejoramiento y/o ampliación_25
Nombre: 
Domicilio: 
Meta: 
Etapa:</t>
  </si>
  <si>
    <t>Mejoramiento y/o ampliación_26
Nombre: 
Domicilio: 
Meta: 
Etapa:</t>
  </si>
  <si>
    <t>Mejoramiento y/o ampliación_27
Dependencia: 
Nombre: 
Domicilio: 
Meta: 
Etapa:</t>
  </si>
  <si>
    <t>Instalaciones y equipamiento en construcciones</t>
  </si>
  <si>
    <t>Instalaciones y equipamiento en construcciones_01
Dependencia: 
Nombre: 
Domicilio: 
Meta: 
Etapa:</t>
  </si>
  <si>
    <t>Instalaciones y equipamiento en construcciones_02
Dependencia: 
Nombre: 
Domicilio: 
Meta: 
Etapa:</t>
  </si>
  <si>
    <t>Instalaciones y equipamiento en construcciones_03
Dependencia: 
Nombre: 
Domicilio: 
Meta: 
Etapa:</t>
  </si>
  <si>
    <t>Evaluación y Certificación de los Centros de Control y Comando</t>
  </si>
  <si>
    <t>Evaluaciones de los Centros de Control y Comando</t>
  </si>
  <si>
    <t>Otras Prestaciones Sociales y Económicas</t>
  </si>
  <si>
    <t>Otras prestaciones sociales y económicas</t>
  </si>
  <si>
    <t>Otras prestaciones</t>
  </si>
  <si>
    <t>Materiales, útiles de impresión y reproducción</t>
  </si>
  <si>
    <t>Materiales, útiles para el procesamiento en equipos y bienes informáticos</t>
  </si>
  <si>
    <t>Servicio de datos (Pago de servicios de datos a través de protocolo GRPF para equipos GPS)</t>
  </si>
  <si>
    <t>Arrendamiento de mobiliario y equipo de administración, educacional y recreativo</t>
  </si>
  <si>
    <t>Arrendamiento de servicios a través de la nube (cloud)</t>
  </si>
  <si>
    <t>Subcontratación de Servicios con terceros</t>
  </si>
  <si>
    <t>Servicio de Instalación, Reparación, Mantenimiento y Conservación</t>
  </si>
  <si>
    <t>Servicio de creación y difusión de contenido exclusivamente a través de internet</t>
  </si>
  <si>
    <t xml:space="preserve">Unidad de almacenamiento externo </t>
  </si>
  <si>
    <t>Certificación de los Centros de Control y Comando</t>
  </si>
  <si>
    <t>Refacciones y accesorios para equipo de cómputo y telecomunicaciones</t>
  </si>
  <si>
    <t xml:space="preserve">Servicios financieros, bancarios y comerciales </t>
  </si>
  <si>
    <t>Mantenimiento y conservación de equipo de comunicación</t>
  </si>
  <si>
    <t>Mantenimiento de aplicativos de atención de emergencias y de denuncia anónima</t>
  </si>
  <si>
    <t>Auricular</t>
  </si>
  <si>
    <t>Batería para Unidad de Energía Ininterrumpida</t>
  </si>
  <si>
    <t>Panel IP de Control de Acceso</t>
  </si>
  <si>
    <t>Sistema de Seguridad Lógica Firewall (Incluye hardware, software, instalación, configuración y capacitación)</t>
  </si>
  <si>
    <t xml:space="preserve">Sistema de grabación de voz y/o llamadas  </t>
  </si>
  <si>
    <t>Estandarización y Modernización de los Sistemas de Videovigilancia y Registro de Incidentes</t>
  </si>
  <si>
    <t>Interoperabilidad y Mejora Tecnológica</t>
  </si>
  <si>
    <t>Servicios de Acceso de Internet, Redes y Procesamiento de Información</t>
  </si>
  <si>
    <t>Mantenimiento preventivo y/o correctivo para el Sistema de Video Vigilancia</t>
  </si>
  <si>
    <t>Conmutador de datos (con o sin PoE)</t>
  </si>
  <si>
    <t>Dispositivo de control (Joystick)</t>
  </si>
  <si>
    <t>Sistema de grabación y almacenamiento de video</t>
  </si>
  <si>
    <t>Equipo de detección de Incendio, alarma y voceo</t>
  </si>
  <si>
    <t>Pantalla DLP o Led para videowall</t>
  </si>
  <si>
    <t xml:space="preserve">Botón de emergencia </t>
  </si>
  <si>
    <t>Cámara LPR</t>
  </si>
  <si>
    <t>Gabinete de equipos tipo nema</t>
  </si>
  <si>
    <t>Poste para videovigilancia</t>
  </si>
  <si>
    <t>Regulador de voltaje</t>
  </si>
  <si>
    <t>Torre</t>
  </si>
  <si>
    <t>Construcción_22
Nombre: 
Domicilio: 
Meta: 
Etapa:</t>
  </si>
  <si>
    <t>Construcción_23
Dependencia: 
Nombre: 
Domicilio: 
Meta: 
Etapa:</t>
  </si>
  <si>
    <t>Construcción_24
Dependencia: 
Nombre: 
Domicilio: 
Meta: 
Etapa:</t>
  </si>
  <si>
    <t>Mejoramiento y/o ampliación_28
Dependencia: 
Nombre: 
Domicilio: 
Meta: 
Etapa:</t>
  </si>
  <si>
    <t>Mejoramiento y/o ampliación_29
Dependencia: 
Nombre: 
Domicilio: 
Meta: 
Etapa:</t>
  </si>
  <si>
    <t>Mejoramiento y/o ampliación_30
Dependencia: 
Nombre: 
Domicilio: 
Meta: 
Etapa:</t>
  </si>
  <si>
    <t>Fortalecimiento al Sistema Penitenciario Nacional</t>
  </si>
  <si>
    <t>Modernización de la Infraestructura Penitenciaria</t>
  </si>
  <si>
    <t xml:space="preserve">Adquisición, Mantenimiento o Actualización de Equipo e Infraestructura de las Instalaciones de los Centros Penitenciarios </t>
  </si>
  <si>
    <t xml:space="preserve">Medicamentos para clínica contra adiciones </t>
  </si>
  <si>
    <t>Impermeable</t>
  </si>
  <si>
    <t>Espray con agresivo químico</t>
  </si>
  <si>
    <t>Gas lacrimógeno</t>
  </si>
  <si>
    <t>Granadas</t>
  </si>
  <si>
    <t>Proyectil de oc/pava</t>
  </si>
  <si>
    <t>Bastón retráctil</t>
  </si>
  <si>
    <t xml:space="preserve">Chaleco antibalas doble propósito </t>
  </si>
  <si>
    <t>Chaleco balístico mínimo nivel III-A, con placas balísticas nivel IV</t>
  </si>
  <si>
    <t>Chaleco balístico mínimo nivel III-A, con dos placas balísticas nivel IV_ Seguridad Pública Estatal</t>
  </si>
  <si>
    <t>Chaleco táctico antipuntas</t>
  </si>
  <si>
    <t>Cinturón de restricción de movimiento</t>
  </si>
  <si>
    <t xml:space="preserve">Coderas </t>
  </si>
  <si>
    <t xml:space="preserve">Escudo </t>
  </si>
  <si>
    <t>Filtros para máscara</t>
  </si>
  <si>
    <t>Grilletes de pies y manos</t>
  </si>
  <si>
    <t xml:space="preserve">Guantes </t>
  </si>
  <si>
    <t>Kit equipo antimotín</t>
  </si>
  <si>
    <t>Lámpara led táctica</t>
  </si>
  <si>
    <t>Porta pistola</t>
  </si>
  <si>
    <t>Porta PR24</t>
  </si>
  <si>
    <t>PR24</t>
  </si>
  <si>
    <t>Sujetadores (especificar)</t>
  </si>
  <si>
    <t>Chaleco Antipunta</t>
  </si>
  <si>
    <t>Detector de metales (manual)</t>
  </si>
  <si>
    <t>Paletas para revisión de personas</t>
  </si>
  <si>
    <t>Candados de alta seguridad</t>
  </si>
  <si>
    <t>Servicios de Telecomunicaciones y Satélites</t>
  </si>
  <si>
    <t>Red de telecomunicaciones</t>
  </si>
  <si>
    <t>Servicios de radiolocalización o sistema de comunicación personal</t>
  </si>
  <si>
    <t>Servicios de informática</t>
  </si>
  <si>
    <t>Subcontratación de servicios con terceros</t>
  </si>
  <si>
    <t>Instalación, reparación y mantenimiento de mobiliario y equipo de administración, educacional y recreativo</t>
  </si>
  <si>
    <t>Mantenimiento y conservación de mobiliario y equipo de administración</t>
  </si>
  <si>
    <t>Mantenimiento a circuito cerrado de televisión (CCTV)</t>
  </si>
  <si>
    <t>Banca</t>
  </si>
  <si>
    <t>Escritorio ejecutivo</t>
  </si>
  <si>
    <t>Silla con paleta de madera</t>
  </si>
  <si>
    <t>Sillón ejecutivo</t>
  </si>
  <si>
    <t>Sillón semiejecutivo</t>
  </si>
  <si>
    <t>Butaca</t>
  </si>
  <si>
    <t>Cama</t>
  </si>
  <si>
    <t>Diván</t>
  </si>
  <si>
    <t>Digitalizador de voz</t>
  </si>
  <si>
    <t>Equipos de conectividad (Especificar)</t>
  </si>
  <si>
    <t>Estación telescan</t>
  </si>
  <si>
    <t>Lector de iris</t>
  </si>
  <si>
    <t>Servidor de aplicaciones y/o plataforma</t>
  </si>
  <si>
    <t>Tester para CCTV</t>
  </si>
  <si>
    <t>Impresora de tickets térmica</t>
  </si>
  <si>
    <t>Congelador horizontal de 15 pies con termostato</t>
  </si>
  <si>
    <t>Detectores de humo</t>
  </si>
  <si>
    <t>Dispensador de Agua</t>
  </si>
  <si>
    <t>Mesa para cocina y comedores</t>
  </si>
  <si>
    <t>Reloj checador</t>
  </si>
  <si>
    <t>Amplificador</t>
  </si>
  <si>
    <t>Bocina</t>
  </si>
  <si>
    <t>DVD</t>
  </si>
  <si>
    <t>Equipo de Sonido Completo</t>
  </si>
  <si>
    <t>Cámara de circuito cerrado (Tipo domo)</t>
  </si>
  <si>
    <t>Cámara de circuito cerrado (Tipo PTZ)</t>
  </si>
  <si>
    <t>Cámara de solapa</t>
  </si>
  <si>
    <t>Cañón</t>
  </si>
  <si>
    <t>Autoclave vítale</t>
  </si>
  <si>
    <t>Banco de altura</t>
  </si>
  <si>
    <t>Banco giratorio metálico</t>
  </si>
  <si>
    <t>Camilla tipo araña sistema de sujeción de 10 puntos</t>
  </si>
  <si>
    <t>Carro rojo de emergencia</t>
  </si>
  <si>
    <t>Cortina antibacteriana</t>
  </si>
  <si>
    <t>Desfibrilador portátil</t>
  </si>
  <si>
    <t>Equipo médico</t>
  </si>
  <si>
    <t>Glucómetro</t>
  </si>
  <si>
    <t>Lámpara de exploración</t>
  </si>
  <si>
    <t>Mesa hospitalaria</t>
  </si>
  <si>
    <t>Sistema para recolectar residuos peligrosos y para inactivar o esterilizar</t>
  </si>
  <si>
    <t>Muletas</t>
  </si>
  <si>
    <t>Bomba</t>
  </si>
  <si>
    <t>Espejos graves</t>
  </si>
  <si>
    <t>Laringoscopio</t>
  </si>
  <si>
    <t>Lebrillo</t>
  </si>
  <si>
    <t>Mango para bisturí</t>
  </si>
  <si>
    <t>Nebulizador</t>
  </si>
  <si>
    <t>Pinzas</t>
  </si>
  <si>
    <t>Porta aguja</t>
  </si>
  <si>
    <t>Portavenoclosis</t>
  </si>
  <si>
    <t>Riñón metálico</t>
  </si>
  <si>
    <t>Set de cirugía</t>
  </si>
  <si>
    <t>Camión para traslado de reos</t>
  </si>
  <si>
    <t>Camioneta para traslado de reos</t>
  </si>
  <si>
    <t>Cargador para arma corta</t>
  </si>
  <si>
    <t>Cargador para arma larga</t>
  </si>
  <si>
    <t>Detector de explosivos y narcóticos</t>
  </si>
  <si>
    <t>Equipo de rayos X para revisión de bultos, enseres y alimentos</t>
  </si>
  <si>
    <t>Inhibidores de señal de espectro radioeléctrico</t>
  </si>
  <si>
    <t>Lanzador no letal tipo Arma larga</t>
  </si>
  <si>
    <t xml:space="preserve">Sistema de detección de objetos y sustancias prohibidas adheridos al cuerpo en cavidades </t>
  </si>
  <si>
    <t>Aparato mata insectos eléctrico</t>
  </si>
  <si>
    <t>Arco detector de metales</t>
  </si>
  <si>
    <t>Desbrozadora</t>
  </si>
  <si>
    <t>Equipo de bombeo de agua</t>
  </si>
  <si>
    <t>Hidrolavadora</t>
  </si>
  <si>
    <t>Marmita de acero inoxidable</t>
  </si>
  <si>
    <t>Motobomba centrifuga industrial</t>
  </si>
  <si>
    <t>Podadora de carro</t>
  </si>
  <si>
    <t>Sistema de osmosis inversa</t>
  </si>
  <si>
    <t>Accesorios para radiocomunicación</t>
  </si>
  <si>
    <t>Equipo de radiocomunicación (tipo matra)</t>
  </si>
  <si>
    <t>Kit de monitoreo remoto</t>
  </si>
  <si>
    <t>Sistema de control de acceso y pase de lista</t>
  </si>
  <si>
    <t>Sistema electrónico de Seguridad Perimetral</t>
  </si>
  <si>
    <t>Terminal digital móvil</t>
  </si>
  <si>
    <t>Cerca electrificada</t>
  </si>
  <si>
    <t>Cerradura electromecánica</t>
  </si>
  <si>
    <t>Faro</t>
  </si>
  <si>
    <t>Plantas para soldar</t>
  </si>
  <si>
    <t>Reflector de luz</t>
  </si>
  <si>
    <t>Regulador de Voltaje</t>
  </si>
  <si>
    <t>Aduana inteligente</t>
  </si>
  <si>
    <t>Cabina para grabación de voz</t>
  </si>
  <si>
    <t>Estación de llenado para lanzador tipo arma larga</t>
  </si>
  <si>
    <t>Construcción_25
Dependencia: 
Nombre: 
Domicilio: 
Meta: 
Etapa:</t>
  </si>
  <si>
    <t>Construcción_26
Dependencia: 
Nombre: 
Domicilio: 
Meta: 
Etapa:</t>
  </si>
  <si>
    <t>Construcción_27
Dependencia: 
Nombre: 
Domicilio: 
Meta: 
Etapa:</t>
  </si>
  <si>
    <t>Construcción_28
Dependencia: 
Nombre: 
Domicilio: 
Meta: 
Etapa:</t>
  </si>
  <si>
    <t>Mejoramiento y/o ampliación_31
Dependencia: 
Nombre: 
Domicilio: 
Meta: 
Etapa:</t>
  </si>
  <si>
    <t>Mejoramiento y/o ampliación_32
Dependencia: 
Nombre: 
Domicilio: 
Meta: 
Etapa:</t>
  </si>
  <si>
    <t>Mejoramiento y/o ampliación_33
Dependencia: 
Nombre: 
Domicilio: 
Meta: 
Etapa:</t>
  </si>
  <si>
    <t>Mejoramiento y/o ampliación_34
Dependencia: 
Nombre: 
Domicilio: 
Meta: 
Etapa:</t>
  </si>
  <si>
    <t>Implementación de Sistemas de Seguridad Avanzados, Incluyendo Tecnología de Monitoreo y Control de Acceso</t>
  </si>
  <si>
    <t>Equipo de rayos x para revisión de bultos, enseres y alimentos.</t>
  </si>
  <si>
    <t>Sistema de detección de objetos y sustancias prohibidas adheridos al cuerpo en cavidades</t>
  </si>
  <si>
    <t>Sistema de Control de Acceso y Pase de Lista</t>
  </si>
  <si>
    <t>Construcción_29
Dependencia: 
Nombre: 
Domicilio: 
Meta: 
Etapa:</t>
  </si>
  <si>
    <t>Construcción_30
Nombre: 
Domicilio: 
Meta: 
Etapa:</t>
  </si>
  <si>
    <t>Construcción_31
Dependencia: 
Nombre: 
Domicilio: 
Meta: 
Etapa:</t>
  </si>
  <si>
    <t>Mejoramiento y/o ampliación_35
Dependencia: 
Nombre: 
Domicilio: 
Meta: 
Etapa:</t>
  </si>
  <si>
    <t>Mejoramiento y/o ampliación_36
Dependencia: 
Nombre: 
Domicilio: 
Meta: 
Etapa:</t>
  </si>
  <si>
    <t>Mejoramiento y/o ampliación_37
Nombre: 
Domicilio: 
Meta: 
Etapa:</t>
  </si>
  <si>
    <t>Reforzamiento de la Seguridad Perimetral y la Infraestructura Contra Fugas en los Centros de Alta Seguridad</t>
  </si>
  <si>
    <t>Cámara de Circuito Cerrado (tipo domo)</t>
  </si>
  <si>
    <t>Cámara de Circuito Cerrado (tipo PTZ )</t>
  </si>
  <si>
    <t>Construcción_32
Dependencia: 
Nombre: 
Domicilio: 
Meta: 
Etapa:</t>
  </si>
  <si>
    <t>Construcción_33
Dependencia: 
Nombre: 
Domicilio: 
Meta: 
Etapa:</t>
  </si>
  <si>
    <t>Construcción_34
Dependencia: 
Nombre: 
Domicilio: 
Meta: 
Etapa:</t>
  </si>
  <si>
    <t>Mejoramiento y/o ampliación_38
Nombre: 
Domicilio: 
Meta: 
Etapa:</t>
  </si>
  <si>
    <t>Mejoramiento y/o ampliación_39
Nombre: 
Domicilio: 
Meta: 
Etapa:</t>
  </si>
  <si>
    <t>Mejoramiento y/o ampliación_40
Nombre: 
Domicilio: 
Meta: 
Etapa:</t>
  </si>
  <si>
    <t>Rehabilitación y Reintegración Social de las Personas Privadas de su Libertad</t>
  </si>
  <si>
    <t>Programas Educativos y de Capacitación Laboral</t>
  </si>
  <si>
    <t>Subsidios y Subvenciones</t>
  </si>
  <si>
    <t>Subsidios a la Prestación de Servicios Públicos</t>
  </si>
  <si>
    <t>Seguimiento y Evaluación de los Programas</t>
  </si>
  <si>
    <t>Agua</t>
  </si>
  <si>
    <t>Servicio de agua</t>
  </si>
  <si>
    <t>Encuesta institucional</t>
  </si>
  <si>
    <t>Informe Estatal de Evaluación</t>
  </si>
  <si>
    <t>Consultoría administrativa</t>
  </si>
  <si>
    <t>Planeación, diseño y desarrollo de sistemas de cómputo</t>
  </si>
  <si>
    <t>Modular de oficina</t>
  </si>
  <si>
    <t>Mesa plegable</t>
  </si>
  <si>
    <t>No Break</t>
  </si>
  <si>
    <t>Disco duro sólido</t>
  </si>
  <si>
    <t xml:space="preserve">Trituradora </t>
  </si>
  <si>
    <t>Equipo de sonido y audiovisual</t>
  </si>
  <si>
    <r>
      <rPr>
        <b/>
        <sz val="12"/>
        <rFont val="Aptos Narrow"/>
        <family val="2"/>
        <scheme val="minor"/>
      </rPr>
      <t>*</t>
    </r>
    <r>
      <rPr>
        <sz val="12"/>
        <rFont val="Aptos Narrow"/>
        <family val="2"/>
        <scheme val="minor"/>
      </rPr>
      <t xml:space="preserve"> AREA EJECUTORA</t>
    </r>
  </si>
  <si>
    <t>Secretaría de Seguridad Pública del Estado</t>
  </si>
  <si>
    <t>OAXACA DE JUÁREZ</t>
  </si>
  <si>
    <t>03</t>
  </si>
  <si>
    <t>SANTA LUCÍA DEL CAMINO</t>
  </si>
  <si>
    <t>SANTA CRUZ XOXOCOTLÁN</t>
  </si>
  <si>
    <t>Santa María Huatulco</t>
  </si>
  <si>
    <t>01</t>
  </si>
  <si>
    <t>Santiago Pinotepa Nacional</t>
  </si>
  <si>
    <t>San Pedro Pochutla</t>
  </si>
  <si>
    <t>Santa María Colotepec</t>
  </si>
  <si>
    <t>Santa María Tonameca</t>
  </si>
  <si>
    <t>Santa Catarina Mechoacán</t>
  </si>
  <si>
    <t>Pinotepa de Don Luis</t>
  </si>
  <si>
    <t>San Agustín Loxicha</t>
  </si>
  <si>
    <t>Santo Domingo Tehuantepec</t>
  </si>
  <si>
    <t>Unión Hidalgo</t>
  </si>
  <si>
    <t>Asunción Nochixtlán</t>
  </si>
  <si>
    <t>San Juan Ñumí</t>
  </si>
  <si>
    <t>Santo Tomás Ocotepec</t>
  </si>
  <si>
    <t>San Juan Bautista Valle Nacional</t>
  </si>
  <si>
    <t>San Pedro Sochiápam</t>
  </si>
  <si>
    <t>Santo Tomás Tamazulapam</t>
  </si>
  <si>
    <t>Tlacolula de Matamoros</t>
  </si>
  <si>
    <t>San Lorenzo Cacaotepec</t>
  </si>
  <si>
    <t>San Antonio de la Cal</t>
  </si>
  <si>
    <t>Heroica Ciudad de Ejutla de Crespo</t>
  </si>
  <si>
    <t>Cuilápam de Guerrero</t>
  </si>
  <si>
    <t>San Sebastián Tutla</t>
  </si>
  <si>
    <t>Santa María Atzompa</t>
  </si>
  <si>
    <t>San Jacinto Amilpas</t>
  </si>
  <si>
    <t>Santa Cruz Amilpas</t>
  </si>
  <si>
    <t>Villa Díaz Ordaz</t>
  </si>
  <si>
    <t>Magdalena Apasco</t>
  </si>
  <si>
    <t>Santa Catarina Minas</t>
  </si>
  <si>
    <t>San Pablo Cuatro Venados</t>
  </si>
  <si>
    <t>02</t>
  </si>
  <si>
    <t>04</t>
  </si>
  <si>
    <t>06</t>
  </si>
  <si>
    <t>05</t>
  </si>
  <si>
    <t>07</t>
  </si>
  <si>
    <t>08</t>
  </si>
  <si>
    <t>09</t>
  </si>
  <si>
    <t>10</t>
  </si>
  <si>
    <t>11</t>
  </si>
  <si>
    <t>12</t>
  </si>
  <si>
    <t>13</t>
  </si>
  <si>
    <t>14</t>
  </si>
  <si>
    <t>15</t>
  </si>
  <si>
    <t>16</t>
  </si>
  <si>
    <t>17</t>
  </si>
  <si>
    <t>18</t>
  </si>
  <si>
    <t>19</t>
  </si>
  <si>
    <t>CIUDAD IXTEPEC</t>
  </si>
  <si>
    <t>CUILÁPAM DE GUERRERO</t>
  </si>
  <si>
    <t>HEROICA CIUDAD DE HUAJUAPAN DE LEÓN</t>
  </si>
  <si>
    <t>HEROICA CIUDAD DE JUCHITÁN DE ZARAGOZA</t>
  </si>
  <si>
    <t xml:space="preserve"> LOMA BONITA</t>
  </si>
  <si>
    <t>MATÍAS ROMERO AVENDAÑO</t>
  </si>
  <si>
    <t>PUTLA VILLA DE GUERRERO</t>
  </si>
  <si>
    <t>ELOXOCHITLÁN DE FLORES MAGÓN</t>
  </si>
  <si>
    <t>SAN MIGUEL COATLÁN</t>
  </si>
  <si>
    <t>SALINA CRUZ</t>
  </si>
  <si>
    <t>SAN PEDRO POCHUTLA</t>
  </si>
  <si>
    <t xml:space="preserve"> VILLA DE TUTUTEPEC DE MELCHOR OCAMPO</t>
  </si>
  <si>
    <t>VILLA DE ETLA</t>
  </si>
  <si>
    <t>HEROICA CIUDAD DE TLAXIACO</t>
  </si>
  <si>
    <t>SANTA MARÍA COLOTEPEC</t>
  </si>
  <si>
    <t>SANTA MARÍA HUATULCO</t>
  </si>
  <si>
    <t xml:space="preserve"> SANTIAGO JUXTLAHUACA</t>
  </si>
  <si>
    <t>SANTIAGO PINOTEPA NACIONAL</t>
  </si>
  <si>
    <t>SANTO DOMINGO TEHUANTEPEC</t>
  </si>
  <si>
    <t>TLACOLULA DE MATAMOROS</t>
  </si>
  <si>
    <t>VILLA DE ZAACHILA</t>
  </si>
  <si>
    <t xml:space="preserve"> ZIMATLÁN DE ÁLVAREZ</t>
  </si>
  <si>
    <t>CAPULÁLPAM DE MÉNDEZ</t>
  </si>
  <si>
    <t>SANTA MARÍA JALTIANGUIS</t>
  </si>
  <si>
    <t>SANTA CRUZ NUNDACO</t>
  </si>
  <si>
    <t>SANTA CATARINA YOSONOTÚ</t>
  </si>
  <si>
    <t>SAN BARTOLOMÉ YUCUAÑE</t>
  </si>
  <si>
    <t>SAN PABLO TIJALTEPEC</t>
  </si>
  <si>
    <t>SAN PABLO MACUILTIANGUIS</t>
  </si>
  <si>
    <t>SAN VICENTE LACHIXÍO</t>
  </si>
  <si>
    <t>SAN FRANCISCO CAHUACUÁ</t>
  </si>
  <si>
    <t>SAN PEDRO TEUTILA</t>
  </si>
  <si>
    <t>SAN JUAN BAUTISTA LO DE SOTO</t>
  </si>
  <si>
    <t>SAN MIGUEL TLACAMAMA</t>
  </si>
  <si>
    <t xml:space="preserve">SANTA MARÍA YOSOYÚA </t>
  </si>
  <si>
    <t xml:space="preserve">SAN PEDRO APÓSTOL </t>
  </si>
  <si>
    <t>SANTO TOMÁS JALIEZA</t>
  </si>
  <si>
    <t>SAN PEDRO TIDAÁ</t>
  </si>
  <si>
    <t>MAGDALENA JICOTLÁN</t>
  </si>
  <si>
    <t>SANTO TÓMAS MAZALTEPEC</t>
  </si>
  <si>
    <t>GUADALUPE ETLA</t>
  </si>
  <si>
    <t>SANTA CRUZ MIXTEPEC</t>
  </si>
  <si>
    <t>SANTIAGO APÓSTOL</t>
  </si>
  <si>
    <t>SANTA MARÍA JACATEPEC</t>
  </si>
  <si>
    <t>SAN JOSÉ CHILTEPEC</t>
  </si>
  <si>
    <t>SAN JUAN BAUTISTA VALLE NACIONAL</t>
  </si>
  <si>
    <t>SAN FELIPE JALAPA DE DÍAZ</t>
  </si>
  <si>
    <t>SAN SIMÓN ALMOLOGAS</t>
  </si>
  <si>
    <t>SAN ÁNDRES PAXTLÁN</t>
  </si>
  <si>
    <t>SAN NICOLÁS</t>
  </si>
  <si>
    <t>SAN MATEO RÍO HONDO</t>
  </si>
  <si>
    <t>SAN FRANCISCO LOGUECHE</t>
  </si>
  <si>
    <t>LA COMPAÑÍA</t>
  </si>
  <si>
    <t>SANTO DOMINGO OZOLOTEPEC</t>
  </si>
  <si>
    <t>SAN MIGUEL TACAMAMA</t>
  </si>
  <si>
    <t>SANTIAGO LLANO GRANDE</t>
  </si>
  <si>
    <t>SANTA CRUZ XITLA</t>
  </si>
  <si>
    <t xml:space="preserve">San Pedro Mixtepec </t>
  </si>
  <si>
    <t>Tututepec de Melchor Ocampo</t>
  </si>
  <si>
    <t>Miahuatlán de Porfirio Díaz</t>
  </si>
  <si>
    <t>San Pablo Villa de Mitla</t>
  </si>
  <si>
    <t>Santa María Jacatepec</t>
  </si>
  <si>
    <t>Villa Sola de Vega</t>
  </si>
  <si>
    <t>San Juan Bautista Cuicatlán</t>
  </si>
  <si>
    <t>Zimatlán de Álvarez</t>
  </si>
  <si>
    <t>Tepelmeme Villa de Morelos</t>
  </si>
  <si>
    <t>Ocotlán de Morelos</t>
  </si>
  <si>
    <t>00</t>
  </si>
  <si>
    <t>MECANISMO DE SEGUIMIENTO DEL FONDO PARA EL FORTALECIMIENTO DE LAS INSTITUCIONES DE SEGURIDAD PÚBLICA (FOFISP) 2025</t>
  </si>
  <si>
    <t>ESTATUS FINANCIERO DE RECURSOS FEDERALES Y ESTATALES  DE 2025</t>
  </si>
  <si>
    <t>(A)</t>
  </si>
  <si>
    <t>RESUMEN FINANCIERO (MINISTRACIONES RECIBIDAS/APORTADAS - RENDIMIENTOS FINANCIEROS GENERADOS)</t>
  </si>
  <si>
    <t>RECURSOS FEDERALES</t>
  </si>
  <si>
    <t>TOTAL DE RECURSOS MINISTRADOS POR LA TESOFE A LA ENTIDAD FEDERATIVA</t>
  </si>
  <si>
    <t>TOTAL DE RECURSOS MINISTRADOS POR LA SECRETARIA DE FINANZAS U HOMOLOGA DE LA ENTIDAD FEDERATIVA</t>
  </si>
  <si>
    <t>TOTAL DE RENDIMIENTOS FINANCIEROS GENERADOS LIQUIDOS</t>
  </si>
  <si>
    <t>RENDIMIENTOS APLICADOS</t>
  </si>
  <si>
    <t>RENDIMIENTOS DISPONIBLES</t>
  </si>
  <si>
    <t>(B)</t>
  </si>
  <si>
    <t>CTAS CONCENTRADORAS (SECRETARIA DE FINANZAS U HOMOLOGO )</t>
  </si>
  <si>
    <t>Entidad Financiera</t>
  </si>
  <si>
    <t>Cuenta</t>
  </si>
  <si>
    <t>Clabe interbancaria</t>
  </si>
  <si>
    <t>Tipo de cuenta</t>
  </si>
  <si>
    <t>Apertura</t>
  </si>
  <si>
    <t>ESTATUS DE RECURSOS MINISTRADOS</t>
  </si>
  <si>
    <t xml:space="preserve">Periodo de Corte </t>
  </si>
  <si>
    <t>Ministración Recibida</t>
  </si>
  <si>
    <t xml:space="preserve">Fecha </t>
  </si>
  <si>
    <t>Rendimientos Financieros Generados 
(a)</t>
  </si>
  <si>
    <t>Comisiones Generadas
(b)</t>
  </si>
  <si>
    <t>Rendimientos Financieros Liquidos
(a-b)</t>
  </si>
  <si>
    <t>Aportación realizada</t>
  </si>
  <si>
    <t>Fecha</t>
  </si>
  <si>
    <t>01-31 ENE</t>
  </si>
  <si>
    <t>01-29 FEB</t>
  </si>
  <si>
    <t>01-31 MAR</t>
  </si>
  <si>
    <t>01-30 ABR</t>
  </si>
  <si>
    <t>01-31 MAY</t>
  </si>
  <si>
    <t>01-30 JUN</t>
  </si>
  <si>
    <t>01-31 JUL</t>
  </si>
  <si>
    <t>01-31AGO</t>
  </si>
  <si>
    <t>01-30 SEP</t>
  </si>
  <si>
    <t>01-31 OCT</t>
  </si>
  <si>
    <t>01-30 NOV</t>
  </si>
  <si>
    <t>01-31 DIC</t>
  </si>
  <si>
    <t>01-31 ENE 26</t>
  </si>
  <si>
    <t>01-28 FEB 26</t>
  </si>
  <si>
    <t>01-31 MAR 26</t>
  </si>
  <si>
    <t>01-30 ABR 26</t>
  </si>
  <si>
    <t>Total</t>
  </si>
  <si>
    <t>(1)</t>
  </si>
  <si>
    <t>COLOCAR NOMBRE DEL ÁREA EJECUTORA DEL GASTO  (EN CASO DE EXISTIR)</t>
  </si>
  <si>
    <t>(2)</t>
  </si>
  <si>
    <t>(3)</t>
  </si>
  <si>
    <t>(4)</t>
  </si>
  <si>
    <t>(5)</t>
  </si>
  <si>
    <t>REINTEGRO DE RECURSOS</t>
  </si>
  <si>
    <t>REINTEGRO</t>
  </si>
  <si>
    <t>REINTEGRO DE RECURSOS (CAPITAL)</t>
  </si>
  <si>
    <t>FEDERAL</t>
  </si>
  <si>
    <t>FECHA
(DD/MMM/AAAA)</t>
  </si>
  <si>
    <t>ESTATAL</t>
  </si>
  <si>
    <t>PRIMERO</t>
  </si>
  <si>
    <t>LÍNEA DE CAPTURA</t>
  </si>
  <si>
    <t>SEGUNDO</t>
  </si>
  <si>
    <t>TERCERO</t>
  </si>
  <si>
    <t>CUARTO</t>
  </si>
  <si>
    <t>QUINTO</t>
  </si>
  <si>
    <t>SEXTO</t>
  </si>
  <si>
    <t>SÉPTIMO</t>
  </si>
  <si>
    <t>OCTAVO</t>
  </si>
  <si>
    <t>NOVENO</t>
  </si>
  <si>
    <t>DECIMO</t>
  </si>
  <si>
    <t>..n</t>
  </si>
  <si>
    <t>(INCREMENTAR SEGÚN EL NÚMERO DE REINTEGROS REALIZADOS)</t>
  </si>
  <si>
    <t>REINTEGRO DE RECURSOS (RENDIMIENTOS FINANCIEROS)</t>
  </si>
  <si>
    <t xml:space="preserve">PESTAÑA </t>
  </si>
  <si>
    <t>AFF "EDO" ("nombre abreviado de la entidad federativa")</t>
  </si>
  <si>
    <t>Las Siglas "AFF" significan Avance Físico Financiero, en el cual se deberá reflejar el avance en la aplicación de los recursos y cumplimiento de metas programáticas del FOFISP, en sus diversos momentos contables del recurso convenido, así como las modificaciones programáticas presupuestales previa validación del SESNSP.</t>
  </si>
  <si>
    <t>Fecha de Corte</t>
  </si>
  <si>
    <t>Corresponde al mes reportado.</t>
  </si>
  <si>
    <t>Año</t>
  </si>
  <si>
    <t>Ejercicio fiscal del cual se trate.</t>
  </si>
  <si>
    <t>Entidad</t>
  </si>
  <si>
    <t>Clave asignada por el Instituto Nacional de Geografía y Estadística a cada entidad federativa.</t>
  </si>
  <si>
    <t>Municipio</t>
  </si>
  <si>
    <t xml:space="preserve">Municipios beneficiados con recursos del FOFISP </t>
  </si>
  <si>
    <t>Eje</t>
  </si>
  <si>
    <t>Los Ejes Estratégicos del Sistema Nacional de Seguridad Pública aprobados por el Consejo Nacional de Seguridad Pública  mediante el acuerdo 06/L/2024 en su Quincuagésima Sesión Ordinaria, ccelebrada el 10 de diciembre de 2024 y publicada en el Diario Oficial de la Federación el 13 de enero de 2025.</t>
  </si>
  <si>
    <t>Programa</t>
  </si>
  <si>
    <t>Los Programas con Prioridad Nacional aprobados por el Consejo Nacional de Seguridad Pública  mediante el acuerdo 06/L/2024 en su Quincuagésima Sesión Ordinaria, ccelebrada el 10 de diciembre de 2024 y publicada en el Diario Oficial de la Federación el 13 de enero de 2025.</t>
  </si>
  <si>
    <t>Subprograma</t>
  </si>
  <si>
    <t>Subprogramas para la implementación de los Programas con Prioridad Nacional de los Ejes Estratégicos del Sistema Nacional de Seguridad Pública.</t>
  </si>
  <si>
    <t>Capitulo</t>
  </si>
  <si>
    <t>Es el mayor nivel de agregación que identifica el conjunto homogéneo y ordenado de los bienes y servicios requeridos por los entes públicos.</t>
  </si>
  <si>
    <t>Concepto</t>
  </si>
  <si>
    <t>Son subconjuntos homogéneos y ordenados en forma específica, producto de la desagregación de los bienes y servicios, incluidos en cada capítulo.</t>
  </si>
  <si>
    <t>Partida Genérica</t>
  </si>
  <si>
    <t>Es el nivel de agregación más específico en el cual se describen las expresiones concretas y detalladas de los bienes y servicios que se adquieren o contraten, y que permite la armonización a todos los niveles de gobierno</t>
  </si>
  <si>
    <t>Bien</t>
  </si>
  <si>
    <t>Número de identificación asigando a los Bienes, Sevicios e Infraestructura.</t>
  </si>
  <si>
    <t xml:space="preserve">Área Ejecutora </t>
  </si>
  <si>
    <t>Instancia o Dependencia responsable de administrar y aplicar los recursos convenidos del FOFISP.</t>
  </si>
  <si>
    <t>Programas con Prioridad Nacional 
y Subprogramas</t>
  </si>
  <si>
    <t>Los bienes, servicios e infraestructura que refiere un proyecto de inversión asociado a los Programas con Prioridad Nacional contenidos en los Ejes Estratégicos del Sistema Nacional de Seguridad Pública, los cuales se encuentran alineados al Clasificador por Objeto del Gasto para la Adminsitración Pública Federal.</t>
  </si>
  <si>
    <t>Origen de los recursos</t>
  </si>
  <si>
    <t>Distribución de los recursos convenidos de acuerdo al Anexo Técnico del Convenio de Coordinación del ejercicio fiscal correspondiente, tanto de los recursos federales como de la aportación estatal.</t>
  </si>
  <si>
    <t>Unidad de Medida</t>
  </si>
  <si>
    <t>Definición de los bienes y servicios convenidos para su cuantificación.</t>
  </si>
  <si>
    <t>Metas</t>
  </si>
  <si>
    <t>La cantidad de bienes y servicios que se alcanzarán con el presupuesto convenido para cumplirlas y en su caso a las personas beneficiarias.</t>
  </si>
  <si>
    <t>Cantidad</t>
  </si>
  <si>
    <t>El número de bienes y/o servicios programados para ser alcanzados con el presupuesto convenido.</t>
  </si>
  <si>
    <t>Persona/Cantidad 2</t>
  </si>
  <si>
    <t>Persona: El numero de elementos y/o servidores públicos,  programados a ser beneficiados con el recurso convenido.</t>
  </si>
  <si>
    <t>Modificaciones Programáticas Presupuestales</t>
  </si>
  <si>
    <t>Las modificaciones que se realicen a las metas, conceptos y/o montos de los Programas con Prioridad Nacional y Subprogrmas convenidos</t>
  </si>
  <si>
    <t>Recurso Convenido Modificado</t>
  </si>
  <si>
    <t>Distribución de los recursos convenidos , como resultado de una o más modificaciones programáticas presupuestales, tanto de los recursos federales como de la aportación estatal.</t>
  </si>
  <si>
    <t>Recurso Pagado</t>
  </si>
  <si>
    <t>El momento contable del gasto que refleja la cancelación total o parcial de las obligaciones de pago, que se concreta mediante el desembolso de efectivo o cualquier otro medio de pago. (LGCG)</t>
  </si>
  <si>
    <t>Recurso Ejercido</t>
  </si>
  <si>
    <t>El momento contable del gasto que refleja la emisión de una cuenta por liquidar certificada debidamente aprobada por la autoridad competente. (LGCG)</t>
  </si>
  <si>
    <t>Recurso Comprometido</t>
  </si>
  <si>
    <t>El momento contable del gasto que refleja la aprobación por autoridad competente de un acto administrativo, u otro instrumento jurídico que formaliza una relación jurídica con terceros para la adquisición de bienes y servicios o ejecución de obras. En el caso de las obras a ejecutarse o de bienes y servicios a recibirse durante varios ejercicios, el compromiso será registrado por la parte que se ejecutará o recibirá, durante cada ejercicio. (LGCG)</t>
  </si>
  <si>
    <t>Recurso Devengado</t>
  </si>
  <si>
    <t>El momento contable del gasto que refleja el reconocimiento de una obligación de pago a favor de terceros por la recepción de conformidad de bienes, servicios y obras oportunamente contratados; así como de las obligaciones que derivan de tratados, leyes, decretos, resoluciones y sentencias definitivas. (LGCG)</t>
  </si>
  <si>
    <t>Recurso Reintegrado</t>
  </si>
  <si>
    <t>Recursos reintegrados de conformidad con el artículo 17 de la Ley de Disciplina Financiera de las Entidades Federativas y Municipios</t>
  </si>
  <si>
    <t>Recurso Pendiente de Aplicar</t>
  </si>
  <si>
    <t>Recuso resultante de la aplicación del presupuesto en sus diversos momentos contables.</t>
  </si>
  <si>
    <t>Meta Convenida/Modificada</t>
  </si>
  <si>
    <t>La cantidad de bienes y servicios convenidos y en su caso modificados por una o más modificaciones programáticas presupuestales, que se alcanzarán con el presupuesto convenido y en su caso a las personas beneficiarias.</t>
  </si>
  <si>
    <t>Meta Alcanzada</t>
  </si>
  <si>
    <t>La cantidad de bienes y servicios alcanzados con el presupuesto convenido y en su caso a las personas beneficiarias.</t>
  </si>
  <si>
    <t>Meta no alcanzada por reintegro</t>
  </si>
  <si>
    <t>La cantidad de bienes y servicios que no fueron adquiridos con motivo del reintegro de recursos.</t>
  </si>
  <si>
    <t>Meta por Alcanzar</t>
  </si>
  <si>
    <t>La cantidad de bienes y servicios pendientes de alcanzar con el presupuesto convenido y en su caso a las personas beneficiarias.</t>
  </si>
  <si>
    <t>AVANCE RENDIMIENTOS FINANCIEROS</t>
  </si>
  <si>
    <t>En este formato se deberá reflejar la aplicación de los rendimientos financieros y la cantidad de metas alcanzadas con dichos recursos.</t>
  </si>
  <si>
    <t>Fecha de Corte
Año
Entidad
Eje
Programa
Subprograma
Capitulo
Concepto
Partida Genérica
Bienes 
Acción
Metas Alcanzadas</t>
  </si>
  <si>
    <t>Corresponden a las definiciones del formato AFF"EDO" ("nombre abreviado de la entidad federativa")</t>
  </si>
  <si>
    <t>Aplicación de Rendimientos Financieros</t>
  </si>
  <si>
    <t>En este apartado se deberá registrar únicamente los rendimientos financieros federales y estatales pagados, los cuales debieron ser previamente validados y/o aprobados por el SESNSP.</t>
  </si>
  <si>
    <t>MINISTRACIONES - RENDIMIENTOS</t>
  </si>
  <si>
    <t>En este formato se deberá reportar las ministraciones de los recursos, tanto federales como estatales. Así como los rendimientos financieros genarados de aquellas cuentas bancarias especificas aperturadas por la entidad federativa para administrar los recursos recibidos y aportados, Incluyendo, en su caso, las de Áreas Ejecutoras del Gasto.</t>
  </si>
  <si>
    <t>El presente formato de reporte, se constituye por diveross niveles etiquetados por un identificador y titulo como se muestra</t>
  </si>
  <si>
    <t>Sumatoria de los recursos ministrados por la Tesoreria de la Federación (TESOFE) a la entidad federativa. No es necesrio capturar información toda vez que corresponde a la sumatoria de las aportaciones realizadas en el inciso (B)</t>
  </si>
  <si>
    <t>Sumatoria de los recursos ministrados por la Secretaria de Finanzas u homologa en la entidad federativa. No es necesrio capturar información toda vez que corresponde a la sumatoria de las aportaciones realizadas en el inciso (B).</t>
  </si>
  <si>
    <t>TOTAL DE RENDIMIENTOS FINANCIEROS  GENERADOS LIQUIDOS</t>
  </si>
  <si>
    <t>Sumatoria de los rendimientos financieros generados liquidos en cada una de las cuentas bancarias especifcas aperturas por la entidad federativa para administrar los recursos recibidos y aportados, incluyendo, en su caso, las de Áreas Ejecutoras del Gasto, para los recursos federales y estatales respectivamente, por lo que es necesrio capturar información</t>
  </si>
  <si>
    <t>Corresponde  a la información de las cuentas bancarias específicas productivas aperturadas por la entidad federativa en las que se efectúa la ministración de los recursos federales a través de la TESOFE y las aportaciones correspondientes de la entidad federativa, a través de la Secretaria de Finanzas u homologa</t>
  </si>
  <si>
    <t>De los RECURSOS FEDERALES</t>
  </si>
  <si>
    <t>Nombre de la Institución Bancaria en la cual se apertura la cuenta bancaria especifica productiva</t>
  </si>
  <si>
    <t>Número de la cuenta bancaria aperturada</t>
  </si>
  <si>
    <t>Número de la cuenta clabe interbancaria</t>
  </si>
  <si>
    <t>Tipo de cuenta bancaria aperturada, ejemplo: Productiva etc.</t>
  </si>
  <si>
    <t xml:space="preserve">Fecha de apertura de la cuenta bancaria </t>
  </si>
  <si>
    <t>Corresponde al periodo de reporte de la información presentada en el estado de cuenta bancario</t>
  </si>
  <si>
    <t>Recursos Federales efectivamente recibidos por la TESOFE, plenamente identificado en el estado de cuenta bancario</t>
  </si>
  <si>
    <t>Fecha de la trasnferencia de los recursos federales efectivamente recibidos por la TESOFE, plenamente identificada en el estado de cuenta bancario</t>
  </si>
  <si>
    <t xml:space="preserve">Rendimientos Financieros Generados </t>
  </si>
  <si>
    <t>Rendimientos financieros generados, plenamente identificados en la cuenta bancaria.</t>
  </si>
  <si>
    <t>Comisiones Generadas</t>
  </si>
  <si>
    <t>Es una cantidad que el banco cobra en concepto de contraprestación a los servicios ofrecidos a sus clientes, plenamente identificadas en el estado de cuenta bancario. Se deberá aclarar la forma en que se realizan dichos pagos.</t>
  </si>
  <si>
    <t>Rendimientos Financieros Liquidos</t>
  </si>
  <si>
    <t xml:space="preserve">Resultado de la diferencia entre los Rendimientos Financieros Generados menos las Comisiones Generadas. </t>
  </si>
  <si>
    <t>De los RECURSOS ESTATALES</t>
  </si>
  <si>
    <t>Aportación</t>
  </si>
  <si>
    <t>Aportación  efectuada por la Secretaria de Finanzas u homologa en la entidad federativa. plenamente identificado en el estado de cuenta bancario</t>
  </si>
  <si>
    <t>Fecha Programada</t>
  </si>
  <si>
    <t>Fecha de la aportación  efectuada por la Secretaria de Finanzas u homologa en la entidad federativa</t>
  </si>
  <si>
    <t>Recursos Estatales efectivamente aportados por la  Secretaria de Finanzas u homologa en la entidad federativa,  plenamente identificado en el estado de cuenta bancario</t>
  </si>
  <si>
    <t>Fecha de la trasnferencia de los recursos estatales efectivamente  aportados por la  Secretaria de Finanzas u homologa en la entidad federativa, plenamente identificada en el estado de cuenta bancario.</t>
  </si>
  <si>
    <t>(1)..(10)</t>
  </si>
  <si>
    <t>Corresponde  a la información de las cuentas bancarias específicas productivas aperturadas por la entidad federativa,  a cada Área Eecutora del Gasto que así considere, en las que se efectúa la trasnferencia de los de los recursos federales recibidos y las aportaciones efectuadas de la entidad federativa, a través de la Secretaria de Finanzas u homologa.</t>
  </si>
  <si>
    <t xml:space="preserve">Se precargarón hasta cinco espacios para el mismo número  de Áreas Ejecutoras del Gasto, en el caso de existir o crear contratos de inversión o valores vinculados a las cuentas aperturadas, se berarán identificar como sigue </t>
  </si>
  <si>
    <t xml:space="preserve">Ejemplo: </t>
  </si>
  <si>
    <t xml:space="preserve">SECRETARIADO EJECUTIVO DEL SISTEMA ESTATAL DE SEGURIDAD PÚBLICA </t>
  </si>
  <si>
    <t>…</t>
  </si>
  <si>
    <t>SECRETARIADO EJECUTIVO DEL SISTEMA ESTATAL DE SEGURIDAD PÚBLICA 
(CONTRATO(S) DE INVERSIÓN NO. ###### VINCULADO(S) AL  LA CUENTA FFEDERAL /ESTATAL)</t>
  </si>
  <si>
    <t>Nombre de la Instiución Bancaria en la cual se apertura la cuanta bancaria especifica productiva</t>
  </si>
  <si>
    <t>Número de la cuanta bancaria aperturada</t>
  </si>
  <si>
    <t xml:space="preserve">Fecha de apertura de la cuanta bancaria </t>
  </si>
  <si>
    <t>Corresponde al perodo de reporte de la información presentada en el estado de cuenta bancario</t>
  </si>
  <si>
    <t>Ministración Trasnferida</t>
  </si>
  <si>
    <t>Recursos transferidos de la cuenta concentradora-receptora de los recursos federales.</t>
  </si>
  <si>
    <t>Fecha de la trasnferencia de los recursos federales efectivamente recibidos , plenamente identificada en el estado de cuenta bancario</t>
  </si>
  <si>
    <t>Rendimeintos financieros generados, plenamente identificados en la cuenta bancaria.</t>
  </si>
  <si>
    <t>Tipo de cuenta bancaria paerturada, ejemplo: Productiva etc.</t>
  </si>
  <si>
    <t>Aportación recibida</t>
  </si>
  <si>
    <t>Recursos Estatales recibidos,  plenamente identificado en el estado de cuenta bancario</t>
  </si>
  <si>
    <t>Fecha de la trasnferencia, plenamente identificada en el estado de cuenta bancario.</t>
  </si>
  <si>
    <t>Rendimeintos financieros generados, plenamente identificados en la cuanta bancaria.</t>
  </si>
  <si>
    <t xml:space="preserve">En este formato se deberá reportar el recurso federal y en su caso rendimientos financieros reintegrados a la Tesorería de la Federación, así como la línea de captura generada por la SHCP para realizar dicho reintegro y la fecha en que se realizó la transferencia;  en su caso se reportara la aportación estatal reintegrada a la Secretaria de Hacienda local u homologa  </t>
  </si>
  <si>
    <t>Reintegro</t>
  </si>
  <si>
    <t>Número de reintegros realizados por al entidad federativa, así como la línea de captura generada por la SHCP para realizar el reintegro correspondiente</t>
  </si>
  <si>
    <t>Reintegro de Recursos</t>
  </si>
  <si>
    <t xml:space="preserve">Monto reintegrado tanto de los recurso federales como en su caso las aportaciones estatales </t>
  </si>
  <si>
    <t>Fecha en la que se realizo la transferencia de los recursos utilizando la línea de captura emitida por la SHCP</t>
  </si>
  <si>
    <t>"FORMATO AVANCE RENDIMIENTOS FINANCIEROS FOFISP 2025"</t>
  </si>
  <si>
    <t>BBVA</t>
  </si>
  <si>
    <t>0124290283</t>
  </si>
  <si>
    <t>012610001242902835</t>
  </si>
  <si>
    <t>25605582687</t>
  </si>
  <si>
    <t>044610256055826879</t>
  </si>
  <si>
    <t>18 de diciembre de 2024</t>
  </si>
  <si>
    <t>002610702042519818</t>
  </si>
  <si>
    <t>Cheques Productiva</t>
  </si>
  <si>
    <t>05 de diciembre de 2024</t>
  </si>
  <si>
    <t>002610702046146342</t>
  </si>
  <si>
    <t>SCOTIABANK</t>
  </si>
  <si>
    <t>CITIBANAMEX</t>
  </si>
  <si>
    <t>70204251981</t>
  </si>
  <si>
    <t>70204614634</t>
  </si>
  <si>
    <t>Sombrero Tipo Jungla_Seguridad Pública Estatal</t>
  </si>
  <si>
    <t>SANTIAGO ASTATA</t>
  </si>
  <si>
    <t>SAN JUAN EVANGELISTA ANALCO</t>
  </si>
  <si>
    <t>SAN PABLO YAGANIZA</t>
  </si>
  <si>
    <t>ACATLÁN DE PEREZ FIGUEROA</t>
  </si>
  <si>
    <t>HEROICA CIUDAD DE EJUTLA DE CRESPO</t>
  </si>
  <si>
    <t>MÁRTIRES DE TACUBAYA</t>
  </si>
  <si>
    <t>SAN FELIPE USILA</t>
  </si>
  <si>
    <t>SAN JERÓNIMO SILACAYOAPILLA</t>
  </si>
  <si>
    <t>SANTA CATARINA MECHOACÁN</t>
  </si>
  <si>
    <t>SANTA CATARINA MINAS</t>
  </si>
  <si>
    <t>SANTO DOMINGO TEOJOMULCO</t>
  </si>
  <si>
    <t>SANTO DOMINGO TEPUXTEPEC</t>
  </si>
  <si>
    <t>TRINIDAD ZAACHILA</t>
  </si>
  <si>
    <t>REYES ETLA</t>
  </si>
  <si>
    <t>SAN JACINTO AMILPAS</t>
  </si>
  <si>
    <t>SAN JUAN CACAHUATEPEC</t>
  </si>
  <si>
    <t>SAN JUAN GUICHICOVI</t>
  </si>
  <si>
    <t>SAN MATEO PIÑAS</t>
  </si>
  <si>
    <t>SANTA MARÍA CORTIJO</t>
  </si>
  <si>
    <t>MIAHUTLÁN DE PORFIRIO DIAZ</t>
  </si>
  <si>
    <t>SANTA MARÍA YOSONOTÚ</t>
  </si>
  <si>
    <t>Sobrero Tipo Jungla_Seguridad Pública Estatal</t>
  </si>
  <si>
    <t>FECHA DE CORTE: CUARTO TRIMESTRE 2025</t>
  </si>
  <si>
    <t>Fecha de corte: Cuarto Trimestre 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</si>
</sst>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1" formatCode="_-* #,##0_-;\-* #,##0_-;_-* &quot;-&quot;_-;_-@_-"/>
    <numFmt numFmtId="43" formatCode="_-* #,##0.00_-;\-* #,##0.00_-;_-* &quot;-&quot;??_-;_-@_-"/>
    <numFmt numFmtId="164" formatCode="_(* #,##0_);_(* \(#,##0\);_(* &quot;-&quot;??_);_(@_)"/>
    <numFmt numFmtId="165" formatCode="mmmm\-yyyy"/>
    <numFmt numFmtId="166" formatCode="00"/>
    <numFmt numFmtId="167" formatCode="0000"/>
    <numFmt numFmtId="168" formatCode="dd\-mmmm\-yyyy"/>
    <numFmt numFmtId="169" formatCode="000"/>
    <numFmt numFmtId="170" formatCode="_-* #,##0_-;\-* #,##0_-;_-* &quot;-&quot;??_-;_-@_-"/>
    <numFmt numFmtId="171" formatCode="0#,##0"/>
    <numFmt numFmtId="172" formatCode="&quot;$&quot;#,##0.00"/>
    <numFmt numFmtId="173" formatCode="[$-F800]dddd\,\ mmmm\ dd\,\ yyyy"/>
    <numFmt numFmtId="174" formatCode="[$-80A]d&quot; de &quot;mmmm&quot; de &quot;yyyy;@"/>
    <numFmt numFmtId="175" formatCode="0.0000000%"/>
  </numFmts>
  <fonts count="47">
    <font>
      <sz val="11"/>
      <color theme="1"/>
      <name val="Aptos Narrow"/>
      <family val="2"/>
      <scheme val="minor"/>
    </font>
    <font>
      <sz val="11"/>
      <color theme="1"/>
      <name val="Aptos Narrow"/>
      <family val="2"/>
      <scheme val="minor"/>
    </font>
    <font>
      <b/>
      <sz val="11"/>
      <color theme="0"/>
      <name val="Aptos Narrow"/>
      <family val="2"/>
      <scheme val="minor"/>
    </font>
    <font>
      <b/>
      <sz val="11"/>
      <color theme="1"/>
      <name val="Aptos Narrow"/>
      <family val="2"/>
      <scheme val="minor"/>
    </font>
    <font>
      <sz val="11"/>
      <color theme="0"/>
      <name val="Aptos Narrow"/>
      <family val="2"/>
      <scheme val="minor"/>
    </font>
    <font>
      <sz val="12"/>
      <color rgb="FFFF0000"/>
      <name val="Arial"/>
      <family val="2"/>
    </font>
    <font>
      <sz val="11"/>
      <color indexed="8"/>
      <name val="Calibri"/>
      <family val="2"/>
    </font>
    <font>
      <b/>
      <sz val="12"/>
      <name val="Monserrat"/>
    </font>
    <font>
      <sz val="12"/>
      <color theme="1"/>
      <name val="Aptos Narrow"/>
      <family val="2"/>
      <scheme val="minor"/>
    </font>
    <font>
      <sz val="11"/>
      <name val="Aptos Narrow"/>
      <family val="2"/>
      <scheme val="minor"/>
    </font>
    <font>
      <b/>
      <sz val="12"/>
      <name val="Arial"/>
      <family val="2"/>
    </font>
    <font>
      <b/>
      <sz val="12"/>
      <color theme="0"/>
      <name val="Arial"/>
      <family val="2"/>
    </font>
    <font>
      <b/>
      <sz val="12"/>
      <color theme="0"/>
      <name val="Monserrat"/>
    </font>
    <font>
      <b/>
      <sz val="12"/>
      <color indexed="8"/>
      <name val="Monserrat"/>
    </font>
    <font>
      <sz val="12"/>
      <name val="Aptos Narrow"/>
      <family val="2"/>
      <scheme val="minor"/>
    </font>
    <font>
      <sz val="12"/>
      <name val="Monserrat"/>
    </font>
    <font>
      <sz val="12"/>
      <color rgb="FFFF0000"/>
      <name val="Monserrat"/>
    </font>
    <font>
      <sz val="12"/>
      <color indexed="8"/>
      <name val="Monserrat"/>
    </font>
    <font>
      <sz val="12"/>
      <name val="Arial"/>
      <family val="2"/>
    </font>
    <font>
      <b/>
      <sz val="12"/>
      <name val="Aptos Narrow"/>
      <family val="2"/>
      <scheme val="minor"/>
    </font>
    <font>
      <b/>
      <sz val="16"/>
      <color theme="1"/>
      <name val="Aptos Narrow"/>
      <family val="2"/>
      <scheme val="minor"/>
    </font>
    <font>
      <b/>
      <sz val="12"/>
      <color theme="1"/>
      <name val="Aptos Narrow"/>
      <family val="2"/>
      <scheme val="minor"/>
    </font>
    <font>
      <b/>
      <sz val="11"/>
      <name val="Monserrat"/>
    </font>
    <font>
      <b/>
      <sz val="12"/>
      <color theme="0"/>
      <name val="Aptos Narrow"/>
      <family val="2"/>
      <scheme val="minor"/>
    </font>
    <font>
      <b/>
      <sz val="10"/>
      <color theme="1"/>
      <name val="Aptos Narrow"/>
      <family val="2"/>
      <scheme val="minor"/>
    </font>
    <font>
      <b/>
      <sz val="11"/>
      <name val="Aptos Narrow"/>
      <family val="2"/>
      <scheme val="minor"/>
    </font>
    <font>
      <b/>
      <sz val="9"/>
      <color theme="1"/>
      <name val="Aptos Narrow"/>
      <family val="2"/>
      <scheme val="minor"/>
    </font>
    <font>
      <sz val="7"/>
      <color theme="1"/>
      <name val="Aptos Narrow"/>
      <family val="2"/>
      <scheme val="minor"/>
    </font>
    <font>
      <sz val="11"/>
      <color theme="0" tint="-0.249977111117893"/>
      <name val="Aptos Narrow"/>
      <family val="2"/>
      <scheme val="minor"/>
    </font>
    <font>
      <b/>
      <sz val="11"/>
      <color theme="3" tint="-0.499984740745262"/>
      <name val="Aptos Narrow"/>
      <family val="2"/>
      <scheme val="minor"/>
    </font>
    <font>
      <sz val="10"/>
      <color theme="1"/>
      <name val="Aptos Narrow"/>
      <family val="2"/>
      <scheme val="minor"/>
    </font>
    <font>
      <sz val="10"/>
      <color theme="0" tint="-0.249977111117893"/>
      <name val="Arial"/>
      <family val="2"/>
    </font>
    <font>
      <b/>
      <sz val="11"/>
      <color rgb="FFFF0000"/>
      <name val="Aptos Narrow"/>
      <family val="2"/>
      <scheme val="minor"/>
    </font>
    <font>
      <sz val="12"/>
      <color indexed="8"/>
      <name val="Calibri"/>
      <family val="2"/>
    </font>
    <font>
      <sz val="14"/>
      <color indexed="8"/>
      <name val="Arial"/>
      <family val="2"/>
    </font>
    <font>
      <sz val="24"/>
      <color indexed="8"/>
      <name val="Calibri"/>
      <family val="2"/>
    </font>
    <font>
      <b/>
      <sz val="18"/>
      <name val="Arial"/>
      <family val="2"/>
    </font>
    <font>
      <b/>
      <sz val="16"/>
      <name val="Arial"/>
      <family val="2"/>
    </font>
    <font>
      <b/>
      <sz val="16"/>
      <color indexed="8"/>
      <name val="Arial"/>
      <family val="2"/>
    </font>
    <font>
      <b/>
      <sz val="20"/>
      <color theme="0"/>
      <name val="Calibri"/>
      <family val="2"/>
    </font>
    <font>
      <b/>
      <sz val="16"/>
      <color theme="0"/>
      <name val="Arial"/>
      <family val="2"/>
    </font>
    <font>
      <sz val="16"/>
      <name val="Arial"/>
      <family val="2"/>
    </font>
    <font>
      <b/>
      <sz val="14"/>
      <name val="Arial"/>
      <family val="2"/>
    </font>
    <font>
      <sz val="18"/>
      <name val="Arial"/>
      <family val="2"/>
    </font>
    <font>
      <b/>
      <sz val="20"/>
      <name val="Arial"/>
      <family val="2"/>
    </font>
    <font>
      <sz val="24"/>
      <color indexed="8"/>
      <name val="Arial"/>
      <family val="2"/>
    </font>
    <font>
      <b/>
      <sz val="12"/>
      <color rgb="FF000000"/>
      <name val="Aptos Narrow"/>
      <family val="2"/>
      <scheme val="minor"/>
    </font>
  </fonts>
  <fills count="38">
    <fill>
      <patternFill patternType="none"/>
    </fill>
    <fill>
      <patternFill patternType="gray125"/>
    </fill>
    <fill>
      <patternFill patternType="solid">
        <fgColor theme="0"/>
        <bgColor indexed="64"/>
      </patternFill>
    </fill>
    <fill>
      <patternFill patternType="solid">
        <fgColor indexed="44"/>
        <bgColor indexed="64"/>
      </patternFill>
    </fill>
    <fill>
      <patternFill patternType="solid">
        <fgColor rgb="FF99CCFF"/>
        <bgColor indexed="64"/>
      </patternFill>
    </fill>
    <fill>
      <patternFill patternType="solid">
        <fgColor rgb="FFC6E0B4"/>
        <bgColor indexed="64"/>
      </patternFill>
    </fill>
    <fill>
      <patternFill patternType="solid">
        <fgColor theme="0" tint="-0.249977111117893"/>
        <bgColor indexed="64"/>
      </patternFill>
    </fill>
    <fill>
      <patternFill patternType="solid">
        <fgColor rgb="FFF4B084"/>
        <bgColor indexed="64"/>
      </patternFill>
    </fill>
    <fill>
      <patternFill patternType="solid">
        <fgColor rgb="FFFFFF00"/>
        <bgColor indexed="64"/>
      </patternFill>
    </fill>
    <fill>
      <patternFill patternType="solid">
        <fgColor rgb="FFFFC000"/>
        <bgColor indexed="64"/>
      </patternFill>
    </fill>
    <fill>
      <patternFill patternType="solid">
        <fgColor rgb="FFC00000"/>
        <bgColor indexed="64"/>
      </patternFill>
    </fill>
    <fill>
      <patternFill patternType="solid">
        <fgColor rgb="FF92D050"/>
        <bgColor indexed="64"/>
      </patternFill>
    </fill>
    <fill>
      <patternFill patternType="solid">
        <fgColor rgb="FFE26B0A"/>
        <bgColor indexed="64"/>
      </patternFill>
    </fill>
    <fill>
      <patternFill patternType="solid">
        <fgColor rgb="FFFF9999"/>
        <bgColor indexed="64"/>
      </patternFill>
    </fill>
    <fill>
      <patternFill patternType="solid">
        <fgColor rgb="FFCCFFCC"/>
        <bgColor indexed="64"/>
      </patternFill>
    </fill>
    <fill>
      <patternFill patternType="solid">
        <fgColor rgb="FFFFCC00"/>
        <bgColor indexed="64"/>
      </patternFill>
    </fill>
    <fill>
      <patternFill patternType="solid">
        <fgColor rgb="FFFFFF99"/>
        <bgColor indexed="64"/>
      </patternFill>
    </fill>
    <fill>
      <patternFill patternType="solid">
        <fgColor rgb="FFFFD5AB"/>
        <bgColor indexed="64"/>
      </patternFill>
    </fill>
    <fill>
      <patternFill patternType="solid">
        <fgColor theme="0" tint="-0.14999847407452621"/>
        <bgColor indexed="64"/>
      </patternFill>
    </fill>
    <fill>
      <patternFill patternType="solid">
        <fgColor rgb="FFD9D9D9"/>
        <bgColor indexed="64"/>
      </patternFill>
    </fill>
    <fill>
      <patternFill patternType="solid">
        <fgColor rgb="FF66CCFF"/>
        <bgColor indexed="64"/>
      </patternFill>
    </fill>
    <fill>
      <patternFill patternType="solid">
        <fgColor theme="2"/>
        <bgColor indexed="64"/>
      </patternFill>
    </fill>
    <fill>
      <patternFill patternType="solid">
        <fgColor theme="1"/>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6" tint="-0.249977111117893"/>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5"/>
        <bgColor indexed="64"/>
      </patternFill>
    </fill>
    <fill>
      <patternFill patternType="solid">
        <fgColor theme="5" tint="0.59999389629810485"/>
        <bgColor indexed="64"/>
      </patternFill>
    </fill>
    <fill>
      <patternFill patternType="solid">
        <fgColor theme="8" tint="-0.249977111117893"/>
        <bgColor indexed="64"/>
      </patternFill>
    </fill>
    <fill>
      <patternFill patternType="solid">
        <fgColor rgb="FF00B0F0"/>
        <bgColor indexed="64"/>
      </patternFill>
    </fill>
  </fills>
  <borders count="55">
    <border>
      <left/>
      <right/>
      <top/>
      <bottom/>
      <diagonal/>
    </border>
    <border>
      <left/>
      <right/>
      <top/>
      <bottom style="medium">
        <color auto="1"/>
      </bottom>
      <diagonal/>
    </border>
    <border>
      <left style="medium">
        <color auto="1"/>
      </left>
      <right style="medium">
        <color auto="1"/>
      </right>
      <top style="medium">
        <color auto="1"/>
      </top>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right style="medium">
        <color auto="1"/>
      </right>
      <top/>
      <bottom/>
      <diagonal/>
    </border>
    <border>
      <left style="medium">
        <color auto="1"/>
      </left>
      <right style="medium">
        <color auto="1"/>
      </right>
      <top/>
      <bottom/>
      <diagonal/>
    </border>
    <border>
      <left style="medium">
        <color auto="1"/>
      </left>
      <right/>
      <top/>
      <bottom style="medium">
        <color auto="1"/>
      </bottom>
      <diagonal/>
    </border>
    <border>
      <left/>
      <right style="medium">
        <color indexed="64"/>
      </right>
      <top/>
      <bottom style="medium">
        <color indexed="64"/>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theme="0"/>
      </left>
      <right style="thick">
        <color theme="0"/>
      </right>
      <top style="thick">
        <color theme="0"/>
      </top>
      <bottom style="thick">
        <color theme="0"/>
      </bottom>
      <diagonal/>
    </border>
    <border>
      <left style="thick">
        <color theme="0"/>
      </left>
      <right/>
      <top/>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1" tint="0.24994659260841701"/>
      </left>
      <right/>
      <top style="medium">
        <color theme="1" tint="0.24994659260841701"/>
      </top>
      <bottom style="medium">
        <color theme="1" tint="0.24994659260841701"/>
      </bottom>
      <diagonal/>
    </border>
    <border>
      <left/>
      <right style="medium">
        <color theme="1" tint="0.24994659260841701"/>
      </right>
      <top style="medium">
        <color theme="1" tint="0.24994659260841701"/>
      </top>
      <bottom style="medium">
        <color theme="1" tint="0.24994659260841701"/>
      </bottom>
      <diagonal/>
    </border>
    <border>
      <left style="medium">
        <color theme="1" tint="0.24994659260841701"/>
      </left>
      <right/>
      <top style="medium">
        <color theme="1" tint="0.24994659260841701"/>
      </top>
      <bottom/>
      <diagonal/>
    </border>
    <border>
      <left/>
      <right style="medium">
        <color theme="1" tint="0.24994659260841701"/>
      </right>
      <top style="medium">
        <color theme="1" tint="0.24994659260841701"/>
      </top>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right style="medium">
        <color theme="0" tint="-0.499984740745262"/>
      </right>
      <top style="medium">
        <color theme="0" tint="-0.34998626667073579"/>
      </top>
      <bottom style="medium">
        <color theme="0" tint="-0.34998626667073579"/>
      </bottom>
      <diagonal/>
    </border>
    <border>
      <left style="medium">
        <color theme="0" tint="-0.499984740745262"/>
      </left>
      <right/>
      <top style="medium">
        <color theme="0" tint="-0.34998626667073579"/>
      </top>
      <bottom style="medium">
        <color theme="0" tint="-0.499984740745262"/>
      </bottom>
      <diagonal/>
    </border>
    <border>
      <left/>
      <right style="medium">
        <color theme="0" tint="-0.499984740745262"/>
      </right>
      <top style="medium">
        <color theme="0" tint="-0.34998626667073579"/>
      </top>
      <bottom style="medium">
        <color theme="0" tint="-0.499984740745262"/>
      </bottom>
      <diagonal/>
    </border>
    <border>
      <left style="medium">
        <color theme="0" tint="-0.499984740745262"/>
      </left>
      <right/>
      <top/>
      <bottom/>
      <diagonal/>
    </border>
    <border>
      <left style="medium">
        <color theme="0" tint="-0.499984740745262"/>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style="medium">
        <color theme="0"/>
      </bottom>
      <diagonal/>
    </border>
    <border>
      <left/>
      <right style="medium">
        <color theme="0" tint="-0.499984740745262"/>
      </right>
      <top style="medium">
        <color theme="0" tint="-0.499984740745262"/>
      </top>
      <bottom style="medium">
        <color theme="0"/>
      </bottom>
      <diagonal/>
    </border>
    <border>
      <left style="medium">
        <color theme="0" tint="-0.499984740745262"/>
      </left>
      <right/>
      <top/>
      <bottom style="medium">
        <color theme="0"/>
      </bottom>
      <diagonal/>
    </border>
    <border>
      <left style="medium">
        <color theme="0"/>
      </left>
      <right/>
      <top/>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style="medium">
        <color indexed="64"/>
      </left>
      <right style="medium">
        <color theme="0"/>
      </right>
      <top style="medium">
        <color indexed="64"/>
      </top>
      <bottom style="medium">
        <color indexed="64"/>
      </bottom>
      <diagonal/>
    </border>
    <border>
      <left style="medium">
        <color theme="0" tint="-0.34998626667073579"/>
      </left>
      <right style="medium">
        <color theme="0" tint="-0.34998626667073579"/>
      </right>
      <top/>
      <bottom style="medium">
        <color theme="0" tint="-0.34998626667073579"/>
      </bottom>
      <diagonal/>
    </border>
    <border>
      <left style="medium">
        <color theme="0" tint="-0.34998626667073579"/>
      </left>
      <right/>
      <top/>
      <bottom style="medium">
        <color theme="0" tint="-0.34998626667073579"/>
      </bottom>
      <diagonal/>
    </border>
    <border>
      <left style="medium">
        <color indexed="64"/>
      </left>
      <right/>
      <top style="medium">
        <color indexed="64"/>
      </top>
      <bottom style="medium">
        <color theme="0" tint="-0.34998626667073579"/>
      </bottom>
      <diagonal/>
    </border>
    <border>
      <left/>
      <right/>
      <top style="medium">
        <color indexed="64"/>
      </top>
      <bottom style="medium">
        <color theme="0" tint="-0.34998626667073579"/>
      </bottom>
      <diagonal/>
    </border>
    <border>
      <left/>
      <right style="medium">
        <color indexed="64"/>
      </right>
      <top style="medium">
        <color indexed="64"/>
      </top>
      <bottom style="medium">
        <color theme="0" tint="-0.34998626667073579"/>
      </bottom>
      <diagonal/>
    </border>
    <border>
      <left style="medium">
        <color indexed="64"/>
      </left>
      <right/>
      <top/>
      <bottom style="medium">
        <color theme="0" tint="-0.34998626667073579"/>
      </bottom>
      <diagonal/>
    </border>
    <border>
      <left/>
      <right/>
      <top/>
      <bottom style="medium">
        <color theme="0" tint="-0.34998626667073579"/>
      </bottom>
      <diagonal/>
    </border>
    <border>
      <left/>
      <right style="medium">
        <color indexed="64"/>
      </right>
      <top/>
      <bottom style="medium">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indexed="64"/>
      </left>
      <right/>
      <top style="medium">
        <color theme="0" tint="-0.34998626667073579"/>
      </top>
      <bottom style="medium">
        <color theme="0" tint="-0.34998626667073579"/>
      </bottom>
      <diagonal/>
    </border>
    <border>
      <left/>
      <right style="medium">
        <color indexed="64"/>
      </right>
      <top style="medium">
        <color theme="0" tint="-0.34998626667073579"/>
      </top>
      <bottom style="medium">
        <color theme="0" tint="-0.34998626667073579"/>
      </bottom>
      <diagonal/>
    </border>
    <border>
      <left style="medium">
        <color indexed="64"/>
      </left>
      <right/>
      <top style="medium">
        <color theme="0" tint="-0.34998626667073579"/>
      </top>
      <bottom style="medium">
        <color indexed="64"/>
      </bottom>
      <diagonal/>
    </border>
    <border>
      <left/>
      <right/>
      <top style="medium">
        <color theme="0" tint="-0.34998626667073579"/>
      </top>
      <bottom style="medium">
        <color indexed="64"/>
      </bottom>
      <diagonal/>
    </border>
    <border>
      <left/>
      <right style="medium">
        <color indexed="64"/>
      </right>
      <top style="medium">
        <color theme="0" tint="-0.34998626667073579"/>
      </top>
      <bottom style="medium">
        <color indexed="64"/>
      </bottom>
      <diagonal/>
    </border>
  </borders>
  <cellStyleXfs count="4">
    <xf numFmtId="0" fontId="0" fillId="0" borderId="0"/>
    <xf numFmtId="9" fontId="1" fillId="0" borderId="0" applyFont="0" applyFill="0" applyBorder="0" applyAlignment="0" applyProtection="0"/>
    <xf numFmtId="43" fontId="6" fillId="0" borderId="0" applyFont="0" applyFill="0" applyBorder="0" applyAlignment="0" applyProtection="0"/>
    <xf numFmtId="0" fontId="9" fillId="0" borderId="0"/>
  </cellStyleXfs>
  <cellXfs count="556">
    <xf numFmtId="0" fontId="0" fillId="0" borderId="0" xfId="0"/>
    <xf numFmtId="164" fontId="7" fillId="0" borderId="0" xfId="2" applyNumberFormat="1" applyFont="1" applyAlignment="1">
      <alignment vertical="center"/>
    </xf>
    <xf numFmtId="164" fontId="7" fillId="0" borderId="0" xfId="2" applyNumberFormat="1" applyFont="1" applyAlignment="1">
      <alignment horizontal="center" vertical="center"/>
    </xf>
    <xf numFmtId="0" fontId="8" fillId="0" borderId="0" xfId="0" applyFont="1"/>
    <xf numFmtId="0" fontId="5" fillId="0" borderId="0" xfId="0" applyFont="1"/>
    <xf numFmtId="164" fontId="7" fillId="2" borderId="0" xfId="2" applyNumberFormat="1" applyFont="1" applyFill="1" applyAlignment="1">
      <alignment vertical="center"/>
    </xf>
    <xf numFmtId="164" fontId="7" fillId="2" borderId="0" xfId="2" applyNumberFormat="1" applyFont="1" applyFill="1" applyAlignment="1">
      <alignment horizontal="center" vertical="center"/>
    </xf>
    <xf numFmtId="164" fontId="7" fillId="2" borderId="0" xfId="2" applyNumberFormat="1" applyFont="1" applyFill="1" applyAlignment="1" applyProtection="1">
      <alignment vertical="center"/>
      <protection locked="0"/>
    </xf>
    <xf numFmtId="164" fontId="7" fillId="2" borderId="0" xfId="2" applyNumberFormat="1" applyFont="1" applyFill="1" applyAlignment="1" applyProtection="1">
      <alignment horizontal="center" vertical="center"/>
      <protection locked="0"/>
    </xf>
    <xf numFmtId="164" fontId="7" fillId="0" borderId="0" xfId="0" applyNumberFormat="1" applyFont="1" applyAlignment="1">
      <alignment vertical="center"/>
    </xf>
    <xf numFmtId="164" fontId="7" fillId="0" borderId="0" xfId="2" applyNumberFormat="1" applyFont="1" applyAlignment="1" applyProtection="1">
      <alignment vertical="center"/>
    </xf>
    <xf numFmtId="164" fontId="7" fillId="0" borderId="0" xfId="2" applyNumberFormat="1" applyFont="1" applyAlignment="1" applyProtection="1">
      <alignment horizontal="center" vertical="center"/>
    </xf>
    <xf numFmtId="164" fontId="7" fillId="0" borderId="1" xfId="0" applyNumberFormat="1" applyFont="1" applyBorder="1" applyAlignment="1">
      <alignment vertical="center"/>
    </xf>
    <xf numFmtId="165" fontId="7" fillId="0" borderId="1" xfId="0" applyNumberFormat="1" applyFont="1" applyBorder="1" applyAlignment="1" applyProtection="1">
      <alignment vertical="center"/>
      <protection locked="0"/>
    </xf>
    <xf numFmtId="165" fontId="7" fillId="0" borderId="1" xfId="0" applyNumberFormat="1" applyFont="1" applyBorder="1" applyAlignment="1" applyProtection="1">
      <alignment horizontal="right" vertical="center"/>
      <protection locked="0"/>
    </xf>
    <xf numFmtId="165" fontId="7" fillId="0" borderId="0" xfId="0" applyNumberFormat="1" applyFont="1" applyAlignment="1" applyProtection="1">
      <alignment horizontal="right" vertical="center"/>
      <protection locked="0"/>
    </xf>
    <xf numFmtId="165" fontId="7" fillId="0" borderId="0" xfId="0" applyNumberFormat="1" applyFont="1" applyAlignment="1">
      <alignment horizontal="left" vertical="center"/>
    </xf>
    <xf numFmtId="164" fontId="7" fillId="2" borderId="1" xfId="0" applyNumberFormat="1" applyFont="1" applyFill="1" applyBorder="1"/>
    <xf numFmtId="164" fontId="7" fillId="0" borderId="0" xfId="0" applyNumberFormat="1" applyFont="1" applyAlignment="1">
      <alignment horizontal="center"/>
    </xf>
    <xf numFmtId="164" fontId="7" fillId="2" borderId="0" xfId="0" applyNumberFormat="1" applyFont="1" applyFill="1"/>
    <xf numFmtId="0" fontId="7" fillId="3" borderId="2" xfId="0" applyFont="1" applyFill="1" applyBorder="1" applyAlignment="1">
      <alignment horizontal="center" textRotation="90" wrapText="1"/>
    </xf>
    <xf numFmtId="164" fontId="7" fillId="0" borderId="0" xfId="0" applyNumberFormat="1" applyFont="1" applyAlignment="1">
      <alignment horizontal="center" vertical="center"/>
    </xf>
    <xf numFmtId="0" fontId="8" fillId="0" borderId="6" xfId="0" applyFont="1" applyBorder="1"/>
    <xf numFmtId="0" fontId="7" fillId="3" borderId="7" xfId="0" applyFont="1" applyFill="1" applyBorder="1" applyAlignment="1">
      <alignment horizontal="center" textRotation="90" wrapText="1"/>
    </xf>
    <xf numFmtId="3" fontId="7" fillId="0" borderId="0" xfId="0" applyNumberFormat="1" applyFont="1" applyAlignment="1">
      <alignment horizontal="center" vertical="center" wrapText="1"/>
    </xf>
    <xf numFmtId="3" fontId="7" fillId="3" borderId="2" xfId="0" applyNumberFormat="1" applyFont="1" applyFill="1" applyBorder="1" applyAlignment="1">
      <alignment horizontal="center" vertical="center" wrapText="1"/>
    </xf>
    <xf numFmtId="3" fontId="10" fillId="3" borderId="2" xfId="3" applyNumberFormat="1" applyFont="1" applyFill="1" applyBorder="1" applyAlignment="1">
      <alignment horizontal="center" vertical="center" wrapText="1"/>
    </xf>
    <xf numFmtId="3" fontId="7" fillId="3" borderId="11" xfId="0" applyNumberFormat="1" applyFont="1" applyFill="1" applyBorder="1" applyAlignment="1">
      <alignment horizontal="center" vertical="center" wrapText="1"/>
    </xf>
    <xf numFmtId="3" fontId="7" fillId="5" borderId="2" xfId="0" applyNumberFormat="1" applyFont="1" applyFill="1" applyBorder="1" applyAlignment="1">
      <alignment horizontal="center" vertical="center" wrapText="1"/>
    </xf>
    <xf numFmtId="3" fontId="10" fillId="5" borderId="2" xfId="3" applyNumberFormat="1" applyFont="1" applyFill="1" applyBorder="1" applyAlignment="1">
      <alignment horizontal="center" vertical="center" wrapText="1"/>
    </xf>
    <xf numFmtId="3" fontId="7" fillId="5" borderId="11" xfId="0" applyNumberFormat="1" applyFont="1" applyFill="1" applyBorder="1" applyAlignment="1">
      <alignment horizontal="center" vertical="center" wrapText="1"/>
    </xf>
    <xf numFmtId="3" fontId="7" fillId="6" borderId="2" xfId="0" applyNumberFormat="1" applyFont="1" applyFill="1" applyBorder="1" applyAlignment="1">
      <alignment horizontal="center" vertical="center" wrapText="1"/>
    </xf>
    <xf numFmtId="3" fontId="10" fillId="6" borderId="2" xfId="3" applyNumberFormat="1" applyFont="1" applyFill="1" applyBorder="1" applyAlignment="1">
      <alignment horizontal="center" vertical="center" wrapText="1"/>
    </xf>
    <xf numFmtId="3" fontId="7" fillId="6" borderId="11" xfId="0" applyNumberFormat="1" applyFont="1" applyFill="1" applyBorder="1" applyAlignment="1">
      <alignment horizontal="center" vertical="center" wrapText="1"/>
    </xf>
    <xf numFmtId="3" fontId="7" fillId="7" borderId="2" xfId="0" applyNumberFormat="1" applyFont="1" applyFill="1" applyBorder="1" applyAlignment="1">
      <alignment horizontal="center" vertical="center" wrapText="1"/>
    </xf>
    <xf numFmtId="3" fontId="10" fillId="7" borderId="2" xfId="3" applyNumberFormat="1" applyFont="1" applyFill="1" applyBorder="1" applyAlignment="1">
      <alignment horizontal="center" vertical="center" wrapText="1"/>
    </xf>
    <xf numFmtId="3" fontId="7" fillId="7" borderId="11" xfId="0" applyNumberFormat="1" applyFont="1" applyFill="1" applyBorder="1" applyAlignment="1">
      <alignment horizontal="center" vertical="center" wrapText="1"/>
    </xf>
    <xf numFmtId="3" fontId="7" fillId="8" borderId="2" xfId="0" applyNumberFormat="1" applyFont="1" applyFill="1" applyBorder="1" applyAlignment="1">
      <alignment horizontal="center" vertical="center" wrapText="1"/>
    </xf>
    <xf numFmtId="3" fontId="10" fillId="8" borderId="2" xfId="3" applyNumberFormat="1" applyFont="1" applyFill="1" applyBorder="1" applyAlignment="1">
      <alignment horizontal="center" vertical="center" wrapText="1"/>
    </xf>
    <xf numFmtId="3" fontId="7" fillId="8" borderId="11" xfId="0" applyNumberFormat="1" applyFont="1" applyFill="1" applyBorder="1" applyAlignment="1">
      <alignment horizontal="center" vertical="center" wrapText="1"/>
    </xf>
    <xf numFmtId="3" fontId="7" fillId="9" borderId="2" xfId="0" applyNumberFormat="1" applyFont="1" applyFill="1" applyBorder="1" applyAlignment="1">
      <alignment horizontal="center" vertical="center" wrapText="1"/>
    </xf>
    <xf numFmtId="3" fontId="10" fillId="9" borderId="2" xfId="3" applyNumberFormat="1" applyFont="1" applyFill="1" applyBorder="1" applyAlignment="1">
      <alignment horizontal="center" vertical="center" wrapText="1"/>
    </xf>
    <xf numFmtId="3" fontId="7" fillId="9" borderId="11" xfId="0" applyNumberFormat="1" applyFont="1" applyFill="1" applyBorder="1" applyAlignment="1">
      <alignment horizontal="center" vertical="center" wrapText="1"/>
    </xf>
    <xf numFmtId="3" fontId="12" fillId="10" borderId="2" xfId="0" applyNumberFormat="1" applyFont="1" applyFill="1" applyBorder="1" applyAlignment="1">
      <alignment horizontal="center" vertical="center" wrapText="1"/>
    </xf>
    <xf numFmtId="3" fontId="11" fillId="10" borderId="2" xfId="3" applyNumberFormat="1" applyFont="1" applyFill="1" applyBorder="1" applyAlignment="1">
      <alignment horizontal="center" vertical="center" wrapText="1"/>
    </xf>
    <xf numFmtId="3" fontId="12" fillId="10" borderId="11" xfId="0" applyNumberFormat="1" applyFont="1" applyFill="1" applyBorder="1" applyAlignment="1">
      <alignment horizontal="center" vertical="center" wrapText="1"/>
    </xf>
    <xf numFmtId="0" fontId="13" fillId="3" borderId="2" xfId="0" applyFont="1" applyFill="1" applyBorder="1" applyAlignment="1">
      <alignment horizontal="center" vertical="center" textRotation="90" wrapText="1"/>
    </xf>
    <xf numFmtId="0" fontId="13" fillId="3" borderId="2" xfId="0" applyFont="1" applyFill="1" applyBorder="1" applyAlignment="1">
      <alignment horizontal="left" vertical="center" textRotation="90" wrapText="1"/>
    </xf>
    <xf numFmtId="0" fontId="7" fillId="3" borderId="2" xfId="0" applyFont="1" applyFill="1" applyBorder="1" applyAlignment="1">
      <alignment horizontal="center" vertical="center" wrapText="1"/>
    </xf>
    <xf numFmtId="4" fontId="7" fillId="3" borderId="2" xfId="0" applyNumberFormat="1" applyFont="1" applyFill="1" applyBorder="1" applyAlignment="1">
      <alignment vertical="center" wrapText="1"/>
    </xf>
    <xf numFmtId="4" fontId="7" fillId="0" borderId="0" xfId="0" applyNumberFormat="1" applyFont="1" applyAlignment="1">
      <alignment horizontal="center" vertical="center"/>
    </xf>
    <xf numFmtId="0" fontId="14" fillId="0" borderId="0" xfId="0" applyFont="1"/>
    <xf numFmtId="4" fontId="7" fillId="3" borderId="2" xfId="0" applyNumberFormat="1" applyFont="1" applyFill="1" applyBorder="1" applyAlignment="1">
      <alignment horizontal="right" vertical="center" wrapText="1"/>
    </xf>
    <xf numFmtId="4" fontId="7" fillId="5" borderId="2" xfId="0" applyNumberFormat="1" applyFont="1" applyFill="1" applyBorder="1" applyAlignment="1">
      <alignment horizontal="right" vertical="center" wrapText="1"/>
    </xf>
    <xf numFmtId="4" fontId="7" fillId="6" borderId="2" xfId="0" applyNumberFormat="1" applyFont="1" applyFill="1" applyBorder="1" applyAlignment="1">
      <alignment horizontal="right" vertical="center" wrapText="1"/>
    </xf>
    <xf numFmtId="4" fontId="7" fillId="7" borderId="2" xfId="0" applyNumberFormat="1" applyFont="1" applyFill="1" applyBorder="1" applyAlignment="1">
      <alignment horizontal="right" vertical="center" wrapText="1"/>
    </xf>
    <xf numFmtId="4" fontId="7" fillId="8" borderId="2" xfId="0" applyNumberFormat="1" applyFont="1" applyFill="1" applyBorder="1" applyAlignment="1">
      <alignment horizontal="right" vertical="center" wrapText="1"/>
    </xf>
    <xf numFmtId="4" fontId="7" fillId="9" borderId="2" xfId="0" applyNumberFormat="1" applyFont="1" applyFill="1" applyBorder="1" applyAlignment="1">
      <alignment horizontal="right" vertical="center" wrapText="1"/>
    </xf>
    <xf numFmtId="4" fontId="12" fillId="10" borderId="2" xfId="0" applyNumberFormat="1" applyFont="1" applyFill="1" applyBorder="1" applyAlignment="1">
      <alignment horizontal="right" vertical="center" wrapText="1"/>
    </xf>
    <xf numFmtId="166" fontId="7" fillId="0" borderId="7" xfId="0" applyNumberFormat="1" applyFont="1" applyBorder="1" applyAlignment="1">
      <alignment horizontal="center" vertical="center"/>
    </xf>
    <xf numFmtId="166" fontId="7" fillId="0" borderId="7" xfId="0" applyNumberFormat="1" applyFont="1" applyBorder="1" applyAlignment="1">
      <alignment vertical="top" wrapText="1"/>
    </xf>
    <xf numFmtId="4" fontId="7" fillId="0" borderId="7" xfId="0" applyNumberFormat="1" applyFont="1" applyBorder="1" applyAlignment="1">
      <alignment horizontal="right" vertical="center"/>
    </xf>
    <xf numFmtId="166" fontId="7" fillId="0" borderId="7" xfId="0" applyNumberFormat="1" applyFont="1" applyBorder="1" applyAlignment="1">
      <alignment horizontal="left" vertical="center" wrapText="1"/>
    </xf>
    <xf numFmtId="4" fontId="7" fillId="2" borderId="0" xfId="0" applyNumberFormat="1" applyFont="1" applyFill="1" applyAlignment="1">
      <alignment horizontal="center" vertical="center"/>
    </xf>
    <xf numFmtId="166" fontId="15" fillId="0" borderId="7" xfId="0" applyNumberFormat="1" applyFont="1" applyBorder="1" applyAlignment="1">
      <alignment horizontal="left" vertical="center" wrapText="1"/>
    </xf>
    <xf numFmtId="4" fontId="15" fillId="0" borderId="7" xfId="0" applyNumberFormat="1" applyFont="1" applyBorder="1" applyAlignment="1">
      <alignment horizontal="right" vertical="center"/>
    </xf>
    <xf numFmtId="166" fontId="7" fillId="2" borderId="0" xfId="0" applyNumberFormat="1" applyFont="1" applyFill="1" applyAlignment="1">
      <alignment horizontal="center" vertical="center"/>
    </xf>
    <xf numFmtId="166" fontId="7" fillId="0" borderId="7" xfId="0" applyNumberFormat="1" applyFont="1" applyBorder="1" applyAlignment="1">
      <alignment vertical="center" wrapText="1"/>
    </xf>
    <xf numFmtId="166" fontId="7" fillId="0" borderId="4" xfId="0" applyNumberFormat="1" applyFont="1" applyBorder="1" applyAlignment="1">
      <alignment horizontal="center" vertical="center"/>
    </xf>
    <xf numFmtId="166" fontId="7" fillId="0" borderId="4" xfId="0" applyNumberFormat="1" applyFont="1" applyBorder="1" applyAlignment="1">
      <alignment horizontal="left" vertical="center"/>
    </xf>
    <xf numFmtId="166" fontId="7" fillId="0" borderId="4" xfId="0" applyNumberFormat="1" applyFont="1" applyBorder="1" applyAlignment="1">
      <alignment horizontal="justify" vertical="center"/>
    </xf>
    <xf numFmtId="4" fontId="7" fillId="0" borderId="4" xfId="0" applyNumberFormat="1" applyFont="1" applyBorder="1" applyAlignment="1">
      <alignment horizontal="right" vertical="center"/>
    </xf>
    <xf numFmtId="4" fontId="7" fillId="0" borderId="0" xfId="0" applyNumberFormat="1" applyFont="1" applyAlignment="1">
      <alignment horizontal="right" vertical="center"/>
    </xf>
    <xf numFmtId="166" fontId="7" fillId="0" borderId="0" xfId="0" applyNumberFormat="1" applyFont="1" applyAlignment="1">
      <alignment horizontal="center" vertical="center"/>
    </xf>
    <xf numFmtId="166" fontId="7" fillId="0" borderId="0" xfId="0" applyNumberFormat="1" applyFont="1" applyAlignment="1">
      <alignment horizontal="left" vertical="center"/>
    </xf>
    <xf numFmtId="166" fontId="7" fillId="0" borderId="0" xfId="0" applyNumberFormat="1" applyFont="1" applyAlignment="1">
      <alignment horizontal="justify" vertical="center"/>
    </xf>
    <xf numFmtId="167" fontId="7" fillId="0" borderId="0" xfId="0" applyNumberFormat="1" applyFont="1" applyAlignment="1">
      <alignment horizontal="center" vertical="center"/>
    </xf>
    <xf numFmtId="49" fontId="12" fillId="0" borderId="0" xfId="0" applyNumberFormat="1" applyFont="1" applyAlignment="1">
      <alignment horizontal="left" vertical="center"/>
    </xf>
    <xf numFmtId="0" fontId="16" fillId="0" borderId="0" xfId="0" applyFont="1"/>
    <xf numFmtId="0" fontId="16" fillId="0" borderId="0" xfId="0" applyFont="1" applyAlignment="1">
      <alignment horizontal="left"/>
    </xf>
    <xf numFmtId="0" fontId="17" fillId="0" borderId="0" xfId="0" applyFont="1" applyAlignment="1">
      <alignment horizontal="justify"/>
    </xf>
    <xf numFmtId="0" fontId="16" fillId="0" borderId="0" xfId="0" applyFont="1" applyAlignment="1">
      <alignment horizontal="center"/>
    </xf>
    <xf numFmtId="164" fontId="17" fillId="0" borderId="0" xfId="0" applyNumberFormat="1" applyFont="1" applyAlignment="1">
      <alignment horizontal="center" vertical="center"/>
    </xf>
    <xf numFmtId="0" fontId="18" fillId="0" borderId="0" xfId="0" applyFont="1"/>
    <xf numFmtId="0" fontId="19" fillId="0" borderId="0" xfId="0" applyFont="1"/>
    <xf numFmtId="168" fontId="7" fillId="0" borderId="0" xfId="0" applyNumberFormat="1" applyFont="1" applyAlignment="1" applyProtection="1">
      <alignment vertical="center"/>
      <protection locked="0"/>
    </xf>
    <xf numFmtId="168" fontId="7" fillId="0" borderId="0" xfId="0" applyNumberFormat="1" applyFont="1" applyAlignment="1" applyProtection="1">
      <alignment horizontal="right" vertical="center"/>
      <protection locked="0"/>
    </xf>
    <xf numFmtId="165" fontId="7" fillId="0" borderId="0" xfId="0" applyNumberFormat="1" applyFont="1" applyAlignment="1" applyProtection="1">
      <alignment horizontal="left" vertical="center"/>
      <protection locked="0"/>
    </xf>
    <xf numFmtId="164" fontId="7" fillId="0" borderId="0" xfId="0" applyNumberFormat="1" applyFont="1" applyAlignment="1" applyProtection="1">
      <alignment horizontal="center" vertical="center"/>
      <protection locked="0"/>
    </xf>
    <xf numFmtId="3" fontId="10" fillId="3" borderId="11" xfId="3" applyNumberFormat="1" applyFont="1" applyFill="1" applyBorder="1" applyAlignment="1">
      <alignment horizontal="center" vertical="center" wrapText="1"/>
    </xf>
    <xf numFmtId="3" fontId="10" fillId="3" borderId="11" xfId="0" applyNumberFormat="1" applyFont="1" applyFill="1" applyBorder="1" applyAlignment="1">
      <alignment horizontal="center" vertical="center" wrapText="1"/>
    </xf>
    <xf numFmtId="164" fontId="10" fillId="4" borderId="11" xfId="0" applyNumberFormat="1" applyFont="1" applyFill="1" applyBorder="1" applyAlignment="1">
      <alignment horizontal="center" vertical="center" wrapText="1"/>
    </xf>
    <xf numFmtId="3" fontId="10" fillId="5" borderId="11" xfId="0" applyNumberFormat="1" applyFont="1" applyFill="1" applyBorder="1" applyAlignment="1">
      <alignment horizontal="center" vertical="center" wrapText="1"/>
    </xf>
    <xf numFmtId="3" fontId="10" fillId="9" borderId="11" xfId="0" applyNumberFormat="1" applyFont="1" applyFill="1" applyBorder="1" applyAlignment="1">
      <alignment horizontal="center" vertical="center" wrapText="1"/>
    </xf>
    <xf numFmtId="3" fontId="11" fillId="10" borderId="11" xfId="0" applyNumberFormat="1" applyFont="1" applyFill="1" applyBorder="1" applyAlignment="1">
      <alignment horizontal="center" vertical="center" wrapText="1"/>
    </xf>
    <xf numFmtId="0" fontId="15" fillId="3" borderId="2" xfId="0" applyFont="1" applyFill="1" applyBorder="1"/>
    <xf numFmtId="0" fontId="7" fillId="3" borderId="2" xfId="0" applyFont="1" applyFill="1" applyBorder="1" applyAlignment="1">
      <alignment horizontal="center"/>
    </xf>
    <xf numFmtId="0" fontId="7" fillId="4" borderId="2" xfId="0" applyFont="1" applyFill="1" applyBorder="1" applyAlignment="1">
      <alignment horizontal="center"/>
    </xf>
    <xf numFmtId="169" fontId="15" fillId="3" borderId="2" xfId="0" applyNumberFormat="1" applyFont="1" applyFill="1" applyBorder="1" applyAlignment="1">
      <alignment horizontal="left"/>
    </xf>
    <xf numFmtId="169" fontId="15" fillId="3" borderId="3" xfId="0" applyNumberFormat="1" applyFont="1" applyFill="1" applyBorder="1" applyAlignment="1">
      <alignment horizontal="left"/>
    </xf>
    <xf numFmtId="3" fontId="7" fillId="3" borderId="2" xfId="0" applyNumberFormat="1" applyFont="1" applyFill="1" applyBorder="1" applyAlignment="1">
      <alignment horizontal="center" vertical="center" textRotation="90" wrapText="1"/>
    </xf>
    <xf numFmtId="3" fontId="7" fillId="3" borderId="2" xfId="0" applyNumberFormat="1" applyFont="1" applyFill="1" applyBorder="1" applyAlignment="1">
      <alignment vertical="center" textRotation="90" wrapText="1"/>
    </xf>
    <xf numFmtId="0" fontId="5" fillId="4" borderId="2" xfId="0" applyFont="1" applyFill="1" applyBorder="1" applyAlignment="1">
      <alignment horizontal="right" indent="1"/>
    </xf>
    <xf numFmtId="0" fontId="5" fillId="5" borderId="2" xfId="0" applyFont="1" applyFill="1" applyBorder="1" applyAlignment="1">
      <alignment horizontal="right" indent="1"/>
    </xf>
    <xf numFmtId="0" fontId="5" fillId="9" borderId="2" xfId="0" applyFont="1" applyFill="1" applyBorder="1" applyAlignment="1">
      <alignment horizontal="right" indent="1"/>
    </xf>
    <xf numFmtId="0" fontId="5" fillId="10" borderId="2" xfId="0" applyFont="1" applyFill="1" applyBorder="1" applyAlignment="1">
      <alignment horizontal="right" indent="1"/>
    </xf>
    <xf numFmtId="166" fontId="7" fillId="13" borderId="7" xfId="0" applyNumberFormat="1" applyFont="1" applyFill="1" applyBorder="1" applyAlignment="1">
      <alignment horizontal="center" vertical="center" wrapText="1"/>
    </xf>
    <xf numFmtId="166" fontId="7" fillId="13" borderId="7" xfId="0" applyNumberFormat="1" applyFont="1" applyFill="1" applyBorder="1" applyAlignment="1">
      <alignment horizontal="left" vertical="center" wrapText="1"/>
    </xf>
    <xf numFmtId="1" fontId="7" fillId="13" borderId="7" xfId="0" applyNumberFormat="1" applyFont="1" applyFill="1" applyBorder="1" applyAlignment="1">
      <alignment horizontal="center" vertical="center" wrapText="1"/>
    </xf>
    <xf numFmtId="0" fontId="7" fillId="13" borderId="7" xfId="0" applyFont="1" applyFill="1" applyBorder="1" applyAlignment="1">
      <alignment horizontal="center" wrapText="1"/>
    </xf>
    <xf numFmtId="169" fontId="7" fillId="13" borderId="7" xfId="0" applyNumberFormat="1" applyFont="1" applyFill="1" applyBorder="1" applyAlignment="1">
      <alignment horizontal="left" vertical="center" wrapText="1"/>
    </xf>
    <xf numFmtId="166" fontId="7" fillId="13" borderId="0" xfId="0" applyNumberFormat="1" applyFont="1" applyFill="1" applyAlignment="1">
      <alignment horizontal="left" vertical="center" wrapText="1"/>
    </xf>
    <xf numFmtId="166" fontId="7" fillId="13" borderId="7" xfId="0" applyNumberFormat="1" applyFont="1" applyFill="1" applyBorder="1" applyAlignment="1">
      <alignment vertical="center" wrapText="1"/>
    </xf>
    <xf numFmtId="4" fontId="7" fillId="13" borderId="7" xfId="0" applyNumberFormat="1" applyFont="1" applyFill="1" applyBorder="1" applyAlignment="1">
      <alignment vertical="center" wrapText="1"/>
    </xf>
    <xf numFmtId="4" fontId="7" fillId="13" borderId="7" xfId="0" applyNumberFormat="1" applyFont="1" applyFill="1" applyBorder="1" applyAlignment="1">
      <alignment horizontal="center" vertical="center" wrapText="1"/>
    </xf>
    <xf numFmtId="170" fontId="7" fillId="13" borderId="7" xfId="0" applyNumberFormat="1" applyFont="1" applyFill="1" applyBorder="1" applyAlignment="1">
      <alignment horizontal="center" vertical="center" wrapText="1"/>
    </xf>
    <xf numFmtId="170" fontId="7" fillId="13" borderId="7" xfId="0" applyNumberFormat="1" applyFont="1" applyFill="1" applyBorder="1" applyAlignment="1">
      <alignment vertical="center" wrapText="1"/>
    </xf>
    <xf numFmtId="3" fontId="7" fillId="13" borderId="7" xfId="0" applyNumberFormat="1" applyFont="1" applyFill="1" applyBorder="1" applyAlignment="1">
      <alignment horizontal="center" vertical="center" wrapText="1"/>
    </xf>
    <xf numFmtId="166" fontId="7" fillId="14" borderId="7" xfId="0" applyNumberFormat="1" applyFont="1" applyFill="1" applyBorder="1" applyAlignment="1">
      <alignment horizontal="center" vertical="center" wrapText="1"/>
    </xf>
    <xf numFmtId="166" fontId="7" fillId="14" borderId="7" xfId="0" applyNumberFormat="1" applyFont="1" applyFill="1" applyBorder="1" applyAlignment="1">
      <alignment horizontal="left" vertical="center" wrapText="1"/>
    </xf>
    <xf numFmtId="1" fontId="7" fillId="14" borderId="7" xfId="0" applyNumberFormat="1" applyFont="1" applyFill="1" applyBorder="1" applyAlignment="1">
      <alignment horizontal="center" vertical="center" wrapText="1"/>
    </xf>
    <xf numFmtId="169" fontId="7" fillId="14" borderId="7" xfId="0" applyNumberFormat="1" applyFont="1" applyFill="1" applyBorder="1" applyAlignment="1">
      <alignment horizontal="center" vertical="center" wrapText="1"/>
    </xf>
    <xf numFmtId="166" fontId="7" fillId="14" borderId="0" xfId="0" applyNumberFormat="1" applyFont="1" applyFill="1" applyAlignment="1">
      <alignment horizontal="center" vertical="center" wrapText="1"/>
    </xf>
    <xf numFmtId="166" fontId="7" fillId="14" borderId="7" xfId="0" applyNumberFormat="1" applyFont="1" applyFill="1" applyBorder="1" applyAlignment="1">
      <alignment vertical="center" wrapText="1"/>
    </xf>
    <xf numFmtId="4" fontId="7" fillId="14" borderId="7" xfId="0" applyNumberFormat="1" applyFont="1" applyFill="1" applyBorder="1" applyAlignment="1">
      <alignment vertical="center" wrapText="1"/>
    </xf>
    <xf numFmtId="4" fontId="7" fillId="14" borderId="7" xfId="0" applyNumberFormat="1" applyFont="1" applyFill="1" applyBorder="1" applyAlignment="1">
      <alignment horizontal="center" vertical="center" wrapText="1"/>
    </xf>
    <xf numFmtId="170" fontId="7" fillId="14" borderId="7" xfId="0" applyNumberFormat="1" applyFont="1" applyFill="1" applyBorder="1" applyAlignment="1">
      <alignment horizontal="center" vertical="center" wrapText="1"/>
    </xf>
    <xf numFmtId="170" fontId="7" fillId="14" borderId="7" xfId="0" applyNumberFormat="1" applyFont="1" applyFill="1" applyBorder="1" applyAlignment="1">
      <alignment vertical="center" wrapText="1"/>
    </xf>
    <xf numFmtId="3" fontId="7" fillId="14" borderId="7" xfId="0" applyNumberFormat="1" applyFont="1" applyFill="1" applyBorder="1" applyAlignment="1">
      <alignment horizontal="center" vertical="center" wrapText="1"/>
    </xf>
    <xf numFmtId="0" fontId="10" fillId="0" borderId="0" xfId="0" applyFont="1"/>
    <xf numFmtId="166" fontId="7" fillId="15" borderId="7" xfId="0" applyNumberFormat="1" applyFont="1" applyFill="1" applyBorder="1" applyAlignment="1">
      <alignment horizontal="center" vertical="center" wrapText="1"/>
    </xf>
    <xf numFmtId="166" fontId="7" fillId="15" borderId="7" xfId="0" applyNumberFormat="1" applyFont="1" applyFill="1" applyBorder="1" applyAlignment="1">
      <alignment horizontal="left" vertical="center" wrapText="1"/>
    </xf>
    <xf numFmtId="1" fontId="7" fillId="15" borderId="7" xfId="0" applyNumberFormat="1" applyFont="1" applyFill="1" applyBorder="1" applyAlignment="1">
      <alignment horizontal="center" vertical="center" wrapText="1"/>
    </xf>
    <xf numFmtId="0" fontId="7" fillId="15" borderId="7" xfId="0" applyFont="1" applyFill="1" applyBorder="1" applyAlignment="1">
      <alignment horizontal="center" vertical="center" wrapText="1"/>
    </xf>
    <xf numFmtId="166" fontId="7" fillId="15" borderId="0" xfId="0" applyNumberFormat="1" applyFont="1" applyFill="1" applyAlignment="1">
      <alignment horizontal="center" vertical="center" wrapText="1"/>
    </xf>
    <xf numFmtId="166" fontId="7" fillId="15" borderId="7" xfId="0" applyNumberFormat="1" applyFont="1" applyFill="1" applyBorder="1" applyAlignment="1">
      <alignment vertical="center" wrapText="1"/>
    </xf>
    <xf numFmtId="4" fontId="7" fillId="15" borderId="7" xfId="0" applyNumberFormat="1" applyFont="1" applyFill="1" applyBorder="1" applyAlignment="1">
      <alignment vertical="center" wrapText="1"/>
    </xf>
    <xf numFmtId="4" fontId="7" fillId="15" borderId="7" xfId="0" applyNumberFormat="1" applyFont="1" applyFill="1" applyBorder="1" applyAlignment="1">
      <alignment horizontal="center" vertical="center" wrapText="1"/>
    </xf>
    <xf numFmtId="170" fontId="7" fillId="15" borderId="7" xfId="0" applyNumberFormat="1" applyFont="1" applyFill="1" applyBorder="1" applyAlignment="1">
      <alignment horizontal="center" vertical="center" wrapText="1"/>
    </xf>
    <xf numFmtId="170" fontId="7" fillId="15" borderId="7" xfId="0" applyNumberFormat="1" applyFont="1" applyFill="1" applyBorder="1" applyAlignment="1">
      <alignment vertical="center" wrapText="1"/>
    </xf>
    <xf numFmtId="3" fontId="7" fillId="15" borderId="7" xfId="0" applyNumberFormat="1" applyFont="1" applyFill="1" applyBorder="1" applyAlignment="1">
      <alignment horizontal="center" vertical="center" wrapText="1"/>
    </xf>
    <xf numFmtId="166" fontId="7" fillId="16" borderId="7" xfId="0" applyNumberFormat="1" applyFont="1" applyFill="1" applyBorder="1" applyAlignment="1">
      <alignment horizontal="center" vertical="center" wrapText="1"/>
    </xf>
    <xf numFmtId="166" fontId="7" fillId="16" borderId="7" xfId="0" applyNumberFormat="1" applyFont="1" applyFill="1" applyBorder="1" applyAlignment="1">
      <alignment horizontal="left" vertical="center" wrapText="1"/>
    </xf>
    <xf numFmtId="1" fontId="7" fillId="16" borderId="7" xfId="0" applyNumberFormat="1" applyFont="1" applyFill="1" applyBorder="1" applyAlignment="1">
      <alignment horizontal="center" vertical="center" wrapText="1"/>
    </xf>
    <xf numFmtId="167" fontId="7" fillId="16" borderId="7" xfId="0" applyNumberFormat="1" applyFont="1" applyFill="1" applyBorder="1" applyAlignment="1">
      <alignment horizontal="center" vertical="center" wrapText="1"/>
    </xf>
    <xf numFmtId="166" fontId="7" fillId="16" borderId="0" xfId="0" applyNumberFormat="1" applyFont="1" applyFill="1" applyAlignment="1">
      <alignment horizontal="center" vertical="center" wrapText="1"/>
    </xf>
    <xf numFmtId="0" fontId="7" fillId="16" borderId="7" xfId="0" applyFont="1" applyFill="1" applyBorder="1" applyAlignment="1">
      <alignment vertical="center" wrapText="1"/>
    </xf>
    <xf numFmtId="4" fontId="7" fillId="16" borderId="7" xfId="0" applyNumberFormat="1" applyFont="1" applyFill="1" applyBorder="1" applyAlignment="1">
      <alignment vertical="center" wrapText="1"/>
    </xf>
    <xf numFmtId="4" fontId="7" fillId="16" borderId="7" xfId="0" applyNumberFormat="1" applyFont="1" applyFill="1" applyBorder="1" applyAlignment="1">
      <alignment horizontal="center" vertical="center" wrapText="1"/>
    </xf>
    <xf numFmtId="170" fontId="7" fillId="16" borderId="7" xfId="0" applyNumberFormat="1" applyFont="1" applyFill="1" applyBorder="1" applyAlignment="1">
      <alignment horizontal="center" vertical="center" wrapText="1"/>
    </xf>
    <xf numFmtId="170" fontId="7" fillId="16" borderId="7" xfId="0" applyNumberFormat="1" applyFont="1" applyFill="1" applyBorder="1" applyAlignment="1">
      <alignment vertical="center" wrapText="1"/>
    </xf>
    <xf numFmtId="3" fontId="7" fillId="16" borderId="7" xfId="0" applyNumberFormat="1" applyFont="1" applyFill="1" applyBorder="1" applyAlignment="1">
      <alignment horizontal="center" vertical="center" wrapText="1"/>
    </xf>
    <xf numFmtId="166" fontId="7" fillId="17" borderId="7" xfId="0" applyNumberFormat="1" applyFont="1" applyFill="1" applyBorder="1" applyAlignment="1">
      <alignment horizontal="center" vertical="center" wrapText="1"/>
    </xf>
    <xf numFmtId="166" fontId="7" fillId="17" borderId="7" xfId="0" applyNumberFormat="1" applyFont="1" applyFill="1" applyBorder="1" applyAlignment="1">
      <alignment horizontal="left" vertical="center" wrapText="1"/>
    </xf>
    <xf numFmtId="1" fontId="7" fillId="17" borderId="7" xfId="0" applyNumberFormat="1" applyFont="1" applyFill="1" applyBorder="1" applyAlignment="1">
      <alignment horizontal="center" vertical="center" wrapText="1"/>
    </xf>
    <xf numFmtId="167" fontId="7" fillId="17" borderId="7" xfId="0" applyNumberFormat="1" applyFont="1" applyFill="1" applyBorder="1" applyAlignment="1">
      <alignment horizontal="center" vertical="center" wrapText="1"/>
    </xf>
    <xf numFmtId="166" fontId="7" fillId="17" borderId="0" xfId="0" applyNumberFormat="1" applyFont="1" applyFill="1" applyAlignment="1">
      <alignment horizontal="center" vertical="center" wrapText="1"/>
    </xf>
    <xf numFmtId="0" fontId="7" fillId="17" borderId="7" xfId="0" applyFont="1" applyFill="1" applyBorder="1" applyAlignment="1">
      <alignment vertical="center" wrapText="1"/>
    </xf>
    <xf numFmtId="4" fontId="7" fillId="17" borderId="7" xfId="0" applyNumberFormat="1" applyFont="1" applyFill="1" applyBorder="1" applyAlignment="1">
      <alignment vertical="center" wrapText="1"/>
    </xf>
    <xf numFmtId="4" fontId="7" fillId="17" borderId="7" xfId="0" applyNumberFormat="1" applyFont="1" applyFill="1" applyBorder="1" applyAlignment="1">
      <alignment horizontal="center" vertical="center" wrapText="1"/>
    </xf>
    <xf numFmtId="170" fontId="7" fillId="17" borderId="7" xfId="0" applyNumberFormat="1" applyFont="1" applyFill="1" applyBorder="1" applyAlignment="1">
      <alignment horizontal="center" vertical="center" wrapText="1"/>
    </xf>
    <xf numFmtId="170" fontId="7" fillId="17" borderId="7" xfId="0" applyNumberFormat="1" applyFont="1" applyFill="1" applyBorder="1" applyAlignment="1">
      <alignment vertical="center" wrapText="1"/>
    </xf>
    <xf numFmtId="3" fontId="7" fillId="17" borderId="7" xfId="0" applyNumberFormat="1" applyFont="1" applyFill="1" applyBorder="1" applyAlignment="1">
      <alignment horizontal="center" vertical="center" wrapText="1"/>
    </xf>
    <xf numFmtId="166" fontId="7" fillId="18" borderId="7" xfId="0" applyNumberFormat="1" applyFont="1" applyFill="1" applyBorder="1" applyAlignment="1">
      <alignment horizontal="center" vertical="center" wrapText="1"/>
    </xf>
    <xf numFmtId="166" fontId="7" fillId="18" borderId="7" xfId="0" applyNumberFormat="1" applyFont="1" applyFill="1" applyBorder="1" applyAlignment="1">
      <alignment horizontal="left" vertical="center" wrapText="1"/>
    </xf>
    <xf numFmtId="1" fontId="7" fillId="18" borderId="7" xfId="0" applyNumberFormat="1" applyFont="1" applyFill="1" applyBorder="1" applyAlignment="1">
      <alignment horizontal="center" vertical="center" wrapText="1"/>
    </xf>
    <xf numFmtId="167" fontId="7" fillId="18" borderId="7" xfId="0" applyNumberFormat="1" applyFont="1" applyFill="1" applyBorder="1" applyAlignment="1">
      <alignment horizontal="center" vertical="center" wrapText="1"/>
    </xf>
    <xf numFmtId="166" fontId="7" fillId="18" borderId="0" xfId="0" applyNumberFormat="1" applyFont="1" applyFill="1" applyAlignment="1">
      <alignment horizontal="center" vertical="center" wrapText="1"/>
    </xf>
    <xf numFmtId="0" fontId="7" fillId="18" borderId="7" xfId="0" applyFont="1" applyFill="1" applyBorder="1" applyAlignment="1">
      <alignment vertical="center" wrapText="1"/>
    </xf>
    <xf numFmtId="4" fontId="7" fillId="18" borderId="7" xfId="0" applyNumberFormat="1" applyFont="1" applyFill="1" applyBorder="1" applyAlignment="1">
      <alignment vertical="center" wrapText="1"/>
    </xf>
    <xf numFmtId="4" fontId="7" fillId="18" borderId="7" xfId="0" applyNumberFormat="1" applyFont="1" applyFill="1" applyBorder="1" applyAlignment="1">
      <alignment horizontal="center" vertical="center" wrapText="1"/>
    </xf>
    <xf numFmtId="170" fontId="7" fillId="18" borderId="7" xfId="0" applyNumberFormat="1" applyFont="1" applyFill="1" applyBorder="1" applyAlignment="1">
      <alignment horizontal="center" vertical="center" wrapText="1"/>
    </xf>
    <xf numFmtId="170" fontId="7" fillId="18" borderId="7" xfId="0" applyNumberFormat="1" applyFont="1" applyFill="1" applyBorder="1" applyAlignment="1">
      <alignment vertical="center" wrapText="1"/>
    </xf>
    <xf numFmtId="3" fontId="7" fillId="18" borderId="7" xfId="0" applyNumberFormat="1" applyFont="1" applyFill="1" applyBorder="1" applyAlignment="1">
      <alignment horizontal="center" vertical="center" wrapText="1"/>
    </xf>
    <xf numFmtId="166" fontId="7" fillId="0" borderId="7" xfId="0" applyNumberFormat="1" applyFont="1" applyBorder="1" applyAlignment="1">
      <alignment horizontal="center" vertical="center" wrapText="1"/>
    </xf>
    <xf numFmtId="4" fontId="7" fillId="0" borderId="7" xfId="0" applyNumberFormat="1" applyFont="1" applyBorder="1" applyAlignment="1">
      <alignment horizontal="left" vertical="center" wrapText="1"/>
    </xf>
    <xf numFmtId="1" fontId="7" fillId="0" borderId="7" xfId="0" applyNumberFormat="1" applyFont="1" applyBorder="1" applyAlignment="1">
      <alignment horizontal="center" vertical="center" wrapText="1"/>
    </xf>
    <xf numFmtId="167" fontId="7" fillId="0" borderId="7" xfId="0" applyNumberFormat="1" applyFont="1" applyBorder="1" applyAlignment="1">
      <alignment horizontal="center" vertical="center" wrapText="1"/>
    </xf>
    <xf numFmtId="166" fontId="7" fillId="0" borderId="0" xfId="0" applyNumberFormat="1" applyFont="1" applyAlignment="1">
      <alignment horizontal="center" vertical="center" wrapText="1"/>
    </xf>
    <xf numFmtId="0" fontId="15" fillId="0" borderId="7" xfId="0" applyFont="1" applyBorder="1" applyAlignment="1">
      <alignment vertical="center" wrapText="1"/>
    </xf>
    <xf numFmtId="4" fontId="15" fillId="0" borderId="7" xfId="0" applyNumberFormat="1" applyFont="1" applyBorder="1" applyAlignment="1">
      <alignment vertical="center" wrapText="1"/>
    </xf>
    <xf numFmtId="4" fontId="7" fillId="0" borderId="7" xfId="0" applyNumberFormat="1" applyFont="1" applyBorder="1" applyAlignment="1">
      <alignment vertical="center" wrapText="1"/>
    </xf>
    <xf numFmtId="4" fontId="7" fillId="0" borderId="7" xfId="0" applyNumberFormat="1" applyFont="1" applyBorder="1" applyAlignment="1">
      <alignment horizontal="center" vertical="center" wrapText="1"/>
    </xf>
    <xf numFmtId="3" fontId="15" fillId="0" borderId="7" xfId="0" applyNumberFormat="1" applyFont="1" applyBorder="1" applyAlignment="1">
      <alignment horizontal="center" vertical="center" wrapText="1"/>
    </xf>
    <xf numFmtId="0" fontId="7" fillId="15" borderId="7" xfId="0" applyFont="1" applyFill="1" applyBorder="1" applyAlignment="1">
      <alignment horizontal="center" wrapText="1"/>
    </xf>
    <xf numFmtId="167" fontId="7" fillId="15" borderId="7" xfId="0" applyNumberFormat="1" applyFont="1" applyFill="1" applyBorder="1" applyAlignment="1">
      <alignment horizontal="center" vertical="center" wrapText="1"/>
    </xf>
    <xf numFmtId="170" fontId="7" fillId="18" borderId="7" xfId="0" applyNumberFormat="1" applyFont="1" applyFill="1" applyBorder="1" applyAlignment="1">
      <alignment horizontal="right" vertical="center" wrapText="1"/>
    </xf>
    <xf numFmtId="166" fontId="7" fillId="17" borderId="7" xfId="0" applyNumberFormat="1" applyFont="1" applyFill="1" applyBorder="1" applyAlignment="1">
      <alignment vertical="center" wrapText="1"/>
    </xf>
    <xf numFmtId="170" fontId="7" fillId="17" borderId="7" xfId="0" applyNumberFormat="1" applyFont="1" applyFill="1" applyBorder="1" applyAlignment="1">
      <alignment horizontal="right" vertical="center" wrapText="1"/>
    </xf>
    <xf numFmtId="166" fontId="7" fillId="18" borderId="7" xfId="0" applyNumberFormat="1" applyFont="1" applyFill="1" applyBorder="1" applyAlignment="1">
      <alignment vertical="center" wrapText="1"/>
    </xf>
    <xf numFmtId="0" fontId="15" fillId="2" borderId="7" xfId="0" applyFont="1" applyFill="1" applyBorder="1" applyAlignment="1">
      <alignment vertical="center" wrapText="1"/>
    </xf>
    <xf numFmtId="0" fontId="7" fillId="19" borderId="7" xfId="0" applyFont="1" applyFill="1" applyBorder="1" applyAlignment="1">
      <alignment vertical="center" wrapText="1"/>
    </xf>
    <xf numFmtId="0" fontId="7" fillId="18" borderId="7" xfId="0" applyFont="1" applyFill="1" applyBorder="1" applyAlignment="1">
      <alignment horizontal="center" vertical="center" wrapText="1"/>
    </xf>
    <xf numFmtId="0" fontId="7" fillId="18" borderId="7" xfId="0" applyFont="1" applyFill="1" applyBorder="1" applyAlignment="1">
      <alignment horizontal="justify" vertical="center" wrapText="1"/>
    </xf>
    <xf numFmtId="0" fontId="7" fillId="16" borderId="7" xfId="0" applyFont="1" applyFill="1" applyBorder="1" applyAlignment="1">
      <alignment horizontal="center" vertical="center" wrapText="1"/>
    </xf>
    <xf numFmtId="169" fontId="7" fillId="17" borderId="7" xfId="0" applyNumberFormat="1" applyFont="1" applyFill="1" applyBorder="1" applyAlignment="1">
      <alignment horizontal="center" vertical="center" wrapText="1"/>
    </xf>
    <xf numFmtId="170" fontId="7" fillId="18" borderId="6" xfId="0" applyNumberFormat="1" applyFont="1" applyFill="1" applyBorder="1" applyAlignment="1">
      <alignment horizontal="right" vertical="center" wrapText="1"/>
    </xf>
    <xf numFmtId="41" fontId="7" fillId="16" borderId="7" xfId="0" applyNumberFormat="1" applyFont="1" applyFill="1" applyBorder="1" applyAlignment="1">
      <alignment horizontal="center" vertical="center" wrapText="1"/>
    </xf>
    <xf numFmtId="41" fontId="7" fillId="16" borderId="7" xfId="0" applyNumberFormat="1" applyFont="1" applyFill="1" applyBorder="1" applyAlignment="1">
      <alignment vertical="center" wrapText="1"/>
    </xf>
    <xf numFmtId="0" fontId="7" fillId="17" borderId="7" xfId="0" applyFont="1" applyFill="1" applyBorder="1" applyAlignment="1">
      <alignment horizontal="justify" vertical="center" wrapText="1"/>
    </xf>
    <xf numFmtId="166" fontId="7" fillId="17" borderId="0" xfId="0" applyNumberFormat="1" applyFont="1" applyFill="1" applyAlignment="1">
      <alignment horizontal="justify" vertical="center" wrapText="1"/>
    </xf>
    <xf numFmtId="166" fontId="7" fillId="18" borderId="0" xfId="0" applyNumberFormat="1" applyFont="1" applyFill="1" applyAlignment="1">
      <alignment horizontal="justify" vertical="center" wrapText="1"/>
    </xf>
    <xf numFmtId="0" fontId="7" fillId="18" borderId="6" xfId="0" applyFont="1" applyFill="1" applyBorder="1" applyAlignment="1">
      <alignment horizontal="justify" vertical="center" wrapText="1"/>
    </xf>
    <xf numFmtId="0" fontId="7" fillId="17" borderId="6" xfId="0" applyFont="1" applyFill="1" applyBorder="1" applyAlignment="1">
      <alignment horizontal="justify" vertical="center" wrapText="1"/>
    </xf>
    <xf numFmtId="166" fontId="7" fillId="14" borderId="6" xfId="0" applyNumberFormat="1" applyFont="1" applyFill="1" applyBorder="1" applyAlignment="1">
      <alignment horizontal="center" vertical="center" wrapText="1"/>
    </xf>
    <xf numFmtId="166" fontId="7" fillId="14" borderId="6" xfId="0" applyNumberFormat="1" applyFont="1" applyFill="1" applyBorder="1" applyAlignment="1">
      <alignment horizontal="justify" vertical="center" wrapText="1"/>
    </xf>
    <xf numFmtId="166" fontId="7" fillId="14" borderId="7" xfId="0" applyNumberFormat="1" applyFont="1" applyFill="1" applyBorder="1" applyAlignment="1">
      <alignment horizontal="justify" vertical="center" wrapText="1"/>
    </xf>
    <xf numFmtId="4" fontId="15" fillId="0" borderId="7" xfId="0" applyNumberFormat="1" applyFont="1" applyBorder="1" applyAlignment="1">
      <alignment horizontal="center" vertical="center" wrapText="1"/>
    </xf>
    <xf numFmtId="0" fontId="7" fillId="18" borderId="7" xfId="0" applyFont="1" applyFill="1" applyBorder="1" applyAlignment="1">
      <alignment horizontal="center" wrapText="1"/>
    </xf>
    <xf numFmtId="170" fontId="7" fillId="17" borderId="0" xfId="0" applyNumberFormat="1" applyFont="1" applyFill="1" applyAlignment="1">
      <alignment vertical="center" wrapText="1"/>
    </xf>
    <xf numFmtId="0" fontId="7" fillId="17" borderId="7" xfId="0" applyFont="1" applyFill="1" applyBorder="1" applyAlignment="1">
      <alignment horizontal="center" wrapText="1"/>
    </xf>
    <xf numFmtId="41" fontId="7" fillId="17" borderId="7" xfId="0" applyNumberFormat="1" applyFont="1" applyFill="1" applyBorder="1" applyAlignment="1">
      <alignment horizontal="center" vertical="center" wrapText="1"/>
    </xf>
    <xf numFmtId="41" fontId="7" fillId="17" borderId="7" xfId="0" applyNumberFormat="1" applyFont="1" applyFill="1" applyBorder="1" applyAlignment="1">
      <alignment vertical="center" wrapText="1"/>
    </xf>
    <xf numFmtId="41" fontId="7" fillId="18" borderId="7" xfId="0" applyNumberFormat="1" applyFont="1" applyFill="1" applyBorder="1" applyAlignment="1">
      <alignment horizontal="center" vertical="center" wrapText="1"/>
    </xf>
    <xf numFmtId="41" fontId="7" fillId="18" borderId="7" xfId="0" applyNumberFormat="1" applyFont="1" applyFill="1" applyBorder="1" applyAlignment="1">
      <alignment vertical="center" wrapText="1"/>
    </xf>
    <xf numFmtId="4" fontId="7" fillId="2" borderId="7" xfId="0" applyNumberFormat="1" applyFont="1" applyFill="1" applyBorder="1" applyAlignment="1">
      <alignment horizontal="center" vertical="center" wrapText="1"/>
    </xf>
    <xf numFmtId="0" fontId="7" fillId="0" borderId="6" xfId="0" applyFont="1" applyBorder="1" applyAlignment="1">
      <alignment horizontal="center" vertical="center" wrapText="1"/>
    </xf>
    <xf numFmtId="0" fontId="7" fillId="14" borderId="7" xfId="0" applyFont="1" applyFill="1" applyBorder="1" applyAlignment="1">
      <alignment horizontal="center" vertical="center" wrapText="1"/>
    </xf>
    <xf numFmtId="0" fontId="7" fillId="14" borderId="7" xfId="0" applyFont="1" applyFill="1" applyBorder="1" applyAlignment="1">
      <alignment horizontal="left" vertical="center" wrapText="1"/>
    </xf>
    <xf numFmtId="166" fontId="7" fillId="2" borderId="7" xfId="0" applyNumberFormat="1" applyFont="1" applyFill="1" applyBorder="1" applyAlignment="1">
      <alignment horizontal="center" vertical="center" wrapText="1"/>
    </xf>
    <xf numFmtId="0" fontId="15" fillId="0" borderId="7" xfId="0" applyFont="1" applyBorder="1" applyAlignment="1">
      <alignment wrapText="1"/>
    </xf>
    <xf numFmtId="164" fontId="7" fillId="18" borderId="7" xfId="0" applyNumberFormat="1" applyFont="1" applyFill="1" applyBorder="1" applyAlignment="1">
      <alignment horizontal="center" vertical="center" wrapText="1"/>
    </xf>
    <xf numFmtId="166" fontId="15" fillId="0" borderId="7" xfId="0" applyNumberFormat="1" applyFont="1" applyBorder="1" applyAlignment="1">
      <alignment vertical="center" wrapText="1"/>
    </xf>
    <xf numFmtId="166" fontId="7" fillId="15" borderId="7" xfId="0" applyNumberFormat="1" applyFont="1" applyFill="1" applyBorder="1" applyAlignment="1">
      <alignment horizontal="justify" vertical="center" wrapText="1"/>
    </xf>
    <xf numFmtId="166" fontId="7" fillId="15" borderId="0" xfId="0" applyNumberFormat="1" applyFont="1" applyFill="1" applyAlignment="1">
      <alignment horizontal="justify" vertical="center" wrapText="1"/>
    </xf>
    <xf numFmtId="4" fontId="7" fillId="15" borderId="12" xfId="0" applyNumberFormat="1" applyFont="1" applyFill="1" applyBorder="1" applyAlignment="1">
      <alignment horizontal="center" vertical="center" wrapText="1"/>
    </xf>
    <xf numFmtId="4" fontId="7" fillId="15" borderId="6" xfId="0" applyNumberFormat="1" applyFont="1" applyFill="1" applyBorder="1" applyAlignment="1">
      <alignment vertical="center" wrapText="1"/>
    </xf>
    <xf numFmtId="166" fontId="7" fillId="15" borderId="0" xfId="0" applyNumberFormat="1" applyFont="1" applyFill="1" applyAlignment="1">
      <alignment vertical="center" wrapText="1"/>
    </xf>
    <xf numFmtId="4" fontId="7" fillId="15" borderId="12" xfId="0" applyNumberFormat="1" applyFont="1" applyFill="1" applyBorder="1" applyAlignment="1">
      <alignment vertical="center" wrapText="1"/>
    </xf>
    <xf numFmtId="4" fontId="7" fillId="15" borderId="0" xfId="0" applyNumberFormat="1" applyFont="1" applyFill="1" applyAlignment="1">
      <alignment horizontal="center" vertical="center" wrapText="1"/>
    </xf>
    <xf numFmtId="0" fontId="15" fillId="16" borderId="7" xfId="0" applyFont="1" applyFill="1" applyBorder="1" applyAlignment="1">
      <alignment wrapText="1"/>
    </xf>
    <xf numFmtId="170" fontId="7" fillId="17" borderId="6" xfId="0" applyNumberFormat="1" applyFont="1" applyFill="1" applyBorder="1" applyAlignment="1">
      <alignment vertical="center" wrapText="1"/>
    </xf>
    <xf numFmtId="0" fontId="7" fillId="17" borderId="7" xfId="0" applyFont="1" applyFill="1" applyBorder="1" applyAlignment="1">
      <alignment wrapText="1"/>
    </xf>
    <xf numFmtId="170" fontId="7" fillId="18" borderId="6" xfId="0" applyNumberFormat="1" applyFont="1" applyFill="1" applyBorder="1" applyAlignment="1">
      <alignment vertical="center" wrapText="1"/>
    </xf>
    <xf numFmtId="0" fontId="7" fillId="18" borderId="7" xfId="0" applyFont="1" applyFill="1" applyBorder="1" applyAlignment="1">
      <alignment wrapText="1"/>
    </xf>
    <xf numFmtId="170" fontId="7" fillId="16" borderId="6" xfId="0" applyNumberFormat="1" applyFont="1" applyFill="1" applyBorder="1" applyAlignment="1">
      <alignment vertical="center" wrapText="1"/>
    </xf>
    <xf numFmtId="0" fontId="7" fillId="16" borderId="7" xfId="0" applyFont="1" applyFill="1" applyBorder="1" applyAlignment="1">
      <alignment wrapText="1"/>
    </xf>
    <xf numFmtId="166" fontId="7" fillId="16" borderId="12" xfId="0" applyNumberFormat="1" applyFont="1" applyFill="1" applyBorder="1" applyAlignment="1">
      <alignment horizontal="center" vertical="center" wrapText="1"/>
    </xf>
    <xf numFmtId="0" fontId="7" fillId="16" borderId="7" xfId="0" applyFont="1" applyFill="1" applyBorder="1" applyAlignment="1">
      <alignment horizontal="justify" vertical="center" wrapText="1"/>
    </xf>
    <xf numFmtId="166" fontId="7" fillId="17" borderId="12" xfId="0" applyNumberFormat="1" applyFont="1" applyFill="1" applyBorder="1" applyAlignment="1">
      <alignment horizontal="center" vertical="center" wrapText="1"/>
    </xf>
    <xf numFmtId="0" fontId="7" fillId="17" borderId="7" xfId="0" applyFont="1" applyFill="1" applyBorder="1" applyAlignment="1">
      <alignment horizontal="center" vertical="center" wrapText="1"/>
    </xf>
    <xf numFmtId="166" fontId="7" fillId="18" borderId="12" xfId="0" applyNumberFormat="1" applyFont="1" applyFill="1" applyBorder="1" applyAlignment="1">
      <alignment horizontal="center" vertical="center" wrapText="1"/>
    </xf>
    <xf numFmtId="0" fontId="7" fillId="0" borderId="7" xfId="0" applyFont="1" applyBorder="1" applyAlignment="1">
      <alignment horizontal="center" vertical="center" wrapText="1"/>
    </xf>
    <xf numFmtId="4" fontId="7" fillId="0" borderId="7" xfId="0" applyNumberFormat="1" applyFont="1" applyBorder="1" applyAlignment="1">
      <alignment horizontal="left" vertical="center"/>
    </xf>
    <xf numFmtId="166" fontId="7" fillId="20" borderId="7" xfId="0" applyNumberFormat="1" applyFont="1" applyFill="1" applyBorder="1" applyAlignment="1">
      <alignment horizontal="center" vertical="center" wrapText="1"/>
    </xf>
    <xf numFmtId="166" fontId="7" fillId="20" borderId="7" xfId="0" applyNumberFormat="1" applyFont="1" applyFill="1" applyBorder="1" applyAlignment="1">
      <alignment horizontal="left" vertical="center" wrapText="1"/>
    </xf>
    <xf numFmtId="1" fontId="7" fillId="20" borderId="7" xfId="0" applyNumberFormat="1" applyFont="1" applyFill="1" applyBorder="1" applyAlignment="1">
      <alignment horizontal="center" vertical="center" wrapText="1"/>
    </xf>
    <xf numFmtId="0" fontId="7" fillId="20" borderId="7" xfId="0" applyFont="1" applyFill="1" applyBorder="1" applyAlignment="1">
      <alignment horizontal="center" vertical="center" wrapText="1"/>
    </xf>
    <xf numFmtId="0" fontId="7" fillId="20" borderId="7" xfId="0" applyFont="1" applyFill="1" applyBorder="1" applyAlignment="1">
      <alignment horizontal="center" wrapText="1"/>
    </xf>
    <xf numFmtId="167" fontId="7" fillId="20" borderId="7" xfId="0" applyNumberFormat="1" applyFont="1" applyFill="1" applyBorder="1" applyAlignment="1">
      <alignment horizontal="center" vertical="center" wrapText="1"/>
    </xf>
    <xf numFmtId="166" fontId="7" fillId="20" borderId="0" xfId="0" applyNumberFormat="1" applyFont="1" applyFill="1" applyAlignment="1">
      <alignment horizontal="center" vertical="center" wrapText="1"/>
    </xf>
    <xf numFmtId="166" fontId="7" fillId="20" borderId="7" xfId="0" applyNumberFormat="1" applyFont="1" applyFill="1" applyBorder="1" applyAlignment="1">
      <alignment vertical="center" wrapText="1"/>
    </xf>
    <xf numFmtId="4" fontId="7" fillId="20" borderId="7" xfId="0" applyNumberFormat="1" applyFont="1" applyFill="1" applyBorder="1" applyAlignment="1">
      <alignment vertical="center" wrapText="1"/>
    </xf>
    <xf numFmtId="4" fontId="7" fillId="20" borderId="7" xfId="0" applyNumberFormat="1" applyFont="1" applyFill="1" applyBorder="1" applyAlignment="1">
      <alignment horizontal="center" vertical="center" wrapText="1"/>
    </xf>
    <xf numFmtId="170" fontId="7" fillId="20" borderId="7" xfId="0" applyNumberFormat="1" applyFont="1" applyFill="1" applyBorder="1" applyAlignment="1">
      <alignment horizontal="center" vertical="center" wrapText="1"/>
    </xf>
    <xf numFmtId="170" fontId="7" fillId="20" borderId="7" xfId="0" applyNumberFormat="1" applyFont="1" applyFill="1" applyBorder="1" applyAlignment="1">
      <alignment vertical="center" wrapText="1"/>
    </xf>
    <xf numFmtId="3" fontId="7" fillId="20" borderId="7" xfId="0" applyNumberFormat="1" applyFont="1" applyFill="1" applyBorder="1" applyAlignment="1">
      <alignment horizontal="center" vertical="center" wrapText="1"/>
    </xf>
    <xf numFmtId="170" fontId="7" fillId="16" borderId="7" xfId="0" applyNumberFormat="1" applyFont="1" applyFill="1" applyBorder="1" applyAlignment="1">
      <alignment horizontal="right" vertical="center" wrapText="1"/>
    </xf>
    <xf numFmtId="166" fontId="7" fillId="0" borderId="10" xfId="0" applyNumberFormat="1" applyFont="1" applyBorder="1" applyAlignment="1">
      <alignment horizontal="center" vertical="center" wrapText="1"/>
    </xf>
    <xf numFmtId="167" fontId="7" fillId="0" borderId="10" xfId="0" applyNumberFormat="1" applyFont="1" applyBorder="1" applyAlignment="1">
      <alignment horizontal="center" vertical="center" wrapText="1"/>
    </xf>
    <xf numFmtId="0" fontId="15" fillId="0" borderId="10" xfId="0" applyFont="1" applyBorder="1" applyAlignment="1">
      <alignment vertical="center" wrapText="1"/>
    </xf>
    <xf numFmtId="4" fontId="7" fillId="0" borderId="10" xfId="0" applyNumberFormat="1" applyFont="1" applyBorder="1" applyAlignment="1">
      <alignment vertical="center" wrapText="1"/>
    </xf>
    <xf numFmtId="4" fontId="7" fillId="0" borderId="10" xfId="0" applyNumberFormat="1" applyFont="1" applyBorder="1" applyAlignment="1">
      <alignment horizontal="center" vertical="center" wrapText="1"/>
    </xf>
    <xf numFmtId="0" fontId="15" fillId="0" borderId="0" xfId="0" applyFont="1" applyAlignment="1">
      <alignment horizontal="left"/>
    </xf>
    <xf numFmtId="0" fontId="15" fillId="0" borderId="0" xfId="0" applyFont="1" applyAlignment="1">
      <alignment horizontal="justify"/>
    </xf>
    <xf numFmtId="0" fontId="18" fillId="0" borderId="0" xfId="0" applyFont="1" applyAlignment="1">
      <alignment horizontal="center"/>
    </xf>
    <xf numFmtId="164" fontId="15" fillId="0" borderId="0" xfId="0" applyNumberFormat="1" applyFont="1" applyAlignment="1">
      <alignment horizontal="center" vertical="center"/>
    </xf>
    <xf numFmtId="0" fontId="14" fillId="0" borderId="13" xfId="0" applyFont="1" applyBorder="1"/>
    <xf numFmtId="171" fontId="14" fillId="0" borderId="13" xfId="0" applyNumberFormat="1" applyFont="1" applyBorder="1" applyAlignment="1">
      <alignment horizontal="center"/>
    </xf>
    <xf numFmtId="0" fontId="21" fillId="0" borderId="0" xfId="0" applyFont="1" applyAlignment="1">
      <alignment horizontal="center" vertical="center" wrapText="1"/>
    </xf>
    <xf numFmtId="49" fontId="23" fillId="22" borderId="16" xfId="0" applyNumberFormat="1" applyFont="1" applyFill="1" applyBorder="1" applyAlignment="1">
      <alignment horizontal="center" vertical="center" wrapText="1"/>
    </xf>
    <xf numFmtId="0" fontId="20" fillId="0" borderId="0" xfId="0" applyFont="1" applyAlignment="1">
      <alignment horizontal="center"/>
    </xf>
    <xf numFmtId="0" fontId="23" fillId="22" borderId="16" xfId="0" applyFont="1" applyFill="1" applyBorder="1" applyAlignment="1">
      <alignment horizontal="center" vertical="center" wrapText="1"/>
    </xf>
    <xf numFmtId="0" fontId="3" fillId="0" borderId="31" xfId="0" applyFont="1" applyBorder="1"/>
    <xf numFmtId="49" fontId="3" fillId="0" borderId="31" xfId="0" applyNumberFormat="1" applyFont="1" applyBorder="1"/>
    <xf numFmtId="174" fontId="3" fillId="0" borderId="36" xfId="0" applyNumberFormat="1" applyFont="1" applyBorder="1"/>
    <xf numFmtId="0" fontId="27" fillId="0" borderId="0" xfId="0" applyFont="1" applyAlignment="1">
      <alignment horizontal="center" vertical="center" wrapText="1"/>
    </xf>
    <xf numFmtId="4" fontId="28" fillId="0" borderId="38" xfId="0" applyNumberFormat="1" applyFont="1" applyBorder="1"/>
    <xf numFmtId="0" fontId="4" fillId="28" borderId="38" xfId="0" applyFont="1" applyFill="1" applyBorder="1" applyAlignment="1">
      <alignment horizontal="center" vertical="center" wrapText="1"/>
    </xf>
    <xf numFmtId="0" fontId="29" fillId="29" borderId="38" xfId="0" applyFont="1" applyFill="1" applyBorder="1" applyAlignment="1">
      <alignment horizontal="center" vertical="center" wrapText="1"/>
    </xf>
    <xf numFmtId="0" fontId="29" fillId="30" borderId="39" xfId="0" applyFont="1" applyFill="1" applyBorder="1" applyAlignment="1">
      <alignment horizontal="center" vertical="center"/>
    </xf>
    <xf numFmtId="0" fontId="29" fillId="18" borderId="40" xfId="0" applyFont="1" applyFill="1" applyBorder="1" applyAlignment="1">
      <alignment horizontal="center" vertical="center" wrapText="1"/>
    </xf>
    <xf numFmtId="0" fontId="29" fillId="18" borderId="14" xfId="0" applyFont="1" applyFill="1" applyBorder="1" applyAlignment="1">
      <alignment horizontal="center" vertical="center" wrapText="1"/>
    </xf>
    <xf numFmtId="0" fontId="29" fillId="29" borderId="15" xfId="0" applyFont="1" applyFill="1" applyBorder="1" applyAlignment="1">
      <alignment horizontal="center" vertical="center" wrapText="1"/>
    </xf>
    <xf numFmtId="0" fontId="29" fillId="30" borderId="38" xfId="0" applyFont="1" applyFill="1" applyBorder="1" applyAlignment="1">
      <alignment horizontal="center" vertical="center"/>
    </xf>
    <xf numFmtId="0" fontId="28" fillId="0" borderId="38" xfId="0" applyFont="1" applyBorder="1"/>
    <xf numFmtId="0" fontId="4" fillId="28" borderId="38" xfId="0" applyFont="1" applyFill="1" applyBorder="1"/>
    <xf numFmtId="172" fontId="0" fillId="18" borderId="41" xfId="0" applyNumberFormat="1" applyFill="1" applyBorder="1" applyAlignment="1" applyProtection="1">
      <alignment horizontal="center" vertical="center"/>
      <protection locked="0"/>
    </xf>
    <xf numFmtId="16" fontId="30" fillId="18" borderId="42" xfId="0" applyNumberFormat="1" applyFont="1" applyFill="1" applyBorder="1" applyAlignment="1" applyProtection="1">
      <alignment horizontal="center" vertical="center"/>
      <protection locked="0"/>
    </xf>
    <xf numFmtId="172" fontId="0" fillId="18" borderId="43" xfId="0" applyNumberFormat="1" applyFill="1" applyBorder="1" applyAlignment="1" applyProtection="1">
      <alignment horizontal="center" vertical="center"/>
      <protection locked="0"/>
    </xf>
    <xf numFmtId="172" fontId="0" fillId="18" borderId="44" xfId="0" applyNumberFormat="1" applyFill="1" applyBorder="1" applyAlignment="1" applyProtection="1">
      <alignment horizontal="center" vertical="center"/>
      <protection locked="0"/>
    </xf>
    <xf numFmtId="172" fontId="0" fillId="18" borderId="45" xfId="0" applyNumberFormat="1" applyFill="1" applyBorder="1" applyAlignment="1" applyProtection="1">
      <alignment horizontal="center" vertical="center"/>
      <protection locked="0"/>
    </xf>
    <xf numFmtId="16" fontId="30" fillId="18" borderId="41" xfId="0" applyNumberFormat="1" applyFont="1" applyFill="1" applyBorder="1" applyAlignment="1" applyProtection="1">
      <alignment horizontal="center" vertical="center"/>
      <protection locked="0"/>
    </xf>
    <xf numFmtId="175" fontId="28" fillId="0" borderId="0" xfId="1" applyNumberFormat="1" applyFont="1" applyAlignment="1">
      <alignment horizontal="right"/>
    </xf>
    <xf numFmtId="172" fontId="0" fillId="0" borderId="41" xfId="0" applyNumberFormat="1" applyBorder="1" applyAlignment="1" applyProtection="1">
      <alignment horizontal="center" vertical="center"/>
      <protection locked="0"/>
    </xf>
    <xf numFmtId="16" fontId="0" fillId="0" borderId="42" xfId="0" applyNumberFormat="1" applyBorder="1" applyAlignment="1" applyProtection="1">
      <alignment horizontal="center" vertical="center"/>
      <protection locked="0"/>
    </xf>
    <xf numFmtId="172" fontId="0" fillId="0" borderId="46" xfId="0" applyNumberFormat="1" applyBorder="1" applyAlignment="1" applyProtection="1">
      <alignment horizontal="center" vertical="center"/>
      <protection locked="0"/>
    </xf>
    <xf numFmtId="172" fontId="0" fillId="0" borderId="47" xfId="0" applyNumberFormat="1" applyBorder="1" applyAlignment="1" applyProtection="1">
      <alignment horizontal="center" vertical="center"/>
      <protection locked="0"/>
    </xf>
    <xf numFmtId="172" fontId="0" fillId="0" borderId="48" xfId="0" applyNumberFormat="1" applyBorder="1" applyAlignment="1">
      <alignment horizontal="center" vertical="center"/>
    </xf>
    <xf numFmtId="16" fontId="0" fillId="0" borderId="41" xfId="0" applyNumberFormat="1" applyBorder="1" applyAlignment="1" applyProtection="1">
      <alignment horizontal="center" vertical="center"/>
      <protection locked="0"/>
    </xf>
    <xf numFmtId="175" fontId="31" fillId="0" borderId="0" xfId="1" applyNumberFormat="1" applyFont="1" applyAlignment="1">
      <alignment horizontal="right"/>
    </xf>
    <xf numFmtId="172" fontId="0" fillId="0" borderId="49" xfId="0" applyNumberFormat="1" applyBorder="1" applyAlignment="1" applyProtection="1">
      <alignment horizontal="center" vertical="center"/>
      <protection locked="0"/>
    </xf>
    <xf numFmtId="16" fontId="0" fillId="0" borderId="25" xfId="0" applyNumberFormat="1" applyBorder="1" applyAlignment="1" applyProtection="1">
      <alignment horizontal="center" vertical="center"/>
      <protection locked="0"/>
    </xf>
    <xf numFmtId="172" fontId="0" fillId="0" borderId="50" xfId="0" applyNumberFormat="1" applyBorder="1" applyAlignment="1" applyProtection="1">
      <alignment horizontal="center" vertical="center"/>
      <protection locked="0"/>
    </xf>
    <xf numFmtId="172" fontId="0" fillId="0" borderId="26" xfId="0" applyNumberFormat="1" applyBorder="1" applyAlignment="1" applyProtection="1">
      <alignment horizontal="center" vertical="center"/>
      <protection locked="0"/>
    </xf>
    <xf numFmtId="172" fontId="0" fillId="0" borderId="51" xfId="0" applyNumberFormat="1" applyBorder="1" applyAlignment="1">
      <alignment horizontal="center" vertical="center"/>
    </xf>
    <xf numFmtId="16" fontId="0" fillId="0" borderId="49" xfId="0" applyNumberFormat="1" applyBorder="1" applyAlignment="1" applyProtection="1">
      <alignment horizontal="center" vertical="center"/>
      <protection locked="0"/>
    </xf>
    <xf numFmtId="16" fontId="4" fillId="28" borderId="38" xfId="0" applyNumberFormat="1" applyFont="1" applyFill="1" applyBorder="1"/>
    <xf numFmtId="16" fontId="4" fillId="31" borderId="38" xfId="0" applyNumberFormat="1" applyFont="1" applyFill="1" applyBorder="1"/>
    <xf numFmtId="172" fontId="0" fillId="0" borderId="52" xfId="0" applyNumberFormat="1" applyBorder="1" applyAlignment="1" applyProtection="1">
      <alignment horizontal="center" vertical="center"/>
      <protection locked="0"/>
    </xf>
    <xf numFmtId="172" fontId="0" fillId="0" borderId="53" xfId="0" applyNumberFormat="1" applyBorder="1" applyAlignment="1" applyProtection="1">
      <alignment horizontal="center" vertical="center"/>
      <protection locked="0"/>
    </xf>
    <xf numFmtId="172" fontId="0" fillId="0" borderId="54" xfId="0" applyNumberFormat="1" applyBorder="1" applyAlignment="1">
      <alignment horizontal="center" vertical="center"/>
    </xf>
    <xf numFmtId="16" fontId="2" fillId="27" borderId="0" xfId="0" applyNumberFormat="1" applyFont="1" applyFill="1" applyAlignment="1">
      <alignment horizontal="center" vertical="center"/>
    </xf>
    <xf numFmtId="172" fontId="3" fillId="18" borderId="0" xfId="0" applyNumberFormat="1" applyFont="1" applyFill="1" applyAlignment="1">
      <alignment horizontal="center" vertical="center"/>
    </xf>
    <xf numFmtId="16" fontId="3" fillId="0" borderId="0" xfId="0" applyNumberFormat="1" applyFont="1" applyAlignment="1">
      <alignment horizontal="center" vertical="center"/>
    </xf>
    <xf numFmtId="16" fontId="32" fillId="0" borderId="0" xfId="0" applyNumberFormat="1" applyFont="1" applyAlignment="1">
      <alignment horizontal="center" vertical="center"/>
    </xf>
    <xf numFmtId="172" fontId="3" fillId="0" borderId="0" xfId="0" applyNumberFormat="1" applyFont="1" applyAlignment="1">
      <alignment horizontal="center" vertical="center"/>
    </xf>
    <xf numFmtId="16" fontId="2" fillId="0" borderId="0" xfId="0" applyNumberFormat="1" applyFont="1" applyAlignment="1">
      <alignment horizontal="center" vertical="center"/>
    </xf>
    <xf numFmtId="4" fontId="3" fillId="0" borderId="0" xfId="0" applyNumberFormat="1" applyFont="1" applyAlignment="1">
      <alignment horizontal="center" vertical="center"/>
    </xf>
    <xf numFmtId="4" fontId="0" fillId="0" borderId="0" xfId="0" applyNumberFormat="1" applyAlignment="1">
      <alignment horizontal="center" vertical="center"/>
    </xf>
    <xf numFmtId="16" fontId="0" fillId="0" borderId="0" xfId="0" applyNumberFormat="1" applyAlignment="1">
      <alignment horizontal="center" vertical="center"/>
    </xf>
    <xf numFmtId="0" fontId="33" fillId="0" borderId="0" xfId="0" applyFont="1" applyProtection="1">
      <protection locked="0"/>
    </xf>
    <xf numFmtId="0" fontId="34" fillId="0" borderId="0" xfId="0" applyFont="1" applyAlignment="1" applyProtection="1">
      <alignment horizontal="justify"/>
      <protection locked="0"/>
    </xf>
    <xf numFmtId="0" fontId="35" fillId="0" borderId="0" xfId="0" applyFont="1" applyProtection="1">
      <protection locked="0"/>
    </xf>
    <xf numFmtId="164" fontId="10" fillId="0" borderId="0" xfId="2" applyNumberFormat="1" applyFont="1" applyAlignment="1" applyProtection="1">
      <alignment horizontal="center" vertical="center"/>
      <protection locked="0"/>
    </xf>
    <xf numFmtId="0" fontId="37" fillId="0" borderId="0" xfId="0" applyFont="1" applyAlignment="1" applyProtection="1">
      <alignment horizontal="right" vertical="center" wrapText="1"/>
      <protection locked="0"/>
    </xf>
    <xf numFmtId="0" fontId="38" fillId="0" borderId="0" xfId="0" applyFont="1" applyAlignment="1" applyProtection="1">
      <alignment vertical="center"/>
      <protection locked="0"/>
    </xf>
    <xf numFmtId="43" fontId="39" fillId="0" borderId="0" xfId="2" applyFont="1" applyFill="1" applyProtection="1">
      <protection locked="0"/>
    </xf>
    <xf numFmtId="164" fontId="10" fillId="0" borderId="0" xfId="2" applyNumberFormat="1" applyFont="1" applyFill="1" applyBorder="1" applyAlignment="1" applyProtection="1">
      <alignment horizontal="centerContinuous" vertical="center"/>
      <protection locked="0"/>
    </xf>
    <xf numFmtId="3" fontId="37" fillId="33" borderId="2" xfId="0" applyNumberFormat="1" applyFont="1" applyFill="1" applyBorder="1" applyAlignment="1" applyProtection="1">
      <alignment horizontal="center" vertical="center" wrapText="1"/>
      <protection locked="0"/>
    </xf>
    <xf numFmtId="3" fontId="37" fillId="2" borderId="2" xfId="0" applyNumberFormat="1" applyFont="1" applyFill="1" applyBorder="1" applyAlignment="1" applyProtection="1">
      <alignment horizontal="center" vertical="center" wrapText="1"/>
      <protection locked="0"/>
    </xf>
    <xf numFmtId="3" fontId="40" fillId="32" borderId="7" xfId="0" applyNumberFormat="1" applyFont="1" applyFill="1" applyBorder="1" applyAlignment="1" applyProtection="1">
      <alignment horizontal="center" vertical="center" wrapText="1"/>
      <protection locked="0"/>
    </xf>
    <xf numFmtId="3" fontId="10" fillId="0" borderId="0" xfId="0" applyNumberFormat="1" applyFont="1" applyAlignment="1" applyProtection="1">
      <alignment horizontal="center" vertical="center" wrapText="1"/>
      <protection locked="0"/>
    </xf>
    <xf numFmtId="0" fontId="41" fillId="0" borderId="7" xfId="0" applyFont="1" applyBorder="1" applyAlignment="1" applyProtection="1">
      <alignment horizontal="center" vertical="center"/>
      <protection locked="0"/>
    </xf>
    <xf numFmtId="0" fontId="37" fillId="0" borderId="7" xfId="0" applyFont="1" applyBorder="1" applyAlignment="1" applyProtection="1">
      <alignment horizontal="justify" vertical="center"/>
      <protection locked="0"/>
    </xf>
    <xf numFmtId="4" fontId="37" fillId="0" borderId="7" xfId="0" applyNumberFormat="1" applyFont="1" applyBorder="1" applyAlignment="1">
      <alignment horizontal="center" vertical="center"/>
    </xf>
    <xf numFmtId="43" fontId="10" fillId="0" borderId="0" xfId="2" applyFont="1" applyFill="1" applyBorder="1" applyAlignment="1" applyProtection="1">
      <alignment horizontal="right" vertical="center"/>
      <protection locked="0"/>
    </xf>
    <xf numFmtId="43" fontId="35" fillId="0" borderId="0" xfId="2" applyFont="1" applyFill="1" applyProtection="1">
      <protection locked="0"/>
    </xf>
    <xf numFmtId="166" fontId="42" fillId="0" borderId="2" xfId="0" applyNumberFormat="1" applyFont="1" applyBorder="1" applyAlignment="1" applyProtection="1">
      <alignment horizontal="center" vertical="center" wrapText="1"/>
      <protection locked="0"/>
    </xf>
    <xf numFmtId="4" fontId="43" fillId="0" borderId="2" xfId="0" applyNumberFormat="1" applyFont="1" applyBorder="1" applyAlignment="1">
      <alignment horizontal="right" vertical="center"/>
    </xf>
    <xf numFmtId="4" fontId="36" fillId="0" borderId="2" xfId="0" applyNumberFormat="1" applyFont="1" applyBorder="1" applyAlignment="1">
      <alignment horizontal="right" vertical="center"/>
    </xf>
    <xf numFmtId="166" fontId="42" fillId="33" borderId="10" xfId="0" applyNumberFormat="1" applyFont="1" applyFill="1" applyBorder="1" applyAlignment="1" applyProtection="1">
      <alignment horizontal="center" vertical="center" wrapText="1"/>
      <protection locked="0"/>
    </xf>
    <xf numFmtId="4" fontId="43" fillId="0" borderId="10" xfId="0" applyNumberFormat="1" applyFont="1" applyBorder="1" applyAlignment="1">
      <alignment horizontal="right" vertical="center"/>
    </xf>
    <xf numFmtId="4" fontId="36" fillId="0" borderId="10" xfId="0" applyNumberFormat="1" applyFont="1" applyBorder="1" applyAlignment="1">
      <alignment horizontal="right" vertical="center"/>
    </xf>
    <xf numFmtId="166" fontId="37" fillId="0" borderId="11" xfId="0" applyNumberFormat="1" applyFont="1" applyBorder="1" applyAlignment="1" applyProtection="1">
      <alignment horizontal="center" vertical="center"/>
      <protection locked="0"/>
    </xf>
    <xf numFmtId="166" fontId="37" fillId="0" borderId="11" xfId="0" applyNumberFormat="1" applyFont="1" applyBorder="1" applyAlignment="1" applyProtection="1">
      <alignment horizontal="center" vertical="center" wrapText="1"/>
      <protection locked="0"/>
    </xf>
    <xf numFmtId="4" fontId="44" fillId="0" borderId="11" xfId="0" applyNumberFormat="1" applyFont="1" applyBorder="1" applyAlignment="1">
      <alignment horizontal="right" vertical="center"/>
    </xf>
    <xf numFmtId="166" fontId="10" fillId="0" borderId="4" xfId="0" applyNumberFormat="1" applyFont="1" applyBorder="1" applyAlignment="1" applyProtection="1">
      <alignment horizontal="center" vertical="center"/>
      <protection locked="0"/>
    </xf>
    <xf numFmtId="166" fontId="42" fillId="0" borderId="4" xfId="0" applyNumberFormat="1" applyFont="1" applyBorder="1" applyAlignment="1" applyProtection="1">
      <alignment horizontal="justify" vertical="center"/>
      <protection locked="0"/>
    </xf>
    <xf numFmtId="4" fontId="10" fillId="0" borderId="4" xfId="0" applyNumberFormat="1" applyFont="1" applyBorder="1" applyAlignment="1" applyProtection="1">
      <alignment horizontal="right" vertical="center"/>
      <protection locked="0"/>
    </xf>
    <xf numFmtId="4" fontId="10" fillId="0" borderId="0" xfId="0" applyNumberFormat="1" applyFont="1" applyAlignment="1" applyProtection="1">
      <alignment horizontal="right" vertical="center"/>
      <protection locked="0"/>
    </xf>
    <xf numFmtId="166" fontId="10" fillId="0" borderId="0" xfId="0" applyNumberFormat="1" applyFont="1" applyAlignment="1" applyProtection="1">
      <alignment horizontal="center" vertical="center"/>
      <protection locked="0"/>
    </xf>
    <xf numFmtId="166" fontId="42" fillId="0" borderId="0" xfId="0" applyNumberFormat="1" applyFont="1" applyAlignment="1" applyProtection="1">
      <alignment horizontal="justify" vertical="center"/>
      <protection locked="0"/>
    </xf>
    <xf numFmtId="3" fontId="37" fillId="35" borderId="2" xfId="0" applyNumberFormat="1" applyFont="1" applyFill="1" applyBorder="1" applyAlignment="1" applyProtection="1">
      <alignment horizontal="center" vertical="center" wrapText="1"/>
      <protection locked="0"/>
    </xf>
    <xf numFmtId="3" fontId="40" fillId="34" borderId="7" xfId="0" applyNumberFormat="1" applyFont="1" applyFill="1" applyBorder="1" applyAlignment="1" applyProtection="1">
      <alignment horizontal="center" vertical="center" wrapText="1"/>
      <protection locked="0"/>
    </xf>
    <xf numFmtId="166" fontId="42" fillId="35" borderId="10" xfId="0" applyNumberFormat="1" applyFont="1" applyFill="1" applyBorder="1" applyAlignment="1" applyProtection="1">
      <alignment horizontal="center" vertical="center" wrapText="1"/>
      <protection locked="0"/>
    </xf>
    <xf numFmtId="0" fontId="45" fillId="0" borderId="0" xfId="0" applyFont="1" applyProtection="1">
      <protection locked="0"/>
    </xf>
    <xf numFmtId="164" fontId="10" fillId="0" borderId="0" xfId="2" applyNumberFormat="1" applyFont="1" applyAlignment="1" applyProtection="1">
      <alignment horizontal="left" vertical="center"/>
      <protection locked="0"/>
    </xf>
    <xf numFmtId="164" fontId="10" fillId="24" borderId="0" xfId="2" applyNumberFormat="1" applyFont="1" applyFill="1" applyAlignment="1" applyProtection="1">
      <alignment horizontal="left" vertical="center"/>
      <protection locked="0"/>
    </xf>
    <xf numFmtId="0" fontId="46" fillId="8" borderId="0" xfId="0" applyFont="1" applyFill="1" applyAlignment="1">
      <alignment vertical="center"/>
    </xf>
    <xf numFmtId="0" fontId="8" fillId="0" borderId="0" xfId="0" applyFont="1" applyAlignment="1">
      <alignment wrapText="1"/>
    </xf>
    <xf numFmtId="0" fontId="46" fillId="0" borderId="0" xfId="0" applyFont="1" applyAlignment="1">
      <alignment vertical="center" wrapText="1"/>
    </xf>
    <xf numFmtId="0" fontId="8" fillId="0" borderId="0" xfId="0" applyFont="1" applyAlignment="1">
      <alignment horizontal="justify" vertical="center" wrapText="1"/>
    </xf>
    <xf numFmtId="0" fontId="21" fillId="18" borderId="0" xfId="0" applyFont="1" applyFill="1" applyAlignment="1">
      <alignment vertical="center" wrapText="1"/>
    </xf>
    <xf numFmtId="0" fontId="8" fillId="18" borderId="0" xfId="0" applyFont="1" applyFill="1" applyAlignment="1">
      <alignment horizontal="justify" vertical="center" wrapText="1"/>
    </xf>
    <xf numFmtId="0" fontId="21" fillId="0" borderId="0" xfId="0" applyFont="1" applyAlignment="1">
      <alignment vertical="center" wrapText="1"/>
    </xf>
    <xf numFmtId="0" fontId="46" fillId="8" borderId="0" xfId="0" applyFont="1" applyFill="1" applyAlignment="1">
      <alignment horizontal="justify" vertical="center"/>
    </xf>
    <xf numFmtId="0" fontId="8" fillId="0" borderId="0" xfId="0" applyFont="1" applyAlignment="1">
      <alignment horizontal="justify"/>
    </xf>
    <xf numFmtId="0" fontId="21" fillId="0" borderId="0" xfId="0" applyFont="1" applyAlignment="1">
      <alignment wrapText="1"/>
    </xf>
    <xf numFmtId="0" fontId="8" fillId="0" borderId="0" xfId="0" applyFont="1" applyAlignment="1">
      <alignment horizontal="left" vertical="center"/>
    </xf>
    <xf numFmtId="0" fontId="23" fillId="23" borderId="17" xfId="0" applyFont="1" applyFill="1" applyBorder="1" applyAlignment="1">
      <alignment vertical="center" wrapText="1"/>
    </xf>
    <xf numFmtId="0" fontId="23" fillId="26" borderId="17" xfId="0" applyFont="1" applyFill="1" applyBorder="1" applyAlignment="1">
      <alignment horizontal="center" vertical="center" wrapText="1"/>
    </xf>
    <xf numFmtId="0" fontId="21" fillId="18" borderId="0" xfId="0" applyFont="1" applyFill="1"/>
    <xf numFmtId="0" fontId="21" fillId="0" borderId="0" xfId="0" applyFont="1"/>
    <xf numFmtId="0" fontId="21" fillId="0" borderId="0" xfId="0" applyFont="1" applyAlignment="1">
      <alignment vertical="center"/>
    </xf>
    <xf numFmtId="0" fontId="8" fillId="0" borderId="0" xfId="0" applyFont="1" applyAlignment="1">
      <alignment vertical="center" wrapText="1"/>
    </xf>
    <xf numFmtId="0" fontId="23" fillId="32" borderId="17" xfId="0" applyFont="1" applyFill="1" applyBorder="1" applyAlignment="1" applyProtection="1">
      <alignment horizontal="center" vertical="center" wrapText="1"/>
      <protection locked="0"/>
    </xf>
    <xf numFmtId="0" fontId="8" fillId="0" borderId="0" xfId="0" applyFont="1" applyAlignment="1">
      <alignment horizontal="left" vertical="center" wrapText="1"/>
    </xf>
    <xf numFmtId="0" fontId="15" fillId="5" borderId="2" xfId="0" applyFont="1" applyFill="1" applyBorder="1"/>
    <xf numFmtId="0" fontId="7" fillId="5" borderId="2" xfId="0" applyFont="1" applyFill="1" applyBorder="1" applyAlignment="1">
      <alignment horizontal="center"/>
    </xf>
    <xf numFmtId="169" fontId="15" fillId="5" borderId="2" xfId="0" applyNumberFormat="1" applyFont="1" applyFill="1" applyBorder="1" applyAlignment="1">
      <alignment horizontal="left"/>
    </xf>
    <xf numFmtId="169" fontId="15" fillId="5" borderId="3" xfId="0" applyNumberFormat="1" applyFont="1" applyFill="1" applyBorder="1" applyAlignment="1">
      <alignment horizontal="left"/>
    </xf>
    <xf numFmtId="0" fontId="7" fillId="5" borderId="2" xfId="0" applyFont="1" applyFill="1" applyBorder="1" applyAlignment="1">
      <alignment horizontal="center" vertical="center" wrapText="1"/>
    </xf>
    <xf numFmtId="3" fontId="7" fillId="5" borderId="2" xfId="0" applyNumberFormat="1" applyFont="1" applyFill="1" applyBorder="1" applyAlignment="1">
      <alignment horizontal="center" vertical="center" textRotation="90" wrapText="1"/>
    </xf>
    <xf numFmtId="0" fontId="13" fillId="5" borderId="2" xfId="0" applyFont="1" applyFill="1" applyBorder="1" applyAlignment="1">
      <alignment horizontal="center" vertical="center" textRotation="90" wrapText="1"/>
    </xf>
    <xf numFmtId="0" fontId="13" fillId="5" borderId="2" xfId="0" applyFont="1" applyFill="1" applyBorder="1" applyAlignment="1">
      <alignment horizontal="left" vertical="center" textRotation="90" wrapText="1"/>
    </xf>
    <xf numFmtId="4" fontId="7" fillId="0" borderId="7" xfId="0" applyNumberFormat="1" applyFont="1" applyFill="1" applyBorder="1" applyAlignment="1">
      <alignment horizontal="left" vertical="center" wrapText="1"/>
    </xf>
    <xf numFmtId="4" fontId="15" fillId="0" borderId="7" xfId="0" applyNumberFormat="1" applyFont="1" applyFill="1" applyBorder="1" applyAlignment="1">
      <alignment vertical="center" wrapText="1"/>
    </xf>
    <xf numFmtId="166" fontId="7" fillId="0" borderId="7" xfId="0" applyNumberFormat="1" applyFont="1" applyFill="1" applyBorder="1" applyAlignment="1">
      <alignment horizontal="center" vertical="center" wrapText="1"/>
    </xf>
    <xf numFmtId="1" fontId="7" fillId="0" borderId="7" xfId="0" applyNumberFormat="1" applyFont="1" applyFill="1" applyBorder="1" applyAlignment="1">
      <alignment horizontal="center" vertical="center" wrapText="1"/>
    </xf>
    <xf numFmtId="167" fontId="7" fillId="0" borderId="7" xfId="0" applyNumberFormat="1" applyFont="1" applyFill="1" applyBorder="1" applyAlignment="1">
      <alignment horizontal="center" vertical="center" wrapText="1"/>
    </xf>
    <xf numFmtId="166" fontId="7" fillId="0" borderId="0" xfId="0" applyNumberFormat="1" applyFont="1" applyFill="1" applyAlignment="1">
      <alignment horizontal="center" vertical="center" wrapText="1"/>
    </xf>
    <xf numFmtId="0" fontId="15" fillId="0" borderId="7" xfId="0" applyFont="1" applyFill="1" applyBorder="1" applyAlignment="1">
      <alignment vertical="center" wrapText="1"/>
    </xf>
    <xf numFmtId="4" fontId="7" fillId="0" borderId="7" xfId="0" applyNumberFormat="1" applyFont="1" applyFill="1" applyBorder="1" applyAlignment="1">
      <alignment vertical="center" wrapText="1"/>
    </xf>
    <xf numFmtId="4" fontId="7" fillId="0" borderId="7" xfId="0" applyNumberFormat="1" applyFont="1" applyFill="1" applyBorder="1" applyAlignment="1">
      <alignment horizontal="center" vertical="center" wrapText="1"/>
    </xf>
    <xf numFmtId="3" fontId="15" fillId="0" borderId="7" xfId="0" applyNumberFormat="1" applyFont="1" applyFill="1" applyBorder="1" applyAlignment="1">
      <alignment horizontal="center" vertical="center" wrapText="1"/>
    </xf>
    <xf numFmtId="0" fontId="18" fillId="0" borderId="0" xfId="0" applyFont="1" applyFill="1"/>
    <xf numFmtId="4" fontId="7" fillId="37" borderId="7" xfId="0" applyNumberFormat="1" applyFont="1" applyFill="1" applyBorder="1" applyAlignment="1">
      <alignment horizontal="left" vertical="center" wrapText="1"/>
    </xf>
    <xf numFmtId="0" fontId="15" fillId="37" borderId="7" xfId="0" applyFont="1" applyFill="1" applyBorder="1" applyAlignment="1">
      <alignment vertical="center" wrapText="1"/>
    </xf>
    <xf numFmtId="167" fontId="7" fillId="37" borderId="7" xfId="0" applyNumberFormat="1" applyFont="1" applyFill="1" applyBorder="1" applyAlignment="1">
      <alignment horizontal="center" vertical="center" wrapText="1"/>
    </xf>
    <xf numFmtId="166" fontId="7" fillId="37" borderId="0" xfId="0" applyNumberFormat="1" applyFont="1" applyFill="1" applyAlignment="1">
      <alignment horizontal="center" vertical="center" wrapText="1"/>
    </xf>
    <xf numFmtId="0" fontId="7" fillId="3" borderId="2" xfId="0" applyFont="1" applyFill="1" applyBorder="1" applyAlignment="1">
      <alignment horizontal="center" textRotation="90" wrapText="1"/>
    </xf>
    <xf numFmtId="0" fontId="7" fillId="3" borderId="7" xfId="0" applyFont="1" applyFill="1" applyBorder="1" applyAlignment="1">
      <alignment horizontal="center" textRotation="90" wrapText="1"/>
    </xf>
    <xf numFmtId="0" fontId="7" fillId="3" borderId="10" xfId="0" applyFont="1" applyFill="1" applyBorder="1" applyAlignment="1">
      <alignment horizontal="center" textRotation="90" wrapText="1"/>
    </xf>
    <xf numFmtId="0" fontId="7" fillId="3" borderId="11" xfId="0" applyFont="1" applyFill="1" applyBorder="1" applyAlignment="1">
      <alignment horizontal="center" textRotation="90" wrapText="1"/>
    </xf>
    <xf numFmtId="164" fontId="7" fillId="4" borderId="3" xfId="0" applyNumberFormat="1" applyFont="1" applyFill="1" applyBorder="1" applyAlignment="1">
      <alignment horizontal="center" vertical="center"/>
    </xf>
    <xf numFmtId="164" fontId="7" fillId="4" borderId="4" xfId="0" applyNumberFormat="1" applyFont="1" applyFill="1" applyBorder="1" applyAlignment="1">
      <alignment horizontal="center" vertical="center"/>
    </xf>
    <xf numFmtId="164" fontId="7" fillId="4" borderId="5" xfId="0" applyNumberFormat="1" applyFont="1" applyFill="1" applyBorder="1" applyAlignment="1">
      <alignment horizontal="center" vertical="center"/>
    </xf>
    <xf numFmtId="164" fontId="7" fillId="4" borderId="8" xfId="0" applyNumberFormat="1" applyFont="1" applyFill="1" applyBorder="1" applyAlignment="1">
      <alignment horizontal="center" vertical="center"/>
    </xf>
    <xf numFmtId="164" fontId="7" fillId="4" borderId="1" xfId="0" applyNumberFormat="1" applyFont="1" applyFill="1" applyBorder="1" applyAlignment="1">
      <alignment horizontal="center" vertical="center"/>
    </xf>
    <xf numFmtId="164" fontId="7" fillId="4" borderId="9" xfId="0" applyNumberFormat="1" applyFont="1" applyFill="1" applyBorder="1" applyAlignment="1">
      <alignment horizontal="center" vertical="center"/>
    </xf>
    <xf numFmtId="164" fontId="10" fillId="4" borderId="3" xfId="3" applyNumberFormat="1" applyFont="1" applyFill="1" applyBorder="1" applyAlignment="1">
      <alignment horizontal="center" vertical="center"/>
    </xf>
    <xf numFmtId="164" fontId="10" fillId="4" borderId="4" xfId="3" applyNumberFormat="1" applyFont="1" applyFill="1" applyBorder="1" applyAlignment="1">
      <alignment horizontal="center" vertical="center"/>
    </xf>
    <xf numFmtId="164" fontId="10" fillId="4" borderId="5" xfId="3" applyNumberFormat="1" applyFont="1" applyFill="1" applyBorder="1" applyAlignment="1">
      <alignment horizontal="center" vertical="center"/>
    </xf>
    <xf numFmtId="164" fontId="10" fillId="4" borderId="8" xfId="3" applyNumberFormat="1" applyFont="1" applyFill="1" applyBorder="1" applyAlignment="1">
      <alignment horizontal="center" vertical="center"/>
    </xf>
    <xf numFmtId="164" fontId="10" fillId="4" borderId="1" xfId="3" applyNumberFormat="1" applyFont="1" applyFill="1" applyBorder="1" applyAlignment="1">
      <alignment horizontal="center" vertical="center"/>
    </xf>
    <xf numFmtId="164" fontId="10" fillId="4" borderId="9" xfId="3" applyNumberFormat="1" applyFont="1" applyFill="1" applyBorder="1" applyAlignment="1">
      <alignment horizontal="center" vertical="center"/>
    </xf>
    <xf numFmtId="0" fontId="7" fillId="3" borderId="2" xfId="0" applyFont="1" applyFill="1" applyBorder="1" applyAlignment="1">
      <alignment horizontal="center" vertical="center" wrapText="1"/>
    </xf>
    <xf numFmtId="164" fontId="10" fillId="9" borderId="3" xfId="3" applyNumberFormat="1" applyFont="1" applyFill="1" applyBorder="1" applyAlignment="1">
      <alignment horizontal="center" vertical="center"/>
    </xf>
    <xf numFmtId="164" fontId="10" fillId="9" borderId="4" xfId="3" applyNumberFormat="1" applyFont="1" applyFill="1" applyBorder="1" applyAlignment="1">
      <alignment horizontal="center" vertical="center"/>
    </xf>
    <xf numFmtId="164" fontId="10" fillId="9" borderId="5" xfId="3" applyNumberFormat="1" applyFont="1" applyFill="1" applyBorder="1" applyAlignment="1">
      <alignment horizontal="center" vertical="center"/>
    </xf>
    <xf numFmtId="164" fontId="10" fillId="9" borderId="8" xfId="3" applyNumberFormat="1" applyFont="1" applyFill="1" applyBorder="1" applyAlignment="1">
      <alignment horizontal="center" vertical="center"/>
    </xf>
    <xf numFmtId="164" fontId="10" fillId="9" borderId="1" xfId="3" applyNumberFormat="1" applyFont="1" applyFill="1" applyBorder="1" applyAlignment="1">
      <alignment horizontal="center" vertical="center"/>
    </xf>
    <xf numFmtId="164" fontId="10" fillId="9" borderId="9" xfId="3" applyNumberFormat="1" applyFont="1" applyFill="1" applyBorder="1" applyAlignment="1">
      <alignment horizontal="center" vertical="center"/>
    </xf>
    <xf numFmtId="164" fontId="11" fillId="10" borderId="3" xfId="3" applyNumberFormat="1" applyFont="1" applyFill="1" applyBorder="1" applyAlignment="1">
      <alignment horizontal="center" vertical="center"/>
    </xf>
    <xf numFmtId="164" fontId="11" fillId="10" borderId="4" xfId="3" applyNumberFormat="1" applyFont="1" applyFill="1" applyBorder="1" applyAlignment="1">
      <alignment horizontal="center" vertical="center"/>
    </xf>
    <xf numFmtId="164" fontId="11" fillId="10" borderId="5" xfId="3" applyNumberFormat="1" applyFont="1" applyFill="1" applyBorder="1" applyAlignment="1">
      <alignment horizontal="center" vertical="center"/>
    </xf>
    <xf numFmtId="164" fontId="11" fillId="10" borderId="8" xfId="3" applyNumberFormat="1" applyFont="1" applyFill="1" applyBorder="1" applyAlignment="1">
      <alignment horizontal="center" vertical="center"/>
    </xf>
    <xf numFmtId="164" fontId="11" fillId="10" borderId="1" xfId="3" applyNumberFormat="1" applyFont="1" applyFill="1" applyBorder="1" applyAlignment="1">
      <alignment horizontal="center" vertical="center"/>
    </xf>
    <xf numFmtId="164" fontId="11" fillId="10" borderId="9" xfId="3" applyNumberFormat="1" applyFont="1" applyFill="1" applyBorder="1" applyAlignment="1">
      <alignment horizontal="center" vertical="center"/>
    </xf>
    <xf numFmtId="164" fontId="10" fillId="5" borderId="3" xfId="3" applyNumberFormat="1" applyFont="1" applyFill="1" applyBorder="1" applyAlignment="1">
      <alignment horizontal="center" vertical="center"/>
    </xf>
    <xf numFmtId="164" fontId="10" fillId="5" borderId="4" xfId="3" applyNumberFormat="1" applyFont="1" applyFill="1" applyBorder="1" applyAlignment="1">
      <alignment horizontal="center" vertical="center"/>
    </xf>
    <xf numFmtId="164" fontId="10" fillId="5" borderId="5" xfId="3" applyNumberFormat="1" applyFont="1" applyFill="1" applyBorder="1" applyAlignment="1">
      <alignment horizontal="center" vertical="center"/>
    </xf>
    <xf numFmtId="164" fontId="10" fillId="5" borderId="8" xfId="3" applyNumberFormat="1" applyFont="1" applyFill="1" applyBorder="1" applyAlignment="1">
      <alignment horizontal="center" vertical="center"/>
    </xf>
    <xf numFmtId="164" fontId="10" fillId="5" borderId="1" xfId="3" applyNumberFormat="1" applyFont="1" applyFill="1" applyBorder="1" applyAlignment="1">
      <alignment horizontal="center" vertical="center"/>
    </xf>
    <xf numFmtId="164" fontId="10" fillId="5" borderId="9" xfId="3" applyNumberFormat="1" applyFont="1" applyFill="1" applyBorder="1" applyAlignment="1">
      <alignment horizontal="center" vertical="center"/>
    </xf>
    <xf numFmtId="164" fontId="10" fillId="6" borderId="3" xfId="3" applyNumberFormat="1" applyFont="1" applyFill="1" applyBorder="1" applyAlignment="1">
      <alignment horizontal="center" vertical="center"/>
    </xf>
    <xf numFmtId="164" fontId="10" fillId="6" borderId="4" xfId="3" applyNumberFormat="1" applyFont="1" applyFill="1" applyBorder="1" applyAlignment="1">
      <alignment horizontal="center" vertical="center"/>
    </xf>
    <xf numFmtId="164" fontId="10" fillId="6" borderId="5" xfId="3" applyNumberFormat="1" applyFont="1" applyFill="1" applyBorder="1" applyAlignment="1">
      <alignment horizontal="center" vertical="center"/>
    </xf>
    <xf numFmtId="164" fontId="10" fillId="6" borderId="8" xfId="3" applyNumberFormat="1" applyFont="1" applyFill="1" applyBorder="1" applyAlignment="1">
      <alignment horizontal="center" vertical="center"/>
    </xf>
    <xf numFmtId="164" fontId="10" fillId="6" borderId="1" xfId="3" applyNumberFormat="1" applyFont="1" applyFill="1" applyBorder="1" applyAlignment="1">
      <alignment horizontal="center" vertical="center"/>
    </xf>
    <xf numFmtId="164" fontId="10" fillId="6" borderId="9" xfId="3" applyNumberFormat="1" applyFont="1" applyFill="1" applyBorder="1" applyAlignment="1">
      <alignment horizontal="center" vertical="center"/>
    </xf>
    <xf numFmtId="164" fontId="10" fillId="7" borderId="3" xfId="3" applyNumberFormat="1" applyFont="1" applyFill="1" applyBorder="1" applyAlignment="1">
      <alignment horizontal="center" vertical="center"/>
    </xf>
    <xf numFmtId="164" fontId="10" fillId="7" borderId="4" xfId="3" applyNumberFormat="1" applyFont="1" applyFill="1" applyBorder="1" applyAlignment="1">
      <alignment horizontal="center" vertical="center"/>
    </xf>
    <xf numFmtId="164" fontId="10" fillId="7" borderId="5" xfId="3" applyNumberFormat="1" applyFont="1" applyFill="1" applyBorder="1" applyAlignment="1">
      <alignment horizontal="center" vertical="center"/>
    </xf>
    <xf numFmtId="164" fontId="10" fillId="7" borderId="8" xfId="3" applyNumberFormat="1" applyFont="1" applyFill="1" applyBorder="1" applyAlignment="1">
      <alignment horizontal="center" vertical="center"/>
    </xf>
    <xf numFmtId="164" fontId="10" fillId="7" borderId="1" xfId="3" applyNumberFormat="1" applyFont="1" applyFill="1" applyBorder="1" applyAlignment="1">
      <alignment horizontal="center" vertical="center"/>
    </xf>
    <xf numFmtId="164" fontId="10" fillId="7" borderId="9" xfId="3" applyNumberFormat="1" applyFont="1" applyFill="1" applyBorder="1" applyAlignment="1">
      <alignment horizontal="center" vertical="center"/>
    </xf>
    <xf numFmtId="164" fontId="10" fillId="8" borderId="3" xfId="3" applyNumberFormat="1" applyFont="1" applyFill="1" applyBorder="1" applyAlignment="1">
      <alignment horizontal="center" vertical="center"/>
    </xf>
    <xf numFmtId="164" fontId="10" fillId="8" borderId="4" xfId="3" applyNumberFormat="1" applyFont="1" applyFill="1" applyBorder="1" applyAlignment="1">
      <alignment horizontal="center" vertical="center"/>
    </xf>
    <xf numFmtId="164" fontId="10" fillId="8" borderId="5" xfId="3" applyNumberFormat="1" applyFont="1" applyFill="1" applyBorder="1" applyAlignment="1">
      <alignment horizontal="center" vertical="center"/>
    </xf>
    <xf numFmtId="164" fontId="10" fillId="8" borderId="8" xfId="3" applyNumberFormat="1" applyFont="1" applyFill="1" applyBorder="1" applyAlignment="1">
      <alignment horizontal="center" vertical="center"/>
    </xf>
    <xf numFmtId="164" fontId="10" fillId="8" borderId="1" xfId="3" applyNumberFormat="1" applyFont="1" applyFill="1" applyBorder="1" applyAlignment="1">
      <alignment horizontal="center" vertical="center"/>
    </xf>
    <xf numFmtId="164" fontId="10" fillId="8" borderId="9" xfId="3" applyNumberFormat="1" applyFont="1" applyFill="1" applyBorder="1" applyAlignment="1">
      <alignment horizontal="center" vertical="center"/>
    </xf>
    <xf numFmtId="164" fontId="10" fillId="3" borderId="13" xfId="0" applyNumberFormat="1" applyFont="1" applyFill="1" applyBorder="1" applyAlignment="1">
      <alignment horizontal="center" vertical="center" wrapText="1"/>
    </xf>
    <xf numFmtId="164" fontId="10" fillId="3" borderId="14" xfId="0" applyNumberFormat="1" applyFont="1" applyFill="1" applyBorder="1" applyAlignment="1">
      <alignment horizontal="center" vertical="center" wrapText="1"/>
    </xf>
    <xf numFmtId="164" fontId="10" fillId="3" borderId="15" xfId="0" applyNumberFormat="1" applyFont="1" applyFill="1" applyBorder="1" applyAlignment="1">
      <alignment horizontal="center" vertical="center" wrapText="1"/>
    </xf>
    <xf numFmtId="164" fontId="10" fillId="5" borderId="13" xfId="0" applyNumberFormat="1" applyFont="1" applyFill="1" applyBorder="1" applyAlignment="1">
      <alignment horizontal="center" vertical="center" wrapText="1"/>
    </xf>
    <xf numFmtId="164" fontId="10" fillId="5" borderId="15" xfId="0" applyNumberFormat="1" applyFont="1" applyFill="1" applyBorder="1" applyAlignment="1">
      <alignment horizontal="center" vertical="center" wrapText="1"/>
    </xf>
    <xf numFmtId="164" fontId="10" fillId="9" borderId="13" xfId="0" applyNumberFormat="1" applyFont="1" applyFill="1" applyBorder="1" applyAlignment="1">
      <alignment horizontal="center" vertical="center" wrapText="1"/>
    </xf>
    <xf numFmtId="164" fontId="10" fillId="9" borderId="15" xfId="0" applyNumberFormat="1" applyFont="1" applyFill="1" applyBorder="1" applyAlignment="1">
      <alignment horizontal="center" vertical="center" wrapText="1"/>
    </xf>
    <xf numFmtId="164" fontId="11" fillId="10" borderId="13" xfId="0" applyNumberFormat="1" applyFont="1" applyFill="1" applyBorder="1" applyAlignment="1">
      <alignment horizontal="center" vertical="center" wrapText="1"/>
    </xf>
    <xf numFmtId="164" fontId="11" fillId="10" borderId="15" xfId="0" applyNumberFormat="1" applyFont="1" applyFill="1" applyBorder="1" applyAlignment="1">
      <alignment horizontal="center" vertical="center" wrapText="1"/>
    </xf>
    <xf numFmtId="0" fontId="14" fillId="0" borderId="14" xfId="0" applyFont="1" applyBorder="1" applyAlignment="1">
      <alignment horizontal="center"/>
    </xf>
    <xf numFmtId="0" fontId="14" fillId="0" borderId="15" xfId="0" applyFont="1" applyBorder="1" applyAlignment="1">
      <alignment horizontal="center"/>
    </xf>
    <xf numFmtId="0" fontId="14" fillId="0" borderId="13" xfId="0" applyFont="1" applyBorder="1" applyAlignment="1">
      <alignment horizontal="left"/>
    </xf>
    <xf numFmtId="0" fontId="14" fillId="0" borderId="14" xfId="0" applyFont="1" applyBorder="1" applyAlignment="1">
      <alignment horizontal="left"/>
    </xf>
    <xf numFmtId="0" fontId="14" fillId="0" borderId="15" xfId="0" applyFont="1" applyBorder="1" applyAlignment="1">
      <alignment horizontal="left"/>
    </xf>
    <xf numFmtId="3" fontId="7" fillId="3" borderId="2" xfId="0" applyNumberFormat="1" applyFont="1" applyFill="1" applyBorder="1" applyAlignment="1">
      <alignment horizontal="center" textRotation="90" wrapText="1"/>
    </xf>
    <xf numFmtId="3" fontId="7" fillId="3" borderId="7" xfId="0" applyNumberFormat="1" applyFont="1" applyFill="1" applyBorder="1" applyAlignment="1">
      <alignment horizontal="center" textRotation="90" wrapText="1"/>
    </xf>
    <xf numFmtId="164" fontId="7" fillId="3" borderId="2" xfId="0" applyNumberFormat="1" applyFont="1" applyFill="1" applyBorder="1" applyAlignment="1">
      <alignment horizontal="center" textRotation="90" wrapText="1"/>
    </xf>
    <xf numFmtId="164" fontId="7" fillId="3" borderId="7" xfId="0" applyNumberFormat="1" applyFont="1" applyFill="1" applyBorder="1" applyAlignment="1">
      <alignment horizontal="center" textRotation="90" wrapText="1"/>
    </xf>
    <xf numFmtId="164" fontId="7" fillId="3" borderId="10" xfId="0" applyNumberFormat="1" applyFont="1" applyFill="1" applyBorder="1" applyAlignment="1">
      <alignment horizontal="center" textRotation="90" wrapText="1"/>
    </xf>
    <xf numFmtId="3" fontId="7" fillId="3" borderId="10" xfId="0" applyNumberFormat="1" applyFont="1" applyFill="1" applyBorder="1" applyAlignment="1">
      <alignment horizontal="center" textRotation="90" wrapText="1"/>
    </xf>
    <xf numFmtId="3" fontId="10" fillId="3" borderId="13" xfId="0" applyNumberFormat="1" applyFont="1" applyFill="1" applyBorder="1" applyAlignment="1">
      <alignment horizontal="center" vertical="center" wrapText="1"/>
    </xf>
    <xf numFmtId="3" fontId="10" fillId="3" borderId="14" xfId="0" applyNumberFormat="1" applyFont="1" applyFill="1" applyBorder="1" applyAlignment="1">
      <alignment horizontal="center" vertical="center" wrapText="1"/>
    </xf>
    <xf numFmtId="3" fontId="10" fillId="3" borderId="15" xfId="0" applyNumberFormat="1" applyFont="1" applyFill="1" applyBorder="1" applyAlignment="1">
      <alignment horizontal="center" vertical="center" wrapText="1"/>
    </xf>
    <xf numFmtId="9" fontId="10" fillId="11" borderId="8" xfId="0" applyNumberFormat="1" applyFont="1" applyFill="1" applyBorder="1" applyAlignment="1">
      <alignment horizontal="center" vertical="center" wrapText="1"/>
    </xf>
    <xf numFmtId="9" fontId="10" fillId="11" borderId="1" xfId="0" applyNumberFormat="1" applyFont="1" applyFill="1" applyBorder="1" applyAlignment="1">
      <alignment horizontal="center" vertical="center" wrapText="1"/>
    </xf>
    <xf numFmtId="9" fontId="10" fillId="11" borderId="9" xfId="0" applyNumberFormat="1" applyFont="1" applyFill="1" applyBorder="1" applyAlignment="1">
      <alignment horizontal="center" vertical="center" wrapText="1"/>
    </xf>
    <xf numFmtId="9" fontId="11" fillId="12" borderId="13" xfId="0" applyNumberFormat="1" applyFont="1" applyFill="1" applyBorder="1" applyAlignment="1">
      <alignment horizontal="center" vertical="center" wrapText="1"/>
    </xf>
    <xf numFmtId="9" fontId="11" fillId="12" borderId="14" xfId="0" applyNumberFormat="1" applyFont="1" applyFill="1" applyBorder="1" applyAlignment="1">
      <alignment horizontal="center" vertical="center" wrapText="1"/>
    </xf>
    <xf numFmtId="9" fontId="11" fillId="12" borderId="15" xfId="0" applyNumberFormat="1" applyFont="1" applyFill="1" applyBorder="1" applyAlignment="1">
      <alignment horizontal="center" vertical="center" wrapText="1"/>
    </xf>
    <xf numFmtId="0" fontId="7" fillId="5" borderId="2" xfId="0" applyFont="1" applyFill="1" applyBorder="1" applyAlignment="1">
      <alignment horizontal="center" textRotation="90" wrapText="1"/>
    </xf>
    <xf numFmtId="0" fontId="7" fillId="5" borderId="11" xfId="0" applyFont="1" applyFill="1" applyBorder="1" applyAlignment="1">
      <alignment horizontal="center" textRotation="90" wrapText="1"/>
    </xf>
    <xf numFmtId="3" fontId="7" fillId="5" borderId="2" xfId="0" applyNumberFormat="1" applyFont="1" applyFill="1" applyBorder="1" applyAlignment="1">
      <alignment horizontal="center" textRotation="90" wrapText="1"/>
    </xf>
    <xf numFmtId="3" fontId="7" fillId="5" borderId="7" xfId="0" applyNumberFormat="1" applyFont="1" applyFill="1" applyBorder="1" applyAlignment="1">
      <alignment horizontal="center" textRotation="90" wrapText="1"/>
    </xf>
    <xf numFmtId="3" fontId="7" fillId="5" borderId="10" xfId="0" applyNumberFormat="1" applyFont="1" applyFill="1" applyBorder="1" applyAlignment="1">
      <alignment horizontal="center" textRotation="90" wrapText="1"/>
    </xf>
    <xf numFmtId="164" fontId="7" fillId="5" borderId="3" xfId="3" applyNumberFormat="1" applyFont="1" applyFill="1" applyBorder="1" applyAlignment="1">
      <alignment horizontal="center" vertical="center"/>
    </xf>
    <xf numFmtId="164" fontId="7" fillId="5" borderId="4" xfId="3" applyNumberFormat="1" applyFont="1" applyFill="1" applyBorder="1" applyAlignment="1">
      <alignment horizontal="center" vertical="center"/>
    </xf>
    <xf numFmtId="164" fontId="7" fillId="5" borderId="5" xfId="3" applyNumberFormat="1" applyFont="1" applyFill="1" applyBorder="1" applyAlignment="1">
      <alignment horizontal="center" vertical="center"/>
    </xf>
    <xf numFmtId="164" fontId="7" fillId="5" borderId="8" xfId="3" applyNumberFormat="1" applyFont="1" applyFill="1" applyBorder="1" applyAlignment="1">
      <alignment horizontal="center" vertical="center"/>
    </xf>
    <xf numFmtId="164" fontId="7" fillId="5" borderId="1" xfId="3" applyNumberFormat="1" applyFont="1" applyFill="1" applyBorder="1" applyAlignment="1">
      <alignment horizontal="center" vertical="center"/>
    </xf>
    <xf numFmtId="164" fontId="7" fillId="5" borderId="9" xfId="3" applyNumberFormat="1" applyFont="1" applyFill="1" applyBorder="1" applyAlignment="1">
      <alignment horizontal="center" vertical="center"/>
    </xf>
    <xf numFmtId="0" fontId="7" fillId="5" borderId="2" xfId="0" applyFont="1" applyFill="1" applyBorder="1" applyAlignment="1">
      <alignment horizontal="center" vertical="center" wrapText="1"/>
    </xf>
    <xf numFmtId="0" fontId="23" fillId="23" borderId="17" xfId="0" applyFont="1" applyFill="1" applyBorder="1" applyAlignment="1">
      <alignment horizontal="center" vertical="center" wrapText="1"/>
    </xf>
    <xf numFmtId="0" fontId="23" fillId="23" borderId="0" xfId="0" applyFont="1" applyFill="1" applyAlignment="1">
      <alignment horizontal="center" vertical="center" wrapText="1"/>
    </xf>
    <xf numFmtId="0" fontId="20" fillId="24" borderId="18" xfId="0" applyFont="1" applyFill="1" applyBorder="1" applyAlignment="1">
      <alignment horizontal="center"/>
    </xf>
    <xf numFmtId="0" fontId="20" fillId="24" borderId="19" xfId="0" applyFont="1" applyFill="1" applyBorder="1" applyAlignment="1">
      <alignment horizontal="center"/>
    </xf>
    <xf numFmtId="0" fontId="20" fillId="24" borderId="20" xfId="0" applyFont="1" applyFill="1" applyBorder="1" applyAlignment="1">
      <alignment horizontal="center"/>
    </xf>
    <xf numFmtId="0" fontId="3" fillId="25" borderId="21" xfId="0" applyFont="1" applyFill="1" applyBorder="1" applyAlignment="1">
      <alignment horizontal="center" vertical="center" wrapText="1"/>
    </xf>
    <xf numFmtId="0" fontId="3" fillId="25" borderId="22" xfId="0" applyFont="1" applyFill="1" applyBorder="1" applyAlignment="1">
      <alignment horizontal="center" vertical="center" wrapText="1"/>
    </xf>
    <xf numFmtId="172" fontId="21" fillId="0" borderId="21" xfId="0" applyNumberFormat="1" applyFont="1" applyBorder="1" applyAlignment="1">
      <alignment horizontal="center" vertical="center" wrapText="1"/>
    </xf>
    <xf numFmtId="0" fontId="21" fillId="0" borderId="22" xfId="0" applyFont="1" applyBorder="1" applyAlignment="1">
      <alignment horizontal="center" vertical="center" wrapText="1"/>
    </xf>
    <xf numFmtId="0" fontId="20" fillId="21" borderId="0" xfId="0" applyFont="1" applyFill="1" applyAlignment="1">
      <alignment horizontal="center" vertical="center" wrapText="1"/>
    </xf>
    <xf numFmtId="0" fontId="20" fillId="21" borderId="0" xfId="0" applyFont="1" applyFill="1" applyAlignment="1" applyProtection="1">
      <alignment horizontal="center" vertical="center" wrapText="1"/>
      <protection locked="0"/>
    </xf>
    <xf numFmtId="0" fontId="21" fillId="0" borderId="0" xfId="0" applyFont="1" applyAlignment="1">
      <alignment horizontal="center" vertical="center" wrapText="1"/>
    </xf>
    <xf numFmtId="0" fontId="21" fillId="0" borderId="0" xfId="0" applyFont="1" applyAlignment="1">
      <alignment horizontal="right" vertical="center"/>
    </xf>
    <xf numFmtId="165" fontId="22" fillId="0" borderId="0" xfId="0" applyNumberFormat="1" applyFont="1" applyAlignment="1" applyProtection="1">
      <alignment horizontal="center" vertical="center"/>
      <protection locked="0"/>
    </xf>
    <xf numFmtId="0" fontId="21" fillId="0" borderId="0" xfId="0" applyFont="1" applyAlignment="1" applyProtection="1">
      <alignment horizontal="center" vertical="center" wrapText="1"/>
      <protection locked="0"/>
    </xf>
    <xf numFmtId="172" fontId="21" fillId="0" borderId="10" xfId="0" applyNumberFormat="1" applyFont="1" applyBorder="1" applyAlignment="1">
      <alignment horizontal="center" vertical="center" wrapText="1"/>
    </xf>
    <xf numFmtId="0" fontId="23" fillId="26" borderId="17" xfId="0" applyFont="1" applyFill="1" applyBorder="1" applyAlignment="1">
      <alignment horizontal="center" vertical="center" wrapText="1"/>
    </xf>
    <xf numFmtId="0" fontId="23" fillId="26" borderId="0" xfId="0" applyFont="1" applyFill="1" applyAlignment="1">
      <alignment horizontal="center" vertical="center" wrapText="1"/>
    </xf>
    <xf numFmtId="0" fontId="20" fillId="24" borderId="25" xfId="0" applyFont="1" applyFill="1" applyBorder="1" applyAlignment="1">
      <alignment horizontal="center"/>
    </xf>
    <xf numFmtId="0" fontId="20" fillId="24" borderId="26" xfId="0" applyFont="1" applyFill="1" applyBorder="1" applyAlignment="1">
      <alignment horizontal="center"/>
    </xf>
    <xf numFmtId="0" fontId="20" fillId="24" borderId="27" xfId="0" applyFont="1" applyFill="1" applyBorder="1" applyAlignment="1">
      <alignment horizontal="center"/>
    </xf>
    <xf numFmtId="0" fontId="21" fillId="25" borderId="21" xfId="0" applyFont="1" applyFill="1" applyBorder="1" applyAlignment="1">
      <alignment horizontal="center" vertical="center" wrapText="1"/>
    </xf>
    <xf numFmtId="0" fontId="21" fillId="25" borderId="22" xfId="0" applyFont="1" applyFill="1" applyBorder="1" applyAlignment="1">
      <alignment horizontal="center" vertical="center" wrapText="1"/>
    </xf>
    <xf numFmtId="0" fontId="24" fillId="0" borderId="23" xfId="0" applyFont="1" applyBorder="1" applyAlignment="1">
      <alignment horizontal="center" vertical="center" wrapText="1"/>
    </xf>
    <xf numFmtId="0" fontId="24" fillId="0" borderId="24" xfId="0" applyFont="1" applyBorder="1" applyAlignment="1">
      <alignment horizontal="center" vertical="center" wrapText="1"/>
    </xf>
    <xf numFmtId="0" fontId="25" fillId="25" borderId="25" xfId="0" applyFont="1" applyFill="1" applyBorder="1" applyAlignment="1">
      <alignment horizontal="center"/>
    </xf>
    <xf numFmtId="0" fontId="25" fillId="25" borderId="28" xfId="0" applyFont="1" applyFill="1" applyBorder="1" applyAlignment="1">
      <alignment horizontal="center"/>
    </xf>
    <xf numFmtId="49" fontId="3" fillId="0" borderId="32" xfId="0" applyNumberFormat="1" applyFont="1" applyBorder="1" applyAlignment="1" applyProtection="1">
      <alignment horizontal="center"/>
      <protection locked="0"/>
    </xf>
    <xf numFmtId="49" fontId="3" fillId="0" borderId="33" xfId="0" applyNumberFormat="1" applyFont="1" applyBorder="1" applyAlignment="1" applyProtection="1">
      <alignment horizontal="center"/>
      <protection locked="0"/>
    </xf>
    <xf numFmtId="49" fontId="3" fillId="0" borderId="29" xfId="0" applyNumberFormat="1" applyFont="1" applyBorder="1" applyAlignment="1" applyProtection="1">
      <alignment horizontal="center"/>
      <protection locked="0"/>
    </xf>
    <xf numFmtId="49" fontId="3" fillId="0" borderId="30" xfId="0" applyNumberFormat="1" applyFont="1" applyBorder="1" applyAlignment="1" applyProtection="1">
      <alignment horizontal="center"/>
      <protection locked="0"/>
    </xf>
    <xf numFmtId="0" fontId="23" fillId="32" borderId="0" xfId="0" applyFont="1" applyFill="1" applyAlignment="1" applyProtection="1">
      <alignment horizontal="center" vertical="center" wrapText="1"/>
      <protection locked="0"/>
    </xf>
    <xf numFmtId="173" fontId="26" fillId="0" borderId="34" xfId="0" applyNumberFormat="1" applyFont="1" applyBorder="1" applyAlignment="1" applyProtection="1">
      <alignment horizontal="center"/>
      <protection locked="0"/>
    </xf>
    <xf numFmtId="173" fontId="26" fillId="0" borderId="35" xfId="0" applyNumberFormat="1" applyFont="1" applyBorder="1" applyAlignment="1" applyProtection="1">
      <alignment horizontal="center"/>
      <protection locked="0"/>
    </xf>
    <xf numFmtId="0" fontId="2" fillId="27" borderId="37" xfId="0" applyFont="1" applyFill="1" applyBorder="1" applyAlignment="1">
      <alignment horizontal="center" vertical="center"/>
    </xf>
    <xf numFmtId="0" fontId="2" fillId="27" borderId="0" xfId="0" applyFont="1" applyFill="1" applyAlignment="1">
      <alignment horizontal="center" vertical="center"/>
    </xf>
    <xf numFmtId="166" fontId="42" fillId="0" borderId="2" xfId="0" applyNumberFormat="1" applyFont="1" applyBorder="1" applyAlignment="1" applyProtection="1">
      <alignment horizontal="center" vertical="center"/>
      <protection locked="0"/>
    </xf>
    <xf numFmtId="166" fontId="42" fillId="0" borderId="10" xfId="0" applyNumberFormat="1" applyFont="1" applyBorder="1" applyAlignment="1" applyProtection="1">
      <alignment horizontal="center" vertical="center"/>
      <protection locked="0"/>
    </xf>
    <xf numFmtId="164" fontId="36" fillId="0" borderId="0" xfId="2" applyNumberFormat="1" applyFont="1" applyAlignment="1" applyProtection="1">
      <alignment horizontal="center" vertical="center" wrapText="1"/>
      <protection locked="0"/>
    </xf>
    <xf numFmtId="164" fontId="36" fillId="0" borderId="0" xfId="2" applyNumberFormat="1" applyFont="1" applyAlignment="1" applyProtection="1">
      <alignment horizontal="center" vertical="center"/>
      <protection locked="0"/>
    </xf>
    <xf numFmtId="164" fontId="36" fillId="24" borderId="0" xfId="2" applyNumberFormat="1" applyFont="1" applyFill="1" applyAlignment="1" applyProtection="1">
      <alignment horizontal="center" vertical="center"/>
      <protection locked="0"/>
    </xf>
    <xf numFmtId="0" fontId="40" fillId="32" borderId="3" xfId="0" applyFont="1" applyFill="1" applyBorder="1" applyAlignment="1" applyProtection="1">
      <alignment horizontal="center" vertical="center" wrapText="1"/>
      <protection locked="0"/>
    </xf>
    <xf numFmtId="0" fontId="40" fillId="32" borderId="5" xfId="0" applyFont="1" applyFill="1" applyBorder="1" applyAlignment="1" applyProtection="1">
      <alignment horizontal="center" vertical="center" wrapText="1"/>
      <protection locked="0"/>
    </xf>
    <xf numFmtId="0" fontId="40" fillId="32" borderId="12" xfId="0" applyFont="1" applyFill="1" applyBorder="1" applyAlignment="1" applyProtection="1">
      <alignment horizontal="center" vertical="center" wrapText="1"/>
      <protection locked="0"/>
    </xf>
    <xf numFmtId="0" fontId="40" fillId="32" borderId="6" xfId="0" applyFont="1" applyFill="1" applyBorder="1" applyAlignment="1" applyProtection="1">
      <alignment horizontal="center" vertical="center" wrapText="1"/>
      <protection locked="0"/>
    </xf>
    <xf numFmtId="164" fontId="40" fillId="32" borderId="13" xfId="2" applyNumberFormat="1" applyFont="1" applyFill="1" applyBorder="1" applyAlignment="1" applyProtection="1">
      <alignment horizontal="center" vertical="center"/>
      <protection locked="0"/>
    </xf>
    <xf numFmtId="164" fontId="40" fillId="32" borderId="14" xfId="2" applyNumberFormat="1" applyFont="1" applyFill="1" applyBorder="1" applyAlignment="1" applyProtection="1">
      <alignment horizontal="center" vertical="center"/>
      <protection locked="0"/>
    </xf>
    <xf numFmtId="164" fontId="40" fillId="32" borderId="15" xfId="2" applyNumberFormat="1" applyFont="1" applyFill="1" applyBorder="1" applyAlignment="1" applyProtection="1">
      <alignment horizontal="center" vertical="center"/>
      <protection locked="0"/>
    </xf>
    <xf numFmtId="164" fontId="40" fillId="34" borderId="13" xfId="2" applyNumberFormat="1" applyFont="1" applyFill="1" applyBorder="1" applyAlignment="1" applyProtection="1">
      <alignment horizontal="center" vertical="center"/>
      <protection locked="0"/>
    </xf>
    <xf numFmtId="164" fontId="40" fillId="34" borderId="14" xfId="2" applyNumberFormat="1" applyFont="1" applyFill="1" applyBorder="1" applyAlignment="1" applyProtection="1">
      <alignment horizontal="center" vertical="center"/>
      <protection locked="0"/>
    </xf>
    <xf numFmtId="164" fontId="40" fillId="34" borderId="15" xfId="2" applyNumberFormat="1" applyFont="1" applyFill="1" applyBorder="1" applyAlignment="1" applyProtection="1">
      <alignment horizontal="center" vertical="center"/>
      <protection locked="0"/>
    </xf>
    <xf numFmtId="0" fontId="40" fillId="34" borderId="3" xfId="0" applyFont="1" applyFill="1" applyBorder="1" applyAlignment="1" applyProtection="1">
      <alignment horizontal="center" vertical="center" wrapText="1"/>
      <protection locked="0"/>
    </xf>
    <xf numFmtId="0" fontId="40" fillId="34" borderId="5" xfId="0" applyFont="1" applyFill="1" applyBorder="1" applyAlignment="1" applyProtection="1">
      <alignment horizontal="center" vertical="center" wrapText="1"/>
      <protection locked="0"/>
    </xf>
    <xf numFmtId="0" fontId="40" fillId="34" borderId="12" xfId="0" applyFont="1" applyFill="1" applyBorder="1" applyAlignment="1" applyProtection="1">
      <alignment horizontal="center" vertical="center" wrapText="1"/>
      <protection locked="0"/>
    </xf>
    <xf numFmtId="0" fontId="40" fillId="34" borderId="6" xfId="0" applyFont="1" applyFill="1" applyBorder="1" applyAlignment="1" applyProtection="1">
      <alignment horizontal="center" vertical="center" wrapText="1"/>
      <protection locked="0"/>
    </xf>
    <xf numFmtId="49" fontId="8" fillId="0" borderId="0" xfId="0" applyNumberFormat="1" applyFont="1" applyAlignment="1">
      <alignment horizontal="justify" vertical="center"/>
    </xf>
    <xf numFmtId="0" fontId="8" fillId="0" borderId="0" xfId="0" applyFont="1" applyAlignment="1">
      <alignment horizontal="justify" vertical="center" wrapText="1"/>
    </xf>
    <xf numFmtId="0" fontId="46" fillId="0" borderId="0" xfId="0" applyFont="1" applyAlignment="1">
      <alignment horizontal="left" vertical="center" wrapText="1"/>
    </xf>
    <xf numFmtId="164" fontId="11" fillId="36" borderId="0" xfId="2" applyNumberFormat="1" applyFont="1" applyFill="1" applyAlignment="1" applyProtection="1">
      <alignment horizontal="center" vertical="center" wrapText="1"/>
      <protection locked="0"/>
    </xf>
    <xf numFmtId="0" fontId="46" fillId="0" borderId="0" xfId="0" applyFont="1" applyAlignment="1">
      <alignment horizontal="justify" vertical="center" wrapText="1"/>
    </xf>
    <xf numFmtId="49" fontId="8" fillId="0" borderId="0" xfId="0" applyNumberFormat="1" applyFont="1" applyAlignment="1">
      <alignment horizontal="justify" wrapText="1"/>
    </xf>
  </cellXfs>
  <cellStyles count="4">
    <cellStyle name="Millares 2 10" xfId="2"/>
    <cellStyle name="Normal" xfId="0" builtinId="0"/>
    <cellStyle name="Normal 2" xfId="3"/>
    <cellStyle name="Porcentaje" xfId="1" builtinId="5"/>
  </cellStyles>
  <dxfs count="0"/>
  <tableStyles count="0" defaultTableStyle="TableStyleMedium2" defaultPivotStyle="PivotStyleLight16"/>
  <colors>
    <mruColors>
      <color rgb="FFC6E0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33</xdr:row>
      <xdr:rowOff>0</xdr:rowOff>
    </xdr:from>
    <xdr:to>
      <xdr:col>2</xdr:col>
      <xdr:colOff>66675</xdr:colOff>
      <xdr:row>39</xdr:row>
      <xdr:rowOff>126249</xdr:rowOff>
    </xdr:to>
    <xdr:sp macro="" textlink="">
      <xdr:nvSpPr>
        <xdr:cNvPr id="2" name="Text Box 299">
          <a:extLst>
            <a:ext uri="{FF2B5EF4-FFF2-40B4-BE49-F238E27FC236}">
              <a16:creationId xmlns="" xmlns:a16="http://schemas.microsoft.com/office/drawing/2014/main" id="{637D7C20-F86F-45A7-A047-435EEBD18241}"/>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3" name="Text Box 300">
          <a:extLst>
            <a:ext uri="{FF2B5EF4-FFF2-40B4-BE49-F238E27FC236}">
              <a16:creationId xmlns="" xmlns:a16="http://schemas.microsoft.com/office/drawing/2014/main" id="{0649CD5E-FF8B-4CF2-BD8D-75CE4C9B5A5F}"/>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4" name="Text Box 213">
          <a:extLst>
            <a:ext uri="{FF2B5EF4-FFF2-40B4-BE49-F238E27FC236}">
              <a16:creationId xmlns="" xmlns:a16="http://schemas.microsoft.com/office/drawing/2014/main" id="{2BF6E7EC-0843-44FD-AF82-573DF1220DFD}"/>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5" name="Text Box 214">
          <a:extLst>
            <a:ext uri="{FF2B5EF4-FFF2-40B4-BE49-F238E27FC236}">
              <a16:creationId xmlns="" xmlns:a16="http://schemas.microsoft.com/office/drawing/2014/main" id="{5C82AD13-3F6D-4197-A466-0C903604A24C}"/>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6" name="Text Box 269">
          <a:extLst>
            <a:ext uri="{FF2B5EF4-FFF2-40B4-BE49-F238E27FC236}">
              <a16:creationId xmlns="" xmlns:a16="http://schemas.microsoft.com/office/drawing/2014/main" id="{85A41A45-7830-437C-9A32-21F6616281CA}"/>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7" name="Text Box 270">
          <a:extLst>
            <a:ext uri="{FF2B5EF4-FFF2-40B4-BE49-F238E27FC236}">
              <a16:creationId xmlns="" xmlns:a16="http://schemas.microsoft.com/office/drawing/2014/main" id="{B6135B46-4066-4802-87AE-4B233AA516F1}"/>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8" name="Text Box 299">
          <a:extLst>
            <a:ext uri="{FF2B5EF4-FFF2-40B4-BE49-F238E27FC236}">
              <a16:creationId xmlns="" xmlns:a16="http://schemas.microsoft.com/office/drawing/2014/main" id="{EE2AE8D9-17A2-4560-9045-B959A1D3BE4C}"/>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9" name="Text Box 300">
          <a:extLst>
            <a:ext uri="{FF2B5EF4-FFF2-40B4-BE49-F238E27FC236}">
              <a16:creationId xmlns="" xmlns:a16="http://schemas.microsoft.com/office/drawing/2014/main" id="{ED8BC2BD-0A23-4CD4-A65F-CC18B299828C}"/>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0" name="Text Box 213">
          <a:extLst>
            <a:ext uri="{FF2B5EF4-FFF2-40B4-BE49-F238E27FC236}">
              <a16:creationId xmlns="" xmlns:a16="http://schemas.microsoft.com/office/drawing/2014/main" id="{43C8D642-4B41-4DF6-A398-8D61EFC2690F}"/>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1" name="Text Box 214">
          <a:extLst>
            <a:ext uri="{FF2B5EF4-FFF2-40B4-BE49-F238E27FC236}">
              <a16:creationId xmlns="" xmlns:a16="http://schemas.microsoft.com/office/drawing/2014/main" id="{A8D1885D-E294-409D-B542-F68EC45B7130}"/>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2" name="Text Box 269">
          <a:extLst>
            <a:ext uri="{FF2B5EF4-FFF2-40B4-BE49-F238E27FC236}">
              <a16:creationId xmlns="" xmlns:a16="http://schemas.microsoft.com/office/drawing/2014/main" id="{5EEC3C87-C525-4D11-9615-FC4121F22D89}"/>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3" name="Text Box 270">
          <a:extLst>
            <a:ext uri="{FF2B5EF4-FFF2-40B4-BE49-F238E27FC236}">
              <a16:creationId xmlns="" xmlns:a16="http://schemas.microsoft.com/office/drawing/2014/main" id="{02DB080F-CEEB-4212-8B90-A02A4F7CF136}"/>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4" name="Text Box 299">
          <a:extLst>
            <a:ext uri="{FF2B5EF4-FFF2-40B4-BE49-F238E27FC236}">
              <a16:creationId xmlns="" xmlns:a16="http://schemas.microsoft.com/office/drawing/2014/main" id="{7A65EF1B-FF5F-4D61-9CC6-02F1911CA206}"/>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5" name="Text Box 300">
          <a:extLst>
            <a:ext uri="{FF2B5EF4-FFF2-40B4-BE49-F238E27FC236}">
              <a16:creationId xmlns="" xmlns:a16="http://schemas.microsoft.com/office/drawing/2014/main" id="{3E38362F-E415-4350-ABF3-8B4DCF54382F}"/>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6" name="Text Box 213">
          <a:extLst>
            <a:ext uri="{FF2B5EF4-FFF2-40B4-BE49-F238E27FC236}">
              <a16:creationId xmlns="" xmlns:a16="http://schemas.microsoft.com/office/drawing/2014/main" id="{B7A108BE-9759-416C-BFDC-4474185F7C68}"/>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7" name="Text Box 214">
          <a:extLst>
            <a:ext uri="{FF2B5EF4-FFF2-40B4-BE49-F238E27FC236}">
              <a16:creationId xmlns="" xmlns:a16="http://schemas.microsoft.com/office/drawing/2014/main" id="{98A64CCB-A080-4F35-8D17-D50C4A23EBF4}"/>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8" name="Text Box 269">
          <a:extLst>
            <a:ext uri="{FF2B5EF4-FFF2-40B4-BE49-F238E27FC236}">
              <a16:creationId xmlns="" xmlns:a16="http://schemas.microsoft.com/office/drawing/2014/main" id="{E3C47FA7-EE7A-400A-933C-1F5CB327921F}"/>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9" name="Text Box 270">
          <a:extLst>
            <a:ext uri="{FF2B5EF4-FFF2-40B4-BE49-F238E27FC236}">
              <a16:creationId xmlns="" xmlns:a16="http://schemas.microsoft.com/office/drawing/2014/main" id="{D8D61545-7092-473F-A0F2-1932DDF50E6E}"/>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0" name="Text Box 299">
          <a:extLst>
            <a:ext uri="{FF2B5EF4-FFF2-40B4-BE49-F238E27FC236}">
              <a16:creationId xmlns="" xmlns:a16="http://schemas.microsoft.com/office/drawing/2014/main" id="{B13E3079-BB3E-4ADF-878E-98990764C473}"/>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1" name="Text Box 300">
          <a:extLst>
            <a:ext uri="{FF2B5EF4-FFF2-40B4-BE49-F238E27FC236}">
              <a16:creationId xmlns="" xmlns:a16="http://schemas.microsoft.com/office/drawing/2014/main" id="{A2F15897-FB7A-4208-94AD-99FF3E43726C}"/>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2" name="Text Box 213">
          <a:extLst>
            <a:ext uri="{FF2B5EF4-FFF2-40B4-BE49-F238E27FC236}">
              <a16:creationId xmlns="" xmlns:a16="http://schemas.microsoft.com/office/drawing/2014/main" id="{9AB6D7CC-E202-4CE9-827C-D82CBFDA9331}"/>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3" name="Text Box 214">
          <a:extLst>
            <a:ext uri="{FF2B5EF4-FFF2-40B4-BE49-F238E27FC236}">
              <a16:creationId xmlns="" xmlns:a16="http://schemas.microsoft.com/office/drawing/2014/main" id="{F449D926-DE8A-4C7D-BE01-C9646239B198}"/>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4" name="Text Box 269">
          <a:extLst>
            <a:ext uri="{FF2B5EF4-FFF2-40B4-BE49-F238E27FC236}">
              <a16:creationId xmlns="" xmlns:a16="http://schemas.microsoft.com/office/drawing/2014/main" id="{3934426D-049F-4D3A-BB37-5DBB557A1471}"/>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5" name="Text Box 270">
          <a:extLst>
            <a:ext uri="{FF2B5EF4-FFF2-40B4-BE49-F238E27FC236}">
              <a16:creationId xmlns="" xmlns:a16="http://schemas.microsoft.com/office/drawing/2014/main" id="{9B8FB798-822C-4CFE-8C9D-FE9737E5EF40}"/>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6" name="Text Box 299">
          <a:extLst>
            <a:ext uri="{FF2B5EF4-FFF2-40B4-BE49-F238E27FC236}">
              <a16:creationId xmlns="" xmlns:a16="http://schemas.microsoft.com/office/drawing/2014/main" id="{4830F72F-86DA-49C6-A635-23111CE32A77}"/>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7" name="Text Box 300">
          <a:extLst>
            <a:ext uri="{FF2B5EF4-FFF2-40B4-BE49-F238E27FC236}">
              <a16:creationId xmlns="" xmlns:a16="http://schemas.microsoft.com/office/drawing/2014/main" id="{64FF225A-7170-436E-8C3E-26B6EB471CCA}"/>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8" name="Text Box 213">
          <a:extLst>
            <a:ext uri="{FF2B5EF4-FFF2-40B4-BE49-F238E27FC236}">
              <a16:creationId xmlns="" xmlns:a16="http://schemas.microsoft.com/office/drawing/2014/main" id="{EA0827DF-8BEB-4EB6-986B-46648A720219}"/>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9" name="Text Box 214">
          <a:extLst>
            <a:ext uri="{FF2B5EF4-FFF2-40B4-BE49-F238E27FC236}">
              <a16:creationId xmlns="" xmlns:a16="http://schemas.microsoft.com/office/drawing/2014/main" id="{F3FC1BFE-62EB-4084-9570-2F49915C979A}"/>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0" name="Text Box 269">
          <a:extLst>
            <a:ext uri="{FF2B5EF4-FFF2-40B4-BE49-F238E27FC236}">
              <a16:creationId xmlns="" xmlns:a16="http://schemas.microsoft.com/office/drawing/2014/main" id="{ED480102-3FB6-44CD-BC65-AF370DD481E3}"/>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1" name="Text Box 270">
          <a:extLst>
            <a:ext uri="{FF2B5EF4-FFF2-40B4-BE49-F238E27FC236}">
              <a16:creationId xmlns="" xmlns:a16="http://schemas.microsoft.com/office/drawing/2014/main" id="{73B9CD3B-8544-4B68-88AA-20854A3F2172}"/>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2" name="Text Box 299">
          <a:extLst>
            <a:ext uri="{FF2B5EF4-FFF2-40B4-BE49-F238E27FC236}">
              <a16:creationId xmlns="" xmlns:a16="http://schemas.microsoft.com/office/drawing/2014/main" id="{FFC77341-78CA-48C3-92AC-A25D45378C68}"/>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3" name="Text Box 300">
          <a:extLst>
            <a:ext uri="{FF2B5EF4-FFF2-40B4-BE49-F238E27FC236}">
              <a16:creationId xmlns="" xmlns:a16="http://schemas.microsoft.com/office/drawing/2014/main" id="{FBECC0B5-E928-4D96-8B22-49B0B7A7B863}"/>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4" name="Text Box 213">
          <a:extLst>
            <a:ext uri="{FF2B5EF4-FFF2-40B4-BE49-F238E27FC236}">
              <a16:creationId xmlns="" xmlns:a16="http://schemas.microsoft.com/office/drawing/2014/main" id="{C5F433AB-34B5-4C13-9526-873A209D243E}"/>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5" name="Text Box 214">
          <a:extLst>
            <a:ext uri="{FF2B5EF4-FFF2-40B4-BE49-F238E27FC236}">
              <a16:creationId xmlns="" xmlns:a16="http://schemas.microsoft.com/office/drawing/2014/main" id="{572F09CC-3D79-42EE-9749-2339BE6FD0C0}"/>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6" name="Text Box 269">
          <a:extLst>
            <a:ext uri="{FF2B5EF4-FFF2-40B4-BE49-F238E27FC236}">
              <a16:creationId xmlns="" xmlns:a16="http://schemas.microsoft.com/office/drawing/2014/main" id="{00E7D295-25FD-4349-B1E4-563E8F6B7E33}"/>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7" name="Text Box 270">
          <a:extLst>
            <a:ext uri="{FF2B5EF4-FFF2-40B4-BE49-F238E27FC236}">
              <a16:creationId xmlns="" xmlns:a16="http://schemas.microsoft.com/office/drawing/2014/main" id="{7E5C25CC-0792-4F9D-8023-991D3AFF1422}"/>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38" name="Text Box 299">
          <a:extLst>
            <a:ext uri="{FF2B5EF4-FFF2-40B4-BE49-F238E27FC236}">
              <a16:creationId xmlns="" xmlns:a16="http://schemas.microsoft.com/office/drawing/2014/main" id="{27BED1C1-5E6B-4D8A-918B-B0D648B70A23}"/>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39" name="Text Box 300">
          <a:extLst>
            <a:ext uri="{FF2B5EF4-FFF2-40B4-BE49-F238E27FC236}">
              <a16:creationId xmlns="" xmlns:a16="http://schemas.microsoft.com/office/drawing/2014/main" id="{A621D459-0B15-42DF-B1DA-843A1D81E96A}"/>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0" name="Text Box 213">
          <a:extLst>
            <a:ext uri="{FF2B5EF4-FFF2-40B4-BE49-F238E27FC236}">
              <a16:creationId xmlns="" xmlns:a16="http://schemas.microsoft.com/office/drawing/2014/main" id="{3129516F-5AC0-4B18-A41B-92F1EE8FDBC5}"/>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1" name="Text Box 214">
          <a:extLst>
            <a:ext uri="{FF2B5EF4-FFF2-40B4-BE49-F238E27FC236}">
              <a16:creationId xmlns="" xmlns:a16="http://schemas.microsoft.com/office/drawing/2014/main" id="{91844F26-C5BE-4913-A7B8-17402C45123C}"/>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2" name="Text Box 269">
          <a:extLst>
            <a:ext uri="{FF2B5EF4-FFF2-40B4-BE49-F238E27FC236}">
              <a16:creationId xmlns="" xmlns:a16="http://schemas.microsoft.com/office/drawing/2014/main" id="{E1EDFA75-7A5C-49EF-95E8-804F6D8686B4}"/>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3" name="Text Box 270">
          <a:extLst>
            <a:ext uri="{FF2B5EF4-FFF2-40B4-BE49-F238E27FC236}">
              <a16:creationId xmlns="" xmlns:a16="http://schemas.microsoft.com/office/drawing/2014/main" id="{FEDD2008-DA76-4570-8290-F5F1694C065D}"/>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4" name="Text Box 299">
          <a:extLst>
            <a:ext uri="{FF2B5EF4-FFF2-40B4-BE49-F238E27FC236}">
              <a16:creationId xmlns="" xmlns:a16="http://schemas.microsoft.com/office/drawing/2014/main" id="{75A1DED2-8EDA-4E1A-B0C1-9EC626C5B194}"/>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5" name="Text Box 300">
          <a:extLst>
            <a:ext uri="{FF2B5EF4-FFF2-40B4-BE49-F238E27FC236}">
              <a16:creationId xmlns="" xmlns:a16="http://schemas.microsoft.com/office/drawing/2014/main" id="{C3EEAB8B-CA94-4981-9AAB-E6E02ACCFE35}"/>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6" name="Text Box 213">
          <a:extLst>
            <a:ext uri="{FF2B5EF4-FFF2-40B4-BE49-F238E27FC236}">
              <a16:creationId xmlns="" xmlns:a16="http://schemas.microsoft.com/office/drawing/2014/main" id="{A291A0D7-AB8B-4A31-958C-425FC374976B}"/>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7" name="Text Box 214">
          <a:extLst>
            <a:ext uri="{FF2B5EF4-FFF2-40B4-BE49-F238E27FC236}">
              <a16:creationId xmlns="" xmlns:a16="http://schemas.microsoft.com/office/drawing/2014/main" id="{0C593FB5-BDF0-4171-B43C-5A77AAEB3BCE}"/>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8" name="Text Box 269">
          <a:extLst>
            <a:ext uri="{FF2B5EF4-FFF2-40B4-BE49-F238E27FC236}">
              <a16:creationId xmlns="" xmlns:a16="http://schemas.microsoft.com/office/drawing/2014/main" id="{BEBFC84E-81A7-4BEE-8195-60767384B37A}"/>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9" name="Text Box 270">
          <a:extLst>
            <a:ext uri="{FF2B5EF4-FFF2-40B4-BE49-F238E27FC236}">
              <a16:creationId xmlns="" xmlns:a16="http://schemas.microsoft.com/office/drawing/2014/main" id="{69A3950F-5633-4095-BFA0-72E94420847A}"/>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sanchez/AppData/Local/Microsoft/Windows/Temporary%20Internet%20Files/Content.Outlook/JZKSLYX7/PLANTILLA%20SSYE%202018%20Eredi%20-%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2018 "/>
      <sheetName val="24 San Luis Potosi"/>
      <sheetName val="25 Sinaloa"/>
      <sheetName val="26 Sonora"/>
      <sheetName val="28 Tamaulipas"/>
      <sheetName val="Evaluacion del Desempeño"/>
      <sheetName val="Formacion Inicial"/>
      <sheetName val="Control de Confianza"/>
      <sheetName val="InformacionCUP"/>
      <sheetName val="Competencias Basicas"/>
      <sheetName val="Nivel de Mando"/>
      <sheetName val="Puesto"/>
      <sheetName val="Centro de Trabajo"/>
      <sheetName val="Escolaridad"/>
      <sheetName val="Lista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BE3636"/>
  <sheetViews>
    <sheetView tabSelected="1" topLeftCell="B66" zoomScale="55" zoomScaleNormal="55" zoomScaleSheetLayoutView="40" zoomScalePageLayoutView="80" workbookViewId="0">
      <pane xSplit="18" ySplit="91" topLeftCell="AU157" activePane="bottomRight" state="frozen"/>
      <selection activeCell="B66" sqref="B66"/>
      <selection pane="topRight" activeCell="T66" sqref="T66"/>
      <selection pane="bottomLeft" activeCell="B157" sqref="B157"/>
      <selection pane="bottomRight" activeCell="D158" sqref="D158"/>
    </sheetView>
  </sheetViews>
  <sheetFormatPr baseColWidth="10" defaultColWidth="13" defaultRowHeight="15"/>
  <cols>
    <col min="1" max="1" width="13" style="83"/>
    <col min="2" max="2" width="8.125" style="51" customWidth="1"/>
    <col min="3" max="3" width="6.875" style="51" customWidth="1"/>
    <col min="4" max="4" width="24" style="51" customWidth="1"/>
    <col min="5" max="5" width="14.125" style="51" hidden="1" customWidth="1"/>
    <col min="6" max="8" width="6.75" style="83" customWidth="1"/>
    <col min="9" max="11" width="8.125" style="83" customWidth="1"/>
    <col min="12" max="12" width="8.875" style="263" customWidth="1"/>
    <col min="13" max="13" width="6.375" style="263" customWidth="1"/>
    <col min="14" max="14" width="64" style="264" customWidth="1"/>
    <col min="15" max="16" width="17.125" style="83" customWidth="1"/>
    <col min="17" max="17" width="22" style="83" customWidth="1"/>
    <col min="18" max="18" width="17.75" style="265" customWidth="1"/>
    <col min="19" max="20" width="12.375" style="266" customWidth="1"/>
    <col min="21" max="22" width="16.125" style="83" customWidth="1"/>
    <col min="23" max="24" width="13.875" style="83" customWidth="1"/>
    <col min="25" max="26" width="16.125" style="83" customWidth="1"/>
    <col min="27" max="28" width="13.875" style="83" customWidth="1"/>
    <col min="29" max="30" width="17.125" style="83" customWidth="1"/>
    <col min="31" max="31" width="22" style="83" customWidth="1"/>
    <col min="32" max="33" width="17.125" style="83" customWidth="1"/>
    <col min="34" max="34" width="22" style="83" customWidth="1"/>
    <col min="35" max="36" width="17.125" style="83" customWidth="1"/>
    <col min="37" max="37" width="22" style="83" customWidth="1"/>
    <col min="38" max="39" width="17.125" style="83" customWidth="1"/>
    <col min="40" max="40" width="22" style="83" customWidth="1"/>
    <col min="41" max="42" width="17.125" style="83" customWidth="1"/>
    <col min="43" max="43" width="22" style="83" customWidth="1"/>
    <col min="44" max="45" width="17.125" style="83" customWidth="1"/>
    <col min="46" max="46" width="22" style="83" customWidth="1"/>
    <col min="47" max="48" width="17.125" style="83" customWidth="1"/>
    <col min="49" max="49" width="22" style="83" customWidth="1"/>
    <col min="50" max="50" width="14.25" style="266" customWidth="1"/>
    <col min="51" max="51" width="12.375" style="266" customWidth="1"/>
    <col min="52" max="52" width="14.125" style="266" customWidth="1"/>
    <col min="53" max="53" width="12.375" style="266" customWidth="1"/>
    <col min="54" max="54" width="14.75" style="266" customWidth="1"/>
    <col min="55" max="55" width="12.375" style="266" customWidth="1"/>
    <col min="56" max="56" width="14.625" style="266" customWidth="1"/>
    <col min="57" max="57" width="12.375" style="266" customWidth="1"/>
    <col min="58" max="16384" width="13" style="83"/>
  </cols>
  <sheetData>
    <row r="1" spans="2:57" s="4" customFormat="1" ht="15.75">
      <c r="B1" s="1" t="s">
        <v>0</v>
      </c>
      <c r="C1" s="1"/>
      <c r="D1" s="1"/>
      <c r="E1" s="1"/>
      <c r="F1" s="1"/>
      <c r="G1" s="1"/>
      <c r="H1" s="1"/>
      <c r="I1" s="1"/>
      <c r="J1" s="1"/>
      <c r="K1" s="1"/>
      <c r="L1" s="1"/>
      <c r="M1" s="1"/>
      <c r="N1" s="1"/>
      <c r="O1" s="1"/>
      <c r="P1" s="1"/>
      <c r="Q1" s="1"/>
      <c r="R1" s="2"/>
      <c r="S1" s="3"/>
      <c r="T1" s="3"/>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3"/>
      <c r="AY1" s="3"/>
      <c r="AZ1" s="3"/>
      <c r="BA1" s="3"/>
      <c r="BB1" s="3"/>
      <c r="BC1" s="3"/>
      <c r="BD1" s="3"/>
      <c r="BE1" s="3"/>
    </row>
    <row r="2" spans="2:57" s="4" customFormat="1" ht="15.75">
      <c r="B2" s="5" t="s">
        <v>1</v>
      </c>
      <c r="C2" s="5"/>
      <c r="D2" s="5"/>
      <c r="E2" s="5"/>
      <c r="F2" s="5"/>
      <c r="G2" s="5"/>
      <c r="H2" s="5"/>
      <c r="I2" s="5"/>
      <c r="J2" s="5"/>
      <c r="K2" s="5"/>
      <c r="L2" s="5"/>
      <c r="M2" s="5"/>
      <c r="N2" s="5"/>
      <c r="O2" s="5"/>
      <c r="P2" s="5"/>
      <c r="Q2" s="5"/>
      <c r="R2" s="6"/>
      <c r="S2" s="3"/>
      <c r="T2" s="3"/>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3"/>
      <c r="AY2" s="3"/>
      <c r="AZ2" s="3"/>
      <c r="BA2" s="3"/>
      <c r="BB2" s="3"/>
      <c r="BC2" s="3"/>
      <c r="BD2" s="3"/>
      <c r="BE2" s="3"/>
    </row>
    <row r="3" spans="2:57" s="4" customFormat="1" ht="15.75">
      <c r="B3" s="7" t="s">
        <v>2</v>
      </c>
      <c r="C3" s="7"/>
      <c r="D3" s="7"/>
      <c r="E3" s="7"/>
      <c r="F3" s="7"/>
      <c r="G3" s="7"/>
      <c r="H3" s="7"/>
      <c r="I3" s="7"/>
      <c r="J3" s="7"/>
      <c r="K3" s="7"/>
      <c r="L3" s="7"/>
      <c r="M3" s="7"/>
      <c r="N3" s="7"/>
      <c r="O3" s="7"/>
      <c r="P3" s="7"/>
      <c r="Q3" s="7"/>
      <c r="R3" s="8"/>
      <c r="S3" s="3"/>
      <c r="T3" s="3"/>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3"/>
      <c r="AY3" s="3"/>
      <c r="AZ3" s="3"/>
      <c r="BA3" s="3"/>
      <c r="BB3" s="3"/>
      <c r="BC3" s="3"/>
      <c r="BD3" s="3"/>
      <c r="BE3" s="3"/>
    </row>
    <row r="4" spans="2:57" s="4" customFormat="1" ht="15.75">
      <c r="B4" s="9" t="str">
        <f>+B71</f>
        <v>FECHA DE CORTE: CUARTO TRIMESTRE 2025</v>
      </c>
      <c r="C4" s="10"/>
      <c r="D4" s="10"/>
      <c r="E4" s="10"/>
      <c r="F4" s="10"/>
      <c r="G4" s="10"/>
      <c r="H4" s="10"/>
      <c r="I4" s="10"/>
      <c r="J4" s="10"/>
      <c r="K4" s="10"/>
      <c r="L4" s="10"/>
      <c r="M4" s="10"/>
      <c r="N4" s="10"/>
      <c r="O4" s="10"/>
      <c r="P4" s="10"/>
      <c r="Q4" s="10"/>
      <c r="R4" s="11"/>
      <c r="S4" s="3"/>
      <c r="T4" s="3"/>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3"/>
      <c r="AY4" s="3"/>
      <c r="AZ4" s="3"/>
      <c r="BA4" s="3"/>
      <c r="BB4" s="3"/>
      <c r="BC4" s="3"/>
      <c r="BD4" s="3"/>
      <c r="BE4" s="3"/>
    </row>
    <row r="5" spans="2:57" s="4" customFormat="1" ht="16.5" thickBot="1">
      <c r="B5" s="9" t="str">
        <f>+B72</f>
        <v>(Pesos)</v>
      </c>
      <c r="C5" s="12"/>
      <c r="D5" s="12"/>
      <c r="E5" s="12"/>
      <c r="F5" s="12"/>
      <c r="G5" s="12"/>
      <c r="H5" s="12"/>
      <c r="I5" s="12"/>
      <c r="J5" s="13"/>
      <c r="K5" s="13"/>
      <c r="L5" s="14"/>
      <c r="M5" s="15"/>
      <c r="N5" s="16"/>
      <c r="O5" s="17"/>
      <c r="P5" s="17"/>
      <c r="Q5" s="17"/>
      <c r="R5" s="18"/>
      <c r="S5" s="3"/>
      <c r="T5" s="3"/>
      <c r="U5" s="19"/>
      <c r="V5" s="19"/>
      <c r="W5" s="19"/>
      <c r="X5" s="19"/>
      <c r="Y5" s="19"/>
      <c r="Z5" s="19"/>
      <c r="AA5" s="19"/>
      <c r="AB5" s="19"/>
      <c r="AC5" s="17"/>
      <c r="AD5" s="17"/>
      <c r="AE5" s="17"/>
      <c r="AF5" s="17"/>
      <c r="AG5" s="17"/>
      <c r="AH5" s="17"/>
      <c r="AI5" s="17"/>
      <c r="AJ5" s="17"/>
      <c r="AK5" s="17"/>
      <c r="AL5" s="17"/>
      <c r="AM5" s="17"/>
      <c r="AN5" s="17"/>
      <c r="AO5" s="17"/>
      <c r="AP5" s="17"/>
      <c r="AQ5" s="17"/>
      <c r="AR5" s="17"/>
      <c r="AS5" s="17"/>
      <c r="AT5" s="17"/>
      <c r="AU5" s="17"/>
      <c r="AV5" s="17"/>
      <c r="AW5" s="17"/>
      <c r="AX5" s="3"/>
      <c r="AY5" s="3"/>
      <c r="AZ5" s="3"/>
      <c r="BA5" s="3"/>
      <c r="BB5" s="3"/>
      <c r="BC5" s="3"/>
      <c r="BD5" s="3"/>
      <c r="BE5" s="3"/>
    </row>
    <row r="6" spans="2:57" s="4" customFormat="1" ht="16.5" thickBot="1">
      <c r="B6" s="401" t="s">
        <v>3</v>
      </c>
      <c r="C6" s="401" t="s">
        <v>4</v>
      </c>
      <c r="D6" s="401"/>
      <c r="E6" s="20"/>
      <c r="F6" s="401" t="s">
        <v>5</v>
      </c>
      <c r="G6" s="401" t="s">
        <v>6</v>
      </c>
      <c r="H6" s="401" t="s">
        <v>7</v>
      </c>
      <c r="I6" s="401"/>
      <c r="J6" s="401"/>
      <c r="K6" s="401"/>
      <c r="L6" s="401"/>
      <c r="M6" s="401"/>
      <c r="N6" s="417" t="s">
        <v>8</v>
      </c>
      <c r="O6" s="405" t="s">
        <v>9</v>
      </c>
      <c r="P6" s="406"/>
      <c r="Q6" s="407"/>
      <c r="R6" s="21"/>
      <c r="S6" s="3"/>
      <c r="T6" s="3"/>
      <c r="U6" s="3"/>
      <c r="V6" s="3"/>
      <c r="W6" s="3"/>
      <c r="X6" s="3"/>
      <c r="Y6" s="3"/>
      <c r="Z6" s="3"/>
      <c r="AA6" s="3"/>
      <c r="AB6" s="22"/>
      <c r="AC6" s="411" t="s">
        <v>10</v>
      </c>
      <c r="AD6" s="412"/>
      <c r="AE6" s="413"/>
      <c r="AF6" s="430" t="s">
        <v>11</v>
      </c>
      <c r="AG6" s="431"/>
      <c r="AH6" s="432"/>
      <c r="AI6" s="436" t="s">
        <v>12</v>
      </c>
      <c r="AJ6" s="437"/>
      <c r="AK6" s="438"/>
      <c r="AL6" s="442" t="s">
        <v>13</v>
      </c>
      <c r="AM6" s="443"/>
      <c r="AN6" s="444"/>
      <c r="AO6" s="448" t="s">
        <v>14</v>
      </c>
      <c r="AP6" s="449"/>
      <c r="AQ6" s="450"/>
      <c r="AR6" s="418" t="s">
        <v>15</v>
      </c>
      <c r="AS6" s="419"/>
      <c r="AT6" s="420"/>
      <c r="AU6" s="424" t="s">
        <v>16</v>
      </c>
      <c r="AV6" s="425"/>
      <c r="AW6" s="426"/>
      <c r="AX6" s="3"/>
      <c r="AY6" s="3"/>
      <c r="AZ6" s="3"/>
      <c r="BA6" s="3"/>
      <c r="BB6" s="3"/>
      <c r="BC6" s="3"/>
      <c r="BD6" s="3"/>
      <c r="BE6" s="3"/>
    </row>
    <row r="7" spans="2:57" s="4" customFormat="1" ht="16.5" thickBot="1">
      <c r="B7" s="401"/>
      <c r="C7" s="401"/>
      <c r="D7" s="402"/>
      <c r="E7" s="23"/>
      <c r="F7" s="401"/>
      <c r="G7" s="401"/>
      <c r="H7" s="401"/>
      <c r="I7" s="401"/>
      <c r="J7" s="401"/>
      <c r="K7" s="401"/>
      <c r="L7" s="401"/>
      <c r="M7" s="401"/>
      <c r="N7" s="417"/>
      <c r="O7" s="408"/>
      <c r="P7" s="409"/>
      <c r="Q7" s="410"/>
      <c r="R7" s="24"/>
      <c r="S7" s="3"/>
      <c r="T7" s="3"/>
      <c r="U7" s="3"/>
      <c r="V7" s="3"/>
      <c r="W7" s="3"/>
      <c r="X7" s="3"/>
      <c r="Y7" s="3"/>
      <c r="Z7" s="3"/>
      <c r="AA7" s="3"/>
      <c r="AB7" s="22"/>
      <c r="AC7" s="414"/>
      <c r="AD7" s="415"/>
      <c r="AE7" s="416"/>
      <c r="AF7" s="433"/>
      <c r="AG7" s="434"/>
      <c r="AH7" s="435"/>
      <c r="AI7" s="439"/>
      <c r="AJ7" s="440"/>
      <c r="AK7" s="441"/>
      <c r="AL7" s="445"/>
      <c r="AM7" s="446"/>
      <c r="AN7" s="447"/>
      <c r="AO7" s="451"/>
      <c r="AP7" s="452"/>
      <c r="AQ7" s="453"/>
      <c r="AR7" s="421"/>
      <c r="AS7" s="422"/>
      <c r="AT7" s="423"/>
      <c r="AU7" s="427"/>
      <c r="AV7" s="428"/>
      <c r="AW7" s="429"/>
      <c r="AX7" s="3"/>
      <c r="AY7" s="3"/>
      <c r="AZ7" s="3"/>
      <c r="BA7" s="3"/>
      <c r="BB7" s="3"/>
      <c r="BC7" s="3"/>
      <c r="BD7" s="3"/>
      <c r="BE7" s="3"/>
    </row>
    <row r="8" spans="2:57" s="4" customFormat="1" ht="73.5" customHeight="1" thickBot="1">
      <c r="B8" s="401"/>
      <c r="C8" s="401"/>
      <c r="D8" s="403"/>
      <c r="E8" s="23"/>
      <c r="F8" s="401"/>
      <c r="G8" s="401"/>
      <c r="H8" s="401"/>
      <c r="I8" s="401"/>
      <c r="J8" s="401"/>
      <c r="K8" s="401"/>
      <c r="L8" s="401"/>
      <c r="M8" s="401"/>
      <c r="N8" s="417"/>
      <c r="O8" s="25" t="s">
        <v>17</v>
      </c>
      <c r="P8" s="26" t="s">
        <v>18</v>
      </c>
      <c r="Q8" s="27" t="s">
        <v>19</v>
      </c>
      <c r="R8" s="24"/>
      <c r="S8" s="3"/>
      <c r="T8" s="3"/>
      <c r="U8" s="3"/>
      <c r="V8" s="3"/>
      <c r="W8" s="3"/>
      <c r="X8" s="3"/>
      <c r="Y8" s="3"/>
      <c r="Z8" s="3"/>
      <c r="AA8" s="3"/>
      <c r="AB8" s="22"/>
      <c r="AC8" s="25" t="s">
        <v>17</v>
      </c>
      <c r="AD8" s="26" t="s">
        <v>18</v>
      </c>
      <c r="AE8" s="27" t="s">
        <v>19</v>
      </c>
      <c r="AF8" s="28" t="s">
        <v>17</v>
      </c>
      <c r="AG8" s="29" t="s">
        <v>18</v>
      </c>
      <c r="AH8" s="30" t="s">
        <v>19</v>
      </c>
      <c r="AI8" s="31" t="s">
        <v>17</v>
      </c>
      <c r="AJ8" s="32" t="s">
        <v>18</v>
      </c>
      <c r="AK8" s="33" t="s">
        <v>19</v>
      </c>
      <c r="AL8" s="34" t="s">
        <v>17</v>
      </c>
      <c r="AM8" s="35" t="s">
        <v>18</v>
      </c>
      <c r="AN8" s="36" t="s">
        <v>19</v>
      </c>
      <c r="AO8" s="37" t="s">
        <v>17</v>
      </c>
      <c r="AP8" s="38" t="s">
        <v>18</v>
      </c>
      <c r="AQ8" s="39" t="s">
        <v>19</v>
      </c>
      <c r="AR8" s="40" t="s">
        <v>17</v>
      </c>
      <c r="AS8" s="41" t="s">
        <v>18</v>
      </c>
      <c r="AT8" s="42" t="s">
        <v>19</v>
      </c>
      <c r="AU8" s="43" t="s">
        <v>17</v>
      </c>
      <c r="AV8" s="44" t="s">
        <v>18</v>
      </c>
      <c r="AW8" s="45" t="s">
        <v>19</v>
      </c>
      <c r="AX8" s="3"/>
      <c r="AY8" s="3"/>
      <c r="AZ8" s="3"/>
      <c r="BA8" s="3"/>
      <c r="BB8" s="3"/>
      <c r="BC8" s="3"/>
      <c r="BD8" s="3"/>
      <c r="BE8" s="3"/>
    </row>
    <row r="9" spans="2:57" s="4" customFormat="1" ht="15.75">
      <c r="B9" s="46"/>
      <c r="C9" s="46"/>
      <c r="D9" s="46"/>
      <c r="E9" s="46"/>
      <c r="F9" s="46"/>
      <c r="G9" s="46"/>
      <c r="H9" s="46"/>
      <c r="I9" s="46"/>
      <c r="J9" s="46"/>
      <c r="K9" s="46"/>
      <c r="L9" s="47"/>
      <c r="M9" s="47"/>
      <c r="N9" s="48" t="s">
        <v>20</v>
      </c>
      <c r="O9" s="49">
        <f>O10+O28+O36+O41+O55+O62</f>
        <v>35199233.997599997</v>
      </c>
      <c r="P9" s="49">
        <f>P10+P28+P36+P41+P55+P62</f>
        <v>35199234</v>
      </c>
      <c r="Q9" s="49">
        <f>+O9+P9</f>
        <v>70398467.997599989</v>
      </c>
      <c r="R9" s="50"/>
      <c r="S9"/>
      <c r="T9"/>
      <c r="U9"/>
      <c r="V9"/>
      <c r="W9"/>
      <c r="X9"/>
      <c r="Y9"/>
      <c r="Z9" s="3"/>
      <c r="AA9" s="3"/>
      <c r="AB9" s="22"/>
      <c r="AC9" s="52">
        <f>AC10+AC28+AC36+AC41+AC55+AC62</f>
        <v>35199233.997599997</v>
      </c>
      <c r="AD9" s="52">
        <f>AD10+AD28+AD36+AD41+AD55+AD62</f>
        <v>35199234</v>
      </c>
      <c r="AE9" s="52">
        <f>+AC9+AD9</f>
        <v>70398467.997599989</v>
      </c>
      <c r="AF9" s="53">
        <f>AF10+AF28+AF36+AF41+AF55+AF62</f>
        <v>26263037.800000001</v>
      </c>
      <c r="AG9" s="53">
        <f>AG10+AG28+AG36+AG41+AG55+AG62</f>
        <v>23600138.922000006</v>
      </c>
      <c r="AH9" s="53">
        <f>+AF9+AG9</f>
        <v>49863176.722000003</v>
      </c>
      <c r="AI9" s="54">
        <f>AI10+AI28+AI36+AI41+AI55+AI62</f>
        <v>8390228.4000000004</v>
      </c>
      <c r="AJ9" s="54">
        <f>AJ10+AJ28+AJ36+AJ41+AJ55+AJ62</f>
        <v>0</v>
      </c>
      <c r="AK9" s="54">
        <f>+AI9+AJ9</f>
        <v>8390228.4000000004</v>
      </c>
      <c r="AL9" s="55">
        <f>AL10+AL28+AL36+AL41+AL55+AL62</f>
        <v>0</v>
      </c>
      <c r="AM9" s="55">
        <f>AM10+AM28+AM36+AM41+AM55+AM62</f>
        <v>0</v>
      </c>
      <c r="AN9" s="55">
        <f>+AL9+AM9</f>
        <v>0</v>
      </c>
      <c r="AO9" s="56">
        <f>AO10+AO28+AO36+AO41+AO55+AO62</f>
        <v>374991.25</v>
      </c>
      <c r="AP9" s="56">
        <f>AP10+AP28+AP36+AP41+AP55+AP62</f>
        <v>11586870.883999998</v>
      </c>
      <c r="AQ9" s="56">
        <f>+AO9+AP9</f>
        <v>11961862.133999998</v>
      </c>
      <c r="AR9" s="57">
        <f>AR10+AR28+AR36+AR41+AR55+AR62</f>
        <v>0</v>
      </c>
      <c r="AS9" s="57">
        <f>AS10+AS28+AS36+AS41+AS55+AS62</f>
        <v>0</v>
      </c>
      <c r="AT9" s="57">
        <f>+AR9+AS9</f>
        <v>0</v>
      </c>
      <c r="AU9" s="58">
        <f>AU10+AU28+AU36+AU41+AU55+AU62</f>
        <v>170976.54760000005</v>
      </c>
      <c r="AV9" s="58">
        <f>AV10+AV28+AV36+AV41+AV55+AV62</f>
        <v>12224.194000000525</v>
      </c>
      <c r="AW9" s="58">
        <f>+AU9+AV9</f>
        <v>183200.74160000056</v>
      </c>
      <c r="AX9" s="51"/>
      <c r="AY9" s="51"/>
      <c r="AZ9" s="51"/>
      <c r="BA9" s="51"/>
      <c r="BB9" s="51"/>
      <c r="BC9" s="51"/>
      <c r="BD9" s="51"/>
      <c r="BE9" s="51"/>
    </row>
    <row r="10" spans="2:57" s="4" customFormat="1" ht="30" customHeight="1">
      <c r="B10" s="59">
        <f>+B78</f>
        <v>2025</v>
      </c>
      <c r="C10" s="59">
        <f>C77</f>
        <v>20</v>
      </c>
      <c r="D10" s="59"/>
      <c r="E10" s="59"/>
      <c r="F10" s="59">
        <f>F77</f>
        <v>1</v>
      </c>
      <c r="G10" s="59"/>
      <c r="H10" s="59"/>
      <c r="I10" s="59"/>
      <c r="J10" s="59"/>
      <c r="K10" s="59"/>
      <c r="L10" s="59"/>
      <c r="M10" s="59"/>
      <c r="N10" s="60" t="str">
        <f>N77</f>
        <v>Más y Mejor Policía a través de un Desarrollo Policial Integral</v>
      </c>
      <c r="O10" s="61">
        <f>O11+O17+O21+O25</f>
        <v>0</v>
      </c>
      <c r="P10" s="61">
        <f>P11+P17+P21+P25</f>
        <v>2426769.63</v>
      </c>
      <c r="Q10" s="61">
        <f t="shared" ref="Q10:Q62" si="0">+O10+P10</f>
        <v>2426769.63</v>
      </c>
      <c r="R10" s="50"/>
      <c r="S10"/>
      <c r="T10"/>
      <c r="U10"/>
      <c r="V10"/>
      <c r="W10"/>
      <c r="X10"/>
      <c r="Y10"/>
      <c r="Z10" s="3"/>
      <c r="AA10" s="3"/>
      <c r="AB10" s="22"/>
      <c r="AC10" s="61">
        <f>AC11+AC17+AC21+AC25</f>
        <v>0</v>
      </c>
      <c r="AD10" s="61">
        <f>AD11+AD17+AD21+AD25</f>
        <v>726769.63</v>
      </c>
      <c r="AE10" s="61">
        <f t="shared" ref="AE10:AE62" si="1">+AC10+AD10</f>
        <v>726769.63</v>
      </c>
      <c r="AF10" s="61">
        <f>AF11+AF17+AF21+AF25</f>
        <v>0</v>
      </c>
      <c r="AG10" s="61">
        <f>AG11+AG17+AG21+AG25</f>
        <v>719509.03</v>
      </c>
      <c r="AH10" s="61">
        <f t="shared" ref="AH10:AH62" si="2">+AF10+AG10</f>
        <v>719509.03</v>
      </c>
      <c r="AI10" s="61">
        <f>AI11+AI17+AI21+AI25</f>
        <v>0</v>
      </c>
      <c r="AJ10" s="61">
        <f>AJ11+AJ17+AJ21+AJ25</f>
        <v>0</v>
      </c>
      <c r="AK10" s="61">
        <f t="shared" ref="AK10:AK62" si="3">+AI10+AJ10</f>
        <v>0</v>
      </c>
      <c r="AL10" s="61">
        <f>AL11+AL17+AL21+AL25</f>
        <v>0</v>
      </c>
      <c r="AM10" s="61">
        <f>AM11+AM17+AM21+AM25</f>
        <v>0</v>
      </c>
      <c r="AN10" s="61">
        <f t="shared" ref="AN10:AN62" si="4">+AL10+AM10</f>
        <v>0</v>
      </c>
      <c r="AO10" s="61">
        <f>AO11+AO17+AO21+AO25</f>
        <v>0</v>
      </c>
      <c r="AP10" s="61">
        <f>AP11+AP17+AP21+AP25</f>
        <v>0</v>
      </c>
      <c r="AQ10" s="61">
        <f t="shared" ref="AQ10:AQ62" si="5">+AO10+AP10</f>
        <v>0</v>
      </c>
      <c r="AR10" s="61">
        <f>AR11+AR17+AR21+AR25</f>
        <v>0</v>
      </c>
      <c r="AS10" s="61">
        <f>AS11+AS17+AS21+AS25</f>
        <v>0</v>
      </c>
      <c r="AT10" s="61">
        <f t="shared" ref="AT10:AT62" si="6">+AR10+AS10</f>
        <v>0</v>
      </c>
      <c r="AU10" s="61">
        <f>AU11+AU17+AU21+AU25</f>
        <v>0</v>
      </c>
      <c r="AV10" s="61">
        <f>AV11+AV17+AV21+AV25</f>
        <v>7260.599999999984</v>
      </c>
      <c r="AW10" s="61">
        <f t="shared" ref="AW10:AW62" si="7">+AU10+AV10</f>
        <v>7260.599999999984</v>
      </c>
      <c r="AX10" s="51"/>
      <c r="AY10" s="51"/>
      <c r="AZ10" s="51"/>
      <c r="BA10" s="51"/>
      <c r="BB10" s="51"/>
      <c r="BC10" s="51"/>
      <c r="BD10" s="51"/>
      <c r="BE10" s="51"/>
    </row>
    <row r="11" spans="2:57" s="4" customFormat="1" ht="31.5">
      <c r="B11" s="59">
        <v>2025</v>
      </c>
      <c r="C11" s="59">
        <f>C78</f>
        <v>20</v>
      </c>
      <c r="D11" s="59"/>
      <c r="E11" s="59"/>
      <c r="F11" s="59">
        <f>F78</f>
        <v>1</v>
      </c>
      <c r="G11" s="59">
        <f>G78</f>
        <v>1</v>
      </c>
      <c r="H11" s="59"/>
      <c r="I11" s="59"/>
      <c r="J11" s="59"/>
      <c r="K11" s="59"/>
      <c r="L11" s="59"/>
      <c r="M11" s="59"/>
      <c r="N11" s="62" t="str">
        <f>N78</f>
        <v>Formación y Capacitación Continua conforme al Programa Rector</v>
      </c>
      <c r="O11" s="61">
        <f>SUM(O12:O16)</f>
        <v>0</v>
      </c>
      <c r="P11" s="61">
        <f>SUM(P12:P16)</f>
        <v>2426769.63</v>
      </c>
      <c r="Q11" s="61">
        <f t="shared" si="0"/>
        <v>2426769.63</v>
      </c>
      <c r="R11" s="63"/>
      <c r="S11"/>
      <c r="T11"/>
      <c r="U11"/>
      <c r="V11"/>
      <c r="W11"/>
      <c r="X11"/>
      <c r="Y11"/>
      <c r="Z11" s="3"/>
      <c r="AA11" s="3"/>
      <c r="AB11" s="22"/>
      <c r="AC11" s="61">
        <f>SUM(AC12:AC16)</f>
        <v>0</v>
      </c>
      <c r="AD11" s="61">
        <f>SUM(AD12:AD16)</f>
        <v>726769.63</v>
      </c>
      <c r="AE11" s="61">
        <f t="shared" si="1"/>
        <v>726769.63</v>
      </c>
      <c r="AF11" s="61">
        <f>SUM(AF12:AF16)</f>
        <v>0</v>
      </c>
      <c r="AG11" s="61">
        <f>SUM(AG12:AG16)</f>
        <v>719509.03</v>
      </c>
      <c r="AH11" s="61">
        <f t="shared" si="2"/>
        <v>719509.03</v>
      </c>
      <c r="AI11" s="61">
        <f>SUM(AI12:AI16)</f>
        <v>0</v>
      </c>
      <c r="AJ11" s="61">
        <f>SUM(AJ12:AJ16)</f>
        <v>0</v>
      </c>
      <c r="AK11" s="61">
        <f t="shared" si="3"/>
        <v>0</v>
      </c>
      <c r="AL11" s="61">
        <f>SUM(AL12:AL16)</f>
        <v>0</v>
      </c>
      <c r="AM11" s="61">
        <f>SUM(AM12:AM16)</f>
        <v>0</v>
      </c>
      <c r="AN11" s="61">
        <f t="shared" si="4"/>
        <v>0</v>
      </c>
      <c r="AO11" s="61">
        <f>SUM(AO12:AO16)</f>
        <v>0</v>
      </c>
      <c r="AP11" s="61">
        <f>SUM(AP12:AP16)</f>
        <v>0</v>
      </c>
      <c r="AQ11" s="61">
        <f t="shared" si="5"/>
        <v>0</v>
      </c>
      <c r="AR11" s="61">
        <f>SUM(AR12:AR16)</f>
        <v>0</v>
      </c>
      <c r="AS11" s="61">
        <f>SUM(AS12:AS16)</f>
        <v>0</v>
      </c>
      <c r="AT11" s="61">
        <f t="shared" si="6"/>
        <v>0</v>
      </c>
      <c r="AU11" s="61">
        <f>SUM(AU12:AU16)</f>
        <v>0</v>
      </c>
      <c r="AV11" s="61">
        <f>SUM(AV12:AV16)</f>
        <v>7260.599999999984</v>
      </c>
      <c r="AW11" s="61">
        <f t="shared" si="7"/>
        <v>7260.599999999984</v>
      </c>
      <c r="AX11" s="51"/>
      <c r="AY11" s="51"/>
      <c r="AZ11" s="51"/>
      <c r="BA11" s="51"/>
      <c r="BB11" s="51"/>
      <c r="BC11" s="51"/>
      <c r="BD11" s="51"/>
      <c r="BE11" s="51"/>
    </row>
    <row r="12" spans="2:57" s="4" customFormat="1" ht="30">
      <c r="B12" s="59">
        <v>2025</v>
      </c>
      <c r="C12" s="59">
        <f>C79</f>
        <v>20</v>
      </c>
      <c r="D12" s="59"/>
      <c r="E12" s="59"/>
      <c r="F12" s="59">
        <f>F79</f>
        <v>1</v>
      </c>
      <c r="G12" s="59">
        <f t="shared" ref="G12:H12" si="8">G79</f>
        <v>1</v>
      </c>
      <c r="H12" s="59">
        <f t="shared" si="8"/>
        <v>1</v>
      </c>
      <c r="I12" s="59"/>
      <c r="J12" s="59"/>
      <c r="K12" s="59"/>
      <c r="L12" s="59"/>
      <c r="M12" s="59"/>
      <c r="N12" s="64" t="str">
        <f>N79</f>
        <v>Incremento del Estado de Fuerza de las Instituciones de Seguridad Pública</v>
      </c>
      <c r="O12" s="65">
        <f>O79</f>
        <v>0</v>
      </c>
      <c r="P12" s="65">
        <f>P79</f>
        <v>0</v>
      </c>
      <c r="Q12" s="61">
        <f t="shared" si="0"/>
        <v>0</v>
      </c>
      <c r="R12" s="63"/>
      <c r="S12"/>
      <c r="T12"/>
      <c r="U12"/>
      <c r="V12"/>
      <c r="W12"/>
      <c r="X12"/>
      <c r="Y12"/>
      <c r="Z12" s="3"/>
      <c r="AA12" s="3"/>
      <c r="AB12" s="22"/>
      <c r="AC12" s="65">
        <f>AC79</f>
        <v>0</v>
      </c>
      <c r="AD12" s="65">
        <f>AD79</f>
        <v>0</v>
      </c>
      <c r="AE12" s="61">
        <f t="shared" si="1"/>
        <v>0</v>
      </c>
      <c r="AF12" s="65">
        <f>AF79</f>
        <v>0</v>
      </c>
      <c r="AG12" s="65">
        <f>AG79</f>
        <v>0</v>
      </c>
      <c r="AH12" s="61">
        <f t="shared" si="2"/>
        <v>0</v>
      </c>
      <c r="AI12" s="65">
        <f>AI79</f>
        <v>0</v>
      </c>
      <c r="AJ12" s="65">
        <f>AJ79</f>
        <v>0</v>
      </c>
      <c r="AK12" s="61">
        <f t="shared" si="3"/>
        <v>0</v>
      </c>
      <c r="AL12" s="65">
        <f>AL79</f>
        <v>0</v>
      </c>
      <c r="AM12" s="65">
        <f>AM79</f>
        <v>0</v>
      </c>
      <c r="AN12" s="61">
        <f t="shared" si="4"/>
        <v>0</v>
      </c>
      <c r="AO12" s="65">
        <f>AO79</f>
        <v>0</v>
      </c>
      <c r="AP12" s="65">
        <f>AP79</f>
        <v>0</v>
      </c>
      <c r="AQ12" s="61">
        <f t="shared" si="5"/>
        <v>0</v>
      </c>
      <c r="AR12" s="65">
        <f>AR79</f>
        <v>0</v>
      </c>
      <c r="AS12" s="65">
        <f>AS79</f>
        <v>0</v>
      </c>
      <c r="AT12" s="61">
        <f t="shared" si="6"/>
        <v>0</v>
      </c>
      <c r="AU12" s="65">
        <f>AU79</f>
        <v>0</v>
      </c>
      <c r="AV12" s="65">
        <f>AV79</f>
        <v>0</v>
      </c>
      <c r="AW12" s="61">
        <f t="shared" si="7"/>
        <v>0</v>
      </c>
      <c r="AX12" s="51"/>
      <c r="AY12" s="51"/>
      <c r="AZ12" s="51"/>
      <c r="BA12" s="51"/>
      <c r="BB12" s="51"/>
      <c r="BC12" s="51"/>
      <c r="BD12" s="51"/>
      <c r="BE12" s="51"/>
    </row>
    <row r="13" spans="2:57" s="4" customFormat="1" ht="52.5" customHeight="1">
      <c r="B13" s="59">
        <v>2025</v>
      </c>
      <c r="C13" s="59">
        <f>C100</f>
        <v>20</v>
      </c>
      <c r="D13" s="59"/>
      <c r="E13" s="59"/>
      <c r="F13" s="59">
        <f>F100</f>
        <v>1</v>
      </c>
      <c r="G13" s="59">
        <f t="shared" ref="G13:H13" si="9">G100</f>
        <v>1</v>
      </c>
      <c r="H13" s="59">
        <f t="shared" si="9"/>
        <v>2</v>
      </c>
      <c r="I13" s="59"/>
      <c r="J13" s="59"/>
      <c r="K13" s="59"/>
      <c r="L13" s="59"/>
      <c r="M13" s="59"/>
      <c r="N13" s="64" t="str">
        <f>N100</f>
        <v>Evaluaciones de Control de Confianza para las Instituciones de Seguridad Pública: Aspirantes y Permanencia</v>
      </c>
      <c r="O13" s="65">
        <f>O100</f>
        <v>0</v>
      </c>
      <c r="P13" s="65">
        <f>P100</f>
        <v>166769.63</v>
      </c>
      <c r="Q13" s="61">
        <f t="shared" si="0"/>
        <v>166769.63</v>
      </c>
      <c r="R13" s="63"/>
      <c r="S13"/>
      <c r="T13"/>
      <c r="U13"/>
      <c r="V13"/>
      <c r="W13"/>
      <c r="X13"/>
      <c r="Y13"/>
      <c r="Z13" s="3"/>
      <c r="AA13" s="3"/>
      <c r="AB13" s="22"/>
      <c r="AC13" s="65">
        <f>AC100</f>
        <v>0</v>
      </c>
      <c r="AD13" s="65">
        <f>AD100</f>
        <v>166769.63</v>
      </c>
      <c r="AE13" s="61">
        <f t="shared" si="1"/>
        <v>166769.63</v>
      </c>
      <c r="AF13" s="65">
        <f>AF100</f>
        <v>0</v>
      </c>
      <c r="AG13" s="65">
        <f>AG100</f>
        <v>166769.03000000003</v>
      </c>
      <c r="AH13" s="61">
        <f t="shared" si="2"/>
        <v>166769.03000000003</v>
      </c>
      <c r="AI13" s="65">
        <f>AI100</f>
        <v>0</v>
      </c>
      <c r="AJ13" s="65">
        <f>AJ100</f>
        <v>0</v>
      </c>
      <c r="AK13" s="61">
        <f t="shared" si="3"/>
        <v>0</v>
      </c>
      <c r="AL13" s="65">
        <f>AL100</f>
        <v>0</v>
      </c>
      <c r="AM13" s="65">
        <f>AM100</f>
        <v>0</v>
      </c>
      <c r="AN13" s="61">
        <f t="shared" si="4"/>
        <v>0</v>
      </c>
      <c r="AO13" s="65">
        <f>AO100</f>
        <v>0</v>
      </c>
      <c r="AP13" s="65">
        <f>AP100</f>
        <v>0</v>
      </c>
      <c r="AQ13" s="61">
        <f t="shared" si="5"/>
        <v>0</v>
      </c>
      <c r="AR13" s="65">
        <f>AR100</f>
        <v>0</v>
      </c>
      <c r="AS13" s="65">
        <f>AS100</f>
        <v>0</v>
      </c>
      <c r="AT13" s="61">
        <f t="shared" si="6"/>
        <v>0</v>
      </c>
      <c r="AU13" s="65">
        <f>AU100</f>
        <v>0</v>
      </c>
      <c r="AV13" s="65">
        <f>AV100</f>
        <v>0.59999999999126885</v>
      </c>
      <c r="AW13" s="61">
        <f t="shared" si="7"/>
        <v>0.59999999999126885</v>
      </c>
      <c r="AX13" s="51"/>
      <c r="AY13" s="51"/>
      <c r="AZ13" s="51"/>
      <c r="BA13" s="51"/>
      <c r="BB13" s="51"/>
      <c r="BC13" s="51"/>
      <c r="BD13" s="51"/>
      <c r="BE13" s="51"/>
    </row>
    <row r="14" spans="2:57" s="4" customFormat="1" ht="30">
      <c r="B14" s="59">
        <v>2025</v>
      </c>
      <c r="C14" s="59">
        <f>C276</f>
        <v>20</v>
      </c>
      <c r="D14" s="59"/>
      <c r="E14" s="59"/>
      <c r="F14" s="59">
        <f>F276</f>
        <v>1</v>
      </c>
      <c r="G14" s="59">
        <f t="shared" ref="G14:H14" si="10">G276</f>
        <v>1</v>
      </c>
      <c r="H14" s="59">
        <f t="shared" si="10"/>
        <v>3</v>
      </c>
      <c r="I14" s="59"/>
      <c r="J14" s="59"/>
      <c r="K14" s="59"/>
      <c r="L14" s="59"/>
      <c r="M14" s="59"/>
      <c r="N14" s="64" t="str">
        <f>N276</f>
        <v>Capacitaciones de Formación Inicial y Continua conforme al Programa Rector</v>
      </c>
      <c r="O14" s="65">
        <f>O276</f>
        <v>0</v>
      </c>
      <c r="P14" s="65">
        <f>P276</f>
        <v>2260000</v>
      </c>
      <c r="Q14" s="61">
        <f t="shared" si="0"/>
        <v>2260000</v>
      </c>
      <c r="R14" s="63"/>
      <c r="S14"/>
      <c r="T14"/>
      <c r="U14"/>
      <c r="V14"/>
      <c r="W14"/>
      <c r="X14"/>
      <c r="Y14"/>
      <c r="Z14" s="3"/>
      <c r="AA14" s="3"/>
      <c r="AB14" s="22"/>
      <c r="AC14" s="65">
        <f>AC276</f>
        <v>0</v>
      </c>
      <c r="AD14" s="65">
        <f>AD276</f>
        <v>560000</v>
      </c>
      <c r="AE14" s="61">
        <f t="shared" si="1"/>
        <v>560000</v>
      </c>
      <c r="AF14" s="65">
        <f>AF276</f>
        <v>0</v>
      </c>
      <c r="AG14" s="65">
        <f>AG276</f>
        <v>552740</v>
      </c>
      <c r="AH14" s="61">
        <f t="shared" si="2"/>
        <v>552740</v>
      </c>
      <c r="AI14" s="65">
        <f>AI276</f>
        <v>0</v>
      </c>
      <c r="AJ14" s="65">
        <f>AJ276</f>
        <v>0</v>
      </c>
      <c r="AK14" s="61">
        <f t="shared" si="3"/>
        <v>0</v>
      </c>
      <c r="AL14" s="65">
        <f>AL276</f>
        <v>0</v>
      </c>
      <c r="AM14" s="65">
        <f>AM276</f>
        <v>0</v>
      </c>
      <c r="AN14" s="61">
        <f t="shared" si="4"/>
        <v>0</v>
      </c>
      <c r="AO14" s="65">
        <f>AO276</f>
        <v>0</v>
      </c>
      <c r="AP14" s="65">
        <f>AP276</f>
        <v>0</v>
      </c>
      <c r="AQ14" s="61">
        <f t="shared" si="5"/>
        <v>0</v>
      </c>
      <c r="AR14" s="65">
        <f>AR276</f>
        <v>0</v>
      </c>
      <c r="AS14" s="65">
        <f>AS276</f>
        <v>0</v>
      </c>
      <c r="AT14" s="61">
        <f t="shared" si="6"/>
        <v>0</v>
      </c>
      <c r="AU14" s="65">
        <f>AU276</f>
        <v>0</v>
      </c>
      <c r="AV14" s="65">
        <f>AV276</f>
        <v>7259.9999999999927</v>
      </c>
      <c r="AW14" s="61">
        <f t="shared" si="7"/>
        <v>7259.9999999999927</v>
      </c>
      <c r="AX14" s="51"/>
      <c r="AY14" s="51"/>
      <c r="AZ14" s="51"/>
      <c r="BA14" s="51"/>
      <c r="BB14" s="51"/>
      <c r="BC14" s="51"/>
      <c r="BD14" s="51"/>
      <c r="BE14" s="51"/>
    </row>
    <row r="15" spans="2:57" s="4" customFormat="1" ht="30">
      <c r="B15" s="59">
        <v>2025</v>
      </c>
      <c r="C15" s="59">
        <f>C406</f>
        <v>20</v>
      </c>
      <c r="D15" s="59"/>
      <c r="E15" s="59"/>
      <c r="F15" s="59">
        <f>F406</f>
        <v>1</v>
      </c>
      <c r="G15" s="59">
        <f t="shared" ref="G15:H15" si="11">G406</f>
        <v>1</v>
      </c>
      <c r="H15" s="59">
        <f t="shared" si="11"/>
        <v>4</v>
      </c>
      <c r="I15" s="59"/>
      <c r="J15" s="59"/>
      <c r="K15" s="59"/>
      <c r="L15" s="59"/>
      <c r="M15" s="59"/>
      <c r="N15" s="64" t="str">
        <f>N406</f>
        <v>Acciones de Mantenimiento y Modernización de Instalaciones y Equipo de los Institutos de Formación</v>
      </c>
      <c r="O15" s="65">
        <f>O406</f>
        <v>0</v>
      </c>
      <c r="P15" s="65">
        <f>P406</f>
        <v>0</v>
      </c>
      <c r="Q15" s="61">
        <f t="shared" si="0"/>
        <v>0</v>
      </c>
      <c r="R15" s="63" t="s">
        <v>21</v>
      </c>
      <c r="S15"/>
      <c r="T15"/>
      <c r="U15"/>
      <c r="V15"/>
      <c r="W15"/>
      <c r="X15"/>
      <c r="Y15"/>
      <c r="Z15" s="3"/>
      <c r="AA15" s="3"/>
      <c r="AB15" s="22"/>
      <c r="AC15" s="65">
        <f>AC406</f>
        <v>0</v>
      </c>
      <c r="AD15" s="65">
        <f>AD406</f>
        <v>0</v>
      </c>
      <c r="AE15" s="61">
        <f t="shared" si="1"/>
        <v>0</v>
      </c>
      <c r="AF15" s="65">
        <f>AF406</f>
        <v>0</v>
      </c>
      <c r="AG15" s="65">
        <f>AG406</f>
        <v>0</v>
      </c>
      <c r="AH15" s="61">
        <f t="shared" si="2"/>
        <v>0</v>
      </c>
      <c r="AI15" s="65">
        <f>AI406</f>
        <v>0</v>
      </c>
      <c r="AJ15" s="65">
        <f>AJ406</f>
        <v>0</v>
      </c>
      <c r="AK15" s="61">
        <f t="shared" si="3"/>
        <v>0</v>
      </c>
      <c r="AL15" s="65">
        <f>AL406</f>
        <v>0</v>
      </c>
      <c r="AM15" s="65">
        <f>AM406</f>
        <v>0</v>
      </c>
      <c r="AN15" s="61">
        <f t="shared" si="4"/>
        <v>0</v>
      </c>
      <c r="AO15" s="65">
        <f>AO406</f>
        <v>0</v>
      </c>
      <c r="AP15" s="65">
        <f>AP406</f>
        <v>0</v>
      </c>
      <c r="AQ15" s="61">
        <f t="shared" si="5"/>
        <v>0</v>
      </c>
      <c r="AR15" s="65">
        <f>AR406</f>
        <v>0</v>
      </c>
      <c r="AS15" s="65">
        <f>AS406</f>
        <v>0</v>
      </c>
      <c r="AT15" s="61">
        <f t="shared" si="6"/>
        <v>0</v>
      </c>
      <c r="AU15" s="65">
        <f>AU406</f>
        <v>0</v>
      </c>
      <c r="AV15" s="65">
        <f>AV406</f>
        <v>0</v>
      </c>
      <c r="AW15" s="61">
        <f t="shared" si="7"/>
        <v>0</v>
      </c>
      <c r="AX15" s="51"/>
      <c r="AY15" s="51"/>
      <c r="AZ15" s="51"/>
      <c r="BA15" s="51"/>
      <c r="BB15" s="51"/>
      <c r="BC15" s="51"/>
      <c r="BD15" s="51"/>
      <c r="BE15" s="51"/>
    </row>
    <row r="16" spans="2:57" s="4" customFormat="1" ht="75.75" customHeight="1">
      <c r="B16" s="59">
        <v>2025</v>
      </c>
      <c r="C16" s="59">
        <f>C783</f>
        <v>20</v>
      </c>
      <c r="D16" s="59"/>
      <c r="E16" s="59"/>
      <c r="F16" s="59">
        <f>F783</f>
        <v>1</v>
      </c>
      <c r="G16" s="59">
        <f t="shared" ref="G16:H16" si="12">G783</f>
        <v>1</v>
      </c>
      <c r="H16" s="59">
        <f t="shared" si="12"/>
        <v>5</v>
      </c>
      <c r="I16" s="59"/>
      <c r="J16" s="59"/>
      <c r="K16" s="59"/>
      <c r="L16" s="59"/>
      <c r="M16" s="59"/>
      <c r="N16" s="64" t="str">
        <f>N783</f>
        <v>Inversión en Proyectos que Permitan Mejorar la Clasificación de las Instancias de Profesionalización en Seguridad Pública Conforme a los Criterios Vigentes</v>
      </c>
      <c r="O16" s="65">
        <f>O783</f>
        <v>0</v>
      </c>
      <c r="P16" s="65">
        <f>P783</f>
        <v>0</v>
      </c>
      <c r="Q16" s="61">
        <f t="shared" si="0"/>
        <v>0</v>
      </c>
      <c r="R16" s="66"/>
      <c r="S16"/>
      <c r="T16"/>
      <c r="U16"/>
      <c r="V16"/>
      <c r="W16"/>
      <c r="X16"/>
      <c r="Y16"/>
      <c r="Z16" s="3"/>
      <c r="AA16" s="3"/>
      <c r="AB16" s="22"/>
      <c r="AC16" s="65">
        <f>AC783</f>
        <v>0</v>
      </c>
      <c r="AD16" s="65">
        <f>AD783</f>
        <v>0</v>
      </c>
      <c r="AE16" s="61">
        <f t="shared" si="1"/>
        <v>0</v>
      </c>
      <c r="AF16" s="65">
        <f>AF783</f>
        <v>0</v>
      </c>
      <c r="AG16" s="65">
        <f>AG783</f>
        <v>0</v>
      </c>
      <c r="AH16" s="61">
        <f t="shared" si="2"/>
        <v>0</v>
      </c>
      <c r="AI16" s="65">
        <f>AI783</f>
        <v>0</v>
      </c>
      <c r="AJ16" s="65">
        <f>AJ783</f>
        <v>0</v>
      </c>
      <c r="AK16" s="61">
        <f t="shared" si="3"/>
        <v>0</v>
      </c>
      <c r="AL16" s="65">
        <f>AL783</f>
        <v>0</v>
      </c>
      <c r="AM16" s="65">
        <f>AM783</f>
        <v>0</v>
      </c>
      <c r="AN16" s="61">
        <f t="shared" si="4"/>
        <v>0</v>
      </c>
      <c r="AO16" s="65">
        <f>AO783</f>
        <v>0</v>
      </c>
      <c r="AP16" s="65">
        <f>AP783</f>
        <v>0</v>
      </c>
      <c r="AQ16" s="61">
        <f t="shared" si="5"/>
        <v>0</v>
      </c>
      <c r="AR16" s="65">
        <f>AR783</f>
        <v>0</v>
      </c>
      <c r="AS16" s="65">
        <f>AS783</f>
        <v>0</v>
      </c>
      <c r="AT16" s="61">
        <f t="shared" si="6"/>
        <v>0</v>
      </c>
      <c r="AU16" s="65">
        <f>AU783</f>
        <v>0</v>
      </c>
      <c r="AV16" s="65">
        <f>AV783</f>
        <v>0</v>
      </c>
      <c r="AW16" s="61">
        <f t="shared" si="7"/>
        <v>0</v>
      </c>
      <c r="AX16" s="51"/>
      <c r="AY16" s="51"/>
      <c r="AZ16" s="51"/>
      <c r="BA16" s="51"/>
      <c r="BB16" s="51"/>
      <c r="BC16" s="51"/>
      <c r="BD16" s="51"/>
      <c r="BE16" s="51"/>
    </row>
    <row r="17" spans="2:57" s="4" customFormat="1" ht="15.75">
      <c r="B17" s="59">
        <v>2025</v>
      </c>
      <c r="C17" s="59">
        <f>C793</f>
        <v>20</v>
      </c>
      <c r="D17" s="59"/>
      <c r="E17" s="59"/>
      <c r="F17" s="59">
        <f>F793</f>
        <v>1</v>
      </c>
      <c r="G17" s="59">
        <f>G793</f>
        <v>2</v>
      </c>
      <c r="H17" s="59"/>
      <c r="I17" s="59"/>
      <c r="J17" s="59"/>
      <c r="K17" s="59"/>
      <c r="L17" s="59"/>
      <c r="M17" s="59"/>
      <c r="N17" s="62" t="str">
        <f t="shared" ref="N17:N18" si="13">N793</f>
        <v>Servicio Profesional de Carrera Policial</v>
      </c>
      <c r="O17" s="61">
        <f>SUM(O18:O20)</f>
        <v>0</v>
      </c>
      <c r="P17" s="61">
        <f>SUM(P18:P20)</f>
        <v>0</v>
      </c>
      <c r="Q17" s="61">
        <f t="shared" si="0"/>
        <v>0</v>
      </c>
      <c r="R17" s="66"/>
      <c r="S17"/>
      <c r="T17"/>
      <c r="U17"/>
      <c r="V17"/>
      <c r="W17"/>
      <c r="X17"/>
      <c r="Y17"/>
      <c r="Z17" s="3"/>
      <c r="AA17" s="3"/>
      <c r="AB17" s="22"/>
      <c r="AC17" s="61">
        <f>SUM(AC18:AC20)</f>
        <v>0</v>
      </c>
      <c r="AD17" s="61">
        <f>SUM(AD18:AD20)</f>
        <v>0</v>
      </c>
      <c r="AE17" s="61">
        <f t="shared" si="1"/>
        <v>0</v>
      </c>
      <c r="AF17" s="61">
        <f>SUM(AF18:AF20)</f>
        <v>0</v>
      </c>
      <c r="AG17" s="61">
        <f>SUM(AG18:AG20)</f>
        <v>0</v>
      </c>
      <c r="AH17" s="61">
        <f t="shared" si="2"/>
        <v>0</v>
      </c>
      <c r="AI17" s="61">
        <f>SUM(AI18:AI20)</f>
        <v>0</v>
      </c>
      <c r="AJ17" s="61">
        <f>SUM(AJ18:AJ20)</f>
        <v>0</v>
      </c>
      <c r="AK17" s="61">
        <f t="shared" si="3"/>
        <v>0</v>
      </c>
      <c r="AL17" s="61">
        <f>SUM(AL18:AL20)</f>
        <v>0</v>
      </c>
      <c r="AM17" s="61">
        <f>SUM(AM18:AM20)</f>
        <v>0</v>
      </c>
      <c r="AN17" s="61">
        <f t="shared" si="4"/>
        <v>0</v>
      </c>
      <c r="AO17" s="61">
        <f>SUM(AO18:AO20)</f>
        <v>0</v>
      </c>
      <c r="AP17" s="61">
        <f>SUM(AP18:AP20)</f>
        <v>0</v>
      </c>
      <c r="AQ17" s="61">
        <f t="shared" si="5"/>
        <v>0</v>
      </c>
      <c r="AR17" s="61">
        <f>SUM(AR18:AR20)</f>
        <v>0</v>
      </c>
      <c r="AS17" s="61">
        <f>SUM(AS18:AS20)</f>
        <v>0</v>
      </c>
      <c r="AT17" s="61">
        <f t="shared" si="6"/>
        <v>0</v>
      </c>
      <c r="AU17" s="61">
        <f>SUM(AU18:AU20)</f>
        <v>0</v>
      </c>
      <c r="AV17" s="61">
        <f>SUM(AV18:AV20)</f>
        <v>0</v>
      </c>
      <c r="AW17" s="61">
        <f t="shared" si="7"/>
        <v>0</v>
      </c>
      <c r="AX17" s="51"/>
      <c r="AY17" s="51"/>
      <c r="AZ17" s="51"/>
      <c r="BA17" s="51"/>
      <c r="BB17" s="51"/>
      <c r="BC17" s="51"/>
      <c r="BD17" s="51"/>
      <c r="BE17" s="51"/>
    </row>
    <row r="18" spans="2:57" s="4" customFormat="1" ht="15.75">
      <c r="B18" s="59">
        <v>2025</v>
      </c>
      <c r="C18" s="59">
        <f>C794</f>
        <v>20</v>
      </c>
      <c r="D18" s="59"/>
      <c r="E18" s="59"/>
      <c r="F18" s="59">
        <f>F794</f>
        <v>1</v>
      </c>
      <c r="G18" s="59">
        <f t="shared" ref="G18:H18" si="14">G794</f>
        <v>2</v>
      </c>
      <c r="H18" s="59">
        <f t="shared" si="14"/>
        <v>6</v>
      </c>
      <c r="I18" s="59"/>
      <c r="J18" s="59"/>
      <c r="K18" s="59"/>
      <c r="L18" s="59"/>
      <c r="M18" s="59"/>
      <c r="N18" s="64" t="str">
        <f t="shared" si="13"/>
        <v>Incentivos y Reconocimientos por Mérito</v>
      </c>
      <c r="O18" s="65">
        <f>O794</f>
        <v>0</v>
      </c>
      <c r="P18" s="65">
        <f>P794</f>
        <v>0</v>
      </c>
      <c r="Q18" s="61">
        <f t="shared" si="0"/>
        <v>0</v>
      </c>
      <c r="R18" s="66"/>
      <c r="S18"/>
      <c r="T18"/>
      <c r="U18"/>
      <c r="V18"/>
      <c r="W18"/>
      <c r="X18"/>
      <c r="Y18"/>
      <c r="Z18" s="3"/>
      <c r="AA18" s="3"/>
      <c r="AB18" s="22"/>
      <c r="AC18" s="65">
        <f>AC794</f>
        <v>0</v>
      </c>
      <c r="AD18" s="65">
        <f>AD794</f>
        <v>0</v>
      </c>
      <c r="AE18" s="61">
        <f t="shared" si="1"/>
        <v>0</v>
      </c>
      <c r="AF18" s="65">
        <f>AF794</f>
        <v>0</v>
      </c>
      <c r="AG18" s="65">
        <f>AG794</f>
        <v>0</v>
      </c>
      <c r="AH18" s="61">
        <f t="shared" si="2"/>
        <v>0</v>
      </c>
      <c r="AI18" s="65">
        <f>AI794</f>
        <v>0</v>
      </c>
      <c r="AJ18" s="65">
        <f>AJ794</f>
        <v>0</v>
      </c>
      <c r="AK18" s="61">
        <f t="shared" si="3"/>
        <v>0</v>
      </c>
      <c r="AL18" s="65">
        <f>AL794</f>
        <v>0</v>
      </c>
      <c r="AM18" s="65">
        <f>AM794</f>
        <v>0</v>
      </c>
      <c r="AN18" s="61">
        <f t="shared" si="4"/>
        <v>0</v>
      </c>
      <c r="AO18" s="65">
        <f>AO794</f>
        <v>0</v>
      </c>
      <c r="AP18" s="65">
        <f>AP794</f>
        <v>0</v>
      </c>
      <c r="AQ18" s="61">
        <f t="shared" si="5"/>
        <v>0</v>
      </c>
      <c r="AR18" s="65">
        <f>AR794</f>
        <v>0</v>
      </c>
      <c r="AS18" s="65">
        <f>AS794</f>
        <v>0</v>
      </c>
      <c r="AT18" s="61">
        <f t="shared" si="6"/>
        <v>0</v>
      </c>
      <c r="AU18" s="65">
        <f>AU794</f>
        <v>0</v>
      </c>
      <c r="AV18" s="65">
        <f>AV794</f>
        <v>0</v>
      </c>
      <c r="AW18" s="61">
        <f t="shared" si="7"/>
        <v>0</v>
      </c>
      <c r="AX18" s="51"/>
      <c r="AY18" s="51"/>
      <c r="AZ18" s="51"/>
      <c r="BA18" s="51"/>
      <c r="BB18" s="51"/>
      <c r="BC18" s="51"/>
      <c r="BD18" s="51"/>
      <c r="BE18" s="51"/>
    </row>
    <row r="19" spans="2:57" s="4" customFormat="1" ht="15.75">
      <c r="B19" s="59">
        <v>2025</v>
      </c>
      <c r="C19" s="59">
        <f>C802</f>
        <v>20</v>
      </c>
      <c r="D19" s="59"/>
      <c r="E19" s="59"/>
      <c r="F19" s="59">
        <f>F802</f>
        <v>1</v>
      </c>
      <c r="G19" s="59">
        <f t="shared" ref="G19:H19" si="15">G802</f>
        <v>2</v>
      </c>
      <c r="H19" s="59">
        <f t="shared" si="15"/>
        <v>7</v>
      </c>
      <c r="I19" s="59"/>
      <c r="J19" s="59"/>
      <c r="K19" s="59"/>
      <c r="L19" s="59"/>
      <c r="M19" s="59"/>
      <c r="N19" s="64" t="str">
        <f>N802</f>
        <v>Sistema de Ascensos por Mérito y Competencia</v>
      </c>
      <c r="O19" s="65">
        <f>O802</f>
        <v>0</v>
      </c>
      <c r="P19" s="65">
        <f>P802</f>
        <v>0</v>
      </c>
      <c r="Q19" s="61">
        <f t="shared" si="0"/>
        <v>0</v>
      </c>
      <c r="R19" s="63"/>
      <c r="S19"/>
      <c r="T19"/>
      <c r="U19"/>
      <c r="V19"/>
      <c r="W19"/>
      <c r="X19"/>
      <c r="Y19"/>
      <c r="Z19" s="3"/>
      <c r="AA19" s="3"/>
      <c r="AB19" s="22"/>
      <c r="AC19" s="65">
        <f>AC802</f>
        <v>0</v>
      </c>
      <c r="AD19" s="65">
        <f>AD802</f>
        <v>0</v>
      </c>
      <c r="AE19" s="61">
        <f t="shared" si="1"/>
        <v>0</v>
      </c>
      <c r="AF19" s="65">
        <f>AF802</f>
        <v>0</v>
      </c>
      <c r="AG19" s="65">
        <f>AG802</f>
        <v>0</v>
      </c>
      <c r="AH19" s="61">
        <f t="shared" si="2"/>
        <v>0</v>
      </c>
      <c r="AI19" s="65">
        <f>AI802</f>
        <v>0</v>
      </c>
      <c r="AJ19" s="65">
        <f>AJ802</f>
        <v>0</v>
      </c>
      <c r="AK19" s="61">
        <f t="shared" si="3"/>
        <v>0</v>
      </c>
      <c r="AL19" s="65">
        <f>AL802</f>
        <v>0</v>
      </c>
      <c r="AM19" s="65">
        <f>AM802</f>
        <v>0</v>
      </c>
      <c r="AN19" s="61">
        <f t="shared" si="4"/>
        <v>0</v>
      </c>
      <c r="AO19" s="65">
        <f>AO802</f>
        <v>0</v>
      </c>
      <c r="AP19" s="65">
        <f>AP802</f>
        <v>0</v>
      </c>
      <c r="AQ19" s="61">
        <f t="shared" si="5"/>
        <v>0</v>
      </c>
      <c r="AR19" s="65">
        <f>AR802</f>
        <v>0</v>
      </c>
      <c r="AS19" s="65">
        <f>AS802</f>
        <v>0</v>
      </c>
      <c r="AT19" s="61">
        <f t="shared" si="6"/>
        <v>0</v>
      </c>
      <c r="AU19" s="65">
        <f>AU802</f>
        <v>0</v>
      </c>
      <c r="AV19" s="65">
        <f>AV802</f>
        <v>0</v>
      </c>
      <c r="AW19" s="61">
        <f t="shared" si="7"/>
        <v>0</v>
      </c>
      <c r="AX19" s="51"/>
      <c r="AY19" s="51"/>
      <c r="AZ19" s="51"/>
      <c r="BA19" s="51"/>
      <c r="BB19" s="51"/>
      <c r="BC19" s="51"/>
      <c r="BD19" s="51"/>
      <c r="BE19" s="51"/>
    </row>
    <row r="20" spans="2:57" s="4" customFormat="1" ht="15.75">
      <c r="B20" s="59">
        <v>2025</v>
      </c>
      <c r="C20" s="59">
        <f>C807</f>
        <v>20</v>
      </c>
      <c r="D20" s="59"/>
      <c r="E20" s="59"/>
      <c r="F20" s="59">
        <f>F807</f>
        <v>1</v>
      </c>
      <c r="G20" s="59">
        <f t="shared" ref="G20:H20" si="16">G807</f>
        <v>2</v>
      </c>
      <c r="H20" s="59">
        <f t="shared" si="16"/>
        <v>8</v>
      </c>
      <c r="I20" s="59"/>
      <c r="J20" s="59"/>
      <c r="K20" s="59"/>
      <c r="L20" s="59"/>
      <c r="M20" s="59"/>
      <c r="N20" s="64" t="str">
        <f>N807</f>
        <v>Crecimiento Académico para Policías</v>
      </c>
      <c r="O20" s="65">
        <f>O807</f>
        <v>0</v>
      </c>
      <c r="P20" s="65">
        <f>P807</f>
        <v>0</v>
      </c>
      <c r="Q20" s="61">
        <f t="shared" si="0"/>
        <v>0</v>
      </c>
      <c r="R20" s="63"/>
      <c r="S20"/>
      <c r="T20"/>
      <c r="U20"/>
      <c r="V20"/>
      <c r="W20"/>
      <c r="X20"/>
      <c r="Y20"/>
      <c r="Z20" s="3"/>
      <c r="AA20" s="3"/>
      <c r="AB20" s="22"/>
      <c r="AC20" s="65">
        <f>AC807</f>
        <v>0</v>
      </c>
      <c r="AD20" s="65">
        <f>AD807</f>
        <v>0</v>
      </c>
      <c r="AE20" s="61">
        <f t="shared" si="1"/>
        <v>0</v>
      </c>
      <c r="AF20" s="65">
        <f>AF807</f>
        <v>0</v>
      </c>
      <c r="AG20" s="65">
        <f>AG807</f>
        <v>0</v>
      </c>
      <c r="AH20" s="61">
        <f t="shared" si="2"/>
        <v>0</v>
      </c>
      <c r="AI20" s="65">
        <f>AI807</f>
        <v>0</v>
      </c>
      <c r="AJ20" s="65">
        <f>AJ807</f>
        <v>0</v>
      </c>
      <c r="AK20" s="61">
        <f t="shared" si="3"/>
        <v>0</v>
      </c>
      <c r="AL20" s="65">
        <f>AL807</f>
        <v>0</v>
      </c>
      <c r="AM20" s="65">
        <f>AM807</f>
        <v>0</v>
      </c>
      <c r="AN20" s="61">
        <f t="shared" si="4"/>
        <v>0</v>
      </c>
      <c r="AO20" s="65">
        <f>AO807</f>
        <v>0</v>
      </c>
      <c r="AP20" s="65">
        <f>AP807</f>
        <v>0</v>
      </c>
      <c r="AQ20" s="61">
        <f t="shared" si="5"/>
        <v>0</v>
      </c>
      <c r="AR20" s="65">
        <f>AR807</f>
        <v>0</v>
      </c>
      <c r="AS20" s="65">
        <f>AS807</f>
        <v>0</v>
      </c>
      <c r="AT20" s="61">
        <f t="shared" si="6"/>
        <v>0</v>
      </c>
      <c r="AU20" s="65">
        <f>AU807</f>
        <v>0</v>
      </c>
      <c r="AV20" s="65">
        <f>AV807</f>
        <v>0</v>
      </c>
      <c r="AW20" s="61">
        <f t="shared" si="7"/>
        <v>0</v>
      </c>
      <c r="AX20" s="51"/>
      <c r="AY20" s="51"/>
      <c r="AZ20" s="51"/>
      <c r="BA20" s="51"/>
      <c r="BB20" s="51"/>
      <c r="BC20" s="51"/>
      <c r="BD20" s="51"/>
      <c r="BE20" s="51"/>
    </row>
    <row r="21" spans="2:57" s="4" customFormat="1" ht="15.75">
      <c r="B21" s="59">
        <v>2025</v>
      </c>
      <c r="C21" s="59">
        <f>C818</f>
        <v>20</v>
      </c>
      <c r="D21" s="59"/>
      <c r="E21" s="59"/>
      <c r="F21" s="59">
        <f>F818</f>
        <v>1</v>
      </c>
      <c r="G21" s="59">
        <f>G818</f>
        <v>3</v>
      </c>
      <c r="H21" s="59"/>
      <c r="I21" s="59"/>
      <c r="J21" s="59"/>
      <c r="K21" s="59"/>
      <c r="L21" s="59"/>
      <c r="M21" s="59"/>
      <c r="N21" s="62" t="str">
        <f>N818</f>
        <v>Sistema de Régimen Disciplinario</v>
      </c>
      <c r="O21" s="61">
        <f>SUM(O22:O24)</f>
        <v>0</v>
      </c>
      <c r="P21" s="61">
        <f>SUM(P22:P24)</f>
        <v>0</v>
      </c>
      <c r="Q21" s="61">
        <f t="shared" si="0"/>
        <v>0</v>
      </c>
      <c r="R21" s="63"/>
      <c r="S21"/>
      <c r="T21"/>
      <c r="U21"/>
      <c r="V21"/>
      <c r="W21"/>
      <c r="X21"/>
      <c r="Y21"/>
      <c r="Z21" s="3"/>
      <c r="AA21" s="3"/>
      <c r="AB21" s="22"/>
      <c r="AC21" s="61">
        <f>SUM(AC22:AC24)</f>
        <v>0</v>
      </c>
      <c r="AD21" s="61">
        <f>SUM(AD22:AD24)</f>
        <v>0</v>
      </c>
      <c r="AE21" s="61">
        <f t="shared" si="1"/>
        <v>0</v>
      </c>
      <c r="AF21" s="61">
        <f>SUM(AF22:AF24)</f>
        <v>0</v>
      </c>
      <c r="AG21" s="61">
        <f>SUM(AG22:AG24)</f>
        <v>0</v>
      </c>
      <c r="AH21" s="61">
        <f t="shared" si="2"/>
        <v>0</v>
      </c>
      <c r="AI21" s="61">
        <f>SUM(AI22:AI24)</f>
        <v>0</v>
      </c>
      <c r="AJ21" s="61">
        <f>SUM(AJ22:AJ24)</f>
        <v>0</v>
      </c>
      <c r="AK21" s="61">
        <f t="shared" si="3"/>
        <v>0</v>
      </c>
      <c r="AL21" s="61">
        <f>SUM(AL22:AL24)</f>
        <v>0</v>
      </c>
      <c r="AM21" s="61">
        <f>SUM(AM22:AM24)</f>
        <v>0</v>
      </c>
      <c r="AN21" s="61">
        <f t="shared" si="4"/>
        <v>0</v>
      </c>
      <c r="AO21" s="61">
        <f>SUM(AO22:AO24)</f>
        <v>0</v>
      </c>
      <c r="AP21" s="61">
        <f>SUM(AP22:AP24)</f>
        <v>0</v>
      </c>
      <c r="AQ21" s="61">
        <f t="shared" si="5"/>
        <v>0</v>
      </c>
      <c r="AR21" s="61">
        <f>SUM(AR22:AR24)</f>
        <v>0</v>
      </c>
      <c r="AS21" s="61">
        <f>SUM(AS22:AS24)</f>
        <v>0</v>
      </c>
      <c r="AT21" s="61">
        <f t="shared" si="6"/>
        <v>0</v>
      </c>
      <c r="AU21" s="61">
        <f>SUM(AU22:AU24)</f>
        <v>0</v>
      </c>
      <c r="AV21" s="61">
        <f>SUM(AV22:AV24)</f>
        <v>0</v>
      </c>
      <c r="AW21" s="61">
        <f t="shared" si="7"/>
        <v>0</v>
      </c>
      <c r="AX21" s="51"/>
      <c r="AY21" s="51"/>
      <c r="AZ21" s="51"/>
      <c r="BA21" s="51"/>
      <c r="BB21" s="51"/>
      <c r="BC21" s="51"/>
      <c r="BD21" s="51"/>
      <c r="BE21" s="51"/>
    </row>
    <row r="22" spans="2:57" s="4" customFormat="1" ht="15.75">
      <c r="B22" s="59">
        <v>2025</v>
      </c>
      <c r="C22" s="59">
        <f>C819</f>
        <v>20</v>
      </c>
      <c r="D22" s="59"/>
      <c r="E22" s="59"/>
      <c r="F22" s="59">
        <f>F819</f>
        <v>1</v>
      </c>
      <c r="G22" s="59">
        <f t="shared" ref="G22:H22" si="17">G819</f>
        <v>3</v>
      </c>
      <c r="H22" s="59">
        <f t="shared" si="17"/>
        <v>9</v>
      </c>
      <c r="I22" s="59"/>
      <c r="J22" s="59"/>
      <c r="K22" s="59"/>
      <c r="L22" s="59"/>
      <c r="M22" s="59"/>
      <c r="N22" s="64" t="str">
        <f>N819</f>
        <v>Estrategias Preventivas de Conducta y Disciplina</v>
      </c>
      <c r="O22" s="65">
        <f>O819</f>
        <v>0</v>
      </c>
      <c r="P22" s="65">
        <f>P819</f>
        <v>0</v>
      </c>
      <c r="Q22" s="61">
        <f t="shared" si="0"/>
        <v>0</v>
      </c>
      <c r="R22" s="63"/>
      <c r="S22"/>
      <c r="T22"/>
      <c r="U22"/>
      <c r="V22"/>
      <c r="W22"/>
      <c r="X22"/>
      <c r="Y22"/>
      <c r="Z22" s="3"/>
      <c r="AA22" s="3"/>
      <c r="AB22" s="22"/>
      <c r="AC22" s="65">
        <f>AC819</f>
        <v>0</v>
      </c>
      <c r="AD22" s="65">
        <f>AD819</f>
        <v>0</v>
      </c>
      <c r="AE22" s="61">
        <f t="shared" si="1"/>
        <v>0</v>
      </c>
      <c r="AF22" s="65">
        <f>AF819</f>
        <v>0</v>
      </c>
      <c r="AG22" s="65">
        <f>AG819</f>
        <v>0</v>
      </c>
      <c r="AH22" s="61">
        <f t="shared" si="2"/>
        <v>0</v>
      </c>
      <c r="AI22" s="65">
        <f>AI819</f>
        <v>0</v>
      </c>
      <c r="AJ22" s="65">
        <f>AJ819</f>
        <v>0</v>
      </c>
      <c r="AK22" s="61">
        <f t="shared" si="3"/>
        <v>0</v>
      </c>
      <c r="AL22" s="65">
        <f>AL819</f>
        <v>0</v>
      </c>
      <c r="AM22" s="65">
        <f>AM819</f>
        <v>0</v>
      </c>
      <c r="AN22" s="61">
        <f t="shared" si="4"/>
        <v>0</v>
      </c>
      <c r="AO22" s="65">
        <f>AO819</f>
        <v>0</v>
      </c>
      <c r="AP22" s="65">
        <f>AP819</f>
        <v>0</v>
      </c>
      <c r="AQ22" s="61">
        <f t="shared" si="5"/>
        <v>0</v>
      </c>
      <c r="AR22" s="65">
        <f>AR819</f>
        <v>0</v>
      </c>
      <c r="AS22" s="65">
        <f>AS819</f>
        <v>0</v>
      </c>
      <c r="AT22" s="61">
        <f t="shared" si="6"/>
        <v>0</v>
      </c>
      <c r="AU22" s="65">
        <f>AU819</f>
        <v>0</v>
      </c>
      <c r="AV22" s="65">
        <f>AV819</f>
        <v>0</v>
      </c>
      <c r="AW22" s="61">
        <f t="shared" si="7"/>
        <v>0</v>
      </c>
      <c r="AX22" s="51"/>
      <c r="AY22" s="51"/>
      <c r="AZ22" s="51"/>
      <c r="BA22" s="51"/>
      <c r="BB22" s="51"/>
      <c r="BC22" s="51"/>
      <c r="BD22" s="51"/>
      <c r="BE22" s="51"/>
    </row>
    <row r="23" spans="2:57" s="4" customFormat="1" ht="15.75">
      <c r="B23" s="59">
        <v>2025</v>
      </c>
      <c r="C23" s="59">
        <f>C832</f>
        <v>20</v>
      </c>
      <c r="D23" s="59"/>
      <c r="E23" s="59"/>
      <c r="F23" s="59">
        <f>F832</f>
        <v>1</v>
      </c>
      <c r="G23" s="59">
        <f t="shared" ref="G23:H23" si="18">G832</f>
        <v>3</v>
      </c>
      <c r="H23" s="59">
        <f t="shared" si="18"/>
        <v>10</v>
      </c>
      <c r="I23" s="59"/>
      <c r="J23" s="59"/>
      <c r="K23" s="59"/>
      <c r="L23" s="59"/>
      <c r="M23" s="59"/>
      <c r="N23" s="64" t="str">
        <f>N832</f>
        <v>Fortalecimiento de las Unidades de Asuntos Internos</v>
      </c>
      <c r="O23" s="65">
        <f>O832</f>
        <v>0</v>
      </c>
      <c r="P23" s="65">
        <f>P832</f>
        <v>0</v>
      </c>
      <c r="Q23" s="61">
        <f t="shared" si="0"/>
        <v>0</v>
      </c>
      <c r="R23" s="63"/>
      <c r="S23"/>
      <c r="T23"/>
      <c r="U23"/>
      <c r="V23"/>
      <c r="W23"/>
      <c r="X23"/>
      <c r="Y23"/>
      <c r="Z23" s="3"/>
      <c r="AA23" s="3"/>
      <c r="AB23" s="22"/>
      <c r="AC23" s="65">
        <f>AC832</f>
        <v>0</v>
      </c>
      <c r="AD23" s="65">
        <f>AD832</f>
        <v>0</v>
      </c>
      <c r="AE23" s="61">
        <f t="shared" si="1"/>
        <v>0</v>
      </c>
      <c r="AF23" s="65">
        <f>AF832</f>
        <v>0</v>
      </c>
      <c r="AG23" s="65">
        <f>AG832</f>
        <v>0</v>
      </c>
      <c r="AH23" s="61">
        <f t="shared" si="2"/>
        <v>0</v>
      </c>
      <c r="AI23" s="65">
        <f>AI832</f>
        <v>0</v>
      </c>
      <c r="AJ23" s="65">
        <f>AJ832</f>
        <v>0</v>
      </c>
      <c r="AK23" s="61">
        <f t="shared" si="3"/>
        <v>0</v>
      </c>
      <c r="AL23" s="65">
        <f>AL832</f>
        <v>0</v>
      </c>
      <c r="AM23" s="65">
        <f>AM832</f>
        <v>0</v>
      </c>
      <c r="AN23" s="61">
        <f t="shared" si="4"/>
        <v>0</v>
      </c>
      <c r="AO23" s="65">
        <f>AO832</f>
        <v>0</v>
      </c>
      <c r="AP23" s="65">
        <f>AP832</f>
        <v>0</v>
      </c>
      <c r="AQ23" s="61">
        <f t="shared" si="5"/>
        <v>0</v>
      </c>
      <c r="AR23" s="65">
        <f>AR832</f>
        <v>0</v>
      </c>
      <c r="AS23" s="65">
        <f>AS832</f>
        <v>0</v>
      </c>
      <c r="AT23" s="61">
        <f t="shared" si="6"/>
        <v>0</v>
      </c>
      <c r="AU23" s="65">
        <f>AU832</f>
        <v>0</v>
      </c>
      <c r="AV23" s="65">
        <f>AV832</f>
        <v>0</v>
      </c>
      <c r="AW23" s="61">
        <f t="shared" si="7"/>
        <v>0</v>
      </c>
      <c r="AX23" s="51"/>
      <c r="AY23" s="51"/>
      <c r="AZ23" s="51"/>
      <c r="BA23" s="51"/>
      <c r="BB23" s="51"/>
      <c r="BC23" s="51"/>
      <c r="BD23" s="51"/>
      <c r="BE23" s="51"/>
    </row>
    <row r="24" spans="2:57" s="4" customFormat="1" ht="15.75">
      <c r="B24" s="59">
        <v>2025</v>
      </c>
      <c r="C24" s="59">
        <f>C864</f>
        <v>20</v>
      </c>
      <c r="D24" s="59"/>
      <c r="E24" s="59"/>
      <c r="F24" s="59">
        <f>F864</f>
        <v>1</v>
      </c>
      <c r="G24" s="59">
        <f t="shared" ref="G24:H24" si="19">G864</f>
        <v>3</v>
      </c>
      <c r="H24" s="59">
        <f t="shared" si="19"/>
        <v>11</v>
      </c>
      <c r="I24" s="59"/>
      <c r="J24" s="59"/>
      <c r="K24" s="59"/>
      <c r="L24" s="59"/>
      <c r="M24" s="59"/>
      <c r="N24" s="64" t="str">
        <f>N864</f>
        <v>Fortalecimientos de las Comisiones de Honor y Justicia</v>
      </c>
      <c r="O24" s="65">
        <f>O864</f>
        <v>0</v>
      </c>
      <c r="P24" s="65">
        <f>P864</f>
        <v>0</v>
      </c>
      <c r="Q24" s="61">
        <f t="shared" si="0"/>
        <v>0</v>
      </c>
      <c r="R24" s="63"/>
      <c r="S24"/>
      <c r="T24"/>
      <c r="U24"/>
      <c r="V24"/>
      <c r="W24"/>
      <c r="X24"/>
      <c r="Y24"/>
      <c r="Z24" s="3"/>
      <c r="AA24" s="3"/>
      <c r="AB24" s="22"/>
      <c r="AC24" s="65">
        <f>AC864</f>
        <v>0</v>
      </c>
      <c r="AD24" s="65">
        <f>AD864</f>
        <v>0</v>
      </c>
      <c r="AE24" s="61">
        <f t="shared" si="1"/>
        <v>0</v>
      </c>
      <c r="AF24" s="65">
        <f>AF864</f>
        <v>0</v>
      </c>
      <c r="AG24" s="65">
        <f>AG864</f>
        <v>0</v>
      </c>
      <c r="AH24" s="61">
        <f t="shared" si="2"/>
        <v>0</v>
      </c>
      <c r="AI24" s="65">
        <f>AI864</f>
        <v>0</v>
      </c>
      <c r="AJ24" s="65">
        <f>AJ864</f>
        <v>0</v>
      </c>
      <c r="AK24" s="61">
        <f t="shared" si="3"/>
        <v>0</v>
      </c>
      <c r="AL24" s="65">
        <f>AL864</f>
        <v>0</v>
      </c>
      <c r="AM24" s="65">
        <f>AM864</f>
        <v>0</v>
      </c>
      <c r="AN24" s="61">
        <f t="shared" si="4"/>
        <v>0</v>
      </c>
      <c r="AO24" s="65">
        <f>AO864</f>
        <v>0</v>
      </c>
      <c r="AP24" s="65">
        <f>AP864</f>
        <v>0</v>
      </c>
      <c r="AQ24" s="61">
        <f t="shared" si="5"/>
        <v>0</v>
      </c>
      <c r="AR24" s="65">
        <f>AR864</f>
        <v>0</v>
      </c>
      <c r="AS24" s="65">
        <f>AS864</f>
        <v>0</v>
      </c>
      <c r="AT24" s="61">
        <f t="shared" si="6"/>
        <v>0</v>
      </c>
      <c r="AU24" s="65">
        <f>AU864</f>
        <v>0</v>
      </c>
      <c r="AV24" s="65">
        <f>AV864</f>
        <v>0</v>
      </c>
      <c r="AW24" s="61">
        <f t="shared" si="7"/>
        <v>0</v>
      </c>
      <c r="AX24" s="51"/>
      <c r="AY24" s="51"/>
      <c r="AZ24" s="51"/>
      <c r="BA24" s="51"/>
      <c r="BB24" s="51"/>
      <c r="BC24" s="51"/>
      <c r="BD24" s="51"/>
      <c r="BE24" s="51"/>
    </row>
    <row r="25" spans="2:57" s="4" customFormat="1" ht="31.5">
      <c r="B25" s="59">
        <v>2025</v>
      </c>
      <c r="C25" s="59">
        <f>C893</f>
        <v>20</v>
      </c>
      <c r="D25" s="59"/>
      <c r="E25" s="59"/>
      <c r="F25" s="59">
        <f>F893</f>
        <v>1</v>
      </c>
      <c r="G25" s="59">
        <f>G893</f>
        <v>4</v>
      </c>
      <c r="H25" s="59"/>
      <c r="I25" s="59"/>
      <c r="J25" s="59"/>
      <c r="K25" s="59"/>
      <c r="L25" s="59"/>
      <c r="M25" s="59"/>
      <c r="N25" s="62" t="str">
        <f t="shared" ref="N25:N26" si="20">N893</f>
        <v>Sistema Complementario de Seguridad Social para las y los Policías</v>
      </c>
      <c r="O25" s="61">
        <f>SUM(O26:O27)</f>
        <v>0</v>
      </c>
      <c r="P25" s="61">
        <f>SUM(P26:P27)</f>
        <v>0</v>
      </c>
      <c r="Q25" s="61">
        <f t="shared" si="0"/>
        <v>0</v>
      </c>
      <c r="R25" s="63"/>
      <c r="S25"/>
      <c r="T25"/>
      <c r="U25"/>
      <c r="V25"/>
      <c r="W25"/>
      <c r="X25"/>
      <c r="Y25"/>
      <c r="Z25" s="3"/>
      <c r="AA25" s="3"/>
      <c r="AB25" s="22"/>
      <c r="AC25" s="61">
        <f>SUM(AC26:AC27)</f>
        <v>0</v>
      </c>
      <c r="AD25" s="61">
        <f>SUM(AD26:AD27)</f>
        <v>0</v>
      </c>
      <c r="AE25" s="61">
        <f t="shared" si="1"/>
        <v>0</v>
      </c>
      <c r="AF25" s="61">
        <f>SUM(AF26:AF27)</f>
        <v>0</v>
      </c>
      <c r="AG25" s="61">
        <f>SUM(AG26:AG27)</f>
        <v>0</v>
      </c>
      <c r="AH25" s="61">
        <f t="shared" si="2"/>
        <v>0</v>
      </c>
      <c r="AI25" s="61">
        <f>SUM(AI26:AI27)</f>
        <v>0</v>
      </c>
      <c r="AJ25" s="61">
        <f>SUM(AJ26:AJ27)</f>
        <v>0</v>
      </c>
      <c r="AK25" s="61">
        <f t="shared" si="3"/>
        <v>0</v>
      </c>
      <c r="AL25" s="61">
        <f>SUM(AL26:AL27)</f>
        <v>0</v>
      </c>
      <c r="AM25" s="61">
        <f>SUM(AM26:AM27)</f>
        <v>0</v>
      </c>
      <c r="AN25" s="61">
        <f t="shared" si="4"/>
        <v>0</v>
      </c>
      <c r="AO25" s="61">
        <f>SUM(AO26:AO27)</f>
        <v>0</v>
      </c>
      <c r="AP25" s="61">
        <f>SUM(AP26:AP27)</f>
        <v>0</v>
      </c>
      <c r="AQ25" s="61">
        <f t="shared" si="5"/>
        <v>0</v>
      </c>
      <c r="AR25" s="61">
        <f>SUM(AR26:AR27)</f>
        <v>0</v>
      </c>
      <c r="AS25" s="61">
        <f>SUM(AS26:AS27)</f>
        <v>0</v>
      </c>
      <c r="AT25" s="61">
        <f t="shared" si="6"/>
        <v>0</v>
      </c>
      <c r="AU25" s="61">
        <f>SUM(AU26:AU27)</f>
        <v>0</v>
      </c>
      <c r="AV25" s="61">
        <f>SUM(AV26:AV27)</f>
        <v>0</v>
      </c>
      <c r="AW25" s="61">
        <f t="shared" si="7"/>
        <v>0</v>
      </c>
      <c r="AX25" s="51"/>
      <c r="AY25" s="51"/>
      <c r="AZ25" s="51"/>
      <c r="BA25" s="51"/>
      <c r="BB25" s="51"/>
      <c r="BC25" s="51"/>
      <c r="BD25" s="51"/>
      <c r="BE25" s="51"/>
    </row>
    <row r="26" spans="2:57" s="4" customFormat="1" ht="15.75">
      <c r="B26" s="59">
        <v>2025</v>
      </c>
      <c r="C26" s="59">
        <f>C894</f>
        <v>20</v>
      </c>
      <c r="D26" s="59"/>
      <c r="E26" s="59"/>
      <c r="F26" s="59">
        <f>F894</f>
        <v>1</v>
      </c>
      <c r="G26" s="59">
        <f t="shared" ref="G26:H26" si="21">G894</f>
        <v>4</v>
      </c>
      <c r="H26" s="59">
        <f t="shared" si="21"/>
        <v>12</v>
      </c>
      <c r="I26" s="59"/>
      <c r="J26" s="59"/>
      <c r="K26" s="59"/>
      <c r="L26" s="59"/>
      <c r="M26" s="59"/>
      <c r="N26" s="64" t="str">
        <f t="shared" si="20"/>
        <v>Acceso a Vivienda Digna</v>
      </c>
      <c r="O26" s="65">
        <f>O894</f>
        <v>0</v>
      </c>
      <c r="P26" s="65">
        <f>P894</f>
        <v>0</v>
      </c>
      <c r="Q26" s="61">
        <f t="shared" si="0"/>
        <v>0</v>
      </c>
      <c r="R26" s="63"/>
      <c r="S26"/>
      <c r="T26"/>
      <c r="U26"/>
      <c r="V26"/>
      <c r="W26"/>
      <c r="X26"/>
      <c r="Y26"/>
      <c r="Z26" s="3"/>
      <c r="AA26" s="3"/>
      <c r="AB26" s="22"/>
      <c r="AC26" s="65">
        <f>AC894</f>
        <v>0</v>
      </c>
      <c r="AD26" s="65">
        <f>AD894</f>
        <v>0</v>
      </c>
      <c r="AE26" s="61">
        <f t="shared" si="1"/>
        <v>0</v>
      </c>
      <c r="AF26" s="65">
        <f>AF894</f>
        <v>0</v>
      </c>
      <c r="AG26" s="65">
        <f>AG894</f>
        <v>0</v>
      </c>
      <c r="AH26" s="61">
        <f t="shared" si="2"/>
        <v>0</v>
      </c>
      <c r="AI26" s="65">
        <f>AI894</f>
        <v>0</v>
      </c>
      <c r="AJ26" s="65">
        <f>AJ894</f>
        <v>0</v>
      </c>
      <c r="AK26" s="61">
        <f t="shared" si="3"/>
        <v>0</v>
      </c>
      <c r="AL26" s="65">
        <f>AL894</f>
        <v>0</v>
      </c>
      <c r="AM26" s="65">
        <f>AM894</f>
        <v>0</v>
      </c>
      <c r="AN26" s="61">
        <f t="shared" si="4"/>
        <v>0</v>
      </c>
      <c r="AO26" s="65">
        <f>AO894</f>
        <v>0</v>
      </c>
      <c r="AP26" s="65">
        <f>AP894</f>
        <v>0</v>
      </c>
      <c r="AQ26" s="61">
        <f t="shared" si="5"/>
        <v>0</v>
      </c>
      <c r="AR26" s="65">
        <f>AR894</f>
        <v>0</v>
      </c>
      <c r="AS26" s="65">
        <f>AS894</f>
        <v>0</v>
      </c>
      <c r="AT26" s="61">
        <f t="shared" si="6"/>
        <v>0</v>
      </c>
      <c r="AU26" s="65">
        <f>AU894</f>
        <v>0</v>
      </c>
      <c r="AV26" s="65">
        <f>AV894</f>
        <v>0</v>
      </c>
      <c r="AW26" s="61">
        <f t="shared" si="7"/>
        <v>0</v>
      </c>
      <c r="AX26" s="51"/>
      <c r="AY26" s="51"/>
      <c r="AZ26" s="51"/>
      <c r="BA26" s="51"/>
      <c r="BB26" s="51"/>
      <c r="BC26" s="51"/>
      <c r="BD26" s="51"/>
      <c r="BE26" s="51"/>
    </row>
    <row r="27" spans="2:57" s="4" customFormat="1" ht="15.75">
      <c r="B27" s="59">
        <v>2025</v>
      </c>
      <c r="C27" s="59">
        <f>C899</f>
        <v>20</v>
      </c>
      <c r="D27" s="59"/>
      <c r="E27" s="59"/>
      <c r="F27" s="59">
        <f>F899</f>
        <v>1</v>
      </c>
      <c r="G27" s="59">
        <f t="shared" ref="G27:H27" si="22">G899</f>
        <v>4</v>
      </c>
      <c r="H27" s="59">
        <f t="shared" si="22"/>
        <v>13</v>
      </c>
      <c r="I27" s="59"/>
      <c r="J27" s="59"/>
      <c r="K27" s="59"/>
      <c r="L27" s="59"/>
      <c r="M27" s="59"/>
      <c r="N27" s="64" t="str">
        <f>N899</f>
        <v>Apoyos para la Familia del Policía</v>
      </c>
      <c r="O27" s="65">
        <f>O899</f>
        <v>0</v>
      </c>
      <c r="P27" s="65">
        <f>P899</f>
        <v>0</v>
      </c>
      <c r="Q27" s="61">
        <f t="shared" si="0"/>
        <v>0</v>
      </c>
      <c r="R27" s="63"/>
      <c r="S27"/>
      <c r="T27"/>
      <c r="U27"/>
      <c r="V27"/>
      <c r="W27"/>
      <c r="X27"/>
      <c r="Y27"/>
      <c r="Z27" s="3"/>
      <c r="AA27" s="3"/>
      <c r="AB27" s="22"/>
      <c r="AC27" s="65">
        <f>AC899</f>
        <v>0</v>
      </c>
      <c r="AD27" s="65">
        <f>AD899</f>
        <v>0</v>
      </c>
      <c r="AE27" s="61">
        <f t="shared" si="1"/>
        <v>0</v>
      </c>
      <c r="AF27" s="65">
        <f>AF899</f>
        <v>0</v>
      </c>
      <c r="AG27" s="65">
        <f>AG899</f>
        <v>0</v>
      </c>
      <c r="AH27" s="61">
        <f t="shared" si="2"/>
        <v>0</v>
      </c>
      <c r="AI27" s="65">
        <f>AI899</f>
        <v>0</v>
      </c>
      <c r="AJ27" s="65">
        <f>AJ899</f>
        <v>0</v>
      </c>
      <c r="AK27" s="61">
        <f t="shared" si="3"/>
        <v>0</v>
      </c>
      <c r="AL27" s="65">
        <f>AL899</f>
        <v>0</v>
      </c>
      <c r="AM27" s="65">
        <f>AM899</f>
        <v>0</v>
      </c>
      <c r="AN27" s="61">
        <f t="shared" si="4"/>
        <v>0</v>
      </c>
      <c r="AO27" s="65">
        <f>AO899</f>
        <v>0</v>
      </c>
      <c r="AP27" s="65">
        <f>AP899</f>
        <v>0</v>
      </c>
      <c r="AQ27" s="61">
        <f t="shared" si="5"/>
        <v>0</v>
      </c>
      <c r="AR27" s="65">
        <f>AR899</f>
        <v>0</v>
      </c>
      <c r="AS27" s="65">
        <f>AS899</f>
        <v>0</v>
      </c>
      <c r="AT27" s="61">
        <f t="shared" si="6"/>
        <v>0</v>
      </c>
      <c r="AU27" s="65">
        <f>AU899</f>
        <v>0</v>
      </c>
      <c r="AV27" s="65">
        <f>AV899</f>
        <v>0</v>
      </c>
      <c r="AW27" s="61">
        <f t="shared" si="7"/>
        <v>0</v>
      </c>
      <c r="AX27" s="51"/>
      <c r="AY27" s="51"/>
      <c r="AZ27" s="51"/>
      <c r="BA27" s="51"/>
      <c r="BB27" s="51"/>
      <c r="BC27" s="51"/>
      <c r="BD27" s="51"/>
      <c r="BE27" s="51"/>
    </row>
    <row r="28" spans="2:57" s="4" customFormat="1" ht="31.5">
      <c r="B28" s="59">
        <v>2025</v>
      </c>
      <c r="C28" s="59">
        <f>C908</f>
        <v>20</v>
      </c>
      <c r="D28" s="59"/>
      <c r="E28" s="59"/>
      <c r="F28" s="59">
        <f>F908</f>
        <v>2</v>
      </c>
      <c r="G28" s="59"/>
      <c r="H28" s="59"/>
      <c r="I28" s="59"/>
      <c r="J28" s="59"/>
      <c r="K28" s="59"/>
      <c r="L28" s="59"/>
      <c r="M28" s="59"/>
      <c r="N28" s="67" t="str">
        <f t="shared" ref="N28:N30" si="23">N908</f>
        <v>Fortalecimiento de las Instituciones de Seguridad Pública y Procuración de Justicia</v>
      </c>
      <c r="O28" s="61">
        <f>O29+O32</f>
        <v>34349234</v>
      </c>
      <c r="P28" s="61">
        <f>P29+P32</f>
        <v>24779045.189999998</v>
      </c>
      <c r="Q28" s="61">
        <f t="shared" si="0"/>
        <v>59128279.189999998</v>
      </c>
      <c r="R28" s="63"/>
      <c r="S28"/>
      <c r="T28"/>
      <c r="U28"/>
      <c r="V28"/>
      <c r="W28"/>
      <c r="X28"/>
      <c r="Y28"/>
      <c r="Z28" s="3"/>
      <c r="AA28" s="3"/>
      <c r="AB28" s="22"/>
      <c r="AC28" s="61">
        <f>AC29+AC32</f>
        <v>34349234</v>
      </c>
      <c r="AD28" s="61">
        <f>AD29+AD32</f>
        <v>26479045.189999998</v>
      </c>
      <c r="AE28" s="61">
        <f t="shared" si="1"/>
        <v>60828279.189999998</v>
      </c>
      <c r="AF28" s="61">
        <f>AF29+AF32</f>
        <v>25819712.66</v>
      </c>
      <c r="AG28" s="61">
        <f>AG29+AG32</f>
        <v>18772592.370000005</v>
      </c>
      <c r="AH28" s="61">
        <f t="shared" si="2"/>
        <v>44592305.030000001</v>
      </c>
      <c r="AI28" s="61">
        <f>AI29+AI32</f>
        <v>8374127.5999999996</v>
      </c>
      <c r="AJ28" s="61">
        <f>AJ29+AJ32</f>
        <v>0</v>
      </c>
      <c r="AK28" s="61">
        <f t="shared" si="3"/>
        <v>8374127.5999999996</v>
      </c>
      <c r="AL28" s="61">
        <f>AL29+AL32</f>
        <v>0</v>
      </c>
      <c r="AM28" s="61">
        <f>AM29+AM32</f>
        <v>0</v>
      </c>
      <c r="AN28" s="61">
        <f t="shared" si="4"/>
        <v>0</v>
      </c>
      <c r="AO28" s="61">
        <f>AO29+AO32</f>
        <v>0</v>
      </c>
      <c r="AP28" s="61">
        <f>AP29+AP32</f>
        <v>7705394.9999999972</v>
      </c>
      <c r="AQ28" s="61">
        <f t="shared" si="5"/>
        <v>7705394.9999999972</v>
      </c>
      <c r="AR28" s="61">
        <f>AR29+AR32</f>
        <v>0</v>
      </c>
      <c r="AS28" s="61">
        <f>AS29+AS32</f>
        <v>0</v>
      </c>
      <c r="AT28" s="61">
        <f t="shared" si="6"/>
        <v>0</v>
      </c>
      <c r="AU28" s="61">
        <f>AU29+AU32</f>
        <v>155393.74000000005</v>
      </c>
      <c r="AV28" s="61">
        <f>AV29+AV32</f>
        <v>1057.8200000005309</v>
      </c>
      <c r="AW28" s="61">
        <f t="shared" si="7"/>
        <v>156451.56000000058</v>
      </c>
      <c r="AX28" s="51"/>
      <c r="AY28" s="51"/>
      <c r="AZ28" s="51"/>
      <c r="BA28" s="51"/>
      <c r="BB28" s="51"/>
      <c r="BC28" s="51"/>
      <c r="BD28" s="51"/>
      <c r="BE28" s="51"/>
    </row>
    <row r="29" spans="2:57" s="4" customFormat="1" ht="31.5">
      <c r="B29" s="59">
        <v>2025</v>
      </c>
      <c r="C29" s="59">
        <f>C909</f>
        <v>20</v>
      </c>
      <c r="D29" s="59"/>
      <c r="E29" s="59"/>
      <c r="F29" s="59">
        <f>F909</f>
        <v>2</v>
      </c>
      <c r="G29" s="59">
        <f>G909</f>
        <v>5</v>
      </c>
      <c r="H29" s="59"/>
      <c r="I29" s="59"/>
      <c r="J29" s="59"/>
      <c r="K29" s="59"/>
      <c r="L29" s="59"/>
      <c r="M29" s="59"/>
      <c r="N29" s="62" t="str">
        <f t="shared" si="23"/>
        <v>Modernización de Infraestructura y Equipamiento de las Instituciones de Seguridad Pública y Procuración de Justicia</v>
      </c>
      <c r="O29" s="61">
        <f>SUM(O30:O31)</f>
        <v>34349234</v>
      </c>
      <c r="P29" s="61">
        <f>SUM(P30:P31)</f>
        <v>24779045.189999998</v>
      </c>
      <c r="Q29" s="61">
        <f t="shared" si="0"/>
        <v>59128279.189999998</v>
      </c>
      <c r="R29" s="63"/>
      <c r="S29"/>
      <c r="T29"/>
      <c r="U29"/>
      <c r="V29"/>
      <c r="W29"/>
      <c r="X29"/>
      <c r="Y29"/>
      <c r="Z29" s="3"/>
      <c r="AA29" s="3"/>
      <c r="AB29" s="22"/>
      <c r="AC29" s="61">
        <f>SUM(AC30:AC31)</f>
        <v>34349234</v>
      </c>
      <c r="AD29" s="61">
        <f>SUM(AD30:AD31)</f>
        <v>26479045.189999998</v>
      </c>
      <c r="AE29" s="61">
        <f t="shared" si="1"/>
        <v>60828279.189999998</v>
      </c>
      <c r="AF29" s="61">
        <f>SUM(AF30:AF31)</f>
        <v>25819712.66</v>
      </c>
      <c r="AG29" s="61">
        <f>SUM(AG30:AG31)</f>
        <v>18772592.370000005</v>
      </c>
      <c r="AH29" s="61">
        <f t="shared" si="2"/>
        <v>44592305.030000001</v>
      </c>
      <c r="AI29" s="61">
        <f>SUM(AI30:AI31)</f>
        <v>8374127.5999999996</v>
      </c>
      <c r="AJ29" s="61">
        <f>SUM(AJ30:AJ31)</f>
        <v>0</v>
      </c>
      <c r="AK29" s="61">
        <f t="shared" si="3"/>
        <v>8374127.5999999996</v>
      </c>
      <c r="AL29" s="61">
        <f>SUM(AL30:AL31)</f>
        <v>0</v>
      </c>
      <c r="AM29" s="61">
        <f>SUM(AM30:AM31)</f>
        <v>0</v>
      </c>
      <c r="AN29" s="61">
        <f t="shared" si="4"/>
        <v>0</v>
      </c>
      <c r="AO29" s="61">
        <f>SUM(AO30:AO31)</f>
        <v>0</v>
      </c>
      <c r="AP29" s="61">
        <f>SUM(AP30:AP31)</f>
        <v>7705394.9999999972</v>
      </c>
      <c r="AQ29" s="61">
        <f t="shared" si="5"/>
        <v>7705394.9999999972</v>
      </c>
      <c r="AR29" s="61">
        <f>SUM(AR30:AR31)</f>
        <v>0</v>
      </c>
      <c r="AS29" s="61">
        <f>SUM(AS30:AS31)</f>
        <v>0</v>
      </c>
      <c r="AT29" s="61">
        <f t="shared" si="6"/>
        <v>0</v>
      </c>
      <c r="AU29" s="61">
        <f>SUM(AU30:AU31)</f>
        <v>155393.74000000005</v>
      </c>
      <c r="AV29" s="61">
        <f>SUM(AV30:AV31)</f>
        <v>1057.8200000005309</v>
      </c>
      <c r="AW29" s="61">
        <f t="shared" si="7"/>
        <v>156451.56000000058</v>
      </c>
      <c r="AX29" s="51"/>
      <c r="AY29" s="51"/>
      <c r="AZ29" s="51"/>
      <c r="BA29" s="51"/>
      <c r="BB29" s="51"/>
      <c r="BC29" s="51"/>
      <c r="BD29" s="51"/>
      <c r="BE29" s="51"/>
    </row>
    <row r="30" spans="2:57" s="4" customFormat="1" ht="30">
      <c r="B30" s="59">
        <v>2025</v>
      </c>
      <c r="C30" s="59">
        <f>C910</f>
        <v>20</v>
      </c>
      <c r="D30" s="59"/>
      <c r="E30" s="59"/>
      <c r="F30" s="59">
        <f>F910</f>
        <v>2</v>
      </c>
      <c r="G30" s="59">
        <f>G910</f>
        <v>5</v>
      </c>
      <c r="H30" s="59">
        <f>H910</f>
        <v>14</v>
      </c>
      <c r="I30" s="59"/>
      <c r="J30" s="59"/>
      <c r="K30" s="59"/>
      <c r="L30" s="59" t="str">
        <f>L910</f>
        <v/>
      </c>
      <c r="M30" s="59"/>
      <c r="N30" s="64" t="str">
        <f t="shared" si="23"/>
        <v>Equipamiento de las Instituciones de Seguridad Pública y Procuración de Justicia</v>
      </c>
      <c r="O30" s="65">
        <f>O910</f>
        <v>34349234</v>
      </c>
      <c r="P30" s="65">
        <f>P910</f>
        <v>17157448.739999998</v>
      </c>
      <c r="Q30" s="61">
        <f t="shared" si="0"/>
        <v>51506682.739999995</v>
      </c>
      <c r="R30" s="50"/>
      <c r="S30"/>
      <c r="T30"/>
      <c r="U30"/>
      <c r="V30"/>
      <c r="W30"/>
      <c r="X30"/>
      <c r="Y30"/>
      <c r="Z30" s="3"/>
      <c r="AA30" s="3"/>
      <c r="AB30" s="22"/>
      <c r="AC30" s="65">
        <f>AC910</f>
        <v>34349234</v>
      </c>
      <c r="AD30" s="65">
        <f>AD910</f>
        <v>18857448.739999998</v>
      </c>
      <c r="AE30" s="61">
        <f t="shared" si="1"/>
        <v>53206682.739999995</v>
      </c>
      <c r="AF30" s="65">
        <f>AF910</f>
        <v>25819712.66</v>
      </c>
      <c r="AG30" s="65">
        <f>AG910</f>
        <v>11150995.920000006</v>
      </c>
      <c r="AH30" s="61">
        <f t="shared" si="2"/>
        <v>36970708.580000006</v>
      </c>
      <c r="AI30" s="65">
        <f>AI910</f>
        <v>8374127.5999999996</v>
      </c>
      <c r="AJ30" s="65">
        <f>AJ910</f>
        <v>0</v>
      </c>
      <c r="AK30" s="61">
        <f t="shared" si="3"/>
        <v>8374127.5999999996</v>
      </c>
      <c r="AL30" s="65">
        <f>AL910</f>
        <v>0</v>
      </c>
      <c r="AM30" s="65">
        <f>AM910</f>
        <v>0</v>
      </c>
      <c r="AN30" s="61">
        <f t="shared" si="4"/>
        <v>0</v>
      </c>
      <c r="AO30" s="65">
        <f>AO910</f>
        <v>0</v>
      </c>
      <c r="AP30" s="65">
        <f>AP910</f>
        <v>7705394.9999999972</v>
      </c>
      <c r="AQ30" s="61">
        <f t="shared" si="5"/>
        <v>7705394.9999999972</v>
      </c>
      <c r="AR30" s="65">
        <f>AR910</f>
        <v>0</v>
      </c>
      <c r="AS30" s="65">
        <f>AS910</f>
        <v>0</v>
      </c>
      <c r="AT30" s="61">
        <f t="shared" si="6"/>
        <v>0</v>
      </c>
      <c r="AU30" s="65">
        <f>AU910</f>
        <v>155393.74000000005</v>
      </c>
      <c r="AV30" s="65">
        <f>AV910</f>
        <v>1057.8200000005309</v>
      </c>
      <c r="AW30" s="61">
        <f t="shared" si="7"/>
        <v>156451.56000000058</v>
      </c>
      <c r="AX30" s="51"/>
      <c r="AY30" s="51"/>
      <c r="AZ30" s="51"/>
      <c r="BA30" s="51"/>
      <c r="BB30" s="51"/>
      <c r="BC30" s="51"/>
      <c r="BD30" s="51"/>
      <c r="BE30" s="51"/>
    </row>
    <row r="31" spans="2:57" s="4" customFormat="1" ht="30">
      <c r="B31" s="59">
        <v>2025</v>
      </c>
      <c r="C31" s="59">
        <f>C1580</f>
        <v>20</v>
      </c>
      <c r="D31" s="59"/>
      <c r="E31" s="59"/>
      <c r="F31" s="59">
        <f>F1580</f>
        <v>2</v>
      </c>
      <c r="G31" s="59">
        <f t="shared" ref="G31:H31" si="24">G1580</f>
        <v>5</v>
      </c>
      <c r="H31" s="59">
        <f t="shared" si="24"/>
        <v>15</v>
      </c>
      <c r="I31" s="59"/>
      <c r="J31" s="59"/>
      <c r="K31" s="59"/>
      <c r="L31" s="59"/>
      <c r="M31" s="59"/>
      <c r="N31" s="64" t="str">
        <f>N1580</f>
        <v>Infraestructura de las Instituciones de Seguridad Pública y Procuración de Justicia</v>
      </c>
      <c r="O31" s="65">
        <f>O1580</f>
        <v>0</v>
      </c>
      <c r="P31" s="65">
        <f>P1580</f>
        <v>7621596.4500000002</v>
      </c>
      <c r="Q31" s="61">
        <f t="shared" si="0"/>
        <v>7621596.4500000002</v>
      </c>
      <c r="R31" s="63"/>
      <c r="S31"/>
      <c r="T31"/>
      <c r="U31"/>
      <c r="V31"/>
      <c r="W31"/>
      <c r="X31"/>
      <c r="Y31"/>
      <c r="Z31" s="3"/>
      <c r="AA31" s="3"/>
      <c r="AB31" s="22"/>
      <c r="AC31" s="65">
        <f>AC1580</f>
        <v>0</v>
      </c>
      <c r="AD31" s="65">
        <f>AD1580</f>
        <v>7621596.4500000002</v>
      </c>
      <c r="AE31" s="61">
        <f t="shared" si="1"/>
        <v>7621596.4500000002</v>
      </c>
      <c r="AF31" s="65">
        <f>AF1580</f>
        <v>0</v>
      </c>
      <c r="AG31" s="65">
        <f>AG1580</f>
        <v>7621596.4500000002</v>
      </c>
      <c r="AH31" s="61">
        <f t="shared" si="2"/>
        <v>7621596.4500000002</v>
      </c>
      <c r="AI31" s="65">
        <f>AI1580</f>
        <v>0</v>
      </c>
      <c r="AJ31" s="65">
        <f>AJ1580</f>
        <v>0</v>
      </c>
      <c r="AK31" s="61">
        <f t="shared" si="3"/>
        <v>0</v>
      </c>
      <c r="AL31" s="65">
        <f>AL1580</f>
        <v>0</v>
      </c>
      <c r="AM31" s="65">
        <f>AM1580</f>
        <v>0</v>
      </c>
      <c r="AN31" s="61">
        <f t="shared" si="4"/>
        <v>0</v>
      </c>
      <c r="AO31" s="65">
        <f>AO1580</f>
        <v>0</v>
      </c>
      <c r="AP31" s="65">
        <f>AP1580</f>
        <v>0</v>
      </c>
      <c r="AQ31" s="61">
        <f t="shared" si="5"/>
        <v>0</v>
      </c>
      <c r="AR31" s="65">
        <f>AR1580</f>
        <v>0</v>
      </c>
      <c r="AS31" s="65">
        <f>AS1580</f>
        <v>0</v>
      </c>
      <c r="AT31" s="61">
        <f t="shared" si="6"/>
        <v>0</v>
      </c>
      <c r="AU31" s="65">
        <f>AU1580</f>
        <v>0</v>
      </c>
      <c r="AV31" s="65">
        <f>AV1580</f>
        <v>0</v>
      </c>
      <c r="AW31" s="61">
        <f t="shared" si="7"/>
        <v>0</v>
      </c>
      <c r="AX31" s="51"/>
      <c r="AY31" s="51"/>
      <c r="AZ31" s="51"/>
      <c r="BA31" s="51"/>
      <c r="BB31" s="51"/>
      <c r="BC31" s="51"/>
      <c r="BD31" s="51"/>
      <c r="BE31" s="51"/>
    </row>
    <row r="32" spans="2:57" s="4" customFormat="1" ht="31.5">
      <c r="B32" s="59">
        <v>2025</v>
      </c>
      <c r="C32" s="59">
        <f>C1600</f>
        <v>20</v>
      </c>
      <c r="D32" s="59"/>
      <c r="E32" s="59"/>
      <c r="F32" s="59">
        <f>F1600</f>
        <v>2</v>
      </c>
      <c r="G32" s="59">
        <f t="shared" ref="G32:H33" si="25">G1600</f>
        <v>6</v>
      </c>
      <c r="H32" s="59"/>
      <c r="I32" s="59"/>
      <c r="J32" s="59"/>
      <c r="K32" s="59"/>
      <c r="L32" s="59"/>
      <c r="M32" s="59"/>
      <c r="N32" s="62" t="str">
        <f t="shared" ref="N32:N33" si="26">N1600</f>
        <v>Prevención de la violencia y del delito conforme al Modelo Nacional de Policía y Justicia Cívica</v>
      </c>
      <c r="O32" s="61">
        <f>SUM(O33:O35)</f>
        <v>0</v>
      </c>
      <c r="P32" s="61">
        <f>SUM(P33:P35)</f>
        <v>0</v>
      </c>
      <c r="Q32" s="61">
        <f t="shared" si="0"/>
        <v>0</v>
      </c>
      <c r="R32" s="50"/>
      <c r="S32"/>
      <c r="T32"/>
      <c r="U32"/>
      <c r="V32"/>
      <c r="W32"/>
      <c r="X32"/>
      <c r="Y32"/>
      <c r="Z32" s="3"/>
      <c r="AA32" s="3"/>
      <c r="AB32" s="22"/>
      <c r="AC32" s="61">
        <f>SUM(AC33:AC35)</f>
        <v>0</v>
      </c>
      <c r="AD32" s="61">
        <f>SUM(AD33:AD35)</f>
        <v>0</v>
      </c>
      <c r="AE32" s="61">
        <f t="shared" si="1"/>
        <v>0</v>
      </c>
      <c r="AF32" s="61">
        <f>SUM(AF33:AF35)</f>
        <v>0</v>
      </c>
      <c r="AG32" s="61">
        <f>SUM(AG33:AG35)</f>
        <v>0</v>
      </c>
      <c r="AH32" s="61">
        <f t="shared" si="2"/>
        <v>0</v>
      </c>
      <c r="AI32" s="61">
        <f>SUM(AI33:AI35)</f>
        <v>0</v>
      </c>
      <c r="AJ32" s="61">
        <f>SUM(AJ33:AJ35)</f>
        <v>0</v>
      </c>
      <c r="AK32" s="61">
        <f t="shared" si="3"/>
        <v>0</v>
      </c>
      <c r="AL32" s="61">
        <f>SUM(AL33:AL35)</f>
        <v>0</v>
      </c>
      <c r="AM32" s="61">
        <f>SUM(AM33:AM35)</f>
        <v>0</v>
      </c>
      <c r="AN32" s="61">
        <f t="shared" si="4"/>
        <v>0</v>
      </c>
      <c r="AO32" s="61">
        <f>SUM(AO33:AO35)</f>
        <v>0</v>
      </c>
      <c r="AP32" s="61">
        <f>SUM(AP33:AP35)</f>
        <v>0</v>
      </c>
      <c r="AQ32" s="61">
        <f t="shared" si="5"/>
        <v>0</v>
      </c>
      <c r="AR32" s="61">
        <f>SUM(AR33:AR35)</f>
        <v>0</v>
      </c>
      <c r="AS32" s="61">
        <f>SUM(AS33:AS35)</f>
        <v>0</v>
      </c>
      <c r="AT32" s="61">
        <f t="shared" si="6"/>
        <v>0</v>
      </c>
      <c r="AU32" s="61">
        <f>SUM(AU33:AU35)</f>
        <v>0</v>
      </c>
      <c r="AV32" s="61">
        <f>SUM(AV33:AV35)</f>
        <v>0</v>
      </c>
      <c r="AW32" s="61">
        <f t="shared" si="7"/>
        <v>0</v>
      </c>
      <c r="AX32" s="51"/>
      <c r="AY32" s="51"/>
      <c r="AZ32" s="51"/>
      <c r="BA32" s="51"/>
      <c r="BB32" s="51"/>
      <c r="BC32" s="51"/>
      <c r="BD32" s="51"/>
      <c r="BE32" s="51"/>
    </row>
    <row r="33" spans="2:57" s="4" customFormat="1" ht="30">
      <c r="B33" s="59">
        <v>2025</v>
      </c>
      <c r="C33" s="59">
        <f>C1601</f>
        <v>20</v>
      </c>
      <c r="D33" s="59"/>
      <c r="E33" s="59"/>
      <c r="F33" s="59">
        <f>F1601</f>
        <v>2</v>
      </c>
      <c r="G33" s="59">
        <f t="shared" si="25"/>
        <v>6</v>
      </c>
      <c r="H33" s="59">
        <f t="shared" si="25"/>
        <v>16</v>
      </c>
      <c r="I33" s="59"/>
      <c r="J33" s="59"/>
      <c r="K33" s="59"/>
      <c r="L33" s="59"/>
      <c r="M33" s="59"/>
      <c r="N33" s="64" t="str">
        <f t="shared" si="26"/>
        <v>Desarrollo de Programas de Prevención del Delito y Atención a Víctimas</v>
      </c>
      <c r="O33" s="65">
        <f>O1601</f>
        <v>0</v>
      </c>
      <c r="P33" s="65">
        <f>P1601</f>
        <v>0</v>
      </c>
      <c r="Q33" s="61">
        <f t="shared" si="0"/>
        <v>0</v>
      </c>
      <c r="R33" s="50"/>
      <c r="S33"/>
      <c r="T33"/>
      <c r="U33"/>
      <c r="V33"/>
      <c r="W33"/>
      <c r="X33"/>
      <c r="Y33"/>
      <c r="Z33" s="3"/>
      <c r="AA33" s="3"/>
      <c r="AB33" s="22"/>
      <c r="AC33" s="65">
        <f>AC1601</f>
        <v>0</v>
      </c>
      <c r="AD33" s="65">
        <f>AD1601</f>
        <v>0</v>
      </c>
      <c r="AE33" s="61">
        <f t="shared" si="1"/>
        <v>0</v>
      </c>
      <c r="AF33" s="65">
        <f>AF1601</f>
        <v>0</v>
      </c>
      <c r="AG33" s="65">
        <f>AG1601</f>
        <v>0</v>
      </c>
      <c r="AH33" s="61">
        <f t="shared" si="2"/>
        <v>0</v>
      </c>
      <c r="AI33" s="65">
        <f>AI1601</f>
        <v>0</v>
      </c>
      <c r="AJ33" s="65">
        <f>AJ1601</f>
        <v>0</v>
      </c>
      <c r="AK33" s="61">
        <f t="shared" si="3"/>
        <v>0</v>
      </c>
      <c r="AL33" s="65">
        <f>AL1601</f>
        <v>0</v>
      </c>
      <c r="AM33" s="65">
        <f>AM1601</f>
        <v>0</v>
      </c>
      <c r="AN33" s="61">
        <f t="shared" si="4"/>
        <v>0</v>
      </c>
      <c r="AO33" s="65">
        <f>AO1601</f>
        <v>0</v>
      </c>
      <c r="AP33" s="65">
        <f>AP1601</f>
        <v>0</v>
      </c>
      <c r="AQ33" s="61">
        <f t="shared" si="5"/>
        <v>0</v>
      </c>
      <c r="AR33" s="65">
        <f>AR1601</f>
        <v>0</v>
      </c>
      <c r="AS33" s="65">
        <f>AS1601</f>
        <v>0</v>
      </c>
      <c r="AT33" s="61">
        <f t="shared" si="6"/>
        <v>0</v>
      </c>
      <c r="AU33" s="65">
        <f>AU1601</f>
        <v>0</v>
      </c>
      <c r="AV33" s="65">
        <f>AV1601</f>
        <v>0</v>
      </c>
      <c r="AW33" s="61">
        <f t="shared" si="7"/>
        <v>0</v>
      </c>
      <c r="AX33" s="51"/>
      <c r="AY33" s="51"/>
      <c r="AZ33" s="51"/>
      <c r="BA33" s="51"/>
      <c r="BB33" s="51"/>
      <c r="BC33" s="51"/>
      <c r="BD33" s="51"/>
      <c r="BE33" s="51"/>
    </row>
    <row r="34" spans="2:57" s="4" customFormat="1" ht="15.75">
      <c r="B34" s="59">
        <v>2025</v>
      </c>
      <c r="C34" s="59">
        <f>C1864</f>
        <v>20</v>
      </c>
      <c r="D34" s="59"/>
      <c r="E34" s="59"/>
      <c r="F34" s="59">
        <f>F1864</f>
        <v>2</v>
      </c>
      <c r="G34" s="59">
        <f t="shared" ref="G34:H34" si="27">G1864</f>
        <v>6</v>
      </c>
      <c r="H34" s="59">
        <f t="shared" si="27"/>
        <v>17</v>
      </c>
      <c r="I34" s="59"/>
      <c r="J34" s="59"/>
      <c r="K34" s="59"/>
      <c r="L34" s="59"/>
      <c r="M34" s="59"/>
      <c r="N34" s="64" t="str">
        <f t="shared" ref="N34" si="28">N1864</f>
        <v>Programas Especiales para el Personal Policial en Justicia Cívica</v>
      </c>
      <c r="O34" s="65">
        <f>O1864</f>
        <v>0</v>
      </c>
      <c r="P34" s="65">
        <f>P1864</f>
        <v>0</v>
      </c>
      <c r="Q34" s="61">
        <f t="shared" si="0"/>
        <v>0</v>
      </c>
      <c r="R34" s="50"/>
      <c r="S34"/>
      <c r="T34"/>
      <c r="U34"/>
      <c r="V34"/>
      <c r="W34"/>
      <c r="X34"/>
      <c r="Y34"/>
      <c r="Z34" s="3"/>
      <c r="AA34" s="3"/>
      <c r="AB34" s="22"/>
      <c r="AC34" s="65">
        <f>AC1864</f>
        <v>0</v>
      </c>
      <c r="AD34" s="65">
        <f>AD1864</f>
        <v>0</v>
      </c>
      <c r="AE34" s="61">
        <f t="shared" si="1"/>
        <v>0</v>
      </c>
      <c r="AF34" s="65">
        <f>AF1864</f>
        <v>0</v>
      </c>
      <c r="AG34" s="65">
        <f>AG1864</f>
        <v>0</v>
      </c>
      <c r="AH34" s="61">
        <f t="shared" si="2"/>
        <v>0</v>
      </c>
      <c r="AI34" s="65">
        <f>AI1864</f>
        <v>0</v>
      </c>
      <c r="AJ34" s="65">
        <f>AJ1864</f>
        <v>0</v>
      </c>
      <c r="AK34" s="61">
        <f t="shared" si="3"/>
        <v>0</v>
      </c>
      <c r="AL34" s="65">
        <f>AL1864</f>
        <v>0</v>
      </c>
      <c r="AM34" s="65">
        <f>AM1864</f>
        <v>0</v>
      </c>
      <c r="AN34" s="61">
        <f t="shared" si="4"/>
        <v>0</v>
      </c>
      <c r="AO34" s="65">
        <f>AO1864</f>
        <v>0</v>
      </c>
      <c r="AP34" s="65">
        <f>AP1864</f>
        <v>0</v>
      </c>
      <c r="AQ34" s="61">
        <f t="shared" si="5"/>
        <v>0</v>
      </c>
      <c r="AR34" s="65">
        <f>AR1864</f>
        <v>0</v>
      </c>
      <c r="AS34" s="65">
        <f>AS1864</f>
        <v>0</v>
      </c>
      <c r="AT34" s="61">
        <f t="shared" si="6"/>
        <v>0</v>
      </c>
      <c r="AU34" s="65">
        <f>AU1864</f>
        <v>0</v>
      </c>
      <c r="AV34" s="65">
        <f>AV1864</f>
        <v>0</v>
      </c>
      <c r="AW34" s="61">
        <f t="shared" si="7"/>
        <v>0</v>
      </c>
      <c r="AX34" s="51"/>
      <c r="AY34" s="51"/>
      <c r="AZ34" s="51"/>
      <c r="BA34" s="51"/>
      <c r="BB34" s="51"/>
      <c r="BC34" s="51"/>
      <c r="BD34" s="51"/>
      <c r="BE34" s="51"/>
    </row>
    <row r="35" spans="2:57" s="4" customFormat="1" ht="30">
      <c r="B35" s="59">
        <v>2025</v>
      </c>
      <c r="C35" s="59">
        <f>C1882</f>
        <v>20</v>
      </c>
      <c r="D35" s="59"/>
      <c r="E35" s="59"/>
      <c r="F35" s="59">
        <f>F1882</f>
        <v>2</v>
      </c>
      <c r="G35" s="59">
        <f t="shared" ref="G35:H35" si="29">G1882</f>
        <v>6</v>
      </c>
      <c r="H35" s="59">
        <f t="shared" si="29"/>
        <v>18</v>
      </c>
      <c r="I35" s="59"/>
      <c r="J35" s="59"/>
      <c r="K35" s="59"/>
      <c r="L35" s="59"/>
      <c r="M35" s="59"/>
      <c r="N35" s="64" t="str">
        <f t="shared" ref="N35" si="30">N1882</f>
        <v>Capacitación y Sensibilización Policial en Violencia por razones de Género</v>
      </c>
      <c r="O35" s="65">
        <f>O1882</f>
        <v>0</v>
      </c>
      <c r="P35" s="65">
        <f>P1882</f>
        <v>0</v>
      </c>
      <c r="Q35" s="61">
        <f t="shared" si="0"/>
        <v>0</v>
      </c>
      <c r="R35" s="50"/>
      <c r="S35"/>
      <c r="T35"/>
      <c r="U35"/>
      <c r="V35"/>
      <c r="W35"/>
      <c r="X35"/>
      <c r="Y35"/>
      <c r="Z35" s="3"/>
      <c r="AA35" s="3"/>
      <c r="AB35" s="22"/>
      <c r="AC35" s="65">
        <f>AC1882</f>
        <v>0</v>
      </c>
      <c r="AD35" s="65">
        <f>AD1882</f>
        <v>0</v>
      </c>
      <c r="AE35" s="61">
        <f t="shared" si="1"/>
        <v>0</v>
      </c>
      <c r="AF35" s="65">
        <f>AF1882</f>
        <v>0</v>
      </c>
      <c r="AG35" s="65">
        <f>AG1882</f>
        <v>0</v>
      </c>
      <c r="AH35" s="61">
        <f t="shared" si="2"/>
        <v>0</v>
      </c>
      <c r="AI35" s="65">
        <f>AI1882</f>
        <v>0</v>
      </c>
      <c r="AJ35" s="65">
        <f>AJ1882</f>
        <v>0</v>
      </c>
      <c r="AK35" s="61">
        <f t="shared" si="3"/>
        <v>0</v>
      </c>
      <c r="AL35" s="65">
        <f>AL1882</f>
        <v>0</v>
      </c>
      <c r="AM35" s="65">
        <f>AM1882</f>
        <v>0</v>
      </c>
      <c r="AN35" s="61">
        <f t="shared" si="4"/>
        <v>0</v>
      </c>
      <c r="AO35" s="65">
        <f>AO1882</f>
        <v>0</v>
      </c>
      <c r="AP35" s="65">
        <f>AP1882</f>
        <v>0</v>
      </c>
      <c r="AQ35" s="61">
        <f t="shared" si="5"/>
        <v>0</v>
      </c>
      <c r="AR35" s="65">
        <f>AR1882</f>
        <v>0</v>
      </c>
      <c r="AS35" s="65">
        <f>AS1882</f>
        <v>0</v>
      </c>
      <c r="AT35" s="61">
        <f t="shared" si="6"/>
        <v>0</v>
      </c>
      <c r="AU35" s="65">
        <f>AU1882</f>
        <v>0</v>
      </c>
      <c r="AV35" s="65">
        <f>AV1882</f>
        <v>0</v>
      </c>
      <c r="AW35" s="61">
        <f t="shared" si="7"/>
        <v>0</v>
      </c>
      <c r="AX35" s="51"/>
      <c r="AY35" s="51"/>
      <c r="AZ35" s="51"/>
      <c r="BA35" s="51"/>
      <c r="BB35" s="51"/>
      <c r="BC35" s="51"/>
      <c r="BD35" s="51"/>
      <c r="BE35" s="51"/>
    </row>
    <row r="36" spans="2:57" s="4" customFormat="1" ht="31.5">
      <c r="B36" s="59">
        <v>2025</v>
      </c>
      <c r="C36" s="59">
        <f>C1892</f>
        <v>20</v>
      </c>
      <c r="D36" s="59"/>
      <c r="E36" s="59"/>
      <c r="F36" s="59">
        <f>F1892</f>
        <v>3</v>
      </c>
      <c r="G36" s="59"/>
      <c r="H36" s="59"/>
      <c r="I36" s="59"/>
      <c r="J36" s="59"/>
      <c r="K36" s="59"/>
      <c r="L36" s="59"/>
      <c r="M36" s="59"/>
      <c r="N36" s="67" t="str">
        <f t="shared" ref="N36:N37" si="31">N1892</f>
        <v>Fortalecimiento de las Capacidades de inteligencia e Investigación de los Estados</v>
      </c>
      <c r="O36" s="61">
        <f>O37</f>
        <v>493206.99760000012</v>
      </c>
      <c r="P36" s="61">
        <f>P37</f>
        <v>0</v>
      </c>
      <c r="Q36" s="61">
        <f t="shared" si="0"/>
        <v>493206.99760000012</v>
      </c>
      <c r="R36" s="50"/>
      <c r="S36"/>
      <c r="T36"/>
      <c r="U36"/>
      <c r="V36"/>
      <c r="W36"/>
      <c r="X36"/>
      <c r="Y36"/>
      <c r="Z36" s="3"/>
      <c r="AA36" s="3"/>
      <c r="AB36" s="22"/>
      <c r="AC36" s="61">
        <f>AC37</f>
        <v>493206.99760000012</v>
      </c>
      <c r="AD36" s="61">
        <f>AD37</f>
        <v>0</v>
      </c>
      <c r="AE36" s="61">
        <f t="shared" si="1"/>
        <v>493206.99760000012</v>
      </c>
      <c r="AF36" s="61">
        <f>AF37</f>
        <v>300607.94</v>
      </c>
      <c r="AG36" s="61">
        <f>AG37</f>
        <v>0</v>
      </c>
      <c r="AH36" s="61">
        <f t="shared" si="2"/>
        <v>300607.94</v>
      </c>
      <c r="AI36" s="61">
        <f>AI37</f>
        <v>16100.8</v>
      </c>
      <c r="AJ36" s="61">
        <f>AJ37</f>
        <v>0</v>
      </c>
      <c r="AK36" s="61">
        <f t="shared" si="3"/>
        <v>16100.8</v>
      </c>
      <c r="AL36" s="61">
        <f>AL37</f>
        <v>0</v>
      </c>
      <c r="AM36" s="61">
        <f>AM37</f>
        <v>0</v>
      </c>
      <c r="AN36" s="61">
        <f t="shared" si="4"/>
        <v>0</v>
      </c>
      <c r="AO36" s="61">
        <f>AO37</f>
        <v>160915.45000000001</v>
      </c>
      <c r="AP36" s="61">
        <f>AP37</f>
        <v>0</v>
      </c>
      <c r="AQ36" s="61">
        <f t="shared" si="5"/>
        <v>160915.45000000001</v>
      </c>
      <c r="AR36" s="61">
        <f>AR37</f>
        <v>0</v>
      </c>
      <c r="AS36" s="61">
        <f>AS37</f>
        <v>0</v>
      </c>
      <c r="AT36" s="61">
        <f t="shared" si="6"/>
        <v>0</v>
      </c>
      <c r="AU36" s="61">
        <f>AU37</f>
        <v>15582.807599999989</v>
      </c>
      <c r="AV36" s="61">
        <f>AV37</f>
        <v>0</v>
      </c>
      <c r="AW36" s="61">
        <f t="shared" si="7"/>
        <v>15582.807599999989</v>
      </c>
      <c r="AX36" s="51"/>
      <c r="AY36" s="51"/>
      <c r="AZ36" s="51"/>
      <c r="BA36" s="51"/>
      <c r="BB36" s="51"/>
      <c r="BC36" s="51"/>
      <c r="BD36" s="51"/>
      <c r="BE36" s="51"/>
    </row>
    <row r="37" spans="2:57" s="4" customFormat="1" ht="45.75" customHeight="1">
      <c r="B37" s="59">
        <v>2025</v>
      </c>
      <c r="C37" s="59">
        <f>C1893</f>
        <v>20</v>
      </c>
      <c r="D37" s="59"/>
      <c r="E37" s="59"/>
      <c r="F37" s="59">
        <f>F1893</f>
        <v>3</v>
      </c>
      <c r="G37" s="59">
        <f t="shared" ref="G37:N38" si="32">G1893</f>
        <v>7</v>
      </c>
      <c r="H37" s="59"/>
      <c r="I37" s="59"/>
      <c r="J37" s="59"/>
      <c r="K37" s="59"/>
      <c r="L37" s="59"/>
      <c r="M37" s="59"/>
      <c r="N37" s="62" t="str">
        <f t="shared" si="31"/>
        <v>Mejora de las Capacidades de Inteligencia Policial y Operativa</v>
      </c>
      <c r="O37" s="61">
        <f>SUM(O38:O40)</f>
        <v>493206.99760000012</v>
      </c>
      <c r="P37" s="61">
        <f>SUM(P38:P40)</f>
        <v>0</v>
      </c>
      <c r="Q37" s="61">
        <f t="shared" si="0"/>
        <v>493206.99760000012</v>
      </c>
      <c r="R37" s="50"/>
      <c r="S37"/>
      <c r="T37"/>
      <c r="U37"/>
      <c r="V37"/>
      <c r="W37"/>
      <c r="X37"/>
      <c r="Y37"/>
      <c r="Z37" s="3"/>
      <c r="AA37" s="3"/>
      <c r="AB37" s="22"/>
      <c r="AC37" s="61">
        <f>SUM(AC38:AC40)</f>
        <v>493206.99760000012</v>
      </c>
      <c r="AD37" s="61">
        <f>SUM(AD38:AD40)</f>
        <v>0</v>
      </c>
      <c r="AE37" s="61">
        <f t="shared" si="1"/>
        <v>493206.99760000012</v>
      </c>
      <c r="AF37" s="61">
        <f>SUM(AF38:AF40)</f>
        <v>300607.94</v>
      </c>
      <c r="AG37" s="61">
        <f>SUM(AG38:AG40)</f>
        <v>0</v>
      </c>
      <c r="AH37" s="61">
        <f t="shared" si="2"/>
        <v>300607.94</v>
      </c>
      <c r="AI37" s="61">
        <f>SUM(AI38:AI40)</f>
        <v>16100.8</v>
      </c>
      <c r="AJ37" s="61">
        <f>SUM(AJ38:AJ40)</f>
        <v>0</v>
      </c>
      <c r="AK37" s="61">
        <f t="shared" si="3"/>
        <v>16100.8</v>
      </c>
      <c r="AL37" s="61">
        <f>SUM(AL38:AL40)</f>
        <v>0</v>
      </c>
      <c r="AM37" s="61">
        <f>SUM(AM38:AM40)</f>
        <v>0</v>
      </c>
      <c r="AN37" s="61">
        <f t="shared" si="4"/>
        <v>0</v>
      </c>
      <c r="AO37" s="61">
        <f>SUM(AO38:AO40)</f>
        <v>160915.45000000001</v>
      </c>
      <c r="AP37" s="61">
        <f>SUM(AP38:AP40)</f>
        <v>0</v>
      </c>
      <c r="AQ37" s="61">
        <f t="shared" si="5"/>
        <v>160915.45000000001</v>
      </c>
      <c r="AR37" s="61">
        <f>SUM(AR38:AR40)</f>
        <v>0</v>
      </c>
      <c r="AS37" s="61">
        <f>SUM(AS38:AS40)</f>
        <v>0</v>
      </c>
      <c r="AT37" s="61">
        <f t="shared" si="6"/>
        <v>0</v>
      </c>
      <c r="AU37" s="61">
        <f>SUM(AU38:AU40)</f>
        <v>15582.807599999989</v>
      </c>
      <c r="AV37" s="61">
        <f>SUM(AV38:AV40)</f>
        <v>0</v>
      </c>
      <c r="AW37" s="61">
        <f t="shared" si="7"/>
        <v>15582.807599999989</v>
      </c>
      <c r="AX37" s="51"/>
      <c r="AY37" s="51"/>
      <c r="AZ37" s="51"/>
      <c r="BA37" s="51"/>
      <c r="BB37" s="51"/>
      <c r="BC37" s="51"/>
      <c r="BD37" s="51"/>
      <c r="BE37" s="51"/>
    </row>
    <row r="38" spans="2:57" s="4" customFormat="1" ht="60">
      <c r="B38" s="59">
        <v>2025</v>
      </c>
      <c r="C38" s="59">
        <f>C1894</f>
        <v>20</v>
      </c>
      <c r="D38" s="59"/>
      <c r="E38" s="59"/>
      <c r="F38" s="59">
        <f>F1894</f>
        <v>3</v>
      </c>
      <c r="G38" s="59">
        <f t="shared" si="32"/>
        <v>7</v>
      </c>
      <c r="H38" s="59">
        <f t="shared" si="32"/>
        <v>19</v>
      </c>
      <c r="I38" s="59"/>
      <c r="J38" s="59"/>
      <c r="K38" s="59"/>
      <c r="L38" s="59"/>
      <c r="M38" s="59"/>
      <c r="N38" s="64" t="str">
        <f t="shared" si="32"/>
        <v>Adquisición, Mantenimiento o Actualización de Equipo e Infraestructura para las Unidades Especializadas en Inteligencia e Investigación en las Instituciones de Seguridad Pública y Procuración de Justicia</v>
      </c>
      <c r="O38" s="65">
        <f>O1894</f>
        <v>493206.99760000012</v>
      </c>
      <c r="P38" s="65">
        <f>P1894</f>
        <v>0</v>
      </c>
      <c r="Q38" s="61">
        <f t="shared" si="0"/>
        <v>493206.99760000012</v>
      </c>
      <c r="R38" s="50"/>
      <c r="S38"/>
      <c r="T38"/>
      <c r="U38"/>
      <c r="V38"/>
      <c r="W38"/>
      <c r="X38"/>
      <c r="Y38"/>
      <c r="Z38" s="3"/>
      <c r="AA38" s="3"/>
      <c r="AB38" s="22"/>
      <c r="AC38" s="65">
        <f>AC1894</f>
        <v>493206.99760000012</v>
      </c>
      <c r="AD38" s="65">
        <f>AD1894</f>
        <v>0</v>
      </c>
      <c r="AE38" s="61">
        <f t="shared" si="1"/>
        <v>493206.99760000012</v>
      </c>
      <c r="AF38" s="65">
        <f>AF1894</f>
        <v>300607.94</v>
      </c>
      <c r="AG38" s="65">
        <f>AG1894</f>
        <v>0</v>
      </c>
      <c r="AH38" s="61">
        <f t="shared" si="2"/>
        <v>300607.94</v>
      </c>
      <c r="AI38" s="65">
        <f>AI1894</f>
        <v>16100.8</v>
      </c>
      <c r="AJ38" s="65">
        <f>AJ1894</f>
        <v>0</v>
      </c>
      <c r="AK38" s="61">
        <f t="shared" si="3"/>
        <v>16100.8</v>
      </c>
      <c r="AL38" s="65">
        <f>AL1894</f>
        <v>0</v>
      </c>
      <c r="AM38" s="65">
        <f>AM1894</f>
        <v>0</v>
      </c>
      <c r="AN38" s="61">
        <f t="shared" si="4"/>
        <v>0</v>
      </c>
      <c r="AO38" s="65">
        <f>AO1894</f>
        <v>160915.45000000001</v>
      </c>
      <c r="AP38" s="65">
        <f>AP1894</f>
        <v>0</v>
      </c>
      <c r="AQ38" s="61">
        <f t="shared" si="5"/>
        <v>160915.45000000001</v>
      </c>
      <c r="AR38" s="65">
        <f>AR1894</f>
        <v>0</v>
      </c>
      <c r="AS38" s="65">
        <f>AS1894</f>
        <v>0</v>
      </c>
      <c r="AT38" s="61">
        <f t="shared" si="6"/>
        <v>0</v>
      </c>
      <c r="AU38" s="65">
        <f>AU1894</f>
        <v>15582.807599999989</v>
      </c>
      <c r="AV38" s="65">
        <f>AV1894</f>
        <v>0</v>
      </c>
      <c r="AW38" s="61">
        <f t="shared" si="7"/>
        <v>15582.807599999989</v>
      </c>
      <c r="AX38" s="51"/>
      <c r="AY38" s="51"/>
      <c r="AZ38" s="51"/>
      <c r="BA38" s="51"/>
      <c r="BB38" s="51"/>
      <c r="BC38" s="51"/>
      <c r="BD38" s="51"/>
      <c r="BE38" s="51"/>
    </row>
    <row r="39" spans="2:57" s="4" customFormat="1" ht="30">
      <c r="B39" s="59">
        <v>2025</v>
      </c>
      <c r="C39" s="59">
        <f>C2277</f>
        <v>20</v>
      </c>
      <c r="D39" s="59"/>
      <c r="E39" s="59"/>
      <c r="F39" s="59">
        <f>F2277</f>
        <v>3</v>
      </c>
      <c r="G39" s="59">
        <f t="shared" ref="G39:H39" si="33">G2277</f>
        <v>7</v>
      </c>
      <c r="H39" s="59">
        <f t="shared" si="33"/>
        <v>20</v>
      </c>
      <c r="I39" s="59"/>
      <c r="J39" s="59"/>
      <c r="K39" s="59"/>
      <c r="L39" s="59"/>
      <c r="M39" s="59"/>
      <c r="N39" s="64" t="str">
        <f t="shared" ref="N39" si="34">N2277</f>
        <v>Capacitación Especializada en Inteligencia, Investigación Policial y Criminalística</v>
      </c>
      <c r="O39" s="65">
        <f>O2277</f>
        <v>0</v>
      </c>
      <c r="P39" s="65">
        <f>P2277</f>
        <v>0</v>
      </c>
      <c r="Q39" s="61">
        <f t="shared" si="0"/>
        <v>0</v>
      </c>
      <c r="R39" s="50"/>
      <c r="S39"/>
      <c r="T39"/>
      <c r="U39"/>
      <c r="V39"/>
      <c r="W39"/>
      <c r="X39"/>
      <c r="Y39"/>
      <c r="Z39" s="3"/>
      <c r="AA39" s="3"/>
      <c r="AB39" s="22"/>
      <c r="AC39" s="65">
        <f>AC2277</f>
        <v>0</v>
      </c>
      <c r="AD39" s="65">
        <f>AD2277</f>
        <v>0</v>
      </c>
      <c r="AE39" s="61">
        <f t="shared" si="1"/>
        <v>0</v>
      </c>
      <c r="AF39" s="65">
        <f>AF2277</f>
        <v>0</v>
      </c>
      <c r="AG39" s="65">
        <f>AG2277</f>
        <v>0</v>
      </c>
      <c r="AH39" s="61">
        <f t="shared" si="2"/>
        <v>0</v>
      </c>
      <c r="AI39" s="65">
        <f>AI2277</f>
        <v>0</v>
      </c>
      <c r="AJ39" s="65">
        <f>AJ2277</f>
        <v>0</v>
      </c>
      <c r="AK39" s="61">
        <f t="shared" si="3"/>
        <v>0</v>
      </c>
      <c r="AL39" s="65">
        <f>AL2277</f>
        <v>0</v>
      </c>
      <c r="AM39" s="65">
        <f>AM2277</f>
        <v>0</v>
      </c>
      <c r="AN39" s="61">
        <f t="shared" si="4"/>
        <v>0</v>
      </c>
      <c r="AO39" s="65">
        <f>AO2277</f>
        <v>0</v>
      </c>
      <c r="AP39" s="65">
        <f>AP2277</f>
        <v>0</v>
      </c>
      <c r="AQ39" s="61">
        <f t="shared" si="5"/>
        <v>0</v>
      </c>
      <c r="AR39" s="65">
        <f>AR2277</f>
        <v>0</v>
      </c>
      <c r="AS39" s="65">
        <f>AS2277</f>
        <v>0</v>
      </c>
      <c r="AT39" s="61">
        <f t="shared" si="6"/>
        <v>0</v>
      </c>
      <c r="AU39" s="65">
        <f>AU2277</f>
        <v>0</v>
      </c>
      <c r="AV39" s="65">
        <f>AV2277</f>
        <v>0</v>
      </c>
      <c r="AW39" s="61">
        <f t="shared" si="7"/>
        <v>0</v>
      </c>
      <c r="AX39" s="51"/>
      <c r="AY39" s="51"/>
      <c r="AZ39" s="51"/>
      <c r="BA39" s="51"/>
      <c r="BB39" s="51"/>
      <c r="BC39" s="51"/>
      <c r="BD39" s="51"/>
      <c r="BE39" s="51"/>
    </row>
    <row r="40" spans="2:57" s="4" customFormat="1" ht="45">
      <c r="B40" s="59">
        <v>2025</v>
      </c>
      <c r="C40" s="59">
        <f>C2287</f>
        <v>20</v>
      </c>
      <c r="D40" s="59"/>
      <c r="E40" s="59"/>
      <c r="F40" s="59">
        <f>F2287</f>
        <v>3</v>
      </c>
      <c r="G40" s="59">
        <f t="shared" ref="G40:H40" si="35">G2287</f>
        <v>7</v>
      </c>
      <c r="H40" s="59">
        <f t="shared" si="35"/>
        <v>21</v>
      </c>
      <c r="I40" s="59"/>
      <c r="J40" s="59"/>
      <c r="K40" s="59"/>
      <c r="L40" s="59"/>
      <c r="M40" s="59"/>
      <c r="N40" s="64" t="str">
        <f t="shared" ref="N40" si="36">N2287</f>
        <v>Capacitación en Operaciones Especiales y Alto Mando para integrantes de las Instituciones de Seguridad Pública y Procuración de Justicia</v>
      </c>
      <c r="O40" s="65">
        <f>O2287</f>
        <v>0</v>
      </c>
      <c r="P40" s="65">
        <f>P2287</f>
        <v>0</v>
      </c>
      <c r="Q40" s="61">
        <f t="shared" si="0"/>
        <v>0</v>
      </c>
      <c r="R40" s="50"/>
      <c r="S40"/>
      <c r="T40"/>
      <c r="U40"/>
      <c r="V40"/>
      <c r="W40"/>
      <c r="X40"/>
      <c r="Y40"/>
      <c r="Z40" s="3"/>
      <c r="AA40" s="3"/>
      <c r="AB40" s="22"/>
      <c r="AC40" s="65">
        <f>AC2287</f>
        <v>0</v>
      </c>
      <c r="AD40" s="65">
        <f>AD2287</f>
        <v>0</v>
      </c>
      <c r="AE40" s="61">
        <f t="shared" si="1"/>
        <v>0</v>
      </c>
      <c r="AF40" s="65">
        <f>AF2287</f>
        <v>0</v>
      </c>
      <c r="AG40" s="65">
        <f>AG2287</f>
        <v>0</v>
      </c>
      <c r="AH40" s="61">
        <f t="shared" si="2"/>
        <v>0</v>
      </c>
      <c r="AI40" s="65">
        <f>AI2287</f>
        <v>0</v>
      </c>
      <c r="AJ40" s="65">
        <f>AJ2287</f>
        <v>0</v>
      </c>
      <c r="AK40" s="61">
        <f t="shared" si="3"/>
        <v>0</v>
      </c>
      <c r="AL40" s="65">
        <f>AL2287</f>
        <v>0</v>
      </c>
      <c r="AM40" s="65">
        <f>AM2287</f>
        <v>0</v>
      </c>
      <c r="AN40" s="61">
        <f t="shared" si="4"/>
        <v>0</v>
      </c>
      <c r="AO40" s="65">
        <f>AO2287</f>
        <v>0</v>
      </c>
      <c r="AP40" s="65">
        <f>AP2287</f>
        <v>0</v>
      </c>
      <c r="AQ40" s="61">
        <f t="shared" si="5"/>
        <v>0</v>
      </c>
      <c r="AR40" s="65">
        <f>AR2287</f>
        <v>0</v>
      </c>
      <c r="AS40" s="65">
        <f>AS2287</f>
        <v>0</v>
      </c>
      <c r="AT40" s="61">
        <f t="shared" si="6"/>
        <v>0</v>
      </c>
      <c r="AU40" s="65">
        <f>AU2287</f>
        <v>0</v>
      </c>
      <c r="AV40" s="65">
        <f>AV2287</f>
        <v>0</v>
      </c>
      <c r="AW40" s="61">
        <f t="shared" si="7"/>
        <v>0</v>
      </c>
      <c r="AX40" s="51"/>
      <c r="AY40" s="51"/>
      <c r="AZ40" s="51"/>
      <c r="BA40" s="51"/>
      <c r="BB40" s="51"/>
      <c r="BC40" s="51"/>
      <c r="BD40" s="51"/>
      <c r="BE40" s="51"/>
    </row>
    <row r="41" spans="2:57" s="4" customFormat="1" ht="31.5">
      <c r="B41" s="59">
        <v>2025</v>
      </c>
      <c r="C41" s="59">
        <f>C2297</f>
        <v>20</v>
      </c>
      <c r="D41" s="59"/>
      <c r="E41" s="59"/>
      <c r="F41" s="59">
        <f>F2297</f>
        <v>4</v>
      </c>
      <c r="G41" s="59"/>
      <c r="H41" s="59"/>
      <c r="I41" s="59"/>
      <c r="J41" s="59"/>
      <c r="K41" s="59"/>
      <c r="L41" s="59"/>
      <c r="M41" s="59"/>
      <c r="N41" s="67" t="str">
        <f t="shared" ref="N41:N43" si="37">N2297</f>
        <v>Modernización y Estandarización de la Infraestructura Tecnológica para la Seguridad Pública</v>
      </c>
      <c r="O41" s="61">
        <f>O42+O45+O48+O50+O53</f>
        <v>356793</v>
      </c>
      <c r="P41" s="61">
        <f>P42+P45+P48+P50+P53</f>
        <v>7993419.1799999997</v>
      </c>
      <c r="Q41" s="61">
        <f t="shared" si="0"/>
        <v>8350212.1799999997</v>
      </c>
      <c r="R41" s="50"/>
      <c r="S41"/>
      <c r="T41"/>
      <c r="U41"/>
      <c r="V41"/>
      <c r="W41"/>
      <c r="X41"/>
      <c r="Y41"/>
      <c r="Z41" s="3"/>
      <c r="AA41" s="3"/>
      <c r="AB41" s="22"/>
      <c r="AC41" s="61">
        <f>AC42+AC45+AC48+AC50+AC53</f>
        <v>356793</v>
      </c>
      <c r="AD41" s="61">
        <f>AD42+AD45+AD48+AD50+AD53</f>
        <v>7993419.1799999997</v>
      </c>
      <c r="AE41" s="61">
        <f t="shared" si="1"/>
        <v>8350212.1799999997</v>
      </c>
      <c r="AF41" s="61">
        <f>AF42+AF45+AF48+AF50+AF53</f>
        <v>142717.20000000001</v>
      </c>
      <c r="AG41" s="61">
        <f>AG42+AG45+AG48+AG50+AG53</f>
        <v>4108037.5220000003</v>
      </c>
      <c r="AH41" s="61">
        <f t="shared" si="2"/>
        <v>4250754.7220000001</v>
      </c>
      <c r="AI41" s="61">
        <f>AI42+AI45+AI48+AI50+AI53</f>
        <v>0</v>
      </c>
      <c r="AJ41" s="61">
        <f>AJ42+AJ45+AJ48+AJ50+AJ53</f>
        <v>0</v>
      </c>
      <c r="AK41" s="61">
        <f t="shared" si="3"/>
        <v>0</v>
      </c>
      <c r="AL41" s="61">
        <f>AL42+AL45+AL48+AL50+AL53</f>
        <v>0</v>
      </c>
      <c r="AM41" s="61">
        <f>AM42+AM45+AM48+AM50+AM53</f>
        <v>0</v>
      </c>
      <c r="AN41" s="61">
        <f t="shared" si="4"/>
        <v>0</v>
      </c>
      <c r="AO41" s="61">
        <f>AO42+AO45+AO48+AO50+AO53</f>
        <v>214075.8</v>
      </c>
      <c r="AP41" s="61">
        <f>AP42+AP45+AP48+AP50+AP53</f>
        <v>3881475.8840000005</v>
      </c>
      <c r="AQ41" s="61">
        <f t="shared" si="5"/>
        <v>4095551.6840000004</v>
      </c>
      <c r="AR41" s="61">
        <f>AR42+AR45+AR48+AR50+AR53</f>
        <v>0</v>
      </c>
      <c r="AS41" s="61">
        <f>AS42+AS45+AS48+AS50+AS53</f>
        <v>0</v>
      </c>
      <c r="AT41" s="61">
        <f t="shared" si="6"/>
        <v>0</v>
      </c>
      <c r="AU41" s="61">
        <f>AU42+AU45+AU48+AU50+AU53</f>
        <v>0</v>
      </c>
      <c r="AV41" s="61">
        <f>AV42+AV45+AV48+AV50+AV53</f>
        <v>3905.7740000000103</v>
      </c>
      <c r="AW41" s="61">
        <f t="shared" si="7"/>
        <v>3905.7740000000103</v>
      </c>
      <c r="AX41" s="51"/>
      <c r="AY41" s="51"/>
      <c r="AZ41" s="51"/>
      <c r="BA41" s="51"/>
      <c r="BB41" s="51"/>
      <c r="BC41" s="51"/>
      <c r="BD41" s="51"/>
      <c r="BE41" s="51"/>
    </row>
    <row r="42" spans="2:57" s="4" customFormat="1" ht="15.75">
      <c r="B42" s="59">
        <v>2025</v>
      </c>
      <c r="C42" s="59">
        <f>C2298</f>
        <v>20</v>
      </c>
      <c r="D42" s="59"/>
      <c r="E42" s="59"/>
      <c r="F42" s="59">
        <f>F2298</f>
        <v>4</v>
      </c>
      <c r="G42" s="59">
        <f t="shared" ref="G42:H43" si="38">G2298</f>
        <v>8</v>
      </c>
      <c r="H42" s="59"/>
      <c r="I42" s="59"/>
      <c r="J42" s="59"/>
      <c r="K42" s="59"/>
      <c r="L42" s="59"/>
      <c r="M42" s="59"/>
      <c r="N42" s="62" t="str">
        <f t="shared" si="37"/>
        <v>Sistema Único de Reporte de Incidencia Delictiva</v>
      </c>
      <c r="O42" s="61">
        <f>SUM(O43:O44)</f>
        <v>0</v>
      </c>
      <c r="P42" s="61">
        <f>SUM(P43:P44)</f>
        <v>0</v>
      </c>
      <c r="Q42" s="61">
        <f t="shared" si="0"/>
        <v>0</v>
      </c>
      <c r="R42" s="50"/>
      <c r="S42"/>
      <c r="T42"/>
      <c r="U42"/>
      <c r="V42"/>
      <c r="W42"/>
      <c r="X42"/>
      <c r="Y42"/>
      <c r="Z42" s="3"/>
      <c r="AA42" s="3"/>
      <c r="AB42" s="22"/>
      <c r="AC42" s="61">
        <f>SUM(AC43:AC44)</f>
        <v>0</v>
      </c>
      <c r="AD42" s="61">
        <f>SUM(AD43:AD44)</f>
        <v>0</v>
      </c>
      <c r="AE42" s="61">
        <f t="shared" si="1"/>
        <v>0</v>
      </c>
      <c r="AF42" s="61">
        <f>SUM(AF43:AF44)</f>
        <v>0</v>
      </c>
      <c r="AG42" s="61">
        <f>SUM(AG43:AG44)</f>
        <v>0</v>
      </c>
      <c r="AH42" s="61">
        <f t="shared" si="2"/>
        <v>0</v>
      </c>
      <c r="AI42" s="61">
        <f>SUM(AI43:AI44)</f>
        <v>0</v>
      </c>
      <c r="AJ42" s="61">
        <f>SUM(AJ43:AJ44)</f>
        <v>0</v>
      </c>
      <c r="AK42" s="61">
        <f t="shared" si="3"/>
        <v>0</v>
      </c>
      <c r="AL42" s="61">
        <f>SUM(AL43:AL44)</f>
        <v>0</v>
      </c>
      <c r="AM42" s="61">
        <f>SUM(AM43:AM44)</f>
        <v>0</v>
      </c>
      <c r="AN42" s="61">
        <f t="shared" si="4"/>
        <v>0</v>
      </c>
      <c r="AO42" s="61">
        <f>SUM(AO43:AO44)</f>
        <v>0</v>
      </c>
      <c r="AP42" s="61">
        <f>SUM(AP43:AP44)</f>
        <v>0</v>
      </c>
      <c r="AQ42" s="61">
        <f t="shared" si="5"/>
        <v>0</v>
      </c>
      <c r="AR42" s="61">
        <f>SUM(AR43:AR44)</f>
        <v>0</v>
      </c>
      <c r="AS42" s="61">
        <f>SUM(AS43:AS44)</f>
        <v>0</v>
      </c>
      <c r="AT42" s="61">
        <f t="shared" si="6"/>
        <v>0</v>
      </c>
      <c r="AU42" s="61">
        <f>SUM(AU43:AU44)</f>
        <v>0</v>
      </c>
      <c r="AV42" s="61">
        <f>SUM(AV43:AV44)</f>
        <v>0</v>
      </c>
      <c r="AW42" s="61">
        <f t="shared" si="7"/>
        <v>0</v>
      </c>
      <c r="AX42" s="51"/>
      <c r="AY42" s="51"/>
      <c r="AZ42" s="51"/>
      <c r="BA42" s="51"/>
      <c r="BB42" s="51"/>
      <c r="BC42" s="51"/>
      <c r="BD42" s="51"/>
      <c r="BE42" s="51"/>
    </row>
    <row r="43" spans="2:57" s="4" customFormat="1" ht="15.75">
      <c r="B43" s="59">
        <v>2025</v>
      </c>
      <c r="C43" s="59">
        <f>C2299</f>
        <v>20</v>
      </c>
      <c r="D43" s="59"/>
      <c r="E43" s="59"/>
      <c r="F43" s="59">
        <f>F2299</f>
        <v>4</v>
      </c>
      <c r="G43" s="59">
        <f t="shared" si="38"/>
        <v>8</v>
      </c>
      <c r="H43" s="59">
        <f t="shared" si="38"/>
        <v>22</v>
      </c>
      <c r="I43" s="59"/>
      <c r="J43" s="59"/>
      <c r="K43" s="59"/>
      <c r="L43" s="59"/>
      <c r="M43" s="59"/>
      <c r="N43" s="64" t="str">
        <f t="shared" si="37"/>
        <v>Desarrollo e implementación del Sistema Único de Reporte</v>
      </c>
      <c r="O43" s="65">
        <f>O2299</f>
        <v>0</v>
      </c>
      <c r="P43" s="65">
        <f>P2299</f>
        <v>0</v>
      </c>
      <c r="Q43" s="61">
        <f t="shared" si="0"/>
        <v>0</v>
      </c>
      <c r="R43" s="50"/>
      <c r="S43"/>
      <c r="T43"/>
      <c r="U43"/>
      <c r="V43"/>
      <c r="W43"/>
      <c r="X43"/>
      <c r="Y43"/>
      <c r="Z43" s="3"/>
      <c r="AA43" s="3"/>
      <c r="AB43" s="22"/>
      <c r="AC43" s="65">
        <f>AC2299</f>
        <v>0</v>
      </c>
      <c r="AD43" s="65">
        <f>AD2299</f>
        <v>0</v>
      </c>
      <c r="AE43" s="61">
        <f t="shared" si="1"/>
        <v>0</v>
      </c>
      <c r="AF43" s="65">
        <f>AF2299</f>
        <v>0</v>
      </c>
      <c r="AG43" s="65">
        <f>AG2299</f>
        <v>0</v>
      </c>
      <c r="AH43" s="61">
        <f t="shared" si="2"/>
        <v>0</v>
      </c>
      <c r="AI43" s="65">
        <f>AI2299</f>
        <v>0</v>
      </c>
      <c r="AJ43" s="65">
        <f>AJ2299</f>
        <v>0</v>
      </c>
      <c r="AK43" s="61">
        <f t="shared" si="3"/>
        <v>0</v>
      </c>
      <c r="AL43" s="65">
        <f>AL2299</f>
        <v>0</v>
      </c>
      <c r="AM43" s="65">
        <f>AM2299</f>
        <v>0</v>
      </c>
      <c r="AN43" s="61">
        <f t="shared" si="4"/>
        <v>0</v>
      </c>
      <c r="AO43" s="65">
        <f>AO2299</f>
        <v>0</v>
      </c>
      <c r="AP43" s="65">
        <f>AP2299</f>
        <v>0</v>
      </c>
      <c r="AQ43" s="61">
        <f t="shared" si="5"/>
        <v>0</v>
      </c>
      <c r="AR43" s="65">
        <f>AR2299</f>
        <v>0</v>
      </c>
      <c r="AS43" s="65">
        <f>AS2299</f>
        <v>0</v>
      </c>
      <c r="AT43" s="61">
        <f t="shared" si="6"/>
        <v>0</v>
      </c>
      <c r="AU43" s="65">
        <f>AU2299</f>
        <v>0</v>
      </c>
      <c r="AV43" s="65">
        <f>AV2299</f>
        <v>0</v>
      </c>
      <c r="AW43" s="61">
        <f t="shared" si="7"/>
        <v>0</v>
      </c>
      <c r="AX43" s="51"/>
      <c r="AY43" s="51"/>
      <c r="AZ43" s="51"/>
      <c r="BA43" s="51"/>
      <c r="BB43" s="51"/>
      <c r="BC43" s="51"/>
      <c r="BD43" s="51"/>
      <c r="BE43" s="51"/>
    </row>
    <row r="44" spans="2:57" s="4" customFormat="1" ht="30">
      <c r="B44" s="59">
        <v>2025</v>
      </c>
      <c r="C44" s="59">
        <f>C2399</f>
        <v>20</v>
      </c>
      <c r="D44" s="59"/>
      <c r="E44" s="59"/>
      <c r="F44" s="59">
        <f>F2399</f>
        <v>4</v>
      </c>
      <c r="G44" s="59">
        <f t="shared" ref="G44:H44" si="39">G2399</f>
        <v>8</v>
      </c>
      <c r="H44" s="59">
        <f t="shared" si="39"/>
        <v>23</v>
      </c>
      <c r="I44" s="59"/>
      <c r="J44" s="59"/>
      <c r="K44" s="59"/>
      <c r="L44" s="59"/>
      <c r="M44" s="59"/>
      <c r="N44" s="64" t="str">
        <f t="shared" ref="N44" si="40">N2399</f>
        <v>Interconectividad del Sistema Único de Reporte con las Entidades Federativas y Entes Federales</v>
      </c>
      <c r="O44" s="65">
        <f>O2399</f>
        <v>0</v>
      </c>
      <c r="P44" s="65">
        <f>P2399</f>
        <v>0</v>
      </c>
      <c r="Q44" s="61">
        <f t="shared" si="0"/>
        <v>0</v>
      </c>
      <c r="R44" s="50"/>
      <c r="S44"/>
      <c r="T44"/>
      <c r="U44"/>
      <c r="V44"/>
      <c r="W44"/>
      <c r="X44"/>
      <c r="Y44"/>
      <c r="Z44" s="3"/>
      <c r="AA44" s="3"/>
      <c r="AB44" s="22"/>
      <c r="AC44" s="65">
        <f>AC2399</f>
        <v>0</v>
      </c>
      <c r="AD44" s="65">
        <f>AD2399</f>
        <v>0</v>
      </c>
      <c r="AE44" s="61">
        <f t="shared" si="1"/>
        <v>0</v>
      </c>
      <c r="AF44" s="65">
        <f>AF2399</f>
        <v>0</v>
      </c>
      <c r="AG44" s="65">
        <f>AG2399</f>
        <v>0</v>
      </c>
      <c r="AH44" s="61">
        <f t="shared" si="2"/>
        <v>0</v>
      </c>
      <c r="AI44" s="65">
        <f>AI2399</f>
        <v>0</v>
      </c>
      <c r="AJ44" s="65">
        <f>AJ2399</f>
        <v>0</v>
      </c>
      <c r="AK44" s="61">
        <f t="shared" si="3"/>
        <v>0</v>
      </c>
      <c r="AL44" s="65">
        <f>AL2399</f>
        <v>0</v>
      </c>
      <c r="AM44" s="65">
        <f>AM2399</f>
        <v>0</v>
      </c>
      <c r="AN44" s="61">
        <f t="shared" si="4"/>
        <v>0</v>
      </c>
      <c r="AO44" s="65">
        <f>AO2399</f>
        <v>0</v>
      </c>
      <c r="AP44" s="65">
        <f>AP2399</f>
        <v>0</v>
      </c>
      <c r="AQ44" s="61">
        <f t="shared" si="5"/>
        <v>0</v>
      </c>
      <c r="AR44" s="65">
        <f>AR2399</f>
        <v>0</v>
      </c>
      <c r="AS44" s="65">
        <f>AS2399</f>
        <v>0</v>
      </c>
      <c r="AT44" s="61">
        <f t="shared" si="6"/>
        <v>0</v>
      </c>
      <c r="AU44" s="65">
        <f>AU2399</f>
        <v>0</v>
      </c>
      <c r="AV44" s="65">
        <f>AV2399</f>
        <v>0</v>
      </c>
      <c r="AW44" s="61">
        <f t="shared" si="7"/>
        <v>0</v>
      </c>
      <c r="AX44" s="51"/>
      <c r="AY44" s="51"/>
      <c r="AZ44" s="51"/>
      <c r="BA44" s="51"/>
      <c r="BB44" s="51"/>
      <c r="BC44" s="51"/>
      <c r="BD44" s="51"/>
      <c r="BE44" s="51"/>
    </row>
    <row r="45" spans="2:57" s="4" customFormat="1" ht="15.75">
      <c r="B45" s="59">
        <v>2025</v>
      </c>
      <c r="C45" s="59">
        <f>C2460</f>
        <v>20</v>
      </c>
      <c r="D45" s="59"/>
      <c r="E45" s="59"/>
      <c r="F45" s="59">
        <f>F2460</f>
        <v>4</v>
      </c>
      <c r="G45" s="59">
        <f t="shared" ref="G45:H46" si="41">G2460</f>
        <v>9</v>
      </c>
      <c r="H45" s="59"/>
      <c r="I45" s="59"/>
      <c r="J45" s="59"/>
      <c r="K45" s="59"/>
      <c r="L45" s="59"/>
      <c r="M45" s="59"/>
      <c r="N45" s="62" t="str">
        <f t="shared" ref="N45:N46" si="42">N2460</f>
        <v>Integración de la Red Nacional de Radiocomunicaciones</v>
      </c>
      <c r="O45" s="61">
        <f>SUM(O46:O47)</f>
        <v>0</v>
      </c>
      <c r="P45" s="61">
        <f>SUM(P46:P47)</f>
        <v>0</v>
      </c>
      <c r="Q45" s="61">
        <f t="shared" si="0"/>
        <v>0</v>
      </c>
      <c r="R45" s="50"/>
      <c r="S45"/>
      <c r="T45"/>
      <c r="U45"/>
      <c r="V45"/>
      <c r="W45"/>
      <c r="X45"/>
      <c r="Y45"/>
      <c r="Z45" s="3"/>
      <c r="AA45" s="3"/>
      <c r="AB45" s="22"/>
      <c r="AC45" s="61">
        <f>SUM(AC46:AC47)</f>
        <v>0</v>
      </c>
      <c r="AD45" s="61">
        <f>SUM(AD46:AD47)</f>
        <v>0</v>
      </c>
      <c r="AE45" s="61">
        <f t="shared" si="1"/>
        <v>0</v>
      </c>
      <c r="AF45" s="61">
        <f>SUM(AF46:AF47)</f>
        <v>0</v>
      </c>
      <c r="AG45" s="61">
        <f>SUM(AG46:AG47)</f>
        <v>0</v>
      </c>
      <c r="AH45" s="61">
        <f t="shared" si="2"/>
        <v>0</v>
      </c>
      <c r="AI45" s="61">
        <f>SUM(AI46:AI47)</f>
        <v>0</v>
      </c>
      <c r="AJ45" s="61">
        <f>SUM(AJ46:AJ47)</f>
        <v>0</v>
      </c>
      <c r="AK45" s="61">
        <f t="shared" si="3"/>
        <v>0</v>
      </c>
      <c r="AL45" s="61">
        <f>SUM(AL46:AL47)</f>
        <v>0</v>
      </c>
      <c r="AM45" s="61">
        <f>SUM(AM46:AM47)</f>
        <v>0</v>
      </c>
      <c r="AN45" s="61">
        <f t="shared" si="4"/>
        <v>0</v>
      </c>
      <c r="AO45" s="61">
        <f>SUM(AO46:AO47)</f>
        <v>0</v>
      </c>
      <c r="AP45" s="61">
        <f>SUM(AP46:AP47)</f>
        <v>0</v>
      </c>
      <c r="AQ45" s="61">
        <f t="shared" si="5"/>
        <v>0</v>
      </c>
      <c r="AR45" s="61">
        <f>SUM(AR46:AR47)</f>
        <v>0</v>
      </c>
      <c r="AS45" s="61">
        <f>SUM(AS46:AS47)</f>
        <v>0</v>
      </c>
      <c r="AT45" s="61">
        <f t="shared" si="6"/>
        <v>0</v>
      </c>
      <c r="AU45" s="61">
        <f>SUM(AU46:AU47)</f>
        <v>0</v>
      </c>
      <c r="AV45" s="61">
        <f>SUM(AV46:AV47)</f>
        <v>0</v>
      </c>
      <c r="AW45" s="61">
        <f t="shared" si="7"/>
        <v>0</v>
      </c>
      <c r="AX45" s="51"/>
      <c r="AY45" s="51"/>
      <c r="AZ45" s="51"/>
      <c r="BA45" s="51"/>
      <c r="BB45" s="51"/>
      <c r="BC45" s="51"/>
      <c r="BD45" s="51"/>
      <c r="BE45" s="51"/>
    </row>
    <row r="46" spans="2:57" s="4" customFormat="1" ht="30">
      <c r="B46" s="59">
        <v>2025</v>
      </c>
      <c r="C46" s="59">
        <f>C2461</f>
        <v>20</v>
      </c>
      <c r="D46" s="59"/>
      <c r="E46" s="59"/>
      <c r="F46" s="59">
        <f>F2461</f>
        <v>4</v>
      </c>
      <c r="G46" s="59">
        <f t="shared" si="41"/>
        <v>9</v>
      </c>
      <c r="H46" s="59">
        <f t="shared" si="41"/>
        <v>24</v>
      </c>
      <c r="I46" s="59"/>
      <c r="J46" s="59"/>
      <c r="K46" s="59"/>
      <c r="L46" s="59"/>
      <c r="M46" s="59"/>
      <c r="N46" s="64" t="str">
        <f t="shared" si="42"/>
        <v>Mantenimiento y Expansión de la Red Nacional asegurando Cobertura y Conexión</v>
      </c>
      <c r="O46" s="65">
        <f>O2461</f>
        <v>0</v>
      </c>
      <c r="P46" s="65">
        <f>P2461</f>
        <v>0</v>
      </c>
      <c r="Q46" s="61">
        <f t="shared" si="0"/>
        <v>0</v>
      </c>
      <c r="R46" s="50"/>
      <c r="S46"/>
      <c r="T46"/>
      <c r="U46"/>
      <c r="V46"/>
      <c r="W46"/>
      <c r="X46"/>
      <c r="Y46"/>
      <c r="Z46" s="3"/>
      <c r="AA46" s="3"/>
      <c r="AB46" s="22"/>
      <c r="AC46" s="65">
        <f>AC2461</f>
        <v>0</v>
      </c>
      <c r="AD46" s="65">
        <f>AD2461</f>
        <v>0</v>
      </c>
      <c r="AE46" s="61">
        <f t="shared" si="1"/>
        <v>0</v>
      </c>
      <c r="AF46" s="65">
        <f>AF2461</f>
        <v>0</v>
      </c>
      <c r="AG46" s="65">
        <f>AG2461</f>
        <v>0</v>
      </c>
      <c r="AH46" s="61">
        <f t="shared" si="2"/>
        <v>0</v>
      </c>
      <c r="AI46" s="65">
        <f>AI2461</f>
        <v>0</v>
      </c>
      <c r="AJ46" s="65">
        <f>AJ2461</f>
        <v>0</v>
      </c>
      <c r="AK46" s="61">
        <f t="shared" si="3"/>
        <v>0</v>
      </c>
      <c r="AL46" s="65">
        <f>AL2461</f>
        <v>0</v>
      </c>
      <c r="AM46" s="65">
        <f>AM2461</f>
        <v>0</v>
      </c>
      <c r="AN46" s="61">
        <f t="shared" si="4"/>
        <v>0</v>
      </c>
      <c r="AO46" s="65">
        <f>AO2461</f>
        <v>0</v>
      </c>
      <c r="AP46" s="65">
        <f>AP2461</f>
        <v>0</v>
      </c>
      <c r="AQ46" s="61">
        <f t="shared" si="5"/>
        <v>0</v>
      </c>
      <c r="AR46" s="65">
        <f>AR2461</f>
        <v>0</v>
      </c>
      <c r="AS46" s="65">
        <f>AS2461</f>
        <v>0</v>
      </c>
      <c r="AT46" s="61">
        <f t="shared" si="6"/>
        <v>0</v>
      </c>
      <c r="AU46" s="65">
        <f>AU2461</f>
        <v>0</v>
      </c>
      <c r="AV46" s="65">
        <f>AV2461</f>
        <v>0</v>
      </c>
      <c r="AW46" s="61">
        <f t="shared" si="7"/>
        <v>0</v>
      </c>
      <c r="AX46" s="51"/>
      <c r="AY46" s="51"/>
      <c r="AZ46" s="51"/>
      <c r="BA46" s="51"/>
      <c r="BB46" s="51"/>
      <c r="BC46" s="51"/>
      <c r="BD46" s="51"/>
      <c r="BE46" s="51"/>
    </row>
    <row r="47" spans="2:57" s="4" customFormat="1" ht="30">
      <c r="B47" s="59">
        <v>2025</v>
      </c>
      <c r="C47" s="59">
        <f>C2509</f>
        <v>20</v>
      </c>
      <c r="D47" s="59"/>
      <c r="E47" s="59"/>
      <c r="F47" s="59">
        <f>F2509</f>
        <v>4</v>
      </c>
      <c r="G47" s="59">
        <f t="shared" ref="G47:H47" si="43">G2509</f>
        <v>9</v>
      </c>
      <c r="H47" s="59">
        <f t="shared" si="43"/>
        <v>25</v>
      </c>
      <c r="I47" s="59"/>
      <c r="J47" s="59"/>
      <c r="K47" s="59"/>
      <c r="L47" s="59"/>
      <c r="M47" s="59"/>
      <c r="N47" s="64" t="str">
        <f t="shared" ref="N47" si="44">N2509</f>
        <v>Actualización y Modernización de Equipos de Radiocomunicación  que permitan una mejor Interconexión y Disponibilidad de la Red</v>
      </c>
      <c r="O47" s="65">
        <f>O2509</f>
        <v>0</v>
      </c>
      <c r="P47" s="65">
        <f>P2509</f>
        <v>0</v>
      </c>
      <c r="Q47" s="61">
        <f t="shared" si="0"/>
        <v>0</v>
      </c>
      <c r="R47" s="50"/>
      <c r="S47"/>
      <c r="T47"/>
      <c r="U47"/>
      <c r="V47"/>
      <c r="W47"/>
      <c r="X47"/>
      <c r="Y47"/>
      <c r="Z47" s="3"/>
      <c r="AA47" s="3"/>
      <c r="AB47" s="22"/>
      <c r="AC47" s="65">
        <f>AC2509</f>
        <v>0</v>
      </c>
      <c r="AD47" s="65">
        <f>AD2509</f>
        <v>0</v>
      </c>
      <c r="AE47" s="61">
        <f t="shared" si="1"/>
        <v>0</v>
      </c>
      <c r="AF47" s="65">
        <f>AF2509</f>
        <v>0</v>
      </c>
      <c r="AG47" s="65">
        <f>AG2509</f>
        <v>0</v>
      </c>
      <c r="AH47" s="61">
        <f t="shared" si="2"/>
        <v>0</v>
      </c>
      <c r="AI47" s="65">
        <f>AI2509</f>
        <v>0</v>
      </c>
      <c r="AJ47" s="65">
        <f>AJ2509</f>
        <v>0</v>
      </c>
      <c r="AK47" s="61">
        <f t="shared" si="3"/>
        <v>0</v>
      </c>
      <c r="AL47" s="65">
        <f>AL2509</f>
        <v>0</v>
      </c>
      <c r="AM47" s="65">
        <f>AM2509</f>
        <v>0</v>
      </c>
      <c r="AN47" s="61">
        <f t="shared" si="4"/>
        <v>0</v>
      </c>
      <c r="AO47" s="65">
        <f>AO2509</f>
        <v>0</v>
      </c>
      <c r="AP47" s="65">
        <f>AP2509</f>
        <v>0</v>
      </c>
      <c r="AQ47" s="61">
        <f t="shared" si="5"/>
        <v>0</v>
      </c>
      <c r="AR47" s="65">
        <f>AR2509</f>
        <v>0</v>
      </c>
      <c r="AS47" s="65">
        <f>AS2509</f>
        <v>0</v>
      </c>
      <c r="AT47" s="61">
        <f t="shared" si="6"/>
        <v>0</v>
      </c>
      <c r="AU47" s="65">
        <f>AU2509</f>
        <v>0</v>
      </c>
      <c r="AV47" s="65">
        <f>AV2509</f>
        <v>0</v>
      </c>
      <c r="AW47" s="61">
        <f t="shared" si="7"/>
        <v>0</v>
      </c>
      <c r="AX47" s="51"/>
      <c r="AY47" s="51"/>
      <c r="AZ47" s="51"/>
      <c r="BA47" s="51"/>
      <c r="BB47" s="51"/>
      <c r="BC47" s="51"/>
      <c r="BD47" s="51"/>
      <c r="BE47" s="51"/>
    </row>
    <row r="48" spans="2:57" s="4" customFormat="1" ht="15.75">
      <c r="B48" s="59">
        <v>2025</v>
      </c>
      <c r="C48" s="59">
        <f>C2588</f>
        <v>20</v>
      </c>
      <c r="D48" s="59"/>
      <c r="E48" s="59"/>
      <c r="F48" s="59">
        <f>F2588</f>
        <v>4</v>
      </c>
      <c r="G48" s="59">
        <f t="shared" ref="G48:N49" si="45">G2588</f>
        <v>10</v>
      </c>
      <c r="H48" s="59"/>
      <c r="I48" s="59"/>
      <c r="J48" s="59"/>
      <c r="K48" s="59"/>
      <c r="L48" s="59"/>
      <c r="M48" s="59"/>
      <c r="N48" s="62" t="str">
        <f t="shared" si="45"/>
        <v>Modernización del Registro Público Vehicular (REPUVE)</v>
      </c>
      <c r="O48" s="61">
        <f>SUM(O49)</f>
        <v>0</v>
      </c>
      <c r="P48" s="61">
        <f>SUM(P49)</f>
        <v>0</v>
      </c>
      <c r="Q48" s="61">
        <f t="shared" si="0"/>
        <v>0</v>
      </c>
      <c r="R48" s="50"/>
      <c r="S48"/>
      <c r="T48"/>
      <c r="U48"/>
      <c r="V48"/>
      <c r="W48"/>
      <c r="X48"/>
      <c r="Y48"/>
      <c r="Z48" s="3"/>
      <c r="AA48" s="3"/>
      <c r="AB48" s="22"/>
      <c r="AC48" s="61">
        <f>SUM(AC49)</f>
        <v>0</v>
      </c>
      <c r="AD48" s="61">
        <f>SUM(AD49)</f>
        <v>0</v>
      </c>
      <c r="AE48" s="61">
        <f t="shared" si="1"/>
        <v>0</v>
      </c>
      <c r="AF48" s="61">
        <f>SUM(AF49)</f>
        <v>0</v>
      </c>
      <c r="AG48" s="61">
        <f>SUM(AG49)</f>
        <v>0</v>
      </c>
      <c r="AH48" s="61">
        <f t="shared" si="2"/>
        <v>0</v>
      </c>
      <c r="AI48" s="61">
        <f>SUM(AI49)</f>
        <v>0</v>
      </c>
      <c r="AJ48" s="61">
        <f>SUM(AJ49)</f>
        <v>0</v>
      </c>
      <c r="AK48" s="61">
        <f t="shared" si="3"/>
        <v>0</v>
      </c>
      <c r="AL48" s="61">
        <f>SUM(AL49)</f>
        <v>0</v>
      </c>
      <c r="AM48" s="61">
        <f>SUM(AM49)</f>
        <v>0</v>
      </c>
      <c r="AN48" s="61">
        <f t="shared" si="4"/>
        <v>0</v>
      </c>
      <c r="AO48" s="61">
        <f>SUM(AO49)</f>
        <v>0</v>
      </c>
      <c r="AP48" s="61">
        <f>SUM(AP49)</f>
        <v>0</v>
      </c>
      <c r="AQ48" s="61">
        <f t="shared" si="5"/>
        <v>0</v>
      </c>
      <c r="AR48" s="61">
        <f>SUM(AR49)</f>
        <v>0</v>
      </c>
      <c r="AS48" s="61">
        <f>SUM(AS49)</f>
        <v>0</v>
      </c>
      <c r="AT48" s="61">
        <f t="shared" si="6"/>
        <v>0</v>
      </c>
      <c r="AU48" s="61">
        <f>SUM(AU49)</f>
        <v>0</v>
      </c>
      <c r="AV48" s="61">
        <f>SUM(AV49)</f>
        <v>0</v>
      </c>
      <c r="AW48" s="61">
        <f t="shared" si="7"/>
        <v>0</v>
      </c>
      <c r="AX48" s="51"/>
      <c r="AY48" s="51"/>
      <c r="AZ48" s="51"/>
      <c r="BA48" s="51"/>
      <c r="BB48" s="51"/>
      <c r="BC48" s="51"/>
      <c r="BD48" s="51"/>
      <c r="BE48" s="51"/>
    </row>
    <row r="49" spans="2:57" s="4" customFormat="1" ht="30">
      <c r="B49" s="59">
        <v>2025</v>
      </c>
      <c r="C49" s="59">
        <f>C2589</f>
        <v>20</v>
      </c>
      <c r="D49" s="59"/>
      <c r="E49" s="59"/>
      <c r="F49" s="59">
        <f>F2589</f>
        <v>4</v>
      </c>
      <c r="G49" s="59">
        <f t="shared" si="45"/>
        <v>10</v>
      </c>
      <c r="H49" s="59">
        <f t="shared" si="45"/>
        <v>26</v>
      </c>
      <c r="I49" s="59"/>
      <c r="J49" s="59"/>
      <c r="K49" s="59"/>
      <c r="L49" s="59"/>
      <c r="M49" s="59"/>
      <c r="N49" s="64" t="str">
        <f t="shared" si="45"/>
        <v>Actualización y Modernización de Equipo Tecnológico y Software del Registro Público Vehicular (REPUVE)</v>
      </c>
      <c r="O49" s="65">
        <f>O2589</f>
        <v>0</v>
      </c>
      <c r="P49" s="65">
        <f>P2589</f>
        <v>0</v>
      </c>
      <c r="Q49" s="61">
        <f t="shared" si="0"/>
        <v>0</v>
      </c>
      <c r="R49" s="50"/>
      <c r="S49"/>
      <c r="T49"/>
      <c r="U49"/>
      <c r="V49"/>
      <c r="W49"/>
      <c r="X49"/>
      <c r="Y49"/>
      <c r="Z49" s="3"/>
      <c r="AA49" s="3"/>
      <c r="AB49" s="22"/>
      <c r="AC49" s="65">
        <f>AC2589</f>
        <v>0</v>
      </c>
      <c r="AD49" s="65">
        <f>AD2589</f>
        <v>0</v>
      </c>
      <c r="AE49" s="61">
        <f t="shared" si="1"/>
        <v>0</v>
      </c>
      <c r="AF49" s="65">
        <f>AF2589</f>
        <v>0</v>
      </c>
      <c r="AG49" s="65">
        <f>AG2589</f>
        <v>0</v>
      </c>
      <c r="AH49" s="61">
        <f t="shared" si="2"/>
        <v>0</v>
      </c>
      <c r="AI49" s="65">
        <f>AI2589</f>
        <v>0</v>
      </c>
      <c r="AJ49" s="65">
        <f>AJ2589</f>
        <v>0</v>
      </c>
      <c r="AK49" s="61">
        <f t="shared" si="3"/>
        <v>0</v>
      </c>
      <c r="AL49" s="65">
        <f>AL2589</f>
        <v>0</v>
      </c>
      <c r="AM49" s="65">
        <f>AM2589</f>
        <v>0</v>
      </c>
      <c r="AN49" s="61">
        <f t="shared" si="4"/>
        <v>0</v>
      </c>
      <c r="AO49" s="65">
        <f>AO2589</f>
        <v>0</v>
      </c>
      <c r="AP49" s="65">
        <f>AP2589</f>
        <v>0</v>
      </c>
      <c r="AQ49" s="61">
        <f t="shared" si="5"/>
        <v>0</v>
      </c>
      <c r="AR49" s="65">
        <f>AR2589</f>
        <v>0</v>
      </c>
      <c r="AS49" s="65">
        <f>AS2589</f>
        <v>0</v>
      </c>
      <c r="AT49" s="61">
        <f t="shared" si="6"/>
        <v>0</v>
      </c>
      <c r="AU49" s="65">
        <f>AU2589</f>
        <v>0</v>
      </c>
      <c r="AV49" s="65">
        <f>AV2589</f>
        <v>0</v>
      </c>
      <c r="AW49" s="61">
        <f t="shared" si="7"/>
        <v>0</v>
      </c>
      <c r="AX49" s="51"/>
      <c r="AY49" s="51"/>
      <c r="AZ49" s="51"/>
      <c r="BA49" s="51"/>
      <c r="BB49" s="51"/>
      <c r="BC49" s="51"/>
      <c r="BD49" s="51"/>
      <c r="BE49" s="51"/>
    </row>
    <row r="50" spans="2:57" s="4" customFormat="1" ht="53.25" customHeight="1">
      <c r="B50" s="59">
        <v>2025</v>
      </c>
      <c r="C50" s="59">
        <f>C2755</f>
        <v>20</v>
      </c>
      <c r="D50" s="59"/>
      <c r="E50" s="59"/>
      <c r="F50" s="59">
        <f>F2755</f>
        <v>4</v>
      </c>
      <c r="G50" s="59">
        <f t="shared" ref="G50:H51" si="46">G2755</f>
        <v>11</v>
      </c>
      <c r="H50" s="59"/>
      <c r="I50" s="59"/>
      <c r="J50" s="59"/>
      <c r="K50" s="59"/>
      <c r="L50" s="59"/>
      <c r="M50" s="59"/>
      <c r="N50" s="62" t="str">
        <f t="shared" ref="N50:N51" si="47">N2755</f>
        <v>Evaluación y Certificación de los Centros de Control y Comando</v>
      </c>
      <c r="O50" s="61">
        <f>SUM(O51:O52)</f>
        <v>0</v>
      </c>
      <c r="P50" s="61">
        <f>SUM(P51:P52)</f>
        <v>0</v>
      </c>
      <c r="Q50" s="61">
        <f t="shared" si="0"/>
        <v>0</v>
      </c>
      <c r="R50" s="50"/>
      <c r="S50"/>
      <c r="T50"/>
      <c r="U50"/>
      <c r="V50"/>
      <c r="W50"/>
      <c r="X50"/>
      <c r="Y50"/>
      <c r="Z50" s="3"/>
      <c r="AA50" s="3"/>
      <c r="AB50" s="22"/>
      <c r="AC50" s="61">
        <f>SUM(AC51:AC52)</f>
        <v>0</v>
      </c>
      <c r="AD50" s="61">
        <f>SUM(AD51:AD52)</f>
        <v>0</v>
      </c>
      <c r="AE50" s="61">
        <f t="shared" si="1"/>
        <v>0</v>
      </c>
      <c r="AF50" s="61">
        <f>SUM(AF51:AF52)</f>
        <v>0</v>
      </c>
      <c r="AG50" s="61">
        <f>SUM(AG51:AG52)</f>
        <v>0</v>
      </c>
      <c r="AH50" s="61">
        <f t="shared" si="2"/>
        <v>0</v>
      </c>
      <c r="AI50" s="61">
        <f>SUM(AI51:AI52)</f>
        <v>0</v>
      </c>
      <c r="AJ50" s="61">
        <f>SUM(AJ51:AJ52)</f>
        <v>0</v>
      </c>
      <c r="AK50" s="61">
        <f t="shared" si="3"/>
        <v>0</v>
      </c>
      <c r="AL50" s="61">
        <f>SUM(AL51:AL52)</f>
        <v>0</v>
      </c>
      <c r="AM50" s="61">
        <f>SUM(AM51:AM52)</f>
        <v>0</v>
      </c>
      <c r="AN50" s="61">
        <f t="shared" si="4"/>
        <v>0</v>
      </c>
      <c r="AO50" s="61">
        <f>SUM(AO51:AO52)</f>
        <v>0</v>
      </c>
      <c r="AP50" s="61">
        <f>SUM(AP51:AP52)</f>
        <v>0</v>
      </c>
      <c r="AQ50" s="61">
        <f t="shared" si="5"/>
        <v>0</v>
      </c>
      <c r="AR50" s="61">
        <f>SUM(AR51:AR52)</f>
        <v>0</v>
      </c>
      <c r="AS50" s="61">
        <f>SUM(AS51:AS52)</f>
        <v>0</v>
      </c>
      <c r="AT50" s="61">
        <f t="shared" si="6"/>
        <v>0</v>
      </c>
      <c r="AU50" s="61">
        <f>SUM(AU51:AU52)</f>
        <v>0</v>
      </c>
      <c r="AV50" s="61">
        <f>SUM(AV51:AV52)</f>
        <v>0</v>
      </c>
      <c r="AW50" s="61">
        <f t="shared" si="7"/>
        <v>0</v>
      </c>
      <c r="AX50" s="51"/>
      <c r="AY50" s="51"/>
      <c r="AZ50" s="51"/>
      <c r="BA50" s="51"/>
      <c r="BB50" s="51"/>
      <c r="BC50" s="51"/>
      <c r="BD50" s="51"/>
      <c r="BE50" s="51"/>
    </row>
    <row r="51" spans="2:57" s="4" customFormat="1" ht="15.75">
      <c r="B51" s="59">
        <v>2025</v>
      </c>
      <c r="C51" s="59">
        <f>C2756</f>
        <v>20</v>
      </c>
      <c r="D51" s="59"/>
      <c r="E51" s="59"/>
      <c r="F51" s="59">
        <f>F2756</f>
        <v>4</v>
      </c>
      <c r="G51" s="59">
        <f t="shared" si="46"/>
        <v>11</v>
      </c>
      <c r="H51" s="59">
        <f t="shared" si="46"/>
        <v>27</v>
      </c>
      <c r="I51" s="59"/>
      <c r="J51" s="59"/>
      <c r="K51" s="59"/>
      <c r="L51" s="59"/>
      <c r="M51" s="59"/>
      <c r="N51" s="64" t="str">
        <f t="shared" si="47"/>
        <v>Evaluaciones de los Centros de Control y Comando</v>
      </c>
      <c r="O51" s="65">
        <f>O2756</f>
        <v>0</v>
      </c>
      <c r="P51" s="65">
        <f>P2756</f>
        <v>0</v>
      </c>
      <c r="Q51" s="61">
        <f t="shared" si="0"/>
        <v>0</v>
      </c>
      <c r="R51" s="50"/>
      <c r="S51"/>
      <c r="T51"/>
      <c r="U51"/>
      <c r="V51"/>
      <c r="W51"/>
      <c r="X51"/>
      <c r="Y51"/>
      <c r="Z51" s="3"/>
      <c r="AA51" s="3"/>
      <c r="AB51" s="22"/>
      <c r="AC51" s="65">
        <f>AC2756</f>
        <v>0</v>
      </c>
      <c r="AD51" s="65">
        <f>AD2756</f>
        <v>0</v>
      </c>
      <c r="AE51" s="61">
        <f t="shared" si="1"/>
        <v>0</v>
      </c>
      <c r="AF51" s="65">
        <f>AF2756</f>
        <v>0</v>
      </c>
      <c r="AG51" s="65">
        <f>AG2756</f>
        <v>0</v>
      </c>
      <c r="AH51" s="61">
        <f t="shared" si="2"/>
        <v>0</v>
      </c>
      <c r="AI51" s="65">
        <f>AI2756</f>
        <v>0</v>
      </c>
      <c r="AJ51" s="65">
        <f>AJ2756</f>
        <v>0</v>
      </c>
      <c r="AK51" s="61">
        <f t="shared" si="3"/>
        <v>0</v>
      </c>
      <c r="AL51" s="65">
        <f>AL2756</f>
        <v>0</v>
      </c>
      <c r="AM51" s="65">
        <f>AM2756</f>
        <v>0</v>
      </c>
      <c r="AN51" s="61">
        <f t="shared" si="4"/>
        <v>0</v>
      </c>
      <c r="AO51" s="65">
        <f>AO2756</f>
        <v>0</v>
      </c>
      <c r="AP51" s="65">
        <f>AP2756</f>
        <v>0</v>
      </c>
      <c r="AQ51" s="61">
        <f t="shared" si="5"/>
        <v>0</v>
      </c>
      <c r="AR51" s="65">
        <f>AR2756</f>
        <v>0</v>
      </c>
      <c r="AS51" s="65">
        <f>AS2756</f>
        <v>0</v>
      </c>
      <c r="AT51" s="61">
        <f t="shared" si="6"/>
        <v>0</v>
      </c>
      <c r="AU51" s="65">
        <f>AU2756</f>
        <v>0</v>
      </c>
      <c r="AV51" s="65">
        <f>AV2756</f>
        <v>0</v>
      </c>
      <c r="AW51" s="61">
        <f t="shared" si="7"/>
        <v>0</v>
      </c>
      <c r="AX51" s="51"/>
      <c r="AY51" s="51"/>
      <c r="AZ51" s="51"/>
      <c r="BA51" s="51"/>
      <c r="BB51" s="51"/>
      <c r="BC51" s="51"/>
      <c r="BD51" s="51"/>
      <c r="BE51" s="51"/>
    </row>
    <row r="52" spans="2:57" s="4" customFormat="1" ht="15.75">
      <c r="B52" s="59">
        <v>2025</v>
      </c>
      <c r="C52" s="59">
        <f>C2842</f>
        <v>20</v>
      </c>
      <c r="D52" s="59"/>
      <c r="E52" s="59"/>
      <c r="F52" s="59">
        <f>F2842</f>
        <v>4</v>
      </c>
      <c r="G52" s="59">
        <f t="shared" ref="G52:H52" si="48">G2842</f>
        <v>11</v>
      </c>
      <c r="H52" s="59">
        <f t="shared" si="48"/>
        <v>28</v>
      </c>
      <c r="I52" s="59"/>
      <c r="J52" s="59"/>
      <c r="K52" s="59"/>
      <c r="L52" s="59"/>
      <c r="M52" s="59"/>
      <c r="N52" s="64" t="str">
        <f t="shared" ref="N52" si="49">N2842</f>
        <v>Certificación de los Centros de Control y Comando</v>
      </c>
      <c r="O52" s="65">
        <f>O2842</f>
        <v>0</v>
      </c>
      <c r="P52" s="65">
        <f>P2842</f>
        <v>0</v>
      </c>
      <c r="Q52" s="61">
        <f t="shared" si="0"/>
        <v>0</v>
      </c>
      <c r="R52" s="50"/>
      <c r="S52"/>
      <c r="T52"/>
      <c r="U52"/>
      <c r="V52"/>
      <c r="W52"/>
      <c r="X52"/>
      <c r="Y52"/>
      <c r="Z52" s="3"/>
      <c r="AA52" s="3"/>
      <c r="AB52" s="22"/>
      <c r="AC52" s="65">
        <f>AC2842</f>
        <v>0</v>
      </c>
      <c r="AD52" s="65">
        <f>AD2842</f>
        <v>0</v>
      </c>
      <c r="AE52" s="61">
        <f t="shared" si="1"/>
        <v>0</v>
      </c>
      <c r="AF52" s="65">
        <f>AF2842</f>
        <v>0</v>
      </c>
      <c r="AG52" s="65">
        <f>AG2842</f>
        <v>0</v>
      </c>
      <c r="AH52" s="61">
        <f t="shared" si="2"/>
        <v>0</v>
      </c>
      <c r="AI52" s="65">
        <f>AI2842</f>
        <v>0</v>
      </c>
      <c r="AJ52" s="65">
        <f>AJ2842</f>
        <v>0</v>
      </c>
      <c r="AK52" s="61">
        <f t="shared" si="3"/>
        <v>0</v>
      </c>
      <c r="AL52" s="65">
        <f>AL2842</f>
        <v>0</v>
      </c>
      <c r="AM52" s="65">
        <f>AM2842</f>
        <v>0</v>
      </c>
      <c r="AN52" s="61">
        <f t="shared" si="4"/>
        <v>0</v>
      </c>
      <c r="AO52" s="65">
        <f>AO2842</f>
        <v>0</v>
      </c>
      <c r="AP52" s="65">
        <f>AP2842</f>
        <v>0</v>
      </c>
      <c r="AQ52" s="61">
        <f t="shared" si="5"/>
        <v>0</v>
      </c>
      <c r="AR52" s="65">
        <f>AR2842</f>
        <v>0</v>
      </c>
      <c r="AS52" s="65">
        <f>AS2842</f>
        <v>0</v>
      </c>
      <c r="AT52" s="61">
        <f t="shared" si="6"/>
        <v>0</v>
      </c>
      <c r="AU52" s="65">
        <f>AU2842</f>
        <v>0</v>
      </c>
      <c r="AV52" s="65">
        <f>AV2842</f>
        <v>0</v>
      </c>
      <c r="AW52" s="61">
        <f t="shared" si="7"/>
        <v>0</v>
      </c>
      <c r="AX52" s="51"/>
      <c r="AY52" s="51"/>
      <c r="AZ52" s="51"/>
      <c r="BA52" s="51"/>
      <c r="BB52" s="51"/>
      <c r="BC52" s="51"/>
      <c r="BD52" s="51"/>
      <c r="BE52" s="51"/>
    </row>
    <row r="53" spans="2:57" s="4" customFormat="1" ht="31.5">
      <c r="B53" s="59">
        <v>2025</v>
      </c>
      <c r="C53" s="59">
        <f>C2894</f>
        <v>20</v>
      </c>
      <c r="D53" s="59"/>
      <c r="E53" s="59"/>
      <c r="F53" s="59">
        <f>F2894</f>
        <v>4</v>
      </c>
      <c r="G53" s="59">
        <f t="shared" ref="G53:H54" si="50">G2894</f>
        <v>12</v>
      </c>
      <c r="H53" s="59"/>
      <c r="I53" s="59"/>
      <c r="J53" s="59"/>
      <c r="K53" s="59"/>
      <c r="L53" s="59"/>
      <c r="M53" s="59"/>
      <c r="N53" s="62" t="str">
        <f t="shared" ref="N53:N54" si="51">N2894</f>
        <v>Estandarización y Modernización de los Sistemas de Videovigilancia y Registro de Incidentes</v>
      </c>
      <c r="O53" s="61">
        <f>SUM(O54)</f>
        <v>356793</v>
      </c>
      <c r="P53" s="61">
        <f>SUM(P54)</f>
        <v>7993419.1799999997</v>
      </c>
      <c r="Q53" s="61">
        <f t="shared" si="0"/>
        <v>8350212.1799999997</v>
      </c>
      <c r="R53" s="50"/>
      <c r="S53"/>
      <c r="T53"/>
      <c r="U53"/>
      <c r="V53"/>
      <c r="W53"/>
      <c r="X53"/>
      <c r="Y53"/>
      <c r="Z53" s="3"/>
      <c r="AA53" s="3"/>
      <c r="AB53" s="22"/>
      <c r="AC53" s="61">
        <f>SUM(AC54)</f>
        <v>356793</v>
      </c>
      <c r="AD53" s="61">
        <f>SUM(AD54)</f>
        <v>7993419.1799999997</v>
      </c>
      <c r="AE53" s="61">
        <f t="shared" si="1"/>
        <v>8350212.1799999997</v>
      </c>
      <c r="AF53" s="61">
        <f>SUM(AF54)</f>
        <v>142717.20000000001</v>
      </c>
      <c r="AG53" s="61">
        <f>SUM(AG54)</f>
        <v>4108037.5220000003</v>
      </c>
      <c r="AH53" s="61">
        <f t="shared" si="2"/>
        <v>4250754.7220000001</v>
      </c>
      <c r="AI53" s="61">
        <f>SUM(AI54)</f>
        <v>0</v>
      </c>
      <c r="AJ53" s="61">
        <f>SUM(AJ54)</f>
        <v>0</v>
      </c>
      <c r="AK53" s="61">
        <f t="shared" si="3"/>
        <v>0</v>
      </c>
      <c r="AL53" s="61">
        <f>SUM(AL54)</f>
        <v>0</v>
      </c>
      <c r="AM53" s="61">
        <f>SUM(AM54)</f>
        <v>0</v>
      </c>
      <c r="AN53" s="61">
        <f t="shared" si="4"/>
        <v>0</v>
      </c>
      <c r="AO53" s="61">
        <f>SUM(AO54)</f>
        <v>214075.8</v>
      </c>
      <c r="AP53" s="61">
        <f>SUM(AP54)</f>
        <v>3881475.8840000005</v>
      </c>
      <c r="AQ53" s="61">
        <f t="shared" si="5"/>
        <v>4095551.6840000004</v>
      </c>
      <c r="AR53" s="61">
        <f>SUM(AR54)</f>
        <v>0</v>
      </c>
      <c r="AS53" s="61">
        <f>SUM(AS54)</f>
        <v>0</v>
      </c>
      <c r="AT53" s="61">
        <f t="shared" si="6"/>
        <v>0</v>
      </c>
      <c r="AU53" s="61">
        <f>SUM(AU54)</f>
        <v>0</v>
      </c>
      <c r="AV53" s="61">
        <f>SUM(AV54)</f>
        <v>3905.7740000000103</v>
      </c>
      <c r="AW53" s="61">
        <f t="shared" si="7"/>
        <v>3905.7740000000103</v>
      </c>
      <c r="AX53" s="51"/>
      <c r="AY53" s="51"/>
      <c r="AZ53" s="51"/>
      <c r="BA53" s="51"/>
      <c r="BB53" s="51"/>
      <c r="BC53" s="51"/>
      <c r="BD53" s="51"/>
      <c r="BE53" s="51"/>
    </row>
    <row r="54" spans="2:57" s="4" customFormat="1" ht="15.75">
      <c r="B54" s="59">
        <v>2025</v>
      </c>
      <c r="C54" s="59">
        <f>C2895</f>
        <v>20</v>
      </c>
      <c r="D54" s="59"/>
      <c r="E54" s="59"/>
      <c r="F54" s="59">
        <f>F2895</f>
        <v>4</v>
      </c>
      <c r="G54" s="59">
        <f t="shared" si="50"/>
        <v>12</v>
      </c>
      <c r="H54" s="59">
        <f t="shared" si="50"/>
        <v>29</v>
      </c>
      <c r="I54" s="59"/>
      <c r="J54" s="59"/>
      <c r="K54" s="59"/>
      <c r="L54" s="59"/>
      <c r="M54" s="59"/>
      <c r="N54" s="64" t="str">
        <f t="shared" si="51"/>
        <v>Interoperabilidad y Mejora Tecnológica</v>
      </c>
      <c r="O54" s="65">
        <f>O2895</f>
        <v>356793</v>
      </c>
      <c r="P54" s="65">
        <f>P2895</f>
        <v>7993419.1799999997</v>
      </c>
      <c r="Q54" s="61">
        <f t="shared" si="0"/>
        <v>8350212.1799999997</v>
      </c>
      <c r="R54" s="50"/>
      <c r="S54"/>
      <c r="T54"/>
      <c r="U54"/>
      <c r="V54"/>
      <c r="W54"/>
      <c r="X54"/>
      <c r="Y54"/>
      <c r="Z54" s="3"/>
      <c r="AA54" s="3"/>
      <c r="AB54" s="22"/>
      <c r="AC54" s="65">
        <f>AC2895</f>
        <v>356793</v>
      </c>
      <c r="AD54" s="65">
        <f>AD2895</f>
        <v>7993419.1799999997</v>
      </c>
      <c r="AE54" s="61">
        <f t="shared" si="1"/>
        <v>8350212.1799999997</v>
      </c>
      <c r="AF54" s="65">
        <f>AF2895</f>
        <v>142717.20000000001</v>
      </c>
      <c r="AG54" s="65">
        <f>AG2895</f>
        <v>4108037.5220000003</v>
      </c>
      <c r="AH54" s="61">
        <f t="shared" si="2"/>
        <v>4250754.7220000001</v>
      </c>
      <c r="AI54" s="65">
        <f>AI2895</f>
        <v>0</v>
      </c>
      <c r="AJ54" s="65">
        <f>AJ2895</f>
        <v>0</v>
      </c>
      <c r="AK54" s="61">
        <f t="shared" si="3"/>
        <v>0</v>
      </c>
      <c r="AL54" s="65">
        <f>AL2895</f>
        <v>0</v>
      </c>
      <c r="AM54" s="65">
        <f>AM2895</f>
        <v>0</v>
      </c>
      <c r="AN54" s="61">
        <f t="shared" si="4"/>
        <v>0</v>
      </c>
      <c r="AO54" s="65">
        <f>AO2895</f>
        <v>214075.8</v>
      </c>
      <c r="AP54" s="65">
        <f>AP2895</f>
        <v>3881475.8840000005</v>
      </c>
      <c r="AQ54" s="61">
        <f t="shared" si="5"/>
        <v>4095551.6840000004</v>
      </c>
      <c r="AR54" s="65">
        <f>AR2895</f>
        <v>0</v>
      </c>
      <c r="AS54" s="65">
        <f>AS2895</f>
        <v>0</v>
      </c>
      <c r="AT54" s="61">
        <f t="shared" si="6"/>
        <v>0</v>
      </c>
      <c r="AU54" s="65">
        <f>AU2895</f>
        <v>0</v>
      </c>
      <c r="AV54" s="65">
        <f>AV2895</f>
        <v>3905.7740000000103</v>
      </c>
      <c r="AW54" s="61">
        <f t="shared" si="7"/>
        <v>3905.7740000000103</v>
      </c>
      <c r="AX54" s="51"/>
      <c r="AY54" s="51"/>
      <c r="AZ54" s="51"/>
      <c r="BA54" s="51"/>
      <c r="BB54" s="51"/>
      <c r="BC54" s="51"/>
      <c r="BD54" s="51"/>
      <c r="BE54" s="51"/>
    </row>
    <row r="55" spans="2:57" s="4" customFormat="1" ht="15.75">
      <c r="B55" s="59">
        <v>2025</v>
      </c>
      <c r="C55" s="59">
        <f>C3117</f>
        <v>20</v>
      </c>
      <c r="D55" s="59"/>
      <c r="E55" s="59"/>
      <c r="F55" s="59">
        <f>F3117</f>
        <v>5</v>
      </c>
      <c r="G55" s="59"/>
      <c r="H55" s="59"/>
      <c r="I55" s="59"/>
      <c r="J55" s="59"/>
      <c r="K55" s="59"/>
      <c r="L55" s="59"/>
      <c r="M55" s="59"/>
      <c r="N55" s="67" t="str">
        <f t="shared" ref="N55:N57" si="52">N3117</f>
        <v>Fortalecimiento al Sistema Penitenciario Nacional</v>
      </c>
      <c r="O55" s="61">
        <f>O56+O60</f>
        <v>0</v>
      </c>
      <c r="P55" s="61">
        <f>P56+P60</f>
        <v>0</v>
      </c>
      <c r="Q55" s="61">
        <f t="shared" si="0"/>
        <v>0</v>
      </c>
      <c r="R55" s="50"/>
      <c r="S55"/>
      <c r="T55"/>
      <c r="U55"/>
      <c r="V55"/>
      <c r="W55"/>
      <c r="X55"/>
      <c r="Y55"/>
      <c r="Z55" s="3"/>
      <c r="AA55" s="3"/>
      <c r="AB55" s="22"/>
      <c r="AC55" s="61">
        <f>AC56+AC60</f>
        <v>0</v>
      </c>
      <c r="AD55" s="61">
        <f>AD56+AD60</f>
        <v>0</v>
      </c>
      <c r="AE55" s="61">
        <f t="shared" si="1"/>
        <v>0</v>
      </c>
      <c r="AF55" s="61">
        <f>AF56+AF60</f>
        <v>0</v>
      </c>
      <c r="AG55" s="61">
        <f>AG56+AG60</f>
        <v>0</v>
      </c>
      <c r="AH55" s="61">
        <f t="shared" si="2"/>
        <v>0</v>
      </c>
      <c r="AI55" s="61">
        <f>AI56+AI60</f>
        <v>0</v>
      </c>
      <c r="AJ55" s="61">
        <f>AJ56+AJ60</f>
        <v>0</v>
      </c>
      <c r="AK55" s="61">
        <f t="shared" si="3"/>
        <v>0</v>
      </c>
      <c r="AL55" s="61">
        <f>AL56+AL60</f>
        <v>0</v>
      </c>
      <c r="AM55" s="61">
        <f>AM56+AM60</f>
        <v>0</v>
      </c>
      <c r="AN55" s="61">
        <f t="shared" si="4"/>
        <v>0</v>
      </c>
      <c r="AO55" s="61">
        <f>AO56+AO60</f>
        <v>0</v>
      </c>
      <c r="AP55" s="61">
        <f>AP56+AP60</f>
        <v>0</v>
      </c>
      <c r="AQ55" s="61">
        <f t="shared" si="5"/>
        <v>0</v>
      </c>
      <c r="AR55" s="61">
        <f>AR56+AR60</f>
        <v>0</v>
      </c>
      <c r="AS55" s="61">
        <f>AS56+AS60</f>
        <v>0</v>
      </c>
      <c r="AT55" s="61">
        <f t="shared" si="6"/>
        <v>0</v>
      </c>
      <c r="AU55" s="61">
        <f>AU56+AU60</f>
        <v>0</v>
      </c>
      <c r="AV55" s="61">
        <f>AV56+AV60</f>
        <v>0</v>
      </c>
      <c r="AW55" s="61">
        <f t="shared" si="7"/>
        <v>0</v>
      </c>
      <c r="AX55" s="51"/>
      <c r="AY55" s="51"/>
      <c r="AZ55" s="51"/>
      <c r="BA55" s="51"/>
      <c r="BB55" s="51"/>
      <c r="BC55" s="51"/>
      <c r="BD55" s="51"/>
      <c r="BE55" s="51"/>
    </row>
    <row r="56" spans="2:57" s="4" customFormat="1" ht="15.75">
      <c r="B56" s="59">
        <v>2025</v>
      </c>
      <c r="C56" s="59">
        <f>C3118</f>
        <v>20</v>
      </c>
      <c r="D56" s="59"/>
      <c r="E56" s="59"/>
      <c r="F56" s="59">
        <f>F3118</f>
        <v>5</v>
      </c>
      <c r="G56" s="59">
        <f t="shared" ref="G56:H57" si="53">G3118</f>
        <v>13</v>
      </c>
      <c r="H56" s="59"/>
      <c r="I56" s="59"/>
      <c r="J56" s="59"/>
      <c r="K56" s="59"/>
      <c r="L56" s="59"/>
      <c r="M56" s="59"/>
      <c r="N56" s="62" t="str">
        <f t="shared" si="52"/>
        <v>Modernización de la Infraestructura Penitenciaria</v>
      </c>
      <c r="O56" s="61">
        <f>SUM(O57:O59)</f>
        <v>0</v>
      </c>
      <c r="P56" s="61">
        <f>SUM(P57:P59)</f>
        <v>0</v>
      </c>
      <c r="Q56" s="61">
        <f t="shared" si="0"/>
        <v>0</v>
      </c>
      <c r="R56" s="50"/>
      <c r="S56"/>
      <c r="T56"/>
      <c r="U56"/>
      <c r="V56"/>
      <c r="W56"/>
      <c r="X56"/>
      <c r="Y56"/>
      <c r="Z56" s="3"/>
      <c r="AA56" s="3"/>
      <c r="AB56" s="22"/>
      <c r="AC56" s="61">
        <f>SUM(AC57:AC59)</f>
        <v>0</v>
      </c>
      <c r="AD56" s="61">
        <f>SUM(AD57:AD59)</f>
        <v>0</v>
      </c>
      <c r="AE56" s="61">
        <f t="shared" si="1"/>
        <v>0</v>
      </c>
      <c r="AF56" s="61">
        <f>SUM(AF57:AF59)</f>
        <v>0</v>
      </c>
      <c r="AG56" s="61">
        <f>SUM(AG57:AG59)</f>
        <v>0</v>
      </c>
      <c r="AH56" s="61">
        <f t="shared" si="2"/>
        <v>0</v>
      </c>
      <c r="AI56" s="61">
        <f>SUM(AI57:AI59)</f>
        <v>0</v>
      </c>
      <c r="AJ56" s="61">
        <f>SUM(AJ57:AJ59)</f>
        <v>0</v>
      </c>
      <c r="AK56" s="61">
        <f t="shared" si="3"/>
        <v>0</v>
      </c>
      <c r="AL56" s="61">
        <f>SUM(AL57:AL59)</f>
        <v>0</v>
      </c>
      <c r="AM56" s="61">
        <f>SUM(AM57:AM59)</f>
        <v>0</v>
      </c>
      <c r="AN56" s="61">
        <f t="shared" si="4"/>
        <v>0</v>
      </c>
      <c r="AO56" s="61">
        <f>SUM(AO57:AO59)</f>
        <v>0</v>
      </c>
      <c r="AP56" s="61">
        <f>SUM(AP57:AP59)</f>
        <v>0</v>
      </c>
      <c r="AQ56" s="61">
        <f t="shared" si="5"/>
        <v>0</v>
      </c>
      <c r="AR56" s="61">
        <f>SUM(AR57:AR59)</f>
        <v>0</v>
      </c>
      <c r="AS56" s="61">
        <f>SUM(AS57:AS59)</f>
        <v>0</v>
      </c>
      <c r="AT56" s="61">
        <f t="shared" si="6"/>
        <v>0</v>
      </c>
      <c r="AU56" s="61">
        <f>SUM(AU57:AU59)</f>
        <v>0</v>
      </c>
      <c r="AV56" s="61">
        <f>SUM(AV57:AV59)</f>
        <v>0</v>
      </c>
      <c r="AW56" s="61">
        <f t="shared" si="7"/>
        <v>0</v>
      </c>
      <c r="AX56" s="51"/>
      <c r="AY56" s="51"/>
      <c r="AZ56" s="51"/>
      <c r="BA56" s="51"/>
      <c r="BB56" s="51"/>
      <c r="BC56" s="51"/>
      <c r="BD56" s="51"/>
      <c r="BE56" s="51"/>
    </row>
    <row r="57" spans="2:57" s="4" customFormat="1" ht="30">
      <c r="B57" s="59">
        <v>2025</v>
      </c>
      <c r="C57" s="59">
        <f>C3119</f>
        <v>20</v>
      </c>
      <c r="D57" s="59"/>
      <c r="E57" s="59"/>
      <c r="F57" s="59">
        <f>F3119</f>
        <v>5</v>
      </c>
      <c r="G57" s="59">
        <f t="shared" si="53"/>
        <v>13</v>
      </c>
      <c r="H57" s="59">
        <f t="shared" si="53"/>
        <v>30</v>
      </c>
      <c r="I57" s="59"/>
      <c r="J57" s="59"/>
      <c r="K57" s="59"/>
      <c r="L57" s="59"/>
      <c r="M57" s="59"/>
      <c r="N57" s="64" t="str">
        <f t="shared" si="52"/>
        <v xml:space="preserve">Adquisición, Mantenimiento o Actualización de Equipo e Infraestructura de las Instalaciones de los Centros Penitenciarios </v>
      </c>
      <c r="O57" s="65">
        <f>O3119</f>
        <v>0</v>
      </c>
      <c r="P57" s="65">
        <f>P3119</f>
        <v>0</v>
      </c>
      <c r="Q57" s="61">
        <f t="shared" si="0"/>
        <v>0</v>
      </c>
      <c r="R57" s="50"/>
      <c r="S57"/>
      <c r="T57"/>
      <c r="U57"/>
      <c r="V57"/>
      <c r="W57"/>
      <c r="X57"/>
      <c r="Y57"/>
      <c r="Z57" s="3"/>
      <c r="AA57" s="3"/>
      <c r="AB57" s="22"/>
      <c r="AC57" s="65">
        <f>AC3119</f>
        <v>0</v>
      </c>
      <c r="AD57" s="65">
        <f>AD3119</f>
        <v>0</v>
      </c>
      <c r="AE57" s="61">
        <f t="shared" si="1"/>
        <v>0</v>
      </c>
      <c r="AF57" s="65">
        <f>AF3119</f>
        <v>0</v>
      </c>
      <c r="AG57" s="65">
        <f>AG3119</f>
        <v>0</v>
      </c>
      <c r="AH57" s="61">
        <f t="shared" si="2"/>
        <v>0</v>
      </c>
      <c r="AI57" s="65">
        <f>AI3119</f>
        <v>0</v>
      </c>
      <c r="AJ57" s="65">
        <f>AJ3119</f>
        <v>0</v>
      </c>
      <c r="AK57" s="61">
        <f t="shared" si="3"/>
        <v>0</v>
      </c>
      <c r="AL57" s="65">
        <f>AL3119</f>
        <v>0</v>
      </c>
      <c r="AM57" s="65">
        <f>AM3119</f>
        <v>0</v>
      </c>
      <c r="AN57" s="61">
        <f t="shared" si="4"/>
        <v>0</v>
      </c>
      <c r="AO57" s="65">
        <f>AO3119</f>
        <v>0</v>
      </c>
      <c r="AP57" s="65">
        <f>AP3119</f>
        <v>0</v>
      </c>
      <c r="AQ57" s="61">
        <f t="shared" si="5"/>
        <v>0</v>
      </c>
      <c r="AR57" s="65">
        <f>AR3119</f>
        <v>0</v>
      </c>
      <c r="AS57" s="65">
        <f>AS3119</f>
        <v>0</v>
      </c>
      <c r="AT57" s="61">
        <f t="shared" si="6"/>
        <v>0</v>
      </c>
      <c r="AU57" s="65">
        <f>AU3119</f>
        <v>0</v>
      </c>
      <c r="AV57" s="65">
        <f>AV3119</f>
        <v>0</v>
      </c>
      <c r="AW57" s="61">
        <f t="shared" si="7"/>
        <v>0</v>
      </c>
      <c r="AX57" s="51"/>
      <c r="AY57" s="51"/>
      <c r="AZ57" s="51"/>
      <c r="BA57" s="51"/>
      <c r="BB57" s="51"/>
      <c r="BC57" s="51"/>
      <c r="BD57" s="51"/>
      <c r="BE57" s="51"/>
    </row>
    <row r="58" spans="2:57" s="4" customFormat="1" ht="30">
      <c r="B58" s="59">
        <v>2025</v>
      </c>
      <c r="C58" s="59">
        <f>C3429</f>
        <v>20</v>
      </c>
      <c r="D58" s="59"/>
      <c r="E58" s="59"/>
      <c r="F58" s="59">
        <f>F3429</f>
        <v>5</v>
      </c>
      <c r="G58" s="59">
        <f t="shared" ref="G58:H58" si="54">G3429</f>
        <v>13</v>
      </c>
      <c r="H58" s="59">
        <f t="shared" si="54"/>
        <v>31</v>
      </c>
      <c r="I58" s="59"/>
      <c r="J58" s="59"/>
      <c r="K58" s="59"/>
      <c r="L58" s="59"/>
      <c r="M58" s="59"/>
      <c r="N58" s="64" t="str">
        <f t="shared" ref="N58" si="55">N3429</f>
        <v>Implementación de Sistemas de Seguridad Avanzados, Incluyendo Tecnología de Monitoreo y Control de Acceso</v>
      </c>
      <c r="O58" s="65">
        <f>O3429</f>
        <v>0</v>
      </c>
      <c r="P58" s="65">
        <f>P3429</f>
        <v>0</v>
      </c>
      <c r="Q58" s="61">
        <f t="shared" si="0"/>
        <v>0</v>
      </c>
      <c r="R58" s="50"/>
      <c r="S58"/>
      <c r="T58"/>
      <c r="U58"/>
      <c r="V58"/>
      <c r="W58"/>
      <c r="X58"/>
      <c r="Y58"/>
      <c r="Z58" s="3"/>
      <c r="AA58" s="3"/>
      <c r="AB58" s="22"/>
      <c r="AC58" s="65">
        <f>AC3429</f>
        <v>0</v>
      </c>
      <c r="AD58" s="65">
        <f>AD3429</f>
        <v>0</v>
      </c>
      <c r="AE58" s="61">
        <f t="shared" si="1"/>
        <v>0</v>
      </c>
      <c r="AF58" s="65">
        <f>AF3429</f>
        <v>0</v>
      </c>
      <c r="AG58" s="65">
        <f>AG3429</f>
        <v>0</v>
      </c>
      <c r="AH58" s="61">
        <f t="shared" si="2"/>
        <v>0</v>
      </c>
      <c r="AI58" s="65">
        <f>AI3429</f>
        <v>0</v>
      </c>
      <c r="AJ58" s="65">
        <f>AJ3429</f>
        <v>0</v>
      </c>
      <c r="AK58" s="61">
        <f t="shared" si="3"/>
        <v>0</v>
      </c>
      <c r="AL58" s="65">
        <f>AL3429</f>
        <v>0</v>
      </c>
      <c r="AM58" s="65">
        <f>AM3429</f>
        <v>0</v>
      </c>
      <c r="AN58" s="61">
        <f t="shared" si="4"/>
        <v>0</v>
      </c>
      <c r="AO58" s="65">
        <f>AO3429</f>
        <v>0</v>
      </c>
      <c r="AP58" s="65">
        <f>AP3429</f>
        <v>0</v>
      </c>
      <c r="AQ58" s="61">
        <f t="shared" si="5"/>
        <v>0</v>
      </c>
      <c r="AR58" s="65">
        <f>AR3429</f>
        <v>0</v>
      </c>
      <c r="AS58" s="65">
        <f>AS3429</f>
        <v>0</v>
      </c>
      <c r="AT58" s="61">
        <f t="shared" si="6"/>
        <v>0</v>
      </c>
      <c r="AU58" s="65">
        <f>AU3429</f>
        <v>0</v>
      </c>
      <c r="AV58" s="65">
        <f>AV3429</f>
        <v>0</v>
      </c>
      <c r="AW58" s="61">
        <f t="shared" si="7"/>
        <v>0</v>
      </c>
      <c r="AX58" s="51"/>
      <c r="AY58" s="51"/>
      <c r="AZ58" s="51"/>
      <c r="BA58" s="51"/>
      <c r="BB58" s="51"/>
      <c r="BC58" s="51"/>
      <c r="BD58" s="51"/>
      <c r="BE58" s="51"/>
    </row>
    <row r="59" spans="2:57" s="4" customFormat="1" ht="30">
      <c r="B59" s="59">
        <v>2025</v>
      </c>
      <c r="C59" s="59">
        <f>C3474</f>
        <v>20</v>
      </c>
      <c r="D59" s="59"/>
      <c r="E59" s="59"/>
      <c r="F59" s="59">
        <f>F3474</f>
        <v>5</v>
      </c>
      <c r="G59" s="59">
        <f t="shared" ref="G59:H59" si="56">G3474</f>
        <v>13</v>
      </c>
      <c r="H59" s="59">
        <f t="shared" si="56"/>
        <v>32</v>
      </c>
      <c r="I59" s="59"/>
      <c r="J59" s="59"/>
      <c r="K59" s="59"/>
      <c r="L59" s="59"/>
      <c r="M59" s="59"/>
      <c r="N59" s="64" t="str">
        <f t="shared" ref="N59" si="57">N3474</f>
        <v>Reforzamiento de la Seguridad Perimetral y la Infraestructura Contra Fugas en los Centros de Alta Seguridad</v>
      </c>
      <c r="O59" s="65">
        <f>O3474</f>
        <v>0</v>
      </c>
      <c r="P59" s="65">
        <f>P3474</f>
        <v>0</v>
      </c>
      <c r="Q59" s="61">
        <f t="shared" si="0"/>
        <v>0</v>
      </c>
      <c r="R59" s="50"/>
      <c r="S59"/>
      <c r="T59"/>
      <c r="U59"/>
      <c r="V59"/>
      <c r="W59"/>
      <c r="X59"/>
      <c r="Y59"/>
      <c r="Z59" s="3"/>
      <c r="AA59" s="3"/>
      <c r="AB59" s="22"/>
      <c r="AC59" s="65">
        <f>AC3474</f>
        <v>0</v>
      </c>
      <c r="AD59" s="65">
        <f>AD3474</f>
        <v>0</v>
      </c>
      <c r="AE59" s="61">
        <f t="shared" si="1"/>
        <v>0</v>
      </c>
      <c r="AF59" s="65">
        <f>AF3474</f>
        <v>0</v>
      </c>
      <c r="AG59" s="65">
        <f>AG3474</f>
        <v>0</v>
      </c>
      <c r="AH59" s="61">
        <f t="shared" si="2"/>
        <v>0</v>
      </c>
      <c r="AI59" s="65">
        <f>AI3474</f>
        <v>0</v>
      </c>
      <c r="AJ59" s="65">
        <f>AJ3474</f>
        <v>0</v>
      </c>
      <c r="AK59" s="61">
        <f t="shared" si="3"/>
        <v>0</v>
      </c>
      <c r="AL59" s="65">
        <f>AL3474</f>
        <v>0</v>
      </c>
      <c r="AM59" s="65">
        <f>AM3474</f>
        <v>0</v>
      </c>
      <c r="AN59" s="61">
        <f t="shared" si="4"/>
        <v>0</v>
      </c>
      <c r="AO59" s="65">
        <f>AO3474</f>
        <v>0</v>
      </c>
      <c r="AP59" s="65">
        <f>AP3474</f>
        <v>0</v>
      </c>
      <c r="AQ59" s="61">
        <f t="shared" si="5"/>
        <v>0</v>
      </c>
      <c r="AR59" s="65">
        <f>AR3474</f>
        <v>0</v>
      </c>
      <c r="AS59" s="65">
        <f>AS3474</f>
        <v>0</v>
      </c>
      <c r="AT59" s="61">
        <f t="shared" si="6"/>
        <v>0</v>
      </c>
      <c r="AU59" s="65">
        <f>AU3474</f>
        <v>0</v>
      </c>
      <c r="AV59" s="65">
        <f>AV3474</f>
        <v>0</v>
      </c>
      <c r="AW59" s="61">
        <f t="shared" si="7"/>
        <v>0</v>
      </c>
      <c r="AX59" s="51"/>
      <c r="AY59" s="51"/>
      <c r="AZ59" s="51"/>
      <c r="BA59" s="51"/>
      <c r="BB59" s="51"/>
      <c r="BC59" s="51"/>
      <c r="BD59" s="51"/>
      <c r="BE59" s="51"/>
    </row>
    <row r="60" spans="2:57" s="4" customFormat="1" ht="31.5">
      <c r="B60" s="59">
        <v>2025</v>
      </c>
      <c r="C60" s="59">
        <f>C3507</f>
        <v>20</v>
      </c>
      <c r="D60" s="59"/>
      <c r="E60" s="59"/>
      <c r="F60" s="59">
        <f>F3507</f>
        <v>5</v>
      </c>
      <c r="G60" s="59">
        <f t="shared" ref="G60:H61" si="58">G3507</f>
        <v>14</v>
      </c>
      <c r="H60" s="59"/>
      <c r="I60" s="59"/>
      <c r="J60" s="59"/>
      <c r="K60" s="59"/>
      <c r="L60" s="59"/>
      <c r="M60" s="59"/>
      <c r="N60" s="62" t="str">
        <f t="shared" ref="N60:N61" si="59">N3507</f>
        <v>Rehabilitación y Reintegración Social de las Personas Privadas de su Libertad</v>
      </c>
      <c r="O60" s="61">
        <f>SUM(O61)</f>
        <v>0</v>
      </c>
      <c r="P60" s="61">
        <f>SUM(P61)</f>
        <v>0</v>
      </c>
      <c r="Q60" s="61">
        <f t="shared" si="0"/>
        <v>0</v>
      </c>
      <c r="R60" s="50"/>
      <c r="S60"/>
      <c r="T60"/>
      <c r="U60"/>
      <c r="V60"/>
      <c r="W60"/>
      <c r="X60"/>
      <c r="Y60"/>
      <c r="Z60" s="3"/>
      <c r="AA60" s="3"/>
      <c r="AB60" s="22"/>
      <c r="AC60" s="61">
        <f>SUM(AC61)</f>
        <v>0</v>
      </c>
      <c r="AD60" s="61">
        <f>SUM(AD61)</f>
        <v>0</v>
      </c>
      <c r="AE60" s="61">
        <f t="shared" si="1"/>
        <v>0</v>
      </c>
      <c r="AF60" s="61">
        <f>SUM(AF61)</f>
        <v>0</v>
      </c>
      <c r="AG60" s="61">
        <f>SUM(AG61)</f>
        <v>0</v>
      </c>
      <c r="AH60" s="61">
        <f t="shared" si="2"/>
        <v>0</v>
      </c>
      <c r="AI60" s="61">
        <f>SUM(AI61)</f>
        <v>0</v>
      </c>
      <c r="AJ60" s="61">
        <f>SUM(AJ61)</f>
        <v>0</v>
      </c>
      <c r="AK60" s="61">
        <f t="shared" si="3"/>
        <v>0</v>
      </c>
      <c r="AL60" s="61">
        <f>SUM(AL61)</f>
        <v>0</v>
      </c>
      <c r="AM60" s="61">
        <f>SUM(AM61)</f>
        <v>0</v>
      </c>
      <c r="AN60" s="61">
        <f t="shared" si="4"/>
        <v>0</v>
      </c>
      <c r="AO60" s="61">
        <f>SUM(AO61)</f>
        <v>0</v>
      </c>
      <c r="AP60" s="61">
        <f>SUM(AP61)</f>
        <v>0</v>
      </c>
      <c r="AQ60" s="61">
        <f t="shared" si="5"/>
        <v>0</v>
      </c>
      <c r="AR60" s="61">
        <f>SUM(AR61)</f>
        <v>0</v>
      </c>
      <c r="AS60" s="61">
        <f>SUM(AS61)</f>
        <v>0</v>
      </c>
      <c r="AT60" s="61">
        <f t="shared" si="6"/>
        <v>0</v>
      </c>
      <c r="AU60" s="61">
        <f>SUM(AU61)</f>
        <v>0</v>
      </c>
      <c r="AV60" s="61">
        <f>SUM(AV61)</f>
        <v>0</v>
      </c>
      <c r="AW60" s="61">
        <f t="shared" si="7"/>
        <v>0</v>
      </c>
      <c r="AX60" s="51"/>
      <c r="AY60" s="51"/>
      <c r="AZ60" s="51"/>
      <c r="BA60" s="51"/>
      <c r="BB60" s="51"/>
      <c r="BC60" s="51"/>
      <c r="BD60" s="51"/>
      <c r="BE60" s="51"/>
    </row>
    <row r="61" spans="2:57" s="4" customFormat="1" ht="15.75">
      <c r="B61" s="59">
        <v>2025</v>
      </c>
      <c r="C61" s="59">
        <f>C3508</f>
        <v>20</v>
      </c>
      <c r="D61" s="59"/>
      <c r="E61" s="59"/>
      <c r="F61" s="59">
        <f>F3508</f>
        <v>5</v>
      </c>
      <c r="G61" s="59">
        <f t="shared" si="58"/>
        <v>14</v>
      </c>
      <c r="H61" s="59">
        <f t="shared" si="58"/>
        <v>33</v>
      </c>
      <c r="I61" s="59"/>
      <c r="J61" s="59"/>
      <c r="K61" s="59"/>
      <c r="L61" s="59"/>
      <c r="M61" s="59"/>
      <c r="N61" s="64" t="str">
        <f t="shared" si="59"/>
        <v>Programas Educativos y de Capacitación Laboral</v>
      </c>
      <c r="O61" s="65">
        <f>O3508</f>
        <v>0</v>
      </c>
      <c r="P61" s="65">
        <f>P3508</f>
        <v>0</v>
      </c>
      <c r="Q61" s="61">
        <f t="shared" si="0"/>
        <v>0</v>
      </c>
      <c r="R61" s="50"/>
      <c r="S61"/>
      <c r="T61"/>
      <c r="U61"/>
      <c r="V61"/>
      <c r="W61"/>
      <c r="X61"/>
      <c r="Y61"/>
      <c r="Z61" s="3"/>
      <c r="AA61" s="3"/>
      <c r="AB61" s="22"/>
      <c r="AC61" s="65">
        <f>AC3508</f>
        <v>0</v>
      </c>
      <c r="AD61" s="65">
        <f>AD3508</f>
        <v>0</v>
      </c>
      <c r="AE61" s="61">
        <f t="shared" si="1"/>
        <v>0</v>
      </c>
      <c r="AF61" s="65">
        <f>AF3508</f>
        <v>0</v>
      </c>
      <c r="AG61" s="65">
        <f>AG3508</f>
        <v>0</v>
      </c>
      <c r="AH61" s="61">
        <f t="shared" si="2"/>
        <v>0</v>
      </c>
      <c r="AI61" s="65">
        <f>AI3508</f>
        <v>0</v>
      </c>
      <c r="AJ61" s="65">
        <f>AJ3508</f>
        <v>0</v>
      </c>
      <c r="AK61" s="61">
        <f t="shared" si="3"/>
        <v>0</v>
      </c>
      <c r="AL61" s="65">
        <f>AL3508</f>
        <v>0</v>
      </c>
      <c r="AM61" s="65">
        <f>AM3508</f>
        <v>0</v>
      </c>
      <c r="AN61" s="61">
        <f t="shared" si="4"/>
        <v>0</v>
      </c>
      <c r="AO61" s="65">
        <f>AO3508</f>
        <v>0</v>
      </c>
      <c r="AP61" s="65">
        <f>AP3508</f>
        <v>0</v>
      </c>
      <c r="AQ61" s="61">
        <f t="shared" si="5"/>
        <v>0</v>
      </c>
      <c r="AR61" s="65">
        <f>AR3508</f>
        <v>0</v>
      </c>
      <c r="AS61" s="65">
        <f>AS3508</f>
        <v>0</v>
      </c>
      <c r="AT61" s="61">
        <f t="shared" si="6"/>
        <v>0</v>
      </c>
      <c r="AU61" s="65">
        <f>AU3508</f>
        <v>0</v>
      </c>
      <c r="AV61" s="65">
        <f>AV3508</f>
        <v>0</v>
      </c>
      <c r="AW61" s="61">
        <f t="shared" si="7"/>
        <v>0</v>
      </c>
      <c r="AX61" s="51"/>
      <c r="AY61" s="51"/>
      <c r="AZ61" s="51"/>
      <c r="BA61" s="51"/>
      <c r="BB61" s="51"/>
      <c r="BC61" s="51"/>
      <c r="BD61" s="51"/>
      <c r="BE61" s="51"/>
    </row>
    <row r="62" spans="2:57" s="4" customFormat="1" ht="16.5" thickBot="1">
      <c r="B62" s="59">
        <v>2025</v>
      </c>
      <c r="C62" s="59">
        <f>C3515</f>
        <v>20</v>
      </c>
      <c r="D62" s="59"/>
      <c r="E62" s="59"/>
      <c r="F62" s="59">
        <f>F3515</f>
        <v>0</v>
      </c>
      <c r="G62" s="59">
        <f t="shared" ref="G62:N62" si="60">G3515</f>
        <v>0</v>
      </c>
      <c r="H62" s="59">
        <f t="shared" si="60"/>
        <v>0</v>
      </c>
      <c r="I62" s="59"/>
      <c r="J62" s="59"/>
      <c r="K62" s="59"/>
      <c r="L62" s="59"/>
      <c r="M62" s="59"/>
      <c r="N62" s="62" t="str">
        <f t="shared" si="60"/>
        <v>Seguimiento y Evaluación de los Programas</v>
      </c>
      <c r="O62" s="61">
        <f>O3515</f>
        <v>0</v>
      </c>
      <c r="P62" s="61">
        <f>P3515</f>
        <v>0</v>
      </c>
      <c r="Q62" s="61">
        <f t="shared" si="0"/>
        <v>0</v>
      </c>
      <c r="R62" s="50"/>
      <c r="S62"/>
      <c r="T62"/>
      <c r="U62"/>
      <c r="V62"/>
      <c r="W62"/>
      <c r="X62"/>
      <c r="Y62"/>
      <c r="Z62" s="3"/>
      <c r="AA62" s="3"/>
      <c r="AB62" s="22"/>
      <c r="AC62" s="61">
        <f>AC3515</f>
        <v>0</v>
      </c>
      <c r="AD62" s="61">
        <f>AD3515</f>
        <v>0</v>
      </c>
      <c r="AE62" s="61">
        <f t="shared" si="1"/>
        <v>0</v>
      </c>
      <c r="AF62" s="61">
        <f>AF3515</f>
        <v>0</v>
      </c>
      <c r="AG62" s="61">
        <f>AG3515</f>
        <v>0</v>
      </c>
      <c r="AH62" s="61">
        <f t="shared" si="2"/>
        <v>0</v>
      </c>
      <c r="AI62" s="61">
        <f>AI3515</f>
        <v>0</v>
      </c>
      <c r="AJ62" s="61">
        <f>AJ3515</f>
        <v>0</v>
      </c>
      <c r="AK62" s="61">
        <f t="shared" si="3"/>
        <v>0</v>
      </c>
      <c r="AL62" s="61">
        <f>AL3515</f>
        <v>0</v>
      </c>
      <c r="AM62" s="61">
        <f>AM3515</f>
        <v>0</v>
      </c>
      <c r="AN62" s="61">
        <f t="shared" si="4"/>
        <v>0</v>
      </c>
      <c r="AO62" s="61">
        <f>AO3515</f>
        <v>0</v>
      </c>
      <c r="AP62" s="61">
        <f>AP3515</f>
        <v>0</v>
      </c>
      <c r="AQ62" s="61">
        <f t="shared" si="5"/>
        <v>0</v>
      </c>
      <c r="AR62" s="61">
        <f>AR3515</f>
        <v>0</v>
      </c>
      <c r="AS62" s="61">
        <f>AS3515</f>
        <v>0</v>
      </c>
      <c r="AT62" s="61">
        <f t="shared" si="6"/>
        <v>0</v>
      </c>
      <c r="AU62" s="61">
        <f>AU3515</f>
        <v>0</v>
      </c>
      <c r="AV62" s="61">
        <f>AV3515</f>
        <v>0</v>
      </c>
      <c r="AW62" s="61">
        <f t="shared" si="7"/>
        <v>0</v>
      </c>
      <c r="AX62" s="51"/>
      <c r="AY62" s="51"/>
      <c r="AZ62" s="51"/>
      <c r="BA62" s="51"/>
      <c r="BB62" s="51"/>
      <c r="BC62" s="51"/>
      <c r="BD62" s="51"/>
      <c r="BE62" s="51"/>
    </row>
    <row r="63" spans="2:57" s="4" customFormat="1" ht="15.75">
      <c r="B63" s="68"/>
      <c r="C63" s="68"/>
      <c r="D63" s="68"/>
      <c r="E63" s="68"/>
      <c r="F63" s="68"/>
      <c r="G63" s="68"/>
      <c r="H63" s="68"/>
      <c r="I63" s="68"/>
      <c r="J63" s="68"/>
      <c r="K63" s="68"/>
      <c r="L63" s="69"/>
      <c r="M63" s="69"/>
      <c r="N63" s="70"/>
      <c r="O63" s="71"/>
      <c r="P63" s="71"/>
      <c r="Q63" s="71"/>
      <c r="R63" s="50"/>
      <c r="S63" s="72"/>
      <c r="T63" s="72"/>
      <c r="U63" s="72"/>
      <c r="V63" s="72"/>
      <c r="W63" s="72"/>
      <c r="X63" s="72"/>
      <c r="Y63" s="72"/>
      <c r="Z63" s="72"/>
      <c r="AA63" s="72"/>
      <c r="AB63" s="72"/>
      <c r="AC63" s="71"/>
      <c r="AD63" s="71"/>
      <c r="AE63" s="71"/>
      <c r="AF63" s="71"/>
      <c r="AG63" s="71"/>
      <c r="AH63" s="71"/>
      <c r="AI63" s="71"/>
      <c r="AJ63" s="71"/>
      <c r="AK63" s="71"/>
      <c r="AL63" s="71"/>
      <c r="AM63" s="71"/>
      <c r="AN63" s="71"/>
      <c r="AO63" s="71"/>
      <c r="AP63" s="71"/>
      <c r="AQ63" s="71"/>
      <c r="AR63" s="71"/>
      <c r="AS63" s="71"/>
      <c r="AT63" s="71"/>
      <c r="AU63" s="71"/>
      <c r="AV63" s="71"/>
      <c r="AW63" s="71"/>
      <c r="AX63" s="72"/>
      <c r="AY63" s="72"/>
      <c r="AZ63" s="72"/>
      <c r="BA63" s="72"/>
      <c r="BB63" s="72"/>
      <c r="BC63" s="72"/>
      <c r="BD63" s="72"/>
      <c r="BE63" s="72"/>
    </row>
    <row r="64" spans="2:57" s="4" customFormat="1" ht="15.75">
      <c r="B64" s="73"/>
      <c r="C64" s="73"/>
      <c r="D64" s="73"/>
      <c r="E64" s="73"/>
      <c r="F64" s="73"/>
      <c r="G64" s="73"/>
      <c r="H64" s="73"/>
      <c r="I64" s="73"/>
      <c r="J64" s="73"/>
      <c r="K64" s="73"/>
      <c r="L64" s="74"/>
      <c r="M64" s="74"/>
      <c r="N64" s="75"/>
      <c r="O64" s="72"/>
      <c r="P64" s="72"/>
      <c r="Q64" s="72"/>
      <c r="R64" s="50"/>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row>
    <row r="65" spans="2:57" s="4" customFormat="1" ht="15.75">
      <c r="B65" s="73"/>
      <c r="C65" s="73"/>
      <c r="D65" s="73"/>
      <c r="E65" s="73"/>
      <c r="F65" s="73"/>
      <c r="G65" s="73"/>
      <c r="H65" s="73"/>
      <c r="I65" s="73"/>
      <c r="J65" s="73"/>
      <c r="K65" s="73"/>
      <c r="L65" s="74"/>
      <c r="M65" s="74"/>
      <c r="N65" s="75"/>
      <c r="O65" s="72"/>
      <c r="P65" s="72"/>
      <c r="Q65" s="72"/>
      <c r="R65" s="50"/>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row>
    <row r="66" spans="2:57" s="4" customFormat="1" ht="15.75">
      <c r="B66" s="73"/>
      <c r="C66" s="73"/>
      <c r="D66" s="73"/>
      <c r="E66" s="73"/>
      <c r="F66" s="73"/>
      <c r="G66" s="73"/>
      <c r="H66" s="73"/>
      <c r="I66" s="73"/>
      <c r="J66" s="73"/>
      <c r="K66" s="73"/>
      <c r="L66" s="76"/>
      <c r="M66" s="76"/>
      <c r="N66" s="75"/>
      <c r="O66" s="72"/>
      <c r="P66" s="72"/>
      <c r="Q66" s="72"/>
      <c r="R66" s="50"/>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row>
    <row r="67" spans="2:57" s="4" customFormat="1" ht="15.75">
      <c r="B67" s="77"/>
      <c r="C67" s="78"/>
      <c r="D67" s="78"/>
      <c r="E67" s="78"/>
      <c r="F67" s="78"/>
      <c r="G67" s="78"/>
      <c r="H67" s="78"/>
      <c r="I67" s="78"/>
      <c r="J67" s="78"/>
      <c r="K67" s="78"/>
      <c r="L67" s="79"/>
      <c r="M67" s="79"/>
      <c r="N67" s="80"/>
      <c r="O67" s="78"/>
      <c r="P67" s="78"/>
      <c r="Q67" s="9"/>
      <c r="R67" s="81"/>
      <c r="S67" s="82"/>
      <c r="T67" s="78"/>
      <c r="U67" s="78"/>
      <c r="V67" s="78"/>
      <c r="W67" s="78"/>
      <c r="X67" s="78"/>
      <c r="Y67" s="78"/>
      <c r="Z67" s="78"/>
      <c r="AA67" s="78"/>
      <c r="AB67" s="78"/>
      <c r="AC67" s="78"/>
      <c r="AD67" s="78"/>
      <c r="AE67" s="9"/>
      <c r="AF67" s="78"/>
      <c r="AG67" s="78"/>
      <c r="AH67" s="9"/>
      <c r="AI67" s="78"/>
      <c r="AJ67" s="78"/>
      <c r="AK67" s="9"/>
      <c r="AL67" s="78"/>
      <c r="AM67" s="78"/>
      <c r="AN67" s="9"/>
      <c r="AO67" s="78"/>
      <c r="AP67" s="78"/>
      <c r="AQ67" s="9"/>
      <c r="AR67" s="78"/>
      <c r="AS67" s="78"/>
      <c r="AT67" s="9"/>
      <c r="AU67" s="78"/>
      <c r="AV67" s="78"/>
      <c r="AW67" s="9"/>
      <c r="AX67" s="82"/>
      <c r="AY67" s="78"/>
      <c r="AZ67" s="82"/>
      <c r="BA67" s="78"/>
      <c r="BB67" s="82"/>
      <c r="BC67" s="78"/>
      <c r="BD67" s="82"/>
      <c r="BE67" s="78"/>
    </row>
    <row r="68" spans="2:57" ht="15.75">
      <c r="B68" s="1" t="s">
        <v>0</v>
      </c>
      <c r="G68" s="1"/>
      <c r="H68" s="1"/>
      <c r="I68" s="1"/>
      <c r="J68" s="1"/>
      <c r="K68" s="1"/>
      <c r="L68" s="1"/>
      <c r="M68" s="1"/>
      <c r="N68" s="1"/>
      <c r="O68" s="1"/>
      <c r="P68" s="1"/>
      <c r="Q68" s="1"/>
      <c r="R68" s="2"/>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row>
    <row r="69" spans="2:57" ht="15.75">
      <c r="B69" s="5" t="s">
        <v>1</v>
      </c>
      <c r="G69" s="5"/>
      <c r="H69" s="5"/>
      <c r="I69" s="5"/>
      <c r="J69" s="5"/>
      <c r="K69" s="5"/>
      <c r="L69" s="5"/>
      <c r="M69" s="5"/>
      <c r="N69" s="5"/>
      <c r="O69"/>
      <c r="P69"/>
      <c r="Q69"/>
      <c r="R69" s="6"/>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row>
    <row r="70" spans="2:57" ht="15.75">
      <c r="B70" s="7" t="str">
        <f>B3</f>
        <v>ENTIDAD FEDERATIVA: OAXACA</v>
      </c>
      <c r="F70" s="7"/>
      <c r="G70" s="7"/>
      <c r="H70" s="7"/>
      <c r="I70" s="7"/>
      <c r="J70" s="7"/>
      <c r="K70" s="7"/>
      <c r="L70" s="7"/>
      <c r="M70" s="7"/>
      <c r="N70" s="7"/>
      <c r="O70"/>
      <c r="P70"/>
      <c r="Q70"/>
      <c r="R70" s="8"/>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row>
    <row r="71" spans="2:57" ht="15.75">
      <c r="B71" s="7" t="s">
        <v>2196</v>
      </c>
      <c r="F71" s="10"/>
      <c r="G71" s="10"/>
      <c r="H71" s="10"/>
      <c r="I71" s="10"/>
      <c r="J71" s="10"/>
      <c r="K71" s="10"/>
      <c r="L71" s="10"/>
      <c r="M71" s="10"/>
      <c r="N71" s="10"/>
      <c r="O71"/>
      <c r="P71"/>
      <c r="Q71"/>
      <c r="R71" s="11"/>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row>
    <row r="72" spans="2:57" ht="16.5" thickBot="1">
      <c r="B72" s="84" t="s">
        <v>22</v>
      </c>
      <c r="F72" s="9"/>
      <c r="G72" s="9"/>
      <c r="H72" s="9"/>
      <c r="I72" s="9"/>
      <c r="J72" s="85"/>
      <c r="K72" s="85"/>
      <c r="L72" s="86"/>
      <c r="M72" s="86"/>
      <c r="N72" s="87"/>
      <c r="O72" s="88"/>
      <c r="P72" s="21"/>
      <c r="Q72" s="21"/>
      <c r="R72" s="21"/>
      <c r="S72" s="21"/>
      <c r="T72" s="21"/>
      <c r="U72" s="88"/>
      <c r="V72" s="21"/>
      <c r="W72" s="88"/>
      <c r="X72" s="21"/>
      <c r="Y72" s="88"/>
      <c r="Z72" s="21"/>
      <c r="AA72" s="88"/>
      <c r="AB72" s="21"/>
      <c r="AC72" s="88"/>
      <c r="AD72" s="21"/>
      <c r="AE72" s="21"/>
      <c r="AF72" s="88"/>
      <c r="AG72" s="21"/>
      <c r="AH72" s="21"/>
      <c r="AI72" s="88"/>
      <c r="AJ72" s="21"/>
      <c r="AK72" s="21"/>
      <c r="AL72" s="88"/>
      <c r="AM72" s="21"/>
      <c r="AN72" s="21"/>
      <c r="AO72" s="88"/>
      <c r="AP72" s="21"/>
      <c r="AQ72" s="21"/>
      <c r="AR72" s="88"/>
      <c r="AS72" s="21"/>
      <c r="AT72" s="21"/>
      <c r="AU72" s="88"/>
      <c r="AV72" s="21"/>
      <c r="AW72" s="21"/>
      <c r="AX72" s="21"/>
      <c r="AY72" s="21"/>
      <c r="AZ72" s="21"/>
      <c r="BA72" s="21"/>
      <c r="BB72" s="21"/>
      <c r="BC72" s="21"/>
      <c r="BD72" s="21"/>
      <c r="BE72" s="21"/>
    </row>
    <row r="73" spans="2:57" ht="18" customHeight="1" thickBot="1">
      <c r="B73" s="401" t="s">
        <v>3</v>
      </c>
      <c r="C73" s="401" t="s">
        <v>4</v>
      </c>
      <c r="D73" s="401" t="s">
        <v>23</v>
      </c>
      <c r="E73" s="401" t="s">
        <v>24</v>
      </c>
      <c r="F73" s="401" t="s">
        <v>5</v>
      </c>
      <c r="G73" s="401" t="s">
        <v>6</v>
      </c>
      <c r="H73" s="401" t="s">
        <v>7</v>
      </c>
      <c r="I73" s="401" t="s">
        <v>25</v>
      </c>
      <c r="J73" s="401" t="s">
        <v>26</v>
      </c>
      <c r="K73" s="401" t="s">
        <v>27</v>
      </c>
      <c r="L73" s="401" t="s">
        <v>28</v>
      </c>
      <c r="M73" s="401" t="s">
        <v>29</v>
      </c>
      <c r="N73" s="417" t="s">
        <v>8</v>
      </c>
      <c r="O73" s="405" t="s">
        <v>9</v>
      </c>
      <c r="P73" s="406"/>
      <c r="Q73" s="407"/>
      <c r="R73" s="468" t="s">
        <v>30</v>
      </c>
      <c r="S73" s="470" t="s">
        <v>31</v>
      </c>
      <c r="T73" s="468" t="s">
        <v>32</v>
      </c>
      <c r="U73" s="474" t="s">
        <v>33</v>
      </c>
      <c r="V73" s="475"/>
      <c r="W73" s="475"/>
      <c r="X73" s="475"/>
      <c r="Y73" s="475"/>
      <c r="Z73" s="475"/>
      <c r="AA73" s="475"/>
      <c r="AB73" s="476"/>
      <c r="AC73" s="411" t="s">
        <v>10</v>
      </c>
      <c r="AD73" s="412"/>
      <c r="AE73" s="413"/>
      <c r="AF73" s="430" t="s">
        <v>11</v>
      </c>
      <c r="AG73" s="431"/>
      <c r="AH73" s="432"/>
      <c r="AI73" s="436" t="s">
        <v>12</v>
      </c>
      <c r="AJ73" s="437"/>
      <c r="AK73" s="438"/>
      <c r="AL73" s="442" t="s">
        <v>13</v>
      </c>
      <c r="AM73" s="443"/>
      <c r="AN73" s="444"/>
      <c r="AO73" s="448" t="s">
        <v>14</v>
      </c>
      <c r="AP73" s="449"/>
      <c r="AQ73" s="450"/>
      <c r="AR73" s="418" t="s">
        <v>15</v>
      </c>
      <c r="AS73" s="419"/>
      <c r="AT73" s="420"/>
      <c r="AU73" s="424" t="s">
        <v>16</v>
      </c>
      <c r="AV73" s="425"/>
      <c r="AW73" s="426"/>
      <c r="AX73" s="454" t="s">
        <v>34</v>
      </c>
      <c r="AY73" s="455"/>
      <c r="AZ73" s="455"/>
      <c r="BA73" s="455"/>
      <c r="BB73" s="455"/>
      <c r="BC73" s="455"/>
      <c r="BD73" s="455"/>
      <c r="BE73" s="456"/>
    </row>
    <row r="74" spans="2:57" ht="33.75" customHeight="1" thickBot="1">
      <c r="B74" s="401"/>
      <c r="C74" s="401"/>
      <c r="D74" s="401"/>
      <c r="E74" s="401"/>
      <c r="F74" s="401"/>
      <c r="G74" s="401"/>
      <c r="H74" s="401"/>
      <c r="I74" s="401"/>
      <c r="J74" s="401"/>
      <c r="K74" s="401"/>
      <c r="L74" s="401"/>
      <c r="M74" s="401"/>
      <c r="N74" s="417"/>
      <c r="O74" s="408"/>
      <c r="P74" s="409"/>
      <c r="Q74" s="410"/>
      <c r="R74" s="469"/>
      <c r="S74" s="471"/>
      <c r="T74" s="469"/>
      <c r="U74" s="477" t="s">
        <v>35</v>
      </c>
      <c r="V74" s="478"/>
      <c r="W74" s="478"/>
      <c r="X74" s="479"/>
      <c r="Y74" s="480" t="s">
        <v>36</v>
      </c>
      <c r="Z74" s="481"/>
      <c r="AA74" s="481"/>
      <c r="AB74" s="482"/>
      <c r="AC74" s="414"/>
      <c r="AD74" s="415"/>
      <c r="AE74" s="416"/>
      <c r="AF74" s="433"/>
      <c r="AG74" s="434"/>
      <c r="AH74" s="435"/>
      <c r="AI74" s="439"/>
      <c r="AJ74" s="440"/>
      <c r="AK74" s="441"/>
      <c r="AL74" s="445"/>
      <c r="AM74" s="446"/>
      <c r="AN74" s="447"/>
      <c r="AO74" s="451"/>
      <c r="AP74" s="452"/>
      <c r="AQ74" s="453"/>
      <c r="AR74" s="421"/>
      <c r="AS74" s="422"/>
      <c r="AT74" s="423"/>
      <c r="AU74" s="427"/>
      <c r="AV74" s="428"/>
      <c r="AW74" s="429"/>
      <c r="AX74" s="454" t="s">
        <v>37</v>
      </c>
      <c r="AY74" s="456"/>
      <c r="AZ74" s="457" t="s">
        <v>38</v>
      </c>
      <c r="BA74" s="458"/>
      <c r="BB74" s="459" t="s">
        <v>39</v>
      </c>
      <c r="BC74" s="460"/>
      <c r="BD74" s="461" t="s">
        <v>40</v>
      </c>
      <c r="BE74" s="462"/>
    </row>
    <row r="75" spans="2:57" ht="60.75" customHeight="1" thickBot="1">
      <c r="B75" s="401"/>
      <c r="C75" s="401"/>
      <c r="D75" s="401"/>
      <c r="E75" s="401"/>
      <c r="F75" s="404"/>
      <c r="G75" s="404"/>
      <c r="H75" s="401"/>
      <c r="I75" s="401"/>
      <c r="J75" s="401"/>
      <c r="K75" s="401"/>
      <c r="L75" s="401"/>
      <c r="M75" s="401"/>
      <c r="N75" s="417"/>
      <c r="O75" s="25" t="s">
        <v>17</v>
      </c>
      <c r="P75" s="26" t="s">
        <v>18</v>
      </c>
      <c r="Q75" s="27" t="s">
        <v>19</v>
      </c>
      <c r="R75" s="469"/>
      <c r="S75" s="472"/>
      <c r="T75" s="473"/>
      <c r="U75" s="89" t="s">
        <v>17</v>
      </c>
      <c r="V75" s="89" t="s">
        <v>18</v>
      </c>
      <c r="W75" s="90" t="s">
        <v>31</v>
      </c>
      <c r="X75" s="90" t="s">
        <v>41</v>
      </c>
      <c r="Y75" s="89" t="s">
        <v>17</v>
      </c>
      <c r="Z75" s="89" t="s">
        <v>18</v>
      </c>
      <c r="AA75" s="90" t="s">
        <v>31</v>
      </c>
      <c r="AB75" s="90" t="s">
        <v>41</v>
      </c>
      <c r="AC75" s="25" t="s">
        <v>17</v>
      </c>
      <c r="AD75" s="26" t="s">
        <v>18</v>
      </c>
      <c r="AE75" s="27" t="s">
        <v>19</v>
      </c>
      <c r="AF75" s="28" t="s">
        <v>17</v>
      </c>
      <c r="AG75" s="29" t="s">
        <v>18</v>
      </c>
      <c r="AH75" s="30" t="s">
        <v>19</v>
      </c>
      <c r="AI75" s="31" t="s">
        <v>17</v>
      </c>
      <c r="AJ75" s="32" t="s">
        <v>18</v>
      </c>
      <c r="AK75" s="33" t="s">
        <v>19</v>
      </c>
      <c r="AL75" s="34" t="s">
        <v>17</v>
      </c>
      <c r="AM75" s="35" t="s">
        <v>18</v>
      </c>
      <c r="AN75" s="36" t="s">
        <v>19</v>
      </c>
      <c r="AO75" s="37" t="s">
        <v>17</v>
      </c>
      <c r="AP75" s="38" t="s">
        <v>18</v>
      </c>
      <c r="AQ75" s="39" t="s">
        <v>19</v>
      </c>
      <c r="AR75" s="40" t="s">
        <v>17</v>
      </c>
      <c r="AS75" s="41" t="s">
        <v>18</v>
      </c>
      <c r="AT75" s="42" t="s">
        <v>19</v>
      </c>
      <c r="AU75" s="43" t="s">
        <v>17</v>
      </c>
      <c r="AV75" s="44" t="s">
        <v>18</v>
      </c>
      <c r="AW75" s="45" t="s">
        <v>19</v>
      </c>
      <c r="AX75" s="91" t="s">
        <v>31</v>
      </c>
      <c r="AY75" s="90" t="s">
        <v>41</v>
      </c>
      <c r="AZ75" s="92" t="s">
        <v>31</v>
      </c>
      <c r="BA75" s="92" t="s">
        <v>41</v>
      </c>
      <c r="BB75" s="93" t="s">
        <v>31</v>
      </c>
      <c r="BC75" s="93" t="s">
        <v>41</v>
      </c>
      <c r="BD75" s="94" t="s">
        <v>31</v>
      </c>
      <c r="BE75" s="94" t="s">
        <v>41</v>
      </c>
    </row>
    <row r="76" spans="2:57" ht="15.75">
      <c r="B76" s="95"/>
      <c r="C76" s="95"/>
      <c r="D76" s="95"/>
      <c r="E76" s="95"/>
      <c r="F76" s="95"/>
      <c r="G76" s="96"/>
      <c r="H76" s="96"/>
      <c r="I76" s="96"/>
      <c r="J76" s="96"/>
      <c r="K76" s="97"/>
      <c r="L76" s="98"/>
      <c r="M76" s="99"/>
      <c r="N76" s="48" t="s">
        <v>20</v>
      </c>
      <c r="O76" s="52">
        <f>+O77+O908+O1892+O2297+O3117+O3513</f>
        <v>35199233.997599997</v>
      </c>
      <c r="P76" s="52">
        <f>+P77+P908+P1892+P2297+P3117+P3513</f>
        <v>35199234</v>
      </c>
      <c r="Q76" s="52">
        <f>+O76+P76</f>
        <v>70398467.997599989</v>
      </c>
      <c r="R76" s="100"/>
      <c r="S76" s="101"/>
      <c r="T76" s="101"/>
      <c r="U76" s="52">
        <f t="shared" ref="U76:AD76" si="61">+U77+U908+U1892+U2297+U3117+U3513</f>
        <v>71781.33</v>
      </c>
      <c r="V76" s="52">
        <f t="shared" si="61"/>
        <v>7312612.2700000005</v>
      </c>
      <c r="W76" s="25">
        <f t="shared" si="61"/>
        <v>1075</v>
      </c>
      <c r="X76" s="25">
        <f t="shared" si="61"/>
        <v>49</v>
      </c>
      <c r="Y76" s="52">
        <f t="shared" si="61"/>
        <v>71781.33</v>
      </c>
      <c r="Z76" s="52">
        <f t="shared" si="61"/>
        <v>7312612.2699999996</v>
      </c>
      <c r="AA76" s="25">
        <f t="shared" si="61"/>
        <v>1397</v>
      </c>
      <c r="AB76" s="25">
        <f t="shared" si="61"/>
        <v>385</v>
      </c>
      <c r="AC76" s="52">
        <f t="shared" si="61"/>
        <v>35199233.997599997</v>
      </c>
      <c r="AD76" s="52">
        <f t="shared" si="61"/>
        <v>35199234</v>
      </c>
      <c r="AE76" s="52">
        <f>+AC76+AD76</f>
        <v>70398467.997599989</v>
      </c>
      <c r="AF76" s="53">
        <f>+AF77+AF908+AF1892+AF2297+AF3117+AF3513</f>
        <v>26263037.800000001</v>
      </c>
      <c r="AG76" s="53">
        <f>+AG77+AG908+AG1892+AG2297+AG3117+AG3513</f>
        <v>23600138.922000006</v>
      </c>
      <c r="AH76" s="53">
        <f>+AF76+AG76</f>
        <v>49863176.722000003</v>
      </c>
      <c r="AI76" s="54">
        <f>+AI77+AI908+AI1892+AI2297+AI3117+AI3513</f>
        <v>8390228.4000000004</v>
      </c>
      <c r="AJ76" s="54">
        <f>+AJ77+AJ908+AJ1892+AJ2297+AJ3117+AJ3513</f>
        <v>0</v>
      </c>
      <c r="AK76" s="54">
        <f>+AI76+AJ76</f>
        <v>8390228.4000000004</v>
      </c>
      <c r="AL76" s="55">
        <f>+AL77+AL908+AL1892+AL2297+AL3117+AL3513</f>
        <v>0</v>
      </c>
      <c r="AM76" s="55">
        <f>+AM77+AM908+AM1892+AM2297+AM3117+AM3513</f>
        <v>0</v>
      </c>
      <c r="AN76" s="55">
        <f>+AL76+AM76</f>
        <v>0</v>
      </c>
      <c r="AO76" s="56">
        <f>+AO77+AO908+AO1892+AO2297+AO3117+AO3513</f>
        <v>374991.25</v>
      </c>
      <c r="AP76" s="56">
        <f>+AP77+AP908+AP1892+AP2297+AP3117+AP3513</f>
        <v>11586870.883999998</v>
      </c>
      <c r="AQ76" s="56">
        <f>+AO76+AP76</f>
        <v>11961862.133999998</v>
      </c>
      <c r="AR76" s="57">
        <f>+AR77+AR908+AR1892+AR2297+AR3117+AR3513</f>
        <v>0</v>
      </c>
      <c r="AS76" s="57">
        <f>+AS77+AS908+AS1892+AS2297+AS3117+AS3513</f>
        <v>0</v>
      </c>
      <c r="AT76" s="57">
        <f>+AR76+AS76</f>
        <v>0</v>
      </c>
      <c r="AU76" s="58">
        <f>+AU77+AU908+AU1892+AU2297+AU3117+AU3513</f>
        <v>170976.54760000005</v>
      </c>
      <c r="AV76" s="58">
        <f>+AV77+AV908+AV1892+AV2297+AV3117+AV3513</f>
        <v>12224.194000000525</v>
      </c>
      <c r="AW76" s="58">
        <f>+AU76+AV76</f>
        <v>183200.74160000056</v>
      </c>
      <c r="AX76" s="102"/>
      <c r="AY76" s="102"/>
      <c r="AZ76" s="103"/>
      <c r="BA76" s="103"/>
      <c r="BB76" s="104"/>
      <c r="BC76" s="104"/>
      <c r="BD76" s="105"/>
      <c r="BE76" s="105"/>
    </row>
    <row r="77" spans="2:57" ht="15.75">
      <c r="B77" s="106">
        <v>2025</v>
      </c>
      <c r="C77" s="106">
        <v>20</v>
      </c>
      <c r="D77" s="107"/>
      <c r="E77" s="108"/>
      <c r="F77" s="106">
        <v>1</v>
      </c>
      <c r="G77" s="106"/>
      <c r="H77" s="106"/>
      <c r="I77" s="106"/>
      <c r="J77" s="106"/>
      <c r="K77" s="109"/>
      <c r="L77" s="110"/>
      <c r="M77" s="111"/>
      <c r="N77" s="112" t="s">
        <v>42</v>
      </c>
      <c r="O77" s="113">
        <f>+O78+O793+O818+O893</f>
        <v>0</v>
      </c>
      <c r="P77" s="113">
        <f>+P78+P793+P818+P893</f>
        <v>2426769.63</v>
      </c>
      <c r="Q77" s="113">
        <f t="shared" ref="Q77:Q82" si="62">+O77+P77</f>
        <v>2426769.63</v>
      </c>
      <c r="R77" s="114"/>
      <c r="S77" s="115"/>
      <c r="T77" s="116"/>
      <c r="U77" s="113">
        <f t="shared" ref="U77:AD77" si="63">+U78+U793+U818+U893</f>
        <v>0</v>
      </c>
      <c r="V77" s="113">
        <f t="shared" si="63"/>
        <v>22000</v>
      </c>
      <c r="W77" s="117">
        <f t="shared" si="63"/>
        <v>2</v>
      </c>
      <c r="X77" s="117">
        <f t="shared" si="63"/>
        <v>49</v>
      </c>
      <c r="Y77" s="113">
        <f t="shared" si="63"/>
        <v>0</v>
      </c>
      <c r="Z77" s="113">
        <f t="shared" si="63"/>
        <v>1722000</v>
      </c>
      <c r="AA77" s="117">
        <f t="shared" si="63"/>
        <v>12</v>
      </c>
      <c r="AB77" s="117">
        <f t="shared" si="63"/>
        <v>385</v>
      </c>
      <c r="AC77" s="113">
        <f t="shared" si="63"/>
        <v>0</v>
      </c>
      <c r="AD77" s="113">
        <f t="shared" si="63"/>
        <v>726769.63</v>
      </c>
      <c r="AE77" s="113">
        <f t="shared" ref="AE77:AE140" si="64">+AC77+AD77</f>
        <v>726769.63</v>
      </c>
      <c r="AF77" s="113">
        <f>+AF78+AF793+AF818+AF893</f>
        <v>0</v>
      </c>
      <c r="AG77" s="113">
        <f>+AG78+AG793+AG818+AG893</f>
        <v>719509.03</v>
      </c>
      <c r="AH77" s="113">
        <f t="shared" ref="AH77:AH140" si="65">+AF77+AG77</f>
        <v>719509.03</v>
      </c>
      <c r="AI77" s="113">
        <f>+AI78+AI793+AI818+AI893</f>
        <v>0</v>
      </c>
      <c r="AJ77" s="113">
        <f>+AJ78+AJ793+AJ818+AJ893</f>
        <v>0</v>
      </c>
      <c r="AK77" s="113">
        <f t="shared" ref="AK77:AK140" si="66">+AI77+AJ77</f>
        <v>0</v>
      </c>
      <c r="AL77" s="113">
        <f>+AL78+AL793+AL818+AL893</f>
        <v>0</v>
      </c>
      <c r="AM77" s="113">
        <f>+AM78+AM793+AM818+AM893</f>
        <v>0</v>
      </c>
      <c r="AN77" s="113">
        <f t="shared" ref="AN77:AN140" si="67">+AL77+AM77</f>
        <v>0</v>
      </c>
      <c r="AO77" s="113">
        <f>+AO78+AO793+AO818+AO893</f>
        <v>0</v>
      </c>
      <c r="AP77" s="113">
        <f>+AP78+AP793+AP818+AP893</f>
        <v>0</v>
      </c>
      <c r="AQ77" s="113">
        <f t="shared" ref="AQ77:AQ140" si="68">+AO77+AP77</f>
        <v>0</v>
      </c>
      <c r="AR77" s="113">
        <f>+AR78+AR793+AR818+AR893</f>
        <v>0</v>
      </c>
      <c r="AS77" s="113">
        <f>+AS78+AS793+AS818+AS893</f>
        <v>0</v>
      </c>
      <c r="AT77" s="113">
        <f t="shared" ref="AT77:AT140" si="69">+AR77+AS77</f>
        <v>0</v>
      </c>
      <c r="AU77" s="113">
        <f>+AU78+AU793+AU818+AU893</f>
        <v>0</v>
      </c>
      <c r="AV77" s="113">
        <f>+AV78+AV793+AV818+AV893</f>
        <v>7260.599999999984</v>
      </c>
      <c r="AW77" s="113">
        <f t="shared" ref="AW77:AW140" si="70">+AU77+AV77</f>
        <v>7260.599999999984</v>
      </c>
      <c r="AX77" s="115"/>
      <c r="AY77" s="116"/>
      <c r="AZ77" s="115"/>
      <c r="BA77" s="116"/>
      <c r="BB77" s="115"/>
      <c r="BC77" s="116"/>
      <c r="BD77" s="115"/>
      <c r="BE77" s="116"/>
    </row>
    <row r="78" spans="2:57" s="129" customFormat="1" ht="31.5">
      <c r="B78" s="118">
        <v>2025</v>
      </c>
      <c r="C78" s="118">
        <v>20</v>
      </c>
      <c r="D78" s="119"/>
      <c r="E78" s="120"/>
      <c r="F78" s="118">
        <v>1</v>
      </c>
      <c r="G78" s="118">
        <v>1</v>
      </c>
      <c r="H78" s="118"/>
      <c r="I78" s="118"/>
      <c r="J78" s="118"/>
      <c r="K78" s="118"/>
      <c r="L78" s="121"/>
      <c r="M78" s="122"/>
      <c r="N78" s="123" t="s">
        <v>43</v>
      </c>
      <c r="O78" s="124">
        <f>+O79+O100+O276+O406+O783</f>
        <v>0</v>
      </c>
      <c r="P78" s="124">
        <f>+P79+P100+P276+P406+P783</f>
        <v>2426769.63</v>
      </c>
      <c r="Q78" s="124">
        <f t="shared" si="62"/>
        <v>2426769.63</v>
      </c>
      <c r="R78" s="125" t="s">
        <v>44</v>
      </c>
      <c r="S78" s="126"/>
      <c r="T78" s="127"/>
      <c r="U78" s="124">
        <f t="shared" ref="U78:AD78" si="71">+U79+U100+U276+U406+U783</f>
        <v>0</v>
      </c>
      <c r="V78" s="124">
        <f t="shared" si="71"/>
        <v>22000</v>
      </c>
      <c r="W78" s="128">
        <f t="shared" si="71"/>
        <v>2</v>
      </c>
      <c r="X78" s="128">
        <f t="shared" si="71"/>
        <v>49</v>
      </c>
      <c r="Y78" s="124">
        <f t="shared" si="71"/>
        <v>0</v>
      </c>
      <c r="Z78" s="124">
        <f t="shared" si="71"/>
        <v>1722000</v>
      </c>
      <c r="AA78" s="128">
        <f t="shared" si="71"/>
        <v>12</v>
      </c>
      <c r="AB78" s="128">
        <f t="shared" si="71"/>
        <v>385</v>
      </c>
      <c r="AC78" s="124">
        <f t="shared" si="71"/>
        <v>0</v>
      </c>
      <c r="AD78" s="124">
        <f t="shared" si="71"/>
        <v>726769.63</v>
      </c>
      <c r="AE78" s="124">
        <f t="shared" si="64"/>
        <v>726769.63</v>
      </c>
      <c r="AF78" s="124">
        <f>+AF79+AF100+AF276+AF406+AF783</f>
        <v>0</v>
      </c>
      <c r="AG78" s="124">
        <f>+AG79+AG100+AG276+AG406+AG783</f>
        <v>719509.03</v>
      </c>
      <c r="AH78" s="124">
        <f t="shared" si="65"/>
        <v>719509.03</v>
      </c>
      <c r="AI78" s="124">
        <f>+AI79+AI100+AI276+AI406+AI783</f>
        <v>0</v>
      </c>
      <c r="AJ78" s="124">
        <f>+AJ79+AJ100+AJ276+AJ406+AJ783</f>
        <v>0</v>
      </c>
      <c r="AK78" s="124">
        <f t="shared" si="66"/>
        <v>0</v>
      </c>
      <c r="AL78" s="124">
        <f>+AL79+AL100+AL276+AL406+AL783</f>
        <v>0</v>
      </c>
      <c r="AM78" s="124">
        <f>+AM79+AM100+AM276+AM406+AM783</f>
        <v>0</v>
      </c>
      <c r="AN78" s="124">
        <f t="shared" si="67"/>
        <v>0</v>
      </c>
      <c r="AO78" s="124">
        <f>+AO79+AO100+AO276+AO406+AO783</f>
        <v>0</v>
      </c>
      <c r="AP78" s="124">
        <f>+AP79+AP100+AP276+AP406+AP783</f>
        <v>0</v>
      </c>
      <c r="AQ78" s="124">
        <f t="shared" si="68"/>
        <v>0</v>
      </c>
      <c r="AR78" s="124">
        <f>+AR79+AR100+AR276+AR406+AR783</f>
        <v>0</v>
      </c>
      <c r="AS78" s="124">
        <f>+AS79+AS100+AS276+AS406+AS783</f>
        <v>0</v>
      </c>
      <c r="AT78" s="124">
        <f t="shared" si="69"/>
        <v>0</v>
      </c>
      <c r="AU78" s="124">
        <f>+AU79+AU100+AU276+AU406+AU783</f>
        <v>0</v>
      </c>
      <c r="AV78" s="124">
        <f>+AV79+AV100+AV276+AV406+AV783</f>
        <v>7260.599999999984</v>
      </c>
      <c r="AW78" s="124">
        <f t="shared" si="70"/>
        <v>7260.599999999984</v>
      </c>
      <c r="AX78" s="126"/>
      <c r="AY78" s="127"/>
      <c r="AZ78" s="126"/>
      <c r="BA78" s="127"/>
      <c r="BB78" s="126"/>
      <c r="BC78" s="127"/>
      <c r="BD78" s="126"/>
      <c r="BE78" s="127"/>
    </row>
    <row r="79" spans="2:57" s="129" customFormat="1" ht="31.5" hidden="1">
      <c r="B79" s="130">
        <v>2025</v>
      </c>
      <c r="C79" s="130">
        <v>20</v>
      </c>
      <c r="D79" s="131"/>
      <c r="E79" s="132"/>
      <c r="F79" s="130">
        <v>1</v>
      </c>
      <c r="G79" s="130">
        <v>1</v>
      </c>
      <c r="H79" s="130">
        <v>1</v>
      </c>
      <c r="I79" s="130"/>
      <c r="J79" s="130"/>
      <c r="K79" s="130"/>
      <c r="L79" s="133"/>
      <c r="M79" s="134"/>
      <c r="N79" s="135" t="s">
        <v>45</v>
      </c>
      <c r="O79" s="136">
        <f>+O80+O87</f>
        <v>0</v>
      </c>
      <c r="P79" s="136">
        <f>+P80+P87</f>
        <v>0</v>
      </c>
      <c r="Q79" s="136">
        <f t="shared" si="62"/>
        <v>0</v>
      </c>
      <c r="R79" s="137"/>
      <c r="S79" s="138"/>
      <c r="T79" s="139"/>
      <c r="U79" s="136">
        <f t="shared" ref="U79:AD79" si="72">+U80+U87</f>
        <v>0</v>
      </c>
      <c r="V79" s="136">
        <f t="shared" si="72"/>
        <v>0</v>
      </c>
      <c r="W79" s="140">
        <f t="shared" si="72"/>
        <v>0</v>
      </c>
      <c r="X79" s="140">
        <f t="shared" si="72"/>
        <v>0</v>
      </c>
      <c r="Y79" s="136">
        <f t="shared" si="72"/>
        <v>0</v>
      </c>
      <c r="Z79" s="136">
        <f t="shared" si="72"/>
        <v>0</v>
      </c>
      <c r="AA79" s="140">
        <f t="shared" si="72"/>
        <v>0</v>
      </c>
      <c r="AB79" s="140">
        <f t="shared" si="72"/>
        <v>0</v>
      </c>
      <c r="AC79" s="136">
        <f t="shared" si="72"/>
        <v>0</v>
      </c>
      <c r="AD79" s="136">
        <f t="shared" si="72"/>
        <v>0</v>
      </c>
      <c r="AE79" s="136">
        <f t="shared" si="64"/>
        <v>0</v>
      </c>
      <c r="AF79" s="136">
        <f>+AF80+AF87</f>
        <v>0</v>
      </c>
      <c r="AG79" s="136">
        <f>+AG80+AG87</f>
        <v>0</v>
      </c>
      <c r="AH79" s="136">
        <f t="shared" si="65"/>
        <v>0</v>
      </c>
      <c r="AI79" s="136">
        <f>+AI80+AI87</f>
        <v>0</v>
      </c>
      <c r="AJ79" s="136">
        <f>+AJ80+AJ87</f>
        <v>0</v>
      </c>
      <c r="AK79" s="136">
        <f t="shared" si="66"/>
        <v>0</v>
      </c>
      <c r="AL79" s="136">
        <f>+AL80+AL87</f>
        <v>0</v>
      </c>
      <c r="AM79" s="136">
        <f>+AM80+AM87</f>
        <v>0</v>
      </c>
      <c r="AN79" s="136">
        <f t="shared" si="67"/>
        <v>0</v>
      </c>
      <c r="AO79" s="136">
        <f>+AO80+AO87</f>
        <v>0</v>
      </c>
      <c r="AP79" s="136">
        <f>+AP80+AP87</f>
        <v>0</v>
      </c>
      <c r="AQ79" s="136">
        <f t="shared" si="68"/>
        <v>0</v>
      </c>
      <c r="AR79" s="136">
        <f>+AR80+AR87</f>
        <v>0</v>
      </c>
      <c r="AS79" s="136">
        <f>+AS80+AS87</f>
        <v>0</v>
      </c>
      <c r="AT79" s="136">
        <f t="shared" si="69"/>
        <v>0</v>
      </c>
      <c r="AU79" s="136">
        <f>+AU80+AU87</f>
        <v>0</v>
      </c>
      <c r="AV79" s="136">
        <f>+AV80+AV87</f>
        <v>0</v>
      </c>
      <c r="AW79" s="136">
        <f t="shared" si="70"/>
        <v>0</v>
      </c>
      <c r="AX79" s="138"/>
      <c r="AY79" s="139"/>
      <c r="AZ79" s="138"/>
      <c r="BA79" s="139"/>
      <c r="BB79" s="138"/>
      <c r="BC79" s="139"/>
      <c r="BD79" s="138"/>
      <c r="BE79" s="139"/>
    </row>
    <row r="80" spans="2:57" ht="15.75" hidden="1">
      <c r="B80" s="141">
        <v>2025</v>
      </c>
      <c r="C80" s="141">
        <v>20</v>
      </c>
      <c r="D80" s="142"/>
      <c r="E80" s="143"/>
      <c r="F80" s="141">
        <v>1</v>
      </c>
      <c r="G80" s="141">
        <v>1</v>
      </c>
      <c r="H80" s="141">
        <v>1</v>
      </c>
      <c r="I80" s="141">
        <v>3000</v>
      </c>
      <c r="J80" s="141"/>
      <c r="K80" s="141"/>
      <c r="L80" s="144" t="s">
        <v>44</v>
      </c>
      <c r="M80" s="145"/>
      <c r="N80" s="146" t="s">
        <v>46</v>
      </c>
      <c r="O80" s="147">
        <f>O82+O85</f>
        <v>0</v>
      </c>
      <c r="P80" s="147">
        <f>P82+P85</f>
        <v>0</v>
      </c>
      <c r="Q80" s="147">
        <f t="shared" si="62"/>
        <v>0</v>
      </c>
      <c r="R80" s="148"/>
      <c r="S80" s="149"/>
      <c r="T80" s="150"/>
      <c r="U80" s="147">
        <f t="shared" ref="U80:AD80" si="73">U82+U85</f>
        <v>0</v>
      </c>
      <c r="V80" s="147">
        <f t="shared" si="73"/>
        <v>0</v>
      </c>
      <c r="W80" s="151">
        <f t="shared" si="73"/>
        <v>0</v>
      </c>
      <c r="X80" s="151">
        <f t="shared" si="73"/>
        <v>0</v>
      </c>
      <c r="Y80" s="147">
        <f t="shared" si="73"/>
        <v>0</v>
      </c>
      <c r="Z80" s="147">
        <f t="shared" si="73"/>
        <v>0</v>
      </c>
      <c r="AA80" s="151">
        <f t="shared" si="73"/>
        <v>0</v>
      </c>
      <c r="AB80" s="151">
        <f t="shared" si="73"/>
        <v>0</v>
      </c>
      <c r="AC80" s="147">
        <f t="shared" si="73"/>
        <v>0</v>
      </c>
      <c r="AD80" s="147">
        <f t="shared" si="73"/>
        <v>0</v>
      </c>
      <c r="AE80" s="147">
        <f t="shared" si="64"/>
        <v>0</v>
      </c>
      <c r="AF80" s="147">
        <f>AF82+AF85</f>
        <v>0</v>
      </c>
      <c r="AG80" s="147">
        <f>AG82+AG85</f>
        <v>0</v>
      </c>
      <c r="AH80" s="147">
        <f t="shared" si="65"/>
        <v>0</v>
      </c>
      <c r="AI80" s="147">
        <f>AI82+AI85</f>
        <v>0</v>
      </c>
      <c r="AJ80" s="147">
        <f>AJ82+AJ85</f>
        <v>0</v>
      </c>
      <c r="AK80" s="147">
        <f t="shared" si="66"/>
        <v>0</v>
      </c>
      <c r="AL80" s="147">
        <f>AL82+AL85</f>
        <v>0</v>
      </c>
      <c r="AM80" s="147">
        <f>AM82+AM85</f>
        <v>0</v>
      </c>
      <c r="AN80" s="147">
        <f t="shared" si="67"/>
        <v>0</v>
      </c>
      <c r="AO80" s="147">
        <f>AO82+AO85</f>
        <v>0</v>
      </c>
      <c r="AP80" s="147">
        <f>AP82+AP85</f>
        <v>0</v>
      </c>
      <c r="AQ80" s="147">
        <f t="shared" si="68"/>
        <v>0</v>
      </c>
      <c r="AR80" s="147">
        <f>AR82+AR85</f>
        <v>0</v>
      </c>
      <c r="AS80" s="147">
        <f>AS82+AS85</f>
        <v>0</v>
      </c>
      <c r="AT80" s="147">
        <f t="shared" si="69"/>
        <v>0</v>
      </c>
      <c r="AU80" s="147">
        <f>AU82+AU85</f>
        <v>0</v>
      </c>
      <c r="AV80" s="147">
        <f>AV82+AV85</f>
        <v>0</v>
      </c>
      <c r="AW80" s="147">
        <f t="shared" si="70"/>
        <v>0</v>
      </c>
      <c r="AX80" s="149"/>
      <c r="AY80" s="150"/>
      <c r="AZ80" s="149"/>
      <c r="BA80" s="150"/>
      <c r="BB80" s="149"/>
      <c r="BC80" s="150"/>
      <c r="BD80" s="149"/>
      <c r="BE80" s="150"/>
    </row>
    <row r="81" spans="2:57" s="129" customFormat="1" ht="15.75" hidden="1">
      <c r="B81" s="152">
        <v>2025</v>
      </c>
      <c r="C81" s="152">
        <v>20</v>
      </c>
      <c r="D81" s="153"/>
      <c r="E81" s="154"/>
      <c r="F81" s="152">
        <v>1</v>
      </c>
      <c r="G81" s="152">
        <v>1</v>
      </c>
      <c r="H81" s="152">
        <v>1</v>
      </c>
      <c r="I81" s="152">
        <v>3000</v>
      </c>
      <c r="J81" s="152">
        <v>3600</v>
      </c>
      <c r="K81" s="152"/>
      <c r="L81" s="155" t="s">
        <v>44</v>
      </c>
      <c r="M81" s="156"/>
      <c r="N81" s="157" t="s">
        <v>47</v>
      </c>
      <c r="O81" s="158">
        <f>+O82+O85</f>
        <v>0</v>
      </c>
      <c r="P81" s="158">
        <f>+P82+P85</f>
        <v>0</v>
      </c>
      <c r="Q81" s="158">
        <f t="shared" si="62"/>
        <v>0</v>
      </c>
      <c r="R81" s="159"/>
      <c r="S81" s="160"/>
      <c r="T81" s="161"/>
      <c r="U81" s="158">
        <f t="shared" ref="U81:AD81" si="74">+U82+U85</f>
        <v>0</v>
      </c>
      <c r="V81" s="158">
        <f t="shared" si="74"/>
        <v>0</v>
      </c>
      <c r="W81" s="162">
        <f t="shared" si="74"/>
        <v>0</v>
      </c>
      <c r="X81" s="162">
        <f t="shared" si="74"/>
        <v>0</v>
      </c>
      <c r="Y81" s="158">
        <f t="shared" si="74"/>
        <v>0</v>
      </c>
      <c r="Z81" s="158">
        <f t="shared" si="74"/>
        <v>0</v>
      </c>
      <c r="AA81" s="162">
        <f t="shared" si="74"/>
        <v>0</v>
      </c>
      <c r="AB81" s="162">
        <f t="shared" si="74"/>
        <v>0</v>
      </c>
      <c r="AC81" s="158">
        <f t="shared" si="74"/>
        <v>0</v>
      </c>
      <c r="AD81" s="158">
        <f t="shared" si="74"/>
        <v>0</v>
      </c>
      <c r="AE81" s="158">
        <f t="shared" si="64"/>
        <v>0</v>
      </c>
      <c r="AF81" s="158">
        <f>+AF82+AF85</f>
        <v>0</v>
      </c>
      <c r="AG81" s="158">
        <f>+AG82+AG85</f>
        <v>0</v>
      </c>
      <c r="AH81" s="158">
        <f t="shared" si="65"/>
        <v>0</v>
      </c>
      <c r="AI81" s="158">
        <f>+AI82+AI85</f>
        <v>0</v>
      </c>
      <c r="AJ81" s="158">
        <f>+AJ82+AJ85</f>
        <v>0</v>
      </c>
      <c r="AK81" s="158">
        <f t="shared" si="66"/>
        <v>0</v>
      </c>
      <c r="AL81" s="158">
        <f>+AL82+AL85</f>
        <v>0</v>
      </c>
      <c r="AM81" s="158">
        <f>+AM82+AM85</f>
        <v>0</v>
      </c>
      <c r="AN81" s="158">
        <f t="shared" si="67"/>
        <v>0</v>
      </c>
      <c r="AO81" s="158">
        <f>+AO82+AO85</f>
        <v>0</v>
      </c>
      <c r="AP81" s="158">
        <f>+AP82+AP85</f>
        <v>0</v>
      </c>
      <c r="AQ81" s="158">
        <f t="shared" si="68"/>
        <v>0</v>
      </c>
      <c r="AR81" s="158">
        <f>+AR82+AR85</f>
        <v>0</v>
      </c>
      <c r="AS81" s="158">
        <f>+AS82+AS85</f>
        <v>0</v>
      </c>
      <c r="AT81" s="158">
        <f t="shared" si="69"/>
        <v>0</v>
      </c>
      <c r="AU81" s="158">
        <f>+AU82+AU85</f>
        <v>0</v>
      </c>
      <c r="AV81" s="158">
        <f>+AV82+AV85</f>
        <v>0</v>
      </c>
      <c r="AW81" s="158">
        <f t="shared" si="70"/>
        <v>0</v>
      </c>
      <c r="AX81" s="160"/>
      <c r="AY81" s="161"/>
      <c r="AZ81" s="160"/>
      <c r="BA81" s="161"/>
      <c r="BB81" s="160"/>
      <c r="BC81" s="161"/>
      <c r="BD81" s="160"/>
      <c r="BE81" s="161"/>
    </row>
    <row r="82" spans="2:57" s="129" customFormat="1" ht="31.5" hidden="1">
      <c r="B82" s="163">
        <v>2025</v>
      </c>
      <c r="C82" s="163">
        <v>20</v>
      </c>
      <c r="D82" s="164"/>
      <c r="E82" s="165"/>
      <c r="F82" s="163">
        <v>1</v>
      </c>
      <c r="G82" s="163">
        <v>1</v>
      </c>
      <c r="H82" s="163">
        <v>1</v>
      </c>
      <c r="I82" s="163">
        <v>3000</v>
      </c>
      <c r="J82" s="163">
        <v>3600</v>
      </c>
      <c r="K82" s="163">
        <v>361</v>
      </c>
      <c r="L82" s="166" t="s">
        <v>44</v>
      </c>
      <c r="M82" s="167"/>
      <c r="N82" s="168" t="s">
        <v>48</v>
      </c>
      <c r="O82" s="169">
        <f>SUM(O83:O84)</f>
        <v>0</v>
      </c>
      <c r="P82" s="169">
        <f>SUM(P83:P84)</f>
        <v>0</v>
      </c>
      <c r="Q82" s="169">
        <f t="shared" si="62"/>
        <v>0</v>
      </c>
      <c r="R82" s="170"/>
      <c r="S82" s="171"/>
      <c r="T82" s="172"/>
      <c r="U82" s="169">
        <f t="shared" ref="U82:AD82" si="75">SUM(U83:U84)</f>
        <v>0</v>
      </c>
      <c r="V82" s="169">
        <f t="shared" si="75"/>
        <v>0</v>
      </c>
      <c r="W82" s="173">
        <f t="shared" si="75"/>
        <v>0</v>
      </c>
      <c r="X82" s="173">
        <f t="shared" si="75"/>
        <v>0</v>
      </c>
      <c r="Y82" s="169">
        <f t="shared" si="75"/>
        <v>0</v>
      </c>
      <c r="Z82" s="169">
        <f t="shared" si="75"/>
        <v>0</v>
      </c>
      <c r="AA82" s="173">
        <f t="shared" si="75"/>
        <v>0</v>
      </c>
      <c r="AB82" s="173">
        <f t="shared" si="75"/>
        <v>0</v>
      </c>
      <c r="AC82" s="169">
        <f t="shared" si="75"/>
        <v>0</v>
      </c>
      <c r="AD82" s="169">
        <f t="shared" si="75"/>
        <v>0</v>
      </c>
      <c r="AE82" s="169">
        <f t="shared" si="64"/>
        <v>0</v>
      </c>
      <c r="AF82" s="169">
        <f>SUM(AF83:AF84)</f>
        <v>0</v>
      </c>
      <c r="AG82" s="169">
        <f>SUM(AG83:AG84)</f>
        <v>0</v>
      </c>
      <c r="AH82" s="169">
        <f t="shared" si="65"/>
        <v>0</v>
      </c>
      <c r="AI82" s="169">
        <f>SUM(AI83:AI84)</f>
        <v>0</v>
      </c>
      <c r="AJ82" s="169">
        <f>SUM(AJ83:AJ84)</f>
        <v>0</v>
      </c>
      <c r="AK82" s="169">
        <f t="shared" si="66"/>
        <v>0</v>
      </c>
      <c r="AL82" s="169">
        <f>SUM(AL83:AL84)</f>
        <v>0</v>
      </c>
      <c r="AM82" s="169">
        <f>SUM(AM83:AM84)</f>
        <v>0</v>
      </c>
      <c r="AN82" s="169">
        <f t="shared" si="67"/>
        <v>0</v>
      </c>
      <c r="AO82" s="169">
        <f>SUM(AO83:AO84)</f>
        <v>0</v>
      </c>
      <c r="AP82" s="169">
        <f>SUM(AP83:AP84)</f>
        <v>0</v>
      </c>
      <c r="AQ82" s="169">
        <f t="shared" si="68"/>
        <v>0</v>
      </c>
      <c r="AR82" s="169">
        <f>SUM(AR83:AR84)</f>
        <v>0</v>
      </c>
      <c r="AS82" s="169">
        <f>SUM(AS83:AS84)</f>
        <v>0</v>
      </c>
      <c r="AT82" s="169">
        <f t="shared" si="69"/>
        <v>0</v>
      </c>
      <c r="AU82" s="169">
        <f>SUM(AU83:AU84)</f>
        <v>0</v>
      </c>
      <c r="AV82" s="169">
        <f>SUM(AV83:AV84)</f>
        <v>0</v>
      </c>
      <c r="AW82" s="169">
        <f t="shared" si="70"/>
        <v>0</v>
      </c>
      <c r="AX82" s="171"/>
      <c r="AY82" s="172"/>
      <c r="AZ82" s="171"/>
      <c r="BA82" s="172"/>
      <c r="BB82" s="171"/>
      <c r="BC82" s="172"/>
      <c r="BD82" s="171"/>
      <c r="BE82" s="172"/>
    </row>
    <row r="83" spans="2:57" s="129" customFormat="1" ht="45" hidden="1">
      <c r="B83" s="174">
        <v>2025</v>
      </c>
      <c r="C83" s="174">
        <v>20</v>
      </c>
      <c r="D83" s="175">
        <v>0</v>
      </c>
      <c r="E83" s="176"/>
      <c r="F83" s="174">
        <v>1</v>
      </c>
      <c r="G83" s="174">
        <v>1</v>
      </c>
      <c r="H83" s="174">
        <v>1</v>
      </c>
      <c r="I83" s="174">
        <v>3000</v>
      </c>
      <c r="J83" s="174">
        <v>3600</v>
      </c>
      <c r="K83" s="174">
        <v>361</v>
      </c>
      <c r="L83" s="177">
        <v>507</v>
      </c>
      <c r="M83" s="178">
        <v>0</v>
      </c>
      <c r="N83" s="179" t="s">
        <v>49</v>
      </c>
      <c r="O83" s="180">
        <v>0</v>
      </c>
      <c r="P83" s="180">
        <v>0</v>
      </c>
      <c r="Q83" s="181">
        <v>0</v>
      </c>
      <c r="R83" s="182" t="s">
        <v>50</v>
      </c>
      <c r="S83" s="183">
        <v>0</v>
      </c>
      <c r="T83" s="183">
        <v>0</v>
      </c>
      <c r="U83" s="180">
        <v>0</v>
      </c>
      <c r="V83" s="180">
        <v>0</v>
      </c>
      <c r="W83" s="183">
        <v>0</v>
      </c>
      <c r="X83" s="183">
        <v>0</v>
      </c>
      <c r="Y83" s="180">
        <v>0</v>
      </c>
      <c r="Z83" s="180">
        <v>0</v>
      </c>
      <c r="AA83" s="183">
        <v>0</v>
      </c>
      <c r="AB83" s="183">
        <v>0</v>
      </c>
      <c r="AC83" s="180">
        <f>+O83+U83-Y83</f>
        <v>0</v>
      </c>
      <c r="AD83" s="180">
        <f>+P83+V83-Z83</f>
        <v>0</v>
      </c>
      <c r="AE83" s="181">
        <f t="shared" si="64"/>
        <v>0</v>
      </c>
      <c r="AF83" s="180">
        <v>0</v>
      </c>
      <c r="AG83" s="180">
        <v>0</v>
      </c>
      <c r="AH83" s="181">
        <f t="shared" si="65"/>
        <v>0</v>
      </c>
      <c r="AI83" s="180">
        <v>0</v>
      </c>
      <c r="AJ83" s="180">
        <v>0</v>
      </c>
      <c r="AK83" s="181">
        <f t="shared" si="66"/>
        <v>0</v>
      </c>
      <c r="AL83" s="180">
        <v>0</v>
      </c>
      <c r="AM83" s="180">
        <v>0</v>
      </c>
      <c r="AN83" s="181">
        <f t="shared" si="67"/>
        <v>0</v>
      </c>
      <c r="AO83" s="180">
        <v>0</v>
      </c>
      <c r="AP83" s="180">
        <v>0</v>
      </c>
      <c r="AQ83" s="181">
        <f t="shared" si="68"/>
        <v>0</v>
      </c>
      <c r="AR83" s="180">
        <v>0</v>
      </c>
      <c r="AS83" s="180">
        <v>0</v>
      </c>
      <c r="AT83" s="181">
        <f t="shared" si="69"/>
        <v>0</v>
      </c>
      <c r="AU83" s="180">
        <f>+AC83-AF83-AI83-AL83-AO83-AR83</f>
        <v>0</v>
      </c>
      <c r="AV83" s="180">
        <f>+AD83-AG83-AJ83-AM83-AP83-AS83</f>
        <v>0</v>
      </c>
      <c r="AW83" s="181">
        <f t="shared" si="70"/>
        <v>0</v>
      </c>
      <c r="AX83" s="183">
        <f>+S83+W83-AA83</f>
        <v>0</v>
      </c>
      <c r="AY83" s="183">
        <f>+T83+X83-AB83</f>
        <v>0</v>
      </c>
      <c r="AZ83" s="183"/>
      <c r="BA83" s="183"/>
      <c r="BB83" s="183"/>
      <c r="BC83" s="183"/>
      <c r="BD83" s="183">
        <f>+AX83-AZ83-BB83</f>
        <v>0</v>
      </c>
      <c r="BE83" s="183">
        <f>+AY83-BA83-BC83</f>
        <v>0</v>
      </c>
    </row>
    <row r="84" spans="2:57" ht="45" hidden="1">
      <c r="B84" s="174">
        <v>2025</v>
      </c>
      <c r="C84" s="174">
        <v>20</v>
      </c>
      <c r="D84" s="175">
        <v>0</v>
      </c>
      <c r="E84" s="176"/>
      <c r="F84" s="174">
        <v>1</v>
      </c>
      <c r="G84" s="174">
        <v>1</v>
      </c>
      <c r="H84" s="174">
        <v>1</v>
      </c>
      <c r="I84" s="174">
        <v>3000</v>
      </c>
      <c r="J84" s="174">
        <v>3600</v>
      </c>
      <c r="K84" s="174">
        <v>361</v>
      </c>
      <c r="L84" s="177">
        <v>506</v>
      </c>
      <c r="M84" s="178">
        <v>0</v>
      </c>
      <c r="N84" s="179" t="s">
        <v>51</v>
      </c>
      <c r="O84" s="180">
        <v>0</v>
      </c>
      <c r="P84" s="180">
        <v>0</v>
      </c>
      <c r="Q84" s="181">
        <v>0</v>
      </c>
      <c r="R84" s="182" t="s">
        <v>50</v>
      </c>
      <c r="S84" s="183">
        <v>0</v>
      </c>
      <c r="T84" s="183">
        <v>0</v>
      </c>
      <c r="U84" s="180">
        <v>0</v>
      </c>
      <c r="V84" s="180">
        <v>0</v>
      </c>
      <c r="W84" s="183">
        <v>0</v>
      </c>
      <c r="X84" s="183">
        <v>0</v>
      </c>
      <c r="Y84" s="180">
        <v>0</v>
      </c>
      <c r="Z84" s="180">
        <v>0</v>
      </c>
      <c r="AA84" s="183">
        <v>0</v>
      </c>
      <c r="AB84" s="183">
        <v>0</v>
      </c>
      <c r="AC84" s="180">
        <f>+O84+U84-Y84</f>
        <v>0</v>
      </c>
      <c r="AD84" s="180">
        <f>+P84+V84-Z84</f>
        <v>0</v>
      </c>
      <c r="AE84" s="181">
        <f t="shared" si="64"/>
        <v>0</v>
      </c>
      <c r="AF84" s="180">
        <v>0</v>
      </c>
      <c r="AG84" s="180">
        <v>0</v>
      </c>
      <c r="AH84" s="181">
        <f t="shared" si="65"/>
        <v>0</v>
      </c>
      <c r="AI84" s="180">
        <v>0</v>
      </c>
      <c r="AJ84" s="180">
        <v>0</v>
      </c>
      <c r="AK84" s="181">
        <f t="shared" si="66"/>
        <v>0</v>
      </c>
      <c r="AL84" s="180">
        <v>0</v>
      </c>
      <c r="AM84" s="180">
        <v>0</v>
      </c>
      <c r="AN84" s="181">
        <f t="shared" si="67"/>
        <v>0</v>
      </c>
      <c r="AO84" s="180">
        <v>0</v>
      </c>
      <c r="AP84" s="180">
        <v>0</v>
      </c>
      <c r="AQ84" s="181">
        <f t="shared" si="68"/>
        <v>0</v>
      </c>
      <c r="AR84" s="180">
        <v>0</v>
      </c>
      <c r="AS84" s="180">
        <v>0</v>
      </c>
      <c r="AT84" s="181">
        <f t="shared" si="69"/>
        <v>0</v>
      </c>
      <c r="AU84" s="180">
        <f>+AC84-AF84-AI84-AL84-AO84-AR84</f>
        <v>0</v>
      </c>
      <c r="AV84" s="180">
        <f>+AD84-AG84-AJ84-AM84-AP84-AS84</f>
        <v>0</v>
      </c>
      <c r="AW84" s="181">
        <f t="shared" si="70"/>
        <v>0</v>
      </c>
      <c r="AX84" s="183">
        <f>+S84+W84-AA84</f>
        <v>0</v>
      </c>
      <c r="AY84" s="183">
        <f>+T84+X84-AB84</f>
        <v>0</v>
      </c>
      <c r="AZ84" s="183"/>
      <c r="BA84" s="183"/>
      <c r="BB84" s="183"/>
      <c r="BC84" s="183"/>
      <c r="BD84" s="183">
        <f>+AX84-AZ84-BB84</f>
        <v>0</v>
      </c>
      <c r="BE84" s="183">
        <f>+AY84-BA84-BC84</f>
        <v>0</v>
      </c>
    </row>
    <row r="85" spans="2:57" ht="31.5" hidden="1">
      <c r="B85" s="163">
        <v>2025</v>
      </c>
      <c r="C85" s="163">
        <v>20</v>
      </c>
      <c r="D85" s="164"/>
      <c r="E85" s="165"/>
      <c r="F85" s="163">
        <v>1</v>
      </c>
      <c r="G85" s="163">
        <v>1</v>
      </c>
      <c r="H85" s="163">
        <v>1</v>
      </c>
      <c r="I85" s="163">
        <v>3000</v>
      </c>
      <c r="J85" s="163">
        <v>3600</v>
      </c>
      <c r="K85" s="163">
        <v>366</v>
      </c>
      <c r="L85" s="166"/>
      <c r="M85" s="167"/>
      <c r="N85" s="168" t="s">
        <v>52</v>
      </c>
      <c r="O85" s="169">
        <v>0</v>
      </c>
      <c r="P85" s="169">
        <v>0</v>
      </c>
      <c r="Q85" s="169">
        <v>0</v>
      </c>
      <c r="R85" s="170"/>
      <c r="S85" s="171"/>
      <c r="T85" s="172"/>
      <c r="U85" s="169">
        <f t="shared" ref="U85:AD85" si="76">U86</f>
        <v>0</v>
      </c>
      <c r="V85" s="169">
        <f t="shared" si="76"/>
        <v>0</v>
      </c>
      <c r="W85" s="173">
        <f t="shared" si="76"/>
        <v>0</v>
      </c>
      <c r="X85" s="173">
        <f t="shared" si="76"/>
        <v>0</v>
      </c>
      <c r="Y85" s="169">
        <f t="shared" si="76"/>
        <v>0</v>
      </c>
      <c r="Z85" s="169">
        <f t="shared" si="76"/>
        <v>0</v>
      </c>
      <c r="AA85" s="173">
        <f t="shared" si="76"/>
        <v>0</v>
      </c>
      <c r="AB85" s="173">
        <f t="shared" si="76"/>
        <v>0</v>
      </c>
      <c r="AC85" s="169">
        <f t="shared" si="76"/>
        <v>0</v>
      </c>
      <c r="AD85" s="169">
        <f t="shared" si="76"/>
        <v>0</v>
      </c>
      <c r="AE85" s="169">
        <f t="shared" si="64"/>
        <v>0</v>
      </c>
      <c r="AF85" s="169">
        <f>AF86</f>
        <v>0</v>
      </c>
      <c r="AG85" s="169">
        <f>AG86</f>
        <v>0</v>
      </c>
      <c r="AH85" s="169">
        <f t="shared" si="65"/>
        <v>0</v>
      </c>
      <c r="AI85" s="169">
        <f>AI86</f>
        <v>0</v>
      </c>
      <c r="AJ85" s="169">
        <f>AJ86</f>
        <v>0</v>
      </c>
      <c r="AK85" s="169">
        <f t="shared" si="66"/>
        <v>0</v>
      </c>
      <c r="AL85" s="169">
        <f>AL86</f>
        <v>0</v>
      </c>
      <c r="AM85" s="169">
        <f>AM86</f>
        <v>0</v>
      </c>
      <c r="AN85" s="169">
        <f t="shared" si="67"/>
        <v>0</v>
      </c>
      <c r="AO85" s="169">
        <f>AO86</f>
        <v>0</v>
      </c>
      <c r="AP85" s="169">
        <f>AP86</f>
        <v>0</v>
      </c>
      <c r="AQ85" s="169">
        <f t="shared" si="68"/>
        <v>0</v>
      </c>
      <c r="AR85" s="169">
        <f>AR86</f>
        <v>0</v>
      </c>
      <c r="AS85" s="169">
        <f>AS86</f>
        <v>0</v>
      </c>
      <c r="AT85" s="169">
        <f t="shared" si="69"/>
        <v>0</v>
      </c>
      <c r="AU85" s="169">
        <f>AU86</f>
        <v>0</v>
      </c>
      <c r="AV85" s="169">
        <f>AV86</f>
        <v>0</v>
      </c>
      <c r="AW85" s="169">
        <f t="shared" si="70"/>
        <v>0</v>
      </c>
      <c r="AX85" s="171"/>
      <c r="AY85" s="172"/>
      <c r="AZ85" s="171"/>
      <c r="BA85" s="172"/>
      <c r="BB85" s="171"/>
      <c r="BC85" s="172"/>
      <c r="BD85" s="171"/>
      <c r="BE85" s="172"/>
    </row>
    <row r="86" spans="2:57" ht="30" hidden="1">
      <c r="B86" s="174">
        <v>2025</v>
      </c>
      <c r="C86" s="174">
        <v>20</v>
      </c>
      <c r="D86" s="175">
        <v>0</v>
      </c>
      <c r="E86" s="176"/>
      <c r="F86" s="174">
        <v>1</v>
      </c>
      <c r="G86" s="174">
        <v>1</v>
      </c>
      <c r="H86" s="174">
        <v>1</v>
      </c>
      <c r="I86" s="174">
        <v>3000</v>
      </c>
      <c r="J86" s="174">
        <v>3600</v>
      </c>
      <c r="K86" s="174">
        <v>366</v>
      </c>
      <c r="L86" s="177">
        <v>1306</v>
      </c>
      <c r="M86" s="178">
        <v>0</v>
      </c>
      <c r="N86" s="179" t="s">
        <v>52</v>
      </c>
      <c r="O86" s="180">
        <v>0</v>
      </c>
      <c r="P86" s="180">
        <v>0</v>
      </c>
      <c r="Q86" s="181">
        <v>0</v>
      </c>
      <c r="R86" s="182" t="s">
        <v>50</v>
      </c>
      <c r="S86" s="183">
        <v>0</v>
      </c>
      <c r="T86" s="183">
        <v>0</v>
      </c>
      <c r="U86" s="180">
        <v>0</v>
      </c>
      <c r="V86" s="180">
        <v>0</v>
      </c>
      <c r="W86" s="183">
        <v>0</v>
      </c>
      <c r="X86" s="183">
        <v>0</v>
      </c>
      <c r="Y86" s="180">
        <v>0</v>
      </c>
      <c r="Z86" s="180">
        <v>0</v>
      </c>
      <c r="AA86" s="183">
        <v>0</v>
      </c>
      <c r="AB86" s="183">
        <v>0</v>
      </c>
      <c r="AC86" s="180">
        <f>+O86+U86-Y86</f>
        <v>0</v>
      </c>
      <c r="AD86" s="180">
        <f>+P86+V86-Z86</f>
        <v>0</v>
      </c>
      <c r="AE86" s="181">
        <f t="shared" si="64"/>
        <v>0</v>
      </c>
      <c r="AF86" s="180">
        <v>0</v>
      </c>
      <c r="AG86" s="180">
        <v>0</v>
      </c>
      <c r="AH86" s="181">
        <f t="shared" si="65"/>
        <v>0</v>
      </c>
      <c r="AI86" s="180">
        <v>0</v>
      </c>
      <c r="AJ86" s="180">
        <v>0</v>
      </c>
      <c r="AK86" s="181">
        <f t="shared" si="66"/>
        <v>0</v>
      </c>
      <c r="AL86" s="180">
        <v>0</v>
      </c>
      <c r="AM86" s="180">
        <v>0</v>
      </c>
      <c r="AN86" s="181">
        <f t="shared" si="67"/>
        <v>0</v>
      </c>
      <c r="AO86" s="180">
        <v>0</v>
      </c>
      <c r="AP86" s="180">
        <v>0</v>
      </c>
      <c r="AQ86" s="181">
        <f t="shared" si="68"/>
        <v>0</v>
      </c>
      <c r="AR86" s="180">
        <v>0</v>
      </c>
      <c r="AS86" s="180">
        <v>0</v>
      </c>
      <c r="AT86" s="181">
        <f t="shared" si="69"/>
        <v>0</v>
      </c>
      <c r="AU86" s="180">
        <f>+AC86-AF86-AI86-AL86-AO86-AR86</f>
        <v>0</v>
      </c>
      <c r="AV86" s="180">
        <f>+AD86-AG86-AJ86-AM86-AP86-AS86</f>
        <v>0</v>
      </c>
      <c r="AW86" s="181">
        <f t="shared" si="70"/>
        <v>0</v>
      </c>
      <c r="AX86" s="183">
        <f>+S86+W86-AA86</f>
        <v>0</v>
      </c>
      <c r="AY86" s="183">
        <f>+T86+X86-AB86</f>
        <v>0</v>
      </c>
      <c r="AZ86" s="183"/>
      <c r="BA86" s="183"/>
      <c r="BB86" s="183"/>
      <c r="BC86" s="183"/>
      <c r="BD86" s="183">
        <f>+AX86-AZ86-BB86</f>
        <v>0</v>
      </c>
      <c r="BE86" s="183">
        <f>+AY86-BA86-BC86</f>
        <v>0</v>
      </c>
    </row>
    <row r="87" spans="2:57" ht="15.75" hidden="1">
      <c r="B87" s="141">
        <v>2025</v>
      </c>
      <c r="C87" s="141">
        <v>20</v>
      </c>
      <c r="D87" s="142"/>
      <c r="E87" s="143"/>
      <c r="F87" s="141">
        <v>1</v>
      </c>
      <c r="G87" s="141">
        <v>1</v>
      </c>
      <c r="H87" s="141">
        <v>1</v>
      </c>
      <c r="I87" s="141">
        <v>4000</v>
      </c>
      <c r="J87" s="141"/>
      <c r="K87" s="141"/>
      <c r="L87" s="144" t="s">
        <v>44</v>
      </c>
      <c r="M87" s="145"/>
      <c r="N87" s="146" t="s">
        <v>53</v>
      </c>
      <c r="O87" s="147">
        <v>0</v>
      </c>
      <c r="P87" s="147">
        <v>0</v>
      </c>
      <c r="Q87" s="147">
        <v>0</v>
      </c>
      <c r="R87" s="148"/>
      <c r="S87" s="149"/>
      <c r="T87" s="150"/>
      <c r="U87" s="147">
        <f t="shared" ref="U87:AD88" si="77">U88</f>
        <v>0</v>
      </c>
      <c r="V87" s="147">
        <f t="shared" si="77"/>
        <v>0</v>
      </c>
      <c r="W87" s="151">
        <f t="shared" si="77"/>
        <v>0</v>
      </c>
      <c r="X87" s="151">
        <f t="shared" si="77"/>
        <v>0</v>
      </c>
      <c r="Y87" s="147">
        <f t="shared" si="77"/>
        <v>0</v>
      </c>
      <c r="Z87" s="147">
        <f t="shared" si="77"/>
        <v>0</v>
      </c>
      <c r="AA87" s="151">
        <f t="shared" si="77"/>
        <v>0</v>
      </c>
      <c r="AB87" s="151">
        <f t="shared" si="77"/>
        <v>0</v>
      </c>
      <c r="AC87" s="147">
        <f t="shared" si="77"/>
        <v>0</v>
      </c>
      <c r="AD87" s="147">
        <f t="shared" si="77"/>
        <v>0</v>
      </c>
      <c r="AE87" s="147">
        <f t="shared" si="64"/>
        <v>0</v>
      </c>
      <c r="AF87" s="147">
        <f>AF88</f>
        <v>0</v>
      </c>
      <c r="AG87" s="147">
        <f>AG88</f>
        <v>0</v>
      </c>
      <c r="AH87" s="147">
        <f t="shared" si="65"/>
        <v>0</v>
      </c>
      <c r="AI87" s="147">
        <f>AI88</f>
        <v>0</v>
      </c>
      <c r="AJ87" s="147">
        <f>AJ88</f>
        <v>0</v>
      </c>
      <c r="AK87" s="147">
        <f t="shared" si="66"/>
        <v>0</v>
      </c>
      <c r="AL87" s="147">
        <f>AL88</f>
        <v>0</v>
      </c>
      <c r="AM87" s="147">
        <f>AM88</f>
        <v>0</v>
      </c>
      <c r="AN87" s="147">
        <f t="shared" si="67"/>
        <v>0</v>
      </c>
      <c r="AO87" s="147">
        <f>AO88</f>
        <v>0</v>
      </c>
      <c r="AP87" s="147">
        <f>AP88</f>
        <v>0</v>
      </c>
      <c r="AQ87" s="147">
        <f t="shared" si="68"/>
        <v>0</v>
      </c>
      <c r="AR87" s="147">
        <f>AR88</f>
        <v>0</v>
      </c>
      <c r="AS87" s="147">
        <f>AS88</f>
        <v>0</v>
      </c>
      <c r="AT87" s="147">
        <f t="shared" si="69"/>
        <v>0</v>
      </c>
      <c r="AU87" s="147">
        <f>AU88</f>
        <v>0</v>
      </c>
      <c r="AV87" s="147">
        <f>AV88</f>
        <v>0</v>
      </c>
      <c r="AW87" s="147">
        <f t="shared" si="70"/>
        <v>0</v>
      </c>
      <c r="AX87" s="149"/>
      <c r="AY87" s="150"/>
      <c r="AZ87" s="149"/>
      <c r="BA87" s="150"/>
      <c r="BB87" s="149"/>
      <c r="BC87" s="150"/>
      <c r="BD87" s="149"/>
      <c r="BE87" s="150"/>
    </row>
    <row r="88" spans="2:57" ht="15.75" hidden="1">
      <c r="B88" s="152">
        <v>2025</v>
      </c>
      <c r="C88" s="152">
        <v>20</v>
      </c>
      <c r="D88" s="153"/>
      <c r="E88" s="154"/>
      <c r="F88" s="152">
        <v>1</v>
      </c>
      <c r="G88" s="152">
        <v>1</v>
      </c>
      <c r="H88" s="152">
        <v>1</v>
      </c>
      <c r="I88" s="152">
        <v>4000</v>
      </c>
      <c r="J88" s="152">
        <v>4400</v>
      </c>
      <c r="K88" s="152"/>
      <c r="L88" s="155" t="s">
        <v>44</v>
      </c>
      <c r="M88" s="156"/>
      <c r="N88" s="157" t="s">
        <v>54</v>
      </c>
      <c r="O88" s="158">
        <v>0</v>
      </c>
      <c r="P88" s="158">
        <v>0</v>
      </c>
      <c r="Q88" s="158">
        <v>0</v>
      </c>
      <c r="R88" s="159"/>
      <c r="S88" s="160"/>
      <c r="T88" s="161"/>
      <c r="U88" s="158">
        <f t="shared" si="77"/>
        <v>0</v>
      </c>
      <c r="V88" s="158">
        <f t="shared" si="77"/>
        <v>0</v>
      </c>
      <c r="W88" s="162">
        <f t="shared" si="77"/>
        <v>0</v>
      </c>
      <c r="X88" s="162">
        <f t="shared" si="77"/>
        <v>0</v>
      </c>
      <c r="Y88" s="158">
        <f t="shared" si="77"/>
        <v>0</v>
      </c>
      <c r="Z88" s="158">
        <f t="shared" si="77"/>
        <v>0</v>
      </c>
      <c r="AA88" s="162">
        <f t="shared" si="77"/>
        <v>0</v>
      </c>
      <c r="AB88" s="162">
        <f t="shared" si="77"/>
        <v>0</v>
      </c>
      <c r="AC88" s="158">
        <f t="shared" si="77"/>
        <v>0</v>
      </c>
      <c r="AD88" s="158">
        <f t="shared" si="77"/>
        <v>0</v>
      </c>
      <c r="AE88" s="158">
        <f t="shared" si="64"/>
        <v>0</v>
      </c>
      <c r="AF88" s="158">
        <f>AF89</f>
        <v>0</v>
      </c>
      <c r="AG88" s="158">
        <f>AG89</f>
        <v>0</v>
      </c>
      <c r="AH88" s="158">
        <f t="shared" si="65"/>
        <v>0</v>
      </c>
      <c r="AI88" s="158">
        <f>AI89</f>
        <v>0</v>
      </c>
      <c r="AJ88" s="158">
        <f>AJ89</f>
        <v>0</v>
      </c>
      <c r="AK88" s="158">
        <f t="shared" si="66"/>
        <v>0</v>
      </c>
      <c r="AL88" s="158">
        <f>AL89</f>
        <v>0</v>
      </c>
      <c r="AM88" s="158">
        <f>AM89</f>
        <v>0</v>
      </c>
      <c r="AN88" s="158">
        <f t="shared" si="67"/>
        <v>0</v>
      </c>
      <c r="AO88" s="158">
        <f>AO89</f>
        <v>0</v>
      </c>
      <c r="AP88" s="158">
        <f>AP89</f>
        <v>0</v>
      </c>
      <c r="AQ88" s="158">
        <f t="shared" si="68"/>
        <v>0</v>
      </c>
      <c r="AR88" s="158">
        <f>AR89</f>
        <v>0</v>
      </c>
      <c r="AS88" s="158">
        <f>AS89</f>
        <v>0</v>
      </c>
      <c r="AT88" s="158">
        <f t="shared" si="69"/>
        <v>0</v>
      </c>
      <c r="AU88" s="158">
        <f>AU89</f>
        <v>0</v>
      </c>
      <c r="AV88" s="158">
        <f>AV89</f>
        <v>0</v>
      </c>
      <c r="AW88" s="158">
        <f t="shared" si="70"/>
        <v>0</v>
      </c>
      <c r="AX88" s="160"/>
      <c r="AY88" s="161"/>
      <c r="AZ88" s="160"/>
      <c r="BA88" s="161"/>
      <c r="BB88" s="160"/>
      <c r="BC88" s="161"/>
      <c r="BD88" s="160"/>
      <c r="BE88" s="161"/>
    </row>
    <row r="89" spans="2:57" ht="15.75" hidden="1">
      <c r="B89" s="163">
        <v>2025</v>
      </c>
      <c r="C89" s="163">
        <v>20</v>
      </c>
      <c r="D89" s="164"/>
      <c r="E89" s="165"/>
      <c r="F89" s="163">
        <v>1</v>
      </c>
      <c r="G89" s="163">
        <v>1</v>
      </c>
      <c r="H89" s="163">
        <v>1</v>
      </c>
      <c r="I89" s="163">
        <v>4000</v>
      </c>
      <c r="J89" s="163">
        <v>4400</v>
      </c>
      <c r="K89" s="163">
        <v>442</v>
      </c>
      <c r="L89" s="166" t="s">
        <v>44</v>
      </c>
      <c r="M89" s="167"/>
      <c r="N89" s="168" t="s">
        <v>55</v>
      </c>
      <c r="O89" s="169">
        <v>0</v>
      </c>
      <c r="P89" s="169">
        <v>0</v>
      </c>
      <c r="Q89" s="169">
        <v>0</v>
      </c>
      <c r="R89" s="170"/>
      <c r="S89" s="171"/>
      <c r="T89" s="172"/>
      <c r="U89" s="169">
        <f t="shared" ref="U89:AD89" si="78">SUM(U90:U99)</f>
        <v>0</v>
      </c>
      <c r="V89" s="169">
        <f t="shared" si="78"/>
        <v>0</v>
      </c>
      <c r="W89" s="173">
        <f t="shared" si="78"/>
        <v>0</v>
      </c>
      <c r="X89" s="173">
        <f t="shared" si="78"/>
        <v>0</v>
      </c>
      <c r="Y89" s="169">
        <f t="shared" si="78"/>
        <v>0</v>
      </c>
      <c r="Z89" s="169">
        <f t="shared" si="78"/>
        <v>0</v>
      </c>
      <c r="AA89" s="173">
        <f t="shared" si="78"/>
        <v>0</v>
      </c>
      <c r="AB89" s="173">
        <f t="shared" si="78"/>
        <v>0</v>
      </c>
      <c r="AC89" s="169">
        <f t="shared" si="78"/>
        <v>0</v>
      </c>
      <c r="AD89" s="169">
        <f t="shared" si="78"/>
        <v>0</v>
      </c>
      <c r="AE89" s="169">
        <f t="shared" si="64"/>
        <v>0</v>
      </c>
      <c r="AF89" s="169">
        <f>SUM(AF90:AF99)</f>
        <v>0</v>
      </c>
      <c r="AG89" s="169">
        <f>SUM(AG90:AG99)</f>
        <v>0</v>
      </c>
      <c r="AH89" s="169">
        <f t="shared" si="65"/>
        <v>0</v>
      </c>
      <c r="AI89" s="169">
        <f>SUM(AI90:AI99)</f>
        <v>0</v>
      </c>
      <c r="AJ89" s="169">
        <f>SUM(AJ90:AJ99)</f>
        <v>0</v>
      </c>
      <c r="AK89" s="169">
        <f t="shared" si="66"/>
        <v>0</v>
      </c>
      <c r="AL89" s="169">
        <f>SUM(AL90:AL99)</f>
        <v>0</v>
      </c>
      <c r="AM89" s="169">
        <f>SUM(AM90:AM99)</f>
        <v>0</v>
      </c>
      <c r="AN89" s="169">
        <f t="shared" si="67"/>
        <v>0</v>
      </c>
      <c r="AO89" s="169">
        <f>SUM(AO90:AO99)</f>
        <v>0</v>
      </c>
      <c r="AP89" s="169">
        <f>SUM(AP90:AP99)</f>
        <v>0</v>
      </c>
      <c r="AQ89" s="169">
        <f t="shared" si="68"/>
        <v>0</v>
      </c>
      <c r="AR89" s="169">
        <f>SUM(AR90:AR99)</f>
        <v>0</v>
      </c>
      <c r="AS89" s="169">
        <f>SUM(AS90:AS99)</f>
        <v>0</v>
      </c>
      <c r="AT89" s="169">
        <f t="shared" si="69"/>
        <v>0</v>
      </c>
      <c r="AU89" s="169">
        <f>SUM(AU90:AU99)</f>
        <v>0</v>
      </c>
      <c r="AV89" s="169">
        <f>SUM(AV90:AV99)</f>
        <v>0</v>
      </c>
      <c r="AW89" s="169">
        <f t="shared" si="70"/>
        <v>0</v>
      </c>
      <c r="AX89" s="171"/>
      <c r="AY89" s="172"/>
      <c r="AZ89" s="171"/>
      <c r="BA89" s="172"/>
      <c r="BB89" s="171"/>
      <c r="BC89" s="172"/>
      <c r="BD89" s="171"/>
      <c r="BE89" s="172"/>
    </row>
    <row r="90" spans="2:57" ht="15.75" hidden="1">
      <c r="B90" s="174">
        <v>2025</v>
      </c>
      <c r="C90" s="174">
        <v>20</v>
      </c>
      <c r="D90" s="175">
        <v>0</v>
      </c>
      <c r="E90" s="176"/>
      <c r="F90" s="174">
        <v>1</v>
      </c>
      <c r="G90" s="174">
        <v>1</v>
      </c>
      <c r="H90" s="174">
        <v>1</v>
      </c>
      <c r="I90" s="174">
        <v>4000</v>
      </c>
      <c r="J90" s="174">
        <v>4400</v>
      </c>
      <c r="K90" s="174">
        <v>442</v>
      </c>
      <c r="L90" s="177">
        <v>122</v>
      </c>
      <c r="M90" s="178">
        <v>0</v>
      </c>
      <c r="N90" s="179" t="s">
        <v>56</v>
      </c>
      <c r="O90" s="180">
        <v>0</v>
      </c>
      <c r="P90" s="180">
        <v>0</v>
      </c>
      <c r="Q90" s="181">
        <v>0</v>
      </c>
      <c r="R90" s="182" t="s">
        <v>57</v>
      </c>
      <c r="S90" s="183">
        <v>0</v>
      </c>
      <c r="T90" s="183">
        <v>0</v>
      </c>
      <c r="U90" s="180">
        <v>0</v>
      </c>
      <c r="V90" s="180">
        <v>0</v>
      </c>
      <c r="W90" s="183">
        <v>0</v>
      </c>
      <c r="X90" s="183">
        <v>0</v>
      </c>
      <c r="Y90" s="180">
        <v>0</v>
      </c>
      <c r="Z90" s="180">
        <v>0</v>
      </c>
      <c r="AA90" s="183">
        <v>0</v>
      </c>
      <c r="AB90" s="183">
        <v>0</v>
      </c>
      <c r="AC90" s="180">
        <f t="shared" ref="AC90:AD99" si="79">+O90+U90-Y90</f>
        <v>0</v>
      </c>
      <c r="AD90" s="180">
        <f t="shared" si="79"/>
        <v>0</v>
      </c>
      <c r="AE90" s="181">
        <f t="shared" si="64"/>
        <v>0</v>
      </c>
      <c r="AF90" s="180">
        <v>0</v>
      </c>
      <c r="AG90" s="180">
        <v>0</v>
      </c>
      <c r="AH90" s="181">
        <f t="shared" si="65"/>
        <v>0</v>
      </c>
      <c r="AI90" s="180">
        <v>0</v>
      </c>
      <c r="AJ90" s="180">
        <v>0</v>
      </c>
      <c r="AK90" s="181">
        <f t="shared" si="66"/>
        <v>0</v>
      </c>
      <c r="AL90" s="180">
        <v>0</v>
      </c>
      <c r="AM90" s="180">
        <v>0</v>
      </c>
      <c r="AN90" s="181">
        <f t="shared" si="67"/>
        <v>0</v>
      </c>
      <c r="AO90" s="180">
        <v>0</v>
      </c>
      <c r="AP90" s="180">
        <v>0</v>
      </c>
      <c r="AQ90" s="181">
        <f t="shared" si="68"/>
        <v>0</v>
      </c>
      <c r="AR90" s="180">
        <v>0</v>
      </c>
      <c r="AS90" s="180">
        <v>0</v>
      </c>
      <c r="AT90" s="181">
        <f t="shared" si="69"/>
        <v>0</v>
      </c>
      <c r="AU90" s="180">
        <f t="shared" ref="AU90:AV99" si="80">+AC90-AF90-AI90-AL90-AO90-AR90</f>
        <v>0</v>
      </c>
      <c r="AV90" s="180">
        <f t="shared" si="80"/>
        <v>0</v>
      </c>
      <c r="AW90" s="181">
        <f t="shared" si="70"/>
        <v>0</v>
      </c>
      <c r="AX90" s="183">
        <f t="shared" ref="AX90:AY99" si="81">+S90+W90-AA90</f>
        <v>0</v>
      </c>
      <c r="AY90" s="183">
        <f t="shared" si="81"/>
        <v>0</v>
      </c>
      <c r="AZ90" s="183"/>
      <c r="BA90" s="183"/>
      <c r="BB90" s="183"/>
      <c r="BC90" s="183"/>
      <c r="BD90" s="183">
        <f t="shared" ref="BD90:BE99" si="82">+AX90-AZ90-BB90</f>
        <v>0</v>
      </c>
      <c r="BE90" s="183">
        <f t="shared" si="82"/>
        <v>0</v>
      </c>
    </row>
    <row r="91" spans="2:57" ht="15.75" hidden="1">
      <c r="B91" s="174">
        <v>2025</v>
      </c>
      <c r="C91" s="174">
        <v>20</v>
      </c>
      <c r="D91" s="175">
        <v>0</v>
      </c>
      <c r="E91" s="176"/>
      <c r="F91" s="174">
        <v>1</v>
      </c>
      <c r="G91" s="174">
        <v>1</v>
      </c>
      <c r="H91" s="174">
        <v>1</v>
      </c>
      <c r="I91" s="174">
        <v>4000</v>
      </c>
      <c r="J91" s="174">
        <v>4400</v>
      </c>
      <c r="K91" s="174">
        <v>442</v>
      </c>
      <c r="L91" s="177">
        <v>125</v>
      </c>
      <c r="M91" s="178">
        <v>0</v>
      </c>
      <c r="N91" s="179" t="s">
        <v>58</v>
      </c>
      <c r="O91" s="180">
        <v>0</v>
      </c>
      <c r="P91" s="180">
        <v>0</v>
      </c>
      <c r="Q91" s="181">
        <v>0</v>
      </c>
      <c r="R91" s="182" t="s">
        <v>57</v>
      </c>
      <c r="S91" s="183">
        <v>0</v>
      </c>
      <c r="T91" s="183">
        <v>0</v>
      </c>
      <c r="U91" s="180">
        <v>0</v>
      </c>
      <c r="V91" s="180">
        <v>0</v>
      </c>
      <c r="W91" s="183">
        <v>0</v>
      </c>
      <c r="X91" s="183">
        <v>0</v>
      </c>
      <c r="Y91" s="180">
        <v>0</v>
      </c>
      <c r="Z91" s="180">
        <v>0</v>
      </c>
      <c r="AA91" s="183">
        <v>0</v>
      </c>
      <c r="AB91" s="183">
        <v>0</v>
      </c>
      <c r="AC91" s="180">
        <f t="shared" si="79"/>
        <v>0</v>
      </c>
      <c r="AD91" s="180">
        <f t="shared" si="79"/>
        <v>0</v>
      </c>
      <c r="AE91" s="181">
        <f t="shared" si="64"/>
        <v>0</v>
      </c>
      <c r="AF91" s="180">
        <v>0</v>
      </c>
      <c r="AG91" s="180">
        <v>0</v>
      </c>
      <c r="AH91" s="181">
        <f t="shared" si="65"/>
        <v>0</v>
      </c>
      <c r="AI91" s="180">
        <v>0</v>
      </c>
      <c r="AJ91" s="180">
        <v>0</v>
      </c>
      <c r="AK91" s="181">
        <f t="shared" si="66"/>
        <v>0</v>
      </c>
      <c r="AL91" s="180">
        <v>0</v>
      </c>
      <c r="AM91" s="180">
        <v>0</v>
      </c>
      <c r="AN91" s="181">
        <f t="shared" si="67"/>
        <v>0</v>
      </c>
      <c r="AO91" s="180">
        <v>0</v>
      </c>
      <c r="AP91" s="180">
        <v>0</v>
      </c>
      <c r="AQ91" s="181">
        <f t="shared" si="68"/>
        <v>0</v>
      </c>
      <c r="AR91" s="180">
        <v>0</v>
      </c>
      <c r="AS91" s="180">
        <v>0</v>
      </c>
      <c r="AT91" s="181">
        <f t="shared" si="69"/>
        <v>0</v>
      </c>
      <c r="AU91" s="180">
        <f t="shared" si="80"/>
        <v>0</v>
      </c>
      <c r="AV91" s="180">
        <f t="shared" si="80"/>
        <v>0</v>
      </c>
      <c r="AW91" s="181">
        <f t="shared" si="70"/>
        <v>0</v>
      </c>
      <c r="AX91" s="183">
        <f t="shared" si="81"/>
        <v>0</v>
      </c>
      <c r="AY91" s="183">
        <f t="shared" si="81"/>
        <v>0</v>
      </c>
      <c r="AZ91" s="183"/>
      <c r="BA91" s="183"/>
      <c r="BB91" s="183"/>
      <c r="BC91" s="183"/>
      <c r="BD91" s="183">
        <f t="shared" si="82"/>
        <v>0</v>
      </c>
      <c r="BE91" s="183">
        <f t="shared" si="82"/>
        <v>0</v>
      </c>
    </row>
    <row r="92" spans="2:57" ht="15.75" hidden="1">
      <c r="B92" s="174">
        <v>2025</v>
      </c>
      <c r="C92" s="174">
        <v>20</v>
      </c>
      <c r="D92" s="175">
        <v>0</v>
      </c>
      <c r="E92" s="176"/>
      <c r="F92" s="174">
        <v>1</v>
      </c>
      <c r="G92" s="174">
        <v>1</v>
      </c>
      <c r="H92" s="174">
        <v>1</v>
      </c>
      <c r="I92" s="174">
        <v>4000</v>
      </c>
      <c r="J92" s="174">
        <v>4400</v>
      </c>
      <c r="K92" s="174">
        <v>442</v>
      </c>
      <c r="L92" s="177">
        <v>124</v>
      </c>
      <c r="M92" s="178">
        <v>0</v>
      </c>
      <c r="N92" s="179" t="s">
        <v>59</v>
      </c>
      <c r="O92" s="180">
        <v>0</v>
      </c>
      <c r="P92" s="180">
        <v>0</v>
      </c>
      <c r="Q92" s="181">
        <v>0</v>
      </c>
      <c r="R92" s="182" t="s">
        <v>57</v>
      </c>
      <c r="S92" s="183">
        <v>0</v>
      </c>
      <c r="T92" s="183">
        <v>0</v>
      </c>
      <c r="U92" s="180">
        <v>0</v>
      </c>
      <c r="V92" s="180">
        <v>0</v>
      </c>
      <c r="W92" s="183">
        <v>0</v>
      </c>
      <c r="X92" s="183">
        <v>0</v>
      </c>
      <c r="Y92" s="180">
        <v>0</v>
      </c>
      <c r="Z92" s="180">
        <v>0</v>
      </c>
      <c r="AA92" s="183">
        <v>0</v>
      </c>
      <c r="AB92" s="183">
        <v>0</v>
      </c>
      <c r="AC92" s="180">
        <f t="shared" si="79"/>
        <v>0</v>
      </c>
      <c r="AD92" s="180">
        <f t="shared" si="79"/>
        <v>0</v>
      </c>
      <c r="AE92" s="181">
        <f t="shared" si="64"/>
        <v>0</v>
      </c>
      <c r="AF92" s="180">
        <v>0</v>
      </c>
      <c r="AG92" s="180">
        <v>0</v>
      </c>
      <c r="AH92" s="181">
        <f t="shared" si="65"/>
        <v>0</v>
      </c>
      <c r="AI92" s="180">
        <v>0</v>
      </c>
      <c r="AJ92" s="180">
        <v>0</v>
      </c>
      <c r="AK92" s="181">
        <f t="shared" si="66"/>
        <v>0</v>
      </c>
      <c r="AL92" s="180">
        <v>0</v>
      </c>
      <c r="AM92" s="180">
        <v>0</v>
      </c>
      <c r="AN92" s="181">
        <f t="shared" si="67"/>
        <v>0</v>
      </c>
      <c r="AO92" s="180">
        <v>0</v>
      </c>
      <c r="AP92" s="180">
        <v>0</v>
      </c>
      <c r="AQ92" s="181">
        <f t="shared" si="68"/>
        <v>0</v>
      </c>
      <c r="AR92" s="180">
        <v>0</v>
      </c>
      <c r="AS92" s="180">
        <v>0</v>
      </c>
      <c r="AT92" s="181">
        <f t="shared" si="69"/>
        <v>0</v>
      </c>
      <c r="AU92" s="180">
        <f t="shared" si="80"/>
        <v>0</v>
      </c>
      <c r="AV92" s="180">
        <f t="shared" si="80"/>
        <v>0</v>
      </c>
      <c r="AW92" s="181">
        <f t="shared" si="70"/>
        <v>0</v>
      </c>
      <c r="AX92" s="183">
        <f t="shared" si="81"/>
        <v>0</v>
      </c>
      <c r="AY92" s="183">
        <f t="shared" si="81"/>
        <v>0</v>
      </c>
      <c r="AZ92" s="183"/>
      <c r="BA92" s="183"/>
      <c r="BB92" s="183"/>
      <c r="BC92" s="183"/>
      <c r="BD92" s="183">
        <f t="shared" si="82"/>
        <v>0</v>
      </c>
      <c r="BE92" s="183">
        <f t="shared" si="82"/>
        <v>0</v>
      </c>
    </row>
    <row r="93" spans="2:57" ht="15.75" hidden="1">
      <c r="B93" s="174">
        <v>2025</v>
      </c>
      <c r="C93" s="174">
        <v>20</v>
      </c>
      <c r="D93" s="175">
        <v>0</v>
      </c>
      <c r="E93" s="176"/>
      <c r="F93" s="174">
        <v>1</v>
      </c>
      <c r="G93" s="174">
        <v>1</v>
      </c>
      <c r="H93" s="174">
        <v>1</v>
      </c>
      <c r="I93" s="174">
        <v>4000</v>
      </c>
      <c r="J93" s="174">
        <v>4400</v>
      </c>
      <c r="K93" s="174">
        <v>442</v>
      </c>
      <c r="L93" s="177">
        <v>126</v>
      </c>
      <c r="M93" s="178">
        <v>0</v>
      </c>
      <c r="N93" s="179" t="s">
        <v>60</v>
      </c>
      <c r="O93" s="180">
        <v>0</v>
      </c>
      <c r="P93" s="180">
        <v>0</v>
      </c>
      <c r="Q93" s="181">
        <v>0</v>
      </c>
      <c r="R93" s="182" t="s">
        <v>57</v>
      </c>
      <c r="S93" s="183">
        <v>0</v>
      </c>
      <c r="T93" s="183">
        <v>0</v>
      </c>
      <c r="U93" s="180">
        <v>0</v>
      </c>
      <c r="V93" s="180">
        <v>0</v>
      </c>
      <c r="W93" s="183">
        <v>0</v>
      </c>
      <c r="X93" s="183">
        <v>0</v>
      </c>
      <c r="Y93" s="180">
        <v>0</v>
      </c>
      <c r="Z93" s="180">
        <v>0</v>
      </c>
      <c r="AA93" s="183">
        <v>0</v>
      </c>
      <c r="AB93" s="183">
        <v>0</v>
      </c>
      <c r="AC93" s="180">
        <f t="shared" si="79"/>
        <v>0</v>
      </c>
      <c r="AD93" s="180">
        <f t="shared" si="79"/>
        <v>0</v>
      </c>
      <c r="AE93" s="181">
        <f t="shared" si="64"/>
        <v>0</v>
      </c>
      <c r="AF93" s="180">
        <v>0</v>
      </c>
      <c r="AG93" s="180">
        <v>0</v>
      </c>
      <c r="AH93" s="181">
        <f t="shared" si="65"/>
        <v>0</v>
      </c>
      <c r="AI93" s="180">
        <v>0</v>
      </c>
      <c r="AJ93" s="180">
        <v>0</v>
      </c>
      <c r="AK93" s="181">
        <f t="shared" si="66"/>
        <v>0</v>
      </c>
      <c r="AL93" s="180">
        <v>0</v>
      </c>
      <c r="AM93" s="180">
        <v>0</v>
      </c>
      <c r="AN93" s="181">
        <f t="shared" si="67"/>
        <v>0</v>
      </c>
      <c r="AO93" s="180">
        <v>0</v>
      </c>
      <c r="AP93" s="180">
        <v>0</v>
      </c>
      <c r="AQ93" s="181">
        <f t="shared" si="68"/>
        <v>0</v>
      </c>
      <c r="AR93" s="180">
        <v>0</v>
      </c>
      <c r="AS93" s="180">
        <v>0</v>
      </c>
      <c r="AT93" s="181">
        <f t="shared" si="69"/>
        <v>0</v>
      </c>
      <c r="AU93" s="180">
        <f t="shared" si="80"/>
        <v>0</v>
      </c>
      <c r="AV93" s="180">
        <f t="shared" si="80"/>
        <v>0</v>
      </c>
      <c r="AW93" s="181">
        <f t="shared" si="70"/>
        <v>0</v>
      </c>
      <c r="AX93" s="183">
        <f t="shared" si="81"/>
        <v>0</v>
      </c>
      <c r="AY93" s="183">
        <f t="shared" si="81"/>
        <v>0</v>
      </c>
      <c r="AZ93" s="183"/>
      <c r="BA93" s="183"/>
      <c r="BB93" s="183"/>
      <c r="BC93" s="183"/>
      <c r="BD93" s="183">
        <f t="shared" si="82"/>
        <v>0</v>
      </c>
      <c r="BE93" s="183">
        <f t="shared" si="82"/>
        <v>0</v>
      </c>
    </row>
    <row r="94" spans="2:57" ht="15.75" hidden="1">
      <c r="B94" s="174">
        <v>2025</v>
      </c>
      <c r="C94" s="174">
        <v>20</v>
      </c>
      <c r="D94" s="175">
        <v>0</v>
      </c>
      <c r="E94" s="176"/>
      <c r="F94" s="174">
        <v>1</v>
      </c>
      <c r="G94" s="174">
        <v>1</v>
      </c>
      <c r="H94" s="174">
        <v>1</v>
      </c>
      <c r="I94" s="174">
        <v>4000</v>
      </c>
      <c r="J94" s="174">
        <v>4400</v>
      </c>
      <c r="K94" s="174">
        <v>442</v>
      </c>
      <c r="L94" s="177">
        <v>127</v>
      </c>
      <c r="M94" s="178">
        <v>0</v>
      </c>
      <c r="N94" s="179" t="s">
        <v>61</v>
      </c>
      <c r="O94" s="180">
        <v>0</v>
      </c>
      <c r="P94" s="180">
        <v>0</v>
      </c>
      <c r="Q94" s="181">
        <v>0</v>
      </c>
      <c r="R94" s="182" t="s">
        <v>57</v>
      </c>
      <c r="S94" s="183">
        <v>0</v>
      </c>
      <c r="T94" s="183">
        <v>0</v>
      </c>
      <c r="U94" s="180">
        <v>0</v>
      </c>
      <c r="V94" s="180">
        <v>0</v>
      </c>
      <c r="W94" s="183">
        <v>0</v>
      </c>
      <c r="X94" s="183">
        <v>0</v>
      </c>
      <c r="Y94" s="180">
        <v>0</v>
      </c>
      <c r="Z94" s="180">
        <v>0</v>
      </c>
      <c r="AA94" s="183">
        <v>0</v>
      </c>
      <c r="AB94" s="183">
        <v>0</v>
      </c>
      <c r="AC94" s="180">
        <f t="shared" si="79"/>
        <v>0</v>
      </c>
      <c r="AD94" s="180">
        <f t="shared" si="79"/>
        <v>0</v>
      </c>
      <c r="AE94" s="181">
        <f t="shared" si="64"/>
        <v>0</v>
      </c>
      <c r="AF94" s="180">
        <v>0</v>
      </c>
      <c r="AG94" s="180">
        <v>0</v>
      </c>
      <c r="AH94" s="181">
        <f t="shared" si="65"/>
        <v>0</v>
      </c>
      <c r="AI94" s="180">
        <v>0</v>
      </c>
      <c r="AJ94" s="180">
        <v>0</v>
      </c>
      <c r="AK94" s="181">
        <f t="shared" si="66"/>
        <v>0</v>
      </c>
      <c r="AL94" s="180">
        <v>0</v>
      </c>
      <c r="AM94" s="180">
        <v>0</v>
      </c>
      <c r="AN94" s="181">
        <f t="shared" si="67"/>
        <v>0</v>
      </c>
      <c r="AO94" s="180">
        <v>0</v>
      </c>
      <c r="AP94" s="180">
        <v>0</v>
      </c>
      <c r="AQ94" s="181">
        <f t="shared" si="68"/>
        <v>0</v>
      </c>
      <c r="AR94" s="180">
        <v>0</v>
      </c>
      <c r="AS94" s="180">
        <v>0</v>
      </c>
      <c r="AT94" s="181">
        <f t="shared" si="69"/>
        <v>0</v>
      </c>
      <c r="AU94" s="180">
        <f t="shared" si="80"/>
        <v>0</v>
      </c>
      <c r="AV94" s="180">
        <f t="shared" si="80"/>
        <v>0</v>
      </c>
      <c r="AW94" s="181">
        <f t="shared" si="70"/>
        <v>0</v>
      </c>
      <c r="AX94" s="183">
        <f t="shared" si="81"/>
        <v>0</v>
      </c>
      <c r="AY94" s="183">
        <f t="shared" si="81"/>
        <v>0</v>
      </c>
      <c r="AZ94" s="183"/>
      <c r="BA94" s="183"/>
      <c r="BB94" s="183"/>
      <c r="BC94" s="183"/>
      <c r="BD94" s="183">
        <f t="shared" si="82"/>
        <v>0</v>
      </c>
      <c r="BE94" s="183">
        <f t="shared" si="82"/>
        <v>0</v>
      </c>
    </row>
    <row r="95" spans="2:57" ht="15.75" hidden="1">
      <c r="B95" s="174">
        <v>2025</v>
      </c>
      <c r="C95" s="174">
        <v>20</v>
      </c>
      <c r="D95" s="175">
        <v>0</v>
      </c>
      <c r="E95" s="176"/>
      <c r="F95" s="174">
        <v>1</v>
      </c>
      <c r="G95" s="174">
        <v>1</v>
      </c>
      <c r="H95" s="174">
        <v>1</v>
      </c>
      <c r="I95" s="174">
        <v>4000</v>
      </c>
      <c r="J95" s="174">
        <v>4400</v>
      </c>
      <c r="K95" s="174">
        <v>442</v>
      </c>
      <c r="L95" s="177">
        <v>128</v>
      </c>
      <c r="M95" s="178">
        <v>0</v>
      </c>
      <c r="N95" s="179" t="s">
        <v>62</v>
      </c>
      <c r="O95" s="180">
        <v>0</v>
      </c>
      <c r="P95" s="180">
        <v>0</v>
      </c>
      <c r="Q95" s="181">
        <v>0</v>
      </c>
      <c r="R95" s="182" t="s">
        <v>57</v>
      </c>
      <c r="S95" s="183">
        <v>0</v>
      </c>
      <c r="T95" s="183">
        <v>0</v>
      </c>
      <c r="U95" s="180">
        <v>0</v>
      </c>
      <c r="V95" s="180">
        <v>0</v>
      </c>
      <c r="W95" s="183">
        <v>0</v>
      </c>
      <c r="X95" s="183">
        <v>0</v>
      </c>
      <c r="Y95" s="180">
        <v>0</v>
      </c>
      <c r="Z95" s="180">
        <v>0</v>
      </c>
      <c r="AA95" s="183">
        <v>0</v>
      </c>
      <c r="AB95" s="183">
        <v>0</v>
      </c>
      <c r="AC95" s="180">
        <f t="shared" si="79"/>
        <v>0</v>
      </c>
      <c r="AD95" s="180">
        <f t="shared" si="79"/>
        <v>0</v>
      </c>
      <c r="AE95" s="181">
        <f t="shared" si="64"/>
        <v>0</v>
      </c>
      <c r="AF95" s="180">
        <v>0</v>
      </c>
      <c r="AG95" s="180">
        <v>0</v>
      </c>
      <c r="AH95" s="181">
        <f t="shared" si="65"/>
        <v>0</v>
      </c>
      <c r="AI95" s="180">
        <v>0</v>
      </c>
      <c r="AJ95" s="180">
        <v>0</v>
      </c>
      <c r="AK95" s="181">
        <f t="shared" si="66"/>
        <v>0</v>
      </c>
      <c r="AL95" s="180">
        <v>0</v>
      </c>
      <c r="AM95" s="180">
        <v>0</v>
      </c>
      <c r="AN95" s="181">
        <f t="shared" si="67"/>
        <v>0</v>
      </c>
      <c r="AO95" s="180">
        <v>0</v>
      </c>
      <c r="AP95" s="180">
        <v>0</v>
      </c>
      <c r="AQ95" s="181">
        <f t="shared" si="68"/>
        <v>0</v>
      </c>
      <c r="AR95" s="180">
        <v>0</v>
      </c>
      <c r="AS95" s="180">
        <v>0</v>
      </c>
      <c r="AT95" s="181">
        <f t="shared" si="69"/>
        <v>0</v>
      </c>
      <c r="AU95" s="180">
        <f t="shared" si="80"/>
        <v>0</v>
      </c>
      <c r="AV95" s="180">
        <f t="shared" si="80"/>
        <v>0</v>
      </c>
      <c r="AW95" s="181">
        <f t="shared" si="70"/>
        <v>0</v>
      </c>
      <c r="AX95" s="183">
        <f t="shared" si="81"/>
        <v>0</v>
      </c>
      <c r="AY95" s="183">
        <f t="shared" si="81"/>
        <v>0</v>
      </c>
      <c r="AZ95" s="183"/>
      <c r="BA95" s="183"/>
      <c r="BB95" s="183"/>
      <c r="BC95" s="183"/>
      <c r="BD95" s="183">
        <f t="shared" si="82"/>
        <v>0</v>
      </c>
      <c r="BE95" s="183">
        <f t="shared" si="82"/>
        <v>0</v>
      </c>
    </row>
    <row r="96" spans="2:57" ht="15.75" hidden="1">
      <c r="B96" s="174">
        <v>2025</v>
      </c>
      <c r="C96" s="174">
        <v>20</v>
      </c>
      <c r="D96" s="175">
        <v>0</v>
      </c>
      <c r="E96" s="176"/>
      <c r="F96" s="174">
        <v>1</v>
      </c>
      <c r="G96" s="174">
        <v>1</v>
      </c>
      <c r="H96" s="174">
        <v>1</v>
      </c>
      <c r="I96" s="174">
        <v>4000</v>
      </c>
      <c r="J96" s="174">
        <v>4400</v>
      </c>
      <c r="K96" s="174">
        <v>442</v>
      </c>
      <c r="L96" s="177">
        <v>121</v>
      </c>
      <c r="M96" s="178">
        <v>0</v>
      </c>
      <c r="N96" s="179" t="s">
        <v>63</v>
      </c>
      <c r="O96" s="180">
        <v>0</v>
      </c>
      <c r="P96" s="180">
        <v>0</v>
      </c>
      <c r="Q96" s="181">
        <v>0</v>
      </c>
      <c r="R96" s="182" t="s">
        <v>57</v>
      </c>
      <c r="S96" s="183">
        <v>0</v>
      </c>
      <c r="T96" s="183">
        <v>0</v>
      </c>
      <c r="U96" s="180">
        <v>0</v>
      </c>
      <c r="V96" s="180">
        <v>0</v>
      </c>
      <c r="W96" s="183">
        <v>0</v>
      </c>
      <c r="X96" s="183">
        <v>0</v>
      </c>
      <c r="Y96" s="180">
        <v>0</v>
      </c>
      <c r="Z96" s="180">
        <v>0</v>
      </c>
      <c r="AA96" s="183">
        <v>0</v>
      </c>
      <c r="AB96" s="183">
        <v>0</v>
      </c>
      <c r="AC96" s="180">
        <f t="shared" si="79"/>
        <v>0</v>
      </c>
      <c r="AD96" s="180">
        <f t="shared" si="79"/>
        <v>0</v>
      </c>
      <c r="AE96" s="181">
        <f t="shared" si="64"/>
        <v>0</v>
      </c>
      <c r="AF96" s="180">
        <v>0</v>
      </c>
      <c r="AG96" s="180">
        <v>0</v>
      </c>
      <c r="AH96" s="181">
        <f t="shared" si="65"/>
        <v>0</v>
      </c>
      <c r="AI96" s="180">
        <v>0</v>
      </c>
      <c r="AJ96" s="180">
        <v>0</v>
      </c>
      <c r="AK96" s="181">
        <f t="shared" si="66"/>
        <v>0</v>
      </c>
      <c r="AL96" s="180">
        <v>0</v>
      </c>
      <c r="AM96" s="180">
        <v>0</v>
      </c>
      <c r="AN96" s="181">
        <f t="shared" si="67"/>
        <v>0</v>
      </c>
      <c r="AO96" s="180">
        <v>0</v>
      </c>
      <c r="AP96" s="180">
        <v>0</v>
      </c>
      <c r="AQ96" s="181">
        <f t="shared" si="68"/>
        <v>0</v>
      </c>
      <c r="AR96" s="180">
        <v>0</v>
      </c>
      <c r="AS96" s="180">
        <v>0</v>
      </c>
      <c r="AT96" s="181">
        <f t="shared" si="69"/>
        <v>0</v>
      </c>
      <c r="AU96" s="180">
        <f t="shared" si="80"/>
        <v>0</v>
      </c>
      <c r="AV96" s="180">
        <f t="shared" si="80"/>
        <v>0</v>
      </c>
      <c r="AW96" s="181">
        <f t="shared" si="70"/>
        <v>0</v>
      </c>
      <c r="AX96" s="183">
        <f t="shared" si="81"/>
        <v>0</v>
      </c>
      <c r="AY96" s="183">
        <f t="shared" si="81"/>
        <v>0</v>
      </c>
      <c r="AZ96" s="183"/>
      <c r="BA96" s="183"/>
      <c r="BB96" s="183"/>
      <c r="BC96" s="183"/>
      <c r="BD96" s="183">
        <f t="shared" si="82"/>
        <v>0</v>
      </c>
      <c r="BE96" s="183">
        <f t="shared" si="82"/>
        <v>0</v>
      </c>
    </row>
    <row r="97" spans="2:57" ht="15.75" hidden="1">
      <c r="B97" s="174">
        <v>2025</v>
      </c>
      <c r="C97" s="174">
        <v>20</v>
      </c>
      <c r="D97" s="175">
        <v>0</v>
      </c>
      <c r="E97" s="176"/>
      <c r="F97" s="174">
        <v>1</v>
      </c>
      <c r="G97" s="174">
        <v>1</v>
      </c>
      <c r="H97" s="174">
        <v>1</v>
      </c>
      <c r="I97" s="174">
        <v>4000</v>
      </c>
      <c r="J97" s="174">
        <v>4400</v>
      </c>
      <c r="K97" s="174">
        <v>442</v>
      </c>
      <c r="L97" s="177">
        <v>129</v>
      </c>
      <c r="M97" s="178">
        <v>0</v>
      </c>
      <c r="N97" s="179" t="s">
        <v>64</v>
      </c>
      <c r="O97" s="180">
        <v>0</v>
      </c>
      <c r="P97" s="180">
        <v>0</v>
      </c>
      <c r="Q97" s="181">
        <v>0</v>
      </c>
      <c r="R97" s="182" t="s">
        <v>57</v>
      </c>
      <c r="S97" s="183">
        <v>0</v>
      </c>
      <c r="T97" s="183">
        <v>0</v>
      </c>
      <c r="U97" s="180">
        <v>0</v>
      </c>
      <c r="V97" s="180">
        <v>0</v>
      </c>
      <c r="W97" s="183">
        <v>0</v>
      </c>
      <c r="X97" s="183">
        <v>0</v>
      </c>
      <c r="Y97" s="180">
        <v>0</v>
      </c>
      <c r="Z97" s="180">
        <v>0</v>
      </c>
      <c r="AA97" s="183">
        <v>0</v>
      </c>
      <c r="AB97" s="183">
        <v>0</v>
      </c>
      <c r="AC97" s="180">
        <f t="shared" si="79"/>
        <v>0</v>
      </c>
      <c r="AD97" s="180">
        <f t="shared" si="79"/>
        <v>0</v>
      </c>
      <c r="AE97" s="181">
        <f t="shared" si="64"/>
        <v>0</v>
      </c>
      <c r="AF97" s="180">
        <v>0</v>
      </c>
      <c r="AG97" s="180">
        <v>0</v>
      </c>
      <c r="AH97" s="181">
        <f t="shared" si="65"/>
        <v>0</v>
      </c>
      <c r="AI97" s="180">
        <v>0</v>
      </c>
      <c r="AJ97" s="180">
        <v>0</v>
      </c>
      <c r="AK97" s="181">
        <f t="shared" si="66"/>
        <v>0</v>
      </c>
      <c r="AL97" s="180">
        <v>0</v>
      </c>
      <c r="AM97" s="180">
        <v>0</v>
      </c>
      <c r="AN97" s="181">
        <f t="shared" si="67"/>
        <v>0</v>
      </c>
      <c r="AO97" s="180">
        <v>0</v>
      </c>
      <c r="AP97" s="180">
        <v>0</v>
      </c>
      <c r="AQ97" s="181">
        <f t="shared" si="68"/>
        <v>0</v>
      </c>
      <c r="AR97" s="180">
        <v>0</v>
      </c>
      <c r="AS97" s="180">
        <v>0</v>
      </c>
      <c r="AT97" s="181">
        <f t="shared" si="69"/>
        <v>0</v>
      </c>
      <c r="AU97" s="180">
        <f t="shared" si="80"/>
        <v>0</v>
      </c>
      <c r="AV97" s="180">
        <f t="shared" si="80"/>
        <v>0</v>
      </c>
      <c r="AW97" s="181">
        <f t="shared" si="70"/>
        <v>0</v>
      </c>
      <c r="AX97" s="183">
        <f t="shared" si="81"/>
        <v>0</v>
      </c>
      <c r="AY97" s="183">
        <f t="shared" si="81"/>
        <v>0</v>
      </c>
      <c r="AZ97" s="183"/>
      <c r="BA97" s="183"/>
      <c r="BB97" s="183"/>
      <c r="BC97" s="183"/>
      <c r="BD97" s="183">
        <f t="shared" si="82"/>
        <v>0</v>
      </c>
      <c r="BE97" s="183">
        <f t="shared" si="82"/>
        <v>0</v>
      </c>
    </row>
    <row r="98" spans="2:57" ht="15.75" hidden="1">
      <c r="B98" s="174">
        <v>2025</v>
      </c>
      <c r="C98" s="174">
        <v>20</v>
      </c>
      <c r="D98" s="175">
        <v>0</v>
      </c>
      <c r="E98" s="176"/>
      <c r="F98" s="174">
        <v>1</v>
      </c>
      <c r="G98" s="174">
        <v>1</v>
      </c>
      <c r="H98" s="174">
        <v>1</v>
      </c>
      <c r="I98" s="174">
        <v>4000</v>
      </c>
      <c r="J98" s="174">
        <v>4400</v>
      </c>
      <c r="K98" s="174">
        <v>442</v>
      </c>
      <c r="L98" s="177">
        <v>123</v>
      </c>
      <c r="M98" s="178">
        <v>0</v>
      </c>
      <c r="N98" s="179" t="s">
        <v>65</v>
      </c>
      <c r="O98" s="180">
        <v>0</v>
      </c>
      <c r="P98" s="180">
        <v>0</v>
      </c>
      <c r="Q98" s="181">
        <v>0</v>
      </c>
      <c r="R98" s="182" t="s">
        <v>57</v>
      </c>
      <c r="S98" s="183">
        <v>0</v>
      </c>
      <c r="T98" s="183">
        <v>0</v>
      </c>
      <c r="U98" s="180">
        <v>0</v>
      </c>
      <c r="V98" s="180">
        <v>0</v>
      </c>
      <c r="W98" s="183">
        <v>0</v>
      </c>
      <c r="X98" s="183">
        <v>0</v>
      </c>
      <c r="Y98" s="180">
        <v>0</v>
      </c>
      <c r="Z98" s="180">
        <v>0</v>
      </c>
      <c r="AA98" s="183">
        <v>0</v>
      </c>
      <c r="AB98" s="183">
        <v>0</v>
      </c>
      <c r="AC98" s="180">
        <f t="shared" si="79"/>
        <v>0</v>
      </c>
      <c r="AD98" s="180">
        <f t="shared" si="79"/>
        <v>0</v>
      </c>
      <c r="AE98" s="181">
        <f t="shared" si="64"/>
        <v>0</v>
      </c>
      <c r="AF98" s="180">
        <v>0</v>
      </c>
      <c r="AG98" s="180">
        <v>0</v>
      </c>
      <c r="AH98" s="181">
        <f t="shared" si="65"/>
        <v>0</v>
      </c>
      <c r="AI98" s="180">
        <v>0</v>
      </c>
      <c r="AJ98" s="180">
        <v>0</v>
      </c>
      <c r="AK98" s="181">
        <f t="shared" si="66"/>
        <v>0</v>
      </c>
      <c r="AL98" s="180">
        <v>0</v>
      </c>
      <c r="AM98" s="180">
        <v>0</v>
      </c>
      <c r="AN98" s="181">
        <f t="shared" si="67"/>
        <v>0</v>
      </c>
      <c r="AO98" s="180">
        <v>0</v>
      </c>
      <c r="AP98" s="180">
        <v>0</v>
      </c>
      <c r="AQ98" s="181">
        <f t="shared" si="68"/>
        <v>0</v>
      </c>
      <c r="AR98" s="180">
        <v>0</v>
      </c>
      <c r="AS98" s="180">
        <v>0</v>
      </c>
      <c r="AT98" s="181">
        <f t="shared" si="69"/>
        <v>0</v>
      </c>
      <c r="AU98" s="180">
        <f t="shared" si="80"/>
        <v>0</v>
      </c>
      <c r="AV98" s="180">
        <f t="shared" si="80"/>
        <v>0</v>
      </c>
      <c r="AW98" s="181">
        <f t="shared" si="70"/>
        <v>0</v>
      </c>
      <c r="AX98" s="183">
        <f t="shared" si="81"/>
        <v>0</v>
      </c>
      <c r="AY98" s="183">
        <f t="shared" si="81"/>
        <v>0</v>
      </c>
      <c r="AZ98" s="183"/>
      <c r="BA98" s="183"/>
      <c r="BB98" s="183"/>
      <c r="BC98" s="183"/>
      <c r="BD98" s="183">
        <f t="shared" si="82"/>
        <v>0</v>
      </c>
      <c r="BE98" s="183">
        <f t="shared" si="82"/>
        <v>0</v>
      </c>
    </row>
    <row r="99" spans="2:57" ht="15.75" hidden="1">
      <c r="B99" s="174">
        <v>2025</v>
      </c>
      <c r="C99" s="174">
        <v>20</v>
      </c>
      <c r="D99" s="175">
        <v>0</v>
      </c>
      <c r="E99" s="176"/>
      <c r="F99" s="174">
        <v>1</v>
      </c>
      <c r="G99" s="174">
        <v>1</v>
      </c>
      <c r="H99" s="174">
        <v>1</v>
      </c>
      <c r="I99" s="174">
        <v>4000</v>
      </c>
      <c r="J99" s="174">
        <v>4400</v>
      </c>
      <c r="K99" s="174">
        <v>442</v>
      </c>
      <c r="L99" s="177">
        <v>120</v>
      </c>
      <c r="M99" s="178">
        <v>0</v>
      </c>
      <c r="N99" s="179" t="s">
        <v>66</v>
      </c>
      <c r="O99" s="180">
        <v>0</v>
      </c>
      <c r="P99" s="180">
        <v>0</v>
      </c>
      <c r="Q99" s="181">
        <v>0</v>
      </c>
      <c r="R99" s="182" t="s">
        <v>57</v>
      </c>
      <c r="S99" s="183">
        <v>0</v>
      </c>
      <c r="T99" s="183">
        <v>0</v>
      </c>
      <c r="U99" s="180">
        <v>0</v>
      </c>
      <c r="V99" s="180">
        <v>0</v>
      </c>
      <c r="W99" s="183">
        <v>0</v>
      </c>
      <c r="X99" s="183">
        <v>0</v>
      </c>
      <c r="Y99" s="180">
        <v>0</v>
      </c>
      <c r="Z99" s="180">
        <v>0</v>
      </c>
      <c r="AA99" s="183">
        <v>0</v>
      </c>
      <c r="AB99" s="183">
        <v>0</v>
      </c>
      <c r="AC99" s="180">
        <f t="shared" si="79"/>
        <v>0</v>
      </c>
      <c r="AD99" s="180">
        <f t="shared" si="79"/>
        <v>0</v>
      </c>
      <c r="AE99" s="181">
        <f t="shared" si="64"/>
        <v>0</v>
      </c>
      <c r="AF99" s="180">
        <v>0</v>
      </c>
      <c r="AG99" s="180">
        <v>0</v>
      </c>
      <c r="AH99" s="181">
        <f t="shared" si="65"/>
        <v>0</v>
      </c>
      <c r="AI99" s="180">
        <v>0</v>
      </c>
      <c r="AJ99" s="180">
        <v>0</v>
      </c>
      <c r="AK99" s="181">
        <f t="shared" si="66"/>
        <v>0</v>
      </c>
      <c r="AL99" s="180">
        <v>0</v>
      </c>
      <c r="AM99" s="180">
        <v>0</v>
      </c>
      <c r="AN99" s="181">
        <f t="shared" si="67"/>
        <v>0</v>
      </c>
      <c r="AO99" s="180">
        <v>0</v>
      </c>
      <c r="AP99" s="180">
        <v>0</v>
      </c>
      <c r="AQ99" s="181">
        <f t="shared" si="68"/>
        <v>0</v>
      </c>
      <c r="AR99" s="180">
        <v>0</v>
      </c>
      <c r="AS99" s="180">
        <v>0</v>
      </c>
      <c r="AT99" s="181">
        <f t="shared" si="69"/>
        <v>0</v>
      </c>
      <c r="AU99" s="180">
        <f t="shared" si="80"/>
        <v>0</v>
      </c>
      <c r="AV99" s="180">
        <f t="shared" si="80"/>
        <v>0</v>
      </c>
      <c r="AW99" s="181">
        <f t="shared" si="70"/>
        <v>0</v>
      </c>
      <c r="AX99" s="183">
        <f t="shared" si="81"/>
        <v>0</v>
      </c>
      <c r="AY99" s="183">
        <f t="shared" si="81"/>
        <v>0</v>
      </c>
      <c r="AZ99" s="183"/>
      <c r="BA99" s="183"/>
      <c r="BB99" s="183"/>
      <c r="BC99" s="183"/>
      <c r="BD99" s="183">
        <f t="shared" si="82"/>
        <v>0</v>
      </c>
      <c r="BE99" s="183">
        <f t="shared" si="82"/>
        <v>0</v>
      </c>
    </row>
    <row r="100" spans="2:57" ht="31.5">
      <c r="B100" s="130">
        <v>2025</v>
      </c>
      <c r="C100" s="130">
        <v>20</v>
      </c>
      <c r="D100" s="131"/>
      <c r="E100" s="132"/>
      <c r="F100" s="130">
        <v>1</v>
      </c>
      <c r="G100" s="130">
        <v>1</v>
      </c>
      <c r="H100" s="130">
        <v>2</v>
      </c>
      <c r="I100" s="130"/>
      <c r="J100" s="130"/>
      <c r="K100" s="184"/>
      <c r="L100" s="185" t="s">
        <v>44</v>
      </c>
      <c r="M100" s="134"/>
      <c r="N100" s="135" t="s">
        <v>67</v>
      </c>
      <c r="O100" s="136">
        <v>0</v>
      </c>
      <c r="P100" s="136">
        <v>166769.63</v>
      </c>
      <c r="Q100" s="136">
        <v>166769.63</v>
      </c>
      <c r="R100" s="137"/>
      <c r="S100" s="138"/>
      <c r="T100" s="139"/>
      <c r="U100" s="136">
        <f t="shared" ref="U100:AD100" si="83">U101+U110+U140+U178+U267</f>
        <v>0</v>
      </c>
      <c r="V100" s="136">
        <f t="shared" si="83"/>
        <v>0</v>
      </c>
      <c r="W100" s="140">
        <f t="shared" si="83"/>
        <v>0</v>
      </c>
      <c r="X100" s="140">
        <f t="shared" si="83"/>
        <v>0</v>
      </c>
      <c r="Y100" s="136">
        <f t="shared" si="83"/>
        <v>0</v>
      </c>
      <c r="Z100" s="136">
        <f t="shared" si="83"/>
        <v>0</v>
      </c>
      <c r="AA100" s="140">
        <f t="shared" si="83"/>
        <v>0</v>
      </c>
      <c r="AB100" s="140">
        <f t="shared" si="83"/>
        <v>0</v>
      </c>
      <c r="AC100" s="136">
        <f t="shared" si="83"/>
        <v>0</v>
      </c>
      <c r="AD100" s="136">
        <f t="shared" si="83"/>
        <v>166769.63</v>
      </c>
      <c r="AE100" s="136">
        <f t="shared" si="64"/>
        <v>166769.63</v>
      </c>
      <c r="AF100" s="136">
        <f>AF101+AF110+AF140+AF178+AF267</f>
        <v>0</v>
      </c>
      <c r="AG100" s="136">
        <f>AG101+AG110+AG140+AG178+AG267</f>
        <v>166769.03000000003</v>
      </c>
      <c r="AH100" s="136">
        <f t="shared" si="65"/>
        <v>166769.03000000003</v>
      </c>
      <c r="AI100" s="136">
        <f>AI101+AI110+AI140+AI178+AI267</f>
        <v>0</v>
      </c>
      <c r="AJ100" s="136">
        <f>AJ101+AJ110+AJ140+AJ178+AJ267</f>
        <v>0</v>
      </c>
      <c r="AK100" s="136">
        <f t="shared" si="66"/>
        <v>0</v>
      </c>
      <c r="AL100" s="136">
        <f>AL101+AL110+AL140+AL178+AL267</f>
        <v>0</v>
      </c>
      <c r="AM100" s="136">
        <f>AM101+AM110+AM140+AM178+AM267</f>
        <v>0</v>
      </c>
      <c r="AN100" s="136">
        <f t="shared" si="67"/>
        <v>0</v>
      </c>
      <c r="AO100" s="136">
        <f>AO101+AO110+AO140+AO178+AO267</f>
        <v>0</v>
      </c>
      <c r="AP100" s="136">
        <f>AP101+AP110+AP140+AP178+AP267</f>
        <v>0</v>
      </c>
      <c r="AQ100" s="136">
        <f t="shared" si="68"/>
        <v>0</v>
      </c>
      <c r="AR100" s="136">
        <f>AR101+AR110+AR140+AR178+AR267</f>
        <v>0</v>
      </c>
      <c r="AS100" s="136">
        <f>AS101+AS110+AS140+AS178+AS267</f>
        <v>0</v>
      </c>
      <c r="AT100" s="136">
        <f t="shared" si="69"/>
        <v>0</v>
      </c>
      <c r="AU100" s="136">
        <f>AU101+AU110+AU140+AU178+AU267</f>
        <v>0</v>
      </c>
      <c r="AV100" s="136">
        <f>AV101+AV110+AV140+AV178+AV267</f>
        <v>0.59999999999126885</v>
      </c>
      <c r="AW100" s="136">
        <f t="shared" si="70"/>
        <v>0.59999999999126885</v>
      </c>
      <c r="AX100" s="138"/>
      <c r="AY100" s="139"/>
      <c r="AZ100" s="138"/>
      <c r="BA100" s="139"/>
      <c r="BB100" s="138"/>
      <c r="BC100" s="139"/>
      <c r="BD100" s="138"/>
      <c r="BE100" s="139"/>
    </row>
    <row r="101" spans="2:57" ht="15.75" hidden="1">
      <c r="B101" s="141">
        <v>2025</v>
      </c>
      <c r="C101" s="141">
        <v>20</v>
      </c>
      <c r="D101" s="142"/>
      <c r="E101" s="143"/>
      <c r="F101" s="141">
        <v>1</v>
      </c>
      <c r="G101" s="141">
        <v>1</v>
      </c>
      <c r="H101" s="141">
        <v>2</v>
      </c>
      <c r="I101" s="141">
        <v>1000</v>
      </c>
      <c r="J101" s="141"/>
      <c r="K101" s="141"/>
      <c r="L101" s="144" t="s">
        <v>44</v>
      </c>
      <c r="M101" s="145"/>
      <c r="N101" s="146" t="s">
        <v>68</v>
      </c>
      <c r="O101" s="147">
        <v>0</v>
      </c>
      <c r="P101" s="147">
        <v>0</v>
      </c>
      <c r="Q101" s="147">
        <v>0</v>
      </c>
      <c r="R101" s="148"/>
      <c r="S101" s="149"/>
      <c r="T101" s="150"/>
      <c r="U101" s="147">
        <f t="shared" ref="U101:AD101" si="84">U102+U107</f>
        <v>0</v>
      </c>
      <c r="V101" s="147">
        <f t="shared" si="84"/>
        <v>0</v>
      </c>
      <c r="W101" s="151">
        <f t="shared" si="84"/>
        <v>0</v>
      </c>
      <c r="X101" s="151">
        <f t="shared" si="84"/>
        <v>0</v>
      </c>
      <c r="Y101" s="147">
        <f t="shared" si="84"/>
        <v>0</v>
      </c>
      <c r="Z101" s="147">
        <f t="shared" si="84"/>
        <v>0</v>
      </c>
      <c r="AA101" s="151">
        <f t="shared" si="84"/>
        <v>0</v>
      </c>
      <c r="AB101" s="151">
        <f t="shared" si="84"/>
        <v>0</v>
      </c>
      <c r="AC101" s="147">
        <f t="shared" si="84"/>
        <v>0</v>
      </c>
      <c r="AD101" s="147">
        <f t="shared" si="84"/>
        <v>0</v>
      </c>
      <c r="AE101" s="147">
        <f t="shared" si="64"/>
        <v>0</v>
      </c>
      <c r="AF101" s="147">
        <f>AF102+AF107</f>
        <v>0</v>
      </c>
      <c r="AG101" s="147">
        <f>AG102+AG107</f>
        <v>0</v>
      </c>
      <c r="AH101" s="147">
        <f t="shared" si="65"/>
        <v>0</v>
      </c>
      <c r="AI101" s="147">
        <f>AI102+AI107</f>
        <v>0</v>
      </c>
      <c r="AJ101" s="147">
        <f>AJ102+AJ107</f>
        <v>0</v>
      </c>
      <c r="AK101" s="147">
        <f t="shared" si="66"/>
        <v>0</v>
      </c>
      <c r="AL101" s="147">
        <f>AL102+AL107</f>
        <v>0</v>
      </c>
      <c r="AM101" s="147">
        <f>AM102+AM107</f>
        <v>0</v>
      </c>
      <c r="AN101" s="147">
        <f t="shared" si="67"/>
        <v>0</v>
      </c>
      <c r="AO101" s="147">
        <f>AO102+AO107</f>
        <v>0</v>
      </c>
      <c r="AP101" s="147">
        <f>AP102+AP107</f>
        <v>0</v>
      </c>
      <c r="AQ101" s="147">
        <f t="shared" si="68"/>
        <v>0</v>
      </c>
      <c r="AR101" s="147">
        <f>AR102+AR107</f>
        <v>0</v>
      </c>
      <c r="AS101" s="147">
        <f>AS102+AS107</f>
        <v>0</v>
      </c>
      <c r="AT101" s="147">
        <f t="shared" si="69"/>
        <v>0</v>
      </c>
      <c r="AU101" s="147">
        <f>AU102+AU107</f>
        <v>0</v>
      </c>
      <c r="AV101" s="147">
        <f>AV102+AV107</f>
        <v>0</v>
      </c>
      <c r="AW101" s="147">
        <f t="shared" si="70"/>
        <v>0</v>
      </c>
      <c r="AX101" s="149"/>
      <c r="AY101" s="150"/>
      <c r="AZ101" s="149"/>
      <c r="BA101" s="150"/>
      <c r="BB101" s="149"/>
      <c r="BC101" s="150"/>
      <c r="BD101" s="149"/>
      <c r="BE101" s="150"/>
    </row>
    <row r="102" spans="2:57" ht="15.75" hidden="1">
      <c r="B102" s="152">
        <v>2025</v>
      </c>
      <c r="C102" s="152">
        <v>20</v>
      </c>
      <c r="D102" s="153"/>
      <c r="E102" s="154"/>
      <c r="F102" s="152">
        <v>1</v>
      </c>
      <c r="G102" s="152">
        <v>1</v>
      </c>
      <c r="H102" s="152">
        <v>2</v>
      </c>
      <c r="I102" s="152">
        <v>1000</v>
      </c>
      <c r="J102" s="152">
        <v>1200</v>
      </c>
      <c r="K102" s="152"/>
      <c r="L102" s="155" t="s">
        <v>44</v>
      </c>
      <c r="M102" s="156"/>
      <c r="N102" s="157" t="s">
        <v>69</v>
      </c>
      <c r="O102" s="158">
        <v>0</v>
      </c>
      <c r="P102" s="158">
        <v>0</v>
      </c>
      <c r="Q102" s="158">
        <v>0</v>
      </c>
      <c r="R102" s="159"/>
      <c r="S102" s="160"/>
      <c r="T102" s="161"/>
      <c r="U102" s="158">
        <f t="shared" ref="U102:AD102" si="85">U103+U105</f>
        <v>0</v>
      </c>
      <c r="V102" s="158">
        <f t="shared" si="85"/>
        <v>0</v>
      </c>
      <c r="W102" s="162">
        <f t="shared" si="85"/>
        <v>0</v>
      </c>
      <c r="X102" s="162">
        <f t="shared" si="85"/>
        <v>0</v>
      </c>
      <c r="Y102" s="158">
        <f t="shared" si="85"/>
        <v>0</v>
      </c>
      <c r="Z102" s="158">
        <f t="shared" si="85"/>
        <v>0</v>
      </c>
      <c r="AA102" s="162">
        <f t="shared" si="85"/>
        <v>0</v>
      </c>
      <c r="AB102" s="162">
        <f t="shared" si="85"/>
        <v>0</v>
      </c>
      <c r="AC102" s="158">
        <f t="shared" si="85"/>
        <v>0</v>
      </c>
      <c r="AD102" s="158">
        <f t="shared" si="85"/>
        <v>0</v>
      </c>
      <c r="AE102" s="158">
        <f t="shared" si="64"/>
        <v>0</v>
      </c>
      <c r="AF102" s="158">
        <f>AF103+AF105</f>
        <v>0</v>
      </c>
      <c r="AG102" s="158">
        <f>AG103+AG105</f>
        <v>0</v>
      </c>
      <c r="AH102" s="158">
        <f t="shared" si="65"/>
        <v>0</v>
      </c>
      <c r="AI102" s="158">
        <f>AI103+AI105</f>
        <v>0</v>
      </c>
      <c r="AJ102" s="158">
        <f>AJ103+AJ105</f>
        <v>0</v>
      </c>
      <c r="AK102" s="158">
        <f t="shared" si="66"/>
        <v>0</v>
      </c>
      <c r="AL102" s="158">
        <f>AL103+AL105</f>
        <v>0</v>
      </c>
      <c r="AM102" s="158">
        <f>AM103+AM105</f>
        <v>0</v>
      </c>
      <c r="AN102" s="158">
        <f t="shared" si="67"/>
        <v>0</v>
      </c>
      <c r="AO102" s="158">
        <f>AO103+AO105</f>
        <v>0</v>
      </c>
      <c r="AP102" s="158">
        <f>AP103+AP105</f>
        <v>0</v>
      </c>
      <c r="AQ102" s="158">
        <f t="shared" si="68"/>
        <v>0</v>
      </c>
      <c r="AR102" s="158">
        <f>AR103+AR105</f>
        <v>0</v>
      </c>
      <c r="AS102" s="158">
        <f>AS103+AS105</f>
        <v>0</v>
      </c>
      <c r="AT102" s="158">
        <f t="shared" si="69"/>
        <v>0</v>
      </c>
      <c r="AU102" s="158">
        <f>AU103+AU105</f>
        <v>0</v>
      </c>
      <c r="AV102" s="158">
        <f>AV103+AV105</f>
        <v>0</v>
      </c>
      <c r="AW102" s="158">
        <f t="shared" si="70"/>
        <v>0</v>
      </c>
      <c r="AX102" s="160"/>
      <c r="AY102" s="161"/>
      <c r="AZ102" s="160"/>
      <c r="BA102" s="161"/>
      <c r="BB102" s="160"/>
      <c r="BC102" s="161"/>
      <c r="BD102" s="160"/>
      <c r="BE102" s="161"/>
    </row>
    <row r="103" spans="2:57" ht="15.75" hidden="1">
      <c r="B103" s="163">
        <v>2025</v>
      </c>
      <c r="C103" s="163">
        <v>20</v>
      </c>
      <c r="D103" s="164"/>
      <c r="E103" s="165"/>
      <c r="F103" s="163">
        <v>1</v>
      </c>
      <c r="G103" s="163">
        <v>1</v>
      </c>
      <c r="H103" s="163">
        <v>2</v>
      </c>
      <c r="I103" s="163">
        <v>1000</v>
      </c>
      <c r="J103" s="163">
        <v>1200</v>
      </c>
      <c r="K103" s="163">
        <v>121</v>
      </c>
      <c r="L103" s="166" t="s">
        <v>44</v>
      </c>
      <c r="M103" s="167"/>
      <c r="N103" s="168" t="s">
        <v>70</v>
      </c>
      <c r="O103" s="169">
        <v>0</v>
      </c>
      <c r="P103" s="169">
        <v>0</v>
      </c>
      <c r="Q103" s="169">
        <v>0</v>
      </c>
      <c r="R103" s="170"/>
      <c r="S103" s="171"/>
      <c r="T103" s="172"/>
      <c r="U103" s="169">
        <f t="shared" ref="U103:AD103" si="86">U104</f>
        <v>0</v>
      </c>
      <c r="V103" s="169">
        <f t="shared" si="86"/>
        <v>0</v>
      </c>
      <c r="W103" s="173">
        <f t="shared" si="86"/>
        <v>0</v>
      </c>
      <c r="X103" s="173">
        <f t="shared" si="86"/>
        <v>0</v>
      </c>
      <c r="Y103" s="169">
        <f t="shared" si="86"/>
        <v>0</v>
      </c>
      <c r="Z103" s="169">
        <f t="shared" si="86"/>
        <v>0</v>
      </c>
      <c r="AA103" s="173">
        <f t="shared" si="86"/>
        <v>0</v>
      </c>
      <c r="AB103" s="173">
        <f t="shared" si="86"/>
        <v>0</v>
      </c>
      <c r="AC103" s="169">
        <f t="shared" si="86"/>
        <v>0</v>
      </c>
      <c r="AD103" s="169">
        <f t="shared" si="86"/>
        <v>0</v>
      </c>
      <c r="AE103" s="169">
        <f t="shared" si="64"/>
        <v>0</v>
      </c>
      <c r="AF103" s="169">
        <f>AF104</f>
        <v>0</v>
      </c>
      <c r="AG103" s="169">
        <f>AG104</f>
        <v>0</v>
      </c>
      <c r="AH103" s="169">
        <f t="shared" si="65"/>
        <v>0</v>
      </c>
      <c r="AI103" s="169">
        <f>AI104</f>
        <v>0</v>
      </c>
      <c r="AJ103" s="169">
        <f>AJ104</f>
        <v>0</v>
      </c>
      <c r="AK103" s="169">
        <f t="shared" si="66"/>
        <v>0</v>
      </c>
      <c r="AL103" s="169">
        <f>AL104</f>
        <v>0</v>
      </c>
      <c r="AM103" s="169">
        <f>AM104</f>
        <v>0</v>
      </c>
      <c r="AN103" s="169">
        <f t="shared" si="67"/>
        <v>0</v>
      </c>
      <c r="AO103" s="169">
        <f>AO104</f>
        <v>0</v>
      </c>
      <c r="AP103" s="169">
        <f>AP104</f>
        <v>0</v>
      </c>
      <c r="AQ103" s="169">
        <f t="shared" si="68"/>
        <v>0</v>
      </c>
      <c r="AR103" s="169">
        <f>AR104</f>
        <v>0</v>
      </c>
      <c r="AS103" s="169">
        <f>AS104</f>
        <v>0</v>
      </c>
      <c r="AT103" s="169">
        <f t="shared" si="69"/>
        <v>0</v>
      </c>
      <c r="AU103" s="169">
        <f>AU104</f>
        <v>0</v>
      </c>
      <c r="AV103" s="169">
        <f>AV104</f>
        <v>0</v>
      </c>
      <c r="AW103" s="169">
        <f t="shared" si="70"/>
        <v>0</v>
      </c>
      <c r="AX103" s="171"/>
      <c r="AY103" s="172"/>
      <c r="AZ103" s="171"/>
      <c r="BA103" s="172"/>
      <c r="BB103" s="171"/>
      <c r="BC103" s="172"/>
      <c r="BD103" s="171"/>
      <c r="BE103" s="172"/>
    </row>
    <row r="104" spans="2:57" ht="15.75" hidden="1">
      <c r="B104" s="174">
        <v>2025</v>
      </c>
      <c r="C104" s="174">
        <v>20</v>
      </c>
      <c r="D104" s="175">
        <v>0</v>
      </c>
      <c r="E104" s="176"/>
      <c r="F104" s="174">
        <v>1</v>
      </c>
      <c r="G104" s="174">
        <v>1</v>
      </c>
      <c r="H104" s="174">
        <v>2</v>
      </c>
      <c r="I104" s="174">
        <v>1000</v>
      </c>
      <c r="J104" s="174">
        <v>1200</v>
      </c>
      <c r="K104" s="174">
        <v>121</v>
      </c>
      <c r="L104" s="177">
        <v>771</v>
      </c>
      <c r="M104" s="178">
        <v>0</v>
      </c>
      <c r="N104" s="179" t="s">
        <v>71</v>
      </c>
      <c r="O104" s="180">
        <v>0</v>
      </c>
      <c r="P104" s="180">
        <v>0</v>
      </c>
      <c r="Q104" s="181">
        <v>0</v>
      </c>
      <c r="R104" s="182" t="s">
        <v>72</v>
      </c>
      <c r="S104" s="183">
        <v>0</v>
      </c>
      <c r="T104" s="183">
        <v>0</v>
      </c>
      <c r="U104" s="180">
        <v>0</v>
      </c>
      <c r="V104" s="180">
        <v>0</v>
      </c>
      <c r="W104" s="183">
        <v>0</v>
      </c>
      <c r="X104" s="183">
        <v>0</v>
      </c>
      <c r="Y104" s="180">
        <v>0</v>
      </c>
      <c r="Z104" s="180">
        <v>0</v>
      </c>
      <c r="AA104" s="183">
        <v>0</v>
      </c>
      <c r="AB104" s="183">
        <v>0</v>
      </c>
      <c r="AC104" s="180">
        <f>+O104+U104-Y104</f>
        <v>0</v>
      </c>
      <c r="AD104" s="180">
        <f>+P104+V104-Z104</f>
        <v>0</v>
      </c>
      <c r="AE104" s="181">
        <f t="shared" si="64"/>
        <v>0</v>
      </c>
      <c r="AF104" s="180">
        <v>0</v>
      </c>
      <c r="AG104" s="180">
        <v>0</v>
      </c>
      <c r="AH104" s="181">
        <f t="shared" si="65"/>
        <v>0</v>
      </c>
      <c r="AI104" s="180">
        <v>0</v>
      </c>
      <c r="AJ104" s="180">
        <v>0</v>
      </c>
      <c r="AK104" s="181">
        <f t="shared" si="66"/>
        <v>0</v>
      </c>
      <c r="AL104" s="180">
        <v>0</v>
      </c>
      <c r="AM104" s="180">
        <v>0</v>
      </c>
      <c r="AN104" s="181">
        <f t="shared" si="67"/>
        <v>0</v>
      </c>
      <c r="AO104" s="180">
        <v>0</v>
      </c>
      <c r="AP104" s="180">
        <v>0</v>
      </c>
      <c r="AQ104" s="181">
        <f t="shared" si="68"/>
        <v>0</v>
      </c>
      <c r="AR104" s="180">
        <v>0</v>
      </c>
      <c r="AS104" s="180">
        <v>0</v>
      </c>
      <c r="AT104" s="181">
        <f t="shared" si="69"/>
        <v>0</v>
      </c>
      <c r="AU104" s="180">
        <f>+AC104-AF104-AI104-AL104-AO104-AR104</f>
        <v>0</v>
      </c>
      <c r="AV104" s="180">
        <f>+AD104-AG104-AJ104-AM104-AP104-AS104</f>
        <v>0</v>
      </c>
      <c r="AW104" s="181">
        <f t="shared" si="70"/>
        <v>0</v>
      </c>
      <c r="AX104" s="183">
        <f>+S104+W104-AA104</f>
        <v>0</v>
      </c>
      <c r="AY104" s="183">
        <f>+T104+X104-AB104</f>
        <v>0</v>
      </c>
      <c r="AZ104" s="183"/>
      <c r="BA104" s="183"/>
      <c r="BB104" s="183"/>
      <c r="BC104" s="183"/>
      <c r="BD104" s="183">
        <f>+AX104-AZ104-BB104</f>
        <v>0</v>
      </c>
      <c r="BE104" s="183">
        <f>+AY104-BA104-BC104</f>
        <v>0</v>
      </c>
    </row>
    <row r="105" spans="2:57" ht="15.75" hidden="1">
      <c r="B105" s="163">
        <v>2025</v>
      </c>
      <c r="C105" s="163">
        <v>20</v>
      </c>
      <c r="D105" s="164"/>
      <c r="E105" s="165"/>
      <c r="F105" s="163">
        <v>1</v>
      </c>
      <c r="G105" s="163">
        <v>1</v>
      </c>
      <c r="H105" s="163">
        <v>2</v>
      </c>
      <c r="I105" s="163">
        <v>1000</v>
      </c>
      <c r="J105" s="163">
        <v>1200</v>
      </c>
      <c r="K105" s="163">
        <v>122</v>
      </c>
      <c r="L105" s="166" t="s">
        <v>44</v>
      </c>
      <c r="M105" s="167"/>
      <c r="N105" s="168" t="s">
        <v>73</v>
      </c>
      <c r="O105" s="169">
        <v>0</v>
      </c>
      <c r="P105" s="169">
        <v>0</v>
      </c>
      <c r="Q105" s="169">
        <v>0</v>
      </c>
      <c r="R105" s="170"/>
      <c r="S105" s="171"/>
      <c r="T105" s="172"/>
      <c r="U105" s="169">
        <f t="shared" ref="U105:AD105" si="87">U106</f>
        <v>0</v>
      </c>
      <c r="V105" s="169">
        <f t="shared" si="87"/>
        <v>0</v>
      </c>
      <c r="W105" s="173">
        <f t="shared" si="87"/>
        <v>0</v>
      </c>
      <c r="X105" s="173">
        <f t="shared" si="87"/>
        <v>0</v>
      </c>
      <c r="Y105" s="169">
        <f t="shared" si="87"/>
        <v>0</v>
      </c>
      <c r="Z105" s="169">
        <f t="shared" si="87"/>
        <v>0</v>
      </c>
      <c r="AA105" s="173">
        <f t="shared" si="87"/>
        <v>0</v>
      </c>
      <c r="AB105" s="173">
        <f t="shared" si="87"/>
        <v>0</v>
      </c>
      <c r="AC105" s="169">
        <f t="shared" si="87"/>
        <v>0</v>
      </c>
      <c r="AD105" s="169">
        <f t="shared" si="87"/>
        <v>0</v>
      </c>
      <c r="AE105" s="169">
        <f t="shared" si="64"/>
        <v>0</v>
      </c>
      <c r="AF105" s="169">
        <f>AF106</f>
        <v>0</v>
      </c>
      <c r="AG105" s="169">
        <f>AG106</f>
        <v>0</v>
      </c>
      <c r="AH105" s="169">
        <f t="shared" si="65"/>
        <v>0</v>
      </c>
      <c r="AI105" s="169">
        <f>AI106</f>
        <v>0</v>
      </c>
      <c r="AJ105" s="169">
        <f>AJ106</f>
        <v>0</v>
      </c>
      <c r="AK105" s="169">
        <f t="shared" si="66"/>
        <v>0</v>
      </c>
      <c r="AL105" s="169">
        <f>AL106</f>
        <v>0</v>
      </c>
      <c r="AM105" s="169">
        <f>AM106</f>
        <v>0</v>
      </c>
      <c r="AN105" s="169">
        <f t="shared" si="67"/>
        <v>0</v>
      </c>
      <c r="AO105" s="169">
        <f>AO106</f>
        <v>0</v>
      </c>
      <c r="AP105" s="169">
        <f>AP106</f>
        <v>0</v>
      </c>
      <c r="AQ105" s="169">
        <f t="shared" si="68"/>
        <v>0</v>
      </c>
      <c r="AR105" s="169">
        <f>AR106</f>
        <v>0</v>
      </c>
      <c r="AS105" s="169">
        <f>AS106</f>
        <v>0</v>
      </c>
      <c r="AT105" s="169">
        <f t="shared" si="69"/>
        <v>0</v>
      </c>
      <c r="AU105" s="169">
        <f>AU106</f>
        <v>0</v>
      </c>
      <c r="AV105" s="169">
        <f>AV106</f>
        <v>0</v>
      </c>
      <c r="AW105" s="169">
        <f t="shared" si="70"/>
        <v>0</v>
      </c>
      <c r="AX105" s="171"/>
      <c r="AY105" s="172"/>
      <c r="AZ105" s="171"/>
      <c r="BA105" s="172"/>
      <c r="BB105" s="171"/>
      <c r="BC105" s="172"/>
      <c r="BD105" s="171"/>
      <c r="BE105" s="172"/>
    </row>
    <row r="106" spans="2:57" ht="15.75" hidden="1">
      <c r="B106" s="174">
        <v>2025</v>
      </c>
      <c r="C106" s="174">
        <v>20</v>
      </c>
      <c r="D106" s="175">
        <v>0</v>
      </c>
      <c r="E106" s="176"/>
      <c r="F106" s="174">
        <v>1</v>
      </c>
      <c r="G106" s="174">
        <v>1</v>
      </c>
      <c r="H106" s="174">
        <v>2</v>
      </c>
      <c r="I106" s="174">
        <v>1000</v>
      </c>
      <c r="J106" s="174">
        <v>1200</v>
      </c>
      <c r="K106" s="174">
        <v>122</v>
      </c>
      <c r="L106" s="177">
        <v>1450</v>
      </c>
      <c r="M106" s="178">
        <v>0</v>
      </c>
      <c r="N106" s="179" t="s">
        <v>74</v>
      </c>
      <c r="O106" s="180">
        <v>0</v>
      </c>
      <c r="P106" s="180">
        <v>0</v>
      </c>
      <c r="Q106" s="181">
        <v>0</v>
      </c>
      <c r="R106" s="182" t="s">
        <v>72</v>
      </c>
      <c r="S106" s="183">
        <v>0</v>
      </c>
      <c r="T106" s="183">
        <v>0</v>
      </c>
      <c r="U106" s="180">
        <v>0</v>
      </c>
      <c r="V106" s="180">
        <v>0</v>
      </c>
      <c r="W106" s="183">
        <v>0</v>
      </c>
      <c r="X106" s="183">
        <v>0</v>
      </c>
      <c r="Y106" s="180">
        <v>0</v>
      </c>
      <c r="Z106" s="180">
        <v>0</v>
      </c>
      <c r="AA106" s="183">
        <v>0</v>
      </c>
      <c r="AB106" s="183">
        <v>0</v>
      </c>
      <c r="AC106" s="180">
        <f>+O106+U106-Y106</f>
        <v>0</v>
      </c>
      <c r="AD106" s="180">
        <f>+P106+V106-Z106</f>
        <v>0</v>
      </c>
      <c r="AE106" s="181">
        <f t="shared" si="64"/>
        <v>0</v>
      </c>
      <c r="AF106" s="180">
        <v>0</v>
      </c>
      <c r="AG106" s="180">
        <v>0</v>
      </c>
      <c r="AH106" s="181">
        <f t="shared" si="65"/>
        <v>0</v>
      </c>
      <c r="AI106" s="180">
        <v>0</v>
      </c>
      <c r="AJ106" s="180">
        <v>0</v>
      </c>
      <c r="AK106" s="181">
        <f t="shared" si="66"/>
        <v>0</v>
      </c>
      <c r="AL106" s="180">
        <v>0</v>
      </c>
      <c r="AM106" s="180">
        <v>0</v>
      </c>
      <c r="AN106" s="181">
        <f t="shared" si="67"/>
        <v>0</v>
      </c>
      <c r="AO106" s="180">
        <v>0</v>
      </c>
      <c r="AP106" s="180">
        <v>0</v>
      </c>
      <c r="AQ106" s="181">
        <f t="shared" si="68"/>
        <v>0</v>
      </c>
      <c r="AR106" s="180">
        <v>0</v>
      </c>
      <c r="AS106" s="180">
        <v>0</v>
      </c>
      <c r="AT106" s="181">
        <f t="shared" si="69"/>
        <v>0</v>
      </c>
      <c r="AU106" s="180">
        <f>+AC106-AF106-AI106-AL106-AO106-AR106</f>
        <v>0</v>
      </c>
      <c r="AV106" s="180">
        <f>+AD106-AG106-AJ106-AM106-AP106-AS106</f>
        <v>0</v>
      </c>
      <c r="AW106" s="181">
        <f t="shared" si="70"/>
        <v>0</v>
      </c>
      <c r="AX106" s="183">
        <f>+S106+W106-AA106</f>
        <v>0</v>
      </c>
      <c r="AY106" s="183">
        <f>+T106+X106-AB106</f>
        <v>0</v>
      </c>
      <c r="AZ106" s="183"/>
      <c r="BA106" s="183"/>
      <c r="BB106" s="183"/>
      <c r="BC106" s="183"/>
      <c r="BD106" s="183">
        <f>+AX106-AZ106-BB106</f>
        <v>0</v>
      </c>
      <c r="BE106" s="183">
        <f>+AY106-BA106-BC106</f>
        <v>0</v>
      </c>
    </row>
    <row r="107" spans="2:57" ht="15.75" hidden="1">
      <c r="B107" s="152">
        <v>2025</v>
      </c>
      <c r="C107" s="152">
        <v>20</v>
      </c>
      <c r="D107" s="153"/>
      <c r="E107" s="154"/>
      <c r="F107" s="152">
        <v>1</v>
      </c>
      <c r="G107" s="152">
        <v>1</v>
      </c>
      <c r="H107" s="152">
        <v>2</v>
      </c>
      <c r="I107" s="152">
        <v>1000</v>
      </c>
      <c r="J107" s="152">
        <v>1300</v>
      </c>
      <c r="K107" s="152"/>
      <c r="L107" s="155" t="s">
        <v>44</v>
      </c>
      <c r="M107" s="156"/>
      <c r="N107" s="157" t="s">
        <v>75</v>
      </c>
      <c r="O107" s="158">
        <v>0</v>
      </c>
      <c r="P107" s="158">
        <v>0</v>
      </c>
      <c r="Q107" s="158">
        <v>0</v>
      </c>
      <c r="R107" s="159"/>
      <c r="S107" s="160"/>
      <c r="T107" s="161"/>
      <c r="U107" s="158">
        <f t="shared" ref="U107:AD108" si="88">U108</f>
        <v>0</v>
      </c>
      <c r="V107" s="158">
        <f t="shared" si="88"/>
        <v>0</v>
      </c>
      <c r="W107" s="162">
        <f t="shared" si="88"/>
        <v>0</v>
      </c>
      <c r="X107" s="162">
        <f t="shared" si="88"/>
        <v>0</v>
      </c>
      <c r="Y107" s="158">
        <f t="shared" si="88"/>
        <v>0</v>
      </c>
      <c r="Z107" s="158">
        <f t="shared" si="88"/>
        <v>0</v>
      </c>
      <c r="AA107" s="162">
        <f t="shared" si="88"/>
        <v>0</v>
      </c>
      <c r="AB107" s="162">
        <f t="shared" si="88"/>
        <v>0</v>
      </c>
      <c r="AC107" s="158">
        <f t="shared" si="88"/>
        <v>0</v>
      </c>
      <c r="AD107" s="158">
        <f t="shared" si="88"/>
        <v>0</v>
      </c>
      <c r="AE107" s="158">
        <f t="shared" si="64"/>
        <v>0</v>
      </c>
      <c r="AF107" s="158">
        <f>AF108</f>
        <v>0</v>
      </c>
      <c r="AG107" s="158">
        <f>AG108</f>
        <v>0</v>
      </c>
      <c r="AH107" s="158">
        <f t="shared" si="65"/>
        <v>0</v>
      </c>
      <c r="AI107" s="158">
        <f>AI108</f>
        <v>0</v>
      </c>
      <c r="AJ107" s="158">
        <f>AJ108</f>
        <v>0</v>
      </c>
      <c r="AK107" s="158">
        <f t="shared" si="66"/>
        <v>0</v>
      </c>
      <c r="AL107" s="158">
        <f>AL108</f>
        <v>0</v>
      </c>
      <c r="AM107" s="158">
        <f>AM108</f>
        <v>0</v>
      </c>
      <c r="AN107" s="158">
        <f t="shared" si="67"/>
        <v>0</v>
      </c>
      <c r="AO107" s="158">
        <f>AO108</f>
        <v>0</v>
      </c>
      <c r="AP107" s="158">
        <f>AP108</f>
        <v>0</v>
      </c>
      <c r="AQ107" s="158">
        <f t="shared" si="68"/>
        <v>0</v>
      </c>
      <c r="AR107" s="158">
        <f>AR108</f>
        <v>0</v>
      </c>
      <c r="AS107" s="158">
        <f>AS108</f>
        <v>0</v>
      </c>
      <c r="AT107" s="158">
        <f t="shared" si="69"/>
        <v>0</v>
      </c>
      <c r="AU107" s="158">
        <f>AU108</f>
        <v>0</v>
      </c>
      <c r="AV107" s="158">
        <f>AV108</f>
        <v>0</v>
      </c>
      <c r="AW107" s="158">
        <f t="shared" si="70"/>
        <v>0</v>
      </c>
      <c r="AX107" s="160"/>
      <c r="AY107" s="161"/>
      <c r="AZ107" s="160"/>
      <c r="BA107" s="161"/>
      <c r="BB107" s="160"/>
      <c r="BC107" s="161"/>
      <c r="BD107" s="160"/>
      <c r="BE107" s="161"/>
    </row>
    <row r="108" spans="2:57" ht="15.75" hidden="1">
      <c r="B108" s="163">
        <v>2025</v>
      </c>
      <c r="C108" s="163">
        <v>20</v>
      </c>
      <c r="D108" s="164"/>
      <c r="E108" s="165"/>
      <c r="F108" s="163">
        <v>1</v>
      </c>
      <c r="G108" s="163">
        <v>1</v>
      </c>
      <c r="H108" s="163">
        <v>2</v>
      </c>
      <c r="I108" s="163">
        <v>1000</v>
      </c>
      <c r="J108" s="163">
        <v>1300</v>
      </c>
      <c r="K108" s="163">
        <v>134</v>
      </c>
      <c r="L108" s="166" t="s">
        <v>44</v>
      </c>
      <c r="M108" s="167"/>
      <c r="N108" s="168" t="s">
        <v>76</v>
      </c>
      <c r="O108" s="169">
        <v>0</v>
      </c>
      <c r="P108" s="169">
        <v>0</v>
      </c>
      <c r="Q108" s="169">
        <v>0</v>
      </c>
      <c r="R108" s="170"/>
      <c r="S108" s="171"/>
      <c r="T108" s="172"/>
      <c r="U108" s="169">
        <f t="shared" si="88"/>
        <v>0</v>
      </c>
      <c r="V108" s="169">
        <f t="shared" si="88"/>
        <v>0</v>
      </c>
      <c r="W108" s="173">
        <f t="shared" si="88"/>
        <v>0</v>
      </c>
      <c r="X108" s="173">
        <f t="shared" si="88"/>
        <v>0</v>
      </c>
      <c r="Y108" s="169">
        <f t="shared" si="88"/>
        <v>0</v>
      </c>
      <c r="Z108" s="169">
        <f t="shared" si="88"/>
        <v>0</v>
      </c>
      <c r="AA108" s="173">
        <f t="shared" si="88"/>
        <v>0</v>
      </c>
      <c r="AB108" s="173">
        <f t="shared" si="88"/>
        <v>0</v>
      </c>
      <c r="AC108" s="169">
        <f t="shared" si="88"/>
        <v>0</v>
      </c>
      <c r="AD108" s="169">
        <f t="shared" si="88"/>
        <v>0</v>
      </c>
      <c r="AE108" s="169">
        <f t="shared" si="64"/>
        <v>0</v>
      </c>
      <c r="AF108" s="169">
        <f>AF109</f>
        <v>0</v>
      </c>
      <c r="AG108" s="169">
        <f>AG109</f>
        <v>0</v>
      </c>
      <c r="AH108" s="169">
        <f t="shared" si="65"/>
        <v>0</v>
      </c>
      <c r="AI108" s="169">
        <f>AI109</f>
        <v>0</v>
      </c>
      <c r="AJ108" s="169">
        <f>AJ109</f>
        <v>0</v>
      </c>
      <c r="AK108" s="169">
        <f t="shared" si="66"/>
        <v>0</v>
      </c>
      <c r="AL108" s="169">
        <f>AL109</f>
        <v>0</v>
      </c>
      <c r="AM108" s="169">
        <f>AM109</f>
        <v>0</v>
      </c>
      <c r="AN108" s="169">
        <f t="shared" si="67"/>
        <v>0</v>
      </c>
      <c r="AO108" s="169">
        <f>AO109</f>
        <v>0</v>
      </c>
      <c r="AP108" s="169">
        <f>AP109</f>
        <v>0</v>
      </c>
      <c r="AQ108" s="169">
        <f t="shared" si="68"/>
        <v>0</v>
      </c>
      <c r="AR108" s="169">
        <f>AR109</f>
        <v>0</v>
      </c>
      <c r="AS108" s="169">
        <f>AS109</f>
        <v>0</v>
      </c>
      <c r="AT108" s="169">
        <f t="shared" si="69"/>
        <v>0</v>
      </c>
      <c r="AU108" s="169">
        <f>AU109</f>
        <v>0</v>
      </c>
      <c r="AV108" s="169">
        <f>AV109</f>
        <v>0</v>
      </c>
      <c r="AW108" s="169">
        <f t="shared" si="70"/>
        <v>0</v>
      </c>
      <c r="AX108" s="171"/>
      <c r="AY108" s="172"/>
      <c r="AZ108" s="171"/>
      <c r="BA108" s="172"/>
      <c r="BB108" s="171"/>
      <c r="BC108" s="172"/>
      <c r="BD108" s="171"/>
      <c r="BE108" s="172"/>
    </row>
    <row r="109" spans="2:57" ht="15.75" hidden="1">
      <c r="B109" s="174">
        <v>2025</v>
      </c>
      <c r="C109" s="174">
        <v>20</v>
      </c>
      <c r="D109" s="175">
        <v>0</v>
      </c>
      <c r="E109" s="176"/>
      <c r="F109" s="174">
        <v>1</v>
      </c>
      <c r="G109" s="174">
        <v>1</v>
      </c>
      <c r="H109" s="174">
        <v>2</v>
      </c>
      <c r="I109" s="174">
        <v>1000</v>
      </c>
      <c r="J109" s="174">
        <v>1300</v>
      </c>
      <c r="K109" s="174">
        <v>134</v>
      </c>
      <c r="L109" s="177">
        <v>74</v>
      </c>
      <c r="M109" s="178">
        <v>0</v>
      </c>
      <c r="N109" s="179" t="s">
        <v>77</v>
      </c>
      <c r="O109" s="180">
        <v>0</v>
      </c>
      <c r="P109" s="180">
        <v>0</v>
      </c>
      <c r="Q109" s="181">
        <v>0</v>
      </c>
      <c r="R109" s="182" t="s">
        <v>72</v>
      </c>
      <c r="S109" s="183">
        <v>0</v>
      </c>
      <c r="T109" s="183">
        <v>0</v>
      </c>
      <c r="U109" s="180">
        <v>0</v>
      </c>
      <c r="V109" s="180">
        <v>0</v>
      </c>
      <c r="W109" s="183">
        <v>0</v>
      </c>
      <c r="X109" s="183">
        <v>0</v>
      </c>
      <c r="Y109" s="180">
        <v>0</v>
      </c>
      <c r="Z109" s="180">
        <v>0</v>
      </c>
      <c r="AA109" s="183">
        <v>0</v>
      </c>
      <c r="AB109" s="183">
        <v>0</v>
      </c>
      <c r="AC109" s="180">
        <f>+O109+U109-Y109</f>
        <v>0</v>
      </c>
      <c r="AD109" s="180">
        <f>+P109+V109-Z109</f>
        <v>0</v>
      </c>
      <c r="AE109" s="181">
        <f t="shared" si="64"/>
        <v>0</v>
      </c>
      <c r="AF109" s="180">
        <v>0</v>
      </c>
      <c r="AG109" s="180">
        <v>0</v>
      </c>
      <c r="AH109" s="181">
        <f t="shared" si="65"/>
        <v>0</v>
      </c>
      <c r="AI109" s="180">
        <v>0</v>
      </c>
      <c r="AJ109" s="180">
        <v>0</v>
      </c>
      <c r="AK109" s="181">
        <f t="shared" si="66"/>
        <v>0</v>
      </c>
      <c r="AL109" s="180">
        <v>0</v>
      </c>
      <c r="AM109" s="180">
        <v>0</v>
      </c>
      <c r="AN109" s="181">
        <f t="shared" si="67"/>
        <v>0</v>
      </c>
      <c r="AO109" s="180">
        <v>0</v>
      </c>
      <c r="AP109" s="180">
        <v>0</v>
      </c>
      <c r="AQ109" s="181">
        <f t="shared" si="68"/>
        <v>0</v>
      </c>
      <c r="AR109" s="180">
        <v>0</v>
      </c>
      <c r="AS109" s="180">
        <v>0</v>
      </c>
      <c r="AT109" s="181">
        <f t="shared" si="69"/>
        <v>0</v>
      </c>
      <c r="AU109" s="180">
        <f>+AC109-AF109-AI109-AL109-AO109-AR109</f>
        <v>0</v>
      </c>
      <c r="AV109" s="180">
        <f>+AD109-AG109-AJ109-AM109-AP109-AS109</f>
        <v>0</v>
      </c>
      <c r="AW109" s="181">
        <f t="shared" si="70"/>
        <v>0</v>
      </c>
      <c r="AX109" s="183">
        <f>+S109+W109-AA109</f>
        <v>0</v>
      </c>
      <c r="AY109" s="183">
        <f>+T109+X109-AB109</f>
        <v>0</v>
      </c>
      <c r="AZ109" s="183"/>
      <c r="BA109" s="183"/>
      <c r="BB109" s="183"/>
      <c r="BC109" s="183"/>
      <c r="BD109" s="183">
        <f>+AX109-AZ109-BB109</f>
        <v>0</v>
      </c>
      <c r="BE109" s="183">
        <f>+AY109-BA109-BC109</f>
        <v>0</v>
      </c>
    </row>
    <row r="110" spans="2:57" ht="15.75" hidden="1">
      <c r="B110" s="141">
        <v>2025</v>
      </c>
      <c r="C110" s="141">
        <v>20</v>
      </c>
      <c r="D110" s="142"/>
      <c r="E110" s="143"/>
      <c r="F110" s="141">
        <v>1</v>
      </c>
      <c r="G110" s="141">
        <v>1</v>
      </c>
      <c r="H110" s="141">
        <v>2</v>
      </c>
      <c r="I110" s="141">
        <v>2000</v>
      </c>
      <c r="J110" s="141"/>
      <c r="K110" s="141"/>
      <c r="L110" s="144" t="s">
        <v>44</v>
      </c>
      <c r="M110" s="145"/>
      <c r="N110" s="146" t="s">
        <v>78</v>
      </c>
      <c r="O110" s="147">
        <v>0</v>
      </c>
      <c r="P110" s="147">
        <v>0</v>
      </c>
      <c r="Q110" s="147">
        <v>0</v>
      </c>
      <c r="R110" s="148"/>
      <c r="S110" s="149"/>
      <c r="T110" s="150"/>
      <c r="U110" s="147">
        <f t="shared" ref="U110:AD110" si="89">U111+U120+U129+U132+U137</f>
        <v>0</v>
      </c>
      <c r="V110" s="147">
        <f t="shared" si="89"/>
        <v>0</v>
      </c>
      <c r="W110" s="151">
        <f t="shared" si="89"/>
        <v>0</v>
      </c>
      <c r="X110" s="151">
        <f t="shared" si="89"/>
        <v>0</v>
      </c>
      <c r="Y110" s="147">
        <f t="shared" si="89"/>
        <v>0</v>
      </c>
      <c r="Z110" s="147">
        <f t="shared" si="89"/>
        <v>0</v>
      </c>
      <c r="AA110" s="151">
        <f t="shared" si="89"/>
        <v>0</v>
      </c>
      <c r="AB110" s="151">
        <f t="shared" si="89"/>
        <v>0</v>
      </c>
      <c r="AC110" s="147">
        <f t="shared" si="89"/>
        <v>0</v>
      </c>
      <c r="AD110" s="147">
        <f t="shared" si="89"/>
        <v>0</v>
      </c>
      <c r="AE110" s="147">
        <f t="shared" si="64"/>
        <v>0</v>
      </c>
      <c r="AF110" s="147">
        <f>AF111+AF120+AF129+AF132+AF137</f>
        <v>0</v>
      </c>
      <c r="AG110" s="147">
        <f>AG111+AG120+AG129+AG132+AG137</f>
        <v>0</v>
      </c>
      <c r="AH110" s="147">
        <f t="shared" si="65"/>
        <v>0</v>
      </c>
      <c r="AI110" s="147">
        <f>AI111+AI120+AI129+AI132+AI137</f>
        <v>0</v>
      </c>
      <c r="AJ110" s="147">
        <f>AJ111+AJ120+AJ129+AJ132+AJ137</f>
        <v>0</v>
      </c>
      <c r="AK110" s="147">
        <f t="shared" si="66"/>
        <v>0</v>
      </c>
      <c r="AL110" s="147">
        <f>AL111+AL120+AL129+AL132+AL137</f>
        <v>0</v>
      </c>
      <c r="AM110" s="147">
        <f>AM111+AM120+AM129+AM132+AM137</f>
        <v>0</v>
      </c>
      <c r="AN110" s="147">
        <f t="shared" si="67"/>
        <v>0</v>
      </c>
      <c r="AO110" s="147">
        <f>AO111+AO120+AO129+AO132+AO137</f>
        <v>0</v>
      </c>
      <c r="AP110" s="147">
        <f>AP111+AP120+AP129+AP132+AP137</f>
        <v>0</v>
      </c>
      <c r="AQ110" s="147">
        <f t="shared" si="68"/>
        <v>0</v>
      </c>
      <c r="AR110" s="147">
        <f>AR111+AR120+AR129+AR132+AR137</f>
        <v>0</v>
      </c>
      <c r="AS110" s="147">
        <f>AS111+AS120+AS129+AS132+AS137</f>
        <v>0</v>
      </c>
      <c r="AT110" s="147">
        <f t="shared" si="69"/>
        <v>0</v>
      </c>
      <c r="AU110" s="147">
        <f>AU111+AU120+AU129+AU132+AU137</f>
        <v>0</v>
      </c>
      <c r="AV110" s="147">
        <f>AV111+AV120+AV129+AV132+AV137</f>
        <v>0</v>
      </c>
      <c r="AW110" s="147">
        <f t="shared" si="70"/>
        <v>0</v>
      </c>
      <c r="AX110" s="149"/>
      <c r="AY110" s="150"/>
      <c r="AZ110" s="149"/>
      <c r="BA110" s="150"/>
      <c r="BB110" s="149"/>
      <c r="BC110" s="150"/>
      <c r="BD110" s="149"/>
      <c r="BE110" s="150"/>
    </row>
    <row r="111" spans="2:57" ht="31.5" hidden="1">
      <c r="B111" s="152">
        <v>2025</v>
      </c>
      <c r="C111" s="152">
        <v>20</v>
      </c>
      <c r="D111" s="153"/>
      <c r="E111" s="154"/>
      <c r="F111" s="152">
        <v>1</v>
      </c>
      <c r="G111" s="152">
        <v>1</v>
      </c>
      <c r="H111" s="152">
        <v>2</v>
      </c>
      <c r="I111" s="152">
        <v>2000</v>
      </c>
      <c r="J111" s="152">
        <v>2100</v>
      </c>
      <c r="K111" s="152"/>
      <c r="L111" s="155" t="s">
        <v>44</v>
      </c>
      <c r="M111" s="156"/>
      <c r="N111" s="157" t="s">
        <v>79</v>
      </c>
      <c r="O111" s="158">
        <v>0</v>
      </c>
      <c r="P111" s="158">
        <v>0</v>
      </c>
      <c r="Q111" s="158">
        <v>0</v>
      </c>
      <c r="R111" s="159"/>
      <c r="S111" s="160"/>
      <c r="T111" s="161"/>
      <c r="U111" s="158">
        <f t="shared" ref="U111:AD111" si="90">U112+U114+U116+U118</f>
        <v>0</v>
      </c>
      <c r="V111" s="158">
        <f t="shared" si="90"/>
        <v>0</v>
      </c>
      <c r="W111" s="162">
        <f t="shared" si="90"/>
        <v>0</v>
      </c>
      <c r="X111" s="162">
        <f t="shared" si="90"/>
        <v>0</v>
      </c>
      <c r="Y111" s="158">
        <f t="shared" si="90"/>
        <v>0</v>
      </c>
      <c r="Z111" s="158">
        <f t="shared" si="90"/>
        <v>0</v>
      </c>
      <c r="AA111" s="162">
        <f t="shared" si="90"/>
        <v>0</v>
      </c>
      <c r="AB111" s="162">
        <f t="shared" si="90"/>
        <v>0</v>
      </c>
      <c r="AC111" s="158">
        <f t="shared" si="90"/>
        <v>0</v>
      </c>
      <c r="AD111" s="158">
        <f t="shared" si="90"/>
        <v>0</v>
      </c>
      <c r="AE111" s="158">
        <f t="shared" si="64"/>
        <v>0</v>
      </c>
      <c r="AF111" s="158">
        <f>AF112+AF114+AF116+AF118</f>
        <v>0</v>
      </c>
      <c r="AG111" s="158">
        <f>AG112+AG114+AG116+AG118</f>
        <v>0</v>
      </c>
      <c r="AH111" s="158">
        <f t="shared" si="65"/>
        <v>0</v>
      </c>
      <c r="AI111" s="158">
        <f>AI112+AI114+AI116+AI118</f>
        <v>0</v>
      </c>
      <c r="AJ111" s="158">
        <f>AJ112+AJ114+AJ116+AJ118</f>
        <v>0</v>
      </c>
      <c r="AK111" s="158">
        <f t="shared" si="66"/>
        <v>0</v>
      </c>
      <c r="AL111" s="158">
        <f>AL112+AL114+AL116+AL118</f>
        <v>0</v>
      </c>
      <c r="AM111" s="158">
        <f>AM112+AM114+AM116+AM118</f>
        <v>0</v>
      </c>
      <c r="AN111" s="158">
        <f t="shared" si="67"/>
        <v>0</v>
      </c>
      <c r="AO111" s="158">
        <f>AO112+AO114+AO116+AO118</f>
        <v>0</v>
      </c>
      <c r="AP111" s="158">
        <f>AP112+AP114+AP116+AP118</f>
        <v>0</v>
      </c>
      <c r="AQ111" s="158">
        <f t="shared" si="68"/>
        <v>0</v>
      </c>
      <c r="AR111" s="158">
        <f>AR112+AR114+AR116+AR118</f>
        <v>0</v>
      </c>
      <c r="AS111" s="158">
        <f>AS112+AS114+AS116+AS118</f>
        <v>0</v>
      </c>
      <c r="AT111" s="158">
        <f t="shared" si="69"/>
        <v>0</v>
      </c>
      <c r="AU111" s="158">
        <f>AU112+AU114+AU116+AU118</f>
        <v>0</v>
      </c>
      <c r="AV111" s="158">
        <f>AV112+AV114+AV116+AV118</f>
        <v>0</v>
      </c>
      <c r="AW111" s="158">
        <f t="shared" si="70"/>
        <v>0</v>
      </c>
      <c r="AX111" s="160"/>
      <c r="AY111" s="161"/>
      <c r="AZ111" s="160"/>
      <c r="BA111" s="161"/>
      <c r="BB111" s="160"/>
      <c r="BC111" s="161"/>
      <c r="BD111" s="160"/>
      <c r="BE111" s="161"/>
    </row>
    <row r="112" spans="2:57" ht="15.75" hidden="1">
      <c r="B112" s="163">
        <v>2025</v>
      </c>
      <c r="C112" s="163">
        <v>20</v>
      </c>
      <c r="D112" s="164"/>
      <c r="E112" s="165"/>
      <c r="F112" s="163">
        <v>1</v>
      </c>
      <c r="G112" s="163">
        <v>1</v>
      </c>
      <c r="H112" s="163">
        <v>2</v>
      </c>
      <c r="I112" s="163">
        <v>2000</v>
      </c>
      <c r="J112" s="163">
        <v>2100</v>
      </c>
      <c r="K112" s="163">
        <v>211</v>
      </c>
      <c r="L112" s="166" t="s">
        <v>44</v>
      </c>
      <c r="M112" s="167"/>
      <c r="N112" s="168" t="s">
        <v>80</v>
      </c>
      <c r="O112" s="169">
        <v>0</v>
      </c>
      <c r="P112" s="169">
        <v>0</v>
      </c>
      <c r="Q112" s="169">
        <v>0</v>
      </c>
      <c r="R112" s="170"/>
      <c r="S112" s="186"/>
      <c r="T112" s="186"/>
      <c r="U112" s="169">
        <f t="shared" ref="U112:AD112" si="91">U113</f>
        <v>0</v>
      </c>
      <c r="V112" s="169">
        <f t="shared" si="91"/>
        <v>0</v>
      </c>
      <c r="W112" s="173">
        <f t="shared" si="91"/>
        <v>0</v>
      </c>
      <c r="X112" s="173">
        <f t="shared" si="91"/>
        <v>0</v>
      </c>
      <c r="Y112" s="169">
        <f t="shared" si="91"/>
        <v>0</v>
      </c>
      <c r="Z112" s="169">
        <f t="shared" si="91"/>
        <v>0</v>
      </c>
      <c r="AA112" s="173">
        <f t="shared" si="91"/>
        <v>0</v>
      </c>
      <c r="AB112" s="173">
        <f t="shared" si="91"/>
        <v>0</v>
      </c>
      <c r="AC112" s="169">
        <f t="shared" si="91"/>
        <v>0</v>
      </c>
      <c r="AD112" s="169">
        <f t="shared" si="91"/>
        <v>0</v>
      </c>
      <c r="AE112" s="169">
        <f t="shared" si="64"/>
        <v>0</v>
      </c>
      <c r="AF112" s="169">
        <f>AF113</f>
        <v>0</v>
      </c>
      <c r="AG112" s="169">
        <f>AG113</f>
        <v>0</v>
      </c>
      <c r="AH112" s="169">
        <f t="shared" si="65"/>
        <v>0</v>
      </c>
      <c r="AI112" s="169">
        <f>AI113</f>
        <v>0</v>
      </c>
      <c r="AJ112" s="169">
        <f>AJ113</f>
        <v>0</v>
      </c>
      <c r="AK112" s="169">
        <f t="shared" si="66"/>
        <v>0</v>
      </c>
      <c r="AL112" s="169">
        <f>AL113</f>
        <v>0</v>
      </c>
      <c r="AM112" s="169">
        <f>AM113</f>
        <v>0</v>
      </c>
      <c r="AN112" s="169">
        <f t="shared" si="67"/>
        <v>0</v>
      </c>
      <c r="AO112" s="169">
        <f>AO113</f>
        <v>0</v>
      </c>
      <c r="AP112" s="169">
        <f>AP113</f>
        <v>0</v>
      </c>
      <c r="AQ112" s="169">
        <f t="shared" si="68"/>
        <v>0</v>
      </c>
      <c r="AR112" s="169">
        <f>AR113</f>
        <v>0</v>
      </c>
      <c r="AS112" s="169">
        <f>AS113</f>
        <v>0</v>
      </c>
      <c r="AT112" s="169">
        <f t="shared" si="69"/>
        <v>0</v>
      </c>
      <c r="AU112" s="169">
        <f>AU113</f>
        <v>0</v>
      </c>
      <c r="AV112" s="169">
        <f>AV113</f>
        <v>0</v>
      </c>
      <c r="AW112" s="169">
        <f t="shared" si="70"/>
        <v>0</v>
      </c>
      <c r="AX112" s="186"/>
      <c r="AY112" s="186"/>
      <c r="AZ112" s="186"/>
      <c r="BA112" s="186"/>
      <c r="BB112" s="186"/>
      <c r="BC112" s="186"/>
      <c r="BD112" s="186"/>
      <c r="BE112" s="186"/>
    </row>
    <row r="113" spans="2:57" ht="15.75" hidden="1">
      <c r="B113" s="174">
        <v>2025</v>
      </c>
      <c r="C113" s="174">
        <v>20</v>
      </c>
      <c r="D113" s="175">
        <v>0</v>
      </c>
      <c r="E113" s="176"/>
      <c r="F113" s="174">
        <v>1</v>
      </c>
      <c r="G113" s="174">
        <v>1</v>
      </c>
      <c r="H113" s="174">
        <v>2</v>
      </c>
      <c r="I113" s="174">
        <v>2000</v>
      </c>
      <c r="J113" s="174">
        <v>2100</v>
      </c>
      <c r="K113" s="174">
        <v>211</v>
      </c>
      <c r="L113" s="177">
        <v>931</v>
      </c>
      <c r="M113" s="178">
        <v>0</v>
      </c>
      <c r="N113" s="179" t="s">
        <v>81</v>
      </c>
      <c r="O113" s="180">
        <v>0</v>
      </c>
      <c r="P113" s="180">
        <v>0</v>
      </c>
      <c r="Q113" s="181">
        <v>0</v>
      </c>
      <c r="R113" s="182" t="s">
        <v>82</v>
      </c>
      <c r="S113" s="183">
        <v>0</v>
      </c>
      <c r="T113" s="183">
        <v>0</v>
      </c>
      <c r="U113" s="180">
        <v>0</v>
      </c>
      <c r="V113" s="180">
        <v>0</v>
      </c>
      <c r="W113" s="183">
        <v>0</v>
      </c>
      <c r="X113" s="183">
        <v>0</v>
      </c>
      <c r="Y113" s="180">
        <v>0</v>
      </c>
      <c r="Z113" s="180">
        <v>0</v>
      </c>
      <c r="AA113" s="183">
        <v>0</v>
      </c>
      <c r="AB113" s="183">
        <v>0</v>
      </c>
      <c r="AC113" s="180">
        <f>+O113+U113-Y113</f>
        <v>0</v>
      </c>
      <c r="AD113" s="180">
        <f>+P113+V113-Z113</f>
        <v>0</v>
      </c>
      <c r="AE113" s="181">
        <f t="shared" si="64"/>
        <v>0</v>
      </c>
      <c r="AF113" s="180">
        <v>0</v>
      </c>
      <c r="AG113" s="180">
        <v>0</v>
      </c>
      <c r="AH113" s="181">
        <f t="shared" si="65"/>
        <v>0</v>
      </c>
      <c r="AI113" s="180">
        <v>0</v>
      </c>
      <c r="AJ113" s="180">
        <v>0</v>
      </c>
      <c r="AK113" s="181">
        <f t="shared" si="66"/>
        <v>0</v>
      </c>
      <c r="AL113" s="180">
        <v>0</v>
      </c>
      <c r="AM113" s="180">
        <v>0</v>
      </c>
      <c r="AN113" s="181">
        <f t="shared" si="67"/>
        <v>0</v>
      </c>
      <c r="AO113" s="180">
        <v>0</v>
      </c>
      <c r="AP113" s="180">
        <v>0</v>
      </c>
      <c r="AQ113" s="181">
        <f t="shared" si="68"/>
        <v>0</v>
      </c>
      <c r="AR113" s="180">
        <v>0</v>
      </c>
      <c r="AS113" s="180">
        <v>0</v>
      </c>
      <c r="AT113" s="181">
        <f t="shared" si="69"/>
        <v>0</v>
      </c>
      <c r="AU113" s="180">
        <f>+AC113-AF113-AI113-AL113-AO113-AR113</f>
        <v>0</v>
      </c>
      <c r="AV113" s="180">
        <f>+AD113-AG113-AJ113-AM113-AP113-AS113</f>
        <v>0</v>
      </c>
      <c r="AW113" s="181">
        <f t="shared" si="70"/>
        <v>0</v>
      </c>
      <c r="AX113" s="183">
        <f>+S113+W113-AA113</f>
        <v>0</v>
      </c>
      <c r="AY113" s="183">
        <f>+T113+X113-AB113</f>
        <v>0</v>
      </c>
      <c r="AZ113" s="183"/>
      <c r="BA113" s="183"/>
      <c r="BB113" s="183"/>
      <c r="BC113" s="183"/>
      <c r="BD113" s="183">
        <f>+AX113-AZ113-BB113</f>
        <v>0</v>
      </c>
      <c r="BE113" s="183">
        <f>+AY113-BA113-BC113</f>
        <v>0</v>
      </c>
    </row>
    <row r="114" spans="2:57" ht="15.75" hidden="1">
      <c r="B114" s="163">
        <v>2025</v>
      </c>
      <c r="C114" s="163">
        <v>20</v>
      </c>
      <c r="D114" s="164"/>
      <c r="E114" s="165"/>
      <c r="F114" s="163">
        <v>1</v>
      </c>
      <c r="G114" s="163">
        <v>1</v>
      </c>
      <c r="H114" s="163">
        <v>2</v>
      </c>
      <c r="I114" s="163">
        <v>2000</v>
      </c>
      <c r="J114" s="163">
        <v>2100</v>
      </c>
      <c r="K114" s="163">
        <v>212</v>
      </c>
      <c r="L114" s="166" t="s">
        <v>44</v>
      </c>
      <c r="M114" s="167"/>
      <c r="N114" s="168" t="s">
        <v>83</v>
      </c>
      <c r="O114" s="169">
        <v>0</v>
      </c>
      <c r="P114" s="169">
        <v>0</v>
      </c>
      <c r="Q114" s="169">
        <v>0</v>
      </c>
      <c r="R114" s="170"/>
      <c r="S114" s="171"/>
      <c r="T114" s="172"/>
      <c r="U114" s="169">
        <f t="shared" ref="U114:AD114" si="92">U115</f>
        <v>0</v>
      </c>
      <c r="V114" s="169">
        <f t="shared" si="92"/>
        <v>0</v>
      </c>
      <c r="W114" s="173">
        <f t="shared" si="92"/>
        <v>0</v>
      </c>
      <c r="X114" s="173">
        <f t="shared" si="92"/>
        <v>0</v>
      </c>
      <c r="Y114" s="169">
        <f t="shared" si="92"/>
        <v>0</v>
      </c>
      <c r="Z114" s="169">
        <f t="shared" si="92"/>
        <v>0</v>
      </c>
      <c r="AA114" s="173">
        <f t="shared" si="92"/>
        <v>0</v>
      </c>
      <c r="AB114" s="173">
        <f t="shared" si="92"/>
        <v>0</v>
      </c>
      <c r="AC114" s="169">
        <f t="shared" si="92"/>
        <v>0</v>
      </c>
      <c r="AD114" s="169">
        <f t="shared" si="92"/>
        <v>0</v>
      </c>
      <c r="AE114" s="169">
        <f t="shared" si="64"/>
        <v>0</v>
      </c>
      <c r="AF114" s="169">
        <f>AF115</f>
        <v>0</v>
      </c>
      <c r="AG114" s="169">
        <f>AG115</f>
        <v>0</v>
      </c>
      <c r="AH114" s="169">
        <f t="shared" si="65"/>
        <v>0</v>
      </c>
      <c r="AI114" s="169">
        <f>AI115</f>
        <v>0</v>
      </c>
      <c r="AJ114" s="169">
        <f>AJ115</f>
        <v>0</v>
      </c>
      <c r="AK114" s="169">
        <f t="shared" si="66"/>
        <v>0</v>
      </c>
      <c r="AL114" s="169">
        <f>AL115</f>
        <v>0</v>
      </c>
      <c r="AM114" s="169">
        <f>AM115</f>
        <v>0</v>
      </c>
      <c r="AN114" s="169">
        <f t="shared" si="67"/>
        <v>0</v>
      </c>
      <c r="AO114" s="169">
        <f>AO115</f>
        <v>0</v>
      </c>
      <c r="AP114" s="169">
        <f>AP115</f>
        <v>0</v>
      </c>
      <c r="AQ114" s="169">
        <f t="shared" si="68"/>
        <v>0</v>
      </c>
      <c r="AR114" s="169">
        <f>AR115</f>
        <v>0</v>
      </c>
      <c r="AS114" s="169">
        <f>AS115</f>
        <v>0</v>
      </c>
      <c r="AT114" s="169">
        <f t="shared" si="69"/>
        <v>0</v>
      </c>
      <c r="AU114" s="169">
        <f>AU115</f>
        <v>0</v>
      </c>
      <c r="AV114" s="169">
        <f>AV115</f>
        <v>0</v>
      </c>
      <c r="AW114" s="169">
        <f t="shared" si="70"/>
        <v>0</v>
      </c>
      <c r="AX114" s="171"/>
      <c r="AY114" s="172"/>
      <c r="AZ114" s="171"/>
      <c r="BA114" s="172"/>
      <c r="BB114" s="171"/>
      <c r="BC114" s="172"/>
      <c r="BD114" s="171"/>
      <c r="BE114" s="172"/>
    </row>
    <row r="115" spans="2:57" ht="15.75" hidden="1">
      <c r="B115" s="174">
        <v>2025</v>
      </c>
      <c r="C115" s="174">
        <v>20</v>
      </c>
      <c r="D115" s="175">
        <v>0</v>
      </c>
      <c r="E115" s="176"/>
      <c r="F115" s="174">
        <v>1</v>
      </c>
      <c r="G115" s="174">
        <v>1</v>
      </c>
      <c r="H115" s="174">
        <v>2</v>
      </c>
      <c r="I115" s="174">
        <v>2000</v>
      </c>
      <c r="J115" s="174">
        <v>2100</v>
      </c>
      <c r="K115" s="174">
        <v>212</v>
      </c>
      <c r="L115" s="177">
        <v>930</v>
      </c>
      <c r="M115" s="178">
        <v>0</v>
      </c>
      <c r="N115" s="179" t="s">
        <v>83</v>
      </c>
      <c r="O115" s="180">
        <v>0</v>
      </c>
      <c r="P115" s="180">
        <v>0</v>
      </c>
      <c r="Q115" s="181">
        <v>0</v>
      </c>
      <c r="R115" s="182" t="s">
        <v>82</v>
      </c>
      <c r="S115" s="183">
        <v>0</v>
      </c>
      <c r="T115" s="183">
        <v>0</v>
      </c>
      <c r="U115" s="180">
        <v>0</v>
      </c>
      <c r="V115" s="180">
        <v>0</v>
      </c>
      <c r="W115" s="183">
        <v>0</v>
      </c>
      <c r="X115" s="183">
        <v>0</v>
      </c>
      <c r="Y115" s="180">
        <v>0</v>
      </c>
      <c r="Z115" s="180">
        <v>0</v>
      </c>
      <c r="AA115" s="183">
        <v>0</v>
      </c>
      <c r="AB115" s="183">
        <v>0</v>
      </c>
      <c r="AC115" s="180">
        <f>+O115+U115-Y115</f>
        <v>0</v>
      </c>
      <c r="AD115" s="180">
        <f>+P115+V115-Z115</f>
        <v>0</v>
      </c>
      <c r="AE115" s="181">
        <f t="shared" si="64"/>
        <v>0</v>
      </c>
      <c r="AF115" s="180">
        <v>0</v>
      </c>
      <c r="AG115" s="180">
        <v>0</v>
      </c>
      <c r="AH115" s="181">
        <f t="shared" si="65"/>
        <v>0</v>
      </c>
      <c r="AI115" s="180">
        <v>0</v>
      </c>
      <c r="AJ115" s="180">
        <v>0</v>
      </c>
      <c r="AK115" s="181">
        <f t="shared" si="66"/>
        <v>0</v>
      </c>
      <c r="AL115" s="180">
        <v>0</v>
      </c>
      <c r="AM115" s="180">
        <v>0</v>
      </c>
      <c r="AN115" s="181">
        <f t="shared" si="67"/>
        <v>0</v>
      </c>
      <c r="AO115" s="180">
        <v>0</v>
      </c>
      <c r="AP115" s="180">
        <v>0</v>
      </c>
      <c r="AQ115" s="181">
        <f t="shared" si="68"/>
        <v>0</v>
      </c>
      <c r="AR115" s="180">
        <v>0</v>
      </c>
      <c r="AS115" s="180">
        <v>0</v>
      </c>
      <c r="AT115" s="181">
        <f t="shared" si="69"/>
        <v>0</v>
      </c>
      <c r="AU115" s="180">
        <f>+AC115-AF115-AI115-AL115-AO115-AR115</f>
        <v>0</v>
      </c>
      <c r="AV115" s="180">
        <f>+AD115-AG115-AJ115-AM115-AP115-AS115</f>
        <v>0</v>
      </c>
      <c r="AW115" s="181">
        <f t="shared" si="70"/>
        <v>0</v>
      </c>
      <c r="AX115" s="183">
        <f>+S115+W115-AA115</f>
        <v>0</v>
      </c>
      <c r="AY115" s="183">
        <f>+T115+X115-AB115</f>
        <v>0</v>
      </c>
      <c r="AZ115" s="183"/>
      <c r="BA115" s="183"/>
      <c r="BB115" s="183"/>
      <c r="BC115" s="183"/>
      <c r="BD115" s="183">
        <f>+AX115-AZ115-BB115</f>
        <v>0</v>
      </c>
      <c r="BE115" s="183">
        <f>+AY115-BA115-BC115</f>
        <v>0</v>
      </c>
    </row>
    <row r="116" spans="2:57" ht="31.5" hidden="1">
      <c r="B116" s="163">
        <v>2025</v>
      </c>
      <c r="C116" s="163">
        <v>20</v>
      </c>
      <c r="D116" s="164"/>
      <c r="E116" s="165"/>
      <c r="F116" s="163">
        <v>1</v>
      </c>
      <c r="G116" s="163">
        <v>1</v>
      </c>
      <c r="H116" s="163">
        <v>2</v>
      </c>
      <c r="I116" s="163">
        <v>2000</v>
      </c>
      <c r="J116" s="163">
        <v>2100</v>
      </c>
      <c r="K116" s="163">
        <v>214</v>
      </c>
      <c r="L116" s="166" t="s">
        <v>44</v>
      </c>
      <c r="M116" s="167"/>
      <c r="N116" s="168" t="s">
        <v>84</v>
      </c>
      <c r="O116" s="169">
        <v>0</v>
      </c>
      <c r="P116" s="169">
        <v>0</v>
      </c>
      <c r="Q116" s="169">
        <v>0</v>
      </c>
      <c r="R116" s="170"/>
      <c r="S116" s="186"/>
      <c r="T116" s="186"/>
      <c r="U116" s="169">
        <f t="shared" ref="U116:AD116" si="93">U117</f>
        <v>0</v>
      </c>
      <c r="V116" s="169">
        <f t="shared" si="93"/>
        <v>0</v>
      </c>
      <c r="W116" s="173">
        <f t="shared" si="93"/>
        <v>0</v>
      </c>
      <c r="X116" s="173">
        <f t="shared" si="93"/>
        <v>0</v>
      </c>
      <c r="Y116" s="169">
        <f t="shared" si="93"/>
        <v>0</v>
      </c>
      <c r="Z116" s="169">
        <f t="shared" si="93"/>
        <v>0</v>
      </c>
      <c r="AA116" s="173">
        <f t="shared" si="93"/>
        <v>0</v>
      </c>
      <c r="AB116" s="173">
        <f t="shared" si="93"/>
        <v>0</v>
      </c>
      <c r="AC116" s="169">
        <f t="shared" si="93"/>
        <v>0</v>
      </c>
      <c r="AD116" s="169">
        <f t="shared" si="93"/>
        <v>0</v>
      </c>
      <c r="AE116" s="169">
        <f t="shared" si="64"/>
        <v>0</v>
      </c>
      <c r="AF116" s="169">
        <f>AF117</f>
        <v>0</v>
      </c>
      <c r="AG116" s="169">
        <f>AG117</f>
        <v>0</v>
      </c>
      <c r="AH116" s="169">
        <f t="shared" si="65"/>
        <v>0</v>
      </c>
      <c r="AI116" s="169">
        <f>AI117</f>
        <v>0</v>
      </c>
      <c r="AJ116" s="169">
        <f>AJ117</f>
        <v>0</v>
      </c>
      <c r="AK116" s="169">
        <f t="shared" si="66"/>
        <v>0</v>
      </c>
      <c r="AL116" s="169">
        <f>AL117</f>
        <v>0</v>
      </c>
      <c r="AM116" s="169">
        <f>AM117</f>
        <v>0</v>
      </c>
      <c r="AN116" s="169">
        <f t="shared" si="67"/>
        <v>0</v>
      </c>
      <c r="AO116" s="169">
        <f>AO117</f>
        <v>0</v>
      </c>
      <c r="AP116" s="169">
        <f>AP117</f>
        <v>0</v>
      </c>
      <c r="AQ116" s="169">
        <f t="shared" si="68"/>
        <v>0</v>
      </c>
      <c r="AR116" s="169">
        <f>AR117</f>
        <v>0</v>
      </c>
      <c r="AS116" s="169">
        <f>AS117</f>
        <v>0</v>
      </c>
      <c r="AT116" s="169">
        <f t="shared" si="69"/>
        <v>0</v>
      </c>
      <c r="AU116" s="169">
        <f>AU117</f>
        <v>0</v>
      </c>
      <c r="AV116" s="169">
        <f>AV117</f>
        <v>0</v>
      </c>
      <c r="AW116" s="169">
        <f t="shared" si="70"/>
        <v>0</v>
      </c>
      <c r="AX116" s="186"/>
      <c r="AY116" s="186"/>
      <c r="AZ116" s="186"/>
      <c r="BA116" s="186"/>
      <c r="BB116" s="186"/>
      <c r="BC116" s="186"/>
      <c r="BD116" s="186"/>
      <c r="BE116" s="186"/>
    </row>
    <row r="117" spans="2:57" ht="30" hidden="1">
      <c r="B117" s="174">
        <v>2025</v>
      </c>
      <c r="C117" s="174">
        <v>20</v>
      </c>
      <c r="D117" s="175">
        <v>0</v>
      </c>
      <c r="E117" s="176"/>
      <c r="F117" s="174">
        <v>1</v>
      </c>
      <c r="G117" s="174">
        <v>1</v>
      </c>
      <c r="H117" s="174">
        <v>2</v>
      </c>
      <c r="I117" s="174">
        <v>2000</v>
      </c>
      <c r="J117" s="174">
        <v>2100</v>
      </c>
      <c r="K117" s="174">
        <v>214</v>
      </c>
      <c r="L117" s="177">
        <v>932</v>
      </c>
      <c r="M117" s="178">
        <v>0</v>
      </c>
      <c r="N117" s="179" t="s">
        <v>85</v>
      </c>
      <c r="O117" s="180">
        <v>0</v>
      </c>
      <c r="P117" s="180">
        <v>0</v>
      </c>
      <c r="Q117" s="181">
        <v>0</v>
      </c>
      <c r="R117" s="182" t="s">
        <v>82</v>
      </c>
      <c r="S117" s="183">
        <v>0</v>
      </c>
      <c r="T117" s="183">
        <v>0</v>
      </c>
      <c r="U117" s="180">
        <v>0</v>
      </c>
      <c r="V117" s="180">
        <v>0</v>
      </c>
      <c r="W117" s="183">
        <v>0</v>
      </c>
      <c r="X117" s="183">
        <v>0</v>
      </c>
      <c r="Y117" s="180">
        <v>0</v>
      </c>
      <c r="Z117" s="180">
        <v>0</v>
      </c>
      <c r="AA117" s="183">
        <v>0</v>
      </c>
      <c r="AB117" s="183">
        <v>0</v>
      </c>
      <c r="AC117" s="180">
        <f>+O117+U117-Y117</f>
        <v>0</v>
      </c>
      <c r="AD117" s="180">
        <f>+P117+V117-Z117</f>
        <v>0</v>
      </c>
      <c r="AE117" s="181">
        <f t="shared" si="64"/>
        <v>0</v>
      </c>
      <c r="AF117" s="180">
        <v>0</v>
      </c>
      <c r="AG117" s="180">
        <v>0</v>
      </c>
      <c r="AH117" s="181">
        <f t="shared" si="65"/>
        <v>0</v>
      </c>
      <c r="AI117" s="180">
        <v>0</v>
      </c>
      <c r="AJ117" s="180">
        <v>0</v>
      </c>
      <c r="AK117" s="181">
        <f t="shared" si="66"/>
        <v>0</v>
      </c>
      <c r="AL117" s="180">
        <v>0</v>
      </c>
      <c r="AM117" s="180">
        <v>0</v>
      </c>
      <c r="AN117" s="181">
        <f t="shared" si="67"/>
        <v>0</v>
      </c>
      <c r="AO117" s="180">
        <v>0</v>
      </c>
      <c r="AP117" s="180">
        <v>0</v>
      </c>
      <c r="AQ117" s="181">
        <f t="shared" si="68"/>
        <v>0</v>
      </c>
      <c r="AR117" s="180">
        <v>0</v>
      </c>
      <c r="AS117" s="180">
        <v>0</v>
      </c>
      <c r="AT117" s="181">
        <f t="shared" si="69"/>
        <v>0</v>
      </c>
      <c r="AU117" s="180">
        <f>+AC117-AF117-AI117-AL117-AO117-AR117</f>
        <v>0</v>
      </c>
      <c r="AV117" s="180">
        <f>+AD117-AG117-AJ117-AM117-AP117-AS117</f>
        <v>0</v>
      </c>
      <c r="AW117" s="181">
        <f t="shared" si="70"/>
        <v>0</v>
      </c>
      <c r="AX117" s="183">
        <f>+S117+W117-AA117</f>
        <v>0</v>
      </c>
      <c r="AY117" s="183">
        <f>+T117+X117-AB117</f>
        <v>0</v>
      </c>
      <c r="AZ117" s="183"/>
      <c r="BA117" s="183"/>
      <c r="BB117" s="183"/>
      <c r="BC117" s="183"/>
      <c r="BD117" s="183">
        <f>+AX117-AZ117-BB117</f>
        <v>0</v>
      </c>
      <c r="BE117" s="183">
        <f>+AY117-BA117-BC117</f>
        <v>0</v>
      </c>
    </row>
    <row r="118" spans="2:57" ht="15.75" hidden="1">
      <c r="B118" s="163">
        <v>2025</v>
      </c>
      <c r="C118" s="163">
        <v>20</v>
      </c>
      <c r="D118" s="164"/>
      <c r="E118" s="165"/>
      <c r="F118" s="163">
        <v>1</v>
      </c>
      <c r="G118" s="163">
        <v>1</v>
      </c>
      <c r="H118" s="163">
        <v>2</v>
      </c>
      <c r="I118" s="163">
        <v>2000</v>
      </c>
      <c r="J118" s="163">
        <v>2100</v>
      </c>
      <c r="K118" s="163">
        <v>215</v>
      </c>
      <c r="L118" s="166" t="s">
        <v>44</v>
      </c>
      <c r="M118" s="167"/>
      <c r="N118" s="168" t="s">
        <v>86</v>
      </c>
      <c r="O118" s="169">
        <v>0</v>
      </c>
      <c r="P118" s="169">
        <v>0</v>
      </c>
      <c r="Q118" s="169">
        <v>0</v>
      </c>
      <c r="R118" s="170"/>
      <c r="S118" s="186"/>
      <c r="T118" s="172"/>
      <c r="U118" s="169">
        <f t="shared" ref="U118:AD118" si="94">U119</f>
        <v>0</v>
      </c>
      <c r="V118" s="169">
        <f t="shared" si="94"/>
        <v>0</v>
      </c>
      <c r="W118" s="173">
        <f t="shared" si="94"/>
        <v>0</v>
      </c>
      <c r="X118" s="173">
        <f t="shared" si="94"/>
        <v>0</v>
      </c>
      <c r="Y118" s="169">
        <f t="shared" si="94"/>
        <v>0</v>
      </c>
      <c r="Z118" s="169">
        <f t="shared" si="94"/>
        <v>0</v>
      </c>
      <c r="AA118" s="173">
        <f t="shared" si="94"/>
        <v>0</v>
      </c>
      <c r="AB118" s="173">
        <f t="shared" si="94"/>
        <v>0</v>
      </c>
      <c r="AC118" s="169">
        <f t="shared" si="94"/>
        <v>0</v>
      </c>
      <c r="AD118" s="169">
        <f t="shared" si="94"/>
        <v>0</v>
      </c>
      <c r="AE118" s="169">
        <f t="shared" si="64"/>
        <v>0</v>
      </c>
      <c r="AF118" s="169">
        <f>AF119</f>
        <v>0</v>
      </c>
      <c r="AG118" s="169">
        <f>AG119</f>
        <v>0</v>
      </c>
      <c r="AH118" s="169">
        <f t="shared" si="65"/>
        <v>0</v>
      </c>
      <c r="AI118" s="169">
        <f>AI119</f>
        <v>0</v>
      </c>
      <c r="AJ118" s="169">
        <f>AJ119</f>
        <v>0</v>
      </c>
      <c r="AK118" s="169">
        <f t="shared" si="66"/>
        <v>0</v>
      </c>
      <c r="AL118" s="169">
        <f>AL119</f>
        <v>0</v>
      </c>
      <c r="AM118" s="169">
        <f>AM119</f>
        <v>0</v>
      </c>
      <c r="AN118" s="169">
        <f t="shared" si="67"/>
        <v>0</v>
      </c>
      <c r="AO118" s="169">
        <f>AO119</f>
        <v>0</v>
      </c>
      <c r="AP118" s="169">
        <f>AP119</f>
        <v>0</v>
      </c>
      <c r="AQ118" s="169">
        <f t="shared" si="68"/>
        <v>0</v>
      </c>
      <c r="AR118" s="169">
        <f>AR119</f>
        <v>0</v>
      </c>
      <c r="AS118" s="169">
        <f>AS119</f>
        <v>0</v>
      </c>
      <c r="AT118" s="169">
        <f t="shared" si="69"/>
        <v>0</v>
      </c>
      <c r="AU118" s="169">
        <f>AU119</f>
        <v>0</v>
      </c>
      <c r="AV118" s="169">
        <f>AV119</f>
        <v>0</v>
      </c>
      <c r="AW118" s="169">
        <f t="shared" si="70"/>
        <v>0</v>
      </c>
      <c r="AX118" s="186"/>
      <c r="AY118" s="172"/>
      <c r="AZ118" s="186"/>
      <c r="BA118" s="172"/>
      <c r="BB118" s="186"/>
      <c r="BC118" s="172"/>
      <c r="BD118" s="186"/>
      <c r="BE118" s="172"/>
    </row>
    <row r="119" spans="2:57" ht="15.75" hidden="1">
      <c r="B119" s="174">
        <v>2025</v>
      </c>
      <c r="C119" s="174">
        <v>20</v>
      </c>
      <c r="D119" s="175">
        <v>0</v>
      </c>
      <c r="E119" s="176"/>
      <c r="F119" s="174">
        <v>1</v>
      </c>
      <c r="G119" s="174">
        <v>1</v>
      </c>
      <c r="H119" s="174">
        <v>2</v>
      </c>
      <c r="I119" s="174">
        <v>2000</v>
      </c>
      <c r="J119" s="174">
        <v>2100</v>
      </c>
      <c r="K119" s="174">
        <v>215</v>
      </c>
      <c r="L119" s="177">
        <v>923</v>
      </c>
      <c r="M119" s="178">
        <v>0</v>
      </c>
      <c r="N119" s="179" t="s">
        <v>87</v>
      </c>
      <c r="O119" s="180">
        <v>0</v>
      </c>
      <c r="P119" s="180">
        <v>0</v>
      </c>
      <c r="Q119" s="181">
        <v>0</v>
      </c>
      <c r="R119" s="182" t="s">
        <v>82</v>
      </c>
      <c r="S119" s="183">
        <v>0</v>
      </c>
      <c r="T119" s="183">
        <v>0</v>
      </c>
      <c r="U119" s="180">
        <v>0</v>
      </c>
      <c r="V119" s="180">
        <v>0</v>
      </c>
      <c r="W119" s="183">
        <v>0</v>
      </c>
      <c r="X119" s="183">
        <v>0</v>
      </c>
      <c r="Y119" s="180">
        <v>0</v>
      </c>
      <c r="Z119" s="180">
        <v>0</v>
      </c>
      <c r="AA119" s="183">
        <v>0</v>
      </c>
      <c r="AB119" s="183">
        <v>0</v>
      </c>
      <c r="AC119" s="180">
        <f>+O119+U119-Y119</f>
        <v>0</v>
      </c>
      <c r="AD119" s="180">
        <f>+P119+V119-Z119</f>
        <v>0</v>
      </c>
      <c r="AE119" s="181">
        <f t="shared" si="64"/>
        <v>0</v>
      </c>
      <c r="AF119" s="180">
        <v>0</v>
      </c>
      <c r="AG119" s="180">
        <v>0</v>
      </c>
      <c r="AH119" s="181">
        <f t="shared" si="65"/>
        <v>0</v>
      </c>
      <c r="AI119" s="180">
        <v>0</v>
      </c>
      <c r="AJ119" s="180">
        <v>0</v>
      </c>
      <c r="AK119" s="181">
        <f t="shared" si="66"/>
        <v>0</v>
      </c>
      <c r="AL119" s="180">
        <v>0</v>
      </c>
      <c r="AM119" s="180">
        <v>0</v>
      </c>
      <c r="AN119" s="181">
        <f t="shared" si="67"/>
        <v>0</v>
      </c>
      <c r="AO119" s="180">
        <v>0</v>
      </c>
      <c r="AP119" s="180">
        <v>0</v>
      </c>
      <c r="AQ119" s="181">
        <f t="shared" si="68"/>
        <v>0</v>
      </c>
      <c r="AR119" s="180">
        <v>0</v>
      </c>
      <c r="AS119" s="180">
        <v>0</v>
      </c>
      <c r="AT119" s="181">
        <f t="shared" si="69"/>
        <v>0</v>
      </c>
      <c r="AU119" s="180">
        <f>+AC119-AF119-AI119-AL119-AO119-AR119</f>
        <v>0</v>
      </c>
      <c r="AV119" s="180">
        <f>+AD119-AG119-AJ119-AM119-AP119-AS119</f>
        <v>0</v>
      </c>
      <c r="AW119" s="181">
        <f t="shared" si="70"/>
        <v>0</v>
      </c>
      <c r="AX119" s="183">
        <f>+S119+W119-AA119</f>
        <v>0</v>
      </c>
      <c r="AY119" s="183">
        <f>+T119+X119-AB119</f>
        <v>0</v>
      </c>
      <c r="AZ119" s="183"/>
      <c r="BA119" s="183"/>
      <c r="BB119" s="183"/>
      <c r="BC119" s="183"/>
      <c r="BD119" s="183">
        <f>+AX119-AZ119-BB119</f>
        <v>0</v>
      </c>
      <c r="BE119" s="183">
        <f>+AY119-BA119-BC119</f>
        <v>0</v>
      </c>
    </row>
    <row r="120" spans="2:57" ht="15.75" hidden="1">
      <c r="B120" s="152">
        <v>2025</v>
      </c>
      <c r="C120" s="152">
        <v>20</v>
      </c>
      <c r="D120" s="153"/>
      <c r="E120" s="154"/>
      <c r="F120" s="152">
        <v>1</v>
      </c>
      <c r="G120" s="152">
        <v>1</v>
      </c>
      <c r="H120" s="152">
        <v>2</v>
      </c>
      <c r="I120" s="152">
        <v>2000</v>
      </c>
      <c r="J120" s="152">
        <v>2500</v>
      </c>
      <c r="K120" s="152"/>
      <c r="L120" s="155" t="s">
        <v>44</v>
      </c>
      <c r="M120" s="156"/>
      <c r="N120" s="157" t="s">
        <v>88</v>
      </c>
      <c r="O120" s="158">
        <v>0</v>
      </c>
      <c r="P120" s="158">
        <v>0</v>
      </c>
      <c r="Q120" s="158">
        <v>0</v>
      </c>
      <c r="R120" s="159"/>
      <c r="S120" s="160"/>
      <c r="T120" s="161"/>
      <c r="U120" s="158">
        <f t="shared" ref="U120:AD120" si="95">U121+U123+U125+U127</f>
        <v>0</v>
      </c>
      <c r="V120" s="158">
        <f t="shared" si="95"/>
        <v>0</v>
      </c>
      <c r="W120" s="162">
        <f t="shared" si="95"/>
        <v>0</v>
      </c>
      <c r="X120" s="162">
        <f t="shared" si="95"/>
        <v>0</v>
      </c>
      <c r="Y120" s="158">
        <f t="shared" si="95"/>
        <v>0</v>
      </c>
      <c r="Z120" s="158">
        <f t="shared" si="95"/>
        <v>0</v>
      </c>
      <c r="AA120" s="162">
        <f t="shared" si="95"/>
        <v>0</v>
      </c>
      <c r="AB120" s="162">
        <f t="shared" si="95"/>
        <v>0</v>
      </c>
      <c r="AC120" s="158">
        <f t="shared" si="95"/>
        <v>0</v>
      </c>
      <c r="AD120" s="158">
        <f t="shared" si="95"/>
        <v>0</v>
      </c>
      <c r="AE120" s="158">
        <f t="shared" si="64"/>
        <v>0</v>
      </c>
      <c r="AF120" s="158">
        <f>AF121+AF123+AF125+AF127</f>
        <v>0</v>
      </c>
      <c r="AG120" s="158">
        <f>AG121+AG123+AG125+AG127</f>
        <v>0</v>
      </c>
      <c r="AH120" s="158">
        <f t="shared" si="65"/>
        <v>0</v>
      </c>
      <c r="AI120" s="158">
        <f>AI121+AI123+AI125+AI127</f>
        <v>0</v>
      </c>
      <c r="AJ120" s="158">
        <f>AJ121+AJ123+AJ125+AJ127</f>
        <v>0</v>
      </c>
      <c r="AK120" s="158">
        <f t="shared" si="66"/>
        <v>0</v>
      </c>
      <c r="AL120" s="158">
        <f>AL121+AL123+AL125+AL127</f>
        <v>0</v>
      </c>
      <c r="AM120" s="158">
        <f>AM121+AM123+AM125+AM127</f>
        <v>0</v>
      </c>
      <c r="AN120" s="158">
        <f t="shared" si="67"/>
        <v>0</v>
      </c>
      <c r="AO120" s="158">
        <f>AO121+AO123+AO125+AO127</f>
        <v>0</v>
      </c>
      <c r="AP120" s="158">
        <f>AP121+AP123+AP125+AP127</f>
        <v>0</v>
      </c>
      <c r="AQ120" s="158">
        <f t="shared" si="68"/>
        <v>0</v>
      </c>
      <c r="AR120" s="158">
        <f>AR121+AR123+AR125+AR127</f>
        <v>0</v>
      </c>
      <c r="AS120" s="158">
        <f>AS121+AS123+AS125+AS127</f>
        <v>0</v>
      </c>
      <c r="AT120" s="158">
        <f t="shared" si="69"/>
        <v>0</v>
      </c>
      <c r="AU120" s="158">
        <f>AU121+AU123+AU125+AU127</f>
        <v>0</v>
      </c>
      <c r="AV120" s="158">
        <f>AV121+AV123+AV125+AV127</f>
        <v>0</v>
      </c>
      <c r="AW120" s="158">
        <f t="shared" si="70"/>
        <v>0</v>
      </c>
      <c r="AX120" s="160"/>
      <c r="AY120" s="161"/>
      <c r="AZ120" s="160"/>
      <c r="BA120" s="161"/>
      <c r="BB120" s="160"/>
      <c r="BC120" s="161"/>
      <c r="BD120" s="160"/>
      <c r="BE120" s="161"/>
    </row>
    <row r="121" spans="2:57" ht="15.75" hidden="1">
      <c r="B121" s="163">
        <v>2025</v>
      </c>
      <c r="C121" s="163">
        <v>20</v>
      </c>
      <c r="D121" s="164"/>
      <c r="E121" s="165"/>
      <c r="F121" s="163">
        <v>1</v>
      </c>
      <c r="G121" s="163">
        <v>1</v>
      </c>
      <c r="H121" s="163">
        <v>2</v>
      </c>
      <c r="I121" s="163">
        <v>2000</v>
      </c>
      <c r="J121" s="163">
        <v>2500</v>
      </c>
      <c r="K121" s="163">
        <v>251</v>
      </c>
      <c r="L121" s="166" t="s">
        <v>44</v>
      </c>
      <c r="M121" s="167"/>
      <c r="N121" s="168" t="s">
        <v>89</v>
      </c>
      <c r="O121" s="169">
        <v>0</v>
      </c>
      <c r="P121" s="169">
        <v>0</v>
      </c>
      <c r="Q121" s="169">
        <v>0</v>
      </c>
      <c r="R121" s="170"/>
      <c r="S121" s="171"/>
      <c r="T121" s="172"/>
      <c r="U121" s="169">
        <f t="shared" ref="U121:AD121" si="96">U122</f>
        <v>0</v>
      </c>
      <c r="V121" s="169">
        <f t="shared" si="96"/>
        <v>0</v>
      </c>
      <c r="W121" s="173">
        <f t="shared" si="96"/>
        <v>0</v>
      </c>
      <c r="X121" s="173">
        <f t="shared" si="96"/>
        <v>0</v>
      </c>
      <c r="Y121" s="169">
        <f t="shared" si="96"/>
        <v>0</v>
      </c>
      <c r="Z121" s="169">
        <f t="shared" si="96"/>
        <v>0</v>
      </c>
      <c r="AA121" s="173">
        <f t="shared" si="96"/>
        <v>0</v>
      </c>
      <c r="AB121" s="173">
        <f t="shared" si="96"/>
        <v>0</v>
      </c>
      <c r="AC121" s="169">
        <f t="shared" si="96"/>
        <v>0</v>
      </c>
      <c r="AD121" s="169">
        <f t="shared" si="96"/>
        <v>0</v>
      </c>
      <c r="AE121" s="169">
        <f t="shared" si="64"/>
        <v>0</v>
      </c>
      <c r="AF121" s="169">
        <f>AF122</f>
        <v>0</v>
      </c>
      <c r="AG121" s="169">
        <f>AG122</f>
        <v>0</v>
      </c>
      <c r="AH121" s="169">
        <f t="shared" si="65"/>
        <v>0</v>
      </c>
      <c r="AI121" s="169">
        <f>AI122</f>
        <v>0</v>
      </c>
      <c r="AJ121" s="169">
        <f>AJ122</f>
        <v>0</v>
      </c>
      <c r="AK121" s="169">
        <f t="shared" si="66"/>
        <v>0</v>
      </c>
      <c r="AL121" s="169">
        <f>AL122</f>
        <v>0</v>
      </c>
      <c r="AM121" s="169">
        <f>AM122</f>
        <v>0</v>
      </c>
      <c r="AN121" s="169">
        <f t="shared" si="67"/>
        <v>0</v>
      </c>
      <c r="AO121" s="169">
        <f>AO122</f>
        <v>0</v>
      </c>
      <c r="AP121" s="169">
        <f>AP122</f>
        <v>0</v>
      </c>
      <c r="AQ121" s="169">
        <f t="shared" si="68"/>
        <v>0</v>
      </c>
      <c r="AR121" s="169">
        <f>AR122</f>
        <v>0</v>
      </c>
      <c r="AS121" s="169">
        <f>AS122</f>
        <v>0</v>
      </c>
      <c r="AT121" s="169">
        <f t="shared" si="69"/>
        <v>0</v>
      </c>
      <c r="AU121" s="169">
        <f>AU122</f>
        <v>0</v>
      </c>
      <c r="AV121" s="169">
        <f>AV122</f>
        <v>0</v>
      </c>
      <c r="AW121" s="169">
        <f t="shared" si="70"/>
        <v>0</v>
      </c>
      <c r="AX121" s="171"/>
      <c r="AY121" s="172"/>
      <c r="AZ121" s="171"/>
      <c r="BA121" s="172"/>
      <c r="BB121" s="171"/>
      <c r="BC121" s="172"/>
      <c r="BD121" s="171"/>
      <c r="BE121" s="172"/>
    </row>
    <row r="122" spans="2:57" ht="15.75" hidden="1">
      <c r="B122" s="174">
        <v>2025</v>
      </c>
      <c r="C122" s="174">
        <v>20</v>
      </c>
      <c r="D122" s="175">
        <v>0</v>
      </c>
      <c r="E122" s="176"/>
      <c r="F122" s="174">
        <v>1</v>
      </c>
      <c r="G122" s="174">
        <v>1</v>
      </c>
      <c r="H122" s="174">
        <v>2</v>
      </c>
      <c r="I122" s="174">
        <v>2000</v>
      </c>
      <c r="J122" s="174">
        <v>2500</v>
      </c>
      <c r="K122" s="174">
        <v>251</v>
      </c>
      <c r="L122" s="177">
        <v>1209</v>
      </c>
      <c r="M122" s="178">
        <v>0</v>
      </c>
      <c r="N122" s="179" t="s">
        <v>89</v>
      </c>
      <c r="O122" s="180">
        <v>0</v>
      </c>
      <c r="P122" s="180">
        <v>0</v>
      </c>
      <c r="Q122" s="181">
        <v>0</v>
      </c>
      <c r="R122" s="182" t="s">
        <v>82</v>
      </c>
      <c r="S122" s="183">
        <v>0</v>
      </c>
      <c r="T122" s="183">
        <v>0</v>
      </c>
      <c r="U122" s="180">
        <v>0</v>
      </c>
      <c r="V122" s="180">
        <v>0</v>
      </c>
      <c r="W122" s="183">
        <v>0</v>
      </c>
      <c r="X122" s="183">
        <v>0</v>
      </c>
      <c r="Y122" s="180">
        <v>0</v>
      </c>
      <c r="Z122" s="180">
        <v>0</v>
      </c>
      <c r="AA122" s="183">
        <v>0</v>
      </c>
      <c r="AB122" s="183">
        <v>0</v>
      </c>
      <c r="AC122" s="180">
        <f>+O122+U122-Y122</f>
        <v>0</v>
      </c>
      <c r="AD122" s="180">
        <f>+P122+V122-Z122</f>
        <v>0</v>
      </c>
      <c r="AE122" s="181">
        <f t="shared" si="64"/>
        <v>0</v>
      </c>
      <c r="AF122" s="180">
        <v>0</v>
      </c>
      <c r="AG122" s="180">
        <v>0</v>
      </c>
      <c r="AH122" s="181">
        <f t="shared" si="65"/>
        <v>0</v>
      </c>
      <c r="AI122" s="180">
        <v>0</v>
      </c>
      <c r="AJ122" s="180">
        <v>0</v>
      </c>
      <c r="AK122" s="181">
        <f t="shared" si="66"/>
        <v>0</v>
      </c>
      <c r="AL122" s="180">
        <v>0</v>
      </c>
      <c r="AM122" s="180">
        <v>0</v>
      </c>
      <c r="AN122" s="181">
        <f t="shared" si="67"/>
        <v>0</v>
      </c>
      <c r="AO122" s="180">
        <v>0</v>
      </c>
      <c r="AP122" s="180">
        <v>0</v>
      </c>
      <c r="AQ122" s="181">
        <f t="shared" si="68"/>
        <v>0</v>
      </c>
      <c r="AR122" s="180">
        <v>0</v>
      </c>
      <c r="AS122" s="180">
        <v>0</v>
      </c>
      <c r="AT122" s="181">
        <f t="shared" si="69"/>
        <v>0</v>
      </c>
      <c r="AU122" s="180">
        <f>+AC122-AF122-AI122-AL122-AO122-AR122</f>
        <v>0</v>
      </c>
      <c r="AV122" s="180">
        <f>+AD122-AG122-AJ122-AM122-AP122-AS122</f>
        <v>0</v>
      </c>
      <c r="AW122" s="181">
        <f t="shared" si="70"/>
        <v>0</v>
      </c>
      <c r="AX122" s="183">
        <f>+S122+W122-AA122</f>
        <v>0</v>
      </c>
      <c r="AY122" s="183">
        <f>+T122+X122-AB122</f>
        <v>0</v>
      </c>
      <c r="AZ122" s="183"/>
      <c r="BA122" s="183"/>
      <c r="BB122" s="183"/>
      <c r="BC122" s="183"/>
      <c r="BD122" s="183">
        <f>+AX122-AZ122-BB122</f>
        <v>0</v>
      </c>
      <c r="BE122" s="183">
        <f>+AY122-BA122-BC122</f>
        <v>0</v>
      </c>
    </row>
    <row r="123" spans="2:57" ht="15.75" hidden="1">
      <c r="B123" s="163">
        <v>2025</v>
      </c>
      <c r="C123" s="163">
        <v>20</v>
      </c>
      <c r="D123" s="164"/>
      <c r="E123" s="165"/>
      <c r="F123" s="163">
        <v>1</v>
      </c>
      <c r="G123" s="163">
        <v>1</v>
      </c>
      <c r="H123" s="163">
        <v>2</v>
      </c>
      <c r="I123" s="163">
        <v>2000</v>
      </c>
      <c r="J123" s="163">
        <v>2500</v>
      </c>
      <c r="K123" s="163">
        <v>254</v>
      </c>
      <c r="L123" s="166" t="s">
        <v>44</v>
      </c>
      <c r="M123" s="167"/>
      <c r="N123" s="168" t="s">
        <v>90</v>
      </c>
      <c r="O123" s="169">
        <v>0</v>
      </c>
      <c r="P123" s="169">
        <v>0</v>
      </c>
      <c r="Q123" s="169">
        <v>0</v>
      </c>
      <c r="R123" s="170"/>
      <c r="S123" s="171"/>
      <c r="T123" s="172"/>
      <c r="U123" s="169">
        <f t="shared" ref="U123:AD123" si="97">U124</f>
        <v>0</v>
      </c>
      <c r="V123" s="169">
        <f t="shared" si="97"/>
        <v>0</v>
      </c>
      <c r="W123" s="173">
        <f t="shared" si="97"/>
        <v>0</v>
      </c>
      <c r="X123" s="173">
        <f t="shared" si="97"/>
        <v>0</v>
      </c>
      <c r="Y123" s="169">
        <f t="shared" si="97"/>
        <v>0</v>
      </c>
      <c r="Z123" s="169">
        <f t="shared" si="97"/>
        <v>0</v>
      </c>
      <c r="AA123" s="173">
        <f t="shared" si="97"/>
        <v>0</v>
      </c>
      <c r="AB123" s="173">
        <f t="shared" si="97"/>
        <v>0</v>
      </c>
      <c r="AC123" s="169">
        <f t="shared" si="97"/>
        <v>0</v>
      </c>
      <c r="AD123" s="169">
        <f t="shared" si="97"/>
        <v>0</v>
      </c>
      <c r="AE123" s="169">
        <f t="shared" si="64"/>
        <v>0</v>
      </c>
      <c r="AF123" s="169">
        <f>AF124</f>
        <v>0</v>
      </c>
      <c r="AG123" s="169">
        <f>AG124</f>
        <v>0</v>
      </c>
      <c r="AH123" s="169">
        <f t="shared" si="65"/>
        <v>0</v>
      </c>
      <c r="AI123" s="169">
        <f>AI124</f>
        <v>0</v>
      </c>
      <c r="AJ123" s="169">
        <f>AJ124</f>
        <v>0</v>
      </c>
      <c r="AK123" s="169">
        <f t="shared" si="66"/>
        <v>0</v>
      </c>
      <c r="AL123" s="169">
        <f>AL124</f>
        <v>0</v>
      </c>
      <c r="AM123" s="169">
        <f>AM124</f>
        <v>0</v>
      </c>
      <c r="AN123" s="169">
        <f t="shared" si="67"/>
        <v>0</v>
      </c>
      <c r="AO123" s="169">
        <f>AO124</f>
        <v>0</v>
      </c>
      <c r="AP123" s="169">
        <f>AP124</f>
        <v>0</v>
      </c>
      <c r="AQ123" s="169">
        <f t="shared" si="68"/>
        <v>0</v>
      </c>
      <c r="AR123" s="169">
        <f>AR124</f>
        <v>0</v>
      </c>
      <c r="AS123" s="169">
        <f>AS124</f>
        <v>0</v>
      </c>
      <c r="AT123" s="169">
        <f t="shared" si="69"/>
        <v>0</v>
      </c>
      <c r="AU123" s="169">
        <f>AU124</f>
        <v>0</v>
      </c>
      <c r="AV123" s="169">
        <f>AV124</f>
        <v>0</v>
      </c>
      <c r="AW123" s="169">
        <f t="shared" si="70"/>
        <v>0</v>
      </c>
      <c r="AX123" s="171"/>
      <c r="AY123" s="172"/>
      <c r="AZ123" s="171"/>
      <c r="BA123" s="172"/>
      <c r="BB123" s="171"/>
      <c r="BC123" s="172"/>
      <c r="BD123" s="171"/>
      <c r="BE123" s="172"/>
    </row>
    <row r="124" spans="2:57" ht="15.75" hidden="1">
      <c r="B124" s="174">
        <v>2025</v>
      </c>
      <c r="C124" s="174">
        <v>20</v>
      </c>
      <c r="D124" s="175">
        <v>0</v>
      </c>
      <c r="E124" s="176"/>
      <c r="F124" s="174">
        <v>1</v>
      </c>
      <c r="G124" s="174">
        <v>1</v>
      </c>
      <c r="H124" s="174">
        <v>2</v>
      </c>
      <c r="I124" s="174">
        <v>2000</v>
      </c>
      <c r="J124" s="174">
        <v>2500</v>
      </c>
      <c r="K124" s="174">
        <v>254</v>
      </c>
      <c r="L124" s="177">
        <v>934</v>
      </c>
      <c r="M124" s="178">
        <v>0</v>
      </c>
      <c r="N124" s="179" t="s">
        <v>90</v>
      </c>
      <c r="O124" s="180">
        <v>0</v>
      </c>
      <c r="P124" s="180">
        <v>0</v>
      </c>
      <c r="Q124" s="181">
        <v>0</v>
      </c>
      <c r="R124" s="182" t="s">
        <v>82</v>
      </c>
      <c r="S124" s="183">
        <v>0</v>
      </c>
      <c r="T124" s="183">
        <v>0</v>
      </c>
      <c r="U124" s="180">
        <v>0</v>
      </c>
      <c r="V124" s="180">
        <v>0</v>
      </c>
      <c r="W124" s="183">
        <v>0</v>
      </c>
      <c r="X124" s="183">
        <v>0</v>
      </c>
      <c r="Y124" s="180">
        <v>0</v>
      </c>
      <c r="Z124" s="180">
        <v>0</v>
      </c>
      <c r="AA124" s="183">
        <v>0</v>
      </c>
      <c r="AB124" s="183">
        <v>0</v>
      </c>
      <c r="AC124" s="180">
        <f>+O124+U124-Y124</f>
        <v>0</v>
      </c>
      <c r="AD124" s="180">
        <f>+P124+V124-Z124</f>
        <v>0</v>
      </c>
      <c r="AE124" s="181">
        <f t="shared" si="64"/>
        <v>0</v>
      </c>
      <c r="AF124" s="180">
        <v>0</v>
      </c>
      <c r="AG124" s="180">
        <v>0</v>
      </c>
      <c r="AH124" s="181">
        <f t="shared" si="65"/>
        <v>0</v>
      </c>
      <c r="AI124" s="180">
        <v>0</v>
      </c>
      <c r="AJ124" s="180">
        <v>0</v>
      </c>
      <c r="AK124" s="181">
        <f t="shared" si="66"/>
        <v>0</v>
      </c>
      <c r="AL124" s="180">
        <v>0</v>
      </c>
      <c r="AM124" s="180">
        <v>0</v>
      </c>
      <c r="AN124" s="181">
        <f t="shared" si="67"/>
        <v>0</v>
      </c>
      <c r="AO124" s="180">
        <v>0</v>
      </c>
      <c r="AP124" s="180">
        <v>0</v>
      </c>
      <c r="AQ124" s="181">
        <f t="shared" si="68"/>
        <v>0</v>
      </c>
      <c r="AR124" s="180">
        <v>0</v>
      </c>
      <c r="AS124" s="180">
        <v>0</v>
      </c>
      <c r="AT124" s="181">
        <f t="shared" si="69"/>
        <v>0</v>
      </c>
      <c r="AU124" s="180">
        <f>+AC124-AF124-AI124-AL124-AO124-AR124</f>
        <v>0</v>
      </c>
      <c r="AV124" s="180">
        <f>+AD124-AG124-AJ124-AM124-AP124-AS124</f>
        <v>0</v>
      </c>
      <c r="AW124" s="181">
        <f t="shared" si="70"/>
        <v>0</v>
      </c>
      <c r="AX124" s="183">
        <f>+S124+W124-AA124</f>
        <v>0</v>
      </c>
      <c r="AY124" s="183">
        <f>+T124+X124-AB124</f>
        <v>0</v>
      </c>
      <c r="AZ124" s="183"/>
      <c r="BA124" s="183"/>
      <c r="BB124" s="183"/>
      <c r="BC124" s="183"/>
      <c r="BD124" s="183">
        <f>+AX124-AZ124-BB124</f>
        <v>0</v>
      </c>
      <c r="BE124" s="183">
        <f>+AY124-BA124-BC124</f>
        <v>0</v>
      </c>
    </row>
    <row r="125" spans="2:57" ht="15.75" hidden="1">
      <c r="B125" s="163">
        <v>2025</v>
      </c>
      <c r="C125" s="163">
        <v>20</v>
      </c>
      <c r="D125" s="164"/>
      <c r="E125" s="165"/>
      <c r="F125" s="163">
        <v>1</v>
      </c>
      <c r="G125" s="163">
        <v>1</v>
      </c>
      <c r="H125" s="163">
        <v>2</v>
      </c>
      <c r="I125" s="163">
        <v>2000</v>
      </c>
      <c r="J125" s="163">
        <v>2500</v>
      </c>
      <c r="K125" s="163">
        <v>255</v>
      </c>
      <c r="L125" s="166" t="s">
        <v>44</v>
      </c>
      <c r="M125" s="167"/>
      <c r="N125" s="168" t="s">
        <v>91</v>
      </c>
      <c r="O125" s="169">
        <v>0</v>
      </c>
      <c r="P125" s="169">
        <v>0</v>
      </c>
      <c r="Q125" s="169">
        <v>0</v>
      </c>
      <c r="R125" s="170"/>
      <c r="S125" s="171"/>
      <c r="T125" s="172"/>
      <c r="U125" s="169">
        <f t="shared" ref="U125:AD125" si="98">U126</f>
        <v>0</v>
      </c>
      <c r="V125" s="169">
        <f t="shared" si="98"/>
        <v>0</v>
      </c>
      <c r="W125" s="173">
        <f t="shared" si="98"/>
        <v>0</v>
      </c>
      <c r="X125" s="173">
        <f t="shared" si="98"/>
        <v>0</v>
      </c>
      <c r="Y125" s="169">
        <f t="shared" si="98"/>
        <v>0</v>
      </c>
      <c r="Z125" s="169">
        <f t="shared" si="98"/>
        <v>0</v>
      </c>
      <c r="AA125" s="173">
        <f t="shared" si="98"/>
        <v>0</v>
      </c>
      <c r="AB125" s="173">
        <f t="shared" si="98"/>
        <v>0</v>
      </c>
      <c r="AC125" s="169">
        <f t="shared" si="98"/>
        <v>0</v>
      </c>
      <c r="AD125" s="169">
        <f t="shared" si="98"/>
        <v>0</v>
      </c>
      <c r="AE125" s="169">
        <f t="shared" si="64"/>
        <v>0</v>
      </c>
      <c r="AF125" s="169">
        <f>AF126</f>
        <v>0</v>
      </c>
      <c r="AG125" s="169">
        <f>AG126</f>
        <v>0</v>
      </c>
      <c r="AH125" s="169">
        <f t="shared" si="65"/>
        <v>0</v>
      </c>
      <c r="AI125" s="169">
        <f>AI126</f>
        <v>0</v>
      </c>
      <c r="AJ125" s="169">
        <f>AJ126</f>
        <v>0</v>
      </c>
      <c r="AK125" s="169">
        <f t="shared" si="66"/>
        <v>0</v>
      </c>
      <c r="AL125" s="169">
        <f>AL126</f>
        <v>0</v>
      </c>
      <c r="AM125" s="169">
        <f>AM126</f>
        <v>0</v>
      </c>
      <c r="AN125" s="169">
        <f t="shared" si="67"/>
        <v>0</v>
      </c>
      <c r="AO125" s="169">
        <f>AO126</f>
        <v>0</v>
      </c>
      <c r="AP125" s="169">
        <f>AP126</f>
        <v>0</v>
      </c>
      <c r="AQ125" s="169">
        <f t="shared" si="68"/>
        <v>0</v>
      </c>
      <c r="AR125" s="169">
        <f>AR126</f>
        <v>0</v>
      </c>
      <c r="AS125" s="169">
        <f>AS126</f>
        <v>0</v>
      </c>
      <c r="AT125" s="169">
        <f t="shared" si="69"/>
        <v>0</v>
      </c>
      <c r="AU125" s="169">
        <f>AU126</f>
        <v>0</v>
      </c>
      <c r="AV125" s="169">
        <f>AV126</f>
        <v>0</v>
      </c>
      <c r="AW125" s="169">
        <f t="shared" si="70"/>
        <v>0</v>
      </c>
      <c r="AX125" s="171"/>
      <c r="AY125" s="172"/>
      <c r="AZ125" s="171"/>
      <c r="BA125" s="172"/>
      <c r="BB125" s="171"/>
      <c r="BC125" s="172"/>
      <c r="BD125" s="171"/>
      <c r="BE125" s="172"/>
    </row>
    <row r="126" spans="2:57" ht="15.75" hidden="1">
      <c r="B126" s="174">
        <v>2025</v>
      </c>
      <c r="C126" s="174">
        <v>20</v>
      </c>
      <c r="D126" s="175">
        <v>0</v>
      </c>
      <c r="E126" s="176"/>
      <c r="F126" s="174">
        <v>1</v>
      </c>
      <c r="G126" s="174">
        <v>1</v>
      </c>
      <c r="H126" s="174">
        <v>2</v>
      </c>
      <c r="I126" s="174">
        <v>2000</v>
      </c>
      <c r="J126" s="174">
        <v>2500</v>
      </c>
      <c r="K126" s="174">
        <v>255</v>
      </c>
      <c r="L126" s="177">
        <v>933</v>
      </c>
      <c r="M126" s="178">
        <v>0</v>
      </c>
      <c r="N126" s="179" t="s">
        <v>91</v>
      </c>
      <c r="O126" s="180">
        <v>0</v>
      </c>
      <c r="P126" s="180">
        <v>0</v>
      </c>
      <c r="Q126" s="181">
        <v>0</v>
      </c>
      <c r="R126" s="182" t="s">
        <v>82</v>
      </c>
      <c r="S126" s="183">
        <v>0</v>
      </c>
      <c r="T126" s="183">
        <v>0</v>
      </c>
      <c r="U126" s="180">
        <v>0</v>
      </c>
      <c r="V126" s="180">
        <v>0</v>
      </c>
      <c r="W126" s="183">
        <v>0</v>
      </c>
      <c r="X126" s="183">
        <v>0</v>
      </c>
      <c r="Y126" s="180">
        <v>0</v>
      </c>
      <c r="Z126" s="180">
        <v>0</v>
      </c>
      <c r="AA126" s="183">
        <v>0</v>
      </c>
      <c r="AB126" s="183">
        <v>0</v>
      </c>
      <c r="AC126" s="180">
        <f>+O126+U126-Y126</f>
        <v>0</v>
      </c>
      <c r="AD126" s="180">
        <f>+P126+V126-Z126</f>
        <v>0</v>
      </c>
      <c r="AE126" s="181">
        <f t="shared" si="64"/>
        <v>0</v>
      </c>
      <c r="AF126" s="180">
        <v>0</v>
      </c>
      <c r="AG126" s="180">
        <v>0</v>
      </c>
      <c r="AH126" s="181">
        <f t="shared" si="65"/>
        <v>0</v>
      </c>
      <c r="AI126" s="180">
        <v>0</v>
      </c>
      <c r="AJ126" s="180">
        <v>0</v>
      </c>
      <c r="AK126" s="181">
        <f t="shared" si="66"/>
        <v>0</v>
      </c>
      <c r="AL126" s="180">
        <v>0</v>
      </c>
      <c r="AM126" s="180">
        <v>0</v>
      </c>
      <c r="AN126" s="181">
        <f t="shared" si="67"/>
        <v>0</v>
      </c>
      <c r="AO126" s="180">
        <v>0</v>
      </c>
      <c r="AP126" s="180">
        <v>0</v>
      </c>
      <c r="AQ126" s="181">
        <f t="shared" si="68"/>
        <v>0</v>
      </c>
      <c r="AR126" s="180">
        <v>0</v>
      </c>
      <c r="AS126" s="180">
        <v>0</v>
      </c>
      <c r="AT126" s="181">
        <f t="shared" si="69"/>
        <v>0</v>
      </c>
      <c r="AU126" s="180">
        <f>+AC126-AF126-AI126-AL126-AO126-AR126</f>
        <v>0</v>
      </c>
      <c r="AV126" s="180">
        <f>+AD126-AG126-AJ126-AM126-AP126-AS126</f>
        <v>0</v>
      </c>
      <c r="AW126" s="181">
        <f t="shared" si="70"/>
        <v>0</v>
      </c>
      <c r="AX126" s="183">
        <f>+S126+W126-AA126</f>
        <v>0</v>
      </c>
      <c r="AY126" s="183">
        <f>+T126+X126-AB126</f>
        <v>0</v>
      </c>
      <c r="AZ126" s="183"/>
      <c r="BA126" s="183"/>
      <c r="BB126" s="183"/>
      <c r="BC126" s="183"/>
      <c r="BD126" s="183">
        <f>+AX126-AZ126-BB126</f>
        <v>0</v>
      </c>
      <c r="BE126" s="183">
        <f>+AY126-BA126-BC126</f>
        <v>0</v>
      </c>
    </row>
    <row r="127" spans="2:57" ht="15.75" hidden="1">
      <c r="B127" s="163">
        <v>2025</v>
      </c>
      <c r="C127" s="163">
        <v>20</v>
      </c>
      <c r="D127" s="164"/>
      <c r="E127" s="165"/>
      <c r="F127" s="163">
        <v>1</v>
      </c>
      <c r="G127" s="163">
        <v>1</v>
      </c>
      <c r="H127" s="163">
        <v>2</v>
      </c>
      <c r="I127" s="163">
        <v>2000</v>
      </c>
      <c r="J127" s="163">
        <v>2500</v>
      </c>
      <c r="K127" s="163">
        <v>259</v>
      </c>
      <c r="L127" s="166" t="s">
        <v>44</v>
      </c>
      <c r="M127" s="167"/>
      <c r="N127" s="168" t="s">
        <v>92</v>
      </c>
      <c r="O127" s="169">
        <v>0</v>
      </c>
      <c r="P127" s="169">
        <v>0</v>
      </c>
      <c r="Q127" s="169">
        <v>0</v>
      </c>
      <c r="R127" s="170"/>
      <c r="S127" s="171"/>
      <c r="T127" s="172"/>
      <c r="U127" s="169">
        <f t="shared" ref="U127:AD127" si="99">U128</f>
        <v>0</v>
      </c>
      <c r="V127" s="169">
        <f t="shared" si="99"/>
        <v>0</v>
      </c>
      <c r="W127" s="173">
        <f t="shared" si="99"/>
        <v>0</v>
      </c>
      <c r="X127" s="173">
        <f t="shared" si="99"/>
        <v>0</v>
      </c>
      <c r="Y127" s="169">
        <f t="shared" si="99"/>
        <v>0</v>
      </c>
      <c r="Z127" s="169">
        <f t="shared" si="99"/>
        <v>0</v>
      </c>
      <c r="AA127" s="173">
        <f t="shared" si="99"/>
        <v>0</v>
      </c>
      <c r="AB127" s="173">
        <f t="shared" si="99"/>
        <v>0</v>
      </c>
      <c r="AC127" s="169">
        <f t="shared" si="99"/>
        <v>0</v>
      </c>
      <c r="AD127" s="169">
        <f t="shared" si="99"/>
        <v>0</v>
      </c>
      <c r="AE127" s="169">
        <f t="shared" si="64"/>
        <v>0</v>
      </c>
      <c r="AF127" s="169">
        <f>AF128</f>
        <v>0</v>
      </c>
      <c r="AG127" s="169">
        <f>AG128</f>
        <v>0</v>
      </c>
      <c r="AH127" s="169">
        <f t="shared" si="65"/>
        <v>0</v>
      </c>
      <c r="AI127" s="169">
        <f>AI128</f>
        <v>0</v>
      </c>
      <c r="AJ127" s="169">
        <f>AJ128</f>
        <v>0</v>
      </c>
      <c r="AK127" s="169">
        <f t="shared" si="66"/>
        <v>0</v>
      </c>
      <c r="AL127" s="169">
        <f>AL128</f>
        <v>0</v>
      </c>
      <c r="AM127" s="169">
        <f>AM128</f>
        <v>0</v>
      </c>
      <c r="AN127" s="169">
        <f t="shared" si="67"/>
        <v>0</v>
      </c>
      <c r="AO127" s="169">
        <f>AO128</f>
        <v>0</v>
      </c>
      <c r="AP127" s="169">
        <f>AP128</f>
        <v>0</v>
      </c>
      <c r="AQ127" s="169">
        <f t="shared" si="68"/>
        <v>0</v>
      </c>
      <c r="AR127" s="169">
        <f>AR128</f>
        <v>0</v>
      </c>
      <c r="AS127" s="169">
        <f>AS128</f>
        <v>0</v>
      </c>
      <c r="AT127" s="169">
        <f t="shared" si="69"/>
        <v>0</v>
      </c>
      <c r="AU127" s="169">
        <f>AU128</f>
        <v>0</v>
      </c>
      <c r="AV127" s="169">
        <f>AV128</f>
        <v>0</v>
      </c>
      <c r="AW127" s="169">
        <f t="shared" si="70"/>
        <v>0</v>
      </c>
      <c r="AX127" s="171"/>
      <c r="AY127" s="172"/>
      <c r="AZ127" s="171"/>
      <c r="BA127" s="172"/>
      <c r="BB127" s="171"/>
      <c r="BC127" s="172"/>
      <c r="BD127" s="171"/>
      <c r="BE127" s="172"/>
    </row>
    <row r="128" spans="2:57" ht="15.75" hidden="1">
      <c r="B128" s="174">
        <v>2025</v>
      </c>
      <c r="C128" s="174">
        <v>20</v>
      </c>
      <c r="D128" s="175">
        <v>0</v>
      </c>
      <c r="E128" s="176"/>
      <c r="F128" s="174">
        <v>1</v>
      </c>
      <c r="G128" s="174">
        <v>1</v>
      </c>
      <c r="H128" s="174">
        <v>2</v>
      </c>
      <c r="I128" s="174">
        <v>2000</v>
      </c>
      <c r="J128" s="174">
        <v>2500</v>
      </c>
      <c r="K128" s="174">
        <v>259</v>
      </c>
      <c r="L128" s="177">
        <v>1079</v>
      </c>
      <c r="M128" s="178">
        <v>0</v>
      </c>
      <c r="N128" s="179" t="s">
        <v>92</v>
      </c>
      <c r="O128" s="180">
        <v>0</v>
      </c>
      <c r="P128" s="180">
        <v>0</v>
      </c>
      <c r="Q128" s="181">
        <v>0</v>
      </c>
      <c r="R128" s="182" t="s">
        <v>82</v>
      </c>
      <c r="S128" s="183">
        <v>0</v>
      </c>
      <c r="T128" s="183">
        <v>0</v>
      </c>
      <c r="U128" s="180">
        <v>0</v>
      </c>
      <c r="V128" s="180">
        <v>0</v>
      </c>
      <c r="W128" s="183">
        <v>0</v>
      </c>
      <c r="X128" s="183">
        <v>0</v>
      </c>
      <c r="Y128" s="180">
        <v>0</v>
      </c>
      <c r="Z128" s="180">
        <v>0</v>
      </c>
      <c r="AA128" s="183">
        <v>0</v>
      </c>
      <c r="AB128" s="183">
        <v>0</v>
      </c>
      <c r="AC128" s="180">
        <f>+O128+U128-Y128</f>
        <v>0</v>
      </c>
      <c r="AD128" s="180">
        <f>+P128+V128-Z128</f>
        <v>0</v>
      </c>
      <c r="AE128" s="181">
        <f t="shared" si="64"/>
        <v>0</v>
      </c>
      <c r="AF128" s="180">
        <v>0</v>
      </c>
      <c r="AG128" s="180">
        <v>0</v>
      </c>
      <c r="AH128" s="181">
        <f t="shared" si="65"/>
        <v>0</v>
      </c>
      <c r="AI128" s="180">
        <v>0</v>
      </c>
      <c r="AJ128" s="180">
        <v>0</v>
      </c>
      <c r="AK128" s="181">
        <f t="shared" si="66"/>
        <v>0</v>
      </c>
      <c r="AL128" s="180">
        <v>0</v>
      </c>
      <c r="AM128" s="180">
        <v>0</v>
      </c>
      <c r="AN128" s="181">
        <f t="shared" si="67"/>
        <v>0</v>
      </c>
      <c r="AO128" s="180">
        <v>0</v>
      </c>
      <c r="AP128" s="180">
        <v>0</v>
      </c>
      <c r="AQ128" s="181">
        <f t="shared" si="68"/>
        <v>0</v>
      </c>
      <c r="AR128" s="180">
        <v>0</v>
      </c>
      <c r="AS128" s="180">
        <v>0</v>
      </c>
      <c r="AT128" s="181">
        <f t="shared" si="69"/>
        <v>0</v>
      </c>
      <c r="AU128" s="180">
        <f>+AC128-AF128-AI128-AL128-AO128-AR128</f>
        <v>0</v>
      </c>
      <c r="AV128" s="180">
        <f>+AD128-AG128-AJ128-AM128-AP128-AS128</f>
        <v>0</v>
      </c>
      <c r="AW128" s="181">
        <f t="shared" si="70"/>
        <v>0</v>
      </c>
      <c r="AX128" s="183">
        <f>+S128+W128-AA128</f>
        <v>0</v>
      </c>
      <c r="AY128" s="183">
        <f>+T128+X128-AB128</f>
        <v>0</v>
      </c>
      <c r="AZ128" s="183"/>
      <c r="BA128" s="183"/>
      <c r="BB128" s="183"/>
      <c r="BC128" s="183"/>
      <c r="BD128" s="183">
        <f>+AX128-AZ128-BB128</f>
        <v>0</v>
      </c>
      <c r="BE128" s="183">
        <f>+AY128-BA128-BC128</f>
        <v>0</v>
      </c>
    </row>
    <row r="129" spans="2:57" ht="15.75" hidden="1">
      <c r="B129" s="152">
        <v>2025</v>
      </c>
      <c r="C129" s="152">
        <v>20</v>
      </c>
      <c r="D129" s="153"/>
      <c r="E129" s="154"/>
      <c r="F129" s="152">
        <v>1</v>
      </c>
      <c r="G129" s="152">
        <v>1</v>
      </c>
      <c r="H129" s="152">
        <v>2</v>
      </c>
      <c r="I129" s="152">
        <v>2000</v>
      </c>
      <c r="J129" s="152">
        <v>2600</v>
      </c>
      <c r="K129" s="152"/>
      <c r="L129" s="155" t="s">
        <v>44</v>
      </c>
      <c r="M129" s="156"/>
      <c r="N129" s="157" t="s">
        <v>93</v>
      </c>
      <c r="O129" s="158">
        <v>0</v>
      </c>
      <c r="P129" s="158">
        <v>0</v>
      </c>
      <c r="Q129" s="158">
        <v>0</v>
      </c>
      <c r="R129" s="159"/>
      <c r="S129" s="160"/>
      <c r="T129" s="161"/>
      <c r="U129" s="158">
        <f t="shared" ref="U129:AD129" si="100">U130</f>
        <v>0</v>
      </c>
      <c r="V129" s="158">
        <f t="shared" si="100"/>
        <v>0</v>
      </c>
      <c r="W129" s="162">
        <f t="shared" si="100"/>
        <v>0</v>
      </c>
      <c r="X129" s="162">
        <f t="shared" si="100"/>
        <v>0</v>
      </c>
      <c r="Y129" s="158">
        <f t="shared" si="100"/>
        <v>0</v>
      </c>
      <c r="Z129" s="158">
        <f t="shared" si="100"/>
        <v>0</v>
      </c>
      <c r="AA129" s="162">
        <f t="shared" si="100"/>
        <v>0</v>
      </c>
      <c r="AB129" s="162">
        <f t="shared" si="100"/>
        <v>0</v>
      </c>
      <c r="AC129" s="158">
        <f t="shared" si="100"/>
        <v>0</v>
      </c>
      <c r="AD129" s="158">
        <f t="shared" si="100"/>
        <v>0</v>
      </c>
      <c r="AE129" s="158">
        <f t="shared" si="64"/>
        <v>0</v>
      </c>
      <c r="AF129" s="158">
        <f>AF130</f>
        <v>0</v>
      </c>
      <c r="AG129" s="158">
        <f>AG130</f>
        <v>0</v>
      </c>
      <c r="AH129" s="158">
        <f t="shared" si="65"/>
        <v>0</v>
      </c>
      <c r="AI129" s="158">
        <f>AI130</f>
        <v>0</v>
      </c>
      <c r="AJ129" s="158">
        <f>AJ130</f>
        <v>0</v>
      </c>
      <c r="AK129" s="158">
        <f t="shared" si="66"/>
        <v>0</v>
      </c>
      <c r="AL129" s="158">
        <f>AL130</f>
        <v>0</v>
      </c>
      <c r="AM129" s="158">
        <f>AM130</f>
        <v>0</v>
      </c>
      <c r="AN129" s="158">
        <f t="shared" si="67"/>
        <v>0</v>
      </c>
      <c r="AO129" s="158">
        <f>AO130</f>
        <v>0</v>
      </c>
      <c r="AP129" s="158">
        <f>AP130</f>
        <v>0</v>
      </c>
      <c r="AQ129" s="158">
        <f t="shared" si="68"/>
        <v>0</v>
      </c>
      <c r="AR129" s="158">
        <f>AR130</f>
        <v>0</v>
      </c>
      <c r="AS129" s="158">
        <f>AS130</f>
        <v>0</v>
      </c>
      <c r="AT129" s="158">
        <f t="shared" si="69"/>
        <v>0</v>
      </c>
      <c r="AU129" s="158">
        <f>AU130</f>
        <v>0</v>
      </c>
      <c r="AV129" s="158">
        <f>AV130</f>
        <v>0</v>
      </c>
      <c r="AW129" s="158">
        <f t="shared" si="70"/>
        <v>0</v>
      </c>
      <c r="AX129" s="160"/>
      <c r="AY129" s="161"/>
      <c r="AZ129" s="160"/>
      <c r="BA129" s="161"/>
      <c r="BB129" s="160"/>
      <c r="BC129" s="161"/>
      <c r="BD129" s="160"/>
      <c r="BE129" s="161"/>
    </row>
    <row r="130" spans="2:57" ht="15.75" hidden="1">
      <c r="B130" s="163">
        <v>2025</v>
      </c>
      <c r="C130" s="163">
        <v>20</v>
      </c>
      <c r="D130" s="164"/>
      <c r="E130" s="165"/>
      <c r="F130" s="163">
        <v>1</v>
      </c>
      <c r="G130" s="163">
        <v>1</v>
      </c>
      <c r="H130" s="163">
        <v>2</v>
      </c>
      <c r="I130" s="163">
        <v>2000</v>
      </c>
      <c r="J130" s="163">
        <v>2600</v>
      </c>
      <c r="K130" s="163">
        <v>261</v>
      </c>
      <c r="L130" s="166" t="s">
        <v>44</v>
      </c>
      <c r="M130" s="167"/>
      <c r="N130" s="168" t="s">
        <v>93</v>
      </c>
      <c r="O130" s="169">
        <v>0</v>
      </c>
      <c r="P130" s="169">
        <v>0</v>
      </c>
      <c r="Q130" s="169">
        <v>0</v>
      </c>
      <c r="R130" s="170"/>
      <c r="S130" s="171"/>
      <c r="T130" s="172"/>
      <c r="U130" s="169">
        <f t="shared" ref="U130:AD130" si="101">SUM(U131)</f>
        <v>0</v>
      </c>
      <c r="V130" s="169">
        <f t="shared" si="101"/>
        <v>0</v>
      </c>
      <c r="W130" s="173">
        <f t="shared" si="101"/>
        <v>0</v>
      </c>
      <c r="X130" s="173">
        <f t="shared" si="101"/>
        <v>0</v>
      </c>
      <c r="Y130" s="169">
        <f t="shared" si="101"/>
        <v>0</v>
      </c>
      <c r="Z130" s="169">
        <f t="shared" si="101"/>
        <v>0</v>
      </c>
      <c r="AA130" s="173">
        <f t="shared" si="101"/>
        <v>0</v>
      </c>
      <c r="AB130" s="173">
        <f t="shared" si="101"/>
        <v>0</v>
      </c>
      <c r="AC130" s="169">
        <f t="shared" si="101"/>
        <v>0</v>
      </c>
      <c r="AD130" s="169">
        <f t="shared" si="101"/>
        <v>0</v>
      </c>
      <c r="AE130" s="169">
        <f t="shared" si="64"/>
        <v>0</v>
      </c>
      <c r="AF130" s="169">
        <f>SUM(AF131)</f>
        <v>0</v>
      </c>
      <c r="AG130" s="169">
        <f>SUM(AG131)</f>
        <v>0</v>
      </c>
      <c r="AH130" s="169">
        <f t="shared" si="65"/>
        <v>0</v>
      </c>
      <c r="AI130" s="169">
        <f>SUM(AI131)</f>
        <v>0</v>
      </c>
      <c r="AJ130" s="169">
        <f>SUM(AJ131)</f>
        <v>0</v>
      </c>
      <c r="AK130" s="169">
        <f t="shared" si="66"/>
        <v>0</v>
      </c>
      <c r="AL130" s="169">
        <f>SUM(AL131)</f>
        <v>0</v>
      </c>
      <c r="AM130" s="169">
        <f>SUM(AM131)</f>
        <v>0</v>
      </c>
      <c r="AN130" s="169">
        <f t="shared" si="67"/>
        <v>0</v>
      </c>
      <c r="AO130" s="169">
        <f>SUM(AO131)</f>
        <v>0</v>
      </c>
      <c r="AP130" s="169">
        <f>SUM(AP131)</f>
        <v>0</v>
      </c>
      <c r="AQ130" s="169">
        <f t="shared" si="68"/>
        <v>0</v>
      </c>
      <c r="AR130" s="169">
        <f>SUM(AR131)</f>
        <v>0</v>
      </c>
      <c r="AS130" s="169">
        <f>SUM(AS131)</f>
        <v>0</v>
      </c>
      <c r="AT130" s="169">
        <f t="shared" si="69"/>
        <v>0</v>
      </c>
      <c r="AU130" s="169">
        <f>SUM(AU131)</f>
        <v>0</v>
      </c>
      <c r="AV130" s="169">
        <f>SUM(AV131)</f>
        <v>0</v>
      </c>
      <c r="AW130" s="169">
        <f t="shared" si="70"/>
        <v>0</v>
      </c>
      <c r="AX130" s="171"/>
      <c r="AY130" s="172"/>
      <c r="AZ130" s="171"/>
      <c r="BA130" s="172"/>
      <c r="BB130" s="171"/>
      <c r="BC130" s="172"/>
      <c r="BD130" s="171"/>
      <c r="BE130" s="172"/>
    </row>
    <row r="131" spans="2:57" ht="15.75" hidden="1">
      <c r="B131" s="174">
        <v>2025</v>
      </c>
      <c r="C131" s="174">
        <v>20</v>
      </c>
      <c r="D131" s="175">
        <v>0</v>
      </c>
      <c r="E131" s="176"/>
      <c r="F131" s="174">
        <v>1</v>
      </c>
      <c r="G131" s="174">
        <v>1</v>
      </c>
      <c r="H131" s="174">
        <v>2</v>
      </c>
      <c r="I131" s="174">
        <v>2000</v>
      </c>
      <c r="J131" s="174">
        <v>2600</v>
      </c>
      <c r="K131" s="174">
        <v>261</v>
      </c>
      <c r="L131" s="177">
        <v>715</v>
      </c>
      <c r="M131" s="178">
        <v>0</v>
      </c>
      <c r="N131" s="179" t="s">
        <v>94</v>
      </c>
      <c r="O131" s="180">
        <v>0</v>
      </c>
      <c r="P131" s="180">
        <v>0</v>
      </c>
      <c r="Q131" s="181">
        <v>0</v>
      </c>
      <c r="R131" s="182" t="s">
        <v>95</v>
      </c>
      <c r="S131" s="183">
        <v>0</v>
      </c>
      <c r="T131" s="183">
        <v>0</v>
      </c>
      <c r="U131" s="180">
        <v>0</v>
      </c>
      <c r="V131" s="180">
        <v>0</v>
      </c>
      <c r="W131" s="183">
        <v>0</v>
      </c>
      <c r="X131" s="183">
        <v>0</v>
      </c>
      <c r="Y131" s="180">
        <v>0</v>
      </c>
      <c r="Z131" s="180">
        <v>0</v>
      </c>
      <c r="AA131" s="183">
        <v>0</v>
      </c>
      <c r="AB131" s="183">
        <v>0</v>
      </c>
      <c r="AC131" s="180">
        <f>+O131+U131-Y131</f>
        <v>0</v>
      </c>
      <c r="AD131" s="180">
        <f>+P131+V131-Z131</f>
        <v>0</v>
      </c>
      <c r="AE131" s="181">
        <f t="shared" si="64"/>
        <v>0</v>
      </c>
      <c r="AF131" s="180">
        <v>0</v>
      </c>
      <c r="AG131" s="180">
        <v>0</v>
      </c>
      <c r="AH131" s="181">
        <f t="shared" si="65"/>
        <v>0</v>
      </c>
      <c r="AI131" s="180">
        <v>0</v>
      </c>
      <c r="AJ131" s="180">
        <v>0</v>
      </c>
      <c r="AK131" s="181">
        <f t="shared" si="66"/>
        <v>0</v>
      </c>
      <c r="AL131" s="180">
        <v>0</v>
      </c>
      <c r="AM131" s="180">
        <v>0</v>
      </c>
      <c r="AN131" s="181">
        <f t="shared" si="67"/>
        <v>0</v>
      </c>
      <c r="AO131" s="180">
        <v>0</v>
      </c>
      <c r="AP131" s="180">
        <v>0</v>
      </c>
      <c r="AQ131" s="181">
        <f t="shared" si="68"/>
        <v>0</v>
      </c>
      <c r="AR131" s="180">
        <v>0</v>
      </c>
      <c r="AS131" s="180">
        <v>0</v>
      </c>
      <c r="AT131" s="181">
        <f t="shared" si="69"/>
        <v>0</v>
      </c>
      <c r="AU131" s="180">
        <f>+AC131-AF131-AI131-AL131-AO131-AR131</f>
        <v>0</v>
      </c>
      <c r="AV131" s="180">
        <f>+AD131-AG131-AJ131-AM131-AP131-AS131</f>
        <v>0</v>
      </c>
      <c r="AW131" s="181">
        <f t="shared" si="70"/>
        <v>0</v>
      </c>
      <c r="AX131" s="183">
        <f>+S131+W131-AA131</f>
        <v>0</v>
      </c>
      <c r="AY131" s="183">
        <f>+T131+X131-AB131</f>
        <v>0</v>
      </c>
      <c r="AZ131" s="183"/>
      <c r="BA131" s="183"/>
      <c r="BB131" s="183"/>
      <c r="BC131" s="183"/>
      <c r="BD131" s="183">
        <f>+AX131-AZ131-BB131</f>
        <v>0</v>
      </c>
      <c r="BE131" s="183">
        <f>+AY131-BA131-BC131</f>
        <v>0</v>
      </c>
    </row>
    <row r="132" spans="2:57" ht="31.5" hidden="1">
      <c r="B132" s="152">
        <v>2025</v>
      </c>
      <c r="C132" s="152">
        <v>20</v>
      </c>
      <c r="D132" s="153"/>
      <c r="E132" s="154"/>
      <c r="F132" s="152">
        <v>1</v>
      </c>
      <c r="G132" s="152">
        <v>1</v>
      </c>
      <c r="H132" s="152">
        <v>2</v>
      </c>
      <c r="I132" s="152">
        <v>2000</v>
      </c>
      <c r="J132" s="152">
        <v>2700</v>
      </c>
      <c r="K132" s="152"/>
      <c r="L132" s="155" t="s">
        <v>44</v>
      </c>
      <c r="M132" s="156"/>
      <c r="N132" s="157" t="s">
        <v>96</v>
      </c>
      <c r="O132" s="158">
        <v>0</v>
      </c>
      <c r="P132" s="158">
        <v>0</v>
      </c>
      <c r="Q132" s="158">
        <v>0</v>
      </c>
      <c r="R132" s="159"/>
      <c r="S132" s="160"/>
      <c r="T132" s="161"/>
      <c r="U132" s="158">
        <f t="shared" ref="U132:AD132" si="102">U133+U135</f>
        <v>0</v>
      </c>
      <c r="V132" s="158">
        <f t="shared" si="102"/>
        <v>0</v>
      </c>
      <c r="W132" s="162">
        <f t="shared" si="102"/>
        <v>0</v>
      </c>
      <c r="X132" s="162">
        <f t="shared" si="102"/>
        <v>0</v>
      </c>
      <c r="Y132" s="158">
        <f t="shared" si="102"/>
        <v>0</v>
      </c>
      <c r="Z132" s="158">
        <f t="shared" si="102"/>
        <v>0</v>
      </c>
      <c r="AA132" s="162">
        <f t="shared" si="102"/>
        <v>0</v>
      </c>
      <c r="AB132" s="162">
        <f t="shared" si="102"/>
        <v>0</v>
      </c>
      <c r="AC132" s="158">
        <f t="shared" si="102"/>
        <v>0</v>
      </c>
      <c r="AD132" s="158">
        <f t="shared" si="102"/>
        <v>0</v>
      </c>
      <c r="AE132" s="158">
        <f t="shared" si="64"/>
        <v>0</v>
      </c>
      <c r="AF132" s="158">
        <f>AF133+AF135</f>
        <v>0</v>
      </c>
      <c r="AG132" s="158">
        <f>AG133+AG135</f>
        <v>0</v>
      </c>
      <c r="AH132" s="158">
        <f t="shared" si="65"/>
        <v>0</v>
      </c>
      <c r="AI132" s="158">
        <f>AI133+AI135</f>
        <v>0</v>
      </c>
      <c r="AJ132" s="158">
        <f>AJ133+AJ135</f>
        <v>0</v>
      </c>
      <c r="AK132" s="158">
        <f t="shared" si="66"/>
        <v>0</v>
      </c>
      <c r="AL132" s="158">
        <f>AL133+AL135</f>
        <v>0</v>
      </c>
      <c r="AM132" s="158">
        <f>AM133+AM135</f>
        <v>0</v>
      </c>
      <c r="AN132" s="158">
        <f t="shared" si="67"/>
        <v>0</v>
      </c>
      <c r="AO132" s="158">
        <f>AO133+AO135</f>
        <v>0</v>
      </c>
      <c r="AP132" s="158">
        <f>AP133+AP135</f>
        <v>0</v>
      </c>
      <c r="AQ132" s="158">
        <f t="shared" si="68"/>
        <v>0</v>
      </c>
      <c r="AR132" s="158">
        <f>AR133+AR135</f>
        <v>0</v>
      </c>
      <c r="AS132" s="158">
        <f>AS133+AS135</f>
        <v>0</v>
      </c>
      <c r="AT132" s="158">
        <f t="shared" si="69"/>
        <v>0</v>
      </c>
      <c r="AU132" s="158">
        <f>AU133+AU135</f>
        <v>0</v>
      </c>
      <c r="AV132" s="158">
        <f>AV133+AV135</f>
        <v>0</v>
      </c>
      <c r="AW132" s="158">
        <f t="shared" si="70"/>
        <v>0</v>
      </c>
      <c r="AX132" s="160"/>
      <c r="AY132" s="161"/>
      <c r="AZ132" s="160"/>
      <c r="BA132" s="161"/>
      <c r="BB132" s="160"/>
      <c r="BC132" s="161"/>
      <c r="BD132" s="160"/>
      <c r="BE132" s="161"/>
    </row>
    <row r="133" spans="2:57" ht="15.75" hidden="1">
      <c r="B133" s="163">
        <v>2025</v>
      </c>
      <c r="C133" s="163">
        <v>20</v>
      </c>
      <c r="D133" s="164"/>
      <c r="E133" s="165"/>
      <c r="F133" s="163">
        <v>1</v>
      </c>
      <c r="G133" s="163">
        <v>1</v>
      </c>
      <c r="H133" s="163">
        <v>2</v>
      </c>
      <c r="I133" s="163">
        <v>2000</v>
      </c>
      <c r="J133" s="163">
        <v>2700</v>
      </c>
      <c r="K133" s="163">
        <v>271</v>
      </c>
      <c r="L133" s="166" t="s">
        <v>44</v>
      </c>
      <c r="M133" s="167"/>
      <c r="N133" s="168" t="s">
        <v>97</v>
      </c>
      <c r="O133" s="169">
        <v>0</v>
      </c>
      <c r="P133" s="169">
        <v>0</v>
      </c>
      <c r="Q133" s="169">
        <v>0</v>
      </c>
      <c r="R133" s="170"/>
      <c r="S133" s="171"/>
      <c r="T133" s="172"/>
      <c r="U133" s="169">
        <f t="shared" ref="U133:AD133" si="103">U134</f>
        <v>0</v>
      </c>
      <c r="V133" s="169">
        <f t="shared" si="103"/>
        <v>0</v>
      </c>
      <c r="W133" s="173">
        <f t="shared" si="103"/>
        <v>0</v>
      </c>
      <c r="X133" s="173">
        <f t="shared" si="103"/>
        <v>0</v>
      </c>
      <c r="Y133" s="169">
        <f t="shared" si="103"/>
        <v>0</v>
      </c>
      <c r="Z133" s="169">
        <f t="shared" si="103"/>
        <v>0</v>
      </c>
      <c r="AA133" s="173">
        <f t="shared" si="103"/>
        <v>0</v>
      </c>
      <c r="AB133" s="173">
        <f t="shared" si="103"/>
        <v>0</v>
      </c>
      <c r="AC133" s="169">
        <f t="shared" si="103"/>
        <v>0</v>
      </c>
      <c r="AD133" s="169">
        <f t="shared" si="103"/>
        <v>0</v>
      </c>
      <c r="AE133" s="169">
        <f t="shared" si="64"/>
        <v>0</v>
      </c>
      <c r="AF133" s="169">
        <f>AF134</f>
        <v>0</v>
      </c>
      <c r="AG133" s="169">
        <f>AG134</f>
        <v>0</v>
      </c>
      <c r="AH133" s="169">
        <f t="shared" si="65"/>
        <v>0</v>
      </c>
      <c r="AI133" s="169">
        <f>AI134</f>
        <v>0</v>
      </c>
      <c r="AJ133" s="169">
        <f>AJ134</f>
        <v>0</v>
      </c>
      <c r="AK133" s="169">
        <f t="shared" si="66"/>
        <v>0</v>
      </c>
      <c r="AL133" s="169">
        <f>AL134</f>
        <v>0</v>
      </c>
      <c r="AM133" s="169">
        <f>AM134</f>
        <v>0</v>
      </c>
      <c r="AN133" s="169">
        <f t="shared" si="67"/>
        <v>0</v>
      </c>
      <c r="AO133" s="169">
        <f>AO134</f>
        <v>0</v>
      </c>
      <c r="AP133" s="169">
        <f>AP134</f>
        <v>0</v>
      </c>
      <c r="AQ133" s="169">
        <f t="shared" si="68"/>
        <v>0</v>
      </c>
      <c r="AR133" s="169">
        <f>AR134</f>
        <v>0</v>
      </c>
      <c r="AS133" s="169">
        <f>AS134</f>
        <v>0</v>
      </c>
      <c r="AT133" s="169">
        <f t="shared" si="69"/>
        <v>0</v>
      </c>
      <c r="AU133" s="169">
        <f>AU134</f>
        <v>0</v>
      </c>
      <c r="AV133" s="169">
        <f>AV134</f>
        <v>0</v>
      </c>
      <c r="AW133" s="169">
        <f t="shared" si="70"/>
        <v>0</v>
      </c>
      <c r="AX133" s="171"/>
      <c r="AY133" s="172"/>
      <c r="AZ133" s="171"/>
      <c r="BA133" s="172"/>
      <c r="BB133" s="171"/>
      <c r="BC133" s="172"/>
      <c r="BD133" s="171"/>
      <c r="BE133" s="172"/>
    </row>
    <row r="134" spans="2:57" ht="15.75" hidden="1">
      <c r="B134" s="174">
        <v>2025</v>
      </c>
      <c r="C134" s="174">
        <v>20</v>
      </c>
      <c r="D134" s="175">
        <v>0</v>
      </c>
      <c r="E134" s="176"/>
      <c r="F134" s="174">
        <v>1</v>
      </c>
      <c r="G134" s="174">
        <v>1</v>
      </c>
      <c r="H134" s="174">
        <v>2</v>
      </c>
      <c r="I134" s="174">
        <v>2000</v>
      </c>
      <c r="J134" s="174">
        <v>2700</v>
      </c>
      <c r="K134" s="174">
        <v>271</v>
      </c>
      <c r="L134" s="177">
        <v>1542</v>
      </c>
      <c r="M134" s="178">
        <v>0</v>
      </c>
      <c r="N134" s="179" t="s">
        <v>97</v>
      </c>
      <c r="O134" s="180">
        <v>0</v>
      </c>
      <c r="P134" s="180">
        <v>0</v>
      </c>
      <c r="Q134" s="181">
        <v>0</v>
      </c>
      <c r="R134" s="182" t="s">
        <v>98</v>
      </c>
      <c r="S134" s="183">
        <v>0</v>
      </c>
      <c r="T134" s="183">
        <v>0</v>
      </c>
      <c r="U134" s="180">
        <v>0</v>
      </c>
      <c r="V134" s="180">
        <v>0</v>
      </c>
      <c r="W134" s="183">
        <v>0</v>
      </c>
      <c r="X134" s="183">
        <v>0</v>
      </c>
      <c r="Y134" s="180">
        <v>0</v>
      </c>
      <c r="Z134" s="180">
        <v>0</v>
      </c>
      <c r="AA134" s="183">
        <v>0</v>
      </c>
      <c r="AB134" s="183">
        <v>0</v>
      </c>
      <c r="AC134" s="180">
        <f>+O134+U134-Y134</f>
        <v>0</v>
      </c>
      <c r="AD134" s="180">
        <f>+P134+V134-Z134</f>
        <v>0</v>
      </c>
      <c r="AE134" s="181">
        <f t="shared" si="64"/>
        <v>0</v>
      </c>
      <c r="AF134" s="180">
        <v>0</v>
      </c>
      <c r="AG134" s="180">
        <v>0</v>
      </c>
      <c r="AH134" s="181">
        <f t="shared" si="65"/>
        <v>0</v>
      </c>
      <c r="AI134" s="180">
        <v>0</v>
      </c>
      <c r="AJ134" s="180">
        <v>0</v>
      </c>
      <c r="AK134" s="181">
        <f t="shared" si="66"/>
        <v>0</v>
      </c>
      <c r="AL134" s="180">
        <v>0</v>
      </c>
      <c r="AM134" s="180">
        <v>0</v>
      </c>
      <c r="AN134" s="181">
        <f t="shared" si="67"/>
        <v>0</v>
      </c>
      <c r="AO134" s="180">
        <v>0</v>
      </c>
      <c r="AP134" s="180">
        <v>0</v>
      </c>
      <c r="AQ134" s="181">
        <f t="shared" si="68"/>
        <v>0</v>
      </c>
      <c r="AR134" s="180">
        <v>0</v>
      </c>
      <c r="AS134" s="180">
        <v>0</v>
      </c>
      <c r="AT134" s="181">
        <f t="shared" si="69"/>
        <v>0</v>
      </c>
      <c r="AU134" s="180">
        <f>+AC134-AF134-AI134-AL134-AO134-AR134</f>
        <v>0</v>
      </c>
      <c r="AV134" s="180">
        <f>+AD134-AG134-AJ134-AM134-AP134-AS134</f>
        <v>0</v>
      </c>
      <c r="AW134" s="181">
        <f t="shared" si="70"/>
        <v>0</v>
      </c>
      <c r="AX134" s="183">
        <f>+S134+W134-AA134</f>
        <v>0</v>
      </c>
      <c r="AY134" s="183">
        <f>+T134+X134-AB134</f>
        <v>0</v>
      </c>
      <c r="AZ134" s="183"/>
      <c r="BA134" s="183"/>
      <c r="BB134" s="183"/>
      <c r="BC134" s="183"/>
      <c r="BD134" s="183">
        <f>+AX134-AZ134-BB134</f>
        <v>0</v>
      </c>
      <c r="BE134" s="183">
        <f>+AY134-BA134-BC134</f>
        <v>0</v>
      </c>
    </row>
    <row r="135" spans="2:57" ht="15.75" hidden="1">
      <c r="B135" s="163">
        <v>2025</v>
      </c>
      <c r="C135" s="163">
        <v>20</v>
      </c>
      <c r="D135" s="164"/>
      <c r="E135" s="165"/>
      <c r="F135" s="163">
        <v>1</v>
      </c>
      <c r="G135" s="163">
        <v>1</v>
      </c>
      <c r="H135" s="163">
        <v>2</v>
      </c>
      <c r="I135" s="163">
        <v>2000</v>
      </c>
      <c r="J135" s="163">
        <v>2700</v>
      </c>
      <c r="K135" s="163">
        <v>272</v>
      </c>
      <c r="L135" s="166" t="s">
        <v>44</v>
      </c>
      <c r="M135" s="167"/>
      <c r="N135" s="168" t="s">
        <v>99</v>
      </c>
      <c r="O135" s="169">
        <v>0</v>
      </c>
      <c r="P135" s="169">
        <v>0</v>
      </c>
      <c r="Q135" s="169">
        <v>0</v>
      </c>
      <c r="R135" s="170"/>
      <c r="S135" s="171"/>
      <c r="T135" s="172"/>
      <c r="U135" s="169">
        <f t="shared" ref="U135:AD135" si="104">U136</f>
        <v>0</v>
      </c>
      <c r="V135" s="169">
        <f t="shared" si="104"/>
        <v>0</v>
      </c>
      <c r="W135" s="173">
        <f t="shared" si="104"/>
        <v>0</v>
      </c>
      <c r="X135" s="173">
        <f t="shared" si="104"/>
        <v>0</v>
      </c>
      <c r="Y135" s="169">
        <f t="shared" si="104"/>
        <v>0</v>
      </c>
      <c r="Z135" s="169">
        <f t="shared" si="104"/>
        <v>0</v>
      </c>
      <c r="AA135" s="173">
        <f t="shared" si="104"/>
        <v>0</v>
      </c>
      <c r="AB135" s="173">
        <f t="shared" si="104"/>
        <v>0</v>
      </c>
      <c r="AC135" s="169">
        <f t="shared" si="104"/>
        <v>0</v>
      </c>
      <c r="AD135" s="169">
        <f t="shared" si="104"/>
        <v>0</v>
      </c>
      <c r="AE135" s="169">
        <f t="shared" si="64"/>
        <v>0</v>
      </c>
      <c r="AF135" s="169">
        <f>AF136</f>
        <v>0</v>
      </c>
      <c r="AG135" s="169">
        <f>AG136</f>
        <v>0</v>
      </c>
      <c r="AH135" s="169">
        <f t="shared" si="65"/>
        <v>0</v>
      </c>
      <c r="AI135" s="169">
        <f>AI136</f>
        <v>0</v>
      </c>
      <c r="AJ135" s="169">
        <f>AJ136</f>
        <v>0</v>
      </c>
      <c r="AK135" s="169">
        <f t="shared" si="66"/>
        <v>0</v>
      </c>
      <c r="AL135" s="169">
        <f>AL136</f>
        <v>0</v>
      </c>
      <c r="AM135" s="169">
        <f>AM136</f>
        <v>0</v>
      </c>
      <c r="AN135" s="169">
        <f t="shared" si="67"/>
        <v>0</v>
      </c>
      <c r="AO135" s="169">
        <f>AO136</f>
        <v>0</v>
      </c>
      <c r="AP135" s="169">
        <f>AP136</f>
        <v>0</v>
      </c>
      <c r="AQ135" s="169">
        <f t="shared" si="68"/>
        <v>0</v>
      </c>
      <c r="AR135" s="169">
        <f>AR136</f>
        <v>0</v>
      </c>
      <c r="AS135" s="169">
        <f>AS136</f>
        <v>0</v>
      </c>
      <c r="AT135" s="169">
        <f t="shared" si="69"/>
        <v>0</v>
      </c>
      <c r="AU135" s="169">
        <f>AU136</f>
        <v>0</v>
      </c>
      <c r="AV135" s="169">
        <f>AV136</f>
        <v>0</v>
      </c>
      <c r="AW135" s="169">
        <f t="shared" si="70"/>
        <v>0</v>
      </c>
      <c r="AX135" s="171"/>
      <c r="AY135" s="172"/>
      <c r="AZ135" s="171"/>
      <c r="BA135" s="172"/>
      <c r="BB135" s="171"/>
      <c r="BC135" s="172"/>
      <c r="BD135" s="171"/>
      <c r="BE135" s="172"/>
    </row>
    <row r="136" spans="2:57" ht="15.75" hidden="1">
      <c r="B136" s="174">
        <v>2025</v>
      </c>
      <c r="C136" s="174">
        <v>20</v>
      </c>
      <c r="D136" s="175">
        <v>0</v>
      </c>
      <c r="E136" s="176"/>
      <c r="F136" s="174">
        <v>1</v>
      </c>
      <c r="G136" s="174">
        <v>1</v>
      </c>
      <c r="H136" s="174">
        <v>2</v>
      </c>
      <c r="I136" s="174">
        <v>2000</v>
      </c>
      <c r="J136" s="174">
        <v>2700</v>
      </c>
      <c r="K136" s="174">
        <v>272</v>
      </c>
      <c r="L136" s="177">
        <v>1199</v>
      </c>
      <c r="M136" s="178">
        <v>0</v>
      </c>
      <c r="N136" s="179" t="s">
        <v>100</v>
      </c>
      <c r="O136" s="180">
        <v>0</v>
      </c>
      <c r="P136" s="180">
        <v>0</v>
      </c>
      <c r="Q136" s="181">
        <v>0</v>
      </c>
      <c r="R136" s="182" t="s">
        <v>98</v>
      </c>
      <c r="S136" s="183">
        <v>0</v>
      </c>
      <c r="T136" s="183">
        <v>0</v>
      </c>
      <c r="U136" s="180">
        <v>0</v>
      </c>
      <c r="V136" s="180">
        <v>0</v>
      </c>
      <c r="W136" s="183">
        <v>0</v>
      </c>
      <c r="X136" s="183">
        <v>0</v>
      </c>
      <c r="Y136" s="180">
        <v>0</v>
      </c>
      <c r="Z136" s="180">
        <v>0</v>
      </c>
      <c r="AA136" s="183">
        <v>0</v>
      </c>
      <c r="AB136" s="183">
        <v>0</v>
      </c>
      <c r="AC136" s="180">
        <f>+O136+U136-Y136</f>
        <v>0</v>
      </c>
      <c r="AD136" s="180">
        <f>+P136+V136-Z136</f>
        <v>0</v>
      </c>
      <c r="AE136" s="181">
        <f t="shared" si="64"/>
        <v>0</v>
      </c>
      <c r="AF136" s="180">
        <v>0</v>
      </c>
      <c r="AG136" s="180">
        <v>0</v>
      </c>
      <c r="AH136" s="181">
        <f t="shared" si="65"/>
        <v>0</v>
      </c>
      <c r="AI136" s="180">
        <v>0</v>
      </c>
      <c r="AJ136" s="180">
        <v>0</v>
      </c>
      <c r="AK136" s="181">
        <f t="shared" si="66"/>
        <v>0</v>
      </c>
      <c r="AL136" s="180">
        <v>0</v>
      </c>
      <c r="AM136" s="180">
        <v>0</v>
      </c>
      <c r="AN136" s="181">
        <f t="shared" si="67"/>
        <v>0</v>
      </c>
      <c r="AO136" s="180">
        <v>0</v>
      </c>
      <c r="AP136" s="180">
        <v>0</v>
      </c>
      <c r="AQ136" s="181">
        <f t="shared" si="68"/>
        <v>0</v>
      </c>
      <c r="AR136" s="180">
        <v>0</v>
      </c>
      <c r="AS136" s="180">
        <v>0</v>
      </c>
      <c r="AT136" s="181">
        <f t="shared" si="69"/>
        <v>0</v>
      </c>
      <c r="AU136" s="180">
        <f>+AC136-AF136-AI136-AL136-AO136-AR136</f>
        <v>0</v>
      </c>
      <c r="AV136" s="180">
        <f>+AD136-AG136-AJ136-AM136-AP136-AS136</f>
        <v>0</v>
      </c>
      <c r="AW136" s="181">
        <f t="shared" si="70"/>
        <v>0</v>
      </c>
      <c r="AX136" s="183">
        <f>+S136+W136-AA136</f>
        <v>0</v>
      </c>
      <c r="AY136" s="183">
        <f>+T136+X136-AB136</f>
        <v>0</v>
      </c>
      <c r="AZ136" s="183"/>
      <c r="BA136" s="183"/>
      <c r="BB136" s="183"/>
      <c r="BC136" s="183"/>
      <c r="BD136" s="183">
        <f>+AX136-AZ136-BB136</f>
        <v>0</v>
      </c>
      <c r="BE136" s="183">
        <f>+AY136-BA136-BC136</f>
        <v>0</v>
      </c>
    </row>
    <row r="137" spans="2:57" ht="15.75" hidden="1">
      <c r="B137" s="152">
        <v>2025</v>
      </c>
      <c r="C137" s="152">
        <v>20</v>
      </c>
      <c r="D137" s="153"/>
      <c r="E137" s="154"/>
      <c r="F137" s="152">
        <v>1</v>
      </c>
      <c r="G137" s="152">
        <v>1</v>
      </c>
      <c r="H137" s="152">
        <v>2</v>
      </c>
      <c r="I137" s="152">
        <v>2000</v>
      </c>
      <c r="J137" s="152">
        <v>2900</v>
      </c>
      <c r="K137" s="152"/>
      <c r="L137" s="155" t="s">
        <v>44</v>
      </c>
      <c r="M137" s="156"/>
      <c r="N137" s="157" t="s">
        <v>101</v>
      </c>
      <c r="O137" s="158">
        <v>0</v>
      </c>
      <c r="P137" s="158">
        <v>0</v>
      </c>
      <c r="Q137" s="158">
        <v>0</v>
      </c>
      <c r="R137" s="159"/>
      <c r="S137" s="160"/>
      <c r="T137" s="161"/>
      <c r="U137" s="158">
        <f t="shared" ref="U137:AD138" si="105">U138</f>
        <v>0</v>
      </c>
      <c r="V137" s="158">
        <f t="shared" si="105"/>
        <v>0</v>
      </c>
      <c r="W137" s="162">
        <f t="shared" si="105"/>
        <v>0</v>
      </c>
      <c r="X137" s="162">
        <f t="shared" si="105"/>
        <v>0</v>
      </c>
      <c r="Y137" s="158">
        <f t="shared" si="105"/>
        <v>0</v>
      </c>
      <c r="Z137" s="158">
        <f t="shared" si="105"/>
        <v>0</v>
      </c>
      <c r="AA137" s="162">
        <f t="shared" si="105"/>
        <v>0</v>
      </c>
      <c r="AB137" s="162">
        <f t="shared" si="105"/>
        <v>0</v>
      </c>
      <c r="AC137" s="158">
        <f t="shared" si="105"/>
        <v>0</v>
      </c>
      <c r="AD137" s="158">
        <f t="shared" si="105"/>
        <v>0</v>
      </c>
      <c r="AE137" s="158">
        <f t="shared" si="64"/>
        <v>0</v>
      </c>
      <c r="AF137" s="158">
        <f>AF138</f>
        <v>0</v>
      </c>
      <c r="AG137" s="158">
        <f>AG138</f>
        <v>0</v>
      </c>
      <c r="AH137" s="158">
        <f t="shared" si="65"/>
        <v>0</v>
      </c>
      <c r="AI137" s="158">
        <f>AI138</f>
        <v>0</v>
      </c>
      <c r="AJ137" s="158">
        <f>AJ138</f>
        <v>0</v>
      </c>
      <c r="AK137" s="158">
        <f t="shared" si="66"/>
        <v>0</v>
      </c>
      <c r="AL137" s="158">
        <f>AL138</f>
        <v>0</v>
      </c>
      <c r="AM137" s="158">
        <f>AM138</f>
        <v>0</v>
      </c>
      <c r="AN137" s="158">
        <f t="shared" si="67"/>
        <v>0</v>
      </c>
      <c r="AO137" s="158">
        <f>AO138</f>
        <v>0</v>
      </c>
      <c r="AP137" s="158">
        <f>AP138</f>
        <v>0</v>
      </c>
      <c r="AQ137" s="158">
        <f t="shared" si="68"/>
        <v>0</v>
      </c>
      <c r="AR137" s="158">
        <f>AR138</f>
        <v>0</v>
      </c>
      <c r="AS137" s="158">
        <f>AS138</f>
        <v>0</v>
      </c>
      <c r="AT137" s="158">
        <f t="shared" si="69"/>
        <v>0</v>
      </c>
      <c r="AU137" s="158">
        <f>AU138</f>
        <v>0</v>
      </c>
      <c r="AV137" s="158">
        <f>AV138</f>
        <v>0</v>
      </c>
      <c r="AW137" s="158">
        <f t="shared" si="70"/>
        <v>0</v>
      </c>
      <c r="AX137" s="160"/>
      <c r="AY137" s="161"/>
      <c r="AZ137" s="160"/>
      <c r="BA137" s="161"/>
      <c r="BB137" s="160"/>
      <c r="BC137" s="161"/>
      <c r="BD137" s="160"/>
      <c r="BE137" s="161"/>
    </row>
    <row r="138" spans="2:57" ht="31.5" hidden="1">
      <c r="B138" s="163">
        <v>2025</v>
      </c>
      <c r="C138" s="163">
        <v>20</v>
      </c>
      <c r="D138" s="164"/>
      <c r="E138" s="165"/>
      <c r="F138" s="163">
        <v>1</v>
      </c>
      <c r="G138" s="163">
        <v>1</v>
      </c>
      <c r="H138" s="163">
        <v>2</v>
      </c>
      <c r="I138" s="163">
        <v>2000</v>
      </c>
      <c r="J138" s="163">
        <v>2900</v>
      </c>
      <c r="K138" s="163">
        <v>294</v>
      </c>
      <c r="L138" s="166" t="s">
        <v>44</v>
      </c>
      <c r="M138" s="167"/>
      <c r="N138" s="168" t="s">
        <v>102</v>
      </c>
      <c r="O138" s="169">
        <v>0</v>
      </c>
      <c r="P138" s="169">
        <v>0</v>
      </c>
      <c r="Q138" s="169">
        <v>0</v>
      </c>
      <c r="R138" s="170"/>
      <c r="S138" s="171"/>
      <c r="T138" s="172"/>
      <c r="U138" s="169">
        <f t="shared" si="105"/>
        <v>0</v>
      </c>
      <c r="V138" s="169">
        <f t="shared" si="105"/>
        <v>0</v>
      </c>
      <c r="W138" s="173">
        <f t="shared" si="105"/>
        <v>0</v>
      </c>
      <c r="X138" s="173">
        <f t="shared" si="105"/>
        <v>0</v>
      </c>
      <c r="Y138" s="169">
        <f t="shared" si="105"/>
        <v>0</v>
      </c>
      <c r="Z138" s="169">
        <f t="shared" si="105"/>
        <v>0</v>
      </c>
      <c r="AA138" s="173">
        <f t="shared" si="105"/>
        <v>0</v>
      </c>
      <c r="AB138" s="173">
        <f t="shared" si="105"/>
        <v>0</v>
      </c>
      <c r="AC138" s="169">
        <f t="shared" si="105"/>
        <v>0</v>
      </c>
      <c r="AD138" s="169">
        <f t="shared" si="105"/>
        <v>0</v>
      </c>
      <c r="AE138" s="169">
        <f t="shared" si="64"/>
        <v>0</v>
      </c>
      <c r="AF138" s="169">
        <f>AF139</f>
        <v>0</v>
      </c>
      <c r="AG138" s="169">
        <f>AG139</f>
        <v>0</v>
      </c>
      <c r="AH138" s="169">
        <f t="shared" si="65"/>
        <v>0</v>
      </c>
      <c r="AI138" s="169">
        <f>AI139</f>
        <v>0</v>
      </c>
      <c r="AJ138" s="169">
        <f>AJ139</f>
        <v>0</v>
      </c>
      <c r="AK138" s="169">
        <f t="shared" si="66"/>
        <v>0</v>
      </c>
      <c r="AL138" s="169">
        <f>AL139</f>
        <v>0</v>
      </c>
      <c r="AM138" s="169">
        <f>AM139</f>
        <v>0</v>
      </c>
      <c r="AN138" s="169">
        <f t="shared" si="67"/>
        <v>0</v>
      </c>
      <c r="AO138" s="169">
        <f>AO139</f>
        <v>0</v>
      </c>
      <c r="AP138" s="169">
        <f>AP139</f>
        <v>0</v>
      </c>
      <c r="AQ138" s="169">
        <f t="shared" si="68"/>
        <v>0</v>
      </c>
      <c r="AR138" s="169">
        <f>AR139</f>
        <v>0</v>
      </c>
      <c r="AS138" s="169">
        <f>AS139</f>
        <v>0</v>
      </c>
      <c r="AT138" s="169">
        <f t="shared" si="69"/>
        <v>0</v>
      </c>
      <c r="AU138" s="169">
        <f>AU139</f>
        <v>0</v>
      </c>
      <c r="AV138" s="169">
        <f>AV139</f>
        <v>0</v>
      </c>
      <c r="AW138" s="169">
        <f t="shared" si="70"/>
        <v>0</v>
      </c>
      <c r="AX138" s="171"/>
      <c r="AY138" s="172"/>
      <c r="AZ138" s="171"/>
      <c r="BA138" s="172"/>
      <c r="BB138" s="171"/>
      <c r="BC138" s="172"/>
      <c r="BD138" s="171"/>
      <c r="BE138" s="172"/>
    </row>
    <row r="139" spans="2:57" ht="30" hidden="1">
      <c r="B139" s="174">
        <v>2025</v>
      </c>
      <c r="C139" s="174">
        <v>20</v>
      </c>
      <c r="D139" s="175">
        <v>0</v>
      </c>
      <c r="E139" s="176"/>
      <c r="F139" s="174">
        <v>1</v>
      </c>
      <c r="G139" s="174">
        <v>1</v>
      </c>
      <c r="H139" s="174">
        <v>2</v>
      </c>
      <c r="I139" s="174">
        <v>2000</v>
      </c>
      <c r="J139" s="174">
        <v>2900</v>
      </c>
      <c r="K139" s="174">
        <v>294</v>
      </c>
      <c r="L139" s="177">
        <v>1240</v>
      </c>
      <c r="M139" s="178">
        <v>0</v>
      </c>
      <c r="N139" s="179" t="s">
        <v>102</v>
      </c>
      <c r="O139" s="180">
        <v>0</v>
      </c>
      <c r="P139" s="180">
        <v>0</v>
      </c>
      <c r="Q139" s="181">
        <v>0</v>
      </c>
      <c r="R139" s="182" t="s">
        <v>98</v>
      </c>
      <c r="S139" s="183">
        <v>0</v>
      </c>
      <c r="T139" s="183">
        <v>0</v>
      </c>
      <c r="U139" s="180">
        <v>0</v>
      </c>
      <c r="V139" s="180">
        <v>0</v>
      </c>
      <c r="W139" s="183">
        <v>0</v>
      </c>
      <c r="X139" s="183">
        <v>0</v>
      </c>
      <c r="Y139" s="180">
        <v>0</v>
      </c>
      <c r="Z139" s="180">
        <v>0</v>
      </c>
      <c r="AA139" s="183">
        <v>0</v>
      </c>
      <c r="AB139" s="183">
        <v>0</v>
      </c>
      <c r="AC139" s="180">
        <f>+O139+U139-Y139</f>
        <v>0</v>
      </c>
      <c r="AD139" s="180">
        <f>+P139+V139-Z139</f>
        <v>0</v>
      </c>
      <c r="AE139" s="181">
        <f t="shared" si="64"/>
        <v>0</v>
      </c>
      <c r="AF139" s="180">
        <v>0</v>
      </c>
      <c r="AG139" s="180">
        <v>0</v>
      </c>
      <c r="AH139" s="181">
        <f t="shared" si="65"/>
        <v>0</v>
      </c>
      <c r="AI139" s="180">
        <v>0</v>
      </c>
      <c r="AJ139" s="180">
        <v>0</v>
      </c>
      <c r="AK139" s="181">
        <f t="shared" si="66"/>
        <v>0</v>
      </c>
      <c r="AL139" s="180">
        <v>0</v>
      </c>
      <c r="AM139" s="180">
        <v>0</v>
      </c>
      <c r="AN139" s="181">
        <f t="shared" si="67"/>
        <v>0</v>
      </c>
      <c r="AO139" s="180">
        <v>0</v>
      </c>
      <c r="AP139" s="180">
        <v>0</v>
      </c>
      <c r="AQ139" s="181">
        <f t="shared" si="68"/>
        <v>0</v>
      </c>
      <c r="AR139" s="180">
        <v>0</v>
      </c>
      <c r="AS139" s="180">
        <v>0</v>
      </c>
      <c r="AT139" s="181">
        <f t="shared" si="69"/>
        <v>0</v>
      </c>
      <c r="AU139" s="180">
        <f>+AC139-AF139-AI139-AL139-AO139-AR139</f>
        <v>0</v>
      </c>
      <c r="AV139" s="180">
        <f>+AD139-AG139-AJ139-AM139-AP139-AS139</f>
        <v>0</v>
      </c>
      <c r="AW139" s="181">
        <f t="shared" si="70"/>
        <v>0</v>
      </c>
      <c r="AX139" s="183">
        <f>+S139+W139-AA139</f>
        <v>0</v>
      </c>
      <c r="AY139" s="183">
        <f>+T139+X139-AB139</f>
        <v>0</v>
      </c>
      <c r="AZ139" s="183"/>
      <c r="BA139" s="183"/>
      <c r="BB139" s="183"/>
      <c r="BC139" s="183"/>
      <c r="BD139" s="183">
        <f>+AX139-AZ139-BB139</f>
        <v>0</v>
      </c>
      <c r="BE139" s="183">
        <f>+AY139-BA139-BC139</f>
        <v>0</v>
      </c>
    </row>
    <row r="140" spans="2:57" ht="15.75">
      <c r="B140" s="141">
        <v>2025</v>
      </c>
      <c r="C140" s="141">
        <v>20</v>
      </c>
      <c r="D140" s="142"/>
      <c r="E140" s="143"/>
      <c r="F140" s="141">
        <v>1</v>
      </c>
      <c r="G140" s="141">
        <v>1</v>
      </c>
      <c r="H140" s="141">
        <v>2</v>
      </c>
      <c r="I140" s="141">
        <v>3000</v>
      </c>
      <c r="J140" s="141"/>
      <c r="K140" s="141"/>
      <c r="L140" s="144" t="s">
        <v>44</v>
      </c>
      <c r="M140" s="145"/>
      <c r="N140" s="146" t="s">
        <v>46</v>
      </c>
      <c r="O140" s="147">
        <v>0</v>
      </c>
      <c r="P140" s="147">
        <v>166769.63</v>
      </c>
      <c r="Q140" s="147">
        <v>166769.63</v>
      </c>
      <c r="R140" s="148"/>
      <c r="S140" s="149"/>
      <c r="T140" s="150"/>
      <c r="U140" s="147">
        <f t="shared" ref="U140:AD140" si="106">U141+U146+U149+U162+U171</f>
        <v>0</v>
      </c>
      <c r="V140" s="147">
        <f t="shared" si="106"/>
        <v>0</v>
      </c>
      <c r="W140" s="151">
        <f t="shared" si="106"/>
        <v>0</v>
      </c>
      <c r="X140" s="151">
        <f t="shared" si="106"/>
        <v>0</v>
      </c>
      <c r="Y140" s="147">
        <f t="shared" si="106"/>
        <v>0</v>
      </c>
      <c r="Z140" s="147">
        <f t="shared" si="106"/>
        <v>0</v>
      </c>
      <c r="AA140" s="151">
        <f t="shared" si="106"/>
        <v>0</v>
      </c>
      <c r="AB140" s="151">
        <f t="shared" si="106"/>
        <v>0</v>
      </c>
      <c r="AC140" s="147">
        <f t="shared" si="106"/>
        <v>0</v>
      </c>
      <c r="AD140" s="147">
        <f t="shared" si="106"/>
        <v>166769.63</v>
      </c>
      <c r="AE140" s="147">
        <f t="shared" si="64"/>
        <v>166769.63</v>
      </c>
      <c r="AF140" s="147">
        <f>AF141+AF146+AF149+AF162+AF171</f>
        <v>0</v>
      </c>
      <c r="AG140" s="147">
        <f>AG141+AG146+AG149+AG162+AG171</f>
        <v>166769.03000000003</v>
      </c>
      <c r="AH140" s="147">
        <f t="shared" si="65"/>
        <v>166769.03000000003</v>
      </c>
      <c r="AI140" s="147">
        <f>AI141+AI146+AI149+AI162+AI171</f>
        <v>0</v>
      </c>
      <c r="AJ140" s="147">
        <f>AJ141+AJ146+AJ149+AJ162+AJ171</f>
        <v>0</v>
      </c>
      <c r="AK140" s="147">
        <f t="shared" si="66"/>
        <v>0</v>
      </c>
      <c r="AL140" s="147">
        <f>AL141+AL146+AL149+AL162+AL171</f>
        <v>0</v>
      </c>
      <c r="AM140" s="147">
        <f>AM141+AM146+AM149+AM162+AM171</f>
        <v>0</v>
      </c>
      <c r="AN140" s="147">
        <f t="shared" si="67"/>
        <v>0</v>
      </c>
      <c r="AO140" s="147">
        <f>AO141+AO146+AO149+AO162+AO171</f>
        <v>0</v>
      </c>
      <c r="AP140" s="147">
        <f>AP141+AP146+AP149+AP162+AP171</f>
        <v>0</v>
      </c>
      <c r="AQ140" s="147">
        <f t="shared" si="68"/>
        <v>0</v>
      </c>
      <c r="AR140" s="147">
        <f>AR141+AR146+AR149+AR162+AR171</f>
        <v>0</v>
      </c>
      <c r="AS140" s="147">
        <f>AS141+AS146+AS149+AS162+AS171</f>
        <v>0</v>
      </c>
      <c r="AT140" s="147">
        <f t="shared" si="69"/>
        <v>0</v>
      </c>
      <c r="AU140" s="147">
        <f>AU141+AU146+AU149+AU162+AU171</f>
        <v>0</v>
      </c>
      <c r="AV140" s="147">
        <f>AV141+AV146+AV149+AV162+AV171</f>
        <v>0.59999999999126885</v>
      </c>
      <c r="AW140" s="147">
        <f t="shared" si="70"/>
        <v>0.59999999999126885</v>
      </c>
      <c r="AX140" s="149"/>
      <c r="AY140" s="150"/>
      <c r="AZ140" s="149"/>
      <c r="BA140" s="150"/>
      <c r="BB140" s="149"/>
      <c r="BC140" s="150"/>
      <c r="BD140" s="149"/>
      <c r="BE140" s="150"/>
    </row>
    <row r="141" spans="2:57" ht="15.75" hidden="1">
      <c r="B141" s="152">
        <v>2025</v>
      </c>
      <c r="C141" s="152">
        <v>20</v>
      </c>
      <c r="D141" s="153"/>
      <c r="E141" s="154"/>
      <c r="F141" s="152">
        <v>1</v>
      </c>
      <c r="G141" s="152">
        <v>1</v>
      </c>
      <c r="H141" s="152">
        <v>2</v>
      </c>
      <c r="I141" s="152">
        <v>3000</v>
      </c>
      <c r="J141" s="152">
        <v>3100</v>
      </c>
      <c r="K141" s="152"/>
      <c r="L141" s="155" t="s">
        <v>44</v>
      </c>
      <c r="M141" s="156"/>
      <c r="N141" s="187" t="s">
        <v>103</v>
      </c>
      <c r="O141" s="158">
        <v>0</v>
      </c>
      <c r="P141" s="158">
        <v>0</v>
      </c>
      <c r="Q141" s="158">
        <v>0</v>
      </c>
      <c r="R141" s="159"/>
      <c r="S141" s="160"/>
      <c r="T141" s="161"/>
      <c r="U141" s="158">
        <f t="shared" ref="U141:AD141" si="107">U142+U144</f>
        <v>0</v>
      </c>
      <c r="V141" s="158">
        <f t="shared" si="107"/>
        <v>0</v>
      </c>
      <c r="W141" s="162">
        <f t="shared" si="107"/>
        <v>0</v>
      </c>
      <c r="X141" s="162">
        <f t="shared" si="107"/>
        <v>0</v>
      </c>
      <c r="Y141" s="158">
        <f t="shared" si="107"/>
        <v>0</v>
      </c>
      <c r="Z141" s="158">
        <f t="shared" si="107"/>
        <v>0</v>
      </c>
      <c r="AA141" s="162">
        <f t="shared" si="107"/>
        <v>0</v>
      </c>
      <c r="AB141" s="162">
        <f t="shared" si="107"/>
        <v>0</v>
      </c>
      <c r="AC141" s="158">
        <f t="shared" si="107"/>
        <v>0</v>
      </c>
      <c r="AD141" s="158">
        <f t="shared" si="107"/>
        <v>0</v>
      </c>
      <c r="AE141" s="158">
        <f t="shared" ref="AE141:AE207" si="108">+AC141+AD141</f>
        <v>0</v>
      </c>
      <c r="AF141" s="158">
        <f>AF142+AF144</f>
        <v>0</v>
      </c>
      <c r="AG141" s="158">
        <f>AG142+AG144</f>
        <v>0</v>
      </c>
      <c r="AH141" s="158">
        <f t="shared" ref="AH141:AH207" si="109">+AF141+AG141</f>
        <v>0</v>
      </c>
      <c r="AI141" s="158">
        <f>AI142+AI144</f>
        <v>0</v>
      </c>
      <c r="AJ141" s="158">
        <f>AJ142+AJ144</f>
        <v>0</v>
      </c>
      <c r="AK141" s="158">
        <f t="shared" ref="AK141:AK207" si="110">+AI141+AJ141</f>
        <v>0</v>
      </c>
      <c r="AL141" s="158">
        <f>AL142+AL144</f>
        <v>0</v>
      </c>
      <c r="AM141" s="158">
        <f>AM142+AM144</f>
        <v>0</v>
      </c>
      <c r="AN141" s="158">
        <f t="shared" ref="AN141:AN207" si="111">+AL141+AM141</f>
        <v>0</v>
      </c>
      <c r="AO141" s="158">
        <f>AO142+AO144</f>
        <v>0</v>
      </c>
      <c r="AP141" s="158">
        <f>AP142+AP144</f>
        <v>0</v>
      </c>
      <c r="AQ141" s="158">
        <f t="shared" ref="AQ141:AQ207" si="112">+AO141+AP141</f>
        <v>0</v>
      </c>
      <c r="AR141" s="158">
        <f>AR142+AR144</f>
        <v>0</v>
      </c>
      <c r="AS141" s="158">
        <f>AS142+AS144</f>
        <v>0</v>
      </c>
      <c r="AT141" s="158">
        <f t="shared" ref="AT141:AT207" si="113">+AR141+AS141</f>
        <v>0</v>
      </c>
      <c r="AU141" s="158">
        <f>AU142+AU144</f>
        <v>0</v>
      </c>
      <c r="AV141" s="158">
        <f>AV142+AV144</f>
        <v>0</v>
      </c>
      <c r="AW141" s="158">
        <f t="shared" ref="AW141:AW207" si="114">+AU141+AV141</f>
        <v>0</v>
      </c>
      <c r="AX141" s="160"/>
      <c r="AY141" s="161"/>
      <c r="AZ141" s="160"/>
      <c r="BA141" s="161"/>
      <c r="BB141" s="160"/>
      <c r="BC141" s="161"/>
      <c r="BD141" s="160"/>
      <c r="BE141" s="161"/>
    </row>
    <row r="142" spans="2:57" ht="15.75" hidden="1">
      <c r="B142" s="163">
        <v>2025</v>
      </c>
      <c r="C142" s="163">
        <v>20</v>
      </c>
      <c r="D142" s="164"/>
      <c r="E142" s="165"/>
      <c r="F142" s="163">
        <v>1</v>
      </c>
      <c r="G142" s="163">
        <v>1</v>
      </c>
      <c r="H142" s="163">
        <v>2</v>
      </c>
      <c r="I142" s="163">
        <v>3000</v>
      </c>
      <c r="J142" s="163">
        <v>3100</v>
      </c>
      <c r="K142" s="163">
        <v>311</v>
      </c>
      <c r="L142" s="166" t="s">
        <v>44</v>
      </c>
      <c r="M142" s="167"/>
      <c r="N142" s="168" t="s">
        <v>104</v>
      </c>
      <c r="O142" s="169">
        <v>0</v>
      </c>
      <c r="P142" s="169">
        <v>0</v>
      </c>
      <c r="Q142" s="169">
        <v>0</v>
      </c>
      <c r="R142" s="170"/>
      <c r="S142" s="171"/>
      <c r="T142" s="172"/>
      <c r="U142" s="169">
        <f t="shared" ref="U142:AD142" si="115">U143</f>
        <v>0</v>
      </c>
      <c r="V142" s="169">
        <f t="shared" si="115"/>
        <v>0</v>
      </c>
      <c r="W142" s="173">
        <f t="shared" si="115"/>
        <v>0</v>
      </c>
      <c r="X142" s="173">
        <f t="shared" si="115"/>
        <v>0</v>
      </c>
      <c r="Y142" s="169">
        <f t="shared" si="115"/>
        <v>0</v>
      </c>
      <c r="Z142" s="169">
        <f t="shared" si="115"/>
        <v>0</v>
      </c>
      <c r="AA142" s="173">
        <f t="shared" si="115"/>
        <v>0</v>
      </c>
      <c r="AB142" s="173">
        <f t="shared" si="115"/>
        <v>0</v>
      </c>
      <c r="AC142" s="169">
        <f t="shared" si="115"/>
        <v>0</v>
      </c>
      <c r="AD142" s="169">
        <f t="shared" si="115"/>
        <v>0</v>
      </c>
      <c r="AE142" s="169">
        <f t="shared" si="108"/>
        <v>0</v>
      </c>
      <c r="AF142" s="169">
        <f>AF143</f>
        <v>0</v>
      </c>
      <c r="AG142" s="169">
        <f>AG143</f>
        <v>0</v>
      </c>
      <c r="AH142" s="169">
        <f t="shared" si="109"/>
        <v>0</v>
      </c>
      <c r="AI142" s="169">
        <f>AI143</f>
        <v>0</v>
      </c>
      <c r="AJ142" s="169">
        <f>AJ143</f>
        <v>0</v>
      </c>
      <c r="AK142" s="169">
        <f t="shared" si="110"/>
        <v>0</v>
      </c>
      <c r="AL142" s="169">
        <f>AL143</f>
        <v>0</v>
      </c>
      <c r="AM142" s="169">
        <f>AM143</f>
        <v>0</v>
      </c>
      <c r="AN142" s="169">
        <f t="shared" si="111"/>
        <v>0</v>
      </c>
      <c r="AO142" s="169">
        <f>AO143</f>
        <v>0</v>
      </c>
      <c r="AP142" s="169">
        <f>AP143</f>
        <v>0</v>
      </c>
      <c r="AQ142" s="169">
        <f t="shared" si="112"/>
        <v>0</v>
      </c>
      <c r="AR142" s="169">
        <f>AR143</f>
        <v>0</v>
      </c>
      <c r="AS142" s="169">
        <f>AS143</f>
        <v>0</v>
      </c>
      <c r="AT142" s="169">
        <f t="shared" si="113"/>
        <v>0</v>
      </c>
      <c r="AU142" s="169">
        <f>AU143</f>
        <v>0</v>
      </c>
      <c r="AV142" s="169">
        <f>AV143</f>
        <v>0</v>
      </c>
      <c r="AW142" s="169">
        <f t="shared" si="114"/>
        <v>0</v>
      </c>
      <c r="AX142" s="171"/>
      <c r="AY142" s="172"/>
      <c r="AZ142" s="171"/>
      <c r="BA142" s="172"/>
      <c r="BB142" s="171"/>
      <c r="BC142" s="172"/>
      <c r="BD142" s="171"/>
      <c r="BE142" s="172"/>
    </row>
    <row r="143" spans="2:57" ht="15.75" hidden="1">
      <c r="B143" s="174">
        <v>2025</v>
      </c>
      <c r="C143" s="174">
        <v>20</v>
      </c>
      <c r="D143" s="175">
        <v>0</v>
      </c>
      <c r="E143" s="176"/>
      <c r="F143" s="174">
        <v>1</v>
      </c>
      <c r="G143" s="174">
        <v>1</v>
      </c>
      <c r="H143" s="174">
        <v>2</v>
      </c>
      <c r="I143" s="174">
        <v>3000</v>
      </c>
      <c r="J143" s="174">
        <v>3100</v>
      </c>
      <c r="K143" s="174">
        <v>311</v>
      </c>
      <c r="L143" s="177">
        <v>1308</v>
      </c>
      <c r="M143" s="178">
        <v>0</v>
      </c>
      <c r="N143" s="179" t="s">
        <v>105</v>
      </c>
      <c r="O143" s="180">
        <v>0</v>
      </c>
      <c r="P143" s="180">
        <v>0</v>
      </c>
      <c r="Q143" s="181">
        <v>0</v>
      </c>
      <c r="R143" s="182" t="s">
        <v>50</v>
      </c>
      <c r="S143" s="183">
        <v>0</v>
      </c>
      <c r="T143" s="183">
        <v>0</v>
      </c>
      <c r="U143" s="180">
        <v>0</v>
      </c>
      <c r="V143" s="180">
        <v>0</v>
      </c>
      <c r="W143" s="183">
        <v>0</v>
      </c>
      <c r="X143" s="183">
        <v>0</v>
      </c>
      <c r="Y143" s="180">
        <v>0</v>
      </c>
      <c r="Z143" s="180">
        <v>0</v>
      </c>
      <c r="AA143" s="183">
        <v>0</v>
      </c>
      <c r="AB143" s="183">
        <v>0</v>
      </c>
      <c r="AC143" s="180">
        <f>+O143+U143-Y143</f>
        <v>0</v>
      </c>
      <c r="AD143" s="180">
        <f>+P143+V143-Z143</f>
        <v>0</v>
      </c>
      <c r="AE143" s="181">
        <f t="shared" si="108"/>
        <v>0</v>
      </c>
      <c r="AF143" s="180">
        <v>0</v>
      </c>
      <c r="AG143" s="180">
        <v>0</v>
      </c>
      <c r="AH143" s="181">
        <f t="shared" si="109"/>
        <v>0</v>
      </c>
      <c r="AI143" s="180">
        <v>0</v>
      </c>
      <c r="AJ143" s="180">
        <v>0</v>
      </c>
      <c r="AK143" s="181">
        <f t="shared" si="110"/>
        <v>0</v>
      </c>
      <c r="AL143" s="180">
        <v>0</v>
      </c>
      <c r="AM143" s="180">
        <v>0</v>
      </c>
      <c r="AN143" s="181">
        <f t="shared" si="111"/>
        <v>0</v>
      </c>
      <c r="AO143" s="180">
        <v>0</v>
      </c>
      <c r="AP143" s="180">
        <v>0</v>
      </c>
      <c r="AQ143" s="181">
        <f t="shared" si="112"/>
        <v>0</v>
      </c>
      <c r="AR143" s="180">
        <v>0</v>
      </c>
      <c r="AS143" s="180">
        <v>0</v>
      </c>
      <c r="AT143" s="181">
        <f t="shared" si="113"/>
        <v>0</v>
      </c>
      <c r="AU143" s="180">
        <f>+AC143-AF143-AI143-AL143-AO143-AR143</f>
        <v>0</v>
      </c>
      <c r="AV143" s="180">
        <f>+AD143-AG143-AJ143-AM143-AP143-AS143</f>
        <v>0</v>
      </c>
      <c r="AW143" s="181">
        <f t="shared" si="114"/>
        <v>0</v>
      </c>
      <c r="AX143" s="183">
        <f>+S143+W143-AA143</f>
        <v>0</v>
      </c>
      <c r="AY143" s="183">
        <f>+T143+X143-AB143</f>
        <v>0</v>
      </c>
      <c r="AZ143" s="183"/>
      <c r="BA143" s="183"/>
      <c r="BB143" s="183"/>
      <c r="BC143" s="183"/>
      <c r="BD143" s="183">
        <f>+AX143-AZ143-BB143</f>
        <v>0</v>
      </c>
      <c r="BE143" s="183">
        <f>+AY143-BA143-BC143</f>
        <v>0</v>
      </c>
    </row>
    <row r="144" spans="2:57" ht="31.5" hidden="1">
      <c r="B144" s="163">
        <v>2025</v>
      </c>
      <c r="C144" s="163">
        <v>20</v>
      </c>
      <c r="D144" s="164"/>
      <c r="E144" s="165"/>
      <c r="F144" s="163">
        <v>1</v>
      </c>
      <c r="G144" s="163">
        <v>1</v>
      </c>
      <c r="H144" s="163">
        <v>2</v>
      </c>
      <c r="I144" s="163">
        <v>3000</v>
      </c>
      <c r="J144" s="163">
        <v>3100</v>
      </c>
      <c r="K144" s="163">
        <v>317</v>
      </c>
      <c r="L144" s="166" t="s">
        <v>44</v>
      </c>
      <c r="M144" s="167"/>
      <c r="N144" s="168" t="s">
        <v>106</v>
      </c>
      <c r="O144" s="169">
        <v>0</v>
      </c>
      <c r="P144" s="169">
        <v>0</v>
      </c>
      <c r="Q144" s="169">
        <v>0</v>
      </c>
      <c r="R144" s="170"/>
      <c r="S144" s="171"/>
      <c r="T144" s="172"/>
      <c r="U144" s="169">
        <f t="shared" ref="U144:AD144" si="116">U145</f>
        <v>0</v>
      </c>
      <c r="V144" s="169">
        <f t="shared" si="116"/>
        <v>0</v>
      </c>
      <c r="W144" s="173">
        <f t="shared" si="116"/>
        <v>0</v>
      </c>
      <c r="X144" s="173">
        <f t="shared" si="116"/>
        <v>0</v>
      </c>
      <c r="Y144" s="169">
        <f t="shared" si="116"/>
        <v>0</v>
      </c>
      <c r="Z144" s="169">
        <f t="shared" si="116"/>
        <v>0</v>
      </c>
      <c r="AA144" s="173">
        <f t="shared" si="116"/>
        <v>0</v>
      </c>
      <c r="AB144" s="173">
        <f t="shared" si="116"/>
        <v>0</v>
      </c>
      <c r="AC144" s="169">
        <f t="shared" si="116"/>
        <v>0</v>
      </c>
      <c r="AD144" s="169">
        <f t="shared" si="116"/>
        <v>0</v>
      </c>
      <c r="AE144" s="169">
        <f t="shared" si="108"/>
        <v>0</v>
      </c>
      <c r="AF144" s="169">
        <f>AF145</f>
        <v>0</v>
      </c>
      <c r="AG144" s="169">
        <f>AG145</f>
        <v>0</v>
      </c>
      <c r="AH144" s="169">
        <f t="shared" si="109"/>
        <v>0</v>
      </c>
      <c r="AI144" s="169">
        <f>AI145</f>
        <v>0</v>
      </c>
      <c r="AJ144" s="169">
        <f>AJ145</f>
        <v>0</v>
      </c>
      <c r="AK144" s="169">
        <f t="shared" si="110"/>
        <v>0</v>
      </c>
      <c r="AL144" s="169">
        <f>AL145</f>
        <v>0</v>
      </c>
      <c r="AM144" s="169">
        <f>AM145</f>
        <v>0</v>
      </c>
      <c r="AN144" s="169">
        <f t="shared" si="111"/>
        <v>0</v>
      </c>
      <c r="AO144" s="169">
        <f>AO145</f>
        <v>0</v>
      </c>
      <c r="AP144" s="169">
        <f>AP145</f>
        <v>0</v>
      </c>
      <c r="AQ144" s="169">
        <f t="shared" si="112"/>
        <v>0</v>
      </c>
      <c r="AR144" s="169">
        <f>AR145</f>
        <v>0</v>
      </c>
      <c r="AS144" s="169">
        <f>AS145</f>
        <v>0</v>
      </c>
      <c r="AT144" s="169">
        <f t="shared" si="113"/>
        <v>0</v>
      </c>
      <c r="AU144" s="169">
        <f>AU145</f>
        <v>0</v>
      </c>
      <c r="AV144" s="169">
        <f>AV145</f>
        <v>0</v>
      </c>
      <c r="AW144" s="169">
        <f t="shared" si="114"/>
        <v>0</v>
      </c>
      <c r="AX144" s="171"/>
      <c r="AY144" s="172"/>
      <c r="AZ144" s="171"/>
      <c r="BA144" s="172"/>
      <c r="BB144" s="171"/>
      <c r="BC144" s="172"/>
      <c r="BD144" s="171"/>
      <c r="BE144" s="172"/>
    </row>
    <row r="145" spans="2:57" ht="15.75" hidden="1">
      <c r="B145" s="174">
        <v>2025</v>
      </c>
      <c r="C145" s="174">
        <v>20</v>
      </c>
      <c r="D145" s="175">
        <v>0</v>
      </c>
      <c r="E145" s="176"/>
      <c r="F145" s="174">
        <v>1</v>
      </c>
      <c r="G145" s="174">
        <v>1</v>
      </c>
      <c r="H145" s="174">
        <v>2</v>
      </c>
      <c r="I145" s="174">
        <v>3000</v>
      </c>
      <c r="J145" s="174">
        <v>3100</v>
      </c>
      <c r="K145" s="174">
        <v>317</v>
      </c>
      <c r="L145" s="177">
        <v>540</v>
      </c>
      <c r="M145" s="178">
        <v>0</v>
      </c>
      <c r="N145" s="179" t="s">
        <v>107</v>
      </c>
      <c r="O145" s="180">
        <v>0</v>
      </c>
      <c r="P145" s="180">
        <v>0</v>
      </c>
      <c r="Q145" s="181">
        <v>0</v>
      </c>
      <c r="R145" s="182" t="s">
        <v>50</v>
      </c>
      <c r="S145" s="183">
        <v>0</v>
      </c>
      <c r="T145" s="183">
        <v>0</v>
      </c>
      <c r="U145" s="180">
        <v>0</v>
      </c>
      <c r="V145" s="180">
        <v>0</v>
      </c>
      <c r="W145" s="183">
        <v>0</v>
      </c>
      <c r="X145" s="183">
        <v>0</v>
      </c>
      <c r="Y145" s="180">
        <v>0</v>
      </c>
      <c r="Z145" s="180">
        <v>0</v>
      </c>
      <c r="AA145" s="183">
        <v>0</v>
      </c>
      <c r="AB145" s="183">
        <v>0</v>
      </c>
      <c r="AC145" s="180">
        <f>+O145+U145-Y145</f>
        <v>0</v>
      </c>
      <c r="AD145" s="180">
        <f>+P145+V145-Z145</f>
        <v>0</v>
      </c>
      <c r="AE145" s="181">
        <f t="shared" si="108"/>
        <v>0</v>
      </c>
      <c r="AF145" s="180">
        <v>0</v>
      </c>
      <c r="AG145" s="180">
        <v>0</v>
      </c>
      <c r="AH145" s="181">
        <f t="shared" si="109"/>
        <v>0</v>
      </c>
      <c r="AI145" s="180">
        <v>0</v>
      </c>
      <c r="AJ145" s="180">
        <v>0</v>
      </c>
      <c r="AK145" s="181">
        <f t="shared" si="110"/>
        <v>0</v>
      </c>
      <c r="AL145" s="180">
        <v>0</v>
      </c>
      <c r="AM145" s="180">
        <v>0</v>
      </c>
      <c r="AN145" s="181">
        <f t="shared" si="111"/>
        <v>0</v>
      </c>
      <c r="AO145" s="180">
        <v>0</v>
      </c>
      <c r="AP145" s="180">
        <v>0</v>
      </c>
      <c r="AQ145" s="181">
        <f t="shared" si="112"/>
        <v>0</v>
      </c>
      <c r="AR145" s="180">
        <v>0</v>
      </c>
      <c r="AS145" s="180">
        <v>0</v>
      </c>
      <c r="AT145" s="181">
        <f t="shared" si="113"/>
        <v>0</v>
      </c>
      <c r="AU145" s="180">
        <f>+AC145-AF145-AI145-AL145-AO145-AR145</f>
        <v>0</v>
      </c>
      <c r="AV145" s="180">
        <f>+AD145-AG145-AJ145-AM145-AP145-AS145</f>
        <v>0</v>
      </c>
      <c r="AW145" s="181">
        <f t="shared" si="114"/>
        <v>0</v>
      </c>
      <c r="AX145" s="183">
        <f>+S145+W145-AA145</f>
        <v>0</v>
      </c>
      <c r="AY145" s="183">
        <f>+T145+X145-AB145</f>
        <v>0</v>
      </c>
      <c r="AZ145" s="183"/>
      <c r="BA145" s="183"/>
      <c r="BB145" s="183"/>
      <c r="BC145" s="183"/>
      <c r="BD145" s="183">
        <f>+AX145-AZ145-BB145</f>
        <v>0</v>
      </c>
      <c r="BE145" s="183">
        <f>+AY145-BA145-BC145</f>
        <v>0</v>
      </c>
    </row>
    <row r="146" spans="2:57" ht="15.75" hidden="1">
      <c r="B146" s="152">
        <v>2025</v>
      </c>
      <c r="C146" s="152">
        <v>20</v>
      </c>
      <c r="D146" s="153"/>
      <c r="E146" s="154"/>
      <c r="F146" s="152">
        <v>1</v>
      </c>
      <c r="G146" s="152">
        <v>1</v>
      </c>
      <c r="H146" s="152">
        <v>2</v>
      </c>
      <c r="I146" s="152">
        <v>3000</v>
      </c>
      <c r="J146" s="152">
        <v>3200</v>
      </c>
      <c r="K146" s="152"/>
      <c r="L146" s="155" t="s">
        <v>44</v>
      </c>
      <c r="M146" s="156"/>
      <c r="N146" s="157" t="s">
        <v>108</v>
      </c>
      <c r="O146" s="158">
        <v>0</v>
      </c>
      <c r="P146" s="158">
        <v>0</v>
      </c>
      <c r="Q146" s="158">
        <v>0</v>
      </c>
      <c r="R146" s="159"/>
      <c r="S146" s="160"/>
      <c r="T146" s="161"/>
      <c r="U146" s="158">
        <f t="shared" ref="U146:AD147" si="117">U147</f>
        <v>0</v>
      </c>
      <c r="V146" s="158">
        <f t="shared" si="117"/>
        <v>0</v>
      </c>
      <c r="W146" s="162">
        <f t="shared" si="117"/>
        <v>0</v>
      </c>
      <c r="X146" s="162">
        <f t="shared" si="117"/>
        <v>0</v>
      </c>
      <c r="Y146" s="158">
        <f t="shared" si="117"/>
        <v>0</v>
      </c>
      <c r="Z146" s="158">
        <f t="shared" si="117"/>
        <v>0</v>
      </c>
      <c r="AA146" s="162">
        <f t="shared" si="117"/>
        <v>0</v>
      </c>
      <c r="AB146" s="162">
        <f t="shared" si="117"/>
        <v>0</v>
      </c>
      <c r="AC146" s="158">
        <f t="shared" si="117"/>
        <v>0</v>
      </c>
      <c r="AD146" s="158">
        <f t="shared" si="117"/>
        <v>0</v>
      </c>
      <c r="AE146" s="158">
        <f t="shared" si="108"/>
        <v>0</v>
      </c>
      <c r="AF146" s="158">
        <f>AF147</f>
        <v>0</v>
      </c>
      <c r="AG146" s="158">
        <f>AG147</f>
        <v>0</v>
      </c>
      <c r="AH146" s="158">
        <f t="shared" si="109"/>
        <v>0</v>
      </c>
      <c r="AI146" s="158">
        <f>AI147</f>
        <v>0</v>
      </c>
      <c r="AJ146" s="158">
        <f>AJ147</f>
        <v>0</v>
      </c>
      <c r="AK146" s="158">
        <f t="shared" si="110"/>
        <v>0</v>
      </c>
      <c r="AL146" s="158">
        <f>AL147</f>
        <v>0</v>
      </c>
      <c r="AM146" s="158">
        <f>AM147</f>
        <v>0</v>
      </c>
      <c r="AN146" s="158">
        <f t="shared" si="111"/>
        <v>0</v>
      </c>
      <c r="AO146" s="158">
        <f>AO147</f>
        <v>0</v>
      </c>
      <c r="AP146" s="158">
        <f>AP147</f>
        <v>0</v>
      </c>
      <c r="AQ146" s="158">
        <f t="shared" si="112"/>
        <v>0</v>
      </c>
      <c r="AR146" s="158">
        <f>AR147</f>
        <v>0</v>
      </c>
      <c r="AS146" s="158">
        <f>AS147</f>
        <v>0</v>
      </c>
      <c r="AT146" s="158">
        <f t="shared" si="113"/>
        <v>0</v>
      </c>
      <c r="AU146" s="158">
        <f>AU147</f>
        <v>0</v>
      </c>
      <c r="AV146" s="158">
        <f>AV147</f>
        <v>0</v>
      </c>
      <c r="AW146" s="158">
        <f t="shared" si="114"/>
        <v>0</v>
      </c>
      <c r="AX146" s="160"/>
      <c r="AY146" s="161"/>
      <c r="AZ146" s="160"/>
      <c r="BA146" s="161"/>
      <c r="BB146" s="160"/>
      <c r="BC146" s="161"/>
      <c r="BD146" s="160"/>
      <c r="BE146" s="161"/>
    </row>
    <row r="147" spans="2:57" ht="15.75" hidden="1">
      <c r="B147" s="163">
        <v>2025</v>
      </c>
      <c r="C147" s="163">
        <v>20</v>
      </c>
      <c r="D147" s="164"/>
      <c r="E147" s="165"/>
      <c r="F147" s="163">
        <v>1</v>
      </c>
      <c r="G147" s="163">
        <v>1</v>
      </c>
      <c r="H147" s="163">
        <v>2</v>
      </c>
      <c r="I147" s="163">
        <v>3000</v>
      </c>
      <c r="J147" s="163">
        <v>3200</v>
      </c>
      <c r="K147" s="163">
        <v>327</v>
      </c>
      <c r="L147" s="166" t="s">
        <v>44</v>
      </c>
      <c r="M147" s="167"/>
      <c r="N147" s="168" t="s">
        <v>109</v>
      </c>
      <c r="O147" s="169">
        <v>0</v>
      </c>
      <c r="P147" s="169">
        <v>0</v>
      </c>
      <c r="Q147" s="169">
        <v>0</v>
      </c>
      <c r="R147" s="170"/>
      <c r="S147" s="171"/>
      <c r="T147" s="172"/>
      <c r="U147" s="169">
        <f t="shared" si="117"/>
        <v>0</v>
      </c>
      <c r="V147" s="169">
        <f t="shared" si="117"/>
        <v>0</v>
      </c>
      <c r="W147" s="173">
        <f t="shared" si="117"/>
        <v>0</v>
      </c>
      <c r="X147" s="173">
        <f t="shared" si="117"/>
        <v>0</v>
      </c>
      <c r="Y147" s="169">
        <f t="shared" si="117"/>
        <v>0</v>
      </c>
      <c r="Z147" s="169">
        <f t="shared" si="117"/>
        <v>0</v>
      </c>
      <c r="AA147" s="173">
        <f t="shared" si="117"/>
        <v>0</v>
      </c>
      <c r="AB147" s="173">
        <f t="shared" si="117"/>
        <v>0</v>
      </c>
      <c r="AC147" s="169">
        <f t="shared" si="117"/>
        <v>0</v>
      </c>
      <c r="AD147" s="169">
        <f t="shared" si="117"/>
        <v>0</v>
      </c>
      <c r="AE147" s="169">
        <f t="shared" si="108"/>
        <v>0</v>
      </c>
      <c r="AF147" s="169">
        <f>AF148</f>
        <v>0</v>
      </c>
      <c r="AG147" s="169">
        <f>AG148</f>
        <v>0</v>
      </c>
      <c r="AH147" s="169">
        <f t="shared" si="109"/>
        <v>0</v>
      </c>
      <c r="AI147" s="169">
        <f>AI148</f>
        <v>0</v>
      </c>
      <c r="AJ147" s="169">
        <f>AJ148</f>
        <v>0</v>
      </c>
      <c r="AK147" s="169">
        <f t="shared" si="110"/>
        <v>0</v>
      </c>
      <c r="AL147" s="169">
        <f>AL148</f>
        <v>0</v>
      </c>
      <c r="AM147" s="169">
        <f>AM148</f>
        <v>0</v>
      </c>
      <c r="AN147" s="169">
        <f t="shared" si="111"/>
        <v>0</v>
      </c>
      <c r="AO147" s="169">
        <f>AO148</f>
        <v>0</v>
      </c>
      <c r="AP147" s="169">
        <f>AP148</f>
        <v>0</v>
      </c>
      <c r="AQ147" s="169">
        <f t="shared" si="112"/>
        <v>0</v>
      </c>
      <c r="AR147" s="169">
        <f>AR148</f>
        <v>0</v>
      </c>
      <c r="AS147" s="169">
        <f>AS148</f>
        <v>0</v>
      </c>
      <c r="AT147" s="169">
        <f t="shared" si="113"/>
        <v>0</v>
      </c>
      <c r="AU147" s="169">
        <f>AU148</f>
        <v>0</v>
      </c>
      <c r="AV147" s="169">
        <f>AV148</f>
        <v>0</v>
      </c>
      <c r="AW147" s="169">
        <f t="shared" si="114"/>
        <v>0</v>
      </c>
      <c r="AX147" s="171"/>
      <c r="AY147" s="172"/>
      <c r="AZ147" s="171"/>
      <c r="BA147" s="172"/>
      <c r="BB147" s="171"/>
      <c r="BC147" s="172"/>
      <c r="BD147" s="171"/>
      <c r="BE147" s="172"/>
    </row>
    <row r="148" spans="2:57" ht="15.75" hidden="1">
      <c r="B148" s="174">
        <v>2025</v>
      </c>
      <c r="C148" s="174">
        <v>20</v>
      </c>
      <c r="D148" s="175">
        <v>0</v>
      </c>
      <c r="E148" s="176"/>
      <c r="F148" s="174">
        <v>1</v>
      </c>
      <c r="G148" s="174">
        <v>1</v>
      </c>
      <c r="H148" s="174">
        <v>2</v>
      </c>
      <c r="I148" s="174">
        <v>3000</v>
      </c>
      <c r="J148" s="174">
        <v>3200</v>
      </c>
      <c r="K148" s="174">
        <v>327</v>
      </c>
      <c r="L148" s="177">
        <v>8</v>
      </c>
      <c r="M148" s="178">
        <v>0</v>
      </c>
      <c r="N148" s="179" t="s">
        <v>110</v>
      </c>
      <c r="O148" s="180">
        <v>0</v>
      </c>
      <c r="P148" s="180">
        <v>0</v>
      </c>
      <c r="Q148" s="181">
        <v>0</v>
      </c>
      <c r="R148" s="182" t="s">
        <v>50</v>
      </c>
      <c r="S148" s="183">
        <v>0</v>
      </c>
      <c r="T148" s="183">
        <v>0</v>
      </c>
      <c r="U148" s="180">
        <v>0</v>
      </c>
      <c r="V148" s="180">
        <v>0</v>
      </c>
      <c r="W148" s="183">
        <v>0</v>
      </c>
      <c r="X148" s="183">
        <v>0</v>
      </c>
      <c r="Y148" s="180">
        <v>0</v>
      </c>
      <c r="Z148" s="180">
        <v>0</v>
      </c>
      <c r="AA148" s="183">
        <v>0</v>
      </c>
      <c r="AB148" s="183">
        <v>0</v>
      </c>
      <c r="AC148" s="180">
        <f>+O148+U148-Y148</f>
        <v>0</v>
      </c>
      <c r="AD148" s="180">
        <f>+P148+V148-Z148</f>
        <v>0</v>
      </c>
      <c r="AE148" s="181">
        <f t="shared" si="108"/>
        <v>0</v>
      </c>
      <c r="AF148" s="180">
        <v>0</v>
      </c>
      <c r="AG148" s="180">
        <v>0</v>
      </c>
      <c r="AH148" s="181">
        <f t="shared" si="109"/>
        <v>0</v>
      </c>
      <c r="AI148" s="180">
        <v>0</v>
      </c>
      <c r="AJ148" s="180">
        <v>0</v>
      </c>
      <c r="AK148" s="181">
        <f t="shared" si="110"/>
        <v>0</v>
      </c>
      <c r="AL148" s="180">
        <v>0</v>
      </c>
      <c r="AM148" s="180">
        <v>0</v>
      </c>
      <c r="AN148" s="181">
        <f t="shared" si="111"/>
        <v>0</v>
      </c>
      <c r="AO148" s="180">
        <v>0</v>
      </c>
      <c r="AP148" s="180">
        <v>0</v>
      </c>
      <c r="AQ148" s="181">
        <f t="shared" si="112"/>
        <v>0</v>
      </c>
      <c r="AR148" s="180">
        <v>0</v>
      </c>
      <c r="AS148" s="180">
        <v>0</v>
      </c>
      <c r="AT148" s="181">
        <f t="shared" si="113"/>
        <v>0</v>
      </c>
      <c r="AU148" s="180">
        <f>+AC148-AF148-AI148-AL148-AO148-AR148</f>
        <v>0</v>
      </c>
      <c r="AV148" s="180">
        <f>+AD148-AG148-AJ148-AM148-AP148-AS148</f>
        <v>0</v>
      </c>
      <c r="AW148" s="181">
        <f t="shared" si="114"/>
        <v>0</v>
      </c>
      <c r="AX148" s="183">
        <f>+S148+W148-AA148</f>
        <v>0</v>
      </c>
      <c r="AY148" s="183">
        <f>+T148+X148-AB148</f>
        <v>0</v>
      </c>
      <c r="AZ148" s="183"/>
      <c r="BA148" s="183"/>
      <c r="BB148" s="183"/>
      <c r="BC148" s="183"/>
      <c r="BD148" s="183">
        <f>+AX148-AZ148-BB148</f>
        <v>0</v>
      </c>
      <c r="BE148" s="183">
        <f>+AY148-BA148-BC148</f>
        <v>0</v>
      </c>
    </row>
    <row r="149" spans="2:57" ht="15.75">
      <c r="B149" s="152">
        <v>2025</v>
      </c>
      <c r="C149" s="152">
        <v>20</v>
      </c>
      <c r="D149" s="153"/>
      <c r="E149" s="154"/>
      <c r="F149" s="152">
        <v>1</v>
      </c>
      <c r="G149" s="152">
        <v>1</v>
      </c>
      <c r="H149" s="152">
        <v>2</v>
      </c>
      <c r="I149" s="152">
        <v>3000</v>
      </c>
      <c r="J149" s="152">
        <v>3300</v>
      </c>
      <c r="K149" s="152"/>
      <c r="L149" s="155" t="s">
        <v>44</v>
      </c>
      <c r="M149" s="156"/>
      <c r="N149" s="187" t="s">
        <v>111</v>
      </c>
      <c r="O149" s="158">
        <v>0</v>
      </c>
      <c r="P149" s="158">
        <v>166769.63</v>
      </c>
      <c r="Q149" s="158">
        <v>166769.63</v>
      </c>
      <c r="R149" s="159"/>
      <c r="S149" s="160"/>
      <c r="T149" s="161"/>
      <c r="U149" s="158">
        <f t="shared" ref="U149:AD149" si="118">U150+U152+U154</f>
        <v>0</v>
      </c>
      <c r="V149" s="158">
        <f t="shared" si="118"/>
        <v>0</v>
      </c>
      <c r="W149" s="162">
        <f t="shared" si="118"/>
        <v>0</v>
      </c>
      <c r="X149" s="162">
        <f t="shared" si="118"/>
        <v>0</v>
      </c>
      <c r="Y149" s="158">
        <f t="shared" si="118"/>
        <v>0</v>
      </c>
      <c r="Z149" s="158">
        <f t="shared" si="118"/>
        <v>0</v>
      </c>
      <c r="AA149" s="162">
        <f t="shared" si="118"/>
        <v>0</v>
      </c>
      <c r="AB149" s="162">
        <f t="shared" si="118"/>
        <v>0</v>
      </c>
      <c r="AC149" s="158">
        <f t="shared" si="118"/>
        <v>0</v>
      </c>
      <c r="AD149" s="158">
        <f t="shared" si="118"/>
        <v>166769.63</v>
      </c>
      <c r="AE149" s="158">
        <f t="shared" si="108"/>
        <v>166769.63</v>
      </c>
      <c r="AF149" s="158">
        <f>AF150+AF152+AF154</f>
        <v>0</v>
      </c>
      <c r="AG149" s="158">
        <f>AG150+AG152+AG154</f>
        <v>166769.03000000003</v>
      </c>
      <c r="AH149" s="158">
        <f t="shared" si="109"/>
        <v>166769.03000000003</v>
      </c>
      <c r="AI149" s="158">
        <f>AI150+AI152+AI154</f>
        <v>0</v>
      </c>
      <c r="AJ149" s="158">
        <f>AJ150+AJ152+AJ154</f>
        <v>0</v>
      </c>
      <c r="AK149" s="158">
        <f t="shared" si="110"/>
        <v>0</v>
      </c>
      <c r="AL149" s="158">
        <f>AL150+AL152+AL154</f>
        <v>0</v>
      </c>
      <c r="AM149" s="158">
        <f>AM150+AM152+AM154</f>
        <v>0</v>
      </c>
      <c r="AN149" s="158">
        <f t="shared" si="111"/>
        <v>0</v>
      </c>
      <c r="AO149" s="158">
        <f>AO150+AO152+AO154</f>
        <v>0</v>
      </c>
      <c r="AP149" s="158">
        <f>AP150+AP152+AP154</f>
        <v>0</v>
      </c>
      <c r="AQ149" s="158">
        <f t="shared" si="112"/>
        <v>0</v>
      </c>
      <c r="AR149" s="158">
        <f>AR150+AR152+AR154</f>
        <v>0</v>
      </c>
      <c r="AS149" s="158">
        <f>AS150+AS152+AS154</f>
        <v>0</v>
      </c>
      <c r="AT149" s="158">
        <f t="shared" si="113"/>
        <v>0</v>
      </c>
      <c r="AU149" s="158">
        <f>AU150+AU152+AU154</f>
        <v>0</v>
      </c>
      <c r="AV149" s="158">
        <f>AV150+AV152+AV154</f>
        <v>0.59999999999126885</v>
      </c>
      <c r="AW149" s="158">
        <f t="shared" si="114"/>
        <v>0.59999999999126885</v>
      </c>
      <c r="AX149" s="160"/>
      <c r="AY149" s="161"/>
      <c r="AZ149" s="160"/>
      <c r="BA149" s="161"/>
      <c r="BB149" s="160"/>
      <c r="BC149" s="161"/>
      <c r="BD149" s="160"/>
      <c r="BE149" s="161"/>
    </row>
    <row r="150" spans="2:57" ht="31.5" hidden="1">
      <c r="B150" s="163">
        <v>2025</v>
      </c>
      <c r="C150" s="163">
        <v>20</v>
      </c>
      <c r="D150" s="164"/>
      <c r="E150" s="165"/>
      <c r="F150" s="163">
        <v>1</v>
      </c>
      <c r="G150" s="163">
        <v>1</v>
      </c>
      <c r="H150" s="163">
        <v>2</v>
      </c>
      <c r="I150" s="163">
        <v>3000</v>
      </c>
      <c r="J150" s="163">
        <v>3300</v>
      </c>
      <c r="K150" s="163">
        <v>333</v>
      </c>
      <c r="L150" s="166" t="s">
        <v>44</v>
      </c>
      <c r="M150" s="167"/>
      <c r="N150" s="168" t="s">
        <v>112</v>
      </c>
      <c r="O150" s="169">
        <v>0</v>
      </c>
      <c r="P150" s="169">
        <v>0</v>
      </c>
      <c r="Q150" s="169">
        <v>0</v>
      </c>
      <c r="R150" s="170"/>
      <c r="S150" s="171"/>
      <c r="T150" s="172"/>
      <c r="U150" s="169">
        <f t="shared" ref="U150:AD150" si="119">U151</f>
        <v>0</v>
      </c>
      <c r="V150" s="169">
        <f t="shared" si="119"/>
        <v>0</v>
      </c>
      <c r="W150" s="173">
        <f t="shared" si="119"/>
        <v>0</v>
      </c>
      <c r="X150" s="173">
        <f t="shared" si="119"/>
        <v>0</v>
      </c>
      <c r="Y150" s="169">
        <f t="shared" si="119"/>
        <v>0</v>
      </c>
      <c r="Z150" s="169">
        <f t="shared" si="119"/>
        <v>0</v>
      </c>
      <c r="AA150" s="173">
        <f t="shared" si="119"/>
        <v>0</v>
      </c>
      <c r="AB150" s="173">
        <f t="shared" si="119"/>
        <v>0</v>
      </c>
      <c r="AC150" s="169">
        <f t="shared" si="119"/>
        <v>0</v>
      </c>
      <c r="AD150" s="169">
        <f t="shared" si="119"/>
        <v>0</v>
      </c>
      <c r="AE150" s="169">
        <f t="shared" si="108"/>
        <v>0</v>
      </c>
      <c r="AF150" s="169">
        <f>AF151</f>
        <v>0</v>
      </c>
      <c r="AG150" s="169">
        <f>AG151</f>
        <v>0</v>
      </c>
      <c r="AH150" s="169">
        <f t="shared" si="109"/>
        <v>0</v>
      </c>
      <c r="AI150" s="169">
        <f>AI151</f>
        <v>0</v>
      </c>
      <c r="AJ150" s="169">
        <f>AJ151</f>
        <v>0</v>
      </c>
      <c r="AK150" s="169">
        <f t="shared" si="110"/>
        <v>0</v>
      </c>
      <c r="AL150" s="169">
        <f>AL151</f>
        <v>0</v>
      </c>
      <c r="AM150" s="169">
        <f>AM151</f>
        <v>0</v>
      </c>
      <c r="AN150" s="169">
        <f t="shared" si="111"/>
        <v>0</v>
      </c>
      <c r="AO150" s="169">
        <f>AO151</f>
        <v>0</v>
      </c>
      <c r="AP150" s="169">
        <f>AP151</f>
        <v>0</v>
      </c>
      <c r="AQ150" s="169">
        <f t="shared" si="112"/>
        <v>0</v>
      </c>
      <c r="AR150" s="169">
        <f>AR151</f>
        <v>0</v>
      </c>
      <c r="AS150" s="169">
        <f>AS151</f>
        <v>0</v>
      </c>
      <c r="AT150" s="169">
        <f t="shared" si="113"/>
        <v>0</v>
      </c>
      <c r="AU150" s="169">
        <f>AU151</f>
        <v>0</v>
      </c>
      <c r="AV150" s="169">
        <f>AV151</f>
        <v>0</v>
      </c>
      <c r="AW150" s="169">
        <f t="shared" si="114"/>
        <v>0</v>
      </c>
      <c r="AX150" s="171"/>
      <c r="AY150" s="172"/>
      <c r="AZ150" s="171"/>
      <c r="BA150" s="172"/>
      <c r="BB150" s="171"/>
      <c r="BC150" s="172"/>
      <c r="BD150" s="171"/>
      <c r="BE150" s="172"/>
    </row>
    <row r="151" spans="2:57" ht="30" hidden="1">
      <c r="B151" s="174">
        <v>2025</v>
      </c>
      <c r="C151" s="174">
        <v>20</v>
      </c>
      <c r="D151" s="175">
        <v>0</v>
      </c>
      <c r="E151" s="176"/>
      <c r="F151" s="174">
        <v>1</v>
      </c>
      <c r="G151" s="174">
        <v>1</v>
      </c>
      <c r="H151" s="174">
        <v>2</v>
      </c>
      <c r="I151" s="174">
        <v>3000</v>
      </c>
      <c r="J151" s="174">
        <v>3300</v>
      </c>
      <c r="K151" s="174">
        <v>333</v>
      </c>
      <c r="L151" s="177">
        <v>400</v>
      </c>
      <c r="M151" s="178">
        <v>0</v>
      </c>
      <c r="N151" s="179" t="s">
        <v>113</v>
      </c>
      <c r="O151" s="180">
        <v>0</v>
      </c>
      <c r="P151" s="180">
        <v>0</v>
      </c>
      <c r="Q151" s="181">
        <v>0</v>
      </c>
      <c r="R151" s="182" t="s">
        <v>50</v>
      </c>
      <c r="S151" s="183">
        <v>0</v>
      </c>
      <c r="T151" s="183">
        <v>0</v>
      </c>
      <c r="U151" s="180">
        <v>0</v>
      </c>
      <c r="V151" s="180">
        <v>0</v>
      </c>
      <c r="W151" s="183">
        <v>0</v>
      </c>
      <c r="X151" s="183">
        <v>0</v>
      </c>
      <c r="Y151" s="180">
        <v>0</v>
      </c>
      <c r="Z151" s="180">
        <v>0</v>
      </c>
      <c r="AA151" s="183">
        <v>0</v>
      </c>
      <c r="AB151" s="183">
        <v>0</v>
      </c>
      <c r="AC151" s="180">
        <f>+O151+U151-Y151</f>
        <v>0</v>
      </c>
      <c r="AD151" s="180">
        <f>+P151+V151-Z151</f>
        <v>0</v>
      </c>
      <c r="AE151" s="181">
        <f t="shared" si="108"/>
        <v>0</v>
      </c>
      <c r="AF151" s="180">
        <v>0</v>
      </c>
      <c r="AG151" s="180">
        <v>0</v>
      </c>
      <c r="AH151" s="181">
        <f t="shared" si="109"/>
        <v>0</v>
      </c>
      <c r="AI151" s="180">
        <v>0</v>
      </c>
      <c r="AJ151" s="180">
        <v>0</v>
      </c>
      <c r="AK151" s="181">
        <f t="shared" si="110"/>
        <v>0</v>
      </c>
      <c r="AL151" s="180">
        <v>0</v>
      </c>
      <c r="AM151" s="180">
        <v>0</v>
      </c>
      <c r="AN151" s="181">
        <f t="shared" si="111"/>
        <v>0</v>
      </c>
      <c r="AO151" s="180">
        <v>0</v>
      </c>
      <c r="AP151" s="180">
        <v>0</v>
      </c>
      <c r="AQ151" s="181">
        <f t="shared" si="112"/>
        <v>0</v>
      </c>
      <c r="AR151" s="180">
        <v>0</v>
      </c>
      <c r="AS151" s="180">
        <v>0</v>
      </c>
      <c r="AT151" s="181">
        <f t="shared" si="113"/>
        <v>0</v>
      </c>
      <c r="AU151" s="180">
        <f>+AC151-AF151-AI151-AL151-AO151-AR151</f>
        <v>0</v>
      </c>
      <c r="AV151" s="180">
        <f>+AD151-AG151-AJ151-AM151-AP151-AS151</f>
        <v>0</v>
      </c>
      <c r="AW151" s="181">
        <f t="shared" si="114"/>
        <v>0</v>
      </c>
      <c r="AX151" s="183">
        <f>+S151+W151-AA151</f>
        <v>0</v>
      </c>
      <c r="AY151" s="183">
        <f>+T151+X151-AB151</f>
        <v>0</v>
      </c>
      <c r="AZ151" s="183"/>
      <c r="BA151" s="183"/>
      <c r="BB151" s="183"/>
      <c r="BC151" s="183"/>
      <c r="BD151" s="183">
        <f>+AX151-AZ151-BB151</f>
        <v>0</v>
      </c>
      <c r="BE151" s="183">
        <f>+AY151-BA151-BC151</f>
        <v>0</v>
      </c>
    </row>
    <row r="152" spans="2:57" ht="31.5" hidden="1">
      <c r="B152" s="163">
        <v>2025</v>
      </c>
      <c r="C152" s="163">
        <v>20</v>
      </c>
      <c r="D152" s="164"/>
      <c r="E152" s="165"/>
      <c r="F152" s="163">
        <v>1</v>
      </c>
      <c r="G152" s="163">
        <v>1</v>
      </c>
      <c r="H152" s="163">
        <v>2</v>
      </c>
      <c r="I152" s="163">
        <v>3000</v>
      </c>
      <c r="J152" s="163">
        <v>3300</v>
      </c>
      <c r="K152" s="163">
        <v>336</v>
      </c>
      <c r="L152" s="166" t="s">
        <v>44</v>
      </c>
      <c r="M152" s="167"/>
      <c r="N152" s="168" t="s">
        <v>114</v>
      </c>
      <c r="O152" s="169">
        <v>0</v>
      </c>
      <c r="P152" s="169">
        <v>0</v>
      </c>
      <c r="Q152" s="169">
        <v>0</v>
      </c>
      <c r="R152" s="170"/>
      <c r="S152" s="171"/>
      <c r="T152" s="172"/>
      <c r="U152" s="169">
        <f t="shared" ref="U152:AD152" si="120">U153</f>
        <v>0</v>
      </c>
      <c r="V152" s="169">
        <f t="shared" si="120"/>
        <v>0</v>
      </c>
      <c r="W152" s="173">
        <f t="shared" si="120"/>
        <v>0</v>
      </c>
      <c r="X152" s="173">
        <f t="shared" si="120"/>
        <v>0</v>
      </c>
      <c r="Y152" s="169">
        <f t="shared" si="120"/>
        <v>0</v>
      </c>
      <c r="Z152" s="169">
        <f t="shared" si="120"/>
        <v>0</v>
      </c>
      <c r="AA152" s="173">
        <f t="shared" si="120"/>
        <v>0</v>
      </c>
      <c r="AB152" s="173">
        <f t="shared" si="120"/>
        <v>0</v>
      </c>
      <c r="AC152" s="169">
        <f t="shared" si="120"/>
        <v>0</v>
      </c>
      <c r="AD152" s="169">
        <f t="shared" si="120"/>
        <v>0</v>
      </c>
      <c r="AE152" s="169">
        <f t="shared" si="108"/>
        <v>0</v>
      </c>
      <c r="AF152" s="169">
        <f>AF153</f>
        <v>0</v>
      </c>
      <c r="AG152" s="169">
        <f>AG153</f>
        <v>0</v>
      </c>
      <c r="AH152" s="169">
        <f t="shared" si="109"/>
        <v>0</v>
      </c>
      <c r="AI152" s="169">
        <f>AI153</f>
        <v>0</v>
      </c>
      <c r="AJ152" s="169">
        <f>AJ153</f>
        <v>0</v>
      </c>
      <c r="AK152" s="169">
        <f t="shared" si="110"/>
        <v>0</v>
      </c>
      <c r="AL152" s="169">
        <f>AL153</f>
        <v>0</v>
      </c>
      <c r="AM152" s="169">
        <f>AM153</f>
        <v>0</v>
      </c>
      <c r="AN152" s="169">
        <f t="shared" si="111"/>
        <v>0</v>
      </c>
      <c r="AO152" s="169">
        <f>AO153</f>
        <v>0</v>
      </c>
      <c r="AP152" s="169">
        <f>AP153</f>
        <v>0</v>
      </c>
      <c r="AQ152" s="169">
        <f t="shared" si="112"/>
        <v>0</v>
      </c>
      <c r="AR152" s="169">
        <f>AR153</f>
        <v>0</v>
      </c>
      <c r="AS152" s="169">
        <f>AS153</f>
        <v>0</v>
      </c>
      <c r="AT152" s="169">
        <f t="shared" si="113"/>
        <v>0</v>
      </c>
      <c r="AU152" s="169">
        <f>AU153</f>
        <v>0</v>
      </c>
      <c r="AV152" s="169">
        <f>AV153</f>
        <v>0</v>
      </c>
      <c r="AW152" s="169">
        <f t="shared" si="114"/>
        <v>0</v>
      </c>
      <c r="AX152" s="171"/>
      <c r="AY152" s="172"/>
      <c r="AZ152" s="171"/>
      <c r="BA152" s="172"/>
      <c r="BB152" s="171"/>
      <c r="BC152" s="172"/>
      <c r="BD152" s="171"/>
      <c r="BE152" s="172"/>
    </row>
    <row r="153" spans="2:57" ht="15.75" hidden="1">
      <c r="B153" s="174">
        <v>2025</v>
      </c>
      <c r="C153" s="174">
        <v>20</v>
      </c>
      <c r="D153" s="175">
        <v>0</v>
      </c>
      <c r="E153" s="176"/>
      <c r="F153" s="174">
        <v>1</v>
      </c>
      <c r="G153" s="174">
        <v>1</v>
      </c>
      <c r="H153" s="174">
        <v>2</v>
      </c>
      <c r="I153" s="174">
        <v>3000</v>
      </c>
      <c r="J153" s="174">
        <v>3300</v>
      </c>
      <c r="K153" s="174">
        <v>336</v>
      </c>
      <c r="L153" s="177">
        <v>1080</v>
      </c>
      <c r="M153" s="178">
        <v>0</v>
      </c>
      <c r="N153" s="179" t="s">
        <v>115</v>
      </c>
      <c r="O153" s="180">
        <v>0</v>
      </c>
      <c r="P153" s="180">
        <v>0</v>
      </c>
      <c r="Q153" s="181">
        <v>0</v>
      </c>
      <c r="R153" s="182" t="s">
        <v>50</v>
      </c>
      <c r="S153" s="183">
        <v>0</v>
      </c>
      <c r="T153" s="183">
        <v>0</v>
      </c>
      <c r="U153" s="180">
        <v>0</v>
      </c>
      <c r="V153" s="180">
        <v>0</v>
      </c>
      <c r="W153" s="183">
        <v>0</v>
      </c>
      <c r="X153" s="183">
        <v>0</v>
      </c>
      <c r="Y153" s="180">
        <v>0</v>
      </c>
      <c r="Z153" s="180">
        <v>0</v>
      </c>
      <c r="AA153" s="183">
        <v>0</v>
      </c>
      <c r="AB153" s="183">
        <v>0</v>
      </c>
      <c r="AC153" s="180">
        <f>+O153+U153-Y153</f>
        <v>0</v>
      </c>
      <c r="AD153" s="180">
        <f>+P153+V153-Z153</f>
        <v>0</v>
      </c>
      <c r="AE153" s="181">
        <f t="shared" si="108"/>
        <v>0</v>
      </c>
      <c r="AF153" s="180">
        <v>0</v>
      </c>
      <c r="AG153" s="180">
        <v>0</v>
      </c>
      <c r="AH153" s="181">
        <f t="shared" si="109"/>
        <v>0</v>
      </c>
      <c r="AI153" s="180">
        <v>0</v>
      </c>
      <c r="AJ153" s="180">
        <v>0</v>
      </c>
      <c r="AK153" s="181">
        <f t="shared" si="110"/>
        <v>0</v>
      </c>
      <c r="AL153" s="180">
        <v>0</v>
      </c>
      <c r="AM153" s="180">
        <v>0</v>
      </c>
      <c r="AN153" s="181">
        <f t="shared" si="111"/>
        <v>0</v>
      </c>
      <c r="AO153" s="180">
        <v>0</v>
      </c>
      <c r="AP153" s="180">
        <v>0</v>
      </c>
      <c r="AQ153" s="181">
        <f t="shared" si="112"/>
        <v>0</v>
      </c>
      <c r="AR153" s="180">
        <v>0</v>
      </c>
      <c r="AS153" s="180">
        <v>0</v>
      </c>
      <c r="AT153" s="181">
        <f t="shared" si="113"/>
        <v>0</v>
      </c>
      <c r="AU153" s="180">
        <f>+AC153-AF153-AI153-AL153-AO153-AR153</f>
        <v>0</v>
      </c>
      <c r="AV153" s="180">
        <f>+AD153-AG153-AJ153-AM153-AP153-AS153</f>
        <v>0</v>
      </c>
      <c r="AW153" s="181">
        <f t="shared" si="114"/>
        <v>0</v>
      </c>
      <c r="AX153" s="183">
        <f>+S153+W153-AA153</f>
        <v>0</v>
      </c>
      <c r="AY153" s="183">
        <f>+T153+X153-AB153</f>
        <v>0</v>
      </c>
      <c r="AZ153" s="183"/>
      <c r="BA153" s="183"/>
      <c r="BB153" s="183"/>
      <c r="BC153" s="183"/>
      <c r="BD153" s="183">
        <f>+AX153-AZ153-BB153</f>
        <v>0</v>
      </c>
      <c r="BE153" s="183">
        <f>+AY153-BA153-BC153</f>
        <v>0</v>
      </c>
    </row>
    <row r="154" spans="2:57" ht="15.75">
      <c r="B154" s="163">
        <v>2025</v>
      </c>
      <c r="C154" s="163">
        <v>20</v>
      </c>
      <c r="D154" s="164"/>
      <c r="E154" s="165"/>
      <c r="F154" s="163">
        <v>1</v>
      </c>
      <c r="G154" s="163">
        <v>1</v>
      </c>
      <c r="H154" s="163">
        <v>2</v>
      </c>
      <c r="I154" s="163">
        <v>3000</v>
      </c>
      <c r="J154" s="163">
        <v>3300</v>
      </c>
      <c r="K154" s="163">
        <v>339</v>
      </c>
      <c r="L154" s="166" t="s">
        <v>44</v>
      </c>
      <c r="M154" s="167"/>
      <c r="N154" s="168" t="s">
        <v>116</v>
      </c>
      <c r="O154" s="169">
        <v>0</v>
      </c>
      <c r="P154" s="169">
        <v>166769.63</v>
      </c>
      <c r="Q154" s="169">
        <v>166769.63</v>
      </c>
      <c r="R154" s="170"/>
      <c r="S154" s="171"/>
      <c r="T154" s="172"/>
      <c r="U154" s="169">
        <f t="shared" ref="U154:AD154" si="121">SUM(U155:U161)</f>
        <v>0</v>
      </c>
      <c r="V154" s="169">
        <f t="shared" si="121"/>
        <v>0</v>
      </c>
      <c r="W154" s="173">
        <f t="shared" si="121"/>
        <v>0</v>
      </c>
      <c r="X154" s="173">
        <f t="shared" si="121"/>
        <v>0</v>
      </c>
      <c r="Y154" s="169">
        <f t="shared" si="121"/>
        <v>0</v>
      </c>
      <c r="Z154" s="169">
        <f t="shared" si="121"/>
        <v>0</v>
      </c>
      <c r="AA154" s="173">
        <f t="shared" si="121"/>
        <v>0</v>
      </c>
      <c r="AB154" s="173">
        <f t="shared" si="121"/>
        <v>0</v>
      </c>
      <c r="AC154" s="169">
        <f t="shared" si="121"/>
        <v>0</v>
      </c>
      <c r="AD154" s="169">
        <f t="shared" si="121"/>
        <v>166769.63</v>
      </c>
      <c r="AE154" s="169">
        <f t="shared" si="108"/>
        <v>166769.63</v>
      </c>
      <c r="AF154" s="169">
        <f>SUM(AF155:AF161)</f>
        <v>0</v>
      </c>
      <c r="AG154" s="169">
        <f>SUM(AG155:AG161)</f>
        <v>166769.03000000003</v>
      </c>
      <c r="AH154" s="169">
        <f t="shared" si="109"/>
        <v>166769.03000000003</v>
      </c>
      <c r="AI154" s="169">
        <f>SUM(AI155:AI161)</f>
        <v>0</v>
      </c>
      <c r="AJ154" s="169">
        <f>SUM(AJ155:AJ161)</f>
        <v>0</v>
      </c>
      <c r="AK154" s="169">
        <f t="shared" si="110"/>
        <v>0</v>
      </c>
      <c r="AL154" s="169">
        <f>SUM(AL155:AL161)</f>
        <v>0</v>
      </c>
      <c r="AM154" s="169">
        <f>SUM(AM155:AM161)</f>
        <v>0</v>
      </c>
      <c r="AN154" s="169">
        <f t="shared" si="111"/>
        <v>0</v>
      </c>
      <c r="AO154" s="169">
        <f>SUM(AO155:AO161)</f>
        <v>0</v>
      </c>
      <c r="AP154" s="169">
        <f>SUM(AP155:AP161)</f>
        <v>0</v>
      </c>
      <c r="AQ154" s="169">
        <f t="shared" si="112"/>
        <v>0</v>
      </c>
      <c r="AR154" s="169">
        <f>SUM(AR155:AR161)</f>
        <v>0</v>
      </c>
      <c r="AS154" s="169">
        <f>SUM(AS155:AS161)</f>
        <v>0</v>
      </c>
      <c r="AT154" s="169">
        <f t="shared" si="113"/>
        <v>0</v>
      </c>
      <c r="AU154" s="169">
        <f>SUM(AU155:AU161)</f>
        <v>0</v>
      </c>
      <c r="AV154" s="169">
        <f>SUM(AV155:AV161)</f>
        <v>0.59999999999126885</v>
      </c>
      <c r="AW154" s="169">
        <f t="shared" si="114"/>
        <v>0.59999999999126885</v>
      </c>
      <c r="AX154" s="171"/>
      <c r="AY154" s="172"/>
      <c r="AZ154" s="171"/>
      <c r="BA154" s="172"/>
      <c r="BB154" s="171"/>
      <c r="BC154" s="172"/>
      <c r="BD154" s="171"/>
      <c r="BE154" s="172"/>
    </row>
    <row r="155" spans="2:57" ht="15.75" hidden="1">
      <c r="B155" s="174">
        <v>2025</v>
      </c>
      <c r="C155" s="174">
        <v>20</v>
      </c>
      <c r="D155" s="175">
        <v>0</v>
      </c>
      <c r="E155" s="176"/>
      <c r="F155" s="174">
        <v>1</v>
      </c>
      <c r="G155" s="174">
        <v>1</v>
      </c>
      <c r="H155" s="174">
        <v>2</v>
      </c>
      <c r="I155" s="174">
        <v>3000</v>
      </c>
      <c r="J155" s="174">
        <v>3300</v>
      </c>
      <c r="K155" s="174">
        <v>339</v>
      </c>
      <c r="L155" s="177">
        <v>42</v>
      </c>
      <c r="M155" s="178">
        <v>0</v>
      </c>
      <c r="N155" s="179" t="s">
        <v>117</v>
      </c>
      <c r="O155" s="180">
        <v>0</v>
      </c>
      <c r="P155" s="180">
        <v>0</v>
      </c>
      <c r="Q155" s="181">
        <v>0</v>
      </c>
      <c r="R155" s="182" t="s">
        <v>50</v>
      </c>
      <c r="S155" s="183">
        <v>0</v>
      </c>
      <c r="T155" s="183">
        <v>0</v>
      </c>
      <c r="U155" s="180">
        <v>0</v>
      </c>
      <c r="V155" s="180">
        <v>0</v>
      </c>
      <c r="W155" s="183">
        <v>0</v>
      </c>
      <c r="X155" s="183">
        <v>0</v>
      </c>
      <c r="Y155" s="180">
        <v>0</v>
      </c>
      <c r="Z155" s="180">
        <v>0</v>
      </c>
      <c r="AA155" s="183">
        <v>0</v>
      </c>
      <c r="AB155" s="183">
        <v>0</v>
      </c>
      <c r="AC155" s="180">
        <f t="shared" ref="AC155:AD161" si="122">+O155+U155-Y155</f>
        <v>0</v>
      </c>
      <c r="AD155" s="180">
        <f t="shared" si="122"/>
        <v>0</v>
      </c>
      <c r="AE155" s="181">
        <f t="shared" si="108"/>
        <v>0</v>
      </c>
      <c r="AF155" s="180">
        <v>0</v>
      </c>
      <c r="AG155" s="180">
        <v>0</v>
      </c>
      <c r="AH155" s="181">
        <f t="shared" si="109"/>
        <v>0</v>
      </c>
      <c r="AI155" s="180">
        <v>0</v>
      </c>
      <c r="AJ155" s="180">
        <v>0</v>
      </c>
      <c r="AK155" s="181">
        <f t="shared" si="110"/>
        <v>0</v>
      </c>
      <c r="AL155" s="180">
        <v>0</v>
      </c>
      <c r="AM155" s="180">
        <v>0</v>
      </c>
      <c r="AN155" s="181">
        <f t="shared" si="111"/>
        <v>0</v>
      </c>
      <c r="AO155" s="180">
        <v>0</v>
      </c>
      <c r="AP155" s="180">
        <v>0</v>
      </c>
      <c r="AQ155" s="181">
        <f t="shared" si="112"/>
        <v>0</v>
      </c>
      <c r="AR155" s="180">
        <v>0</v>
      </c>
      <c r="AS155" s="180">
        <v>0</v>
      </c>
      <c r="AT155" s="181">
        <f t="shared" si="113"/>
        <v>0</v>
      </c>
      <c r="AU155" s="180">
        <f t="shared" ref="AU155:AV161" si="123">+AC155-AF155-AI155-AL155-AO155-AR155</f>
        <v>0</v>
      </c>
      <c r="AV155" s="180">
        <f t="shared" si="123"/>
        <v>0</v>
      </c>
      <c r="AW155" s="181">
        <f t="shared" si="114"/>
        <v>0</v>
      </c>
      <c r="AX155" s="183">
        <f t="shared" ref="AX155:AY161" si="124">+S155+W155-AA155</f>
        <v>0</v>
      </c>
      <c r="AY155" s="183">
        <f t="shared" si="124"/>
        <v>0</v>
      </c>
      <c r="AZ155" s="183"/>
      <c r="BA155" s="183"/>
      <c r="BB155" s="183"/>
      <c r="BC155" s="183"/>
      <c r="BD155" s="183">
        <f t="shared" ref="BD155:BE161" si="125">+AX155-AZ155-BB155</f>
        <v>0</v>
      </c>
      <c r="BE155" s="183">
        <f t="shared" si="125"/>
        <v>0</v>
      </c>
    </row>
    <row r="156" spans="2:57" ht="30" hidden="1">
      <c r="B156" s="174">
        <v>2025</v>
      </c>
      <c r="C156" s="174">
        <v>20</v>
      </c>
      <c r="D156" s="175">
        <v>0</v>
      </c>
      <c r="E156" s="176"/>
      <c r="F156" s="174">
        <v>1</v>
      </c>
      <c r="G156" s="174">
        <v>1</v>
      </c>
      <c r="H156" s="174">
        <v>2</v>
      </c>
      <c r="I156" s="174">
        <v>3000</v>
      </c>
      <c r="J156" s="174">
        <v>3300</v>
      </c>
      <c r="K156" s="174">
        <v>339</v>
      </c>
      <c r="L156" s="177">
        <v>1435</v>
      </c>
      <c r="M156" s="178">
        <v>0</v>
      </c>
      <c r="N156" s="179" t="s">
        <v>118</v>
      </c>
      <c r="O156" s="180">
        <v>0</v>
      </c>
      <c r="P156" s="180">
        <v>0</v>
      </c>
      <c r="Q156" s="181">
        <v>0</v>
      </c>
      <c r="R156" s="182" t="s">
        <v>50</v>
      </c>
      <c r="S156" s="183">
        <v>0</v>
      </c>
      <c r="T156" s="183">
        <v>0</v>
      </c>
      <c r="U156" s="180">
        <v>0</v>
      </c>
      <c r="V156" s="180">
        <v>0</v>
      </c>
      <c r="W156" s="183">
        <v>0</v>
      </c>
      <c r="X156" s="183">
        <v>0</v>
      </c>
      <c r="Y156" s="180">
        <v>0</v>
      </c>
      <c r="Z156" s="180">
        <v>0</v>
      </c>
      <c r="AA156" s="183">
        <v>0</v>
      </c>
      <c r="AB156" s="183">
        <v>0</v>
      </c>
      <c r="AC156" s="180">
        <f t="shared" si="122"/>
        <v>0</v>
      </c>
      <c r="AD156" s="180">
        <f t="shared" si="122"/>
        <v>0</v>
      </c>
      <c r="AE156" s="181">
        <f t="shared" si="108"/>
        <v>0</v>
      </c>
      <c r="AF156" s="180">
        <v>0</v>
      </c>
      <c r="AG156" s="180">
        <v>0</v>
      </c>
      <c r="AH156" s="181">
        <f t="shared" si="109"/>
        <v>0</v>
      </c>
      <c r="AI156" s="180">
        <v>0</v>
      </c>
      <c r="AJ156" s="180">
        <v>0</v>
      </c>
      <c r="AK156" s="181">
        <f t="shared" si="110"/>
        <v>0</v>
      </c>
      <c r="AL156" s="180">
        <v>0</v>
      </c>
      <c r="AM156" s="180">
        <v>0</v>
      </c>
      <c r="AN156" s="181">
        <f t="shared" si="111"/>
        <v>0</v>
      </c>
      <c r="AO156" s="180">
        <v>0</v>
      </c>
      <c r="AP156" s="180">
        <v>0</v>
      </c>
      <c r="AQ156" s="181">
        <f t="shared" si="112"/>
        <v>0</v>
      </c>
      <c r="AR156" s="180">
        <v>0</v>
      </c>
      <c r="AS156" s="180">
        <v>0</v>
      </c>
      <c r="AT156" s="181">
        <f t="shared" si="113"/>
        <v>0</v>
      </c>
      <c r="AU156" s="180">
        <f t="shared" si="123"/>
        <v>0</v>
      </c>
      <c r="AV156" s="180">
        <f t="shared" si="123"/>
        <v>0</v>
      </c>
      <c r="AW156" s="181">
        <f t="shared" si="114"/>
        <v>0</v>
      </c>
      <c r="AX156" s="183">
        <f t="shared" si="124"/>
        <v>0</v>
      </c>
      <c r="AY156" s="183">
        <f t="shared" si="124"/>
        <v>0</v>
      </c>
      <c r="AZ156" s="183"/>
      <c r="BA156" s="183"/>
      <c r="BB156" s="183"/>
      <c r="BC156" s="183"/>
      <c r="BD156" s="183">
        <f t="shared" si="125"/>
        <v>0</v>
      </c>
      <c r="BE156" s="183">
        <f t="shared" si="125"/>
        <v>0</v>
      </c>
    </row>
    <row r="157" spans="2:57" ht="30">
      <c r="B157" s="174">
        <v>2025</v>
      </c>
      <c r="C157" s="174">
        <v>20</v>
      </c>
      <c r="D157" s="175" t="s">
        <v>1845</v>
      </c>
      <c r="E157" s="176">
        <v>20020</v>
      </c>
      <c r="F157" s="174">
        <v>1</v>
      </c>
      <c r="G157" s="174">
        <v>1</v>
      </c>
      <c r="H157" s="174">
        <v>2</v>
      </c>
      <c r="I157" s="174">
        <v>3000</v>
      </c>
      <c r="J157" s="174">
        <v>3300</v>
      </c>
      <c r="K157" s="174">
        <v>339</v>
      </c>
      <c r="L157" s="177">
        <v>1434</v>
      </c>
      <c r="M157" s="178" t="s">
        <v>1846</v>
      </c>
      <c r="N157" s="179" t="s">
        <v>119</v>
      </c>
      <c r="O157" s="180">
        <v>0</v>
      </c>
      <c r="P157" s="180">
        <v>83384.815000000002</v>
      </c>
      <c r="Q157" s="181">
        <v>83384.815000000002</v>
      </c>
      <c r="R157" s="182" t="s">
        <v>50</v>
      </c>
      <c r="S157" s="183">
        <v>1</v>
      </c>
      <c r="T157" s="183">
        <v>40</v>
      </c>
      <c r="U157" s="387">
        <v>0</v>
      </c>
      <c r="V157" s="387">
        <v>0</v>
      </c>
      <c r="W157" s="395">
        <v>0</v>
      </c>
      <c r="X157" s="395">
        <v>0</v>
      </c>
      <c r="Y157" s="387">
        <v>0</v>
      </c>
      <c r="Z157" s="387">
        <v>0</v>
      </c>
      <c r="AA157" s="395">
        <v>0</v>
      </c>
      <c r="AB157" s="395">
        <v>0</v>
      </c>
      <c r="AC157" s="180">
        <f t="shared" si="122"/>
        <v>0</v>
      </c>
      <c r="AD157" s="180">
        <f t="shared" si="122"/>
        <v>83384.815000000002</v>
      </c>
      <c r="AE157" s="181">
        <f t="shared" si="108"/>
        <v>83384.815000000002</v>
      </c>
      <c r="AF157" s="180">
        <v>0</v>
      </c>
      <c r="AG157" s="180">
        <f>50030.71+33353.8</f>
        <v>83384.510000000009</v>
      </c>
      <c r="AH157" s="181">
        <f t="shared" si="109"/>
        <v>83384.510000000009</v>
      </c>
      <c r="AI157" s="180">
        <v>0</v>
      </c>
      <c r="AJ157" s="180">
        <v>0</v>
      </c>
      <c r="AK157" s="181">
        <f t="shared" si="110"/>
        <v>0</v>
      </c>
      <c r="AL157" s="180">
        <v>0</v>
      </c>
      <c r="AM157" s="180">
        <v>0</v>
      </c>
      <c r="AN157" s="181">
        <f t="shared" si="111"/>
        <v>0</v>
      </c>
      <c r="AO157" s="180">
        <v>0</v>
      </c>
      <c r="AP157" s="180">
        <v>0</v>
      </c>
      <c r="AQ157" s="181">
        <f t="shared" si="112"/>
        <v>0</v>
      </c>
      <c r="AR157" s="180">
        <v>0</v>
      </c>
      <c r="AS157" s="180">
        <v>0</v>
      </c>
      <c r="AT157" s="181">
        <f t="shared" si="113"/>
        <v>0</v>
      </c>
      <c r="AU157" s="180">
        <f t="shared" si="123"/>
        <v>0</v>
      </c>
      <c r="AV157" s="180">
        <f t="shared" si="123"/>
        <v>0.30499999999301508</v>
      </c>
      <c r="AW157" s="181">
        <f t="shared" si="114"/>
        <v>0.30499999999301508</v>
      </c>
      <c r="AX157" s="183">
        <f t="shared" si="124"/>
        <v>1</v>
      </c>
      <c r="AY157" s="183">
        <f t="shared" si="124"/>
        <v>40</v>
      </c>
      <c r="AZ157" s="183">
        <v>1</v>
      </c>
      <c r="BA157" s="183">
        <v>40</v>
      </c>
      <c r="BB157" s="183"/>
      <c r="BC157" s="183"/>
      <c r="BD157" s="183">
        <f t="shared" si="125"/>
        <v>0</v>
      </c>
      <c r="BE157" s="183">
        <f t="shared" si="125"/>
        <v>0</v>
      </c>
    </row>
    <row r="158" spans="2:57" ht="31.5">
      <c r="B158" s="174">
        <v>2025</v>
      </c>
      <c r="C158" s="174">
        <v>20</v>
      </c>
      <c r="D158" s="175" t="s">
        <v>1847</v>
      </c>
      <c r="E158" s="176">
        <v>20065</v>
      </c>
      <c r="F158" s="174">
        <v>1</v>
      </c>
      <c r="G158" s="174">
        <v>1</v>
      </c>
      <c r="H158" s="174">
        <v>2</v>
      </c>
      <c r="I158" s="174">
        <v>3000</v>
      </c>
      <c r="J158" s="174">
        <v>3300</v>
      </c>
      <c r="K158" s="174">
        <v>339</v>
      </c>
      <c r="L158" s="177">
        <v>1434</v>
      </c>
      <c r="M158" s="178" t="s">
        <v>1846</v>
      </c>
      <c r="N158" s="179" t="s">
        <v>119</v>
      </c>
      <c r="O158" s="180">
        <v>0</v>
      </c>
      <c r="P158" s="180">
        <v>41692.407500000001</v>
      </c>
      <c r="Q158" s="181">
        <v>41692.407500000001</v>
      </c>
      <c r="R158" s="182" t="s">
        <v>50</v>
      </c>
      <c r="S158" s="183">
        <v>1</v>
      </c>
      <c r="T158" s="183">
        <v>20</v>
      </c>
      <c r="U158" s="387">
        <v>0</v>
      </c>
      <c r="V158" s="387">
        <v>0</v>
      </c>
      <c r="W158" s="395">
        <v>0</v>
      </c>
      <c r="X158" s="395">
        <v>0</v>
      </c>
      <c r="Y158" s="387">
        <v>0</v>
      </c>
      <c r="Z158" s="387">
        <v>0</v>
      </c>
      <c r="AA158" s="395">
        <v>0</v>
      </c>
      <c r="AB158" s="395">
        <v>0</v>
      </c>
      <c r="AC158" s="180">
        <f t="shared" si="122"/>
        <v>0</v>
      </c>
      <c r="AD158" s="180">
        <f>+P158+V158-Z158</f>
        <v>41692.407500000001</v>
      </c>
      <c r="AE158" s="181">
        <f t="shared" si="108"/>
        <v>41692.407500000001</v>
      </c>
      <c r="AF158" s="180">
        <v>0</v>
      </c>
      <c r="AG158" s="180">
        <v>41692.26</v>
      </c>
      <c r="AH158" s="181">
        <f t="shared" si="109"/>
        <v>41692.26</v>
      </c>
      <c r="AI158" s="180">
        <v>0</v>
      </c>
      <c r="AJ158" s="180">
        <v>0</v>
      </c>
      <c r="AK158" s="181">
        <f t="shared" si="110"/>
        <v>0</v>
      </c>
      <c r="AL158" s="180">
        <v>0</v>
      </c>
      <c r="AM158" s="180">
        <v>0</v>
      </c>
      <c r="AN158" s="181">
        <f t="shared" si="111"/>
        <v>0</v>
      </c>
      <c r="AO158" s="180">
        <v>0</v>
      </c>
      <c r="AP158" s="180">
        <v>0</v>
      </c>
      <c r="AQ158" s="181">
        <f t="shared" si="112"/>
        <v>0</v>
      </c>
      <c r="AR158" s="180">
        <v>0</v>
      </c>
      <c r="AS158" s="180">
        <v>0</v>
      </c>
      <c r="AT158" s="181">
        <f t="shared" si="113"/>
        <v>0</v>
      </c>
      <c r="AU158" s="180">
        <f t="shared" si="123"/>
        <v>0</v>
      </c>
      <c r="AV158" s="180">
        <f t="shared" si="123"/>
        <v>0.14749999999912689</v>
      </c>
      <c r="AW158" s="181">
        <f t="shared" si="114"/>
        <v>0.14749999999912689</v>
      </c>
      <c r="AX158" s="183">
        <f t="shared" si="124"/>
        <v>1</v>
      </c>
      <c r="AY158" s="183">
        <f t="shared" si="124"/>
        <v>20</v>
      </c>
      <c r="AZ158" s="183">
        <v>1</v>
      </c>
      <c r="BA158" s="183">
        <v>20</v>
      </c>
      <c r="BB158" s="183"/>
      <c r="BC158" s="183"/>
      <c r="BD158" s="183">
        <f t="shared" si="125"/>
        <v>0</v>
      </c>
      <c r="BE158" s="183">
        <f t="shared" si="125"/>
        <v>0</v>
      </c>
    </row>
    <row r="159" spans="2:57" ht="31.5">
      <c r="B159" s="174">
        <v>2025</v>
      </c>
      <c r="C159" s="174">
        <v>20</v>
      </c>
      <c r="D159" s="175" t="s">
        <v>1848</v>
      </c>
      <c r="E159" s="176">
        <v>20064</v>
      </c>
      <c r="F159" s="174">
        <v>1</v>
      </c>
      <c r="G159" s="174">
        <v>1</v>
      </c>
      <c r="H159" s="174">
        <v>2</v>
      </c>
      <c r="I159" s="174">
        <v>3000</v>
      </c>
      <c r="J159" s="174">
        <v>3300</v>
      </c>
      <c r="K159" s="174">
        <v>339</v>
      </c>
      <c r="L159" s="177">
        <v>1434</v>
      </c>
      <c r="M159" s="178" t="s">
        <v>1846</v>
      </c>
      <c r="N159" s="179" t="s">
        <v>119</v>
      </c>
      <c r="O159" s="180">
        <v>0</v>
      </c>
      <c r="P159" s="180">
        <v>41692.407500000001</v>
      </c>
      <c r="Q159" s="181">
        <v>41692.407500000001</v>
      </c>
      <c r="R159" s="182" t="s">
        <v>50</v>
      </c>
      <c r="S159" s="183">
        <v>1</v>
      </c>
      <c r="T159" s="183">
        <v>20</v>
      </c>
      <c r="U159" s="387">
        <v>0</v>
      </c>
      <c r="V159" s="387">
        <v>0</v>
      </c>
      <c r="W159" s="395">
        <v>0</v>
      </c>
      <c r="X159" s="395">
        <v>0</v>
      </c>
      <c r="Y159" s="387">
        <v>0</v>
      </c>
      <c r="Z159" s="387">
        <v>0</v>
      </c>
      <c r="AA159" s="395">
        <v>0</v>
      </c>
      <c r="AB159" s="395">
        <v>0</v>
      </c>
      <c r="AC159" s="180">
        <f t="shared" si="122"/>
        <v>0</v>
      </c>
      <c r="AD159" s="180">
        <f t="shared" si="122"/>
        <v>41692.407500000001</v>
      </c>
      <c r="AE159" s="181">
        <f t="shared" si="108"/>
        <v>41692.407500000001</v>
      </c>
      <c r="AF159" s="180">
        <v>0</v>
      </c>
      <c r="AG159" s="180">
        <v>41692.26</v>
      </c>
      <c r="AH159" s="181">
        <f t="shared" si="109"/>
        <v>41692.26</v>
      </c>
      <c r="AI159" s="180">
        <v>0</v>
      </c>
      <c r="AJ159" s="180">
        <v>0</v>
      </c>
      <c r="AK159" s="181">
        <f t="shared" si="110"/>
        <v>0</v>
      </c>
      <c r="AL159" s="180">
        <v>0</v>
      </c>
      <c r="AM159" s="180">
        <v>0</v>
      </c>
      <c r="AN159" s="181">
        <f t="shared" si="111"/>
        <v>0</v>
      </c>
      <c r="AO159" s="180">
        <v>0</v>
      </c>
      <c r="AP159" s="180">
        <v>0</v>
      </c>
      <c r="AQ159" s="181">
        <f t="shared" si="112"/>
        <v>0</v>
      </c>
      <c r="AR159" s="180">
        <v>0</v>
      </c>
      <c r="AS159" s="180">
        <v>0</v>
      </c>
      <c r="AT159" s="181">
        <f t="shared" si="113"/>
        <v>0</v>
      </c>
      <c r="AU159" s="180">
        <f t="shared" si="123"/>
        <v>0</v>
      </c>
      <c r="AV159" s="180">
        <f t="shared" si="123"/>
        <v>0.14749999999912689</v>
      </c>
      <c r="AW159" s="181">
        <f t="shared" si="114"/>
        <v>0.14749999999912689</v>
      </c>
      <c r="AX159" s="183">
        <f t="shared" si="124"/>
        <v>1</v>
      </c>
      <c r="AY159" s="183">
        <f t="shared" si="124"/>
        <v>20</v>
      </c>
      <c r="AZ159" s="183">
        <v>1</v>
      </c>
      <c r="BA159" s="183">
        <v>20</v>
      </c>
      <c r="BB159" s="183"/>
      <c r="BC159" s="183"/>
      <c r="BD159" s="183">
        <f t="shared" si="125"/>
        <v>0</v>
      </c>
      <c r="BE159" s="183">
        <f t="shared" si="125"/>
        <v>0</v>
      </c>
    </row>
    <row r="160" spans="2:57" ht="30" hidden="1">
      <c r="B160" s="174">
        <v>2025</v>
      </c>
      <c r="C160" s="174">
        <v>20</v>
      </c>
      <c r="D160" s="175">
        <v>0</v>
      </c>
      <c r="E160" s="176"/>
      <c r="F160" s="174">
        <v>1</v>
      </c>
      <c r="G160" s="174">
        <v>1</v>
      </c>
      <c r="H160" s="174">
        <v>2</v>
      </c>
      <c r="I160" s="174">
        <v>3000</v>
      </c>
      <c r="J160" s="174">
        <v>3300</v>
      </c>
      <c r="K160" s="174">
        <v>339</v>
      </c>
      <c r="L160" s="177">
        <v>1433</v>
      </c>
      <c r="M160" s="178">
        <v>0</v>
      </c>
      <c r="N160" s="179" t="s">
        <v>120</v>
      </c>
      <c r="O160" s="180">
        <v>0</v>
      </c>
      <c r="P160" s="180">
        <v>0</v>
      </c>
      <c r="Q160" s="181">
        <v>0</v>
      </c>
      <c r="R160" s="182" t="s">
        <v>50</v>
      </c>
      <c r="S160" s="183">
        <v>0</v>
      </c>
      <c r="T160" s="183">
        <v>0</v>
      </c>
      <c r="U160" s="180">
        <v>0</v>
      </c>
      <c r="V160" s="180">
        <v>0</v>
      </c>
      <c r="W160" s="183">
        <v>0</v>
      </c>
      <c r="X160" s="183">
        <v>0</v>
      </c>
      <c r="Y160" s="180">
        <v>0</v>
      </c>
      <c r="Z160" s="180">
        <v>0</v>
      </c>
      <c r="AA160" s="183">
        <v>0</v>
      </c>
      <c r="AB160" s="183">
        <v>0</v>
      </c>
      <c r="AC160" s="180">
        <f t="shared" si="122"/>
        <v>0</v>
      </c>
      <c r="AD160" s="180">
        <f t="shared" si="122"/>
        <v>0</v>
      </c>
      <c r="AE160" s="181">
        <f t="shared" si="108"/>
        <v>0</v>
      </c>
      <c r="AF160" s="180">
        <v>0</v>
      </c>
      <c r="AG160" s="180">
        <v>0</v>
      </c>
      <c r="AH160" s="181">
        <f t="shared" si="109"/>
        <v>0</v>
      </c>
      <c r="AI160" s="180">
        <v>0</v>
      </c>
      <c r="AJ160" s="180">
        <v>0</v>
      </c>
      <c r="AK160" s="181">
        <f t="shared" si="110"/>
        <v>0</v>
      </c>
      <c r="AL160" s="180">
        <v>0</v>
      </c>
      <c r="AM160" s="180">
        <v>0</v>
      </c>
      <c r="AN160" s="181">
        <f t="shared" si="111"/>
        <v>0</v>
      </c>
      <c r="AO160" s="180">
        <v>0</v>
      </c>
      <c r="AP160" s="180">
        <v>0</v>
      </c>
      <c r="AQ160" s="181">
        <f t="shared" si="112"/>
        <v>0</v>
      </c>
      <c r="AR160" s="180">
        <v>0</v>
      </c>
      <c r="AS160" s="180">
        <v>0</v>
      </c>
      <c r="AT160" s="181">
        <f t="shared" si="113"/>
        <v>0</v>
      </c>
      <c r="AU160" s="180">
        <f t="shared" si="123"/>
        <v>0</v>
      </c>
      <c r="AV160" s="180">
        <f t="shared" si="123"/>
        <v>0</v>
      </c>
      <c r="AW160" s="181">
        <f t="shared" si="114"/>
        <v>0</v>
      </c>
      <c r="AX160" s="183">
        <f t="shared" si="124"/>
        <v>0</v>
      </c>
      <c r="AY160" s="183">
        <f t="shared" si="124"/>
        <v>0</v>
      </c>
      <c r="AZ160" s="183"/>
      <c r="BA160" s="183"/>
      <c r="BB160" s="183"/>
      <c r="BC160" s="183"/>
      <c r="BD160" s="183">
        <f t="shared" si="125"/>
        <v>0</v>
      </c>
      <c r="BE160" s="183">
        <f t="shared" si="125"/>
        <v>0</v>
      </c>
    </row>
    <row r="161" spans="2:57" ht="30" hidden="1">
      <c r="B161" s="174">
        <v>2025</v>
      </c>
      <c r="C161" s="174">
        <v>20</v>
      </c>
      <c r="D161" s="175">
        <v>0</v>
      </c>
      <c r="E161" s="176"/>
      <c r="F161" s="174">
        <v>1</v>
      </c>
      <c r="G161" s="174">
        <v>1</v>
      </c>
      <c r="H161" s="174">
        <v>2</v>
      </c>
      <c r="I161" s="174">
        <v>3000</v>
      </c>
      <c r="J161" s="174">
        <v>3300</v>
      </c>
      <c r="K161" s="174">
        <v>339</v>
      </c>
      <c r="L161" s="177">
        <v>1562</v>
      </c>
      <c r="M161" s="178">
        <v>0</v>
      </c>
      <c r="N161" s="179" t="s">
        <v>121</v>
      </c>
      <c r="O161" s="180">
        <v>0</v>
      </c>
      <c r="P161" s="180">
        <v>0</v>
      </c>
      <c r="Q161" s="181">
        <v>0</v>
      </c>
      <c r="R161" s="182" t="s">
        <v>50</v>
      </c>
      <c r="S161" s="183">
        <v>0</v>
      </c>
      <c r="T161" s="183">
        <v>0</v>
      </c>
      <c r="U161" s="180">
        <v>0</v>
      </c>
      <c r="V161" s="180">
        <v>0</v>
      </c>
      <c r="W161" s="183">
        <v>0</v>
      </c>
      <c r="X161" s="183">
        <v>0</v>
      </c>
      <c r="Y161" s="180">
        <v>0</v>
      </c>
      <c r="Z161" s="180">
        <v>0</v>
      </c>
      <c r="AA161" s="183">
        <v>0</v>
      </c>
      <c r="AB161" s="183">
        <v>0</v>
      </c>
      <c r="AC161" s="180">
        <f t="shared" si="122"/>
        <v>0</v>
      </c>
      <c r="AD161" s="180">
        <f t="shared" si="122"/>
        <v>0</v>
      </c>
      <c r="AE161" s="181">
        <f t="shared" si="108"/>
        <v>0</v>
      </c>
      <c r="AF161" s="180">
        <v>0</v>
      </c>
      <c r="AG161" s="180">
        <v>0</v>
      </c>
      <c r="AH161" s="181">
        <f t="shared" si="109"/>
        <v>0</v>
      </c>
      <c r="AI161" s="180">
        <v>0</v>
      </c>
      <c r="AJ161" s="180">
        <v>0</v>
      </c>
      <c r="AK161" s="181">
        <f t="shared" si="110"/>
        <v>0</v>
      </c>
      <c r="AL161" s="180">
        <v>0</v>
      </c>
      <c r="AM161" s="180">
        <v>0</v>
      </c>
      <c r="AN161" s="181">
        <f t="shared" si="111"/>
        <v>0</v>
      </c>
      <c r="AO161" s="180">
        <v>0</v>
      </c>
      <c r="AP161" s="180">
        <v>0</v>
      </c>
      <c r="AQ161" s="181">
        <f t="shared" si="112"/>
        <v>0</v>
      </c>
      <c r="AR161" s="180">
        <v>0</v>
      </c>
      <c r="AS161" s="180">
        <v>0</v>
      </c>
      <c r="AT161" s="181">
        <f t="shared" si="113"/>
        <v>0</v>
      </c>
      <c r="AU161" s="180">
        <f t="shared" si="123"/>
        <v>0</v>
      </c>
      <c r="AV161" s="180">
        <f t="shared" si="123"/>
        <v>0</v>
      </c>
      <c r="AW161" s="181">
        <f t="shared" si="114"/>
        <v>0</v>
      </c>
      <c r="AX161" s="183">
        <f t="shared" si="124"/>
        <v>0</v>
      </c>
      <c r="AY161" s="183">
        <f t="shared" si="124"/>
        <v>0</v>
      </c>
      <c r="AZ161" s="183"/>
      <c r="BA161" s="183"/>
      <c r="BB161" s="183"/>
      <c r="BC161" s="183"/>
      <c r="BD161" s="183">
        <f t="shared" si="125"/>
        <v>0</v>
      </c>
      <c r="BE161" s="183">
        <f t="shared" si="125"/>
        <v>0</v>
      </c>
    </row>
    <row r="162" spans="2:57" ht="31.5" hidden="1">
      <c r="B162" s="152">
        <v>2025</v>
      </c>
      <c r="C162" s="152">
        <v>20</v>
      </c>
      <c r="D162" s="153"/>
      <c r="E162" s="154"/>
      <c r="F162" s="152">
        <v>1</v>
      </c>
      <c r="G162" s="152">
        <v>1</v>
      </c>
      <c r="H162" s="152">
        <v>2</v>
      </c>
      <c r="I162" s="152">
        <v>3000</v>
      </c>
      <c r="J162" s="152">
        <v>3500</v>
      </c>
      <c r="K162" s="152"/>
      <c r="L162" s="155" t="s">
        <v>44</v>
      </c>
      <c r="M162" s="156"/>
      <c r="N162" s="157" t="s">
        <v>122</v>
      </c>
      <c r="O162" s="158">
        <v>0</v>
      </c>
      <c r="P162" s="158">
        <v>0</v>
      </c>
      <c r="Q162" s="158">
        <v>0</v>
      </c>
      <c r="R162" s="159"/>
      <c r="S162" s="188"/>
      <c r="T162" s="188"/>
      <c r="U162" s="158">
        <f t="shared" ref="U162:AD162" si="126">U163+U165+U167+U169</f>
        <v>0</v>
      </c>
      <c r="V162" s="158">
        <f t="shared" si="126"/>
        <v>0</v>
      </c>
      <c r="W162" s="162">
        <f t="shared" si="126"/>
        <v>0</v>
      </c>
      <c r="X162" s="162">
        <f t="shared" si="126"/>
        <v>0</v>
      </c>
      <c r="Y162" s="158">
        <f t="shared" si="126"/>
        <v>0</v>
      </c>
      <c r="Z162" s="158">
        <f t="shared" si="126"/>
        <v>0</v>
      </c>
      <c r="AA162" s="162">
        <f t="shared" si="126"/>
        <v>0</v>
      </c>
      <c r="AB162" s="162">
        <f t="shared" si="126"/>
        <v>0</v>
      </c>
      <c r="AC162" s="158">
        <f t="shared" si="126"/>
        <v>0</v>
      </c>
      <c r="AD162" s="158">
        <f t="shared" si="126"/>
        <v>0</v>
      </c>
      <c r="AE162" s="158">
        <f t="shared" si="108"/>
        <v>0</v>
      </c>
      <c r="AF162" s="158">
        <f>AF163+AF165+AF167+AF169</f>
        <v>0</v>
      </c>
      <c r="AG162" s="158">
        <f>AG163+AG165+AG167+AG169</f>
        <v>0</v>
      </c>
      <c r="AH162" s="158">
        <f t="shared" si="109"/>
        <v>0</v>
      </c>
      <c r="AI162" s="158">
        <f>AI163+AI165+AI167+AI169</f>
        <v>0</v>
      </c>
      <c r="AJ162" s="158">
        <f>AJ163+AJ165+AJ167+AJ169</f>
        <v>0</v>
      </c>
      <c r="AK162" s="158">
        <f t="shared" si="110"/>
        <v>0</v>
      </c>
      <c r="AL162" s="158">
        <f>AL163+AL165+AL167+AL169</f>
        <v>0</v>
      </c>
      <c r="AM162" s="158">
        <f>AM163+AM165+AM167+AM169</f>
        <v>0</v>
      </c>
      <c r="AN162" s="158">
        <f t="shared" si="111"/>
        <v>0</v>
      </c>
      <c r="AO162" s="158">
        <f>AO163+AO165+AO167+AO169</f>
        <v>0</v>
      </c>
      <c r="AP162" s="158">
        <f>AP163+AP165+AP167+AP169</f>
        <v>0</v>
      </c>
      <c r="AQ162" s="158">
        <f t="shared" si="112"/>
        <v>0</v>
      </c>
      <c r="AR162" s="158">
        <f>AR163+AR165+AR167+AR169</f>
        <v>0</v>
      </c>
      <c r="AS162" s="158">
        <f>AS163+AS165+AS167+AS169</f>
        <v>0</v>
      </c>
      <c r="AT162" s="158">
        <f t="shared" si="113"/>
        <v>0</v>
      </c>
      <c r="AU162" s="158">
        <f>AU163+AU165+AU167+AU169</f>
        <v>0</v>
      </c>
      <c r="AV162" s="158">
        <f>AV163+AV165+AV167+AV169</f>
        <v>0</v>
      </c>
      <c r="AW162" s="158">
        <f t="shared" si="114"/>
        <v>0</v>
      </c>
      <c r="AX162" s="188"/>
      <c r="AY162" s="188"/>
      <c r="AZ162" s="188"/>
      <c r="BA162" s="188"/>
      <c r="BB162" s="188"/>
      <c r="BC162" s="188"/>
      <c r="BD162" s="188"/>
      <c r="BE162" s="188"/>
    </row>
    <row r="163" spans="2:57" ht="31.5" hidden="1">
      <c r="B163" s="163">
        <v>2025</v>
      </c>
      <c r="C163" s="163">
        <v>20</v>
      </c>
      <c r="D163" s="164"/>
      <c r="E163" s="165"/>
      <c r="F163" s="163">
        <v>1</v>
      </c>
      <c r="G163" s="163">
        <v>1</v>
      </c>
      <c r="H163" s="163">
        <v>2</v>
      </c>
      <c r="I163" s="163">
        <v>3000</v>
      </c>
      <c r="J163" s="163">
        <v>3500</v>
      </c>
      <c r="K163" s="163">
        <v>354</v>
      </c>
      <c r="L163" s="166" t="s">
        <v>44</v>
      </c>
      <c r="M163" s="167"/>
      <c r="N163" s="189" t="s">
        <v>123</v>
      </c>
      <c r="O163" s="169">
        <v>0</v>
      </c>
      <c r="P163" s="169">
        <v>0</v>
      </c>
      <c r="Q163" s="169">
        <v>0</v>
      </c>
      <c r="R163" s="170"/>
      <c r="S163" s="186"/>
      <c r="T163" s="172"/>
      <c r="U163" s="169">
        <f t="shared" ref="U163:AD163" si="127">U164</f>
        <v>0</v>
      </c>
      <c r="V163" s="169">
        <f t="shared" si="127"/>
        <v>0</v>
      </c>
      <c r="W163" s="173">
        <f t="shared" si="127"/>
        <v>0</v>
      </c>
      <c r="X163" s="173">
        <f t="shared" si="127"/>
        <v>0</v>
      </c>
      <c r="Y163" s="169">
        <f t="shared" si="127"/>
        <v>0</v>
      </c>
      <c r="Z163" s="169">
        <f t="shared" si="127"/>
        <v>0</v>
      </c>
      <c r="AA163" s="173">
        <f t="shared" si="127"/>
        <v>0</v>
      </c>
      <c r="AB163" s="173">
        <f t="shared" si="127"/>
        <v>0</v>
      </c>
      <c r="AC163" s="169">
        <f t="shared" si="127"/>
        <v>0</v>
      </c>
      <c r="AD163" s="169">
        <f t="shared" si="127"/>
        <v>0</v>
      </c>
      <c r="AE163" s="169">
        <f t="shared" si="108"/>
        <v>0</v>
      </c>
      <c r="AF163" s="169">
        <f>AF164</f>
        <v>0</v>
      </c>
      <c r="AG163" s="169">
        <f>AG164</f>
        <v>0</v>
      </c>
      <c r="AH163" s="169">
        <f t="shared" si="109"/>
        <v>0</v>
      </c>
      <c r="AI163" s="169">
        <f>AI164</f>
        <v>0</v>
      </c>
      <c r="AJ163" s="169">
        <f>AJ164</f>
        <v>0</v>
      </c>
      <c r="AK163" s="169">
        <f t="shared" si="110"/>
        <v>0</v>
      </c>
      <c r="AL163" s="169">
        <f>AL164</f>
        <v>0</v>
      </c>
      <c r="AM163" s="169">
        <f>AM164</f>
        <v>0</v>
      </c>
      <c r="AN163" s="169">
        <f t="shared" si="111"/>
        <v>0</v>
      </c>
      <c r="AO163" s="169">
        <f>AO164</f>
        <v>0</v>
      </c>
      <c r="AP163" s="169">
        <f>AP164</f>
        <v>0</v>
      </c>
      <c r="AQ163" s="169">
        <f t="shared" si="112"/>
        <v>0</v>
      </c>
      <c r="AR163" s="169">
        <f>AR164</f>
        <v>0</v>
      </c>
      <c r="AS163" s="169">
        <f>AS164</f>
        <v>0</v>
      </c>
      <c r="AT163" s="169">
        <f t="shared" si="113"/>
        <v>0</v>
      </c>
      <c r="AU163" s="169">
        <f>AU164</f>
        <v>0</v>
      </c>
      <c r="AV163" s="169">
        <f>AV164</f>
        <v>0</v>
      </c>
      <c r="AW163" s="169">
        <f t="shared" si="114"/>
        <v>0</v>
      </c>
      <c r="AX163" s="186"/>
      <c r="AY163" s="172"/>
      <c r="AZ163" s="186"/>
      <c r="BA163" s="172"/>
      <c r="BB163" s="186"/>
      <c r="BC163" s="172"/>
      <c r="BD163" s="186"/>
      <c r="BE163" s="172"/>
    </row>
    <row r="164" spans="2:57" ht="30" hidden="1">
      <c r="B164" s="174">
        <v>2025</v>
      </c>
      <c r="C164" s="174">
        <v>20</v>
      </c>
      <c r="D164" s="175">
        <v>0</v>
      </c>
      <c r="E164" s="176"/>
      <c r="F164" s="174">
        <v>1</v>
      </c>
      <c r="G164" s="174">
        <v>1</v>
      </c>
      <c r="H164" s="174">
        <v>2</v>
      </c>
      <c r="I164" s="174">
        <v>3000</v>
      </c>
      <c r="J164" s="174">
        <v>3500</v>
      </c>
      <c r="K164" s="174">
        <v>354</v>
      </c>
      <c r="L164" s="177">
        <v>797</v>
      </c>
      <c r="M164" s="178">
        <v>0</v>
      </c>
      <c r="N164" s="179" t="s">
        <v>123</v>
      </c>
      <c r="O164" s="180">
        <v>0</v>
      </c>
      <c r="P164" s="180">
        <v>0</v>
      </c>
      <c r="Q164" s="181">
        <v>0</v>
      </c>
      <c r="R164" s="182" t="s">
        <v>50</v>
      </c>
      <c r="S164" s="183">
        <v>0</v>
      </c>
      <c r="T164" s="183">
        <v>0</v>
      </c>
      <c r="U164" s="180">
        <v>0</v>
      </c>
      <c r="V164" s="180">
        <v>0</v>
      </c>
      <c r="W164" s="183">
        <v>0</v>
      </c>
      <c r="X164" s="183">
        <v>0</v>
      </c>
      <c r="Y164" s="180">
        <v>0</v>
      </c>
      <c r="Z164" s="180">
        <v>0</v>
      </c>
      <c r="AA164" s="183">
        <v>0</v>
      </c>
      <c r="AB164" s="183">
        <v>0</v>
      </c>
      <c r="AC164" s="180">
        <f>+O164+U164-Y164</f>
        <v>0</v>
      </c>
      <c r="AD164" s="180">
        <f>+P164+V164-Z164</f>
        <v>0</v>
      </c>
      <c r="AE164" s="181">
        <f t="shared" si="108"/>
        <v>0</v>
      </c>
      <c r="AF164" s="180">
        <v>0</v>
      </c>
      <c r="AG164" s="180">
        <v>0</v>
      </c>
      <c r="AH164" s="181">
        <f t="shared" si="109"/>
        <v>0</v>
      </c>
      <c r="AI164" s="180">
        <v>0</v>
      </c>
      <c r="AJ164" s="180">
        <v>0</v>
      </c>
      <c r="AK164" s="181">
        <f t="shared" si="110"/>
        <v>0</v>
      </c>
      <c r="AL164" s="180">
        <v>0</v>
      </c>
      <c r="AM164" s="180">
        <v>0</v>
      </c>
      <c r="AN164" s="181">
        <f t="shared" si="111"/>
        <v>0</v>
      </c>
      <c r="AO164" s="180">
        <v>0</v>
      </c>
      <c r="AP164" s="180">
        <v>0</v>
      </c>
      <c r="AQ164" s="181">
        <f t="shared" si="112"/>
        <v>0</v>
      </c>
      <c r="AR164" s="180">
        <v>0</v>
      </c>
      <c r="AS164" s="180">
        <v>0</v>
      </c>
      <c r="AT164" s="181">
        <f t="shared" si="113"/>
        <v>0</v>
      </c>
      <c r="AU164" s="180">
        <f>+AC164-AF164-AI164-AL164-AO164-AR164</f>
        <v>0</v>
      </c>
      <c r="AV164" s="180">
        <f>+AD164-AG164-AJ164-AM164-AP164-AS164</f>
        <v>0</v>
      </c>
      <c r="AW164" s="181">
        <f t="shared" si="114"/>
        <v>0</v>
      </c>
      <c r="AX164" s="183">
        <f>+S164+W164-AA164</f>
        <v>0</v>
      </c>
      <c r="AY164" s="183">
        <f>+T164+X164-AB164</f>
        <v>0</v>
      </c>
      <c r="AZ164" s="183"/>
      <c r="BA164" s="183"/>
      <c r="BB164" s="183"/>
      <c r="BC164" s="183"/>
      <c r="BD164" s="183">
        <f>+AX164-AZ164-BB164</f>
        <v>0</v>
      </c>
      <c r="BE164" s="183">
        <f>+AY164-BA164-BC164</f>
        <v>0</v>
      </c>
    </row>
    <row r="165" spans="2:57" ht="15.75" hidden="1">
      <c r="B165" s="163">
        <v>2025</v>
      </c>
      <c r="C165" s="163">
        <v>20</v>
      </c>
      <c r="D165" s="164"/>
      <c r="E165" s="165"/>
      <c r="F165" s="163">
        <v>1</v>
      </c>
      <c r="G165" s="163">
        <v>1</v>
      </c>
      <c r="H165" s="163">
        <v>2</v>
      </c>
      <c r="I165" s="163">
        <v>3000</v>
      </c>
      <c r="J165" s="163">
        <v>3500</v>
      </c>
      <c r="K165" s="163">
        <v>355</v>
      </c>
      <c r="L165" s="166" t="s">
        <v>44</v>
      </c>
      <c r="M165" s="167"/>
      <c r="N165" s="168" t="s">
        <v>124</v>
      </c>
      <c r="O165" s="169">
        <v>0</v>
      </c>
      <c r="P165" s="169">
        <v>0</v>
      </c>
      <c r="Q165" s="169">
        <v>0</v>
      </c>
      <c r="R165" s="170"/>
      <c r="S165" s="186"/>
      <c r="T165" s="186"/>
      <c r="U165" s="169">
        <f t="shared" ref="U165:AD165" si="128">U166</f>
        <v>0</v>
      </c>
      <c r="V165" s="169">
        <f t="shared" si="128"/>
        <v>0</v>
      </c>
      <c r="W165" s="173">
        <f t="shared" si="128"/>
        <v>0</v>
      </c>
      <c r="X165" s="173">
        <f t="shared" si="128"/>
        <v>0</v>
      </c>
      <c r="Y165" s="169">
        <f t="shared" si="128"/>
        <v>0</v>
      </c>
      <c r="Z165" s="169">
        <f t="shared" si="128"/>
        <v>0</v>
      </c>
      <c r="AA165" s="173">
        <f t="shared" si="128"/>
        <v>0</v>
      </c>
      <c r="AB165" s="173">
        <f t="shared" si="128"/>
        <v>0</v>
      </c>
      <c r="AC165" s="169">
        <f t="shared" si="128"/>
        <v>0</v>
      </c>
      <c r="AD165" s="169">
        <f t="shared" si="128"/>
        <v>0</v>
      </c>
      <c r="AE165" s="169">
        <f t="shared" si="108"/>
        <v>0</v>
      </c>
      <c r="AF165" s="169">
        <f>AF166</f>
        <v>0</v>
      </c>
      <c r="AG165" s="169">
        <f>AG166</f>
        <v>0</v>
      </c>
      <c r="AH165" s="169">
        <f t="shared" si="109"/>
        <v>0</v>
      </c>
      <c r="AI165" s="169">
        <f>AI166</f>
        <v>0</v>
      </c>
      <c r="AJ165" s="169">
        <f>AJ166</f>
        <v>0</v>
      </c>
      <c r="AK165" s="169">
        <f t="shared" si="110"/>
        <v>0</v>
      </c>
      <c r="AL165" s="169">
        <f>AL166</f>
        <v>0</v>
      </c>
      <c r="AM165" s="169">
        <f>AM166</f>
        <v>0</v>
      </c>
      <c r="AN165" s="169">
        <f t="shared" si="111"/>
        <v>0</v>
      </c>
      <c r="AO165" s="169">
        <f>AO166</f>
        <v>0</v>
      </c>
      <c r="AP165" s="169">
        <f>AP166</f>
        <v>0</v>
      </c>
      <c r="AQ165" s="169">
        <f t="shared" si="112"/>
        <v>0</v>
      </c>
      <c r="AR165" s="169">
        <f>AR166</f>
        <v>0</v>
      </c>
      <c r="AS165" s="169">
        <f>AS166</f>
        <v>0</v>
      </c>
      <c r="AT165" s="169">
        <f t="shared" si="113"/>
        <v>0</v>
      </c>
      <c r="AU165" s="169">
        <f>AU166</f>
        <v>0</v>
      </c>
      <c r="AV165" s="169">
        <f>AV166</f>
        <v>0</v>
      </c>
      <c r="AW165" s="169">
        <f t="shared" si="114"/>
        <v>0</v>
      </c>
      <c r="AX165" s="186"/>
      <c r="AY165" s="186"/>
      <c r="AZ165" s="186"/>
      <c r="BA165" s="186"/>
      <c r="BB165" s="186"/>
      <c r="BC165" s="186"/>
      <c r="BD165" s="186"/>
      <c r="BE165" s="186"/>
    </row>
    <row r="166" spans="2:57" ht="15.75" hidden="1">
      <c r="B166" s="174">
        <v>2025</v>
      </c>
      <c r="C166" s="174">
        <v>20</v>
      </c>
      <c r="D166" s="175">
        <v>0</v>
      </c>
      <c r="E166" s="176"/>
      <c r="F166" s="174">
        <v>1</v>
      </c>
      <c r="G166" s="174">
        <v>1</v>
      </c>
      <c r="H166" s="174">
        <v>2</v>
      </c>
      <c r="I166" s="174">
        <v>3000</v>
      </c>
      <c r="J166" s="174">
        <v>3500</v>
      </c>
      <c r="K166" s="174">
        <v>355</v>
      </c>
      <c r="L166" s="177">
        <v>906</v>
      </c>
      <c r="M166" s="178">
        <v>0</v>
      </c>
      <c r="N166" s="179" t="s">
        <v>125</v>
      </c>
      <c r="O166" s="180">
        <v>0</v>
      </c>
      <c r="P166" s="180">
        <v>0</v>
      </c>
      <c r="Q166" s="181">
        <v>0</v>
      </c>
      <c r="R166" s="182" t="s">
        <v>50</v>
      </c>
      <c r="S166" s="183">
        <v>0</v>
      </c>
      <c r="T166" s="183">
        <v>0</v>
      </c>
      <c r="U166" s="180">
        <v>0</v>
      </c>
      <c r="V166" s="180">
        <v>0</v>
      </c>
      <c r="W166" s="183">
        <v>0</v>
      </c>
      <c r="X166" s="183">
        <v>0</v>
      </c>
      <c r="Y166" s="180">
        <v>0</v>
      </c>
      <c r="Z166" s="180">
        <v>0</v>
      </c>
      <c r="AA166" s="183">
        <v>0</v>
      </c>
      <c r="AB166" s="183">
        <v>0</v>
      </c>
      <c r="AC166" s="180">
        <f>+O166+U166-Y166</f>
        <v>0</v>
      </c>
      <c r="AD166" s="180">
        <f>+P166+V166-Z166</f>
        <v>0</v>
      </c>
      <c r="AE166" s="181">
        <f t="shared" si="108"/>
        <v>0</v>
      </c>
      <c r="AF166" s="180">
        <v>0</v>
      </c>
      <c r="AG166" s="180">
        <v>0</v>
      </c>
      <c r="AH166" s="181">
        <f t="shared" si="109"/>
        <v>0</v>
      </c>
      <c r="AI166" s="180">
        <v>0</v>
      </c>
      <c r="AJ166" s="180">
        <v>0</v>
      </c>
      <c r="AK166" s="181">
        <f t="shared" si="110"/>
        <v>0</v>
      </c>
      <c r="AL166" s="180">
        <v>0</v>
      </c>
      <c r="AM166" s="180">
        <v>0</v>
      </c>
      <c r="AN166" s="181">
        <f t="shared" si="111"/>
        <v>0</v>
      </c>
      <c r="AO166" s="180">
        <v>0</v>
      </c>
      <c r="AP166" s="180">
        <v>0</v>
      </c>
      <c r="AQ166" s="181">
        <f t="shared" si="112"/>
        <v>0</v>
      </c>
      <c r="AR166" s="180">
        <v>0</v>
      </c>
      <c r="AS166" s="180">
        <v>0</v>
      </c>
      <c r="AT166" s="181">
        <f t="shared" si="113"/>
        <v>0</v>
      </c>
      <c r="AU166" s="180">
        <f>+AC166-AF166-AI166-AL166-AO166-AR166</f>
        <v>0</v>
      </c>
      <c r="AV166" s="180">
        <f>+AD166-AG166-AJ166-AM166-AP166-AS166</f>
        <v>0</v>
      </c>
      <c r="AW166" s="181">
        <f t="shared" si="114"/>
        <v>0</v>
      </c>
      <c r="AX166" s="183">
        <f>+S166+W166-AA166</f>
        <v>0</v>
      </c>
      <c r="AY166" s="183">
        <f>+T166+X166-AB166</f>
        <v>0</v>
      </c>
      <c r="AZ166" s="183"/>
      <c r="BA166" s="183"/>
      <c r="BB166" s="183"/>
      <c r="BC166" s="183"/>
      <c r="BD166" s="183">
        <f>+AX166-AZ166-BB166</f>
        <v>0</v>
      </c>
      <c r="BE166" s="183">
        <f>+AY166-BA166-BC166</f>
        <v>0</v>
      </c>
    </row>
    <row r="167" spans="2:57" ht="31.5" hidden="1">
      <c r="B167" s="163">
        <v>2025</v>
      </c>
      <c r="C167" s="163">
        <v>20</v>
      </c>
      <c r="D167" s="164"/>
      <c r="E167" s="165"/>
      <c r="F167" s="163">
        <v>1</v>
      </c>
      <c r="G167" s="163">
        <v>1</v>
      </c>
      <c r="H167" s="163">
        <v>2</v>
      </c>
      <c r="I167" s="163">
        <v>3000</v>
      </c>
      <c r="J167" s="163">
        <v>3500</v>
      </c>
      <c r="K167" s="163">
        <v>357</v>
      </c>
      <c r="L167" s="166" t="s">
        <v>44</v>
      </c>
      <c r="M167" s="167"/>
      <c r="N167" s="168" t="s">
        <v>126</v>
      </c>
      <c r="O167" s="169">
        <v>0</v>
      </c>
      <c r="P167" s="169">
        <v>0</v>
      </c>
      <c r="Q167" s="169">
        <v>0</v>
      </c>
      <c r="R167" s="170"/>
      <c r="S167" s="186"/>
      <c r="T167" s="186"/>
      <c r="U167" s="169">
        <f t="shared" ref="U167:AD167" si="129">U168</f>
        <v>0</v>
      </c>
      <c r="V167" s="169">
        <f t="shared" si="129"/>
        <v>0</v>
      </c>
      <c r="W167" s="173">
        <f t="shared" si="129"/>
        <v>0</v>
      </c>
      <c r="X167" s="173">
        <f t="shared" si="129"/>
        <v>0</v>
      </c>
      <c r="Y167" s="169">
        <f t="shared" si="129"/>
        <v>0</v>
      </c>
      <c r="Z167" s="169">
        <f t="shared" si="129"/>
        <v>0</v>
      </c>
      <c r="AA167" s="173">
        <f t="shared" si="129"/>
        <v>0</v>
      </c>
      <c r="AB167" s="173">
        <f t="shared" si="129"/>
        <v>0</v>
      </c>
      <c r="AC167" s="169">
        <f t="shared" si="129"/>
        <v>0</v>
      </c>
      <c r="AD167" s="169">
        <f t="shared" si="129"/>
        <v>0</v>
      </c>
      <c r="AE167" s="169">
        <f t="shared" si="108"/>
        <v>0</v>
      </c>
      <c r="AF167" s="169">
        <f>AF168</f>
        <v>0</v>
      </c>
      <c r="AG167" s="169">
        <f>AG168</f>
        <v>0</v>
      </c>
      <c r="AH167" s="169">
        <f t="shared" si="109"/>
        <v>0</v>
      </c>
      <c r="AI167" s="169">
        <f>AI168</f>
        <v>0</v>
      </c>
      <c r="AJ167" s="169">
        <f>AJ168</f>
        <v>0</v>
      </c>
      <c r="AK167" s="169">
        <f t="shared" si="110"/>
        <v>0</v>
      </c>
      <c r="AL167" s="169">
        <f>AL168</f>
        <v>0</v>
      </c>
      <c r="AM167" s="169">
        <f>AM168</f>
        <v>0</v>
      </c>
      <c r="AN167" s="169">
        <f t="shared" si="111"/>
        <v>0</v>
      </c>
      <c r="AO167" s="169">
        <f>AO168</f>
        <v>0</v>
      </c>
      <c r="AP167" s="169">
        <f>AP168</f>
        <v>0</v>
      </c>
      <c r="AQ167" s="169">
        <f t="shared" si="112"/>
        <v>0</v>
      </c>
      <c r="AR167" s="169">
        <f>AR168</f>
        <v>0</v>
      </c>
      <c r="AS167" s="169">
        <f>AS168</f>
        <v>0</v>
      </c>
      <c r="AT167" s="169">
        <f t="shared" si="113"/>
        <v>0</v>
      </c>
      <c r="AU167" s="169">
        <f>AU168</f>
        <v>0</v>
      </c>
      <c r="AV167" s="169">
        <f>AV168</f>
        <v>0</v>
      </c>
      <c r="AW167" s="169">
        <f t="shared" si="114"/>
        <v>0</v>
      </c>
      <c r="AX167" s="186"/>
      <c r="AY167" s="186"/>
      <c r="AZ167" s="186"/>
      <c r="BA167" s="186"/>
      <c r="BB167" s="186"/>
      <c r="BC167" s="186"/>
      <c r="BD167" s="186"/>
      <c r="BE167" s="186"/>
    </row>
    <row r="168" spans="2:57" ht="15.75" hidden="1">
      <c r="B168" s="174">
        <v>2025</v>
      </c>
      <c r="C168" s="174">
        <v>20</v>
      </c>
      <c r="D168" s="175">
        <v>0</v>
      </c>
      <c r="E168" s="176"/>
      <c r="F168" s="174">
        <v>1</v>
      </c>
      <c r="G168" s="174">
        <v>1</v>
      </c>
      <c r="H168" s="174">
        <v>2</v>
      </c>
      <c r="I168" s="174">
        <v>3000</v>
      </c>
      <c r="J168" s="174">
        <v>3500</v>
      </c>
      <c r="K168" s="174">
        <v>357</v>
      </c>
      <c r="L168" s="177">
        <v>912</v>
      </c>
      <c r="M168" s="178">
        <v>0</v>
      </c>
      <c r="N168" s="179" t="s">
        <v>127</v>
      </c>
      <c r="O168" s="180">
        <v>0</v>
      </c>
      <c r="P168" s="180">
        <v>0</v>
      </c>
      <c r="Q168" s="181">
        <v>0</v>
      </c>
      <c r="R168" s="182" t="s">
        <v>128</v>
      </c>
      <c r="S168" s="183">
        <v>0</v>
      </c>
      <c r="T168" s="183">
        <v>0</v>
      </c>
      <c r="U168" s="180">
        <v>0</v>
      </c>
      <c r="V168" s="180">
        <v>0</v>
      </c>
      <c r="W168" s="183">
        <v>0</v>
      </c>
      <c r="X168" s="183">
        <v>0</v>
      </c>
      <c r="Y168" s="180">
        <v>0</v>
      </c>
      <c r="Z168" s="180">
        <v>0</v>
      </c>
      <c r="AA168" s="183">
        <v>0</v>
      </c>
      <c r="AB168" s="183">
        <v>0</v>
      </c>
      <c r="AC168" s="180">
        <f>+O168+U168-Y168</f>
        <v>0</v>
      </c>
      <c r="AD168" s="180">
        <f>+P168+V168-Z168</f>
        <v>0</v>
      </c>
      <c r="AE168" s="181">
        <f t="shared" si="108"/>
        <v>0</v>
      </c>
      <c r="AF168" s="180">
        <v>0</v>
      </c>
      <c r="AG168" s="180">
        <v>0</v>
      </c>
      <c r="AH168" s="181">
        <f t="shared" si="109"/>
        <v>0</v>
      </c>
      <c r="AI168" s="180">
        <v>0</v>
      </c>
      <c r="AJ168" s="180">
        <v>0</v>
      </c>
      <c r="AK168" s="181">
        <f t="shared" si="110"/>
        <v>0</v>
      </c>
      <c r="AL168" s="180">
        <v>0</v>
      </c>
      <c r="AM168" s="180">
        <v>0</v>
      </c>
      <c r="AN168" s="181">
        <f t="shared" si="111"/>
        <v>0</v>
      </c>
      <c r="AO168" s="180">
        <v>0</v>
      </c>
      <c r="AP168" s="180">
        <v>0</v>
      </c>
      <c r="AQ168" s="181">
        <f t="shared" si="112"/>
        <v>0</v>
      </c>
      <c r="AR168" s="180">
        <v>0</v>
      </c>
      <c r="AS168" s="180">
        <v>0</v>
      </c>
      <c r="AT168" s="181">
        <f t="shared" si="113"/>
        <v>0</v>
      </c>
      <c r="AU168" s="180">
        <f>+AC168-AF168-AI168-AL168-AO168-AR168</f>
        <v>0</v>
      </c>
      <c r="AV168" s="180">
        <f>+AD168-AG168-AJ168-AM168-AP168-AS168</f>
        <v>0</v>
      </c>
      <c r="AW168" s="181">
        <f t="shared" si="114"/>
        <v>0</v>
      </c>
      <c r="AX168" s="183">
        <f>+S168+W168-AA168</f>
        <v>0</v>
      </c>
      <c r="AY168" s="183">
        <f>+T168+X168-AB168</f>
        <v>0</v>
      </c>
      <c r="AZ168" s="183"/>
      <c r="BA168" s="183"/>
      <c r="BB168" s="183"/>
      <c r="BC168" s="183"/>
      <c r="BD168" s="183">
        <f>+AX168-AZ168-BB168</f>
        <v>0</v>
      </c>
      <c r="BE168" s="183">
        <f>+AY168-BA168-BC168</f>
        <v>0</v>
      </c>
    </row>
    <row r="169" spans="2:57" ht="15.75" hidden="1">
      <c r="B169" s="163">
        <v>2025</v>
      </c>
      <c r="C169" s="163">
        <v>20</v>
      </c>
      <c r="D169" s="164"/>
      <c r="E169" s="165"/>
      <c r="F169" s="163">
        <v>1</v>
      </c>
      <c r="G169" s="163">
        <v>1</v>
      </c>
      <c r="H169" s="163">
        <v>2</v>
      </c>
      <c r="I169" s="163">
        <v>3000</v>
      </c>
      <c r="J169" s="163">
        <v>3500</v>
      </c>
      <c r="K169" s="163">
        <v>359</v>
      </c>
      <c r="L169" s="166"/>
      <c r="M169" s="167"/>
      <c r="N169" s="168" t="s">
        <v>129</v>
      </c>
      <c r="O169" s="169">
        <v>0</v>
      </c>
      <c r="P169" s="169">
        <v>0</v>
      </c>
      <c r="Q169" s="169">
        <v>0</v>
      </c>
      <c r="R169" s="170"/>
      <c r="S169" s="186"/>
      <c r="T169" s="186"/>
      <c r="U169" s="169">
        <f t="shared" ref="U169:AD169" si="130">U170</f>
        <v>0</v>
      </c>
      <c r="V169" s="169">
        <f t="shared" si="130"/>
        <v>0</v>
      </c>
      <c r="W169" s="173">
        <f t="shared" si="130"/>
        <v>0</v>
      </c>
      <c r="X169" s="173">
        <f t="shared" si="130"/>
        <v>0</v>
      </c>
      <c r="Y169" s="169">
        <f t="shared" si="130"/>
        <v>0</v>
      </c>
      <c r="Z169" s="169">
        <f t="shared" si="130"/>
        <v>0</v>
      </c>
      <c r="AA169" s="173">
        <f t="shared" si="130"/>
        <v>0</v>
      </c>
      <c r="AB169" s="173">
        <f t="shared" si="130"/>
        <v>0</v>
      </c>
      <c r="AC169" s="169">
        <f t="shared" si="130"/>
        <v>0</v>
      </c>
      <c r="AD169" s="169">
        <f t="shared" si="130"/>
        <v>0</v>
      </c>
      <c r="AE169" s="169">
        <f t="shared" si="108"/>
        <v>0</v>
      </c>
      <c r="AF169" s="169">
        <f>AF170</f>
        <v>0</v>
      </c>
      <c r="AG169" s="169">
        <f>AG170</f>
        <v>0</v>
      </c>
      <c r="AH169" s="169">
        <f t="shared" si="109"/>
        <v>0</v>
      </c>
      <c r="AI169" s="169">
        <f>AI170</f>
        <v>0</v>
      </c>
      <c r="AJ169" s="169">
        <f>AJ170</f>
        <v>0</v>
      </c>
      <c r="AK169" s="169">
        <f t="shared" si="110"/>
        <v>0</v>
      </c>
      <c r="AL169" s="169">
        <f>AL170</f>
        <v>0</v>
      </c>
      <c r="AM169" s="169">
        <f>AM170</f>
        <v>0</v>
      </c>
      <c r="AN169" s="169">
        <f t="shared" si="111"/>
        <v>0</v>
      </c>
      <c r="AO169" s="169">
        <f>AO170</f>
        <v>0</v>
      </c>
      <c r="AP169" s="169">
        <f>AP170</f>
        <v>0</v>
      </c>
      <c r="AQ169" s="169">
        <f t="shared" si="112"/>
        <v>0</v>
      </c>
      <c r="AR169" s="169">
        <f>AR170</f>
        <v>0</v>
      </c>
      <c r="AS169" s="169">
        <f>AS170</f>
        <v>0</v>
      </c>
      <c r="AT169" s="169">
        <f t="shared" si="113"/>
        <v>0</v>
      </c>
      <c r="AU169" s="169">
        <f>AU170</f>
        <v>0</v>
      </c>
      <c r="AV169" s="169">
        <f>AV170</f>
        <v>0</v>
      </c>
      <c r="AW169" s="169">
        <f t="shared" si="114"/>
        <v>0</v>
      </c>
      <c r="AX169" s="186"/>
      <c r="AY169" s="186"/>
      <c r="AZ169" s="186"/>
      <c r="BA169" s="186"/>
      <c r="BB169" s="186"/>
      <c r="BC169" s="186"/>
      <c r="BD169" s="186"/>
      <c r="BE169" s="186"/>
    </row>
    <row r="170" spans="2:57" ht="15.75" hidden="1">
      <c r="B170" s="174">
        <v>2025</v>
      </c>
      <c r="C170" s="174">
        <v>20</v>
      </c>
      <c r="D170" s="175">
        <v>0</v>
      </c>
      <c r="E170" s="176"/>
      <c r="F170" s="174">
        <v>1</v>
      </c>
      <c r="G170" s="174">
        <v>1</v>
      </c>
      <c r="H170" s="174">
        <v>2</v>
      </c>
      <c r="I170" s="174">
        <v>3000</v>
      </c>
      <c r="J170" s="174">
        <v>3500</v>
      </c>
      <c r="K170" s="174">
        <v>359</v>
      </c>
      <c r="L170" s="177">
        <v>1304</v>
      </c>
      <c r="M170" s="178">
        <v>0</v>
      </c>
      <c r="N170" s="179" t="s">
        <v>130</v>
      </c>
      <c r="O170" s="180">
        <v>0</v>
      </c>
      <c r="P170" s="180">
        <v>0</v>
      </c>
      <c r="Q170" s="181">
        <v>0</v>
      </c>
      <c r="R170" s="182" t="s">
        <v>50</v>
      </c>
      <c r="S170" s="183">
        <v>0</v>
      </c>
      <c r="T170" s="183">
        <v>0</v>
      </c>
      <c r="U170" s="180">
        <v>0</v>
      </c>
      <c r="V170" s="180">
        <v>0</v>
      </c>
      <c r="W170" s="183">
        <v>0</v>
      </c>
      <c r="X170" s="183">
        <v>0</v>
      </c>
      <c r="Y170" s="180">
        <v>0</v>
      </c>
      <c r="Z170" s="180">
        <v>0</v>
      </c>
      <c r="AA170" s="183">
        <v>0</v>
      </c>
      <c r="AB170" s="183">
        <v>0</v>
      </c>
      <c r="AC170" s="180">
        <f>+O170+U170-Y170</f>
        <v>0</v>
      </c>
      <c r="AD170" s="180">
        <f>+P170+V170-Z170</f>
        <v>0</v>
      </c>
      <c r="AE170" s="181">
        <f t="shared" si="108"/>
        <v>0</v>
      </c>
      <c r="AF170" s="180">
        <v>0</v>
      </c>
      <c r="AG170" s="180">
        <v>0</v>
      </c>
      <c r="AH170" s="181">
        <f t="shared" si="109"/>
        <v>0</v>
      </c>
      <c r="AI170" s="180">
        <v>0</v>
      </c>
      <c r="AJ170" s="180">
        <v>0</v>
      </c>
      <c r="AK170" s="181">
        <f t="shared" si="110"/>
        <v>0</v>
      </c>
      <c r="AL170" s="180">
        <v>0</v>
      </c>
      <c r="AM170" s="180">
        <v>0</v>
      </c>
      <c r="AN170" s="181">
        <f t="shared" si="111"/>
        <v>0</v>
      </c>
      <c r="AO170" s="180">
        <v>0</v>
      </c>
      <c r="AP170" s="180">
        <v>0</v>
      </c>
      <c r="AQ170" s="181">
        <f t="shared" si="112"/>
        <v>0</v>
      </c>
      <c r="AR170" s="180">
        <v>0</v>
      </c>
      <c r="AS170" s="180">
        <v>0</v>
      </c>
      <c r="AT170" s="181">
        <f t="shared" si="113"/>
        <v>0</v>
      </c>
      <c r="AU170" s="180">
        <f>+AC170-AF170-AI170-AL170-AO170-AR170</f>
        <v>0</v>
      </c>
      <c r="AV170" s="180">
        <f>+AD170-AG170-AJ170-AM170-AP170-AS170</f>
        <v>0</v>
      </c>
      <c r="AW170" s="181">
        <f t="shared" si="114"/>
        <v>0</v>
      </c>
      <c r="AX170" s="183">
        <f>+S170+W170-AA170</f>
        <v>0</v>
      </c>
      <c r="AY170" s="183">
        <f>+T170+X170-AB170</f>
        <v>0</v>
      </c>
      <c r="AZ170" s="183"/>
      <c r="BA170" s="183"/>
      <c r="BB170" s="183"/>
      <c r="BC170" s="183"/>
      <c r="BD170" s="183">
        <f>+AX170-AZ170-BB170</f>
        <v>0</v>
      </c>
      <c r="BE170" s="183">
        <f>+AY170-BA170-BC170</f>
        <v>0</v>
      </c>
    </row>
    <row r="171" spans="2:57" ht="15.75" hidden="1">
      <c r="B171" s="152">
        <v>2025</v>
      </c>
      <c r="C171" s="152">
        <v>20</v>
      </c>
      <c r="D171" s="153"/>
      <c r="E171" s="154"/>
      <c r="F171" s="152">
        <v>1</v>
      </c>
      <c r="G171" s="152">
        <v>1</v>
      </c>
      <c r="H171" s="152">
        <v>2</v>
      </c>
      <c r="I171" s="152">
        <v>3000</v>
      </c>
      <c r="J171" s="152">
        <v>3700</v>
      </c>
      <c r="K171" s="152"/>
      <c r="L171" s="155" t="s">
        <v>44</v>
      </c>
      <c r="M171" s="156"/>
      <c r="N171" s="157" t="s">
        <v>131</v>
      </c>
      <c r="O171" s="158">
        <v>0</v>
      </c>
      <c r="P171" s="158">
        <v>0</v>
      </c>
      <c r="Q171" s="158">
        <v>0</v>
      </c>
      <c r="R171" s="159"/>
      <c r="S171" s="160"/>
      <c r="T171" s="161"/>
      <c r="U171" s="158">
        <f t="shared" ref="U171:AD171" si="131">U172+U174+U176</f>
        <v>0</v>
      </c>
      <c r="V171" s="158">
        <f t="shared" si="131"/>
        <v>0</v>
      </c>
      <c r="W171" s="162">
        <f t="shared" si="131"/>
        <v>0</v>
      </c>
      <c r="X171" s="162">
        <f t="shared" si="131"/>
        <v>0</v>
      </c>
      <c r="Y171" s="158">
        <f t="shared" si="131"/>
        <v>0</v>
      </c>
      <c r="Z171" s="158">
        <f t="shared" si="131"/>
        <v>0</v>
      </c>
      <c r="AA171" s="162">
        <f t="shared" si="131"/>
        <v>0</v>
      </c>
      <c r="AB171" s="162">
        <f t="shared" si="131"/>
        <v>0</v>
      </c>
      <c r="AC171" s="158">
        <f t="shared" si="131"/>
        <v>0</v>
      </c>
      <c r="AD171" s="158">
        <f t="shared" si="131"/>
        <v>0</v>
      </c>
      <c r="AE171" s="158">
        <f t="shared" si="108"/>
        <v>0</v>
      </c>
      <c r="AF171" s="158">
        <f>AF172+AF174+AF176</f>
        <v>0</v>
      </c>
      <c r="AG171" s="158">
        <f>AG172+AG174+AG176</f>
        <v>0</v>
      </c>
      <c r="AH171" s="158">
        <f t="shared" si="109"/>
        <v>0</v>
      </c>
      <c r="AI171" s="158">
        <f>AI172+AI174+AI176</f>
        <v>0</v>
      </c>
      <c r="AJ171" s="158">
        <f>AJ172+AJ174+AJ176</f>
        <v>0</v>
      </c>
      <c r="AK171" s="158">
        <f t="shared" si="110"/>
        <v>0</v>
      </c>
      <c r="AL171" s="158">
        <f>AL172+AL174+AL176</f>
        <v>0</v>
      </c>
      <c r="AM171" s="158">
        <f>AM172+AM174+AM176</f>
        <v>0</v>
      </c>
      <c r="AN171" s="158">
        <f t="shared" si="111"/>
        <v>0</v>
      </c>
      <c r="AO171" s="158">
        <f>AO172+AO174+AO176</f>
        <v>0</v>
      </c>
      <c r="AP171" s="158">
        <f>AP172+AP174+AP176</f>
        <v>0</v>
      </c>
      <c r="AQ171" s="158">
        <f t="shared" si="112"/>
        <v>0</v>
      </c>
      <c r="AR171" s="158">
        <f>AR172+AR174+AR176</f>
        <v>0</v>
      </c>
      <c r="AS171" s="158">
        <f>AS172+AS174+AS176</f>
        <v>0</v>
      </c>
      <c r="AT171" s="158">
        <f t="shared" si="113"/>
        <v>0</v>
      </c>
      <c r="AU171" s="158">
        <f>AU172+AU174+AU176</f>
        <v>0</v>
      </c>
      <c r="AV171" s="158">
        <f>AV172+AV174+AV176</f>
        <v>0</v>
      </c>
      <c r="AW171" s="158">
        <f t="shared" si="114"/>
        <v>0</v>
      </c>
      <c r="AX171" s="160"/>
      <c r="AY171" s="161"/>
      <c r="AZ171" s="160"/>
      <c r="BA171" s="161"/>
      <c r="BB171" s="160"/>
      <c r="BC171" s="161"/>
      <c r="BD171" s="160"/>
      <c r="BE171" s="161"/>
    </row>
    <row r="172" spans="2:57" ht="15.75" hidden="1">
      <c r="B172" s="163">
        <v>2025</v>
      </c>
      <c r="C172" s="163">
        <v>20</v>
      </c>
      <c r="D172" s="164"/>
      <c r="E172" s="165"/>
      <c r="F172" s="163">
        <v>1</v>
      </c>
      <c r="G172" s="163">
        <v>1</v>
      </c>
      <c r="H172" s="163">
        <v>2</v>
      </c>
      <c r="I172" s="163">
        <v>3000</v>
      </c>
      <c r="J172" s="163">
        <v>3700</v>
      </c>
      <c r="K172" s="163">
        <v>371</v>
      </c>
      <c r="L172" s="166" t="s">
        <v>44</v>
      </c>
      <c r="M172" s="167"/>
      <c r="N172" s="168" t="s">
        <v>132</v>
      </c>
      <c r="O172" s="169">
        <v>0</v>
      </c>
      <c r="P172" s="169">
        <v>0</v>
      </c>
      <c r="Q172" s="169">
        <v>0</v>
      </c>
      <c r="R172" s="170"/>
      <c r="S172" s="171"/>
      <c r="T172" s="172"/>
      <c r="U172" s="169">
        <f t="shared" ref="U172:AD172" si="132">U173</f>
        <v>0</v>
      </c>
      <c r="V172" s="169">
        <f t="shared" si="132"/>
        <v>0</v>
      </c>
      <c r="W172" s="173">
        <f t="shared" si="132"/>
        <v>0</v>
      </c>
      <c r="X172" s="173">
        <f t="shared" si="132"/>
        <v>0</v>
      </c>
      <c r="Y172" s="169">
        <f t="shared" si="132"/>
        <v>0</v>
      </c>
      <c r="Z172" s="169">
        <f t="shared" si="132"/>
        <v>0</v>
      </c>
      <c r="AA172" s="173">
        <f t="shared" si="132"/>
        <v>0</v>
      </c>
      <c r="AB172" s="173">
        <f t="shared" si="132"/>
        <v>0</v>
      </c>
      <c r="AC172" s="169">
        <f t="shared" si="132"/>
        <v>0</v>
      </c>
      <c r="AD172" s="169">
        <f t="shared" si="132"/>
        <v>0</v>
      </c>
      <c r="AE172" s="169">
        <f t="shared" si="108"/>
        <v>0</v>
      </c>
      <c r="AF172" s="169">
        <f>AF173</f>
        <v>0</v>
      </c>
      <c r="AG172" s="169">
        <f>AG173</f>
        <v>0</v>
      </c>
      <c r="AH172" s="169">
        <f t="shared" si="109"/>
        <v>0</v>
      </c>
      <c r="AI172" s="169">
        <f>AI173</f>
        <v>0</v>
      </c>
      <c r="AJ172" s="169">
        <f>AJ173</f>
        <v>0</v>
      </c>
      <c r="AK172" s="169">
        <f t="shared" si="110"/>
        <v>0</v>
      </c>
      <c r="AL172" s="169">
        <f>AL173</f>
        <v>0</v>
      </c>
      <c r="AM172" s="169">
        <f>AM173</f>
        <v>0</v>
      </c>
      <c r="AN172" s="169">
        <f t="shared" si="111"/>
        <v>0</v>
      </c>
      <c r="AO172" s="169">
        <f>AO173</f>
        <v>0</v>
      </c>
      <c r="AP172" s="169">
        <f>AP173</f>
        <v>0</v>
      </c>
      <c r="AQ172" s="169">
        <f t="shared" si="112"/>
        <v>0</v>
      </c>
      <c r="AR172" s="169">
        <f>AR173</f>
        <v>0</v>
      </c>
      <c r="AS172" s="169">
        <f>AS173</f>
        <v>0</v>
      </c>
      <c r="AT172" s="169">
        <f t="shared" si="113"/>
        <v>0</v>
      </c>
      <c r="AU172" s="169">
        <f>AU173</f>
        <v>0</v>
      </c>
      <c r="AV172" s="169">
        <f>AV173</f>
        <v>0</v>
      </c>
      <c r="AW172" s="169">
        <f t="shared" si="114"/>
        <v>0</v>
      </c>
      <c r="AX172" s="171"/>
      <c r="AY172" s="172"/>
      <c r="AZ172" s="171"/>
      <c r="BA172" s="172"/>
      <c r="BB172" s="171"/>
      <c r="BC172" s="172"/>
      <c r="BD172" s="171"/>
      <c r="BE172" s="172"/>
    </row>
    <row r="173" spans="2:57" ht="15.75" hidden="1">
      <c r="B173" s="174">
        <v>2025</v>
      </c>
      <c r="C173" s="174">
        <v>20</v>
      </c>
      <c r="D173" s="175">
        <v>0</v>
      </c>
      <c r="E173" s="176"/>
      <c r="F173" s="174">
        <v>1</v>
      </c>
      <c r="G173" s="174">
        <v>1</v>
      </c>
      <c r="H173" s="174">
        <v>2</v>
      </c>
      <c r="I173" s="174">
        <v>3000</v>
      </c>
      <c r="J173" s="174">
        <v>3700</v>
      </c>
      <c r="K173" s="174">
        <v>371</v>
      </c>
      <c r="L173" s="177">
        <v>1114</v>
      </c>
      <c r="M173" s="178">
        <v>0</v>
      </c>
      <c r="N173" s="179" t="s">
        <v>133</v>
      </c>
      <c r="O173" s="180">
        <v>0</v>
      </c>
      <c r="P173" s="180">
        <v>0</v>
      </c>
      <c r="Q173" s="181">
        <v>0</v>
      </c>
      <c r="R173" s="182" t="s">
        <v>134</v>
      </c>
      <c r="S173" s="183">
        <v>0</v>
      </c>
      <c r="T173" s="183">
        <v>0</v>
      </c>
      <c r="U173" s="180">
        <v>0</v>
      </c>
      <c r="V173" s="180">
        <v>0</v>
      </c>
      <c r="W173" s="183">
        <v>0</v>
      </c>
      <c r="X173" s="183">
        <v>0</v>
      </c>
      <c r="Y173" s="180">
        <v>0</v>
      </c>
      <c r="Z173" s="180">
        <v>0</v>
      </c>
      <c r="AA173" s="183">
        <v>0</v>
      </c>
      <c r="AB173" s="183">
        <v>0</v>
      </c>
      <c r="AC173" s="180">
        <f>+O173+U173-Y173</f>
        <v>0</v>
      </c>
      <c r="AD173" s="180">
        <f>+P173+V173-Z173</f>
        <v>0</v>
      </c>
      <c r="AE173" s="181">
        <f t="shared" si="108"/>
        <v>0</v>
      </c>
      <c r="AF173" s="180">
        <v>0</v>
      </c>
      <c r="AG173" s="180">
        <v>0</v>
      </c>
      <c r="AH173" s="181">
        <f t="shared" si="109"/>
        <v>0</v>
      </c>
      <c r="AI173" s="180">
        <v>0</v>
      </c>
      <c r="AJ173" s="180">
        <v>0</v>
      </c>
      <c r="AK173" s="181">
        <f t="shared" si="110"/>
        <v>0</v>
      </c>
      <c r="AL173" s="180">
        <v>0</v>
      </c>
      <c r="AM173" s="180">
        <v>0</v>
      </c>
      <c r="AN173" s="181">
        <f t="shared" si="111"/>
        <v>0</v>
      </c>
      <c r="AO173" s="180">
        <v>0</v>
      </c>
      <c r="AP173" s="180">
        <v>0</v>
      </c>
      <c r="AQ173" s="181">
        <f t="shared" si="112"/>
        <v>0</v>
      </c>
      <c r="AR173" s="180">
        <v>0</v>
      </c>
      <c r="AS173" s="180">
        <v>0</v>
      </c>
      <c r="AT173" s="181">
        <f t="shared" si="113"/>
        <v>0</v>
      </c>
      <c r="AU173" s="180">
        <f>+AC173-AF173-AI173-AL173-AO173-AR173</f>
        <v>0</v>
      </c>
      <c r="AV173" s="180">
        <f>+AD173-AG173-AJ173-AM173-AP173-AS173</f>
        <v>0</v>
      </c>
      <c r="AW173" s="181">
        <f t="shared" si="114"/>
        <v>0</v>
      </c>
      <c r="AX173" s="183">
        <f>+S173+W173-AA173</f>
        <v>0</v>
      </c>
      <c r="AY173" s="183">
        <f>+T173+X173-AB173</f>
        <v>0</v>
      </c>
      <c r="AZ173" s="183"/>
      <c r="BA173" s="183"/>
      <c r="BB173" s="183"/>
      <c r="BC173" s="183"/>
      <c r="BD173" s="183">
        <f>+AX173-AZ173-BB173</f>
        <v>0</v>
      </c>
      <c r="BE173" s="183">
        <f>+AY173-BA173-BC173</f>
        <v>0</v>
      </c>
    </row>
    <row r="174" spans="2:57" ht="15.75" hidden="1">
      <c r="B174" s="163">
        <v>2025</v>
      </c>
      <c r="C174" s="163">
        <v>20</v>
      </c>
      <c r="D174" s="164"/>
      <c r="E174" s="165"/>
      <c r="F174" s="163">
        <v>1</v>
      </c>
      <c r="G174" s="163">
        <v>1</v>
      </c>
      <c r="H174" s="163">
        <v>2</v>
      </c>
      <c r="I174" s="163">
        <v>3000</v>
      </c>
      <c r="J174" s="163">
        <v>3700</v>
      </c>
      <c r="K174" s="163">
        <v>372</v>
      </c>
      <c r="L174" s="166" t="s">
        <v>44</v>
      </c>
      <c r="M174" s="167"/>
      <c r="N174" s="168" t="s">
        <v>135</v>
      </c>
      <c r="O174" s="169">
        <v>0</v>
      </c>
      <c r="P174" s="169">
        <v>0</v>
      </c>
      <c r="Q174" s="169">
        <v>0</v>
      </c>
      <c r="R174" s="170"/>
      <c r="S174" s="171"/>
      <c r="T174" s="172"/>
      <c r="U174" s="169">
        <f t="shared" ref="U174:AD174" si="133">U175</f>
        <v>0</v>
      </c>
      <c r="V174" s="169">
        <f t="shared" si="133"/>
        <v>0</v>
      </c>
      <c r="W174" s="173">
        <f t="shared" si="133"/>
        <v>0</v>
      </c>
      <c r="X174" s="173">
        <f t="shared" si="133"/>
        <v>0</v>
      </c>
      <c r="Y174" s="169">
        <f t="shared" si="133"/>
        <v>0</v>
      </c>
      <c r="Z174" s="169">
        <f t="shared" si="133"/>
        <v>0</v>
      </c>
      <c r="AA174" s="173">
        <f t="shared" si="133"/>
        <v>0</v>
      </c>
      <c r="AB174" s="173">
        <f t="shared" si="133"/>
        <v>0</v>
      </c>
      <c r="AC174" s="169">
        <f t="shared" si="133"/>
        <v>0</v>
      </c>
      <c r="AD174" s="169">
        <f t="shared" si="133"/>
        <v>0</v>
      </c>
      <c r="AE174" s="169">
        <f t="shared" si="108"/>
        <v>0</v>
      </c>
      <c r="AF174" s="169">
        <f>AF175</f>
        <v>0</v>
      </c>
      <c r="AG174" s="169">
        <f>AG175</f>
        <v>0</v>
      </c>
      <c r="AH174" s="169">
        <f t="shared" si="109"/>
        <v>0</v>
      </c>
      <c r="AI174" s="169">
        <f>AI175</f>
        <v>0</v>
      </c>
      <c r="AJ174" s="169">
        <f>AJ175</f>
        <v>0</v>
      </c>
      <c r="AK174" s="169">
        <f t="shared" si="110"/>
        <v>0</v>
      </c>
      <c r="AL174" s="169">
        <f>AL175</f>
        <v>0</v>
      </c>
      <c r="AM174" s="169">
        <f>AM175</f>
        <v>0</v>
      </c>
      <c r="AN174" s="169">
        <f t="shared" si="111"/>
        <v>0</v>
      </c>
      <c r="AO174" s="169">
        <f>AO175</f>
        <v>0</v>
      </c>
      <c r="AP174" s="169">
        <f>AP175</f>
        <v>0</v>
      </c>
      <c r="AQ174" s="169">
        <f t="shared" si="112"/>
        <v>0</v>
      </c>
      <c r="AR174" s="169">
        <f>AR175</f>
        <v>0</v>
      </c>
      <c r="AS174" s="169">
        <f>AS175</f>
        <v>0</v>
      </c>
      <c r="AT174" s="169">
        <f t="shared" si="113"/>
        <v>0</v>
      </c>
      <c r="AU174" s="169">
        <f>AU175</f>
        <v>0</v>
      </c>
      <c r="AV174" s="169">
        <f>AV175</f>
        <v>0</v>
      </c>
      <c r="AW174" s="169">
        <f t="shared" si="114"/>
        <v>0</v>
      </c>
      <c r="AX174" s="171"/>
      <c r="AY174" s="172"/>
      <c r="AZ174" s="171"/>
      <c r="BA174" s="172"/>
      <c r="BB174" s="171"/>
      <c r="BC174" s="172"/>
      <c r="BD174" s="171"/>
      <c r="BE174" s="172"/>
    </row>
    <row r="175" spans="2:57" ht="15.75" hidden="1">
      <c r="B175" s="174">
        <v>2025</v>
      </c>
      <c r="C175" s="174">
        <v>20</v>
      </c>
      <c r="D175" s="175">
        <v>0</v>
      </c>
      <c r="E175" s="176"/>
      <c r="F175" s="174">
        <v>1</v>
      </c>
      <c r="G175" s="174">
        <v>1</v>
      </c>
      <c r="H175" s="174">
        <v>2</v>
      </c>
      <c r="I175" s="174">
        <v>3000</v>
      </c>
      <c r="J175" s="174">
        <v>3700</v>
      </c>
      <c r="K175" s="174">
        <v>372</v>
      </c>
      <c r="L175" s="177">
        <v>1115</v>
      </c>
      <c r="M175" s="178">
        <v>0</v>
      </c>
      <c r="N175" s="179" t="s">
        <v>136</v>
      </c>
      <c r="O175" s="180">
        <v>0</v>
      </c>
      <c r="P175" s="180">
        <v>0</v>
      </c>
      <c r="Q175" s="181">
        <v>0</v>
      </c>
      <c r="R175" s="182" t="s">
        <v>134</v>
      </c>
      <c r="S175" s="183">
        <v>0</v>
      </c>
      <c r="T175" s="183">
        <v>0</v>
      </c>
      <c r="U175" s="180">
        <v>0</v>
      </c>
      <c r="V175" s="180">
        <v>0</v>
      </c>
      <c r="W175" s="183">
        <v>0</v>
      </c>
      <c r="X175" s="183">
        <v>0</v>
      </c>
      <c r="Y175" s="180">
        <v>0</v>
      </c>
      <c r="Z175" s="180">
        <v>0</v>
      </c>
      <c r="AA175" s="183">
        <v>0</v>
      </c>
      <c r="AB175" s="183">
        <v>0</v>
      </c>
      <c r="AC175" s="180">
        <f>+O175+U175-Y175</f>
        <v>0</v>
      </c>
      <c r="AD175" s="180">
        <f>+P175+V175-Z175</f>
        <v>0</v>
      </c>
      <c r="AE175" s="181">
        <f t="shared" si="108"/>
        <v>0</v>
      </c>
      <c r="AF175" s="180">
        <v>0</v>
      </c>
      <c r="AG175" s="180">
        <v>0</v>
      </c>
      <c r="AH175" s="181">
        <f t="shared" si="109"/>
        <v>0</v>
      </c>
      <c r="AI175" s="180">
        <v>0</v>
      </c>
      <c r="AJ175" s="180">
        <v>0</v>
      </c>
      <c r="AK175" s="181">
        <f t="shared" si="110"/>
        <v>0</v>
      </c>
      <c r="AL175" s="180">
        <v>0</v>
      </c>
      <c r="AM175" s="180">
        <v>0</v>
      </c>
      <c r="AN175" s="181">
        <f t="shared" si="111"/>
        <v>0</v>
      </c>
      <c r="AO175" s="180">
        <v>0</v>
      </c>
      <c r="AP175" s="180">
        <v>0</v>
      </c>
      <c r="AQ175" s="181">
        <f t="shared" si="112"/>
        <v>0</v>
      </c>
      <c r="AR175" s="180">
        <v>0</v>
      </c>
      <c r="AS175" s="180">
        <v>0</v>
      </c>
      <c r="AT175" s="181">
        <f t="shared" si="113"/>
        <v>0</v>
      </c>
      <c r="AU175" s="180">
        <f>+AC175-AF175-AI175-AL175-AO175-AR175</f>
        <v>0</v>
      </c>
      <c r="AV175" s="180">
        <f>+AD175-AG175-AJ175-AM175-AP175-AS175</f>
        <v>0</v>
      </c>
      <c r="AW175" s="181">
        <f t="shared" si="114"/>
        <v>0</v>
      </c>
      <c r="AX175" s="183">
        <f>+S175+W175-AA175</f>
        <v>0</v>
      </c>
      <c r="AY175" s="183">
        <f>+T175+X175-AB175</f>
        <v>0</v>
      </c>
      <c r="AZ175" s="183"/>
      <c r="BA175" s="183"/>
      <c r="BB175" s="183"/>
      <c r="BC175" s="183"/>
      <c r="BD175" s="183">
        <f>+AX175-AZ175-BB175</f>
        <v>0</v>
      </c>
      <c r="BE175" s="183">
        <f>+AY175-BA175-BC175</f>
        <v>0</v>
      </c>
    </row>
    <row r="176" spans="2:57" ht="15.75" hidden="1">
      <c r="B176" s="163">
        <v>2025</v>
      </c>
      <c r="C176" s="163">
        <v>20</v>
      </c>
      <c r="D176" s="164"/>
      <c r="E176" s="165"/>
      <c r="F176" s="163">
        <v>1</v>
      </c>
      <c r="G176" s="163">
        <v>1</v>
      </c>
      <c r="H176" s="163">
        <v>2</v>
      </c>
      <c r="I176" s="163">
        <v>3000</v>
      </c>
      <c r="J176" s="163">
        <v>3700</v>
      </c>
      <c r="K176" s="163">
        <v>375</v>
      </c>
      <c r="L176" s="166" t="s">
        <v>44</v>
      </c>
      <c r="M176" s="167"/>
      <c r="N176" s="168" t="s">
        <v>137</v>
      </c>
      <c r="O176" s="169">
        <v>0</v>
      </c>
      <c r="P176" s="169">
        <v>0</v>
      </c>
      <c r="Q176" s="169">
        <v>0</v>
      </c>
      <c r="R176" s="170"/>
      <c r="S176" s="171"/>
      <c r="T176" s="172"/>
      <c r="U176" s="169">
        <f t="shared" ref="U176:AD176" si="134">U177</f>
        <v>0</v>
      </c>
      <c r="V176" s="169">
        <f t="shared" si="134"/>
        <v>0</v>
      </c>
      <c r="W176" s="173">
        <f t="shared" si="134"/>
        <v>0</v>
      </c>
      <c r="X176" s="173">
        <f t="shared" si="134"/>
        <v>0</v>
      </c>
      <c r="Y176" s="169">
        <f t="shared" si="134"/>
        <v>0</v>
      </c>
      <c r="Z176" s="169">
        <f t="shared" si="134"/>
        <v>0</v>
      </c>
      <c r="AA176" s="173">
        <f t="shared" si="134"/>
        <v>0</v>
      </c>
      <c r="AB176" s="173">
        <f t="shared" si="134"/>
        <v>0</v>
      </c>
      <c r="AC176" s="169">
        <f t="shared" si="134"/>
        <v>0</v>
      </c>
      <c r="AD176" s="169">
        <f t="shared" si="134"/>
        <v>0</v>
      </c>
      <c r="AE176" s="169">
        <f t="shared" si="108"/>
        <v>0</v>
      </c>
      <c r="AF176" s="169">
        <f>AF177</f>
        <v>0</v>
      </c>
      <c r="AG176" s="169">
        <f>AG177</f>
        <v>0</v>
      </c>
      <c r="AH176" s="169">
        <f t="shared" si="109"/>
        <v>0</v>
      </c>
      <c r="AI176" s="169">
        <f>AI177</f>
        <v>0</v>
      </c>
      <c r="AJ176" s="169">
        <f>AJ177</f>
        <v>0</v>
      </c>
      <c r="AK176" s="169">
        <f t="shared" si="110"/>
        <v>0</v>
      </c>
      <c r="AL176" s="169">
        <f>AL177</f>
        <v>0</v>
      </c>
      <c r="AM176" s="169">
        <f>AM177</f>
        <v>0</v>
      </c>
      <c r="AN176" s="169">
        <f t="shared" si="111"/>
        <v>0</v>
      </c>
      <c r="AO176" s="169">
        <f>AO177</f>
        <v>0</v>
      </c>
      <c r="AP176" s="169">
        <f>AP177</f>
        <v>0</v>
      </c>
      <c r="AQ176" s="169">
        <f t="shared" si="112"/>
        <v>0</v>
      </c>
      <c r="AR176" s="169">
        <f>AR177</f>
        <v>0</v>
      </c>
      <c r="AS176" s="169">
        <f>AS177</f>
        <v>0</v>
      </c>
      <c r="AT176" s="169">
        <f t="shared" si="113"/>
        <v>0</v>
      </c>
      <c r="AU176" s="169">
        <f>AU177</f>
        <v>0</v>
      </c>
      <c r="AV176" s="169">
        <f>AV177</f>
        <v>0</v>
      </c>
      <c r="AW176" s="169">
        <f t="shared" si="114"/>
        <v>0</v>
      </c>
      <c r="AX176" s="171"/>
      <c r="AY176" s="172"/>
      <c r="AZ176" s="171"/>
      <c r="BA176" s="172"/>
      <c r="BB176" s="171"/>
      <c r="BC176" s="172"/>
      <c r="BD176" s="171"/>
      <c r="BE176" s="172"/>
    </row>
    <row r="177" spans="2:57" ht="15.75" hidden="1">
      <c r="B177" s="174">
        <v>2025</v>
      </c>
      <c r="C177" s="174">
        <v>20</v>
      </c>
      <c r="D177" s="175">
        <v>0</v>
      </c>
      <c r="E177" s="176"/>
      <c r="F177" s="174">
        <v>1</v>
      </c>
      <c r="G177" s="174">
        <v>1</v>
      </c>
      <c r="H177" s="174">
        <v>2</v>
      </c>
      <c r="I177" s="174">
        <v>3000</v>
      </c>
      <c r="J177" s="174">
        <v>3700</v>
      </c>
      <c r="K177" s="174">
        <v>375</v>
      </c>
      <c r="L177" s="177">
        <v>1543</v>
      </c>
      <c r="M177" s="178">
        <v>0</v>
      </c>
      <c r="N177" s="179" t="s">
        <v>138</v>
      </c>
      <c r="O177" s="180">
        <v>0</v>
      </c>
      <c r="P177" s="180">
        <v>0</v>
      </c>
      <c r="Q177" s="181">
        <v>0</v>
      </c>
      <c r="R177" s="182" t="s">
        <v>134</v>
      </c>
      <c r="S177" s="183">
        <v>0</v>
      </c>
      <c r="T177" s="183">
        <v>0</v>
      </c>
      <c r="U177" s="180">
        <v>0</v>
      </c>
      <c r="V177" s="180">
        <v>0</v>
      </c>
      <c r="W177" s="183">
        <v>0</v>
      </c>
      <c r="X177" s="183">
        <v>0</v>
      </c>
      <c r="Y177" s="180">
        <v>0</v>
      </c>
      <c r="Z177" s="180">
        <v>0</v>
      </c>
      <c r="AA177" s="183">
        <v>0</v>
      </c>
      <c r="AB177" s="183">
        <v>0</v>
      </c>
      <c r="AC177" s="180">
        <f>+O177+U177-Y177</f>
        <v>0</v>
      </c>
      <c r="AD177" s="180">
        <f>+P177+V177-Z177</f>
        <v>0</v>
      </c>
      <c r="AE177" s="181">
        <f t="shared" si="108"/>
        <v>0</v>
      </c>
      <c r="AF177" s="180">
        <v>0</v>
      </c>
      <c r="AG177" s="180">
        <v>0</v>
      </c>
      <c r="AH177" s="181">
        <f t="shared" si="109"/>
        <v>0</v>
      </c>
      <c r="AI177" s="180">
        <v>0</v>
      </c>
      <c r="AJ177" s="180">
        <v>0</v>
      </c>
      <c r="AK177" s="181">
        <f t="shared" si="110"/>
        <v>0</v>
      </c>
      <c r="AL177" s="180">
        <v>0</v>
      </c>
      <c r="AM177" s="180">
        <v>0</v>
      </c>
      <c r="AN177" s="181">
        <f t="shared" si="111"/>
        <v>0</v>
      </c>
      <c r="AO177" s="180">
        <v>0</v>
      </c>
      <c r="AP177" s="180">
        <v>0</v>
      </c>
      <c r="AQ177" s="181">
        <f t="shared" si="112"/>
        <v>0</v>
      </c>
      <c r="AR177" s="180">
        <v>0</v>
      </c>
      <c r="AS177" s="180">
        <v>0</v>
      </c>
      <c r="AT177" s="181">
        <f t="shared" si="113"/>
        <v>0</v>
      </c>
      <c r="AU177" s="180">
        <f>+AC177-AF177-AI177-AL177-AO177-AR177</f>
        <v>0</v>
      </c>
      <c r="AV177" s="180">
        <f>+AD177-AG177-AJ177-AM177-AP177-AS177</f>
        <v>0</v>
      </c>
      <c r="AW177" s="181">
        <f t="shared" si="114"/>
        <v>0</v>
      </c>
      <c r="AX177" s="183">
        <f>+S177+W177-AA177</f>
        <v>0</v>
      </c>
      <c r="AY177" s="183">
        <f>+T177+X177-AB177</f>
        <v>0</v>
      </c>
      <c r="AZ177" s="183"/>
      <c r="BA177" s="183"/>
      <c r="BB177" s="183"/>
      <c r="BC177" s="183"/>
      <c r="BD177" s="183">
        <f>+AX177-AZ177-BB177</f>
        <v>0</v>
      </c>
      <c r="BE177" s="183">
        <f>+AY177-BA177-BC177</f>
        <v>0</v>
      </c>
    </row>
    <row r="178" spans="2:57" ht="15.75" hidden="1">
      <c r="B178" s="141">
        <v>2025</v>
      </c>
      <c r="C178" s="141">
        <v>20</v>
      </c>
      <c r="D178" s="142"/>
      <c r="E178" s="143"/>
      <c r="F178" s="141">
        <v>1</v>
      </c>
      <c r="G178" s="141">
        <v>1</v>
      </c>
      <c r="H178" s="141">
        <v>2</v>
      </c>
      <c r="I178" s="141">
        <v>5000</v>
      </c>
      <c r="J178" s="141"/>
      <c r="K178" s="141"/>
      <c r="L178" s="144" t="s">
        <v>44</v>
      </c>
      <c r="M178" s="145"/>
      <c r="N178" s="146" t="s">
        <v>139</v>
      </c>
      <c r="O178" s="147">
        <v>0</v>
      </c>
      <c r="P178" s="147">
        <v>0</v>
      </c>
      <c r="Q178" s="147">
        <v>0</v>
      </c>
      <c r="R178" s="148"/>
      <c r="S178" s="149"/>
      <c r="T178" s="150"/>
      <c r="U178" s="147">
        <f t="shared" ref="U178:AD178" si="135">U179+U222+U228+U254+U257+U262</f>
        <v>0</v>
      </c>
      <c r="V178" s="147">
        <f t="shared" si="135"/>
        <v>0</v>
      </c>
      <c r="W178" s="151">
        <f t="shared" si="135"/>
        <v>0</v>
      </c>
      <c r="X178" s="151">
        <f t="shared" si="135"/>
        <v>0</v>
      </c>
      <c r="Y178" s="147">
        <f t="shared" si="135"/>
        <v>0</v>
      </c>
      <c r="Z178" s="147">
        <f t="shared" si="135"/>
        <v>0</v>
      </c>
      <c r="AA178" s="151">
        <f t="shared" si="135"/>
        <v>0</v>
      </c>
      <c r="AB178" s="151">
        <f t="shared" si="135"/>
        <v>0</v>
      </c>
      <c r="AC178" s="147">
        <f t="shared" si="135"/>
        <v>0</v>
      </c>
      <c r="AD178" s="147">
        <f t="shared" si="135"/>
        <v>0</v>
      </c>
      <c r="AE178" s="147">
        <f t="shared" si="108"/>
        <v>0</v>
      </c>
      <c r="AF178" s="147">
        <f>AF179+AF222+AF228+AF254+AF257+AF262</f>
        <v>0</v>
      </c>
      <c r="AG178" s="147">
        <f>AG179+AG222+AG228+AG254+AG257+AG262</f>
        <v>0</v>
      </c>
      <c r="AH178" s="147">
        <f t="shared" si="109"/>
        <v>0</v>
      </c>
      <c r="AI178" s="147">
        <f>AI179+AI222+AI228+AI254+AI257+AI262</f>
        <v>0</v>
      </c>
      <c r="AJ178" s="147">
        <f>AJ179+AJ222+AJ228+AJ254+AJ257+AJ262</f>
        <v>0</v>
      </c>
      <c r="AK178" s="147">
        <f t="shared" si="110"/>
        <v>0</v>
      </c>
      <c r="AL178" s="147">
        <f>AL179+AL222+AL228+AL254+AL257+AL262</f>
        <v>0</v>
      </c>
      <c r="AM178" s="147">
        <f>AM179+AM222+AM228+AM254+AM257+AM262</f>
        <v>0</v>
      </c>
      <c r="AN178" s="147">
        <f t="shared" si="111"/>
        <v>0</v>
      </c>
      <c r="AO178" s="147">
        <f>AO179+AO222+AO228+AO254+AO257+AO262</f>
        <v>0</v>
      </c>
      <c r="AP178" s="147">
        <f>AP179+AP222+AP228+AP254+AP257+AP262</f>
        <v>0</v>
      </c>
      <c r="AQ178" s="147">
        <f t="shared" si="112"/>
        <v>0</v>
      </c>
      <c r="AR178" s="147">
        <f>AR179+AR222+AR228+AR254+AR257+AR262</f>
        <v>0</v>
      </c>
      <c r="AS178" s="147">
        <f>AS179+AS222+AS228+AS254+AS257+AS262</f>
        <v>0</v>
      </c>
      <c r="AT178" s="147">
        <f t="shared" si="113"/>
        <v>0</v>
      </c>
      <c r="AU178" s="147">
        <f>AU179+AU222+AU228+AU254+AU257+AU262</f>
        <v>0</v>
      </c>
      <c r="AV178" s="147">
        <f>AV179+AV222+AV228+AV254+AV257+AV262</f>
        <v>0</v>
      </c>
      <c r="AW178" s="147">
        <f t="shared" si="114"/>
        <v>0</v>
      </c>
      <c r="AX178" s="149"/>
      <c r="AY178" s="150"/>
      <c r="AZ178" s="149"/>
      <c r="BA178" s="150"/>
      <c r="BB178" s="149"/>
      <c r="BC178" s="150"/>
      <c r="BD178" s="149"/>
      <c r="BE178" s="150"/>
    </row>
    <row r="179" spans="2:57" ht="15.75" hidden="1">
      <c r="B179" s="152">
        <v>2025</v>
      </c>
      <c r="C179" s="152">
        <v>20</v>
      </c>
      <c r="D179" s="153"/>
      <c r="E179" s="154"/>
      <c r="F179" s="152">
        <v>1</v>
      </c>
      <c r="G179" s="152">
        <v>1</v>
      </c>
      <c r="H179" s="152">
        <v>2</v>
      </c>
      <c r="I179" s="152">
        <v>5000</v>
      </c>
      <c r="J179" s="152">
        <v>5100</v>
      </c>
      <c r="K179" s="152"/>
      <c r="L179" s="155" t="s">
        <v>44</v>
      </c>
      <c r="M179" s="156"/>
      <c r="N179" s="157" t="s">
        <v>140</v>
      </c>
      <c r="O179" s="158">
        <v>0</v>
      </c>
      <c r="P179" s="158">
        <v>0</v>
      </c>
      <c r="Q179" s="158">
        <v>0</v>
      </c>
      <c r="R179" s="159"/>
      <c r="S179" s="160"/>
      <c r="T179" s="161"/>
      <c r="U179" s="158">
        <f t="shared" ref="U179:AD179" si="136">U180+U194+U217</f>
        <v>0</v>
      </c>
      <c r="V179" s="158">
        <f t="shared" si="136"/>
        <v>0</v>
      </c>
      <c r="W179" s="162">
        <f t="shared" si="136"/>
        <v>0</v>
      </c>
      <c r="X179" s="162">
        <f t="shared" si="136"/>
        <v>0</v>
      </c>
      <c r="Y179" s="158">
        <f t="shared" si="136"/>
        <v>0</v>
      </c>
      <c r="Z179" s="158">
        <f t="shared" si="136"/>
        <v>0</v>
      </c>
      <c r="AA179" s="162">
        <f t="shared" si="136"/>
        <v>0</v>
      </c>
      <c r="AB179" s="162">
        <f t="shared" si="136"/>
        <v>0</v>
      </c>
      <c r="AC179" s="158">
        <f t="shared" si="136"/>
        <v>0</v>
      </c>
      <c r="AD179" s="158">
        <f t="shared" si="136"/>
        <v>0</v>
      </c>
      <c r="AE179" s="158">
        <f t="shared" si="108"/>
        <v>0</v>
      </c>
      <c r="AF179" s="158">
        <f>AF180+AF194+AF217</f>
        <v>0</v>
      </c>
      <c r="AG179" s="158">
        <f>AG180+AG194+AG217</f>
        <v>0</v>
      </c>
      <c r="AH179" s="158">
        <f t="shared" si="109"/>
        <v>0</v>
      </c>
      <c r="AI179" s="158">
        <f>AI180+AI194+AI217</f>
        <v>0</v>
      </c>
      <c r="AJ179" s="158">
        <f>AJ180+AJ194+AJ217</f>
        <v>0</v>
      </c>
      <c r="AK179" s="158">
        <f t="shared" si="110"/>
        <v>0</v>
      </c>
      <c r="AL179" s="158">
        <f>AL180+AL194+AL217</f>
        <v>0</v>
      </c>
      <c r="AM179" s="158">
        <f>AM180+AM194+AM217</f>
        <v>0</v>
      </c>
      <c r="AN179" s="158">
        <f t="shared" si="111"/>
        <v>0</v>
      </c>
      <c r="AO179" s="158">
        <f>AO180+AO194+AO217</f>
        <v>0</v>
      </c>
      <c r="AP179" s="158">
        <f>AP180+AP194+AP217</f>
        <v>0</v>
      </c>
      <c r="AQ179" s="158">
        <f t="shared" si="112"/>
        <v>0</v>
      </c>
      <c r="AR179" s="158">
        <f>AR180+AR194+AR217</f>
        <v>0</v>
      </c>
      <c r="AS179" s="158">
        <f>AS180+AS194+AS217</f>
        <v>0</v>
      </c>
      <c r="AT179" s="158">
        <f t="shared" si="113"/>
        <v>0</v>
      </c>
      <c r="AU179" s="158">
        <f>AU180+AU194+AU217</f>
        <v>0</v>
      </c>
      <c r="AV179" s="158">
        <f>AV180+AV194+AV217</f>
        <v>0</v>
      </c>
      <c r="AW179" s="158">
        <f t="shared" si="114"/>
        <v>0</v>
      </c>
      <c r="AX179" s="160"/>
      <c r="AY179" s="161"/>
      <c r="AZ179" s="160"/>
      <c r="BA179" s="161"/>
      <c r="BB179" s="160"/>
      <c r="BC179" s="161"/>
      <c r="BD179" s="160"/>
      <c r="BE179" s="161"/>
    </row>
    <row r="180" spans="2:57" ht="15.75" hidden="1">
      <c r="B180" s="163">
        <v>2025</v>
      </c>
      <c r="C180" s="163">
        <v>20</v>
      </c>
      <c r="D180" s="164"/>
      <c r="E180" s="165"/>
      <c r="F180" s="163">
        <v>1</v>
      </c>
      <c r="G180" s="163">
        <v>1</v>
      </c>
      <c r="H180" s="163">
        <v>2</v>
      </c>
      <c r="I180" s="163">
        <v>5000</v>
      </c>
      <c r="J180" s="163">
        <v>5100</v>
      </c>
      <c r="K180" s="163">
        <v>511</v>
      </c>
      <c r="L180" s="166" t="s">
        <v>44</v>
      </c>
      <c r="M180" s="167"/>
      <c r="N180" s="168" t="s">
        <v>141</v>
      </c>
      <c r="O180" s="169">
        <v>0</v>
      </c>
      <c r="P180" s="169">
        <v>0</v>
      </c>
      <c r="Q180" s="169">
        <v>0</v>
      </c>
      <c r="R180" s="170"/>
      <c r="S180" s="171"/>
      <c r="T180" s="172"/>
      <c r="U180" s="169">
        <f t="shared" ref="U180:AD180" si="137">SUM(U181:U193)</f>
        <v>0</v>
      </c>
      <c r="V180" s="169">
        <f t="shared" si="137"/>
        <v>0</v>
      </c>
      <c r="W180" s="173">
        <f t="shared" si="137"/>
        <v>0</v>
      </c>
      <c r="X180" s="173">
        <f t="shared" si="137"/>
        <v>0</v>
      </c>
      <c r="Y180" s="169">
        <f t="shared" si="137"/>
        <v>0</v>
      </c>
      <c r="Z180" s="169">
        <f t="shared" si="137"/>
        <v>0</v>
      </c>
      <c r="AA180" s="173">
        <f t="shared" si="137"/>
        <v>0</v>
      </c>
      <c r="AB180" s="173">
        <f t="shared" si="137"/>
        <v>0</v>
      </c>
      <c r="AC180" s="169">
        <f t="shared" si="137"/>
        <v>0</v>
      </c>
      <c r="AD180" s="169">
        <f t="shared" si="137"/>
        <v>0</v>
      </c>
      <c r="AE180" s="169">
        <f t="shared" si="108"/>
        <v>0</v>
      </c>
      <c r="AF180" s="169">
        <f>SUM(AF181:AF193)</f>
        <v>0</v>
      </c>
      <c r="AG180" s="169">
        <f>SUM(AG181:AG193)</f>
        <v>0</v>
      </c>
      <c r="AH180" s="169">
        <f t="shared" si="109"/>
        <v>0</v>
      </c>
      <c r="AI180" s="169">
        <f>SUM(AI181:AI193)</f>
        <v>0</v>
      </c>
      <c r="AJ180" s="169">
        <f>SUM(AJ181:AJ193)</f>
        <v>0</v>
      </c>
      <c r="AK180" s="169">
        <f t="shared" si="110"/>
        <v>0</v>
      </c>
      <c r="AL180" s="169">
        <f>SUM(AL181:AL193)</f>
        <v>0</v>
      </c>
      <c r="AM180" s="169">
        <f>SUM(AM181:AM193)</f>
        <v>0</v>
      </c>
      <c r="AN180" s="169">
        <f t="shared" si="111"/>
        <v>0</v>
      </c>
      <c r="AO180" s="169">
        <f>SUM(AO181:AO193)</f>
        <v>0</v>
      </c>
      <c r="AP180" s="169">
        <f>SUM(AP181:AP193)</f>
        <v>0</v>
      </c>
      <c r="AQ180" s="169">
        <f t="shared" si="112"/>
        <v>0</v>
      </c>
      <c r="AR180" s="169">
        <f>SUM(AR181:AR193)</f>
        <v>0</v>
      </c>
      <c r="AS180" s="169">
        <f>SUM(AS181:AS193)</f>
        <v>0</v>
      </c>
      <c r="AT180" s="169">
        <f t="shared" si="113"/>
        <v>0</v>
      </c>
      <c r="AU180" s="169">
        <f>SUM(AU181:AU193)</f>
        <v>0</v>
      </c>
      <c r="AV180" s="169">
        <f>SUM(AV181:AV193)</f>
        <v>0</v>
      </c>
      <c r="AW180" s="169">
        <f t="shared" si="114"/>
        <v>0</v>
      </c>
      <c r="AX180" s="171"/>
      <c r="AY180" s="172"/>
      <c r="AZ180" s="171"/>
      <c r="BA180" s="172"/>
      <c r="BB180" s="171"/>
      <c r="BC180" s="172"/>
      <c r="BD180" s="171"/>
      <c r="BE180" s="172"/>
    </row>
    <row r="181" spans="2:57" ht="15.75" hidden="1">
      <c r="B181" s="174">
        <v>2025</v>
      </c>
      <c r="C181" s="174">
        <v>20</v>
      </c>
      <c r="D181" s="175">
        <v>0</v>
      </c>
      <c r="E181" s="176"/>
      <c r="F181" s="174">
        <v>1</v>
      </c>
      <c r="G181" s="174">
        <v>1</v>
      </c>
      <c r="H181" s="174">
        <v>2</v>
      </c>
      <c r="I181" s="174">
        <v>5000</v>
      </c>
      <c r="J181" s="174">
        <v>5100</v>
      </c>
      <c r="K181" s="174">
        <v>511</v>
      </c>
      <c r="L181" s="177">
        <v>29</v>
      </c>
      <c r="M181" s="178">
        <v>0</v>
      </c>
      <c r="N181" s="179" t="s">
        <v>142</v>
      </c>
      <c r="O181" s="180">
        <v>0</v>
      </c>
      <c r="P181" s="180">
        <v>0</v>
      </c>
      <c r="Q181" s="181">
        <v>0</v>
      </c>
      <c r="R181" s="182" t="s">
        <v>98</v>
      </c>
      <c r="S181" s="183">
        <v>0</v>
      </c>
      <c r="T181" s="183">
        <v>0</v>
      </c>
      <c r="U181" s="180">
        <v>0</v>
      </c>
      <c r="V181" s="180">
        <v>0</v>
      </c>
      <c r="W181" s="183">
        <v>0</v>
      </c>
      <c r="X181" s="183">
        <v>0</v>
      </c>
      <c r="Y181" s="180">
        <v>0</v>
      </c>
      <c r="Z181" s="180">
        <v>0</v>
      </c>
      <c r="AA181" s="183">
        <v>0</v>
      </c>
      <c r="AB181" s="183">
        <v>0</v>
      </c>
      <c r="AC181" s="180">
        <f t="shared" ref="AC181:AD193" si="138">+O181+U181-Y181</f>
        <v>0</v>
      </c>
      <c r="AD181" s="180">
        <f t="shared" si="138"/>
        <v>0</v>
      </c>
      <c r="AE181" s="181">
        <f t="shared" si="108"/>
        <v>0</v>
      </c>
      <c r="AF181" s="180">
        <v>0</v>
      </c>
      <c r="AG181" s="180">
        <v>0</v>
      </c>
      <c r="AH181" s="181">
        <f t="shared" si="109"/>
        <v>0</v>
      </c>
      <c r="AI181" s="180">
        <v>0</v>
      </c>
      <c r="AJ181" s="180">
        <v>0</v>
      </c>
      <c r="AK181" s="181">
        <f t="shared" si="110"/>
        <v>0</v>
      </c>
      <c r="AL181" s="180">
        <v>0</v>
      </c>
      <c r="AM181" s="180">
        <v>0</v>
      </c>
      <c r="AN181" s="181">
        <f t="shared" si="111"/>
        <v>0</v>
      </c>
      <c r="AO181" s="180">
        <v>0</v>
      </c>
      <c r="AP181" s="180">
        <v>0</v>
      </c>
      <c r="AQ181" s="181">
        <f t="shared" si="112"/>
        <v>0</v>
      </c>
      <c r="AR181" s="180">
        <v>0</v>
      </c>
      <c r="AS181" s="180">
        <v>0</v>
      </c>
      <c r="AT181" s="181">
        <f t="shared" si="113"/>
        <v>0</v>
      </c>
      <c r="AU181" s="180">
        <f t="shared" ref="AU181:AV193" si="139">+AC181-AF181-AI181-AL181-AO181-AR181</f>
        <v>0</v>
      </c>
      <c r="AV181" s="180">
        <f t="shared" si="139"/>
        <v>0</v>
      </c>
      <c r="AW181" s="181">
        <f t="shared" si="114"/>
        <v>0</v>
      </c>
      <c r="AX181" s="183">
        <f t="shared" ref="AX181:AY193" si="140">+S181+W181-AA181</f>
        <v>0</v>
      </c>
      <c r="AY181" s="183">
        <f t="shared" si="140"/>
        <v>0</v>
      </c>
      <c r="AZ181" s="183"/>
      <c r="BA181" s="183"/>
      <c r="BB181" s="183"/>
      <c r="BC181" s="183"/>
      <c r="BD181" s="183">
        <f t="shared" ref="BD181:BE193" si="141">+AX181-AZ181-BB181</f>
        <v>0</v>
      </c>
      <c r="BE181" s="183">
        <f t="shared" si="141"/>
        <v>0</v>
      </c>
    </row>
    <row r="182" spans="2:57" ht="15.75" hidden="1">
      <c r="B182" s="174">
        <v>2025</v>
      </c>
      <c r="C182" s="174">
        <v>20</v>
      </c>
      <c r="D182" s="175">
        <v>0</v>
      </c>
      <c r="E182" s="176"/>
      <c r="F182" s="174">
        <v>1</v>
      </c>
      <c r="G182" s="174">
        <v>1</v>
      </c>
      <c r="H182" s="174">
        <v>2</v>
      </c>
      <c r="I182" s="174">
        <v>5000</v>
      </c>
      <c r="J182" s="174">
        <v>5100</v>
      </c>
      <c r="K182" s="174">
        <v>511</v>
      </c>
      <c r="L182" s="177">
        <v>44</v>
      </c>
      <c r="M182" s="178">
        <v>0</v>
      </c>
      <c r="N182" s="179" t="s">
        <v>143</v>
      </c>
      <c r="O182" s="180">
        <v>0</v>
      </c>
      <c r="P182" s="180">
        <v>0</v>
      </c>
      <c r="Q182" s="181">
        <v>0</v>
      </c>
      <c r="R182" s="182" t="s">
        <v>98</v>
      </c>
      <c r="S182" s="183">
        <v>0</v>
      </c>
      <c r="T182" s="183">
        <v>0</v>
      </c>
      <c r="U182" s="180">
        <v>0</v>
      </c>
      <c r="V182" s="180">
        <v>0</v>
      </c>
      <c r="W182" s="183">
        <v>0</v>
      </c>
      <c r="X182" s="183">
        <v>0</v>
      </c>
      <c r="Y182" s="180">
        <v>0</v>
      </c>
      <c r="Z182" s="180">
        <v>0</v>
      </c>
      <c r="AA182" s="183">
        <v>0</v>
      </c>
      <c r="AB182" s="183">
        <v>0</v>
      </c>
      <c r="AC182" s="180">
        <f t="shared" si="138"/>
        <v>0</v>
      </c>
      <c r="AD182" s="180">
        <f t="shared" si="138"/>
        <v>0</v>
      </c>
      <c r="AE182" s="181">
        <f t="shared" si="108"/>
        <v>0</v>
      </c>
      <c r="AF182" s="180">
        <v>0</v>
      </c>
      <c r="AG182" s="180">
        <v>0</v>
      </c>
      <c r="AH182" s="181">
        <f t="shared" si="109"/>
        <v>0</v>
      </c>
      <c r="AI182" s="180">
        <v>0</v>
      </c>
      <c r="AJ182" s="180">
        <v>0</v>
      </c>
      <c r="AK182" s="181">
        <f t="shared" si="110"/>
        <v>0</v>
      </c>
      <c r="AL182" s="180">
        <v>0</v>
      </c>
      <c r="AM182" s="180">
        <v>0</v>
      </c>
      <c r="AN182" s="181">
        <f t="shared" si="111"/>
        <v>0</v>
      </c>
      <c r="AO182" s="180">
        <v>0</v>
      </c>
      <c r="AP182" s="180">
        <v>0</v>
      </c>
      <c r="AQ182" s="181">
        <f t="shared" si="112"/>
        <v>0</v>
      </c>
      <c r="AR182" s="180">
        <v>0</v>
      </c>
      <c r="AS182" s="180">
        <v>0</v>
      </c>
      <c r="AT182" s="181">
        <f t="shared" si="113"/>
        <v>0</v>
      </c>
      <c r="AU182" s="180">
        <f t="shared" si="139"/>
        <v>0</v>
      </c>
      <c r="AV182" s="180">
        <f t="shared" si="139"/>
        <v>0</v>
      </c>
      <c r="AW182" s="181">
        <f t="shared" si="114"/>
        <v>0</v>
      </c>
      <c r="AX182" s="183">
        <f t="shared" si="140"/>
        <v>0</v>
      </c>
      <c r="AY182" s="183">
        <f t="shared" si="140"/>
        <v>0</v>
      </c>
      <c r="AZ182" s="183"/>
      <c r="BA182" s="183"/>
      <c r="BB182" s="183"/>
      <c r="BC182" s="183"/>
      <c r="BD182" s="183">
        <f t="shared" si="141"/>
        <v>0</v>
      </c>
      <c r="BE182" s="183">
        <f t="shared" si="141"/>
        <v>0</v>
      </c>
    </row>
    <row r="183" spans="2:57" ht="15.75" hidden="1">
      <c r="B183" s="174">
        <v>2025</v>
      </c>
      <c r="C183" s="174">
        <v>20</v>
      </c>
      <c r="D183" s="175">
        <v>0</v>
      </c>
      <c r="E183" s="176"/>
      <c r="F183" s="174">
        <v>1</v>
      </c>
      <c r="G183" s="174">
        <v>1</v>
      </c>
      <c r="H183" s="174">
        <v>2</v>
      </c>
      <c r="I183" s="174">
        <v>5000</v>
      </c>
      <c r="J183" s="174">
        <v>5100</v>
      </c>
      <c r="K183" s="174">
        <v>511</v>
      </c>
      <c r="L183" s="177">
        <v>161</v>
      </c>
      <c r="M183" s="178">
        <v>0</v>
      </c>
      <c r="N183" s="179" t="s">
        <v>144</v>
      </c>
      <c r="O183" s="180">
        <v>0</v>
      </c>
      <c r="P183" s="180">
        <v>0</v>
      </c>
      <c r="Q183" s="181">
        <v>0</v>
      </c>
      <c r="R183" s="182" t="s">
        <v>98</v>
      </c>
      <c r="S183" s="183">
        <v>0</v>
      </c>
      <c r="T183" s="183">
        <v>0</v>
      </c>
      <c r="U183" s="180">
        <v>0</v>
      </c>
      <c r="V183" s="180">
        <v>0</v>
      </c>
      <c r="W183" s="183">
        <v>0</v>
      </c>
      <c r="X183" s="183">
        <v>0</v>
      </c>
      <c r="Y183" s="180">
        <v>0</v>
      </c>
      <c r="Z183" s="180">
        <v>0</v>
      </c>
      <c r="AA183" s="183">
        <v>0</v>
      </c>
      <c r="AB183" s="183">
        <v>0</v>
      </c>
      <c r="AC183" s="180">
        <f t="shared" si="138"/>
        <v>0</v>
      </c>
      <c r="AD183" s="180">
        <f t="shared" si="138"/>
        <v>0</v>
      </c>
      <c r="AE183" s="181">
        <f t="shared" si="108"/>
        <v>0</v>
      </c>
      <c r="AF183" s="180">
        <v>0</v>
      </c>
      <c r="AG183" s="180">
        <v>0</v>
      </c>
      <c r="AH183" s="181">
        <f t="shared" si="109"/>
        <v>0</v>
      </c>
      <c r="AI183" s="180">
        <v>0</v>
      </c>
      <c r="AJ183" s="180">
        <v>0</v>
      </c>
      <c r="AK183" s="181">
        <f t="shared" si="110"/>
        <v>0</v>
      </c>
      <c r="AL183" s="180">
        <v>0</v>
      </c>
      <c r="AM183" s="180">
        <v>0</v>
      </c>
      <c r="AN183" s="181">
        <f t="shared" si="111"/>
        <v>0</v>
      </c>
      <c r="AO183" s="180">
        <v>0</v>
      </c>
      <c r="AP183" s="180">
        <v>0</v>
      </c>
      <c r="AQ183" s="181">
        <f t="shared" si="112"/>
        <v>0</v>
      </c>
      <c r="AR183" s="180">
        <v>0</v>
      </c>
      <c r="AS183" s="180">
        <v>0</v>
      </c>
      <c r="AT183" s="181">
        <f t="shared" si="113"/>
        <v>0</v>
      </c>
      <c r="AU183" s="180">
        <f t="shared" si="139"/>
        <v>0</v>
      </c>
      <c r="AV183" s="180">
        <f t="shared" si="139"/>
        <v>0</v>
      </c>
      <c r="AW183" s="181">
        <f t="shared" si="114"/>
        <v>0</v>
      </c>
      <c r="AX183" s="183">
        <f t="shared" si="140"/>
        <v>0</v>
      </c>
      <c r="AY183" s="183">
        <f t="shared" si="140"/>
        <v>0</v>
      </c>
      <c r="AZ183" s="183"/>
      <c r="BA183" s="183"/>
      <c r="BB183" s="183"/>
      <c r="BC183" s="183"/>
      <c r="BD183" s="183">
        <f t="shared" si="141"/>
        <v>0</v>
      </c>
      <c r="BE183" s="183">
        <f t="shared" si="141"/>
        <v>0</v>
      </c>
    </row>
    <row r="184" spans="2:57" ht="15.75" hidden="1">
      <c r="B184" s="174">
        <v>2025</v>
      </c>
      <c r="C184" s="174">
        <v>20</v>
      </c>
      <c r="D184" s="175">
        <v>0</v>
      </c>
      <c r="E184" s="176"/>
      <c r="F184" s="174">
        <v>1</v>
      </c>
      <c r="G184" s="174">
        <v>1</v>
      </c>
      <c r="H184" s="174">
        <v>2</v>
      </c>
      <c r="I184" s="174">
        <v>5000</v>
      </c>
      <c r="J184" s="174">
        <v>5100</v>
      </c>
      <c r="K184" s="174">
        <v>511</v>
      </c>
      <c r="L184" s="177">
        <v>270</v>
      </c>
      <c r="M184" s="178">
        <v>0</v>
      </c>
      <c r="N184" s="179" t="s">
        <v>145</v>
      </c>
      <c r="O184" s="180">
        <v>0</v>
      </c>
      <c r="P184" s="180">
        <v>0</v>
      </c>
      <c r="Q184" s="181">
        <v>0</v>
      </c>
      <c r="R184" s="182" t="s">
        <v>98</v>
      </c>
      <c r="S184" s="183">
        <v>0</v>
      </c>
      <c r="T184" s="183">
        <v>0</v>
      </c>
      <c r="U184" s="180">
        <v>0</v>
      </c>
      <c r="V184" s="180">
        <v>0</v>
      </c>
      <c r="W184" s="183">
        <v>0</v>
      </c>
      <c r="X184" s="183">
        <v>0</v>
      </c>
      <c r="Y184" s="180">
        <v>0</v>
      </c>
      <c r="Z184" s="180">
        <v>0</v>
      </c>
      <c r="AA184" s="183">
        <v>0</v>
      </c>
      <c r="AB184" s="183">
        <v>0</v>
      </c>
      <c r="AC184" s="180">
        <f t="shared" si="138"/>
        <v>0</v>
      </c>
      <c r="AD184" s="180">
        <f t="shared" si="138"/>
        <v>0</v>
      </c>
      <c r="AE184" s="181">
        <f t="shared" si="108"/>
        <v>0</v>
      </c>
      <c r="AF184" s="180">
        <v>0</v>
      </c>
      <c r="AG184" s="180">
        <v>0</v>
      </c>
      <c r="AH184" s="181">
        <f t="shared" si="109"/>
        <v>0</v>
      </c>
      <c r="AI184" s="180">
        <v>0</v>
      </c>
      <c r="AJ184" s="180">
        <v>0</v>
      </c>
      <c r="AK184" s="181">
        <f t="shared" si="110"/>
        <v>0</v>
      </c>
      <c r="AL184" s="180">
        <v>0</v>
      </c>
      <c r="AM184" s="180">
        <v>0</v>
      </c>
      <c r="AN184" s="181">
        <f t="shared" si="111"/>
        <v>0</v>
      </c>
      <c r="AO184" s="180">
        <v>0</v>
      </c>
      <c r="AP184" s="180">
        <v>0</v>
      </c>
      <c r="AQ184" s="181">
        <f t="shared" si="112"/>
        <v>0</v>
      </c>
      <c r="AR184" s="180">
        <v>0</v>
      </c>
      <c r="AS184" s="180">
        <v>0</v>
      </c>
      <c r="AT184" s="181">
        <f t="shared" si="113"/>
        <v>0</v>
      </c>
      <c r="AU184" s="180">
        <f t="shared" si="139"/>
        <v>0</v>
      </c>
      <c r="AV184" s="180">
        <f t="shared" si="139"/>
        <v>0</v>
      </c>
      <c r="AW184" s="181">
        <f t="shared" si="114"/>
        <v>0</v>
      </c>
      <c r="AX184" s="183">
        <f t="shared" si="140"/>
        <v>0</v>
      </c>
      <c r="AY184" s="183">
        <f t="shared" si="140"/>
        <v>0</v>
      </c>
      <c r="AZ184" s="183"/>
      <c r="BA184" s="183"/>
      <c r="BB184" s="183"/>
      <c r="BC184" s="183"/>
      <c r="BD184" s="183">
        <f t="shared" si="141"/>
        <v>0</v>
      </c>
      <c r="BE184" s="183">
        <f t="shared" si="141"/>
        <v>0</v>
      </c>
    </row>
    <row r="185" spans="2:57" ht="15.75" hidden="1">
      <c r="B185" s="174">
        <v>2025</v>
      </c>
      <c r="C185" s="174">
        <v>20</v>
      </c>
      <c r="D185" s="175">
        <v>0</v>
      </c>
      <c r="E185" s="176"/>
      <c r="F185" s="174">
        <v>1</v>
      </c>
      <c r="G185" s="174">
        <v>1</v>
      </c>
      <c r="H185" s="174">
        <v>2</v>
      </c>
      <c r="I185" s="174">
        <v>5000</v>
      </c>
      <c r="J185" s="174">
        <v>5100</v>
      </c>
      <c r="K185" s="174">
        <v>511</v>
      </c>
      <c r="L185" s="177">
        <v>350</v>
      </c>
      <c r="M185" s="178">
        <v>0</v>
      </c>
      <c r="N185" s="179" t="s">
        <v>146</v>
      </c>
      <c r="O185" s="180">
        <v>0</v>
      </c>
      <c r="P185" s="180">
        <v>0</v>
      </c>
      <c r="Q185" s="181">
        <v>0</v>
      </c>
      <c r="R185" s="182" t="s">
        <v>98</v>
      </c>
      <c r="S185" s="183">
        <v>0</v>
      </c>
      <c r="T185" s="183">
        <v>0</v>
      </c>
      <c r="U185" s="180">
        <v>0</v>
      </c>
      <c r="V185" s="180">
        <v>0</v>
      </c>
      <c r="W185" s="183">
        <v>0</v>
      </c>
      <c r="X185" s="183">
        <v>0</v>
      </c>
      <c r="Y185" s="180">
        <v>0</v>
      </c>
      <c r="Z185" s="180">
        <v>0</v>
      </c>
      <c r="AA185" s="183">
        <v>0</v>
      </c>
      <c r="AB185" s="183">
        <v>0</v>
      </c>
      <c r="AC185" s="180">
        <f t="shared" si="138"/>
        <v>0</v>
      </c>
      <c r="AD185" s="180">
        <f t="shared" si="138"/>
        <v>0</v>
      </c>
      <c r="AE185" s="181">
        <f t="shared" si="108"/>
        <v>0</v>
      </c>
      <c r="AF185" s="180">
        <v>0</v>
      </c>
      <c r="AG185" s="180">
        <v>0</v>
      </c>
      <c r="AH185" s="181">
        <f t="shared" si="109"/>
        <v>0</v>
      </c>
      <c r="AI185" s="180">
        <v>0</v>
      </c>
      <c r="AJ185" s="180">
        <v>0</v>
      </c>
      <c r="AK185" s="181">
        <f t="shared" si="110"/>
        <v>0</v>
      </c>
      <c r="AL185" s="180">
        <v>0</v>
      </c>
      <c r="AM185" s="180">
        <v>0</v>
      </c>
      <c r="AN185" s="181">
        <f t="shared" si="111"/>
        <v>0</v>
      </c>
      <c r="AO185" s="180">
        <v>0</v>
      </c>
      <c r="AP185" s="180">
        <v>0</v>
      </c>
      <c r="AQ185" s="181">
        <f t="shared" si="112"/>
        <v>0</v>
      </c>
      <c r="AR185" s="180">
        <v>0</v>
      </c>
      <c r="AS185" s="180">
        <v>0</v>
      </c>
      <c r="AT185" s="181">
        <f t="shared" si="113"/>
        <v>0</v>
      </c>
      <c r="AU185" s="180">
        <f t="shared" si="139"/>
        <v>0</v>
      </c>
      <c r="AV185" s="180">
        <f t="shared" si="139"/>
        <v>0</v>
      </c>
      <c r="AW185" s="181">
        <f t="shared" si="114"/>
        <v>0</v>
      </c>
      <c r="AX185" s="183">
        <f t="shared" si="140"/>
        <v>0</v>
      </c>
      <c r="AY185" s="183">
        <f t="shared" si="140"/>
        <v>0</v>
      </c>
      <c r="AZ185" s="183"/>
      <c r="BA185" s="183"/>
      <c r="BB185" s="183"/>
      <c r="BC185" s="183"/>
      <c r="BD185" s="183">
        <f t="shared" si="141"/>
        <v>0</v>
      </c>
      <c r="BE185" s="183">
        <f t="shared" si="141"/>
        <v>0</v>
      </c>
    </row>
    <row r="186" spans="2:57" ht="15.75" hidden="1">
      <c r="B186" s="174">
        <v>2025</v>
      </c>
      <c r="C186" s="174">
        <v>20</v>
      </c>
      <c r="D186" s="175">
        <v>0</v>
      </c>
      <c r="E186" s="176"/>
      <c r="F186" s="174">
        <v>1</v>
      </c>
      <c r="G186" s="174">
        <v>1</v>
      </c>
      <c r="H186" s="174">
        <v>2</v>
      </c>
      <c r="I186" s="174">
        <v>5000</v>
      </c>
      <c r="J186" s="174">
        <v>5100</v>
      </c>
      <c r="K186" s="174">
        <v>511</v>
      </c>
      <c r="L186" s="177">
        <v>408</v>
      </c>
      <c r="M186" s="178">
        <v>0</v>
      </c>
      <c r="N186" s="179" t="s">
        <v>147</v>
      </c>
      <c r="O186" s="180">
        <v>0</v>
      </c>
      <c r="P186" s="180">
        <v>0</v>
      </c>
      <c r="Q186" s="181">
        <v>0</v>
      </c>
      <c r="R186" s="182" t="s">
        <v>98</v>
      </c>
      <c r="S186" s="183">
        <v>0</v>
      </c>
      <c r="T186" s="183">
        <v>0</v>
      </c>
      <c r="U186" s="180">
        <v>0</v>
      </c>
      <c r="V186" s="180">
        <v>0</v>
      </c>
      <c r="W186" s="183">
        <v>0</v>
      </c>
      <c r="X186" s="183">
        <v>0</v>
      </c>
      <c r="Y186" s="180">
        <v>0</v>
      </c>
      <c r="Z186" s="180">
        <v>0</v>
      </c>
      <c r="AA186" s="183">
        <v>0</v>
      </c>
      <c r="AB186" s="183">
        <v>0</v>
      </c>
      <c r="AC186" s="180">
        <f t="shared" si="138"/>
        <v>0</v>
      </c>
      <c r="AD186" s="180">
        <f t="shared" si="138"/>
        <v>0</v>
      </c>
      <c r="AE186" s="181">
        <f t="shared" si="108"/>
        <v>0</v>
      </c>
      <c r="AF186" s="180">
        <v>0</v>
      </c>
      <c r="AG186" s="180">
        <v>0</v>
      </c>
      <c r="AH186" s="181">
        <f t="shared" si="109"/>
        <v>0</v>
      </c>
      <c r="AI186" s="180">
        <v>0</v>
      </c>
      <c r="AJ186" s="180">
        <v>0</v>
      </c>
      <c r="AK186" s="181">
        <f t="shared" si="110"/>
        <v>0</v>
      </c>
      <c r="AL186" s="180">
        <v>0</v>
      </c>
      <c r="AM186" s="180">
        <v>0</v>
      </c>
      <c r="AN186" s="181">
        <f t="shared" si="111"/>
        <v>0</v>
      </c>
      <c r="AO186" s="180">
        <v>0</v>
      </c>
      <c r="AP186" s="180">
        <v>0</v>
      </c>
      <c r="AQ186" s="181">
        <f t="shared" si="112"/>
        <v>0</v>
      </c>
      <c r="AR186" s="180">
        <v>0</v>
      </c>
      <c r="AS186" s="180">
        <v>0</v>
      </c>
      <c r="AT186" s="181">
        <f t="shared" si="113"/>
        <v>0</v>
      </c>
      <c r="AU186" s="180">
        <f t="shared" si="139"/>
        <v>0</v>
      </c>
      <c r="AV186" s="180">
        <f t="shared" si="139"/>
        <v>0</v>
      </c>
      <c r="AW186" s="181">
        <f t="shared" si="114"/>
        <v>0</v>
      </c>
      <c r="AX186" s="183">
        <f t="shared" si="140"/>
        <v>0</v>
      </c>
      <c r="AY186" s="183">
        <f t="shared" si="140"/>
        <v>0</v>
      </c>
      <c r="AZ186" s="183"/>
      <c r="BA186" s="183"/>
      <c r="BB186" s="183"/>
      <c r="BC186" s="183"/>
      <c r="BD186" s="183">
        <f t="shared" si="141"/>
        <v>0</v>
      </c>
      <c r="BE186" s="183">
        <f t="shared" si="141"/>
        <v>0</v>
      </c>
    </row>
    <row r="187" spans="2:57" ht="15.75" hidden="1">
      <c r="B187" s="174">
        <v>2025</v>
      </c>
      <c r="C187" s="174">
        <v>20</v>
      </c>
      <c r="D187" s="175">
        <v>0</v>
      </c>
      <c r="E187" s="176"/>
      <c r="F187" s="174">
        <v>1</v>
      </c>
      <c r="G187" s="174">
        <v>1</v>
      </c>
      <c r="H187" s="174">
        <v>2</v>
      </c>
      <c r="I187" s="174">
        <v>5000</v>
      </c>
      <c r="J187" s="174">
        <v>5100</v>
      </c>
      <c r="K187" s="174">
        <v>511</v>
      </c>
      <c r="L187" s="177">
        <v>623</v>
      </c>
      <c r="M187" s="178">
        <v>0</v>
      </c>
      <c r="N187" s="179" t="s">
        <v>148</v>
      </c>
      <c r="O187" s="180">
        <v>0</v>
      </c>
      <c r="P187" s="180">
        <v>0</v>
      </c>
      <c r="Q187" s="181">
        <v>0</v>
      </c>
      <c r="R187" s="182" t="s">
        <v>98</v>
      </c>
      <c r="S187" s="183">
        <v>0</v>
      </c>
      <c r="T187" s="183">
        <v>0</v>
      </c>
      <c r="U187" s="180">
        <v>0</v>
      </c>
      <c r="V187" s="180">
        <v>0</v>
      </c>
      <c r="W187" s="183">
        <v>0</v>
      </c>
      <c r="X187" s="183">
        <v>0</v>
      </c>
      <c r="Y187" s="180">
        <v>0</v>
      </c>
      <c r="Z187" s="180">
        <v>0</v>
      </c>
      <c r="AA187" s="183">
        <v>0</v>
      </c>
      <c r="AB187" s="183">
        <v>0</v>
      </c>
      <c r="AC187" s="180">
        <f t="shared" si="138"/>
        <v>0</v>
      </c>
      <c r="AD187" s="180">
        <f t="shared" si="138"/>
        <v>0</v>
      </c>
      <c r="AE187" s="181">
        <f t="shared" si="108"/>
        <v>0</v>
      </c>
      <c r="AF187" s="180">
        <v>0</v>
      </c>
      <c r="AG187" s="180">
        <v>0</v>
      </c>
      <c r="AH187" s="181">
        <f t="shared" si="109"/>
        <v>0</v>
      </c>
      <c r="AI187" s="180">
        <v>0</v>
      </c>
      <c r="AJ187" s="180">
        <v>0</v>
      </c>
      <c r="AK187" s="181">
        <f t="shared" si="110"/>
        <v>0</v>
      </c>
      <c r="AL187" s="180">
        <v>0</v>
      </c>
      <c r="AM187" s="180">
        <v>0</v>
      </c>
      <c r="AN187" s="181">
        <f t="shared" si="111"/>
        <v>0</v>
      </c>
      <c r="AO187" s="180">
        <v>0</v>
      </c>
      <c r="AP187" s="180">
        <v>0</v>
      </c>
      <c r="AQ187" s="181">
        <f t="shared" si="112"/>
        <v>0</v>
      </c>
      <c r="AR187" s="180">
        <v>0</v>
      </c>
      <c r="AS187" s="180">
        <v>0</v>
      </c>
      <c r="AT187" s="181">
        <f t="shared" si="113"/>
        <v>0</v>
      </c>
      <c r="AU187" s="180">
        <f t="shared" si="139"/>
        <v>0</v>
      </c>
      <c r="AV187" s="180">
        <f t="shared" si="139"/>
        <v>0</v>
      </c>
      <c r="AW187" s="181">
        <f t="shared" si="114"/>
        <v>0</v>
      </c>
      <c r="AX187" s="183">
        <f t="shared" si="140"/>
        <v>0</v>
      </c>
      <c r="AY187" s="183">
        <f t="shared" si="140"/>
        <v>0</v>
      </c>
      <c r="AZ187" s="183"/>
      <c r="BA187" s="183"/>
      <c r="BB187" s="183"/>
      <c r="BC187" s="183"/>
      <c r="BD187" s="183">
        <f t="shared" si="141"/>
        <v>0</v>
      </c>
      <c r="BE187" s="183">
        <f t="shared" si="141"/>
        <v>0</v>
      </c>
    </row>
    <row r="188" spans="2:57" ht="15.75" hidden="1">
      <c r="B188" s="174">
        <v>2025</v>
      </c>
      <c r="C188" s="174">
        <v>20</v>
      </c>
      <c r="D188" s="175">
        <v>0</v>
      </c>
      <c r="E188" s="176"/>
      <c r="F188" s="174">
        <v>1</v>
      </c>
      <c r="G188" s="174">
        <v>1</v>
      </c>
      <c r="H188" s="174">
        <v>2</v>
      </c>
      <c r="I188" s="174">
        <v>5000</v>
      </c>
      <c r="J188" s="174">
        <v>5100</v>
      </c>
      <c r="K188" s="174">
        <v>511</v>
      </c>
      <c r="L188" s="177">
        <v>659</v>
      </c>
      <c r="M188" s="178">
        <v>0</v>
      </c>
      <c r="N188" s="179" t="s">
        <v>149</v>
      </c>
      <c r="O188" s="180">
        <v>0</v>
      </c>
      <c r="P188" s="180">
        <v>0</v>
      </c>
      <c r="Q188" s="181">
        <v>0</v>
      </c>
      <c r="R188" s="182" t="s">
        <v>98</v>
      </c>
      <c r="S188" s="183">
        <v>0</v>
      </c>
      <c r="T188" s="183">
        <v>0</v>
      </c>
      <c r="U188" s="180">
        <v>0</v>
      </c>
      <c r="V188" s="180">
        <v>0</v>
      </c>
      <c r="W188" s="183">
        <v>0</v>
      </c>
      <c r="X188" s="183">
        <v>0</v>
      </c>
      <c r="Y188" s="180">
        <v>0</v>
      </c>
      <c r="Z188" s="180">
        <v>0</v>
      </c>
      <c r="AA188" s="183">
        <v>0</v>
      </c>
      <c r="AB188" s="183">
        <v>0</v>
      </c>
      <c r="AC188" s="180">
        <f t="shared" si="138"/>
        <v>0</v>
      </c>
      <c r="AD188" s="180">
        <f t="shared" si="138"/>
        <v>0</v>
      </c>
      <c r="AE188" s="181">
        <f t="shared" si="108"/>
        <v>0</v>
      </c>
      <c r="AF188" s="180">
        <v>0</v>
      </c>
      <c r="AG188" s="180">
        <v>0</v>
      </c>
      <c r="AH188" s="181">
        <f t="shared" si="109"/>
        <v>0</v>
      </c>
      <c r="AI188" s="180">
        <v>0</v>
      </c>
      <c r="AJ188" s="180">
        <v>0</v>
      </c>
      <c r="AK188" s="181">
        <f t="shared" si="110"/>
        <v>0</v>
      </c>
      <c r="AL188" s="180">
        <v>0</v>
      </c>
      <c r="AM188" s="180">
        <v>0</v>
      </c>
      <c r="AN188" s="181">
        <f t="shared" si="111"/>
        <v>0</v>
      </c>
      <c r="AO188" s="180">
        <v>0</v>
      </c>
      <c r="AP188" s="180">
        <v>0</v>
      </c>
      <c r="AQ188" s="181">
        <f t="shared" si="112"/>
        <v>0</v>
      </c>
      <c r="AR188" s="180">
        <v>0</v>
      </c>
      <c r="AS188" s="180">
        <v>0</v>
      </c>
      <c r="AT188" s="181">
        <f t="shared" si="113"/>
        <v>0</v>
      </c>
      <c r="AU188" s="180">
        <f t="shared" si="139"/>
        <v>0</v>
      </c>
      <c r="AV188" s="180">
        <f t="shared" si="139"/>
        <v>0</v>
      </c>
      <c r="AW188" s="181">
        <f t="shared" si="114"/>
        <v>0</v>
      </c>
      <c r="AX188" s="183">
        <f t="shared" si="140"/>
        <v>0</v>
      </c>
      <c r="AY188" s="183">
        <f t="shared" si="140"/>
        <v>0</v>
      </c>
      <c r="AZ188" s="183"/>
      <c r="BA188" s="183"/>
      <c r="BB188" s="183"/>
      <c r="BC188" s="183"/>
      <c r="BD188" s="183">
        <f t="shared" si="141"/>
        <v>0</v>
      </c>
      <c r="BE188" s="183">
        <f t="shared" si="141"/>
        <v>0</v>
      </c>
    </row>
    <row r="189" spans="2:57" ht="15.75" hidden="1">
      <c r="B189" s="174">
        <v>2025</v>
      </c>
      <c r="C189" s="174">
        <v>20</v>
      </c>
      <c r="D189" s="175">
        <v>0</v>
      </c>
      <c r="E189" s="176"/>
      <c r="F189" s="174">
        <v>1</v>
      </c>
      <c r="G189" s="174">
        <v>1</v>
      </c>
      <c r="H189" s="174">
        <v>2</v>
      </c>
      <c r="I189" s="174">
        <v>5000</v>
      </c>
      <c r="J189" s="174">
        <v>5100</v>
      </c>
      <c r="K189" s="174">
        <v>511</v>
      </c>
      <c r="L189" s="177">
        <v>701</v>
      </c>
      <c r="M189" s="178">
        <v>0</v>
      </c>
      <c r="N189" s="179" t="s">
        <v>150</v>
      </c>
      <c r="O189" s="180">
        <v>0</v>
      </c>
      <c r="P189" s="180">
        <v>0</v>
      </c>
      <c r="Q189" s="181">
        <v>0</v>
      </c>
      <c r="R189" s="182" t="s">
        <v>98</v>
      </c>
      <c r="S189" s="183">
        <v>0</v>
      </c>
      <c r="T189" s="183">
        <v>0</v>
      </c>
      <c r="U189" s="180">
        <v>0</v>
      </c>
      <c r="V189" s="180">
        <v>0</v>
      </c>
      <c r="W189" s="183">
        <v>0</v>
      </c>
      <c r="X189" s="183">
        <v>0</v>
      </c>
      <c r="Y189" s="180">
        <v>0</v>
      </c>
      <c r="Z189" s="180">
        <v>0</v>
      </c>
      <c r="AA189" s="183">
        <v>0</v>
      </c>
      <c r="AB189" s="183">
        <v>0</v>
      </c>
      <c r="AC189" s="180">
        <f t="shared" si="138"/>
        <v>0</v>
      </c>
      <c r="AD189" s="180">
        <f t="shared" si="138"/>
        <v>0</v>
      </c>
      <c r="AE189" s="181">
        <f t="shared" si="108"/>
        <v>0</v>
      </c>
      <c r="AF189" s="180">
        <v>0</v>
      </c>
      <c r="AG189" s="180">
        <v>0</v>
      </c>
      <c r="AH189" s="181">
        <f t="shared" si="109"/>
        <v>0</v>
      </c>
      <c r="AI189" s="180">
        <v>0</v>
      </c>
      <c r="AJ189" s="180">
        <v>0</v>
      </c>
      <c r="AK189" s="181">
        <f t="shared" si="110"/>
        <v>0</v>
      </c>
      <c r="AL189" s="180">
        <v>0</v>
      </c>
      <c r="AM189" s="180">
        <v>0</v>
      </c>
      <c r="AN189" s="181">
        <f t="shared" si="111"/>
        <v>0</v>
      </c>
      <c r="AO189" s="180">
        <v>0</v>
      </c>
      <c r="AP189" s="180">
        <v>0</v>
      </c>
      <c r="AQ189" s="181">
        <f t="shared" si="112"/>
        <v>0</v>
      </c>
      <c r="AR189" s="180">
        <v>0</v>
      </c>
      <c r="AS189" s="180">
        <v>0</v>
      </c>
      <c r="AT189" s="181">
        <f t="shared" si="113"/>
        <v>0</v>
      </c>
      <c r="AU189" s="180">
        <f t="shared" si="139"/>
        <v>0</v>
      </c>
      <c r="AV189" s="180">
        <f t="shared" si="139"/>
        <v>0</v>
      </c>
      <c r="AW189" s="181">
        <f t="shared" si="114"/>
        <v>0</v>
      </c>
      <c r="AX189" s="183">
        <f t="shared" si="140"/>
        <v>0</v>
      </c>
      <c r="AY189" s="183">
        <f t="shared" si="140"/>
        <v>0</v>
      </c>
      <c r="AZ189" s="183"/>
      <c r="BA189" s="183"/>
      <c r="BB189" s="183"/>
      <c r="BC189" s="183"/>
      <c r="BD189" s="183">
        <f t="shared" si="141"/>
        <v>0</v>
      </c>
      <c r="BE189" s="183">
        <f t="shared" si="141"/>
        <v>0</v>
      </c>
    </row>
    <row r="190" spans="2:57" ht="15.75" hidden="1">
      <c r="B190" s="174">
        <v>2025</v>
      </c>
      <c r="C190" s="174">
        <v>20</v>
      </c>
      <c r="D190" s="175">
        <v>0</v>
      </c>
      <c r="E190" s="176"/>
      <c r="F190" s="174">
        <v>1</v>
      </c>
      <c r="G190" s="174">
        <v>1</v>
      </c>
      <c r="H190" s="174">
        <v>2</v>
      </c>
      <c r="I190" s="174">
        <v>5000</v>
      </c>
      <c r="J190" s="174">
        <v>5100</v>
      </c>
      <c r="K190" s="174">
        <v>511</v>
      </c>
      <c r="L190" s="177">
        <v>866</v>
      </c>
      <c r="M190" s="178">
        <v>0</v>
      </c>
      <c r="N190" s="179" t="s">
        <v>151</v>
      </c>
      <c r="O190" s="180">
        <v>0</v>
      </c>
      <c r="P190" s="180">
        <v>0</v>
      </c>
      <c r="Q190" s="181">
        <v>0</v>
      </c>
      <c r="R190" s="182" t="s">
        <v>98</v>
      </c>
      <c r="S190" s="183">
        <v>0</v>
      </c>
      <c r="T190" s="183">
        <v>0</v>
      </c>
      <c r="U190" s="180">
        <v>0</v>
      </c>
      <c r="V190" s="180">
        <v>0</v>
      </c>
      <c r="W190" s="183">
        <v>0</v>
      </c>
      <c r="X190" s="183">
        <v>0</v>
      </c>
      <c r="Y190" s="180">
        <v>0</v>
      </c>
      <c r="Z190" s="180">
        <v>0</v>
      </c>
      <c r="AA190" s="183">
        <v>0</v>
      </c>
      <c r="AB190" s="183">
        <v>0</v>
      </c>
      <c r="AC190" s="180">
        <f t="shared" si="138"/>
        <v>0</v>
      </c>
      <c r="AD190" s="180">
        <f t="shared" si="138"/>
        <v>0</v>
      </c>
      <c r="AE190" s="181">
        <f t="shared" si="108"/>
        <v>0</v>
      </c>
      <c r="AF190" s="180">
        <v>0</v>
      </c>
      <c r="AG190" s="180">
        <v>0</v>
      </c>
      <c r="AH190" s="181">
        <f t="shared" si="109"/>
        <v>0</v>
      </c>
      <c r="AI190" s="180">
        <v>0</v>
      </c>
      <c r="AJ190" s="180">
        <v>0</v>
      </c>
      <c r="AK190" s="181">
        <f t="shared" si="110"/>
        <v>0</v>
      </c>
      <c r="AL190" s="180">
        <v>0</v>
      </c>
      <c r="AM190" s="180">
        <v>0</v>
      </c>
      <c r="AN190" s="181">
        <f t="shared" si="111"/>
        <v>0</v>
      </c>
      <c r="AO190" s="180">
        <v>0</v>
      </c>
      <c r="AP190" s="180">
        <v>0</v>
      </c>
      <c r="AQ190" s="181">
        <f t="shared" si="112"/>
        <v>0</v>
      </c>
      <c r="AR190" s="180">
        <v>0</v>
      </c>
      <c r="AS190" s="180">
        <v>0</v>
      </c>
      <c r="AT190" s="181">
        <f t="shared" si="113"/>
        <v>0</v>
      </c>
      <c r="AU190" s="180">
        <f t="shared" si="139"/>
        <v>0</v>
      </c>
      <c r="AV190" s="180">
        <f t="shared" si="139"/>
        <v>0</v>
      </c>
      <c r="AW190" s="181">
        <f t="shared" si="114"/>
        <v>0</v>
      </c>
      <c r="AX190" s="183">
        <f t="shared" si="140"/>
        <v>0</v>
      </c>
      <c r="AY190" s="183">
        <f t="shared" si="140"/>
        <v>0</v>
      </c>
      <c r="AZ190" s="183"/>
      <c r="BA190" s="183"/>
      <c r="BB190" s="183"/>
      <c r="BC190" s="183"/>
      <c r="BD190" s="183">
        <f t="shared" si="141"/>
        <v>0</v>
      </c>
      <c r="BE190" s="183">
        <f t="shared" si="141"/>
        <v>0</v>
      </c>
    </row>
    <row r="191" spans="2:57" ht="15.75" hidden="1">
      <c r="B191" s="174">
        <v>2025</v>
      </c>
      <c r="C191" s="174">
        <v>20</v>
      </c>
      <c r="D191" s="175">
        <v>0</v>
      </c>
      <c r="E191" s="176"/>
      <c r="F191" s="174">
        <v>1</v>
      </c>
      <c r="G191" s="174">
        <v>1</v>
      </c>
      <c r="H191" s="174">
        <v>2</v>
      </c>
      <c r="I191" s="174">
        <v>5000</v>
      </c>
      <c r="J191" s="174">
        <v>5100</v>
      </c>
      <c r="K191" s="174">
        <v>511</v>
      </c>
      <c r="L191" s="177">
        <v>981</v>
      </c>
      <c r="M191" s="178">
        <v>0</v>
      </c>
      <c r="N191" s="179" t="s">
        <v>152</v>
      </c>
      <c r="O191" s="180">
        <v>0</v>
      </c>
      <c r="P191" s="180">
        <v>0</v>
      </c>
      <c r="Q191" s="181">
        <v>0</v>
      </c>
      <c r="R191" s="182" t="s">
        <v>98</v>
      </c>
      <c r="S191" s="183">
        <v>0</v>
      </c>
      <c r="T191" s="183">
        <v>0</v>
      </c>
      <c r="U191" s="180">
        <v>0</v>
      </c>
      <c r="V191" s="180">
        <v>0</v>
      </c>
      <c r="W191" s="183">
        <v>0</v>
      </c>
      <c r="X191" s="183">
        <v>0</v>
      </c>
      <c r="Y191" s="180">
        <v>0</v>
      </c>
      <c r="Z191" s="180">
        <v>0</v>
      </c>
      <c r="AA191" s="183">
        <v>0</v>
      </c>
      <c r="AB191" s="183">
        <v>0</v>
      </c>
      <c r="AC191" s="180">
        <f t="shared" si="138"/>
        <v>0</v>
      </c>
      <c r="AD191" s="180">
        <f t="shared" si="138"/>
        <v>0</v>
      </c>
      <c r="AE191" s="181">
        <f t="shared" si="108"/>
        <v>0</v>
      </c>
      <c r="AF191" s="180">
        <v>0</v>
      </c>
      <c r="AG191" s="180">
        <v>0</v>
      </c>
      <c r="AH191" s="181">
        <f t="shared" si="109"/>
        <v>0</v>
      </c>
      <c r="AI191" s="180">
        <v>0</v>
      </c>
      <c r="AJ191" s="180">
        <v>0</v>
      </c>
      <c r="AK191" s="181">
        <f t="shared" si="110"/>
        <v>0</v>
      </c>
      <c r="AL191" s="180">
        <v>0</v>
      </c>
      <c r="AM191" s="180">
        <v>0</v>
      </c>
      <c r="AN191" s="181">
        <f t="shared" si="111"/>
        <v>0</v>
      </c>
      <c r="AO191" s="180">
        <v>0</v>
      </c>
      <c r="AP191" s="180">
        <v>0</v>
      </c>
      <c r="AQ191" s="181">
        <f t="shared" si="112"/>
        <v>0</v>
      </c>
      <c r="AR191" s="180">
        <v>0</v>
      </c>
      <c r="AS191" s="180">
        <v>0</v>
      </c>
      <c r="AT191" s="181">
        <f t="shared" si="113"/>
        <v>0</v>
      </c>
      <c r="AU191" s="180">
        <f t="shared" si="139"/>
        <v>0</v>
      </c>
      <c r="AV191" s="180">
        <f t="shared" si="139"/>
        <v>0</v>
      </c>
      <c r="AW191" s="181">
        <f t="shared" si="114"/>
        <v>0</v>
      </c>
      <c r="AX191" s="183">
        <f t="shared" si="140"/>
        <v>0</v>
      </c>
      <c r="AY191" s="183">
        <f t="shared" si="140"/>
        <v>0</v>
      </c>
      <c r="AZ191" s="183"/>
      <c r="BA191" s="183"/>
      <c r="BB191" s="183"/>
      <c r="BC191" s="183"/>
      <c r="BD191" s="183">
        <f t="shared" si="141"/>
        <v>0</v>
      </c>
      <c r="BE191" s="183">
        <f t="shared" si="141"/>
        <v>0</v>
      </c>
    </row>
    <row r="192" spans="2:57" ht="15.75" hidden="1">
      <c r="B192" s="174">
        <v>2025</v>
      </c>
      <c r="C192" s="174">
        <v>20</v>
      </c>
      <c r="D192" s="175">
        <v>0</v>
      </c>
      <c r="E192" s="176"/>
      <c r="F192" s="174">
        <v>1</v>
      </c>
      <c r="G192" s="174">
        <v>1</v>
      </c>
      <c r="H192" s="174">
        <v>2</v>
      </c>
      <c r="I192" s="174">
        <v>5000</v>
      </c>
      <c r="J192" s="174">
        <v>5100</v>
      </c>
      <c r="K192" s="174">
        <v>511</v>
      </c>
      <c r="L192" s="177">
        <v>1342</v>
      </c>
      <c r="M192" s="178">
        <v>0</v>
      </c>
      <c r="N192" s="179" t="s">
        <v>153</v>
      </c>
      <c r="O192" s="180">
        <v>0</v>
      </c>
      <c r="P192" s="180">
        <v>0</v>
      </c>
      <c r="Q192" s="181">
        <v>0</v>
      </c>
      <c r="R192" s="182" t="s">
        <v>98</v>
      </c>
      <c r="S192" s="183">
        <v>0</v>
      </c>
      <c r="T192" s="183">
        <v>0</v>
      </c>
      <c r="U192" s="180">
        <v>0</v>
      </c>
      <c r="V192" s="180">
        <v>0</v>
      </c>
      <c r="W192" s="183">
        <v>0</v>
      </c>
      <c r="X192" s="183">
        <v>0</v>
      </c>
      <c r="Y192" s="180">
        <v>0</v>
      </c>
      <c r="Z192" s="180">
        <v>0</v>
      </c>
      <c r="AA192" s="183">
        <v>0</v>
      </c>
      <c r="AB192" s="183">
        <v>0</v>
      </c>
      <c r="AC192" s="180">
        <f t="shared" si="138"/>
        <v>0</v>
      </c>
      <c r="AD192" s="180">
        <f t="shared" si="138"/>
        <v>0</v>
      </c>
      <c r="AE192" s="181">
        <f t="shared" si="108"/>
        <v>0</v>
      </c>
      <c r="AF192" s="180">
        <v>0</v>
      </c>
      <c r="AG192" s="180">
        <v>0</v>
      </c>
      <c r="AH192" s="181">
        <f t="shared" si="109"/>
        <v>0</v>
      </c>
      <c r="AI192" s="180">
        <v>0</v>
      </c>
      <c r="AJ192" s="180">
        <v>0</v>
      </c>
      <c r="AK192" s="181">
        <f t="shared" si="110"/>
        <v>0</v>
      </c>
      <c r="AL192" s="180">
        <v>0</v>
      </c>
      <c r="AM192" s="180">
        <v>0</v>
      </c>
      <c r="AN192" s="181">
        <f t="shared" si="111"/>
        <v>0</v>
      </c>
      <c r="AO192" s="180">
        <v>0</v>
      </c>
      <c r="AP192" s="180">
        <v>0</v>
      </c>
      <c r="AQ192" s="181">
        <f t="shared" si="112"/>
        <v>0</v>
      </c>
      <c r="AR192" s="180">
        <v>0</v>
      </c>
      <c r="AS192" s="180">
        <v>0</v>
      </c>
      <c r="AT192" s="181">
        <f t="shared" si="113"/>
        <v>0</v>
      </c>
      <c r="AU192" s="180">
        <f t="shared" si="139"/>
        <v>0</v>
      </c>
      <c r="AV192" s="180">
        <f t="shared" si="139"/>
        <v>0</v>
      </c>
      <c r="AW192" s="181">
        <f t="shared" si="114"/>
        <v>0</v>
      </c>
      <c r="AX192" s="183">
        <f t="shared" si="140"/>
        <v>0</v>
      </c>
      <c r="AY192" s="183">
        <f t="shared" si="140"/>
        <v>0</v>
      </c>
      <c r="AZ192" s="183"/>
      <c r="BA192" s="183"/>
      <c r="BB192" s="183"/>
      <c r="BC192" s="183"/>
      <c r="BD192" s="183">
        <f t="shared" si="141"/>
        <v>0</v>
      </c>
      <c r="BE192" s="183">
        <f t="shared" si="141"/>
        <v>0</v>
      </c>
    </row>
    <row r="193" spans="2:57" ht="15.75" hidden="1">
      <c r="B193" s="174">
        <v>2025</v>
      </c>
      <c r="C193" s="174">
        <v>20</v>
      </c>
      <c r="D193" s="175">
        <v>0</v>
      </c>
      <c r="E193" s="176"/>
      <c r="F193" s="174">
        <v>1</v>
      </c>
      <c r="G193" s="174">
        <v>1</v>
      </c>
      <c r="H193" s="174">
        <v>2</v>
      </c>
      <c r="I193" s="174">
        <v>5000</v>
      </c>
      <c r="J193" s="174">
        <v>5100</v>
      </c>
      <c r="K193" s="174">
        <v>511</v>
      </c>
      <c r="L193" s="177">
        <v>1348</v>
      </c>
      <c r="M193" s="178">
        <v>0</v>
      </c>
      <c r="N193" s="179" t="s">
        <v>154</v>
      </c>
      <c r="O193" s="180">
        <v>0</v>
      </c>
      <c r="P193" s="180">
        <v>0</v>
      </c>
      <c r="Q193" s="181">
        <v>0</v>
      </c>
      <c r="R193" s="182" t="s">
        <v>98</v>
      </c>
      <c r="S193" s="183">
        <v>0</v>
      </c>
      <c r="T193" s="183">
        <v>0</v>
      </c>
      <c r="U193" s="180">
        <v>0</v>
      </c>
      <c r="V193" s="180">
        <v>0</v>
      </c>
      <c r="W193" s="183">
        <v>0</v>
      </c>
      <c r="X193" s="183">
        <v>0</v>
      </c>
      <c r="Y193" s="180">
        <v>0</v>
      </c>
      <c r="Z193" s="180">
        <v>0</v>
      </c>
      <c r="AA193" s="183">
        <v>0</v>
      </c>
      <c r="AB193" s="183">
        <v>0</v>
      </c>
      <c r="AC193" s="180">
        <f t="shared" si="138"/>
        <v>0</v>
      </c>
      <c r="AD193" s="180">
        <f t="shared" si="138"/>
        <v>0</v>
      </c>
      <c r="AE193" s="181">
        <f t="shared" si="108"/>
        <v>0</v>
      </c>
      <c r="AF193" s="180">
        <v>0</v>
      </c>
      <c r="AG193" s="180">
        <v>0</v>
      </c>
      <c r="AH193" s="181">
        <f t="shared" si="109"/>
        <v>0</v>
      </c>
      <c r="AI193" s="180">
        <v>0</v>
      </c>
      <c r="AJ193" s="180">
        <v>0</v>
      </c>
      <c r="AK193" s="181">
        <f t="shared" si="110"/>
        <v>0</v>
      </c>
      <c r="AL193" s="180">
        <v>0</v>
      </c>
      <c r="AM193" s="180">
        <v>0</v>
      </c>
      <c r="AN193" s="181">
        <f t="shared" si="111"/>
        <v>0</v>
      </c>
      <c r="AO193" s="180">
        <v>0</v>
      </c>
      <c r="AP193" s="180">
        <v>0</v>
      </c>
      <c r="AQ193" s="181">
        <f t="shared" si="112"/>
        <v>0</v>
      </c>
      <c r="AR193" s="180">
        <v>0</v>
      </c>
      <c r="AS193" s="180">
        <v>0</v>
      </c>
      <c r="AT193" s="181">
        <f t="shared" si="113"/>
        <v>0</v>
      </c>
      <c r="AU193" s="180">
        <f t="shared" si="139"/>
        <v>0</v>
      </c>
      <c r="AV193" s="180">
        <f t="shared" si="139"/>
        <v>0</v>
      </c>
      <c r="AW193" s="181">
        <f t="shared" si="114"/>
        <v>0</v>
      </c>
      <c r="AX193" s="183">
        <f t="shared" si="140"/>
        <v>0</v>
      </c>
      <c r="AY193" s="183">
        <f t="shared" si="140"/>
        <v>0</v>
      </c>
      <c r="AZ193" s="183"/>
      <c r="BA193" s="183"/>
      <c r="BB193" s="183"/>
      <c r="BC193" s="183"/>
      <c r="BD193" s="183">
        <f t="shared" si="141"/>
        <v>0</v>
      </c>
      <c r="BE193" s="183">
        <f t="shared" si="141"/>
        <v>0</v>
      </c>
    </row>
    <row r="194" spans="2:57" ht="15.75" hidden="1">
      <c r="B194" s="163">
        <v>2025</v>
      </c>
      <c r="C194" s="163">
        <v>20</v>
      </c>
      <c r="D194" s="164"/>
      <c r="E194" s="165"/>
      <c r="F194" s="163">
        <v>1</v>
      </c>
      <c r="G194" s="163">
        <v>1</v>
      </c>
      <c r="H194" s="163">
        <v>2</v>
      </c>
      <c r="I194" s="163">
        <v>5000</v>
      </c>
      <c r="J194" s="163">
        <v>5100</v>
      </c>
      <c r="K194" s="163">
        <v>515</v>
      </c>
      <c r="L194" s="166" t="s">
        <v>44</v>
      </c>
      <c r="M194" s="167"/>
      <c r="N194" s="168" t="s">
        <v>155</v>
      </c>
      <c r="O194" s="169">
        <v>0</v>
      </c>
      <c r="P194" s="169">
        <v>0</v>
      </c>
      <c r="Q194" s="169">
        <v>0</v>
      </c>
      <c r="R194" s="170"/>
      <c r="S194" s="171"/>
      <c r="T194" s="172"/>
      <c r="U194" s="169">
        <f t="shared" ref="U194:AD194" si="142">SUM(U195:U216)</f>
        <v>0</v>
      </c>
      <c r="V194" s="169">
        <f t="shared" si="142"/>
        <v>0</v>
      </c>
      <c r="W194" s="173">
        <f t="shared" si="142"/>
        <v>0</v>
      </c>
      <c r="X194" s="173">
        <f t="shared" si="142"/>
        <v>0</v>
      </c>
      <c r="Y194" s="169">
        <f t="shared" si="142"/>
        <v>0</v>
      </c>
      <c r="Z194" s="169">
        <f t="shared" si="142"/>
        <v>0</v>
      </c>
      <c r="AA194" s="173">
        <f t="shared" si="142"/>
        <v>0</v>
      </c>
      <c r="AB194" s="173">
        <f t="shared" si="142"/>
        <v>0</v>
      </c>
      <c r="AC194" s="169">
        <f t="shared" si="142"/>
        <v>0</v>
      </c>
      <c r="AD194" s="169">
        <f t="shared" si="142"/>
        <v>0</v>
      </c>
      <c r="AE194" s="169">
        <f t="shared" si="108"/>
        <v>0</v>
      </c>
      <c r="AF194" s="169">
        <f>SUM(AF195:AF216)</f>
        <v>0</v>
      </c>
      <c r="AG194" s="169">
        <f>SUM(AG195:AG216)</f>
        <v>0</v>
      </c>
      <c r="AH194" s="169">
        <f t="shared" si="109"/>
        <v>0</v>
      </c>
      <c r="AI194" s="169">
        <f>SUM(AI195:AI216)</f>
        <v>0</v>
      </c>
      <c r="AJ194" s="169">
        <f>SUM(AJ195:AJ216)</f>
        <v>0</v>
      </c>
      <c r="AK194" s="169">
        <f t="shared" si="110"/>
        <v>0</v>
      </c>
      <c r="AL194" s="169">
        <f>SUM(AL195:AL216)</f>
        <v>0</v>
      </c>
      <c r="AM194" s="169">
        <f>SUM(AM195:AM216)</f>
        <v>0</v>
      </c>
      <c r="AN194" s="169">
        <f t="shared" si="111"/>
        <v>0</v>
      </c>
      <c r="AO194" s="169">
        <f>SUM(AO195:AO216)</f>
        <v>0</v>
      </c>
      <c r="AP194" s="169">
        <f>SUM(AP195:AP216)</f>
        <v>0</v>
      </c>
      <c r="AQ194" s="169">
        <f t="shared" si="112"/>
        <v>0</v>
      </c>
      <c r="AR194" s="169">
        <f>SUM(AR195:AR216)</f>
        <v>0</v>
      </c>
      <c r="AS194" s="169">
        <f>SUM(AS195:AS216)</f>
        <v>0</v>
      </c>
      <c r="AT194" s="169">
        <f t="shared" si="113"/>
        <v>0</v>
      </c>
      <c r="AU194" s="169">
        <f>SUM(AU195:AU216)</f>
        <v>0</v>
      </c>
      <c r="AV194" s="169">
        <f>SUM(AV195:AV216)</f>
        <v>0</v>
      </c>
      <c r="AW194" s="169">
        <f t="shared" si="114"/>
        <v>0</v>
      </c>
      <c r="AX194" s="171"/>
      <c r="AY194" s="172"/>
      <c r="AZ194" s="171"/>
      <c r="BA194" s="172"/>
      <c r="BB194" s="171"/>
      <c r="BC194" s="172"/>
      <c r="BD194" s="171"/>
      <c r="BE194" s="172"/>
    </row>
    <row r="195" spans="2:57" ht="15.75" hidden="1">
      <c r="B195" s="174">
        <v>2025</v>
      </c>
      <c r="C195" s="174">
        <v>20</v>
      </c>
      <c r="D195" s="175">
        <v>0</v>
      </c>
      <c r="E195" s="176"/>
      <c r="F195" s="174">
        <v>1</v>
      </c>
      <c r="G195" s="174">
        <v>1</v>
      </c>
      <c r="H195" s="174">
        <v>2</v>
      </c>
      <c r="I195" s="174">
        <v>5000</v>
      </c>
      <c r="J195" s="174">
        <v>5100</v>
      </c>
      <c r="K195" s="174">
        <v>515</v>
      </c>
      <c r="L195" s="177">
        <v>275</v>
      </c>
      <c r="M195" s="178">
        <v>0</v>
      </c>
      <c r="N195" s="179" t="s">
        <v>156</v>
      </c>
      <c r="O195" s="180">
        <v>0</v>
      </c>
      <c r="P195" s="180">
        <v>0</v>
      </c>
      <c r="Q195" s="181">
        <v>0</v>
      </c>
      <c r="R195" s="182" t="s">
        <v>98</v>
      </c>
      <c r="S195" s="183">
        <v>0</v>
      </c>
      <c r="T195" s="183">
        <v>0</v>
      </c>
      <c r="U195" s="180">
        <v>0</v>
      </c>
      <c r="V195" s="180">
        <v>0</v>
      </c>
      <c r="W195" s="183">
        <v>0</v>
      </c>
      <c r="X195" s="183">
        <v>0</v>
      </c>
      <c r="Y195" s="180">
        <v>0</v>
      </c>
      <c r="Z195" s="180">
        <v>0</v>
      </c>
      <c r="AA195" s="183">
        <v>0</v>
      </c>
      <c r="AB195" s="183">
        <v>0</v>
      </c>
      <c r="AC195" s="180">
        <f t="shared" ref="AC195:AD216" si="143">+O195+U195-Y195</f>
        <v>0</v>
      </c>
      <c r="AD195" s="180">
        <f t="shared" si="143"/>
        <v>0</v>
      </c>
      <c r="AE195" s="181">
        <f t="shared" si="108"/>
        <v>0</v>
      </c>
      <c r="AF195" s="180">
        <v>0</v>
      </c>
      <c r="AG195" s="180">
        <v>0</v>
      </c>
      <c r="AH195" s="181">
        <f t="shared" si="109"/>
        <v>0</v>
      </c>
      <c r="AI195" s="180">
        <v>0</v>
      </c>
      <c r="AJ195" s="180">
        <v>0</v>
      </c>
      <c r="AK195" s="181">
        <f t="shared" si="110"/>
        <v>0</v>
      </c>
      <c r="AL195" s="180">
        <v>0</v>
      </c>
      <c r="AM195" s="180">
        <v>0</v>
      </c>
      <c r="AN195" s="181">
        <f t="shared" si="111"/>
        <v>0</v>
      </c>
      <c r="AO195" s="180">
        <v>0</v>
      </c>
      <c r="AP195" s="180">
        <v>0</v>
      </c>
      <c r="AQ195" s="181">
        <f t="shared" si="112"/>
        <v>0</v>
      </c>
      <c r="AR195" s="180">
        <v>0</v>
      </c>
      <c r="AS195" s="180">
        <v>0</v>
      </c>
      <c r="AT195" s="181">
        <f t="shared" si="113"/>
        <v>0</v>
      </c>
      <c r="AU195" s="180">
        <f t="shared" ref="AU195:AV216" si="144">+AC195-AF195-AI195-AL195-AO195-AR195</f>
        <v>0</v>
      </c>
      <c r="AV195" s="180">
        <f t="shared" si="144"/>
        <v>0</v>
      </c>
      <c r="AW195" s="181">
        <f t="shared" si="114"/>
        <v>0</v>
      </c>
      <c r="AX195" s="183">
        <f t="shared" ref="AX195:AY216" si="145">+S195+W195-AA195</f>
        <v>0</v>
      </c>
      <c r="AY195" s="183">
        <f t="shared" si="145"/>
        <v>0</v>
      </c>
      <c r="AZ195" s="183"/>
      <c r="BA195" s="183"/>
      <c r="BB195" s="183"/>
      <c r="BC195" s="183"/>
      <c r="BD195" s="183">
        <f t="shared" ref="BD195:BE216" si="146">+AX195-AZ195-BB195</f>
        <v>0</v>
      </c>
      <c r="BE195" s="183">
        <f t="shared" si="146"/>
        <v>0</v>
      </c>
    </row>
    <row r="196" spans="2:57" ht="15.75" hidden="1">
      <c r="B196" s="174">
        <v>2025</v>
      </c>
      <c r="C196" s="174">
        <v>20</v>
      </c>
      <c r="D196" s="175">
        <v>0</v>
      </c>
      <c r="E196" s="176"/>
      <c r="F196" s="174">
        <v>1</v>
      </c>
      <c r="G196" s="174">
        <v>1</v>
      </c>
      <c r="H196" s="174">
        <v>2</v>
      </c>
      <c r="I196" s="174">
        <v>5000</v>
      </c>
      <c r="J196" s="174">
        <v>5100</v>
      </c>
      <c r="K196" s="174">
        <v>515</v>
      </c>
      <c r="L196" s="177">
        <v>338</v>
      </c>
      <c r="M196" s="178">
        <v>0</v>
      </c>
      <c r="N196" s="179" t="s">
        <v>157</v>
      </c>
      <c r="O196" s="180">
        <v>0</v>
      </c>
      <c r="P196" s="180">
        <v>0</v>
      </c>
      <c r="Q196" s="181">
        <v>0</v>
      </c>
      <c r="R196" s="182" t="s">
        <v>98</v>
      </c>
      <c r="S196" s="183">
        <v>0</v>
      </c>
      <c r="T196" s="183">
        <v>0</v>
      </c>
      <c r="U196" s="180">
        <v>0</v>
      </c>
      <c r="V196" s="180">
        <v>0</v>
      </c>
      <c r="W196" s="183">
        <v>0</v>
      </c>
      <c r="X196" s="183">
        <v>0</v>
      </c>
      <c r="Y196" s="180">
        <v>0</v>
      </c>
      <c r="Z196" s="180">
        <v>0</v>
      </c>
      <c r="AA196" s="183">
        <v>0</v>
      </c>
      <c r="AB196" s="183">
        <v>0</v>
      </c>
      <c r="AC196" s="180">
        <f t="shared" si="143"/>
        <v>0</v>
      </c>
      <c r="AD196" s="180">
        <f t="shared" si="143"/>
        <v>0</v>
      </c>
      <c r="AE196" s="181">
        <f t="shared" si="108"/>
        <v>0</v>
      </c>
      <c r="AF196" s="180">
        <v>0</v>
      </c>
      <c r="AG196" s="180">
        <v>0</v>
      </c>
      <c r="AH196" s="181">
        <f t="shared" si="109"/>
        <v>0</v>
      </c>
      <c r="AI196" s="180">
        <v>0</v>
      </c>
      <c r="AJ196" s="180">
        <v>0</v>
      </c>
      <c r="AK196" s="181">
        <f t="shared" si="110"/>
        <v>0</v>
      </c>
      <c r="AL196" s="180">
        <v>0</v>
      </c>
      <c r="AM196" s="180">
        <v>0</v>
      </c>
      <c r="AN196" s="181">
        <f t="shared" si="111"/>
        <v>0</v>
      </c>
      <c r="AO196" s="180">
        <v>0</v>
      </c>
      <c r="AP196" s="180">
        <v>0</v>
      </c>
      <c r="AQ196" s="181">
        <f t="shared" si="112"/>
        <v>0</v>
      </c>
      <c r="AR196" s="180">
        <v>0</v>
      </c>
      <c r="AS196" s="180">
        <v>0</v>
      </c>
      <c r="AT196" s="181">
        <f t="shared" si="113"/>
        <v>0</v>
      </c>
      <c r="AU196" s="180">
        <f t="shared" si="144"/>
        <v>0</v>
      </c>
      <c r="AV196" s="180">
        <f t="shared" si="144"/>
        <v>0</v>
      </c>
      <c r="AW196" s="181">
        <f t="shared" si="114"/>
        <v>0</v>
      </c>
      <c r="AX196" s="183">
        <f t="shared" si="145"/>
        <v>0</v>
      </c>
      <c r="AY196" s="183">
        <f t="shared" si="145"/>
        <v>0</v>
      </c>
      <c r="AZ196" s="183"/>
      <c r="BA196" s="183"/>
      <c r="BB196" s="183"/>
      <c r="BC196" s="183"/>
      <c r="BD196" s="183">
        <f t="shared" si="146"/>
        <v>0</v>
      </c>
      <c r="BE196" s="183">
        <f t="shared" si="146"/>
        <v>0</v>
      </c>
    </row>
    <row r="197" spans="2:57" ht="15.75" hidden="1">
      <c r="B197" s="174">
        <v>2025</v>
      </c>
      <c r="C197" s="174">
        <v>20</v>
      </c>
      <c r="D197" s="175">
        <v>0</v>
      </c>
      <c r="E197" s="176"/>
      <c r="F197" s="174">
        <v>1</v>
      </c>
      <c r="G197" s="174">
        <v>1</v>
      </c>
      <c r="H197" s="174">
        <v>2</v>
      </c>
      <c r="I197" s="174">
        <v>5000</v>
      </c>
      <c r="J197" s="174">
        <v>5100</v>
      </c>
      <c r="K197" s="174">
        <v>515</v>
      </c>
      <c r="L197" s="177">
        <v>342</v>
      </c>
      <c r="M197" s="178">
        <v>0</v>
      </c>
      <c r="N197" s="179" t="s">
        <v>158</v>
      </c>
      <c r="O197" s="180">
        <v>0</v>
      </c>
      <c r="P197" s="180">
        <v>0</v>
      </c>
      <c r="Q197" s="181">
        <v>0</v>
      </c>
      <c r="R197" s="182" t="s">
        <v>98</v>
      </c>
      <c r="S197" s="183">
        <v>0</v>
      </c>
      <c r="T197" s="183">
        <v>0</v>
      </c>
      <c r="U197" s="180">
        <v>0</v>
      </c>
      <c r="V197" s="180">
        <v>0</v>
      </c>
      <c r="W197" s="183">
        <v>0</v>
      </c>
      <c r="X197" s="183">
        <v>0</v>
      </c>
      <c r="Y197" s="180">
        <v>0</v>
      </c>
      <c r="Z197" s="180">
        <v>0</v>
      </c>
      <c r="AA197" s="183">
        <v>0</v>
      </c>
      <c r="AB197" s="183">
        <v>0</v>
      </c>
      <c r="AC197" s="180">
        <f t="shared" si="143"/>
        <v>0</v>
      </c>
      <c r="AD197" s="180">
        <f t="shared" si="143"/>
        <v>0</v>
      </c>
      <c r="AE197" s="181">
        <f t="shared" si="108"/>
        <v>0</v>
      </c>
      <c r="AF197" s="180">
        <v>0</v>
      </c>
      <c r="AG197" s="180">
        <v>0</v>
      </c>
      <c r="AH197" s="181">
        <f t="shared" si="109"/>
        <v>0</v>
      </c>
      <c r="AI197" s="180">
        <v>0</v>
      </c>
      <c r="AJ197" s="180">
        <v>0</v>
      </c>
      <c r="AK197" s="181">
        <f t="shared" si="110"/>
        <v>0</v>
      </c>
      <c r="AL197" s="180">
        <v>0</v>
      </c>
      <c r="AM197" s="180">
        <v>0</v>
      </c>
      <c r="AN197" s="181">
        <f t="shared" si="111"/>
        <v>0</v>
      </c>
      <c r="AO197" s="180">
        <v>0</v>
      </c>
      <c r="AP197" s="180">
        <v>0</v>
      </c>
      <c r="AQ197" s="181">
        <f t="shared" si="112"/>
        <v>0</v>
      </c>
      <c r="AR197" s="180">
        <v>0</v>
      </c>
      <c r="AS197" s="180">
        <v>0</v>
      </c>
      <c r="AT197" s="181">
        <f t="shared" si="113"/>
        <v>0</v>
      </c>
      <c r="AU197" s="180">
        <f t="shared" si="144"/>
        <v>0</v>
      </c>
      <c r="AV197" s="180">
        <f t="shared" si="144"/>
        <v>0</v>
      </c>
      <c r="AW197" s="181">
        <f t="shared" si="114"/>
        <v>0</v>
      </c>
      <c r="AX197" s="183">
        <f t="shared" si="145"/>
        <v>0</v>
      </c>
      <c r="AY197" s="183">
        <f t="shared" si="145"/>
        <v>0</v>
      </c>
      <c r="AZ197" s="183"/>
      <c r="BA197" s="183"/>
      <c r="BB197" s="183"/>
      <c r="BC197" s="183"/>
      <c r="BD197" s="183">
        <f t="shared" si="146"/>
        <v>0</v>
      </c>
      <c r="BE197" s="183">
        <f t="shared" si="146"/>
        <v>0</v>
      </c>
    </row>
    <row r="198" spans="2:57" ht="15.75" hidden="1">
      <c r="B198" s="174">
        <v>2025</v>
      </c>
      <c r="C198" s="174">
        <v>20</v>
      </c>
      <c r="D198" s="175">
        <v>0</v>
      </c>
      <c r="E198" s="176"/>
      <c r="F198" s="174">
        <v>1</v>
      </c>
      <c r="G198" s="174">
        <v>1</v>
      </c>
      <c r="H198" s="174">
        <v>2</v>
      </c>
      <c r="I198" s="174">
        <v>5000</v>
      </c>
      <c r="J198" s="174">
        <v>5100</v>
      </c>
      <c r="K198" s="174">
        <v>515</v>
      </c>
      <c r="L198" s="177">
        <v>354</v>
      </c>
      <c r="M198" s="178">
        <v>0</v>
      </c>
      <c r="N198" s="179" t="s">
        <v>159</v>
      </c>
      <c r="O198" s="180">
        <v>0</v>
      </c>
      <c r="P198" s="180">
        <v>0</v>
      </c>
      <c r="Q198" s="181">
        <v>0</v>
      </c>
      <c r="R198" s="182" t="s">
        <v>98</v>
      </c>
      <c r="S198" s="183">
        <v>0</v>
      </c>
      <c r="T198" s="183">
        <v>0</v>
      </c>
      <c r="U198" s="180">
        <v>0</v>
      </c>
      <c r="V198" s="180">
        <v>0</v>
      </c>
      <c r="W198" s="183">
        <v>0</v>
      </c>
      <c r="X198" s="183">
        <v>0</v>
      </c>
      <c r="Y198" s="180">
        <v>0</v>
      </c>
      <c r="Z198" s="180">
        <v>0</v>
      </c>
      <c r="AA198" s="183">
        <v>0</v>
      </c>
      <c r="AB198" s="183">
        <v>0</v>
      </c>
      <c r="AC198" s="180">
        <f t="shared" si="143"/>
        <v>0</v>
      </c>
      <c r="AD198" s="180">
        <f t="shared" si="143"/>
        <v>0</v>
      </c>
      <c r="AE198" s="181">
        <f t="shared" si="108"/>
        <v>0</v>
      </c>
      <c r="AF198" s="180">
        <v>0</v>
      </c>
      <c r="AG198" s="180">
        <v>0</v>
      </c>
      <c r="AH198" s="181">
        <f t="shared" si="109"/>
        <v>0</v>
      </c>
      <c r="AI198" s="180">
        <v>0</v>
      </c>
      <c r="AJ198" s="180">
        <v>0</v>
      </c>
      <c r="AK198" s="181">
        <f t="shared" si="110"/>
        <v>0</v>
      </c>
      <c r="AL198" s="180">
        <v>0</v>
      </c>
      <c r="AM198" s="180">
        <v>0</v>
      </c>
      <c r="AN198" s="181">
        <f t="shared" si="111"/>
        <v>0</v>
      </c>
      <c r="AO198" s="180">
        <v>0</v>
      </c>
      <c r="AP198" s="180">
        <v>0</v>
      </c>
      <c r="AQ198" s="181">
        <f t="shared" si="112"/>
        <v>0</v>
      </c>
      <c r="AR198" s="180">
        <v>0</v>
      </c>
      <c r="AS198" s="180">
        <v>0</v>
      </c>
      <c r="AT198" s="181">
        <f t="shared" si="113"/>
        <v>0</v>
      </c>
      <c r="AU198" s="180">
        <f t="shared" si="144"/>
        <v>0</v>
      </c>
      <c r="AV198" s="180">
        <f t="shared" si="144"/>
        <v>0</v>
      </c>
      <c r="AW198" s="181">
        <f t="shared" si="114"/>
        <v>0</v>
      </c>
      <c r="AX198" s="183">
        <f t="shared" si="145"/>
        <v>0</v>
      </c>
      <c r="AY198" s="183">
        <f t="shared" si="145"/>
        <v>0</v>
      </c>
      <c r="AZ198" s="183"/>
      <c r="BA198" s="183"/>
      <c r="BB198" s="183"/>
      <c r="BC198" s="183"/>
      <c r="BD198" s="183">
        <f t="shared" si="146"/>
        <v>0</v>
      </c>
      <c r="BE198" s="183">
        <f t="shared" si="146"/>
        <v>0</v>
      </c>
    </row>
    <row r="199" spans="2:57" ht="15.75" hidden="1">
      <c r="B199" s="174">
        <v>2025</v>
      </c>
      <c r="C199" s="174">
        <v>20</v>
      </c>
      <c r="D199" s="175">
        <v>0</v>
      </c>
      <c r="E199" s="176"/>
      <c r="F199" s="174">
        <v>1</v>
      </c>
      <c r="G199" s="174">
        <v>1</v>
      </c>
      <c r="H199" s="174">
        <v>2</v>
      </c>
      <c r="I199" s="174">
        <v>5000</v>
      </c>
      <c r="J199" s="174">
        <v>5100</v>
      </c>
      <c r="K199" s="174">
        <v>515</v>
      </c>
      <c r="L199" s="177">
        <v>508</v>
      </c>
      <c r="M199" s="178">
        <v>0</v>
      </c>
      <c r="N199" s="179" t="s">
        <v>160</v>
      </c>
      <c r="O199" s="180">
        <v>0</v>
      </c>
      <c r="P199" s="180">
        <v>0</v>
      </c>
      <c r="Q199" s="181">
        <v>0</v>
      </c>
      <c r="R199" s="182" t="s">
        <v>98</v>
      </c>
      <c r="S199" s="183">
        <v>0</v>
      </c>
      <c r="T199" s="183">
        <v>0</v>
      </c>
      <c r="U199" s="180">
        <v>0</v>
      </c>
      <c r="V199" s="180">
        <v>0</v>
      </c>
      <c r="W199" s="183">
        <v>0</v>
      </c>
      <c r="X199" s="183">
        <v>0</v>
      </c>
      <c r="Y199" s="180">
        <v>0</v>
      </c>
      <c r="Z199" s="180">
        <v>0</v>
      </c>
      <c r="AA199" s="183">
        <v>0</v>
      </c>
      <c r="AB199" s="183">
        <v>0</v>
      </c>
      <c r="AC199" s="180">
        <f t="shared" si="143"/>
        <v>0</v>
      </c>
      <c r="AD199" s="180">
        <f t="shared" si="143"/>
        <v>0</v>
      </c>
      <c r="AE199" s="181">
        <f t="shared" si="108"/>
        <v>0</v>
      </c>
      <c r="AF199" s="180">
        <v>0</v>
      </c>
      <c r="AG199" s="180">
        <v>0</v>
      </c>
      <c r="AH199" s="181">
        <f t="shared" si="109"/>
        <v>0</v>
      </c>
      <c r="AI199" s="180">
        <v>0</v>
      </c>
      <c r="AJ199" s="180">
        <v>0</v>
      </c>
      <c r="AK199" s="181">
        <f t="shared" si="110"/>
        <v>0</v>
      </c>
      <c r="AL199" s="180">
        <v>0</v>
      </c>
      <c r="AM199" s="180">
        <v>0</v>
      </c>
      <c r="AN199" s="181">
        <f t="shared" si="111"/>
        <v>0</v>
      </c>
      <c r="AO199" s="180">
        <v>0</v>
      </c>
      <c r="AP199" s="180">
        <v>0</v>
      </c>
      <c r="AQ199" s="181">
        <f t="shared" si="112"/>
        <v>0</v>
      </c>
      <c r="AR199" s="180">
        <v>0</v>
      </c>
      <c r="AS199" s="180">
        <v>0</v>
      </c>
      <c r="AT199" s="181">
        <f t="shared" si="113"/>
        <v>0</v>
      </c>
      <c r="AU199" s="180">
        <f t="shared" si="144"/>
        <v>0</v>
      </c>
      <c r="AV199" s="180">
        <f t="shared" si="144"/>
        <v>0</v>
      </c>
      <c r="AW199" s="181">
        <f t="shared" si="114"/>
        <v>0</v>
      </c>
      <c r="AX199" s="183">
        <f t="shared" si="145"/>
        <v>0</v>
      </c>
      <c r="AY199" s="183">
        <f t="shared" si="145"/>
        <v>0</v>
      </c>
      <c r="AZ199" s="183"/>
      <c r="BA199" s="183"/>
      <c r="BB199" s="183"/>
      <c r="BC199" s="183"/>
      <c r="BD199" s="183">
        <f t="shared" si="146"/>
        <v>0</v>
      </c>
      <c r="BE199" s="183">
        <f t="shared" si="146"/>
        <v>0</v>
      </c>
    </row>
    <row r="200" spans="2:57" ht="15.75" hidden="1">
      <c r="B200" s="174">
        <v>2025</v>
      </c>
      <c r="C200" s="174">
        <v>20</v>
      </c>
      <c r="D200" s="175">
        <v>0</v>
      </c>
      <c r="E200" s="176"/>
      <c r="F200" s="174">
        <v>1</v>
      </c>
      <c r="G200" s="174">
        <v>1</v>
      </c>
      <c r="H200" s="174">
        <v>2</v>
      </c>
      <c r="I200" s="174">
        <v>5000</v>
      </c>
      <c r="J200" s="174">
        <v>5100</v>
      </c>
      <c r="K200" s="174">
        <v>515</v>
      </c>
      <c r="L200" s="177">
        <v>530</v>
      </c>
      <c r="M200" s="178">
        <v>0</v>
      </c>
      <c r="N200" s="179" t="s">
        <v>161</v>
      </c>
      <c r="O200" s="180">
        <v>0</v>
      </c>
      <c r="P200" s="180">
        <v>0</v>
      </c>
      <c r="Q200" s="181">
        <v>0</v>
      </c>
      <c r="R200" s="182" t="s">
        <v>98</v>
      </c>
      <c r="S200" s="183">
        <v>0</v>
      </c>
      <c r="T200" s="183">
        <v>0</v>
      </c>
      <c r="U200" s="180">
        <v>0</v>
      </c>
      <c r="V200" s="180">
        <v>0</v>
      </c>
      <c r="W200" s="183">
        <v>0</v>
      </c>
      <c r="X200" s="183">
        <v>0</v>
      </c>
      <c r="Y200" s="180">
        <v>0</v>
      </c>
      <c r="Z200" s="180">
        <v>0</v>
      </c>
      <c r="AA200" s="183">
        <v>0</v>
      </c>
      <c r="AB200" s="183">
        <v>0</v>
      </c>
      <c r="AC200" s="180">
        <f t="shared" si="143"/>
        <v>0</v>
      </c>
      <c r="AD200" s="180">
        <f t="shared" si="143"/>
        <v>0</v>
      </c>
      <c r="AE200" s="181">
        <f t="shared" si="108"/>
        <v>0</v>
      </c>
      <c r="AF200" s="180">
        <v>0</v>
      </c>
      <c r="AG200" s="180">
        <v>0</v>
      </c>
      <c r="AH200" s="181">
        <f t="shared" si="109"/>
        <v>0</v>
      </c>
      <c r="AI200" s="180">
        <v>0</v>
      </c>
      <c r="AJ200" s="180">
        <v>0</v>
      </c>
      <c r="AK200" s="181">
        <f t="shared" si="110"/>
        <v>0</v>
      </c>
      <c r="AL200" s="180">
        <v>0</v>
      </c>
      <c r="AM200" s="180">
        <v>0</v>
      </c>
      <c r="AN200" s="181">
        <f t="shared" si="111"/>
        <v>0</v>
      </c>
      <c r="AO200" s="180">
        <v>0</v>
      </c>
      <c r="AP200" s="180">
        <v>0</v>
      </c>
      <c r="AQ200" s="181">
        <f t="shared" si="112"/>
        <v>0</v>
      </c>
      <c r="AR200" s="180">
        <v>0</v>
      </c>
      <c r="AS200" s="180">
        <v>0</v>
      </c>
      <c r="AT200" s="181">
        <f t="shared" si="113"/>
        <v>0</v>
      </c>
      <c r="AU200" s="180">
        <f t="shared" si="144"/>
        <v>0</v>
      </c>
      <c r="AV200" s="180">
        <f t="shared" si="144"/>
        <v>0</v>
      </c>
      <c r="AW200" s="181">
        <f t="shared" si="114"/>
        <v>0</v>
      </c>
      <c r="AX200" s="183">
        <f t="shared" si="145"/>
        <v>0</v>
      </c>
      <c r="AY200" s="183">
        <f t="shared" si="145"/>
        <v>0</v>
      </c>
      <c r="AZ200" s="183"/>
      <c r="BA200" s="183"/>
      <c r="BB200" s="183"/>
      <c r="BC200" s="183"/>
      <c r="BD200" s="183">
        <f t="shared" si="146"/>
        <v>0</v>
      </c>
      <c r="BE200" s="183">
        <f t="shared" si="146"/>
        <v>0</v>
      </c>
    </row>
    <row r="201" spans="2:57" ht="15.75" hidden="1">
      <c r="B201" s="174">
        <v>2025</v>
      </c>
      <c r="C201" s="174">
        <v>20</v>
      </c>
      <c r="D201" s="175">
        <v>0</v>
      </c>
      <c r="E201" s="176"/>
      <c r="F201" s="174">
        <v>1</v>
      </c>
      <c r="G201" s="174">
        <v>1</v>
      </c>
      <c r="H201" s="174">
        <v>2</v>
      </c>
      <c r="I201" s="174">
        <v>5000</v>
      </c>
      <c r="J201" s="174">
        <v>5100</v>
      </c>
      <c r="K201" s="174">
        <v>515</v>
      </c>
      <c r="L201" s="177">
        <v>531</v>
      </c>
      <c r="M201" s="178">
        <v>0</v>
      </c>
      <c r="N201" s="179" t="s">
        <v>162</v>
      </c>
      <c r="O201" s="180">
        <v>0</v>
      </c>
      <c r="P201" s="180">
        <v>0</v>
      </c>
      <c r="Q201" s="181">
        <v>0</v>
      </c>
      <c r="R201" s="182" t="s">
        <v>98</v>
      </c>
      <c r="S201" s="183">
        <v>0</v>
      </c>
      <c r="T201" s="183">
        <v>0</v>
      </c>
      <c r="U201" s="180">
        <v>0</v>
      </c>
      <c r="V201" s="180">
        <v>0</v>
      </c>
      <c r="W201" s="183">
        <v>0</v>
      </c>
      <c r="X201" s="183">
        <v>0</v>
      </c>
      <c r="Y201" s="180">
        <v>0</v>
      </c>
      <c r="Z201" s="180">
        <v>0</v>
      </c>
      <c r="AA201" s="183">
        <v>0</v>
      </c>
      <c r="AB201" s="183">
        <v>0</v>
      </c>
      <c r="AC201" s="180">
        <f t="shared" si="143"/>
        <v>0</v>
      </c>
      <c r="AD201" s="180">
        <f t="shared" si="143"/>
        <v>0</v>
      </c>
      <c r="AE201" s="181">
        <f t="shared" si="108"/>
        <v>0</v>
      </c>
      <c r="AF201" s="180">
        <v>0</v>
      </c>
      <c r="AG201" s="180">
        <v>0</v>
      </c>
      <c r="AH201" s="181">
        <f t="shared" si="109"/>
        <v>0</v>
      </c>
      <c r="AI201" s="180">
        <v>0</v>
      </c>
      <c r="AJ201" s="180">
        <v>0</v>
      </c>
      <c r="AK201" s="181">
        <f t="shared" si="110"/>
        <v>0</v>
      </c>
      <c r="AL201" s="180">
        <v>0</v>
      </c>
      <c r="AM201" s="180">
        <v>0</v>
      </c>
      <c r="AN201" s="181">
        <f t="shared" si="111"/>
        <v>0</v>
      </c>
      <c r="AO201" s="180">
        <v>0</v>
      </c>
      <c r="AP201" s="180">
        <v>0</v>
      </c>
      <c r="AQ201" s="181">
        <f t="shared" si="112"/>
        <v>0</v>
      </c>
      <c r="AR201" s="180">
        <v>0</v>
      </c>
      <c r="AS201" s="180">
        <v>0</v>
      </c>
      <c r="AT201" s="181">
        <f t="shared" si="113"/>
        <v>0</v>
      </c>
      <c r="AU201" s="180">
        <f t="shared" si="144"/>
        <v>0</v>
      </c>
      <c r="AV201" s="180">
        <f t="shared" si="144"/>
        <v>0</v>
      </c>
      <c r="AW201" s="181">
        <f t="shared" si="114"/>
        <v>0</v>
      </c>
      <c r="AX201" s="183">
        <f t="shared" si="145"/>
        <v>0</v>
      </c>
      <c r="AY201" s="183">
        <f t="shared" si="145"/>
        <v>0</v>
      </c>
      <c r="AZ201" s="183"/>
      <c r="BA201" s="183"/>
      <c r="BB201" s="183"/>
      <c r="BC201" s="183"/>
      <c r="BD201" s="183">
        <f t="shared" si="146"/>
        <v>0</v>
      </c>
      <c r="BE201" s="183">
        <f t="shared" si="146"/>
        <v>0</v>
      </c>
    </row>
    <row r="202" spans="2:57" ht="15.75" hidden="1">
      <c r="B202" s="174">
        <v>2025</v>
      </c>
      <c r="C202" s="174">
        <v>20</v>
      </c>
      <c r="D202" s="175">
        <v>0</v>
      </c>
      <c r="E202" s="176"/>
      <c r="F202" s="174">
        <v>1</v>
      </c>
      <c r="G202" s="174">
        <v>1</v>
      </c>
      <c r="H202" s="174">
        <v>2</v>
      </c>
      <c r="I202" s="174">
        <v>5000</v>
      </c>
      <c r="J202" s="174">
        <v>5100</v>
      </c>
      <c r="K202" s="174">
        <v>515</v>
      </c>
      <c r="L202" s="177">
        <v>572</v>
      </c>
      <c r="M202" s="178">
        <v>0</v>
      </c>
      <c r="N202" s="179" t="s">
        <v>163</v>
      </c>
      <c r="O202" s="180">
        <v>0</v>
      </c>
      <c r="P202" s="180">
        <v>0</v>
      </c>
      <c r="Q202" s="181">
        <v>0</v>
      </c>
      <c r="R202" s="182" t="s">
        <v>98</v>
      </c>
      <c r="S202" s="183">
        <v>0</v>
      </c>
      <c r="T202" s="183">
        <v>0</v>
      </c>
      <c r="U202" s="180">
        <v>0</v>
      </c>
      <c r="V202" s="180">
        <v>0</v>
      </c>
      <c r="W202" s="183">
        <v>0</v>
      </c>
      <c r="X202" s="183">
        <v>0</v>
      </c>
      <c r="Y202" s="180">
        <v>0</v>
      </c>
      <c r="Z202" s="180">
        <v>0</v>
      </c>
      <c r="AA202" s="183">
        <v>0</v>
      </c>
      <c r="AB202" s="183">
        <v>0</v>
      </c>
      <c r="AC202" s="180">
        <f t="shared" si="143"/>
        <v>0</v>
      </c>
      <c r="AD202" s="180">
        <f t="shared" si="143"/>
        <v>0</v>
      </c>
      <c r="AE202" s="181">
        <f t="shared" si="108"/>
        <v>0</v>
      </c>
      <c r="AF202" s="180">
        <v>0</v>
      </c>
      <c r="AG202" s="180">
        <v>0</v>
      </c>
      <c r="AH202" s="181">
        <f t="shared" si="109"/>
        <v>0</v>
      </c>
      <c r="AI202" s="180">
        <v>0</v>
      </c>
      <c r="AJ202" s="180">
        <v>0</v>
      </c>
      <c r="AK202" s="181">
        <f t="shared" si="110"/>
        <v>0</v>
      </c>
      <c r="AL202" s="180">
        <v>0</v>
      </c>
      <c r="AM202" s="180">
        <v>0</v>
      </c>
      <c r="AN202" s="181">
        <f t="shared" si="111"/>
        <v>0</v>
      </c>
      <c r="AO202" s="180">
        <v>0</v>
      </c>
      <c r="AP202" s="180">
        <v>0</v>
      </c>
      <c r="AQ202" s="181">
        <f t="shared" si="112"/>
        <v>0</v>
      </c>
      <c r="AR202" s="180">
        <v>0</v>
      </c>
      <c r="AS202" s="180">
        <v>0</v>
      </c>
      <c r="AT202" s="181">
        <f t="shared" si="113"/>
        <v>0</v>
      </c>
      <c r="AU202" s="180">
        <f t="shared" si="144"/>
        <v>0</v>
      </c>
      <c r="AV202" s="180">
        <f t="shared" si="144"/>
        <v>0</v>
      </c>
      <c r="AW202" s="181">
        <f t="shared" si="114"/>
        <v>0</v>
      </c>
      <c r="AX202" s="183">
        <f t="shared" si="145"/>
        <v>0</v>
      </c>
      <c r="AY202" s="183">
        <f t="shared" si="145"/>
        <v>0</v>
      </c>
      <c r="AZ202" s="183"/>
      <c r="BA202" s="183"/>
      <c r="BB202" s="183"/>
      <c r="BC202" s="183"/>
      <c r="BD202" s="183">
        <f t="shared" si="146"/>
        <v>0</v>
      </c>
      <c r="BE202" s="183">
        <f t="shared" si="146"/>
        <v>0</v>
      </c>
    </row>
    <row r="203" spans="2:57" ht="15.75" hidden="1">
      <c r="B203" s="174">
        <v>2025</v>
      </c>
      <c r="C203" s="174">
        <v>20</v>
      </c>
      <c r="D203" s="175">
        <v>0</v>
      </c>
      <c r="E203" s="176"/>
      <c r="F203" s="174">
        <v>1</v>
      </c>
      <c r="G203" s="174">
        <v>1</v>
      </c>
      <c r="H203" s="174">
        <v>2</v>
      </c>
      <c r="I203" s="174">
        <v>5000</v>
      </c>
      <c r="J203" s="174">
        <v>5100</v>
      </c>
      <c r="K203" s="174">
        <v>515</v>
      </c>
      <c r="L203" s="177">
        <v>618</v>
      </c>
      <c r="M203" s="178">
        <v>0</v>
      </c>
      <c r="N203" s="179" t="s">
        <v>164</v>
      </c>
      <c r="O203" s="180">
        <v>0</v>
      </c>
      <c r="P203" s="180">
        <v>0</v>
      </c>
      <c r="Q203" s="181">
        <v>0</v>
      </c>
      <c r="R203" s="182" t="s">
        <v>98</v>
      </c>
      <c r="S203" s="183">
        <v>0</v>
      </c>
      <c r="T203" s="183">
        <v>0</v>
      </c>
      <c r="U203" s="180">
        <v>0</v>
      </c>
      <c r="V203" s="180">
        <v>0</v>
      </c>
      <c r="W203" s="183">
        <v>0</v>
      </c>
      <c r="X203" s="183">
        <v>0</v>
      </c>
      <c r="Y203" s="180">
        <v>0</v>
      </c>
      <c r="Z203" s="180">
        <v>0</v>
      </c>
      <c r="AA203" s="183">
        <v>0</v>
      </c>
      <c r="AB203" s="183">
        <v>0</v>
      </c>
      <c r="AC203" s="180">
        <f t="shared" si="143"/>
        <v>0</v>
      </c>
      <c r="AD203" s="180">
        <f t="shared" si="143"/>
        <v>0</v>
      </c>
      <c r="AE203" s="181">
        <f t="shared" si="108"/>
        <v>0</v>
      </c>
      <c r="AF203" s="180">
        <v>0</v>
      </c>
      <c r="AG203" s="180">
        <v>0</v>
      </c>
      <c r="AH203" s="181">
        <f t="shared" si="109"/>
        <v>0</v>
      </c>
      <c r="AI203" s="180">
        <v>0</v>
      </c>
      <c r="AJ203" s="180">
        <v>0</v>
      </c>
      <c r="AK203" s="181">
        <f t="shared" si="110"/>
        <v>0</v>
      </c>
      <c r="AL203" s="180">
        <v>0</v>
      </c>
      <c r="AM203" s="180">
        <v>0</v>
      </c>
      <c r="AN203" s="181">
        <f t="shared" si="111"/>
        <v>0</v>
      </c>
      <c r="AO203" s="180">
        <v>0</v>
      </c>
      <c r="AP203" s="180">
        <v>0</v>
      </c>
      <c r="AQ203" s="181">
        <f t="shared" si="112"/>
        <v>0</v>
      </c>
      <c r="AR203" s="180">
        <v>0</v>
      </c>
      <c r="AS203" s="180">
        <v>0</v>
      </c>
      <c r="AT203" s="181">
        <f t="shared" si="113"/>
        <v>0</v>
      </c>
      <c r="AU203" s="180">
        <f t="shared" si="144"/>
        <v>0</v>
      </c>
      <c r="AV203" s="180">
        <f t="shared" si="144"/>
        <v>0</v>
      </c>
      <c r="AW203" s="181">
        <f t="shared" si="114"/>
        <v>0</v>
      </c>
      <c r="AX203" s="183">
        <f t="shared" si="145"/>
        <v>0</v>
      </c>
      <c r="AY203" s="183">
        <f t="shared" si="145"/>
        <v>0</v>
      </c>
      <c r="AZ203" s="183"/>
      <c r="BA203" s="183"/>
      <c r="BB203" s="183"/>
      <c r="BC203" s="183"/>
      <c r="BD203" s="183">
        <f t="shared" si="146"/>
        <v>0</v>
      </c>
      <c r="BE203" s="183">
        <f t="shared" si="146"/>
        <v>0</v>
      </c>
    </row>
    <row r="204" spans="2:57" ht="15.75" hidden="1">
      <c r="B204" s="174">
        <v>2025</v>
      </c>
      <c r="C204" s="174">
        <v>20</v>
      </c>
      <c r="D204" s="175">
        <v>0</v>
      </c>
      <c r="E204" s="176"/>
      <c r="F204" s="174">
        <v>1</v>
      </c>
      <c r="G204" s="174">
        <v>1</v>
      </c>
      <c r="H204" s="174">
        <v>2</v>
      </c>
      <c r="I204" s="174">
        <v>5000</v>
      </c>
      <c r="J204" s="174">
        <v>5100</v>
      </c>
      <c r="K204" s="174">
        <v>515</v>
      </c>
      <c r="L204" s="177">
        <v>785</v>
      </c>
      <c r="M204" s="178">
        <v>0</v>
      </c>
      <c r="N204" s="179" t="s">
        <v>165</v>
      </c>
      <c r="O204" s="180">
        <v>0</v>
      </c>
      <c r="P204" s="180">
        <v>0</v>
      </c>
      <c r="Q204" s="181">
        <v>0</v>
      </c>
      <c r="R204" s="182" t="s">
        <v>98</v>
      </c>
      <c r="S204" s="183">
        <v>0</v>
      </c>
      <c r="T204" s="183">
        <v>0</v>
      </c>
      <c r="U204" s="180">
        <v>0</v>
      </c>
      <c r="V204" s="180">
        <v>0</v>
      </c>
      <c r="W204" s="183">
        <v>0</v>
      </c>
      <c r="X204" s="183">
        <v>0</v>
      </c>
      <c r="Y204" s="180">
        <v>0</v>
      </c>
      <c r="Z204" s="180">
        <v>0</v>
      </c>
      <c r="AA204" s="183">
        <v>0</v>
      </c>
      <c r="AB204" s="183">
        <v>0</v>
      </c>
      <c r="AC204" s="180">
        <f t="shared" si="143"/>
        <v>0</v>
      </c>
      <c r="AD204" s="180">
        <f t="shared" si="143"/>
        <v>0</v>
      </c>
      <c r="AE204" s="181">
        <f t="shared" si="108"/>
        <v>0</v>
      </c>
      <c r="AF204" s="180">
        <v>0</v>
      </c>
      <c r="AG204" s="180">
        <v>0</v>
      </c>
      <c r="AH204" s="181">
        <f t="shared" si="109"/>
        <v>0</v>
      </c>
      <c r="AI204" s="180">
        <v>0</v>
      </c>
      <c r="AJ204" s="180">
        <v>0</v>
      </c>
      <c r="AK204" s="181">
        <f t="shared" si="110"/>
        <v>0</v>
      </c>
      <c r="AL204" s="180">
        <v>0</v>
      </c>
      <c r="AM204" s="180">
        <v>0</v>
      </c>
      <c r="AN204" s="181">
        <f t="shared" si="111"/>
        <v>0</v>
      </c>
      <c r="AO204" s="180">
        <v>0</v>
      </c>
      <c r="AP204" s="180">
        <v>0</v>
      </c>
      <c r="AQ204" s="181">
        <f t="shared" si="112"/>
        <v>0</v>
      </c>
      <c r="AR204" s="180">
        <v>0</v>
      </c>
      <c r="AS204" s="180">
        <v>0</v>
      </c>
      <c r="AT204" s="181">
        <f t="shared" si="113"/>
        <v>0</v>
      </c>
      <c r="AU204" s="180">
        <f t="shared" si="144"/>
        <v>0</v>
      </c>
      <c r="AV204" s="180">
        <f t="shared" si="144"/>
        <v>0</v>
      </c>
      <c r="AW204" s="181">
        <f t="shared" si="114"/>
        <v>0</v>
      </c>
      <c r="AX204" s="183">
        <f t="shared" si="145"/>
        <v>0</v>
      </c>
      <c r="AY204" s="183">
        <f t="shared" si="145"/>
        <v>0</v>
      </c>
      <c r="AZ204" s="183"/>
      <c r="BA204" s="183"/>
      <c r="BB204" s="183"/>
      <c r="BC204" s="183"/>
      <c r="BD204" s="183">
        <f t="shared" si="146"/>
        <v>0</v>
      </c>
      <c r="BE204" s="183">
        <f t="shared" si="146"/>
        <v>0</v>
      </c>
    </row>
    <row r="205" spans="2:57" ht="15.75" hidden="1">
      <c r="B205" s="174">
        <v>2025</v>
      </c>
      <c r="C205" s="174">
        <v>20</v>
      </c>
      <c r="D205" s="175">
        <v>0</v>
      </c>
      <c r="E205" s="176"/>
      <c r="F205" s="174">
        <v>1</v>
      </c>
      <c r="G205" s="174">
        <v>1</v>
      </c>
      <c r="H205" s="174">
        <v>2</v>
      </c>
      <c r="I205" s="174">
        <v>5000</v>
      </c>
      <c r="J205" s="174">
        <v>5100</v>
      </c>
      <c r="K205" s="174">
        <v>515</v>
      </c>
      <c r="L205" s="177">
        <v>857</v>
      </c>
      <c r="M205" s="178">
        <v>0</v>
      </c>
      <c r="N205" s="179" t="s">
        <v>166</v>
      </c>
      <c r="O205" s="180">
        <v>0</v>
      </c>
      <c r="P205" s="180">
        <v>0</v>
      </c>
      <c r="Q205" s="181">
        <v>0</v>
      </c>
      <c r="R205" s="182" t="s">
        <v>98</v>
      </c>
      <c r="S205" s="183">
        <v>0</v>
      </c>
      <c r="T205" s="183">
        <v>0</v>
      </c>
      <c r="U205" s="180">
        <v>0</v>
      </c>
      <c r="V205" s="180">
        <v>0</v>
      </c>
      <c r="W205" s="183">
        <v>0</v>
      </c>
      <c r="X205" s="183">
        <v>0</v>
      </c>
      <c r="Y205" s="180">
        <v>0</v>
      </c>
      <c r="Z205" s="180">
        <v>0</v>
      </c>
      <c r="AA205" s="183">
        <v>0</v>
      </c>
      <c r="AB205" s="183">
        <v>0</v>
      </c>
      <c r="AC205" s="180">
        <f t="shared" si="143"/>
        <v>0</v>
      </c>
      <c r="AD205" s="180">
        <f t="shared" si="143"/>
        <v>0</v>
      </c>
      <c r="AE205" s="181">
        <f t="shared" si="108"/>
        <v>0</v>
      </c>
      <c r="AF205" s="180">
        <v>0</v>
      </c>
      <c r="AG205" s="180">
        <v>0</v>
      </c>
      <c r="AH205" s="181">
        <f t="shared" si="109"/>
        <v>0</v>
      </c>
      <c r="AI205" s="180">
        <v>0</v>
      </c>
      <c r="AJ205" s="180">
        <v>0</v>
      </c>
      <c r="AK205" s="181">
        <f t="shared" si="110"/>
        <v>0</v>
      </c>
      <c r="AL205" s="180">
        <v>0</v>
      </c>
      <c r="AM205" s="180">
        <v>0</v>
      </c>
      <c r="AN205" s="181">
        <f t="shared" si="111"/>
        <v>0</v>
      </c>
      <c r="AO205" s="180">
        <v>0</v>
      </c>
      <c r="AP205" s="180">
        <v>0</v>
      </c>
      <c r="AQ205" s="181">
        <f t="shared" si="112"/>
        <v>0</v>
      </c>
      <c r="AR205" s="180">
        <v>0</v>
      </c>
      <c r="AS205" s="180">
        <v>0</v>
      </c>
      <c r="AT205" s="181">
        <f t="shared" si="113"/>
        <v>0</v>
      </c>
      <c r="AU205" s="180">
        <f t="shared" si="144"/>
        <v>0</v>
      </c>
      <c r="AV205" s="180">
        <f t="shared" si="144"/>
        <v>0</v>
      </c>
      <c r="AW205" s="181">
        <f t="shared" si="114"/>
        <v>0</v>
      </c>
      <c r="AX205" s="183">
        <f t="shared" si="145"/>
        <v>0</v>
      </c>
      <c r="AY205" s="183">
        <f t="shared" si="145"/>
        <v>0</v>
      </c>
      <c r="AZ205" s="183"/>
      <c r="BA205" s="183"/>
      <c r="BB205" s="183"/>
      <c r="BC205" s="183"/>
      <c r="BD205" s="183">
        <f t="shared" si="146"/>
        <v>0</v>
      </c>
      <c r="BE205" s="183">
        <f t="shared" si="146"/>
        <v>0</v>
      </c>
    </row>
    <row r="206" spans="2:57" ht="15.75" hidden="1">
      <c r="B206" s="174">
        <v>2025</v>
      </c>
      <c r="C206" s="174">
        <v>20</v>
      </c>
      <c r="D206" s="175">
        <v>0</v>
      </c>
      <c r="E206" s="176"/>
      <c r="F206" s="174">
        <v>1</v>
      </c>
      <c r="G206" s="174">
        <v>1</v>
      </c>
      <c r="H206" s="174">
        <v>2</v>
      </c>
      <c r="I206" s="174">
        <v>5000</v>
      </c>
      <c r="J206" s="174">
        <v>5100</v>
      </c>
      <c r="K206" s="174">
        <v>515</v>
      </c>
      <c r="L206" s="177">
        <v>1036</v>
      </c>
      <c r="M206" s="178">
        <v>0</v>
      </c>
      <c r="N206" s="179" t="s">
        <v>167</v>
      </c>
      <c r="O206" s="180">
        <v>0</v>
      </c>
      <c r="P206" s="180">
        <v>0</v>
      </c>
      <c r="Q206" s="181">
        <v>0</v>
      </c>
      <c r="R206" s="182" t="s">
        <v>98</v>
      </c>
      <c r="S206" s="183">
        <v>0</v>
      </c>
      <c r="T206" s="183">
        <v>0</v>
      </c>
      <c r="U206" s="180">
        <v>0</v>
      </c>
      <c r="V206" s="180">
        <v>0</v>
      </c>
      <c r="W206" s="183">
        <v>0</v>
      </c>
      <c r="X206" s="183">
        <v>0</v>
      </c>
      <c r="Y206" s="180">
        <v>0</v>
      </c>
      <c r="Z206" s="180">
        <v>0</v>
      </c>
      <c r="AA206" s="183">
        <v>0</v>
      </c>
      <c r="AB206" s="183">
        <v>0</v>
      </c>
      <c r="AC206" s="180">
        <f t="shared" si="143"/>
        <v>0</v>
      </c>
      <c r="AD206" s="180">
        <f t="shared" si="143"/>
        <v>0</v>
      </c>
      <c r="AE206" s="181">
        <f t="shared" si="108"/>
        <v>0</v>
      </c>
      <c r="AF206" s="180">
        <v>0</v>
      </c>
      <c r="AG206" s="180">
        <v>0</v>
      </c>
      <c r="AH206" s="181">
        <f t="shared" si="109"/>
        <v>0</v>
      </c>
      <c r="AI206" s="180">
        <v>0</v>
      </c>
      <c r="AJ206" s="180">
        <v>0</v>
      </c>
      <c r="AK206" s="181">
        <f t="shared" si="110"/>
        <v>0</v>
      </c>
      <c r="AL206" s="180">
        <v>0</v>
      </c>
      <c r="AM206" s="180">
        <v>0</v>
      </c>
      <c r="AN206" s="181">
        <f t="shared" si="111"/>
        <v>0</v>
      </c>
      <c r="AO206" s="180">
        <v>0</v>
      </c>
      <c r="AP206" s="180">
        <v>0</v>
      </c>
      <c r="AQ206" s="181">
        <f t="shared" si="112"/>
        <v>0</v>
      </c>
      <c r="AR206" s="180">
        <v>0</v>
      </c>
      <c r="AS206" s="180">
        <v>0</v>
      </c>
      <c r="AT206" s="181">
        <f t="shared" si="113"/>
        <v>0</v>
      </c>
      <c r="AU206" s="180">
        <f t="shared" si="144"/>
        <v>0</v>
      </c>
      <c r="AV206" s="180">
        <f t="shared" si="144"/>
        <v>0</v>
      </c>
      <c r="AW206" s="181">
        <f t="shared" si="114"/>
        <v>0</v>
      </c>
      <c r="AX206" s="183">
        <f t="shared" si="145"/>
        <v>0</v>
      </c>
      <c r="AY206" s="183">
        <f t="shared" si="145"/>
        <v>0</v>
      </c>
      <c r="AZ206" s="183"/>
      <c r="BA206" s="183"/>
      <c r="BB206" s="183"/>
      <c r="BC206" s="183"/>
      <c r="BD206" s="183">
        <f t="shared" si="146"/>
        <v>0</v>
      </c>
      <c r="BE206" s="183">
        <f t="shared" si="146"/>
        <v>0</v>
      </c>
    </row>
    <row r="207" spans="2:57" ht="15.75" hidden="1">
      <c r="B207" s="174">
        <v>2025</v>
      </c>
      <c r="C207" s="174">
        <v>20</v>
      </c>
      <c r="D207" s="175">
        <v>0</v>
      </c>
      <c r="E207" s="176"/>
      <c r="F207" s="174">
        <v>1</v>
      </c>
      <c r="G207" s="174">
        <v>1</v>
      </c>
      <c r="H207" s="174">
        <v>2</v>
      </c>
      <c r="I207" s="174">
        <v>5000</v>
      </c>
      <c r="J207" s="174">
        <v>5100</v>
      </c>
      <c r="K207" s="174">
        <v>515</v>
      </c>
      <c r="L207" s="177">
        <v>1059</v>
      </c>
      <c r="M207" s="178">
        <v>0</v>
      </c>
      <c r="N207" s="179" t="s">
        <v>168</v>
      </c>
      <c r="O207" s="180">
        <v>0</v>
      </c>
      <c r="P207" s="180">
        <v>0</v>
      </c>
      <c r="Q207" s="181">
        <v>0</v>
      </c>
      <c r="R207" s="182" t="s">
        <v>98</v>
      </c>
      <c r="S207" s="183">
        <v>0</v>
      </c>
      <c r="T207" s="183">
        <v>0</v>
      </c>
      <c r="U207" s="180">
        <v>0</v>
      </c>
      <c r="V207" s="180">
        <v>0</v>
      </c>
      <c r="W207" s="183">
        <v>0</v>
      </c>
      <c r="X207" s="183">
        <v>0</v>
      </c>
      <c r="Y207" s="180">
        <v>0</v>
      </c>
      <c r="Z207" s="180">
        <v>0</v>
      </c>
      <c r="AA207" s="183">
        <v>0</v>
      </c>
      <c r="AB207" s="183">
        <v>0</v>
      </c>
      <c r="AC207" s="180">
        <f t="shared" si="143"/>
        <v>0</v>
      </c>
      <c r="AD207" s="180">
        <f t="shared" si="143"/>
        <v>0</v>
      </c>
      <c r="AE207" s="181">
        <f t="shared" si="108"/>
        <v>0</v>
      </c>
      <c r="AF207" s="180">
        <v>0</v>
      </c>
      <c r="AG207" s="180">
        <v>0</v>
      </c>
      <c r="AH207" s="181">
        <f t="shared" si="109"/>
        <v>0</v>
      </c>
      <c r="AI207" s="180">
        <v>0</v>
      </c>
      <c r="AJ207" s="180">
        <v>0</v>
      </c>
      <c r="AK207" s="181">
        <f t="shared" si="110"/>
        <v>0</v>
      </c>
      <c r="AL207" s="180">
        <v>0</v>
      </c>
      <c r="AM207" s="180">
        <v>0</v>
      </c>
      <c r="AN207" s="181">
        <f t="shared" si="111"/>
        <v>0</v>
      </c>
      <c r="AO207" s="180">
        <v>0</v>
      </c>
      <c r="AP207" s="180">
        <v>0</v>
      </c>
      <c r="AQ207" s="181">
        <f t="shared" si="112"/>
        <v>0</v>
      </c>
      <c r="AR207" s="180">
        <v>0</v>
      </c>
      <c r="AS207" s="180">
        <v>0</v>
      </c>
      <c r="AT207" s="181">
        <f t="shared" si="113"/>
        <v>0</v>
      </c>
      <c r="AU207" s="180">
        <f t="shared" si="144"/>
        <v>0</v>
      </c>
      <c r="AV207" s="180">
        <f t="shared" si="144"/>
        <v>0</v>
      </c>
      <c r="AW207" s="181">
        <f t="shared" si="114"/>
        <v>0</v>
      </c>
      <c r="AX207" s="183">
        <f t="shared" si="145"/>
        <v>0</v>
      </c>
      <c r="AY207" s="183">
        <f t="shared" si="145"/>
        <v>0</v>
      </c>
      <c r="AZ207" s="183"/>
      <c r="BA207" s="183"/>
      <c r="BB207" s="183"/>
      <c r="BC207" s="183"/>
      <c r="BD207" s="183">
        <f t="shared" si="146"/>
        <v>0</v>
      </c>
      <c r="BE207" s="183">
        <f t="shared" si="146"/>
        <v>0</v>
      </c>
    </row>
    <row r="208" spans="2:57" ht="15.75" hidden="1">
      <c r="B208" s="174">
        <v>2025</v>
      </c>
      <c r="C208" s="174">
        <v>20</v>
      </c>
      <c r="D208" s="175">
        <v>0</v>
      </c>
      <c r="E208" s="176"/>
      <c r="F208" s="174">
        <v>1</v>
      </c>
      <c r="G208" s="174">
        <v>1</v>
      </c>
      <c r="H208" s="174">
        <v>2</v>
      </c>
      <c r="I208" s="174">
        <v>5000</v>
      </c>
      <c r="J208" s="174">
        <v>5100</v>
      </c>
      <c r="K208" s="174">
        <v>515</v>
      </c>
      <c r="L208" s="177">
        <v>1157</v>
      </c>
      <c r="M208" s="178">
        <v>0</v>
      </c>
      <c r="N208" s="179" t="s">
        <v>169</v>
      </c>
      <c r="O208" s="180">
        <v>0</v>
      </c>
      <c r="P208" s="180">
        <v>0</v>
      </c>
      <c r="Q208" s="181">
        <v>0</v>
      </c>
      <c r="R208" s="182" t="s">
        <v>98</v>
      </c>
      <c r="S208" s="183">
        <v>0</v>
      </c>
      <c r="T208" s="183">
        <v>0</v>
      </c>
      <c r="U208" s="180">
        <v>0</v>
      </c>
      <c r="V208" s="180">
        <v>0</v>
      </c>
      <c r="W208" s="183">
        <v>0</v>
      </c>
      <c r="X208" s="183">
        <v>0</v>
      </c>
      <c r="Y208" s="180">
        <v>0</v>
      </c>
      <c r="Z208" s="180">
        <v>0</v>
      </c>
      <c r="AA208" s="183">
        <v>0</v>
      </c>
      <c r="AB208" s="183">
        <v>0</v>
      </c>
      <c r="AC208" s="180">
        <f t="shared" si="143"/>
        <v>0</v>
      </c>
      <c r="AD208" s="180">
        <f t="shared" si="143"/>
        <v>0</v>
      </c>
      <c r="AE208" s="181">
        <f t="shared" ref="AE208:AE271" si="147">+AC208+AD208</f>
        <v>0</v>
      </c>
      <c r="AF208" s="180">
        <v>0</v>
      </c>
      <c r="AG208" s="180">
        <v>0</v>
      </c>
      <c r="AH208" s="181">
        <f t="shared" ref="AH208:AH271" si="148">+AF208+AG208</f>
        <v>0</v>
      </c>
      <c r="AI208" s="180">
        <v>0</v>
      </c>
      <c r="AJ208" s="180">
        <v>0</v>
      </c>
      <c r="AK208" s="181">
        <f t="shared" ref="AK208:AK271" si="149">+AI208+AJ208</f>
        <v>0</v>
      </c>
      <c r="AL208" s="180">
        <v>0</v>
      </c>
      <c r="AM208" s="180">
        <v>0</v>
      </c>
      <c r="AN208" s="181">
        <f t="shared" ref="AN208:AN271" si="150">+AL208+AM208</f>
        <v>0</v>
      </c>
      <c r="AO208" s="180">
        <v>0</v>
      </c>
      <c r="AP208" s="180">
        <v>0</v>
      </c>
      <c r="AQ208" s="181">
        <f t="shared" ref="AQ208:AQ271" si="151">+AO208+AP208</f>
        <v>0</v>
      </c>
      <c r="AR208" s="180">
        <v>0</v>
      </c>
      <c r="AS208" s="180">
        <v>0</v>
      </c>
      <c r="AT208" s="181">
        <f t="shared" ref="AT208:AT271" si="152">+AR208+AS208</f>
        <v>0</v>
      </c>
      <c r="AU208" s="180">
        <f t="shared" si="144"/>
        <v>0</v>
      </c>
      <c r="AV208" s="180">
        <f t="shared" si="144"/>
        <v>0</v>
      </c>
      <c r="AW208" s="181">
        <f t="shared" ref="AW208:AW271" si="153">+AU208+AV208</f>
        <v>0</v>
      </c>
      <c r="AX208" s="183">
        <f t="shared" si="145"/>
        <v>0</v>
      </c>
      <c r="AY208" s="183">
        <f t="shared" si="145"/>
        <v>0</v>
      </c>
      <c r="AZ208" s="183"/>
      <c r="BA208" s="183"/>
      <c r="BB208" s="183"/>
      <c r="BC208" s="183"/>
      <c r="BD208" s="183">
        <f t="shared" si="146"/>
        <v>0</v>
      </c>
      <c r="BE208" s="183">
        <f t="shared" si="146"/>
        <v>0</v>
      </c>
    </row>
    <row r="209" spans="2:57" ht="15.75" hidden="1">
      <c r="B209" s="174">
        <v>2025</v>
      </c>
      <c r="C209" s="174">
        <v>20</v>
      </c>
      <c r="D209" s="175">
        <v>0</v>
      </c>
      <c r="E209" s="176"/>
      <c r="F209" s="174">
        <v>1</v>
      </c>
      <c r="G209" s="174">
        <v>1</v>
      </c>
      <c r="H209" s="174">
        <v>2</v>
      </c>
      <c r="I209" s="174">
        <v>5000</v>
      </c>
      <c r="J209" s="174">
        <v>5100</v>
      </c>
      <c r="K209" s="174">
        <v>515</v>
      </c>
      <c r="L209" s="177">
        <v>1238</v>
      </c>
      <c r="M209" s="178">
        <v>0</v>
      </c>
      <c r="N209" s="179" t="s">
        <v>170</v>
      </c>
      <c r="O209" s="180">
        <v>0</v>
      </c>
      <c r="P209" s="180">
        <v>0</v>
      </c>
      <c r="Q209" s="181">
        <v>0</v>
      </c>
      <c r="R209" s="182" t="s">
        <v>98</v>
      </c>
      <c r="S209" s="183">
        <v>0</v>
      </c>
      <c r="T209" s="183">
        <v>0</v>
      </c>
      <c r="U209" s="180">
        <v>0</v>
      </c>
      <c r="V209" s="180">
        <v>0</v>
      </c>
      <c r="W209" s="183">
        <v>0</v>
      </c>
      <c r="X209" s="183">
        <v>0</v>
      </c>
      <c r="Y209" s="180">
        <v>0</v>
      </c>
      <c r="Z209" s="180">
        <v>0</v>
      </c>
      <c r="AA209" s="183">
        <v>0</v>
      </c>
      <c r="AB209" s="183">
        <v>0</v>
      </c>
      <c r="AC209" s="180">
        <f t="shared" si="143"/>
        <v>0</v>
      </c>
      <c r="AD209" s="180">
        <f t="shared" si="143"/>
        <v>0</v>
      </c>
      <c r="AE209" s="181">
        <f t="shared" si="147"/>
        <v>0</v>
      </c>
      <c r="AF209" s="180">
        <v>0</v>
      </c>
      <c r="AG209" s="180">
        <v>0</v>
      </c>
      <c r="AH209" s="181">
        <f t="shared" si="148"/>
        <v>0</v>
      </c>
      <c r="AI209" s="180">
        <v>0</v>
      </c>
      <c r="AJ209" s="180">
        <v>0</v>
      </c>
      <c r="AK209" s="181">
        <f t="shared" si="149"/>
        <v>0</v>
      </c>
      <c r="AL209" s="180">
        <v>0</v>
      </c>
      <c r="AM209" s="180">
        <v>0</v>
      </c>
      <c r="AN209" s="181">
        <f t="shared" si="150"/>
        <v>0</v>
      </c>
      <c r="AO209" s="180">
        <v>0</v>
      </c>
      <c r="AP209" s="180">
        <v>0</v>
      </c>
      <c r="AQ209" s="181">
        <f t="shared" si="151"/>
        <v>0</v>
      </c>
      <c r="AR209" s="180">
        <v>0</v>
      </c>
      <c r="AS209" s="180">
        <v>0</v>
      </c>
      <c r="AT209" s="181">
        <f t="shared" si="152"/>
        <v>0</v>
      </c>
      <c r="AU209" s="180">
        <f t="shared" si="144"/>
        <v>0</v>
      </c>
      <c r="AV209" s="180">
        <f t="shared" si="144"/>
        <v>0</v>
      </c>
      <c r="AW209" s="181">
        <f t="shared" si="153"/>
        <v>0</v>
      </c>
      <c r="AX209" s="183">
        <f t="shared" si="145"/>
        <v>0</v>
      </c>
      <c r="AY209" s="183">
        <f t="shared" si="145"/>
        <v>0</v>
      </c>
      <c r="AZ209" s="183"/>
      <c r="BA209" s="183"/>
      <c r="BB209" s="183"/>
      <c r="BC209" s="183"/>
      <c r="BD209" s="183">
        <f t="shared" si="146"/>
        <v>0</v>
      </c>
      <c r="BE209" s="183">
        <f t="shared" si="146"/>
        <v>0</v>
      </c>
    </row>
    <row r="210" spans="2:57" ht="15.75" hidden="1">
      <c r="B210" s="174">
        <v>2025</v>
      </c>
      <c r="C210" s="174">
        <v>20</v>
      </c>
      <c r="D210" s="175">
        <v>0</v>
      </c>
      <c r="E210" s="176"/>
      <c r="F210" s="174">
        <v>1</v>
      </c>
      <c r="G210" s="174">
        <v>1</v>
      </c>
      <c r="H210" s="174">
        <v>2</v>
      </c>
      <c r="I210" s="174">
        <v>5000</v>
      </c>
      <c r="J210" s="174">
        <v>5100</v>
      </c>
      <c r="K210" s="174">
        <v>515</v>
      </c>
      <c r="L210" s="177">
        <v>1287</v>
      </c>
      <c r="M210" s="178">
        <v>0</v>
      </c>
      <c r="N210" s="179" t="s">
        <v>171</v>
      </c>
      <c r="O210" s="180">
        <v>0</v>
      </c>
      <c r="P210" s="180">
        <v>0</v>
      </c>
      <c r="Q210" s="181">
        <v>0</v>
      </c>
      <c r="R210" s="182" t="s">
        <v>98</v>
      </c>
      <c r="S210" s="183">
        <v>0</v>
      </c>
      <c r="T210" s="183">
        <v>0</v>
      </c>
      <c r="U210" s="180">
        <v>0</v>
      </c>
      <c r="V210" s="180">
        <v>0</v>
      </c>
      <c r="W210" s="183">
        <v>0</v>
      </c>
      <c r="X210" s="183">
        <v>0</v>
      </c>
      <c r="Y210" s="180">
        <v>0</v>
      </c>
      <c r="Z210" s="180">
        <v>0</v>
      </c>
      <c r="AA210" s="183">
        <v>0</v>
      </c>
      <c r="AB210" s="183">
        <v>0</v>
      </c>
      <c r="AC210" s="180">
        <f t="shared" si="143"/>
        <v>0</v>
      </c>
      <c r="AD210" s="180">
        <f t="shared" si="143"/>
        <v>0</v>
      </c>
      <c r="AE210" s="181">
        <f t="shared" si="147"/>
        <v>0</v>
      </c>
      <c r="AF210" s="180">
        <v>0</v>
      </c>
      <c r="AG210" s="180">
        <v>0</v>
      </c>
      <c r="AH210" s="181">
        <f t="shared" si="148"/>
        <v>0</v>
      </c>
      <c r="AI210" s="180">
        <v>0</v>
      </c>
      <c r="AJ210" s="180">
        <v>0</v>
      </c>
      <c r="AK210" s="181">
        <f t="shared" si="149"/>
        <v>0</v>
      </c>
      <c r="AL210" s="180">
        <v>0</v>
      </c>
      <c r="AM210" s="180">
        <v>0</v>
      </c>
      <c r="AN210" s="181">
        <f t="shared" si="150"/>
        <v>0</v>
      </c>
      <c r="AO210" s="180">
        <v>0</v>
      </c>
      <c r="AP210" s="180">
        <v>0</v>
      </c>
      <c r="AQ210" s="181">
        <f t="shared" si="151"/>
        <v>0</v>
      </c>
      <c r="AR210" s="180">
        <v>0</v>
      </c>
      <c r="AS210" s="180">
        <v>0</v>
      </c>
      <c r="AT210" s="181">
        <f t="shared" si="152"/>
        <v>0</v>
      </c>
      <c r="AU210" s="180">
        <f t="shared" si="144"/>
        <v>0</v>
      </c>
      <c r="AV210" s="180">
        <f t="shared" si="144"/>
        <v>0</v>
      </c>
      <c r="AW210" s="181">
        <f t="shared" si="153"/>
        <v>0</v>
      </c>
      <c r="AX210" s="183">
        <f t="shared" si="145"/>
        <v>0</v>
      </c>
      <c r="AY210" s="183">
        <f t="shared" si="145"/>
        <v>0</v>
      </c>
      <c r="AZ210" s="183"/>
      <c r="BA210" s="183"/>
      <c r="BB210" s="183"/>
      <c r="BC210" s="183"/>
      <c r="BD210" s="183">
        <f t="shared" si="146"/>
        <v>0</v>
      </c>
      <c r="BE210" s="183">
        <f t="shared" si="146"/>
        <v>0</v>
      </c>
    </row>
    <row r="211" spans="2:57" ht="15.75" hidden="1">
      <c r="B211" s="174">
        <v>2025</v>
      </c>
      <c r="C211" s="174">
        <v>20</v>
      </c>
      <c r="D211" s="175">
        <v>0</v>
      </c>
      <c r="E211" s="176"/>
      <c r="F211" s="174">
        <v>1</v>
      </c>
      <c r="G211" s="174">
        <v>1</v>
      </c>
      <c r="H211" s="174">
        <v>2</v>
      </c>
      <c r="I211" s="174">
        <v>5000</v>
      </c>
      <c r="J211" s="174">
        <v>5100</v>
      </c>
      <c r="K211" s="174">
        <v>515</v>
      </c>
      <c r="L211" s="177">
        <v>1302</v>
      </c>
      <c r="M211" s="178">
        <v>0</v>
      </c>
      <c r="N211" s="179" t="s">
        <v>172</v>
      </c>
      <c r="O211" s="180">
        <v>0</v>
      </c>
      <c r="P211" s="180">
        <v>0</v>
      </c>
      <c r="Q211" s="181">
        <v>0</v>
      </c>
      <c r="R211" s="182" t="s">
        <v>98</v>
      </c>
      <c r="S211" s="183">
        <v>0</v>
      </c>
      <c r="T211" s="183">
        <v>0</v>
      </c>
      <c r="U211" s="180">
        <v>0</v>
      </c>
      <c r="V211" s="180">
        <v>0</v>
      </c>
      <c r="W211" s="183">
        <v>0</v>
      </c>
      <c r="X211" s="183">
        <v>0</v>
      </c>
      <c r="Y211" s="180">
        <v>0</v>
      </c>
      <c r="Z211" s="180">
        <v>0</v>
      </c>
      <c r="AA211" s="183">
        <v>0</v>
      </c>
      <c r="AB211" s="183">
        <v>0</v>
      </c>
      <c r="AC211" s="180">
        <f t="shared" si="143"/>
        <v>0</v>
      </c>
      <c r="AD211" s="180">
        <f t="shared" si="143"/>
        <v>0</v>
      </c>
      <c r="AE211" s="181">
        <f t="shared" si="147"/>
        <v>0</v>
      </c>
      <c r="AF211" s="180">
        <v>0</v>
      </c>
      <c r="AG211" s="180">
        <v>0</v>
      </c>
      <c r="AH211" s="181">
        <f t="shared" si="148"/>
        <v>0</v>
      </c>
      <c r="AI211" s="180">
        <v>0</v>
      </c>
      <c r="AJ211" s="180">
        <v>0</v>
      </c>
      <c r="AK211" s="181">
        <f t="shared" si="149"/>
        <v>0</v>
      </c>
      <c r="AL211" s="180">
        <v>0</v>
      </c>
      <c r="AM211" s="180">
        <v>0</v>
      </c>
      <c r="AN211" s="181">
        <f t="shared" si="150"/>
        <v>0</v>
      </c>
      <c r="AO211" s="180">
        <v>0</v>
      </c>
      <c r="AP211" s="180">
        <v>0</v>
      </c>
      <c r="AQ211" s="181">
        <f t="shared" si="151"/>
        <v>0</v>
      </c>
      <c r="AR211" s="180">
        <v>0</v>
      </c>
      <c r="AS211" s="180">
        <v>0</v>
      </c>
      <c r="AT211" s="181">
        <f t="shared" si="152"/>
        <v>0</v>
      </c>
      <c r="AU211" s="180">
        <f t="shared" si="144"/>
        <v>0</v>
      </c>
      <c r="AV211" s="180">
        <f t="shared" si="144"/>
        <v>0</v>
      </c>
      <c r="AW211" s="181">
        <f t="shared" si="153"/>
        <v>0</v>
      </c>
      <c r="AX211" s="183">
        <f t="shared" si="145"/>
        <v>0</v>
      </c>
      <c r="AY211" s="183">
        <f t="shared" si="145"/>
        <v>0</v>
      </c>
      <c r="AZ211" s="183"/>
      <c r="BA211" s="183"/>
      <c r="BB211" s="183"/>
      <c r="BC211" s="183"/>
      <c r="BD211" s="183">
        <f t="shared" si="146"/>
        <v>0</v>
      </c>
      <c r="BE211" s="183">
        <f t="shared" si="146"/>
        <v>0</v>
      </c>
    </row>
    <row r="212" spans="2:57" ht="15.75" hidden="1">
      <c r="B212" s="174">
        <v>2025</v>
      </c>
      <c r="C212" s="174">
        <v>20</v>
      </c>
      <c r="D212" s="175">
        <v>0</v>
      </c>
      <c r="E212" s="176"/>
      <c r="F212" s="174">
        <v>1</v>
      </c>
      <c r="G212" s="174">
        <v>1</v>
      </c>
      <c r="H212" s="174">
        <v>2</v>
      </c>
      <c r="I212" s="174">
        <v>5000</v>
      </c>
      <c r="J212" s="174">
        <v>5100</v>
      </c>
      <c r="K212" s="174">
        <v>515</v>
      </c>
      <c r="L212" s="177">
        <v>1326</v>
      </c>
      <c r="M212" s="178">
        <v>0</v>
      </c>
      <c r="N212" s="179" t="s">
        <v>173</v>
      </c>
      <c r="O212" s="180">
        <v>0</v>
      </c>
      <c r="P212" s="180">
        <v>0</v>
      </c>
      <c r="Q212" s="181">
        <v>0</v>
      </c>
      <c r="R212" s="182" t="s">
        <v>98</v>
      </c>
      <c r="S212" s="183">
        <v>0</v>
      </c>
      <c r="T212" s="183">
        <v>0</v>
      </c>
      <c r="U212" s="180">
        <v>0</v>
      </c>
      <c r="V212" s="180">
        <v>0</v>
      </c>
      <c r="W212" s="183">
        <v>0</v>
      </c>
      <c r="X212" s="183">
        <v>0</v>
      </c>
      <c r="Y212" s="180">
        <v>0</v>
      </c>
      <c r="Z212" s="180">
        <v>0</v>
      </c>
      <c r="AA212" s="183">
        <v>0</v>
      </c>
      <c r="AB212" s="183">
        <v>0</v>
      </c>
      <c r="AC212" s="180">
        <f t="shared" si="143"/>
        <v>0</v>
      </c>
      <c r="AD212" s="180">
        <f t="shared" si="143"/>
        <v>0</v>
      </c>
      <c r="AE212" s="181">
        <f t="shared" si="147"/>
        <v>0</v>
      </c>
      <c r="AF212" s="180">
        <v>0</v>
      </c>
      <c r="AG212" s="180">
        <v>0</v>
      </c>
      <c r="AH212" s="181">
        <f t="shared" si="148"/>
        <v>0</v>
      </c>
      <c r="AI212" s="180">
        <v>0</v>
      </c>
      <c r="AJ212" s="180">
        <v>0</v>
      </c>
      <c r="AK212" s="181">
        <f t="shared" si="149"/>
        <v>0</v>
      </c>
      <c r="AL212" s="180">
        <v>0</v>
      </c>
      <c r="AM212" s="180">
        <v>0</v>
      </c>
      <c r="AN212" s="181">
        <f t="shared" si="150"/>
        <v>0</v>
      </c>
      <c r="AO212" s="180">
        <v>0</v>
      </c>
      <c r="AP212" s="180">
        <v>0</v>
      </c>
      <c r="AQ212" s="181">
        <f t="shared" si="151"/>
        <v>0</v>
      </c>
      <c r="AR212" s="180">
        <v>0</v>
      </c>
      <c r="AS212" s="180">
        <v>0</v>
      </c>
      <c r="AT212" s="181">
        <f t="shared" si="152"/>
        <v>0</v>
      </c>
      <c r="AU212" s="180">
        <f t="shared" si="144"/>
        <v>0</v>
      </c>
      <c r="AV212" s="180">
        <f t="shared" si="144"/>
        <v>0</v>
      </c>
      <c r="AW212" s="181">
        <f t="shared" si="153"/>
        <v>0</v>
      </c>
      <c r="AX212" s="183">
        <f t="shared" si="145"/>
        <v>0</v>
      </c>
      <c r="AY212" s="183">
        <f t="shared" si="145"/>
        <v>0</v>
      </c>
      <c r="AZ212" s="183"/>
      <c r="BA212" s="183"/>
      <c r="BB212" s="183"/>
      <c r="BC212" s="183"/>
      <c r="BD212" s="183">
        <f t="shared" si="146"/>
        <v>0</v>
      </c>
      <c r="BE212" s="183">
        <f t="shared" si="146"/>
        <v>0</v>
      </c>
    </row>
    <row r="213" spans="2:57" ht="15.75" hidden="1">
      <c r="B213" s="174">
        <v>2025</v>
      </c>
      <c r="C213" s="174">
        <v>20</v>
      </c>
      <c r="D213" s="175">
        <v>0</v>
      </c>
      <c r="E213" s="176"/>
      <c r="F213" s="174">
        <v>1</v>
      </c>
      <c r="G213" s="174">
        <v>1</v>
      </c>
      <c r="H213" s="174">
        <v>2</v>
      </c>
      <c r="I213" s="174">
        <v>5000</v>
      </c>
      <c r="J213" s="174">
        <v>5100</v>
      </c>
      <c r="K213" s="174">
        <v>515</v>
      </c>
      <c r="L213" s="177">
        <v>1404</v>
      </c>
      <c r="M213" s="178">
        <v>0</v>
      </c>
      <c r="N213" s="179" t="s">
        <v>174</v>
      </c>
      <c r="O213" s="180">
        <v>0</v>
      </c>
      <c r="P213" s="180">
        <v>0</v>
      </c>
      <c r="Q213" s="181">
        <v>0</v>
      </c>
      <c r="R213" s="182" t="s">
        <v>98</v>
      </c>
      <c r="S213" s="183">
        <v>0</v>
      </c>
      <c r="T213" s="183">
        <v>0</v>
      </c>
      <c r="U213" s="180">
        <v>0</v>
      </c>
      <c r="V213" s="180">
        <v>0</v>
      </c>
      <c r="W213" s="183">
        <v>0</v>
      </c>
      <c r="X213" s="183">
        <v>0</v>
      </c>
      <c r="Y213" s="180">
        <v>0</v>
      </c>
      <c r="Z213" s="180">
        <v>0</v>
      </c>
      <c r="AA213" s="183">
        <v>0</v>
      </c>
      <c r="AB213" s="183">
        <v>0</v>
      </c>
      <c r="AC213" s="180">
        <f t="shared" si="143"/>
        <v>0</v>
      </c>
      <c r="AD213" s="180">
        <f t="shared" si="143"/>
        <v>0</v>
      </c>
      <c r="AE213" s="181">
        <f t="shared" si="147"/>
        <v>0</v>
      </c>
      <c r="AF213" s="180">
        <v>0</v>
      </c>
      <c r="AG213" s="180">
        <v>0</v>
      </c>
      <c r="AH213" s="181">
        <f t="shared" si="148"/>
        <v>0</v>
      </c>
      <c r="AI213" s="180">
        <v>0</v>
      </c>
      <c r="AJ213" s="180">
        <v>0</v>
      </c>
      <c r="AK213" s="181">
        <f t="shared" si="149"/>
        <v>0</v>
      </c>
      <c r="AL213" s="180">
        <v>0</v>
      </c>
      <c r="AM213" s="180">
        <v>0</v>
      </c>
      <c r="AN213" s="181">
        <f t="shared" si="150"/>
        <v>0</v>
      </c>
      <c r="AO213" s="180">
        <v>0</v>
      </c>
      <c r="AP213" s="180">
        <v>0</v>
      </c>
      <c r="AQ213" s="181">
        <f t="shared" si="151"/>
        <v>0</v>
      </c>
      <c r="AR213" s="180">
        <v>0</v>
      </c>
      <c r="AS213" s="180">
        <v>0</v>
      </c>
      <c r="AT213" s="181">
        <f t="shared" si="152"/>
        <v>0</v>
      </c>
      <c r="AU213" s="180">
        <f t="shared" si="144"/>
        <v>0</v>
      </c>
      <c r="AV213" s="180">
        <f t="shared" si="144"/>
        <v>0</v>
      </c>
      <c r="AW213" s="181">
        <f t="shared" si="153"/>
        <v>0</v>
      </c>
      <c r="AX213" s="183">
        <f t="shared" si="145"/>
        <v>0</v>
      </c>
      <c r="AY213" s="183">
        <f t="shared" si="145"/>
        <v>0</v>
      </c>
      <c r="AZ213" s="183"/>
      <c r="BA213" s="183"/>
      <c r="BB213" s="183"/>
      <c r="BC213" s="183"/>
      <c r="BD213" s="183">
        <f t="shared" si="146"/>
        <v>0</v>
      </c>
      <c r="BE213" s="183">
        <f t="shared" si="146"/>
        <v>0</v>
      </c>
    </row>
    <row r="214" spans="2:57" ht="15.75" hidden="1">
      <c r="B214" s="174">
        <v>2025</v>
      </c>
      <c r="C214" s="174">
        <v>20</v>
      </c>
      <c r="D214" s="175">
        <v>0</v>
      </c>
      <c r="E214" s="176"/>
      <c r="F214" s="174">
        <v>1</v>
      </c>
      <c r="G214" s="174">
        <v>1</v>
      </c>
      <c r="H214" s="174">
        <v>2</v>
      </c>
      <c r="I214" s="174">
        <v>5000</v>
      </c>
      <c r="J214" s="174">
        <v>5100</v>
      </c>
      <c r="K214" s="174">
        <v>515</v>
      </c>
      <c r="L214" s="177">
        <v>1469</v>
      </c>
      <c r="M214" s="178">
        <v>0</v>
      </c>
      <c r="N214" s="179" t="s">
        <v>175</v>
      </c>
      <c r="O214" s="180">
        <v>0</v>
      </c>
      <c r="P214" s="180">
        <v>0</v>
      </c>
      <c r="Q214" s="181">
        <v>0</v>
      </c>
      <c r="R214" s="182" t="s">
        <v>98</v>
      </c>
      <c r="S214" s="183">
        <v>0</v>
      </c>
      <c r="T214" s="183">
        <v>0</v>
      </c>
      <c r="U214" s="180">
        <v>0</v>
      </c>
      <c r="V214" s="180">
        <v>0</v>
      </c>
      <c r="W214" s="183">
        <v>0</v>
      </c>
      <c r="X214" s="183">
        <v>0</v>
      </c>
      <c r="Y214" s="180">
        <v>0</v>
      </c>
      <c r="Z214" s="180">
        <v>0</v>
      </c>
      <c r="AA214" s="183">
        <v>0</v>
      </c>
      <c r="AB214" s="183">
        <v>0</v>
      </c>
      <c r="AC214" s="180">
        <f t="shared" si="143"/>
        <v>0</v>
      </c>
      <c r="AD214" s="180">
        <f t="shared" si="143"/>
        <v>0</v>
      </c>
      <c r="AE214" s="181">
        <f t="shared" si="147"/>
        <v>0</v>
      </c>
      <c r="AF214" s="180">
        <v>0</v>
      </c>
      <c r="AG214" s="180">
        <v>0</v>
      </c>
      <c r="AH214" s="181">
        <f t="shared" si="148"/>
        <v>0</v>
      </c>
      <c r="AI214" s="180">
        <v>0</v>
      </c>
      <c r="AJ214" s="180">
        <v>0</v>
      </c>
      <c r="AK214" s="181">
        <f t="shared" si="149"/>
        <v>0</v>
      </c>
      <c r="AL214" s="180">
        <v>0</v>
      </c>
      <c r="AM214" s="180">
        <v>0</v>
      </c>
      <c r="AN214" s="181">
        <f t="shared" si="150"/>
        <v>0</v>
      </c>
      <c r="AO214" s="180">
        <v>0</v>
      </c>
      <c r="AP214" s="180">
        <v>0</v>
      </c>
      <c r="AQ214" s="181">
        <f t="shared" si="151"/>
        <v>0</v>
      </c>
      <c r="AR214" s="180">
        <v>0</v>
      </c>
      <c r="AS214" s="180">
        <v>0</v>
      </c>
      <c r="AT214" s="181">
        <f t="shared" si="152"/>
        <v>0</v>
      </c>
      <c r="AU214" s="180">
        <f t="shared" si="144"/>
        <v>0</v>
      </c>
      <c r="AV214" s="180">
        <f t="shared" si="144"/>
        <v>0</v>
      </c>
      <c r="AW214" s="181">
        <f t="shared" si="153"/>
        <v>0</v>
      </c>
      <c r="AX214" s="183">
        <f t="shared" si="145"/>
        <v>0</v>
      </c>
      <c r="AY214" s="183">
        <f t="shared" si="145"/>
        <v>0</v>
      </c>
      <c r="AZ214" s="183"/>
      <c r="BA214" s="183"/>
      <c r="BB214" s="183"/>
      <c r="BC214" s="183"/>
      <c r="BD214" s="183">
        <f t="shared" si="146"/>
        <v>0</v>
      </c>
      <c r="BE214" s="183">
        <f t="shared" si="146"/>
        <v>0</v>
      </c>
    </row>
    <row r="215" spans="2:57" ht="15.75" hidden="1">
      <c r="B215" s="174">
        <v>2025</v>
      </c>
      <c r="C215" s="174">
        <v>20</v>
      </c>
      <c r="D215" s="175">
        <v>0</v>
      </c>
      <c r="E215" s="176"/>
      <c r="F215" s="174">
        <v>1</v>
      </c>
      <c r="G215" s="174">
        <v>1</v>
      </c>
      <c r="H215" s="174">
        <v>2</v>
      </c>
      <c r="I215" s="174">
        <v>5000</v>
      </c>
      <c r="J215" s="174">
        <v>5100</v>
      </c>
      <c r="K215" s="174">
        <v>515</v>
      </c>
      <c r="L215" s="177">
        <v>1517</v>
      </c>
      <c r="M215" s="178">
        <v>0</v>
      </c>
      <c r="N215" s="179" t="s">
        <v>176</v>
      </c>
      <c r="O215" s="180">
        <v>0</v>
      </c>
      <c r="P215" s="180">
        <v>0</v>
      </c>
      <c r="Q215" s="181">
        <v>0</v>
      </c>
      <c r="R215" s="182" t="s">
        <v>98</v>
      </c>
      <c r="S215" s="183">
        <v>0</v>
      </c>
      <c r="T215" s="183">
        <v>0</v>
      </c>
      <c r="U215" s="180">
        <v>0</v>
      </c>
      <c r="V215" s="180">
        <v>0</v>
      </c>
      <c r="W215" s="183">
        <v>0</v>
      </c>
      <c r="X215" s="183">
        <v>0</v>
      </c>
      <c r="Y215" s="180">
        <v>0</v>
      </c>
      <c r="Z215" s="180">
        <v>0</v>
      </c>
      <c r="AA215" s="183">
        <v>0</v>
      </c>
      <c r="AB215" s="183">
        <v>0</v>
      </c>
      <c r="AC215" s="180">
        <f t="shared" si="143"/>
        <v>0</v>
      </c>
      <c r="AD215" s="180">
        <f t="shared" si="143"/>
        <v>0</v>
      </c>
      <c r="AE215" s="181">
        <f t="shared" si="147"/>
        <v>0</v>
      </c>
      <c r="AF215" s="180">
        <v>0</v>
      </c>
      <c r="AG215" s="180">
        <v>0</v>
      </c>
      <c r="AH215" s="181">
        <f t="shared" si="148"/>
        <v>0</v>
      </c>
      <c r="AI215" s="180">
        <v>0</v>
      </c>
      <c r="AJ215" s="180">
        <v>0</v>
      </c>
      <c r="AK215" s="181">
        <f t="shared" si="149"/>
        <v>0</v>
      </c>
      <c r="AL215" s="180">
        <v>0</v>
      </c>
      <c r="AM215" s="180">
        <v>0</v>
      </c>
      <c r="AN215" s="181">
        <f t="shared" si="150"/>
        <v>0</v>
      </c>
      <c r="AO215" s="180">
        <v>0</v>
      </c>
      <c r="AP215" s="180">
        <v>0</v>
      </c>
      <c r="AQ215" s="181">
        <f t="shared" si="151"/>
        <v>0</v>
      </c>
      <c r="AR215" s="180">
        <v>0</v>
      </c>
      <c r="AS215" s="180">
        <v>0</v>
      </c>
      <c r="AT215" s="181">
        <f t="shared" si="152"/>
        <v>0</v>
      </c>
      <c r="AU215" s="180">
        <f t="shared" si="144"/>
        <v>0</v>
      </c>
      <c r="AV215" s="180">
        <f t="shared" si="144"/>
        <v>0</v>
      </c>
      <c r="AW215" s="181">
        <f t="shared" si="153"/>
        <v>0</v>
      </c>
      <c r="AX215" s="183">
        <f t="shared" si="145"/>
        <v>0</v>
      </c>
      <c r="AY215" s="183">
        <f t="shared" si="145"/>
        <v>0</v>
      </c>
      <c r="AZ215" s="183"/>
      <c r="BA215" s="183"/>
      <c r="BB215" s="183"/>
      <c r="BC215" s="183"/>
      <c r="BD215" s="183">
        <f t="shared" si="146"/>
        <v>0</v>
      </c>
      <c r="BE215" s="183">
        <f t="shared" si="146"/>
        <v>0</v>
      </c>
    </row>
    <row r="216" spans="2:57" ht="15.75" hidden="1">
      <c r="B216" s="174">
        <v>2025</v>
      </c>
      <c r="C216" s="174">
        <v>20</v>
      </c>
      <c r="D216" s="175">
        <v>0</v>
      </c>
      <c r="E216" s="176"/>
      <c r="F216" s="174">
        <v>1</v>
      </c>
      <c r="G216" s="174">
        <v>1</v>
      </c>
      <c r="H216" s="174">
        <v>2</v>
      </c>
      <c r="I216" s="174">
        <v>5000</v>
      </c>
      <c r="J216" s="174">
        <v>5100</v>
      </c>
      <c r="K216" s="174">
        <v>515</v>
      </c>
      <c r="L216" s="177">
        <v>1514</v>
      </c>
      <c r="M216" s="178">
        <v>0</v>
      </c>
      <c r="N216" s="179" t="s">
        <v>177</v>
      </c>
      <c r="O216" s="180">
        <v>0</v>
      </c>
      <c r="P216" s="180">
        <v>0</v>
      </c>
      <c r="Q216" s="181">
        <v>0</v>
      </c>
      <c r="R216" s="182" t="s">
        <v>98</v>
      </c>
      <c r="S216" s="183">
        <v>0</v>
      </c>
      <c r="T216" s="183">
        <v>0</v>
      </c>
      <c r="U216" s="180">
        <v>0</v>
      </c>
      <c r="V216" s="180">
        <v>0</v>
      </c>
      <c r="W216" s="183">
        <v>0</v>
      </c>
      <c r="X216" s="183">
        <v>0</v>
      </c>
      <c r="Y216" s="180">
        <v>0</v>
      </c>
      <c r="Z216" s="180">
        <v>0</v>
      </c>
      <c r="AA216" s="183">
        <v>0</v>
      </c>
      <c r="AB216" s="183">
        <v>0</v>
      </c>
      <c r="AC216" s="180">
        <f t="shared" si="143"/>
        <v>0</v>
      </c>
      <c r="AD216" s="180">
        <f t="shared" si="143"/>
        <v>0</v>
      </c>
      <c r="AE216" s="181">
        <f t="shared" si="147"/>
        <v>0</v>
      </c>
      <c r="AF216" s="180">
        <v>0</v>
      </c>
      <c r="AG216" s="180">
        <v>0</v>
      </c>
      <c r="AH216" s="181">
        <f t="shared" si="148"/>
        <v>0</v>
      </c>
      <c r="AI216" s="180">
        <v>0</v>
      </c>
      <c r="AJ216" s="180">
        <v>0</v>
      </c>
      <c r="AK216" s="181">
        <f t="shared" si="149"/>
        <v>0</v>
      </c>
      <c r="AL216" s="180">
        <v>0</v>
      </c>
      <c r="AM216" s="180">
        <v>0</v>
      </c>
      <c r="AN216" s="181">
        <f t="shared" si="150"/>
        <v>0</v>
      </c>
      <c r="AO216" s="180">
        <v>0</v>
      </c>
      <c r="AP216" s="180">
        <v>0</v>
      </c>
      <c r="AQ216" s="181">
        <f t="shared" si="151"/>
        <v>0</v>
      </c>
      <c r="AR216" s="180">
        <v>0</v>
      </c>
      <c r="AS216" s="180">
        <v>0</v>
      </c>
      <c r="AT216" s="181">
        <f t="shared" si="152"/>
        <v>0</v>
      </c>
      <c r="AU216" s="180">
        <f t="shared" si="144"/>
        <v>0</v>
      </c>
      <c r="AV216" s="180">
        <f t="shared" si="144"/>
        <v>0</v>
      </c>
      <c r="AW216" s="181">
        <f t="shared" si="153"/>
        <v>0</v>
      </c>
      <c r="AX216" s="183">
        <f t="shared" si="145"/>
        <v>0</v>
      </c>
      <c r="AY216" s="183">
        <f t="shared" si="145"/>
        <v>0</v>
      </c>
      <c r="AZ216" s="183"/>
      <c r="BA216" s="183"/>
      <c r="BB216" s="183"/>
      <c r="BC216" s="183"/>
      <c r="BD216" s="183">
        <f t="shared" si="146"/>
        <v>0</v>
      </c>
      <c r="BE216" s="183">
        <f t="shared" si="146"/>
        <v>0</v>
      </c>
    </row>
    <row r="217" spans="2:57" ht="15.75" hidden="1">
      <c r="B217" s="163">
        <v>2025</v>
      </c>
      <c r="C217" s="163">
        <v>20</v>
      </c>
      <c r="D217" s="164"/>
      <c r="E217" s="165"/>
      <c r="F217" s="163">
        <v>1</v>
      </c>
      <c r="G217" s="163">
        <v>1</v>
      </c>
      <c r="H217" s="163">
        <v>2</v>
      </c>
      <c r="I217" s="163">
        <v>5000</v>
      </c>
      <c r="J217" s="163">
        <v>5100</v>
      </c>
      <c r="K217" s="163">
        <v>519</v>
      </c>
      <c r="L217" s="166" t="s">
        <v>44</v>
      </c>
      <c r="M217" s="167"/>
      <c r="N217" s="168" t="s">
        <v>178</v>
      </c>
      <c r="O217" s="169">
        <v>0</v>
      </c>
      <c r="P217" s="169">
        <v>0</v>
      </c>
      <c r="Q217" s="169">
        <v>0</v>
      </c>
      <c r="R217" s="170"/>
      <c r="S217" s="171"/>
      <c r="T217" s="172"/>
      <c r="U217" s="169">
        <f t="shared" ref="U217:AD217" si="154">SUM(U218:U221)</f>
        <v>0</v>
      </c>
      <c r="V217" s="169">
        <f t="shared" si="154"/>
        <v>0</v>
      </c>
      <c r="W217" s="173">
        <f t="shared" si="154"/>
        <v>0</v>
      </c>
      <c r="X217" s="173">
        <f t="shared" si="154"/>
        <v>0</v>
      </c>
      <c r="Y217" s="169">
        <f t="shared" si="154"/>
        <v>0</v>
      </c>
      <c r="Z217" s="169">
        <f t="shared" si="154"/>
        <v>0</v>
      </c>
      <c r="AA217" s="173">
        <f t="shared" si="154"/>
        <v>0</v>
      </c>
      <c r="AB217" s="173">
        <f t="shared" si="154"/>
        <v>0</v>
      </c>
      <c r="AC217" s="169">
        <f t="shared" si="154"/>
        <v>0</v>
      </c>
      <c r="AD217" s="169">
        <f t="shared" si="154"/>
        <v>0</v>
      </c>
      <c r="AE217" s="169">
        <f t="shared" si="147"/>
        <v>0</v>
      </c>
      <c r="AF217" s="169">
        <f>SUM(AF218:AF221)</f>
        <v>0</v>
      </c>
      <c r="AG217" s="169">
        <f>SUM(AG218:AG221)</f>
        <v>0</v>
      </c>
      <c r="AH217" s="169">
        <f t="shared" si="148"/>
        <v>0</v>
      </c>
      <c r="AI217" s="169">
        <f>SUM(AI218:AI221)</f>
        <v>0</v>
      </c>
      <c r="AJ217" s="169">
        <f>SUM(AJ218:AJ221)</f>
        <v>0</v>
      </c>
      <c r="AK217" s="169">
        <f t="shared" si="149"/>
        <v>0</v>
      </c>
      <c r="AL217" s="169">
        <f>SUM(AL218:AL221)</f>
        <v>0</v>
      </c>
      <c r="AM217" s="169">
        <f>SUM(AM218:AM221)</f>
        <v>0</v>
      </c>
      <c r="AN217" s="169">
        <f t="shared" si="150"/>
        <v>0</v>
      </c>
      <c r="AO217" s="169">
        <f>SUM(AO218:AO221)</f>
        <v>0</v>
      </c>
      <c r="AP217" s="169">
        <f>SUM(AP218:AP221)</f>
        <v>0</v>
      </c>
      <c r="AQ217" s="169">
        <f t="shared" si="151"/>
        <v>0</v>
      </c>
      <c r="AR217" s="169">
        <f>SUM(AR218:AR221)</f>
        <v>0</v>
      </c>
      <c r="AS217" s="169">
        <f>SUM(AS218:AS221)</f>
        <v>0</v>
      </c>
      <c r="AT217" s="169">
        <f t="shared" si="152"/>
        <v>0</v>
      </c>
      <c r="AU217" s="169">
        <f>SUM(AU218:AU221)</f>
        <v>0</v>
      </c>
      <c r="AV217" s="169">
        <f>SUM(AV218:AV221)</f>
        <v>0</v>
      </c>
      <c r="AW217" s="169">
        <f t="shared" si="153"/>
        <v>0</v>
      </c>
      <c r="AX217" s="171"/>
      <c r="AY217" s="172"/>
      <c r="AZ217" s="171"/>
      <c r="BA217" s="172"/>
      <c r="BB217" s="171"/>
      <c r="BC217" s="172"/>
      <c r="BD217" s="171"/>
      <c r="BE217" s="172"/>
    </row>
    <row r="218" spans="2:57" ht="15.75" hidden="1">
      <c r="B218" s="174">
        <v>2025</v>
      </c>
      <c r="C218" s="174">
        <v>20</v>
      </c>
      <c r="D218" s="175">
        <v>0</v>
      </c>
      <c r="E218" s="176"/>
      <c r="F218" s="174">
        <v>1</v>
      </c>
      <c r="G218" s="174">
        <v>1</v>
      </c>
      <c r="H218" s="174">
        <v>2</v>
      </c>
      <c r="I218" s="174">
        <v>5000</v>
      </c>
      <c r="J218" s="174">
        <v>5100</v>
      </c>
      <c r="K218" s="174">
        <v>519</v>
      </c>
      <c r="L218" s="177">
        <v>14</v>
      </c>
      <c r="M218" s="178">
        <v>0</v>
      </c>
      <c r="N218" s="179" t="s">
        <v>179</v>
      </c>
      <c r="O218" s="180">
        <v>0</v>
      </c>
      <c r="P218" s="180">
        <v>0</v>
      </c>
      <c r="Q218" s="181">
        <v>0</v>
      </c>
      <c r="R218" s="182" t="s">
        <v>98</v>
      </c>
      <c r="S218" s="183">
        <v>0</v>
      </c>
      <c r="T218" s="183">
        <v>0</v>
      </c>
      <c r="U218" s="180">
        <v>0</v>
      </c>
      <c r="V218" s="180">
        <v>0</v>
      </c>
      <c r="W218" s="183">
        <v>0</v>
      </c>
      <c r="X218" s="183">
        <v>0</v>
      </c>
      <c r="Y218" s="180">
        <v>0</v>
      </c>
      <c r="Z218" s="180">
        <v>0</v>
      </c>
      <c r="AA218" s="183">
        <v>0</v>
      </c>
      <c r="AB218" s="183">
        <v>0</v>
      </c>
      <c r="AC218" s="180">
        <f t="shared" ref="AC218:AD221" si="155">+O218+U218-Y218</f>
        <v>0</v>
      </c>
      <c r="AD218" s="180">
        <f t="shared" si="155"/>
        <v>0</v>
      </c>
      <c r="AE218" s="181">
        <f t="shared" si="147"/>
        <v>0</v>
      </c>
      <c r="AF218" s="180">
        <v>0</v>
      </c>
      <c r="AG218" s="180">
        <v>0</v>
      </c>
      <c r="AH218" s="181">
        <f t="shared" si="148"/>
        <v>0</v>
      </c>
      <c r="AI218" s="180">
        <v>0</v>
      </c>
      <c r="AJ218" s="180">
        <v>0</v>
      </c>
      <c r="AK218" s="181">
        <f t="shared" si="149"/>
        <v>0</v>
      </c>
      <c r="AL218" s="180">
        <v>0</v>
      </c>
      <c r="AM218" s="180">
        <v>0</v>
      </c>
      <c r="AN218" s="181">
        <f t="shared" si="150"/>
        <v>0</v>
      </c>
      <c r="AO218" s="180">
        <v>0</v>
      </c>
      <c r="AP218" s="180">
        <v>0</v>
      </c>
      <c r="AQ218" s="181">
        <f t="shared" si="151"/>
        <v>0</v>
      </c>
      <c r="AR218" s="180">
        <v>0</v>
      </c>
      <c r="AS218" s="180">
        <v>0</v>
      </c>
      <c r="AT218" s="181">
        <f t="shared" si="152"/>
        <v>0</v>
      </c>
      <c r="AU218" s="180">
        <f t="shared" ref="AU218:AV221" si="156">+AC218-AF218-AI218-AL218-AO218-AR218</f>
        <v>0</v>
      </c>
      <c r="AV218" s="180">
        <f t="shared" si="156"/>
        <v>0</v>
      </c>
      <c r="AW218" s="181">
        <f t="shared" si="153"/>
        <v>0</v>
      </c>
      <c r="AX218" s="183">
        <f t="shared" ref="AX218:AY221" si="157">+S218+W218-AA218</f>
        <v>0</v>
      </c>
      <c r="AY218" s="183">
        <f t="shared" si="157"/>
        <v>0</v>
      </c>
      <c r="AZ218" s="183"/>
      <c r="BA218" s="183"/>
      <c r="BB218" s="183"/>
      <c r="BC218" s="183"/>
      <c r="BD218" s="183">
        <f t="shared" ref="BD218:BE221" si="158">+AX218-AZ218-BB218</f>
        <v>0</v>
      </c>
      <c r="BE218" s="183">
        <f t="shared" si="158"/>
        <v>0</v>
      </c>
    </row>
    <row r="219" spans="2:57" ht="15.75" hidden="1">
      <c r="B219" s="174">
        <v>2025</v>
      </c>
      <c r="C219" s="174">
        <v>20</v>
      </c>
      <c r="D219" s="175">
        <v>0</v>
      </c>
      <c r="E219" s="176"/>
      <c r="F219" s="174">
        <v>1</v>
      </c>
      <c r="G219" s="174">
        <v>1</v>
      </c>
      <c r="H219" s="174">
        <v>2</v>
      </c>
      <c r="I219" s="174">
        <v>5000</v>
      </c>
      <c r="J219" s="174">
        <v>5100</v>
      </c>
      <c r="K219" s="174">
        <v>519</v>
      </c>
      <c r="L219" s="177">
        <v>317</v>
      </c>
      <c r="M219" s="178">
        <v>0</v>
      </c>
      <c r="N219" s="179" t="s">
        <v>180</v>
      </c>
      <c r="O219" s="180">
        <v>0</v>
      </c>
      <c r="P219" s="180">
        <v>0</v>
      </c>
      <c r="Q219" s="181">
        <v>0</v>
      </c>
      <c r="R219" s="182" t="s">
        <v>98</v>
      </c>
      <c r="S219" s="183">
        <v>0</v>
      </c>
      <c r="T219" s="183">
        <v>0</v>
      </c>
      <c r="U219" s="180">
        <v>0</v>
      </c>
      <c r="V219" s="180">
        <v>0</v>
      </c>
      <c r="W219" s="183">
        <v>0</v>
      </c>
      <c r="X219" s="183">
        <v>0</v>
      </c>
      <c r="Y219" s="180">
        <v>0</v>
      </c>
      <c r="Z219" s="180">
        <v>0</v>
      </c>
      <c r="AA219" s="183">
        <v>0</v>
      </c>
      <c r="AB219" s="183">
        <v>0</v>
      </c>
      <c r="AC219" s="180">
        <f t="shared" si="155"/>
        <v>0</v>
      </c>
      <c r="AD219" s="180">
        <f t="shared" si="155"/>
        <v>0</v>
      </c>
      <c r="AE219" s="181">
        <f t="shared" si="147"/>
        <v>0</v>
      </c>
      <c r="AF219" s="180">
        <v>0</v>
      </c>
      <c r="AG219" s="180">
        <v>0</v>
      </c>
      <c r="AH219" s="181">
        <f t="shared" si="148"/>
        <v>0</v>
      </c>
      <c r="AI219" s="180">
        <v>0</v>
      </c>
      <c r="AJ219" s="180">
        <v>0</v>
      </c>
      <c r="AK219" s="181">
        <f t="shared" si="149"/>
        <v>0</v>
      </c>
      <c r="AL219" s="180">
        <v>0</v>
      </c>
      <c r="AM219" s="180">
        <v>0</v>
      </c>
      <c r="AN219" s="181">
        <f t="shared" si="150"/>
        <v>0</v>
      </c>
      <c r="AO219" s="180">
        <v>0</v>
      </c>
      <c r="AP219" s="180">
        <v>0</v>
      </c>
      <c r="AQ219" s="181">
        <f t="shared" si="151"/>
        <v>0</v>
      </c>
      <c r="AR219" s="180">
        <v>0</v>
      </c>
      <c r="AS219" s="180">
        <v>0</v>
      </c>
      <c r="AT219" s="181">
        <f t="shared" si="152"/>
        <v>0</v>
      </c>
      <c r="AU219" s="180">
        <f t="shared" si="156"/>
        <v>0</v>
      </c>
      <c r="AV219" s="180">
        <f t="shared" si="156"/>
        <v>0</v>
      </c>
      <c r="AW219" s="181">
        <f t="shared" si="153"/>
        <v>0</v>
      </c>
      <c r="AX219" s="183">
        <f t="shared" si="157"/>
        <v>0</v>
      </c>
      <c r="AY219" s="183">
        <f t="shared" si="157"/>
        <v>0</v>
      </c>
      <c r="AZ219" s="183"/>
      <c r="BA219" s="183"/>
      <c r="BB219" s="183"/>
      <c r="BC219" s="183"/>
      <c r="BD219" s="183">
        <f t="shared" si="158"/>
        <v>0</v>
      </c>
      <c r="BE219" s="183">
        <f t="shared" si="158"/>
        <v>0</v>
      </c>
    </row>
    <row r="220" spans="2:57" ht="15.75" hidden="1">
      <c r="B220" s="174">
        <v>2025</v>
      </c>
      <c r="C220" s="174">
        <v>20</v>
      </c>
      <c r="D220" s="175">
        <v>0</v>
      </c>
      <c r="E220" s="176"/>
      <c r="F220" s="174">
        <v>1</v>
      </c>
      <c r="G220" s="174">
        <v>1</v>
      </c>
      <c r="H220" s="174">
        <v>2</v>
      </c>
      <c r="I220" s="174">
        <v>5000</v>
      </c>
      <c r="J220" s="174">
        <v>5100</v>
      </c>
      <c r="K220" s="174">
        <v>519</v>
      </c>
      <c r="L220" s="177">
        <v>554</v>
      </c>
      <c r="M220" s="178">
        <v>0</v>
      </c>
      <c r="N220" s="179" t="s">
        <v>181</v>
      </c>
      <c r="O220" s="180">
        <v>0</v>
      </c>
      <c r="P220" s="180">
        <v>0</v>
      </c>
      <c r="Q220" s="181">
        <v>0</v>
      </c>
      <c r="R220" s="182" t="s">
        <v>98</v>
      </c>
      <c r="S220" s="183">
        <v>0</v>
      </c>
      <c r="T220" s="183">
        <v>0</v>
      </c>
      <c r="U220" s="180">
        <v>0</v>
      </c>
      <c r="V220" s="180">
        <v>0</v>
      </c>
      <c r="W220" s="183">
        <v>0</v>
      </c>
      <c r="X220" s="183">
        <v>0</v>
      </c>
      <c r="Y220" s="180">
        <v>0</v>
      </c>
      <c r="Z220" s="180">
        <v>0</v>
      </c>
      <c r="AA220" s="183">
        <v>0</v>
      </c>
      <c r="AB220" s="183">
        <v>0</v>
      </c>
      <c r="AC220" s="180">
        <f t="shared" si="155"/>
        <v>0</v>
      </c>
      <c r="AD220" s="180">
        <f t="shared" si="155"/>
        <v>0</v>
      </c>
      <c r="AE220" s="181">
        <f t="shared" si="147"/>
        <v>0</v>
      </c>
      <c r="AF220" s="180">
        <v>0</v>
      </c>
      <c r="AG220" s="180">
        <v>0</v>
      </c>
      <c r="AH220" s="181">
        <f t="shared" si="148"/>
        <v>0</v>
      </c>
      <c r="AI220" s="180">
        <v>0</v>
      </c>
      <c r="AJ220" s="180">
        <v>0</v>
      </c>
      <c r="AK220" s="181">
        <f t="shared" si="149"/>
        <v>0</v>
      </c>
      <c r="AL220" s="180">
        <v>0</v>
      </c>
      <c r="AM220" s="180">
        <v>0</v>
      </c>
      <c r="AN220" s="181">
        <f t="shared" si="150"/>
        <v>0</v>
      </c>
      <c r="AO220" s="180">
        <v>0</v>
      </c>
      <c r="AP220" s="180">
        <v>0</v>
      </c>
      <c r="AQ220" s="181">
        <f t="shared" si="151"/>
        <v>0</v>
      </c>
      <c r="AR220" s="180">
        <v>0</v>
      </c>
      <c r="AS220" s="180">
        <v>0</v>
      </c>
      <c r="AT220" s="181">
        <f t="shared" si="152"/>
        <v>0</v>
      </c>
      <c r="AU220" s="180">
        <f t="shared" si="156"/>
        <v>0</v>
      </c>
      <c r="AV220" s="180">
        <f t="shared" si="156"/>
        <v>0</v>
      </c>
      <c r="AW220" s="181">
        <f t="shared" si="153"/>
        <v>0</v>
      </c>
      <c r="AX220" s="183">
        <f t="shared" si="157"/>
        <v>0</v>
      </c>
      <c r="AY220" s="183">
        <f t="shared" si="157"/>
        <v>0</v>
      </c>
      <c r="AZ220" s="183"/>
      <c r="BA220" s="183"/>
      <c r="BB220" s="183"/>
      <c r="BC220" s="183"/>
      <c r="BD220" s="183">
        <f t="shared" si="158"/>
        <v>0</v>
      </c>
      <c r="BE220" s="183">
        <f t="shared" si="158"/>
        <v>0</v>
      </c>
    </row>
    <row r="221" spans="2:57" ht="15.75" hidden="1">
      <c r="B221" s="174">
        <v>2025</v>
      </c>
      <c r="C221" s="174">
        <v>20</v>
      </c>
      <c r="D221" s="175">
        <v>0</v>
      </c>
      <c r="E221" s="176"/>
      <c r="F221" s="174">
        <v>1</v>
      </c>
      <c r="G221" s="174">
        <v>1</v>
      </c>
      <c r="H221" s="174">
        <v>2</v>
      </c>
      <c r="I221" s="174">
        <v>5000</v>
      </c>
      <c r="J221" s="174">
        <v>5100</v>
      </c>
      <c r="K221" s="174">
        <v>519</v>
      </c>
      <c r="L221" s="177">
        <v>1509</v>
      </c>
      <c r="M221" s="178">
        <v>0</v>
      </c>
      <c r="N221" s="179" t="s">
        <v>182</v>
      </c>
      <c r="O221" s="180">
        <v>0</v>
      </c>
      <c r="P221" s="180">
        <v>0</v>
      </c>
      <c r="Q221" s="181">
        <v>0</v>
      </c>
      <c r="R221" s="182" t="s">
        <v>98</v>
      </c>
      <c r="S221" s="183">
        <v>0</v>
      </c>
      <c r="T221" s="183">
        <v>0</v>
      </c>
      <c r="U221" s="180">
        <v>0</v>
      </c>
      <c r="V221" s="180">
        <v>0</v>
      </c>
      <c r="W221" s="183">
        <v>0</v>
      </c>
      <c r="X221" s="183">
        <v>0</v>
      </c>
      <c r="Y221" s="180">
        <v>0</v>
      </c>
      <c r="Z221" s="180">
        <v>0</v>
      </c>
      <c r="AA221" s="183">
        <v>0</v>
      </c>
      <c r="AB221" s="183">
        <v>0</v>
      </c>
      <c r="AC221" s="180">
        <f t="shared" si="155"/>
        <v>0</v>
      </c>
      <c r="AD221" s="180">
        <f t="shared" si="155"/>
        <v>0</v>
      </c>
      <c r="AE221" s="181">
        <f t="shared" si="147"/>
        <v>0</v>
      </c>
      <c r="AF221" s="180">
        <v>0</v>
      </c>
      <c r="AG221" s="180">
        <v>0</v>
      </c>
      <c r="AH221" s="181">
        <f t="shared" si="148"/>
        <v>0</v>
      </c>
      <c r="AI221" s="180">
        <v>0</v>
      </c>
      <c r="AJ221" s="180">
        <v>0</v>
      </c>
      <c r="AK221" s="181">
        <f t="shared" si="149"/>
        <v>0</v>
      </c>
      <c r="AL221" s="180">
        <v>0</v>
      </c>
      <c r="AM221" s="180">
        <v>0</v>
      </c>
      <c r="AN221" s="181">
        <f t="shared" si="150"/>
        <v>0</v>
      </c>
      <c r="AO221" s="180">
        <v>0</v>
      </c>
      <c r="AP221" s="180">
        <v>0</v>
      </c>
      <c r="AQ221" s="181">
        <f t="shared" si="151"/>
        <v>0</v>
      </c>
      <c r="AR221" s="180">
        <v>0</v>
      </c>
      <c r="AS221" s="180">
        <v>0</v>
      </c>
      <c r="AT221" s="181">
        <f t="shared" si="152"/>
        <v>0</v>
      </c>
      <c r="AU221" s="180">
        <f t="shared" si="156"/>
        <v>0</v>
      </c>
      <c r="AV221" s="180">
        <f t="shared" si="156"/>
        <v>0</v>
      </c>
      <c r="AW221" s="181">
        <f t="shared" si="153"/>
        <v>0</v>
      </c>
      <c r="AX221" s="183">
        <f t="shared" si="157"/>
        <v>0</v>
      </c>
      <c r="AY221" s="183">
        <f t="shared" si="157"/>
        <v>0</v>
      </c>
      <c r="AZ221" s="183"/>
      <c r="BA221" s="183"/>
      <c r="BB221" s="183"/>
      <c r="BC221" s="183"/>
      <c r="BD221" s="183">
        <f t="shared" si="158"/>
        <v>0</v>
      </c>
      <c r="BE221" s="183">
        <f t="shared" si="158"/>
        <v>0</v>
      </c>
    </row>
    <row r="222" spans="2:57" ht="15.75" hidden="1">
      <c r="B222" s="152">
        <v>2025</v>
      </c>
      <c r="C222" s="152">
        <v>20</v>
      </c>
      <c r="D222" s="153"/>
      <c r="E222" s="154"/>
      <c r="F222" s="152">
        <v>1</v>
      </c>
      <c r="G222" s="152">
        <v>1</v>
      </c>
      <c r="H222" s="152">
        <v>2</v>
      </c>
      <c r="I222" s="152">
        <v>5000</v>
      </c>
      <c r="J222" s="152">
        <v>5200</v>
      </c>
      <c r="K222" s="152"/>
      <c r="L222" s="155" t="s">
        <v>44</v>
      </c>
      <c r="M222" s="156"/>
      <c r="N222" s="157" t="s">
        <v>183</v>
      </c>
      <c r="O222" s="158">
        <v>0</v>
      </c>
      <c r="P222" s="158">
        <v>0</v>
      </c>
      <c r="Q222" s="158">
        <v>0</v>
      </c>
      <c r="R222" s="159"/>
      <c r="S222" s="160"/>
      <c r="T222" s="161"/>
      <c r="U222" s="158">
        <f t="shared" ref="U222:AD222" si="159">U223+U225</f>
        <v>0</v>
      </c>
      <c r="V222" s="158">
        <f t="shared" si="159"/>
        <v>0</v>
      </c>
      <c r="W222" s="162">
        <f t="shared" si="159"/>
        <v>0</v>
      </c>
      <c r="X222" s="162">
        <f t="shared" si="159"/>
        <v>0</v>
      </c>
      <c r="Y222" s="158">
        <f t="shared" si="159"/>
        <v>0</v>
      </c>
      <c r="Z222" s="158">
        <f t="shared" si="159"/>
        <v>0</v>
      </c>
      <c r="AA222" s="162">
        <f t="shared" si="159"/>
        <v>0</v>
      </c>
      <c r="AB222" s="162">
        <f t="shared" si="159"/>
        <v>0</v>
      </c>
      <c r="AC222" s="158">
        <f t="shared" si="159"/>
        <v>0</v>
      </c>
      <c r="AD222" s="158">
        <f t="shared" si="159"/>
        <v>0</v>
      </c>
      <c r="AE222" s="158">
        <f t="shared" si="147"/>
        <v>0</v>
      </c>
      <c r="AF222" s="158">
        <f>AF223+AF225</f>
        <v>0</v>
      </c>
      <c r="AG222" s="158">
        <f>AG223+AG225</f>
        <v>0</v>
      </c>
      <c r="AH222" s="158">
        <f t="shared" si="148"/>
        <v>0</v>
      </c>
      <c r="AI222" s="158">
        <f>AI223+AI225</f>
        <v>0</v>
      </c>
      <c r="AJ222" s="158">
        <f>AJ223+AJ225</f>
        <v>0</v>
      </c>
      <c r="AK222" s="158">
        <f t="shared" si="149"/>
        <v>0</v>
      </c>
      <c r="AL222" s="158">
        <f>AL223+AL225</f>
        <v>0</v>
      </c>
      <c r="AM222" s="158">
        <f>AM223+AM225</f>
        <v>0</v>
      </c>
      <c r="AN222" s="158">
        <f t="shared" si="150"/>
        <v>0</v>
      </c>
      <c r="AO222" s="158">
        <f>AO223+AO225</f>
        <v>0</v>
      </c>
      <c r="AP222" s="158">
        <f>AP223+AP225</f>
        <v>0</v>
      </c>
      <c r="AQ222" s="158">
        <f t="shared" si="151"/>
        <v>0</v>
      </c>
      <c r="AR222" s="158">
        <f>AR223+AR225</f>
        <v>0</v>
      </c>
      <c r="AS222" s="158">
        <f>AS223+AS225</f>
        <v>0</v>
      </c>
      <c r="AT222" s="158">
        <f t="shared" si="152"/>
        <v>0</v>
      </c>
      <c r="AU222" s="158">
        <f>AU223+AU225</f>
        <v>0</v>
      </c>
      <c r="AV222" s="158">
        <f>AV223+AV225</f>
        <v>0</v>
      </c>
      <c r="AW222" s="158">
        <f t="shared" si="153"/>
        <v>0</v>
      </c>
      <c r="AX222" s="160"/>
      <c r="AY222" s="161"/>
      <c r="AZ222" s="160"/>
      <c r="BA222" s="161"/>
      <c r="BB222" s="160"/>
      <c r="BC222" s="161"/>
      <c r="BD222" s="160"/>
      <c r="BE222" s="161"/>
    </row>
    <row r="223" spans="2:57" ht="15.75" hidden="1">
      <c r="B223" s="163">
        <v>2025</v>
      </c>
      <c r="C223" s="163">
        <v>20</v>
      </c>
      <c r="D223" s="164"/>
      <c r="E223" s="165"/>
      <c r="F223" s="163">
        <v>1</v>
      </c>
      <c r="G223" s="163">
        <v>1</v>
      </c>
      <c r="H223" s="163">
        <v>2</v>
      </c>
      <c r="I223" s="163">
        <v>5000</v>
      </c>
      <c r="J223" s="163">
        <v>5200</v>
      </c>
      <c r="K223" s="163">
        <v>521</v>
      </c>
      <c r="L223" s="166" t="s">
        <v>44</v>
      </c>
      <c r="M223" s="167"/>
      <c r="N223" s="168" t="s">
        <v>184</v>
      </c>
      <c r="O223" s="169">
        <v>0</v>
      </c>
      <c r="P223" s="169">
        <v>0</v>
      </c>
      <c r="Q223" s="169">
        <v>0</v>
      </c>
      <c r="R223" s="170"/>
      <c r="S223" s="171"/>
      <c r="T223" s="172"/>
      <c r="U223" s="169">
        <f t="shared" ref="U223:AD223" si="160">SUM(U224:U224)</f>
        <v>0</v>
      </c>
      <c r="V223" s="169">
        <f t="shared" si="160"/>
        <v>0</v>
      </c>
      <c r="W223" s="173">
        <f t="shared" si="160"/>
        <v>0</v>
      </c>
      <c r="X223" s="173">
        <f t="shared" si="160"/>
        <v>0</v>
      </c>
      <c r="Y223" s="169">
        <f t="shared" si="160"/>
        <v>0</v>
      </c>
      <c r="Z223" s="169">
        <f t="shared" si="160"/>
        <v>0</v>
      </c>
      <c r="AA223" s="173">
        <f t="shared" si="160"/>
        <v>0</v>
      </c>
      <c r="AB223" s="173">
        <f t="shared" si="160"/>
        <v>0</v>
      </c>
      <c r="AC223" s="169">
        <f t="shared" si="160"/>
        <v>0</v>
      </c>
      <c r="AD223" s="169">
        <f t="shared" si="160"/>
        <v>0</v>
      </c>
      <c r="AE223" s="169">
        <f t="shared" si="147"/>
        <v>0</v>
      </c>
      <c r="AF223" s="169">
        <f>SUM(AF224:AF224)</f>
        <v>0</v>
      </c>
      <c r="AG223" s="169">
        <f>SUM(AG224:AG224)</f>
        <v>0</v>
      </c>
      <c r="AH223" s="169">
        <f t="shared" si="148"/>
        <v>0</v>
      </c>
      <c r="AI223" s="169">
        <f>SUM(AI224:AI224)</f>
        <v>0</v>
      </c>
      <c r="AJ223" s="169">
        <f>SUM(AJ224:AJ224)</f>
        <v>0</v>
      </c>
      <c r="AK223" s="169">
        <f t="shared" si="149"/>
        <v>0</v>
      </c>
      <c r="AL223" s="169">
        <f>SUM(AL224:AL224)</f>
        <v>0</v>
      </c>
      <c r="AM223" s="169">
        <f>SUM(AM224:AM224)</f>
        <v>0</v>
      </c>
      <c r="AN223" s="169">
        <f t="shared" si="150"/>
        <v>0</v>
      </c>
      <c r="AO223" s="169">
        <f>SUM(AO224:AO224)</f>
        <v>0</v>
      </c>
      <c r="AP223" s="169">
        <f>SUM(AP224:AP224)</f>
        <v>0</v>
      </c>
      <c r="AQ223" s="169">
        <f t="shared" si="151"/>
        <v>0</v>
      </c>
      <c r="AR223" s="169">
        <f>SUM(AR224:AR224)</f>
        <v>0</v>
      </c>
      <c r="AS223" s="169">
        <f>SUM(AS224:AS224)</f>
        <v>0</v>
      </c>
      <c r="AT223" s="169">
        <f t="shared" si="152"/>
        <v>0</v>
      </c>
      <c r="AU223" s="169">
        <f>SUM(AU224:AU224)</f>
        <v>0</v>
      </c>
      <c r="AV223" s="169">
        <f>SUM(AV224:AV224)</f>
        <v>0</v>
      </c>
      <c r="AW223" s="169">
        <f t="shared" si="153"/>
        <v>0</v>
      </c>
      <c r="AX223" s="171"/>
      <c r="AY223" s="172"/>
      <c r="AZ223" s="171"/>
      <c r="BA223" s="172"/>
      <c r="BB223" s="171"/>
      <c r="BC223" s="172"/>
      <c r="BD223" s="171"/>
      <c r="BE223" s="172"/>
    </row>
    <row r="224" spans="2:57" ht="15.75" hidden="1">
      <c r="B224" s="174">
        <v>2025</v>
      </c>
      <c r="C224" s="174">
        <v>20</v>
      </c>
      <c r="D224" s="175">
        <v>0</v>
      </c>
      <c r="E224" s="176"/>
      <c r="F224" s="174">
        <v>1</v>
      </c>
      <c r="G224" s="174">
        <v>1</v>
      </c>
      <c r="H224" s="174">
        <v>2</v>
      </c>
      <c r="I224" s="174">
        <v>5000</v>
      </c>
      <c r="J224" s="174">
        <v>5200</v>
      </c>
      <c r="K224" s="174">
        <v>521</v>
      </c>
      <c r="L224" s="177">
        <v>76</v>
      </c>
      <c r="M224" s="178">
        <v>0</v>
      </c>
      <c r="N224" s="179" t="s">
        <v>185</v>
      </c>
      <c r="O224" s="180">
        <v>0</v>
      </c>
      <c r="P224" s="180">
        <v>0</v>
      </c>
      <c r="Q224" s="181">
        <v>0</v>
      </c>
      <c r="R224" s="182" t="s">
        <v>98</v>
      </c>
      <c r="S224" s="183">
        <v>0</v>
      </c>
      <c r="T224" s="183">
        <v>0</v>
      </c>
      <c r="U224" s="180">
        <v>0</v>
      </c>
      <c r="V224" s="180">
        <v>0</v>
      </c>
      <c r="W224" s="183">
        <v>0</v>
      </c>
      <c r="X224" s="183">
        <v>0</v>
      </c>
      <c r="Y224" s="180">
        <v>0</v>
      </c>
      <c r="Z224" s="180">
        <v>0</v>
      </c>
      <c r="AA224" s="183">
        <v>0</v>
      </c>
      <c r="AB224" s="183">
        <v>0</v>
      </c>
      <c r="AC224" s="180">
        <f>+O224+U224-Y224</f>
        <v>0</v>
      </c>
      <c r="AD224" s="180">
        <f>+P224+V224-Z224</f>
        <v>0</v>
      </c>
      <c r="AE224" s="181">
        <f t="shared" si="147"/>
        <v>0</v>
      </c>
      <c r="AF224" s="180">
        <v>0</v>
      </c>
      <c r="AG224" s="180">
        <v>0</v>
      </c>
      <c r="AH224" s="181">
        <f t="shared" si="148"/>
        <v>0</v>
      </c>
      <c r="AI224" s="180">
        <v>0</v>
      </c>
      <c r="AJ224" s="180">
        <v>0</v>
      </c>
      <c r="AK224" s="181">
        <f t="shared" si="149"/>
        <v>0</v>
      </c>
      <c r="AL224" s="180">
        <v>0</v>
      </c>
      <c r="AM224" s="180">
        <v>0</v>
      </c>
      <c r="AN224" s="181">
        <f t="shared" si="150"/>
        <v>0</v>
      </c>
      <c r="AO224" s="180">
        <v>0</v>
      </c>
      <c r="AP224" s="180">
        <v>0</v>
      </c>
      <c r="AQ224" s="181">
        <f t="shared" si="151"/>
        <v>0</v>
      </c>
      <c r="AR224" s="180">
        <v>0</v>
      </c>
      <c r="AS224" s="180">
        <v>0</v>
      </c>
      <c r="AT224" s="181">
        <f t="shared" si="152"/>
        <v>0</v>
      </c>
      <c r="AU224" s="180">
        <f>+AC224-AF224-AI224-AL224-AO224-AR224</f>
        <v>0</v>
      </c>
      <c r="AV224" s="180">
        <f>+AD224-AG224-AJ224-AM224-AP224-AS224</f>
        <v>0</v>
      </c>
      <c r="AW224" s="181">
        <f t="shared" si="153"/>
        <v>0</v>
      </c>
      <c r="AX224" s="183">
        <f>+S224+W224-AA224</f>
        <v>0</v>
      </c>
      <c r="AY224" s="183">
        <f>+T224+X224-AB224</f>
        <v>0</v>
      </c>
      <c r="AZ224" s="183"/>
      <c r="BA224" s="183"/>
      <c r="BB224" s="183"/>
      <c r="BC224" s="183"/>
      <c r="BD224" s="183">
        <f>+AX224-AZ224-BB224</f>
        <v>0</v>
      </c>
      <c r="BE224" s="183">
        <f>+AY224-BA224-BC224</f>
        <v>0</v>
      </c>
    </row>
    <row r="225" spans="2:57" ht="15.75" hidden="1">
      <c r="B225" s="163">
        <v>2025</v>
      </c>
      <c r="C225" s="163">
        <v>20</v>
      </c>
      <c r="D225" s="164"/>
      <c r="E225" s="165"/>
      <c r="F225" s="163">
        <v>1</v>
      </c>
      <c r="G225" s="163">
        <v>1</v>
      </c>
      <c r="H225" s="163">
        <v>2</v>
      </c>
      <c r="I225" s="163">
        <v>5000</v>
      </c>
      <c r="J225" s="163">
        <v>5200</v>
      </c>
      <c r="K225" s="163">
        <v>523</v>
      </c>
      <c r="L225" s="166" t="s">
        <v>44</v>
      </c>
      <c r="M225" s="167"/>
      <c r="N225" s="168" t="s">
        <v>186</v>
      </c>
      <c r="O225" s="169">
        <v>0</v>
      </c>
      <c r="P225" s="169">
        <v>0</v>
      </c>
      <c r="Q225" s="169">
        <v>0</v>
      </c>
      <c r="R225" s="170"/>
      <c r="S225" s="171"/>
      <c r="T225" s="172"/>
      <c r="U225" s="169">
        <f t="shared" ref="U225:AD225" si="161">SUM(U226:U227)</f>
        <v>0</v>
      </c>
      <c r="V225" s="169">
        <f t="shared" si="161"/>
        <v>0</v>
      </c>
      <c r="W225" s="173">
        <f t="shared" si="161"/>
        <v>0</v>
      </c>
      <c r="X225" s="173">
        <f t="shared" si="161"/>
        <v>0</v>
      </c>
      <c r="Y225" s="169">
        <f t="shared" si="161"/>
        <v>0</v>
      </c>
      <c r="Z225" s="169">
        <f t="shared" si="161"/>
        <v>0</v>
      </c>
      <c r="AA225" s="173">
        <f t="shared" si="161"/>
        <v>0</v>
      </c>
      <c r="AB225" s="173">
        <f t="shared" si="161"/>
        <v>0</v>
      </c>
      <c r="AC225" s="169">
        <f t="shared" si="161"/>
        <v>0</v>
      </c>
      <c r="AD225" s="169">
        <f t="shared" si="161"/>
        <v>0</v>
      </c>
      <c r="AE225" s="169">
        <f t="shared" si="147"/>
        <v>0</v>
      </c>
      <c r="AF225" s="169">
        <f>SUM(AF226:AF227)</f>
        <v>0</v>
      </c>
      <c r="AG225" s="169">
        <f>SUM(AG226:AG227)</f>
        <v>0</v>
      </c>
      <c r="AH225" s="169">
        <f t="shared" si="148"/>
        <v>0</v>
      </c>
      <c r="AI225" s="169">
        <f>SUM(AI226:AI227)</f>
        <v>0</v>
      </c>
      <c r="AJ225" s="169">
        <f>SUM(AJ226:AJ227)</f>
        <v>0</v>
      </c>
      <c r="AK225" s="169">
        <f t="shared" si="149"/>
        <v>0</v>
      </c>
      <c r="AL225" s="169">
        <f>SUM(AL226:AL227)</f>
        <v>0</v>
      </c>
      <c r="AM225" s="169">
        <f>SUM(AM226:AM227)</f>
        <v>0</v>
      </c>
      <c r="AN225" s="169">
        <f t="shared" si="150"/>
        <v>0</v>
      </c>
      <c r="AO225" s="169">
        <f>SUM(AO226:AO227)</f>
        <v>0</v>
      </c>
      <c r="AP225" s="169">
        <f>SUM(AP226:AP227)</f>
        <v>0</v>
      </c>
      <c r="AQ225" s="169">
        <f t="shared" si="151"/>
        <v>0</v>
      </c>
      <c r="AR225" s="169">
        <f>SUM(AR226:AR227)</f>
        <v>0</v>
      </c>
      <c r="AS225" s="169">
        <f>SUM(AS226:AS227)</f>
        <v>0</v>
      </c>
      <c r="AT225" s="169">
        <f t="shared" si="152"/>
        <v>0</v>
      </c>
      <c r="AU225" s="169">
        <f>SUM(AU226:AU227)</f>
        <v>0</v>
      </c>
      <c r="AV225" s="169">
        <f>SUM(AV226:AV227)</f>
        <v>0</v>
      </c>
      <c r="AW225" s="169">
        <f t="shared" si="153"/>
        <v>0</v>
      </c>
      <c r="AX225" s="171"/>
      <c r="AY225" s="172"/>
      <c r="AZ225" s="171"/>
      <c r="BA225" s="172"/>
      <c r="BB225" s="171"/>
      <c r="BC225" s="172"/>
      <c r="BD225" s="171"/>
      <c r="BE225" s="172"/>
    </row>
    <row r="226" spans="2:57" ht="15.75" hidden="1">
      <c r="B226" s="174">
        <v>2025</v>
      </c>
      <c r="C226" s="174">
        <v>20</v>
      </c>
      <c r="D226" s="175">
        <v>0</v>
      </c>
      <c r="E226" s="176"/>
      <c r="F226" s="174">
        <v>1</v>
      </c>
      <c r="G226" s="174">
        <v>1</v>
      </c>
      <c r="H226" s="174">
        <v>2</v>
      </c>
      <c r="I226" s="174">
        <v>5000</v>
      </c>
      <c r="J226" s="174">
        <v>5200</v>
      </c>
      <c r="K226" s="174">
        <v>523</v>
      </c>
      <c r="L226" s="177">
        <v>172</v>
      </c>
      <c r="M226" s="178">
        <v>0</v>
      </c>
      <c r="N226" s="179" t="s">
        <v>187</v>
      </c>
      <c r="O226" s="180">
        <v>0</v>
      </c>
      <c r="P226" s="180">
        <v>0</v>
      </c>
      <c r="Q226" s="181">
        <v>0</v>
      </c>
      <c r="R226" s="182" t="s">
        <v>98</v>
      </c>
      <c r="S226" s="183">
        <v>0</v>
      </c>
      <c r="T226" s="183">
        <v>0</v>
      </c>
      <c r="U226" s="180">
        <v>0</v>
      </c>
      <c r="V226" s="180">
        <v>0</v>
      </c>
      <c r="W226" s="183">
        <v>0</v>
      </c>
      <c r="X226" s="183">
        <v>0</v>
      </c>
      <c r="Y226" s="180">
        <v>0</v>
      </c>
      <c r="Z226" s="180">
        <v>0</v>
      </c>
      <c r="AA226" s="183">
        <v>0</v>
      </c>
      <c r="AB226" s="183">
        <v>0</v>
      </c>
      <c r="AC226" s="180">
        <f t="shared" ref="AC226:AD227" si="162">+O226+U226-Y226</f>
        <v>0</v>
      </c>
      <c r="AD226" s="180">
        <f t="shared" si="162"/>
        <v>0</v>
      </c>
      <c r="AE226" s="181">
        <f t="shared" si="147"/>
        <v>0</v>
      </c>
      <c r="AF226" s="180">
        <v>0</v>
      </c>
      <c r="AG226" s="180">
        <v>0</v>
      </c>
      <c r="AH226" s="181">
        <f t="shared" si="148"/>
        <v>0</v>
      </c>
      <c r="AI226" s="180">
        <v>0</v>
      </c>
      <c r="AJ226" s="180">
        <v>0</v>
      </c>
      <c r="AK226" s="181">
        <f t="shared" si="149"/>
        <v>0</v>
      </c>
      <c r="AL226" s="180">
        <v>0</v>
      </c>
      <c r="AM226" s="180">
        <v>0</v>
      </c>
      <c r="AN226" s="181">
        <f t="shared" si="150"/>
        <v>0</v>
      </c>
      <c r="AO226" s="180">
        <v>0</v>
      </c>
      <c r="AP226" s="180">
        <v>0</v>
      </c>
      <c r="AQ226" s="181">
        <f t="shared" si="151"/>
        <v>0</v>
      </c>
      <c r="AR226" s="180">
        <v>0</v>
      </c>
      <c r="AS226" s="180">
        <v>0</v>
      </c>
      <c r="AT226" s="181">
        <f t="shared" si="152"/>
        <v>0</v>
      </c>
      <c r="AU226" s="180">
        <f t="shared" ref="AU226:AV227" si="163">+AC226-AF226-AI226-AL226-AO226-AR226</f>
        <v>0</v>
      </c>
      <c r="AV226" s="180">
        <f t="shared" si="163"/>
        <v>0</v>
      </c>
      <c r="AW226" s="181">
        <f t="shared" si="153"/>
        <v>0</v>
      </c>
      <c r="AX226" s="183">
        <f t="shared" ref="AX226:AY227" si="164">+S226+W226-AA226</f>
        <v>0</v>
      </c>
      <c r="AY226" s="183">
        <f t="shared" si="164"/>
        <v>0</v>
      </c>
      <c r="AZ226" s="183"/>
      <c r="BA226" s="183"/>
      <c r="BB226" s="183"/>
      <c r="BC226" s="183"/>
      <c r="BD226" s="183">
        <f t="shared" ref="BD226:BE227" si="165">+AX226-AZ226-BB226</f>
        <v>0</v>
      </c>
      <c r="BE226" s="183">
        <f t="shared" si="165"/>
        <v>0</v>
      </c>
    </row>
    <row r="227" spans="2:57" ht="15.75" hidden="1">
      <c r="B227" s="174">
        <v>2025</v>
      </c>
      <c r="C227" s="174">
        <v>20</v>
      </c>
      <c r="D227" s="175">
        <v>0</v>
      </c>
      <c r="E227" s="176"/>
      <c r="F227" s="174">
        <v>1</v>
      </c>
      <c r="G227" s="174">
        <v>1</v>
      </c>
      <c r="H227" s="174">
        <v>2</v>
      </c>
      <c r="I227" s="174">
        <v>5000</v>
      </c>
      <c r="J227" s="174">
        <v>5200</v>
      </c>
      <c r="K227" s="174">
        <v>523</v>
      </c>
      <c r="L227" s="177">
        <v>1548</v>
      </c>
      <c r="M227" s="178">
        <v>0</v>
      </c>
      <c r="N227" s="179" t="s">
        <v>188</v>
      </c>
      <c r="O227" s="180">
        <v>0</v>
      </c>
      <c r="P227" s="180">
        <v>0</v>
      </c>
      <c r="Q227" s="181">
        <v>0</v>
      </c>
      <c r="R227" s="182" t="s">
        <v>98</v>
      </c>
      <c r="S227" s="183">
        <v>0</v>
      </c>
      <c r="T227" s="183">
        <v>0</v>
      </c>
      <c r="U227" s="180">
        <v>0</v>
      </c>
      <c r="V227" s="180">
        <v>0</v>
      </c>
      <c r="W227" s="183">
        <v>0</v>
      </c>
      <c r="X227" s="183">
        <v>0</v>
      </c>
      <c r="Y227" s="180">
        <v>0</v>
      </c>
      <c r="Z227" s="180">
        <v>0</v>
      </c>
      <c r="AA227" s="183">
        <v>0</v>
      </c>
      <c r="AB227" s="183">
        <v>0</v>
      </c>
      <c r="AC227" s="180">
        <f t="shared" si="162"/>
        <v>0</v>
      </c>
      <c r="AD227" s="180">
        <f t="shared" si="162"/>
        <v>0</v>
      </c>
      <c r="AE227" s="181">
        <f t="shared" si="147"/>
        <v>0</v>
      </c>
      <c r="AF227" s="180">
        <v>0</v>
      </c>
      <c r="AG227" s="180">
        <v>0</v>
      </c>
      <c r="AH227" s="181">
        <f t="shared" si="148"/>
        <v>0</v>
      </c>
      <c r="AI227" s="180">
        <v>0</v>
      </c>
      <c r="AJ227" s="180">
        <v>0</v>
      </c>
      <c r="AK227" s="181">
        <f t="shared" si="149"/>
        <v>0</v>
      </c>
      <c r="AL227" s="180">
        <v>0</v>
      </c>
      <c r="AM227" s="180">
        <v>0</v>
      </c>
      <c r="AN227" s="181">
        <f t="shared" si="150"/>
        <v>0</v>
      </c>
      <c r="AO227" s="180">
        <v>0</v>
      </c>
      <c r="AP227" s="180">
        <v>0</v>
      </c>
      <c r="AQ227" s="181">
        <f t="shared" si="151"/>
        <v>0</v>
      </c>
      <c r="AR227" s="180">
        <v>0</v>
      </c>
      <c r="AS227" s="180">
        <v>0</v>
      </c>
      <c r="AT227" s="181">
        <f t="shared" si="152"/>
        <v>0</v>
      </c>
      <c r="AU227" s="180">
        <f t="shared" si="163"/>
        <v>0</v>
      </c>
      <c r="AV227" s="180">
        <f t="shared" si="163"/>
        <v>0</v>
      </c>
      <c r="AW227" s="181">
        <f t="shared" si="153"/>
        <v>0</v>
      </c>
      <c r="AX227" s="183">
        <f t="shared" si="164"/>
        <v>0</v>
      </c>
      <c r="AY227" s="183">
        <f t="shared" si="164"/>
        <v>0</v>
      </c>
      <c r="AZ227" s="183"/>
      <c r="BA227" s="183"/>
      <c r="BB227" s="183"/>
      <c r="BC227" s="183"/>
      <c r="BD227" s="183">
        <f t="shared" si="165"/>
        <v>0</v>
      </c>
      <c r="BE227" s="183">
        <f t="shared" si="165"/>
        <v>0</v>
      </c>
    </row>
    <row r="228" spans="2:57" ht="15.75" hidden="1">
      <c r="B228" s="152">
        <v>2025</v>
      </c>
      <c r="C228" s="152">
        <v>20</v>
      </c>
      <c r="D228" s="153"/>
      <c r="E228" s="154"/>
      <c r="F228" s="152">
        <v>1</v>
      </c>
      <c r="G228" s="152">
        <v>1</v>
      </c>
      <c r="H228" s="152">
        <v>2</v>
      </c>
      <c r="I228" s="152">
        <v>5000</v>
      </c>
      <c r="J228" s="152">
        <v>5300</v>
      </c>
      <c r="K228" s="152"/>
      <c r="L228" s="155" t="s">
        <v>44</v>
      </c>
      <c r="M228" s="156"/>
      <c r="N228" s="157" t="s">
        <v>189</v>
      </c>
      <c r="O228" s="158">
        <v>0</v>
      </c>
      <c r="P228" s="158">
        <v>0</v>
      </c>
      <c r="Q228" s="158">
        <v>0</v>
      </c>
      <c r="R228" s="159"/>
      <c r="S228" s="160"/>
      <c r="T228" s="161"/>
      <c r="U228" s="158">
        <f t="shared" ref="U228:AD228" si="166">U229+U240</f>
        <v>0</v>
      </c>
      <c r="V228" s="158">
        <f t="shared" si="166"/>
        <v>0</v>
      </c>
      <c r="W228" s="162">
        <f t="shared" si="166"/>
        <v>0</v>
      </c>
      <c r="X228" s="162">
        <f t="shared" si="166"/>
        <v>0</v>
      </c>
      <c r="Y228" s="158">
        <f t="shared" si="166"/>
        <v>0</v>
      </c>
      <c r="Z228" s="158">
        <f t="shared" si="166"/>
        <v>0</v>
      </c>
      <c r="AA228" s="162">
        <f t="shared" si="166"/>
        <v>0</v>
      </c>
      <c r="AB228" s="162">
        <f t="shared" si="166"/>
        <v>0</v>
      </c>
      <c r="AC228" s="158">
        <f t="shared" si="166"/>
        <v>0</v>
      </c>
      <c r="AD228" s="158">
        <f t="shared" si="166"/>
        <v>0</v>
      </c>
      <c r="AE228" s="158">
        <f t="shared" si="147"/>
        <v>0</v>
      </c>
      <c r="AF228" s="158">
        <f>AF229+AF240</f>
        <v>0</v>
      </c>
      <c r="AG228" s="158">
        <f>AG229+AG240</f>
        <v>0</v>
      </c>
      <c r="AH228" s="158">
        <f t="shared" si="148"/>
        <v>0</v>
      </c>
      <c r="AI228" s="158">
        <f>AI229+AI240</f>
        <v>0</v>
      </c>
      <c r="AJ228" s="158">
        <f>AJ229+AJ240</f>
        <v>0</v>
      </c>
      <c r="AK228" s="158">
        <f t="shared" si="149"/>
        <v>0</v>
      </c>
      <c r="AL228" s="158">
        <f>AL229+AL240</f>
        <v>0</v>
      </c>
      <c r="AM228" s="158">
        <f>AM229+AM240</f>
        <v>0</v>
      </c>
      <c r="AN228" s="158">
        <f t="shared" si="150"/>
        <v>0</v>
      </c>
      <c r="AO228" s="158">
        <f>AO229+AO240</f>
        <v>0</v>
      </c>
      <c r="AP228" s="158">
        <f>AP229+AP240</f>
        <v>0</v>
      </c>
      <c r="AQ228" s="158">
        <f t="shared" si="151"/>
        <v>0</v>
      </c>
      <c r="AR228" s="158">
        <f>AR229+AR240</f>
        <v>0</v>
      </c>
      <c r="AS228" s="158">
        <f>AS229+AS240</f>
        <v>0</v>
      </c>
      <c r="AT228" s="158">
        <f t="shared" si="152"/>
        <v>0</v>
      </c>
      <c r="AU228" s="158">
        <f>AU229+AU240</f>
        <v>0</v>
      </c>
      <c r="AV228" s="158">
        <f>AV229+AV240</f>
        <v>0</v>
      </c>
      <c r="AW228" s="158">
        <f t="shared" si="153"/>
        <v>0</v>
      </c>
      <c r="AX228" s="160"/>
      <c r="AY228" s="161"/>
      <c r="AZ228" s="160"/>
      <c r="BA228" s="161"/>
      <c r="BB228" s="160"/>
      <c r="BC228" s="161"/>
      <c r="BD228" s="160"/>
      <c r="BE228" s="161"/>
    </row>
    <row r="229" spans="2:57" ht="15.75" hidden="1">
      <c r="B229" s="163">
        <v>2025</v>
      </c>
      <c r="C229" s="163">
        <v>20</v>
      </c>
      <c r="D229" s="164"/>
      <c r="E229" s="165"/>
      <c r="F229" s="163">
        <v>1</v>
      </c>
      <c r="G229" s="163">
        <v>1</v>
      </c>
      <c r="H229" s="163">
        <v>2</v>
      </c>
      <c r="I229" s="163">
        <v>5000</v>
      </c>
      <c r="J229" s="163">
        <v>5300</v>
      </c>
      <c r="K229" s="163">
        <v>531</v>
      </c>
      <c r="L229" s="166" t="s">
        <v>44</v>
      </c>
      <c r="M229" s="167"/>
      <c r="N229" s="168" t="s">
        <v>190</v>
      </c>
      <c r="O229" s="169">
        <v>0</v>
      </c>
      <c r="P229" s="169">
        <v>0</v>
      </c>
      <c r="Q229" s="169">
        <v>0</v>
      </c>
      <c r="R229" s="170"/>
      <c r="S229" s="171"/>
      <c r="T229" s="172"/>
      <c r="U229" s="169">
        <f t="shared" ref="U229:AD229" si="167">SUM(U230:U239)</f>
        <v>0</v>
      </c>
      <c r="V229" s="169">
        <f t="shared" si="167"/>
        <v>0</v>
      </c>
      <c r="W229" s="173">
        <f t="shared" si="167"/>
        <v>0</v>
      </c>
      <c r="X229" s="173">
        <f t="shared" si="167"/>
        <v>0</v>
      </c>
      <c r="Y229" s="169">
        <f t="shared" si="167"/>
        <v>0</v>
      </c>
      <c r="Z229" s="169">
        <f t="shared" si="167"/>
        <v>0</v>
      </c>
      <c r="AA229" s="173">
        <f t="shared" si="167"/>
        <v>0</v>
      </c>
      <c r="AB229" s="173">
        <f t="shared" si="167"/>
        <v>0</v>
      </c>
      <c r="AC229" s="169">
        <f t="shared" si="167"/>
        <v>0</v>
      </c>
      <c r="AD229" s="169">
        <f t="shared" si="167"/>
        <v>0</v>
      </c>
      <c r="AE229" s="169">
        <f t="shared" si="147"/>
        <v>0</v>
      </c>
      <c r="AF229" s="169">
        <f>SUM(AF230:AF239)</f>
        <v>0</v>
      </c>
      <c r="AG229" s="169">
        <f>SUM(AG230:AG239)</f>
        <v>0</v>
      </c>
      <c r="AH229" s="169">
        <f t="shared" si="148"/>
        <v>0</v>
      </c>
      <c r="AI229" s="169">
        <f>SUM(AI230:AI239)</f>
        <v>0</v>
      </c>
      <c r="AJ229" s="169">
        <f>SUM(AJ230:AJ239)</f>
        <v>0</v>
      </c>
      <c r="AK229" s="169">
        <f t="shared" si="149"/>
        <v>0</v>
      </c>
      <c r="AL229" s="169">
        <f>SUM(AL230:AL239)</f>
        <v>0</v>
      </c>
      <c r="AM229" s="169">
        <f>SUM(AM230:AM239)</f>
        <v>0</v>
      </c>
      <c r="AN229" s="169">
        <f t="shared" si="150"/>
        <v>0</v>
      </c>
      <c r="AO229" s="169">
        <f>SUM(AO230:AO239)</f>
        <v>0</v>
      </c>
      <c r="AP229" s="169">
        <f>SUM(AP230:AP239)</f>
        <v>0</v>
      </c>
      <c r="AQ229" s="169">
        <f t="shared" si="151"/>
        <v>0</v>
      </c>
      <c r="AR229" s="169">
        <f>SUM(AR230:AR239)</f>
        <v>0</v>
      </c>
      <c r="AS229" s="169">
        <f>SUM(AS230:AS239)</f>
        <v>0</v>
      </c>
      <c r="AT229" s="169">
        <f t="shared" si="152"/>
        <v>0</v>
      </c>
      <c r="AU229" s="169">
        <f>SUM(AU230:AU239)</f>
        <v>0</v>
      </c>
      <c r="AV229" s="169">
        <f>SUM(AV230:AV239)</f>
        <v>0</v>
      </c>
      <c r="AW229" s="169">
        <f t="shared" si="153"/>
        <v>0</v>
      </c>
      <c r="AX229" s="171"/>
      <c r="AY229" s="172"/>
      <c r="AZ229" s="171"/>
      <c r="BA229" s="172"/>
      <c r="BB229" s="171"/>
      <c r="BC229" s="172"/>
      <c r="BD229" s="171"/>
      <c r="BE229" s="172"/>
    </row>
    <row r="230" spans="2:57" ht="15.75" hidden="1">
      <c r="B230" s="174">
        <v>2025</v>
      </c>
      <c r="C230" s="174">
        <v>20</v>
      </c>
      <c r="D230" s="175">
        <v>0</v>
      </c>
      <c r="E230" s="176"/>
      <c r="F230" s="174">
        <v>1</v>
      </c>
      <c r="G230" s="174">
        <v>1</v>
      </c>
      <c r="H230" s="174">
        <v>2</v>
      </c>
      <c r="I230" s="174">
        <v>5000</v>
      </c>
      <c r="J230" s="174">
        <v>5300</v>
      </c>
      <c r="K230" s="174">
        <v>531</v>
      </c>
      <c r="L230" s="177">
        <v>216</v>
      </c>
      <c r="M230" s="178">
        <v>0</v>
      </c>
      <c r="N230" s="179" t="s">
        <v>191</v>
      </c>
      <c r="O230" s="180">
        <v>0</v>
      </c>
      <c r="P230" s="180">
        <v>0</v>
      </c>
      <c r="Q230" s="181">
        <v>0</v>
      </c>
      <c r="R230" s="182" t="s">
        <v>98</v>
      </c>
      <c r="S230" s="183">
        <v>0</v>
      </c>
      <c r="T230" s="183">
        <v>0</v>
      </c>
      <c r="U230" s="180">
        <v>0</v>
      </c>
      <c r="V230" s="180">
        <v>0</v>
      </c>
      <c r="W230" s="183">
        <v>0</v>
      </c>
      <c r="X230" s="183">
        <v>0</v>
      </c>
      <c r="Y230" s="180">
        <v>0</v>
      </c>
      <c r="Z230" s="180">
        <v>0</v>
      </c>
      <c r="AA230" s="183">
        <v>0</v>
      </c>
      <c r="AB230" s="183">
        <v>0</v>
      </c>
      <c r="AC230" s="180">
        <f t="shared" ref="AC230:AD239" si="168">+O230+U230-Y230</f>
        <v>0</v>
      </c>
      <c r="AD230" s="180">
        <f t="shared" si="168"/>
        <v>0</v>
      </c>
      <c r="AE230" s="181">
        <f t="shared" si="147"/>
        <v>0</v>
      </c>
      <c r="AF230" s="180">
        <v>0</v>
      </c>
      <c r="AG230" s="180">
        <v>0</v>
      </c>
      <c r="AH230" s="181">
        <f t="shared" si="148"/>
        <v>0</v>
      </c>
      <c r="AI230" s="180">
        <v>0</v>
      </c>
      <c r="AJ230" s="180">
        <v>0</v>
      </c>
      <c r="AK230" s="181">
        <f t="shared" si="149"/>
        <v>0</v>
      </c>
      <c r="AL230" s="180">
        <v>0</v>
      </c>
      <c r="AM230" s="180">
        <v>0</v>
      </c>
      <c r="AN230" s="181">
        <f t="shared" si="150"/>
        <v>0</v>
      </c>
      <c r="AO230" s="180">
        <v>0</v>
      </c>
      <c r="AP230" s="180">
        <v>0</v>
      </c>
      <c r="AQ230" s="181">
        <f t="shared" si="151"/>
        <v>0</v>
      </c>
      <c r="AR230" s="180">
        <v>0</v>
      </c>
      <c r="AS230" s="180">
        <v>0</v>
      </c>
      <c r="AT230" s="181">
        <f t="shared" si="152"/>
        <v>0</v>
      </c>
      <c r="AU230" s="180">
        <f t="shared" ref="AU230:AV239" si="169">+AC230-AF230-AI230-AL230-AO230-AR230</f>
        <v>0</v>
      </c>
      <c r="AV230" s="180">
        <f t="shared" si="169"/>
        <v>0</v>
      </c>
      <c r="AW230" s="181">
        <f t="shared" si="153"/>
        <v>0</v>
      </c>
      <c r="AX230" s="183">
        <f t="shared" ref="AX230:AY239" si="170">+S230+W230-AA230</f>
        <v>0</v>
      </c>
      <c r="AY230" s="183">
        <f t="shared" si="170"/>
        <v>0</v>
      </c>
      <c r="AZ230" s="183"/>
      <c r="BA230" s="183"/>
      <c r="BB230" s="183"/>
      <c r="BC230" s="183"/>
      <c r="BD230" s="183">
        <f t="shared" ref="BD230:BE239" si="171">+AX230-AZ230-BB230</f>
        <v>0</v>
      </c>
      <c r="BE230" s="183">
        <f t="shared" si="171"/>
        <v>0</v>
      </c>
    </row>
    <row r="231" spans="2:57" ht="15.75" hidden="1">
      <c r="B231" s="174">
        <v>2025</v>
      </c>
      <c r="C231" s="174">
        <v>20</v>
      </c>
      <c r="D231" s="175">
        <v>0</v>
      </c>
      <c r="E231" s="176"/>
      <c r="F231" s="174">
        <v>1</v>
      </c>
      <c r="G231" s="174">
        <v>1</v>
      </c>
      <c r="H231" s="174">
        <v>2</v>
      </c>
      <c r="I231" s="174">
        <v>5000</v>
      </c>
      <c r="J231" s="174">
        <v>5300</v>
      </c>
      <c r="K231" s="174">
        <v>531</v>
      </c>
      <c r="L231" s="177">
        <v>346</v>
      </c>
      <c r="M231" s="178">
        <v>0</v>
      </c>
      <c r="N231" s="179" t="s">
        <v>192</v>
      </c>
      <c r="O231" s="180">
        <v>0</v>
      </c>
      <c r="P231" s="180">
        <v>0</v>
      </c>
      <c r="Q231" s="181">
        <v>0</v>
      </c>
      <c r="R231" s="182" t="s">
        <v>98</v>
      </c>
      <c r="S231" s="183">
        <v>0</v>
      </c>
      <c r="T231" s="183">
        <v>0</v>
      </c>
      <c r="U231" s="180">
        <v>0</v>
      </c>
      <c r="V231" s="180">
        <v>0</v>
      </c>
      <c r="W231" s="183">
        <v>0</v>
      </c>
      <c r="X231" s="183">
        <v>0</v>
      </c>
      <c r="Y231" s="180">
        <v>0</v>
      </c>
      <c r="Z231" s="180">
        <v>0</v>
      </c>
      <c r="AA231" s="183">
        <v>0</v>
      </c>
      <c r="AB231" s="183">
        <v>0</v>
      </c>
      <c r="AC231" s="180">
        <f t="shared" si="168"/>
        <v>0</v>
      </c>
      <c r="AD231" s="180">
        <f t="shared" si="168"/>
        <v>0</v>
      </c>
      <c r="AE231" s="181">
        <f t="shared" si="147"/>
        <v>0</v>
      </c>
      <c r="AF231" s="180">
        <v>0</v>
      </c>
      <c r="AG231" s="180">
        <v>0</v>
      </c>
      <c r="AH231" s="181">
        <f t="shared" si="148"/>
        <v>0</v>
      </c>
      <c r="AI231" s="180">
        <v>0</v>
      </c>
      <c r="AJ231" s="180">
        <v>0</v>
      </c>
      <c r="AK231" s="181">
        <f t="shared" si="149"/>
        <v>0</v>
      </c>
      <c r="AL231" s="180">
        <v>0</v>
      </c>
      <c r="AM231" s="180">
        <v>0</v>
      </c>
      <c r="AN231" s="181">
        <f t="shared" si="150"/>
        <v>0</v>
      </c>
      <c r="AO231" s="180">
        <v>0</v>
      </c>
      <c r="AP231" s="180">
        <v>0</v>
      </c>
      <c r="AQ231" s="181">
        <f t="shared" si="151"/>
        <v>0</v>
      </c>
      <c r="AR231" s="180">
        <v>0</v>
      </c>
      <c r="AS231" s="180">
        <v>0</v>
      </c>
      <c r="AT231" s="181">
        <f t="shared" si="152"/>
        <v>0</v>
      </c>
      <c r="AU231" s="180">
        <f t="shared" si="169"/>
        <v>0</v>
      </c>
      <c r="AV231" s="180">
        <f t="shared" si="169"/>
        <v>0</v>
      </c>
      <c r="AW231" s="181">
        <f t="shared" si="153"/>
        <v>0</v>
      </c>
      <c r="AX231" s="183">
        <f t="shared" si="170"/>
        <v>0</v>
      </c>
      <c r="AY231" s="183">
        <f t="shared" si="170"/>
        <v>0</v>
      </c>
      <c r="AZ231" s="183"/>
      <c r="BA231" s="183"/>
      <c r="BB231" s="183"/>
      <c r="BC231" s="183"/>
      <c r="BD231" s="183">
        <f t="shared" si="171"/>
        <v>0</v>
      </c>
      <c r="BE231" s="183">
        <f t="shared" si="171"/>
        <v>0</v>
      </c>
    </row>
    <row r="232" spans="2:57" ht="15.75" hidden="1">
      <c r="B232" s="174">
        <v>2025</v>
      </c>
      <c r="C232" s="174">
        <v>20</v>
      </c>
      <c r="D232" s="175">
        <v>0</v>
      </c>
      <c r="E232" s="176"/>
      <c r="F232" s="174">
        <v>1</v>
      </c>
      <c r="G232" s="174">
        <v>1</v>
      </c>
      <c r="H232" s="174">
        <v>2</v>
      </c>
      <c r="I232" s="174">
        <v>5000</v>
      </c>
      <c r="J232" s="174">
        <v>5300</v>
      </c>
      <c r="K232" s="174">
        <v>531</v>
      </c>
      <c r="L232" s="177">
        <v>543</v>
      </c>
      <c r="M232" s="178">
        <v>0</v>
      </c>
      <c r="N232" s="179" t="s">
        <v>193</v>
      </c>
      <c r="O232" s="180">
        <v>0</v>
      </c>
      <c r="P232" s="180">
        <v>0</v>
      </c>
      <c r="Q232" s="181">
        <v>0</v>
      </c>
      <c r="R232" s="182" t="s">
        <v>98</v>
      </c>
      <c r="S232" s="183">
        <v>0</v>
      </c>
      <c r="T232" s="183">
        <v>0</v>
      </c>
      <c r="U232" s="180">
        <v>0</v>
      </c>
      <c r="V232" s="180">
        <v>0</v>
      </c>
      <c r="W232" s="183">
        <v>0</v>
      </c>
      <c r="X232" s="183">
        <v>0</v>
      </c>
      <c r="Y232" s="180">
        <v>0</v>
      </c>
      <c r="Z232" s="180">
        <v>0</v>
      </c>
      <c r="AA232" s="183">
        <v>0</v>
      </c>
      <c r="AB232" s="183">
        <v>0</v>
      </c>
      <c r="AC232" s="180">
        <f t="shared" si="168"/>
        <v>0</v>
      </c>
      <c r="AD232" s="180">
        <f t="shared" si="168"/>
        <v>0</v>
      </c>
      <c r="AE232" s="181">
        <f t="shared" si="147"/>
        <v>0</v>
      </c>
      <c r="AF232" s="180">
        <v>0</v>
      </c>
      <c r="AG232" s="180">
        <v>0</v>
      </c>
      <c r="AH232" s="181">
        <f t="shared" si="148"/>
        <v>0</v>
      </c>
      <c r="AI232" s="180">
        <v>0</v>
      </c>
      <c r="AJ232" s="180">
        <v>0</v>
      </c>
      <c r="AK232" s="181">
        <f t="shared" si="149"/>
        <v>0</v>
      </c>
      <c r="AL232" s="180">
        <v>0</v>
      </c>
      <c r="AM232" s="180">
        <v>0</v>
      </c>
      <c r="AN232" s="181">
        <f t="shared" si="150"/>
        <v>0</v>
      </c>
      <c r="AO232" s="180">
        <v>0</v>
      </c>
      <c r="AP232" s="180">
        <v>0</v>
      </c>
      <c r="AQ232" s="181">
        <f t="shared" si="151"/>
        <v>0</v>
      </c>
      <c r="AR232" s="180">
        <v>0</v>
      </c>
      <c r="AS232" s="180">
        <v>0</v>
      </c>
      <c r="AT232" s="181">
        <f t="shared" si="152"/>
        <v>0</v>
      </c>
      <c r="AU232" s="180">
        <f t="shared" si="169"/>
        <v>0</v>
      </c>
      <c r="AV232" s="180">
        <f t="shared" si="169"/>
        <v>0</v>
      </c>
      <c r="AW232" s="181">
        <f t="shared" si="153"/>
        <v>0</v>
      </c>
      <c r="AX232" s="183">
        <f t="shared" si="170"/>
        <v>0</v>
      </c>
      <c r="AY232" s="183">
        <f t="shared" si="170"/>
        <v>0</v>
      </c>
      <c r="AZ232" s="183"/>
      <c r="BA232" s="183"/>
      <c r="BB232" s="183"/>
      <c r="BC232" s="183"/>
      <c r="BD232" s="183">
        <f t="shared" si="171"/>
        <v>0</v>
      </c>
      <c r="BE232" s="183">
        <f t="shared" si="171"/>
        <v>0</v>
      </c>
    </row>
    <row r="233" spans="2:57" ht="15.75" hidden="1">
      <c r="B233" s="174">
        <v>2025</v>
      </c>
      <c r="C233" s="174">
        <v>20</v>
      </c>
      <c r="D233" s="175">
        <v>0</v>
      </c>
      <c r="E233" s="176"/>
      <c r="F233" s="174">
        <v>1</v>
      </c>
      <c r="G233" s="174">
        <v>1</v>
      </c>
      <c r="H233" s="174">
        <v>2</v>
      </c>
      <c r="I233" s="174">
        <v>5000</v>
      </c>
      <c r="J233" s="174">
        <v>5300</v>
      </c>
      <c r="K233" s="174">
        <v>531</v>
      </c>
      <c r="L233" s="177">
        <v>544</v>
      </c>
      <c r="M233" s="178">
        <v>0</v>
      </c>
      <c r="N233" s="179" t="s">
        <v>194</v>
      </c>
      <c r="O233" s="180">
        <v>0</v>
      </c>
      <c r="P233" s="180">
        <v>0</v>
      </c>
      <c r="Q233" s="181">
        <v>0</v>
      </c>
      <c r="R233" s="182" t="s">
        <v>98</v>
      </c>
      <c r="S233" s="183">
        <v>0</v>
      </c>
      <c r="T233" s="183">
        <v>0</v>
      </c>
      <c r="U233" s="180">
        <v>0</v>
      </c>
      <c r="V233" s="180">
        <v>0</v>
      </c>
      <c r="W233" s="183">
        <v>0</v>
      </c>
      <c r="X233" s="183">
        <v>0</v>
      </c>
      <c r="Y233" s="180">
        <v>0</v>
      </c>
      <c r="Z233" s="180">
        <v>0</v>
      </c>
      <c r="AA233" s="183">
        <v>0</v>
      </c>
      <c r="AB233" s="183">
        <v>0</v>
      </c>
      <c r="AC233" s="180">
        <f t="shared" si="168"/>
        <v>0</v>
      </c>
      <c r="AD233" s="180">
        <f t="shared" si="168"/>
        <v>0</v>
      </c>
      <c r="AE233" s="181">
        <f t="shared" si="147"/>
        <v>0</v>
      </c>
      <c r="AF233" s="180">
        <v>0</v>
      </c>
      <c r="AG233" s="180">
        <v>0</v>
      </c>
      <c r="AH233" s="181">
        <f t="shared" si="148"/>
        <v>0</v>
      </c>
      <c r="AI233" s="180">
        <v>0</v>
      </c>
      <c r="AJ233" s="180">
        <v>0</v>
      </c>
      <c r="AK233" s="181">
        <f t="shared" si="149"/>
        <v>0</v>
      </c>
      <c r="AL233" s="180">
        <v>0</v>
      </c>
      <c r="AM233" s="180">
        <v>0</v>
      </c>
      <c r="AN233" s="181">
        <f t="shared" si="150"/>
        <v>0</v>
      </c>
      <c r="AO233" s="180">
        <v>0</v>
      </c>
      <c r="AP233" s="180">
        <v>0</v>
      </c>
      <c r="AQ233" s="181">
        <f t="shared" si="151"/>
        <v>0</v>
      </c>
      <c r="AR233" s="180">
        <v>0</v>
      </c>
      <c r="AS233" s="180">
        <v>0</v>
      </c>
      <c r="AT233" s="181">
        <f t="shared" si="152"/>
        <v>0</v>
      </c>
      <c r="AU233" s="180">
        <f t="shared" si="169"/>
        <v>0</v>
      </c>
      <c r="AV233" s="180">
        <f t="shared" si="169"/>
        <v>0</v>
      </c>
      <c r="AW233" s="181">
        <f t="shared" si="153"/>
        <v>0</v>
      </c>
      <c r="AX233" s="183">
        <f t="shared" si="170"/>
        <v>0</v>
      </c>
      <c r="AY233" s="183">
        <f t="shared" si="170"/>
        <v>0</v>
      </c>
      <c r="AZ233" s="183"/>
      <c r="BA233" s="183"/>
      <c r="BB233" s="183"/>
      <c r="BC233" s="183"/>
      <c r="BD233" s="183">
        <f t="shared" si="171"/>
        <v>0</v>
      </c>
      <c r="BE233" s="183">
        <f t="shared" si="171"/>
        <v>0</v>
      </c>
    </row>
    <row r="234" spans="2:57" ht="15.75" hidden="1">
      <c r="B234" s="174">
        <v>2025</v>
      </c>
      <c r="C234" s="174">
        <v>20</v>
      </c>
      <c r="D234" s="175">
        <v>0</v>
      </c>
      <c r="E234" s="176"/>
      <c r="F234" s="174">
        <v>1</v>
      </c>
      <c r="G234" s="174">
        <v>1</v>
      </c>
      <c r="H234" s="174">
        <v>2</v>
      </c>
      <c r="I234" s="174">
        <v>5000</v>
      </c>
      <c r="J234" s="174">
        <v>5300</v>
      </c>
      <c r="K234" s="174">
        <v>531</v>
      </c>
      <c r="L234" s="177">
        <v>663</v>
      </c>
      <c r="M234" s="178">
        <v>0</v>
      </c>
      <c r="N234" s="179" t="s">
        <v>195</v>
      </c>
      <c r="O234" s="180">
        <v>0</v>
      </c>
      <c r="P234" s="180">
        <v>0</v>
      </c>
      <c r="Q234" s="181">
        <v>0</v>
      </c>
      <c r="R234" s="182" t="s">
        <v>98</v>
      </c>
      <c r="S234" s="183">
        <v>0</v>
      </c>
      <c r="T234" s="183">
        <v>0</v>
      </c>
      <c r="U234" s="180">
        <v>0</v>
      </c>
      <c r="V234" s="180">
        <v>0</v>
      </c>
      <c r="W234" s="183">
        <v>0</v>
      </c>
      <c r="X234" s="183">
        <v>0</v>
      </c>
      <c r="Y234" s="180">
        <v>0</v>
      </c>
      <c r="Z234" s="180">
        <v>0</v>
      </c>
      <c r="AA234" s="183">
        <v>0</v>
      </c>
      <c r="AB234" s="183">
        <v>0</v>
      </c>
      <c r="AC234" s="180">
        <f t="shared" si="168"/>
        <v>0</v>
      </c>
      <c r="AD234" s="180">
        <f t="shared" si="168"/>
        <v>0</v>
      </c>
      <c r="AE234" s="181">
        <f t="shared" si="147"/>
        <v>0</v>
      </c>
      <c r="AF234" s="180">
        <v>0</v>
      </c>
      <c r="AG234" s="180">
        <v>0</v>
      </c>
      <c r="AH234" s="181">
        <f t="shared" si="148"/>
        <v>0</v>
      </c>
      <c r="AI234" s="180">
        <v>0</v>
      </c>
      <c r="AJ234" s="180">
        <v>0</v>
      </c>
      <c r="AK234" s="181">
        <f t="shared" si="149"/>
        <v>0</v>
      </c>
      <c r="AL234" s="180">
        <v>0</v>
      </c>
      <c r="AM234" s="180">
        <v>0</v>
      </c>
      <c r="AN234" s="181">
        <f t="shared" si="150"/>
        <v>0</v>
      </c>
      <c r="AO234" s="180">
        <v>0</v>
      </c>
      <c r="AP234" s="180">
        <v>0</v>
      </c>
      <c r="AQ234" s="181">
        <f t="shared" si="151"/>
        <v>0</v>
      </c>
      <c r="AR234" s="180">
        <v>0</v>
      </c>
      <c r="AS234" s="180">
        <v>0</v>
      </c>
      <c r="AT234" s="181">
        <f t="shared" si="152"/>
        <v>0</v>
      </c>
      <c r="AU234" s="180">
        <f t="shared" si="169"/>
        <v>0</v>
      </c>
      <c r="AV234" s="180">
        <f t="shared" si="169"/>
        <v>0</v>
      </c>
      <c r="AW234" s="181">
        <f t="shared" si="153"/>
        <v>0</v>
      </c>
      <c r="AX234" s="183">
        <f t="shared" si="170"/>
        <v>0</v>
      </c>
      <c r="AY234" s="183">
        <f t="shared" si="170"/>
        <v>0</v>
      </c>
      <c r="AZ234" s="183"/>
      <c r="BA234" s="183"/>
      <c r="BB234" s="183"/>
      <c r="BC234" s="183"/>
      <c r="BD234" s="183">
        <f t="shared" si="171"/>
        <v>0</v>
      </c>
      <c r="BE234" s="183">
        <f t="shared" si="171"/>
        <v>0</v>
      </c>
    </row>
    <row r="235" spans="2:57" ht="15.75" hidden="1">
      <c r="B235" s="174">
        <v>2025</v>
      </c>
      <c r="C235" s="174">
        <v>20</v>
      </c>
      <c r="D235" s="175">
        <v>0</v>
      </c>
      <c r="E235" s="176"/>
      <c r="F235" s="174">
        <v>1</v>
      </c>
      <c r="G235" s="174">
        <v>1</v>
      </c>
      <c r="H235" s="174">
        <v>2</v>
      </c>
      <c r="I235" s="174">
        <v>5000</v>
      </c>
      <c r="J235" s="174">
        <v>5300</v>
      </c>
      <c r="K235" s="174">
        <v>531</v>
      </c>
      <c r="L235" s="177">
        <v>669</v>
      </c>
      <c r="M235" s="178">
        <v>0</v>
      </c>
      <c r="N235" s="179" t="s">
        <v>196</v>
      </c>
      <c r="O235" s="180">
        <v>0</v>
      </c>
      <c r="P235" s="180">
        <v>0</v>
      </c>
      <c r="Q235" s="181">
        <v>0</v>
      </c>
      <c r="R235" s="182" t="s">
        <v>98</v>
      </c>
      <c r="S235" s="183">
        <v>0</v>
      </c>
      <c r="T235" s="183">
        <v>0</v>
      </c>
      <c r="U235" s="180">
        <v>0</v>
      </c>
      <c r="V235" s="180">
        <v>0</v>
      </c>
      <c r="W235" s="183">
        <v>0</v>
      </c>
      <c r="X235" s="183">
        <v>0</v>
      </c>
      <c r="Y235" s="180">
        <v>0</v>
      </c>
      <c r="Z235" s="180">
        <v>0</v>
      </c>
      <c r="AA235" s="183">
        <v>0</v>
      </c>
      <c r="AB235" s="183">
        <v>0</v>
      </c>
      <c r="AC235" s="180">
        <f t="shared" si="168"/>
        <v>0</v>
      </c>
      <c r="AD235" s="180">
        <f t="shared" si="168"/>
        <v>0</v>
      </c>
      <c r="AE235" s="181">
        <f t="shared" si="147"/>
        <v>0</v>
      </c>
      <c r="AF235" s="180">
        <v>0</v>
      </c>
      <c r="AG235" s="180">
        <v>0</v>
      </c>
      <c r="AH235" s="181">
        <f t="shared" si="148"/>
        <v>0</v>
      </c>
      <c r="AI235" s="180">
        <v>0</v>
      </c>
      <c r="AJ235" s="180">
        <v>0</v>
      </c>
      <c r="AK235" s="181">
        <f t="shared" si="149"/>
        <v>0</v>
      </c>
      <c r="AL235" s="180">
        <v>0</v>
      </c>
      <c r="AM235" s="180">
        <v>0</v>
      </c>
      <c r="AN235" s="181">
        <f t="shared" si="150"/>
        <v>0</v>
      </c>
      <c r="AO235" s="180">
        <v>0</v>
      </c>
      <c r="AP235" s="180">
        <v>0</v>
      </c>
      <c r="AQ235" s="181">
        <f t="shared" si="151"/>
        <v>0</v>
      </c>
      <c r="AR235" s="180">
        <v>0</v>
      </c>
      <c r="AS235" s="180">
        <v>0</v>
      </c>
      <c r="AT235" s="181">
        <f t="shared" si="152"/>
        <v>0</v>
      </c>
      <c r="AU235" s="180">
        <f t="shared" si="169"/>
        <v>0</v>
      </c>
      <c r="AV235" s="180">
        <f t="shared" si="169"/>
        <v>0</v>
      </c>
      <c r="AW235" s="181">
        <f t="shared" si="153"/>
        <v>0</v>
      </c>
      <c r="AX235" s="183">
        <f t="shared" si="170"/>
        <v>0</v>
      </c>
      <c r="AY235" s="183">
        <f t="shared" si="170"/>
        <v>0</v>
      </c>
      <c r="AZ235" s="183"/>
      <c r="BA235" s="183"/>
      <c r="BB235" s="183"/>
      <c r="BC235" s="183"/>
      <c r="BD235" s="183">
        <f t="shared" si="171"/>
        <v>0</v>
      </c>
      <c r="BE235" s="183">
        <f t="shared" si="171"/>
        <v>0</v>
      </c>
    </row>
    <row r="236" spans="2:57" ht="15.75" hidden="1">
      <c r="B236" s="174">
        <v>2025</v>
      </c>
      <c r="C236" s="174">
        <v>20</v>
      </c>
      <c r="D236" s="175">
        <v>0</v>
      </c>
      <c r="E236" s="176"/>
      <c r="F236" s="174">
        <v>1</v>
      </c>
      <c r="G236" s="174">
        <v>1</v>
      </c>
      <c r="H236" s="174">
        <v>2</v>
      </c>
      <c r="I236" s="174">
        <v>5000</v>
      </c>
      <c r="J236" s="174">
        <v>5300</v>
      </c>
      <c r="K236" s="174">
        <v>531</v>
      </c>
      <c r="L236" s="177">
        <v>982</v>
      </c>
      <c r="M236" s="178">
        <v>0</v>
      </c>
      <c r="N236" s="179" t="s">
        <v>197</v>
      </c>
      <c r="O236" s="180">
        <v>0</v>
      </c>
      <c r="P236" s="180">
        <v>0</v>
      </c>
      <c r="Q236" s="181">
        <v>0</v>
      </c>
      <c r="R236" s="182" t="s">
        <v>98</v>
      </c>
      <c r="S236" s="183">
        <v>0</v>
      </c>
      <c r="T236" s="183">
        <v>0</v>
      </c>
      <c r="U236" s="180">
        <v>0</v>
      </c>
      <c r="V236" s="180">
        <v>0</v>
      </c>
      <c r="W236" s="183">
        <v>0</v>
      </c>
      <c r="X236" s="183">
        <v>0</v>
      </c>
      <c r="Y236" s="180">
        <v>0</v>
      </c>
      <c r="Z236" s="180">
        <v>0</v>
      </c>
      <c r="AA236" s="183">
        <v>0</v>
      </c>
      <c r="AB236" s="183">
        <v>0</v>
      </c>
      <c r="AC236" s="180">
        <f t="shared" si="168"/>
        <v>0</v>
      </c>
      <c r="AD236" s="180">
        <f t="shared" si="168"/>
        <v>0</v>
      </c>
      <c r="AE236" s="181">
        <f t="shared" si="147"/>
        <v>0</v>
      </c>
      <c r="AF236" s="180">
        <v>0</v>
      </c>
      <c r="AG236" s="180">
        <v>0</v>
      </c>
      <c r="AH236" s="181">
        <f t="shared" si="148"/>
        <v>0</v>
      </c>
      <c r="AI236" s="180">
        <v>0</v>
      </c>
      <c r="AJ236" s="180">
        <v>0</v>
      </c>
      <c r="AK236" s="181">
        <f t="shared" si="149"/>
        <v>0</v>
      </c>
      <c r="AL236" s="180">
        <v>0</v>
      </c>
      <c r="AM236" s="180">
        <v>0</v>
      </c>
      <c r="AN236" s="181">
        <f t="shared" si="150"/>
        <v>0</v>
      </c>
      <c r="AO236" s="180">
        <v>0</v>
      </c>
      <c r="AP236" s="180">
        <v>0</v>
      </c>
      <c r="AQ236" s="181">
        <f t="shared" si="151"/>
        <v>0</v>
      </c>
      <c r="AR236" s="180">
        <v>0</v>
      </c>
      <c r="AS236" s="180">
        <v>0</v>
      </c>
      <c r="AT236" s="181">
        <f t="shared" si="152"/>
        <v>0</v>
      </c>
      <c r="AU236" s="180">
        <f t="shared" si="169"/>
        <v>0</v>
      </c>
      <c r="AV236" s="180">
        <f t="shared" si="169"/>
        <v>0</v>
      </c>
      <c r="AW236" s="181">
        <f t="shared" si="153"/>
        <v>0</v>
      </c>
      <c r="AX236" s="183">
        <f t="shared" si="170"/>
        <v>0</v>
      </c>
      <c r="AY236" s="183">
        <f t="shared" si="170"/>
        <v>0</v>
      </c>
      <c r="AZ236" s="183"/>
      <c r="BA236" s="183"/>
      <c r="BB236" s="183"/>
      <c r="BC236" s="183"/>
      <c r="BD236" s="183">
        <f t="shared" si="171"/>
        <v>0</v>
      </c>
      <c r="BE236" s="183">
        <f t="shared" si="171"/>
        <v>0</v>
      </c>
    </row>
    <row r="237" spans="2:57" ht="15.75" hidden="1">
      <c r="B237" s="174">
        <v>2025</v>
      </c>
      <c r="C237" s="174">
        <v>20</v>
      </c>
      <c r="D237" s="175">
        <v>0</v>
      </c>
      <c r="E237" s="176"/>
      <c r="F237" s="174">
        <v>1</v>
      </c>
      <c r="G237" s="174">
        <v>1</v>
      </c>
      <c r="H237" s="174">
        <v>2</v>
      </c>
      <c r="I237" s="174">
        <v>5000</v>
      </c>
      <c r="J237" s="174">
        <v>5300</v>
      </c>
      <c r="K237" s="174">
        <v>531</v>
      </c>
      <c r="L237" s="177">
        <v>1005</v>
      </c>
      <c r="M237" s="178">
        <v>0</v>
      </c>
      <c r="N237" s="179" t="s">
        <v>198</v>
      </c>
      <c r="O237" s="180">
        <v>0</v>
      </c>
      <c r="P237" s="180">
        <v>0</v>
      </c>
      <c r="Q237" s="181">
        <v>0</v>
      </c>
      <c r="R237" s="182" t="s">
        <v>98</v>
      </c>
      <c r="S237" s="183">
        <v>0</v>
      </c>
      <c r="T237" s="183">
        <v>0</v>
      </c>
      <c r="U237" s="180">
        <v>0</v>
      </c>
      <c r="V237" s="180">
        <v>0</v>
      </c>
      <c r="W237" s="183">
        <v>0</v>
      </c>
      <c r="X237" s="183">
        <v>0</v>
      </c>
      <c r="Y237" s="180">
        <v>0</v>
      </c>
      <c r="Z237" s="180">
        <v>0</v>
      </c>
      <c r="AA237" s="183">
        <v>0</v>
      </c>
      <c r="AB237" s="183">
        <v>0</v>
      </c>
      <c r="AC237" s="180">
        <f t="shared" si="168"/>
        <v>0</v>
      </c>
      <c r="AD237" s="180">
        <f t="shared" si="168"/>
        <v>0</v>
      </c>
      <c r="AE237" s="181">
        <f t="shared" si="147"/>
        <v>0</v>
      </c>
      <c r="AF237" s="180">
        <v>0</v>
      </c>
      <c r="AG237" s="180">
        <v>0</v>
      </c>
      <c r="AH237" s="181">
        <f t="shared" si="148"/>
        <v>0</v>
      </c>
      <c r="AI237" s="180">
        <v>0</v>
      </c>
      <c r="AJ237" s="180">
        <v>0</v>
      </c>
      <c r="AK237" s="181">
        <f t="shared" si="149"/>
        <v>0</v>
      </c>
      <c r="AL237" s="180">
        <v>0</v>
      </c>
      <c r="AM237" s="180">
        <v>0</v>
      </c>
      <c r="AN237" s="181">
        <f t="shared" si="150"/>
        <v>0</v>
      </c>
      <c r="AO237" s="180">
        <v>0</v>
      </c>
      <c r="AP237" s="180">
        <v>0</v>
      </c>
      <c r="AQ237" s="181">
        <f t="shared" si="151"/>
        <v>0</v>
      </c>
      <c r="AR237" s="180">
        <v>0</v>
      </c>
      <c r="AS237" s="180">
        <v>0</v>
      </c>
      <c r="AT237" s="181">
        <f t="shared" si="152"/>
        <v>0</v>
      </c>
      <c r="AU237" s="180">
        <f t="shared" si="169"/>
        <v>0</v>
      </c>
      <c r="AV237" s="180">
        <f t="shared" si="169"/>
        <v>0</v>
      </c>
      <c r="AW237" s="181">
        <f t="shared" si="153"/>
        <v>0</v>
      </c>
      <c r="AX237" s="183">
        <f t="shared" si="170"/>
        <v>0</v>
      </c>
      <c r="AY237" s="183">
        <f t="shared" si="170"/>
        <v>0</v>
      </c>
      <c r="AZ237" s="183"/>
      <c r="BA237" s="183"/>
      <c r="BB237" s="183"/>
      <c r="BC237" s="183"/>
      <c r="BD237" s="183">
        <f t="shared" si="171"/>
        <v>0</v>
      </c>
      <c r="BE237" s="183">
        <f t="shared" si="171"/>
        <v>0</v>
      </c>
    </row>
    <row r="238" spans="2:57" ht="15.75" hidden="1">
      <c r="B238" s="174">
        <v>2025</v>
      </c>
      <c r="C238" s="174">
        <v>20</v>
      </c>
      <c r="D238" s="175">
        <v>0</v>
      </c>
      <c r="E238" s="176"/>
      <c r="F238" s="174">
        <v>1</v>
      </c>
      <c r="G238" s="174">
        <v>1</v>
      </c>
      <c r="H238" s="174">
        <v>2</v>
      </c>
      <c r="I238" s="174">
        <v>5000</v>
      </c>
      <c r="J238" s="174">
        <v>5300</v>
      </c>
      <c r="K238" s="174">
        <v>531</v>
      </c>
      <c r="L238" s="177">
        <v>1248</v>
      </c>
      <c r="M238" s="178">
        <v>0</v>
      </c>
      <c r="N238" s="179" t="s">
        <v>199</v>
      </c>
      <c r="O238" s="180">
        <v>0</v>
      </c>
      <c r="P238" s="180">
        <v>0</v>
      </c>
      <c r="Q238" s="181">
        <v>0</v>
      </c>
      <c r="R238" s="182" t="s">
        <v>98</v>
      </c>
      <c r="S238" s="183">
        <v>0</v>
      </c>
      <c r="T238" s="183">
        <v>0</v>
      </c>
      <c r="U238" s="180">
        <v>0</v>
      </c>
      <c r="V238" s="180">
        <v>0</v>
      </c>
      <c r="W238" s="183">
        <v>0</v>
      </c>
      <c r="X238" s="183">
        <v>0</v>
      </c>
      <c r="Y238" s="180">
        <v>0</v>
      </c>
      <c r="Z238" s="180">
        <v>0</v>
      </c>
      <c r="AA238" s="183">
        <v>0</v>
      </c>
      <c r="AB238" s="183">
        <v>0</v>
      </c>
      <c r="AC238" s="180">
        <f t="shared" si="168"/>
        <v>0</v>
      </c>
      <c r="AD238" s="180">
        <f t="shared" si="168"/>
        <v>0</v>
      </c>
      <c r="AE238" s="181">
        <f t="shared" si="147"/>
        <v>0</v>
      </c>
      <c r="AF238" s="180">
        <v>0</v>
      </c>
      <c r="AG238" s="180">
        <v>0</v>
      </c>
      <c r="AH238" s="181">
        <f t="shared" si="148"/>
        <v>0</v>
      </c>
      <c r="AI238" s="180">
        <v>0</v>
      </c>
      <c r="AJ238" s="180">
        <v>0</v>
      </c>
      <c r="AK238" s="181">
        <f t="shared" si="149"/>
        <v>0</v>
      </c>
      <c r="AL238" s="180">
        <v>0</v>
      </c>
      <c r="AM238" s="180">
        <v>0</v>
      </c>
      <c r="AN238" s="181">
        <f t="shared" si="150"/>
        <v>0</v>
      </c>
      <c r="AO238" s="180">
        <v>0</v>
      </c>
      <c r="AP238" s="180">
        <v>0</v>
      </c>
      <c r="AQ238" s="181">
        <f t="shared" si="151"/>
        <v>0</v>
      </c>
      <c r="AR238" s="180">
        <v>0</v>
      </c>
      <c r="AS238" s="180">
        <v>0</v>
      </c>
      <c r="AT238" s="181">
        <f t="shared" si="152"/>
        <v>0</v>
      </c>
      <c r="AU238" s="180">
        <f t="shared" si="169"/>
        <v>0</v>
      </c>
      <c r="AV238" s="180">
        <f t="shared" si="169"/>
        <v>0</v>
      </c>
      <c r="AW238" s="181">
        <f t="shared" si="153"/>
        <v>0</v>
      </c>
      <c r="AX238" s="183">
        <f t="shared" si="170"/>
        <v>0</v>
      </c>
      <c r="AY238" s="183">
        <f t="shared" si="170"/>
        <v>0</v>
      </c>
      <c r="AZ238" s="183"/>
      <c r="BA238" s="183"/>
      <c r="BB238" s="183"/>
      <c r="BC238" s="183"/>
      <c r="BD238" s="183">
        <f t="shared" si="171"/>
        <v>0</v>
      </c>
      <c r="BE238" s="183">
        <f t="shared" si="171"/>
        <v>0</v>
      </c>
    </row>
    <row r="239" spans="2:57" ht="15.75" hidden="1">
      <c r="B239" s="174">
        <v>2025</v>
      </c>
      <c r="C239" s="174">
        <v>20</v>
      </c>
      <c r="D239" s="175">
        <v>0</v>
      </c>
      <c r="E239" s="176"/>
      <c r="F239" s="174">
        <v>1</v>
      </c>
      <c r="G239" s="174">
        <v>1</v>
      </c>
      <c r="H239" s="174">
        <v>2</v>
      </c>
      <c r="I239" s="174">
        <v>5000</v>
      </c>
      <c r="J239" s="174">
        <v>5300</v>
      </c>
      <c r="K239" s="174">
        <v>531</v>
      </c>
      <c r="L239" s="177">
        <v>1551</v>
      </c>
      <c r="M239" s="178">
        <v>0</v>
      </c>
      <c r="N239" s="179" t="s">
        <v>200</v>
      </c>
      <c r="O239" s="180">
        <v>0</v>
      </c>
      <c r="P239" s="180">
        <v>0</v>
      </c>
      <c r="Q239" s="181">
        <v>0</v>
      </c>
      <c r="R239" s="182" t="s">
        <v>98</v>
      </c>
      <c r="S239" s="183">
        <v>0</v>
      </c>
      <c r="T239" s="183">
        <v>0</v>
      </c>
      <c r="U239" s="180">
        <v>0</v>
      </c>
      <c r="V239" s="180">
        <v>0</v>
      </c>
      <c r="W239" s="183">
        <v>0</v>
      </c>
      <c r="X239" s="183">
        <v>0</v>
      </c>
      <c r="Y239" s="180">
        <v>0</v>
      </c>
      <c r="Z239" s="180">
        <v>0</v>
      </c>
      <c r="AA239" s="183">
        <v>0</v>
      </c>
      <c r="AB239" s="183">
        <v>0</v>
      </c>
      <c r="AC239" s="180">
        <f t="shared" si="168"/>
        <v>0</v>
      </c>
      <c r="AD239" s="180">
        <f t="shared" si="168"/>
        <v>0</v>
      </c>
      <c r="AE239" s="181">
        <f t="shared" si="147"/>
        <v>0</v>
      </c>
      <c r="AF239" s="180">
        <v>0</v>
      </c>
      <c r="AG239" s="180">
        <v>0</v>
      </c>
      <c r="AH239" s="181">
        <f t="shared" si="148"/>
        <v>0</v>
      </c>
      <c r="AI239" s="180">
        <v>0</v>
      </c>
      <c r="AJ239" s="180">
        <v>0</v>
      </c>
      <c r="AK239" s="181">
        <f t="shared" si="149"/>
        <v>0</v>
      </c>
      <c r="AL239" s="180">
        <v>0</v>
      </c>
      <c r="AM239" s="180">
        <v>0</v>
      </c>
      <c r="AN239" s="181">
        <f t="shared" si="150"/>
        <v>0</v>
      </c>
      <c r="AO239" s="180">
        <v>0</v>
      </c>
      <c r="AP239" s="180">
        <v>0</v>
      </c>
      <c r="AQ239" s="181">
        <f t="shared" si="151"/>
        <v>0</v>
      </c>
      <c r="AR239" s="180">
        <v>0</v>
      </c>
      <c r="AS239" s="180">
        <v>0</v>
      </c>
      <c r="AT239" s="181">
        <f t="shared" si="152"/>
        <v>0</v>
      </c>
      <c r="AU239" s="180">
        <f t="shared" si="169"/>
        <v>0</v>
      </c>
      <c r="AV239" s="180">
        <f t="shared" si="169"/>
        <v>0</v>
      </c>
      <c r="AW239" s="181">
        <f t="shared" si="153"/>
        <v>0</v>
      </c>
      <c r="AX239" s="183">
        <f t="shared" si="170"/>
        <v>0</v>
      </c>
      <c r="AY239" s="183">
        <f t="shared" si="170"/>
        <v>0</v>
      </c>
      <c r="AZ239" s="183"/>
      <c r="BA239" s="183"/>
      <c r="BB239" s="183"/>
      <c r="BC239" s="183"/>
      <c r="BD239" s="183">
        <f t="shared" si="171"/>
        <v>0</v>
      </c>
      <c r="BE239" s="183">
        <f t="shared" si="171"/>
        <v>0</v>
      </c>
    </row>
    <row r="240" spans="2:57" ht="15.75" hidden="1">
      <c r="B240" s="163">
        <v>2025</v>
      </c>
      <c r="C240" s="163">
        <v>20</v>
      </c>
      <c r="D240" s="164"/>
      <c r="E240" s="165"/>
      <c r="F240" s="163">
        <v>1</v>
      </c>
      <c r="G240" s="163">
        <v>1</v>
      </c>
      <c r="H240" s="163">
        <v>2</v>
      </c>
      <c r="I240" s="163">
        <v>5000</v>
      </c>
      <c r="J240" s="163">
        <v>5300</v>
      </c>
      <c r="K240" s="163">
        <v>532</v>
      </c>
      <c r="L240" s="166" t="s">
        <v>44</v>
      </c>
      <c r="M240" s="167"/>
      <c r="N240" s="168" t="s">
        <v>201</v>
      </c>
      <c r="O240" s="169">
        <v>0</v>
      </c>
      <c r="P240" s="169">
        <v>0</v>
      </c>
      <c r="Q240" s="169">
        <v>0</v>
      </c>
      <c r="R240" s="170"/>
      <c r="S240" s="171"/>
      <c r="T240" s="172"/>
      <c r="U240" s="169">
        <f t="shared" ref="U240:AD240" si="172">SUM(U241:U253)</f>
        <v>0</v>
      </c>
      <c r="V240" s="169">
        <f t="shared" si="172"/>
        <v>0</v>
      </c>
      <c r="W240" s="173">
        <f t="shared" si="172"/>
        <v>0</v>
      </c>
      <c r="X240" s="173">
        <f t="shared" si="172"/>
        <v>0</v>
      </c>
      <c r="Y240" s="169">
        <f t="shared" si="172"/>
        <v>0</v>
      </c>
      <c r="Z240" s="169">
        <f t="shared" si="172"/>
        <v>0</v>
      </c>
      <c r="AA240" s="173">
        <f t="shared" si="172"/>
        <v>0</v>
      </c>
      <c r="AB240" s="173">
        <f t="shared" si="172"/>
        <v>0</v>
      </c>
      <c r="AC240" s="169">
        <f t="shared" si="172"/>
        <v>0</v>
      </c>
      <c r="AD240" s="169">
        <f t="shared" si="172"/>
        <v>0</v>
      </c>
      <c r="AE240" s="169">
        <f t="shared" si="147"/>
        <v>0</v>
      </c>
      <c r="AF240" s="169">
        <f>SUM(AF241:AF253)</f>
        <v>0</v>
      </c>
      <c r="AG240" s="169">
        <f>SUM(AG241:AG253)</f>
        <v>0</v>
      </c>
      <c r="AH240" s="169">
        <f t="shared" si="148"/>
        <v>0</v>
      </c>
      <c r="AI240" s="169">
        <f>SUM(AI241:AI253)</f>
        <v>0</v>
      </c>
      <c r="AJ240" s="169">
        <f>SUM(AJ241:AJ253)</f>
        <v>0</v>
      </c>
      <c r="AK240" s="169">
        <f t="shared" si="149"/>
        <v>0</v>
      </c>
      <c r="AL240" s="169">
        <f>SUM(AL241:AL253)</f>
        <v>0</v>
      </c>
      <c r="AM240" s="169">
        <f>SUM(AM241:AM253)</f>
        <v>0</v>
      </c>
      <c r="AN240" s="169">
        <f t="shared" si="150"/>
        <v>0</v>
      </c>
      <c r="AO240" s="169">
        <f>SUM(AO241:AO253)</f>
        <v>0</v>
      </c>
      <c r="AP240" s="169">
        <f>SUM(AP241:AP253)</f>
        <v>0</v>
      </c>
      <c r="AQ240" s="169">
        <f t="shared" si="151"/>
        <v>0</v>
      </c>
      <c r="AR240" s="169">
        <f>SUM(AR241:AR253)</f>
        <v>0</v>
      </c>
      <c r="AS240" s="169">
        <f>SUM(AS241:AS253)</f>
        <v>0</v>
      </c>
      <c r="AT240" s="169">
        <f t="shared" si="152"/>
        <v>0</v>
      </c>
      <c r="AU240" s="169">
        <f>SUM(AU241:AU253)</f>
        <v>0</v>
      </c>
      <c r="AV240" s="169">
        <f>SUM(AV241:AV253)</f>
        <v>0</v>
      </c>
      <c r="AW240" s="169">
        <f t="shared" si="153"/>
        <v>0</v>
      </c>
      <c r="AX240" s="171"/>
      <c r="AY240" s="172"/>
      <c r="AZ240" s="171"/>
      <c r="BA240" s="172"/>
      <c r="BB240" s="171"/>
      <c r="BC240" s="172"/>
      <c r="BD240" s="171"/>
      <c r="BE240" s="172"/>
    </row>
    <row r="241" spans="2:57" ht="15.75" hidden="1">
      <c r="B241" s="174">
        <v>2025</v>
      </c>
      <c r="C241" s="174">
        <v>20</v>
      </c>
      <c r="D241" s="175">
        <v>0</v>
      </c>
      <c r="E241" s="176"/>
      <c r="F241" s="174">
        <v>1</v>
      </c>
      <c r="G241" s="174">
        <v>1</v>
      </c>
      <c r="H241" s="174">
        <v>2</v>
      </c>
      <c r="I241" s="174">
        <v>5000</v>
      </c>
      <c r="J241" s="174">
        <v>5300</v>
      </c>
      <c r="K241" s="174">
        <v>532</v>
      </c>
      <c r="L241" s="177">
        <v>97</v>
      </c>
      <c r="M241" s="178">
        <v>0</v>
      </c>
      <c r="N241" s="179" t="s">
        <v>202</v>
      </c>
      <c r="O241" s="180">
        <v>0</v>
      </c>
      <c r="P241" s="180">
        <v>0</v>
      </c>
      <c r="Q241" s="181">
        <v>0</v>
      </c>
      <c r="R241" s="182" t="s">
        <v>98</v>
      </c>
      <c r="S241" s="183">
        <v>0</v>
      </c>
      <c r="T241" s="183">
        <v>0</v>
      </c>
      <c r="U241" s="180">
        <v>0</v>
      </c>
      <c r="V241" s="180">
        <v>0</v>
      </c>
      <c r="W241" s="183">
        <v>0</v>
      </c>
      <c r="X241" s="183">
        <v>0</v>
      </c>
      <c r="Y241" s="180">
        <v>0</v>
      </c>
      <c r="Z241" s="180">
        <v>0</v>
      </c>
      <c r="AA241" s="183">
        <v>0</v>
      </c>
      <c r="AB241" s="183">
        <v>0</v>
      </c>
      <c r="AC241" s="180">
        <f t="shared" ref="AC241:AD253" si="173">+O241+U241-Y241</f>
        <v>0</v>
      </c>
      <c r="AD241" s="180">
        <f t="shared" si="173"/>
        <v>0</v>
      </c>
      <c r="AE241" s="181">
        <f t="shared" si="147"/>
        <v>0</v>
      </c>
      <c r="AF241" s="180">
        <v>0</v>
      </c>
      <c r="AG241" s="180">
        <v>0</v>
      </c>
      <c r="AH241" s="181">
        <f t="shared" si="148"/>
        <v>0</v>
      </c>
      <c r="AI241" s="180">
        <v>0</v>
      </c>
      <c r="AJ241" s="180">
        <v>0</v>
      </c>
      <c r="AK241" s="181">
        <f t="shared" si="149"/>
        <v>0</v>
      </c>
      <c r="AL241" s="180">
        <v>0</v>
      </c>
      <c r="AM241" s="180">
        <v>0</v>
      </c>
      <c r="AN241" s="181">
        <f t="shared" si="150"/>
        <v>0</v>
      </c>
      <c r="AO241" s="180">
        <v>0</v>
      </c>
      <c r="AP241" s="180">
        <v>0</v>
      </c>
      <c r="AQ241" s="181">
        <f t="shared" si="151"/>
        <v>0</v>
      </c>
      <c r="AR241" s="180">
        <v>0</v>
      </c>
      <c r="AS241" s="180">
        <v>0</v>
      </c>
      <c r="AT241" s="181">
        <f t="shared" si="152"/>
        <v>0</v>
      </c>
      <c r="AU241" s="180">
        <f t="shared" ref="AU241:AV253" si="174">+AC241-AF241-AI241-AL241-AO241-AR241</f>
        <v>0</v>
      </c>
      <c r="AV241" s="180">
        <f t="shared" si="174"/>
        <v>0</v>
      </c>
      <c r="AW241" s="181">
        <f t="shared" si="153"/>
        <v>0</v>
      </c>
      <c r="AX241" s="183">
        <f t="shared" ref="AX241:AY253" si="175">+S241+W241-AA241</f>
        <v>0</v>
      </c>
      <c r="AY241" s="183">
        <f t="shared" si="175"/>
        <v>0</v>
      </c>
      <c r="AZ241" s="183"/>
      <c r="BA241" s="183"/>
      <c r="BB241" s="183"/>
      <c r="BC241" s="183"/>
      <c r="BD241" s="183">
        <f t="shared" ref="BD241:BE253" si="176">+AX241-AZ241-BB241</f>
        <v>0</v>
      </c>
      <c r="BE241" s="183">
        <f t="shared" si="176"/>
        <v>0</v>
      </c>
    </row>
    <row r="242" spans="2:57" ht="15.75" hidden="1">
      <c r="B242" s="174">
        <v>2025</v>
      </c>
      <c r="C242" s="174">
        <v>20</v>
      </c>
      <c r="D242" s="175">
        <v>0</v>
      </c>
      <c r="E242" s="176"/>
      <c r="F242" s="174">
        <v>1</v>
      </c>
      <c r="G242" s="174">
        <v>1</v>
      </c>
      <c r="H242" s="174">
        <v>2</v>
      </c>
      <c r="I242" s="174">
        <v>5000</v>
      </c>
      <c r="J242" s="174">
        <v>5300</v>
      </c>
      <c r="K242" s="174">
        <v>532</v>
      </c>
      <c r="L242" s="177">
        <v>119</v>
      </c>
      <c r="M242" s="178">
        <v>0</v>
      </c>
      <c r="N242" s="179" t="s">
        <v>203</v>
      </c>
      <c r="O242" s="180">
        <v>0</v>
      </c>
      <c r="P242" s="180">
        <v>0</v>
      </c>
      <c r="Q242" s="181">
        <v>0</v>
      </c>
      <c r="R242" s="182" t="s">
        <v>98</v>
      </c>
      <c r="S242" s="183">
        <v>0</v>
      </c>
      <c r="T242" s="183">
        <v>0</v>
      </c>
      <c r="U242" s="180">
        <v>0</v>
      </c>
      <c r="V242" s="180">
        <v>0</v>
      </c>
      <c r="W242" s="183">
        <v>0</v>
      </c>
      <c r="X242" s="183">
        <v>0</v>
      </c>
      <c r="Y242" s="180">
        <v>0</v>
      </c>
      <c r="Z242" s="180">
        <v>0</v>
      </c>
      <c r="AA242" s="183">
        <v>0</v>
      </c>
      <c r="AB242" s="183">
        <v>0</v>
      </c>
      <c r="AC242" s="180">
        <f t="shared" si="173"/>
        <v>0</v>
      </c>
      <c r="AD242" s="180">
        <f t="shared" si="173"/>
        <v>0</v>
      </c>
      <c r="AE242" s="181">
        <f t="shared" si="147"/>
        <v>0</v>
      </c>
      <c r="AF242" s="180">
        <v>0</v>
      </c>
      <c r="AG242" s="180">
        <v>0</v>
      </c>
      <c r="AH242" s="181">
        <f t="shared" si="148"/>
        <v>0</v>
      </c>
      <c r="AI242" s="180">
        <v>0</v>
      </c>
      <c r="AJ242" s="180">
        <v>0</v>
      </c>
      <c r="AK242" s="181">
        <f t="shared" si="149"/>
        <v>0</v>
      </c>
      <c r="AL242" s="180">
        <v>0</v>
      </c>
      <c r="AM242" s="180">
        <v>0</v>
      </c>
      <c r="AN242" s="181">
        <f t="shared" si="150"/>
        <v>0</v>
      </c>
      <c r="AO242" s="180">
        <v>0</v>
      </c>
      <c r="AP242" s="180">
        <v>0</v>
      </c>
      <c r="AQ242" s="181">
        <f t="shared" si="151"/>
        <v>0</v>
      </c>
      <c r="AR242" s="180">
        <v>0</v>
      </c>
      <c r="AS242" s="180">
        <v>0</v>
      </c>
      <c r="AT242" s="181">
        <f t="shared" si="152"/>
        <v>0</v>
      </c>
      <c r="AU242" s="180">
        <f t="shared" si="174"/>
        <v>0</v>
      </c>
      <c r="AV242" s="180">
        <f t="shared" si="174"/>
        <v>0</v>
      </c>
      <c r="AW242" s="181">
        <f t="shared" si="153"/>
        <v>0</v>
      </c>
      <c r="AX242" s="183">
        <f t="shared" si="175"/>
        <v>0</v>
      </c>
      <c r="AY242" s="183">
        <f t="shared" si="175"/>
        <v>0</v>
      </c>
      <c r="AZ242" s="183"/>
      <c r="BA242" s="183"/>
      <c r="BB242" s="183"/>
      <c r="BC242" s="183"/>
      <c r="BD242" s="183">
        <f t="shared" si="176"/>
        <v>0</v>
      </c>
      <c r="BE242" s="183">
        <f t="shared" si="176"/>
        <v>0</v>
      </c>
    </row>
    <row r="243" spans="2:57" ht="15.75" hidden="1">
      <c r="B243" s="174">
        <v>2025</v>
      </c>
      <c r="C243" s="174">
        <v>20</v>
      </c>
      <c r="D243" s="175">
        <v>0</v>
      </c>
      <c r="E243" s="176"/>
      <c r="F243" s="174">
        <v>1</v>
      </c>
      <c r="G243" s="174">
        <v>1</v>
      </c>
      <c r="H243" s="174">
        <v>2</v>
      </c>
      <c r="I243" s="174">
        <v>5000</v>
      </c>
      <c r="J243" s="174">
        <v>5300</v>
      </c>
      <c r="K243" s="174">
        <v>532</v>
      </c>
      <c r="L243" s="177">
        <v>244</v>
      </c>
      <c r="M243" s="178">
        <v>0</v>
      </c>
      <c r="N243" s="179" t="s">
        <v>204</v>
      </c>
      <c r="O243" s="180">
        <v>0</v>
      </c>
      <c r="P243" s="180">
        <v>0</v>
      </c>
      <c r="Q243" s="181">
        <v>0</v>
      </c>
      <c r="R243" s="182" t="s">
        <v>98</v>
      </c>
      <c r="S243" s="183">
        <v>0</v>
      </c>
      <c r="T243" s="183">
        <v>0</v>
      </c>
      <c r="U243" s="180">
        <v>0</v>
      </c>
      <c r="V243" s="180">
        <v>0</v>
      </c>
      <c r="W243" s="183">
        <v>0</v>
      </c>
      <c r="X243" s="183">
        <v>0</v>
      </c>
      <c r="Y243" s="180">
        <v>0</v>
      </c>
      <c r="Z243" s="180">
        <v>0</v>
      </c>
      <c r="AA243" s="183">
        <v>0</v>
      </c>
      <c r="AB243" s="183">
        <v>0</v>
      </c>
      <c r="AC243" s="180">
        <f t="shared" si="173"/>
        <v>0</v>
      </c>
      <c r="AD243" s="180">
        <f t="shared" si="173"/>
        <v>0</v>
      </c>
      <c r="AE243" s="181">
        <f t="shared" si="147"/>
        <v>0</v>
      </c>
      <c r="AF243" s="180">
        <v>0</v>
      </c>
      <c r="AG243" s="180">
        <v>0</v>
      </c>
      <c r="AH243" s="181">
        <f t="shared" si="148"/>
        <v>0</v>
      </c>
      <c r="AI243" s="180">
        <v>0</v>
      </c>
      <c r="AJ243" s="180">
        <v>0</v>
      </c>
      <c r="AK243" s="181">
        <f t="shared" si="149"/>
        <v>0</v>
      </c>
      <c r="AL243" s="180">
        <v>0</v>
      </c>
      <c r="AM243" s="180">
        <v>0</v>
      </c>
      <c r="AN243" s="181">
        <f t="shared" si="150"/>
        <v>0</v>
      </c>
      <c r="AO243" s="180">
        <v>0</v>
      </c>
      <c r="AP243" s="180">
        <v>0</v>
      </c>
      <c r="AQ243" s="181">
        <f t="shared" si="151"/>
        <v>0</v>
      </c>
      <c r="AR243" s="180">
        <v>0</v>
      </c>
      <c r="AS243" s="180">
        <v>0</v>
      </c>
      <c r="AT243" s="181">
        <f t="shared" si="152"/>
        <v>0</v>
      </c>
      <c r="AU243" s="180">
        <f t="shared" si="174"/>
        <v>0</v>
      </c>
      <c r="AV243" s="180">
        <f t="shared" si="174"/>
        <v>0</v>
      </c>
      <c r="AW243" s="181">
        <f t="shared" si="153"/>
        <v>0</v>
      </c>
      <c r="AX243" s="183">
        <f t="shared" si="175"/>
        <v>0</v>
      </c>
      <c r="AY243" s="183">
        <f t="shared" si="175"/>
        <v>0</v>
      </c>
      <c r="AZ243" s="183"/>
      <c r="BA243" s="183"/>
      <c r="BB243" s="183"/>
      <c r="BC243" s="183"/>
      <c r="BD243" s="183">
        <f t="shared" si="176"/>
        <v>0</v>
      </c>
      <c r="BE243" s="183">
        <f t="shared" si="176"/>
        <v>0</v>
      </c>
    </row>
    <row r="244" spans="2:57" ht="15.75" hidden="1">
      <c r="B244" s="174">
        <v>2025</v>
      </c>
      <c r="C244" s="174">
        <v>20</v>
      </c>
      <c r="D244" s="175">
        <v>0</v>
      </c>
      <c r="E244" s="176"/>
      <c r="F244" s="174">
        <v>1</v>
      </c>
      <c r="G244" s="174">
        <v>1</v>
      </c>
      <c r="H244" s="174">
        <v>2</v>
      </c>
      <c r="I244" s="174">
        <v>5000</v>
      </c>
      <c r="J244" s="174">
        <v>5300</v>
      </c>
      <c r="K244" s="174">
        <v>532</v>
      </c>
      <c r="L244" s="177">
        <v>272</v>
      </c>
      <c r="M244" s="178">
        <v>0</v>
      </c>
      <c r="N244" s="179" t="s">
        <v>205</v>
      </c>
      <c r="O244" s="180">
        <v>0</v>
      </c>
      <c r="P244" s="180">
        <v>0</v>
      </c>
      <c r="Q244" s="181">
        <v>0</v>
      </c>
      <c r="R244" s="182" t="s">
        <v>98</v>
      </c>
      <c r="S244" s="183">
        <v>0</v>
      </c>
      <c r="T244" s="183">
        <v>0</v>
      </c>
      <c r="U244" s="180">
        <v>0</v>
      </c>
      <c r="V244" s="180">
        <v>0</v>
      </c>
      <c r="W244" s="183">
        <v>0</v>
      </c>
      <c r="X244" s="183">
        <v>0</v>
      </c>
      <c r="Y244" s="180">
        <v>0</v>
      </c>
      <c r="Z244" s="180">
        <v>0</v>
      </c>
      <c r="AA244" s="183">
        <v>0</v>
      </c>
      <c r="AB244" s="183">
        <v>0</v>
      </c>
      <c r="AC244" s="180">
        <f t="shared" si="173"/>
        <v>0</v>
      </c>
      <c r="AD244" s="180">
        <f t="shared" si="173"/>
        <v>0</v>
      </c>
      <c r="AE244" s="181">
        <f t="shared" si="147"/>
        <v>0</v>
      </c>
      <c r="AF244" s="180">
        <v>0</v>
      </c>
      <c r="AG244" s="180">
        <v>0</v>
      </c>
      <c r="AH244" s="181">
        <f t="shared" si="148"/>
        <v>0</v>
      </c>
      <c r="AI244" s="180">
        <v>0</v>
      </c>
      <c r="AJ244" s="180">
        <v>0</v>
      </c>
      <c r="AK244" s="181">
        <f t="shared" si="149"/>
        <v>0</v>
      </c>
      <c r="AL244" s="180">
        <v>0</v>
      </c>
      <c r="AM244" s="180">
        <v>0</v>
      </c>
      <c r="AN244" s="181">
        <f t="shared" si="150"/>
        <v>0</v>
      </c>
      <c r="AO244" s="180">
        <v>0</v>
      </c>
      <c r="AP244" s="180">
        <v>0</v>
      </c>
      <c r="AQ244" s="181">
        <f t="shared" si="151"/>
        <v>0</v>
      </c>
      <c r="AR244" s="180">
        <v>0</v>
      </c>
      <c r="AS244" s="180">
        <v>0</v>
      </c>
      <c r="AT244" s="181">
        <f t="shared" si="152"/>
        <v>0</v>
      </c>
      <c r="AU244" s="180">
        <f t="shared" si="174"/>
        <v>0</v>
      </c>
      <c r="AV244" s="180">
        <f t="shared" si="174"/>
        <v>0</v>
      </c>
      <c r="AW244" s="181">
        <f t="shared" si="153"/>
        <v>0</v>
      </c>
      <c r="AX244" s="183">
        <f t="shared" si="175"/>
        <v>0</v>
      </c>
      <c r="AY244" s="183">
        <f t="shared" si="175"/>
        <v>0</v>
      </c>
      <c r="AZ244" s="183"/>
      <c r="BA244" s="183"/>
      <c r="BB244" s="183"/>
      <c r="BC244" s="183"/>
      <c r="BD244" s="183">
        <f t="shared" si="176"/>
        <v>0</v>
      </c>
      <c r="BE244" s="183">
        <f t="shared" si="176"/>
        <v>0</v>
      </c>
    </row>
    <row r="245" spans="2:57" ht="15.75" hidden="1">
      <c r="B245" s="174">
        <v>2025</v>
      </c>
      <c r="C245" s="174">
        <v>20</v>
      </c>
      <c r="D245" s="175">
        <v>0</v>
      </c>
      <c r="E245" s="176"/>
      <c r="F245" s="174">
        <v>1</v>
      </c>
      <c r="G245" s="174">
        <v>1</v>
      </c>
      <c r="H245" s="174">
        <v>2</v>
      </c>
      <c r="I245" s="174">
        <v>5000</v>
      </c>
      <c r="J245" s="174">
        <v>5300</v>
      </c>
      <c r="K245" s="174">
        <v>532</v>
      </c>
      <c r="L245" s="177">
        <v>504</v>
      </c>
      <c r="M245" s="178">
        <v>0</v>
      </c>
      <c r="N245" s="179" t="s">
        <v>206</v>
      </c>
      <c r="O245" s="180">
        <v>0</v>
      </c>
      <c r="P245" s="180">
        <v>0</v>
      </c>
      <c r="Q245" s="181">
        <v>0</v>
      </c>
      <c r="R245" s="182" t="s">
        <v>98</v>
      </c>
      <c r="S245" s="183">
        <v>0</v>
      </c>
      <c r="T245" s="183">
        <v>0</v>
      </c>
      <c r="U245" s="180">
        <v>0</v>
      </c>
      <c r="V245" s="180">
        <v>0</v>
      </c>
      <c r="W245" s="183">
        <v>0</v>
      </c>
      <c r="X245" s="183">
        <v>0</v>
      </c>
      <c r="Y245" s="180">
        <v>0</v>
      </c>
      <c r="Z245" s="180">
        <v>0</v>
      </c>
      <c r="AA245" s="183">
        <v>0</v>
      </c>
      <c r="AB245" s="183">
        <v>0</v>
      </c>
      <c r="AC245" s="180">
        <f t="shared" si="173"/>
        <v>0</v>
      </c>
      <c r="AD245" s="180">
        <f t="shared" si="173"/>
        <v>0</v>
      </c>
      <c r="AE245" s="181">
        <f t="shared" si="147"/>
        <v>0</v>
      </c>
      <c r="AF245" s="180">
        <v>0</v>
      </c>
      <c r="AG245" s="180">
        <v>0</v>
      </c>
      <c r="AH245" s="181">
        <f t="shared" si="148"/>
        <v>0</v>
      </c>
      <c r="AI245" s="180">
        <v>0</v>
      </c>
      <c r="AJ245" s="180">
        <v>0</v>
      </c>
      <c r="AK245" s="181">
        <f t="shared" si="149"/>
        <v>0</v>
      </c>
      <c r="AL245" s="180">
        <v>0</v>
      </c>
      <c r="AM245" s="180">
        <v>0</v>
      </c>
      <c r="AN245" s="181">
        <f t="shared" si="150"/>
        <v>0</v>
      </c>
      <c r="AO245" s="180">
        <v>0</v>
      </c>
      <c r="AP245" s="180">
        <v>0</v>
      </c>
      <c r="AQ245" s="181">
        <f t="shared" si="151"/>
        <v>0</v>
      </c>
      <c r="AR245" s="180">
        <v>0</v>
      </c>
      <c r="AS245" s="180">
        <v>0</v>
      </c>
      <c r="AT245" s="181">
        <f t="shared" si="152"/>
        <v>0</v>
      </c>
      <c r="AU245" s="180">
        <f t="shared" si="174"/>
        <v>0</v>
      </c>
      <c r="AV245" s="180">
        <f t="shared" si="174"/>
        <v>0</v>
      </c>
      <c r="AW245" s="181">
        <f t="shared" si="153"/>
        <v>0</v>
      </c>
      <c r="AX245" s="183">
        <f t="shared" si="175"/>
        <v>0</v>
      </c>
      <c r="AY245" s="183">
        <f t="shared" si="175"/>
        <v>0</v>
      </c>
      <c r="AZ245" s="183"/>
      <c r="BA245" s="183"/>
      <c r="BB245" s="183"/>
      <c r="BC245" s="183"/>
      <c r="BD245" s="183">
        <f t="shared" si="176"/>
        <v>0</v>
      </c>
      <c r="BE245" s="183">
        <f t="shared" si="176"/>
        <v>0</v>
      </c>
    </row>
    <row r="246" spans="2:57" ht="15.75" hidden="1">
      <c r="B246" s="174">
        <v>2025</v>
      </c>
      <c r="C246" s="174">
        <v>20</v>
      </c>
      <c r="D246" s="175">
        <v>0</v>
      </c>
      <c r="E246" s="176"/>
      <c r="F246" s="174">
        <v>1</v>
      </c>
      <c r="G246" s="174">
        <v>1</v>
      </c>
      <c r="H246" s="174">
        <v>2</v>
      </c>
      <c r="I246" s="174">
        <v>5000</v>
      </c>
      <c r="J246" s="174">
        <v>5300</v>
      </c>
      <c r="K246" s="174">
        <v>532</v>
      </c>
      <c r="L246" s="177">
        <v>722</v>
      </c>
      <c r="M246" s="178">
        <v>0</v>
      </c>
      <c r="N246" s="179" t="s">
        <v>207</v>
      </c>
      <c r="O246" s="180">
        <v>0</v>
      </c>
      <c r="P246" s="180">
        <v>0</v>
      </c>
      <c r="Q246" s="181">
        <v>0</v>
      </c>
      <c r="R246" s="182" t="s">
        <v>98</v>
      </c>
      <c r="S246" s="183">
        <v>0</v>
      </c>
      <c r="T246" s="183">
        <v>0</v>
      </c>
      <c r="U246" s="180">
        <v>0</v>
      </c>
      <c r="V246" s="180">
        <v>0</v>
      </c>
      <c r="W246" s="183">
        <v>0</v>
      </c>
      <c r="X246" s="183">
        <v>0</v>
      </c>
      <c r="Y246" s="180">
        <v>0</v>
      </c>
      <c r="Z246" s="180">
        <v>0</v>
      </c>
      <c r="AA246" s="183">
        <v>0</v>
      </c>
      <c r="AB246" s="183">
        <v>0</v>
      </c>
      <c r="AC246" s="180">
        <f t="shared" si="173"/>
        <v>0</v>
      </c>
      <c r="AD246" s="180">
        <f t="shared" si="173"/>
        <v>0</v>
      </c>
      <c r="AE246" s="181">
        <f t="shared" si="147"/>
        <v>0</v>
      </c>
      <c r="AF246" s="180">
        <v>0</v>
      </c>
      <c r="AG246" s="180">
        <v>0</v>
      </c>
      <c r="AH246" s="181">
        <f t="shared" si="148"/>
        <v>0</v>
      </c>
      <c r="AI246" s="180">
        <v>0</v>
      </c>
      <c r="AJ246" s="180">
        <v>0</v>
      </c>
      <c r="AK246" s="181">
        <f t="shared" si="149"/>
        <v>0</v>
      </c>
      <c r="AL246" s="180">
        <v>0</v>
      </c>
      <c r="AM246" s="180">
        <v>0</v>
      </c>
      <c r="AN246" s="181">
        <f t="shared" si="150"/>
        <v>0</v>
      </c>
      <c r="AO246" s="180">
        <v>0</v>
      </c>
      <c r="AP246" s="180">
        <v>0</v>
      </c>
      <c r="AQ246" s="181">
        <f t="shared" si="151"/>
        <v>0</v>
      </c>
      <c r="AR246" s="180">
        <v>0</v>
      </c>
      <c r="AS246" s="180">
        <v>0</v>
      </c>
      <c r="AT246" s="181">
        <f t="shared" si="152"/>
        <v>0</v>
      </c>
      <c r="AU246" s="180">
        <f t="shared" si="174"/>
        <v>0</v>
      </c>
      <c r="AV246" s="180">
        <f t="shared" si="174"/>
        <v>0</v>
      </c>
      <c r="AW246" s="181">
        <f t="shared" si="153"/>
        <v>0</v>
      </c>
      <c r="AX246" s="183">
        <f t="shared" si="175"/>
        <v>0</v>
      </c>
      <c r="AY246" s="183">
        <f t="shared" si="175"/>
        <v>0</v>
      </c>
      <c r="AZ246" s="183"/>
      <c r="BA246" s="183"/>
      <c r="BB246" s="183"/>
      <c r="BC246" s="183"/>
      <c r="BD246" s="183">
        <f t="shared" si="176"/>
        <v>0</v>
      </c>
      <c r="BE246" s="183">
        <f t="shared" si="176"/>
        <v>0</v>
      </c>
    </row>
    <row r="247" spans="2:57" ht="15.75" hidden="1">
      <c r="B247" s="174">
        <v>2025</v>
      </c>
      <c r="C247" s="174">
        <v>20</v>
      </c>
      <c r="D247" s="175">
        <v>0</v>
      </c>
      <c r="E247" s="176"/>
      <c r="F247" s="174">
        <v>1</v>
      </c>
      <c r="G247" s="174">
        <v>1</v>
      </c>
      <c r="H247" s="174">
        <v>2</v>
      </c>
      <c r="I247" s="174">
        <v>5000</v>
      </c>
      <c r="J247" s="174">
        <v>5300</v>
      </c>
      <c r="K247" s="174">
        <v>532</v>
      </c>
      <c r="L247" s="177">
        <v>816</v>
      </c>
      <c r="M247" s="178">
        <v>0</v>
      </c>
      <c r="N247" s="179" t="s">
        <v>208</v>
      </c>
      <c r="O247" s="180">
        <v>0</v>
      </c>
      <c r="P247" s="180">
        <v>0</v>
      </c>
      <c r="Q247" s="181">
        <v>0</v>
      </c>
      <c r="R247" s="182" t="s">
        <v>209</v>
      </c>
      <c r="S247" s="183">
        <v>0</v>
      </c>
      <c r="T247" s="183">
        <v>0</v>
      </c>
      <c r="U247" s="180">
        <v>0</v>
      </c>
      <c r="V247" s="180">
        <v>0</v>
      </c>
      <c r="W247" s="183">
        <v>0</v>
      </c>
      <c r="X247" s="183">
        <v>0</v>
      </c>
      <c r="Y247" s="180">
        <v>0</v>
      </c>
      <c r="Z247" s="180">
        <v>0</v>
      </c>
      <c r="AA247" s="183">
        <v>0</v>
      </c>
      <c r="AB247" s="183">
        <v>0</v>
      </c>
      <c r="AC247" s="180">
        <f t="shared" si="173"/>
        <v>0</v>
      </c>
      <c r="AD247" s="180">
        <f t="shared" si="173"/>
        <v>0</v>
      </c>
      <c r="AE247" s="181">
        <f t="shared" si="147"/>
        <v>0</v>
      </c>
      <c r="AF247" s="180">
        <v>0</v>
      </c>
      <c r="AG247" s="180">
        <v>0</v>
      </c>
      <c r="AH247" s="181">
        <f t="shared" si="148"/>
        <v>0</v>
      </c>
      <c r="AI247" s="180">
        <v>0</v>
      </c>
      <c r="AJ247" s="180">
        <v>0</v>
      </c>
      <c r="AK247" s="181">
        <f t="shared" si="149"/>
        <v>0</v>
      </c>
      <c r="AL247" s="180">
        <v>0</v>
      </c>
      <c r="AM247" s="180">
        <v>0</v>
      </c>
      <c r="AN247" s="181">
        <f t="shared" si="150"/>
        <v>0</v>
      </c>
      <c r="AO247" s="180">
        <v>0</v>
      </c>
      <c r="AP247" s="180">
        <v>0</v>
      </c>
      <c r="AQ247" s="181">
        <f t="shared" si="151"/>
        <v>0</v>
      </c>
      <c r="AR247" s="180">
        <v>0</v>
      </c>
      <c r="AS247" s="180">
        <v>0</v>
      </c>
      <c r="AT247" s="181">
        <f t="shared" si="152"/>
        <v>0</v>
      </c>
      <c r="AU247" s="180">
        <f t="shared" si="174"/>
        <v>0</v>
      </c>
      <c r="AV247" s="180">
        <f t="shared" si="174"/>
        <v>0</v>
      </c>
      <c r="AW247" s="181">
        <f t="shared" si="153"/>
        <v>0</v>
      </c>
      <c r="AX247" s="183">
        <f t="shared" si="175"/>
        <v>0</v>
      </c>
      <c r="AY247" s="183">
        <f t="shared" si="175"/>
        <v>0</v>
      </c>
      <c r="AZ247" s="183"/>
      <c r="BA247" s="183"/>
      <c r="BB247" s="183"/>
      <c r="BC247" s="183"/>
      <c r="BD247" s="183">
        <f t="shared" si="176"/>
        <v>0</v>
      </c>
      <c r="BE247" s="183">
        <f t="shared" si="176"/>
        <v>0</v>
      </c>
    </row>
    <row r="248" spans="2:57" ht="15.75" hidden="1">
      <c r="B248" s="174">
        <v>2025</v>
      </c>
      <c r="C248" s="174">
        <v>20</v>
      </c>
      <c r="D248" s="175">
        <v>0</v>
      </c>
      <c r="E248" s="176"/>
      <c r="F248" s="174">
        <v>1</v>
      </c>
      <c r="G248" s="174">
        <v>1</v>
      </c>
      <c r="H248" s="174">
        <v>2</v>
      </c>
      <c r="I248" s="174">
        <v>5000</v>
      </c>
      <c r="J248" s="174">
        <v>5300</v>
      </c>
      <c r="K248" s="174">
        <v>532</v>
      </c>
      <c r="L248" s="177">
        <v>828</v>
      </c>
      <c r="M248" s="178">
        <v>0</v>
      </c>
      <c r="N248" s="179" t="s">
        <v>210</v>
      </c>
      <c r="O248" s="180">
        <v>0</v>
      </c>
      <c r="P248" s="180">
        <v>0</v>
      </c>
      <c r="Q248" s="181">
        <v>0</v>
      </c>
      <c r="R248" s="182" t="s">
        <v>209</v>
      </c>
      <c r="S248" s="183">
        <v>0</v>
      </c>
      <c r="T248" s="183">
        <v>0</v>
      </c>
      <c r="U248" s="180">
        <v>0</v>
      </c>
      <c r="V248" s="180">
        <v>0</v>
      </c>
      <c r="W248" s="183">
        <v>0</v>
      </c>
      <c r="X248" s="183">
        <v>0</v>
      </c>
      <c r="Y248" s="180">
        <v>0</v>
      </c>
      <c r="Z248" s="180">
        <v>0</v>
      </c>
      <c r="AA248" s="183">
        <v>0</v>
      </c>
      <c r="AB248" s="183">
        <v>0</v>
      </c>
      <c r="AC248" s="180">
        <f t="shared" si="173"/>
        <v>0</v>
      </c>
      <c r="AD248" s="180">
        <f t="shared" si="173"/>
        <v>0</v>
      </c>
      <c r="AE248" s="181">
        <f t="shared" si="147"/>
        <v>0</v>
      </c>
      <c r="AF248" s="180">
        <v>0</v>
      </c>
      <c r="AG248" s="180">
        <v>0</v>
      </c>
      <c r="AH248" s="181">
        <f t="shared" si="148"/>
        <v>0</v>
      </c>
      <c r="AI248" s="180">
        <v>0</v>
      </c>
      <c r="AJ248" s="180">
        <v>0</v>
      </c>
      <c r="AK248" s="181">
        <f t="shared" si="149"/>
        <v>0</v>
      </c>
      <c r="AL248" s="180">
        <v>0</v>
      </c>
      <c r="AM248" s="180">
        <v>0</v>
      </c>
      <c r="AN248" s="181">
        <f t="shared" si="150"/>
        <v>0</v>
      </c>
      <c r="AO248" s="180">
        <v>0</v>
      </c>
      <c r="AP248" s="180">
        <v>0</v>
      </c>
      <c r="AQ248" s="181">
        <f t="shared" si="151"/>
        <v>0</v>
      </c>
      <c r="AR248" s="180">
        <v>0</v>
      </c>
      <c r="AS248" s="180">
        <v>0</v>
      </c>
      <c r="AT248" s="181">
        <f t="shared" si="152"/>
        <v>0</v>
      </c>
      <c r="AU248" s="180">
        <f t="shared" si="174"/>
        <v>0</v>
      </c>
      <c r="AV248" s="180">
        <f t="shared" si="174"/>
        <v>0</v>
      </c>
      <c r="AW248" s="181">
        <f t="shared" si="153"/>
        <v>0</v>
      </c>
      <c r="AX248" s="183">
        <f t="shared" si="175"/>
        <v>0</v>
      </c>
      <c r="AY248" s="183">
        <f t="shared" si="175"/>
        <v>0</v>
      </c>
      <c r="AZ248" s="183"/>
      <c r="BA248" s="183"/>
      <c r="BB248" s="183"/>
      <c r="BC248" s="183"/>
      <c r="BD248" s="183">
        <f t="shared" si="176"/>
        <v>0</v>
      </c>
      <c r="BE248" s="183">
        <f t="shared" si="176"/>
        <v>0</v>
      </c>
    </row>
    <row r="249" spans="2:57" ht="15.75" hidden="1">
      <c r="B249" s="174">
        <v>2025</v>
      </c>
      <c r="C249" s="174">
        <v>20</v>
      </c>
      <c r="D249" s="175">
        <v>0</v>
      </c>
      <c r="E249" s="176"/>
      <c r="F249" s="174">
        <v>1</v>
      </c>
      <c r="G249" s="174">
        <v>1</v>
      </c>
      <c r="H249" s="174">
        <v>2</v>
      </c>
      <c r="I249" s="174">
        <v>5000</v>
      </c>
      <c r="J249" s="174">
        <v>5300</v>
      </c>
      <c r="K249" s="174">
        <v>532</v>
      </c>
      <c r="L249" s="177">
        <v>887</v>
      </c>
      <c r="M249" s="178">
        <v>0</v>
      </c>
      <c r="N249" s="179" t="s">
        <v>211</v>
      </c>
      <c r="O249" s="180">
        <v>0</v>
      </c>
      <c r="P249" s="180">
        <v>0</v>
      </c>
      <c r="Q249" s="181">
        <v>0</v>
      </c>
      <c r="R249" s="182" t="s">
        <v>98</v>
      </c>
      <c r="S249" s="183">
        <v>0</v>
      </c>
      <c r="T249" s="183">
        <v>0</v>
      </c>
      <c r="U249" s="180">
        <v>0</v>
      </c>
      <c r="V249" s="180">
        <v>0</v>
      </c>
      <c r="W249" s="183">
        <v>0</v>
      </c>
      <c r="X249" s="183">
        <v>0</v>
      </c>
      <c r="Y249" s="180">
        <v>0</v>
      </c>
      <c r="Z249" s="180">
        <v>0</v>
      </c>
      <c r="AA249" s="183">
        <v>0</v>
      </c>
      <c r="AB249" s="183">
        <v>0</v>
      </c>
      <c r="AC249" s="180">
        <f t="shared" si="173"/>
        <v>0</v>
      </c>
      <c r="AD249" s="180">
        <f t="shared" si="173"/>
        <v>0</v>
      </c>
      <c r="AE249" s="181">
        <f t="shared" si="147"/>
        <v>0</v>
      </c>
      <c r="AF249" s="180">
        <v>0</v>
      </c>
      <c r="AG249" s="180">
        <v>0</v>
      </c>
      <c r="AH249" s="181">
        <f t="shared" si="148"/>
        <v>0</v>
      </c>
      <c r="AI249" s="180">
        <v>0</v>
      </c>
      <c r="AJ249" s="180">
        <v>0</v>
      </c>
      <c r="AK249" s="181">
        <f t="shared" si="149"/>
        <v>0</v>
      </c>
      <c r="AL249" s="180">
        <v>0</v>
      </c>
      <c r="AM249" s="180">
        <v>0</v>
      </c>
      <c r="AN249" s="181">
        <f t="shared" si="150"/>
        <v>0</v>
      </c>
      <c r="AO249" s="180">
        <v>0</v>
      </c>
      <c r="AP249" s="180">
        <v>0</v>
      </c>
      <c r="AQ249" s="181">
        <f t="shared" si="151"/>
        <v>0</v>
      </c>
      <c r="AR249" s="180">
        <v>0</v>
      </c>
      <c r="AS249" s="180">
        <v>0</v>
      </c>
      <c r="AT249" s="181">
        <f t="shared" si="152"/>
        <v>0</v>
      </c>
      <c r="AU249" s="180">
        <f t="shared" si="174"/>
        <v>0</v>
      </c>
      <c r="AV249" s="180">
        <f t="shared" si="174"/>
        <v>0</v>
      </c>
      <c r="AW249" s="181">
        <f t="shared" si="153"/>
        <v>0</v>
      </c>
      <c r="AX249" s="183">
        <f t="shared" si="175"/>
        <v>0</v>
      </c>
      <c r="AY249" s="183">
        <f t="shared" si="175"/>
        <v>0</v>
      </c>
      <c r="AZ249" s="183"/>
      <c r="BA249" s="183"/>
      <c r="BB249" s="183"/>
      <c r="BC249" s="183"/>
      <c r="BD249" s="183">
        <f t="shared" si="176"/>
        <v>0</v>
      </c>
      <c r="BE249" s="183">
        <f t="shared" si="176"/>
        <v>0</v>
      </c>
    </row>
    <row r="250" spans="2:57" ht="15.75" hidden="1">
      <c r="B250" s="174">
        <v>2025</v>
      </c>
      <c r="C250" s="174">
        <v>20</v>
      </c>
      <c r="D250" s="175">
        <v>0</v>
      </c>
      <c r="E250" s="176"/>
      <c r="F250" s="174">
        <v>1</v>
      </c>
      <c r="G250" s="174">
        <v>1</v>
      </c>
      <c r="H250" s="174">
        <v>2</v>
      </c>
      <c r="I250" s="174">
        <v>5000</v>
      </c>
      <c r="J250" s="174">
        <v>5300</v>
      </c>
      <c r="K250" s="174">
        <v>532</v>
      </c>
      <c r="L250" s="177">
        <v>996</v>
      </c>
      <c r="M250" s="178">
        <v>0</v>
      </c>
      <c r="N250" s="179" t="s">
        <v>212</v>
      </c>
      <c r="O250" s="180">
        <v>0</v>
      </c>
      <c r="P250" s="180">
        <v>0</v>
      </c>
      <c r="Q250" s="181">
        <v>0</v>
      </c>
      <c r="R250" s="182" t="s">
        <v>98</v>
      </c>
      <c r="S250" s="183">
        <v>0</v>
      </c>
      <c r="T250" s="183">
        <v>0</v>
      </c>
      <c r="U250" s="180">
        <v>0</v>
      </c>
      <c r="V250" s="180">
        <v>0</v>
      </c>
      <c r="W250" s="183">
        <v>0</v>
      </c>
      <c r="X250" s="183">
        <v>0</v>
      </c>
      <c r="Y250" s="180">
        <v>0</v>
      </c>
      <c r="Z250" s="180">
        <v>0</v>
      </c>
      <c r="AA250" s="183">
        <v>0</v>
      </c>
      <c r="AB250" s="183">
        <v>0</v>
      </c>
      <c r="AC250" s="180">
        <f t="shared" si="173"/>
        <v>0</v>
      </c>
      <c r="AD250" s="180">
        <f t="shared" si="173"/>
        <v>0</v>
      </c>
      <c r="AE250" s="181">
        <f t="shared" si="147"/>
        <v>0</v>
      </c>
      <c r="AF250" s="180">
        <v>0</v>
      </c>
      <c r="AG250" s="180">
        <v>0</v>
      </c>
      <c r="AH250" s="181">
        <f t="shared" si="148"/>
        <v>0</v>
      </c>
      <c r="AI250" s="180">
        <v>0</v>
      </c>
      <c r="AJ250" s="180">
        <v>0</v>
      </c>
      <c r="AK250" s="181">
        <f t="shared" si="149"/>
        <v>0</v>
      </c>
      <c r="AL250" s="180">
        <v>0</v>
      </c>
      <c r="AM250" s="180">
        <v>0</v>
      </c>
      <c r="AN250" s="181">
        <f t="shared" si="150"/>
        <v>0</v>
      </c>
      <c r="AO250" s="180">
        <v>0</v>
      </c>
      <c r="AP250" s="180">
        <v>0</v>
      </c>
      <c r="AQ250" s="181">
        <f t="shared" si="151"/>
        <v>0</v>
      </c>
      <c r="AR250" s="180">
        <v>0</v>
      </c>
      <c r="AS250" s="180">
        <v>0</v>
      </c>
      <c r="AT250" s="181">
        <f t="shared" si="152"/>
        <v>0</v>
      </c>
      <c r="AU250" s="180">
        <f t="shared" si="174"/>
        <v>0</v>
      </c>
      <c r="AV250" s="180">
        <f t="shared" si="174"/>
        <v>0</v>
      </c>
      <c r="AW250" s="181">
        <f t="shared" si="153"/>
        <v>0</v>
      </c>
      <c r="AX250" s="183">
        <f t="shared" si="175"/>
        <v>0</v>
      </c>
      <c r="AY250" s="183">
        <f t="shared" si="175"/>
        <v>0</v>
      </c>
      <c r="AZ250" s="183"/>
      <c r="BA250" s="183"/>
      <c r="BB250" s="183"/>
      <c r="BC250" s="183"/>
      <c r="BD250" s="183">
        <f t="shared" si="176"/>
        <v>0</v>
      </c>
      <c r="BE250" s="183">
        <f t="shared" si="176"/>
        <v>0</v>
      </c>
    </row>
    <row r="251" spans="2:57" ht="15.75" hidden="1">
      <c r="B251" s="174">
        <v>2025</v>
      </c>
      <c r="C251" s="174">
        <v>20</v>
      </c>
      <c r="D251" s="175">
        <v>0</v>
      </c>
      <c r="E251" s="176"/>
      <c r="F251" s="174">
        <v>1</v>
      </c>
      <c r="G251" s="174">
        <v>1</v>
      </c>
      <c r="H251" s="174">
        <v>2</v>
      </c>
      <c r="I251" s="174">
        <v>5000</v>
      </c>
      <c r="J251" s="174">
        <v>5300</v>
      </c>
      <c r="K251" s="174">
        <v>532</v>
      </c>
      <c r="L251" s="177">
        <v>1070</v>
      </c>
      <c r="M251" s="178">
        <v>0</v>
      </c>
      <c r="N251" s="179" t="s">
        <v>213</v>
      </c>
      <c r="O251" s="180">
        <v>0</v>
      </c>
      <c r="P251" s="180">
        <v>0</v>
      </c>
      <c r="Q251" s="181">
        <v>0</v>
      </c>
      <c r="R251" s="182" t="s">
        <v>98</v>
      </c>
      <c r="S251" s="183">
        <v>0</v>
      </c>
      <c r="T251" s="183">
        <v>0</v>
      </c>
      <c r="U251" s="180">
        <v>0</v>
      </c>
      <c r="V251" s="180">
        <v>0</v>
      </c>
      <c r="W251" s="183">
        <v>0</v>
      </c>
      <c r="X251" s="183">
        <v>0</v>
      </c>
      <c r="Y251" s="180">
        <v>0</v>
      </c>
      <c r="Z251" s="180">
        <v>0</v>
      </c>
      <c r="AA251" s="183">
        <v>0</v>
      </c>
      <c r="AB251" s="183">
        <v>0</v>
      </c>
      <c r="AC251" s="180">
        <f t="shared" si="173"/>
        <v>0</v>
      </c>
      <c r="AD251" s="180">
        <f t="shared" si="173"/>
        <v>0</v>
      </c>
      <c r="AE251" s="181">
        <f t="shared" si="147"/>
        <v>0</v>
      </c>
      <c r="AF251" s="180">
        <v>0</v>
      </c>
      <c r="AG251" s="180">
        <v>0</v>
      </c>
      <c r="AH251" s="181">
        <f t="shared" si="148"/>
        <v>0</v>
      </c>
      <c r="AI251" s="180">
        <v>0</v>
      </c>
      <c r="AJ251" s="180">
        <v>0</v>
      </c>
      <c r="AK251" s="181">
        <f t="shared" si="149"/>
        <v>0</v>
      </c>
      <c r="AL251" s="180">
        <v>0</v>
      </c>
      <c r="AM251" s="180">
        <v>0</v>
      </c>
      <c r="AN251" s="181">
        <f t="shared" si="150"/>
        <v>0</v>
      </c>
      <c r="AO251" s="180">
        <v>0</v>
      </c>
      <c r="AP251" s="180">
        <v>0</v>
      </c>
      <c r="AQ251" s="181">
        <f t="shared" si="151"/>
        <v>0</v>
      </c>
      <c r="AR251" s="180">
        <v>0</v>
      </c>
      <c r="AS251" s="180">
        <v>0</v>
      </c>
      <c r="AT251" s="181">
        <f t="shared" si="152"/>
        <v>0</v>
      </c>
      <c r="AU251" s="180">
        <f t="shared" si="174"/>
        <v>0</v>
      </c>
      <c r="AV251" s="180">
        <f t="shared" si="174"/>
        <v>0</v>
      </c>
      <c r="AW251" s="181">
        <f t="shared" si="153"/>
        <v>0</v>
      </c>
      <c r="AX251" s="183">
        <f t="shared" si="175"/>
        <v>0</v>
      </c>
      <c r="AY251" s="183">
        <f t="shared" si="175"/>
        <v>0</v>
      </c>
      <c r="AZ251" s="183"/>
      <c r="BA251" s="183"/>
      <c r="BB251" s="183"/>
      <c r="BC251" s="183"/>
      <c r="BD251" s="183">
        <f t="shared" si="176"/>
        <v>0</v>
      </c>
      <c r="BE251" s="183">
        <f t="shared" si="176"/>
        <v>0</v>
      </c>
    </row>
    <row r="252" spans="2:57" ht="15.75" hidden="1">
      <c r="B252" s="174">
        <v>2025</v>
      </c>
      <c r="C252" s="174">
        <v>20</v>
      </c>
      <c r="D252" s="175">
        <v>0</v>
      </c>
      <c r="E252" s="176"/>
      <c r="F252" s="174">
        <v>1</v>
      </c>
      <c r="G252" s="174">
        <v>1</v>
      </c>
      <c r="H252" s="174">
        <v>2</v>
      </c>
      <c r="I252" s="174">
        <v>5000</v>
      </c>
      <c r="J252" s="174">
        <v>5300</v>
      </c>
      <c r="K252" s="174">
        <v>532</v>
      </c>
      <c r="L252" s="177">
        <v>1152</v>
      </c>
      <c r="M252" s="178">
        <v>0</v>
      </c>
      <c r="N252" s="179" t="s">
        <v>214</v>
      </c>
      <c r="O252" s="180">
        <v>0</v>
      </c>
      <c r="P252" s="180">
        <v>0</v>
      </c>
      <c r="Q252" s="181">
        <v>0</v>
      </c>
      <c r="R252" s="182" t="s">
        <v>98</v>
      </c>
      <c r="S252" s="183">
        <v>0</v>
      </c>
      <c r="T252" s="183">
        <v>0</v>
      </c>
      <c r="U252" s="180">
        <v>0</v>
      </c>
      <c r="V252" s="180">
        <v>0</v>
      </c>
      <c r="W252" s="183">
        <v>0</v>
      </c>
      <c r="X252" s="183">
        <v>0</v>
      </c>
      <c r="Y252" s="180">
        <v>0</v>
      </c>
      <c r="Z252" s="180">
        <v>0</v>
      </c>
      <c r="AA252" s="183">
        <v>0</v>
      </c>
      <c r="AB252" s="183">
        <v>0</v>
      </c>
      <c r="AC252" s="180">
        <f t="shared" si="173"/>
        <v>0</v>
      </c>
      <c r="AD252" s="180">
        <f t="shared" si="173"/>
        <v>0</v>
      </c>
      <c r="AE252" s="181">
        <f t="shared" si="147"/>
        <v>0</v>
      </c>
      <c r="AF252" s="180">
        <v>0</v>
      </c>
      <c r="AG252" s="180">
        <v>0</v>
      </c>
      <c r="AH252" s="181">
        <f t="shared" si="148"/>
        <v>0</v>
      </c>
      <c r="AI252" s="180">
        <v>0</v>
      </c>
      <c r="AJ252" s="180">
        <v>0</v>
      </c>
      <c r="AK252" s="181">
        <f t="shared" si="149"/>
        <v>0</v>
      </c>
      <c r="AL252" s="180">
        <v>0</v>
      </c>
      <c r="AM252" s="180">
        <v>0</v>
      </c>
      <c r="AN252" s="181">
        <f t="shared" si="150"/>
        <v>0</v>
      </c>
      <c r="AO252" s="180">
        <v>0</v>
      </c>
      <c r="AP252" s="180">
        <v>0</v>
      </c>
      <c r="AQ252" s="181">
        <f t="shared" si="151"/>
        <v>0</v>
      </c>
      <c r="AR252" s="180">
        <v>0</v>
      </c>
      <c r="AS252" s="180">
        <v>0</v>
      </c>
      <c r="AT252" s="181">
        <f t="shared" si="152"/>
        <v>0</v>
      </c>
      <c r="AU252" s="180">
        <f t="shared" si="174"/>
        <v>0</v>
      </c>
      <c r="AV252" s="180">
        <f t="shared" si="174"/>
        <v>0</v>
      </c>
      <c r="AW252" s="181">
        <f t="shared" si="153"/>
        <v>0</v>
      </c>
      <c r="AX252" s="183">
        <f t="shared" si="175"/>
        <v>0</v>
      </c>
      <c r="AY252" s="183">
        <f t="shared" si="175"/>
        <v>0</v>
      </c>
      <c r="AZ252" s="183"/>
      <c r="BA252" s="183"/>
      <c r="BB252" s="183"/>
      <c r="BC252" s="183"/>
      <c r="BD252" s="183">
        <f t="shared" si="176"/>
        <v>0</v>
      </c>
      <c r="BE252" s="183">
        <f t="shared" si="176"/>
        <v>0</v>
      </c>
    </row>
    <row r="253" spans="2:57" ht="15.75" hidden="1">
      <c r="B253" s="174">
        <v>2025</v>
      </c>
      <c r="C253" s="174">
        <v>20</v>
      </c>
      <c r="D253" s="175">
        <v>0</v>
      </c>
      <c r="E253" s="176"/>
      <c r="F253" s="174">
        <v>1</v>
      </c>
      <c r="G253" s="174">
        <v>1</v>
      </c>
      <c r="H253" s="174">
        <v>2</v>
      </c>
      <c r="I253" s="174">
        <v>5000</v>
      </c>
      <c r="J253" s="174">
        <v>5300</v>
      </c>
      <c r="K253" s="174">
        <v>532</v>
      </c>
      <c r="L253" s="177">
        <v>1269</v>
      </c>
      <c r="M253" s="178">
        <v>0</v>
      </c>
      <c r="N253" s="179" t="s">
        <v>215</v>
      </c>
      <c r="O253" s="180">
        <v>0</v>
      </c>
      <c r="P253" s="180">
        <v>0</v>
      </c>
      <c r="Q253" s="181">
        <v>0</v>
      </c>
      <c r="R253" s="182" t="s">
        <v>98</v>
      </c>
      <c r="S253" s="183">
        <v>0</v>
      </c>
      <c r="T253" s="183">
        <v>0</v>
      </c>
      <c r="U253" s="180">
        <v>0</v>
      </c>
      <c r="V253" s="180">
        <v>0</v>
      </c>
      <c r="W253" s="183">
        <v>0</v>
      </c>
      <c r="X253" s="183">
        <v>0</v>
      </c>
      <c r="Y253" s="180">
        <v>0</v>
      </c>
      <c r="Z253" s="180">
        <v>0</v>
      </c>
      <c r="AA253" s="183">
        <v>0</v>
      </c>
      <c r="AB253" s="183">
        <v>0</v>
      </c>
      <c r="AC253" s="180">
        <f t="shared" si="173"/>
        <v>0</v>
      </c>
      <c r="AD253" s="180">
        <f t="shared" si="173"/>
        <v>0</v>
      </c>
      <c r="AE253" s="181">
        <f t="shared" si="147"/>
        <v>0</v>
      </c>
      <c r="AF253" s="180">
        <v>0</v>
      </c>
      <c r="AG253" s="180">
        <v>0</v>
      </c>
      <c r="AH253" s="181">
        <f t="shared" si="148"/>
        <v>0</v>
      </c>
      <c r="AI253" s="180">
        <v>0</v>
      </c>
      <c r="AJ253" s="180">
        <v>0</v>
      </c>
      <c r="AK253" s="181">
        <f t="shared" si="149"/>
        <v>0</v>
      </c>
      <c r="AL253" s="180">
        <v>0</v>
      </c>
      <c r="AM253" s="180">
        <v>0</v>
      </c>
      <c r="AN253" s="181">
        <f t="shared" si="150"/>
        <v>0</v>
      </c>
      <c r="AO253" s="180">
        <v>0</v>
      </c>
      <c r="AP253" s="180">
        <v>0</v>
      </c>
      <c r="AQ253" s="181">
        <f t="shared" si="151"/>
        <v>0</v>
      </c>
      <c r="AR253" s="180">
        <v>0</v>
      </c>
      <c r="AS253" s="180">
        <v>0</v>
      </c>
      <c r="AT253" s="181">
        <f t="shared" si="152"/>
        <v>0</v>
      </c>
      <c r="AU253" s="180">
        <f t="shared" si="174"/>
        <v>0</v>
      </c>
      <c r="AV253" s="180">
        <f t="shared" si="174"/>
        <v>0</v>
      </c>
      <c r="AW253" s="181">
        <f t="shared" si="153"/>
        <v>0</v>
      </c>
      <c r="AX253" s="183">
        <f t="shared" si="175"/>
        <v>0</v>
      </c>
      <c r="AY253" s="183">
        <f t="shared" si="175"/>
        <v>0</v>
      </c>
      <c r="AZ253" s="183"/>
      <c r="BA253" s="183"/>
      <c r="BB253" s="183"/>
      <c r="BC253" s="183"/>
      <c r="BD253" s="183">
        <f t="shared" si="176"/>
        <v>0</v>
      </c>
      <c r="BE253" s="183">
        <f t="shared" si="176"/>
        <v>0</v>
      </c>
    </row>
    <row r="254" spans="2:57" ht="15.75" hidden="1">
      <c r="B254" s="152">
        <v>2025</v>
      </c>
      <c r="C254" s="152">
        <v>20</v>
      </c>
      <c r="D254" s="153"/>
      <c r="E254" s="154"/>
      <c r="F254" s="152">
        <v>1</v>
      </c>
      <c r="G254" s="152">
        <v>1</v>
      </c>
      <c r="H254" s="152">
        <v>2</v>
      </c>
      <c r="I254" s="152">
        <v>5000</v>
      </c>
      <c r="J254" s="152">
        <v>5400</v>
      </c>
      <c r="K254" s="152"/>
      <c r="L254" s="155" t="s">
        <v>44</v>
      </c>
      <c r="M254" s="156"/>
      <c r="N254" s="157" t="s">
        <v>216</v>
      </c>
      <c r="O254" s="158">
        <v>0</v>
      </c>
      <c r="P254" s="158">
        <v>0</v>
      </c>
      <c r="Q254" s="158">
        <v>0</v>
      </c>
      <c r="R254" s="159"/>
      <c r="S254" s="160"/>
      <c r="T254" s="161"/>
      <c r="U254" s="158">
        <f t="shared" ref="U254:AD255" si="177">+U255</f>
        <v>0</v>
      </c>
      <c r="V254" s="158">
        <f t="shared" si="177"/>
        <v>0</v>
      </c>
      <c r="W254" s="162">
        <f t="shared" si="177"/>
        <v>0</v>
      </c>
      <c r="X254" s="162">
        <f t="shared" si="177"/>
        <v>0</v>
      </c>
      <c r="Y254" s="158">
        <f t="shared" si="177"/>
        <v>0</v>
      </c>
      <c r="Z254" s="158">
        <f t="shared" si="177"/>
        <v>0</v>
      </c>
      <c r="AA254" s="162">
        <f t="shared" si="177"/>
        <v>0</v>
      </c>
      <c r="AB254" s="162">
        <f t="shared" si="177"/>
        <v>0</v>
      </c>
      <c r="AC254" s="158">
        <f t="shared" si="177"/>
        <v>0</v>
      </c>
      <c r="AD254" s="158">
        <f t="shared" si="177"/>
        <v>0</v>
      </c>
      <c r="AE254" s="158">
        <f t="shared" si="147"/>
        <v>0</v>
      </c>
      <c r="AF254" s="158">
        <f>+AF255</f>
        <v>0</v>
      </c>
      <c r="AG254" s="158">
        <f>+AG255</f>
        <v>0</v>
      </c>
      <c r="AH254" s="158">
        <f t="shared" si="148"/>
        <v>0</v>
      </c>
      <c r="AI254" s="158">
        <f>+AI255</f>
        <v>0</v>
      </c>
      <c r="AJ254" s="158">
        <f>+AJ255</f>
        <v>0</v>
      </c>
      <c r="AK254" s="158">
        <f t="shared" si="149"/>
        <v>0</v>
      </c>
      <c r="AL254" s="158">
        <f>+AL255</f>
        <v>0</v>
      </c>
      <c r="AM254" s="158">
        <f>+AM255</f>
        <v>0</v>
      </c>
      <c r="AN254" s="158">
        <f t="shared" si="150"/>
        <v>0</v>
      </c>
      <c r="AO254" s="158">
        <f>+AO255</f>
        <v>0</v>
      </c>
      <c r="AP254" s="158">
        <f>+AP255</f>
        <v>0</v>
      </c>
      <c r="AQ254" s="158">
        <f t="shared" si="151"/>
        <v>0</v>
      </c>
      <c r="AR254" s="158">
        <f>+AR255</f>
        <v>0</v>
      </c>
      <c r="AS254" s="158">
        <f>+AS255</f>
        <v>0</v>
      </c>
      <c r="AT254" s="158">
        <f t="shared" si="152"/>
        <v>0</v>
      </c>
      <c r="AU254" s="158">
        <f>+AU255</f>
        <v>0</v>
      </c>
      <c r="AV254" s="158">
        <f>+AV255</f>
        <v>0</v>
      </c>
      <c r="AW254" s="158">
        <f t="shared" si="153"/>
        <v>0</v>
      </c>
      <c r="AX254" s="160"/>
      <c r="AY254" s="161"/>
      <c r="AZ254" s="160"/>
      <c r="BA254" s="161"/>
      <c r="BB254" s="160"/>
      <c r="BC254" s="161"/>
      <c r="BD254" s="160"/>
      <c r="BE254" s="161"/>
    </row>
    <row r="255" spans="2:57" ht="15.75" hidden="1">
      <c r="B255" s="163">
        <v>2025</v>
      </c>
      <c r="C255" s="163">
        <v>20</v>
      </c>
      <c r="D255" s="164"/>
      <c r="E255" s="165"/>
      <c r="F255" s="163">
        <v>1</v>
      </c>
      <c r="G255" s="163">
        <v>1</v>
      </c>
      <c r="H255" s="163">
        <v>2</v>
      </c>
      <c r="I255" s="163">
        <v>5000</v>
      </c>
      <c r="J255" s="163">
        <v>5400</v>
      </c>
      <c r="K255" s="163">
        <v>541</v>
      </c>
      <c r="L255" s="166" t="s">
        <v>44</v>
      </c>
      <c r="M255" s="167"/>
      <c r="N255" s="168" t="s">
        <v>217</v>
      </c>
      <c r="O255" s="169">
        <v>0</v>
      </c>
      <c r="P255" s="169">
        <v>0</v>
      </c>
      <c r="Q255" s="169">
        <v>0</v>
      </c>
      <c r="R255" s="170"/>
      <c r="S255" s="171"/>
      <c r="T255" s="172"/>
      <c r="U255" s="169">
        <f t="shared" si="177"/>
        <v>0</v>
      </c>
      <c r="V255" s="169">
        <f t="shared" si="177"/>
        <v>0</v>
      </c>
      <c r="W255" s="173">
        <f t="shared" si="177"/>
        <v>0</v>
      </c>
      <c r="X255" s="173">
        <f t="shared" si="177"/>
        <v>0</v>
      </c>
      <c r="Y255" s="169">
        <f t="shared" si="177"/>
        <v>0</v>
      </c>
      <c r="Z255" s="169">
        <f t="shared" si="177"/>
        <v>0</v>
      </c>
      <c r="AA255" s="173">
        <f t="shared" si="177"/>
        <v>0</v>
      </c>
      <c r="AB255" s="173">
        <f t="shared" si="177"/>
        <v>0</v>
      </c>
      <c r="AC255" s="169">
        <f t="shared" si="177"/>
        <v>0</v>
      </c>
      <c r="AD255" s="169">
        <f t="shared" si="177"/>
        <v>0</v>
      </c>
      <c r="AE255" s="169">
        <f t="shared" si="147"/>
        <v>0</v>
      </c>
      <c r="AF255" s="169">
        <f>+AF256</f>
        <v>0</v>
      </c>
      <c r="AG255" s="169">
        <f>+AG256</f>
        <v>0</v>
      </c>
      <c r="AH255" s="169">
        <f t="shared" si="148"/>
        <v>0</v>
      </c>
      <c r="AI255" s="169">
        <f>+AI256</f>
        <v>0</v>
      </c>
      <c r="AJ255" s="169">
        <f>+AJ256</f>
        <v>0</v>
      </c>
      <c r="AK255" s="169">
        <f t="shared" si="149"/>
        <v>0</v>
      </c>
      <c r="AL255" s="169">
        <f>+AL256</f>
        <v>0</v>
      </c>
      <c r="AM255" s="169">
        <f>+AM256</f>
        <v>0</v>
      </c>
      <c r="AN255" s="169">
        <f t="shared" si="150"/>
        <v>0</v>
      </c>
      <c r="AO255" s="169">
        <f>+AO256</f>
        <v>0</v>
      </c>
      <c r="AP255" s="169">
        <f>+AP256</f>
        <v>0</v>
      </c>
      <c r="AQ255" s="169">
        <f t="shared" si="151"/>
        <v>0</v>
      </c>
      <c r="AR255" s="169">
        <f>+AR256</f>
        <v>0</v>
      </c>
      <c r="AS255" s="169">
        <f>+AS256</f>
        <v>0</v>
      </c>
      <c r="AT255" s="169">
        <f t="shared" si="152"/>
        <v>0</v>
      </c>
      <c r="AU255" s="169">
        <f>+AU256</f>
        <v>0</v>
      </c>
      <c r="AV255" s="169">
        <f>+AV256</f>
        <v>0</v>
      </c>
      <c r="AW255" s="169">
        <f t="shared" si="153"/>
        <v>0</v>
      </c>
      <c r="AX255" s="171"/>
      <c r="AY255" s="172"/>
      <c r="AZ255" s="171"/>
      <c r="BA255" s="172"/>
      <c r="BB255" s="171"/>
      <c r="BC255" s="172"/>
      <c r="BD255" s="171"/>
      <c r="BE255" s="172"/>
    </row>
    <row r="256" spans="2:57" ht="15.75" hidden="1">
      <c r="B256" s="174">
        <v>2025</v>
      </c>
      <c r="C256" s="174">
        <v>20</v>
      </c>
      <c r="D256" s="175">
        <v>0</v>
      </c>
      <c r="E256" s="176"/>
      <c r="F256" s="174">
        <v>1</v>
      </c>
      <c r="G256" s="174">
        <v>1</v>
      </c>
      <c r="H256" s="174">
        <v>2</v>
      </c>
      <c r="I256" s="174">
        <v>5000</v>
      </c>
      <c r="J256" s="174">
        <v>5400</v>
      </c>
      <c r="K256" s="174">
        <v>541</v>
      </c>
      <c r="L256" s="177">
        <v>1526</v>
      </c>
      <c r="M256" s="178">
        <v>0</v>
      </c>
      <c r="N256" s="179" t="s">
        <v>218</v>
      </c>
      <c r="O256" s="180">
        <v>0</v>
      </c>
      <c r="P256" s="180">
        <v>0</v>
      </c>
      <c r="Q256" s="181">
        <v>0</v>
      </c>
      <c r="R256" s="182" t="s">
        <v>98</v>
      </c>
      <c r="S256" s="183">
        <v>0</v>
      </c>
      <c r="T256" s="183">
        <v>0</v>
      </c>
      <c r="U256" s="180">
        <v>0</v>
      </c>
      <c r="V256" s="180">
        <v>0</v>
      </c>
      <c r="W256" s="183">
        <v>0</v>
      </c>
      <c r="X256" s="183">
        <v>0</v>
      </c>
      <c r="Y256" s="180">
        <v>0</v>
      </c>
      <c r="Z256" s="180">
        <v>0</v>
      </c>
      <c r="AA256" s="183">
        <v>0</v>
      </c>
      <c r="AB256" s="183">
        <v>0</v>
      </c>
      <c r="AC256" s="180">
        <f>+O256+U256-Y256</f>
        <v>0</v>
      </c>
      <c r="AD256" s="180">
        <f>+P256+V256-Z256</f>
        <v>0</v>
      </c>
      <c r="AE256" s="181">
        <f t="shared" si="147"/>
        <v>0</v>
      </c>
      <c r="AF256" s="180">
        <v>0</v>
      </c>
      <c r="AG256" s="180">
        <v>0</v>
      </c>
      <c r="AH256" s="181">
        <f t="shared" si="148"/>
        <v>0</v>
      </c>
      <c r="AI256" s="180">
        <v>0</v>
      </c>
      <c r="AJ256" s="180">
        <v>0</v>
      </c>
      <c r="AK256" s="181">
        <f t="shared" si="149"/>
        <v>0</v>
      </c>
      <c r="AL256" s="180">
        <v>0</v>
      </c>
      <c r="AM256" s="180">
        <v>0</v>
      </c>
      <c r="AN256" s="181">
        <f t="shared" si="150"/>
        <v>0</v>
      </c>
      <c r="AO256" s="180">
        <v>0</v>
      </c>
      <c r="AP256" s="180">
        <v>0</v>
      </c>
      <c r="AQ256" s="181">
        <f t="shared" si="151"/>
        <v>0</v>
      </c>
      <c r="AR256" s="180">
        <v>0</v>
      </c>
      <c r="AS256" s="180">
        <v>0</v>
      </c>
      <c r="AT256" s="181">
        <f t="shared" si="152"/>
        <v>0</v>
      </c>
      <c r="AU256" s="180">
        <f>+AC256-AF256-AI256-AL256-AO256-AR256</f>
        <v>0</v>
      </c>
      <c r="AV256" s="180">
        <f>+AD256-AG256-AJ256-AM256-AP256-AS256</f>
        <v>0</v>
      </c>
      <c r="AW256" s="181">
        <f t="shared" si="153"/>
        <v>0</v>
      </c>
      <c r="AX256" s="183">
        <f>+S256+W256-AA256</f>
        <v>0</v>
      </c>
      <c r="AY256" s="183">
        <f>+T256+X256-AB256</f>
        <v>0</v>
      </c>
      <c r="AZ256" s="183"/>
      <c r="BA256" s="183"/>
      <c r="BB256" s="183"/>
      <c r="BC256" s="183"/>
      <c r="BD256" s="183">
        <f>+AX256-AZ256-BB256</f>
        <v>0</v>
      </c>
      <c r="BE256" s="183">
        <f>+AY256-BA256-BC256</f>
        <v>0</v>
      </c>
    </row>
    <row r="257" spans="2:57" ht="15.75" hidden="1">
      <c r="B257" s="152">
        <v>2025</v>
      </c>
      <c r="C257" s="152">
        <v>20</v>
      </c>
      <c r="D257" s="153"/>
      <c r="E257" s="154"/>
      <c r="F257" s="152">
        <v>1</v>
      </c>
      <c r="G257" s="152">
        <v>1</v>
      </c>
      <c r="H257" s="152">
        <v>2</v>
      </c>
      <c r="I257" s="152">
        <v>5000</v>
      </c>
      <c r="J257" s="152">
        <v>5600</v>
      </c>
      <c r="K257" s="152"/>
      <c r="L257" s="155" t="s">
        <v>44</v>
      </c>
      <c r="M257" s="156"/>
      <c r="N257" s="157" t="s">
        <v>219</v>
      </c>
      <c r="O257" s="158">
        <v>0</v>
      </c>
      <c r="P257" s="158">
        <v>0</v>
      </c>
      <c r="Q257" s="158">
        <v>0</v>
      </c>
      <c r="R257" s="159"/>
      <c r="S257" s="160"/>
      <c r="T257" s="161"/>
      <c r="U257" s="158">
        <f t="shared" ref="U257:AD257" si="178">U258+U260</f>
        <v>0</v>
      </c>
      <c r="V257" s="158">
        <f t="shared" si="178"/>
        <v>0</v>
      </c>
      <c r="W257" s="162">
        <f t="shared" si="178"/>
        <v>0</v>
      </c>
      <c r="X257" s="162">
        <f t="shared" si="178"/>
        <v>0</v>
      </c>
      <c r="Y257" s="158">
        <f t="shared" si="178"/>
        <v>0</v>
      </c>
      <c r="Z257" s="158">
        <f t="shared" si="178"/>
        <v>0</v>
      </c>
      <c r="AA257" s="162">
        <f t="shared" si="178"/>
        <v>0</v>
      </c>
      <c r="AB257" s="162">
        <f t="shared" si="178"/>
        <v>0</v>
      </c>
      <c r="AC257" s="158">
        <f t="shared" si="178"/>
        <v>0</v>
      </c>
      <c r="AD257" s="158">
        <f t="shared" si="178"/>
        <v>0</v>
      </c>
      <c r="AE257" s="158">
        <f t="shared" si="147"/>
        <v>0</v>
      </c>
      <c r="AF257" s="158">
        <f>AF258+AF260</f>
        <v>0</v>
      </c>
      <c r="AG257" s="158">
        <f>AG258+AG260</f>
        <v>0</v>
      </c>
      <c r="AH257" s="158">
        <f t="shared" si="148"/>
        <v>0</v>
      </c>
      <c r="AI257" s="158">
        <f>AI258+AI260</f>
        <v>0</v>
      </c>
      <c r="AJ257" s="158">
        <f>AJ258+AJ260</f>
        <v>0</v>
      </c>
      <c r="AK257" s="158">
        <f t="shared" si="149"/>
        <v>0</v>
      </c>
      <c r="AL257" s="158">
        <f>AL258+AL260</f>
        <v>0</v>
      </c>
      <c r="AM257" s="158">
        <f>AM258+AM260</f>
        <v>0</v>
      </c>
      <c r="AN257" s="158">
        <f t="shared" si="150"/>
        <v>0</v>
      </c>
      <c r="AO257" s="158">
        <f>AO258+AO260</f>
        <v>0</v>
      </c>
      <c r="AP257" s="158">
        <f>AP258+AP260</f>
        <v>0</v>
      </c>
      <c r="AQ257" s="158">
        <f t="shared" si="151"/>
        <v>0</v>
      </c>
      <c r="AR257" s="158">
        <f>AR258+AR260</f>
        <v>0</v>
      </c>
      <c r="AS257" s="158">
        <f>AS258+AS260</f>
        <v>0</v>
      </c>
      <c r="AT257" s="158">
        <f t="shared" si="152"/>
        <v>0</v>
      </c>
      <c r="AU257" s="158">
        <f>AU258+AU260</f>
        <v>0</v>
      </c>
      <c r="AV257" s="158">
        <f>AV258+AV260</f>
        <v>0</v>
      </c>
      <c r="AW257" s="158">
        <f t="shared" si="153"/>
        <v>0</v>
      </c>
      <c r="AX257" s="160"/>
      <c r="AY257" s="161"/>
      <c r="AZ257" s="160"/>
      <c r="BA257" s="161"/>
      <c r="BB257" s="160"/>
      <c r="BC257" s="161"/>
      <c r="BD257" s="160"/>
      <c r="BE257" s="161"/>
    </row>
    <row r="258" spans="2:57" ht="31.5" hidden="1">
      <c r="B258" s="163">
        <v>2025</v>
      </c>
      <c r="C258" s="163">
        <v>20</v>
      </c>
      <c r="D258" s="164"/>
      <c r="E258" s="165"/>
      <c r="F258" s="163">
        <v>1</v>
      </c>
      <c r="G258" s="163">
        <v>1</v>
      </c>
      <c r="H258" s="163">
        <v>2</v>
      </c>
      <c r="I258" s="163">
        <v>5000</v>
      </c>
      <c r="J258" s="163">
        <v>5600</v>
      </c>
      <c r="K258" s="163">
        <v>564</v>
      </c>
      <c r="L258" s="166" t="s">
        <v>44</v>
      </c>
      <c r="M258" s="167"/>
      <c r="N258" s="168" t="s">
        <v>220</v>
      </c>
      <c r="O258" s="169">
        <v>0</v>
      </c>
      <c r="P258" s="169">
        <v>0</v>
      </c>
      <c r="Q258" s="169">
        <v>0</v>
      </c>
      <c r="R258" s="170"/>
      <c r="S258" s="171"/>
      <c r="T258" s="172"/>
      <c r="U258" s="169">
        <f t="shared" ref="U258:AD258" si="179">U259</f>
        <v>0</v>
      </c>
      <c r="V258" s="169">
        <f t="shared" si="179"/>
        <v>0</v>
      </c>
      <c r="W258" s="173">
        <f t="shared" si="179"/>
        <v>0</v>
      </c>
      <c r="X258" s="173">
        <f t="shared" si="179"/>
        <v>0</v>
      </c>
      <c r="Y258" s="169">
        <f t="shared" si="179"/>
        <v>0</v>
      </c>
      <c r="Z258" s="169">
        <f t="shared" si="179"/>
        <v>0</v>
      </c>
      <c r="AA258" s="173">
        <f t="shared" si="179"/>
        <v>0</v>
      </c>
      <c r="AB258" s="173">
        <f t="shared" si="179"/>
        <v>0</v>
      </c>
      <c r="AC258" s="169">
        <f t="shared" si="179"/>
        <v>0</v>
      </c>
      <c r="AD258" s="169">
        <f t="shared" si="179"/>
        <v>0</v>
      </c>
      <c r="AE258" s="169">
        <f t="shared" si="147"/>
        <v>0</v>
      </c>
      <c r="AF258" s="169">
        <f>AF259</f>
        <v>0</v>
      </c>
      <c r="AG258" s="169">
        <f>AG259</f>
        <v>0</v>
      </c>
      <c r="AH258" s="169">
        <f t="shared" si="148"/>
        <v>0</v>
      </c>
      <c r="AI258" s="169">
        <f>AI259</f>
        <v>0</v>
      </c>
      <c r="AJ258" s="169">
        <f>AJ259</f>
        <v>0</v>
      </c>
      <c r="AK258" s="169">
        <f t="shared" si="149"/>
        <v>0</v>
      </c>
      <c r="AL258" s="169">
        <f>AL259</f>
        <v>0</v>
      </c>
      <c r="AM258" s="169">
        <f>AM259</f>
        <v>0</v>
      </c>
      <c r="AN258" s="169">
        <f t="shared" si="150"/>
        <v>0</v>
      </c>
      <c r="AO258" s="169">
        <f>AO259</f>
        <v>0</v>
      </c>
      <c r="AP258" s="169">
        <f>AP259</f>
        <v>0</v>
      </c>
      <c r="AQ258" s="169">
        <f t="shared" si="151"/>
        <v>0</v>
      </c>
      <c r="AR258" s="169">
        <f>AR259</f>
        <v>0</v>
      </c>
      <c r="AS258" s="169">
        <f>AS259</f>
        <v>0</v>
      </c>
      <c r="AT258" s="169">
        <f t="shared" si="152"/>
        <v>0</v>
      </c>
      <c r="AU258" s="169">
        <f>AU259</f>
        <v>0</v>
      </c>
      <c r="AV258" s="169">
        <f>AV259</f>
        <v>0</v>
      </c>
      <c r="AW258" s="169">
        <f t="shared" si="153"/>
        <v>0</v>
      </c>
      <c r="AX258" s="171"/>
      <c r="AY258" s="172"/>
      <c r="AZ258" s="171"/>
      <c r="BA258" s="172"/>
      <c r="BB258" s="171"/>
      <c r="BC258" s="172"/>
      <c r="BD258" s="171"/>
      <c r="BE258" s="172"/>
    </row>
    <row r="259" spans="2:57" ht="15.75" hidden="1">
      <c r="B259" s="174">
        <v>2025</v>
      </c>
      <c r="C259" s="174">
        <v>20</v>
      </c>
      <c r="D259" s="175">
        <v>0</v>
      </c>
      <c r="E259" s="176"/>
      <c r="F259" s="174">
        <v>1</v>
      </c>
      <c r="G259" s="174">
        <v>1</v>
      </c>
      <c r="H259" s="174">
        <v>2</v>
      </c>
      <c r="I259" s="174">
        <v>5000</v>
      </c>
      <c r="J259" s="174">
        <v>5600</v>
      </c>
      <c r="K259" s="174">
        <v>564</v>
      </c>
      <c r="L259" s="177">
        <v>14</v>
      </c>
      <c r="M259" s="178">
        <v>0</v>
      </c>
      <c r="N259" s="179" t="s">
        <v>179</v>
      </c>
      <c r="O259" s="180">
        <v>0</v>
      </c>
      <c r="P259" s="180">
        <v>0</v>
      </c>
      <c r="Q259" s="181">
        <v>0</v>
      </c>
      <c r="R259" s="182" t="s">
        <v>98</v>
      </c>
      <c r="S259" s="183">
        <v>0</v>
      </c>
      <c r="T259" s="183">
        <v>0</v>
      </c>
      <c r="U259" s="180">
        <v>0</v>
      </c>
      <c r="V259" s="180">
        <v>0</v>
      </c>
      <c r="W259" s="183">
        <v>0</v>
      </c>
      <c r="X259" s="183">
        <v>0</v>
      </c>
      <c r="Y259" s="180">
        <v>0</v>
      </c>
      <c r="Z259" s="180">
        <v>0</v>
      </c>
      <c r="AA259" s="183">
        <v>0</v>
      </c>
      <c r="AB259" s="183">
        <v>0</v>
      </c>
      <c r="AC259" s="180">
        <f>+O259+U259-Y259</f>
        <v>0</v>
      </c>
      <c r="AD259" s="180">
        <f>+P259+V259-Z259</f>
        <v>0</v>
      </c>
      <c r="AE259" s="181">
        <f t="shared" si="147"/>
        <v>0</v>
      </c>
      <c r="AF259" s="180">
        <v>0</v>
      </c>
      <c r="AG259" s="180">
        <v>0</v>
      </c>
      <c r="AH259" s="181">
        <f t="shared" si="148"/>
        <v>0</v>
      </c>
      <c r="AI259" s="180">
        <v>0</v>
      </c>
      <c r="AJ259" s="180">
        <v>0</v>
      </c>
      <c r="AK259" s="181">
        <f t="shared" si="149"/>
        <v>0</v>
      </c>
      <c r="AL259" s="180">
        <v>0</v>
      </c>
      <c r="AM259" s="180">
        <v>0</v>
      </c>
      <c r="AN259" s="181">
        <f t="shared" si="150"/>
        <v>0</v>
      </c>
      <c r="AO259" s="180">
        <v>0</v>
      </c>
      <c r="AP259" s="180">
        <v>0</v>
      </c>
      <c r="AQ259" s="181">
        <f t="shared" si="151"/>
        <v>0</v>
      </c>
      <c r="AR259" s="180">
        <v>0</v>
      </c>
      <c r="AS259" s="180">
        <v>0</v>
      </c>
      <c r="AT259" s="181">
        <f t="shared" si="152"/>
        <v>0</v>
      </c>
      <c r="AU259" s="180">
        <f>+AC259-AF259-AI259-AL259-AO259-AR259</f>
        <v>0</v>
      </c>
      <c r="AV259" s="180">
        <f>+AD259-AG259-AJ259-AM259-AP259-AS259</f>
        <v>0</v>
      </c>
      <c r="AW259" s="181">
        <f t="shared" si="153"/>
        <v>0</v>
      </c>
      <c r="AX259" s="183">
        <f>+S259+W259-AA259</f>
        <v>0</v>
      </c>
      <c r="AY259" s="183">
        <f>+T259+X259-AB259</f>
        <v>0</v>
      </c>
      <c r="AZ259" s="183"/>
      <c r="BA259" s="183"/>
      <c r="BB259" s="183"/>
      <c r="BC259" s="183"/>
      <c r="BD259" s="183">
        <f>+AX259-AZ259-BB259</f>
        <v>0</v>
      </c>
      <c r="BE259" s="183">
        <f>+AY259-BA259-BC259</f>
        <v>0</v>
      </c>
    </row>
    <row r="260" spans="2:57" ht="31.5" hidden="1">
      <c r="B260" s="163">
        <v>2025</v>
      </c>
      <c r="C260" s="163">
        <v>20</v>
      </c>
      <c r="D260" s="164"/>
      <c r="E260" s="165"/>
      <c r="F260" s="163">
        <v>1</v>
      </c>
      <c r="G260" s="163">
        <v>1</v>
      </c>
      <c r="H260" s="163">
        <v>2</v>
      </c>
      <c r="I260" s="163">
        <v>5000</v>
      </c>
      <c r="J260" s="163">
        <v>5600</v>
      </c>
      <c r="K260" s="163">
        <v>566</v>
      </c>
      <c r="L260" s="166" t="s">
        <v>44</v>
      </c>
      <c r="M260" s="167"/>
      <c r="N260" s="168" t="s">
        <v>221</v>
      </c>
      <c r="O260" s="169">
        <v>0</v>
      </c>
      <c r="P260" s="169">
        <v>0</v>
      </c>
      <c r="Q260" s="169">
        <v>0</v>
      </c>
      <c r="R260" s="170"/>
      <c r="S260" s="171"/>
      <c r="T260" s="172"/>
      <c r="U260" s="169">
        <f t="shared" ref="U260:AD260" si="180">U261</f>
        <v>0</v>
      </c>
      <c r="V260" s="169">
        <f t="shared" si="180"/>
        <v>0</v>
      </c>
      <c r="W260" s="173">
        <f t="shared" si="180"/>
        <v>0</v>
      </c>
      <c r="X260" s="173">
        <f t="shared" si="180"/>
        <v>0</v>
      </c>
      <c r="Y260" s="169">
        <f t="shared" si="180"/>
        <v>0</v>
      </c>
      <c r="Z260" s="169">
        <f t="shared" si="180"/>
        <v>0</v>
      </c>
      <c r="AA260" s="173">
        <f t="shared" si="180"/>
        <v>0</v>
      </c>
      <c r="AB260" s="173">
        <f t="shared" si="180"/>
        <v>0</v>
      </c>
      <c r="AC260" s="169">
        <f t="shared" si="180"/>
        <v>0</v>
      </c>
      <c r="AD260" s="169">
        <f t="shared" si="180"/>
        <v>0</v>
      </c>
      <c r="AE260" s="169">
        <f t="shared" si="147"/>
        <v>0</v>
      </c>
      <c r="AF260" s="169">
        <f>AF261</f>
        <v>0</v>
      </c>
      <c r="AG260" s="169">
        <f>AG261</f>
        <v>0</v>
      </c>
      <c r="AH260" s="169">
        <f t="shared" si="148"/>
        <v>0</v>
      </c>
      <c r="AI260" s="169">
        <f>AI261</f>
        <v>0</v>
      </c>
      <c r="AJ260" s="169">
        <f>AJ261</f>
        <v>0</v>
      </c>
      <c r="AK260" s="169">
        <f t="shared" si="149"/>
        <v>0</v>
      </c>
      <c r="AL260" s="169">
        <f>AL261</f>
        <v>0</v>
      </c>
      <c r="AM260" s="169">
        <f>AM261</f>
        <v>0</v>
      </c>
      <c r="AN260" s="169">
        <f t="shared" si="150"/>
        <v>0</v>
      </c>
      <c r="AO260" s="169">
        <f>AO261</f>
        <v>0</v>
      </c>
      <c r="AP260" s="169">
        <f>AP261</f>
        <v>0</v>
      </c>
      <c r="AQ260" s="169">
        <f t="shared" si="151"/>
        <v>0</v>
      </c>
      <c r="AR260" s="169">
        <f>AR261</f>
        <v>0</v>
      </c>
      <c r="AS260" s="169">
        <f>AS261</f>
        <v>0</v>
      </c>
      <c r="AT260" s="169">
        <f t="shared" si="152"/>
        <v>0</v>
      </c>
      <c r="AU260" s="169">
        <f>AU261</f>
        <v>0</v>
      </c>
      <c r="AV260" s="169">
        <f>AV261</f>
        <v>0</v>
      </c>
      <c r="AW260" s="169">
        <f t="shared" si="153"/>
        <v>0</v>
      </c>
      <c r="AX260" s="171"/>
      <c r="AY260" s="172"/>
      <c r="AZ260" s="171"/>
      <c r="BA260" s="172"/>
      <c r="BB260" s="171"/>
      <c r="BC260" s="172"/>
      <c r="BD260" s="171"/>
      <c r="BE260" s="172"/>
    </row>
    <row r="261" spans="2:57" ht="15.75" hidden="1">
      <c r="B261" s="174">
        <v>2025</v>
      </c>
      <c r="C261" s="174">
        <v>20</v>
      </c>
      <c r="D261" s="175">
        <v>0</v>
      </c>
      <c r="E261" s="176"/>
      <c r="F261" s="174">
        <v>1</v>
      </c>
      <c r="G261" s="174">
        <v>1</v>
      </c>
      <c r="H261" s="174">
        <v>2</v>
      </c>
      <c r="I261" s="174">
        <v>5000</v>
      </c>
      <c r="J261" s="174">
        <v>5600</v>
      </c>
      <c r="K261" s="174">
        <v>566</v>
      </c>
      <c r="L261" s="177">
        <v>1141</v>
      </c>
      <c r="M261" s="178">
        <v>0</v>
      </c>
      <c r="N261" s="179" t="s">
        <v>222</v>
      </c>
      <c r="O261" s="180">
        <v>0</v>
      </c>
      <c r="P261" s="180">
        <v>0</v>
      </c>
      <c r="Q261" s="181">
        <v>0</v>
      </c>
      <c r="R261" s="182" t="s">
        <v>98</v>
      </c>
      <c r="S261" s="183">
        <v>0</v>
      </c>
      <c r="T261" s="183">
        <v>0</v>
      </c>
      <c r="U261" s="180">
        <v>0</v>
      </c>
      <c r="V261" s="180">
        <v>0</v>
      </c>
      <c r="W261" s="183">
        <v>0</v>
      </c>
      <c r="X261" s="183">
        <v>0</v>
      </c>
      <c r="Y261" s="180">
        <v>0</v>
      </c>
      <c r="Z261" s="180">
        <v>0</v>
      </c>
      <c r="AA261" s="183">
        <v>0</v>
      </c>
      <c r="AB261" s="183">
        <v>0</v>
      </c>
      <c r="AC261" s="180">
        <f>+O261+U261-Y261</f>
        <v>0</v>
      </c>
      <c r="AD261" s="180">
        <f>+P261+V261-Z261</f>
        <v>0</v>
      </c>
      <c r="AE261" s="181">
        <f t="shared" si="147"/>
        <v>0</v>
      </c>
      <c r="AF261" s="180">
        <v>0</v>
      </c>
      <c r="AG261" s="180">
        <v>0</v>
      </c>
      <c r="AH261" s="181">
        <f t="shared" si="148"/>
        <v>0</v>
      </c>
      <c r="AI261" s="180">
        <v>0</v>
      </c>
      <c r="AJ261" s="180">
        <v>0</v>
      </c>
      <c r="AK261" s="181">
        <f t="shared" si="149"/>
        <v>0</v>
      </c>
      <c r="AL261" s="180">
        <v>0</v>
      </c>
      <c r="AM261" s="180">
        <v>0</v>
      </c>
      <c r="AN261" s="181">
        <f t="shared" si="150"/>
        <v>0</v>
      </c>
      <c r="AO261" s="180">
        <v>0</v>
      </c>
      <c r="AP261" s="180">
        <v>0</v>
      </c>
      <c r="AQ261" s="181">
        <f t="shared" si="151"/>
        <v>0</v>
      </c>
      <c r="AR261" s="180">
        <v>0</v>
      </c>
      <c r="AS261" s="180">
        <v>0</v>
      </c>
      <c r="AT261" s="181">
        <f t="shared" si="152"/>
        <v>0</v>
      </c>
      <c r="AU261" s="180">
        <f>+AC261-AF261-AI261-AL261-AO261-AR261</f>
        <v>0</v>
      </c>
      <c r="AV261" s="180">
        <f>+AD261-AG261-AJ261-AM261-AP261-AS261</f>
        <v>0</v>
      </c>
      <c r="AW261" s="181">
        <f t="shared" si="153"/>
        <v>0</v>
      </c>
      <c r="AX261" s="183">
        <f>+S261+W261-AA261</f>
        <v>0</v>
      </c>
      <c r="AY261" s="183">
        <f>+T261+X261-AB261</f>
        <v>0</v>
      </c>
      <c r="AZ261" s="183"/>
      <c r="BA261" s="183"/>
      <c r="BB261" s="183"/>
      <c r="BC261" s="183"/>
      <c r="BD261" s="183">
        <f>+AX261-AZ261-BB261</f>
        <v>0</v>
      </c>
      <c r="BE261" s="183">
        <f>+AY261-BA261-BC261</f>
        <v>0</v>
      </c>
    </row>
    <row r="262" spans="2:57" ht="15.75" hidden="1">
      <c r="B262" s="152">
        <v>2025</v>
      </c>
      <c r="C262" s="152">
        <v>20</v>
      </c>
      <c r="D262" s="153"/>
      <c r="E262" s="154"/>
      <c r="F262" s="152">
        <v>1</v>
      </c>
      <c r="G262" s="152">
        <v>1</v>
      </c>
      <c r="H262" s="152">
        <v>2</v>
      </c>
      <c r="I262" s="152">
        <v>5000</v>
      </c>
      <c r="J262" s="152">
        <v>5900</v>
      </c>
      <c r="K262" s="152"/>
      <c r="L262" s="155" t="s">
        <v>44</v>
      </c>
      <c r="M262" s="156"/>
      <c r="N262" s="157" t="s">
        <v>223</v>
      </c>
      <c r="O262" s="158">
        <v>0</v>
      </c>
      <c r="P262" s="158">
        <v>0</v>
      </c>
      <c r="Q262" s="158">
        <v>0</v>
      </c>
      <c r="R262" s="159"/>
      <c r="S262" s="160"/>
      <c r="T262" s="161"/>
      <c r="U262" s="158">
        <f t="shared" ref="U262:AD262" si="181">U263+U265</f>
        <v>0</v>
      </c>
      <c r="V262" s="158">
        <f t="shared" si="181"/>
        <v>0</v>
      </c>
      <c r="W262" s="162">
        <f t="shared" si="181"/>
        <v>0</v>
      </c>
      <c r="X262" s="162">
        <f t="shared" si="181"/>
        <v>0</v>
      </c>
      <c r="Y262" s="158">
        <f t="shared" si="181"/>
        <v>0</v>
      </c>
      <c r="Z262" s="158">
        <f t="shared" si="181"/>
        <v>0</v>
      </c>
      <c r="AA262" s="162">
        <f t="shared" si="181"/>
        <v>0</v>
      </c>
      <c r="AB262" s="162">
        <f t="shared" si="181"/>
        <v>0</v>
      </c>
      <c r="AC262" s="158">
        <f t="shared" si="181"/>
        <v>0</v>
      </c>
      <c r="AD262" s="158">
        <f t="shared" si="181"/>
        <v>0</v>
      </c>
      <c r="AE262" s="158">
        <f t="shared" si="147"/>
        <v>0</v>
      </c>
      <c r="AF262" s="158">
        <f>AF263+AF265</f>
        <v>0</v>
      </c>
      <c r="AG262" s="158">
        <f>AG263+AG265</f>
        <v>0</v>
      </c>
      <c r="AH262" s="158">
        <f t="shared" si="148"/>
        <v>0</v>
      </c>
      <c r="AI262" s="158">
        <f>AI263+AI265</f>
        <v>0</v>
      </c>
      <c r="AJ262" s="158">
        <f>AJ263+AJ265</f>
        <v>0</v>
      </c>
      <c r="AK262" s="158">
        <f t="shared" si="149"/>
        <v>0</v>
      </c>
      <c r="AL262" s="158">
        <f>AL263+AL265</f>
        <v>0</v>
      </c>
      <c r="AM262" s="158">
        <f>AM263+AM265</f>
        <v>0</v>
      </c>
      <c r="AN262" s="158">
        <f t="shared" si="150"/>
        <v>0</v>
      </c>
      <c r="AO262" s="158">
        <f>AO263+AO265</f>
        <v>0</v>
      </c>
      <c r="AP262" s="158">
        <f>AP263+AP265</f>
        <v>0</v>
      </c>
      <c r="AQ262" s="158">
        <f t="shared" si="151"/>
        <v>0</v>
      </c>
      <c r="AR262" s="158">
        <f>AR263+AR265</f>
        <v>0</v>
      </c>
      <c r="AS262" s="158">
        <f>AS263+AS265</f>
        <v>0</v>
      </c>
      <c r="AT262" s="158">
        <f t="shared" si="152"/>
        <v>0</v>
      </c>
      <c r="AU262" s="158">
        <f>AU263+AU265</f>
        <v>0</v>
      </c>
      <c r="AV262" s="158">
        <f>AV263+AV265</f>
        <v>0</v>
      </c>
      <c r="AW262" s="158">
        <f t="shared" si="153"/>
        <v>0</v>
      </c>
      <c r="AX262" s="160"/>
      <c r="AY262" s="161"/>
      <c r="AZ262" s="160"/>
      <c r="BA262" s="161"/>
      <c r="BB262" s="160"/>
      <c r="BC262" s="161"/>
      <c r="BD262" s="160"/>
      <c r="BE262" s="161"/>
    </row>
    <row r="263" spans="2:57" ht="15.75" hidden="1">
      <c r="B263" s="163">
        <v>2025</v>
      </c>
      <c r="C263" s="163">
        <v>20</v>
      </c>
      <c r="D263" s="164"/>
      <c r="E263" s="165"/>
      <c r="F263" s="163">
        <v>1</v>
      </c>
      <c r="G263" s="163">
        <v>1</v>
      </c>
      <c r="H263" s="163">
        <v>2</v>
      </c>
      <c r="I263" s="163">
        <v>5000</v>
      </c>
      <c r="J263" s="163">
        <v>5900</v>
      </c>
      <c r="K263" s="163">
        <v>591</v>
      </c>
      <c r="L263" s="166" t="s">
        <v>44</v>
      </c>
      <c r="M263" s="167"/>
      <c r="N263" s="168" t="s">
        <v>224</v>
      </c>
      <c r="O263" s="169">
        <v>0</v>
      </c>
      <c r="P263" s="169">
        <v>0</v>
      </c>
      <c r="Q263" s="169">
        <v>0</v>
      </c>
      <c r="R263" s="170"/>
      <c r="S263" s="171"/>
      <c r="T263" s="172"/>
      <c r="U263" s="169">
        <f t="shared" ref="U263:AD263" si="182">U264</f>
        <v>0</v>
      </c>
      <c r="V263" s="169">
        <f t="shared" si="182"/>
        <v>0</v>
      </c>
      <c r="W263" s="173">
        <f t="shared" si="182"/>
        <v>0</v>
      </c>
      <c r="X263" s="173">
        <f t="shared" si="182"/>
        <v>0</v>
      </c>
      <c r="Y263" s="169">
        <f t="shared" si="182"/>
        <v>0</v>
      </c>
      <c r="Z263" s="169">
        <f t="shared" si="182"/>
        <v>0</v>
      </c>
      <c r="AA263" s="173">
        <f t="shared" si="182"/>
        <v>0</v>
      </c>
      <c r="AB263" s="173">
        <f t="shared" si="182"/>
        <v>0</v>
      </c>
      <c r="AC263" s="169">
        <f t="shared" si="182"/>
        <v>0</v>
      </c>
      <c r="AD263" s="169">
        <f t="shared" si="182"/>
        <v>0</v>
      </c>
      <c r="AE263" s="169">
        <f t="shared" si="147"/>
        <v>0</v>
      </c>
      <c r="AF263" s="169">
        <f>AF264</f>
        <v>0</v>
      </c>
      <c r="AG263" s="169">
        <f>AG264</f>
        <v>0</v>
      </c>
      <c r="AH263" s="169">
        <f t="shared" si="148"/>
        <v>0</v>
      </c>
      <c r="AI263" s="169">
        <f>AI264</f>
        <v>0</v>
      </c>
      <c r="AJ263" s="169">
        <f>AJ264</f>
        <v>0</v>
      </c>
      <c r="AK263" s="169">
        <f t="shared" si="149"/>
        <v>0</v>
      </c>
      <c r="AL263" s="169">
        <f>AL264</f>
        <v>0</v>
      </c>
      <c r="AM263" s="169">
        <f>AM264</f>
        <v>0</v>
      </c>
      <c r="AN263" s="169">
        <f t="shared" si="150"/>
        <v>0</v>
      </c>
      <c r="AO263" s="169">
        <f>AO264</f>
        <v>0</v>
      </c>
      <c r="AP263" s="169">
        <f>AP264</f>
        <v>0</v>
      </c>
      <c r="AQ263" s="169">
        <f t="shared" si="151"/>
        <v>0</v>
      </c>
      <c r="AR263" s="169">
        <f>AR264</f>
        <v>0</v>
      </c>
      <c r="AS263" s="169">
        <f>AS264</f>
        <v>0</v>
      </c>
      <c r="AT263" s="169">
        <f t="shared" si="152"/>
        <v>0</v>
      </c>
      <c r="AU263" s="169">
        <f>AU264</f>
        <v>0</v>
      </c>
      <c r="AV263" s="169">
        <f>AV264</f>
        <v>0</v>
      </c>
      <c r="AW263" s="169">
        <f t="shared" si="153"/>
        <v>0</v>
      </c>
      <c r="AX263" s="171"/>
      <c r="AY263" s="172"/>
      <c r="AZ263" s="171"/>
      <c r="BA263" s="172"/>
      <c r="BB263" s="171"/>
      <c r="BC263" s="172"/>
      <c r="BD263" s="171"/>
      <c r="BE263" s="172"/>
    </row>
    <row r="264" spans="2:57" ht="15.75" hidden="1">
      <c r="B264" s="174">
        <v>2025</v>
      </c>
      <c r="C264" s="174">
        <v>20</v>
      </c>
      <c r="D264" s="175">
        <v>0</v>
      </c>
      <c r="E264" s="176"/>
      <c r="F264" s="174">
        <v>1</v>
      </c>
      <c r="G264" s="174">
        <v>1</v>
      </c>
      <c r="H264" s="174">
        <v>2</v>
      </c>
      <c r="I264" s="174">
        <v>5000</v>
      </c>
      <c r="J264" s="174">
        <v>5900</v>
      </c>
      <c r="K264" s="174">
        <v>591</v>
      </c>
      <c r="L264" s="177">
        <v>1407</v>
      </c>
      <c r="M264" s="178">
        <v>0</v>
      </c>
      <c r="N264" s="179" t="s">
        <v>224</v>
      </c>
      <c r="O264" s="180">
        <v>0</v>
      </c>
      <c r="P264" s="180">
        <v>0</v>
      </c>
      <c r="Q264" s="181">
        <v>0</v>
      </c>
      <c r="R264" s="182" t="s">
        <v>225</v>
      </c>
      <c r="S264" s="183">
        <v>0</v>
      </c>
      <c r="T264" s="183">
        <v>0</v>
      </c>
      <c r="U264" s="180">
        <v>0</v>
      </c>
      <c r="V264" s="180">
        <v>0</v>
      </c>
      <c r="W264" s="183">
        <v>0</v>
      </c>
      <c r="X264" s="183">
        <v>0</v>
      </c>
      <c r="Y264" s="180">
        <v>0</v>
      </c>
      <c r="Z264" s="180">
        <v>0</v>
      </c>
      <c r="AA264" s="183">
        <v>0</v>
      </c>
      <c r="AB264" s="183">
        <v>0</v>
      </c>
      <c r="AC264" s="180">
        <f>+O264+U264-Y264</f>
        <v>0</v>
      </c>
      <c r="AD264" s="180">
        <f>+P264+V264-Z264</f>
        <v>0</v>
      </c>
      <c r="AE264" s="181">
        <f t="shared" si="147"/>
        <v>0</v>
      </c>
      <c r="AF264" s="180">
        <v>0</v>
      </c>
      <c r="AG264" s="180">
        <v>0</v>
      </c>
      <c r="AH264" s="181">
        <f t="shared" si="148"/>
        <v>0</v>
      </c>
      <c r="AI264" s="180">
        <v>0</v>
      </c>
      <c r="AJ264" s="180">
        <v>0</v>
      </c>
      <c r="AK264" s="181">
        <f t="shared" si="149"/>
        <v>0</v>
      </c>
      <c r="AL264" s="180">
        <v>0</v>
      </c>
      <c r="AM264" s="180">
        <v>0</v>
      </c>
      <c r="AN264" s="181">
        <f t="shared" si="150"/>
        <v>0</v>
      </c>
      <c r="AO264" s="180">
        <v>0</v>
      </c>
      <c r="AP264" s="180">
        <v>0</v>
      </c>
      <c r="AQ264" s="181">
        <f t="shared" si="151"/>
        <v>0</v>
      </c>
      <c r="AR264" s="180">
        <v>0</v>
      </c>
      <c r="AS264" s="180">
        <v>0</v>
      </c>
      <c r="AT264" s="181">
        <f t="shared" si="152"/>
        <v>0</v>
      </c>
      <c r="AU264" s="180">
        <f>+AC264-AF264-AI264-AL264-AO264-AR264</f>
        <v>0</v>
      </c>
      <c r="AV264" s="180">
        <f>+AD264-AG264-AJ264-AM264-AP264-AS264</f>
        <v>0</v>
      </c>
      <c r="AW264" s="181">
        <f t="shared" si="153"/>
        <v>0</v>
      </c>
      <c r="AX264" s="183">
        <f>+S264+W264-AA264</f>
        <v>0</v>
      </c>
      <c r="AY264" s="183">
        <f>+T264+X264-AB264</f>
        <v>0</v>
      </c>
      <c r="AZ264" s="183"/>
      <c r="BA264" s="183"/>
      <c r="BB264" s="183"/>
      <c r="BC264" s="183"/>
      <c r="BD264" s="183">
        <f>+AX264-AZ264-BB264</f>
        <v>0</v>
      </c>
      <c r="BE264" s="183">
        <f>+AY264-BA264-BC264</f>
        <v>0</v>
      </c>
    </row>
    <row r="265" spans="2:57" ht="15.75" hidden="1">
      <c r="B265" s="163">
        <v>2025</v>
      </c>
      <c r="C265" s="163">
        <v>20</v>
      </c>
      <c r="D265" s="164"/>
      <c r="E265" s="165"/>
      <c r="F265" s="163">
        <v>1</v>
      </c>
      <c r="G265" s="163">
        <v>1</v>
      </c>
      <c r="H265" s="163">
        <v>2</v>
      </c>
      <c r="I265" s="163">
        <v>5000</v>
      </c>
      <c r="J265" s="163">
        <v>5900</v>
      </c>
      <c r="K265" s="163">
        <v>597</v>
      </c>
      <c r="L265" s="166" t="s">
        <v>44</v>
      </c>
      <c r="M265" s="167"/>
      <c r="N265" s="168" t="s">
        <v>226</v>
      </c>
      <c r="O265" s="169">
        <v>0</v>
      </c>
      <c r="P265" s="169">
        <v>0</v>
      </c>
      <c r="Q265" s="169">
        <v>0</v>
      </c>
      <c r="R265" s="170"/>
      <c r="S265" s="171"/>
      <c r="T265" s="172"/>
      <c r="U265" s="169">
        <f t="shared" ref="U265:AD265" si="183">U266</f>
        <v>0</v>
      </c>
      <c r="V265" s="169">
        <f t="shared" si="183"/>
        <v>0</v>
      </c>
      <c r="W265" s="173">
        <f t="shared" si="183"/>
        <v>0</v>
      </c>
      <c r="X265" s="173">
        <f t="shared" si="183"/>
        <v>0</v>
      </c>
      <c r="Y265" s="169">
        <f t="shared" si="183"/>
        <v>0</v>
      </c>
      <c r="Z265" s="169">
        <f t="shared" si="183"/>
        <v>0</v>
      </c>
      <c r="AA265" s="173">
        <f t="shared" si="183"/>
        <v>0</v>
      </c>
      <c r="AB265" s="173">
        <f t="shared" si="183"/>
        <v>0</v>
      </c>
      <c r="AC265" s="169">
        <f t="shared" si="183"/>
        <v>0</v>
      </c>
      <c r="AD265" s="169">
        <f t="shared" si="183"/>
        <v>0</v>
      </c>
      <c r="AE265" s="169">
        <f t="shared" si="147"/>
        <v>0</v>
      </c>
      <c r="AF265" s="169">
        <f>AF266</f>
        <v>0</v>
      </c>
      <c r="AG265" s="169">
        <f>AG266</f>
        <v>0</v>
      </c>
      <c r="AH265" s="169">
        <f t="shared" si="148"/>
        <v>0</v>
      </c>
      <c r="AI265" s="169">
        <f>AI266</f>
        <v>0</v>
      </c>
      <c r="AJ265" s="169">
        <f>AJ266</f>
        <v>0</v>
      </c>
      <c r="AK265" s="169">
        <f t="shared" si="149"/>
        <v>0</v>
      </c>
      <c r="AL265" s="169">
        <f>AL266</f>
        <v>0</v>
      </c>
      <c r="AM265" s="169">
        <f>AM266</f>
        <v>0</v>
      </c>
      <c r="AN265" s="169">
        <f t="shared" si="150"/>
        <v>0</v>
      </c>
      <c r="AO265" s="169">
        <f>AO266</f>
        <v>0</v>
      </c>
      <c r="AP265" s="169">
        <f>AP266</f>
        <v>0</v>
      </c>
      <c r="AQ265" s="169">
        <f t="shared" si="151"/>
        <v>0</v>
      </c>
      <c r="AR265" s="169">
        <f>AR266</f>
        <v>0</v>
      </c>
      <c r="AS265" s="169">
        <f>AS266</f>
        <v>0</v>
      </c>
      <c r="AT265" s="169">
        <f t="shared" si="152"/>
        <v>0</v>
      </c>
      <c r="AU265" s="169">
        <f>AU266</f>
        <v>0</v>
      </c>
      <c r="AV265" s="169">
        <f>AV266</f>
        <v>0</v>
      </c>
      <c r="AW265" s="169">
        <f t="shared" si="153"/>
        <v>0</v>
      </c>
      <c r="AX265" s="171"/>
      <c r="AY265" s="172"/>
      <c r="AZ265" s="171"/>
      <c r="BA265" s="172"/>
      <c r="BB265" s="171"/>
      <c r="BC265" s="172"/>
      <c r="BD265" s="171"/>
      <c r="BE265" s="172"/>
    </row>
    <row r="266" spans="2:57" ht="15.75" hidden="1">
      <c r="B266" s="174">
        <v>2025</v>
      </c>
      <c r="C266" s="174">
        <v>20</v>
      </c>
      <c r="D266" s="175">
        <v>0</v>
      </c>
      <c r="E266" s="176"/>
      <c r="F266" s="174">
        <v>1</v>
      </c>
      <c r="G266" s="174">
        <v>1</v>
      </c>
      <c r="H266" s="174">
        <v>2</v>
      </c>
      <c r="I266" s="174">
        <v>5000</v>
      </c>
      <c r="J266" s="174">
        <v>5900</v>
      </c>
      <c r="K266" s="174">
        <v>597</v>
      </c>
      <c r="L266" s="177">
        <v>869</v>
      </c>
      <c r="M266" s="178">
        <v>0</v>
      </c>
      <c r="N266" s="179" t="s">
        <v>227</v>
      </c>
      <c r="O266" s="180">
        <v>0</v>
      </c>
      <c r="P266" s="180">
        <v>0</v>
      </c>
      <c r="Q266" s="181">
        <v>0</v>
      </c>
      <c r="R266" s="182" t="s">
        <v>225</v>
      </c>
      <c r="S266" s="183">
        <v>0</v>
      </c>
      <c r="T266" s="183">
        <v>0</v>
      </c>
      <c r="U266" s="180">
        <v>0</v>
      </c>
      <c r="V266" s="180">
        <v>0</v>
      </c>
      <c r="W266" s="183">
        <v>0</v>
      </c>
      <c r="X266" s="183">
        <v>0</v>
      </c>
      <c r="Y266" s="180">
        <v>0</v>
      </c>
      <c r="Z266" s="180">
        <v>0</v>
      </c>
      <c r="AA266" s="183">
        <v>0</v>
      </c>
      <c r="AB266" s="183">
        <v>0</v>
      </c>
      <c r="AC266" s="180">
        <f>+O266+U266-Y266</f>
        <v>0</v>
      </c>
      <c r="AD266" s="180">
        <f>+P266+V266-Z266</f>
        <v>0</v>
      </c>
      <c r="AE266" s="181">
        <f t="shared" si="147"/>
        <v>0</v>
      </c>
      <c r="AF266" s="180">
        <v>0</v>
      </c>
      <c r="AG266" s="180">
        <v>0</v>
      </c>
      <c r="AH266" s="181">
        <f t="shared" si="148"/>
        <v>0</v>
      </c>
      <c r="AI266" s="180">
        <v>0</v>
      </c>
      <c r="AJ266" s="180">
        <v>0</v>
      </c>
      <c r="AK266" s="181">
        <f t="shared" si="149"/>
        <v>0</v>
      </c>
      <c r="AL266" s="180">
        <v>0</v>
      </c>
      <c r="AM266" s="180">
        <v>0</v>
      </c>
      <c r="AN266" s="181">
        <f t="shared" si="150"/>
        <v>0</v>
      </c>
      <c r="AO266" s="180">
        <v>0</v>
      </c>
      <c r="AP266" s="180">
        <v>0</v>
      </c>
      <c r="AQ266" s="181">
        <f t="shared" si="151"/>
        <v>0</v>
      </c>
      <c r="AR266" s="180">
        <v>0</v>
      </c>
      <c r="AS266" s="180">
        <v>0</v>
      </c>
      <c r="AT266" s="181">
        <f t="shared" si="152"/>
        <v>0</v>
      </c>
      <c r="AU266" s="180">
        <f>+AC266-AF266-AI266-AL266-AO266-AR266</f>
        <v>0</v>
      </c>
      <c r="AV266" s="180">
        <f>+AD266-AG266-AJ266-AM266-AP266-AS266</f>
        <v>0</v>
      </c>
      <c r="AW266" s="181">
        <f t="shared" si="153"/>
        <v>0</v>
      </c>
      <c r="AX266" s="183">
        <f>+S266+W266-AA266</f>
        <v>0</v>
      </c>
      <c r="AY266" s="183">
        <f>+T266+X266-AB266</f>
        <v>0</v>
      </c>
      <c r="AZ266" s="183"/>
      <c r="BA266" s="183"/>
      <c r="BB266" s="183"/>
      <c r="BC266" s="183"/>
      <c r="BD266" s="183">
        <f>+AX266-AZ266-BB266</f>
        <v>0</v>
      </c>
      <c r="BE266" s="183">
        <f>+AY266-BA266-BC266</f>
        <v>0</v>
      </c>
    </row>
    <row r="267" spans="2:57" ht="15.75" hidden="1">
      <c r="B267" s="141">
        <v>2025</v>
      </c>
      <c r="C267" s="141">
        <v>20</v>
      </c>
      <c r="D267" s="142"/>
      <c r="E267" s="143"/>
      <c r="F267" s="141">
        <v>1</v>
      </c>
      <c r="G267" s="141">
        <v>1</v>
      </c>
      <c r="H267" s="141">
        <v>2</v>
      </c>
      <c r="I267" s="141">
        <v>6000</v>
      </c>
      <c r="J267" s="141"/>
      <c r="K267" s="141"/>
      <c r="L267" s="144" t="s">
        <v>44</v>
      </c>
      <c r="M267" s="145"/>
      <c r="N267" s="146" t="s">
        <v>228</v>
      </c>
      <c r="O267" s="147">
        <v>0</v>
      </c>
      <c r="P267" s="147">
        <v>0</v>
      </c>
      <c r="Q267" s="147">
        <v>0</v>
      </c>
      <c r="R267" s="148"/>
      <c r="S267" s="149"/>
      <c r="T267" s="150"/>
      <c r="U267" s="147">
        <f t="shared" ref="U267:AD268" si="184">U268</f>
        <v>0</v>
      </c>
      <c r="V267" s="147">
        <f t="shared" si="184"/>
        <v>0</v>
      </c>
      <c r="W267" s="151">
        <f t="shared" si="184"/>
        <v>0</v>
      </c>
      <c r="X267" s="151">
        <f t="shared" si="184"/>
        <v>0</v>
      </c>
      <c r="Y267" s="147">
        <f t="shared" si="184"/>
        <v>0</v>
      </c>
      <c r="Z267" s="147">
        <f t="shared" si="184"/>
        <v>0</v>
      </c>
      <c r="AA267" s="151">
        <f t="shared" si="184"/>
        <v>0</v>
      </c>
      <c r="AB267" s="151">
        <f t="shared" si="184"/>
        <v>0</v>
      </c>
      <c r="AC267" s="147">
        <f t="shared" si="184"/>
        <v>0</v>
      </c>
      <c r="AD267" s="147">
        <f t="shared" si="184"/>
        <v>0</v>
      </c>
      <c r="AE267" s="147">
        <f t="shared" si="147"/>
        <v>0</v>
      </c>
      <c r="AF267" s="147">
        <f>AF268</f>
        <v>0</v>
      </c>
      <c r="AG267" s="147">
        <f>AG268</f>
        <v>0</v>
      </c>
      <c r="AH267" s="147">
        <f t="shared" si="148"/>
        <v>0</v>
      </c>
      <c r="AI267" s="147">
        <f>AI268</f>
        <v>0</v>
      </c>
      <c r="AJ267" s="147">
        <f>AJ268</f>
        <v>0</v>
      </c>
      <c r="AK267" s="147">
        <f t="shared" si="149"/>
        <v>0</v>
      </c>
      <c r="AL267" s="147">
        <f>AL268</f>
        <v>0</v>
      </c>
      <c r="AM267" s="147">
        <f>AM268</f>
        <v>0</v>
      </c>
      <c r="AN267" s="147">
        <f t="shared" si="150"/>
        <v>0</v>
      </c>
      <c r="AO267" s="147">
        <f>AO268</f>
        <v>0</v>
      </c>
      <c r="AP267" s="147">
        <f>AP268</f>
        <v>0</v>
      </c>
      <c r="AQ267" s="147">
        <f t="shared" si="151"/>
        <v>0</v>
      </c>
      <c r="AR267" s="147">
        <f>AR268</f>
        <v>0</v>
      </c>
      <c r="AS267" s="147">
        <f>AS268</f>
        <v>0</v>
      </c>
      <c r="AT267" s="147">
        <f t="shared" si="152"/>
        <v>0</v>
      </c>
      <c r="AU267" s="147">
        <f>AU268</f>
        <v>0</v>
      </c>
      <c r="AV267" s="147">
        <f>AV268</f>
        <v>0</v>
      </c>
      <c r="AW267" s="147">
        <f t="shared" si="153"/>
        <v>0</v>
      </c>
      <c r="AX267" s="149"/>
      <c r="AY267" s="150"/>
      <c r="AZ267" s="149"/>
      <c r="BA267" s="150"/>
      <c r="BB267" s="149"/>
      <c r="BC267" s="150"/>
      <c r="BD267" s="149"/>
      <c r="BE267" s="150"/>
    </row>
    <row r="268" spans="2:57" ht="15.75" hidden="1">
      <c r="B268" s="152">
        <v>2025</v>
      </c>
      <c r="C268" s="152">
        <v>20</v>
      </c>
      <c r="D268" s="153"/>
      <c r="E268" s="154"/>
      <c r="F268" s="152">
        <v>1</v>
      </c>
      <c r="G268" s="152">
        <v>1</v>
      </c>
      <c r="H268" s="152">
        <v>2</v>
      </c>
      <c r="I268" s="152">
        <v>6000</v>
      </c>
      <c r="J268" s="152">
        <v>6200</v>
      </c>
      <c r="K268" s="152"/>
      <c r="L268" s="155" t="s">
        <v>44</v>
      </c>
      <c r="M268" s="156"/>
      <c r="N268" s="157" t="s">
        <v>229</v>
      </c>
      <c r="O268" s="158">
        <v>0</v>
      </c>
      <c r="P268" s="158">
        <v>0</v>
      </c>
      <c r="Q268" s="158">
        <v>0</v>
      </c>
      <c r="R268" s="159"/>
      <c r="S268" s="160"/>
      <c r="T268" s="161"/>
      <c r="U268" s="158">
        <f t="shared" si="184"/>
        <v>0</v>
      </c>
      <c r="V268" s="158">
        <f t="shared" si="184"/>
        <v>0</v>
      </c>
      <c r="W268" s="162">
        <f t="shared" si="184"/>
        <v>0</v>
      </c>
      <c r="X268" s="162">
        <f t="shared" si="184"/>
        <v>0</v>
      </c>
      <c r="Y268" s="158">
        <f t="shared" si="184"/>
        <v>0</v>
      </c>
      <c r="Z268" s="158">
        <f t="shared" si="184"/>
        <v>0</v>
      </c>
      <c r="AA268" s="162">
        <f t="shared" si="184"/>
        <v>0</v>
      </c>
      <c r="AB268" s="162">
        <f t="shared" si="184"/>
        <v>0</v>
      </c>
      <c r="AC268" s="158">
        <f t="shared" si="184"/>
        <v>0</v>
      </c>
      <c r="AD268" s="158">
        <f t="shared" si="184"/>
        <v>0</v>
      </c>
      <c r="AE268" s="158">
        <f t="shared" si="147"/>
        <v>0</v>
      </c>
      <c r="AF268" s="158">
        <f>AF269</f>
        <v>0</v>
      </c>
      <c r="AG268" s="158">
        <f>AG269</f>
        <v>0</v>
      </c>
      <c r="AH268" s="158">
        <f t="shared" si="148"/>
        <v>0</v>
      </c>
      <c r="AI268" s="158">
        <f>AI269</f>
        <v>0</v>
      </c>
      <c r="AJ268" s="158">
        <f>AJ269</f>
        <v>0</v>
      </c>
      <c r="AK268" s="158">
        <f t="shared" si="149"/>
        <v>0</v>
      </c>
      <c r="AL268" s="158">
        <f>AL269</f>
        <v>0</v>
      </c>
      <c r="AM268" s="158">
        <f>AM269</f>
        <v>0</v>
      </c>
      <c r="AN268" s="158">
        <f t="shared" si="150"/>
        <v>0</v>
      </c>
      <c r="AO268" s="158">
        <f>AO269</f>
        <v>0</v>
      </c>
      <c r="AP268" s="158">
        <f>AP269</f>
        <v>0</v>
      </c>
      <c r="AQ268" s="158">
        <f t="shared" si="151"/>
        <v>0</v>
      </c>
      <c r="AR268" s="158">
        <f>AR269</f>
        <v>0</v>
      </c>
      <c r="AS268" s="158">
        <f>AS269</f>
        <v>0</v>
      </c>
      <c r="AT268" s="158">
        <f t="shared" si="152"/>
        <v>0</v>
      </c>
      <c r="AU268" s="158">
        <f>AU269</f>
        <v>0</v>
      </c>
      <c r="AV268" s="158">
        <f>AV269</f>
        <v>0</v>
      </c>
      <c r="AW268" s="158">
        <f t="shared" si="153"/>
        <v>0</v>
      </c>
      <c r="AX268" s="160"/>
      <c r="AY268" s="161"/>
      <c r="AZ268" s="160"/>
      <c r="BA268" s="161"/>
      <c r="BB268" s="160"/>
      <c r="BC268" s="161"/>
      <c r="BD268" s="160"/>
      <c r="BE268" s="161"/>
    </row>
    <row r="269" spans="2:57" ht="15.75" hidden="1">
      <c r="B269" s="163">
        <v>2025</v>
      </c>
      <c r="C269" s="163">
        <v>20</v>
      </c>
      <c r="D269" s="164"/>
      <c r="E269" s="165"/>
      <c r="F269" s="163">
        <v>1</v>
      </c>
      <c r="G269" s="163">
        <v>1</v>
      </c>
      <c r="H269" s="163">
        <v>2</v>
      </c>
      <c r="I269" s="163">
        <v>6000</v>
      </c>
      <c r="J269" s="163">
        <v>6200</v>
      </c>
      <c r="K269" s="163">
        <v>622</v>
      </c>
      <c r="L269" s="166" t="s">
        <v>44</v>
      </c>
      <c r="M269" s="167"/>
      <c r="N269" s="168" t="s">
        <v>230</v>
      </c>
      <c r="O269" s="169">
        <v>0</v>
      </c>
      <c r="P269" s="169">
        <v>0</v>
      </c>
      <c r="Q269" s="169">
        <v>0</v>
      </c>
      <c r="R269" s="170"/>
      <c r="S269" s="171"/>
      <c r="T269" s="172"/>
      <c r="U269" s="169">
        <f t="shared" ref="U269:AD269" si="185">SUM(U270:U275)</f>
        <v>0</v>
      </c>
      <c r="V269" s="169">
        <f t="shared" si="185"/>
        <v>0</v>
      </c>
      <c r="W269" s="173">
        <f t="shared" si="185"/>
        <v>0</v>
      </c>
      <c r="X269" s="173">
        <f t="shared" si="185"/>
        <v>0</v>
      </c>
      <c r="Y269" s="169">
        <f t="shared" si="185"/>
        <v>0</v>
      </c>
      <c r="Z269" s="169">
        <f t="shared" si="185"/>
        <v>0</v>
      </c>
      <c r="AA269" s="173">
        <f t="shared" si="185"/>
        <v>0</v>
      </c>
      <c r="AB269" s="173">
        <f t="shared" si="185"/>
        <v>0</v>
      </c>
      <c r="AC269" s="169">
        <f t="shared" si="185"/>
        <v>0</v>
      </c>
      <c r="AD269" s="169">
        <f t="shared" si="185"/>
        <v>0</v>
      </c>
      <c r="AE269" s="169">
        <f t="shared" si="147"/>
        <v>0</v>
      </c>
      <c r="AF269" s="169">
        <f>SUM(AF270:AF275)</f>
        <v>0</v>
      </c>
      <c r="AG269" s="169">
        <f>SUM(AG270:AG275)</f>
        <v>0</v>
      </c>
      <c r="AH269" s="169">
        <f t="shared" si="148"/>
        <v>0</v>
      </c>
      <c r="AI269" s="169">
        <f>SUM(AI270:AI275)</f>
        <v>0</v>
      </c>
      <c r="AJ269" s="169">
        <f>SUM(AJ270:AJ275)</f>
        <v>0</v>
      </c>
      <c r="AK269" s="169">
        <f t="shared" si="149"/>
        <v>0</v>
      </c>
      <c r="AL269" s="169">
        <f>SUM(AL270:AL275)</f>
        <v>0</v>
      </c>
      <c r="AM269" s="169">
        <f>SUM(AM270:AM275)</f>
        <v>0</v>
      </c>
      <c r="AN269" s="169">
        <f t="shared" si="150"/>
        <v>0</v>
      </c>
      <c r="AO269" s="169">
        <f>SUM(AO270:AO275)</f>
        <v>0</v>
      </c>
      <c r="AP269" s="169">
        <f>SUM(AP270:AP275)</f>
        <v>0</v>
      </c>
      <c r="AQ269" s="169">
        <f t="shared" si="151"/>
        <v>0</v>
      </c>
      <c r="AR269" s="169">
        <f>SUM(AR270:AR275)</f>
        <v>0</v>
      </c>
      <c r="AS269" s="169">
        <f>SUM(AS270:AS275)</f>
        <v>0</v>
      </c>
      <c r="AT269" s="169">
        <f t="shared" si="152"/>
        <v>0</v>
      </c>
      <c r="AU269" s="169">
        <f>SUM(AU270:AU275)</f>
        <v>0</v>
      </c>
      <c r="AV269" s="169">
        <f>SUM(AV270:AV275)</f>
        <v>0</v>
      </c>
      <c r="AW269" s="169">
        <f t="shared" si="153"/>
        <v>0</v>
      </c>
      <c r="AX269" s="171"/>
      <c r="AY269" s="172"/>
      <c r="AZ269" s="171"/>
      <c r="BA269" s="172"/>
      <c r="BB269" s="171"/>
      <c r="BC269" s="172"/>
      <c r="BD269" s="171"/>
      <c r="BE269" s="172"/>
    </row>
    <row r="270" spans="2:57" ht="90" hidden="1">
      <c r="B270" s="174">
        <v>2025</v>
      </c>
      <c r="C270" s="174">
        <v>20</v>
      </c>
      <c r="D270" s="175">
        <v>0</v>
      </c>
      <c r="E270" s="176"/>
      <c r="F270" s="174">
        <v>1</v>
      </c>
      <c r="G270" s="174">
        <v>1</v>
      </c>
      <c r="H270" s="174">
        <v>2</v>
      </c>
      <c r="I270" s="174">
        <v>6000</v>
      </c>
      <c r="J270" s="174">
        <v>6200</v>
      </c>
      <c r="K270" s="174">
        <v>622</v>
      </c>
      <c r="L270" s="177">
        <v>362</v>
      </c>
      <c r="M270" s="178">
        <v>0</v>
      </c>
      <c r="N270" s="179" t="s">
        <v>231</v>
      </c>
      <c r="O270" s="180">
        <v>0</v>
      </c>
      <c r="P270" s="180">
        <v>0</v>
      </c>
      <c r="Q270" s="181">
        <v>0</v>
      </c>
      <c r="R270" s="182" t="s">
        <v>232</v>
      </c>
      <c r="S270" s="183">
        <v>0</v>
      </c>
      <c r="T270" s="183">
        <v>0</v>
      </c>
      <c r="U270" s="180">
        <v>0</v>
      </c>
      <c r="V270" s="180">
        <v>0</v>
      </c>
      <c r="W270" s="183">
        <v>0</v>
      </c>
      <c r="X270" s="183">
        <v>0</v>
      </c>
      <c r="Y270" s="180">
        <v>0</v>
      </c>
      <c r="Z270" s="180">
        <v>0</v>
      </c>
      <c r="AA270" s="183">
        <v>0</v>
      </c>
      <c r="AB270" s="183">
        <v>0</v>
      </c>
      <c r="AC270" s="180">
        <f t="shared" ref="AC270:AD275" si="186">+O270+U270-Y270</f>
        <v>0</v>
      </c>
      <c r="AD270" s="180">
        <f t="shared" si="186"/>
        <v>0</v>
      </c>
      <c r="AE270" s="181">
        <f t="shared" si="147"/>
        <v>0</v>
      </c>
      <c r="AF270" s="180">
        <v>0</v>
      </c>
      <c r="AG270" s="180">
        <v>0</v>
      </c>
      <c r="AH270" s="181">
        <f t="shared" si="148"/>
        <v>0</v>
      </c>
      <c r="AI270" s="180">
        <v>0</v>
      </c>
      <c r="AJ270" s="180">
        <v>0</v>
      </c>
      <c r="AK270" s="181">
        <f t="shared" si="149"/>
        <v>0</v>
      </c>
      <c r="AL270" s="180">
        <v>0</v>
      </c>
      <c r="AM270" s="180">
        <v>0</v>
      </c>
      <c r="AN270" s="181">
        <f t="shared" si="150"/>
        <v>0</v>
      </c>
      <c r="AO270" s="180">
        <v>0</v>
      </c>
      <c r="AP270" s="180">
        <v>0</v>
      </c>
      <c r="AQ270" s="181">
        <f t="shared" si="151"/>
        <v>0</v>
      </c>
      <c r="AR270" s="180">
        <v>0</v>
      </c>
      <c r="AS270" s="180">
        <v>0</v>
      </c>
      <c r="AT270" s="181">
        <f t="shared" si="152"/>
        <v>0</v>
      </c>
      <c r="AU270" s="180">
        <f t="shared" ref="AU270:AV275" si="187">+AC270-AF270-AI270-AL270-AO270-AR270</f>
        <v>0</v>
      </c>
      <c r="AV270" s="180">
        <f t="shared" si="187"/>
        <v>0</v>
      </c>
      <c r="AW270" s="181">
        <f t="shared" si="153"/>
        <v>0</v>
      </c>
      <c r="AX270" s="183">
        <f t="shared" ref="AX270:AY275" si="188">+S270+W270-AA270</f>
        <v>0</v>
      </c>
      <c r="AY270" s="183">
        <f t="shared" si="188"/>
        <v>0</v>
      </c>
      <c r="AZ270" s="183"/>
      <c r="BA270" s="183"/>
      <c r="BB270" s="183"/>
      <c r="BC270" s="183"/>
      <c r="BD270" s="183">
        <f t="shared" ref="BD270:BE275" si="189">+AX270-AZ270-BB270</f>
        <v>0</v>
      </c>
      <c r="BE270" s="183">
        <f t="shared" si="189"/>
        <v>0</v>
      </c>
    </row>
    <row r="271" spans="2:57" ht="90" hidden="1">
      <c r="B271" s="174">
        <v>2025</v>
      </c>
      <c r="C271" s="174">
        <v>20</v>
      </c>
      <c r="D271" s="175">
        <v>0</v>
      </c>
      <c r="E271" s="176"/>
      <c r="F271" s="174">
        <v>1</v>
      </c>
      <c r="G271" s="174">
        <v>1</v>
      </c>
      <c r="H271" s="174">
        <v>2</v>
      </c>
      <c r="I271" s="174">
        <v>6000</v>
      </c>
      <c r="J271" s="174">
        <v>6200</v>
      </c>
      <c r="K271" s="174">
        <v>622</v>
      </c>
      <c r="L271" s="177">
        <v>363</v>
      </c>
      <c r="M271" s="178">
        <v>0</v>
      </c>
      <c r="N271" s="179" t="s">
        <v>233</v>
      </c>
      <c r="O271" s="180">
        <v>0</v>
      </c>
      <c r="P271" s="180">
        <v>0</v>
      </c>
      <c r="Q271" s="181">
        <v>0</v>
      </c>
      <c r="R271" s="182" t="s">
        <v>232</v>
      </c>
      <c r="S271" s="183">
        <v>0</v>
      </c>
      <c r="T271" s="183">
        <v>0</v>
      </c>
      <c r="U271" s="180">
        <v>0</v>
      </c>
      <c r="V271" s="180">
        <v>0</v>
      </c>
      <c r="W271" s="183">
        <v>0</v>
      </c>
      <c r="X271" s="183">
        <v>0</v>
      </c>
      <c r="Y271" s="180">
        <v>0</v>
      </c>
      <c r="Z271" s="180">
        <v>0</v>
      </c>
      <c r="AA271" s="183">
        <v>0</v>
      </c>
      <c r="AB271" s="183">
        <v>0</v>
      </c>
      <c r="AC271" s="180">
        <f t="shared" si="186"/>
        <v>0</v>
      </c>
      <c r="AD271" s="180">
        <f t="shared" si="186"/>
        <v>0</v>
      </c>
      <c r="AE271" s="181">
        <f t="shared" si="147"/>
        <v>0</v>
      </c>
      <c r="AF271" s="180">
        <v>0</v>
      </c>
      <c r="AG271" s="180">
        <v>0</v>
      </c>
      <c r="AH271" s="181">
        <f t="shared" si="148"/>
        <v>0</v>
      </c>
      <c r="AI271" s="180">
        <v>0</v>
      </c>
      <c r="AJ271" s="180">
        <v>0</v>
      </c>
      <c r="AK271" s="181">
        <f t="shared" si="149"/>
        <v>0</v>
      </c>
      <c r="AL271" s="180">
        <v>0</v>
      </c>
      <c r="AM271" s="180">
        <v>0</v>
      </c>
      <c r="AN271" s="181">
        <f t="shared" si="150"/>
        <v>0</v>
      </c>
      <c r="AO271" s="180">
        <v>0</v>
      </c>
      <c r="AP271" s="180">
        <v>0</v>
      </c>
      <c r="AQ271" s="181">
        <f t="shared" si="151"/>
        <v>0</v>
      </c>
      <c r="AR271" s="180">
        <v>0</v>
      </c>
      <c r="AS271" s="180">
        <v>0</v>
      </c>
      <c r="AT271" s="181">
        <f t="shared" si="152"/>
        <v>0</v>
      </c>
      <c r="AU271" s="180">
        <f t="shared" si="187"/>
        <v>0</v>
      </c>
      <c r="AV271" s="180">
        <f t="shared" si="187"/>
        <v>0</v>
      </c>
      <c r="AW271" s="181">
        <f t="shared" si="153"/>
        <v>0</v>
      </c>
      <c r="AX271" s="183">
        <f t="shared" si="188"/>
        <v>0</v>
      </c>
      <c r="AY271" s="183">
        <f t="shared" si="188"/>
        <v>0</v>
      </c>
      <c r="AZ271" s="183"/>
      <c r="BA271" s="183"/>
      <c r="BB271" s="183"/>
      <c r="BC271" s="183"/>
      <c r="BD271" s="183">
        <f t="shared" si="189"/>
        <v>0</v>
      </c>
      <c r="BE271" s="183">
        <f t="shared" si="189"/>
        <v>0</v>
      </c>
    </row>
    <row r="272" spans="2:57" ht="90" hidden="1">
      <c r="B272" s="174">
        <v>2025</v>
      </c>
      <c r="C272" s="174">
        <v>20</v>
      </c>
      <c r="D272" s="175">
        <v>0</v>
      </c>
      <c r="E272" s="176"/>
      <c r="F272" s="174">
        <v>1</v>
      </c>
      <c r="G272" s="174">
        <v>1</v>
      </c>
      <c r="H272" s="174">
        <v>2</v>
      </c>
      <c r="I272" s="174">
        <v>6000</v>
      </c>
      <c r="J272" s="174">
        <v>6200</v>
      </c>
      <c r="K272" s="174">
        <v>622</v>
      </c>
      <c r="L272" s="177">
        <v>364</v>
      </c>
      <c r="M272" s="178">
        <v>0</v>
      </c>
      <c r="N272" s="179" t="s">
        <v>234</v>
      </c>
      <c r="O272" s="180">
        <v>0</v>
      </c>
      <c r="P272" s="180">
        <v>0</v>
      </c>
      <c r="Q272" s="181">
        <v>0</v>
      </c>
      <c r="R272" s="182" t="s">
        <v>232</v>
      </c>
      <c r="S272" s="183">
        <v>0</v>
      </c>
      <c r="T272" s="183">
        <v>0</v>
      </c>
      <c r="U272" s="180">
        <v>0</v>
      </c>
      <c r="V272" s="180">
        <v>0</v>
      </c>
      <c r="W272" s="183">
        <v>0</v>
      </c>
      <c r="X272" s="183">
        <v>0</v>
      </c>
      <c r="Y272" s="180">
        <v>0</v>
      </c>
      <c r="Z272" s="180">
        <v>0</v>
      </c>
      <c r="AA272" s="183">
        <v>0</v>
      </c>
      <c r="AB272" s="183">
        <v>0</v>
      </c>
      <c r="AC272" s="180">
        <f t="shared" si="186"/>
        <v>0</v>
      </c>
      <c r="AD272" s="180">
        <f t="shared" si="186"/>
        <v>0</v>
      </c>
      <c r="AE272" s="181">
        <f t="shared" ref="AE272:AE363" si="190">+AC272+AD272</f>
        <v>0</v>
      </c>
      <c r="AF272" s="180">
        <v>0</v>
      </c>
      <c r="AG272" s="180">
        <v>0</v>
      </c>
      <c r="AH272" s="181">
        <f t="shared" ref="AH272:AH363" si="191">+AF272+AG272</f>
        <v>0</v>
      </c>
      <c r="AI272" s="180">
        <v>0</v>
      </c>
      <c r="AJ272" s="180">
        <v>0</v>
      </c>
      <c r="AK272" s="181">
        <f t="shared" ref="AK272:AK363" si="192">+AI272+AJ272</f>
        <v>0</v>
      </c>
      <c r="AL272" s="180">
        <v>0</v>
      </c>
      <c r="AM272" s="180">
        <v>0</v>
      </c>
      <c r="AN272" s="181">
        <f t="shared" ref="AN272:AN363" si="193">+AL272+AM272</f>
        <v>0</v>
      </c>
      <c r="AO272" s="180">
        <v>0</v>
      </c>
      <c r="AP272" s="180">
        <v>0</v>
      </c>
      <c r="AQ272" s="181">
        <f t="shared" ref="AQ272:AQ363" si="194">+AO272+AP272</f>
        <v>0</v>
      </c>
      <c r="AR272" s="180">
        <v>0</v>
      </c>
      <c r="AS272" s="180">
        <v>0</v>
      </c>
      <c r="AT272" s="181">
        <f t="shared" ref="AT272:AT363" si="195">+AR272+AS272</f>
        <v>0</v>
      </c>
      <c r="AU272" s="180">
        <f t="shared" si="187"/>
        <v>0</v>
      </c>
      <c r="AV272" s="180">
        <f t="shared" si="187"/>
        <v>0</v>
      </c>
      <c r="AW272" s="181">
        <f t="shared" ref="AW272:AW363" si="196">+AU272+AV272</f>
        <v>0</v>
      </c>
      <c r="AX272" s="183">
        <f t="shared" si="188"/>
        <v>0</v>
      </c>
      <c r="AY272" s="183">
        <f t="shared" si="188"/>
        <v>0</v>
      </c>
      <c r="AZ272" s="183"/>
      <c r="BA272" s="183"/>
      <c r="BB272" s="183"/>
      <c r="BC272" s="183"/>
      <c r="BD272" s="183">
        <f t="shared" si="189"/>
        <v>0</v>
      </c>
      <c r="BE272" s="183">
        <f t="shared" si="189"/>
        <v>0</v>
      </c>
    </row>
    <row r="273" spans="2:57" ht="90" hidden="1">
      <c r="B273" s="174">
        <v>2025</v>
      </c>
      <c r="C273" s="174">
        <v>20</v>
      </c>
      <c r="D273" s="175">
        <v>0</v>
      </c>
      <c r="E273" s="176"/>
      <c r="F273" s="174">
        <v>1</v>
      </c>
      <c r="G273" s="174">
        <v>1</v>
      </c>
      <c r="H273" s="174">
        <v>2</v>
      </c>
      <c r="I273" s="174">
        <v>6000</v>
      </c>
      <c r="J273" s="174">
        <v>6200</v>
      </c>
      <c r="K273" s="174">
        <v>622</v>
      </c>
      <c r="L273" s="177">
        <v>941</v>
      </c>
      <c r="M273" s="178">
        <v>0</v>
      </c>
      <c r="N273" s="179" t="s">
        <v>235</v>
      </c>
      <c r="O273" s="180">
        <v>0</v>
      </c>
      <c r="P273" s="180">
        <v>0</v>
      </c>
      <c r="Q273" s="181">
        <v>0</v>
      </c>
      <c r="R273" s="182" t="s">
        <v>232</v>
      </c>
      <c r="S273" s="183">
        <v>0</v>
      </c>
      <c r="T273" s="183">
        <v>0</v>
      </c>
      <c r="U273" s="180">
        <v>0</v>
      </c>
      <c r="V273" s="180">
        <v>0</v>
      </c>
      <c r="W273" s="183">
        <v>0</v>
      </c>
      <c r="X273" s="183">
        <v>0</v>
      </c>
      <c r="Y273" s="180">
        <v>0</v>
      </c>
      <c r="Z273" s="180">
        <v>0</v>
      </c>
      <c r="AA273" s="183">
        <v>0</v>
      </c>
      <c r="AB273" s="183">
        <v>0</v>
      </c>
      <c r="AC273" s="180">
        <f t="shared" si="186"/>
        <v>0</v>
      </c>
      <c r="AD273" s="180">
        <f t="shared" si="186"/>
        <v>0</v>
      </c>
      <c r="AE273" s="181">
        <f t="shared" si="190"/>
        <v>0</v>
      </c>
      <c r="AF273" s="180">
        <v>0</v>
      </c>
      <c r="AG273" s="180">
        <v>0</v>
      </c>
      <c r="AH273" s="181">
        <f t="shared" si="191"/>
        <v>0</v>
      </c>
      <c r="AI273" s="180">
        <v>0</v>
      </c>
      <c r="AJ273" s="180">
        <v>0</v>
      </c>
      <c r="AK273" s="181">
        <f t="shared" si="192"/>
        <v>0</v>
      </c>
      <c r="AL273" s="180">
        <v>0</v>
      </c>
      <c r="AM273" s="180">
        <v>0</v>
      </c>
      <c r="AN273" s="181">
        <f t="shared" si="193"/>
        <v>0</v>
      </c>
      <c r="AO273" s="180">
        <v>0</v>
      </c>
      <c r="AP273" s="180">
        <v>0</v>
      </c>
      <c r="AQ273" s="181">
        <f t="shared" si="194"/>
        <v>0</v>
      </c>
      <c r="AR273" s="180">
        <v>0</v>
      </c>
      <c r="AS273" s="180">
        <v>0</v>
      </c>
      <c r="AT273" s="181">
        <f t="shared" si="195"/>
        <v>0</v>
      </c>
      <c r="AU273" s="180">
        <f t="shared" si="187"/>
        <v>0</v>
      </c>
      <c r="AV273" s="180">
        <f t="shared" si="187"/>
        <v>0</v>
      </c>
      <c r="AW273" s="181">
        <f t="shared" si="196"/>
        <v>0</v>
      </c>
      <c r="AX273" s="183">
        <f t="shared" si="188"/>
        <v>0</v>
      </c>
      <c r="AY273" s="183">
        <f t="shared" si="188"/>
        <v>0</v>
      </c>
      <c r="AZ273" s="183"/>
      <c r="BA273" s="183"/>
      <c r="BB273" s="183"/>
      <c r="BC273" s="183"/>
      <c r="BD273" s="183">
        <f t="shared" si="189"/>
        <v>0</v>
      </c>
      <c r="BE273" s="183">
        <f t="shared" si="189"/>
        <v>0</v>
      </c>
    </row>
    <row r="274" spans="2:57" ht="90" hidden="1">
      <c r="B274" s="174">
        <v>2025</v>
      </c>
      <c r="C274" s="174">
        <v>20</v>
      </c>
      <c r="D274" s="175">
        <v>0</v>
      </c>
      <c r="E274" s="176"/>
      <c r="F274" s="174">
        <v>1</v>
      </c>
      <c r="G274" s="174">
        <v>1</v>
      </c>
      <c r="H274" s="174">
        <v>2</v>
      </c>
      <c r="I274" s="174">
        <v>6000</v>
      </c>
      <c r="J274" s="174">
        <v>6200</v>
      </c>
      <c r="K274" s="174">
        <v>622</v>
      </c>
      <c r="L274" s="177">
        <v>942</v>
      </c>
      <c r="M274" s="178">
        <v>0</v>
      </c>
      <c r="N274" s="179" t="s">
        <v>236</v>
      </c>
      <c r="O274" s="180">
        <v>0</v>
      </c>
      <c r="P274" s="180">
        <v>0</v>
      </c>
      <c r="Q274" s="181">
        <v>0</v>
      </c>
      <c r="R274" s="182" t="s">
        <v>232</v>
      </c>
      <c r="S274" s="183">
        <v>0</v>
      </c>
      <c r="T274" s="183">
        <v>0</v>
      </c>
      <c r="U274" s="180">
        <v>0</v>
      </c>
      <c r="V274" s="180">
        <v>0</v>
      </c>
      <c r="W274" s="183">
        <v>0</v>
      </c>
      <c r="X274" s="183">
        <v>0</v>
      </c>
      <c r="Y274" s="180">
        <v>0</v>
      </c>
      <c r="Z274" s="180">
        <v>0</v>
      </c>
      <c r="AA274" s="183">
        <v>0</v>
      </c>
      <c r="AB274" s="183">
        <v>0</v>
      </c>
      <c r="AC274" s="180">
        <f t="shared" si="186"/>
        <v>0</v>
      </c>
      <c r="AD274" s="180">
        <f t="shared" si="186"/>
        <v>0</v>
      </c>
      <c r="AE274" s="181">
        <f t="shared" si="190"/>
        <v>0</v>
      </c>
      <c r="AF274" s="180">
        <v>0</v>
      </c>
      <c r="AG274" s="180">
        <v>0</v>
      </c>
      <c r="AH274" s="181">
        <f t="shared" si="191"/>
        <v>0</v>
      </c>
      <c r="AI274" s="180">
        <v>0</v>
      </c>
      <c r="AJ274" s="180">
        <v>0</v>
      </c>
      <c r="AK274" s="181">
        <f t="shared" si="192"/>
        <v>0</v>
      </c>
      <c r="AL274" s="180">
        <v>0</v>
      </c>
      <c r="AM274" s="180">
        <v>0</v>
      </c>
      <c r="AN274" s="181">
        <f t="shared" si="193"/>
        <v>0</v>
      </c>
      <c r="AO274" s="180">
        <v>0</v>
      </c>
      <c r="AP274" s="180">
        <v>0</v>
      </c>
      <c r="AQ274" s="181">
        <f t="shared" si="194"/>
        <v>0</v>
      </c>
      <c r="AR274" s="180">
        <v>0</v>
      </c>
      <c r="AS274" s="180">
        <v>0</v>
      </c>
      <c r="AT274" s="181">
        <f t="shared" si="195"/>
        <v>0</v>
      </c>
      <c r="AU274" s="180">
        <f t="shared" si="187"/>
        <v>0</v>
      </c>
      <c r="AV274" s="180">
        <f t="shared" si="187"/>
        <v>0</v>
      </c>
      <c r="AW274" s="181">
        <f t="shared" si="196"/>
        <v>0</v>
      </c>
      <c r="AX274" s="183">
        <f t="shared" si="188"/>
        <v>0</v>
      </c>
      <c r="AY274" s="183">
        <f t="shared" si="188"/>
        <v>0</v>
      </c>
      <c r="AZ274" s="183"/>
      <c r="BA274" s="183"/>
      <c r="BB274" s="183"/>
      <c r="BC274" s="183"/>
      <c r="BD274" s="183">
        <f t="shared" si="189"/>
        <v>0</v>
      </c>
      <c r="BE274" s="183">
        <f t="shared" si="189"/>
        <v>0</v>
      </c>
    </row>
    <row r="275" spans="2:57" ht="90" hidden="1">
      <c r="B275" s="174">
        <v>2025</v>
      </c>
      <c r="C275" s="174">
        <v>20</v>
      </c>
      <c r="D275" s="175">
        <v>0</v>
      </c>
      <c r="E275" s="176"/>
      <c r="F275" s="174">
        <v>1</v>
      </c>
      <c r="G275" s="174">
        <v>1</v>
      </c>
      <c r="H275" s="174">
        <v>2</v>
      </c>
      <c r="I275" s="174">
        <v>6000</v>
      </c>
      <c r="J275" s="174">
        <v>6200</v>
      </c>
      <c r="K275" s="174">
        <v>622</v>
      </c>
      <c r="L275" s="177">
        <v>943</v>
      </c>
      <c r="M275" s="178">
        <v>0</v>
      </c>
      <c r="N275" s="179" t="s">
        <v>237</v>
      </c>
      <c r="O275" s="180">
        <v>0</v>
      </c>
      <c r="P275" s="180">
        <v>0</v>
      </c>
      <c r="Q275" s="181">
        <v>0</v>
      </c>
      <c r="R275" s="182" t="s">
        <v>232</v>
      </c>
      <c r="S275" s="183">
        <v>0</v>
      </c>
      <c r="T275" s="183">
        <v>0</v>
      </c>
      <c r="U275" s="180">
        <v>0</v>
      </c>
      <c r="V275" s="180">
        <v>0</v>
      </c>
      <c r="W275" s="183">
        <v>0</v>
      </c>
      <c r="X275" s="183">
        <v>0</v>
      </c>
      <c r="Y275" s="180">
        <v>0</v>
      </c>
      <c r="Z275" s="180">
        <v>0</v>
      </c>
      <c r="AA275" s="183">
        <v>0</v>
      </c>
      <c r="AB275" s="183">
        <v>0</v>
      </c>
      <c r="AC275" s="180">
        <f t="shared" si="186"/>
        <v>0</v>
      </c>
      <c r="AD275" s="180">
        <f t="shared" si="186"/>
        <v>0</v>
      </c>
      <c r="AE275" s="181">
        <f t="shared" si="190"/>
        <v>0</v>
      </c>
      <c r="AF275" s="180">
        <v>0</v>
      </c>
      <c r="AG275" s="180">
        <v>0</v>
      </c>
      <c r="AH275" s="181">
        <f t="shared" si="191"/>
        <v>0</v>
      </c>
      <c r="AI275" s="180">
        <v>0</v>
      </c>
      <c r="AJ275" s="180">
        <v>0</v>
      </c>
      <c r="AK275" s="181">
        <f t="shared" si="192"/>
        <v>0</v>
      </c>
      <c r="AL275" s="180">
        <v>0</v>
      </c>
      <c r="AM275" s="180">
        <v>0</v>
      </c>
      <c r="AN275" s="181">
        <f t="shared" si="193"/>
        <v>0</v>
      </c>
      <c r="AO275" s="180">
        <v>0</v>
      </c>
      <c r="AP275" s="180">
        <v>0</v>
      </c>
      <c r="AQ275" s="181">
        <f t="shared" si="194"/>
        <v>0</v>
      </c>
      <c r="AR275" s="180">
        <v>0</v>
      </c>
      <c r="AS275" s="180">
        <v>0</v>
      </c>
      <c r="AT275" s="181">
        <f t="shared" si="195"/>
        <v>0</v>
      </c>
      <c r="AU275" s="180">
        <f t="shared" si="187"/>
        <v>0</v>
      </c>
      <c r="AV275" s="180">
        <f t="shared" si="187"/>
        <v>0</v>
      </c>
      <c r="AW275" s="181">
        <f t="shared" si="196"/>
        <v>0</v>
      </c>
      <c r="AX275" s="183">
        <f t="shared" si="188"/>
        <v>0</v>
      </c>
      <c r="AY275" s="183">
        <f t="shared" si="188"/>
        <v>0</v>
      </c>
      <c r="AZ275" s="183"/>
      <c r="BA275" s="183"/>
      <c r="BB275" s="183"/>
      <c r="BC275" s="183"/>
      <c r="BD275" s="183">
        <f t="shared" si="189"/>
        <v>0</v>
      </c>
      <c r="BE275" s="183">
        <f t="shared" si="189"/>
        <v>0</v>
      </c>
    </row>
    <row r="276" spans="2:57" ht="31.5">
      <c r="B276" s="130">
        <v>2025</v>
      </c>
      <c r="C276" s="130">
        <v>20</v>
      </c>
      <c r="D276" s="131"/>
      <c r="E276" s="132"/>
      <c r="F276" s="130">
        <v>1</v>
      </c>
      <c r="G276" s="130">
        <v>1</v>
      </c>
      <c r="H276" s="130">
        <v>3</v>
      </c>
      <c r="I276" s="130"/>
      <c r="J276" s="130"/>
      <c r="K276" s="184"/>
      <c r="L276" s="185" t="s">
        <v>44</v>
      </c>
      <c r="M276" s="134"/>
      <c r="N276" s="135" t="s">
        <v>238</v>
      </c>
      <c r="O276" s="136">
        <v>0</v>
      </c>
      <c r="P276" s="136">
        <v>2260000</v>
      </c>
      <c r="Q276" s="136">
        <v>2260000</v>
      </c>
      <c r="R276" s="137"/>
      <c r="S276" s="138"/>
      <c r="T276" s="139"/>
      <c r="U276" s="136">
        <f t="shared" ref="U276:AD276" si="197">+U277+U281+U289+U391</f>
        <v>0</v>
      </c>
      <c r="V276" s="136">
        <f t="shared" si="197"/>
        <v>22000</v>
      </c>
      <c r="W276" s="140">
        <f t="shared" si="197"/>
        <v>2</v>
      </c>
      <c r="X276" s="140">
        <f t="shared" si="197"/>
        <v>49</v>
      </c>
      <c r="Y276" s="136">
        <f t="shared" si="197"/>
        <v>0</v>
      </c>
      <c r="Z276" s="136">
        <f t="shared" si="197"/>
        <v>1722000</v>
      </c>
      <c r="AA276" s="140">
        <f t="shared" si="197"/>
        <v>12</v>
      </c>
      <c r="AB276" s="140">
        <f t="shared" si="197"/>
        <v>385</v>
      </c>
      <c r="AC276" s="136">
        <f t="shared" si="197"/>
        <v>0</v>
      </c>
      <c r="AD276" s="136">
        <f t="shared" si="197"/>
        <v>560000</v>
      </c>
      <c r="AE276" s="136">
        <f t="shared" si="190"/>
        <v>560000</v>
      </c>
      <c r="AF276" s="136">
        <f>+AF277+AF281+AF289+AF391</f>
        <v>0</v>
      </c>
      <c r="AG276" s="136">
        <f>+AG277+AG281+AG289+AG391</f>
        <v>552740</v>
      </c>
      <c r="AH276" s="136">
        <f t="shared" si="191"/>
        <v>552740</v>
      </c>
      <c r="AI276" s="136">
        <f>+AI277+AI281+AI289+AI391</f>
        <v>0</v>
      </c>
      <c r="AJ276" s="136">
        <f>+AJ277+AJ281+AJ289+AJ391</f>
        <v>0</v>
      </c>
      <c r="AK276" s="136">
        <f t="shared" si="192"/>
        <v>0</v>
      </c>
      <c r="AL276" s="136">
        <f>+AL277+AL281+AL289+AL391</f>
        <v>0</v>
      </c>
      <c r="AM276" s="136">
        <f>+AM277+AM281+AM289+AM391</f>
        <v>0</v>
      </c>
      <c r="AN276" s="136">
        <f t="shared" si="193"/>
        <v>0</v>
      </c>
      <c r="AO276" s="136">
        <f>+AO277+AO281+AO289+AO391</f>
        <v>0</v>
      </c>
      <c r="AP276" s="136">
        <f>+AP277+AP281+AP289+AP391</f>
        <v>0</v>
      </c>
      <c r="AQ276" s="136">
        <f t="shared" si="194"/>
        <v>0</v>
      </c>
      <c r="AR276" s="136">
        <f>+AR277+AR281+AR289+AR391</f>
        <v>0</v>
      </c>
      <c r="AS276" s="136">
        <f>+AS277+AS281+AS289+AS391</f>
        <v>0</v>
      </c>
      <c r="AT276" s="136">
        <f t="shared" si="195"/>
        <v>0</v>
      </c>
      <c r="AU276" s="136">
        <f>+AU277+AU281+AU289+AU391</f>
        <v>0</v>
      </c>
      <c r="AV276" s="136">
        <f>+AV277+AV281+AV289+AV391</f>
        <v>7259.9999999999927</v>
      </c>
      <c r="AW276" s="136">
        <f t="shared" si="196"/>
        <v>7259.9999999999927</v>
      </c>
      <c r="AX276" s="138"/>
      <c r="AY276" s="139"/>
      <c r="AZ276" s="138"/>
      <c r="BA276" s="139"/>
      <c r="BB276" s="138"/>
      <c r="BC276" s="139"/>
      <c r="BD276" s="138"/>
      <c r="BE276" s="139"/>
    </row>
    <row r="277" spans="2:57" ht="15.75" hidden="1">
      <c r="B277" s="141">
        <v>2025</v>
      </c>
      <c r="C277" s="141">
        <v>20</v>
      </c>
      <c r="D277" s="142"/>
      <c r="E277" s="143"/>
      <c r="F277" s="141">
        <v>1</v>
      </c>
      <c r="G277" s="141">
        <v>1</v>
      </c>
      <c r="H277" s="141">
        <v>3</v>
      </c>
      <c r="I277" s="141">
        <v>1000</v>
      </c>
      <c r="J277" s="141"/>
      <c r="K277" s="141"/>
      <c r="L277" s="144" t="s">
        <v>44</v>
      </c>
      <c r="M277" s="145"/>
      <c r="N277" s="146" t="s">
        <v>68</v>
      </c>
      <c r="O277" s="147">
        <v>0</v>
      </c>
      <c r="P277" s="147">
        <v>0</v>
      </c>
      <c r="Q277" s="147">
        <v>0</v>
      </c>
      <c r="R277" s="148"/>
      <c r="S277" s="149"/>
      <c r="T277" s="150"/>
      <c r="U277" s="147">
        <f t="shared" ref="U277:AL279" si="198">+U278</f>
        <v>0</v>
      </c>
      <c r="V277" s="147">
        <f t="shared" si="198"/>
        <v>0</v>
      </c>
      <c r="W277" s="151">
        <f t="shared" si="198"/>
        <v>0</v>
      </c>
      <c r="X277" s="151">
        <f t="shared" si="198"/>
        <v>0</v>
      </c>
      <c r="Y277" s="147">
        <f t="shared" si="198"/>
        <v>0</v>
      </c>
      <c r="Z277" s="147">
        <f t="shared" si="198"/>
        <v>0</v>
      </c>
      <c r="AA277" s="151">
        <f t="shared" si="198"/>
        <v>0</v>
      </c>
      <c r="AB277" s="151">
        <f t="shared" si="198"/>
        <v>0</v>
      </c>
      <c r="AC277" s="147">
        <f t="shared" si="198"/>
        <v>0</v>
      </c>
      <c r="AD277" s="147">
        <f t="shared" si="198"/>
        <v>0</v>
      </c>
      <c r="AE277" s="147">
        <f t="shared" si="190"/>
        <v>0</v>
      </c>
      <c r="AF277" s="147">
        <f t="shared" si="198"/>
        <v>0</v>
      </c>
      <c r="AG277" s="147">
        <f t="shared" si="198"/>
        <v>0</v>
      </c>
      <c r="AH277" s="147">
        <f t="shared" si="191"/>
        <v>0</v>
      </c>
      <c r="AI277" s="147">
        <f t="shared" si="198"/>
        <v>0</v>
      </c>
      <c r="AJ277" s="147">
        <f t="shared" si="198"/>
        <v>0</v>
      </c>
      <c r="AK277" s="147">
        <f t="shared" si="192"/>
        <v>0</v>
      </c>
      <c r="AL277" s="147">
        <f t="shared" si="198"/>
        <v>0</v>
      </c>
      <c r="AM277" s="147">
        <f t="shared" ref="AL277:AM279" si="199">+AM278</f>
        <v>0</v>
      </c>
      <c r="AN277" s="147">
        <f t="shared" si="193"/>
        <v>0</v>
      </c>
      <c r="AO277" s="147">
        <f t="shared" ref="AO277:AV279" si="200">+AO278</f>
        <v>0</v>
      </c>
      <c r="AP277" s="147">
        <f t="shared" si="200"/>
        <v>0</v>
      </c>
      <c r="AQ277" s="147">
        <f t="shared" si="194"/>
        <v>0</v>
      </c>
      <c r="AR277" s="147">
        <f t="shared" si="200"/>
        <v>0</v>
      </c>
      <c r="AS277" s="147">
        <f t="shared" si="200"/>
        <v>0</v>
      </c>
      <c r="AT277" s="147">
        <f t="shared" si="195"/>
        <v>0</v>
      </c>
      <c r="AU277" s="147">
        <f t="shared" si="200"/>
        <v>0</v>
      </c>
      <c r="AV277" s="147">
        <f t="shared" si="200"/>
        <v>0</v>
      </c>
      <c r="AW277" s="147">
        <f t="shared" si="196"/>
        <v>0</v>
      </c>
      <c r="AX277" s="149"/>
      <c r="AY277" s="150"/>
      <c r="AZ277" s="149"/>
      <c r="BA277" s="150"/>
      <c r="BB277" s="149"/>
      <c r="BC277" s="150"/>
      <c r="BD277" s="149"/>
      <c r="BE277" s="150"/>
    </row>
    <row r="278" spans="2:57" ht="15.75" hidden="1">
      <c r="B278" s="152">
        <v>2025</v>
      </c>
      <c r="C278" s="152">
        <v>20</v>
      </c>
      <c r="D278" s="153"/>
      <c r="E278" s="154"/>
      <c r="F278" s="152">
        <v>1</v>
      </c>
      <c r="G278" s="152">
        <v>1</v>
      </c>
      <c r="H278" s="152">
        <v>3</v>
      </c>
      <c r="I278" s="152">
        <v>1000</v>
      </c>
      <c r="J278" s="152">
        <v>1200</v>
      </c>
      <c r="K278" s="152"/>
      <c r="L278" s="155" t="s">
        <v>44</v>
      </c>
      <c r="M278" s="156"/>
      <c r="N278" s="157" t="s">
        <v>69</v>
      </c>
      <c r="O278" s="158">
        <v>0</v>
      </c>
      <c r="P278" s="158">
        <v>0</v>
      </c>
      <c r="Q278" s="158">
        <v>0</v>
      </c>
      <c r="R278" s="159"/>
      <c r="S278" s="160"/>
      <c r="T278" s="161"/>
      <c r="U278" s="158">
        <f t="shared" si="198"/>
        <v>0</v>
      </c>
      <c r="V278" s="158">
        <f t="shared" si="198"/>
        <v>0</v>
      </c>
      <c r="W278" s="162">
        <f t="shared" si="198"/>
        <v>0</v>
      </c>
      <c r="X278" s="162">
        <f t="shared" si="198"/>
        <v>0</v>
      </c>
      <c r="Y278" s="158">
        <f t="shared" si="198"/>
        <v>0</v>
      </c>
      <c r="Z278" s="158">
        <f t="shared" si="198"/>
        <v>0</v>
      </c>
      <c r="AA278" s="162">
        <f t="shared" si="198"/>
        <v>0</v>
      </c>
      <c r="AB278" s="162">
        <f t="shared" si="198"/>
        <v>0</v>
      </c>
      <c r="AC278" s="158">
        <f t="shared" si="198"/>
        <v>0</v>
      </c>
      <c r="AD278" s="158">
        <f t="shared" si="198"/>
        <v>0</v>
      </c>
      <c r="AE278" s="158">
        <f t="shared" si="190"/>
        <v>0</v>
      </c>
      <c r="AF278" s="158">
        <f t="shared" si="198"/>
        <v>0</v>
      </c>
      <c r="AG278" s="158">
        <f t="shared" si="198"/>
        <v>0</v>
      </c>
      <c r="AH278" s="158">
        <f t="shared" si="191"/>
        <v>0</v>
      </c>
      <c r="AI278" s="158">
        <f t="shared" si="198"/>
        <v>0</v>
      </c>
      <c r="AJ278" s="158">
        <f t="shared" si="198"/>
        <v>0</v>
      </c>
      <c r="AK278" s="158">
        <f t="shared" si="192"/>
        <v>0</v>
      </c>
      <c r="AL278" s="158">
        <f t="shared" si="199"/>
        <v>0</v>
      </c>
      <c r="AM278" s="158">
        <f t="shared" si="199"/>
        <v>0</v>
      </c>
      <c r="AN278" s="158">
        <f t="shared" si="193"/>
        <v>0</v>
      </c>
      <c r="AO278" s="158">
        <f t="shared" si="200"/>
        <v>0</v>
      </c>
      <c r="AP278" s="158">
        <f t="shared" si="200"/>
        <v>0</v>
      </c>
      <c r="AQ278" s="158">
        <f t="shared" si="194"/>
        <v>0</v>
      </c>
      <c r="AR278" s="158">
        <f t="shared" si="200"/>
        <v>0</v>
      </c>
      <c r="AS278" s="158">
        <f t="shared" si="200"/>
        <v>0</v>
      </c>
      <c r="AT278" s="158">
        <f t="shared" si="195"/>
        <v>0</v>
      </c>
      <c r="AU278" s="158">
        <f t="shared" si="200"/>
        <v>0</v>
      </c>
      <c r="AV278" s="158">
        <f t="shared" si="200"/>
        <v>0</v>
      </c>
      <c r="AW278" s="158">
        <f t="shared" si="196"/>
        <v>0</v>
      </c>
      <c r="AX278" s="160"/>
      <c r="AY278" s="161"/>
      <c r="AZ278" s="160"/>
      <c r="BA278" s="161"/>
      <c r="BB278" s="160"/>
      <c r="BC278" s="161"/>
      <c r="BD278" s="160"/>
      <c r="BE278" s="161"/>
    </row>
    <row r="279" spans="2:57" ht="15.75" hidden="1">
      <c r="B279" s="163">
        <v>2025</v>
      </c>
      <c r="C279" s="163">
        <v>20</v>
      </c>
      <c r="D279" s="164"/>
      <c r="E279" s="165"/>
      <c r="F279" s="163">
        <v>1</v>
      </c>
      <c r="G279" s="163">
        <v>1</v>
      </c>
      <c r="H279" s="163">
        <v>3</v>
      </c>
      <c r="I279" s="163">
        <v>1000</v>
      </c>
      <c r="J279" s="163">
        <v>1200</v>
      </c>
      <c r="K279" s="163">
        <v>121</v>
      </c>
      <c r="L279" s="166" t="s">
        <v>44</v>
      </c>
      <c r="M279" s="167"/>
      <c r="N279" s="168" t="s">
        <v>70</v>
      </c>
      <c r="O279" s="169">
        <v>0</v>
      </c>
      <c r="P279" s="169">
        <v>0</v>
      </c>
      <c r="Q279" s="169">
        <v>0</v>
      </c>
      <c r="R279" s="170"/>
      <c r="S279" s="171"/>
      <c r="T279" s="172"/>
      <c r="U279" s="169">
        <f t="shared" si="198"/>
        <v>0</v>
      </c>
      <c r="V279" s="169">
        <f t="shared" si="198"/>
        <v>0</v>
      </c>
      <c r="W279" s="173">
        <f t="shared" si="198"/>
        <v>0</v>
      </c>
      <c r="X279" s="173">
        <f t="shared" si="198"/>
        <v>0</v>
      </c>
      <c r="Y279" s="169">
        <f t="shared" si="198"/>
        <v>0</v>
      </c>
      <c r="Z279" s="169">
        <f t="shared" si="198"/>
        <v>0</v>
      </c>
      <c r="AA279" s="173">
        <f t="shared" si="198"/>
        <v>0</v>
      </c>
      <c r="AB279" s="173">
        <f t="shared" si="198"/>
        <v>0</v>
      </c>
      <c r="AC279" s="169">
        <f t="shared" si="198"/>
        <v>0</v>
      </c>
      <c r="AD279" s="169">
        <f t="shared" si="198"/>
        <v>0</v>
      </c>
      <c r="AE279" s="169">
        <f t="shared" si="190"/>
        <v>0</v>
      </c>
      <c r="AF279" s="169">
        <f t="shared" si="198"/>
        <v>0</v>
      </c>
      <c r="AG279" s="169">
        <f t="shared" si="198"/>
        <v>0</v>
      </c>
      <c r="AH279" s="169">
        <f t="shared" si="191"/>
        <v>0</v>
      </c>
      <c r="AI279" s="169">
        <f t="shared" si="198"/>
        <v>0</v>
      </c>
      <c r="AJ279" s="169">
        <f t="shared" si="198"/>
        <v>0</v>
      </c>
      <c r="AK279" s="169">
        <f t="shared" si="192"/>
        <v>0</v>
      </c>
      <c r="AL279" s="169">
        <f t="shared" si="199"/>
        <v>0</v>
      </c>
      <c r="AM279" s="169">
        <f t="shared" si="199"/>
        <v>0</v>
      </c>
      <c r="AN279" s="169">
        <f t="shared" si="193"/>
        <v>0</v>
      </c>
      <c r="AO279" s="169">
        <f t="shared" si="200"/>
        <v>0</v>
      </c>
      <c r="AP279" s="169">
        <f t="shared" si="200"/>
        <v>0</v>
      </c>
      <c r="AQ279" s="169">
        <f t="shared" si="194"/>
        <v>0</v>
      </c>
      <c r="AR279" s="169">
        <f t="shared" si="200"/>
        <v>0</v>
      </c>
      <c r="AS279" s="169">
        <f t="shared" si="200"/>
        <v>0</v>
      </c>
      <c r="AT279" s="169">
        <f t="shared" si="195"/>
        <v>0</v>
      </c>
      <c r="AU279" s="169">
        <f t="shared" si="200"/>
        <v>0</v>
      </c>
      <c r="AV279" s="169">
        <f t="shared" si="200"/>
        <v>0</v>
      </c>
      <c r="AW279" s="169">
        <f t="shared" si="196"/>
        <v>0</v>
      </c>
      <c r="AX279" s="171"/>
      <c r="AY279" s="172"/>
      <c r="AZ279" s="171"/>
      <c r="BA279" s="172"/>
      <c r="BB279" s="171"/>
      <c r="BC279" s="172"/>
      <c r="BD279" s="171"/>
      <c r="BE279" s="172"/>
    </row>
    <row r="280" spans="2:57" ht="15.75" hidden="1">
      <c r="B280" s="174">
        <v>2025</v>
      </c>
      <c r="C280" s="174">
        <v>20</v>
      </c>
      <c r="D280" s="175">
        <v>0</v>
      </c>
      <c r="E280" s="176"/>
      <c r="F280" s="174">
        <v>1</v>
      </c>
      <c r="G280" s="174">
        <v>1</v>
      </c>
      <c r="H280" s="174">
        <v>3</v>
      </c>
      <c r="I280" s="174">
        <v>1000</v>
      </c>
      <c r="J280" s="174">
        <v>1200</v>
      </c>
      <c r="K280" s="174">
        <v>121</v>
      </c>
      <c r="L280" s="177">
        <v>771</v>
      </c>
      <c r="M280" s="178">
        <v>0</v>
      </c>
      <c r="N280" s="190" t="s">
        <v>71</v>
      </c>
      <c r="O280" s="180">
        <v>0</v>
      </c>
      <c r="P280" s="180">
        <v>0</v>
      </c>
      <c r="Q280" s="181">
        <v>0</v>
      </c>
      <c r="R280" s="182" t="s">
        <v>72</v>
      </c>
      <c r="S280" s="183">
        <v>0</v>
      </c>
      <c r="T280" s="183">
        <v>0</v>
      </c>
      <c r="U280" s="180">
        <v>0</v>
      </c>
      <c r="V280" s="180">
        <v>0</v>
      </c>
      <c r="W280" s="183">
        <v>0</v>
      </c>
      <c r="X280" s="183">
        <v>0</v>
      </c>
      <c r="Y280" s="180">
        <v>0</v>
      </c>
      <c r="Z280" s="180">
        <v>0</v>
      </c>
      <c r="AA280" s="183">
        <v>0</v>
      </c>
      <c r="AB280" s="183">
        <v>0</v>
      </c>
      <c r="AC280" s="180">
        <f>+O280+U280-Y280</f>
        <v>0</v>
      </c>
      <c r="AD280" s="180">
        <f>+P280+V280-Z280</f>
        <v>0</v>
      </c>
      <c r="AE280" s="181">
        <f t="shared" si="190"/>
        <v>0</v>
      </c>
      <c r="AF280" s="180">
        <v>0</v>
      </c>
      <c r="AG280" s="180">
        <v>0</v>
      </c>
      <c r="AH280" s="181">
        <f t="shared" si="191"/>
        <v>0</v>
      </c>
      <c r="AI280" s="180">
        <v>0</v>
      </c>
      <c r="AJ280" s="180">
        <v>0</v>
      </c>
      <c r="AK280" s="181">
        <f t="shared" si="192"/>
        <v>0</v>
      </c>
      <c r="AL280" s="180">
        <v>0</v>
      </c>
      <c r="AM280" s="180">
        <v>0</v>
      </c>
      <c r="AN280" s="181">
        <f t="shared" si="193"/>
        <v>0</v>
      </c>
      <c r="AO280" s="180">
        <v>0</v>
      </c>
      <c r="AP280" s="180">
        <v>0</v>
      </c>
      <c r="AQ280" s="181">
        <f t="shared" si="194"/>
        <v>0</v>
      </c>
      <c r="AR280" s="180">
        <v>0</v>
      </c>
      <c r="AS280" s="180">
        <v>0</v>
      </c>
      <c r="AT280" s="181">
        <f t="shared" si="195"/>
        <v>0</v>
      </c>
      <c r="AU280" s="180">
        <f>+AC280-AF280-AI280-AL280-AO280-AR280</f>
        <v>0</v>
      </c>
      <c r="AV280" s="180">
        <f>+AD280-AG280-AJ280-AM280-AP280-AS280</f>
        <v>0</v>
      </c>
      <c r="AW280" s="181">
        <f t="shared" si="196"/>
        <v>0</v>
      </c>
      <c r="AX280" s="183">
        <f>+S280+W280-AA280</f>
        <v>0</v>
      </c>
      <c r="AY280" s="183">
        <f>+T280+X280-AB280</f>
        <v>0</v>
      </c>
      <c r="AZ280" s="183"/>
      <c r="BA280" s="183"/>
      <c r="BB280" s="183"/>
      <c r="BC280" s="183"/>
      <c r="BD280" s="183">
        <f>+AX280-AZ280-BB280</f>
        <v>0</v>
      </c>
      <c r="BE280" s="183">
        <f>+AY280-BA280-BC280</f>
        <v>0</v>
      </c>
    </row>
    <row r="281" spans="2:57" ht="15.75" hidden="1">
      <c r="B281" s="141">
        <v>2025</v>
      </c>
      <c r="C281" s="141">
        <v>20</v>
      </c>
      <c r="D281" s="142"/>
      <c r="E281" s="143"/>
      <c r="F281" s="141">
        <v>1</v>
      </c>
      <c r="G281" s="141">
        <v>1</v>
      </c>
      <c r="H281" s="141">
        <v>3</v>
      </c>
      <c r="I281" s="141">
        <v>2000</v>
      </c>
      <c r="J281" s="141"/>
      <c r="K281" s="141"/>
      <c r="L281" s="144" t="s">
        <v>44</v>
      </c>
      <c r="M281" s="145"/>
      <c r="N281" s="146" t="s">
        <v>78</v>
      </c>
      <c r="O281" s="147">
        <v>0</v>
      </c>
      <c r="P281" s="147">
        <v>0</v>
      </c>
      <c r="Q281" s="147">
        <v>0</v>
      </c>
      <c r="R281" s="148"/>
      <c r="S281" s="149"/>
      <c r="T281" s="150"/>
      <c r="U281" s="147">
        <f t="shared" ref="U281:AD281" si="201">+U282</f>
        <v>0</v>
      </c>
      <c r="V281" s="147">
        <f t="shared" si="201"/>
        <v>0</v>
      </c>
      <c r="W281" s="151">
        <f t="shared" si="201"/>
        <v>0</v>
      </c>
      <c r="X281" s="151">
        <f t="shared" si="201"/>
        <v>0</v>
      </c>
      <c r="Y281" s="147">
        <f t="shared" si="201"/>
        <v>0</v>
      </c>
      <c r="Z281" s="147">
        <f t="shared" si="201"/>
        <v>0</v>
      </c>
      <c r="AA281" s="151">
        <f t="shared" si="201"/>
        <v>0</v>
      </c>
      <c r="AB281" s="151">
        <f t="shared" si="201"/>
        <v>0</v>
      </c>
      <c r="AC281" s="147">
        <f t="shared" si="201"/>
        <v>0</v>
      </c>
      <c r="AD281" s="147">
        <f t="shared" si="201"/>
        <v>0</v>
      </c>
      <c r="AE281" s="147">
        <f t="shared" si="190"/>
        <v>0</v>
      </c>
      <c r="AF281" s="147">
        <f>+AF282</f>
        <v>0</v>
      </c>
      <c r="AG281" s="147">
        <f>+AG282</f>
        <v>0</v>
      </c>
      <c r="AH281" s="147">
        <f t="shared" si="191"/>
        <v>0</v>
      </c>
      <c r="AI281" s="147">
        <f>+AI282</f>
        <v>0</v>
      </c>
      <c r="AJ281" s="147">
        <f>+AJ282</f>
        <v>0</v>
      </c>
      <c r="AK281" s="147">
        <f t="shared" si="192"/>
        <v>0</v>
      </c>
      <c r="AL281" s="147">
        <f>+AL282</f>
        <v>0</v>
      </c>
      <c r="AM281" s="147">
        <f>+AM282</f>
        <v>0</v>
      </c>
      <c r="AN281" s="147">
        <f t="shared" si="193"/>
        <v>0</v>
      </c>
      <c r="AO281" s="147">
        <f>+AO282</f>
        <v>0</v>
      </c>
      <c r="AP281" s="147">
        <f>+AP282</f>
        <v>0</v>
      </c>
      <c r="AQ281" s="147">
        <f t="shared" si="194"/>
        <v>0</v>
      </c>
      <c r="AR281" s="147">
        <f>+AR282</f>
        <v>0</v>
      </c>
      <c r="AS281" s="147">
        <f>+AS282</f>
        <v>0</v>
      </c>
      <c r="AT281" s="147">
        <f t="shared" si="195"/>
        <v>0</v>
      </c>
      <c r="AU281" s="147">
        <f>+AU282</f>
        <v>0</v>
      </c>
      <c r="AV281" s="147">
        <f>+AV282</f>
        <v>0</v>
      </c>
      <c r="AW281" s="147">
        <f t="shared" si="196"/>
        <v>0</v>
      </c>
      <c r="AX281" s="149"/>
      <c r="AY281" s="150"/>
      <c r="AZ281" s="149"/>
      <c r="BA281" s="150"/>
      <c r="BB281" s="149"/>
      <c r="BC281" s="150"/>
      <c r="BD281" s="149"/>
      <c r="BE281" s="150"/>
    </row>
    <row r="282" spans="2:57" ht="31.5" hidden="1">
      <c r="B282" s="152">
        <v>2025</v>
      </c>
      <c r="C282" s="152">
        <v>20</v>
      </c>
      <c r="D282" s="153"/>
      <c r="E282" s="154"/>
      <c r="F282" s="152">
        <v>1</v>
      </c>
      <c r="G282" s="152">
        <v>1</v>
      </c>
      <c r="H282" s="152">
        <v>3</v>
      </c>
      <c r="I282" s="152">
        <v>2000</v>
      </c>
      <c r="J282" s="152">
        <v>2100</v>
      </c>
      <c r="K282" s="152"/>
      <c r="L282" s="155" t="s">
        <v>44</v>
      </c>
      <c r="M282" s="156"/>
      <c r="N282" s="157" t="s">
        <v>79</v>
      </c>
      <c r="O282" s="158">
        <v>0</v>
      </c>
      <c r="P282" s="158">
        <v>0</v>
      </c>
      <c r="Q282" s="158">
        <v>0</v>
      </c>
      <c r="R282" s="159"/>
      <c r="S282" s="160"/>
      <c r="T282" s="161"/>
      <c r="U282" s="158">
        <f t="shared" ref="U282:AD282" si="202">U283+U285+U287</f>
        <v>0</v>
      </c>
      <c r="V282" s="158">
        <f t="shared" si="202"/>
        <v>0</v>
      </c>
      <c r="W282" s="162">
        <f t="shared" si="202"/>
        <v>0</v>
      </c>
      <c r="X282" s="162">
        <f t="shared" si="202"/>
        <v>0</v>
      </c>
      <c r="Y282" s="158">
        <f t="shared" si="202"/>
        <v>0</v>
      </c>
      <c r="Z282" s="158">
        <f t="shared" si="202"/>
        <v>0</v>
      </c>
      <c r="AA282" s="162">
        <f t="shared" si="202"/>
        <v>0</v>
      </c>
      <c r="AB282" s="162">
        <f t="shared" si="202"/>
        <v>0</v>
      </c>
      <c r="AC282" s="158">
        <f t="shared" si="202"/>
        <v>0</v>
      </c>
      <c r="AD282" s="158">
        <f t="shared" si="202"/>
        <v>0</v>
      </c>
      <c r="AE282" s="158">
        <f t="shared" si="190"/>
        <v>0</v>
      </c>
      <c r="AF282" s="158">
        <f>AF283+AF285+AF287</f>
        <v>0</v>
      </c>
      <c r="AG282" s="158">
        <f>AG283+AG285+AG287</f>
        <v>0</v>
      </c>
      <c r="AH282" s="158">
        <f t="shared" si="191"/>
        <v>0</v>
      </c>
      <c r="AI282" s="158">
        <f>AI283+AI285+AI287</f>
        <v>0</v>
      </c>
      <c r="AJ282" s="158">
        <f>AJ283+AJ285+AJ287</f>
        <v>0</v>
      </c>
      <c r="AK282" s="158">
        <f t="shared" si="192"/>
        <v>0</v>
      </c>
      <c r="AL282" s="158">
        <f>AL283+AL285+AL287</f>
        <v>0</v>
      </c>
      <c r="AM282" s="158">
        <f>AM283+AM285+AM287</f>
        <v>0</v>
      </c>
      <c r="AN282" s="158">
        <f t="shared" si="193"/>
        <v>0</v>
      </c>
      <c r="AO282" s="158">
        <f>AO283+AO285+AO287</f>
        <v>0</v>
      </c>
      <c r="AP282" s="158">
        <f>AP283+AP285+AP287</f>
        <v>0</v>
      </c>
      <c r="AQ282" s="158">
        <f t="shared" si="194"/>
        <v>0</v>
      </c>
      <c r="AR282" s="158">
        <f>AR283+AR285+AR287</f>
        <v>0</v>
      </c>
      <c r="AS282" s="158">
        <f>AS283+AS285+AS287</f>
        <v>0</v>
      </c>
      <c r="AT282" s="158">
        <f t="shared" si="195"/>
        <v>0</v>
      </c>
      <c r="AU282" s="158">
        <f>AU283+AU285+AU287</f>
        <v>0</v>
      </c>
      <c r="AV282" s="158">
        <f>AV283+AV285+AV287</f>
        <v>0</v>
      </c>
      <c r="AW282" s="158">
        <f t="shared" si="196"/>
        <v>0</v>
      </c>
      <c r="AX282" s="160"/>
      <c r="AY282" s="161"/>
      <c r="AZ282" s="160"/>
      <c r="BA282" s="161"/>
      <c r="BB282" s="160"/>
      <c r="BC282" s="161"/>
      <c r="BD282" s="160"/>
      <c r="BE282" s="161"/>
    </row>
    <row r="283" spans="2:57" ht="15.75" hidden="1">
      <c r="B283" s="163">
        <v>2025</v>
      </c>
      <c r="C283" s="163">
        <v>20</v>
      </c>
      <c r="D283" s="164"/>
      <c r="E283" s="165"/>
      <c r="F283" s="163">
        <v>1</v>
      </c>
      <c r="G283" s="163">
        <v>1</v>
      </c>
      <c r="H283" s="163">
        <v>3</v>
      </c>
      <c r="I283" s="163">
        <v>2000</v>
      </c>
      <c r="J283" s="163">
        <v>2100</v>
      </c>
      <c r="K283" s="163">
        <v>211</v>
      </c>
      <c r="L283" s="166" t="s">
        <v>44</v>
      </c>
      <c r="M283" s="167"/>
      <c r="N283" s="168" t="s">
        <v>80</v>
      </c>
      <c r="O283" s="169">
        <v>0</v>
      </c>
      <c r="P283" s="169">
        <v>0</v>
      </c>
      <c r="Q283" s="169">
        <v>0</v>
      </c>
      <c r="R283" s="170"/>
      <c r="S283" s="171"/>
      <c r="T283" s="172"/>
      <c r="U283" s="169">
        <f t="shared" ref="U283:AD283" si="203">SUM(U284)</f>
        <v>0</v>
      </c>
      <c r="V283" s="169">
        <f t="shared" si="203"/>
        <v>0</v>
      </c>
      <c r="W283" s="173">
        <f t="shared" si="203"/>
        <v>0</v>
      </c>
      <c r="X283" s="173">
        <f t="shared" si="203"/>
        <v>0</v>
      </c>
      <c r="Y283" s="169">
        <f t="shared" si="203"/>
        <v>0</v>
      </c>
      <c r="Z283" s="169">
        <f t="shared" si="203"/>
        <v>0</v>
      </c>
      <c r="AA283" s="173">
        <f t="shared" si="203"/>
        <v>0</v>
      </c>
      <c r="AB283" s="173">
        <f t="shared" si="203"/>
        <v>0</v>
      </c>
      <c r="AC283" s="169">
        <f t="shared" si="203"/>
        <v>0</v>
      </c>
      <c r="AD283" s="169">
        <f t="shared" si="203"/>
        <v>0</v>
      </c>
      <c r="AE283" s="169">
        <f t="shared" si="190"/>
        <v>0</v>
      </c>
      <c r="AF283" s="169">
        <f>SUM(AF284)</f>
        <v>0</v>
      </c>
      <c r="AG283" s="169">
        <f>SUM(AG284)</f>
        <v>0</v>
      </c>
      <c r="AH283" s="169">
        <f t="shared" si="191"/>
        <v>0</v>
      </c>
      <c r="AI283" s="169">
        <f>SUM(AI284)</f>
        <v>0</v>
      </c>
      <c r="AJ283" s="169">
        <f>SUM(AJ284)</f>
        <v>0</v>
      </c>
      <c r="AK283" s="169">
        <f t="shared" si="192"/>
        <v>0</v>
      </c>
      <c r="AL283" s="169">
        <f>SUM(AL284)</f>
        <v>0</v>
      </c>
      <c r="AM283" s="169">
        <f>SUM(AM284)</f>
        <v>0</v>
      </c>
      <c r="AN283" s="169">
        <f t="shared" si="193"/>
        <v>0</v>
      </c>
      <c r="AO283" s="169">
        <f>SUM(AO284)</f>
        <v>0</v>
      </c>
      <c r="AP283" s="169">
        <f>SUM(AP284)</f>
        <v>0</v>
      </c>
      <c r="AQ283" s="169">
        <f t="shared" si="194"/>
        <v>0</v>
      </c>
      <c r="AR283" s="169">
        <f>SUM(AR284)</f>
        <v>0</v>
      </c>
      <c r="AS283" s="169">
        <f>SUM(AS284)</f>
        <v>0</v>
      </c>
      <c r="AT283" s="169">
        <f t="shared" si="195"/>
        <v>0</v>
      </c>
      <c r="AU283" s="169">
        <f>SUM(AU284)</f>
        <v>0</v>
      </c>
      <c r="AV283" s="169">
        <f>SUM(AV284)</f>
        <v>0</v>
      </c>
      <c r="AW283" s="169">
        <f t="shared" si="196"/>
        <v>0</v>
      </c>
      <c r="AX283" s="171"/>
      <c r="AY283" s="172"/>
      <c r="AZ283" s="171"/>
      <c r="BA283" s="172"/>
      <c r="BB283" s="171"/>
      <c r="BC283" s="172"/>
      <c r="BD283" s="171"/>
      <c r="BE283" s="172"/>
    </row>
    <row r="284" spans="2:57" ht="15.75" hidden="1">
      <c r="B284" s="174">
        <v>2025</v>
      </c>
      <c r="C284" s="174">
        <v>20</v>
      </c>
      <c r="D284" s="175">
        <v>0</v>
      </c>
      <c r="E284" s="176"/>
      <c r="F284" s="174">
        <v>1</v>
      </c>
      <c r="G284" s="174">
        <v>1</v>
      </c>
      <c r="H284" s="174">
        <v>3</v>
      </c>
      <c r="I284" s="174">
        <v>2000</v>
      </c>
      <c r="J284" s="174">
        <v>2100</v>
      </c>
      <c r="K284" s="174">
        <v>211</v>
      </c>
      <c r="L284" s="177">
        <v>931</v>
      </c>
      <c r="M284" s="178">
        <v>0</v>
      </c>
      <c r="N284" s="190" t="s">
        <v>81</v>
      </c>
      <c r="O284" s="180">
        <v>0</v>
      </c>
      <c r="P284" s="180">
        <v>0</v>
      </c>
      <c r="Q284" s="181">
        <v>0</v>
      </c>
      <c r="R284" s="182" t="s">
        <v>82</v>
      </c>
      <c r="S284" s="183">
        <v>0</v>
      </c>
      <c r="T284" s="183">
        <v>0</v>
      </c>
      <c r="U284" s="180">
        <v>0</v>
      </c>
      <c r="V284" s="180">
        <v>0</v>
      </c>
      <c r="W284" s="183">
        <v>0</v>
      </c>
      <c r="X284" s="183">
        <v>0</v>
      </c>
      <c r="Y284" s="180">
        <v>0</v>
      </c>
      <c r="Z284" s="180">
        <v>0</v>
      </c>
      <c r="AA284" s="183">
        <v>0</v>
      </c>
      <c r="AB284" s="183">
        <v>0</v>
      </c>
      <c r="AC284" s="180">
        <f>+O284+U284-Y284</f>
        <v>0</v>
      </c>
      <c r="AD284" s="180">
        <f>+P284+V284-Z284</f>
        <v>0</v>
      </c>
      <c r="AE284" s="181">
        <f t="shared" si="190"/>
        <v>0</v>
      </c>
      <c r="AF284" s="180">
        <v>0</v>
      </c>
      <c r="AG284" s="180">
        <v>0</v>
      </c>
      <c r="AH284" s="181">
        <f t="shared" si="191"/>
        <v>0</v>
      </c>
      <c r="AI284" s="180">
        <v>0</v>
      </c>
      <c r="AJ284" s="180">
        <v>0</v>
      </c>
      <c r="AK284" s="181">
        <f t="shared" si="192"/>
        <v>0</v>
      </c>
      <c r="AL284" s="180">
        <v>0</v>
      </c>
      <c r="AM284" s="180">
        <v>0</v>
      </c>
      <c r="AN284" s="181">
        <f t="shared" si="193"/>
        <v>0</v>
      </c>
      <c r="AO284" s="180">
        <v>0</v>
      </c>
      <c r="AP284" s="180">
        <v>0</v>
      </c>
      <c r="AQ284" s="181">
        <f t="shared" si="194"/>
        <v>0</v>
      </c>
      <c r="AR284" s="180">
        <v>0</v>
      </c>
      <c r="AS284" s="180">
        <v>0</v>
      </c>
      <c r="AT284" s="181">
        <f t="shared" si="195"/>
        <v>0</v>
      </c>
      <c r="AU284" s="180">
        <f>+AC284-AF284-AI284-AL284-AO284-AR284</f>
        <v>0</v>
      </c>
      <c r="AV284" s="180">
        <f>+AD284-AG284-AJ284-AM284-AP284-AS284</f>
        <v>0</v>
      </c>
      <c r="AW284" s="181">
        <f t="shared" si="196"/>
        <v>0</v>
      </c>
      <c r="AX284" s="183">
        <f>+S284+W284-AA284</f>
        <v>0</v>
      </c>
      <c r="AY284" s="183">
        <f>+T284+X284-AB284</f>
        <v>0</v>
      </c>
      <c r="AZ284" s="183"/>
      <c r="BA284" s="183"/>
      <c r="BB284" s="183"/>
      <c r="BC284" s="183"/>
      <c r="BD284" s="183">
        <f>+AX284-AZ284-BB284</f>
        <v>0</v>
      </c>
      <c r="BE284" s="183">
        <f>+AY284-BA284-BC284</f>
        <v>0</v>
      </c>
    </row>
    <row r="285" spans="2:57" ht="15.75" hidden="1">
      <c r="B285" s="163">
        <v>2025</v>
      </c>
      <c r="C285" s="163">
        <v>20</v>
      </c>
      <c r="D285" s="164"/>
      <c r="E285" s="165"/>
      <c r="F285" s="163">
        <v>1</v>
      </c>
      <c r="G285" s="163">
        <v>1</v>
      </c>
      <c r="H285" s="163">
        <v>3</v>
      </c>
      <c r="I285" s="163">
        <v>2000</v>
      </c>
      <c r="J285" s="163">
        <v>2100</v>
      </c>
      <c r="K285" s="163">
        <v>212</v>
      </c>
      <c r="L285" s="166" t="s">
        <v>44</v>
      </c>
      <c r="M285" s="167"/>
      <c r="N285" s="168" t="s">
        <v>83</v>
      </c>
      <c r="O285" s="169">
        <v>0</v>
      </c>
      <c r="P285" s="169">
        <v>0</v>
      </c>
      <c r="Q285" s="169">
        <v>0</v>
      </c>
      <c r="R285" s="170"/>
      <c r="S285" s="171"/>
      <c r="T285" s="172"/>
      <c r="U285" s="169">
        <f t="shared" ref="U285:AD285" si="204">SUM(U286)</f>
        <v>0</v>
      </c>
      <c r="V285" s="169">
        <f t="shared" si="204"/>
        <v>0</v>
      </c>
      <c r="W285" s="173">
        <f t="shared" si="204"/>
        <v>0</v>
      </c>
      <c r="X285" s="173">
        <f t="shared" si="204"/>
        <v>0</v>
      </c>
      <c r="Y285" s="169">
        <f t="shared" si="204"/>
        <v>0</v>
      </c>
      <c r="Z285" s="169">
        <f t="shared" si="204"/>
        <v>0</v>
      </c>
      <c r="AA285" s="173">
        <f t="shared" si="204"/>
        <v>0</v>
      </c>
      <c r="AB285" s="173">
        <f t="shared" si="204"/>
        <v>0</v>
      </c>
      <c r="AC285" s="169">
        <f t="shared" si="204"/>
        <v>0</v>
      </c>
      <c r="AD285" s="169">
        <f t="shared" si="204"/>
        <v>0</v>
      </c>
      <c r="AE285" s="169">
        <f t="shared" si="190"/>
        <v>0</v>
      </c>
      <c r="AF285" s="169">
        <f>SUM(AF286)</f>
        <v>0</v>
      </c>
      <c r="AG285" s="169">
        <f>SUM(AG286)</f>
        <v>0</v>
      </c>
      <c r="AH285" s="169">
        <f t="shared" si="191"/>
        <v>0</v>
      </c>
      <c r="AI285" s="169">
        <f>SUM(AI286)</f>
        <v>0</v>
      </c>
      <c r="AJ285" s="169">
        <f>SUM(AJ286)</f>
        <v>0</v>
      </c>
      <c r="AK285" s="169">
        <f t="shared" si="192"/>
        <v>0</v>
      </c>
      <c r="AL285" s="169">
        <f>SUM(AL286)</f>
        <v>0</v>
      </c>
      <c r="AM285" s="169">
        <f>SUM(AM286)</f>
        <v>0</v>
      </c>
      <c r="AN285" s="169">
        <f t="shared" si="193"/>
        <v>0</v>
      </c>
      <c r="AO285" s="169">
        <f>SUM(AO286)</f>
        <v>0</v>
      </c>
      <c r="AP285" s="169">
        <f>SUM(AP286)</f>
        <v>0</v>
      </c>
      <c r="AQ285" s="169">
        <f t="shared" si="194"/>
        <v>0</v>
      </c>
      <c r="AR285" s="169">
        <f>SUM(AR286)</f>
        <v>0</v>
      </c>
      <c r="AS285" s="169">
        <f>SUM(AS286)</f>
        <v>0</v>
      </c>
      <c r="AT285" s="169">
        <f t="shared" si="195"/>
        <v>0</v>
      </c>
      <c r="AU285" s="169">
        <f>SUM(AU286)</f>
        <v>0</v>
      </c>
      <c r="AV285" s="169">
        <f>SUM(AV286)</f>
        <v>0</v>
      </c>
      <c r="AW285" s="169">
        <f t="shared" si="196"/>
        <v>0</v>
      </c>
      <c r="AX285" s="171"/>
      <c r="AY285" s="172"/>
      <c r="AZ285" s="171"/>
      <c r="BA285" s="172"/>
      <c r="BB285" s="171"/>
      <c r="BC285" s="172"/>
      <c r="BD285" s="171"/>
      <c r="BE285" s="172"/>
    </row>
    <row r="286" spans="2:57" ht="15.75" hidden="1">
      <c r="B286" s="174">
        <v>2025</v>
      </c>
      <c r="C286" s="174">
        <v>20</v>
      </c>
      <c r="D286" s="175">
        <v>0</v>
      </c>
      <c r="E286" s="176"/>
      <c r="F286" s="174">
        <v>1</v>
      </c>
      <c r="G286" s="174">
        <v>1</v>
      </c>
      <c r="H286" s="174">
        <v>3</v>
      </c>
      <c r="I286" s="174">
        <v>2000</v>
      </c>
      <c r="J286" s="174">
        <v>2100</v>
      </c>
      <c r="K286" s="174">
        <v>212</v>
      </c>
      <c r="L286" s="177">
        <v>930</v>
      </c>
      <c r="M286" s="178">
        <v>0</v>
      </c>
      <c r="N286" s="190" t="s">
        <v>83</v>
      </c>
      <c r="O286" s="180">
        <v>0</v>
      </c>
      <c r="P286" s="180">
        <v>0</v>
      </c>
      <c r="Q286" s="181">
        <v>0</v>
      </c>
      <c r="R286" s="182" t="s">
        <v>82</v>
      </c>
      <c r="S286" s="183">
        <v>0</v>
      </c>
      <c r="T286" s="183">
        <v>0</v>
      </c>
      <c r="U286" s="180">
        <v>0</v>
      </c>
      <c r="V286" s="180">
        <v>0</v>
      </c>
      <c r="W286" s="183">
        <v>0</v>
      </c>
      <c r="X286" s="183">
        <v>0</v>
      </c>
      <c r="Y286" s="180">
        <v>0</v>
      </c>
      <c r="Z286" s="180">
        <v>0</v>
      </c>
      <c r="AA286" s="183">
        <v>0</v>
      </c>
      <c r="AB286" s="183">
        <v>0</v>
      </c>
      <c r="AC286" s="180">
        <f>+O286+U286-Y286</f>
        <v>0</v>
      </c>
      <c r="AD286" s="180">
        <f>+P286+V286-Z286</f>
        <v>0</v>
      </c>
      <c r="AE286" s="181">
        <f t="shared" si="190"/>
        <v>0</v>
      </c>
      <c r="AF286" s="180">
        <v>0</v>
      </c>
      <c r="AG286" s="180">
        <v>0</v>
      </c>
      <c r="AH286" s="181">
        <f t="shared" si="191"/>
        <v>0</v>
      </c>
      <c r="AI286" s="180">
        <v>0</v>
      </c>
      <c r="AJ286" s="180">
        <v>0</v>
      </c>
      <c r="AK286" s="181">
        <f t="shared" si="192"/>
        <v>0</v>
      </c>
      <c r="AL286" s="180">
        <v>0</v>
      </c>
      <c r="AM286" s="180">
        <v>0</v>
      </c>
      <c r="AN286" s="181">
        <f t="shared" si="193"/>
        <v>0</v>
      </c>
      <c r="AO286" s="180">
        <v>0</v>
      </c>
      <c r="AP286" s="180">
        <v>0</v>
      </c>
      <c r="AQ286" s="181">
        <f t="shared" si="194"/>
        <v>0</v>
      </c>
      <c r="AR286" s="180">
        <v>0</v>
      </c>
      <c r="AS286" s="180">
        <v>0</v>
      </c>
      <c r="AT286" s="181">
        <f t="shared" si="195"/>
        <v>0</v>
      </c>
      <c r="AU286" s="180">
        <f>+AC286-AF286-AI286-AL286-AO286-AR286</f>
        <v>0</v>
      </c>
      <c r="AV286" s="180">
        <f>+AD286-AG286-AJ286-AM286-AP286-AS286</f>
        <v>0</v>
      </c>
      <c r="AW286" s="181">
        <f t="shared" si="196"/>
        <v>0</v>
      </c>
      <c r="AX286" s="183">
        <f>+S286+W286-AA286</f>
        <v>0</v>
      </c>
      <c r="AY286" s="183">
        <f>+T286+X286-AB286</f>
        <v>0</v>
      </c>
      <c r="AZ286" s="183"/>
      <c r="BA286" s="183"/>
      <c r="BB286" s="183"/>
      <c r="BC286" s="183"/>
      <c r="BD286" s="183">
        <f>+AX286-AZ286-BB286</f>
        <v>0</v>
      </c>
      <c r="BE286" s="183">
        <f>+AY286-BA286-BC286</f>
        <v>0</v>
      </c>
    </row>
    <row r="287" spans="2:57" ht="31.5" hidden="1">
      <c r="B287" s="163">
        <v>2025</v>
      </c>
      <c r="C287" s="163">
        <v>20</v>
      </c>
      <c r="D287" s="164"/>
      <c r="E287" s="165"/>
      <c r="F287" s="163">
        <v>1</v>
      </c>
      <c r="G287" s="163">
        <v>1</v>
      </c>
      <c r="H287" s="163">
        <v>3</v>
      </c>
      <c r="I287" s="163">
        <v>2000</v>
      </c>
      <c r="J287" s="163">
        <v>2100</v>
      </c>
      <c r="K287" s="163">
        <v>214</v>
      </c>
      <c r="L287" s="166" t="s">
        <v>44</v>
      </c>
      <c r="M287" s="167"/>
      <c r="N287" s="168" t="s">
        <v>84</v>
      </c>
      <c r="O287" s="169">
        <v>0</v>
      </c>
      <c r="P287" s="169">
        <v>0</v>
      </c>
      <c r="Q287" s="169">
        <v>0</v>
      </c>
      <c r="R287" s="170"/>
      <c r="S287" s="171"/>
      <c r="T287" s="172"/>
      <c r="U287" s="169">
        <f t="shared" ref="U287:AD287" si="205">SUM(U288)</f>
        <v>0</v>
      </c>
      <c r="V287" s="169">
        <f t="shared" si="205"/>
        <v>0</v>
      </c>
      <c r="W287" s="173">
        <f t="shared" si="205"/>
        <v>0</v>
      </c>
      <c r="X287" s="173">
        <f t="shared" si="205"/>
        <v>0</v>
      </c>
      <c r="Y287" s="169">
        <f t="shared" si="205"/>
        <v>0</v>
      </c>
      <c r="Z287" s="169">
        <f t="shared" si="205"/>
        <v>0</v>
      </c>
      <c r="AA287" s="173">
        <f t="shared" si="205"/>
        <v>0</v>
      </c>
      <c r="AB287" s="173">
        <f t="shared" si="205"/>
        <v>0</v>
      </c>
      <c r="AC287" s="169">
        <f t="shared" si="205"/>
        <v>0</v>
      </c>
      <c r="AD287" s="169">
        <f t="shared" si="205"/>
        <v>0</v>
      </c>
      <c r="AE287" s="169">
        <f t="shared" si="190"/>
        <v>0</v>
      </c>
      <c r="AF287" s="169">
        <f>SUM(AF288)</f>
        <v>0</v>
      </c>
      <c r="AG287" s="169">
        <f>SUM(AG288)</f>
        <v>0</v>
      </c>
      <c r="AH287" s="169">
        <f t="shared" si="191"/>
        <v>0</v>
      </c>
      <c r="AI287" s="169">
        <f>SUM(AI288)</f>
        <v>0</v>
      </c>
      <c r="AJ287" s="169">
        <f>SUM(AJ288)</f>
        <v>0</v>
      </c>
      <c r="AK287" s="169">
        <f t="shared" si="192"/>
        <v>0</v>
      </c>
      <c r="AL287" s="169">
        <f>SUM(AL288)</f>
        <v>0</v>
      </c>
      <c r="AM287" s="169">
        <f>SUM(AM288)</f>
        <v>0</v>
      </c>
      <c r="AN287" s="169">
        <f t="shared" si="193"/>
        <v>0</v>
      </c>
      <c r="AO287" s="169">
        <f>SUM(AO288)</f>
        <v>0</v>
      </c>
      <c r="AP287" s="169">
        <f>SUM(AP288)</f>
        <v>0</v>
      </c>
      <c r="AQ287" s="169">
        <f t="shared" si="194"/>
        <v>0</v>
      </c>
      <c r="AR287" s="169">
        <f>SUM(AR288)</f>
        <v>0</v>
      </c>
      <c r="AS287" s="169">
        <f>SUM(AS288)</f>
        <v>0</v>
      </c>
      <c r="AT287" s="169">
        <f t="shared" si="195"/>
        <v>0</v>
      </c>
      <c r="AU287" s="169">
        <f>SUM(AU288)</f>
        <v>0</v>
      </c>
      <c r="AV287" s="169">
        <f>SUM(AV288)</f>
        <v>0</v>
      </c>
      <c r="AW287" s="169">
        <f t="shared" si="196"/>
        <v>0</v>
      </c>
      <c r="AX287" s="171"/>
      <c r="AY287" s="172"/>
      <c r="AZ287" s="171"/>
      <c r="BA287" s="172"/>
      <c r="BB287" s="171"/>
      <c r="BC287" s="172"/>
      <c r="BD287" s="171"/>
      <c r="BE287" s="172"/>
    </row>
    <row r="288" spans="2:57" ht="30" hidden="1">
      <c r="B288" s="174">
        <v>2025</v>
      </c>
      <c r="C288" s="174">
        <v>20</v>
      </c>
      <c r="D288" s="175">
        <v>0</v>
      </c>
      <c r="E288" s="176"/>
      <c r="F288" s="174">
        <v>1</v>
      </c>
      <c r="G288" s="174">
        <v>1</v>
      </c>
      <c r="H288" s="174">
        <v>3</v>
      </c>
      <c r="I288" s="174">
        <v>2000</v>
      </c>
      <c r="J288" s="174">
        <v>2100</v>
      </c>
      <c r="K288" s="174">
        <v>214</v>
      </c>
      <c r="L288" s="177">
        <v>932</v>
      </c>
      <c r="M288" s="178">
        <v>0</v>
      </c>
      <c r="N288" s="190" t="s">
        <v>85</v>
      </c>
      <c r="O288" s="180">
        <v>0</v>
      </c>
      <c r="P288" s="180">
        <v>0</v>
      </c>
      <c r="Q288" s="181">
        <v>0</v>
      </c>
      <c r="R288" s="182" t="s">
        <v>82</v>
      </c>
      <c r="S288" s="183">
        <v>0</v>
      </c>
      <c r="T288" s="183">
        <v>0</v>
      </c>
      <c r="U288" s="180">
        <v>0</v>
      </c>
      <c r="V288" s="180">
        <v>0</v>
      </c>
      <c r="W288" s="183">
        <v>0</v>
      </c>
      <c r="X288" s="183">
        <v>0</v>
      </c>
      <c r="Y288" s="180">
        <v>0</v>
      </c>
      <c r="Z288" s="180">
        <v>0</v>
      </c>
      <c r="AA288" s="183">
        <v>0</v>
      </c>
      <c r="AB288" s="183">
        <v>0</v>
      </c>
      <c r="AC288" s="180">
        <f>+O288+U288-Y288</f>
        <v>0</v>
      </c>
      <c r="AD288" s="180">
        <f>+P288+V288-Z288</f>
        <v>0</v>
      </c>
      <c r="AE288" s="181">
        <f t="shared" si="190"/>
        <v>0</v>
      </c>
      <c r="AF288" s="180">
        <v>0</v>
      </c>
      <c r="AG288" s="180">
        <v>0</v>
      </c>
      <c r="AH288" s="181">
        <f t="shared" si="191"/>
        <v>0</v>
      </c>
      <c r="AI288" s="180">
        <v>0</v>
      </c>
      <c r="AJ288" s="180">
        <v>0</v>
      </c>
      <c r="AK288" s="181">
        <f t="shared" si="192"/>
        <v>0</v>
      </c>
      <c r="AL288" s="180">
        <v>0</v>
      </c>
      <c r="AM288" s="180">
        <v>0</v>
      </c>
      <c r="AN288" s="181">
        <f t="shared" si="193"/>
        <v>0</v>
      </c>
      <c r="AO288" s="180">
        <v>0</v>
      </c>
      <c r="AP288" s="180">
        <v>0</v>
      </c>
      <c r="AQ288" s="181">
        <f t="shared" si="194"/>
        <v>0</v>
      </c>
      <c r="AR288" s="180">
        <v>0</v>
      </c>
      <c r="AS288" s="180">
        <v>0</v>
      </c>
      <c r="AT288" s="181">
        <f t="shared" si="195"/>
        <v>0</v>
      </c>
      <c r="AU288" s="180">
        <f>+AC288-AF288-AI288-AL288-AO288-AR288</f>
        <v>0</v>
      </c>
      <c r="AV288" s="180">
        <f>+AD288-AG288-AJ288-AM288-AP288-AS288</f>
        <v>0</v>
      </c>
      <c r="AW288" s="181">
        <f t="shared" si="196"/>
        <v>0</v>
      </c>
      <c r="AX288" s="183">
        <f>+S288+W288-AA288</f>
        <v>0</v>
      </c>
      <c r="AY288" s="183">
        <f>+T288+X288-AB288</f>
        <v>0</v>
      </c>
      <c r="AZ288" s="183"/>
      <c r="BA288" s="183"/>
      <c r="BB288" s="183"/>
      <c r="BC288" s="183"/>
      <c r="BD288" s="183">
        <f>+AX288-AZ288-BB288</f>
        <v>0</v>
      </c>
      <c r="BE288" s="183">
        <f>+AY288-BA288-BC288</f>
        <v>0</v>
      </c>
    </row>
    <row r="289" spans="2:57" ht="15.75">
      <c r="B289" s="141">
        <v>2025</v>
      </c>
      <c r="C289" s="141">
        <v>20</v>
      </c>
      <c r="D289" s="142"/>
      <c r="E289" s="143"/>
      <c r="F289" s="141">
        <v>1</v>
      </c>
      <c r="G289" s="141">
        <v>1</v>
      </c>
      <c r="H289" s="141">
        <v>3</v>
      </c>
      <c r="I289" s="141">
        <v>3000</v>
      </c>
      <c r="J289" s="141"/>
      <c r="K289" s="141"/>
      <c r="L289" s="144" t="s">
        <v>44</v>
      </c>
      <c r="M289" s="145"/>
      <c r="N289" s="146" t="s">
        <v>46</v>
      </c>
      <c r="O289" s="147">
        <v>0</v>
      </c>
      <c r="P289" s="147">
        <v>2260000</v>
      </c>
      <c r="Q289" s="147">
        <v>2260000</v>
      </c>
      <c r="R289" s="148"/>
      <c r="S289" s="149"/>
      <c r="T289" s="150"/>
      <c r="U289" s="147">
        <f t="shared" ref="U289:AD289" si="206">+U290+U293+U296+U384</f>
        <v>0</v>
      </c>
      <c r="V289" s="147">
        <f t="shared" si="206"/>
        <v>22000</v>
      </c>
      <c r="W289" s="151">
        <f t="shared" si="206"/>
        <v>2</v>
      </c>
      <c r="X289" s="151">
        <f t="shared" si="206"/>
        <v>49</v>
      </c>
      <c r="Y289" s="147">
        <f t="shared" si="206"/>
        <v>0</v>
      </c>
      <c r="Z289" s="147">
        <f t="shared" si="206"/>
        <v>1722000</v>
      </c>
      <c r="AA289" s="151">
        <f t="shared" si="206"/>
        <v>12</v>
      </c>
      <c r="AB289" s="151">
        <f t="shared" si="206"/>
        <v>385</v>
      </c>
      <c r="AC289" s="147">
        <f t="shared" si="206"/>
        <v>0</v>
      </c>
      <c r="AD289" s="147">
        <f t="shared" si="206"/>
        <v>560000</v>
      </c>
      <c r="AE289" s="147">
        <f t="shared" si="190"/>
        <v>560000</v>
      </c>
      <c r="AF289" s="147">
        <f>+AF290+AF293+AF296+AF384</f>
        <v>0</v>
      </c>
      <c r="AG289" s="147">
        <f>+AG290+AG293+AG296+AG384</f>
        <v>552740</v>
      </c>
      <c r="AH289" s="147">
        <f t="shared" si="191"/>
        <v>552740</v>
      </c>
      <c r="AI289" s="147">
        <f>+AI290+AI293+AI296+AI384</f>
        <v>0</v>
      </c>
      <c r="AJ289" s="147">
        <f>+AJ290+AJ293+AJ296+AJ384</f>
        <v>0</v>
      </c>
      <c r="AK289" s="147">
        <f t="shared" si="192"/>
        <v>0</v>
      </c>
      <c r="AL289" s="147">
        <f>+AL290+AL293+AL296+AL384</f>
        <v>0</v>
      </c>
      <c r="AM289" s="147">
        <f>+AM290+AM293+AM296+AM384</f>
        <v>0</v>
      </c>
      <c r="AN289" s="147">
        <f t="shared" si="193"/>
        <v>0</v>
      </c>
      <c r="AO289" s="147">
        <f>+AO290+AO293+AO296+AO384</f>
        <v>0</v>
      </c>
      <c r="AP289" s="147">
        <f>+AP290+AP293+AP296+AP384</f>
        <v>0</v>
      </c>
      <c r="AQ289" s="147">
        <f t="shared" si="194"/>
        <v>0</v>
      </c>
      <c r="AR289" s="147">
        <f>+AR290+AR293+AR296+AR384</f>
        <v>0</v>
      </c>
      <c r="AS289" s="147">
        <f>+AS290+AS293+AS296+AS384</f>
        <v>0</v>
      </c>
      <c r="AT289" s="147">
        <f t="shared" si="195"/>
        <v>0</v>
      </c>
      <c r="AU289" s="147">
        <f>+AU290+AU293+AU296+AU384</f>
        <v>0</v>
      </c>
      <c r="AV289" s="147">
        <f>+AV290+AV293+AV296+AV384</f>
        <v>7259.9999999999927</v>
      </c>
      <c r="AW289" s="147">
        <f t="shared" si="196"/>
        <v>7259.9999999999927</v>
      </c>
      <c r="AX289" s="149"/>
      <c r="AY289" s="150"/>
      <c r="AZ289" s="149"/>
      <c r="BA289" s="150"/>
      <c r="BB289" s="149"/>
      <c r="BC289" s="150"/>
      <c r="BD289" s="149"/>
      <c r="BE289" s="150"/>
    </row>
    <row r="290" spans="2:57" ht="15.75" hidden="1">
      <c r="B290" s="152">
        <v>2025</v>
      </c>
      <c r="C290" s="152">
        <v>20</v>
      </c>
      <c r="D290" s="153"/>
      <c r="E290" s="154"/>
      <c r="F290" s="152">
        <v>1</v>
      </c>
      <c r="G290" s="152">
        <v>1</v>
      </c>
      <c r="H290" s="152">
        <v>3</v>
      </c>
      <c r="I290" s="152">
        <v>3000</v>
      </c>
      <c r="J290" s="152">
        <v>3100</v>
      </c>
      <c r="K290" s="152"/>
      <c r="L290" s="155" t="s">
        <v>44</v>
      </c>
      <c r="M290" s="156"/>
      <c r="N290" s="157" t="s">
        <v>103</v>
      </c>
      <c r="O290" s="158">
        <v>0</v>
      </c>
      <c r="P290" s="158">
        <v>0</v>
      </c>
      <c r="Q290" s="158">
        <v>0</v>
      </c>
      <c r="R290" s="159"/>
      <c r="S290" s="160"/>
      <c r="T290" s="161"/>
      <c r="U290" s="158">
        <f t="shared" ref="U290:AD290" si="207">U291</f>
        <v>0</v>
      </c>
      <c r="V290" s="158">
        <f t="shared" si="207"/>
        <v>0</v>
      </c>
      <c r="W290" s="162">
        <f t="shared" si="207"/>
        <v>0</v>
      </c>
      <c r="X290" s="162">
        <f t="shared" si="207"/>
        <v>0</v>
      </c>
      <c r="Y290" s="158">
        <f t="shared" si="207"/>
        <v>0</v>
      </c>
      <c r="Z290" s="158">
        <f t="shared" si="207"/>
        <v>0</v>
      </c>
      <c r="AA290" s="162">
        <f t="shared" si="207"/>
        <v>0</v>
      </c>
      <c r="AB290" s="162">
        <f t="shared" si="207"/>
        <v>0</v>
      </c>
      <c r="AC290" s="158">
        <f t="shared" si="207"/>
        <v>0</v>
      </c>
      <c r="AD290" s="158">
        <f t="shared" si="207"/>
        <v>0</v>
      </c>
      <c r="AE290" s="158">
        <f t="shared" si="190"/>
        <v>0</v>
      </c>
      <c r="AF290" s="158">
        <f>AF291</f>
        <v>0</v>
      </c>
      <c r="AG290" s="158">
        <f>AG291</f>
        <v>0</v>
      </c>
      <c r="AH290" s="158">
        <f t="shared" si="191"/>
        <v>0</v>
      </c>
      <c r="AI290" s="158">
        <f>AI291</f>
        <v>0</v>
      </c>
      <c r="AJ290" s="158">
        <f>AJ291</f>
        <v>0</v>
      </c>
      <c r="AK290" s="158">
        <f t="shared" si="192"/>
        <v>0</v>
      </c>
      <c r="AL290" s="158">
        <f>AL291</f>
        <v>0</v>
      </c>
      <c r="AM290" s="158">
        <f>AM291</f>
        <v>0</v>
      </c>
      <c r="AN290" s="158">
        <f t="shared" si="193"/>
        <v>0</v>
      </c>
      <c r="AO290" s="158">
        <f>AO291</f>
        <v>0</v>
      </c>
      <c r="AP290" s="158">
        <f>AP291</f>
        <v>0</v>
      </c>
      <c r="AQ290" s="158">
        <f t="shared" si="194"/>
        <v>0</v>
      </c>
      <c r="AR290" s="158">
        <f>AR291</f>
        <v>0</v>
      </c>
      <c r="AS290" s="158">
        <f>AS291</f>
        <v>0</v>
      </c>
      <c r="AT290" s="158">
        <f t="shared" si="195"/>
        <v>0</v>
      </c>
      <c r="AU290" s="158">
        <f>AU291</f>
        <v>0</v>
      </c>
      <c r="AV290" s="158">
        <f>AV291</f>
        <v>0</v>
      </c>
      <c r="AW290" s="158">
        <f t="shared" si="196"/>
        <v>0</v>
      </c>
      <c r="AX290" s="160"/>
      <c r="AY290" s="161"/>
      <c r="AZ290" s="160"/>
      <c r="BA290" s="161"/>
      <c r="BB290" s="160"/>
      <c r="BC290" s="161"/>
      <c r="BD290" s="160"/>
      <c r="BE290" s="161"/>
    </row>
    <row r="291" spans="2:57" ht="31.5" hidden="1">
      <c r="B291" s="163">
        <v>2025</v>
      </c>
      <c r="C291" s="163">
        <v>20</v>
      </c>
      <c r="D291" s="164"/>
      <c r="E291" s="165"/>
      <c r="F291" s="163">
        <v>1</v>
      </c>
      <c r="G291" s="163">
        <v>1</v>
      </c>
      <c r="H291" s="163">
        <v>3</v>
      </c>
      <c r="I291" s="163">
        <v>3000</v>
      </c>
      <c r="J291" s="163">
        <v>3100</v>
      </c>
      <c r="K291" s="163">
        <v>317</v>
      </c>
      <c r="L291" s="166" t="s">
        <v>44</v>
      </c>
      <c r="M291" s="167"/>
      <c r="N291" s="168" t="s">
        <v>239</v>
      </c>
      <c r="O291" s="169">
        <v>0</v>
      </c>
      <c r="P291" s="169">
        <v>0</v>
      </c>
      <c r="Q291" s="169">
        <v>0</v>
      </c>
      <c r="R291" s="170"/>
      <c r="S291" s="171"/>
      <c r="T291" s="172"/>
      <c r="U291" s="169">
        <f t="shared" ref="U291:AD291" si="208">SUM(U292)</f>
        <v>0</v>
      </c>
      <c r="V291" s="169">
        <f t="shared" si="208"/>
        <v>0</v>
      </c>
      <c r="W291" s="173">
        <f t="shared" si="208"/>
        <v>0</v>
      </c>
      <c r="X291" s="173">
        <f t="shared" si="208"/>
        <v>0</v>
      </c>
      <c r="Y291" s="169">
        <f t="shared" si="208"/>
        <v>0</v>
      </c>
      <c r="Z291" s="169">
        <f t="shared" si="208"/>
        <v>0</v>
      </c>
      <c r="AA291" s="173">
        <f t="shared" si="208"/>
        <v>0</v>
      </c>
      <c r="AB291" s="173">
        <f t="shared" si="208"/>
        <v>0</v>
      </c>
      <c r="AC291" s="169">
        <f t="shared" si="208"/>
        <v>0</v>
      </c>
      <c r="AD291" s="169">
        <f t="shared" si="208"/>
        <v>0</v>
      </c>
      <c r="AE291" s="169">
        <f t="shared" si="190"/>
        <v>0</v>
      </c>
      <c r="AF291" s="169">
        <f>SUM(AF292)</f>
        <v>0</v>
      </c>
      <c r="AG291" s="169">
        <f>SUM(AG292)</f>
        <v>0</v>
      </c>
      <c r="AH291" s="169">
        <f t="shared" si="191"/>
        <v>0</v>
      </c>
      <c r="AI291" s="169">
        <f>SUM(AI292)</f>
        <v>0</v>
      </c>
      <c r="AJ291" s="169">
        <f>SUM(AJ292)</f>
        <v>0</v>
      </c>
      <c r="AK291" s="169">
        <f t="shared" si="192"/>
        <v>0</v>
      </c>
      <c r="AL291" s="169">
        <f>SUM(AL292)</f>
        <v>0</v>
      </c>
      <c r="AM291" s="169">
        <f>SUM(AM292)</f>
        <v>0</v>
      </c>
      <c r="AN291" s="169">
        <f t="shared" si="193"/>
        <v>0</v>
      </c>
      <c r="AO291" s="169">
        <f>SUM(AO292)</f>
        <v>0</v>
      </c>
      <c r="AP291" s="169">
        <f>SUM(AP292)</f>
        <v>0</v>
      </c>
      <c r="AQ291" s="169">
        <f t="shared" si="194"/>
        <v>0</v>
      </c>
      <c r="AR291" s="169">
        <f>SUM(AR292)</f>
        <v>0</v>
      </c>
      <c r="AS291" s="169">
        <f>SUM(AS292)</f>
        <v>0</v>
      </c>
      <c r="AT291" s="169">
        <f t="shared" si="195"/>
        <v>0</v>
      </c>
      <c r="AU291" s="169">
        <f>SUM(AU292)</f>
        <v>0</v>
      </c>
      <c r="AV291" s="169">
        <f>SUM(AV292)</f>
        <v>0</v>
      </c>
      <c r="AW291" s="169">
        <f t="shared" si="196"/>
        <v>0</v>
      </c>
      <c r="AX291" s="171"/>
      <c r="AY291" s="172"/>
      <c r="AZ291" s="171"/>
      <c r="BA291" s="172"/>
      <c r="BB291" s="171"/>
      <c r="BC291" s="172"/>
      <c r="BD291" s="171"/>
      <c r="BE291" s="172"/>
    </row>
    <row r="292" spans="2:57" ht="15.75" hidden="1">
      <c r="B292" s="174">
        <v>2025</v>
      </c>
      <c r="C292" s="174">
        <v>20</v>
      </c>
      <c r="D292" s="175">
        <v>0</v>
      </c>
      <c r="E292" s="176"/>
      <c r="F292" s="174">
        <v>1</v>
      </c>
      <c r="G292" s="174">
        <v>1</v>
      </c>
      <c r="H292" s="174">
        <v>3</v>
      </c>
      <c r="I292" s="174">
        <v>3000</v>
      </c>
      <c r="J292" s="174">
        <v>3100</v>
      </c>
      <c r="K292" s="174">
        <v>317</v>
      </c>
      <c r="L292" s="177">
        <v>1314</v>
      </c>
      <c r="M292" s="178">
        <v>0</v>
      </c>
      <c r="N292" s="190" t="s">
        <v>240</v>
      </c>
      <c r="O292" s="180">
        <v>0</v>
      </c>
      <c r="P292" s="180">
        <v>0</v>
      </c>
      <c r="Q292" s="181">
        <v>0</v>
      </c>
      <c r="R292" s="182" t="s">
        <v>50</v>
      </c>
      <c r="S292" s="183">
        <v>0</v>
      </c>
      <c r="T292" s="183">
        <v>0</v>
      </c>
      <c r="U292" s="180">
        <v>0</v>
      </c>
      <c r="V292" s="180">
        <v>0</v>
      </c>
      <c r="W292" s="183">
        <v>0</v>
      </c>
      <c r="X292" s="183">
        <v>0</v>
      </c>
      <c r="Y292" s="180">
        <v>0</v>
      </c>
      <c r="Z292" s="180">
        <v>0</v>
      </c>
      <c r="AA292" s="183">
        <v>0</v>
      </c>
      <c r="AB292" s="183">
        <v>0</v>
      </c>
      <c r="AC292" s="180">
        <f>+O292+U292-Y292</f>
        <v>0</v>
      </c>
      <c r="AD292" s="180">
        <f>+P292+V292-Z292</f>
        <v>0</v>
      </c>
      <c r="AE292" s="181">
        <f t="shared" si="190"/>
        <v>0</v>
      </c>
      <c r="AF292" s="180">
        <v>0</v>
      </c>
      <c r="AG292" s="180">
        <v>0</v>
      </c>
      <c r="AH292" s="181">
        <f t="shared" si="191"/>
        <v>0</v>
      </c>
      <c r="AI292" s="180">
        <v>0</v>
      </c>
      <c r="AJ292" s="180">
        <v>0</v>
      </c>
      <c r="AK292" s="181">
        <f t="shared" si="192"/>
        <v>0</v>
      </c>
      <c r="AL292" s="180">
        <v>0</v>
      </c>
      <c r="AM292" s="180">
        <v>0</v>
      </c>
      <c r="AN292" s="181">
        <f t="shared" si="193"/>
        <v>0</v>
      </c>
      <c r="AO292" s="180">
        <v>0</v>
      </c>
      <c r="AP292" s="180">
        <v>0</v>
      </c>
      <c r="AQ292" s="181">
        <f t="shared" si="194"/>
        <v>0</v>
      </c>
      <c r="AR292" s="180">
        <v>0</v>
      </c>
      <c r="AS292" s="180">
        <v>0</v>
      </c>
      <c r="AT292" s="181">
        <f t="shared" si="195"/>
        <v>0</v>
      </c>
      <c r="AU292" s="180">
        <f>+AC292-AF292-AI292-AL292-AO292-AR292</f>
        <v>0</v>
      </c>
      <c r="AV292" s="180">
        <f>+AD292-AG292-AJ292-AM292-AP292-AS292</f>
        <v>0</v>
      </c>
      <c r="AW292" s="181">
        <f t="shared" si="196"/>
        <v>0</v>
      </c>
      <c r="AX292" s="183">
        <f>+S292+W292-AA292</f>
        <v>0</v>
      </c>
      <c r="AY292" s="183">
        <f>+T292+X292-AB292</f>
        <v>0</v>
      </c>
      <c r="AZ292" s="183"/>
      <c r="BA292" s="183"/>
      <c r="BB292" s="183"/>
      <c r="BC292" s="183"/>
      <c r="BD292" s="183">
        <f>+AX292-AZ292-BB292</f>
        <v>0</v>
      </c>
      <c r="BE292" s="183">
        <f>+AY292-BA292-BC292</f>
        <v>0</v>
      </c>
    </row>
    <row r="293" spans="2:57" ht="15.75" hidden="1">
      <c r="B293" s="152">
        <v>2025</v>
      </c>
      <c r="C293" s="152">
        <v>20</v>
      </c>
      <c r="D293" s="153"/>
      <c r="E293" s="154"/>
      <c r="F293" s="152">
        <v>1</v>
      </c>
      <c r="G293" s="152">
        <v>1</v>
      </c>
      <c r="H293" s="152">
        <v>3</v>
      </c>
      <c r="I293" s="152">
        <v>3000</v>
      </c>
      <c r="J293" s="152">
        <v>3200</v>
      </c>
      <c r="K293" s="152"/>
      <c r="L293" s="155" t="s">
        <v>44</v>
      </c>
      <c r="M293" s="156"/>
      <c r="N293" s="157" t="s">
        <v>108</v>
      </c>
      <c r="O293" s="158">
        <v>0</v>
      </c>
      <c r="P293" s="158">
        <v>0</v>
      </c>
      <c r="Q293" s="158">
        <v>0</v>
      </c>
      <c r="R293" s="159"/>
      <c r="S293" s="160"/>
      <c r="T293" s="161"/>
      <c r="U293" s="158">
        <f t="shared" ref="U293:AD293" si="209">U294</f>
        <v>0</v>
      </c>
      <c r="V293" s="158">
        <f t="shared" si="209"/>
        <v>0</v>
      </c>
      <c r="W293" s="162">
        <f t="shared" si="209"/>
        <v>0</v>
      </c>
      <c r="X293" s="162">
        <f t="shared" si="209"/>
        <v>0</v>
      </c>
      <c r="Y293" s="158">
        <f t="shared" si="209"/>
        <v>0</v>
      </c>
      <c r="Z293" s="158">
        <f t="shared" si="209"/>
        <v>0</v>
      </c>
      <c r="AA293" s="162">
        <f t="shared" si="209"/>
        <v>0</v>
      </c>
      <c r="AB293" s="162">
        <f t="shared" si="209"/>
        <v>0</v>
      </c>
      <c r="AC293" s="158">
        <f t="shared" si="209"/>
        <v>0</v>
      </c>
      <c r="AD293" s="158">
        <f t="shared" si="209"/>
        <v>0</v>
      </c>
      <c r="AE293" s="158">
        <f t="shared" si="190"/>
        <v>0</v>
      </c>
      <c r="AF293" s="158">
        <f>AF294</f>
        <v>0</v>
      </c>
      <c r="AG293" s="158">
        <f>AG294</f>
        <v>0</v>
      </c>
      <c r="AH293" s="158">
        <f t="shared" si="191"/>
        <v>0</v>
      </c>
      <c r="AI293" s="158">
        <f>AI294</f>
        <v>0</v>
      </c>
      <c r="AJ293" s="158">
        <f>AJ294</f>
        <v>0</v>
      </c>
      <c r="AK293" s="158">
        <f t="shared" si="192"/>
        <v>0</v>
      </c>
      <c r="AL293" s="158">
        <f>AL294</f>
        <v>0</v>
      </c>
      <c r="AM293" s="158">
        <f>AM294</f>
        <v>0</v>
      </c>
      <c r="AN293" s="158">
        <f t="shared" si="193"/>
        <v>0</v>
      </c>
      <c r="AO293" s="158">
        <f>AO294</f>
        <v>0</v>
      </c>
      <c r="AP293" s="158">
        <f>AP294</f>
        <v>0</v>
      </c>
      <c r="AQ293" s="158">
        <f t="shared" si="194"/>
        <v>0</v>
      </c>
      <c r="AR293" s="158">
        <f>AR294</f>
        <v>0</v>
      </c>
      <c r="AS293" s="158">
        <f>AS294</f>
        <v>0</v>
      </c>
      <c r="AT293" s="158">
        <f t="shared" si="195"/>
        <v>0</v>
      </c>
      <c r="AU293" s="158">
        <f>AU294</f>
        <v>0</v>
      </c>
      <c r="AV293" s="158">
        <f>AV294</f>
        <v>0</v>
      </c>
      <c r="AW293" s="158">
        <f t="shared" si="196"/>
        <v>0</v>
      </c>
      <c r="AX293" s="160"/>
      <c r="AY293" s="161"/>
      <c r="AZ293" s="160"/>
      <c r="BA293" s="161"/>
      <c r="BB293" s="160"/>
      <c r="BC293" s="161"/>
      <c r="BD293" s="160"/>
      <c r="BE293" s="161"/>
    </row>
    <row r="294" spans="2:57" ht="31.5" hidden="1">
      <c r="B294" s="163">
        <v>2025</v>
      </c>
      <c r="C294" s="163">
        <v>20</v>
      </c>
      <c r="D294" s="164"/>
      <c r="E294" s="165"/>
      <c r="F294" s="163">
        <v>1</v>
      </c>
      <c r="G294" s="163">
        <v>1</v>
      </c>
      <c r="H294" s="163">
        <v>3</v>
      </c>
      <c r="I294" s="163">
        <v>3000</v>
      </c>
      <c r="J294" s="163">
        <v>3200</v>
      </c>
      <c r="K294" s="163">
        <v>323</v>
      </c>
      <c r="L294" s="166" t="s">
        <v>44</v>
      </c>
      <c r="M294" s="167"/>
      <c r="N294" s="168" t="s">
        <v>241</v>
      </c>
      <c r="O294" s="169">
        <v>0</v>
      </c>
      <c r="P294" s="169">
        <v>0</v>
      </c>
      <c r="Q294" s="169">
        <v>0</v>
      </c>
      <c r="R294" s="170"/>
      <c r="S294" s="171"/>
      <c r="T294" s="172"/>
      <c r="U294" s="169">
        <f t="shared" ref="U294:AD294" si="210">SUM(U295)</f>
        <v>0</v>
      </c>
      <c r="V294" s="169">
        <f t="shared" si="210"/>
        <v>0</v>
      </c>
      <c r="W294" s="173">
        <f t="shared" si="210"/>
        <v>0</v>
      </c>
      <c r="X294" s="173">
        <f t="shared" si="210"/>
        <v>0</v>
      </c>
      <c r="Y294" s="169">
        <f t="shared" si="210"/>
        <v>0</v>
      </c>
      <c r="Z294" s="169">
        <f t="shared" si="210"/>
        <v>0</v>
      </c>
      <c r="AA294" s="173">
        <f t="shared" si="210"/>
        <v>0</v>
      </c>
      <c r="AB294" s="173">
        <f t="shared" si="210"/>
        <v>0</v>
      </c>
      <c r="AC294" s="169">
        <f t="shared" si="210"/>
        <v>0</v>
      </c>
      <c r="AD294" s="169">
        <f t="shared" si="210"/>
        <v>0</v>
      </c>
      <c r="AE294" s="169">
        <f t="shared" si="190"/>
        <v>0</v>
      </c>
      <c r="AF294" s="169">
        <f>SUM(AF295)</f>
        <v>0</v>
      </c>
      <c r="AG294" s="169">
        <f>SUM(AG295)</f>
        <v>0</v>
      </c>
      <c r="AH294" s="169">
        <f t="shared" si="191"/>
        <v>0</v>
      </c>
      <c r="AI294" s="169">
        <f>SUM(AI295)</f>
        <v>0</v>
      </c>
      <c r="AJ294" s="169">
        <f>SUM(AJ295)</f>
        <v>0</v>
      </c>
      <c r="AK294" s="169">
        <f t="shared" si="192"/>
        <v>0</v>
      </c>
      <c r="AL294" s="169">
        <f>SUM(AL295)</f>
        <v>0</v>
      </c>
      <c r="AM294" s="169">
        <f>SUM(AM295)</f>
        <v>0</v>
      </c>
      <c r="AN294" s="169">
        <f t="shared" si="193"/>
        <v>0</v>
      </c>
      <c r="AO294" s="169">
        <f>SUM(AO295)</f>
        <v>0</v>
      </c>
      <c r="AP294" s="169">
        <f>SUM(AP295)</f>
        <v>0</v>
      </c>
      <c r="AQ294" s="169">
        <f t="shared" si="194"/>
        <v>0</v>
      </c>
      <c r="AR294" s="169">
        <f>SUM(AR295)</f>
        <v>0</v>
      </c>
      <c r="AS294" s="169">
        <f>SUM(AS295)</f>
        <v>0</v>
      </c>
      <c r="AT294" s="169">
        <f t="shared" si="195"/>
        <v>0</v>
      </c>
      <c r="AU294" s="169">
        <f>SUM(AU295)</f>
        <v>0</v>
      </c>
      <c r="AV294" s="169">
        <f>SUM(AV295)</f>
        <v>0</v>
      </c>
      <c r="AW294" s="169">
        <f t="shared" si="196"/>
        <v>0</v>
      </c>
      <c r="AX294" s="171"/>
      <c r="AY294" s="172"/>
      <c r="AZ294" s="171"/>
      <c r="BA294" s="172"/>
      <c r="BB294" s="171"/>
      <c r="BC294" s="172"/>
      <c r="BD294" s="171"/>
      <c r="BE294" s="172"/>
    </row>
    <row r="295" spans="2:57" ht="30" hidden="1">
      <c r="B295" s="174">
        <v>2025</v>
      </c>
      <c r="C295" s="174">
        <v>20</v>
      </c>
      <c r="D295" s="175">
        <v>0</v>
      </c>
      <c r="E295" s="176"/>
      <c r="F295" s="174">
        <v>1</v>
      </c>
      <c r="G295" s="174">
        <v>1</v>
      </c>
      <c r="H295" s="174">
        <v>3</v>
      </c>
      <c r="I295" s="174">
        <v>3000</v>
      </c>
      <c r="J295" s="174">
        <v>3200</v>
      </c>
      <c r="K295" s="174">
        <v>323</v>
      </c>
      <c r="L295" s="177">
        <v>66</v>
      </c>
      <c r="M295" s="178">
        <v>0</v>
      </c>
      <c r="N295" s="190" t="s">
        <v>241</v>
      </c>
      <c r="O295" s="180">
        <v>0</v>
      </c>
      <c r="P295" s="180">
        <v>0</v>
      </c>
      <c r="Q295" s="181">
        <v>0</v>
      </c>
      <c r="R295" s="182" t="s">
        <v>50</v>
      </c>
      <c r="S295" s="183">
        <v>0</v>
      </c>
      <c r="T295" s="183">
        <v>0</v>
      </c>
      <c r="U295" s="180">
        <v>0</v>
      </c>
      <c r="V295" s="180">
        <v>0</v>
      </c>
      <c r="W295" s="183">
        <v>0</v>
      </c>
      <c r="X295" s="183">
        <v>0</v>
      </c>
      <c r="Y295" s="180">
        <v>0</v>
      </c>
      <c r="Z295" s="180">
        <v>0</v>
      </c>
      <c r="AA295" s="183">
        <v>0</v>
      </c>
      <c r="AB295" s="183">
        <v>0</v>
      </c>
      <c r="AC295" s="180">
        <f>+O295+U295-Y295</f>
        <v>0</v>
      </c>
      <c r="AD295" s="180">
        <f>+P295+V295-Z295</f>
        <v>0</v>
      </c>
      <c r="AE295" s="181">
        <f t="shared" si="190"/>
        <v>0</v>
      </c>
      <c r="AF295" s="180">
        <v>0</v>
      </c>
      <c r="AG295" s="180">
        <v>0</v>
      </c>
      <c r="AH295" s="181">
        <f t="shared" si="191"/>
        <v>0</v>
      </c>
      <c r="AI295" s="180">
        <v>0</v>
      </c>
      <c r="AJ295" s="180">
        <v>0</v>
      </c>
      <c r="AK295" s="181">
        <f t="shared" si="192"/>
        <v>0</v>
      </c>
      <c r="AL295" s="180">
        <v>0</v>
      </c>
      <c r="AM295" s="180">
        <v>0</v>
      </c>
      <c r="AN295" s="181">
        <f t="shared" si="193"/>
        <v>0</v>
      </c>
      <c r="AO295" s="180">
        <v>0</v>
      </c>
      <c r="AP295" s="180">
        <v>0</v>
      </c>
      <c r="AQ295" s="181">
        <f t="shared" si="194"/>
        <v>0</v>
      </c>
      <c r="AR295" s="180">
        <v>0</v>
      </c>
      <c r="AS295" s="180">
        <v>0</v>
      </c>
      <c r="AT295" s="181">
        <f t="shared" si="195"/>
        <v>0</v>
      </c>
      <c r="AU295" s="180">
        <f>+AC295-AF295-AI295-AL295-AO295-AR295</f>
        <v>0</v>
      </c>
      <c r="AV295" s="180">
        <f>+AD295-AG295-AJ295-AM295-AP295-AS295</f>
        <v>0</v>
      </c>
      <c r="AW295" s="181">
        <f t="shared" si="196"/>
        <v>0</v>
      </c>
      <c r="AX295" s="183">
        <f>+S295+W295-AA295</f>
        <v>0</v>
      </c>
      <c r="AY295" s="183">
        <f>+T295+X295-AB295</f>
        <v>0</v>
      </c>
      <c r="AZ295" s="183"/>
      <c r="BA295" s="183"/>
      <c r="BB295" s="183"/>
      <c r="BC295" s="183"/>
      <c r="BD295" s="183">
        <f>+AX295-AZ295-BB295</f>
        <v>0</v>
      </c>
      <c r="BE295" s="183">
        <f>+AY295-BA295-BC295</f>
        <v>0</v>
      </c>
    </row>
    <row r="296" spans="2:57" ht="15.75">
      <c r="B296" s="152">
        <v>2025</v>
      </c>
      <c r="C296" s="152">
        <v>20</v>
      </c>
      <c r="D296" s="153"/>
      <c r="E296" s="154"/>
      <c r="F296" s="152">
        <v>1</v>
      </c>
      <c r="G296" s="152">
        <v>1</v>
      </c>
      <c r="H296" s="152">
        <v>3</v>
      </c>
      <c r="I296" s="152">
        <v>3000</v>
      </c>
      <c r="J296" s="152">
        <v>3300</v>
      </c>
      <c r="K296" s="152"/>
      <c r="L296" s="155"/>
      <c r="M296" s="156"/>
      <c r="N296" s="157" t="s">
        <v>111</v>
      </c>
      <c r="O296" s="158">
        <v>0</v>
      </c>
      <c r="P296" s="158">
        <v>2260000</v>
      </c>
      <c r="Q296" s="158">
        <v>2260000</v>
      </c>
      <c r="R296" s="159"/>
      <c r="S296" s="160"/>
      <c r="T296" s="161"/>
      <c r="U296" s="158">
        <f t="shared" ref="U296:AD296" si="211">U297+U300+U369+U375</f>
        <v>0</v>
      </c>
      <c r="V296" s="158">
        <f t="shared" si="211"/>
        <v>22000</v>
      </c>
      <c r="W296" s="162">
        <f t="shared" si="211"/>
        <v>2</v>
      </c>
      <c r="X296" s="162">
        <f t="shared" si="211"/>
        <v>49</v>
      </c>
      <c r="Y296" s="158">
        <f t="shared" si="211"/>
        <v>0</v>
      </c>
      <c r="Z296" s="158">
        <f t="shared" si="211"/>
        <v>1722000</v>
      </c>
      <c r="AA296" s="162">
        <f t="shared" si="211"/>
        <v>12</v>
      </c>
      <c r="AB296" s="162">
        <f t="shared" si="211"/>
        <v>385</v>
      </c>
      <c r="AC296" s="158">
        <f t="shared" si="211"/>
        <v>0</v>
      </c>
      <c r="AD296" s="158">
        <f t="shared" si="211"/>
        <v>560000</v>
      </c>
      <c r="AE296" s="158">
        <f t="shared" si="190"/>
        <v>560000</v>
      </c>
      <c r="AF296" s="158">
        <f>AF297+AF300+AF369+AF375</f>
        <v>0</v>
      </c>
      <c r="AG296" s="158">
        <f>AG297+AG300+AG369+AG375</f>
        <v>552740</v>
      </c>
      <c r="AH296" s="158">
        <f t="shared" si="191"/>
        <v>552740</v>
      </c>
      <c r="AI296" s="158">
        <f>AI297+AI300+AI369+AI375</f>
        <v>0</v>
      </c>
      <c r="AJ296" s="158">
        <f>AJ297+AJ300+AJ369+AJ375</f>
        <v>0</v>
      </c>
      <c r="AK296" s="158">
        <f t="shared" si="192"/>
        <v>0</v>
      </c>
      <c r="AL296" s="158">
        <f>AL297+AL300+AL369+AL375</f>
        <v>0</v>
      </c>
      <c r="AM296" s="158">
        <f>AM297+AM300+AM369+AM375</f>
        <v>0</v>
      </c>
      <c r="AN296" s="158">
        <f t="shared" si="193"/>
        <v>0</v>
      </c>
      <c r="AO296" s="158">
        <f>AO297+AO300+AO369+AO375</f>
        <v>0</v>
      </c>
      <c r="AP296" s="158">
        <f>AP297+AP300+AP369+AP375</f>
        <v>0</v>
      </c>
      <c r="AQ296" s="158">
        <f t="shared" si="194"/>
        <v>0</v>
      </c>
      <c r="AR296" s="158">
        <f>AR297+AR300+AR369+AR375</f>
        <v>0</v>
      </c>
      <c r="AS296" s="158">
        <f>AS297+AS300+AS369+AS375</f>
        <v>0</v>
      </c>
      <c r="AT296" s="158">
        <f t="shared" si="195"/>
        <v>0</v>
      </c>
      <c r="AU296" s="158">
        <f>AU297+AU300+AU369+AU375</f>
        <v>0</v>
      </c>
      <c r="AV296" s="158">
        <f>AV297+AV300+AV369+AV375</f>
        <v>7259.9999999999927</v>
      </c>
      <c r="AW296" s="158">
        <f t="shared" si="196"/>
        <v>7259.9999999999927</v>
      </c>
      <c r="AX296" s="160"/>
      <c r="AY296" s="161"/>
      <c r="AZ296" s="160"/>
      <c r="BA296" s="161"/>
      <c r="BB296" s="160"/>
      <c r="BC296" s="161"/>
      <c r="BD296" s="160"/>
      <c r="BE296" s="161"/>
    </row>
    <row r="297" spans="2:57" ht="31.5" hidden="1">
      <c r="B297" s="163">
        <v>2025</v>
      </c>
      <c r="C297" s="163">
        <v>20</v>
      </c>
      <c r="D297" s="164"/>
      <c r="E297" s="165"/>
      <c r="F297" s="163">
        <v>1</v>
      </c>
      <c r="G297" s="163">
        <v>1</v>
      </c>
      <c r="H297" s="163">
        <v>3</v>
      </c>
      <c r="I297" s="163">
        <v>3000</v>
      </c>
      <c r="J297" s="163">
        <v>3300</v>
      </c>
      <c r="K297" s="163">
        <v>333</v>
      </c>
      <c r="L297" s="166"/>
      <c r="M297" s="167"/>
      <c r="N297" s="191" t="s">
        <v>112</v>
      </c>
      <c r="O297" s="169">
        <v>0</v>
      </c>
      <c r="P297" s="169">
        <v>0</v>
      </c>
      <c r="Q297" s="169">
        <v>0</v>
      </c>
      <c r="R297" s="170"/>
      <c r="S297" s="171"/>
      <c r="T297" s="172"/>
      <c r="U297" s="169">
        <f t="shared" ref="U297:AD297" si="212">SUM(U298:U299)</f>
        <v>0</v>
      </c>
      <c r="V297" s="169">
        <f t="shared" si="212"/>
        <v>0</v>
      </c>
      <c r="W297" s="173">
        <f t="shared" si="212"/>
        <v>0</v>
      </c>
      <c r="X297" s="173">
        <f t="shared" si="212"/>
        <v>0</v>
      </c>
      <c r="Y297" s="169">
        <f t="shared" si="212"/>
        <v>0</v>
      </c>
      <c r="Z297" s="169">
        <f t="shared" si="212"/>
        <v>0</v>
      </c>
      <c r="AA297" s="173">
        <f t="shared" si="212"/>
        <v>0</v>
      </c>
      <c r="AB297" s="173">
        <f t="shared" si="212"/>
        <v>0</v>
      </c>
      <c r="AC297" s="169">
        <f t="shared" si="212"/>
        <v>0</v>
      </c>
      <c r="AD297" s="169">
        <f t="shared" si="212"/>
        <v>0</v>
      </c>
      <c r="AE297" s="169">
        <f t="shared" si="190"/>
        <v>0</v>
      </c>
      <c r="AF297" s="169">
        <f>SUM(AF298:AF299)</f>
        <v>0</v>
      </c>
      <c r="AG297" s="169">
        <f>SUM(AG298:AG299)</f>
        <v>0</v>
      </c>
      <c r="AH297" s="169">
        <f t="shared" si="191"/>
        <v>0</v>
      </c>
      <c r="AI297" s="169">
        <f>SUM(AI298:AI299)</f>
        <v>0</v>
      </c>
      <c r="AJ297" s="169">
        <f>SUM(AJ298:AJ299)</f>
        <v>0</v>
      </c>
      <c r="AK297" s="169">
        <f t="shared" si="192"/>
        <v>0</v>
      </c>
      <c r="AL297" s="169">
        <f>SUM(AL298:AL299)</f>
        <v>0</v>
      </c>
      <c r="AM297" s="169">
        <f>SUM(AM298:AM299)</f>
        <v>0</v>
      </c>
      <c r="AN297" s="169">
        <f t="shared" si="193"/>
        <v>0</v>
      </c>
      <c r="AO297" s="169">
        <f>SUM(AO298:AO299)</f>
        <v>0</v>
      </c>
      <c r="AP297" s="169">
        <f>SUM(AP298:AP299)</f>
        <v>0</v>
      </c>
      <c r="AQ297" s="169">
        <f t="shared" si="194"/>
        <v>0</v>
      </c>
      <c r="AR297" s="169">
        <f>SUM(AR298:AR299)</f>
        <v>0</v>
      </c>
      <c r="AS297" s="169">
        <f>SUM(AS298:AS299)</f>
        <v>0</v>
      </c>
      <c r="AT297" s="169">
        <f t="shared" si="195"/>
        <v>0</v>
      </c>
      <c r="AU297" s="169">
        <f>SUM(AU298:AU299)</f>
        <v>0</v>
      </c>
      <c r="AV297" s="169">
        <f>SUM(AV298:AV299)</f>
        <v>0</v>
      </c>
      <c r="AW297" s="169">
        <f t="shared" si="196"/>
        <v>0</v>
      </c>
      <c r="AX297" s="171"/>
      <c r="AY297" s="172"/>
      <c r="AZ297" s="171"/>
      <c r="BA297" s="172"/>
      <c r="BB297" s="171"/>
      <c r="BC297" s="172"/>
      <c r="BD297" s="171"/>
      <c r="BE297" s="172"/>
    </row>
    <row r="298" spans="2:57" ht="15.75" hidden="1">
      <c r="B298" s="174">
        <v>2025</v>
      </c>
      <c r="C298" s="174">
        <v>20</v>
      </c>
      <c r="D298" s="175">
        <v>0</v>
      </c>
      <c r="E298" s="176"/>
      <c r="F298" s="174">
        <v>1</v>
      </c>
      <c r="G298" s="174">
        <v>1</v>
      </c>
      <c r="H298" s="174">
        <v>3</v>
      </c>
      <c r="I298" s="174">
        <v>3000</v>
      </c>
      <c r="J298" s="174">
        <v>3300</v>
      </c>
      <c r="K298" s="174">
        <v>333</v>
      </c>
      <c r="L298" s="177">
        <v>767</v>
      </c>
      <c r="M298" s="178">
        <v>0</v>
      </c>
      <c r="N298" s="179" t="s">
        <v>242</v>
      </c>
      <c r="O298" s="180">
        <v>0</v>
      </c>
      <c r="P298" s="180">
        <v>0</v>
      </c>
      <c r="Q298" s="181">
        <v>0</v>
      </c>
      <c r="R298" s="182" t="s">
        <v>50</v>
      </c>
      <c r="S298" s="183">
        <v>0</v>
      </c>
      <c r="T298" s="183">
        <v>0</v>
      </c>
      <c r="U298" s="180">
        <v>0</v>
      </c>
      <c r="V298" s="180">
        <v>0</v>
      </c>
      <c r="W298" s="183">
        <v>0</v>
      </c>
      <c r="X298" s="183">
        <v>0</v>
      </c>
      <c r="Y298" s="180">
        <v>0</v>
      </c>
      <c r="Z298" s="180">
        <v>0</v>
      </c>
      <c r="AA298" s="183">
        <v>0</v>
      </c>
      <c r="AB298" s="183">
        <v>0</v>
      </c>
      <c r="AC298" s="180">
        <f t="shared" ref="AC298:AD299" si="213">+O298+U298-Y298</f>
        <v>0</v>
      </c>
      <c r="AD298" s="180">
        <f t="shared" si="213"/>
        <v>0</v>
      </c>
      <c r="AE298" s="181">
        <f t="shared" si="190"/>
        <v>0</v>
      </c>
      <c r="AF298" s="180">
        <v>0</v>
      </c>
      <c r="AG298" s="180">
        <v>0</v>
      </c>
      <c r="AH298" s="181">
        <f t="shared" si="191"/>
        <v>0</v>
      </c>
      <c r="AI298" s="180">
        <v>0</v>
      </c>
      <c r="AJ298" s="180">
        <v>0</v>
      </c>
      <c r="AK298" s="181">
        <f t="shared" si="192"/>
        <v>0</v>
      </c>
      <c r="AL298" s="180">
        <v>0</v>
      </c>
      <c r="AM298" s="180">
        <v>0</v>
      </c>
      <c r="AN298" s="181">
        <f t="shared" si="193"/>
        <v>0</v>
      </c>
      <c r="AO298" s="180">
        <v>0</v>
      </c>
      <c r="AP298" s="180">
        <v>0</v>
      </c>
      <c r="AQ298" s="181">
        <f t="shared" si="194"/>
        <v>0</v>
      </c>
      <c r="AR298" s="180">
        <v>0</v>
      </c>
      <c r="AS298" s="180">
        <v>0</v>
      </c>
      <c r="AT298" s="181">
        <f t="shared" si="195"/>
        <v>0</v>
      </c>
      <c r="AU298" s="180">
        <f t="shared" ref="AU298:AV299" si="214">+AC298-AF298-AI298-AL298-AO298-AR298</f>
        <v>0</v>
      </c>
      <c r="AV298" s="180">
        <f t="shared" si="214"/>
        <v>0</v>
      </c>
      <c r="AW298" s="181">
        <f t="shared" si="196"/>
        <v>0</v>
      </c>
      <c r="AX298" s="183">
        <f t="shared" ref="AX298:AY299" si="215">+S298+W298-AA298</f>
        <v>0</v>
      </c>
      <c r="AY298" s="183">
        <f t="shared" si="215"/>
        <v>0</v>
      </c>
      <c r="AZ298" s="183"/>
      <c r="BA298" s="183"/>
      <c r="BB298" s="183"/>
      <c r="BC298" s="183"/>
      <c r="BD298" s="183">
        <f t="shared" ref="BD298:BE299" si="216">+AX298-AZ298-BB298</f>
        <v>0</v>
      </c>
      <c r="BE298" s="183">
        <f t="shared" si="216"/>
        <v>0</v>
      </c>
    </row>
    <row r="299" spans="2:57" ht="30" hidden="1">
      <c r="B299" s="174">
        <v>2025</v>
      </c>
      <c r="C299" s="174">
        <v>20</v>
      </c>
      <c r="D299" s="175">
        <v>0</v>
      </c>
      <c r="E299" s="176"/>
      <c r="F299" s="174">
        <v>1</v>
      </c>
      <c r="G299" s="174">
        <v>1</v>
      </c>
      <c r="H299" s="174">
        <v>3</v>
      </c>
      <c r="I299" s="174">
        <v>3000</v>
      </c>
      <c r="J299" s="174">
        <v>3300</v>
      </c>
      <c r="K299" s="174">
        <v>333</v>
      </c>
      <c r="L299" s="177">
        <v>1324</v>
      </c>
      <c r="M299" s="178">
        <v>0</v>
      </c>
      <c r="N299" s="179" t="s">
        <v>243</v>
      </c>
      <c r="O299" s="180">
        <v>0</v>
      </c>
      <c r="P299" s="180">
        <v>0</v>
      </c>
      <c r="Q299" s="181">
        <v>0</v>
      </c>
      <c r="R299" s="182" t="s">
        <v>50</v>
      </c>
      <c r="S299" s="183">
        <v>0</v>
      </c>
      <c r="T299" s="183">
        <v>0</v>
      </c>
      <c r="U299" s="180">
        <v>0</v>
      </c>
      <c r="V299" s="180">
        <v>0</v>
      </c>
      <c r="W299" s="183">
        <v>0</v>
      </c>
      <c r="X299" s="183">
        <v>0</v>
      </c>
      <c r="Y299" s="180">
        <v>0</v>
      </c>
      <c r="Z299" s="180">
        <v>0</v>
      </c>
      <c r="AA299" s="183">
        <v>0</v>
      </c>
      <c r="AB299" s="183">
        <v>0</v>
      </c>
      <c r="AC299" s="180">
        <f t="shared" si="213"/>
        <v>0</v>
      </c>
      <c r="AD299" s="180">
        <f t="shared" si="213"/>
        <v>0</v>
      </c>
      <c r="AE299" s="181">
        <f t="shared" si="190"/>
        <v>0</v>
      </c>
      <c r="AF299" s="180">
        <v>0</v>
      </c>
      <c r="AG299" s="180">
        <v>0</v>
      </c>
      <c r="AH299" s="181">
        <f t="shared" si="191"/>
        <v>0</v>
      </c>
      <c r="AI299" s="180">
        <v>0</v>
      </c>
      <c r="AJ299" s="180">
        <v>0</v>
      </c>
      <c r="AK299" s="181">
        <f t="shared" si="192"/>
        <v>0</v>
      </c>
      <c r="AL299" s="180">
        <v>0</v>
      </c>
      <c r="AM299" s="180">
        <v>0</v>
      </c>
      <c r="AN299" s="181">
        <f t="shared" si="193"/>
        <v>0</v>
      </c>
      <c r="AO299" s="180">
        <v>0</v>
      </c>
      <c r="AP299" s="180">
        <v>0</v>
      </c>
      <c r="AQ299" s="181">
        <f t="shared" si="194"/>
        <v>0</v>
      </c>
      <c r="AR299" s="180">
        <v>0</v>
      </c>
      <c r="AS299" s="180">
        <v>0</v>
      </c>
      <c r="AT299" s="181">
        <f t="shared" si="195"/>
        <v>0</v>
      </c>
      <c r="AU299" s="180">
        <f t="shared" si="214"/>
        <v>0</v>
      </c>
      <c r="AV299" s="180">
        <f t="shared" si="214"/>
        <v>0</v>
      </c>
      <c r="AW299" s="181">
        <f t="shared" si="196"/>
        <v>0</v>
      </c>
      <c r="AX299" s="183">
        <f t="shared" si="215"/>
        <v>0</v>
      </c>
      <c r="AY299" s="183">
        <f t="shared" si="215"/>
        <v>0</v>
      </c>
      <c r="AZ299" s="183"/>
      <c r="BA299" s="183"/>
      <c r="BB299" s="183"/>
      <c r="BC299" s="183"/>
      <c r="BD299" s="183">
        <f t="shared" si="216"/>
        <v>0</v>
      </c>
      <c r="BE299" s="183">
        <f t="shared" si="216"/>
        <v>0</v>
      </c>
    </row>
    <row r="300" spans="2:57" ht="15.75">
      <c r="B300" s="163">
        <v>2025</v>
      </c>
      <c r="C300" s="163">
        <v>20</v>
      </c>
      <c r="D300" s="164"/>
      <c r="E300" s="165"/>
      <c r="F300" s="163">
        <v>1</v>
      </c>
      <c r="G300" s="163">
        <v>1</v>
      </c>
      <c r="H300" s="163">
        <v>3</v>
      </c>
      <c r="I300" s="163">
        <v>3000</v>
      </c>
      <c r="J300" s="163">
        <v>3300</v>
      </c>
      <c r="K300" s="163">
        <v>334</v>
      </c>
      <c r="L300" s="192" t="s">
        <v>44</v>
      </c>
      <c r="M300" s="167"/>
      <c r="N300" s="168" t="s">
        <v>244</v>
      </c>
      <c r="O300" s="169">
        <v>0</v>
      </c>
      <c r="P300" s="169">
        <v>2260000</v>
      </c>
      <c r="Q300" s="169">
        <v>2260000</v>
      </c>
      <c r="R300" s="170"/>
      <c r="S300" s="171"/>
      <c r="T300" s="172"/>
      <c r="U300" s="169">
        <f t="shared" ref="U300:AD300" si="217">SUM(U301:U368)</f>
        <v>0</v>
      </c>
      <c r="V300" s="169">
        <f t="shared" si="217"/>
        <v>22000</v>
      </c>
      <c r="W300" s="173">
        <f t="shared" si="217"/>
        <v>2</v>
      </c>
      <c r="X300" s="173">
        <f t="shared" si="217"/>
        <v>49</v>
      </c>
      <c r="Y300" s="169">
        <f t="shared" si="217"/>
        <v>0</v>
      </c>
      <c r="Z300" s="169">
        <f t="shared" si="217"/>
        <v>1722000</v>
      </c>
      <c r="AA300" s="173">
        <f t="shared" si="217"/>
        <v>12</v>
      </c>
      <c r="AB300" s="173">
        <f t="shared" si="217"/>
        <v>385</v>
      </c>
      <c r="AC300" s="169">
        <f t="shared" si="217"/>
        <v>0</v>
      </c>
      <c r="AD300" s="169">
        <f t="shared" si="217"/>
        <v>560000</v>
      </c>
      <c r="AE300" s="169">
        <f t="shared" si="190"/>
        <v>560000</v>
      </c>
      <c r="AF300" s="169">
        <f>SUM(AF301:AF368)</f>
        <v>0</v>
      </c>
      <c r="AG300" s="169">
        <f>SUM(AG301:AG368)</f>
        <v>552740</v>
      </c>
      <c r="AH300" s="169">
        <f t="shared" si="191"/>
        <v>552740</v>
      </c>
      <c r="AI300" s="169">
        <f>SUM(AI301:AI368)</f>
        <v>0</v>
      </c>
      <c r="AJ300" s="169">
        <f>SUM(AJ301:AJ368)</f>
        <v>0</v>
      </c>
      <c r="AK300" s="169">
        <f t="shared" si="192"/>
        <v>0</v>
      </c>
      <c r="AL300" s="169">
        <f>SUM(AL301:AL368)</f>
        <v>0</v>
      </c>
      <c r="AM300" s="169">
        <f>SUM(AM301:AM368)</f>
        <v>0</v>
      </c>
      <c r="AN300" s="169">
        <f t="shared" si="193"/>
        <v>0</v>
      </c>
      <c r="AO300" s="169">
        <f>SUM(AO301:AO368)</f>
        <v>0</v>
      </c>
      <c r="AP300" s="169">
        <f>SUM(AP301:AP368)</f>
        <v>0</v>
      </c>
      <c r="AQ300" s="169">
        <f t="shared" si="194"/>
        <v>0</v>
      </c>
      <c r="AR300" s="169">
        <f>SUM(AR301:AR368)</f>
        <v>0</v>
      </c>
      <c r="AS300" s="169">
        <f>SUM(AS301:AS368)</f>
        <v>0</v>
      </c>
      <c r="AT300" s="169">
        <f t="shared" si="195"/>
        <v>0</v>
      </c>
      <c r="AU300" s="169">
        <f>SUM(AU301:AU368)</f>
        <v>0</v>
      </c>
      <c r="AV300" s="169">
        <f>SUM(AV301:AV368)</f>
        <v>7259.9999999999927</v>
      </c>
      <c r="AW300" s="169">
        <f t="shared" si="196"/>
        <v>7259.9999999999927</v>
      </c>
      <c r="AX300" s="171"/>
      <c r="AY300" s="172"/>
      <c r="AZ300" s="171"/>
      <c r="BA300" s="172"/>
      <c r="BB300" s="171"/>
      <c r="BC300" s="172"/>
      <c r="BD300" s="171"/>
      <c r="BE300" s="172"/>
    </row>
    <row r="301" spans="2:57" ht="30" hidden="1">
      <c r="B301" s="174">
        <v>2025</v>
      </c>
      <c r="C301" s="174">
        <v>20</v>
      </c>
      <c r="D301" s="175">
        <v>0</v>
      </c>
      <c r="E301" s="176"/>
      <c r="F301" s="174">
        <v>1</v>
      </c>
      <c r="G301" s="174">
        <v>1</v>
      </c>
      <c r="H301" s="174">
        <v>3</v>
      </c>
      <c r="I301" s="174">
        <v>3000</v>
      </c>
      <c r="J301" s="174">
        <v>3300</v>
      </c>
      <c r="K301" s="174">
        <v>334</v>
      </c>
      <c r="L301" s="177">
        <v>479</v>
      </c>
      <c r="M301" s="178">
        <v>0</v>
      </c>
      <c r="N301" s="179" t="s">
        <v>245</v>
      </c>
      <c r="O301" s="180">
        <v>0</v>
      </c>
      <c r="P301" s="180">
        <v>0</v>
      </c>
      <c r="Q301" s="181">
        <v>0</v>
      </c>
      <c r="R301" s="182" t="s">
        <v>50</v>
      </c>
      <c r="S301" s="183">
        <v>0</v>
      </c>
      <c r="T301" s="183">
        <v>0</v>
      </c>
      <c r="U301" s="180">
        <v>0</v>
      </c>
      <c r="V301" s="180">
        <v>0</v>
      </c>
      <c r="W301" s="183">
        <v>0</v>
      </c>
      <c r="X301" s="183">
        <v>0</v>
      </c>
      <c r="Y301" s="180">
        <v>0</v>
      </c>
      <c r="Z301" s="180">
        <v>0</v>
      </c>
      <c r="AA301" s="183">
        <v>0</v>
      </c>
      <c r="AB301" s="183">
        <v>0</v>
      </c>
      <c r="AC301" s="180">
        <f t="shared" ref="AC301:AD368" si="218">+O301+U301-Y301</f>
        <v>0</v>
      </c>
      <c r="AD301" s="180">
        <f t="shared" si="218"/>
        <v>0</v>
      </c>
      <c r="AE301" s="181">
        <f t="shared" si="190"/>
        <v>0</v>
      </c>
      <c r="AF301" s="180">
        <v>0</v>
      </c>
      <c r="AG301" s="180">
        <v>0</v>
      </c>
      <c r="AH301" s="181">
        <f t="shared" si="191"/>
        <v>0</v>
      </c>
      <c r="AI301" s="180">
        <v>0</v>
      </c>
      <c r="AJ301" s="180">
        <v>0</v>
      </c>
      <c r="AK301" s="181">
        <f t="shared" si="192"/>
        <v>0</v>
      </c>
      <c r="AL301" s="180">
        <v>0</v>
      </c>
      <c r="AM301" s="180">
        <v>0</v>
      </c>
      <c r="AN301" s="181">
        <f t="shared" si="193"/>
        <v>0</v>
      </c>
      <c r="AO301" s="180">
        <v>0</v>
      </c>
      <c r="AP301" s="180">
        <v>0</v>
      </c>
      <c r="AQ301" s="181">
        <f t="shared" si="194"/>
        <v>0</v>
      </c>
      <c r="AR301" s="180">
        <v>0</v>
      </c>
      <c r="AS301" s="180">
        <v>0</v>
      </c>
      <c r="AT301" s="181">
        <f t="shared" si="195"/>
        <v>0</v>
      </c>
      <c r="AU301" s="180">
        <f t="shared" ref="AU301:AV368" si="219">+AC301-AF301-AI301-AL301-AO301-AR301</f>
        <v>0</v>
      </c>
      <c r="AV301" s="180">
        <f t="shared" si="219"/>
        <v>0</v>
      </c>
      <c r="AW301" s="181">
        <f t="shared" si="196"/>
        <v>0</v>
      </c>
      <c r="AX301" s="183">
        <f t="shared" ref="AX301:AY368" si="220">+S301+W301-AA301</f>
        <v>0</v>
      </c>
      <c r="AY301" s="183">
        <f t="shared" si="220"/>
        <v>0</v>
      </c>
      <c r="AZ301" s="183"/>
      <c r="BA301" s="183"/>
      <c r="BB301" s="183"/>
      <c r="BC301" s="183"/>
      <c r="BD301" s="183">
        <f t="shared" ref="BD301:BE368" si="221">+AX301-AZ301-BB301</f>
        <v>0</v>
      </c>
      <c r="BE301" s="183">
        <f t="shared" si="221"/>
        <v>0</v>
      </c>
    </row>
    <row r="302" spans="2:57" ht="30" hidden="1">
      <c r="B302" s="174">
        <v>2025</v>
      </c>
      <c r="C302" s="174">
        <v>20</v>
      </c>
      <c r="D302" s="175">
        <v>0</v>
      </c>
      <c r="E302" s="176"/>
      <c r="F302" s="174">
        <v>1</v>
      </c>
      <c r="G302" s="174">
        <v>1</v>
      </c>
      <c r="H302" s="174">
        <v>3</v>
      </c>
      <c r="I302" s="174">
        <v>3000</v>
      </c>
      <c r="J302" s="174">
        <v>3300</v>
      </c>
      <c r="K302" s="174">
        <v>334</v>
      </c>
      <c r="L302" s="177">
        <v>478</v>
      </c>
      <c r="M302" s="178">
        <v>0</v>
      </c>
      <c r="N302" s="179" t="s">
        <v>246</v>
      </c>
      <c r="O302" s="180">
        <v>0</v>
      </c>
      <c r="P302" s="180">
        <v>0</v>
      </c>
      <c r="Q302" s="181">
        <v>0</v>
      </c>
      <c r="R302" s="182" t="s">
        <v>50</v>
      </c>
      <c r="S302" s="183">
        <v>0</v>
      </c>
      <c r="T302" s="183">
        <v>0</v>
      </c>
      <c r="U302" s="180">
        <v>0</v>
      </c>
      <c r="V302" s="180">
        <v>0</v>
      </c>
      <c r="W302" s="183">
        <v>0</v>
      </c>
      <c r="X302" s="183">
        <v>0</v>
      </c>
      <c r="Y302" s="180">
        <v>0</v>
      </c>
      <c r="Z302" s="180">
        <v>0</v>
      </c>
      <c r="AA302" s="183">
        <v>0</v>
      </c>
      <c r="AB302" s="183">
        <v>0</v>
      </c>
      <c r="AC302" s="180">
        <f t="shared" si="218"/>
        <v>0</v>
      </c>
      <c r="AD302" s="180">
        <f t="shared" si="218"/>
        <v>0</v>
      </c>
      <c r="AE302" s="181">
        <f t="shared" si="190"/>
        <v>0</v>
      </c>
      <c r="AF302" s="180">
        <v>0</v>
      </c>
      <c r="AG302" s="180">
        <v>0</v>
      </c>
      <c r="AH302" s="181">
        <f t="shared" si="191"/>
        <v>0</v>
      </c>
      <c r="AI302" s="180">
        <v>0</v>
      </c>
      <c r="AJ302" s="180">
        <v>0</v>
      </c>
      <c r="AK302" s="181">
        <f t="shared" si="192"/>
        <v>0</v>
      </c>
      <c r="AL302" s="180">
        <v>0</v>
      </c>
      <c r="AM302" s="180">
        <v>0</v>
      </c>
      <c r="AN302" s="181">
        <f t="shared" si="193"/>
        <v>0</v>
      </c>
      <c r="AO302" s="180">
        <v>0</v>
      </c>
      <c r="AP302" s="180">
        <v>0</v>
      </c>
      <c r="AQ302" s="181">
        <f t="shared" si="194"/>
        <v>0</v>
      </c>
      <c r="AR302" s="180">
        <v>0</v>
      </c>
      <c r="AS302" s="180">
        <v>0</v>
      </c>
      <c r="AT302" s="181">
        <f t="shared" si="195"/>
        <v>0</v>
      </c>
      <c r="AU302" s="180">
        <f t="shared" si="219"/>
        <v>0</v>
      </c>
      <c r="AV302" s="180">
        <f t="shared" si="219"/>
        <v>0</v>
      </c>
      <c r="AW302" s="181">
        <f t="shared" si="196"/>
        <v>0</v>
      </c>
      <c r="AX302" s="183">
        <f t="shared" si="220"/>
        <v>0</v>
      </c>
      <c r="AY302" s="183">
        <f t="shared" si="220"/>
        <v>0</v>
      </c>
      <c r="AZ302" s="183"/>
      <c r="BA302" s="183"/>
      <c r="BB302" s="183"/>
      <c r="BC302" s="183"/>
      <c r="BD302" s="183">
        <f t="shared" si="221"/>
        <v>0</v>
      </c>
      <c r="BE302" s="183">
        <f t="shared" si="221"/>
        <v>0</v>
      </c>
    </row>
    <row r="303" spans="2:57" ht="15.75" hidden="1">
      <c r="B303" s="174">
        <v>2025</v>
      </c>
      <c r="C303" s="174">
        <v>20</v>
      </c>
      <c r="D303" s="175">
        <v>0</v>
      </c>
      <c r="E303" s="176"/>
      <c r="F303" s="174">
        <v>1</v>
      </c>
      <c r="G303" s="174">
        <v>1</v>
      </c>
      <c r="H303" s="174">
        <v>3</v>
      </c>
      <c r="I303" s="174">
        <v>3000</v>
      </c>
      <c r="J303" s="174">
        <v>3300</v>
      </c>
      <c r="K303" s="174">
        <v>334</v>
      </c>
      <c r="L303" s="177">
        <v>473</v>
      </c>
      <c r="M303" s="178">
        <v>0</v>
      </c>
      <c r="N303" s="179" t="s">
        <v>247</v>
      </c>
      <c r="O303" s="180">
        <v>0</v>
      </c>
      <c r="P303" s="180">
        <v>0</v>
      </c>
      <c r="Q303" s="181">
        <v>0</v>
      </c>
      <c r="R303" s="182" t="s">
        <v>50</v>
      </c>
      <c r="S303" s="183">
        <v>0</v>
      </c>
      <c r="T303" s="183">
        <v>0</v>
      </c>
      <c r="U303" s="180">
        <v>0</v>
      </c>
      <c r="V303" s="180">
        <v>0</v>
      </c>
      <c r="W303" s="183">
        <v>0</v>
      </c>
      <c r="X303" s="183">
        <v>0</v>
      </c>
      <c r="Y303" s="180">
        <v>0</v>
      </c>
      <c r="Z303" s="180">
        <v>0</v>
      </c>
      <c r="AA303" s="183">
        <v>0</v>
      </c>
      <c r="AB303" s="183">
        <v>0</v>
      </c>
      <c r="AC303" s="180">
        <f t="shared" si="218"/>
        <v>0</v>
      </c>
      <c r="AD303" s="180">
        <f t="shared" si="218"/>
        <v>0</v>
      </c>
      <c r="AE303" s="181">
        <f t="shared" si="190"/>
        <v>0</v>
      </c>
      <c r="AF303" s="180">
        <v>0</v>
      </c>
      <c r="AG303" s="180">
        <v>0</v>
      </c>
      <c r="AH303" s="181">
        <f t="shared" si="191"/>
        <v>0</v>
      </c>
      <c r="AI303" s="180">
        <v>0</v>
      </c>
      <c r="AJ303" s="180">
        <v>0</v>
      </c>
      <c r="AK303" s="181">
        <f t="shared" si="192"/>
        <v>0</v>
      </c>
      <c r="AL303" s="180">
        <v>0</v>
      </c>
      <c r="AM303" s="180">
        <v>0</v>
      </c>
      <c r="AN303" s="181">
        <f t="shared" si="193"/>
        <v>0</v>
      </c>
      <c r="AO303" s="180">
        <v>0</v>
      </c>
      <c r="AP303" s="180">
        <v>0</v>
      </c>
      <c r="AQ303" s="181">
        <f t="shared" si="194"/>
        <v>0</v>
      </c>
      <c r="AR303" s="180">
        <v>0</v>
      </c>
      <c r="AS303" s="180">
        <v>0</v>
      </c>
      <c r="AT303" s="181">
        <f t="shared" si="195"/>
        <v>0</v>
      </c>
      <c r="AU303" s="180">
        <f t="shared" si="219"/>
        <v>0</v>
      </c>
      <c r="AV303" s="180">
        <f t="shared" si="219"/>
        <v>0</v>
      </c>
      <c r="AW303" s="181">
        <f t="shared" si="196"/>
        <v>0</v>
      </c>
      <c r="AX303" s="183">
        <f t="shared" si="220"/>
        <v>0</v>
      </c>
      <c r="AY303" s="183">
        <f t="shared" si="220"/>
        <v>0</v>
      </c>
      <c r="AZ303" s="183"/>
      <c r="BA303" s="183"/>
      <c r="BB303" s="183"/>
      <c r="BC303" s="183"/>
      <c r="BD303" s="183">
        <f t="shared" si="221"/>
        <v>0</v>
      </c>
      <c r="BE303" s="183">
        <f t="shared" si="221"/>
        <v>0</v>
      </c>
    </row>
    <row r="304" spans="2:57" ht="30" hidden="1">
      <c r="B304" s="174">
        <v>2025</v>
      </c>
      <c r="C304" s="174">
        <v>20</v>
      </c>
      <c r="D304" s="175">
        <v>0</v>
      </c>
      <c r="E304" s="176"/>
      <c r="F304" s="174">
        <v>1</v>
      </c>
      <c r="G304" s="174">
        <v>1</v>
      </c>
      <c r="H304" s="174">
        <v>3</v>
      </c>
      <c r="I304" s="174">
        <v>3000</v>
      </c>
      <c r="J304" s="174">
        <v>3300</v>
      </c>
      <c r="K304" s="174">
        <v>334</v>
      </c>
      <c r="L304" s="177">
        <v>486</v>
      </c>
      <c r="M304" s="178">
        <v>0</v>
      </c>
      <c r="N304" s="179" t="s">
        <v>248</v>
      </c>
      <c r="O304" s="180">
        <v>0</v>
      </c>
      <c r="P304" s="180">
        <v>0</v>
      </c>
      <c r="Q304" s="181">
        <v>0</v>
      </c>
      <c r="R304" s="182" t="s">
        <v>50</v>
      </c>
      <c r="S304" s="183">
        <v>0</v>
      </c>
      <c r="T304" s="183">
        <v>0</v>
      </c>
      <c r="U304" s="180">
        <v>0</v>
      </c>
      <c r="V304" s="180">
        <v>0</v>
      </c>
      <c r="W304" s="183">
        <v>0</v>
      </c>
      <c r="X304" s="183">
        <v>0</v>
      </c>
      <c r="Y304" s="180">
        <v>0</v>
      </c>
      <c r="Z304" s="180">
        <v>0</v>
      </c>
      <c r="AA304" s="183">
        <v>0</v>
      </c>
      <c r="AB304" s="183">
        <v>0</v>
      </c>
      <c r="AC304" s="180">
        <f t="shared" si="218"/>
        <v>0</v>
      </c>
      <c r="AD304" s="180">
        <f t="shared" si="218"/>
        <v>0</v>
      </c>
      <c r="AE304" s="181">
        <f t="shared" si="190"/>
        <v>0</v>
      </c>
      <c r="AF304" s="180">
        <v>0</v>
      </c>
      <c r="AG304" s="180">
        <v>0</v>
      </c>
      <c r="AH304" s="181">
        <f t="shared" si="191"/>
        <v>0</v>
      </c>
      <c r="AI304" s="180">
        <v>0</v>
      </c>
      <c r="AJ304" s="180">
        <v>0</v>
      </c>
      <c r="AK304" s="181">
        <f t="shared" si="192"/>
        <v>0</v>
      </c>
      <c r="AL304" s="180">
        <v>0</v>
      </c>
      <c r="AM304" s="180">
        <v>0</v>
      </c>
      <c r="AN304" s="181">
        <f t="shared" si="193"/>
        <v>0</v>
      </c>
      <c r="AO304" s="180">
        <v>0</v>
      </c>
      <c r="AP304" s="180">
        <v>0</v>
      </c>
      <c r="AQ304" s="181">
        <f t="shared" si="194"/>
        <v>0</v>
      </c>
      <c r="AR304" s="180">
        <v>0</v>
      </c>
      <c r="AS304" s="180">
        <v>0</v>
      </c>
      <c r="AT304" s="181">
        <f t="shared" si="195"/>
        <v>0</v>
      </c>
      <c r="AU304" s="180">
        <f t="shared" si="219"/>
        <v>0</v>
      </c>
      <c r="AV304" s="180">
        <f t="shared" si="219"/>
        <v>0</v>
      </c>
      <c r="AW304" s="181">
        <f t="shared" si="196"/>
        <v>0</v>
      </c>
      <c r="AX304" s="183">
        <f t="shared" si="220"/>
        <v>0</v>
      </c>
      <c r="AY304" s="183">
        <f t="shared" si="220"/>
        <v>0</v>
      </c>
      <c r="AZ304" s="183"/>
      <c r="BA304" s="183"/>
      <c r="BB304" s="183"/>
      <c r="BC304" s="183"/>
      <c r="BD304" s="183">
        <f t="shared" si="221"/>
        <v>0</v>
      </c>
      <c r="BE304" s="183">
        <f t="shared" si="221"/>
        <v>0</v>
      </c>
    </row>
    <row r="305" spans="2:57" ht="30" hidden="1">
      <c r="B305" s="174">
        <v>2025</v>
      </c>
      <c r="C305" s="174">
        <v>20</v>
      </c>
      <c r="D305" s="175">
        <v>0</v>
      </c>
      <c r="E305" s="176"/>
      <c r="F305" s="174">
        <v>1</v>
      </c>
      <c r="G305" s="174">
        <v>1</v>
      </c>
      <c r="H305" s="174">
        <v>3</v>
      </c>
      <c r="I305" s="174">
        <v>3000</v>
      </c>
      <c r="J305" s="174">
        <v>3300</v>
      </c>
      <c r="K305" s="174">
        <v>334</v>
      </c>
      <c r="L305" s="177">
        <v>485</v>
      </c>
      <c r="M305" s="178">
        <v>0</v>
      </c>
      <c r="N305" s="179" t="s">
        <v>249</v>
      </c>
      <c r="O305" s="180">
        <v>0</v>
      </c>
      <c r="P305" s="180">
        <v>0</v>
      </c>
      <c r="Q305" s="181">
        <v>0</v>
      </c>
      <c r="R305" s="182" t="s">
        <v>50</v>
      </c>
      <c r="S305" s="183">
        <v>0</v>
      </c>
      <c r="T305" s="183">
        <v>0</v>
      </c>
      <c r="U305" s="180">
        <v>0</v>
      </c>
      <c r="V305" s="180">
        <v>0</v>
      </c>
      <c r="W305" s="183">
        <v>0</v>
      </c>
      <c r="X305" s="183">
        <v>0</v>
      </c>
      <c r="Y305" s="180">
        <v>0</v>
      </c>
      <c r="Z305" s="180">
        <v>0</v>
      </c>
      <c r="AA305" s="183">
        <v>0</v>
      </c>
      <c r="AB305" s="183">
        <v>0</v>
      </c>
      <c r="AC305" s="180">
        <f t="shared" si="218"/>
        <v>0</v>
      </c>
      <c r="AD305" s="180">
        <f t="shared" si="218"/>
        <v>0</v>
      </c>
      <c r="AE305" s="181">
        <f t="shared" si="190"/>
        <v>0</v>
      </c>
      <c r="AF305" s="180">
        <v>0</v>
      </c>
      <c r="AG305" s="180">
        <v>0</v>
      </c>
      <c r="AH305" s="181">
        <f t="shared" si="191"/>
        <v>0</v>
      </c>
      <c r="AI305" s="180">
        <v>0</v>
      </c>
      <c r="AJ305" s="180">
        <v>0</v>
      </c>
      <c r="AK305" s="181">
        <f t="shared" si="192"/>
        <v>0</v>
      </c>
      <c r="AL305" s="180">
        <v>0</v>
      </c>
      <c r="AM305" s="180">
        <v>0</v>
      </c>
      <c r="AN305" s="181">
        <f t="shared" si="193"/>
        <v>0</v>
      </c>
      <c r="AO305" s="180">
        <v>0</v>
      </c>
      <c r="AP305" s="180">
        <v>0</v>
      </c>
      <c r="AQ305" s="181">
        <f t="shared" si="194"/>
        <v>0</v>
      </c>
      <c r="AR305" s="180">
        <v>0</v>
      </c>
      <c r="AS305" s="180">
        <v>0</v>
      </c>
      <c r="AT305" s="181">
        <f t="shared" si="195"/>
        <v>0</v>
      </c>
      <c r="AU305" s="180">
        <f t="shared" si="219"/>
        <v>0</v>
      </c>
      <c r="AV305" s="180">
        <f t="shared" si="219"/>
        <v>0</v>
      </c>
      <c r="AW305" s="181">
        <f t="shared" si="196"/>
        <v>0</v>
      </c>
      <c r="AX305" s="183">
        <f t="shared" si="220"/>
        <v>0</v>
      </c>
      <c r="AY305" s="183">
        <f t="shared" si="220"/>
        <v>0</v>
      </c>
      <c r="AZ305" s="183"/>
      <c r="BA305" s="183"/>
      <c r="BB305" s="183"/>
      <c r="BC305" s="183"/>
      <c r="BD305" s="183">
        <f t="shared" si="221"/>
        <v>0</v>
      </c>
      <c r="BE305" s="183">
        <f t="shared" si="221"/>
        <v>0</v>
      </c>
    </row>
    <row r="306" spans="2:57" ht="40.5" customHeight="1">
      <c r="B306" s="174">
        <v>2025</v>
      </c>
      <c r="C306" s="174">
        <v>20</v>
      </c>
      <c r="D306" s="175" t="s">
        <v>1849</v>
      </c>
      <c r="E306" s="176">
        <v>20068</v>
      </c>
      <c r="F306" s="174">
        <v>1</v>
      </c>
      <c r="G306" s="174">
        <v>1</v>
      </c>
      <c r="H306" s="174">
        <v>3</v>
      </c>
      <c r="I306" s="174">
        <v>3000</v>
      </c>
      <c r="J306" s="174">
        <v>3300</v>
      </c>
      <c r="K306" s="174">
        <v>334</v>
      </c>
      <c r="L306" s="177">
        <v>480</v>
      </c>
      <c r="M306" s="178" t="s">
        <v>1850</v>
      </c>
      <c r="N306" s="179" t="s">
        <v>250</v>
      </c>
      <c r="O306" s="180">
        <v>0</v>
      </c>
      <c r="P306" s="180">
        <v>146700</v>
      </c>
      <c r="Q306" s="181">
        <v>146700</v>
      </c>
      <c r="R306" s="182" t="s">
        <v>50</v>
      </c>
      <c r="S306" s="183">
        <v>0</v>
      </c>
      <c r="T306" s="183">
        <v>5</v>
      </c>
      <c r="U306" s="180">
        <v>0</v>
      </c>
      <c r="V306" s="180">
        <v>0</v>
      </c>
      <c r="W306" s="183">
        <v>1</v>
      </c>
      <c r="X306" s="183">
        <v>17</v>
      </c>
      <c r="Y306" s="180">
        <v>0</v>
      </c>
      <c r="Z306" s="180">
        <v>38900</v>
      </c>
      <c r="AA306" s="183">
        <v>0</v>
      </c>
      <c r="AB306" s="183">
        <v>0</v>
      </c>
      <c r="AC306" s="180">
        <f t="shared" si="218"/>
        <v>0</v>
      </c>
      <c r="AD306" s="180">
        <f>+P306+V306-Z306</f>
        <v>107800</v>
      </c>
      <c r="AE306" s="181">
        <f t="shared" si="190"/>
        <v>107800</v>
      </c>
      <c r="AF306" s="180">
        <v>0</v>
      </c>
      <c r="AG306" s="180">
        <v>106388.44</v>
      </c>
      <c r="AH306" s="181">
        <f t="shared" si="191"/>
        <v>106388.44</v>
      </c>
      <c r="AI306" s="180">
        <v>0</v>
      </c>
      <c r="AJ306" s="180">
        <v>0</v>
      </c>
      <c r="AK306" s="181">
        <f t="shared" si="192"/>
        <v>0</v>
      </c>
      <c r="AL306" s="180">
        <v>0</v>
      </c>
      <c r="AM306" s="180">
        <v>0</v>
      </c>
      <c r="AN306" s="181">
        <f t="shared" si="193"/>
        <v>0</v>
      </c>
      <c r="AO306" s="180">
        <v>0</v>
      </c>
      <c r="AP306" s="180">
        <v>0</v>
      </c>
      <c r="AQ306" s="181">
        <f t="shared" si="194"/>
        <v>0</v>
      </c>
      <c r="AR306" s="180">
        <v>0</v>
      </c>
      <c r="AS306" s="180">
        <v>0</v>
      </c>
      <c r="AT306" s="181">
        <f t="shared" si="195"/>
        <v>0</v>
      </c>
      <c r="AU306" s="180">
        <f t="shared" si="219"/>
        <v>0</v>
      </c>
      <c r="AV306" s="180">
        <f t="shared" si="219"/>
        <v>1411.5599999999977</v>
      </c>
      <c r="AW306" s="181">
        <f t="shared" si="196"/>
        <v>1411.5599999999977</v>
      </c>
      <c r="AX306" s="183">
        <f t="shared" si="220"/>
        <v>1</v>
      </c>
      <c r="AY306" s="183">
        <f t="shared" si="220"/>
        <v>22</v>
      </c>
      <c r="AZ306" s="183">
        <v>1</v>
      </c>
      <c r="BA306" s="183">
        <v>22</v>
      </c>
      <c r="BB306" s="183"/>
      <c r="BC306" s="183"/>
      <c r="BD306" s="183">
        <f t="shared" si="221"/>
        <v>0</v>
      </c>
      <c r="BE306" s="183">
        <f t="shared" si="221"/>
        <v>0</v>
      </c>
    </row>
    <row r="307" spans="2:57" ht="31.5">
      <c r="B307" s="174">
        <v>2025</v>
      </c>
      <c r="C307" s="174">
        <v>20</v>
      </c>
      <c r="D307" s="175" t="s">
        <v>1851</v>
      </c>
      <c r="E307" s="176">
        <v>20075</v>
      </c>
      <c r="F307" s="174">
        <v>1</v>
      </c>
      <c r="G307" s="174">
        <v>1</v>
      </c>
      <c r="H307" s="174">
        <v>3</v>
      </c>
      <c r="I307" s="174">
        <v>3000</v>
      </c>
      <c r="J307" s="174">
        <v>3300</v>
      </c>
      <c r="K307" s="174">
        <v>334</v>
      </c>
      <c r="L307" s="177">
        <v>480</v>
      </c>
      <c r="M307" s="178" t="s">
        <v>1850</v>
      </c>
      <c r="N307" s="179" t="s">
        <v>250</v>
      </c>
      <c r="O307" s="180">
        <v>0</v>
      </c>
      <c r="P307" s="180">
        <v>146700</v>
      </c>
      <c r="Q307" s="181">
        <v>146700</v>
      </c>
      <c r="R307" s="182" t="s">
        <v>50</v>
      </c>
      <c r="S307" s="183">
        <v>1</v>
      </c>
      <c r="T307" s="183">
        <v>17</v>
      </c>
      <c r="U307" s="180">
        <v>0</v>
      </c>
      <c r="V307" s="180">
        <v>0</v>
      </c>
      <c r="W307" s="183">
        <v>0</v>
      </c>
      <c r="X307" s="183">
        <v>6</v>
      </c>
      <c r="Y307" s="180">
        <v>0</v>
      </c>
      <c r="Z307" s="180">
        <v>33700</v>
      </c>
      <c r="AA307" s="183">
        <v>0</v>
      </c>
      <c r="AB307" s="183">
        <v>0</v>
      </c>
      <c r="AC307" s="180">
        <f t="shared" si="218"/>
        <v>0</v>
      </c>
      <c r="AD307" s="180">
        <f t="shared" si="218"/>
        <v>113000</v>
      </c>
      <c r="AE307" s="181">
        <f t="shared" si="190"/>
        <v>113000</v>
      </c>
      <c r="AF307" s="180">
        <v>0</v>
      </c>
      <c r="AG307" s="180">
        <v>111538.83</v>
      </c>
      <c r="AH307" s="181">
        <f t="shared" si="191"/>
        <v>111538.83</v>
      </c>
      <c r="AI307" s="180">
        <v>0</v>
      </c>
      <c r="AJ307" s="180">
        <v>0</v>
      </c>
      <c r="AK307" s="181">
        <f t="shared" si="192"/>
        <v>0</v>
      </c>
      <c r="AL307" s="180">
        <v>0</v>
      </c>
      <c r="AM307" s="180">
        <v>0</v>
      </c>
      <c r="AN307" s="181">
        <f t="shared" si="193"/>
        <v>0</v>
      </c>
      <c r="AO307" s="180">
        <v>0</v>
      </c>
      <c r="AP307" s="180">
        <v>0</v>
      </c>
      <c r="AQ307" s="181">
        <f t="shared" si="194"/>
        <v>0</v>
      </c>
      <c r="AR307" s="180">
        <v>0</v>
      </c>
      <c r="AS307" s="180">
        <v>0</v>
      </c>
      <c r="AT307" s="181">
        <f t="shared" si="195"/>
        <v>0</v>
      </c>
      <c r="AU307" s="180">
        <f t="shared" si="219"/>
        <v>0</v>
      </c>
      <c r="AV307" s="180">
        <f t="shared" si="219"/>
        <v>1461.1699999999983</v>
      </c>
      <c r="AW307" s="181">
        <f t="shared" si="196"/>
        <v>1461.1699999999983</v>
      </c>
      <c r="AX307" s="183">
        <f t="shared" si="220"/>
        <v>1</v>
      </c>
      <c r="AY307" s="183">
        <f t="shared" si="220"/>
        <v>23</v>
      </c>
      <c r="AZ307" s="183">
        <v>1</v>
      </c>
      <c r="BA307" s="183">
        <v>23</v>
      </c>
      <c r="BB307" s="183"/>
      <c r="BC307" s="183"/>
      <c r="BD307" s="183">
        <f t="shared" si="221"/>
        <v>0</v>
      </c>
      <c r="BE307" s="183">
        <f t="shared" si="221"/>
        <v>0</v>
      </c>
    </row>
    <row r="308" spans="2:57" ht="49.5" customHeight="1">
      <c r="B308" s="174">
        <v>2025</v>
      </c>
      <c r="C308" s="174">
        <v>20</v>
      </c>
      <c r="D308" s="175" t="s">
        <v>1852</v>
      </c>
      <c r="E308" s="176">
        <v>20050</v>
      </c>
      <c r="F308" s="174">
        <v>1</v>
      </c>
      <c r="G308" s="174">
        <v>1</v>
      </c>
      <c r="H308" s="174">
        <v>3</v>
      </c>
      <c r="I308" s="174">
        <v>3000</v>
      </c>
      <c r="J308" s="174">
        <v>3300</v>
      </c>
      <c r="K308" s="174">
        <v>334</v>
      </c>
      <c r="L308" s="177">
        <v>480</v>
      </c>
      <c r="M308" s="178" t="s">
        <v>1850</v>
      </c>
      <c r="N308" s="179" t="s">
        <v>250</v>
      </c>
      <c r="O308" s="180">
        <v>0</v>
      </c>
      <c r="P308" s="180">
        <v>78700</v>
      </c>
      <c r="Q308" s="181">
        <v>78700</v>
      </c>
      <c r="R308" s="182" t="s">
        <v>50</v>
      </c>
      <c r="S308" s="183">
        <v>2</v>
      </c>
      <c r="T308" s="183">
        <v>34</v>
      </c>
      <c r="U308" s="387">
        <v>0</v>
      </c>
      <c r="V308" s="387">
        <v>0</v>
      </c>
      <c r="W308" s="395">
        <v>0</v>
      </c>
      <c r="X308" s="395">
        <v>0</v>
      </c>
      <c r="Y308" s="387">
        <v>0</v>
      </c>
      <c r="Z308" s="387">
        <v>78700</v>
      </c>
      <c r="AA308" s="395">
        <v>2</v>
      </c>
      <c r="AB308" s="395">
        <v>34</v>
      </c>
      <c r="AC308" s="180">
        <f t="shared" si="218"/>
        <v>0</v>
      </c>
      <c r="AD308" s="180">
        <f>+P308+V308-Z308</f>
        <v>0</v>
      </c>
      <c r="AE308" s="181">
        <f t="shared" si="190"/>
        <v>0</v>
      </c>
      <c r="AF308" s="180">
        <v>0</v>
      </c>
      <c r="AG308" s="180">
        <v>0</v>
      </c>
      <c r="AH308" s="181">
        <f t="shared" si="191"/>
        <v>0</v>
      </c>
      <c r="AI308" s="180">
        <v>0</v>
      </c>
      <c r="AJ308" s="180">
        <v>0</v>
      </c>
      <c r="AK308" s="181">
        <f t="shared" si="192"/>
        <v>0</v>
      </c>
      <c r="AL308" s="180">
        <v>0</v>
      </c>
      <c r="AM308" s="180">
        <v>0</v>
      </c>
      <c r="AN308" s="181">
        <f t="shared" si="193"/>
        <v>0</v>
      </c>
      <c r="AO308" s="180">
        <v>0</v>
      </c>
      <c r="AP308" s="180">
        <v>0</v>
      </c>
      <c r="AQ308" s="181">
        <f t="shared" si="194"/>
        <v>0</v>
      </c>
      <c r="AR308" s="180">
        <v>0</v>
      </c>
      <c r="AS308" s="180">
        <v>0</v>
      </c>
      <c r="AT308" s="181">
        <f t="shared" si="195"/>
        <v>0</v>
      </c>
      <c r="AU308" s="180">
        <f t="shared" si="219"/>
        <v>0</v>
      </c>
      <c r="AV308" s="180">
        <f t="shared" si="219"/>
        <v>0</v>
      </c>
      <c r="AW308" s="181">
        <f t="shared" si="196"/>
        <v>0</v>
      </c>
      <c r="AX308" s="183">
        <f t="shared" si="220"/>
        <v>0</v>
      </c>
      <c r="AY308" s="183">
        <f t="shared" si="220"/>
        <v>0</v>
      </c>
      <c r="AZ308" s="183">
        <v>0</v>
      </c>
      <c r="BA308" s="183">
        <v>0</v>
      </c>
      <c r="BB308" s="183"/>
      <c r="BC308" s="183"/>
      <c r="BD308" s="183">
        <f t="shared" si="221"/>
        <v>0</v>
      </c>
      <c r="BE308" s="183">
        <f t="shared" si="221"/>
        <v>0</v>
      </c>
    </row>
    <row r="309" spans="2:57" ht="34.5" customHeight="1">
      <c r="B309" s="174">
        <v>2025</v>
      </c>
      <c r="C309" s="174">
        <v>20</v>
      </c>
      <c r="D309" s="175" t="s">
        <v>1853</v>
      </c>
      <c r="E309" s="176">
        <v>20067</v>
      </c>
      <c r="F309" s="174">
        <v>1</v>
      </c>
      <c r="G309" s="174">
        <v>1</v>
      </c>
      <c r="H309" s="174">
        <v>3</v>
      </c>
      <c r="I309" s="174">
        <v>3000</v>
      </c>
      <c r="J309" s="174">
        <v>3300</v>
      </c>
      <c r="K309" s="174">
        <v>334</v>
      </c>
      <c r="L309" s="177">
        <v>480</v>
      </c>
      <c r="M309" s="178" t="s">
        <v>1850</v>
      </c>
      <c r="N309" s="179" t="s">
        <v>250</v>
      </c>
      <c r="O309" s="180">
        <v>0</v>
      </c>
      <c r="P309" s="180">
        <v>69200</v>
      </c>
      <c r="Q309" s="181">
        <v>69200</v>
      </c>
      <c r="R309" s="182" t="s">
        <v>50</v>
      </c>
      <c r="S309" s="183">
        <v>0</v>
      </c>
      <c r="T309" s="183">
        <v>8</v>
      </c>
      <c r="U309" s="180">
        <v>0</v>
      </c>
      <c r="V309" s="180">
        <v>15400</v>
      </c>
      <c r="W309" s="183">
        <v>0</v>
      </c>
      <c r="X309" s="183">
        <v>9</v>
      </c>
      <c r="Y309" s="180">
        <v>0</v>
      </c>
      <c r="Z309" s="180">
        <v>0</v>
      </c>
      <c r="AA309" s="183">
        <v>0</v>
      </c>
      <c r="AB309" s="183">
        <v>0</v>
      </c>
      <c r="AC309" s="180">
        <f t="shared" si="218"/>
        <v>0</v>
      </c>
      <c r="AD309" s="180">
        <f>+P309+V309-Z309</f>
        <v>84600</v>
      </c>
      <c r="AE309" s="181">
        <f t="shared" si="190"/>
        <v>84600</v>
      </c>
      <c r="AF309" s="180">
        <v>0</v>
      </c>
      <c r="AG309" s="180">
        <v>83606.03</v>
      </c>
      <c r="AH309" s="181">
        <f t="shared" si="191"/>
        <v>83606.03</v>
      </c>
      <c r="AI309" s="180">
        <v>0</v>
      </c>
      <c r="AJ309" s="180">
        <v>0</v>
      </c>
      <c r="AK309" s="181">
        <f t="shared" si="192"/>
        <v>0</v>
      </c>
      <c r="AL309" s="180">
        <v>0</v>
      </c>
      <c r="AM309" s="180">
        <v>0</v>
      </c>
      <c r="AN309" s="181">
        <f t="shared" si="193"/>
        <v>0</v>
      </c>
      <c r="AO309" s="180">
        <v>0</v>
      </c>
      <c r="AP309" s="180">
        <v>0</v>
      </c>
      <c r="AQ309" s="181">
        <f t="shared" si="194"/>
        <v>0</v>
      </c>
      <c r="AR309" s="180">
        <v>0</v>
      </c>
      <c r="AS309" s="180">
        <v>0</v>
      </c>
      <c r="AT309" s="181">
        <f t="shared" si="195"/>
        <v>0</v>
      </c>
      <c r="AU309" s="180">
        <f t="shared" si="219"/>
        <v>0</v>
      </c>
      <c r="AV309" s="180">
        <f t="shared" si="219"/>
        <v>993.97000000000116</v>
      </c>
      <c r="AW309" s="181">
        <f t="shared" si="196"/>
        <v>993.97000000000116</v>
      </c>
      <c r="AX309" s="183">
        <f t="shared" si="220"/>
        <v>0</v>
      </c>
      <c r="AY309" s="183">
        <f t="shared" si="220"/>
        <v>17</v>
      </c>
      <c r="AZ309" s="183">
        <v>0</v>
      </c>
      <c r="BA309" s="183">
        <v>17</v>
      </c>
      <c r="BB309" s="183"/>
      <c r="BC309" s="183"/>
      <c r="BD309" s="183">
        <f t="shared" si="221"/>
        <v>0</v>
      </c>
      <c r="BE309" s="183">
        <f t="shared" si="221"/>
        <v>0</v>
      </c>
    </row>
    <row r="310" spans="2:57" ht="34.5" customHeight="1">
      <c r="B310" s="174">
        <v>2025</v>
      </c>
      <c r="C310" s="174">
        <v>20</v>
      </c>
      <c r="D310" s="175" t="s">
        <v>1854</v>
      </c>
      <c r="E310" s="176">
        <v>20071</v>
      </c>
      <c r="F310" s="174">
        <v>1</v>
      </c>
      <c r="G310" s="174">
        <v>1</v>
      </c>
      <c r="H310" s="174">
        <v>3</v>
      </c>
      <c r="I310" s="174">
        <v>3000</v>
      </c>
      <c r="J310" s="174">
        <v>3300</v>
      </c>
      <c r="K310" s="174">
        <v>334</v>
      </c>
      <c r="L310" s="177">
        <v>480</v>
      </c>
      <c r="M310" s="178" t="s">
        <v>1850</v>
      </c>
      <c r="N310" s="179" t="s">
        <v>250</v>
      </c>
      <c r="O310" s="180">
        <v>0</v>
      </c>
      <c r="P310" s="180">
        <v>50600</v>
      </c>
      <c r="Q310" s="181">
        <v>50600</v>
      </c>
      <c r="R310" s="182" t="s">
        <v>50</v>
      </c>
      <c r="S310" s="183">
        <v>0</v>
      </c>
      <c r="T310" s="183">
        <v>2</v>
      </c>
      <c r="U310" s="180">
        <v>0</v>
      </c>
      <c r="V310" s="180">
        <v>0</v>
      </c>
      <c r="W310" s="183">
        <v>0</v>
      </c>
      <c r="X310" s="183">
        <v>0</v>
      </c>
      <c r="Y310" s="180">
        <v>0</v>
      </c>
      <c r="Z310" s="180">
        <v>50600</v>
      </c>
      <c r="AA310" s="183">
        <v>0</v>
      </c>
      <c r="AB310" s="183">
        <v>2</v>
      </c>
      <c r="AC310" s="180">
        <f t="shared" si="218"/>
        <v>0</v>
      </c>
      <c r="AD310" s="180">
        <f t="shared" si="218"/>
        <v>0</v>
      </c>
      <c r="AE310" s="181">
        <f t="shared" si="190"/>
        <v>0</v>
      </c>
      <c r="AF310" s="180">
        <v>0</v>
      </c>
      <c r="AG310" s="180">
        <v>0</v>
      </c>
      <c r="AH310" s="181">
        <f t="shared" si="191"/>
        <v>0</v>
      </c>
      <c r="AI310" s="180">
        <v>0</v>
      </c>
      <c r="AJ310" s="180">
        <v>0</v>
      </c>
      <c r="AK310" s="181">
        <f t="shared" si="192"/>
        <v>0</v>
      </c>
      <c r="AL310" s="180">
        <v>0</v>
      </c>
      <c r="AM310" s="180">
        <v>0</v>
      </c>
      <c r="AN310" s="181">
        <f t="shared" si="193"/>
        <v>0</v>
      </c>
      <c r="AO310" s="180">
        <v>0</v>
      </c>
      <c r="AP310" s="180">
        <v>0</v>
      </c>
      <c r="AQ310" s="181">
        <f t="shared" si="194"/>
        <v>0</v>
      </c>
      <c r="AR310" s="180">
        <v>0</v>
      </c>
      <c r="AS310" s="180">
        <v>0</v>
      </c>
      <c r="AT310" s="181">
        <f t="shared" si="195"/>
        <v>0</v>
      </c>
      <c r="AU310" s="180">
        <f t="shared" si="219"/>
        <v>0</v>
      </c>
      <c r="AV310" s="180">
        <f t="shared" si="219"/>
        <v>0</v>
      </c>
      <c r="AW310" s="181">
        <f t="shared" si="196"/>
        <v>0</v>
      </c>
      <c r="AX310" s="183">
        <f t="shared" si="220"/>
        <v>0</v>
      </c>
      <c r="AY310" s="183">
        <f t="shared" si="220"/>
        <v>0</v>
      </c>
      <c r="AZ310" s="183">
        <v>0</v>
      </c>
      <c r="BA310" s="183">
        <v>0</v>
      </c>
      <c r="BB310" s="183"/>
      <c r="BC310" s="183"/>
      <c r="BD310" s="183">
        <f t="shared" si="221"/>
        <v>0</v>
      </c>
      <c r="BE310" s="183">
        <f t="shared" si="221"/>
        <v>0</v>
      </c>
    </row>
    <row r="311" spans="2:57" ht="31.5">
      <c r="B311" s="174">
        <v>2025</v>
      </c>
      <c r="C311" s="174">
        <v>20</v>
      </c>
      <c r="D311" s="175" t="s">
        <v>1855</v>
      </c>
      <c r="E311" s="176">
        <v>20057</v>
      </c>
      <c r="F311" s="174">
        <v>1</v>
      </c>
      <c r="G311" s="174">
        <v>1</v>
      </c>
      <c r="H311" s="174">
        <v>3</v>
      </c>
      <c r="I311" s="174">
        <v>3000</v>
      </c>
      <c r="J311" s="174">
        <v>3300</v>
      </c>
      <c r="K311" s="174">
        <v>334</v>
      </c>
      <c r="L311" s="177">
        <v>480</v>
      </c>
      <c r="M311" s="178" t="s">
        <v>1850</v>
      </c>
      <c r="N311" s="179" t="s">
        <v>250</v>
      </c>
      <c r="O311" s="180">
        <v>0</v>
      </c>
      <c r="P311" s="180">
        <v>24600</v>
      </c>
      <c r="Q311" s="181">
        <v>24600</v>
      </c>
      <c r="R311" s="182" t="s">
        <v>50</v>
      </c>
      <c r="S311" s="183">
        <v>0</v>
      </c>
      <c r="T311" s="183">
        <v>2</v>
      </c>
      <c r="U311" s="180">
        <v>0</v>
      </c>
      <c r="V311" s="180">
        <v>0</v>
      </c>
      <c r="W311" s="183">
        <v>0</v>
      </c>
      <c r="X311" s="183">
        <v>0</v>
      </c>
      <c r="Y311" s="180">
        <v>0</v>
      </c>
      <c r="Z311" s="180">
        <v>24600</v>
      </c>
      <c r="AA311" s="183">
        <v>0</v>
      </c>
      <c r="AB311" s="183">
        <v>2</v>
      </c>
      <c r="AC311" s="180">
        <f t="shared" si="218"/>
        <v>0</v>
      </c>
      <c r="AD311" s="180">
        <f t="shared" si="218"/>
        <v>0</v>
      </c>
      <c r="AE311" s="181">
        <f t="shared" si="190"/>
        <v>0</v>
      </c>
      <c r="AF311" s="180">
        <v>0</v>
      </c>
      <c r="AG311" s="180">
        <v>0</v>
      </c>
      <c r="AH311" s="181">
        <f t="shared" si="191"/>
        <v>0</v>
      </c>
      <c r="AI311" s="180">
        <v>0</v>
      </c>
      <c r="AJ311" s="180">
        <v>0</v>
      </c>
      <c r="AK311" s="181">
        <f t="shared" si="192"/>
        <v>0</v>
      </c>
      <c r="AL311" s="180">
        <v>0</v>
      </c>
      <c r="AM311" s="180">
        <v>0</v>
      </c>
      <c r="AN311" s="181">
        <f t="shared" si="193"/>
        <v>0</v>
      </c>
      <c r="AO311" s="180">
        <v>0</v>
      </c>
      <c r="AP311" s="180">
        <v>0</v>
      </c>
      <c r="AQ311" s="181">
        <f t="shared" si="194"/>
        <v>0</v>
      </c>
      <c r="AR311" s="180">
        <v>0</v>
      </c>
      <c r="AS311" s="180">
        <v>0</v>
      </c>
      <c r="AT311" s="181">
        <f t="shared" si="195"/>
        <v>0</v>
      </c>
      <c r="AU311" s="180">
        <f t="shared" si="219"/>
        <v>0</v>
      </c>
      <c r="AV311" s="180">
        <f t="shared" si="219"/>
        <v>0</v>
      </c>
      <c r="AW311" s="181">
        <f t="shared" si="196"/>
        <v>0</v>
      </c>
      <c r="AX311" s="183">
        <f t="shared" si="220"/>
        <v>0</v>
      </c>
      <c r="AY311" s="183">
        <f t="shared" si="220"/>
        <v>0</v>
      </c>
      <c r="AZ311" s="183">
        <v>0</v>
      </c>
      <c r="BA311" s="183">
        <v>0</v>
      </c>
      <c r="BB311" s="183"/>
      <c r="BC311" s="183"/>
      <c r="BD311" s="183">
        <f t="shared" si="221"/>
        <v>0</v>
      </c>
      <c r="BE311" s="183">
        <f t="shared" si="221"/>
        <v>0</v>
      </c>
    </row>
    <row r="312" spans="2:57" ht="42.75" customHeight="1">
      <c r="B312" s="174">
        <v>2025</v>
      </c>
      <c r="C312" s="174">
        <v>20</v>
      </c>
      <c r="D312" s="175" t="s">
        <v>1856</v>
      </c>
      <c r="E312" s="176">
        <v>20022</v>
      </c>
      <c r="F312" s="174">
        <v>1</v>
      </c>
      <c r="G312" s="174">
        <v>1</v>
      </c>
      <c r="H312" s="174">
        <v>3</v>
      </c>
      <c r="I312" s="174">
        <v>3000</v>
      </c>
      <c r="J312" s="174">
        <v>3300</v>
      </c>
      <c r="K312" s="174">
        <v>334</v>
      </c>
      <c r="L312" s="177">
        <v>480</v>
      </c>
      <c r="M312" s="178" t="s">
        <v>1850</v>
      </c>
      <c r="N312" s="179" t="s">
        <v>250</v>
      </c>
      <c r="O312" s="180">
        <v>0</v>
      </c>
      <c r="P312" s="180">
        <v>9700</v>
      </c>
      <c r="Q312" s="181">
        <v>9700</v>
      </c>
      <c r="R312" s="182" t="s">
        <v>50</v>
      </c>
      <c r="S312" s="183">
        <v>2</v>
      </c>
      <c r="T312" s="183">
        <v>46</v>
      </c>
      <c r="U312" s="180">
        <v>0</v>
      </c>
      <c r="V312" s="180">
        <v>0</v>
      </c>
      <c r="W312" s="183">
        <v>0</v>
      </c>
      <c r="X312" s="183">
        <v>0</v>
      </c>
      <c r="Y312" s="180">
        <v>0</v>
      </c>
      <c r="Z312" s="180">
        <v>9700</v>
      </c>
      <c r="AA312" s="183">
        <v>2</v>
      </c>
      <c r="AB312" s="183">
        <v>46</v>
      </c>
      <c r="AC312" s="180">
        <f t="shared" si="218"/>
        <v>0</v>
      </c>
      <c r="AD312" s="180">
        <f t="shared" si="218"/>
        <v>0</v>
      </c>
      <c r="AE312" s="181">
        <f t="shared" si="190"/>
        <v>0</v>
      </c>
      <c r="AF312" s="180">
        <v>0</v>
      </c>
      <c r="AG312" s="180">
        <v>0</v>
      </c>
      <c r="AH312" s="181">
        <f t="shared" si="191"/>
        <v>0</v>
      </c>
      <c r="AI312" s="180">
        <v>0</v>
      </c>
      <c r="AJ312" s="180">
        <v>0</v>
      </c>
      <c r="AK312" s="181">
        <f t="shared" si="192"/>
        <v>0</v>
      </c>
      <c r="AL312" s="180">
        <v>0</v>
      </c>
      <c r="AM312" s="180">
        <v>0</v>
      </c>
      <c r="AN312" s="181">
        <f t="shared" si="193"/>
        <v>0</v>
      </c>
      <c r="AO312" s="180">
        <v>0</v>
      </c>
      <c r="AP312" s="180">
        <v>0</v>
      </c>
      <c r="AQ312" s="181">
        <f t="shared" si="194"/>
        <v>0</v>
      </c>
      <c r="AR312" s="180">
        <v>0</v>
      </c>
      <c r="AS312" s="180">
        <v>0</v>
      </c>
      <c r="AT312" s="181">
        <f t="shared" si="195"/>
        <v>0</v>
      </c>
      <c r="AU312" s="180">
        <f t="shared" si="219"/>
        <v>0</v>
      </c>
      <c r="AV312" s="180">
        <f t="shared" si="219"/>
        <v>0</v>
      </c>
      <c r="AW312" s="181">
        <f t="shared" si="196"/>
        <v>0</v>
      </c>
      <c r="AX312" s="183">
        <f t="shared" si="220"/>
        <v>0</v>
      </c>
      <c r="AY312" s="183">
        <f t="shared" si="220"/>
        <v>0</v>
      </c>
      <c r="AZ312" s="183">
        <v>0</v>
      </c>
      <c r="BA312" s="183">
        <v>0</v>
      </c>
      <c r="BB312" s="183"/>
      <c r="BC312" s="183"/>
      <c r="BD312" s="183">
        <f t="shared" si="221"/>
        <v>0</v>
      </c>
      <c r="BE312" s="183">
        <f t="shared" si="221"/>
        <v>0</v>
      </c>
    </row>
    <row r="313" spans="2:57" ht="35.25" customHeight="1">
      <c r="B313" s="174">
        <v>2025</v>
      </c>
      <c r="C313" s="174">
        <v>20</v>
      </c>
      <c r="D313" s="175" t="s">
        <v>1857</v>
      </c>
      <c r="E313" s="176">
        <v>20025</v>
      </c>
      <c r="F313" s="174">
        <v>1</v>
      </c>
      <c r="G313" s="174">
        <v>1</v>
      </c>
      <c r="H313" s="174">
        <v>3</v>
      </c>
      <c r="I313" s="174">
        <v>3000</v>
      </c>
      <c r="J313" s="174">
        <v>3300</v>
      </c>
      <c r="K313" s="174">
        <v>334</v>
      </c>
      <c r="L313" s="177">
        <v>480</v>
      </c>
      <c r="M313" s="178" t="s">
        <v>1850</v>
      </c>
      <c r="N313" s="179" t="s">
        <v>250</v>
      </c>
      <c r="O313" s="180">
        <v>0</v>
      </c>
      <c r="P313" s="180">
        <v>9700</v>
      </c>
      <c r="Q313" s="181">
        <v>9700</v>
      </c>
      <c r="R313" s="182" t="s">
        <v>50</v>
      </c>
      <c r="S313" s="183">
        <v>0</v>
      </c>
      <c r="T313" s="183">
        <v>14</v>
      </c>
      <c r="U313" s="180">
        <v>0</v>
      </c>
      <c r="V313" s="180">
        <v>0</v>
      </c>
      <c r="W313" s="183">
        <v>0</v>
      </c>
      <c r="X313" s="183">
        <v>0</v>
      </c>
      <c r="Y313" s="180">
        <v>0</v>
      </c>
      <c r="Z313" s="180">
        <v>9700</v>
      </c>
      <c r="AA313" s="183">
        <v>0</v>
      </c>
      <c r="AB313" s="183">
        <v>14</v>
      </c>
      <c r="AC313" s="180">
        <f t="shared" si="218"/>
        <v>0</v>
      </c>
      <c r="AD313" s="180">
        <f t="shared" si="218"/>
        <v>0</v>
      </c>
      <c r="AE313" s="181">
        <f t="shared" si="190"/>
        <v>0</v>
      </c>
      <c r="AF313" s="180">
        <v>0</v>
      </c>
      <c r="AG313" s="180">
        <v>0</v>
      </c>
      <c r="AH313" s="181">
        <f t="shared" si="191"/>
        <v>0</v>
      </c>
      <c r="AI313" s="180">
        <v>0</v>
      </c>
      <c r="AJ313" s="180">
        <v>0</v>
      </c>
      <c r="AK313" s="181">
        <f t="shared" si="192"/>
        <v>0</v>
      </c>
      <c r="AL313" s="180">
        <v>0</v>
      </c>
      <c r="AM313" s="180">
        <v>0</v>
      </c>
      <c r="AN313" s="181">
        <f t="shared" si="193"/>
        <v>0</v>
      </c>
      <c r="AO313" s="180">
        <v>0</v>
      </c>
      <c r="AP313" s="180">
        <v>0</v>
      </c>
      <c r="AQ313" s="181">
        <f t="shared" si="194"/>
        <v>0</v>
      </c>
      <c r="AR313" s="180">
        <v>0</v>
      </c>
      <c r="AS313" s="180">
        <v>0</v>
      </c>
      <c r="AT313" s="181">
        <f t="shared" si="195"/>
        <v>0</v>
      </c>
      <c r="AU313" s="180">
        <f t="shared" si="219"/>
        <v>0</v>
      </c>
      <c r="AV313" s="180">
        <f t="shared" si="219"/>
        <v>0</v>
      </c>
      <c r="AW313" s="181">
        <f t="shared" si="196"/>
        <v>0</v>
      </c>
      <c r="AX313" s="183">
        <f t="shared" si="220"/>
        <v>0</v>
      </c>
      <c r="AY313" s="183">
        <f t="shared" si="220"/>
        <v>0</v>
      </c>
      <c r="AZ313" s="183">
        <v>0</v>
      </c>
      <c r="BA313" s="183">
        <v>0</v>
      </c>
      <c r="BB313" s="183"/>
      <c r="BC313" s="183"/>
      <c r="BD313" s="183">
        <f t="shared" si="221"/>
        <v>0</v>
      </c>
      <c r="BE313" s="183">
        <f t="shared" si="221"/>
        <v>0</v>
      </c>
    </row>
    <row r="314" spans="2:57" ht="31.5">
      <c r="B314" s="174">
        <v>2025</v>
      </c>
      <c r="C314" s="174">
        <v>20</v>
      </c>
      <c r="D314" s="175" t="s">
        <v>1858</v>
      </c>
      <c r="E314" s="176">
        <v>20077</v>
      </c>
      <c r="F314" s="174">
        <v>1</v>
      </c>
      <c r="G314" s="174">
        <v>1</v>
      </c>
      <c r="H314" s="174">
        <v>3</v>
      </c>
      <c r="I314" s="174">
        <v>3000</v>
      </c>
      <c r="J314" s="174">
        <v>3300</v>
      </c>
      <c r="K314" s="174">
        <v>334</v>
      </c>
      <c r="L314" s="177">
        <v>480</v>
      </c>
      <c r="M314" s="178" t="s">
        <v>1850</v>
      </c>
      <c r="N314" s="179" t="s">
        <v>250</v>
      </c>
      <c r="O314" s="180">
        <v>0</v>
      </c>
      <c r="P314" s="180">
        <v>96000</v>
      </c>
      <c r="Q314" s="181">
        <v>96000</v>
      </c>
      <c r="R314" s="182" t="s">
        <v>50</v>
      </c>
      <c r="S314" s="183">
        <v>0</v>
      </c>
      <c r="T314" s="183">
        <v>8</v>
      </c>
      <c r="U314" s="180">
        <v>0</v>
      </c>
      <c r="V314" s="180">
        <v>6600</v>
      </c>
      <c r="W314" s="183">
        <v>1</v>
      </c>
      <c r="X314" s="183">
        <v>13</v>
      </c>
      <c r="Y314" s="180">
        <v>0</v>
      </c>
      <c r="Z314" s="180">
        <v>0</v>
      </c>
      <c r="AA314" s="183">
        <v>0</v>
      </c>
      <c r="AB314" s="183">
        <v>0</v>
      </c>
      <c r="AC314" s="180">
        <f t="shared" si="218"/>
        <v>0</v>
      </c>
      <c r="AD314" s="180">
        <f>+P314+V314-Z314</f>
        <v>102600</v>
      </c>
      <c r="AE314" s="181">
        <f t="shared" si="190"/>
        <v>102600</v>
      </c>
      <c r="AF314" s="180">
        <v>0</v>
      </c>
      <c r="AG314" s="180">
        <v>101238.03</v>
      </c>
      <c r="AH314" s="181">
        <f t="shared" si="191"/>
        <v>101238.03</v>
      </c>
      <c r="AI314" s="180">
        <v>0</v>
      </c>
      <c r="AJ314" s="180">
        <v>0</v>
      </c>
      <c r="AK314" s="181">
        <f t="shared" si="192"/>
        <v>0</v>
      </c>
      <c r="AL314" s="180">
        <v>0</v>
      </c>
      <c r="AM314" s="180">
        <v>0</v>
      </c>
      <c r="AN314" s="181">
        <f t="shared" si="193"/>
        <v>0</v>
      </c>
      <c r="AO314" s="180">
        <v>0</v>
      </c>
      <c r="AP314" s="180">
        <v>0</v>
      </c>
      <c r="AQ314" s="181">
        <f t="shared" si="194"/>
        <v>0</v>
      </c>
      <c r="AR314" s="180">
        <v>0</v>
      </c>
      <c r="AS314" s="180">
        <v>0</v>
      </c>
      <c r="AT314" s="181">
        <f t="shared" si="195"/>
        <v>0</v>
      </c>
      <c r="AU314" s="180">
        <f t="shared" si="219"/>
        <v>0</v>
      </c>
      <c r="AV314" s="180">
        <f t="shared" si="219"/>
        <v>1361.9700000000012</v>
      </c>
      <c r="AW314" s="181">
        <f t="shared" si="196"/>
        <v>1361.9700000000012</v>
      </c>
      <c r="AX314" s="183">
        <f t="shared" si="220"/>
        <v>1</v>
      </c>
      <c r="AY314" s="183">
        <f t="shared" si="220"/>
        <v>21</v>
      </c>
      <c r="AZ314" s="183">
        <v>1</v>
      </c>
      <c r="BA314" s="183">
        <v>21</v>
      </c>
      <c r="BB314" s="183"/>
      <c r="BC314" s="183"/>
      <c r="BD314" s="183">
        <f t="shared" si="221"/>
        <v>0</v>
      </c>
      <c r="BE314" s="183">
        <f t="shared" si="221"/>
        <v>0</v>
      </c>
    </row>
    <row r="315" spans="2:57" ht="34.5" customHeight="1">
      <c r="B315" s="174">
        <v>2025</v>
      </c>
      <c r="C315" s="174">
        <v>20</v>
      </c>
      <c r="D315" s="175" t="s">
        <v>1859</v>
      </c>
      <c r="E315" s="176">
        <v>20085</v>
      </c>
      <c r="F315" s="174">
        <v>1</v>
      </c>
      <c r="G315" s="174">
        <v>1</v>
      </c>
      <c r="H315" s="174">
        <v>3</v>
      </c>
      <c r="I315" s="174">
        <v>3000</v>
      </c>
      <c r="J315" s="174">
        <v>3300</v>
      </c>
      <c r="K315" s="174">
        <v>334</v>
      </c>
      <c r="L315" s="177">
        <v>480</v>
      </c>
      <c r="M315" s="178" t="s">
        <v>1850</v>
      </c>
      <c r="N315" s="179" t="s">
        <v>250</v>
      </c>
      <c r="O315" s="180">
        <v>0</v>
      </c>
      <c r="P315" s="180">
        <v>28400</v>
      </c>
      <c r="Q315" s="181">
        <v>28400</v>
      </c>
      <c r="R315" s="182" t="s">
        <v>50</v>
      </c>
      <c r="S315" s="183">
        <v>0</v>
      </c>
      <c r="T315" s="183">
        <v>6</v>
      </c>
      <c r="U315" s="180">
        <v>0</v>
      </c>
      <c r="V315" s="180">
        <v>0</v>
      </c>
      <c r="W315" s="183">
        <v>0</v>
      </c>
      <c r="X315" s="183">
        <v>0</v>
      </c>
      <c r="Y315" s="180">
        <v>0</v>
      </c>
      <c r="Z315" s="180">
        <v>28400</v>
      </c>
      <c r="AA315" s="183">
        <v>0</v>
      </c>
      <c r="AB315" s="183">
        <v>6</v>
      </c>
      <c r="AC315" s="180">
        <f t="shared" si="218"/>
        <v>0</v>
      </c>
      <c r="AD315" s="180">
        <f t="shared" si="218"/>
        <v>0</v>
      </c>
      <c r="AE315" s="181">
        <f t="shared" si="190"/>
        <v>0</v>
      </c>
      <c r="AF315" s="180">
        <v>0</v>
      </c>
      <c r="AG315" s="180">
        <v>0</v>
      </c>
      <c r="AH315" s="181">
        <f t="shared" si="191"/>
        <v>0</v>
      </c>
      <c r="AI315" s="180">
        <v>0</v>
      </c>
      <c r="AJ315" s="180">
        <v>0</v>
      </c>
      <c r="AK315" s="181">
        <f t="shared" si="192"/>
        <v>0</v>
      </c>
      <c r="AL315" s="180">
        <v>0</v>
      </c>
      <c r="AM315" s="180">
        <v>0</v>
      </c>
      <c r="AN315" s="181">
        <f t="shared" si="193"/>
        <v>0</v>
      </c>
      <c r="AO315" s="180">
        <v>0</v>
      </c>
      <c r="AP315" s="180">
        <v>0</v>
      </c>
      <c r="AQ315" s="181">
        <f t="shared" si="194"/>
        <v>0</v>
      </c>
      <c r="AR315" s="180">
        <v>0</v>
      </c>
      <c r="AS315" s="180">
        <v>0</v>
      </c>
      <c r="AT315" s="181">
        <f t="shared" si="195"/>
        <v>0</v>
      </c>
      <c r="AU315" s="180">
        <f t="shared" si="219"/>
        <v>0</v>
      </c>
      <c r="AV315" s="180">
        <f t="shared" si="219"/>
        <v>0</v>
      </c>
      <c r="AW315" s="181">
        <f t="shared" si="196"/>
        <v>0</v>
      </c>
      <c r="AX315" s="183">
        <f t="shared" si="220"/>
        <v>0</v>
      </c>
      <c r="AY315" s="183">
        <f t="shared" si="220"/>
        <v>0</v>
      </c>
      <c r="AZ315" s="183">
        <v>0</v>
      </c>
      <c r="BA315" s="183">
        <v>0</v>
      </c>
      <c r="BB315" s="183"/>
      <c r="BC315" s="183"/>
      <c r="BD315" s="183">
        <f t="shared" si="221"/>
        <v>0</v>
      </c>
      <c r="BE315" s="183">
        <f t="shared" si="221"/>
        <v>0</v>
      </c>
    </row>
    <row r="316" spans="2:57" ht="33.75" customHeight="1">
      <c r="B316" s="174">
        <v>2025</v>
      </c>
      <c r="C316" s="174">
        <v>20</v>
      </c>
      <c r="D316" s="175" t="s">
        <v>1860</v>
      </c>
      <c r="E316" s="176">
        <v>20005</v>
      </c>
      <c r="F316" s="174">
        <v>1</v>
      </c>
      <c r="G316" s="174">
        <v>1</v>
      </c>
      <c r="H316" s="174">
        <v>3</v>
      </c>
      <c r="I316" s="174">
        <v>3000</v>
      </c>
      <c r="J316" s="174">
        <v>3300</v>
      </c>
      <c r="K316" s="174">
        <v>334</v>
      </c>
      <c r="L316" s="177">
        <v>480</v>
      </c>
      <c r="M316" s="178" t="s">
        <v>1850</v>
      </c>
      <c r="N316" s="179" t="s">
        <v>250</v>
      </c>
      <c r="O316" s="180">
        <v>0</v>
      </c>
      <c r="P316" s="180">
        <v>25300</v>
      </c>
      <c r="Q316" s="181">
        <v>25300</v>
      </c>
      <c r="R316" s="182" t="s">
        <v>50</v>
      </c>
      <c r="S316" s="183">
        <v>2</v>
      </c>
      <c r="T316" s="183">
        <v>49</v>
      </c>
      <c r="U316" s="180">
        <v>0</v>
      </c>
      <c r="V316" s="180">
        <v>0</v>
      </c>
      <c r="W316" s="183">
        <v>0</v>
      </c>
      <c r="X316" s="183">
        <v>0</v>
      </c>
      <c r="Y316" s="180">
        <v>0</v>
      </c>
      <c r="Z316" s="180">
        <v>25300</v>
      </c>
      <c r="AA316" s="183">
        <v>2</v>
      </c>
      <c r="AB316" s="183">
        <v>49</v>
      </c>
      <c r="AC316" s="180">
        <f t="shared" si="218"/>
        <v>0</v>
      </c>
      <c r="AD316" s="180">
        <f t="shared" si="218"/>
        <v>0</v>
      </c>
      <c r="AE316" s="181">
        <f t="shared" si="190"/>
        <v>0</v>
      </c>
      <c r="AF316" s="180">
        <v>0</v>
      </c>
      <c r="AG316" s="180">
        <v>0</v>
      </c>
      <c r="AH316" s="181">
        <f t="shared" si="191"/>
        <v>0</v>
      </c>
      <c r="AI316" s="180">
        <v>0</v>
      </c>
      <c r="AJ316" s="180">
        <v>0</v>
      </c>
      <c r="AK316" s="181">
        <f t="shared" si="192"/>
        <v>0</v>
      </c>
      <c r="AL316" s="180">
        <v>0</v>
      </c>
      <c r="AM316" s="180">
        <v>0</v>
      </c>
      <c r="AN316" s="181">
        <f t="shared" si="193"/>
        <v>0</v>
      </c>
      <c r="AO316" s="180">
        <v>0</v>
      </c>
      <c r="AP316" s="180">
        <v>0</v>
      </c>
      <c r="AQ316" s="181">
        <f t="shared" si="194"/>
        <v>0</v>
      </c>
      <c r="AR316" s="180">
        <v>0</v>
      </c>
      <c r="AS316" s="180">
        <v>0</v>
      </c>
      <c r="AT316" s="181">
        <f t="shared" si="195"/>
        <v>0</v>
      </c>
      <c r="AU316" s="180">
        <f t="shared" si="219"/>
        <v>0</v>
      </c>
      <c r="AV316" s="180">
        <f t="shared" si="219"/>
        <v>0</v>
      </c>
      <c r="AW316" s="181">
        <f t="shared" si="196"/>
        <v>0</v>
      </c>
      <c r="AX316" s="183">
        <f t="shared" si="220"/>
        <v>0</v>
      </c>
      <c r="AY316" s="183">
        <f t="shared" si="220"/>
        <v>0</v>
      </c>
      <c r="AZ316" s="183">
        <v>0</v>
      </c>
      <c r="BA316" s="183">
        <v>0</v>
      </c>
      <c r="BB316" s="183"/>
      <c r="BC316" s="183"/>
      <c r="BD316" s="183">
        <f t="shared" si="221"/>
        <v>0</v>
      </c>
      <c r="BE316" s="183">
        <f t="shared" si="221"/>
        <v>0</v>
      </c>
    </row>
    <row r="317" spans="2:57" ht="15.75">
      <c r="B317" s="174">
        <v>2025</v>
      </c>
      <c r="C317" s="174">
        <v>20</v>
      </c>
      <c r="D317" s="175" t="s">
        <v>1861</v>
      </c>
      <c r="E317" s="176">
        <v>20037</v>
      </c>
      <c r="F317" s="174">
        <v>1</v>
      </c>
      <c r="G317" s="174">
        <v>1</v>
      </c>
      <c r="H317" s="174">
        <v>3</v>
      </c>
      <c r="I317" s="174">
        <v>3000</v>
      </c>
      <c r="J317" s="174">
        <v>3300</v>
      </c>
      <c r="K317" s="174">
        <v>334</v>
      </c>
      <c r="L317" s="177">
        <v>480</v>
      </c>
      <c r="M317" s="178" t="s">
        <v>1850</v>
      </c>
      <c r="N317" s="179" t="s">
        <v>250</v>
      </c>
      <c r="O317" s="180">
        <v>0</v>
      </c>
      <c r="P317" s="180">
        <v>29800</v>
      </c>
      <c r="Q317" s="181">
        <v>29800</v>
      </c>
      <c r="R317" s="182" t="s">
        <v>50</v>
      </c>
      <c r="S317" s="183">
        <v>0</v>
      </c>
      <c r="T317" s="183">
        <v>6</v>
      </c>
      <c r="U317" s="180">
        <v>0</v>
      </c>
      <c r="V317" s="180">
        <v>0</v>
      </c>
      <c r="W317" s="183">
        <v>0</v>
      </c>
      <c r="X317" s="183">
        <v>0</v>
      </c>
      <c r="Y317" s="180">
        <v>0</v>
      </c>
      <c r="Z317" s="180">
        <v>29800</v>
      </c>
      <c r="AA317" s="183">
        <v>0</v>
      </c>
      <c r="AB317" s="183">
        <v>6</v>
      </c>
      <c r="AC317" s="180">
        <f t="shared" si="218"/>
        <v>0</v>
      </c>
      <c r="AD317" s="180">
        <f t="shared" si="218"/>
        <v>0</v>
      </c>
      <c r="AE317" s="181">
        <f t="shared" si="190"/>
        <v>0</v>
      </c>
      <c r="AF317" s="180">
        <v>0</v>
      </c>
      <c r="AG317" s="180">
        <v>0</v>
      </c>
      <c r="AH317" s="181">
        <f t="shared" si="191"/>
        <v>0</v>
      </c>
      <c r="AI317" s="180">
        <v>0</v>
      </c>
      <c r="AJ317" s="180">
        <v>0</v>
      </c>
      <c r="AK317" s="181">
        <f t="shared" si="192"/>
        <v>0</v>
      </c>
      <c r="AL317" s="180">
        <v>0</v>
      </c>
      <c r="AM317" s="180">
        <v>0</v>
      </c>
      <c r="AN317" s="181">
        <f t="shared" si="193"/>
        <v>0</v>
      </c>
      <c r="AO317" s="180">
        <v>0</v>
      </c>
      <c r="AP317" s="180">
        <v>0</v>
      </c>
      <c r="AQ317" s="181">
        <f t="shared" si="194"/>
        <v>0</v>
      </c>
      <c r="AR317" s="180">
        <v>0</v>
      </c>
      <c r="AS317" s="180">
        <v>0</v>
      </c>
      <c r="AT317" s="181">
        <f t="shared" si="195"/>
        <v>0</v>
      </c>
      <c r="AU317" s="180">
        <f t="shared" si="219"/>
        <v>0</v>
      </c>
      <c r="AV317" s="180">
        <f t="shared" si="219"/>
        <v>0</v>
      </c>
      <c r="AW317" s="181">
        <f t="shared" si="196"/>
        <v>0</v>
      </c>
      <c r="AX317" s="183">
        <f t="shared" si="220"/>
        <v>0</v>
      </c>
      <c r="AY317" s="183">
        <f t="shared" si="220"/>
        <v>0</v>
      </c>
      <c r="AZ317" s="183">
        <v>0</v>
      </c>
      <c r="BA317" s="183">
        <v>0</v>
      </c>
      <c r="BB317" s="183"/>
      <c r="BC317" s="183"/>
      <c r="BD317" s="183">
        <f t="shared" si="221"/>
        <v>0</v>
      </c>
      <c r="BE317" s="183">
        <f t="shared" si="221"/>
        <v>0</v>
      </c>
    </row>
    <row r="318" spans="2:57" ht="33.75" customHeight="1">
      <c r="B318" s="174">
        <v>2025</v>
      </c>
      <c r="C318" s="174">
        <v>20</v>
      </c>
      <c r="D318" s="175" t="s">
        <v>1862</v>
      </c>
      <c r="E318" s="176">
        <v>20080</v>
      </c>
      <c r="F318" s="174">
        <v>1</v>
      </c>
      <c r="G318" s="174">
        <v>1</v>
      </c>
      <c r="H318" s="174">
        <v>3</v>
      </c>
      <c r="I318" s="174">
        <v>3000</v>
      </c>
      <c r="J318" s="174">
        <v>3300</v>
      </c>
      <c r="K318" s="174">
        <v>334</v>
      </c>
      <c r="L318" s="177">
        <v>480</v>
      </c>
      <c r="M318" s="178" t="s">
        <v>1850</v>
      </c>
      <c r="N318" s="179" t="s">
        <v>250</v>
      </c>
      <c r="O318" s="180">
        <v>0</v>
      </c>
      <c r="P318" s="180">
        <v>14900</v>
      </c>
      <c r="Q318" s="181">
        <v>14900</v>
      </c>
      <c r="R318" s="182" t="s">
        <v>50</v>
      </c>
      <c r="S318" s="183">
        <v>0</v>
      </c>
      <c r="T318" s="183">
        <v>16</v>
      </c>
      <c r="U318" s="180">
        <v>0</v>
      </c>
      <c r="V318" s="180">
        <v>0</v>
      </c>
      <c r="W318" s="183">
        <v>0</v>
      </c>
      <c r="X318" s="183">
        <v>0</v>
      </c>
      <c r="Y318" s="180">
        <v>0</v>
      </c>
      <c r="Z318" s="180">
        <v>14900</v>
      </c>
      <c r="AA318" s="183">
        <v>0</v>
      </c>
      <c r="AB318" s="183">
        <v>16</v>
      </c>
      <c r="AC318" s="180">
        <f t="shared" si="218"/>
        <v>0</v>
      </c>
      <c r="AD318" s="180">
        <f t="shared" si="218"/>
        <v>0</v>
      </c>
      <c r="AE318" s="181">
        <f t="shared" si="190"/>
        <v>0</v>
      </c>
      <c r="AF318" s="180">
        <v>0</v>
      </c>
      <c r="AG318" s="180">
        <v>0</v>
      </c>
      <c r="AH318" s="181">
        <f t="shared" si="191"/>
        <v>0</v>
      </c>
      <c r="AI318" s="180">
        <v>0</v>
      </c>
      <c r="AJ318" s="180">
        <v>0</v>
      </c>
      <c r="AK318" s="181">
        <f t="shared" si="192"/>
        <v>0</v>
      </c>
      <c r="AL318" s="180">
        <v>0</v>
      </c>
      <c r="AM318" s="180">
        <v>0</v>
      </c>
      <c r="AN318" s="181">
        <f t="shared" si="193"/>
        <v>0</v>
      </c>
      <c r="AO318" s="180">
        <v>0</v>
      </c>
      <c r="AP318" s="180">
        <v>0</v>
      </c>
      <c r="AQ318" s="181">
        <f t="shared" si="194"/>
        <v>0</v>
      </c>
      <c r="AR318" s="180">
        <v>0</v>
      </c>
      <c r="AS318" s="180">
        <v>0</v>
      </c>
      <c r="AT318" s="181">
        <f t="shared" si="195"/>
        <v>0</v>
      </c>
      <c r="AU318" s="180">
        <f t="shared" si="219"/>
        <v>0</v>
      </c>
      <c r="AV318" s="180">
        <f t="shared" si="219"/>
        <v>0</v>
      </c>
      <c r="AW318" s="181">
        <f t="shared" si="196"/>
        <v>0</v>
      </c>
      <c r="AX318" s="183">
        <f t="shared" si="220"/>
        <v>0</v>
      </c>
      <c r="AY318" s="183">
        <f t="shared" si="220"/>
        <v>0</v>
      </c>
      <c r="AZ318" s="183">
        <v>0</v>
      </c>
      <c r="BA318" s="183">
        <v>0</v>
      </c>
      <c r="BB318" s="183"/>
      <c r="BC318" s="183"/>
      <c r="BD318" s="183">
        <f t="shared" si="221"/>
        <v>0</v>
      </c>
      <c r="BE318" s="183">
        <f t="shared" si="221"/>
        <v>0</v>
      </c>
    </row>
    <row r="319" spans="2:57" ht="31.5">
      <c r="B319" s="174">
        <v>2025</v>
      </c>
      <c r="C319" s="174">
        <v>20</v>
      </c>
      <c r="D319" s="175" t="s">
        <v>1863</v>
      </c>
      <c r="E319" s="176">
        <v>20036</v>
      </c>
      <c r="F319" s="174">
        <v>1</v>
      </c>
      <c r="G319" s="174">
        <v>1</v>
      </c>
      <c r="H319" s="174">
        <v>3</v>
      </c>
      <c r="I319" s="174">
        <v>3000</v>
      </c>
      <c r="J319" s="174">
        <v>3300</v>
      </c>
      <c r="K319" s="174">
        <v>334</v>
      </c>
      <c r="L319" s="177">
        <v>480</v>
      </c>
      <c r="M319" s="178" t="s">
        <v>1850</v>
      </c>
      <c r="N319" s="179" t="s">
        <v>250</v>
      </c>
      <c r="O319" s="180">
        <v>0</v>
      </c>
      <c r="P319" s="180">
        <v>41600</v>
      </c>
      <c r="Q319" s="181">
        <v>41600</v>
      </c>
      <c r="R319" s="182" t="s">
        <v>50</v>
      </c>
      <c r="S319" s="183">
        <v>0</v>
      </c>
      <c r="T319" s="183">
        <v>3</v>
      </c>
      <c r="U319" s="180">
        <v>0</v>
      </c>
      <c r="V319" s="180">
        <v>0</v>
      </c>
      <c r="W319" s="183">
        <v>0</v>
      </c>
      <c r="X319" s="183">
        <v>0</v>
      </c>
      <c r="Y319" s="180">
        <v>0</v>
      </c>
      <c r="Z319" s="180">
        <v>41600</v>
      </c>
      <c r="AA319" s="183">
        <v>0</v>
      </c>
      <c r="AB319" s="183">
        <v>3</v>
      </c>
      <c r="AC319" s="180">
        <f t="shared" si="218"/>
        <v>0</v>
      </c>
      <c r="AD319" s="180">
        <f t="shared" si="218"/>
        <v>0</v>
      </c>
      <c r="AE319" s="181">
        <f t="shared" si="190"/>
        <v>0</v>
      </c>
      <c r="AF319" s="180">
        <v>0</v>
      </c>
      <c r="AG319" s="180">
        <v>0</v>
      </c>
      <c r="AH319" s="181">
        <f t="shared" si="191"/>
        <v>0</v>
      </c>
      <c r="AI319" s="180">
        <v>0</v>
      </c>
      <c r="AJ319" s="180">
        <v>0</v>
      </c>
      <c r="AK319" s="181">
        <f t="shared" si="192"/>
        <v>0</v>
      </c>
      <c r="AL319" s="180">
        <v>0</v>
      </c>
      <c r="AM319" s="180">
        <v>0</v>
      </c>
      <c r="AN319" s="181">
        <f t="shared" si="193"/>
        <v>0</v>
      </c>
      <c r="AO319" s="180">
        <v>0</v>
      </c>
      <c r="AP319" s="180">
        <v>0</v>
      </c>
      <c r="AQ319" s="181">
        <f t="shared" si="194"/>
        <v>0</v>
      </c>
      <c r="AR319" s="180">
        <v>0</v>
      </c>
      <c r="AS319" s="180">
        <v>0</v>
      </c>
      <c r="AT319" s="181">
        <f t="shared" si="195"/>
        <v>0</v>
      </c>
      <c r="AU319" s="180">
        <f t="shared" si="219"/>
        <v>0</v>
      </c>
      <c r="AV319" s="180">
        <f t="shared" si="219"/>
        <v>0</v>
      </c>
      <c r="AW319" s="181">
        <f t="shared" si="196"/>
        <v>0</v>
      </c>
      <c r="AX319" s="183">
        <f t="shared" si="220"/>
        <v>0</v>
      </c>
      <c r="AY319" s="183">
        <f t="shared" si="220"/>
        <v>0</v>
      </c>
      <c r="AZ319" s="183">
        <v>0</v>
      </c>
      <c r="BA319" s="183">
        <v>0</v>
      </c>
      <c r="BB319" s="183"/>
      <c r="BC319" s="183"/>
      <c r="BD319" s="183">
        <f t="shared" si="221"/>
        <v>0</v>
      </c>
      <c r="BE319" s="183">
        <f t="shared" si="221"/>
        <v>0</v>
      </c>
    </row>
    <row r="320" spans="2:57" ht="34.5" customHeight="1">
      <c r="B320" s="174">
        <v>2025</v>
      </c>
      <c r="C320" s="174">
        <v>20</v>
      </c>
      <c r="D320" s="175" t="s">
        <v>1864</v>
      </c>
      <c r="E320" s="176">
        <v>20051</v>
      </c>
      <c r="F320" s="174">
        <v>1</v>
      </c>
      <c r="G320" s="174">
        <v>1</v>
      </c>
      <c r="H320" s="174">
        <v>3</v>
      </c>
      <c r="I320" s="174">
        <v>3000</v>
      </c>
      <c r="J320" s="174">
        <v>3300</v>
      </c>
      <c r="K320" s="174">
        <v>334</v>
      </c>
      <c r="L320" s="177">
        <v>480</v>
      </c>
      <c r="M320" s="178" t="s">
        <v>1850</v>
      </c>
      <c r="N320" s="179" t="s">
        <v>250</v>
      </c>
      <c r="O320" s="180">
        <v>0</v>
      </c>
      <c r="P320" s="180">
        <v>14900</v>
      </c>
      <c r="Q320" s="181">
        <v>14900</v>
      </c>
      <c r="R320" s="182" t="s">
        <v>50</v>
      </c>
      <c r="S320" s="183">
        <v>1</v>
      </c>
      <c r="T320" s="183">
        <v>26</v>
      </c>
      <c r="U320" s="180">
        <v>0</v>
      </c>
      <c r="V320" s="180">
        <v>0</v>
      </c>
      <c r="W320" s="183">
        <v>0</v>
      </c>
      <c r="X320" s="183">
        <v>0</v>
      </c>
      <c r="Y320" s="180">
        <v>0</v>
      </c>
      <c r="Z320" s="180">
        <v>14900</v>
      </c>
      <c r="AA320" s="183">
        <v>1</v>
      </c>
      <c r="AB320" s="183">
        <v>26</v>
      </c>
      <c r="AC320" s="180">
        <f t="shared" si="218"/>
        <v>0</v>
      </c>
      <c r="AD320" s="180">
        <f t="shared" si="218"/>
        <v>0</v>
      </c>
      <c r="AE320" s="181">
        <f t="shared" si="190"/>
        <v>0</v>
      </c>
      <c r="AF320" s="180">
        <v>0</v>
      </c>
      <c r="AG320" s="180">
        <v>0</v>
      </c>
      <c r="AH320" s="181">
        <f t="shared" si="191"/>
        <v>0</v>
      </c>
      <c r="AI320" s="180">
        <v>0</v>
      </c>
      <c r="AJ320" s="180">
        <v>0</v>
      </c>
      <c r="AK320" s="181">
        <f t="shared" si="192"/>
        <v>0</v>
      </c>
      <c r="AL320" s="180">
        <v>0</v>
      </c>
      <c r="AM320" s="180">
        <v>0</v>
      </c>
      <c r="AN320" s="181">
        <f t="shared" si="193"/>
        <v>0</v>
      </c>
      <c r="AO320" s="180">
        <v>0</v>
      </c>
      <c r="AP320" s="180">
        <v>0</v>
      </c>
      <c r="AQ320" s="181">
        <f t="shared" si="194"/>
        <v>0</v>
      </c>
      <c r="AR320" s="180">
        <v>0</v>
      </c>
      <c r="AS320" s="180">
        <v>0</v>
      </c>
      <c r="AT320" s="181">
        <f t="shared" si="195"/>
        <v>0</v>
      </c>
      <c r="AU320" s="180">
        <f t="shared" si="219"/>
        <v>0</v>
      </c>
      <c r="AV320" s="180">
        <f t="shared" si="219"/>
        <v>0</v>
      </c>
      <c r="AW320" s="181">
        <f t="shared" si="196"/>
        <v>0</v>
      </c>
      <c r="AX320" s="183">
        <f t="shared" si="220"/>
        <v>0</v>
      </c>
      <c r="AY320" s="183">
        <f t="shared" si="220"/>
        <v>0</v>
      </c>
      <c r="AZ320" s="183">
        <v>0</v>
      </c>
      <c r="BA320" s="183">
        <v>0</v>
      </c>
      <c r="BB320" s="183"/>
      <c r="BC320" s="183"/>
      <c r="BD320" s="183">
        <f t="shared" si="221"/>
        <v>0</v>
      </c>
      <c r="BE320" s="183">
        <f t="shared" si="221"/>
        <v>0</v>
      </c>
    </row>
    <row r="321" spans="2:57" ht="31.5">
      <c r="B321" s="174">
        <v>2025</v>
      </c>
      <c r="C321" s="174">
        <v>20</v>
      </c>
      <c r="D321" s="175" t="s">
        <v>1865</v>
      </c>
      <c r="E321" s="176">
        <v>20081</v>
      </c>
      <c r="F321" s="174">
        <v>1</v>
      </c>
      <c r="G321" s="174">
        <v>1</v>
      </c>
      <c r="H321" s="174">
        <v>3</v>
      </c>
      <c r="I321" s="174">
        <v>3000</v>
      </c>
      <c r="J321" s="174">
        <v>3300</v>
      </c>
      <c r="K321" s="174">
        <v>334</v>
      </c>
      <c r="L321" s="177">
        <v>480</v>
      </c>
      <c r="M321" s="178" t="s">
        <v>1850</v>
      </c>
      <c r="N321" s="179" t="s">
        <v>250</v>
      </c>
      <c r="O321" s="180">
        <v>0</v>
      </c>
      <c r="P321" s="180">
        <v>14900</v>
      </c>
      <c r="Q321" s="181">
        <v>14900</v>
      </c>
      <c r="R321" s="182" t="s">
        <v>50</v>
      </c>
      <c r="S321" s="183">
        <v>0</v>
      </c>
      <c r="T321" s="183">
        <v>5</v>
      </c>
      <c r="U321" s="180">
        <v>0</v>
      </c>
      <c r="V321" s="180">
        <v>0</v>
      </c>
      <c r="W321" s="183">
        <v>0</v>
      </c>
      <c r="X321" s="183">
        <v>0</v>
      </c>
      <c r="Y321" s="180">
        <v>0</v>
      </c>
      <c r="Z321" s="180">
        <v>14900</v>
      </c>
      <c r="AA321" s="183">
        <v>0</v>
      </c>
      <c r="AB321" s="183">
        <v>5</v>
      </c>
      <c r="AC321" s="180">
        <f t="shared" si="218"/>
        <v>0</v>
      </c>
      <c r="AD321" s="180">
        <f t="shared" si="218"/>
        <v>0</v>
      </c>
      <c r="AE321" s="181">
        <f t="shared" si="190"/>
        <v>0</v>
      </c>
      <c r="AF321" s="180">
        <v>0</v>
      </c>
      <c r="AG321" s="180">
        <v>0</v>
      </c>
      <c r="AH321" s="181">
        <f t="shared" si="191"/>
        <v>0</v>
      </c>
      <c r="AI321" s="180">
        <v>0</v>
      </c>
      <c r="AJ321" s="180">
        <v>0</v>
      </c>
      <c r="AK321" s="181">
        <f t="shared" si="192"/>
        <v>0</v>
      </c>
      <c r="AL321" s="180">
        <v>0</v>
      </c>
      <c r="AM321" s="180">
        <v>0</v>
      </c>
      <c r="AN321" s="181">
        <f t="shared" si="193"/>
        <v>0</v>
      </c>
      <c r="AO321" s="180">
        <v>0</v>
      </c>
      <c r="AP321" s="180">
        <v>0</v>
      </c>
      <c r="AQ321" s="181">
        <f t="shared" si="194"/>
        <v>0</v>
      </c>
      <c r="AR321" s="180">
        <v>0</v>
      </c>
      <c r="AS321" s="180">
        <v>0</v>
      </c>
      <c r="AT321" s="181">
        <f t="shared" si="195"/>
        <v>0</v>
      </c>
      <c r="AU321" s="180">
        <f t="shared" si="219"/>
        <v>0</v>
      </c>
      <c r="AV321" s="180">
        <f t="shared" si="219"/>
        <v>0</v>
      </c>
      <c r="AW321" s="181">
        <f t="shared" si="196"/>
        <v>0</v>
      </c>
      <c r="AX321" s="183">
        <f t="shared" si="220"/>
        <v>0</v>
      </c>
      <c r="AY321" s="183">
        <f t="shared" si="220"/>
        <v>0</v>
      </c>
      <c r="AZ321" s="183">
        <v>0</v>
      </c>
      <c r="BA321" s="183">
        <v>0</v>
      </c>
      <c r="BB321" s="183"/>
      <c r="BC321" s="183"/>
      <c r="BD321" s="183">
        <f t="shared" si="221"/>
        <v>0</v>
      </c>
      <c r="BE321" s="183">
        <f t="shared" si="221"/>
        <v>0</v>
      </c>
    </row>
    <row r="322" spans="2:57" ht="31.5">
      <c r="B322" s="174">
        <v>2025</v>
      </c>
      <c r="C322" s="174">
        <v>20</v>
      </c>
      <c r="D322" s="175" t="s">
        <v>1866</v>
      </c>
      <c r="E322" s="176">
        <v>20083</v>
      </c>
      <c r="F322" s="174">
        <v>1</v>
      </c>
      <c r="G322" s="174">
        <v>1</v>
      </c>
      <c r="H322" s="174">
        <v>3</v>
      </c>
      <c r="I322" s="174">
        <v>3000</v>
      </c>
      <c r="J322" s="174">
        <v>3300</v>
      </c>
      <c r="K322" s="174">
        <v>334</v>
      </c>
      <c r="L322" s="177">
        <v>480</v>
      </c>
      <c r="M322" s="178" t="s">
        <v>1850</v>
      </c>
      <c r="N322" s="179" t="s">
        <v>250</v>
      </c>
      <c r="O322" s="180">
        <v>0</v>
      </c>
      <c r="P322" s="180">
        <v>215700</v>
      </c>
      <c r="Q322" s="181">
        <v>215700</v>
      </c>
      <c r="R322" s="182" t="s">
        <v>50</v>
      </c>
      <c r="S322" s="183">
        <v>0</v>
      </c>
      <c r="T322" s="183">
        <v>7</v>
      </c>
      <c r="U322" s="180">
        <v>0</v>
      </c>
      <c r="V322" s="180">
        <v>0</v>
      </c>
      <c r="W322" s="183">
        <v>0</v>
      </c>
      <c r="X322" s="183">
        <v>0</v>
      </c>
      <c r="Y322" s="180">
        <v>0</v>
      </c>
      <c r="Z322" s="180">
        <v>215700</v>
      </c>
      <c r="AA322" s="183">
        <v>0</v>
      </c>
      <c r="AB322" s="183">
        <v>7</v>
      </c>
      <c r="AC322" s="180">
        <f t="shared" si="218"/>
        <v>0</v>
      </c>
      <c r="AD322" s="180">
        <f t="shared" si="218"/>
        <v>0</v>
      </c>
      <c r="AE322" s="181">
        <f t="shared" si="190"/>
        <v>0</v>
      </c>
      <c r="AF322" s="180">
        <v>0</v>
      </c>
      <c r="AG322" s="180">
        <v>0</v>
      </c>
      <c r="AH322" s="181">
        <f t="shared" si="191"/>
        <v>0</v>
      </c>
      <c r="AI322" s="180">
        <v>0</v>
      </c>
      <c r="AJ322" s="180">
        <v>0</v>
      </c>
      <c r="AK322" s="181">
        <f t="shared" si="192"/>
        <v>0</v>
      </c>
      <c r="AL322" s="180">
        <v>0</v>
      </c>
      <c r="AM322" s="180">
        <v>0</v>
      </c>
      <c r="AN322" s="181">
        <f t="shared" si="193"/>
        <v>0</v>
      </c>
      <c r="AO322" s="180">
        <v>0</v>
      </c>
      <c r="AP322" s="180">
        <v>0</v>
      </c>
      <c r="AQ322" s="181">
        <f t="shared" si="194"/>
        <v>0</v>
      </c>
      <c r="AR322" s="180">
        <v>0</v>
      </c>
      <c r="AS322" s="180">
        <v>0</v>
      </c>
      <c r="AT322" s="181">
        <f t="shared" si="195"/>
        <v>0</v>
      </c>
      <c r="AU322" s="180">
        <f t="shared" si="219"/>
        <v>0</v>
      </c>
      <c r="AV322" s="180">
        <f t="shared" si="219"/>
        <v>0</v>
      </c>
      <c r="AW322" s="181">
        <f t="shared" si="196"/>
        <v>0</v>
      </c>
      <c r="AX322" s="183">
        <f t="shared" si="220"/>
        <v>0</v>
      </c>
      <c r="AY322" s="183">
        <f t="shared" si="220"/>
        <v>0</v>
      </c>
      <c r="AZ322" s="183">
        <v>0</v>
      </c>
      <c r="BA322" s="183">
        <v>0</v>
      </c>
      <c r="BB322" s="183"/>
      <c r="BC322" s="183"/>
      <c r="BD322" s="183">
        <f t="shared" si="221"/>
        <v>0</v>
      </c>
      <c r="BE322" s="183">
        <f t="shared" si="221"/>
        <v>0</v>
      </c>
    </row>
    <row r="323" spans="2:57" ht="31.5">
      <c r="B323" s="174">
        <v>2025</v>
      </c>
      <c r="C323" s="174">
        <v>20</v>
      </c>
      <c r="D323" s="175" t="s">
        <v>1867</v>
      </c>
      <c r="E323" s="176">
        <v>20038</v>
      </c>
      <c r="F323" s="174">
        <v>1</v>
      </c>
      <c r="G323" s="174">
        <v>1</v>
      </c>
      <c r="H323" s="174">
        <v>3</v>
      </c>
      <c r="I323" s="174">
        <v>3000</v>
      </c>
      <c r="J323" s="174">
        <v>3300</v>
      </c>
      <c r="K323" s="174">
        <v>334</v>
      </c>
      <c r="L323" s="177">
        <v>480</v>
      </c>
      <c r="M323" s="178" t="s">
        <v>1850</v>
      </c>
      <c r="N323" s="179" t="s">
        <v>250</v>
      </c>
      <c r="O323" s="180">
        <v>0</v>
      </c>
      <c r="P323" s="180">
        <v>251300</v>
      </c>
      <c r="Q323" s="181">
        <v>251300</v>
      </c>
      <c r="R323" s="182" t="s">
        <v>50</v>
      </c>
      <c r="S323" s="183">
        <v>0</v>
      </c>
      <c r="T323" s="183">
        <v>8</v>
      </c>
      <c r="U323" s="180">
        <v>0</v>
      </c>
      <c r="V323" s="180">
        <v>0</v>
      </c>
      <c r="W323" s="183">
        <v>0</v>
      </c>
      <c r="X323" s="183">
        <v>4</v>
      </c>
      <c r="Y323" s="180">
        <v>0</v>
      </c>
      <c r="Z323" s="180">
        <v>192600</v>
      </c>
      <c r="AA323" s="183">
        <v>0</v>
      </c>
      <c r="AB323" s="183">
        <v>0</v>
      </c>
      <c r="AC323" s="180">
        <f t="shared" si="218"/>
        <v>0</v>
      </c>
      <c r="AD323" s="180">
        <f t="shared" si="218"/>
        <v>58700</v>
      </c>
      <c r="AE323" s="181">
        <f t="shared" si="190"/>
        <v>58700</v>
      </c>
      <c r="AF323" s="180">
        <v>0</v>
      </c>
      <c r="AG323" s="180">
        <v>57896.57</v>
      </c>
      <c r="AH323" s="181">
        <f t="shared" si="191"/>
        <v>57896.57</v>
      </c>
      <c r="AI323" s="180">
        <v>0</v>
      </c>
      <c r="AJ323" s="180">
        <v>0</v>
      </c>
      <c r="AK323" s="181">
        <f t="shared" si="192"/>
        <v>0</v>
      </c>
      <c r="AL323" s="180">
        <v>0</v>
      </c>
      <c r="AM323" s="180">
        <v>0</v>
      </c>
      <c r="AN323" s="181">
        <f t="shared" si="193"/>
        <v>0</v>
      </c>
      <c r="AO323" s="180">
        <v>0</v>
      </c>
      <c r="AP323" s="180">
        <v>0</v>
      </c>
      <c r="AQ323" s="181">
        <f t="shared" si="194"/>
        <v>0</v>
      </c>
      <c r="AR323" s="180">
        <v>0</v>
      </c>
      <c r="AS323" s="180">
        <v>0</v>
      </c>
      <c r="AT323" s="181">
        <f t="shared" si="195"/>
        <v>0</v>
      </c>
      <c r="AU323" s="180">
        <f t="shared" si="219"/>
        <v>0</v>
      </c>
      <c r="AV323" s="180">
        <f t="shared" si="219"/>
        <v>803.43000000000029</v>
      </c>
      <c r="AW323" s="181">
        <f t="shared" si="196"/>
        <v>803.43000000000029</v>
      </c>
      <c r="AX323" s="183">
        <f t="shared" si="220"/>
        <v>0</v>
      </c>
      <c r="AY323" s="183">
        <f t="shared" si="220"/>
        <v>12</v>
      </c>
      <c r="AZ323" s="183">
        <v>0</v>
      </c>
      <c r="BA323" s="183">
        <v>12</v>
      </c>
      <c r="BB323" s="183"/>
      <c r="BC323" s="183"/>
      <c r="BD323" s="183">
        <f t="shared" si="221"/>
        <v>0</v>
      </c>
      <c r="BE323" s="183">
        <f t="shared" si="221"/>
        <v>0</v>
      </c>
    </row>
    <row r="324" spans="2:57" ht="36" customHeight="1">
      <c r="B324" s="174">
        <v>2025</v>
      </c>
      <c r="C324" s="174">
        <v>20</v>
      </c>
      <c r="D324" s="175" t="s">
        <v>1868</v>
      </c>
      <c r="E324" s="176">
        <v>20027</v>
      </c>
      <c r="F324" s="174">
        <v>1</v>
      </c>
      <c r="G324" s="174">
        <v>1</v>
      </c>
      <c r="H324" s="174">
        <v>3</v>
      </c>
      <c r="I324" s="174">
        <v>3000</v>
      </c>
      <c r="J324" s="174">
        <v>3300</v>
      </c>
      <c r="K324" s="174">
        <v>334</v>
      </c>
      <c r="L324" s="177">
        <v>480</v>
      </c>
      <c r="M324" s="178" t="s">
        <v>1850</v>
      </c>
      <c r="N324" s="179" t="s">
        <v>250</v>
      </c>
      <c r="O324" s="180">
        <v>0</v>
      </c>
      <c r="P324" s="180">
        <v>238800</v>
      </c>
      <c r="Q324" s="181">
        <v>238800</v>
      </c>
      <c r="R324" s="182" t="s">
        <v>50</v>
      </c>
      <c r="S324" s="183">
        <v>0</v>
      </c>
      <c r="T324" s="183">
        <v>20</v>
      </c>
      <c r="U324" s="180">
        <v>0</v>
      </c>
      <c r="V324" s="180">
        <v>0</v>
      </c>
      <c r="W324" s="183">
        <v>0</v>
      </c>
      <c r="X324" s="183">
        <v>0</v>
      </c>
      <c r="Y324" s="180">
        <v>0</v>
      </c>
      <c r="Z324" s="180">
        <v>238800</v>
      </c>
      <c r="AA324" s="183">
        <v>0</v>
      </c>
      <c r="AB324" s="183">
        <v>20</v>
      </c>
      <c r="AC324" s="180">
        <f t="shared" si="218"/>
        <v>0</v>
      </c>
      <c r="AD324" s="180">
        <f t="shared" si="218"/>
        <v>0</v>
      </c>
      <c r="AE324" s="181">
        <f t="shared" si="190"/>
        <v>0</v>
      </c>
      <c r="AF324" s="180">
        <v>0</v>
      </c>
      <c r="AG324" s="180">
        <v>0</v>
      </c>
      <c r="AH324" s="181">
        <f t="shared" si="191"/>
        <v>0</v>
      </c>
      <c r="AI324" s="180">
        <v>0</v>
      </c>
      <c r="AJ324" s="180">
        <v>0</v>
      </c>
      <c r="AK324" s="181">
        <f t="shared" si="192"/>
        <v>0</v>
      </c>
      <c r="AL324" s="180">
        <v>0</v>
      </c>
      <c r="AM324" s="180">
        <v>0</v>
      </c>
      <c r="AN324" s="181">
        <f t="shared" si="193"/>
        <v>0</v>
      </c>
      <c r="AO324" s="180">
        <v>0</v>
      </c>
      <c r="AP324" s="180">
        <v>0</v>
      </c>
      <c r="AQ324" s="181">
        <f t="shared" si="194"/>
        <v>0</v>
      </c>
      <c r="AR324" s="180">
        <v>0</v>
      </c>
      <c r="AS324" s="180">
        <v>0</v>
      </c>
      <c r="AT324" s="181">
        <f t="shared" si="195"/>
        <v>0</v>
      </c>
      <c r="AU324" s="180">
        <f t="shared" si="219"/>
        <v>0</v>
      </c>
      <c r="AV324" s="180">
        <f t="shared" si="219"/>
        <v>0</v>
      </c>
      <c r="AW324" s="181">
        <f t="shared" si="196"/>
        <v>0</v>
      </c>
      <c r="AX324" s="183">
        <f t="shared" si="220"/>
        <v>0</v>
      </c>
      <c r="AY324" s="183">
        <f t="shared" si="220"/>
        <v>0</v>
      </c>
      <c r="AZ324" s="183">
        <v>0</v>
      </c>
      <c r="BA324" s="183">
        <v>0</v>
      </c>
      <c r="BB324" s="183"/>
      <c r="BC324" s="183"/>
      <c r="BD324" s="183">
        <f t="shared" si="221"/>
        <v>0</v>
      </c>
      <c r="BE324" s="183">
        <f t="shared" si="221"/>
        <v>0</v>
      </c>
    </row>
    <row r="325" spans="2:57" ht="31.5">
      <c r="B325" s="174">
        <v>2025</v>
      </c>
      <c r="C325" s="174">
        <v>20</v>
      </c>
      <c r="D325" s="175" t="s">
        <v>1869</v>
      </c>
      <c r="E325" s="176">
        <v>20011</v>
      </c>
      <c r="F325" s="174">
        <v>1</v>
      </c>
      <c r="G325" s="174">
        <v>1</v>
      </c>
      <c r="H325" s="174">
        <v>3</v>
      </c>
      <c r="I325" s="174">
        <v>3000</v>
      </c>
      <c r="J325" s="174">
        <v>3300</v>
      </c>
      <c r="K325" s="174">
        <v>334</v>
      </c>
      <c r="L325" s="177">
        <v>480</v>
      </c>
      <c r="M325" s="178" t="s">
        <v>1850</v>
      </c>
      <c r="N325" s="179" t="s">
        <v>250</v>
      </c>
      <c r="O325" s="180">
        <v>0</v>
      </c>
      <c r="P325" s="180">
        <v>175400</v>
      </c>
      <c r="Q325" s="181">
        <v>175400</v>
      </c>
      <c r="R325" s="182" t="s">
        <v>50</v>
      </c>
      <c r="S325" s="183">
        <v>0</v>
      </c>
      <c r="T325" s="183">
        <v>14</v>
      </c>
      <c r="U325" s="180">
        <v>0</v>
      </c>
      <c r="V325" s="180">
        <v>0</v>
      </c>
      <c r="W325" s="183">
        <v>0</v>
      </c>
      <c r="X325" s="183">
        <v>0</v>
      </c>
      <c r="Y325" s="180">
        <v>0</v>
      </c>
      <c r="Z325" s="180">
        <v>175400</v>
      </c>
      <c r="AA325" s="183">
        <v>0</v>
      </c>
      <c r="AB325" s="183">
        <v>14</v>
      </c>
      <c r="AC325" s="180">
        <f t="shared" si="218"/>
        <v>0</v>
      </c>
      <c r="AD325" s="180">
        <f t="shared" si="218"/>
        <v>0</v>
      </c>
      <c r="AE325" s="181">
        <f t="shared" si="190"/>
        <v>0</v>
      </c>
      <c r="AF325" s="180">
        <v>0</v>
      </c>
      <c r="AG325" s="180">
        <v>0</v>
      </c>
      <c r="AH325" s="181">
        <f t="shared" si="191"/>
        <v>0</v>
      </c>
      <c r="AI325" s="180">
        <v>0</v>
      </c>
      <c r="AJ325" s="180">
        <v>0</v>
      </c>
      <c r="AK325" s="181">
        <f t="shared" si="192"/>
        <v>0</v>
      </c>
      <c r="AL325" s="180">
        <v>0</v>
      </c>
      <c r="AM325" s="180">
        <v>0</v>
      </c>
      <c r="AN325" s="181">
        <f t="shared" si="193"/>
        <v>0</v>
      </c>
      <c r="AO325" s="180">
        <v>0</v>
      </c>
      <c r="AP325" s="180">
        <v>0</v>
      </c>
      <c r="AQ325" s="181">
        <f t="shared" si="194"/>
        <v>0</v>
      </c>
      <c r="AR325" s="180">
        <v>0</v>
      </c>
      <c r="AS325" s="180">
        <v>0</v>
      </c>
      <c r="AT325" s="181">
        <f t="shared" si="195"/>
        <v>0</v>
      </c>
      <c r="AU325" s="180">
        <f t="shared" si="219"/>
        <v>0</v>
      </c>
      <c r="AV325" s="180">
        <f t="shared" si="219"/>
        <v>0</v>
      </c>
      <c r="AW325" s="181">
        <f t="shared" si="196"/>
        <v>0</v>
      </c>
      <c r="AX325" s="183">
        <f t="shared" si="220"/>
        <v>0</v>
      </c>
      <c r="AY325" s="183">
        <f t="shared" si="220"/>
        <v>0</v>
      </c>
      <c r="AZ325" s="183">
        <v>0</v>
      </c>
      <c r="BA325" s="183">
        <v>0</v>
      </c>
      <c r="BB325" s="183"/>
      <c r="BC325" s="183"/>
      <c r="BD325" s="183">
        <f t="shared" si="221"/>
        <v>0</v>
      </c>
      <c r="BE325" s="183">
        <f t="shared" si="221"/>
        <v>0</v>
      </c>
    </row>
    <row r="326" spans="2:57" ht="15.75">
      <c r="B326" s="174">
        <v>2025</v>
      </c>
      <c r="C326" s="174">
        <v>20</v>
      </c>
      <c r="D326" s="175" t="s">
        <v>1870</v>
      </c>
      <c r="E326" s="176">
        <v>20008</v>
      </c>
      <c r="F326" s="174">
        <v>1</v>
      </c>
      <c r="G326" s="174">
        <v>1</v>
      </c>
      <c r="H326" s="174">
        <v>3</v>
      </c>
      <c r="I326" s="174">
        <v>3000</v>
      </c>
      <c r="J326" s="174">
        <v>3300</v>
      </c>
      <c r="K326" s="174">
        <v>334</v>
      </c>
      <c r="L326" s="177">
        <v>480</v>
      </c>
      <c r="M326" s="178" t="s">
        <v>1850</v>
      </c>
      <c r="N326" s="179" t="s">
        <v>250</v>
      </c>
      <c r="O326" s="180">
        <v>0</v>
      </c>
      <c r="P326" s="180">
        <v>82500</v>
      </c>
      <c r="Q326" s="181">
        <v>82500</v>
      </c>
      <c r="R326" s="182" t="s">
        <v>50</v>
      </c>
      <c r="S326" s="183">
        <v>2</v>
      </c>
      <c r="T326" s="183">
        <v>30</v>
      </c>
      <c r="U326" s="180">
        <v>0</v>
      </c>
      <c r="V326" s="180">
        <v>0</v>
      </c>
      <c r="W326" s="183">
        <v>0</v>
      </c>
      <c r="X326" s="183">
        <v>0</v>
      </c>
      <c r="Y326" s="180">
        <v>0</v>
      </c>
      <c r="Z326" s="180">
        <v>82500</v>
      </c>
      <c r="AA326" s="183">
        <v>2</v>
      </c>
      <c r="AB326" s="183">
        <v>30</v>
      </c>
      <c r="AC326" s="180">
        <f t="shared" si="218"/>
        <v>0</v>
      </c>
      <c r="AD326" s="180">
        <f t="shared" si="218"/>
        <v>0</v>
      </c>
      <c r="AE326" s="181">
        <f t="shared" si="190"/>
        <v>0</v>
      </c>
      <c r="AF326" s="180">
        <v>0</v>
      </c>
      <c r="AG326" s="180">
        <v>0</v>
      </c>
      <c r="AH326" s="181">
        <f t="shared" si="191"/>
        <v>0</v>
      </c>
      <c r="AI326" s="180">
        <v>0</v>
      </c>
      <c r="AJ326" s="180">
        <v>0</v>
      </c>
      <c r="AK326" s="181">
        <f t="shared" si="192"/>
        <v>0</v>
      </c>
      <c r="AL326" s="180">
        <v>0</v>
      </c>
      <c r="AM326" s="180">
        <v>0</v>
      </c>
      <c r="AN326" s="181">
        <f t="shared" si="193"/>
        <v>0</v>
      </c>
      <c r="AO326" s="180">
        <v>0</v>
      </c>
      <c r="AP326" s="180">
        <v>0</v>
      </c>
      <c r="AQ326" s="181">
        <f t="shared" si="194"/>
        <v>0</v>
      </c>
      <c r="AR326" s="180">
        <v>0</v>
      </c>
      <c r="AS326" s="180">
        <v>0</v>
      </c>
      <c r="AT326" s="181">
        <f t="shared" si="195"/>
        <v>0</v>
      </c>
      <c r="AU326" s="180">
        <f t="shared" si="219"/>
        <v>0</v>
      </c>
      <c r="AV326" s="180">
        <f t="shared" si="219"/>
        <v>0</v>
      </c>
      <c r="AW326" s="181">
        <f t="shared" si="196"/>
        <v>0</v>
      </c>
      <c r="AX326" s="183">
        <f t="shared" si="220"/>
        <v>0</v>
      </c>
      <c r="AY326" s="183">
        <f t="shared" si="220"/>
        <v>0</v>
      </c>
      <c r="AZ326" s="183">
        <v>0</v>
      </c>
      <c r="BA326" s="183">
        <v>0</v>
      </c>
      <c r="BB326" s="183"/>
      <c r="BC326" s="183"/>
      <c r="BD326" s="183">
        <f t="shared" si="221"/>
        <v>0</v>
      </c>
      <c r="BE326" s="183">
        <f t="shared" si="221"/>
        <v>0</v>
      </c>
    </row>
    <row r="327" spans="2:57" ht="33.75" customHeight="1">
      <c r="B327" s="174">
        <v>2025</v>
      </c>
      <c r="C327" s="174">
        <v>20</v>
      </c>
      <c r="D327" s="175" t="s">
        <v>1871</v>
      </c>
      <c r="E327" s="176">
        <v>20054</v>
      </c>
      <c r="F327" s="174">
        <v>1</v>
      </c>
      <c r="G327" s="174">
        <v>1</v>
      </c>
      <c r="H327" s="174">
        <v>3</v>
      </c>
      <c r="I327" s="174">
        <v>3000</v>
      </c>
      <c r="J327" s="174">
        <v>3300</v>
      </c>
      <c r="K327" s="174">
        <v>334</v>
      </c>
      <c r="L327" s="177">
        <v>480</v>
      </c>
      <c r="M327" s="178" t="s">
        <v>1850</v>
      </c>
      <c r="N327" s="179" t="s">
        <v>250</v>
      </c>
      <c r="O327" s="180">
        <v>0</v>
      </c>
      <c r="P327" s="180">
        <v>133800</v>
      </c>
      <c r="Q327" s="181">
        <v>133800</v>
      </c>
      <c r="R327" s="182" t="s">
        <v>50</v>
      </c>
      <c r="S327" s="183">
        <v>0</v>
      </c>
      <c r="T327" s="183">
        <v>10</v>
      </c>
      <c r="U327" s="180">
        <v>0</v>
      </c>
      <c r="V327" s="180">
        <v>0</v>
      </c>
      <c r="W327" s="183">
        <v>0</v>
      </c>
      <c r="X327" s="183">
        <v>0</v>
      </c>
      <c r="Y327" s="180">
        <v>0</v>
      </c>
      <c r="Z327" s="180">
        <v>133800</v>
      </c>
      <c r="AA327" s="183">
        <v>0</v>
      </c>
      <c r="AB327" s="183">
        <v>10</v>
      </c>
      <c r="AC327" s="180">
        <f t="shared" si="218"/>
        <v>0</v>
      </c>
      <c r="AD327" s="180">
        <f t="shared" si="218"/>
        <v>0</v>
      </c>
      <c r="AE327" s="181">
        <f t="shared" si="190"/>
        <v>0</v>
      </c>
      <c r="AF327" s="180">
        <v>0</v>
      </c>
      <c r="AG327" s="180">
        <v>0</v>
      </c>
      <c r="AH327" s="181">
        <f t="shared" si="191"/>
        <v>0</v>
      </c>
      <c r="AI327" s="180">
        <v>0</v>
      </c>
      <c r="AJ327" s="180">
        <v>0</v>
      </c>
      <c r="AK327" s="181">
        <f t="shared" si="192"/>
        <v>0</v>
      </c>
      <c r="AL327" s="180">
        <v>0</v>
      </c>
      <c r="AM327" s="180">
        <v>0</v>
      </c>
      <c r="AN327" s="181">
        <f t="shared" si="193"/>
        <v>0</v>
      </c>
      <c r="AO327" s="180">
        <v>0</v>
      </c>
      <c r="AP327" s="180">
        <v>0</v>
      </c>
      <c r="AQ327" s="181">
        <f t="shared" si="194"/>
        <v>0</v>
      </c>
      <c r="AR327" s="180">
        <v>0</v>
      </c>
      <c r="AS327" s="180">
        <v>0</v>
      </c>
      <c r="AT327" s="181">
        <f t="shared" si="195"/>
        <v>0</v>
      </c>
      <c r="AU327" s="180">
        <f t="shared" si="219"/>
        <v>0</v>
      </c>
      <c r="AV327" s="180">
        <f t="shared" si="219"/>
        <v>0</v>
      </c>
      <c r="AW327" s="181">
        <f t="shared" si="196"/>
        <v>0</v>
      </c>
      <c r="AX327" s="183">
        <f t="shared" si="220"/>
        <v>0</v>
      </c>
      <c r="AY327" s="183">
        <f t="shared" si="220"/>
        <v>0</v>
      </c>
      <c r="AZ327" s="183">
        <v>0</v>
      </c>
      <c r="BA327" s="183">
        <v>0</v>
      </c>
      <c r="BB327" s="183"/>
      <c r="BC327" s="183"/>
      <c r="BD327" s="183">
        <f t="shared" si="221"/>
        <v>0</v>
      </c>
      <c r="BE327" s="183">
        <f t="shared" si="221"/>
        <v>0</v>
      </c>
    </row>
    <row r="328" spans="2:57" ht="39" customHeight="1">
      <c r="B328" s="174">
        <v>2025</v>
      </c>
      <c r="C328" s="174">
        <v>20</v>
      </c>
      <c r="D328" s="175" t="s">
        <v>1872</v>
      </c>
      <c r="E328" s="176">
        <v>20066</v>
      </c>
      <c r="F328" s="174">
        <v>1</v>
      </c>
      <c r="G328" s="174">
        <v>1</v>
      </c>
      <c r="H328" s="174">
        <v>3</v>
      </c>
      <c r="I328" s="174">
        <v>3000</v>
      </c>
      <c r="J328" s="174">
        <v>3300</v>
      </c>
      <c r="K328" s="174">
        <v>334</v>
      </c>
      <c r="L328" s="177">
        <v>480</v>
      </c>
      <c r="M328" s="178" t="s">
        <v>1850</v>
      </c>
      <c r="N328" s="179" t="s">
        <v>250</v>
      </c>
      <c r="O328" s="180">
        <v>0</v>
      </c>
      <c r="P328" s="180">
        <v>96000</v>
      </c>
      <c r="Q328" s="181">
        <v>96000</v>
      </c>
      <c r="R328" s="182" t="s">
        <v>50</v>
      </c>
      <c r="S328" s="183">
        <v>1</v>
      </c>
      <c r="T328" s="183">
        <v>30</v>
      </c>
      <c r="U328" s="180">
        <v>0</v>
      </c>
      <c r="V328" s="180">
        <v>0</v>
      </c>
      <c r="W328" s="183">
        <v>0</v>
      </c>
      <c r="X328" s="183">
        <v>0</v>
      </c>
      <c r="Y328" s="180">
        <v>0</v>
      </c>
      <c r="Z328" s="180">
        <v>27100</v>
      </c>
      <c r="AA328" s="183">
        <v>1</v>
      </c>
      <c r="AB328" s="183">
        <v>16</v>
      </c>
      <c r="AC328" s="180">
        <f t="shared" si="218"/>
        <v>0</v>
      </c>
      <c r="AD328" s="180">
        <f t="shared" si="218"/>
        <v>68900</v>
      </c>
      <c r="AE328" s="181">
        <f t="shared" si="190"/>
        <v>68900</v>
      </c>
      <c r="AF328" s="180">
        <v>0</v>
      </c>
      <c r="AG328" s="180">
        <v>68001.13</v>
      </c>
      <c r="AH328" s="181">
        <f t="shared" si="191"/>
        <v>68001.13</v>
      </c>
      <c r="AI328" s="180">
        <v>0</v>
      </c>
      <c r="AJ328" s="180">
        <v>0</v>
      </c>
      <c r="AK328" s="181">
        <f t="shared" si="192"/>
        <v>0</v>
      </c>
      <c r="AL328" s="180">
        <v>0</v>
      </c>
      <c r="AM328" s="180">
        <v>0</v>
      </c>
      <c r="AN328" s="181">
        <f t="shared" si="193"/>
        <v>0</v>
      </c>
      <c r="AO328" s="180">
        <v>0</v>
      </c>
      <c r="AP328" s="180">
        <v>0</v>
      </c>
      <c r="AQ328" s="181">
        <f t="shared" si="194"/>
        <v>0</v>
      </c>
      <c r="AR328" s="180">
        <v>0</v>
      </c>
      <c r="AS328" s="180">
        <v>0</v>
      </c>
      <c r="AT328" s="181">
        <f t="shared" si="195"/>
        <v>0</v>
      </c>
      <c r="AU328" s="180">
        <f t="shared" si="219"/>
        <v>0</v>
      </c>
      <c r="AV328" s="180">
        <f t="shared" si="219"/>
        <v>898.86999999999534</v>
      </c>
      <c r="AW328" s="181">
        <f t="shared" si="196"/>
        <v>898.86999999999534</v>
      </c>
      <c r="AX328" s="183">
        <f t="shared" si="220"/>
        <v>0</v>
      </c>
      <c r="AY328" s="183">
        <f t="shared" si="220"/>
        <v>14</v>
      </c>
      <c r="AZ328" s="183">
        <v>0</v>
      </c>
      <c r="BA328" s="183">
        <v>14</v>
      </c>
      <c r="BB328" s="183"/>
      <c r="BC328" s="183"/>
      <c r="BD328" s="183">
        <f t="shared" si="221"/>
        <v>0</v>
      </c>
      <c r="BE328" s="183">
        <f t="shared" si="221"/>
        <v>0</v>
      </c>
    </row>
    <row r="329" spans="2:57" ht="34.5" customHeight="1">
      <c r="B329" s="174">
        <v>2025</v>
      </c>
      <c r="C329" s="174">
        <v>20</v>
      </c>
      <c r="D329" s="175" t="s">
        <v>1873</v>
      </c>
      <c r="E329" s="176">
        <v>20032</v>
      </c>
      <c r="F329" s="174">
        <v>1</v>
      </c>
      <c r="G329" s="174">
        <v>1</v>
      </c>
      <c r="H329" s="174">
        <v>3</v>
      </c>
      <c r="I329" s="174">
        <v>3000</v>
      </c>
      <c r="J329" s="174">
        <v>3300</v>
      </c>
      <c r="K329" s="174">
        <v>334</v>
      </c>
      <c r="L329" s="177">
        <v>480</v>
      </c>
      <c r="M329" s="178" t="s">
        <v>1850</v>
      </c>
      <c r="N329" s="179" t="s">
        <v>250</v>
      </c>
      <c r="O329" s="180">
        <v>0</v>
      </c>
      <c r="P329" s="180">
        <v>62400</v>
      </c>
      <c r="Q329" s="181">
        <v>62400</v>
      </c>
      <c r="R329" s="182" t="s">
        <v>50</v>
      </c>
      <c r="S329" s="183">
        <v>1</v>
      </c>
      <c r="T329" s="183">
        <v>20</v>
      </c>
      <c r="U329" s="180">
        <v>0</v>
      </c>
      <c r="V329" s="180">
        <v>0</v>
      </c>
      <c r="W329" s="183">
        <v>0</v>
      </c>
      <c r="X329" s="183">
        <v>0</v>
      </c>
      <c r="Y329" s="180">
        <v>0</v>
      </c>
      <c r="Z329" s="180">
        <v>38000</v>
      </c>
      <c r="AA329" s="183">
        <v>0</v>
      </c>
      <c r="AB329" s="183">
        <v>15</v>
      </c>
      <c r="AC329" s="180">
        <f t="shared" si="218"/>
        <v>0</v>
      </c>
      <c r="AD329" s="180">
        <f t="shared" si="218"/>
        <v>24400</v>
      </c>
      <c r="AE329" s="181">
        <f t="shared" si="190"/>
        <v>24400</v>
      </c>
      <c r="AF329" s="180">
        <v>0</v>
      </c>
      <c r="AG329" s="180">
        <v>24070.97</v>
      </c>
      <c r="AH329" s="181">
        <f t="shared" si="191"/>
        <v>24070.97</v>
      </c>
      <c r="AI329" s="180">
        <v>0</v>
      </c>
      <c r="AJ329" s="180">
        <v>0</v>
      </c>
      <c r="AK329" s="181">
        <f t="shared" si="192"/>
        <v>0</v>
      </c>
      <c r="AL329" s="180">
        <v>0</v>
      </c>
      <c r="AM329" s="180">
        <v>0</v>
      </c>
      <c r="AN329" s="181">
        <f t="shared" si="193"/>
        <v>0</v>
      </c>
      <c r="AO329" s="180">
        <v>0</v>
      </c>
      <c r="AP329" s="180">
        <v>0</v>
      </c>
      <c r="AQ329" s="181">
        <f t="shared" si="194"/>
        <v>0</v>
      </c>
      <c r="AR329" s="180">
        <v>0</v>
      </c>
      <c r="AS329" s="180">
        <v>0</v>
      </c>
      <c r="AT329" s="181">
        <f t="shared" si="195"/>
        <v>0</v>
      </c>
      <c r="AU329" s="180">
        <f t="shared" si="219"/>
        <v>0</v>
      </c>
      <c r="AV329" s="180">
        <f t="shared" si="219"/>
        <v>329.02999999999884</v>
      </c>
      <c r="AW329" s="181">
        <f t="shared" si="196"/>
        <v>329.02999999999884</v>
      </c>
      <c r="AX329" s="183">
        <f t="shared" si="220"/>
        <v>1</v>
      </c>
      <c r="AY329" s="183">
        <f t="shared" si="220"/>
        <v>5</v>
      </c>
      <c r="AZ329" s="183">
        <v>1</v>
      </c>
      <c r="BA329" s="183">
        <v>5</v>
      </c>
      <c r="BB329" s="183"/>
      <c r="BC329" s="183"/>
      <c r="BD329" s="183">
        <f t="shared" si="221"/>
        <v>0</v>
      </c>
      <c r="BE329" s="183">
        <f t="shared" si="221"/>
        <v>0</v>
      </c>
    </row>
    <row r="330" spans="2:57" ht="42" customHeight="1">
      <c r="B330" s="174">
        <v>2025</v>
      </c>
      <c r="C330" s="174">
        <v>20</v>
      </c>
      <c r="D330" s="175" t="s">
        <v>1874</v>
      </c>
      <c r="E330" s="176">
        <v>20060</v>
      </c>
      <c r="F330" s="174">
        <v>1</v>
      </c>
      <c r="G330" s="174">
        <v>1</v>
      </c>
      <c r="H330" s="174">
        <v>3</v>
      </c>
      <c r="I330" s="174">
        <v>3000</v>
      </c>
      <c r="J330" s="174">
        <v>3300</v>
      </c>
      <c r="K330" s="174">
        <v>334</v>
      </c>
      <c r="L330" s="177">
        <v>480</v>
      </c>
      <c r="M330" s="178" t="s">
        <v>1850</v>
      </c>
      <c r="N330" s="179" t="s">
        <v>250</v>
      </c>
      <c r="O330" s="180">
        <v>0</v>
      </c>
      <c r="P330" s="180">
        <v>50600</v>
      </c>
      <c r="Q330" s="181">
        <v>50600</v>
      </c>
      <c r="R330" s="182" t="s">
        <v>50</v>
      </c>
      <c r="S330" s="183">
        <v>0</v>
      </c>
      <c r="T330" s="183">
        <v>3</v>
      </c>
      <c r="U330" s="180">
        <v>0</v>
      </c>
      <c r="V330" s="180">
        <v>0</v>
      </c>
      <c r="W330" s="183">
        <v>0</v>
      </c>
      <c r="X330" s="183">
        <v>0</v>
      </c>
      <c r="Y330" s="180">
        <v>0</v>
      </c>
      <c r="Z330" s="180">
        <v>50600</v>
      </c>
      <c r="AA330" s="183">
        <v>0</v>
      </c>
      <c r="AB330" s="183">
        <v>3</v>
      </c>
      <c r="AC330" s="180">
        <f t="shared" si="218"/>
        <v>0</v>
      </c>
      <c r="AD330" s="180">
        <f t="shared" si="218"/>
        <v>0</v>
      </c>
      <c r="AE330" s="181">
        <f t="shared" si="190"/>
        <v>0</v>
      </c>
      <c r="AF330" s="180">
        <v>0</v>
      </c>
      <c r="AG330" s="180">
        <v>0</v>
      </c>
      <c r="AH330" s="181">
        <f t="shared" si="191"/>
        <v>0</v>
      </c>
      <c r="AI330" s="180">
        <v>0</v>
      </c>
      <c r="AJ330" s="180">
        <v>0</v>
      </c>
      <c r="AK330" s="181">
        <f t="shared" si="192"/>
        <v>0</v>
      </c>
      <c r="AL330" s="180">
        <v>0</v>
      </c>
      <c r="AM330" s="180">
        <v>0</v>
      </c>
      <c r="AN330" s="181">
        <f t="shared" si="193"/>
        <v>0</v>
      </c>
      <c r="AO330" s="180">
        <v>0</v>
      </c>
      <c r="AP330" s="180">
        <v>0</v>
      </c>
      <c r="AQ330" s="181">
        <f t="shared" si="194"/>
        <v>0</v>
      </c>
      <c r="AR330" s="180">
        <v>0</v>
      </c>
      <c r="AS330" s="180">
        <v>0</v>
      </c>
      <c r="AT330" s="181">
        <f t="shared" si="195"/>
        <v>0</v>
      </c>
      <c r="AU330" s="180">
        <f t="shared" si="219"/>
        <v>0</v>
      </c>
      <c r="AV330" s="180">
        <f t="shared" si="219"/>
        <v>0</v>
      </c>
      <c r="AW330" s="181">
        <f t="shared" si="196"/>
        <v>0</v>
      </c>
      <c r="AX330" s="183">
        <f t="shared" si="220"/>
        <v>0</v>
      </c>
      <c r="AY330" s="183">
        <f t="shared" si="220"/>
        <v>0</v>
      </c>
      <c r="AZ330" s="183">
        <v>0</v>
      </c>
      <c r="BA330" s="183">
        <v>0</v>
      </c>
      <c r="BB330" s="183"/>
      <c r="BC330" s="183"/>
      <c r="BD330" s="183">
        <f t="shared" si="221"/>
        <v>0</v>
      </c>
      <c r="BE330" s="183">
        <f t="shared" si="221"/>
        <v>0</v>
      </c>
    </row>
    <row r="331" spans="2:57" ht="34.5" customHeight="1">
      <c r="B331" s="174">
        <v>2025</v>
      </c>
      <c r="C331" s="174">
        <v>20</v>
      </c>
      <c r="D331" s="175" t="s">
        <v>1875</v>
      </c>
      <c r="E331" s="176">
        <v>20088</v>
      </c>
      <c r="F331" s="174">
        <v>1</v>
      </c>
      <c r="G331" s="174">
        <v>1</v>
      </c>
      <c r="H331" s="174">
        <v>3</v>
      </c>
      <c r="I331" s="174">
        <v>3000</v>
      </c>
      <c r="J331" s="174">
        <v>3300</v>
      </c>
      <c r="K331" s="174">
        <v>334</v>
      </c>
      <c r="L331" s="177">
        <v>480</v>
      </c>
      <c r="M331" s="178" t="s">
        <v>1850</v>
      </c>
      <c r="N331" s="179" t="s">
        <v>250</v>
      </c>
      <c r="O331" s="180">
        <v>0</v>
      </c>
      <c r="P331" s="180">
        <v>48600</v>
      </c>
      <c r="Q331" s="181">
        <v>48600</v>
      </c>
      <c r="R331" s="182" t="s">
        <v>50</v>
      </c>
      <c r="S331" s="183">
        <v>0</v>
      </c>
      <c r="T331" s="183">
        <v>3</v>
      </c>
      <c r="U331" s="180">
        <v>0</v>
      </c>
      <c r="V331" s="180">
        <v>0</v>
      </c>
      <c r="W331" s="183">
        <v>0</v>
      </c>
      <c r="X331" s="183">
        <v>0</v>
      </c>
      <c r="Y331" s="180">
        <v>0</v>
      </c>
      <c r="Z331" s="180">
        <v>48600</v>
      </c>
      <c r="AA331" s="183">
        <v>0</v>
      </c>
      <c r="AB331" s="183">
        <v>3</v>
      </c>
      <c r="AC331" s="180">
        <f t="shared" si="218"/>
        <v>0</v>
      </c>
      <c r="AD331" s="180">
        <f t="shared" si="218"/>
        <v>0</v>
      </c>
      <c r="AE331" s="181">
        <f t="shared" si="190"/>
        <v>0</v>
      </c>
      <c r="AF331" s="180">
        <v>0</v>
      </c>
      <c r="AG331" s="180">
        <v>0</v>
      </c>
      <c r="AH331" s="181">
        <f t="shared" si="191"/>
        <v>0</v>
      </c>
      <c r="AI331" s="180">
        <v>0</v>
      </c>
      <c r="AJ331" s="180">
        <v>0</v>
      </c>
      <c r="AK331" s="181">
        <f t="shared" si="192"/>
        <v>0</v>
      </c>
      <c r="AL331" s="180">
        <v>0</v>
      </c>
      <c r="AM331" s="180">
        <v>0</v>
      </c>
      <c r="AN331" s="181">
        <f t="shared" si="193"/>
        <v>0</v>
      </c>
      <c r="AO331" s="180">
        <v>0</v>
      </c>
      <c r="AP331" s="180">
        <v>0</v>
      </c>
      <c r="AQ331" s="181">
        <f t="shared" si="194"/>
        <v>0</v>
      </c>
      <c r="AR331" s="180">
        <v>0</v>
      </c>
      <c r="AS331" s="180">
        <v>0</v>
      </c>
      <c r="AT331" s="181">
        <f t="shared" si="195"/>
        <v>0</v>
      </c>
      <c r="AU331" s="180">
        <f t="shared" si="219"/>
        <v>0</v>
      </c>
      <c r="AV331" s="180">
        <f t="shared" si="219"/>
        <v>0</v>
      </c>
      <c r="AW331" s="181">
        <f t="shared" si="196"/>
        <v>0</v>
      </c>
      <c r="AX331" s="183">
        <f t="shared" si="220"/>
        <v>0</v>
      </c>
      <c r="AY331" s="183">
        <f t="shared" si="220"/>
        <v>0</v>
      </c>
      <c r="AZ331" s="183">
        <v>0</v>
      </c>
      <c r="BA331" s="183">
        <v>0</v>
      </c>
      <c r="BB331" s="183"/>
      <c r="BC331" s="183"/>
      <c r="BD331" s="183">
        <f t="shared" si="221"/>
        <v>0</v>
      </c>
      <c r="BE331" s="183">
        <f t="shared" si="221"/>
        <v>0</v>
      </c>
    </row>
    <row r="332" spans="2:57" ht="15.75">
      <c r="B332" s="174">
        <v>2025</v>
      </c>
      <c r="C332" s="174">
        <v>20</v>
      </c>
      <c r="D332" s="175" t="s">
        <v>1876</v>
      </c>
      <c r="E332" s="176">
        <v>20016</v>
      </c>
      <c r="F332" s="174">
        <v>1</v>
      </c>
      <c r="G332" s="174">
        <v>1</v>
      </c>
      <c r="H332" s="174">
        <v>3</v>
      </c>
      <c r="I332" s="174">
        <v>3000</v>
      </c>
      <c r="J332" s="174">
        <v>3300</v>
      </c>
      <c r="K332" s="174">
        <v>334</v>
      </c>
      <c r="L332" s="177">
        <v>480</v>
      </c>
      <c r="M332" s="178" t="s">
        <v>1850</v>
      </c>
      <c r="N332" s="179" t="s">
        <v>250</v>
      </c>
      <c r="O332" s="180">
        <v>0</v>
      </c>
      <c r="P332" s="180">
        <v>39500</v>
      </c>
      <c r="Q332" s="181">
        <v>39500</v>
      </c>
      <c r="R332" s="182" t="s">
        <v>50</v>
      </c>
      <c r="S332" s="183">
        <v>2</v>
      </c>
      <c r="T332" s="183">
        <v>42</v>
      </c>
      <c r="U332" s="180">
        <v>0</v>
      </c>
      <c r="V332" s="180">
        <v>0</v>
      </c>
      <c r="W332" s="183">
        <v>0</v>
      </c>
      <c r="X332" s="183">
        <v>0</v>
      </c>
      <c r="Y332" s="180">
        <v>0</v>
      </c>
      <c r="Z332" s="180">
        <v>39500</v>
      </c>
      <c r="AA332" s="183">
        <v>2</v>
      </c>
      <c r="AB332" s="183">
        <v>42</v>
      </c>
      <c r="AC332" s="180">
        <f t="shared" si="218"/>
        <v>0</v>
      </c>
      <c r="AD332" s="180">
        <f t="shared" si="218"/>
        <v>0</v>
      </c>
      <c r="AE332" s="181">
        <f t="shared" si="190"/>
        <v>0</v>
      </c>
      <c r="AF332" s="180">
        <v>0</v>
      </c>
      <c r="AG332" s="180">
        <v>0</v>
      </c>
      <c r="AH332" s="181">
        <f t="shared" si="191"/>
        <v>0</v>
      </c>
      <c r="AI332" s="180">
        <v>0</v>
      </c>
      <c r="AJ332" s="180">
        <v>0</v>
      </c>
      <c r="AK332" s="181">
        <f t="shared" si="192"/>
        <v>0</v>
      </c>
      <c r="AL332" s="180">
        <v>0</v>
      </c>
      <c r="AM332" s="180">
        <v>0</v>
      </c>
      <c r="AN332" s="181">
        <f t="shared" si="193"/>
        <v>0</v>
      </c>
      <c r="AO332" s="180">
        <v>0</v>
      </c>
      <c r="AP332" s="180">
        <v>0</v>
      </c>
      <c r="AQ332" s="181">
        <f t="shared" si="194"/>
        <v>0</v>
      </c>
      <c r="AR332" s="180">
        <v>0</v>
      </c>
      <c r="AS332" s="180">
        <v>0</v>
      </c>
      <c r="AT332" s="181">
        <f t="shared" si="195"/>
        <v>0</v>
      </c>
      <c r="AU332" s="180">
        <f t="shared" si="219"/>
        <v>0</v>
      </c>
      <c r="AV332" s="180">
        <f t="shared" si="219"/>
        <v>0</v>
      </c>
      <c r="AW332" s="181">
        <f t="shared" si="196"/>
        <v>0</v>
      </c>
      <c r="AX332" s="183">
        <f t="shared" si="220"/>
        <v>0</v>
      </c>
      <c r="AY332" s="183">
        <f t="shared" si="220"/>
        <v>0</v>
      </c>
      <c r="AZ332" s="183">
        <v>0</v>
      </c>
      <c r="BA332" s="183">
        <v>0</v>
      </c>
      <c r="BB332" s="183"/>
      <c r="BC332" s="183"/>
      <c r="BD332" s="183">
        <f t="shared" si="221"/>
        <v>0</v>
      </c>
      <c r="BE332" s="183">
        <f t="shared" si="221"/>
        <v>0</v>
      </c>
    </row>
    <row r="333" spans="2:57" ht="15.75">
      <c r="B333" s="174">
        <v>2025</v>
      </c>
      <c r="C333" s="174">
        <v>20</v>
      </c>
      <c r="D333" s="175" t="s">
        <v>1877</v>
      </c>
      <c r="E333" s="176">
        <v>20058</v>
      </c>
      <c r="F333" s="174">
        <v>1</v>
      </c>
      <c r="G333" s="174">
        <v>1</v>
      </c>
      <c r="H333" s="174">
        <v>3</v>
      </c>
      <c r="I333" s="174">
        <v>3000</v>
      </c>
      <c r="J333" s="174">
        <v>3300</v>
      </c>
      <c r="K333" s="174">
        <v>334</v>
      </c>
      <c r="L333" s="177">
        <v>480</v>
      </c>
      <c r="M333" s="178" t="s">
        <v>1850</v>
      </c>
      <c r="N333" s="179" t="s">
        <v>250</v>
      </c>
      <c r="O333" s="180">
        <v>0</v>
      </c>
      <c r="P333" s="180">
        <v>33900</v>
      </c>
      <c r="Q333" s="181">
        <v>33900</v>
      </c>
      <c r="R333" s="182" t="s">
        <v>50</v>
      </c>
      <c r="S333" s="183">
        <v>0</v>
      </c>
      <c r="T333" s="183">
        <v>6</v>
      </c>
      <c r="U333" s="180">
        <v>0</v>
      </c>
      <c r="V333" s="180">
        <v>0</v>
      </c>
      <c r="W333" s="183">
        <v>0</v>
      </c>
      <c r="X333" s="183">
        <v>0</v>
      </c>
      <c r="Y333" s="180">
        <v>0</v>
      </c>
      <c r="Z333" s="180">
        <v>33900</v>
      </c>
      <c r="AA333" s="183">
        <v>0</v>
      </c>
      <c r="AB333" s="183">
        <v>6</v>
      </c>
      <c r="AC333" s="180">
        <f t="shared" si="218"/>
        <v>0</v>
      </c>
      <c r="AD333" s="180">
        <f t="shared" si="218"/>
        <v>0</v>
      </c>
      <c r="AE333" s="181">
        <f t="shared" si="190"/>
        <v>0</v>
      </c>
      <c r="AF333" s="180">
        <v>0</v>
      </c>
      <c r="AG333" s="180">
        <v>0</v>
      </c>
      <c r="AH333" s="181">
        <f t="shared" si="191"/>
        <v>0</v>
      </c>
      <c r="AI333" s="180">
        <v>0</v>
      </c>
      <c r="AJ333" s="180">
        <v>0</v>
      </c>
      <c r="AK333" s="181">
        <f t="shared" si="192"/>
        <v>0</v>
      </c>
      <c r="AL333" s="180">
        <v>0</v>
      </c>
      <c r="AM333" s="180">
        <v>0</v>
      </c>
      <c r="AN333" s="181">
        <f t="shared" si="193"/>
        <v>0</v>
      </c>
      <c r="AO333" s="180">
        <v>0</v>
      </c>
      <c r="AP333" s="180">
        <v>0</v>
      </c>
      <c r="AQ333" s="181">
        <f t="shared" si="194"/>
        <v>0</v>
      </c>
      <c r="AR333" s="180">
        <v>0</v>
      </c>
      <c r="AS333" s="180">
        <v>0</v>
      </c>
      <c r="AT333" s="181">
        <f t="shared" si="195"/>
        <v>0</v>
      </c>
      <c r="AU333" s="180">
        <f t="shared" si="219"/>
        <v>0</v>
      </c>
      <c r="AV333" s="180">
        <f t="shared" si="219"/>
        <v>0</v>
      </c>
      <c r="AW333" s="181">
        <f t="shared" si="196"/>
        <v>0</v>
      </c>
      <c r="AX333" s="183">
        <f t="shared" si="220"/>
        <v>0</v>
      </c>
      <c r="AY333" s="183">
        <f t="shared" si="220"/>
        <v>0</v>
      </c>
      <c r="AZ333" s="183">
        <v>0</v>
      </c>
      <c r="BA333" s="183">
        <v>0</v>
      </c>
      <c r="BB333" s="183"/>
      <c r="BC333" s="183"/>
      <c r="BD333" s="183">
        <f t="shared" si="221"/>
        <v>0</v>
      </c>
      <c r="BE333" s="183">
        <f t="shared" si="221"/>
        <v>0</v>
      </c>
    </row>
    <row r="334" spans="2:57" ht="31.5">
      <c r="B334" s="174">
        <v>2025</v>
      </c>
      <c r="C334" s="174">
        <v>20</v>
      </c>
      <c r="D334" s="175" t="s">
        <v>1878</v>
      </c>
      <c r="E334" s="176">
        <v>20044</v>
      </c>
      <c r="F334" s="174">
        <v>1</v>
      </c>
      <c r="G334" s="174">
        <v>1</v>
      </c>
      <c r="H334" s="174">
        <v>3</v>
      </c>
      <c r="I334" s="174">
        <v>3000</v>
      </c>
      <c r="J334" s="174">
        <v>3300</v>
      </c>
      <c r="K334" s="174">
        <v>334</v>
      </c>
      <c r="L334" s="177">
        <v>480</v>
      </c>
      <c r="M334" s="178" t="s">
        <v>1850</v>
      </c>
      <c r="N334" s="179" t="s">
        <v>250</v>
      </c>
      <c r="O334" s="180">
        <v>0</v>
      </c>
      <c r="P334" s="180">
        <v>29800</v>
      </c>
      <c r="Q334" s="181">
        <v>29800</v>
      </c>
      <c r="R334" s="182" t="s">
        <v>50</v>
      </c>
      <c r="S334" s="183">
        <v>0</v>
      </c>
      <c r="T334" s="183">
        <v>10</v>
      </c>
      <c r="U334" s="180">
        <v>0</v>
      </c>
      <c r="V334" s="180">
        <v>0</v>
      </c>
      <c r="W334" s="183">
        <v>0</v>
      </c>
      <c r="X334" s="183">
        <v>0</v>
      </c>
      <c r="Y334" s="180">
        <v>0</v>
      </c>
      <c r="Z334" s="180">
        <v>29800</v>
      </c>
      <c r="AA334" s="183">
        <v>0</v>
      </c>
      <c r="AB334" s="183">
        <v>10</v>
      </c>
      <c r="AC334" s="180">
        <f t="shared" si="218"/>
        <v>0</v>
      </c>
      <c r="AD334" s="180">
        <f t="shared" si="218"/>
        <v>0</v>
      </c>
      <c r="AE334" s="181">
        <f t="shared" si="190"/>
        <v>0</v>
      </c>
      <c r="AF334" s="180">
        <v>0</v>
      </c>
      <c r="AG334" s="180">
        <v>0</v>
      </c>
      <c r="AH334" s="181">
        <f t="shared" si="191"/>
        <v>0</v>
      </c>
      <c r="AI334" s="180">
        <v>0</v>
      </c>
      <c r="AJ334" s="180">
        <v>0</v>
      </c>
      <c r="AK334" s="181">
        <f t="shared" si="192"/>
        <v>0</v>
      </c>
      <c r="AL334" s="180">
        <v>0</v>
      </c>
      <c r="AM334" s="180">
        <v>0</v>
      </c>
      <c r="AN334" s="181">
        <f t="shared" si="193"/>
        <v>0</v>
      </c>
      <c r="AO334" s="180">
        <v>0</v>
      </c>
      <c r="AP334" s="180">
        <v>0</v>
      </c>
      <c r="AQ334" s="181">
        <f t="shared" si="194"/>
        <v>0</v>
      </c>
      <c r="AR334" s="180">
        <v>0</v>
      </c>
      <c r="AS334" s="180">
        <v>0</v>
      </c>
      <c r="AT334" s="181">
        <f t="shared" si="195"/>
        <v>0</v>
      </c>
      <c r="AU334" s="180">
        <f t="shared" si="219"/>
        <v>0</v>
      </c>
      <c r="AV334" s="180">
        <f t="shared" si="219"/>
        <v>0</v>
      </c>
      <c r="AW334" s="181">
        <f t="shared" si="196"/>
        <v>0</v>
      </c>
      <c r="AX334" s="183">
        <f t="shared" si="220"/>
        <v>0</v>
      </c>
      <c r="AY334" s="183">
        <f t="shared" si="220"/>
        <v>0</v>
      </c>
      <c r="AZ334" s="183">
        <v>0</v>
      </c>
      <c r="BA334" s="183">
        <v>0</v>
      </c>
      <c r="BB334" s="183"/>
      <c r="BC334" s="183"/>
      <c r="BD334" s="183">
        <f t="shared" si="221"/>
        <v>0</v>
      </c>
      <c r="BE334" s="183">
        <f t="shared" si="221"/>
        <v>0</v>
      </c>
    </row>
    <row r="335" spans="2:57" ht="30" hidden="1">
      <c r="B335" s="174">
        <v>2025</v>
      </c>
      <c r="C335" s="174">
        <v>20</v>
      </c>
      <c r="D335" s="175">
        <v>0</v>
      </c>
      <c r="E335" s="176"/>
      <c r="F335" s="174">
        <v>1</v>
      </c>
      <c r="G335" s="174">
        <v>1</v>
      </c>
      <c r="H335" s="174">
        <v>3</v>
      </c>
      <c r="I335" s="174">
        <v>3000</v>
      </c>
      <c r="J335" s="174">
        <v>3300</v>
      </c>
      <c r="K335" s="174">
        <v>334</v>
      </c>
      <c r="L335" s="177">
        <v>472</v>
      </c>
      <c r="M335" s="178">
        <v>0</v>
      </c>
      <c r="N335" s="179" t="s">
        <v>251</v>
      </c>
      <c r="O335" s="180">
        <v>0</v>
      </c>
      <c r="P335" s="180">
        <v>0</v>
      </c>
      <c r="Q335" s="181">
        <v>0</v>
      </c>
      <c r="R335" s="182" t="s">
        <v>50</v>
      </c>
      <c r="S335" s="183">
        <v>0</v>
      </c>
      <c r="T335" s="183">
        <v>0</v>
      </c>
      <c r="U335" s="180">
        <v>0</v>
      </c>
      <c r="V335" s="180">
        <v>0</v>
      </c>
      <c r="W335" s="183">
        <v>0</v>
      </c>
      <c r="X335" s="183">
        <v>0</v>
      </c>
      <c r="Y335" s="180">
        <v>0</v>
      </c>
      <c r="Z335" s="180">
        <v>0</v>
      </c>
      <c r="AA335" s="183">
        <v>0</v>
      </c>
      <c r="AB335" s="183">
        <v>0</v>
      </c>
      <c r="AC335" s="180">
        <f t="shared" si="218"/>
        <v>0</v>
      </c>
      <c r="AD335" s="180">
        <f t="shared" si="218"/>
        <v>0</v>
      </c>
      <c r="AE335" s="181">
        <f t="shared" si="190"/>
        <v>0</v>
      </c>
      <c r="AF335" s="180">
        <v>0</v>
      </c>
      <c r="AG335" s="180">
        <v>0</v>
      </c>
      <c r="AH335" s="181">
        <f t="shared" si="191"/>
        <v>0</v>
      </c>
      <c r="AI335" s="180">
        <v>0</v>
      </c>
      <c r="AJ335" s="180">
        <v>0</v>
      </c>
      <c r="AK335" s="181">
        <f t="shared" si="192"/>
        <v>0</v>
      </c>
      <c r="AL335" s="180">
        <v>0</v>
      </c>
      <c r="AM335" s="180">
        <v>0</v>
      </c>
      <c r="AN335" s="181">
        <f t="shared" si="193"/>
        <v>0</v>
      </c>
      <c r="AO335" s="180">
        <v>0</v>
      </c>
      <c r="AP335" s="180">
        <v>0</v>
      </c>
      <c r="AQ335" s="181">
        <f t="shared" si="194"/>
        <v>0</v>
      </c>
      <c r="AR335" s="180">
        <v>0</v>
      </c>
      <c r="AS335" s="180">
        <v>0</v>
      </c>
      <c r="AT335" s="181">
        <f t="shared" si="195"/>
        <v>0</v>
      </c>
      <c r="AU335" s="180">
        <f t="shared" si="219"/>
        <v>0</v>
      </c>
      <c r="AV335" s="180">
        <f t="shared" si="219"/>
        <v>0</v>
      </c>
      <c r="AW335" s="181">
        <f t="shared" si="196"/>
        <v>0</v>
      </c>
      <c r="AX335" s="183">
        <f t="shared" si="220"/>
        <v>0</v>
      </c>
      <c r="AY335" s="183">
        <f t="shared" si="220"/>
        <v>0</v>
      </c>
      <c r="AZ335" s="183"/>
      <c r="BA335" s="183"/>
      <c r="BB335" s="183"/>
      <c r="BC335" s="183"/>
      <c r="BD335" s="183">
        <f t="shared" si="221"/>
        <v>0</v>
      </c>
      <c r="BE335" s="183">
        <f t="shared" si="221"/>
        <v>0</v>
      </c>
    </row>
    <row r="336" spans="2:57" ht="30" hidden="1">
      <c r="B336" s="174">
        <v>2025</v>
      </c>
      <c r="C336" s="174">
        <v>20</v>
      </c>
      <c r="D336" s="175">
        <v>0</v>
      </c>
      <c r="E336" s="176"/>
      <c r="F336" s="174">
        <v>1</v>
      </c>
      <c r="G336" s="174">
        <v>1</v>
      </c>
      <c r="H336" s="174">
        <v>3</v>
      </c>
      <c r="I336" s="174">
        <v>3000</v>
      </c>
      <c r="J336" s="174">
        <v>3300</v>
      </c>
      <c r="K336" s="174">
        <v>334</v>
      </c>
      <c r="L336" s="177">
        <v>471</v>
      </c>
      <c r="M336" s="178">
        <v>0</v>
      </c>
      <c r="N336" s="179" t="s">
        <v>252</v>
      </c>
      <c r="O336" s="180">
        <v>0</v>
      </c>
      <c r="P336" s="180">
        <v>0</v>
      </c>
      <c r="Q336" s="181">
        <v>0</v>
      </c>
      <c r="R336" s="182" t="s">
        <v>50</v>
      </c>
      <c r="S336" s="183">
        <v>0</v>
      </c>
      <c r="T336" s="183">
        <v>0</v>
      </c>
      <c r="U336" s="180">
        <v>0</v>
      </c>
      <c r="V336" s="180">
        <v>0</v>
      </c>
      <c r="W336" s="183">
        <v>0</v>
      </c>
      <c r="X336" s="183">
        <v>0</v>
      </c>
      <c r="Y336" s="180">
        <v>0</v>
      </c>
      <c r="Z336" s="180">
        <v>0</v>
      </c>
      <c r="AA336" s="183">
        <v>0</v>
      </c>
      <c r="AB336" s="183">
        <v>0</v>
      </c>
      <c r="AC336" s="180">
        <f t="shared" si="218"/>
        <v>0</v>
      </c>
      <c r="AD336" s="180">
        <f t="shared" si="218"/>
        <v>0</v>
      </c>
      <c r="AE336" s="181">
        <f t="shared" si="190"/>
        <v>0</v>
      </c>
      <c r="AF336" s="180">
        <v>0</v>
      </c>
      <c r="AG336" s="180">
        <v>0</v>
      </c>
      <c r="AH336" s="181">
        <f t="shared" si="191"/>
        <v>0</v>
      </c>
      <c r="AI336" s="180">
        <v>0</v>
      </c>
      <c r="AJ336" s="180">
        <v>0</v>
      </c>
      <c r="AK336" s="181">
        <f t="shared" si="192"/>
        <v>0</v>
      </c>
      <c r="AL336" s="180">
        <v>0</v>
      </c>
      <c r="AM336" s="180">
        <v>0</v>
      </c>
      <c r="AN336" s="181">
        <f t="shared" si="193"/>
        <v>0</v>
      </c>
      <c r="AO336" s="180">
        <v>0</v>
      </c>
      <c r="AP336" s="180">
        <v>0</v>
      </c>
      <c r="AQ336" s="181">
        <f t="shared" si="194"/>
        <v>0</v>
      </c>
      <c r="AR336" s="180">
        <v>0</v>
      </c>
      <c r="AS336" s="180">
        <v>0</v>
      </c>
      <c r="AT336" s="181">
        <f t="shared" si="195"/>
        <v>0</v>
      </c>
      <c r="AU336" s="180">
        <f t="shared" si="219"/>
        <v>0</v>
      </c>
      <c r="AV336" s="180">
        <f t="shared" si="219"/>
        <v>0</v>
      </c>
      <c r="AW336" s="181">
        <f t="shared" si="196"/>
        <v>0</v>
      </c>
      <c r="AX336" s="183">
        <f t="shared" si="220"/>
        <v>0</v>
      </c>
      <c r="AY336" s="183">
        <f t="shared" si="220"/>
        <v>0</v>
      </c>
      <c r="AZ336" s="183"/>
      <c r="BA336" s="183"/>
      <c r="BB336" s="183"/>
      <c r="BC336" s="183"/>
      <c r="BD336" s="183">
        <f t="shared" si="221"/>
        <v>0</v>
      </c>
      <c r="BE336" s="183">
        <f t="shared" si="221"/>
        <v>0</v>
      </c>
    </row>
    <row r="337" spans="2:57" ht="30" hidden="1">
      <c r="B337" s="174">
        <v>2025</v>
      </c>
      <c r="C337" s="174">
        <v>20</v>
      </c>
      <c r="D337" s="175">
        <v>0</v>
      </c>
      <c r="E337" s="176"/>
      <c r="F337" s="174">
        <v>1</v>
      </c>
      <c r="G337" s="174">
        <v>1</v>
      </c>
      <c r="H337" s="174">
        <v>3</v>
      </c>
      <c r="I337" s="174">
        <v>3000</v>
      </c>
      <c r="J337" s="174">
        <v>3300</v>
      </c>
      <c r="K337" s="174">
        <v>334</v>
      </c>
      <c r="L337" s="177">
        <v>466</v>
      </c>
      <c r="M337" s="178">
        <v>0</v>
      </c>
      <c r="N337" s="179" t="s">
        <v>253</v>
      </c>
      <c r="O337" s="180">
        <v>0</v>
      </c>
      <c r="P337" s="180">
        <v>0</v>
      </c>
      <c r="Q337" s="181">
        <v>0</v>
      </c>
      <c r="R337" s="182" t="s">
        <v>50</v>
      </c>
      <c r="S337" s="183">
        <v>0</v>
      </c>
      <c r="T337" s="183">
        <v>0</v>
      </c>
      <c r="U337" s="180">
        <v>0</v>
      </c>
      <c r="V337" s="180">
        <v>0</v>
      </c>
      <c r="W337" s="183">
        <v>0</v>
      </c>
      <c r="X337" s="183">
        <v>0</v>
      </c>
      <c r="Y337" s="180">
        <v>0</v>
      </c>
      <c r="Z337" s="180">
        <v>0</v>
      </c>
      <c r="AA337" s="183">
        <v>0</v>
      </c>
      <c r="AB337" s="183">
        <v>0</v>
      </c>
      <c r="AC337" s="180">
        <f t="shared" si="218"/>
        <v>0</v>
      </c>
      <c r="AD337" s="180">
        <f t="shared" si="218"/>
        <v>0</v>
      </c>
      <c r="AE337" s="181">
        <f t="shared" si="190"/>
        <v>0</v>
      </c>
      <c r="AF337" s="180">
        <v>0</v>
      </c>
      <c r="AG337" s="180">
        <v>0</v>
      </c>
      <c r="AH337" s="181">
        <f t="shared" si="191"/>
        <v>0</v>
      </c>
      <c r="AI337" s="180">
        <v>0</v>
      </c>
      <c r="AJ337" s="180">
        <v>0</v>
      </c>
      <c r="AK337" s="181">
        <f t="shared" si="192"/>
        <v>0</v>
      </c>
      <c r="AL337" s="180">
        <v>0</v>
      </c>
      <c r="AM337" s="180">
        <v>0</v>
      </c>
      <c r="AN337" s="181">
        <f t="shared" si="193"/>
        <v>0</v>
      </c>
      <c r="AO337" s="180">
        <v>0</v>
      </c>
      <c r="AP337" s="180">
        <v>0</v>
      </c>
      <c r="AQ337" s="181">
        <f t="shared" si="194"/>
        <v>0</v>
      </c>
      <c r="AR337" s="180">
        <v>0</v>
      </c>
      <c r="AS337" s="180">
        <v>0</v>
      </c>
      <c r="AT337" s="181">
        <f t="shared" si="195"/>
        <v>0</v>
      </c>
      <c r="AU337" s="180">
        <f t="shared" si="219"/>
        <v>0</v>
      </c>
      <c r="AV337" s="180">
        <f t="shared" si="219"/>
        <v>0</v>
      </c>
      <c r="AW337" s="181">
        <f t="shared" si="196"/>
        <v>0</v>
      </c>
      <c r="AX337" s="183">
        <f t="shared" si="220"/>
        <v>0</v>
      </c>
      <c r="AY337" s="183">
        <f t="shared" si="220"/>
        <v>0</v>
      </c>
      <c r="AZ337" s="183"/>
      <c r="BA337" s="183"/>
      <c r="BB337" s="183"/>
      <c r="BC337" s="183"/>
      <c r="BD337" s="183">
        <f t="shared" si="221"/>
        <v>0</v>
      </c>
      <c r="BE337" s="183">
        <f t="shared" si="221"/>
        <v>0</v>
      </c>
    </row>
    <row r="338" spans="2:57" ht="15.75" hidden="1">
      <c r="B338" s="174">
        <v>2025</v>
      </c>
      <c r="C338" s="174">
        <v>20</v>
      </c>
      <c r="D338" s="175">
        <v>0</v>
      </c>
      <c r="E338" s="176"/>
      <c r="F338" s="174">
        <v>1</v>
      </c>
      <c r="G338" s="174">
        <v>1</v>
      </c>
      <c r="H338" s="174">
        <v>3</v>
      </c>
      <c r="I338" s="174">
        <v>3000</v>
      </c>
      <c r="J338" s="174">
        <v>3300</v>
      </c>
      <c r="K338" s="174">
        <v>334</v>
      </c>
      <c r="L338" s="177">
        <v>453</v>
      </c>
      <c r="M338" s="178">
        <v>0</v>
      </c>
      <c r="N338" s="179" t="s">
        <v>254</v>
      </c>
      <c r="O338" s="180">
        <v>0</v>
      </c>
      <c r="P338" s="180">
        <v>0</v>
      </c>
      <c r="Q338" s="181">
        <v>0</v>
      </c>
      <c r="R338" s="182" t="s">
        <v>50</v>
      </c>
      <c r="S338" s="183">
        <v>0</v>
      </c>
      <c r="T338" s="183">
        <v>0</v>
      </c>
      <c r="U338" s="180">
        <v>0</v>
      </c>
      <c r="V338" s="180">
        <v>0</v>
      </c>
      <c r="W338" s="183">
        <v>0</v>
      </c>
      <c r="X338" s="183">
        <v>0</v>
      </c>
      <c r="Y338" s="180">
        <v>0</v>
      </c>
      <c r="Z338" s="180">
        <v>0</v>
      </c>
      <c r="AA338" s="183">
        <v>0</v>
      </c>
      <c r="AB338" s="183">
        <v>0</v>
      </c>
      <c r="AC338" s="180">
        <f t="shared" si="218"/>
        <v>0</v>
      </c>
      <c r="AD338" s="180">
        <f t="shared" si="218"/>
        <v>0</v>
      </c>
      <c r="AE338" s="181">
        <f t="shared" si="190"/>
        <v>0</v>
      </c>
      <c r="AF338" s="180">
        <v>0</v>
      </c>
      <c r="AG338" s="180">
        <v>0</v>
      </c>
      <c r="AH338" s="181">
        <f t="shared" si="191"/>
        <v>0</v>
      </c>
      <c r="AI338" s="180">
        <v>0</v>
      </c>
      <c r="AJ338" s="180">
        <v>0</v>
      </c>
      <c r="AK338" s="181">
        <f t="shared" si="192"/>
        <v>0</v>
      </c>
      <c r="AL338" s="180">
        <v>0</v>
      </c>
      <c r="AM338" s="180">
        <v>0</v>
      </c>
      <c r="AN338" s="181">
        <f t="shared" si="193"/>
        <v>0</v>
      </c>
      <c r="AO338" s="180">
        <v>0</v>
      </c>
      <c r="AP338" s="180">
        <v>0</v>
      </c>
      <c r="AQ338" s="181">
        <f t="shared" si="194"/>
        <v>0</v>
      </c>
      <c r="AR338" s="180">
        <v>0</v>
      </c>
      <c r="AS338" s="180">
        <v>0</v>
      </c>
      <c r="AT338" s="181">
        <f t="shared" si="195"/>
        <v>0</v>
      </c>
      <c r="AU338" s="180">
        <f t="shared" si="219"/>
        <v>0</v>
      </c>
      <c r="AV338" s="180">
        <f t="shared" si="219"/>
        <v>0</v>
      </c>
      <c r="AW338" s="181">
        <f t="shared" si="196"/>
        <v>0</v>
      </c>
      <c r="AX338" s="183">
        <f t="shared" si="220"/>
        <v>0</v>
      </c>
      <c r="AY338" s="183">
        <f t="shared" si="220"/>
        <v>0</v>
      </c>
      <c r="AZ338" s="183"/>
      <c r="BA338" s="183"/>
      <c r="BB338" s="183"/>
      <c r="BC338" s="183"/>
      <c r="BD338" s="183">
        <f t="shared" si="221"/>
        <v>0</v>
      </c>
      <c r="BE338" s="183">
        <f t="shared" si="221"/>
        <v>0</v>
      </c>
    </row>
    <row r="339" spans="2:57" ht="15.75" hidden="1">
      <c r="B339" s="174">
        <v>2025</v>
      </c>
      <c r="C339" s="174">
        <v>20</v>
      </c>
      <c r="D339" s="175">
        <v>0</v>
      </c>
      <c r="E339" s="176"/>
      <c r="F339" s="174">
        <v>1</v>
      </c>
      <c r="G339" s="174">
        <v>1</v>
      </c>
      <c r="H339" s="174">
        <v>3</v>
      </c>
      <c r="I339" s="174">
        <v>3000</v>
      </c>
      <c r="J339" s="174">
        <v>3300</v>
      </c>
      <c r="K339" s="174">
        <v>334</v>
      </c>
      <c r="L339" s="177">
        <v>452</v>
      </c>
      <c r="M339" s="178">
        <v>0</v>
      </c>
      <c r="N339" s="179" t="s">
        <v>255</v>
      </c>
      <c r="O339" s="180">
        <v>0</v>
      </c>
      <c r="P339" s="180">
        <v>0</v>
      </c>
      <c r="Q339" s="181">
        <v>0</v>
      </c>
      <c r="R339" s="182" t="s">
        <v>50</v>
      </c>
      <c r="S339" s="183">
        <v>0</v>
      </c>
      <c r="T339" s="183">
        <v>0</v>
      </c>
      <c r="U339" s="180">
        <v>0</v>
      </c>
      <c r="V339" s="180">
        <v>0</v>
      </c>
      <c r="W339" s="183">
        <v>0</v>
      </c>
      <c r="X339" s="183">
        <v>0</v>
      </c>
      <c r="Y339" s="180">
        <v>0</v>
      </c>
      <c r="Z339" s="180">
        <v>0</v>
      </c>
      <c r="AA339" s="183">
        <v>0</v>
      </c>
      <c r="AB339" s="183">
        <v>0</v>
      </c>
      <c r="AC339" s="180">
        <f t="shared" si="218"/>
        <v>0</v>
      </c>
      <c r="AD339" s="180">
        <f t="shared" si="218"/>
        <v>0</v>
      </c>
      <c r="AE339" s="181">
        <f t="shared" si="190"/>
        <v>0</v>
      </c>
      <c r="AF339" s="180">
        <v>0</v>
      </c>
      <c r="AG339" s="180">
        <v>0</v>
      </c>
      <c r="AH339" s="181">
        <f t="shared" si="191"/>
        <v>0</v>
      </c>
      <c r="AI339" s="180">
        <v>0</v>
      </c>
      <c r="AJ339" s="180">
        <v>0</v>
      </c>
      <c r="AK339" s="181">
        <f t="shared" si="192"/>
        <v>0</v>
      </c>
      <c r="AL339" s="180">
        <v>0</v>
      </c>
      <c r="AM339" s="180">
        <v>0</v>
      </c>
      <c r="AN339" s="181">
        <f t="shared" si="193"/>
        <v>0</v>
      </c>
      <c r="AO339" s="180">
        <v>0</v>
      </c>
      <c r="AP339" s="180">
        <v>0</v>
      </c>
      <c r="AQ339" s="181">
        <f t="shared" si="194"/>
        <v>0</v>
      </c>
      <c r="AR339" s="180">
        <v>0</v>
      </c>
      <c r="AS339" s="180">
        <v>0</v>
      </c>
      <c r="AT339" s="181">
        <f t="shared" si="195"/>
        <v>0</v>
      </c>
      <c r="AU339" s="180">
        <f t="shared" si="219"/>
        <v>0</v>
      </c>
      <c r="AV339" s="180">
        <f t="shared" si="219"/>
        <v>0</v>
      </c>
      <c r="AW339" s="181">
        <f t="shared" si="196"/>
        <v>0</v>
      </c>
      <c r="AX339" s="183">
        <f t="shared" si="220"/>
        <v>0</v>
      </c>
      <c r="AY339" s="183">
        <f t="shared" si="220"/>
        <v>0</v>
      </c>
      <c r="AZ339" s="183"/>
      <c r="BA339" s="183"/>
      <c r="BB339" s="183"/>
      <c r="BC339" s="183"/>
      <c r="BD339" s="183">
        <f t="shared" si="221"/>
        <v>0</v>
      </c>
      <c r="BE339" s="183">
        <f t="shared" si="221"/>
        <v>0</v>
      </c>
    </row>
    <row r="340" spans="2:57" ht="15.75" hidden="1">
      <c r="B340" s="174">
        <v>2025</v>
      </c>
      <c r="C340" s="174">
        <v>20</v>
      </c>
      <c r="D340" s="175">
        <v>0</v>
      </c>
      <c r="E340" s="176"/>
      <c r="F340" s="174">
        <v>1</v>
      </c>
      <c r="G340" s="174">
        <v>1</v>
      </c>
      <c r="H340" s="174">
        <v>3</v>
      </c>
      <c r="I340" s="174">
        <v>3000</v>
      </c>
      <c r="J340" s="174">
        <v>3300</v>
      </c>
      <c r="K340" s="174">
        <v>334</v>
      </c>
      <c r="L340" s="177">
        <v>447</v>
      </c>
      <c r="M340" s="178">
        <v>0</v>
      </c>
      <c r="N340" s="179" t="s">
        <v>256</v>
      </c>
      <c r="O340" s="180">
        <v>0</v>
      </c>
      <c r="P340" s="180">
        <v>0</v>
      </c>
      <c r="Q340" s="181">
        <v>0</v>
      </c>
      <c r="R340" s="182" t="s">
        <v>50</v>
      </c>
      <c r="S340" s="183">
        <v>0</v>
      </c>
      <c r="T340" s="183">
        <v>0</v>
      </c>
      <c r="U340" s="180">
        <v>0</v>
      </c>
      <c r="V340" s="180">
        <v>0</v>
      </c>
      <c r="W340" s="183">
        <v>0</v>
      </c>
      <c r="X340" s="183">
        <v>0</v>
      </c>
      <c r="Y340" s="180">
        <v>0</v>
      </c>
      <c r="Z340" s="180">
        <v>0</v>
      </c>
      <c r="AA340" s="183">
        <v>0</v>
      </c>
      <c r="AB340" s="183">
        <v>0</v>
      </c>
      <c r="AC340" s="180">
        <f t="shared" si="218"/>
        <v>0</v>
      </c>
      <c r="AD340" s="180">
        <f t="shared" si="218"/>
        <v>0</v>
      </c>
      <c r="AE340" s="181">
        <f t="shared" si="190"/>
        <v>0</v>
      </c>
      <c r="AF340" s="180">
        <v>0</v>
      </c>
      <c r="AG340" s="180">
        <v>0</v>
      </c>
      <c r="AH340" s="181">
        <f t="shared" si="191"/>
        <v>0</v>
      </c>
      <c r="AI340" s="180">
        <v>0</v>
      </c>
      <c r="AJ340" s="180">
        <v>0</v>
      </c>
      <c r="AK340" s="181">
        <f t="shared" si="192"/>
        <v>0</v>
      </c>
      <c r="AL340" s="180">
        <v>0</v>
      </c>
      <c r="AM340" s="180">
        <v>0</v>
      </c>
      <c r="AN340" s="181">
        <f t="shared" si="193"/>
        <v>0</v>
      </c>
      <c r="AO340" s="180">
        <v>0</v>
      </c>
      <c r="AP340" s="180">
        <v>0</v>
      </c>
      <c r="AQ340" s="181">
        <f t="shared" si="194"/>
        <v>0</v>
      </c>
      <c r="AR340" s="180">
        <v>0</v>
      </c>
      <c r="AS340" s="180">
        <v>0</v>
      </c>
      <c r="AT340" s="181">
        <f t="shared" si="195"/>
        <v>0</v>
      </c>
      <c r="AU340" s="180">
        <f t="shared" si="219"/>
        <v>0</v>
      </c>
      <c r="AV340" s="180">
        <f t="shared" si="219"/>
        <v>0</v>
      </c>
      <c r="AW340" s="181">
        <f t="shared" si="196"/>
        <v>0</v>
      </c>
      <c r="AX340" s="183">
        <f t="shared" si="220"/>
        <v>0</v>
      </c>
      <c r="AY340" s="183">
        <f t="shared" si="220"/>
        <v>0</v>
      </c>
      <c r="AZ340" s="183"/>
      <c r="BA340" s="183"/>
      <c r="BB340" s="183"/>
      <c r="BC340" s="183"/>
      <c r="BD340" s="183">
        <f t="shared" si="221"/>
        <v>0</v>
      </c>
      <c r="BE340" s="183">
        <f t="shared" si="221"/>
        <v>0</v>
      </c>
    </row>
    <row r="341" spans="2:57" ht="30" hidden="1">
      <c r="B341" s="174">
        <v>2025</v>
      </c>
      <c r="C341" s="174">
        <v>20</v>
      </c>
      <c r="D341" s="175">
        <v>0</v>
      </c>
      <c r="E341" s="176"/>
      <c r="F341" s="174">
        <v>1</v>
      </c>
      <c r="G341" s="174">
        <v>1</v>
      </c>
      <c r="H341" s="174">
        <v>3</v>
      </c>
      <c r="I341" s="174">
        <v>3000</v>
      </c>
      <c r="J341" s="174">
        <v>3300</v>
      </c>
      <c r="K341" s="174">
        <v>334</v>
      </c>
      <c r="L341" s="177">
        <v>440</v>
      </c>
      <c r="M341" s="178">
        <v>0</v>
      </c>
      <c r="N341" s="179" t="s">
        <v>257</v>
      </c>
      <c r="O341" s="180">
        <v>0</v>
      </c>
      <c r="P341" s="180">
        <v>0</v>
      </c>
      <c r="Q341" s="181">
        <v>0</v>
      </c>
      <c r="R341" s="182" t="s">
        <v>50</v>
      </c>
      <c r="S341" s="183">
        <v>0</v>
      </c>
      <c r="T341" s="183">
        <v>0</v>
      </c>
      <c r="U341" s="180">
        <v>0</v>
      </c>
      <c r="V341" s="180">
        <v>0</v>
      </c>
      <c r="W341" s="183">
        <v>0</v>
      </c>
      <c r="X341" s="183">
        <v>0</v>
      </c>
      <c r="Y341" s="180">
        <v>0</v>
      </c>
      <c r="Z341" s="180">
        <v>0</v>
      </c>
      <c r="AA341" s="183">
        <v>0</v>
      </c>
      <c r="AB341" s="183">
        <v>0</v>
      </c>
      <c r="AC341" s="180">
        <f t="shared" si="218"/>
        <v>0</v>
      </c>
      <c r="AD341" s="180">
        <f t="shared" si="218"/>
        <v>0</v>
      </c>
      <c r="AE341" s="181">
        <f t="shared" si="190"/>
        <v>0</v>
      </c>
      <c r="AF341" s="180">
        <v>0</v>
      </c>
      <c r="AG341" s="180">
        <v>0</v>
      </c>
      <c r="AH341" s="181">
        <f t="shared" si="191"/>
        <v>0</v>
      </c>
      <c r="AI341" s="180">
        <v>0</v>
      </c>
      <c r="AJ341" s="180">
        <v>0</v>
      </c>
      <c r="AK341" s="181">
        <f t="shared" si="192"/>
        <v>0</v>
      </c>
      <c r="AL341" s="180">
        <v>0</v>
      </c>
      <c r="AM341" s="180">
        <v>0</v>
      </c>
      <c r="AN341" s="181">
        <f t="shared" si="193"/>
        <v>0</v>
      </c>
      <c r="AO341" s="180">
        <v>0</v>
      </c>
      <c r="AP341" s="180">
        <v>0</v>
      </c>
      <c r="AQ341" s="181">
        <f t="shared" si="194"/>
        <v>0</v>
      </c>
      <c r="AR341" s="180">
        <v>0</v>
      </c>
      <c r="AS341" s="180">
        <v>0</v>
      </c>
      <c r="AT341" s="181">
        <f t="shared" si="195"/>
        <v>0</v>
      </c>
      <c r="AU341" s="180">
        <f t="shared" si="219"/>
        <v>0</v>
      </c>
      <c r="AV341" s="180">
        <f t="shared" si="219"/>
        <v>0</v>
      </c>
      <c r="AW341" s="181">
        <f t="shared" si="196"/>
        <v>0</v>
      </c>
      <c r="AX341" s="183">
        <f t="shared" si="220"/>
        <v>0</v>
      </c>
      <c r="AY341" s="183">
        <f t="shared" si="220"/>
        <v>0</v>
      </c>
      <c r="AZ341" s="183"/>
      <c r="BA341" s="183"/>
      <c r="BB341" s="183"/>
      <c r="BC341" s="183"/>
      <c r="BD341" s="183">
        <f t="shared" si="221"/>
        <v>0</v>
      </c>
      <c r="BE341" s="183">
        <f t="shared" si="221"/>
        <v>0</v>
      </c>
    </row>
    <row r="342" spans="2:57" ht="30" hidden="1">
      <c r="B342" s="174">
        <v>2025</v>
      </c>
      <c r="C342" s="174">
        <v>20</v>
      </c>
      <c r="D342" s="175">
        <v>0</v>
      </c>
      <c r="E342" s="176"/>
      <c r="F342" s="174">
        <v>1</v>
      </c>
      <c r="G342" s="174">
        <v>1</v>
      </c>
      <c r="H342" s="174">
        <v>3</v>
      </c>
      <c r="I342" s="174">
        <v>3000</v>
      </c>
      <c r="J342" s="174">
        <v>3300</v>
      </c>
      <c r="K342" s="174">
        <v>334</v>
      </c>
      <c r="L342" s="177">
        <v>439</v>
      </c>
      <c r="M342" s="178">
        <v>0</v>
      </c>
      <c r="N342" s="179" t="s">
        <v>258</v>
      </c>
      <c r="O342" s="180">
        <v>0</v>
      </c>
      <c r="P342" s="180">
        <v>0</v>
      </c>
      <c r="Q342" s="181">
        <v>0</v>
      </c>
      <c r="R342" s="182" t="s">
        <v>50</v>
      </c>
      <c r="S342" s="183">
        <v>0</v>
      </c>
      <c r="T342" s="183">
        <v>0</v>
      </c>
      <c r="U342" s="180">
        <v>0</v>
      </c>
      <c r="V342" s="180">
        <v>0</v>
      </c>
      <c r="W342" s="183">
        <v>0</v>
      </c>
      <c r="X342" s="183">
        <v>0</v>
      </c>
      <c r="Y342" s="180">
        <v>0</v>
      </c>
      <c r="Z342" s="180">
        <v>0</v>
      </c>
      <c r="AA342" s="183">
        <v>0</v>
      </c>
      <c r="AB342" s="183">
        <v>0</v>
      </c>
      <c r="AC342" s="180">
        <f t="shared" si="218"/>
        <v>0</v>
      </c>
      <c r="AD342" s="180">
        <f t="shared" si="218"/>
        <v>0</v>
      </c>
      <c r="AE342" s="181">
        <f t="shared" si="190"/>
        <v>0</v>
      </c>
      <c r="AF342" s="180">
        <v>0</v>
      </c>
      <c r="AG342" s="180">
        <v>0</v>
      </c>
      <c r="AH342" s="181">
        <f t="shared" si="191"/>
        <v>0</v>
      </c>
      <c r="AI342" s="180">
        <v>0</v>
      </c>
      <c r="AJ342" s="180">
        <v>0</v>
      </c>
      <c r="AK342" s="181">
        <f t="shared" si="192"/>
        <v>0</v>
      </c>
      <c r="AL342" s="180">
        <v>0</v>
      </c>
      <c r="AM342" s="180">
        <v>0</v>
      </c>
      <c r="AN342" s="181">
        <f t="shared" si="193"/>
        <v>0</v>
      </c>
      <c r="AO342" s="180">
        <v>0</v>
      </c>
      <c r="AP342" s="180">
        <v>0</v>
      </c>
      <c r="AQ342" s="181">
        <f t="shared" si="194"/>
        <v>0</v>
      </c>
      <c r="AR342" s="180">
        <v>0</v>
      </c>
      <c r="AS342" s="180">
        <v>0</v>
      </c>
      <c r="AT342" s="181">
        <f t="shared" si="195"/>
        <v>0</v>
      </c>
      <c r="AU342" s="180">
        <f t="shared" si="219"/>
        <v>0</v>
      </c>
      <c r="AV342" s="180">
        <f t="shared" si="219"/>
        <v>0</v>
      </c>
      <c r="AW342" s="181">
        <f t="shared" si="196"/>
        <v>0</v>
      </c>
      <c r="AX342" s="183">
        <f t="shared" si="220"/>
        <v>0</v>
      </c>
      <c r="AY342" s="183">
        <f t="shared" si="220"/>
        <v>0</v>
      </c>
      <c r="AZ342" s="183"/>
      <c r="BA342" s="183"/>
      <c r="BB342" s="183"/>
      <c r="BC342" s="183"/>
      <c r="BD342" s="183">
        <f t="shared" si="221"/>
        <v>0</v>
      </c>
      <c r="BE342" s="183">
        <f t="shared" si="221"/>
        <v>0</v>
      </c>
    </row>
    <row r="343" spans="2:57" ht="30" hidden="1">
      <c r="B343" s="174">
        <v>2025</v>
      </c>
      <c r="C343" s="174">
        <v>20</v>
      </c>
      <c r="D343" s="175">
        <v>0</v>
      </c>
      <c r="E343" s="176"/>
      <c r="F343" s="174">
        <v>1</v>
      </c>
      <c r="G343" s="174">
        <v>1</v>
      </c>
      <c r="H343" s="174">
        <v>3</v>
      </c>
      <c r="I343" s="174">
        <v>3000</v>
      </c>
      <c r="J343" s="174">
        <v>3300</v>
      </c>
      <c r="K343" s="174">
        <v>334</v>
      </c>
      <c r="L343" s="177">
        <v>434</v>
      </c>
      <c r="M343" s="178">
        <v>0</v>
      </c>
      <c r="N343" s="179" t="s">
        <v>259</v>
      </c>
      <c r="O343" s="180">
        <v>0</v>
      </c>
      <c r="P343" s="180">
        <v>0</v>
      </c>
      <c r="Q343" s="181">
        <v>0</v>
      </c>
      <c r="R343" s="182" t="s">
        <v>50</v>
      </c>
      <c r="S343" s="183">
        <v>0</v>
      </c>
      <c r="T343" s="183">
        <v>0</v>
      </c>
      <c r="U343" s="180">
        <v>0</v>
      </c>
      <c r="V343" s="180">
        <v>0</v>
      </c>
      <c r="W343" s="183">
        <v>0</v>
      </c>
      <c r="X343" s="183">
        <v>0</v>
      </c>
      <c r="Y343" s="180">
        <v>0</v>
      </c>
      <c r="Z343" s="180">
        <v>0</v>
      </c>
      <c r="AA343" s="183">
        <v>0</v>
      </c>
      <c r="AB343" s="183">
        <v>0</v>
      </c>
      <c r="AC343" s="180">
        <f t="shared" si="218"/>
        <v>0</v>
      </c>
      <c r="AD343" s="180">
        <f t="shared" si="218"/>
        <v>0</v>
      </c>
      <c r="AE343" s="181">
        <f t="shared" si="190"/>
        <v>0</v>
      </c>
      <c r="AF343" s="180">
        <v>0</v>
      </c>
      <c r="AG343" s="180">
        <v>0</v>
      </c>
      <c r="AH343" s="181">
        <f t="shared" si="191"/>
        <v>0</v>
      </c>
      <c r="AI343" s="180">
        <v>0</v>
      </c>
      <c r="AJ343" s="180">
        <v>0</v>
      </c>
      <c r="AK343" s="181">
        <f t="shared" si="192"/>
        <v>0</v>
      </c>
      <c r="AL343" s="180">
        <v>0</v>
      </c>
      <c r="AM343" s="180">
        <v>0</v>
      </c>
      <c r="AN343" s="181">
        <f t="shared" si="193"/>
        <v>0</v>
      </c>
      <c r="AO343" s="180">
        <v>0</v>
      </c>
      <c r="AP343" s="180">
        <v>0</v>
      </c>
      <c r="AQ343" s="181">
        <f t="shared" si="194"/>
        <v>0</v>
      </c>
      <c r="AR343" s="180">
        <v>0</v>
      </c>
      <c r="AS343" s="180">
        <v>0</v>
      </c>
      <c r="AT343" s="181">
        <f t="shared" si="195"/>
        <v>0</v>
      </c>
      <c r="AU343" s="180">
        <f t="shared" si="219"/>
        <v>0</v>
      </c>
      <c r="AV343" s="180">
        <f t="shared" si="219"/>
        <v>0</v>
      </c>
      <c r="AW343" s="181">
        <f t="shared" si="196"/>
        <v>0</v>
      </c>
      <c r="AX343" s="183">
        <f t="shared" si="220"/>
        <v>0</v>
      </c>
      <c r="AY343" s="183">
        <f t="shared" si="220"/>
        <v>0</v>
      </c>
      <c r="AZ343" s="183"/>
      <c r="BA343" s="183"/>
      <c r="BB343" s="183"/>
      <c r="BC343" s="183"/>
      <c r="BD343" s="183">
        <f t="shared" si="221"/>
        <v>0</v>
      </c>
      <c r="BE343" s="183">
        <f t="shared" si="221"/>
        <v>0</v>
      </c>
    </row>
    <row r="344" spans="2:57" ht="30" hidden="1">
      <c r="B344" s="174">
        <v>2025</v>
      </c>
      <c r="C344" s="174">
        <v>20</v>
      </c>
      <c r="D344" s="175">
        <v>0</v>
      </c>
      <c r="E344" s="176"/>
      <c r="F344" s="174">
        <v>1</v>
      </c>
      <c r="G344" s="174">
        <v>1</v>
      </c>
      <c r="H344" s="174">
        <v>3</v>
      </c>
      <c r="I344" s="174">
        <v>3000</v>
      </c>
      <c r="J344" s="174">
        <v>3300</v>
      </c>
      <c r="K344" s="174">
        <v>334</v>
      </c>
      <c r="L344" s="177">
        <v>463</v>
      </c>
      <c r="M344" s="178">
        <v>0</v>
      </c>
      <c r="N344" s="179" t="s">
        <v>260</v>
      </c>
      <c r="O344" s="180">
        <v>0</v>
      </c>
      <c r="P344" s="180">
        <v>0</v>
      </c>
      <c r="Q344" s="181">
        <v>0</v>
      </c>
      <c r="R344" s="182" t="s">
        <v>50</v>
      </c>
      <c r="S344" s="183">
        <v>0</v>
      </c>
      <c r="T344" s="183">
        <v>0</v>
      </c>
      <c r="U344" s="180">
        <v>0</v>
      </c>
      <c r="V344" s="180">
        <v>0</v>
      </c>
      <c r="W344" s="183">
        <v>0</v>
      </c>
      <c r="X344" s="183">
        <v>0</v>
      </c>
      <c r="Y344" s="180">
        <v>0</v>
      </c>
      <c r="Z344" s="180">
        <v>0</v>
      </c>
      <c r="AA344" s="183">
        <v>0</v>
      </c>
      <c r="AB344" s="183">
        <v>0</v>
      </c>
      <c r="AC344" s="180">
        <f t="shared" si="218"/>
        <v>0</v>
      </c>
      <c r="AD344" s="180">
        <f t="shared" si="218"/>
        <v>0</v>
      </c>
      <c r="AE344" s="181">
        <f t="shared" si="190"/>
        <v>0</v>
      </c>
      <c r="AF344" s="180">
        <v>0</v>
      </c>
      <c r="AG344" s="180">
        <v>0</v>
      </c>
      <c r="AH344" s="181">
        <f t="shared" si="191"/>
        <v>0</v>
      </c>
      <c r="AI344" s="180">
        <v>0</v>
      </c>
      <c r="AJ344" s="180">
        <v>0</v>
      </c>
      <c r="AK344" s="181">
        <f t="shared" si="192"/>
        <v>0</v>
      </c>
      <c r="AL344" s="180">
        <v>0</v>
      </c>
      <c r="AM344" s="180">
        <v>0</v>
      </c>
      <c r="AN344" s="181">
        <f t="shared" si="193"/>
        <v>0</v>
      </c>
      <c r="AO344" s="180">
        <v>0</v>
      </c>
      <c r="AP344" s="180">
        <v>0</v>
      </c>
      <c r="AQ344" s="181">
        <f t="shared" si="194"/>
        <v>0</v>
      </c>
      <c r="AR344" s="180">
        <v>0</v>
      </c>
      <c r="AS344" s="180">
        <v>0</v>
      </c>
      <c r="AT344" s="181">
        <f t="shared" si="195"/>
        <v>0</v>
      </c>
      <c r="AU344" s="180">
        <f t="shared" si="219"/>
        <v>0</v>
      </c>
      <c r="AV344" s="180">
        <f t="shared" si="219"/>
        <v>0</v>
      </c>
      <c r="AW344" s="181">
        <f t="shared" si="196"/>
        <v>0</v>
      </c>
      <c r="AX344" s="183">
        <f t="shared" si="220"/>
        <v>0</v>
      </c>
      <c r="AY344" s="183">
        <f t="shared" si="220"/>
        <v>0</v>
      </c>
      <c r="AZ344" s="183"/>
      <c r="BA344" s="183"/>
      <c r="BB344" s="183"/>
      <c r="BC344" s="183"/>
      <c r="BD344" s="183">
        <f t="shared" si="221"/>
        <v>0</v>
      </c>
      <c r="BE344" s="183">
        <f t="shared" si="221"/>
        <v>0</v>
      </c>
    </row>
    <row r="345" spans="2:57" ht="30" hidden="1">
      <c r="B345" s="174">
        <v>2025</v>
      </c>
      <c r="C345" s="174">
        <v>20</v>
      </c>
      <c r="D345" s="175">
        <v>0</v>
      </c>
      <c r="E345" s="176"/>
      <c r="F345" s="174">
        <v>1</v>
      </c>
      <c r="G345" s="174">
        <v>1</v>
      </c>
      <c r="H345" s="174">
        <v>3</v>
      </c>
      <c r="I345" s="174">
        <v>3000</v>
      </c>
      <c r="J345" s="174">
        <v>3300</v>
      </c>
      <c r="K345" s="174">
        <v>334</v>
      </c>
      <c r="L345" s="177">
        <v>461</v>
      </c>
      <c r="M345" s="178">
        <v>0</v>
      </c>
      <c r="N345" s="179" t="s">
        <v>261</v>
      </c>
      <c r="O345" s="180">
        <v>0</v>
      </c>
      <c r="P345" s="180">
        <v>0</v>
      </c>
      <c r="Q345" s="181">
        <v>0</v>
      </c>
      <c r="R345" s="182" t="s">
        <v>50</v>
      </c>
      <c r="S345" s="183">
        <v>0</v>
      </c>
      <c r="T345" s="183">
        <v>0</v>
      </c>
      <c r="U345" s="180">
        <v>0</v>
      </c>
      <c r="V345" s="180">
        <v>0</v>
      </c>
      <c r="W345" s="183">
        <v>0</v>
      </c>
      <c r="X345" s="183">
        <v>0</v>
      </c>
      <c r="Y345" s="180">
        <v>0</v>
      </c>
      <c r="Z345" s="180">
        <v>0</v>
      </c>
      <c r="AA345" s="183">
        <v>0</v>
      </c>
      <c r="AB345" s="183">
        <v>0</v>
      </c>
      <c r="AC345" s="180">
        <f t="shared" si="218"/>
        <v>0</v>
      </c>
      <c r="AD345" s="180">
        <f t="shared" si="218"/>
        <v>0</v>
      </c>
      <c r="AE345" s="181">
        <f t="shared" si="190"/>
        <v>0</v>
      </c>
      <c r="AF345" s="180">
        <v>0</v>
      </c>
      <c r="AG345" s="180">
        <v>0</v>
      </c>
      <c r="AH345" s="181">
        <f t="shared" si="191"/>
        <v>0</v>
      </c>
      <c r="AI345" s="180">
        <v>0</v>
      </c>
      <c r="AJ345" s="180">
        <v>0</v>
      </c>
      <c r="AK345" s="181">
        <f t="shared" si="192"/>
        <v>0</v>
      </c>
      <c r="AL345" s="180">
        <v>0</v>
      </c>
      <c r="AM345" s="180">
        <v>0</v>
      </c>
      <c r="AN345" s="181">
        <f t="shared" si="193"/>
        <v>0</v>
      </c>
      <c r="AO345" s="180">
        <v>0</v>
      </c>
      <c r="AP345" s="180">
        <v>0</v>
      </c>
      <c r="AQ345" s="181">
        <f t="shared" si="194"/>
        <v>0</v>
      </c>
      <c r="AR345" s="180">
        <v>0</v>
      </c>
      <c r="AS345" s="180">
        <v>0</v>
      </c>
      <c r="AT345" s="181">
        <f t="shared" si="195"/>
        <v>0</v>
      </c>
      <c r="AU345" s="180">
        <f t="shared" si="219"/>
        <v>0</v>
      </c>
      <c r="AV345" s="180">
        <f t="shared" si="219"/>
        <v>0</v>
      </c>
      <c r="AW345" s="181">
        <f t="shared" si="196"/>
        <v>0</v>
      </c>
      <c r="AX345" s="183">
        <f t="shared" si="220"/>
        <v>0</v>
      </c>
      <c r="AY345" s="183">
        <f t="shared" si="220"/>
        <v>0</v>
      </c>
      <c r="AZ345" s="183"/>
      <c r="BA345" s="183"/>
      <c r="BB345" s="183"/>
      <c r="BC345" s="183"/>
      <c r="BD345" s="183">
        <f t="shared" si="221"/>
        <v>0</v>
      </c>
      <c r="BE345" s="183">
        <f t="shared" si="221"/>
        <v>0</v>
      </c>
    </row>
    <row r="346" spans="2:57" ht="30" hidden="1">
      <c r="B346" s="174">
        <v>2025</v>
      </c>
      <c r="C346" s="174">
        <v>20</v>
      </c>
      <c r="D346" s="175">
        <v>0</v>
      </c>
      <c r="E346" s="176"/>
      <c r="F346" s="174">
        <v>1</v>
      </c>
      <c r="G346" s="174">
        <v>1</v>
      </c>
      <c r="H346" s="174">
        <v>3</v>
      </c>
      <c r="I346" s="174">
        <v>3000</v>
      </c>
      <c r="J346" s="174">
        <v>3300</v>
      </c>
      <c r="K346" s="174">
        <v>334</v>
      </c>
      <c r="L346" s="177">
        <v>465</v>
      </c>
      <c r="M346" s="178">
        <v>0</v>
      </c>
      <c r="N346" s="179" t="s">
        <v>262</v>
      </c>
      <c r="O346" s="180">
        <v>0</v>
      </c>
      <c r="P346" s="180">
        <v>0</v>
      </c>
      <c r="Q346" s="181">
        <v>0</v>
      </c>
      <c r="R346" s="182" t="s">
        <v>50</v>
      </c>
      <c r="S346" s="183">
        <v>0</v>
      </c>
      <c r="T346" s="183">
        <v>0</v>
      </c>
      <c r="U346" s="180">
        <v>0</v>
      </c>
      <c r="V346" s="180">
        <v>0</v>
      </c>
      <c r="W346" s="183">
        <v>0</v>
      </c>
      <c r="X346" s="183">
        <v>0</v>
      </c>
      <c r="Y346" s="180">
        <v>0</v>
      </c>
      <c r="Z346" s="180">
        <v>0</v>
      </c>
      <c r="AA346" s="183">
        <v>0</v>
      </c>
      <c r="AB346" s="183">
        <v>0</v>
      </c>
      <c r="AC346" s="180">
        <f t="shared" si="218"/>
        <v>0</v>
      </c>
      <c r="AD346" s="180">
        <f t="shared" si="218"/>
        <v>0</v>
      </c>
      <c r="AE346" s="181">
        <f t="shared" si="190"/>
        <v>0</v>
      </c>
      <c r="AF346" s="180">
        <v>0</v>
      </c>
      <c r="AG346" s="180">
        <v>0</v>
      </c>
      <c r="AH346" s="181">
        <f t="shared" si="191"/>
        <v>0</v>
      </c>
      <c r="AI346" s="180">
        <v>0</v>
      </c>
      <c r="AJ346" s="180">
        <v>0</v>
      </c>
      <c r="AK346" s="181">
        <f t="shared" si="192"/>
        <v>0</v>
      </c>
      <c r="AL346" s="180">
        <v>0</v>
      </c>
      <c r="AM346" s="180">
        <v>0</v>
      </c>
      <c r="AN346" s="181">
        <f t="shared" si="193"/>
        <v>0</v>
      </c>
      <c r="AO346" s="180">
        <v>0</v>
      </c>
      <c r="AP346" s="180">
        <v>0</v>
      </c>
      <c r="AQ346" s="181">
        <f t="shared" si="194"/>
        <v>0</v>
      </c>
      <c r="AR346" s="180">
        <v>0</v>
      </c>
      <c r="AS346" s="180">
        <v>0</v>
      </c>
      <c r="AT346" s="181">
        <f t="shared" si="195"/>
        <v>0</v>
      </c>
      <c r="AU346" s="180">
        <f t="shared" si="219"/>
        <v>0</v>
      </c>
      <c r="AV346" s="180">
        <f t="shared" si="219"/>
        <v>0</v>
      </c>
      <c r="AW346" s="181">
        <f t="shared" si="196"/>
        <v>0</v>
      </c>
      <c r="AX346" s="183">
        <f t="shared" si="220"/>
        <v>0</v>
      </c>
      <c r="AY346" s="183">
        <f t="shared" si="220"/>
        <v>0</v>
      </c>
      <c r="AZ346" s="183"/>
      <c r="BA346" s="183"/>
      <c r="BB346" s="183"/>
      <c r="BC346" s="183"/>
      <c r="BD346" s="183">
        <f t="shared" si="221"/>
        <v>0</v>
      </c>
      <c r="BE346" s="183">
        <f t="shared" si="221"/>
        <v>0</v>
      </c>
    </row>
    <row r="347" spans="2:57" ht="30" hidden="1">
      <c r="B347" s="174">
        <v>2025</v>
      </c>
      <c r="C347" s="174">
        <v>20</v>
      </c>
      <c r="D347" s="175">
        <v>0</v>
      </c>
      <c r="E347" s="176"/>
      <c r="F347" s="174">
        <v>1</v>
      </c>
      <c r="G347" s="174">
        <v>1</v>
      </c>
      <c r="H347" s="174">
        <v>3</v>
      </c>
      <c r="I347" s="174">
        <v>3000</v>
      </c>
      <c r="J347" s="174">
        <v>3300</v>
      </c>
      <c r="K347" s="174">
        <v>334</v>
      </c>
      <c r="L347" s="177">
        <v>462</v>
      </c>
      <c r="M347" s="178">
        <v>0</v>
      </c>
      <c r="N347" s="179" t="s">
        <v>263</v>
      </c>
      <c r="O347" s="180">
        <v>0</v>
      </c>
      <c r="P347" s="180">
        <v>0</v>
      </c>
      <c r="Q347" s="181">
        <v>0</v>
      </c>
      <c r="R347" s="182" t="s">
        <v>50</v>
      </c>
      <c r="S347" s="183">
        <v>0</v>
      </c>
      <c r="T347" s="183">
        <v>0</v>
      </c>
      <c r="U347" s="180">
        <v>0</v>
      </c>
      <c r="V347" s="180">
        <v>0</v>
      </c>
      <c r="W347" s="183">
        <v>0</v>
      </c>
      <c r="X347" s="183">
        <v>0</v>
      </c>
      <c r="Y347" s="180">
        <v>0</v>
      </c>
      <c r="Z347" s="180">
        <v>0</v>
      </c>
      <c r="AA347" s="183">
        <v>0</v>
      </c>
      <c r="AB347" s="183">
        <v>0</v>
      </c>
      <c r="AC347" s="180">
        <f t="shared" si="218"/>
        <v>0</v>
      </c>
      <c r="AD347" s="180">
        <f t="shared" si="218"/>
        <v>0</v>
      </c>
      <c r="AE347" s="181">
        <f t="shared" si="190"/>
        <v>0</v>
      </c>
      <c r="AF347" s="180">
        <v>0</v>
      </c>
      <c r="AG347" s="180">
        <v>0</v>
      </c>
      <c r="AH347" s="181">
        <f t="shared" si="191"/>
        <v>0</v>
      </c>
      <c r="AI347" s="180">
        <v>0</v>
      </c>
      <c r="AJ347" s="180">
        <v>0</v>
      </c>
      <c r="AK347" s="181">
        <f t="shared" si="192"/>
        <v>0</v>
      </c>
      <c r="AL347" s="180">
        <v>0</v>
      </c>
      <c r="AM347" s="180">
        <v>0</v>
      </c>
      <c r="AN347" s="181">
        <f t="shared" si="193"/>
        <v>0</v>
      </c>
      <c r="AO347" s="180">
        <v>0</v>
      </c>
      <c r="AP347" s="180">
        <v>0</v>
      </c>
      <c r="AQ347" s="181">
        <f t="shared" si="194"/>
        <v>0</v>
      </c>
      <c r="AR347" s="180">
        <v>0</v>
      </c>
      <c r="AS347" s="180">
        <v>0</v>
      </c>
      <c r="AT347" s="181">
        <f t="shared" si="195"/>
        <v>0</v>
      </c>
      <c r="AU347" s="180">
        <f t="shared" si="219"/>
        <v>0</v>
      </c>
      <c r="AV347" s="180">
        <f t="shared" si="219"/>
        <v>0</v>
      </c>
      <c r="AW347" s="181">
        <f t="shared" si="196"/>
        <v>0</v>
      </c>
      <c r="AX347" s="183">
        <f t="shared" si="220"/>
        <v>0</v>
      </c>
      <c r="AY347" s="183">
        <f t="shared" si="220"/>
        <v>0</v>
      </c>
      <c r="AZ347" s="183"/>
      <c r="BA347" s="183"/>
      <c r="BB347" s="183"/>
      <c r="BC347" s="183"/>
      <c r="BD347" s="183">
        <f t="shared" si="221"/>
        <v>0</v>
      </c>
      <c r="BE347" s="183">
        <f t="shared" si="221"/>
        <v>0</v>
      </c>
    </row>
    <row r="348" spans="2:57" ht="30" hidden="1">
      <c r="B348" s="174">
        <v>2025</v>
      </c>
      <c r="C348" s="174">
        <v>20</v>
      </c>
      <c r="D348" s="175">
        <v>0</v>
      </c>
      <c r="E348" s="176"/>
      <c r="F348" s="174">
        <v>1</v>
      </c>
      <c r="G348" s="174">
        <v>1</v>
      </c>
      <c r="H348" s="174">
        <v>3</v>
      </c>
      <c r="I348" s="174">
        <v>3000</v>
      </c>
      <c r="J348" s="174">
        <v>3300</v>
      </c>
      <c r="K348" s="174">
        <v>334</v>
      </c>
      <c r="L348" s="177">
        <v>464</v>
      </c>
      <c r="M348" s="178">
        <v>0</v>
      </c>
      <c r="N348" s="179" t="s">
        <v>264</v>
      </c>
      <c r="O348" s="180">
        <v>0</v>
      </c>
      <c r="P348" s="180">
        <v>0</v>
      </c>
      <c r="Q348" s="181">
        <v>0</v>
      </c>
      <c r="R348" s="182" t="s">
        <v>50</v>
      </c>
      <c r="S348" s="183">
        <v>0</v>
      </c>
      <c r="T348" s="183">
        <v>0</v>
      </c>
      <c r="U348" s="180">
        <v>0</v>
      </c>
      <c r="V348" s="180">
        <v>0</v>
      </c>
      <c r="W348" s="183">
        <v>0</v>
      </c>
      <c r="X348" s="183">
        <v>0</v>
      </c>
      <c r="Y348" s="180">
        <v>0</v>
      </c>
      <c r="Z348" s="180">
        <v>0</v>
      </c>
      <c r="AA348" s="183">
        <v>0</v>
      </c>
      <c r="AB348" s="183">
        <v>0</v>
      </c>
      <c r="AC348" s="180">
        <f t="shared" si="218"/>
        <v>0</v>
      </c>
      <c r="AD348" s="180">
        <f t="shared" si="218"/>
        <v>0</v>
      </c>
      <c r="AE348" s="181">
        <f t="shared" si="190"/>
        <v>0</v>
      </c>
      <c r="AF348" s="180">
        <v>0</v>
      </c>
      <c r="AG348" s="180">
        <v>0</v>
      </c>
      <c r="AH348" s="181">
        <f t="shared" si="191"/>
        <v>0</v>
      </c>
      <c r="AI348" s="180">
        <v>0</v>
      </c>
      <c r="AJ348" s="180">
        <v>0</v>
      </c>
      <c r="AK348" s="181">
        <f t="shared" si="192"/>
        <v>0</v>
      </c>
      <c r="AL348" s="180">
        <v>0</v>
      </c>
      <c r="AM348" s="180">
        <v>0</v>
      </c>
      <c r="AN348" s="181">
        <f t="shared" si="193"/>
        <v>0</v>
      </c>
      <c r="AO348" s="180">
        <v>0</v>
      </c>
      <c r="AP348" s="180">
        <v>0</v>
      </c>
      <c r="AQ348" s="181">
        <f t="shared" si="194"/>
        <v>0</v>
      </c>
      <c r="AR348" s="180">
        <v>0</v>
      </c>
      <c r="AS348" s="180">
        <v>0</v>
      </c>
      <c r="AT348" s="181">
        <f t="shared" si="195"/>
        <v>0</v>
      </c>
      <c r="AU348" s="180">
        <f t="shared" si="219"/>
        <v>0</v>
      </c>
      <c r="AV348" s="180">
        <f t="shared" si="219"/>
        <v>0</v>
      </c>
      <c r="AW348" s="181">
        <f t="shared" si="196"/>
        <v>0</v>
      </c>
      <c r="AX348" s="183">
        <f t="shared" si="220"/>
        <v>0</v>
      </c>
      <c r="AY348" s="183">
        <f t="shared" si="220"/>
        <v>0</v>
      </c>
      <c r="AZ348" s="183"/>
      <c r="BA348" s="183"/>
      <c r="BB348" s="183"/>
      <c r="BC348" s="183"/>
      <c r="BD348" s="183">
        <f t="shared" si="221"/>
        <v>0</v>
      </c>
      <c r="BE348" s="183">
        <f t="shared" si="221"/>
        <v>0</v>
      </c>
    </row>
    <row r="349" spans="2:57" ht="30" hidden="1">
      <c r="B349" s="174">
        <v>2025</v>
      </c>
      <c r="C349" s="174">
        <v>20</v>
      </c>
      <c r="D349" s="175">
        <v>0</v>
      </c>
      <c r="E349" s="176"/>
      <c r="F349" s="174">
        <v>1</v>
      </c>
      <c r="G349" s="174">
        <v>1</v>
      </c>
      <c r="H349" s="174">
        <v>3</v>
      </c>
      <c r="I349" s="174">
        <v>3000</v>
      </c>
      <c r="J349" s="174">
        <v>3300</v>
      </c>
      <c r="K349" s="174">
        <v>334</v>
      </c>
      <c r="L349" s="177">
        <v>455</v>
      </c>
      <c r="M349" s="178">
        <v>0</v>
      </c>
      <c r="N349" s="179" t="s">
        <v>265</v>
      </c>
      <c r="O349" s="180">
        <v>0</v>
      </c>
      <c r="P349" s="180">
        <v>0</v>
      </c>
      <c r="Q349" s="181">
        <v>0</v>
      </c>
      <c r="R349" s="182" t="s">
        <v>50</v>
      </c>
      <c r="S349" s="183">
        <v>0</v>
      </c>
      <c r="T349" s="183">
        <v>0</v>
      </c>
      <c r="U349" s="180">
        <v>0</v>
      </c>
      <c r="V349" s="180">
        <v>0</v>
      </c>
      <c r="W349" s="183">
        <v>0</v>
      </c>
      <c r="X349" s="183">
        <v>0</v>
      </c>
      <c r="Y349" s="180">
        <v>0</v>
      </c>
      <c r="Z349" s="180">
        <v>0</v>
      </c>
      <c r="AA349" s="183">
        <v>0</v>
      </c>
      <c r="AB349" s="183">
        <v>0</v>
      </c>
      <c r="AC349" s="180">
        <f t="shared" si="218"/>
        <v>0</v>
      </c>
      <c r="AD349" s="180">
        <f t="shared" si="218"/>
        <v>0</v>
      </c>
      <c r="AE349" s="181">
        <f t="shared" si="190"/>
        <v>0</v>
      </c>
      <c r="AF349" s="180">
        <v>0</v>
      </c>
      <c r="AG349" s="180">
        <v>0</v>
      </c>
      <c r="AH349" s="181">
        <f t="shared" si="191"/>
        <v>0</v>
      </c>
      <c r="AI349" s="180">
        <v>0</v>
      </c>
      <c r="AJ349" s="180">
        <v>0</v>
      </c>
      <c r="AK349" s="181">
        <f t="shared" si="192"/>
        <v>0</v>
      </c>
      <c r="AL349" s="180">
        <v>0</v>
      </c>
      <c r="AM349" s="180">
        <v>0</v>
      </c>
      <c r="AN349" s="181">
        <f t="shared" si="193"/>
        <v>0</v>
      </c>
      <c r="AO349" s="180">
        <v>0</v>
      </c>
      <c r="AP349" s="180">
        <v>0</v>
      </c>
      <c r="AQ349" s="181">
        <f t="shared" si="194"/>
        <v>0</v>
      </c>
      <c r="AR349" s="180">
        <v>0</v>
      </c>
      <c r="AS349" s="180">
        <v>0</v>
      </c>
      <c r="AT349" s="181">
        <f t="shared" si="195"/>
        <v>0</v>
      </c>
      <c r="AU349" s="180">
        <f t="shared" si="219"/>
        <v>0</v>
      </c>
      <c r="AV349" s="180">
        <f t="shared" si="219"/>
        <v>0</v>
      </c>
      <c r="AW349" s="181">
        <f t="shared" si="196"/>
        <v>0</v>
      </c>
      <c r="AX349" s="183">
        <f t="shared" si="220"/>
        <v>0</v>
      </c>
      <c r="AY349" s="183">
        <f t="shared" si="220"/>
        <v>0</v>
      </c>
      <c r="AZ349" s="183"/>
      <c r="BA349" s="183"/>
      <c r="BB349" s="183"/>
      <c r="BC349" s="183"/>
      <c r="BD349" s="183">
        <f t="shared" si="221"/>
        <v>0</v>
      </c>
      <c r="BE349" s="183">
        <f t="shared" si="221"/>
        <v>0</v>
      </c>
    </row>
    <row r="350" spans="2:57" ht="45" hidden="1">
      <c r="B350" s="174">
        <v>2025</v>
      </c>
      <c r="C350" s="174">
        <v>20</v>
      </c>
      <c r="D350" s="175">
        <v>0</v>
      </c>
      <c r="E350" s="176"/>
      <c r="F350" s="174">
        <v>1</v>
      </c>
      <c r="G350" s="174">
        <v>1</v>
      </c>
      <c r="H350" s="174">
        <v>3</v>
      </c>
      <c r="I350" s="174">
        <v>3000</v>
      </c>
      <c r="J350" s="174">
        <v>3300</v>
      </c>
      <c r="K350" s="174">
        <v>334</v>
      </c>
      <c r="L350" s="177">
        <v>456</v>
      </c>
      <c r="M350" s="178">
        <v>0</v>
      </c>
      <c r="N350" s="179" t="s">
        <v>266</v>
      </c>
      <c r="O350" s="180">
        <v>0</v>
      </c>
      <c r="P350" s="180">
        <v>0</v>
      </c>
      <c r="Q350" s="181">
        <v>0</v>
      </c>
      <c r="R350" s="182" t="s">
        <v>50</v>
      </c>
      <c r="S350" s="183">
        <v>0</v>
      </c>
      <c r="T350" s="183">
        <v>0</v>
      </c>
      <c r="U350" s="180">
        <v>0</v>
      </c>
      <c r="V350" s="180">
        <v>0</v>
      </c>
      <c r="W350" s="183">
        <v>0</v>
      </c>
      <c r="X350" s="183">
        <v>0</v>
      </c>
      <c r="Y350" s="180">
        <v>0</v>
      </c>
      <c r="Z350" s="180">
        <v>0</v>
      </c>
      <c r="AA350" s="183">
        <v>0</v>
      </c>
      <c r="AB350" s="183">
        <v>0</v>
      </c>
      <c r="AC350" s="180">
        <f t="shared" si="218"/>
        <v>0</v>
      </c>
      <c r="AD350" s="180">
        <f t="shared" si="218"/>
        <v>0</v>
      </c>
      <c r="AE350" s="181">
        <f t="shared" si="190"/>
        <v>0</v>
      </c>
      <c r="AF350" s="180">
        <v>0</v>
      </c>
      <c r="AG350" s="180">
        <v>0</v>
      </c>
      <c r="AH350" s="181">
        <f t="shared" si="191"/>
        <v>0</v>
      </c>
      <c r="AI350" s="180">
        <v>0</v>
      </c>
      <c r="AJ350" s="180">
        <v>0</v>
      </c>
      <c r="AK350" s="181">
        <f t="shared" si="192"/>
        <v>0</v>
      </c>
      <c r="AL350" s="180">
        <v>0</v>
      </c>
      <c r="AM350" s="180">
        <v>0</v>
      </c>
      <c r="AN350" s="181">
        <f t="shared" si="193"/>
        <v>0</v>
      </c>
      <c r="AO350" s="180">
        <v>0</v>
      </c>
      <c r="AP350" s="180">
        <v>0</v>
      </c>
      <c r="AQ350" s="181">
        <f t="shared" si="194"/>
        <v>0</v>
      </c>
      <c r="AR350" s="180">
        <v>0</v>
      </c>
      <c r="AS350" s="180">
        <v>0</v>
      </c>
      <c r="AT350" s="181">
        <f t="shared" si="195"/>
        <v>0</v>
      </c>
      <c r="AU350" s="180">
        <f t="shared" si="219"/>
        <v>0</v>
      </c>
      <c r="AV350" s="180">
        <f t="shared" si="219"/>
        <v>0</v>
      </c>
      <c r="AW350" s="181">
        <f t="shared" si="196"/>
        <v>0</v>
      </c>
      <c r="AX350" s="183">
        <f t="shared" si="220"/>
        <v>0</v>
      </c>
      <c r="AY350" s="183">
        <f t="shared" si="220"/>
        <v>0</v>
      </c>
      <c r="AZ350" s="183"/>
      <c r="BA350" s="183"/>
      <c r="BB350" s="183"/>
      <c r="BC350" s="183"/>
      <c r="BD350" s="183">
        <f t="shared" si="221"/>
        <v>0</v>
      </c>
      <c r="BE350" s="183">
        <f t="shared" si="221"/>
        <v>0</v>
      </c>
    </row>
    <row r="351" spans="2:57" ht="30" hidden="1">
      <c r="B351" s="174">
        <v>2025</v>
      </c>
      <c r="C351" s="174">
        <v>20</v>
      </c>
      <c r="D351" s="175">
        <v>0</v>
      </c>
      <c r="E351" s="176"/>
      <c r="F351" s="174">
        <v>1</v>
      </c>
      <c r="G351" s="174">
        <v>1</v>
      </c>
      <c r="H351" s="174">
        <v>3</v>
      </c>
      <c r="I351" s="174">
        <v>3000</v>
      </c>
      <c r="J351" s="174">
        <v>3300</v>
      </c>
      <c r="K351" s="174">
        <v>334</v>
      </c>
      <c r="L351" s="177">
        <v>428</v>
      </c>
      <c r="M351" s="178">
        <v>0</v>
      </c>
      <c r="N351" s="179" t="s">
        <v>267</v>
      </c>
      <c r="O351" s="180">
        <v>0</v>
      </c>
      <c r="P351" s="180">
        <v>0</v>
      </c>
      <c r="Q351" s="181">
        <v>0</v>
      </c>
      <c r="R351" s="182" t="s">
        <v>50</v>
      </c>
      <c r="S351" s="183">
        <v>0</v>
      </c>
      <c r="T351" s="183">
        <v>0</v>
      </c>
      <c r="U351" s="180">
        <v>0</v>
      </c>
      <c r="V351" s="180">
        <v>0</v>
      </c>
      <c r="W351" s="183">
        <v>0</v>
      </c>
      <c r="X351" s="183">
        <v>0</v>
      </c>
      <c r="Y351" s="180">
        <v>0</v>
      </c>
      <c r="Z351" s="180">
        <v>0</v>
      </c>
      <c r="AA351" s="183">
        <v>0</v>
      </c>
      <c r="AB351" s="183">
        <v>0</v>
      </c>
      <c r="AC351" s="180">
        <f t="shared" si="218"/>
        <v>0</v>
      </c>
      <c r="AD351" s="180">
        <f t="shared" si="218"/>
        <v>0</v>
      </c>
      <c r="AE351" s="181">
        <f t="shared" si="190"/>
        <v>0</v>
      </c>
      <c r="AF351" s="180">
        <v>0</v>
      </c>
      <c r="AG351" s="180">
        <v>0</v>
      </c>
      <c r="AH351" s="181">
        <f t="shared" si="191"/>
        <v>0</v>
      </c>
      <c r="AI351" s="180">
        <v>0</v>
      </c>
      <c r="AJ351" s="180">
        <v>0</v>
      </c>
      <c r="AK351" s="181">
        <f t="shared" si="192"/>
        <v>0</v>
      </c>
      <c r="AL351" s="180">
        <v>0</v>
      </c>
      <c r="AM351" s="180">
        <v>0</v>
      </c>
      <c r="AN351" s="181">
        <f t="shared" si="193"/>
        <v>0</v>
      </c>
      <c r="AO351" s="180">
        <v>0</v>
      </c>
      <c r="AP351" s="180">
        <v>0</v>
      </c>
      <c r="AQ351" s="181">
        <f t="shared" si="194"/>
        <v>0</v>
      </c>
      <c r="AR351" s="180">
        <v>0</v>
      </c>
      <c r="AS351" s="180">
        <v>0</v>
      </c>
      <c r="AT351" s="181">
        <f t="shared" si="195"/>
        <v>0</v>
      </c>
      <c r="AU351" s="180">
        <f t="shared" si="219"/>
        <v>0</v>
      </c>
      <c r="AV351" s="180">
        <f t="shared" si="219"/>
        <v>0</v>
      </c>
      <c r="AW351" s="181">
        <f t="shared" si="196"/>
        <v>0</v>
      </c>
      <c r="AX351" s="183">
        <f t="shared" si="220"/>
        <v>0</v>
      </c>
      <c r="AY351" s="183">
        <f t="shared" si="220"/>
        <v>0</v>
      </c>
      <c r="AZ351" s="183"/>
      <c r="BA351" s="183"/>
      <c r="BB351" s="183"/>
      <c r="BC351" s="183"/>
      <c r="BD351" s="183">
        <f t="shared" si="221"/>
        <v>0</v>
      </c>
      <c r="BE351" s="183">
        <f t="shared" si="221"/>
        <v>0</v>
      </c>
    </row>
    <row r="352" spans="2:57" ht="30" hidden="1">
      <c r="B352" s="174">
        <v>2025</v>
      </c>
      <c r="C352" s="174">
        <v>20</v>
      </c>
      <c r="D352" s="175">
        <v>0</v>
      </c>
      <c r="E352" s="176"/>
      <c r="F352" s="174">
        <v>1</v>
      </c>
      <c r="G352" s="174">
        <v>1</v>
      </c>
      <c r="H352" s="174">
        <v>3</v>
      </c>
      <c r="I352" s="174">
        <v>3000</v>
      </c>
      <c r="J352" s="174">
        <v>3300</v>
      </c>
      <c r="K352" s="174">
        <v>334</v>
      </c>
      <c r="L352" s="177">
        <v>427</v>
      </c>
      <c r="M352" s="178">
        <v>0</v>
      </c>
      <c r="N352" s="179" t="s">
        <v>268</v>
      </c>
      <c r="O352" s="180">
        <v>0</v>
      </c>
      <c r="P352" s="180">
        <v>0</v>
      </c>
      <c r="Q352" s="181">
        <v>0</v>
      </c>
      <c r="R352" s="182" t="s">
        <v>50</v>
      </c>
      <c r="S352" s="183">
        <v>0</v>
      </c>
      <c r="T352" s="183">
        <v>0</v>
      </c>
      <c r="U352" s="180">
        <v>0</v>
      </c>
      <c r="V352" s="180">
        <v>0</v>
      </c>
      <c r="W352" s="183">
        <v>0</v>
      </c>
      <c r="X352" s="183">
        <v>0</v>
      </c>
      <c r="Y352" s="180">
        <v>0</v>
      </c>
      <c r="Z352" s="180">
        <v>0</v>
      </c>
      <c r="AA352" s="183">
        <v>0</v>
      </c>
      <c r="AB352" s="183">
        <v>0</v>
      </c>
      <c r="AC352" s="180">
        <f t="shared" si="218"/>
        <v>0</v>
      </c>
      <c r="AD352" s="180">
        <f t="shared" si="218"/>
        <v>0</v>
      </c>
      <c r="AE352" s="181">
        <f t="shared" si="190"/>
        <v>0</v>
      </c>
      <c r="AF352" s="180">
        <v>0</v>
      </c>
      <c r="AG352" s="180">
        <v>0</v>
      </c>
      <c r="AH352" s="181">
        <f t="shared" si="191"/>
        <v>0</v>
      </c>
      <c r="AI352" s="180">
        <v>0</v>
      </c>
      <c r="AJ352" s="180">
        <v>0</v>
      </c>
      <c r="AK352" s="181">
        <f t="shared" si="192"/>
        <v>0</v>
      </c>
      <c r="AL352" s="180">
        <v>0</v>
      </c>
      <c r="AM352" s="180">
        <v>0</v>
      </c>
      <c r="AN352" s="181">
        <f t="shared" si="193"/>
        <v>0</v>
      </c>
      <c r="AO352" s="180">
        <v>0</v>
      </c>
      <c r="AP352" s="180">
        <v>0</v>
      </c>
      <c r="AQ352" s="181">
        <f t="shared" si="194"/>
        <v>0</v>
      </c>
      <c r="AR352" s="180">
        <v>0</v>
      </c>
      <c r="AS352" s="180">
        <v>0</v>
      </c>
      <c r="AT352" s="181">
        <f t="shared" si="195"/>
        <v>0</v>
      </c>
      <c r="AU352" s="180">
        <f t="shared" si="219"/>
        <v>0</v>
      </c>
      <c r="AV352" s="180">
        <f t="shared" si="219"/>
        <v>0</v>
      </c>
      <c r="AW352" s="181">
        <f t="shared" si="196"/>
        <v>0</v>
      </c>
      <c r="AX352" s="183">
        <f t="shared" si="220"/>
        <v>0</v>
      </c>
      <c r="AY352" s="183">
        <f t="shared" si="220"/>
        <v>0</v>
      </c>
      <c r="AZ352" s="183"/>
      <c r="BA352" s="183"/>
      <c r="BB352" s="183"/>
      <c r="BC352" s="183"/>
      <c r="BD352" s="183">
        <f t="shared" si="221"/>
        <v>0</v>
      </c>
      <c r="BE352" s="183">
        <f t="shared" si="221"/>
        <v>0</v>
      </c>
    </row>
    <row r="353" spans="2:57" ht="30" hidden="1">
      <c r="B353" s="174">
        <v>2025</v>
      </c>
      <c r="C353" s="174">
        <v>20</v>
      </c>
      <c r="D353" s="175">
        <v>0</v>
      </c>
      <c r="E353" s="176"/>
      <c r="F353" s="174">
        <v>1</v>
      </c>
      <c r="G353" s="174">
        <v>1</v>
      </c>
      <c r="H353" s="174">
        <v>3</v>
      </c>
      <c r="I353" s="174">
        <v>3000</v>
      </c>
      <c r="J353" s="174">
        <v>3300</v>
      </c>
      <c r="K353" s="174">
        <v>334</v>
      </c>
      <c r="L353" s="177">
        <v>432</v>
      </c>
      <c r="M353" s="178">
        <v>0</v>
      </c>
      <c r="N353" s="179" t="s">
        <v>269</v>
      </c>
      <c r="O353" s="180">
        <v>0</v>
      </c>
      <c r="P353" s="180">
        <v>0</v>
      </c>
      <c r="Q353" s="181">
        <v>0</v>
      </c>
      <c r="R353" s="182" t="s">
        <v>50</v>
      </c>
      <c r="S353" s="183">
        <v>0</v>
      </c>
      <c r="T353" s="183">
        <v>0</v>
      </c>
      <c r="U353" s="180">
        <v>0</v>
      </c>
      <c r="V353" s="180">
        <v>0</v>
      </c>
      <c r="W353" s="183">
        <v>0</v>
      </c>
      <c r="X353" s="183">
        <v>0</v>
      </c>
      <c r="Y353" s="180">
        <v>0</v>
      </c>
      <c r="Z353" s="180">
        <v>0</v>
      </c>
      <c r="AA353" s="183">
        <v>0</v>
      </c>
      <c r="AB353" s="183">
        <v>0</v>
      </c>
      <c r="AC353" s="180">
        <f t="shared" si="218"/>
        <v>0</v>
      </c>
      <c r="AD353" s="180">
        <f t="shared" si="218"/>
        <v>0</v>
      </c>
      <c r="AE353" s="181">
        <f t="shared" si="190"/>
        <v>0</v>
      </c>
      <c r="AF353" s="180">
        <v>0</v>
      </c>
      <c r="AG353" s="180">
        <v>0</v>
      </c>
      <c r="AH353" s="181">
        <f t="shared" si="191"/>
        <v>0</v>
      </c>
      <c r="AI353" s="180">
        <v>0</v>
      </c>
      <c r="AJ353" s="180">
        <v>0</v>
      </c>
      <c r="AK353" s="181">
        <f t="shared" si="192"/>
        <v>0</v>
      </c>
      <c r="AL353" s="180">
        <v>0</v>
      </c>
      <c r="AM353" s="180">
        <v>0</v>
      </c>
      <c r="AN353" s="181">
        <f t="shared" si="193"/>
        <v>0</v>
      </c>
      <c r="AO353" s="180">
        <v>0</v>
      </c>
      <c r="AP353" s="180">
        <v>0</v>
      </c>
      <c r="AQ353" s="181">
        <f t="shared" si="194"/>
        <v>0</v>
      </c>
      <c r="AR353" s="180">
        <v>0</v>
      </c>
      <c r="AS353" s="180">
        <v>0</v>
      </c>
      <c r="AT353" s="181">
        <f t="shared" si="195"/>
        <v>0</v>
      </c>
      <c r="AU353" s="180">
        <f t="shared" si="219"/>
        <v>0</v>
      </c>
      <c r="AV353" s="180">
        <f t="shared" si="219"/>
        <v>0</v>
      </c>
      <c r="AW353" s="181">
        <f t="shared" si="196"/>
        <v>0</v>
      </c>
      <c r="AX353" s="183">
        <f t="shared" si="220"/>
        <v>0</v>
      </c>
      <c r="AY353" s="183">
        <f t="shared" si="220"/>
        <v>0</v>
      </c>
      <c r="AZ353" s="183"/>
      <c r="BA353" s="183"/>
      <c r="BB353" s="183"/>
      <c r="BC353" s="183"/>
      <c r="BD353" s="183">
        <f t="shared" si="221"/>
        <v>0</v>
      </c>
      <c r="BE353" s="183">
        <f t="shared" si="221"/>
        <v>0</v>
      </c>
    </row>
    <row r="354" spans="2:57" ht="30" hidden="1">
      <c r="B354" s="174">
        <v>2025</v>
      </c>
      <c r="C354" s="174">
        <v>20</v>
      </c>
      <c r="D354" s="175">
        <v>0</v>
      </c>
      <c r="E354" s="176"/>
      <c r="F354" s="174">
        <v>1</v>
      </c>
      <c r="G354" s="174">
        <v>1</v>
      </c>
      <c r="H354" s="174">
        <v>3</v>
      </c>
      <c r="I354" s="174">
        <v>3000</v>
      </c>
      <c r="J354" s="174">
        <v>3300</v>
      </c>
      <c r="K354" s="174">
        <v>334</v>
      </c>
      <c r="L354" s="177">
        <v>431</v>
      </c>
      <c r="M354" s="178">
        <v>0</v>
      </c>
      <c r="N354" s="179" t="s">
        <v>270</v>
      </c>
      <c r="O354" s="180">
        <v>0</v>
      </c>
      <c r="P354" s="180">
        <v>0</v>
      </c>
      <c r="Q354" s="181">
        <v>0</v>
      </c>
      <c r="R354" s="182" t="s">
        <v>50</v>
      </c>
      <c r="S354" s="183">
        <v>0</v>
      </c>
      <c r="T354" s="183">
        <v>0</v>
      </c>
      <c r="U354" s="180">
        <v>0</v>
      </c>
      <c r="V354" s="180">
        <v>0</v>
      </c>
      <c r="W354" s="183">
        <v>0</v>
      </c>
      <c r="X354" s="183">
        <v>0</v>
      </c>
      <c r="Y354" s="180">
        <v>0</v>
      </c>
      <c r="Z354" s="180">
        <v>0</v>
      </c>
      <c r="AA354" s="183">
        <v>0</v>
      </c>
      <c r="AB354" s="183">
        <v>0</v>
      </c>
      <c r="AC354" s="180">
        <f t="shared" si="218"/>
        <v>0</v>
      </c>
      <c r="AD354" s="180">
        <f t="shared" si="218"/>
        <v>0</v>
      </c>
      <c r="AE354" s="181">
        <f t="shared" si="190"/>
        <v>0</v>
      </c>
      <c r="AF354" s="180">
        <v>0</v>
      </c>
      <c r="AG354" s="180">
        <v>0</v>
      </c>
      <c r="AH354" s="181">
        <f t="shared" si="191"/>
        <v>0</v>
      </c>
      <c r="AI354" s="180">
        <v>0</v>
      </c>
      <c r="AJ354" s="180">
        <v>0</v>
      </c>
      <c r="AK354" s="181">
        <f t="shared" si="192"/>
        <v>0</v>
      </c>
      <c r="AL354" s="180">
        <v>0</v>
      </c>
      <c r="AM354" s="180">
        <v>0</v>
      </c>
      <c r="AN354" s="181">
        <f t="shared" si="193"/>
        <v>0</v>
      </c>
      <c r="AO354" s="180">
        <v>0</v>
      </c>
      <c r="AP354" s="180">
        <v>0</v>
      </c>
      <c r="AQ354" s="181">
        <f t="shared" si="194"/>
        <v>0</v>
      </c>
      <c r="AR354" s="180">
        <v>0</v>
      </c>
      <c r="AS354" s="180">
        <v>0</v>
      </c>
      <c r="AT354" s="181">
        <f t="shared" si="195"/>
        <v>0</v>
      </c>
      <c r="AU354" s="180">
        <f t="shared" si="219"/>
        <v>0</v>
      </c>
      <c r="AV354" s="180">
        <f t="shared" si="219"/>
        <v>0</v>
      </c>
      <c r="AW354" s="181">
        <f t="shared" si="196"/>
        <v>0</v>
      </c>
      <c r="AX354" s="183">
        <f t="shared" si="220"/>
        <v>0</v>
      </c>
      <c r="AY354" s="183">
        <f t="shared" si="220"/>
        <v>0</v>
      </c>
      <c r="AZ354" s="183"/>
      <c r="BA354" s="183"/>
      <c r="BB354" s="183"/>
      <c r="BC354" s="183"/>
      <c r="BD354" s="183">
        <f t="shared" si="221"/>
        <v>0</v>
      </c>
      <c r="BE354" s="183">
        <f t="shared" si="221"/>
        <v>0</v>
      </c>
    </row>
    <row r="355" spans="2:57" ht="30" hidden="1">
      <c r="B355" s="174">
        <v>2025</v>
      </c>
      <c r="C355" s="174">
        <v>20</v>
      </c>
      <c r="D355" s="175">
        <v>0</v>
      </c>
      <c r="E355" s="176"/>
      <c r="F355" s="174">
        <v>1</v>
      </c>
      <c r="G355" s="174">
        <v>1</v>
      </c>
      <c r="H355" s="174">
        <v>3</v>
      </c>
      <c r="I355" s="174">
        <v>3000</v>
      </c>
      <c r="J355" s="174">
        <v>3300</v>
      </c>
      <c r="K355" s="174">
        <v>334</v>
      </c>
      <c r="L355" s="177">
        <v>433</v>
      </c>
      <c r="M355" s="178">
        <v>0</v>
      </c>
      <c r="N355" s="179" t="s">
        <v>271</v>
      </c>
      <c r="O355" s="180">
        <v>0</v>
      </c>
      <c r="P355" s="180">
        <v>0</v>
      </c>
      <c r="Q355" s="181">
        <v>0</v>
      </c>
      <c r="R355" s="182" t="s">
        <v>50</v>
      </c>
      <c r="S355" s="183">
        <v>0</v>
      </c>
      <c r="T355" s="183">
        <v>0</v>
      </c>
      <c r="U355" s="180">
        <v>0</v>
      </c>
      <c r="V355" s="180">
        <v>0</v>
      </c>
      <c r="W355" s="183">
        <v>0</v>
      </c>
      <c r="X355" s="183">
        <v>0</v>
      </c>
      <c r="Y355" s="180">
        <v>0</v>
      </c>
      <c r="Z355" s="180">
        <v>0</v>
      </c>
      <c r="AA355" s="183">
        <v>0</v>
      </c>
      <c r="AB355" s="183">
        <v>0</v>
      </c>
      <c r="AC355" s="180">
        <f t="shared" si="218"/>
        <v>0</v>
      </c>
      <c r="AD355" s="180">
        <f t="shared" si="218"/>
        <v>0</v>
      </c>
      <c r="AE355" s="181">
        <f t="shared" si="190"/>
        <v>0</v>
      </c>
      <c r="AF355" s="180">
        <v>0</v>
      </c>
      <c r="AG355" s="180">
        <v>0</v>
      </c>
      <c r="AH355" s="181">
        <f t="shared" si="191"/>
        <v>0</v>
      </c>
      <c r="AI355" s="180">
        <v>0</v>
      </c>
      <c r="AJ355" s="180">
        <v>0</v>
      </c>
      <c r="AK355" s="181">
        <f t="shared" si="192"/>
        <v>0</v>
      </c>
      <c r="AL355" s="180">
        <v>0</v>
      </c>
      <c r="AM355" s="180">
        <v>0</v>
      </c>
      <c r="AN355" s="181">
        <f t="shared" si="193"/>
        <v>0</v>
      </c>
      <c r="AO355" s="180">
        <v>0</v>
      </c>
      <c r="AP355" s="180">
        <v>0</v>
      </c>
      <c r="AQ355" s="181">
        <f t="shared" si="194"/>
        <v>0</v>
      </c>
      <c r="AR355" s="180">
        <v>0</v>
      </c>
      <c r="AS355" s="180">
        <v>0</v>
      </c>
      <c r="AT355" s="181">
        <f t="shared" si="195"/>
        <v>0</v>
      </c>
      <c r="AU355" s="180">
        <f t="shared" si="219"/>
        <v>0</v>
      </c>
      <c r="AV355" s="180">
        <f t="shared" si="219"/>
        <v>0</v>
      </c>
      <c r="AW355" s="181">
        <f t="shared" si="196"/>
        <v>0</v>
      </c>
      <c r="AX355" s="183">
        <f t="shared" si="220"/>
        <v>0</v>
      </c>
      <c r="AY355" s="183">
        <f t="shared" si="220"/>
        <v>0</v>
      </c>
      <c r="AZ355" s="183"/>
      <c r="BA355" s="183"/>
      <c r="BB355" s="183"/>
      <c r="BC355" s="183"/>
      <c r="BD355" s="183">
        <f t="shared" si="221"/>
        <v>0</v>
      </c>
      <c r="BE355" s="183">
        <f t="shared" si="221"/>
        <v>0</v>
      </c>
    </row>
    <row r="356" spans="2:57" ht="45" hidden="1">
      <c r="B356" s="174">
        <v>2025</v>
      </c>
      <c r="C356" s="174">
        <v>20</v>
      </c>
      <c r="D356" s="175">
        <v>0</v>
      </c>
      <c r="E356" s="176"/>
      <c r="F356" s="174">
        <v>1</v>
      </c>
      <c r="G356" s="174">
        <v>1</v>
      </c>
      <c r="H356" s="174">
        <v>3</v>
      </c>
      <c r="I356" s="174">
        <v>3000</v>
      </c>
      <c r="J356" s="174">
        <v>3300</v>
      </c>
      <c r="K356" s="174">
        <v>334</v>
      </c>
      <c r="L356" s="177">
        <v>454</v>
      </c>
      <c r="M356" s="178">
        <v>0</v>
      </c>
      <c r="N356" s="179" t="s">
        <v>272</v>
      </c>
      <c r="O356" s="180">
        <v>0</v>
      </c>
      <c r="P356" s="180">
        <v>0</v>
      </c>
      <c r="Q356" s="181">
        <v>0</v>
      </c>
      <c r="R356" s="182" t="s">
        <v>50</v>
      </c>
      <c r="S356" s="183">
        <v>0</v>
      </c>
      <c r="T356" s="183">
        <v>0</v>
      </c>
      <c r="U356" s="180">
        <v>0</v>
      </c>
      <c r="V356" s="180">
        <v>0</v>
      </c>
      <c r="W356" s="183">
        <v>0</v>
      </c>
      <c r="X356" s="183">
        <v>0</v>
      </c>
      <c r="Y356" s="180">
        <v>0</v>
      </c>
      <c r="Z356" s="180">
        <v>0</v>
      </c>
      <c r="AA356" s="183">
        <v>0</v>
      </c>
      <c r="AB356" s="183">
        <v>0</v>
      </c>
      <c r="AC356" s="180">
        <f t="shared" si="218"/>
        <v>0</v>
      </c>
      <c r="AD356" s="180">
        <f t="shared" si="218"/>
        <v>0</v>
      </c>
      <c r="AE356" s="181">
        <f t="shared" si="190"/>
        <v>0</v>
      </c>
      <c r="AF356" s="180">
        <v>0</v>
      </c>
      <c r="AG356" s="180">
        <v>0</v>
      </c>
      <c r="AH356" s="181">
        <f t="shared" si="191"/>
        <v>0</v>
      </c>
      <c r="AI356" s="180">
        <v>0</v>
      </c>
      <c r="AJ356" s="180">
        <v>0</v>
      </c>
      <c r="AK356" s="181">
        <f t="shared" si="192"/>
        <v>0</v>
      </c>
      <c r="AL356" s="180">
        <v>0</v>
      </c>
      <c r="AM356" s="180">
        <v>0</v>
      </c>
      <c r="AN356" s="181">
        <f t="shared" si="193"/>
        <v>0</v>
      </c>
      <c r="AO356" s="180">
        <v>0</v>
      </c>
      <c r="AP356" s="180">
        <v>0</v>
      </c>
      <c r="AQ356" s="181">
        <f t="shared" si="194"/>
        <v>0</v>
      </c>
      <c r="AR356" s="180">
        <v>0</v>
      </c>
      <c r="AS356" s="180">
        <v>0</v>
      </c>
      <c r="AT356" s="181">
        <f t="shared" si="195"/>
        <v>0</v>
      </c>
      <c r="AU356" s="180">
        <f t="shared" si="219"/>
        <v>0</v>
      </c>
      <c r="AV356" s="180">
        <f t="shared" si="219"/>
        <v>0</v>
      </c>
      <c r="AW356" s="181">
        <f t="shared" si="196"/>
        <v>0</v>
      </c>
      <c r="AX356" s="183">
        <f t="shared" si="220"/>
        <v>0</v>
      </c>
      <c r="AY356" s="183">
        <f t="shared" si="220"/>
        <v>0</v>
      </c>
      <c r="AZ356" s="183"/>
      <c r="BA356" s="183"/>
      <c r="BB356" s="183"/>
      <c r="BC356" s="183"/>
      <c r="BD356" s="183">
        <f t="shared" si="221"/>
        <v>0</v>
      </c>
      <c r="BE356" s="183">
        <f t="shared" si="221"/>
        <v>0</v>
      </c>
    </row>
    <row r="357" spans="2:57" ht="30" hidden="1">
      <c r="B357" s="174">
        <v>2025</v>
      </c>
      <c r="C357" s="174">
        <v>20</v>
      </c>
      <c r="D357" s="175">
        <v>0</v>
      </c>
      <c r="E357" s="176"/>
      <c r="F357" s="174">
        <v>1</v>
      </c>
      <c r="G357" s="174">
        <v>1</v>
      </c>
      <c r="H357" s="174">
        <v>3</v>
      </c>
      <c r="I357" s="174">
        <v>3000</v>
      </c>
      <c r="J357" s="174">
        <v>3300</v>
      </c>
      <c r="K357" s="174">
        <v>334</v>
      </c>
      <c r="L357" s="177">
        <v>429</v>
      </c>
      <c r="M357" s="178">
        <v>0</v>
      </c>
      <c r="N357" s="179" t="s">
        <v>273</v>
      </c>
      <c r="O357" s="180">
        <v>0</v>
      </c>
      <c r="P357" s="180">
        <v>0</v>
      </c>
      <c r="Q357" s="181">
        <v>0</v>
      </c>
      <c r="R357" s="182" t="s">
        <v>50</v>
      </c>
      <c r="S357" s="183">
        <v>0</v>
      </c>
      <c r="T357" s="183">
        <v>0</v>
      </c>
      <c r="U357" s="180">
        <v>0</v>
      </c>
      <c r="V357" s="180">
        <v>0</v>
      </c>
      <c r="W357" s="183">
        <v>0</v>
      </c>
      <c r="X357" s="183">
        <v>0</v>
      </c>
      <c r="Y357" s="180">
        <v>0</v>
      </c>
      <c r="Z357" s="180">
        <v>0</v>
      </c>
      <c r="AA357" s="183">
        <v>0</v>
      </c>
      <c r="AB357" s="183">
        <v>0</v>
      </c>
      <c r="AC357" s="180">
        <f t="shared" si="218"/>
        <v>0</v>
      </c>
      <c r="AD357" s="180">
        <f t="shared" si="218"/>
        <v>0</v>
      </c>
      <c r="AE357" s="181">
        <f t="shared" si="190"/>
        <v>0</v>
      </c>
      <c r="AF357" s="180">
        <v>0</v>
      </c>
      <c r="AG357" s="180">
        <v>0</v>
      </c>
      <c r="AH357" s="181">
        <f t="shared" si="191"/>
        <v>0</v>
      </c>
      <c r="AI357" s="180">
        <v>0</v>
      </c>
      <c r="AJ357" s="180">
        <v>0</v>
      </c>
      <c r="AK357" s="181">
        <f t="shared" si="192"/>
        <v>0</v>
      </c>
      <c r="AL357" s="180">
        <v>0</v>
      </c>
      <c r="AM357" s="180">
        <v>0</v>
      </c>
      <c r="AN357" s="181">
        <f t="shared" si="193"/>
        <v>0</v>
      </c>
      <c r="AO357" s="180">
        <v>0</v>
      </c>
      <c r="AP357" s="180">
        <v>0</v>
      </c>
      <c r="AQ357" s="181">
        <f t="shared" si="194"/>
        <v>0</v>
      </c>
      <c r="AR357" s="180">
        <v>0</v>
      </c>
      <c r="AS357" s="180">
        <v>0</v>
      </c>
      <c r="AT357" s="181">
        <f t="shared" si="195"/>
        <v>0</v>
      </c>
      <c r="AU357" s="180">
        <f t="shared" si="219"/>
        <v>0</v>
      </c>
      <c r="AV357" s="180">
        <f t="shared" si="219"/>
        <v>0</v>
      </c>
      <c r="AW357" s="181">
        <f t="shared" si="196"/>
        <v>0</v>
      </c>
      <c r="AX357" s="183">
        <f t="shared" si="220"/>
        <v>0</v>
      </c>
      <c r="AY357" s="183">
        <f t="shared" si="220"/>
        <v>0</v>
      </c>
      <c r="AZ357" s="183"/>
      <c r="BA357" s="183"/>
      <c r="BB357" s="183"/>
      <c r="BC357" s="183"/>
      <c r="BD357" s="183">
        <f t="shared" si="221"/>
        <v>0</v>
      </c>
      <c r="BE357" s="183">
        <f t="shared" si="221"/>
        <v>0</v>
      </c>
    </row>
    <row r="358" spans="2:57" ht="30" hidden="1">
      <c r="B358" s="174">
        <v>2025</v>
      </c>
      <c r="C358" s="174">
        <v>20</v>
      </c>
      <c r="D358" s="175">
        <v>0</v>
      </c>
      <c r="E358" s="176"/>
      <c r="F358" s="174">
        <v>1</v>
      </c>
      <c r="G358" s="174">
        <v>1</v>
      </c>
      <c r="H358" s="174">
        <v>3</v>
      </c>
      <c r="I358" s="174">
        <v>3000</v>
      </c>
      <c r="J358" s="174">
        <v>3300</v>
      </c>
      <c r="K358" s="174">
        <v>334</v>
      </c>
      <c r="L358" s="177">
        <v>430</v>
      </c>
      <c r="M358" s="178">
        <v>0</v>
      </c>
      <c r="N358" s="179" t="s">
        <v>274</v>
      </c>
      <c r="O358" s="180">
        <v>0</v>
      </c>
      <c r="P358" s="180">
        <v>0</v>
      </c>
      <c r="Q358" s="181">
        <v>0</v>
      </c>
      <c r="R358" s="182" t="s">
        <v>50</v>
      </c>
      <c r="S358" s="183">
        <v>0</v>
      </c>
      <c r="T358" s="183">
        <v>0</v>
      </c>
      <c r="U358" s="180">
        <v>0</v>
      </c>
      <c r="V358" s="180">
        <v>0</v>
      </c>
      <c r="W358" s="183">
        <v>0</v>
      </c>
      <c r="X358" s="183">
        <v>0</v>
      </c>
      <c r="Y358" s="180">
        <v>0</v>
      </c>
      <c r="Z358" s="180">
        <v>0</v>
      </c>
      <c r="AA358" s="183">
        <v>0</v>
      </c>
      <c r="AB358" s="183">
        <v>0</v>
      </c>
      <c r="AC358" s="180">
        <f t="shared" si="218"/>
        <v>0</v>
      </c>
      <c r="AD358" s="180">
        <f t="shared" si="218"/>
        <v>0</v>
      </c>
      <c r="AE358" s="181">
        <f t="shared" si="190"/>
        <v>0</v>
      </c>
      <c r="AF358" s="180">
        <v>0</v>
      </c>
      <c r="AG358" s="180">
        <v>0</v>
      </c>
      <c r="AH358" s="181">
        <f t="shared" si="191"/>
        <v>0</v>
      </c>
      <c r="AI358" s="180">
        <v>0</v>
      </c>
      <c r="AJ358" s="180">
        <v>0</v>
      </c>
      <c r="AK358" s="181">
        <f t="shared" si="192"/>
        <v>0</v>
      </c>
      <c r="AL358" s="180">
        <v>0</v>
      </c>
      <c r="AM358" s="180">
        <v>0</v>
      </c>
      <c r="AN358" s="181">
        <f t="shared" si="193"/>
        <v>0</v>
      </c>
      <c r="AO358" s="180">
        <v>0</v>
      </c>
      <c r="AP358" s="180">
        <v>0</v>
      </c>
      <c r="AQ358" s="181">
        <f t="shared" si="194"/>
        <v>0</v>
      </c>
      <c r="AR358" s="180">
        <v>0</v>
      </c>
      <c r="AS358" s="180">
        <v>0</v>
      </c>
      <c r="AT358" s="181">
        <f t="shared" si="195"/>
        <v>0</v>
      </c>
      <c r="AU358" s="180">
        <f t="shared" si="219"/>
        <v>0</v>
      </c>
      <c r="AV358" s="180">
        <f t="shared" si="219"/>
        <v>0</v>
      </c>
      <c r="AW358" s="181">
        <f t="shared" si="196"/>
        <v>0</v>
      </c>
      <c r="AX358" s="183">
        <f t="shared" si="220"/>
        <v>0</v>
      </c>
      <c r="AY358" s="183">
        <f t="shared" si="220"/>
        <v>0</v>
      </c>
      <c r="AZ358" s="183"/>
      <c r="BA358" s="183"/>
      <c r="BB358" s="183"/>
      <c r="BC358" s="183"/>
      <c r="BD358" s="183">
        <f t="shared" si="221"/>
        <v>0</v>
      </c>
      <c r="BE358" s="183">
        <f t="shared" si="221"/>
        <v>0</v>
      </c>
    </row>
    <row r="359" spans="2:57" ht="45" hidden="1">
      <c r="B359" s="174">
        <v>2025</v>
      </c>
      <c r="C359" s="174">
        <v>20</v>
      </c>
      <c r="D359" s="175">
        <v>0</v>
      </c>
      <c r="E359" s="176"/>
      <c r="F359" s="174">
        <v>1</v>
      </c>
      <c r="G359" s="174">
        <v>1</v>
      </c>
      <c r="H359" s="174">
        <v>3</v>
      </c>
      <c r="I359" s="174">
        <v>3000</v>
      </c>
      <c r="J359" s="174">
        <v>3300</v>
      </c>
      <c r="K359" s="174">
        <v>334</v>
      </c>
      <c r="L359" s="177">
        <v>441</v>
      </c>
      <c r="M359" s="178">
        <v>0</v>
      </c>
      <c r="N359" s="179" t="s">
        <v>275</v>
      </c>
      <c r="O359" s="180">
        <v>0</v>
      </c>
      <c r="P359" s="180">
        <v>0</v>
      </c>
      <c r="Q359" s="181">
        <v>0</v>
      </c>
      <c r="R359" s="182" t="s">
        <v>50</v>
      </c>
      <c r="S359" s="183">
        <v>0</v>
      </c>
      <c r="T359" s="183">
        <v>0</v>
      </c>
      <c r="U359" s="180">
        <v>0</v>
      </c>
      <c r="V359" s="180">
        <v>0</v>
      </c>
      <c r="W359" s="183">
        <v>0</v>
      </c>
      <c r="X359" s="183">
        <v>0</v>
      </c>
      <c r="Y359" s="180">
        <v>0</v>
      </c>
      <c r="Z359" s="180">
        <v>0</v>
      </c>
      <c r="AA359" s="183">
        <v>0</v>
      </c>
      <c r="AB359" s="183">
        <v>0</v>
      </c>
      <c r="AC359" s="180">
        <f t="shared" si="218"/>
        <v>0</v>
      </c>
      <c r="AD359" s="180">
        <f t="shared" si="218"/>
        <v>0</v>
      </c>
      <c r="AE359" s="181">
        <f t="shared" si="190"/>
        <v>0</v>
      </c>
      <c r="AF359" s="180">
        <v>0</v>
      </c>
      <c r="AG359" s="180">
        <v>0</v>
      </c>
      <c r="AH359" s="181">
        <f t="shared" si="191"/>
        <v>0</v>
      </c>
      <c r="AI359" s="180">
        <v>0</v>
      </c>
      <c r="AJ359" s="180">
        <v>0</v>
      </c>
      <c r="AK359" s="181">
        <f t="shared" si="192"/>
        <v>0</v>
      </c>
      <c r="AL359" s="180">
        <v>0</v>
      </c>
      <c r="AM359" s="180">
        <v>0</v>
      </c>
      <c r="AN359" s="181">
        <f t="shared" si="193"/>
        <v>0</v>
      </c>
      <c r="AO359" s="180">
        <v>0</v>
      </c>
      <c r="AP359" s="180">
        <v>0</v>
      </c>
      <c r="AQ359" s="181">
        <f t="shared" si="194"/>
        <v>0</v>
      </c>
      <c r="AR359" s="180">
        <v>0</v>
      </c>
      <c r="AS359" s="180">
        <v>0</v>
      </c>
      <c r="AT359" s="181">
        <f t="shared" si="195"/>
        <v>0</v>
      </c>
      <c r="AU359" s="180">
        <f t="shared" si="219"/>
        <v>0</v>
      </c>
      <c r="AV359" s="180">
        <f t="shared" si="219"/>
        <v>0</v>
      </c>
      <c r="AW359" s="181">
        <f t="shared" si="196"/>
        <v>0</v>
      </c>
      <c r="AX359" s="183">
        <f t="shared" si="220"/>
        <v>0</v>
      </c>
      <c r="AY359" s="183">
        <f t="shared" si="220"/>
        <v>0</v>
      </c>
      <c r="AZ359" s="183"/>
      <c r="BA359" s="183"/>
      <c r="BB359" s="183"/>
      <c r="BC359" s="183"/>
      <c r="BD359" s="183">
        <f t="shared" si="221"/>
        <v>0</v>
      </c>
      <c r="BE359" s="183">
        <f t="shared" si="221"/>
        <v>0</v>
      </c>
    </row>
    <row r="360" spans="2:57" ht="30" hidden="1">
      <c r="B360" s="174">
        <v>2025</v>
      </c>
      <c r="C360" s="174">
        <v>20</v>
      </c>
      <c r="D360" s="175">
        <v>0</v>
      </c>
      <c r="E360" s="176"/>
      <c r="F360" s="174">
        <v>1</v>
      </c>
      <c r="G360" s="174">
        <v>1</v>
      </c>
      <c r="H360" s="174">
        <v>3</v>
      </c>
      <c r="I360" s="174">
        <v>3000</v>
      </c>
      <c r="J360" s="174">
        <v>3300</v>
      </c>
      <c r="K360" s="174">
        <v>334</v>
      </c>
      <c r="L360" s="177">
        <v>445</v>
      </c>
      <c r="M360" s="178">
        <v>0</v>
      </c>
      <c r="N360" s="179" t="s">
        <v>276</v>
      </c>
      <c r="O360" s="180">
        <v>0</v>
      </c>
      <c r="P360" s="180">
        <v>0</v>
      </c>
      <c r="Q360" s="181">
        <v>0</v>
      </c>
      <c r="R360" s="182" t="s">
        <v>50</v>
      </c>
      <c r="S360" s="183">
        <v>0</v>
      </c>
      <c r="T360" s="183">
        <v>0</v>
      </c>
      <c r="U360" s="180">
        <v>0</v>
      </c>
      <c r="V360" s="180">
        <v>0</v>
      </c>
      <c r="W360" s="183">
        <v>0</v>
      </c>
      <c r="X360" s="183">
        <v>0</v>
      </c>
      <c r="Y360" s="180">
        <v>0</v>
      </c>
      <c r="Z360" s="180">
        <v>0</v>
      </c>
      <c r="AA360" s="183">
        <v>0</v>
      </c>
      <c r="AB360" s="183">
        <v>0</v>
      </c>
      <c r="AC360" s="180">
        <f t="shared" si="218"/>
        <v>0</v>
      </c>
      <c r="AD360" s="180">
        <f t="shared" si="218"/>
        <v>0</v>
      </c>
      <c r="AE360" s="181">
        <f t="shared" si="190"/>
        <v>0</v>
      </c>
      <c r="AF360" s="180">
        <v>0</v>
      </c>
      <c r="AG360" s="180">
        <v>0</v>
      </c>
      <c r="AH360" s="181">
        <f t="shared" si="191"/>
        <v>0</v>
      </c>
      <c r="AI360" s="180">
        <v>0</v>
      </c>
      <c r="AJ360" s="180">
        <v>0</v>
      </c>
      <c r="AK360" s="181">
        <f t="shared" si="192"/>
        <v>0</v>
      </c>
      <c r="AL360" s="180">
        <v>0</v>
      </c>
      <c r="AM360" s="180">
        <v>0</v>
      </c>
      <c r="AN360" s="181">
        <f t="shared" si="193"/>
        <v>0</v>
      </c>
      <c r="AO360" s="180">
        <v>0</v>
      </c>
      <c r="AP360" s="180">
        <v>0</v>
      </c>
      <c r="AQ360" s="181">
        <f t="shared" si="194"/>
        <v>0</v>
      </c>
      <c r="AR360" s="180">
        <v>0</v>
      </c>
      <c r="AS360" s="180">
        <v>0</v>
      </c>
      <c r="AT360" s="181">
        <f t="shared" si="195"/>
        <v>0</v>
      </c>
      <c r="AU360" s="180">
        <f t="shared" si="219"/>
        <v>0</v>
      </c>
      <c r="AV360" s="180">
        <f t="shared" si="219"/>
        <v>0</v>
      </c>
      <c r="AW360" s="181">
        <f t="shared" si="196"/>
        <v>0</v>
      </c>
      <c r="AX360" s="183">
        <f t="shared" si="220"/>
        <v>0</v>
      </c>
      <c r="AY360" s="183">
        <f t="shared" si="220"/>
        <v>0</v>
      </c>
      <c r="AZ360" s="183"/>
      <c r="BA360" s="183"/>
      <c r="BB360" s="183"/>
      <c r="BC360" s="183"/>
      <c r="BD360" s="183">
        <f t="shared" si="221"/>
        <v>0</v>
      </c>
      <c r="BE360" s="183">
        <f t="shared" si="221"/>
        <v>0</v>
      </c>
    </row>
    <row r="361" spans="2:57" ht="30" hidden="1">
      <c r="B361" s="174">
        <v>2025</v>
      </c>
      <c r="C361" s="174">
        <v>20</v>
      </c>
      <c r="D361" s="175">
        <v>0</v>
      </c>
      <c r="E361" s="176"/>
      <c r="F361" s="174">
        <v>1</v>
      </c>
      <c r="G361" s="174">
        <v>1</v>
      </c>
      <c r="H361" s="174">
        <v>3</v>
      </c>
      <c r="I361" s="174">
        <v>3000</v>
      </c>
      <c r="J361" s="174">
        <v>3300</v>
      </c>
      <c r="K361" s="174">
        <v>334</v>
      </c>
      <c r="L361" s="177">
        <v>443</v>
      </c>
      <c r="M361" s="178">
        <v>0</v>
      </c>
      <c r="N361" s="179" t="s">
        <v>277</v>
      </c>
      <c r="O361" s="180">
        <v>0</v>
      </c>
      <c r="P361" s="180">
        <v>0</v>
      </c>
      <c r="Q361" s="181">
        <v>0</v>
      </c>
      <c r="R361" s="182" t="s">
        <v>50</v>
      </c>
      <c r="S361" s="183">
        <v>0</v>
      </c>
      <c r="T361" s="183">
        <v>0</v>
      </c>
      <c r="U361" s="180">
        <v>0</v>
      </c>
      <c r="V361" s="180">
        <v>0</v>
      </c>
      <c r="W361" s="183">
        <v>0</v>
      </c>
      <c r="X361" s="183">
        <v>0</v>
      </c>
      <c r="Y361" s="180">
        <v>0</v>
      </c>
      <c r="Z361" s="180">
        <v>0</v>
      </c>
      <c r="AA361" s="183">
        <v>0</v>
      </c>
      <c r="AB361" s="183">
        <v>0</v>
      </c>
      <c r="AC361" s="180">
        <f t="shared" si="218"/>
        <v>0</v>
      </c>
      <c r="AD361" s="180">
        <f t="shared" si="218"/>
        <v>0</v>
      </c>
      <c r="AE361" s="181">
        <f t="shared" si="190"/>
        <v>0</v>
      </c>
      <c r="AF361" s="180">
        <v>0</v>
      </c>
      <c r="AG361" s="180">
        <v>0</v>
      </c>
      <c r="AH361" s="181">
        <f t="shared" si="191"/>
        <v>0</v>
      </c>
      <c r="AI361" s="180">
        <v>0</v>
      </c>
      <c r="AJ361" s="180">
        <v>0</v>
      </c>
      <c r="AK361" s="181">
        <f t="shared" si="192"/>
        <v>0</v>
      </c>
      <c r="AL361" s="180">
        <v>0</v>
      </c>
      <c r="AM361" s="180">
        <v>0</v>
      </c>
      <c r="AN361" s="181">
        <f t="shared" si="193"/>
        <v>0</v>
      </c>
      <c r="AO361" s="180">
        <v>0</v>
      </c>
      <c r="AP361" s="180">
        <v>0</v>
      </c>
      <c r="AQ361" s="181">
        <f t="shared" si="194"/>
        <v>0</v>
      </c>
      <c r="AR361" s="180">
        <v>0</v>
      </c>
      <c r="AS361" s="180">
        <v>0</v>
      </c>
      <c r="AT361" s="181">
        <f t="shared" si="195"/>
        <v>0</v>
      </c>
      <c r="AU361" s="180">
        <f t="shared" si="219"/>
        <v>0</v>
      </c>
      <c r="AV361" s="180">
        <f t="shared" si="219"/>
        <v>0</v>
      </c>
      <c r="AW361" s="181">
        <f t="shared" si="196"/>
        <v>0</v>
      </c>
      <c r="AX361" s="183">
        <f t="shared" si="220"/>
        <v>0</v>
      </c>
      <c r="AY361" s="183">
        <f t="shared" si="220"/>
        <v>0</v>
      </c>
      <c r="AZ361" s="183"/>
      <c r="BA361" s="183"/>
      <c r="BB361" s="183"/>
      <c r="BC361" s="183"/>
      <c r="BD361" s="183">
        <f t="shared" si="221"/>
        <v>0</v>
      </c>
      <c r="BE361" s="183">
        <f t="shared" si="221"/>
        <v>0</v>
      </c>
    </row>
    <row r="362" spans="2:57" ht="30" hidden="1">
      <c r="B362" s="174">
        <v>2025</v>
      </c>
      <c r="C362" s="174">
        <v>20</v>
      </c>
      <c r="D362" s="175">
        <v>0</v>
      </c>
      <c r="E362" s="176"/>
      <c r="F362" s="174">
        <v>1</v>
      </c>
      <c r="G362" s="174">
        <v>1</v>
      </c>
      <c r="H362" s="174">
        <v>3</v>
      </c>
      <c r="I362" s="174">
        <v>3000</v>
      </c>
      <c r="J362" s="174">
        <v>3300</v>
      </c>
      <c r="K362" s="174">
        <v>334</v>
      </c>
      <c r="L362" s="177">
        <v>446</v>
      </c>
      <c r="M362" s="178">
        <v>0</v>
      </c>
      <c r="N362" s="179" t="s">
        <v>278</v>
      </c>
      <c r="O362" s="180">
        <v>0</v>
      </c>
      <c r="P362" s="180">
        <v>0</v>
      </c>
      <c r="Q362" s="181">
        <v>0</v>
      </c>
      <c r="R362" s="182" t="s">
        <v>50</v>
      </c>
      <c r="S362" s="183">
        <v>0</v>
      </c>
      <c r="T362" s="183">
        <v>0</v>
      </c>
      <c r="U362" s="180">
        <v>0</v>
      </c>
      <c r="V362" s="180">
        <v>0</v>
      </c>
      <c r="W362" s="183">
        <v>0</v>
      </c>
      <c r="X362" s="183">
        <v>0</v>
      </c>
      <c r="Y362" s="180">
        <v>0</v>
      </c>
      <c r="Z362" s="180">
        <v>0</v>
      </c>
      <c r="AA362" s="183">
        <v>0</v>
      </c>
      <c r="AB362" s="183">
        <v>0</v>
      </c>
      <c r="AC362" s="180">
        <f t="shared" si="218"/>
        <v>0</v>
      </c>
      <c r="AD362" s="180">
        <f t="shared" si="218"/>
        <v>0</v>
      </c>
      <c r="AE362" s="181">
        <f t="shared" si="190"/>
        <v>0</v>
      </c>
      <c r="AF362" s="180">
        <v>0</v>
      </c>
      <c r="AG362" s="180">
        <v>0</v>
      </c>
      <c r="AH362" s="181">
        <f t="shared" si="191"/>
        <v>0</v>
      </c>
      <c r="AI362" s="180">
        <v>0</v>
      </c>
      <c r="AJ362" s="180">
        <v>0</v>
      </c>
      <c r="AK362" s="181">
        <f t="shared" si="192"/>
        <v>0</v>
      </c>
      <c r="AL362" s="180">
        <v>0</v>
      </c>
      <c r="AM362" s="180">
        <v>0</v>
      </c>
      <c r="AN362" s="181">
        <f t="shared" si="193"/>
        <v>0</v>
      </c>
      <c r="AO362" s="180">
        <v>0</v>
      </c>
      <c r="AP362" s="180">
        <v>0</v>
      </c>
      <c r="AQ362" s="181">
        <f t="shared" si="194"/>
        <v>0</v>
      </c>
      <c r="AR362" s="180">
        <v>0</v>
      </c>
      <c r="AS362" s="180">
        <v>0</v>
      </c>
      <c r="AT362" s="181">
        <f t="shared" si="195"/>
        <v>0</v>
      </c>
      <c r="AU362" s="180">
        <f t="shared" si="219"/>
        <v>0</v>
      </c>
      <c r="AV362" s="180">
        <f t="shared" si="219"/>
        <v>0</v>
      </c>
      <c r="AW362" s="181">
        <f t="shared" si="196"/>
        <v>0</v>
      </c>
      <c r="AX362" s="183">
        <f t="shared" si="220"/>
        <v>0</v>
      </c>
      <c r="AY362" s="183">
        <f t="shared" si="220"/>
        <v>0</v>
      </c>
      <c r="AZ362" s="183"/>
      <c r="BA362" s="183"/>
      <c r="BB362" s="183"/>
      <c r="BC362" s="183"/>
      <c r="BD362" s="183">
        <f t="shared" si="221"/>
        <v>0</v>
      </c>
      <c r="BE362" s="183">
        <f t="shared" si="221"/>
        <v>0</v>
      </c>
    </row>
    <row r="363" spans="2:57" ht="30" hidden="1">
      <c r="B363" s="174">
        <v>2025</v>
      </c>
      <c r="C363" s="174">
        <v>20</v>
      </c>
      <c r="D363" s="175">
        <v>0</v>
      </c>
      <c r="E363" s="176"/>
      <c r="F363" s="174">
        <v>1</v>
      </c>
      <c r="G363" s="174">
        <v>1</v>
      </c>
      <c r="H363" s="174">
        <v>3</v>
      </c>
      <c r="I363" s="174">
        <v>3000</v>
      </c>
      <c r="J363" s="174">
        <v>3300</v>
      </c>
      <c r="K363" s="174">
        <v>334</v>
      </c>
      <c r="L363" s="177">
        <v>442</v>
      </c>
      <c r="M363" s="178">
        <v>0</v>
      </c>
      <c r="N363" s="179" t="s">
        <v>279</v>
      </c>
      <c r="O363" s="180">
        <v>0</v>
      </c>
      <c r="P363" s="180">
        <v>0</v>
      </c>
      <c r="Q363" s="181">
        <v>0</v>
      </c>
      <c r="R363" s="182" t="s">
        <v>50</v>
      </c>
      <c r="S363" s="183">
        <v>0</v>
      </c>
      <c r="T363" s="183">
        <v>0</v>
      </c>
      <c r="U363" s="180">
        <v>0</v>
      </c>
      <c r="V363" s="180">
        <v>0</v>
      </c>
      <c r="W363" s="183">
        <v>0</v>
      </c>
      <c r="X363" s="183">
        <v>0</v>
      </c>
      <c r="Y363" s="180">
        <v>0</v>
      </c>
      <c r="Z363" s="180">
        <v>0</v>
      </c>
      <c r="AA363" s="183">
        <v>0</v>
      </c>
      <c r="AB363" s="183">
        <v>0</v>
      </c>
      <c r="AC363" s="180">
        <f t="shared" si="218"/>
        <v>0</v>
      </c>
      <c r="AD363" s="180">
        <f t="shared" si="218"/>
        <v>0</v>
      </c>
      <c r="AE363" s="181">
        <f t="shared" si="190"/>
        <v>0</v>
      </c>
      <c r="AF363" s="180">
        <v>0</v>
      </c>
      <c r="AG363" s="180">
        <v>0</v>
      </c>
      <c r="AH363" s="181">
        <f t="shared" si="191"/>
        <v>0</v>
      </c>
      <c r="AI363" s="180">
        <v>0</v>
      </c>
      <c r="AJ363" s="180">
        <v>0</v>
      </c>
      <c r="AK363" s="181">
        <f t="shared" si="192"/>
        <v>0</v>
      </c>
      <c r="AL363" s="180">
        <v>0</v>
      </c>
      <c r="AM363" s="180">
        <v>0</v>
      </c>
      <c r="AN363" s="181">
        <f t="shared" si="193"/>
        <v>0</v>
      </c>
      <c r="AO363" s="180">
        <v>0</v>
      </c>
      <c r="AP363" s="180">
        <v>0</v>
      </c>
      <c r="AQ363" s="181">
        <f t="shared" si="194"/>
        <v>0</v>
      </c>
      <c r="AR363" s="180">
        <v>0</v>
      </c>
      <c r="AS363" s="180">
        <v>0</v>
      </c>
      <c r="AT363" s="181">
        <f t="shared" si="195"/>
        <v>0</v>
      </c>
      <c r="AU363" s="180">
        <f t="shared" si="219"/>
        <v>0</v>
      </c>
      <c r="AV363" s="180">
        <f t="shared" si="219"/>
        <v>0</v>
      </c>
      <c r="AW363" s="181">
        <f t="shared" si="196"/>
        <v>0</v>
      </c>
      <c r="AX363" s="183">
        <f t="shared" si="220"/>
        <v>0</v>
      </c>
      <c r="AY363" s="183">
        <f t="shared" si="220"/>
        <v>0</v>
      </c>
      <c r="AZ363" s="183"/>
      <c r="BA363" s="183"/>
      <c r="BB363" s="183"/>
      <c r="BC363" s="183"/>
      <c r="BD363" s="183">
        <f t="shared" si="221"/>
        <v>0</v>
      </c>
      <c r="BE363" s="183">
        <f t="shared" si="221"/>
        <v>0</v>
      </c>
    </row>
    <row r="364" spans="2:57" ht="30" hidden="1">
      <c r="B364" s="174">
        <v>2025</v>
      </c>
      <c r="C364" s="174">
        <v>20</v>
      </c>
      <c r="D364" s="175">
        <v>0</v>
      </c>
      <c r="E364" s="176"/>
      <c r="F364" s="174">
        <v>1</v>
      </c>
      <c r="G364" s="174">
        <v>1</v>
      </c>
      <c r="H364" s="174">
        <v>3</v>
      </c>
      <c r="I364" s="174">
        <v>3000</v>
      </c>
      <c r="J364" s="174">
        <v>3300</v>
      </c>
      <c r="K364" s="174">
        <v>334</v>
      </c>
      <c r="L364" s="177">
        <v>444</v>
      </c>
      <c r="M364" s="178">
        <v>0</v>
      </c>
      <c r="N364" s="179" t="s">
        <v>280</v>
      </c>
      <c r="O364" s="180">
        <v>0</v>
      </c>
      <c r="P364" s="180">
        <v>0</v>
      </c>
      <c r="Q364" s="181">
        <v>0</v>
      </c>
      <c r="R364" s="182" t="s">
        <v>50</v>
      </c>
      <c r="S364" s="183">
        <v>0</v>
      </c>
      <c r="T364" s="183">
        <v>0</v>
      </c>
      <c r="U364" s="180">
        <v>0</v>
      </c>
      <c r="V364" s="180">
        <v>0</v>
      </c>
      <c r="W364" s="183">
        <v>0</v>
      </c>
      <c r="X364" s="183">
        <v>0</v>
      </c>
      <c r="Y364" s="180">
        <v>0</v>
      </c>
      <c r="Z364" s="180">
        <v>0</v>
      </c>
      <c r="AA364" s="183">
        <v>0</v>
      </c>
      <c r="AB364" s="183">
        <v>0</v>
      </c>
      <c r="AC364" s="180">
        <f t="shared" si="218"/>
        <v>0</v>
      </c>
      <c r="AD364" s="180">
        <f t="shared" si="218"/>
        <v>0</v>
      </c>
      <c r="AE364" s="181">
        <f t="shared" ref="AE364:AE427" si="222">+AC364+AD364</f>
        <v>0</v>
      </c>
      <c r="AF364" s="180">
        <v>0</v>
      </c>
      <c r="AG364" s="180">
        <v>0</v>
      </c>
      <c r="AH364" s="181">
        <f t="shared" ref="AH364:AH427" si="223">+AF364+AG364</f>
        <v>0</v>
      </c>
      <c r="AI364" s="180">
        <v>0</v>
      </c>
      <c r="AJ364" s="180">
        <v>0</v>
      </c>
      <c r="AK364" s="181">
        <f t="shared" ref="AK364:AK427" si="224">+AI364+AJ364</f>
        <v>0</v>
      </c>
      <c r="AL364" s="180">
        <v>0</v>
      </c>
      <c r="AM364" s="180">
        <v>0</v>
      </c>
      <c r="AN364" s="181">
        <f t="shared" ref="AN364:AN427" si="225">+AL364+AM364</f>
        <v>0</v>
      </c>
      <c r="AO364" s="180">
        <v>0</v>
      </c>
      <c r="AP364" s="180">
        <v>0</v>
      </c>
      <c r="AQ364" s="181">
        <f t="shared" ref="AQ364:AQ427" si="226">+AO364+AP364</f>
        <v>0</v>
      </c>
      <c r="AR364" s="180">
        <v>0</v>
      </c>
      <c r="AS364" s="180">
        <v>0</v>
      </c>
      <c r="AT364" s="181">
        <f t="shared" ref="AT364:AT427" si="227">+AR364+AS364</f>
        <v>0</v>
      </c>
      <c r="AU364" s="180">
        <f t="shared" si="219"/>
        <v>0</v>
      </c>
      <c r="AV364" s="180">
        <f t="shared" si="219"/>
        <v>0</v>
      </c>
      <c r="AW364" s="181">
        <f t="shared" ref="AW364:AW427" si="228">+AU364+AV364</f>
        <v>0</v>
      </c>
      <c r="AX364" s="183">
        <f t="shared" si="220"/>
        <v>0</v>
      </c>
      <c r="AY364" s="183">
        <f t="shared" si="220"/>
        <v>0</v>
      </c>
      <c r="AZ364" s="183"/>
      <c r="BA364" s="183"/>
      <c r="BB364" s="183"/>
      <c r="BC364" s="183"/>
      <c r="BD364" s="183">
        <f t="shared" si="221"/>
        <v>0</v>
      </c>
      <c r="BE364" s="183">
        <f t="shared" si="221"/>
        <v>0</v>
      </c>
    </row>
    <row r="365" spans="2:57" ht="30" hidden="1">
      <c r="B365" s="174">
        <v>2025</v>
      </c>
      <c r="C365" s="174">
        <v>20</v>
      </c>
      <c r="D365" s="175">
        <v>0</v>
      </c>
      <c r="E365" s="176"/>
      <c r="F365" s="174">
        <v>1</v>
      </c>
      <c r="G365" s="174">
        <v>1</v>
      </c>
      <c r="H365" s="174">
        <v>3</v>
      </c>
      <c r="I365" s="174">
        <v>3000</v>
      </c>
      <c r="J365" s="174">
        <v>3300</v>
      </c>
      <c r="K365" s="174">
        <v>334</v>
      </c>
      <c r="L365" s="177">
        <v>490</v>
      </c>
      <c r="M365" s="178">
        <v>0</v>
      </c>
      <c r="N365" s="179" t="s">
        <v>281</v>
      </c>
      <c r="O365" s="180">
        <v>0</v>
      </c>
      <c r="P365" s="180">
        <v>0</v>
      </c>
      <c r="Q365" s="181">
        <v>0</v>
      </c>
      <c r="R365" s="182" t="s">
        <v>50</v>
      </c>
      <c r="S365" s="183">
        <v>0</v>
      </c>
      <c r="T365" s="183">
        <v>0</v>
      </c>
      <c r="U365" s="180">
        <v>0</v>
      </c>
      <c r="V365" s="180">
        <v>0</v>
      </c>
      <c r="W365" s="183">
        <v>0</v>
      </c>
      <c r="X365" s="183">
        <v>0</v>
      </c>
      <c r="Y365" s="180">
        <v>0</v>
      </c>
      <c r="Z365" s="180">
        <v>0</v>
      </c>
      <c r="AA365" s="183">
        <v>0</v>
      </c>
      <c r="AB365" s="183">
        <v>0</v>
      </c>
      <c r="AC365" s="180">
        <f t="shared" si="218"/>
        <v>0</v>
      </c>
      <c r="AD365" s="180">
        <f t="shared" si="218"/>
        <v>0</v>
      </c>
      <c r="AE365" s="181">
        <f t="shared" si="222"/>
        <v>0</v>
      </c>
      <c r="AF365" s="180">
        <v>0</v>
      </c>
      <c r="AG365" s="180">
        <v>0</v>
      </c>
      <c r="AH365" s="181">
        <f t="shared" si="223"/>
        <v>0</v>
      </c>
      <c r="AI365" s="180">
        <v>0</v>
      </c>
      <c r="AJ365" s="180">
        <v>0</v>
      </c>
      <c r="AK365" s="181">
        <f t="shared" si="224"/>
        <v>0</v>
      </c>
      <c r="AL365" s="180">
        <v>0</v>
      </c>
      <c r="AM365" s="180">
        <v>0</v>
      </c>
      <c r="AN365" s="181">
        <f t="shared" si="225"/>
        <v>0</v>
      </c>
      <c r="AO365" s="180">
        <v>0</v>
      </c>
      <c r="AP365" s="180">
        <v>0</v>
      </c>
      <c r="AQ365" s="181">
        <f t="shared" si="226"/>
        <v>0</v>
      </c>
      <c r="AR365" s="180">
        <v>0</v>
      </c>
      <c r="AS365" s="180">
        <v>0</v>
      </c>
      <c r="AT365" s="181">
        <f t="shared" si="227"/>
        <v>0</v>
      </c>
      <c r="AU365" s="180">
        <f t="shared" si="219"/>
        <v>0</v>
      </c>
      <c r="AV365" s="180">
        <f t="shared" si="219"/>
        <v>0</v>
      </c>
      <c r="AW365" s="181">
        <f t="shared" si="228"/>
        <v>0</v>
      </c>
      <c r="AX365" s="183">
        <f t="shared" si="220"/>
        <v>0</v>
      </c>
      <c r="AY365" s="183">
        <f t="shared" si="220"/>
        <v>0</v>
      </c>
      <c r="AZ365" s="183"/>
      <c r="BA365" s="183"/>
      <c r="BB365" s="183"/>
      <c r="BC365" s="183"/>
      <c r="BD365" s="183">
        <f t="shared" si="221"/>
        <v>0</v>
      </c>
      <c r="BE365" s="183">
        <f t="shared" si="221"/>
        <v>0</v>
      </c>
    </row>
    <row r="366" spans="2:57" ht="30" hidden="1">
      <c r="B366" s="174">
        <v>2025</v>
      </c>
      <c r="C366" s="174">
        <v>20</v>
      </c>
      <c r="D366" s="175">
        <v>0</v>
      </c>
      <c r="E366" s="176"/>
      <c r="F366" s="174">
        <v>1</v>
      </c>
      <c r="G366" s="174">
        <v>1</v>
      </c>
      <c r="H366" s="174">
        <v>3</v>
      </c>
      <c r="I366" s="174">
        <v>3000</v>
      </c>
      <c r="J366" s="174">
        <v>3300</v>
      </c>
      <c r="K366" s="174">
        <v>334</v>
      </c>
      <c r="L366" s="177">
        <v>489</v>
      </c>
      <c r="M366" s="178">
        <v>0</v>
      </c>
      <c r="N366" s="179" t="s">
        <v>282</v>
      </c>
      <c r="O366" s="180">
        <v>0</v>
      </c>
      <c r="P366" s="180">
        <v>0</v>
      </c>
      <c r="Q366" s="181">
        <v>0</v>
      </c>
      <c r="R366" s="182" t="s">
        <v>50</v>
      </c>
      <c r="S366" s="183">
        <v>0</v>
      </c>
      <c r="T366" s="183">
        <v>0</v>
      </c>
      <c r="U366" s="180">
        <v>0</v>
      </c>
      <c r="V366" s="180">
        <v>0</v>
      </c>
      <c r="W366" s="183">
        <v>0</v>
      </c>
      <c r="X366" s="183">
        <v>0</v>
      </c>
      <c r="Y366" s="180">
        <v>0</v>
      </c>
      <c r="Z366" s="180">
        <v>0</v>
      </c>
      <c r="AA366" s="183">
        <v>0</v>
      </c>
      <c r="AB366" s="183">
        <v>0</v>
      </c>
      <c r="AC366" s="180">
        <f t="shared" si="218"/>
        <v>0</v>
      </c>
      <c r="AD366" s="180">
        <f t="shared" si="218"/>
        <v>0</v>
      </c>
      <c r="AE366" s="181">
        <f t="shared" si="222"/>
        <v>0</v>
      </c>
      <c r="AF366" s="180">
        <v>0</v>
      </c>
      <c r="AG366" s="180">
        <v>0</v>
      </c>
      <c r="AH366" s="181">
        <f t="shared" si="223"/>
        <v>0</v>
      </c>
      <c r="AI366" s="180">
        <v>0</v>
      </c>
      <c r="AJ366" s="180">
        <v>0</v>
      </c>
      <c r="AK366" s="181">
        <f t="shared" si="224"/>
        <v>0</v>
      </c>
      <c r="AL366" s="180">
        <v>0</v>
      </c>
      <c r="AM366" s="180">
        <v>0</v>
      </c>
      <c r="AN366" s="181">
        <f t="shared" si="225"/>
        <v>0</v>
      </c>
      <c r="AO366" s="180">
        <v>0</v>
      </c>
      <c r="AP366" s="180">
        <v>0</v>
      </c>
      <c r="AQ366" s="181">
        <f t="shared" si="226"/>
        <v>0</v>
      </c>
      <c r="AR366" s="180">
        <v>0</v>
      </c>
      <c r="AS366" s="180">
        <v>0</v>
      </c>
      <c r="AT366" s="181">
        <f t="shared" si="227"/>
        <v>0</v>
      </c>
      <c r="AU366" s="180">
        <f t="shared" si="219"/>
        <v>0</v>
      </c>
      <c r="AV366" s="180">
        <f t="shared" si="219"/>
        <v>0</v>
      </c>
      <c r="AW366" s="181">
        <f t="shared" si="228"/>
        <v>0</v>
      </c>
      <c r="AX366" s="183">
        <f t="shared" si="220"/>
        <v>0</v>
      </c>
      <c r="AY366" s="183">
        <f t="shared" si="220"/>
        <v>0</v>
      </c>
      <c r="AZ366" s="183"/>
      <c r="BA366" s="183"/>
      <c r="BB366" s="183"/>
      <c r="BC366" s="183"/>
      <c r="BD366" s="183">
        <f t="shared" si="221"/>
        <v>0</v>
      </c>
      <c r="BE366" s="183">
        <f t="shared" si="221"/>
        <v>0</v>
      </c>
    </row>
    <row r="367" spans="2:57" ht="30" hidden="1">
      <c r="B367" s="174">
        <v>2025</v>
      </c>
      <c r="C367" s="174">
        <v>20</v>
      </c>
      <c r="D367" s="175">
        <v>0</v>
      </c>
      <c r="E367" s="176"/>
      <c r="F367" s="174">
        <v>1</v>
      </c>
      <c r="G367" s="174">
        <v>1</v>
      </c>
      <c r="H367" s="174">
        <v>3</v>
      </c>
      <c r="I367" s="174">
        <v>3000</v>
      </c>
      <c r="J367" s="174">
        <v>3300</v>
      </c>
      <c r="K367" s="174">
        <v>334</v>
      </c>
      <c r="L367" s="177">
        <v>487</v>
      </c>
      <c r="M367" s="178">
        <v>0</v>
      </c>
      <c r="N367" s="179" t="s">
        <v>283</v>
      </c>
      <c r="O367" s="180">
        <v>0</v>
      </c>
      <c r="P367" s="180">
        <v>0</v>
      </c>
      <c r="Q367" s="181">
        <v>0</v>
      </c>
      <c r="R367" s="182" t="s">
        <v>50</v>
      </c>
      <c r="S367" s="183">
        <v>0</v>
      </c>
      <c r="T367" s="183">
        <v>0</v>
      </c>
      <c r="U367" s="180">
        <v>0</v>
      </c>
      <c r="V367" s="180">
        <v>0</v>
      </c>
      <c r="W367" s="183">
        <v>0</v>
      </c>
      <c r="X367" s="183">
        <v>0</v>
      </c>
      <c r="Y367" s="180">
        <v>0</v>
      </c>
      <c r="Z367" s="180">
        <v>0</v>
      </c>
      <c r="AA367" s="183">
        <v>0</v>
      </c>
      <c r="AB367" s="183">
        <v>0</v>
      </c>
      <c r="AC367" s="180">
        <f t="shared" si="218"/>
        <v>0</v>
      </c>
      <c r="AD367" s="180">
        <f t="shared" si="218"/>
        <v>0</v>
      </c>
      <c r="AE367" s="181">
        <f t="shared" si="222"/>
        <v>0</v>
      </c>
      <c r="AF367" s="180">
        <v>0</v>
      </c>
      <c r="AG367" s="180">
        <v>0</v>
      </c>
      <c r="AH367" s="181">
        <f t="shared" si="223"/>
        <v>0</v>
      </c>
      <c r="AI367" s="180">
        <v>0</v>
      </c>
      <c r="AJ367" s="180">
        <v>0</v>
      </c>
      <c r="AK367" s="181">
        <f t="shared" si="224"/>
        <v>0</v>
      </c>
      <c r="AL367" s="180">
        <v>0</v>
      </c>
      <c r="AM367" s="180">
        <v>0</v>
      </c>
      <c r="AN367" s="181">
        <f t="shared" si="225"/>
        <v>0</v>
      </c>
      <c r="AO367" s="180">
        <v>0</v>
      </c>
      <c r="AP367" s="180">
        <v>0</v>
      </c>
      <c r="AQ367" s="181">
        <f t="shared" si="226"/>
        <v>0</v>
      </c>
      <c r="AR367" s="180">
        <v>0</v>
      </c>
      <c r="AS367" s="180">
        <v>0</v>
      </c>
      <c r="AT367" s="181">
        <f t="shared" si="227"/>
        <v>0</v>
      </c>
      <c r="AU367" s="180">
        <f t="shared" si="219"/>
        <v>0</v>
      </c>
      <c r="AV367" s="180">
        <f t="shared" si="219"/>
        <v>0</v>
      </c>
      <c r="AW367" s="181">
        <f t="shared" si="228"/>
        <v>0</v>
      </c>
      <c r="AX367" s="183">
        <f t="shared" si="220"/>
        <v>0</v>
      </c>
      <c r="AY367" s="183">
        <f t="shared" si="220"/>
        <v>0</v>
      </c>
      <c r="AZ367" s="183"/>
      <c r="BA367" s="183"/>
      <c r="BB367" s="183"/>
      <c r="BC367" s="183"/>
      <c r="BD367" s="183">
        <f t="shared" si="221"/>
        <v>0</v>
      </c>
      <c r="BE367" s="183">
        <f t="shared" si="221"/>
        <v>0</v>
      </c>
    </row>
    <row r="368" spans="2:57" ht="30" hidden="1">
      <c r="B368" s="174">
        <v>2025</v>
      </c>
      <c r="C368" s="174">
        <v>20</v>
      </c>
      <c r="D368" s="175">
        <v>0</v>
      </c>
      <c r="E368" s="176"/>
      <c r="F368" s="174">
        <v>1</v>
      </c>
      <c r="G368" s="174">
        <v>1</v>
      </c>
      <c r="H368" s="174">
        <v>3</v>
      </c>
      <c r="I368" s="174">
        <v>3000</v>
      </c>
      <c r="J368" s="174">
        <v>3300</v>
      </c>
      <c r="K368" s="174">
        <v>334</v>
      </c>
      <c r="L368" s="177">
        <v>488</v>
      </c>
      <c r="M368" s="178">
        <v>0</v>
      </c>
      <c r="N368" s="179" t="s">
        <v>284</v>
      </c>
      <c r="O368" s="180">
        <v>0</v>
      </c>
      <c r="P368" s="180">
        <v>0</v>
      </c>
      <c r="Q368" s="181">
        <v>0</v>
      </c>
      <c r="R368" s="182" t="s">
        <v>50</v>
      </c>
      <c r="S368" s="183">
        <v>0</v>
      </c>
      <c r="T368" s="183">
        <v>0</v>
      </c>
      <c r="U368" s="180">
        <v>0</v>
      </c>
      <c r="V368" s="180">
        <v>0</v>
      </c>
      <c r="W368" s="183">
        <v>0</v>
      </c>
      <c r="X368" s="183">
        <v>0</v>
      </c>
      <c r="Y368" s="180">
        <v>0</v>
      </c>
      <c r="Z368" s="180">
        <v>0</v>
      </c>
      <c r="AA368" s="183">
        <v>0</v>
      </c>
      <c r="AB368" s="183">
        <v>0</v>
      </c>
      <c r="AC368" s="180">
        <f t="shared" si="218"/>
        <v>0</v>
      </c>
      <c r="AD368" s="180">
        <f t="shared" si="218"/>
        <v>0</v>
      </c>
      <c r="AE368" s="181">
        <f t="shared" si="222"/>
        <v>0</v>
      </c>
      <c r="AF368" s="180">
        <v>0</v>
      </c>
      <c r="AG368" s="180">
        <v>0</v>
      </c>
      <c r="AH368" s="181">
        <f t="shared" si="223"/>
        <v>0</v>
      </c>
      <c r="AI368" s="180">
        <v>0</v>
      </c>
      <c r="AJ368" s="180">
        <v>0</v>
      </c>
      <c r="AK368" s="181">
        <f t="shared" si="224"/>
        <v>0</v>
      </c>
      <c r="AL368" s="180">
        <v>0</v>
      </c>
      <c r="AM368" s="180">
        <v>0</v>
      </c>
      <c r="AN368" s="181">
        <f t="shared" si="225"/>
        <v>0</v>
      </c>
      <c r="AO368" s="180">
        <v>0</v>
      </c>
      <c r="AP368" s="180">
        <v>0</v>
      </c>
      <c r="AQ368" s="181">
        <f t="shared" si="226"/>
        <v>0</v>
      </c>
      <c r="AR368" s="180">
        <v>0</v>
      </c>
      <c r="AS368" s="180">
        <v>0</v>
      </c>
      <c r="AT368" s="181">
        <f t="shared" si="227"/>
        <v>0</v>
      </c>
      <c r="AU368" s="180">
        <f t="shared" si="219"/>
        <v>0</v>
      </c>
      <c r="AV368" s="180">
        <f t="shared" si="219"/>
        <v>0</v>
      </c>
      <c r="AW368" s="181">
        <f t="shared" si="228"/>
        <v>0</v>
      </c>
      <c r="AX368" s="183">
        <f t="shared" si="220"/>
        <v>0</v>
      </c>
      <c r="AY368" s="183">
        <f t="shared" si="220"/>
        <v>0</v>
      </c>
      <c r="AZ368" s="183"/>
      <c r="BA368" s="183"/>
      <c r="BB368" s="183"/>
      <c r="BC368" s="183"/>
      <c r="BD368" s="183">
        <f t="shared" si="221"/>
        <v>0</v>
      </c>
      <c r="BE368" s="183">
        <f t="shared" si="221"/>
        <v>0</v>
      </c>
    </row>
    <row r="369" spans="2:57" ht="31.5" hidden="1">
      <c r="B369" s="163">
        <v>2025</v>
      </c>
      <c r="C369" s="163">
        <v>20</v>
      </c>
      <c r="D369" s="164"/>
      <c r="E369" s="165"/>
      <c r="F369" s="163">
        <v>1</v>
      </c>
      <c r="G369" s="163">
        <v>1</v>
      </c>
      <c r="H369" s="163">
        <v>3</v>
      </c>
      <c r="I369" s="163">
        <v>3000</v>
      </c>
      <c r="J369" s="163">
        <v>3300</v>
      </c>
      <c r="K369" s="163">
        <v>336</v>
      </c>
      <c r="L369" s="166" t="s">
        <v>44</v>
      </c>
      <c r="M369" s="167"/>
      <c r="N369" s="168" t="s">
        <v>114</v>
      </c>
      <c r="O369" s="169">
        <v>0</v>
      </c>
      <c r="P369" s="169">
        <v>0</v>
      </c>
      <c r="Q369" s="169">
        <v>0</v>
      </c>
      <c r="R369" s="170"/>
      <c r="S369" s="171"/>
      <c r="T369" s="172"/>
      <c r="U369" s="169">
        <f t="shared" ref="U369:AD369" si="229">SUM(U370:U374)</f>
        <v>0</v>
      </c>
      <c r="V369" s="169">
        <f t="shared" si="229"/>
        <v>0</v>
      </c>
      <c r="W369" s="173">
        <f t="shared" si="229"/>
        <v>0</v>
      </c>
      <c r="X369" s="173">
        <f t="shared" si="229"/>
        <v>0</v>
      </c>
      <c r="Y369" s="169">
        <f t="shared" si="229"/>
        <v>0</v>
      </c>
      <c r="Z369" s="169">
        <f t="shared" si="229"/>
        <v>0</v>
      </c>
      <c r="AA369" s="173">
        <f t="shared" si="229"/>
        <v>0</v>
      </c>
      <c r="AB369" s="173">
        <f t="shared" si="229"/>
        <v>0</v>
      </c>
      <c r="AC369" s="169">
        <f t="shared" si="229"/>
        <v>0</v>
      </c>
      <c r="AD369" s="169">
        <f t="shared" si="229"/>
        <v>0</v>
      </c>
      <c r="AE369" s="169">
        <f t="shared" si="222"/>
        <v>0</v>
      </c>
      <c r="AF369" s="169">
        <f>SUM(AF370:AF374)</f>
        <v>0</v>
      </c>
      <c r="AG369" s="169">
        <f>SUM(AG370:AG374)</f>
        <v>0</v>
      </c>
      <c r="AH369" s="169">
        <f t="shared" si="223"/>
        <v>0</v>
      </c>
      <c r="AI369" s="169">
        <f>SUM(AI370:AI374)</f>
        <v>0</v>
      </c>
      <c r="AJ369" s="169">
        <f>SUM(AJ370:AJ374)</f>
        <v>0</v>
      </c>
      <c r="AK369" s="169">
        <f t="shared" si="224"/>
        <v>0</v>
      </c>
      <c r="AL369" s="169">
        <f>SUM(AL370:AL374)</f>
        <v>0</v>
      </c>
      <c r="AM369" s="169">
        <f>SUM(AM370:AM374)</f>
        <v>0</v>
      </c>
      <c r="AN369" s="169">
        <f t="shared" si="225"/>
        <v>0</v>
      </c>
      <c r="AO369" s="169">
        <f>SUM(AO370:AO374)</f>
        <v>0</v>
      </c>
      <c r="AP369" s="169">
        <f>SUM(AP370:AP374)</f>
        <v>0</v>
      </c>
      <c r="AQ369" s="169">
        <f t="shared" si="226"/>
        <v>0</v>
      </c>
      <c r="AR369" s="169">
        <f>SUM(AR370:AR374)</f>
        <v>0</v>
      </c>
      <c r="AS369" s="169">
        <f>SUM(AS370:AS374)</f>
        <v>0</v>
      </c>
      <c r="AT369" s="169">
        <f t="shared" si="227"/>
        <v>0</v>
      </c>
      <c r="AU369" s="169">
        <f>SUM(AU370:AU374)</f>
        <v>0</v>
      </c>
      <c r="AV369" s="169">
        <f>SUM(AV370:AV374)</f>
        <v>0</v>
      </c>
      <c r="AW369" s="169">
        <f t="shared" si="228"/>
        <v>0</v>
      </c>
      <c r="AX369" s="171"/>
      <c r="AY369" s="172"/>
      <c r="AZ369" s="171"/>
      <c r="BA369" s="172"/>
      <c r="BB369" s="171"/>
      <c r="BC369" s="172"/>
      <c r="BD369" s="171"/>
      <c r="BE369" s="172"/>
    </row>
    <row r="370" spans="2:57" ht="45" hidden="1">
      <c r="B370" s="174">
        <v>2025</v>
      </c>
      <c r="C370" s="174">
        <v>20</v>
      </c>
      <c r="D370" s="175">
        <v>0</v>
      </c>
      <c r="E370" s="176"/>
      <c r="F370" s="174">
        <v>1</v>
      </c>
      <c r="G370" s="174">
        <v>1</v>
      </c>
      <c r="H370" s="174">
        <v>3</v>
      </c>
      <c r="I370" s="174">
        <v>3000</v>
      </c>
      <c r="J370" s="174">
        <v>3300</v>
      </c>
      <c r="K370" s="174">
        <v>336</v>
      </c>
      <c r="L370" s="177">
        <v>784</v>
      </c>
      <c r="M370" s="178">
        <v>0</v>
      </c>
      <c r="N370" s="179" t="s">
        <v>285</v>
      </c>
      <c r="O370" s="180">
        <v>0</v>
      </c>
      <c r="P370" s="180">
        <v>0</v>
      </c>
      <c r="Q370" s="181">
        <v>0</v>
      </c>
      <c r="R370" s="182" t="s">
        <v>50</v>
      </c>
      <c r="S370" s="183">
        <v>0</v>
      </c>
      <c r="T370" s="183">
        <v>0</v>
      </c>
      <c r="U370" s="180">
        <v>0</v>
      </c>
      <c r="V370" s="180">
        <v>0</v>
      </c>
      <c r="W370" s="183">
        <v>0</v>
      </c>
      <c r="X370" s="183">
        <v>0</v>
      </c>
      <c r="Y370" s="180">
        <v>0</v>
      </c>
      <c r="Z370" s="180">
        <v>0</v>
      </c>
      <c r="AA370" s="183">
        <v>0</v>
      </c>
      <c r="AB370" s="183">
        <v>0</v>
      </c>
      <c r="AC370" s="180">
        <f t="shared" ref="AC370:AD374" si="230">+O370+U370-Y370</f>
        <v>0</v>
      </c>
      <c r="AD370" s="180">
        <f t="shared" si="230"/>
        <v>0</v>
      </c>
      <c r="AE370" s="181">
        <f t="shared" si="222"/>
        <v>0</v>
      </c>
      <c r="AF370" s="180">
        <v>0</v>
      </c>
      <c r="AG370" s="180">
        <v>0</v>
      </c>
      <c r="AH370" s="181">
        <f t="shared" si="223"/>
        <v>0</v>
      </c>
      <c r="AI370" s="180">
        <v>0</v>
      </c>
      <c r="AJ370" s="180">
        <v>0</v>
      </c>
      <c r="AK370" s="181">
        <f t="shared" si="224"/>
        <v>0</v>
      </c>
      <c r="AL370" s="180">
        <v>0</v>
      </c>
      <c r="AM370" s="180">
        <v>0</v>
      </c>
      <c r="AN370" s="181">
        <f t="shared" si="225"/>
        <v>0</v>
      </c>
      <c r="AO370" s="180">
        <v>0</v>
      </c>
      <c r="AP370" s="180">
        <v>0</v>
      </c>
      <c r="AQ370" s="181">
        <f t="shared" si="226"/>
        <v>0</v>
      </c>
      <c r="AR370" s="180">
        <v>0</v>
      </c>
      <c r="AS370" s="180">
        <v>0</v>
      </c>
      <c r="AT370" s="181">
        <f t="shared" si="227"/>
        <v>0</v>
      </c>
      <c r="AU370" s="180">
        <f t="shared" ref="AU370:AV374" si="231">+AC370-AF370-AI370-AL370-AO370-AR370</f>
        <v>0</v>
      </c>
      <c r="AV370" s="180">
        <f t="shared" si="231"/>
        <v>0</v>
      </c>
      <c r="AW370" s="181">
        <f t="shared" si="228"/>
        <v>0</v>
      </c>
      <c r="AX370" s="183">
        <f t="shared" ref="AX370:AY374" si="232">+S370+W370-AA370</f>
        <v>0</v>
      </c>
      <c r="AY370" s="183">
        <f t="shared" si="232"/>
        <v>0</v>
      </c>
      <c r="AZ370" s="183"/>
      <c r="BA370" s="183"/>
      <c r="BB370" s="183"/>
      <c r="BC370" s="183"/>
      <c r="BD370" s="183">
        <f t="shared" ref="BD370:BE374" si="233">+AX370-AZ370-BB370</f>
        <v>0</v>
      </c>
      <c r="BE370" s="183">
        <f t="shared" si="233"/>
        <v>0</v>
      </c>
    </row>
    <row r="371" spans="2:57" ht="15.75" hidden="1">
      <c r="B371" s="174">
        <v>2025</v>
      </c>
      <c r="C371" s="174">
        <v>20</v>
      </c>
      <c r="D371" s="175">
        <v>0</v>
      </c>
      <c r="E371" s="176"/>
      <c r="F371" s="174">
        <v>1</v>
      </c>
      <c r="G371" s="174">
        <v>1</v>
      </c>
      <c r="H371" s="174">
        <v>3</v>
      </c>
      <c r="I371" s="174">
        <v>3000</v>
      </c>
      <c r="J371" s="174">
        <v>3300</v>
      </c>
      <c r="K371" s="174">
        <v>336</v>
      </c>
      <c r="L371" s="177">
        <v>675</v>
      </c>
      <c r="M371" s="178">
        <v>0</v>
      </c>
      <c r="N371" s="179" t="s">
        <v>286</v>
      </c>
      <c r="O371" s="180">
        <v>0</v>
      </c>
      <c r="P371" s="180">
        <v>0</v>
      </c>
      <c r="Q371" s="181">
        <v>0</v>
      </c>
      <c r="R371" s="182" t="s">
        <v>287</v>
      </c>
      <c r="S371" s="183">
        <v>0</v>
      </c>
      <c r="T371" s="183">
        <v>0</v>
      </c>
      <c r="U371" s="180">
        <v>0</v>
      </c>
      <c r="V371" s="180">
        <v>0</v>
      </c>
      <c r="W371" s="183">
        <v>0</v>
      </c>
      <c r="X371" s="183">
        <v>0</v>
      </c>
      <c r="Y371" s="180">
        <v>0</v>
      </c>
      <c r="Z371" s="180">
        <v>0</v>
      </c>
      <c r="AA371" s="183">
        <v>0</v>
      </c>
      <c r="AB371" s="183">
        <v>0</v>
      </c>
      <c r="AC371" s="180">
        <f t="shared" si="230"/>
        <v>0</v>
      </c>
      <c r="AD371" s="180">
        <f t="shared" si="230"/>
        <v>0</v>
      </c>
      <c r="AE371" s="181">
        <f t="shared" si="222"/>
        <v>0</v>
      </c>
      <c r="AF371" s="180">
        <v>0</v>
      </c>
      <c r="AG371" s="180">
        <v>0</v>
      </c>
      <c r="AH371" s="181">
        <f t="shared" si="223"/>
        <v>0</v>
      </c>
      <c r="AI371" s="180">
        <v>0</v>
      </c>
      <c r="AJ371" s="180">
        <v>0</v>
      </c>
      <c r="AK371" s="181">
        <f t="shared" si="224"/>
        <v>0</v>
      </c>
      <c r="AL371" s="180">
        <v>0</v>
      </c>
      <c r="AM371" s="180">
        <v>0</v>
      </c>
      <c r="AN371" s="181">
        <f t="shared" si="225"/>
        <v>0</v>
      </c>
      <c r="AO371" s="180">
        <v>0</v>
      </c>
      <c r="AP371" s="180">
        <v>0</v>
      </c>
      <c r="AQ371" s="181">
        <f t="shared" si="226"/>
        <v>0</v>
      </c>
      <c r="AR371" s="180">
        <v>0</v>
      </c>
      <c r="AS371" s="180">
        <v>0</v>
      </c>
      <c r="AT371" s="181">
        <f t="shared" si="227"/>
        <v>0</v>
      </c>
      <c r="AU371" s="180">
        <f t="shared" si="231"/>
        <v>0</v>
      </c>
      <c r="AV371" s="180">
        <f t="shared" si="231"/>
        <v>0</v>
      </c>
      <c r="AW371" s="181">
        <f t="shared" si="228"/>
        <v>0</v>
      </c>
      <c r="AX371" s="183">
        <f t="shared" si="232"/>
        <v>0</v>
      </c>
      <c r="AY371" s="183">
        <f t="shared" si="232"/>
        <v>0</v>
      </c>
      <c r="AZ371" s="183"/>
      <c r="BA371" s="183"/>
      <c r="BB371" s="183"/>
      <c r="BC371" s="183"/>
      <c r="BD371" s="183">
        <f t="shared" si="233"/>
        <v>0</v>
      </c>
      <c r="BE371" s="183">
        <f t="shared" si="233"/>
        <v>0</v>
      </c>
    </row>
    <row r="372" spans="2:57" ht="15.75" hidden="1">
      <c r="B372" s="174">
        <v>2025</v>
      </c>
      <c r="C372" s="174">
        <v>20</v>
      </c>
      <c r="D372" s="175">
        <v>0</v>
      </c>
      <c r="E372" s="176"/>
      <c r="F372" s="174">
        <v>1</v>
      </c>
      <c r="G372" s="174">
        <v>1</v>
      </c>
      <c r="H372" s="174">
        <v>3</v>
      </c>
      <c r="I372" s="174">
        <v>3000</v>
      </c>
      <c r="J372" s="174">
        <v>3300</v>
      </c>
      <c r="K372" s="174">
        <v>336</v>
      </c>
      <c r="L372" s="177">
        <v>676</v>
      </c>
      <c r="M372" s="178">
        <v>0</v>
      </c>
      <c r="N372" s="179" t="s">
        <v>288</v>
      </c>
      <c r="O372" s="180">
        <v>0</v>
      </c>
      <c r="P372" s="180">
        <v>0</v>
      </c>
      <c r="Q372" s="181">
        <v>0</v>
      </c>
      <c r="R372" s="182" t="s">
        <v>287</v>
      </c>
      <c r="S372" s="183">
        <v>0</v>
      </c>
      <c r="T372" s="183">
        <v>0</v>
      </c>
      <c r="U372" s="180">
        <v>0</v>
      </c>
      <c r="V372" s="180">
        <v>0</v>
      </c>
      <c r="W372" s="183">
        <v>0</v>
      </c>
      <c r="X372" s="183">
        <v>0</v>
      </c>
      <c r="Y372" s="180">
        <v>0</v>
      </c>
      <c r="Z372" s="180">
        <v>0</v>
      </c>
      <c r="AA372" s="183">
        <v>0</v>
      </c>
      <c r="AB372" s="183">
        <v>0</v>
      </c>
      <c r="AC372" s="180">
        <f t="shared" si="230"/>
        <v>0</v>
      </c>
      <c r="AD372" s="180">
        <f t="shared" si="230"/>
        <v>0</v>
      </c>
      <c r="AE372" s="181">
        <f t="shared" si="222"/>
        <v>0</v>
      </c>
      <c r="AF372" s="180">
        <v>0</v>
      </c>
      <c r="AG372" s="180">
        <v>0</v>
      </c>
      <c r="AH372" s="181">
        <f t="shared" si="223"/>
        <v>0</v>
      </c>
      <c r="AI372" s="180">
        <v>0</v>
      </c>
      <c r="AJ372" s="180">
        <v>0</v>
      </c>
      <c r="AK372" s="181">
        <f t="shared" si="224"/>
        <v>0</v>
      </c>
      <c r="AL372" s="180">
        <v>0</v>
      </c>
      <c r="AM372" s="180">
        <v>0</v>
      </c>
      <c r="AN372" s="181">
        <f t="shared" si="225"/>
        <v>0</v>
      </c>
      <c r="AO372" s="180">
        <v>0</v>
      </c>
      <c r="AP372" s="180">
        <v>0</v>
      </c>
      <c r="AQ372" s="181">
        <f t="shared" si="226"/>
        <v>0</v>
      </c>
      <c r="AR372" s="180">
        <v>0</v>
      </c>
      <c r="AS372" s="180">
        <v>0</v>
      </c>
      <c r="AT372" s="181">
        <f t="shared" si="227"/>
        <v>0</v>
      </c>
      <c r="AU372" s="180">
        <f t="shared" si="231"/>
        <v>0</v>
      </c>
      <c r="AV372" s="180">
        <f t="shared" si="231"/>
        <v>0</v>
      </c>
      <c r="AW372" s="181">
        <f t="shared" si="228"/>
        <v>0</v>
      </c>
      <c r="AX372" s="183">
        <f t="shared" si="232"/>
        <v>0</v>
      </c>
      <c r="AY372" s="183">
        <f t="shared" si="232"/>
        <v>0</v>
      </c>
      <c r="AZ372" s="183"/>
      <c r="BA372" s="183"/>
      <c r="BB372" s="183"/>
      <c r="BC372" s="183"/>
      <c r="BD372" s="183">
        <f t="shared" si="233"/>
        <v>0</v>
      </c>
      <c r="BE372" s="183">
        <f t="shared" si="233"/>
        <v>0</v>
      </c>
    </row>
    <row r="373" spans="2:57" ht="15.75" hidden="1">
      <c r="B373" s="174">
        <v>2025</v>
      </c>
      <c r="C373" s="174">
        <v>20</v>
      </c>
      <c r="D373" s="175">
        <v>0</v>
      </c>
      <c r="E373" s="176"/>
      <c r="F373" s="174">
        <v>1</v>
      </c>
      <c r="G373" s="174">
        <v>1</v>
      </c>
      <c r="H373" s="174">
        <v>3</v>
      </c>
      <c r="I373" s="174">
        <v>3000</v>
      </c>
      <c r="J373" s="174">
        <v>3300</v>
      </c>
      <c r="K373" s="174">
        <v>336</v>
      </c>
      <c r="L373" s="177">
        <v>677</v>
      </c>
      <c r="M373" s="178">
        <v>0</v>
      </c>
      <c r="N373" s="179" t="s">
        <v>289</v>
      </c>
      <c r="O373" s="180">
        <v>0</v>
      </c>
      <c r="P373" s="180">
        <v>0</v>
      </c>
      <c r="Q373" s="181">
        <v>0</v>
      </c>
      <c r="R373" s="182" t="s">
        <v>287</v>
      </c>
      <c r="S373" s="183">
        <v>0</v>
      </c>
      <c r="T373" s="183">
        <v>0</v>
      </c>
      <c r="U373" s="180">
        <v>0</v>
      </c>
      <c r="V373" s="180">
        <v>0</v>
      </c>
      <c r="W373" s="183">
        <v>0</v>
      </c>
      <c r="X373" s="183">
        <v>0</v>
      </c>
      <c r="Y373" s="180">
        <v>0</v>
      </c>
      <c r="Z373" s="180">
        <v>0</v>
      </c>
      <c r="AA373" s="183">
        <v>0</v>
      </c>
      <c r="AB373" s="183">
        <v>0</v>
      </c>
      <c r="AC373" s="180">
        <f t="shared" si="230"/>
        <v>0</v>
      </c>
      <c r="AD373" s="180">
        <f t="shared" si="230"/>
        <v>0</v>
      </c>
      <c r="AE373" s="181">
        <f t="shared" si="222"/>
        <v>0</v>
      </c>
      <c r="AF373" s="180">
        <v>0</v>
      </c>
      <c r="AG373" s="180">
        <v>0</v>
      </c>
      <c r="AH373" s="181">
        <f t="shared" si="223"/>
        <v>0</v>
      </c>
      <c r="AI373" s="180">
        <v>0</v>
      </c>
      <c r="AJ373" s="180">
        <v>0</v>
      </c>
      <c r="AK373" s="181">
        <f t="shared" si="224"/>
        <v>0</v>
      </c>
      <c r="AL373" s="180">
        <v>0</v>
      </c>
      <c r="AM373" s="180">
        <v>0</v>
      </c>
      <c r="AN373" s="181">
        <f t="shared" si="225"/>
        <v>0</v>
      </c>
      <c r="AO373" s="180">
        <v>0</v>
      </c>
      <c r="AP373" s="180">
        <v>0</v>
      </c>
      <c r="AQ373" s="181">
        <f t="shared" si="226"/>
        <v>0</v>
      </c>
      <c r="AR373" s="180">
        <v>0</v>
      </c>
      <c r="AS373" s="180">
        <v>0</v>
      </c>
      <c r="AT373" s="181">
        <f t="shared" si="227"/>
        <v>0</v>
      </c>
      <c r="AU373" s="180">
        <f t="shared" si="231"/>
        <v>0</v>
      </c>
      <c r="AV373" s="180">
        <f t="shared" si="231"/>
        <v>0</v>
      </c>
      <c r="AW373" s="181">
        <f t="shared" si="228"/>
        <v>0</v>
      </c>
      <c r="AX373" s="183">
        <f t="shared" si="232"/>
        <v>0</v>
      </c>
      <c r="AY373" s="183">
        <f t="shared" si="232"/>
        <v>0</v>
      </c>
      <c r="AZ373" s="183"/>
      <c r="BA373" s="183"/>
      <c r="BB373" s="183"/>
      <c r="BC373" s="183"/>
      <c r="BD373" s="183">
        <f t="shared" si="233"/>
        <v>0</v>
      </c>
      <c r="BE373" s="183">
        <f t="shared" si="233"/>
        <v>0</v>
      </c>
    </row>
    <row r="374" spans="2:57" ht="15.75" hidden="1">
      <c r="B374" s="174">
        <v>2025</v>
      </c>
      <c r="C374" s="174">
        <v>20</v>
      </c>
      <c r="D374" s="175">
        <v>0</v>
      </c>
      <c r="E374" s="176"/>
      <c r="F374" s="174">
        <v>1</v>
      </c>
      <c r="G374" s="174">
        <v>1</v>
      </c>
      <c r="H374" s="174">
        <v>3</v>
      </c>
      <c r="I374" s="174">
        <v>3000</v>
      </c>
      <c r="J374" s="174">
        <v>3300</v>
      </c>
      <c r="K374" s="174">
        <v>336</v>
      </c>
      <c r="L374" s="177">
        <v>678</v>
      </c>
      <c r="M374" s="178">
        <v>0</v>
      </c>
      <c r="N374" s="179" t="s">
        <v>290</v>
      </c>
      <c r="O374" s="180">
        <v>0</v>
      </c>
      <c r="P374" s="180">
        <v>0</v>
      </c>
      <c r="Q374" s="181">
        <v>0</v>
      </c>
      <c r="R374" s="182" t="s">
        <v>287</v>
      </c>
      <c r="S374" s="183">
        <v>0</v>
      </c>
      <c r="T374" s="183">
        <v>0</v>
      </c>
      <c r="U374" s="180">
        <v>0</v>
      </c>
      <c r="V374" s="180">
        <v>0</v>
      </c>
      <c r="W374" s="183">
        <v>0</v>
      </c>
      <c r="X374" s="183">
        <v>0</v>
      </c>
      <c r="Y374" s="180">
        <v>0</v>
      </c>
      <c r="Z374" s="180">
        <v>0</v>
      </c>
      <c r="AA374" s="183">
        <v>0</v>
      </c>
      <c r="AB374" s="183">
        <v>0</v>
      </c>
      <c r="AC374" s="180">
        <f t="shared" si="230"/>
        <v>0</v>
      </c>
      <c r="AD374" s="180">
        <f t="shared" si="230"/>
        <v>0</v>
      </c>
      <c r="AE374" s="181">
        <f t="shared" si="222"/>
        <v>0</v>
      </c>
      <c r="AF374" s="180">
        <v>0</v>
      </c>
      <c r="AG374" s="180">
        <v>0</v>
      </c>
      <c r="AH374" s="181">
        <f t="shared" si="223"/>
        <v>0</v>
      </c>
      <c r="AI374" s="180">
        <v>0</v>
      </c>
      <c r="AJ374" s="180">
        <v>0</v>
      </c>
      <c r="AK374" s="181">
        <f t="shared" si="224"/>
        <v>0</v>
      </c>
      <c r="AL374" s="180">
        <v>0</v>
      </c>
      <c r="AM374" s="180">
        <v>0</v>
      </c>
      <c r="AN374" s="181">
        <f t="shared" si="225"/>
        <v>0</v>
      </c>
      <c r="AO374" s="180">
        <v>0</v>
      </c>
      <c r="AP374" s="180">
        <v>0</v>
      </c>
      <c r="AQ374" s="181">
        <f t="shared" si="226"/>
        <v>0</v>
      </c>
      <c r="AR374" s="180">
        <v>0</v>
      </c>
      <c r="AS374" s="180">
        <v>0</v>
      </c>
      <c r="AT374" s="181">
        <f t="shared" si="227"/>
        <v>0</v>
      </c>
      <c r="AU374" s="180">
        <f t="shared" si="231"/>
        <v>0</v>
      </c>
      <c r="AV374" s="180">
        <f t="shared" si="231"/>
        <v>0</v>
      </c>
      <c r="AW374" s="181">
        <f t="shared" si="228"/>
        <v>0</v>
      </c>
      <c r="AX374" s="183">
        <f t="shared" si="232"/>
        <v>0</v>
      </c>
      <c r="AY374" s="183">
        <f t="shared" si="232"/>
        <v>0</v>
      </c>
      <c r="AZ374" s="183"/>
      <c r="BA374" s="183"/>
      <c r="BB374" s="183"/>
      <c r="BC374" s="183"/>
      <c r="BD374" s="183">
        <f t="shared" si="233"/>
        <v>0</v>
      </c>
      <c r="BE374" s="183">
        <f t="shared" si="233"/>
        <v>0</v>
      </c>
    </row>
    <row r="375" spans="2:57" ht="15.75" hidden="1">
      <c r="B375" s="163">
        <v>2025</v>
      </c>
      <c r="C375" s="163">
        <v>20</v>
      </c>
      <c r="D375" s="164"/>
      <c r="E375" s="165"/>
      <c r="F375" s="163">
        <v>1</v>
      </c>
      <c r="G375" s="163">
        <v>1</v>
      </c>
      <c r="H375" s="163">
        <v>3</v>
      </c>
      <c r="I375" s="163">
        <v>3000</v>
      </c>
      <c r="J375" s="163">
        <v>3300</v>
      </c>
      <c r="K375" s="163">
        <v>339</v>
      </c>
      <c r="L375" s="166" t="s">
        <v>44</v>
      </c>
      <c r="M375" s="167"/>
      <c r="N375" s="168" t="s">
        <v>116</v>
      </c>
      <c r="O375" s="169">
        <v>0</v>
      </c>
      <c r="P375" s="169">
        <v>0</v>
      </c>
      <c r="Q375" s="169">
        <v>0</v>
      </c>
      <c r="R375" s="192"/>
      <c r="S375" s="193"/>
      <c r="T375" s="193"/>
      <c r="U375" s="169">
        <f t="shared" ref="U375:AD375" si="234">SUM(U376:U383)</f>
        <v>0</v>
      </c>
      <c r="V375" s="169">
        <f t="shared" si="234"/>
        <v>0</v>
      </c>
      <c r="W375" s="173">
        <f t="shared" si="234"/>
        <v>0</v>
      </c>
      <c r="X375" s="173">
        <f t="shared" si="234"/>
        <v>0</v>
      </c>
      <c r="Y375" s="169">
        <f t="shared" si="234"/>
        <v>0</v>
      </c>
      <c r="Z375" s="169">
        <f t="shared" si="234"/>
        <v>0</v>
      </c>
      <c r="AA375" s="173">
        <f t="shared" si="234"/>
        <v>0</v>
      </c>
      <c r="AB375" s="173">
        <f t="shared" si="234"/>
        <v>0</v>
      </c>
      <c r="AC375" s="169">
        <f t="shared" si="234"/>
        <v>0</v>
      </c>
      <c r="AD375" s="169">
        <f t="shared" si="234"/>
        <v>0</v>
      </c>
      <c r="AE375" s="169">
        <f t="shared" si="222"/>
        <v>0</v>
      </c>
      <c r="AF375" s="169">
        <f>SUM(AF376:AF383)</f>
        <v>0</v>
      </c>
      <c r="AG375" s="169">
        <f>SUM(AG376:AG383)</f>
        <v>0</v>
      </c>
      <c r="AH375" s="169">
        <f t="shared" si="223"/>
        <v>0</v>
      </c>
      <c r="AI375" s="169">
        <f>SUM(AI376:AI383)</f>
        <v>0</v>
      </c>
      <c r="AJ375" s="169">
        <f>SUM(AJ376:AJ383)</f>
        <v>0</v>
      </c>
      <c r="AK375" s="169">
        <f t="shared" si="224"/>
        <v>0</v>
      </c>
      <c r="AL375" s="169">
        <f>SUM(AL376:AL383)</f>
        <v>0</v>
      </c>
      <c r="AM375" s="169">
        <f>SUM(AM376:AM383)</f>
        <v>0</v>
      </c>
      <c r="AN375" s="169">
        <f t="shared" si="225"/>
        <v>0</v>
      </c>
      <c r="AO375" s="169">
        <f>SUM(AO376:AO383)</f>
        <v>0</v>
      </c>
      <c r="AP375" s="169">
        <f>SUM(AP376:AP383)</f>
        <v>0</v>
      </c>
      <c r="AQ375" s="169">
        <f t="shared" si="226"/>
        <v>0</v>
      </c>
      <c r="AR375" s="169">
        <f>SUM(AR376:AR383)</f>
        <v>0</v>
      </c>
      <c r="AS375" s="169">
        <f>SUM(AS376:AS383)</f>
        <v>0</v>
      </c>
      <c r="AT375" s="169">
        <f t="shared" si="227"/>
        <v>0</v>
      </c>
      <c r="AU375" s="169">
        <f>SUM(AU376:AU383)</f>
        <v>0</v>
      </c>
      <c r="AV375" s="169">
        <f>SUM(AV376:AV383)</f>
        <v>0</v>
      </c>
      <c r="AW375" s="169">
        <f t="shared" si="228"/>
        <v>0</v>
      </c>
      <c r="AX375" s="193"/>
      <c r="AY375" s="193"/>
      <c r="AZ375" s="193"/>
      <c r="BA375" s="193"/>
      <c r="BB375" s="193"/>
      <c r="BC375" s="193"/>
      <c r="BD375" s="193"/>
      <c r="BE375" s="193"/>
    </row>
    <row r="376" spans="2:57" ht="45" hidden="1">
      <c r="B376" s="174">
        <v>2025</v>
      </c>
      <c r="C376" s="174">
        <v>20</v>
      </c>
      <c r="D376" s="175">
        <v>0</v>
      </c>
      <c r="E376" s="176"/>
      <c r="F376" s="174">
        <v>1</v>
      </c>
      <c r="G376" s="174">
        <v>1</v>
      </c>
      <c r="H376" s="174">
        <v>3</v>
      </c>
      <c r="I376" s="174">
        <v>3000</v>
      </c>
      <c r="J376" s="174">
        <v>3300</v>
      </c>
      <c r="K376" s="174">
        <v>339</v>
      </c>
      <c r="L376" s="177">
        <v>1440</v>
      </c>
      <c r="M376" s="178">
        <v>0</v>
      </c>
      <c r="N376" s="179" t="s">
        <v>291</v>
      </c>
      <c r="O376" s="180">
        <v>0</v>
      </c>
      <c r="P376" s="180">
        <v>0</v>
      </c>
      <c r="Q376" s="181">
        <v>0</v>
      </c>
      <c r="R376" s="182" t="s">
        <v>287</v>
      </c>
      <c r="S376" s="183">
        <v>0</v>
      </c>
      <c r="T376" s="183">
        <v>0</v>
      </c>
      <c r="U376" s="180">
        <v>0</v>
      </c>
      <c r="V376" s="180">
        <v>0</v>
      </c>
      <c r="W376" s="183">
        <v>0</v>
      </c>
      <c r="X376" s="183">
        <v>0</v>
      </c>
      <c r="Y376" s="180">
        <v>0</v>
      </c>
      <c r="Z376" s="180">
        <v>0</v>
      </c>
      <c r="AA376" s="183">
        <v>0</v>
      </c>
      <c r="AB376" s="183">
        <v>0</v>
      </c>
      <c r="AC376" s="180">
        <f t="shared" ref="AC376:AD383" si="235">+O376+U376-Y376</f>
        <v>0</v>
      </c>
      <c r="AD376" s="180">
        <f t="shared" si="235"/>
        <v>0</v>
      </c>
      <c r="AE376" s="181">
        <f t="shared" si="222"/>
        <v>0</v>
      </c>
      <c r="AF376" s="180">
        <v>0</v>
      </c>
      <c r="AG376" s="180">
        <v>0</v>
      </c>
      <c r="AH376" s="181">
        <f t="shared" si="223"/>
        <v>0</v>
      </c>
      <c r="AI376" s="180">
        <v>0</v>
      </c>
      <c r="AJ376" s="180">
        <v>0</v>
      </c>
      <c r="AK376" s="181">
        <f t="shared" si="224"/>
        <v>0</v>
      </c>
      <c r="AL376" s="180">
        <v>0</v>
      </c>
      <c r="AM376" s="180">
        <v>0</v>
      </c>
      <c r="AN376" s="181">
        <f t="shared" si="225"/>
        <v>0</v>
      </c>
      <c r="AO376" s="180">
        <v>0</v>
      </c>
      <c r="AP376" s="180">
        <v>0</v>
      </c>
      <c r="AQ376" s="181">
        <f t="shared" si="226"/>
        <v>0</v>
      </c>
      <c r="AR376" s="180">
        <v>0</v>
      </c>
      <c r="AS376" s="180">
        <v>0</v>
      </c>
      <c r="AT376" s="181">
        <f t="shared" si="227"/>
        <v>0</v>
      </c>
      <c r="AU376" s="180">
        <f t="shared" ref="AU376:AV383" si="236">+AC376-AF376-AI376-AL376-AO376-AR376</f>
        <v>0</v>
      </c>
      <c r="AV376" s="180">
        <f t="shared" si="236"/>
        <v>0</v>
      </c>
      <c r="AW376" s="181">
        <f t="shared" si="228"/>
        <v>0</v>
      </c>
      <c r="AX376" s="183">
        <f t="shared" ref="AX376:AY383" si="237">+S376+W376-AA376</f>
        <v>0</v>
      </c>
      <c r="AY376" s="183">
        <f t="shared" si="237"/>
        <v>0</v>
      </c>
      <c r="AZ376" s="183"/>
      <c r="BA376" s="183"/>
      <c r="BB376" s="183"/>
      <c r="BC376" s="183"/>
      <c r="BD376" s="183">
        <f t="shared" ref="BD376:BE383" si="238">+AX376-AZ376-BB376</f>
        <v>0</v>
      </c>
      <c r="BE376" s="183">
        <f t="shared" si="238"/>
        <v>0</v>
      </c>
    </row>
    <row r="377" spans="2:57" ht="30" hidden="1">
      <c r="B377" s="174">
        <v>2025</v>
      </c>
      <c r="C377" s="174">
        <v>20</v>
      </c>
      <c r="D377" s="175">
        <v>0</v>
      </c>
      <c r="E377" s="176"/>
      <c r="F377" s="174">
        <v>1</v>
      </c>
      <c r="G377" s="174">
        <v>1</v>
      </c>
      <c r="H377" s="174">
        <v>3</v>
      </c>
      <c r="I377" s="174">
        <v>3000</v>
      </c>
      <c r="J377" s="174">
        <v>3300</v>
      </c>
      <c r="K377" s="174">
        <v>339</v>
      </c>
      <c r="L377" s="177">
        <v>1442</v>
      </c>
      <c r="M377" s="178">
        <v>0</v>
      </c>
      <c r="N377" s="179" t="s">
        <v>292</v>
      </c>
      <c r="O377" s="180">
        <v>0</v>
      </c>
      <c r="P377" s="180">
        <v>0</v>
      </c>
      <c r="Q377" s="181">
        <v>0</v>
      </c>
      <c r="R377" s="182" t="s">
        <v>287</v>
      </c>
      <c r="S377" s="183">
        <v>0</v>
      </c>
      <c r="T377" s="183">
        <v>0</v>
      </c>
      <c r="U377" s="180">
        <v>0</v>
      </c>
      <c r="V377" s="180">
        <v>0</v>
      </c>
      <c r="W377" s="183">
        <v>0</v>
      </c>
      <c r="X377" s="183">
        <v>0</v>
      </c>
      <c r="Y377" s="180">
        <v>0</v>
      </c>
      <c r="Z377" s="180">
        <v>0</v>
      </c>
      <c r="AA377" s="183">
        <v>0</v>
      </c>
      <c r="AB377" s="183">
        <v>0</v>
      </c>
      <c r="AC377" s="180">
        <f t="shared" si="235"/>
        <v>0</v>
      </c>
      <c r="AD377" s="180">
        <f t="shared" si="235"/>
        <v>0</v>
      </c>
      <c r="AE377" s="181">
        <f t="shared" si="222"/>
        <v>0</v>
      </c>
      <c r="AF377" s="180">
        <v>0</v>
      </c>
      <c r="AG377" s="180">
        <v>0</v>
      </c>
      <c r="AH377" s="181">
        <f t="shared" si="223"/>
        <v>0</v>
      </c>
      <c r="AI377" s="180">
        <v>0</v>
      </c>
      <c r="AJ377" s="180">
        <v>0</v>
      </c>
      <c r="AK377" s="181">
        <f t="shared" si="224"/>
        <v>0</v>
      </c>
      <c r="AL377" s="180">
        <v>0</v>
      </c>
      <c r="AM377" s="180">
        <v>0</v>
      </c>
      <c r="AN377" s="181">
        <f t="shared" si="225"/>
        <v>0</v>
      </c>
      <c r="AO377" s="180">
        <v>0</v>
      </c>
      <c r="AP377" s="180">
        <v>0</v>
      </c>
      <c r="AQ377" s="181">
        <f t="shared" si="226"/>
        <v>0</v>
      </c>
      <c r="AR377" s="180">
        <v>0</v>
      </c>
      <c r="AS377" s="180">
        <v>0</v>
      </c>
      <c r="AT377" s="181">
        <f t="shared" si="227"/>
        <v>0</v>
      </c>
      <c r="AU377" s="180">
        <f t="shared" si="236"/>
        <v>0</v>
      </c>
      <c r="AV377" s="180">
        <f t="shared" si="236"/>
        <v>0</v>
      </c>
      <c r="AW377" s="181">
        <f t="shared" si="228"/>
        <v>0</v>
      </c>
      <c r="AX377" s="183">
        <f t="shared" si="237"/>
        <v>0</v>
      </c>
      <c r="AY377" s="183">
        <f t="shared" si="237"/>
        <v>0</v>
      </c>
      <c r="AZ377" s="183"/>
      <c r="BA377" s="183"/>
      <c r="BB377" s="183"/>
      <c r="BC377" s="183"/>
      <c r="BD377" s="183">
        <f t="shared" si="238"/>
        <v>0</v>
      </c>
      <c r="BE377" s="183">
        <f t="shared" si="238"/>
        <v>0</v>
      </c>
    </row>
    <row r="378" spans="2:57" ht="30" hidden="1">
      <c r="B378" s="174">
        <v>2025</v>
      </c>
      <c r="C378" s="174">
        <v>20</v>
      </c>
      <c r="D378" s="175">
        <v>0</v>
      </c>
      <c r="E378" s="176"/>
      <c r="F378" s="174">
        <v>1</v>
      </c>
      <c r="G378" s="174">
        <v>1</v>
      </c>
      <c r="H378" s="174">
        <v>3</v>
      </c>
      <c r="I378" s="174">
        <v>3000</v>
      </c>
      <c r="J378" s="174">
        <v>3300</v>
      </c>
      <c r="K378" s="174">
        <v>339</v>
      </c>
      <c r="L378" s="177">
        <v>1443</v>
      </c>
      <c r="M378" s="178">
        <v>0</v>
      </c>
      <c r="N378" s="179" t="s">
        <v>293</v>
      </c>
      <c r="O378" s="180">
        <v>0</v>
      </c>
      <c r="P378" s="180">
        <v>0</v>
      </c>
      <c r="Q378" s="181">
        <v>0</v>
      </c>
      <c r="R378" s="182" t="s">
        <v>287</v>
      </c>
      <c r="S378" s="183">
        <v>0</v>
      </c>
      <c r="T378" s="183">
        <v>0</v>
      </c>
      <c r="U378" s="180">
        <v>0</v>
      </c>
      <c r="V378" s="180">
        <v>0</v>
      </c>
      <c r="W378" s="183">
        <v>0</v>
      </c>
      <c r="X378" s="183">
        <v>0</v>
      </c>
      <c r="Y378" s="180">
        <v>0</v>
      </c>
      <c r="Z378" s="180">
        <v>0</v>
      </c>
      <c r="AA378" s="183">
        <v>0</v>
      </c>
      <c r="AB378" s="183">
        <v>0</v>
      </c>
      <c r="AC378" s="180">
        <f t="shared" si="235"/>
        <v>0</v>
      </c>
      <c r="AD378" s="180">
        <f t="shared" si="235"/>
        <v>0</v>
      </c>
      <c r="AE378" s="181">
        <f t="shared" si="222"/>
        <v>0</v>
      </c>
      <c r="AF378" s="180">
        <v>0</v>
      </c>
      <c r="AG378" s="180">
        <v>0</v>
      </c>
      <c r="AH378" s="181">
        <f t="shared" si="223"/>
        <v>0</v>
      </c>
      <c r="AI378" s="180">
        <v>0</v>
      </c>
      <c r="AJ378" s="180">
        <v>0</v>
      </c>
      <c r="AK378" s="181">
        <f t="shared" si="224"/>
        <v>0</v>
      </c>
      <c r="AL378" s="180">
        <v>0</v>
      </c>
      <c r="AM378" s="180">
        <v>0</v>
      </c>
      <c r="AN378" s="181">
        <f t="shared" si="225"/>
        <v>0</v>
      </c>
      <c r="AO378" s="180">
        <v>0</v>
      </c>
      <c r="AP378" s="180">
        <v>0</v>
      </c>
      <c r="AQ378" s="181">
        <f t="shared" si="226"/>
        <v>0</v>
      </c>
      <c r="AR378" s="180">
        <v>0</v>
      </c>
      <c r="AS378" s="180">
        <v>0</v>
      </c>
      <c r="AT378" s="181">
        <f t="shared" si="227"/>
        <v>0</v>
      </c>
      <c r="AU378" s="180">
        <f t="shared" si="236"/>
        <v>0</v>
      </c>
      <c r="AV378" s="180">
        <f t="shared" si="236"/>
        <v>0</v>
      </c>
      <c r="AW378" s="181">
        <f t="shared" si="228"/>
        <v>0</v>
      </c>
      <c r="AX378" s="183">
        <f t="shared" si="237"/>
        <v>0</v>
      </c>
      <c r="AY378" s="183">
        <f t="shared" si="237"/>
        <v>0</v>
      </c>
      <c r="AZ378" s="183"/>
      <c r="BA378" s="183"/>
      <c r="BB378" s="183"/>
      <c r="BC378" s="183"/>
      <c r="BD378" s="183">
        <f t="shared" si="238"/>
        <v>0</v>
      </c>
      <c r="BE378" s="183">
        <f t="shared" si="238"/>
        <v>0</v>
      </c>
    </row>
    <row r="379" spans="2:57" ht="30" hidden="1">
      <c r="B379" s="174">
        <v>2025</v>
      </c>
      <c r="C379" s="174">
        <v>20</v>
      </c>
      <c r="D379" s="175">
        <v>0</v>
      </c>
      <c r="E379" s="176"/>
      <c r="F379" s="174">
        <v>1</v>
      </c>
      <c r="G379" s="174">
        <v>1</v>
      </c>
      <c r="H379" s="174">
        <v>3</v>
      </c>
      <c r="I379" s="174">
        <v>3000</v>
      </c>
      <c r="J379" s="174">
        <v>3300</v>
      </c>
      <c r="K379" s="174">
        <v>339</v>
      </c>
      <c r="L379" s="177">
        <v>1441</v>
      </c>
      <c r="M379" s="178" t="s">
        <v>1879</v>
      </c>
      <c r="N379" s="179" t="s">
        <v>294</v>
      </c>
      <c r="O379" s="180">
        <v>0</v>
      </c>
      <c r="P379" s="180">
        <v>0</v>
      </c>
      <c r="Q379" s="181">
        <v>0</v>
      </c>
      <c r="R379" s="182" t="s">
        <v>287</v>
      </c>
      <c r="S379" s="183">
        <v>0</v>
      </c>
      <c r="T379" s="183">
        <v>0</v>
      </c>
      <c r="U379" s="180">
        <v>0</v>
      </c>
      <c r="V379" s="180">
        <v>0</v>
      </c>
      <c r="W379" s="183">
        <v>0</v>
      </c>
      <c r="X379" s="183">
        <v>0</v>
      </c>
      <c r="Y379" s="180">
        <v>0</v>
      </c>
      <c r="Z379" s="180">
        <v>0</v>
      </c>
      <c r="AA379" s="183">
        <v>0</v>
      </c>
      <c r="AB379" s="183">
        <v>0</v>
      </c>
      <c r="AC379" s="180">
        <f t="shared" si="235"/>
        <v>0</v>
      </c>
      <c r="AD379" s="180">
        <f t="shared" si="235"/>
        <v>0</v>
      </c>
      <c r="AE379" s="181">
        <f t="shared" si="222"/>
        <v>0</v>
      </c>
      <c r="AF379" s="180">
        <v>0</v>
      </c>
      <c r="AG379" s="180">
        <v>0</v>
      </c>
      <c r="AH379" s="181">
        <f t="shared" si="223"/>
        <v>0</v>
      </c>
      <c r="AI379" s="180">
        <v>0</v>
      </c>
      <c r="AJ379" s="180">
        <v>0</v>
      </c>
      <c r="AK379" s="181">
        <f t="shared" si="224"/>
        <v>0</v>
      </c>
      <c r="AL379" s="180">
        <v>0</v>
      </c>
      <c r="AM379" s="180">
        <v>0</v>
      </c>
      <c r="AN379" s="181">
        <f t="shared" si="225"/>
        <v>0</v>
      </c>
      <c r="AO379" s="180">
        <v>0</v>
      </c>
      <c r="AP379" s="180">
        <v>0</v>
      </c>
      <c r="AQ379" s="181">
        <f t="shared" si="226"/>
        <v>0</v>
      </c>
      <c r="AR379" s="180">
        <v>0</v>
      </c>
      <c r="AS379" s="180">
        <v>0</v>
      </c>
      <c r="AT379" s="181">
        <f t="shared" si="227"/>
        <v>0</v>
      </c>
      <c r="AU379" s="180">
        <f t="shared" si="236"/>
        <v>0</v>
      </c>
      <c r="AV379" s="180">
        <f t="shared" si="236"/>
        <v>0</v>
      </c>
      <c r="AW379" s="181">
        <f t="shared" si="228"/>
        <v>0</v>
      </c>
      <c r="AX379" s="183">
        <f t="shared" si="237"/>
        <v>0</v>
      </c>
      <c r="AY379" s="183">
        <f t="shared" si="237"/>
        <v>0</v>
      </c>
      <c r="AZ379" s="183"/>
      <c r="BA379" s="183"/>
      <c r="BB379" s="183"/>
      <c r="BC379" s="183"/>
      <c r="BD379" s="183">
        <f t="shared" si="238"/>
        <v>0</v>
      </c>
      <c r="BE379" s="183">
        <f t="shared" si="238"/>
        <v>0</v>
      </c>
    </row>
    <row r="380" spans="2:57" ht="30" hidden="1">
      <c r="B380" s="174">
        <v>2025</v>
      </c>
      <c r="C380" s="174">
        <v>20</v>
      </c>
      <c r="D380" s="175">
        <v>0</v>
      </c>
      <c r="E380" s="176"/>
      <c r="F380" s="174">
        <v>1</v>
      </c>
      <c r="G380" s="174">
        <v>1</v>
      </c>
      <c r="H380" s="174">
        <v>3</v>
      </c>
      <c r="I380" s="174">
        <v>3000</v>
      </c>
      <c r="J380" s="174">
        <v>3300</v>
      </c>
      <c r="K380" s="174">
        <v>339</v>
      </c>
      <c r="L380" s="177">
        <v>1439</v>
      </c>
      <c r="M380" s="178">
        <v>0</v>
      </c>
      <c r="N380" s="179" t="s">
        <v>295</v>
      </c>
      <c r="O380" s="180">
        <v>0</v>
      </c>
      <c r="P380" s="180">
        <v>0</v>
      </c>
      <c r="Q380" s="181">
        <v>0</v>
      </c>
      <c r="R380" s="182" t="s">
        <v>287</v>
      </c>
      <c r="S380" s="183">
        <v>0</v>
      </c>
      <c r="T380" s="183">
        <v>0</v>
      </c>
      <c r="U380" s="180">
        <v>0</v>
      </c>
      <c r="V380" s="180">
        <v>0</v>
      </c>
      <c r="W380" s="183">
        <v>0</v>
      </c>
      <c r="X380" s="183">
        <v>0</v>
      </c>
      <c r="Y380" s="180">
        <v>0</v>
      </c>
      <c r="Z380" s="180">
        <v>0</v>
      </c>
      <c r="AA380" s="183">
        <v>0</v>
      </c>
      <c r="AB380" s="183">
        <v>0</v>
      </c>
      <c r="AC380" s="180">
        <f t="shared" si="235"/>
        <v>0</v>
      </c>
      <c r="AD380" s="180">
        <f t="shared" si="235"/>
        <v>0</v>
      </c>
      <c r="AE380" s="181">
        <f t="shared" si="222"/>
        <v>0</v>
      </c>
      <c r="AF380" s="180">
        <v>0</v>
      </c>
      <c r="AG380" s="180">
        <v>0</v>
      </c>
      <c r="AH380" s="181">
        <f t="shared" si="223"/>
        <v>0</v>
      </c>
      <c r="AI380" s="180">
        <v>0</v>
      </c>
      <c r="AJ380" s="180">
        <v>0</v>
      </c>
      <c r="AK380" s="181">
        <f t="shared" si="224"/>
        <v>0</v>
      </c>
      <c r="AL380" s="180">
        <v>0</v>
      </c>
      <c r="AM380" s="180">
        <v>0</v>
      </c>
      <c r="AN380" s="181">
        <f t="shared" si="225"/>
        <v>0</v>
      </c>
      <c r="AO380" s="180">
        <v>0</v>
      </c>
      <c r="AP380" s="180">
        <v>0</v>
      </c>
      <c r="AQ380" s="181">
        <f t="shared" si="226"/>
        <v>0</v>
      </c>
      <c r="AR380" s="180">
        <v>0</v>
      </c>
      <c r="AS380" s="180">
        <v>0</v>
      </c>
      <c r="AT380" s="181">
        <f t="shared" si="227"/>
        <v>0</v>
      </c>
      <c r="AU380" s="180">
        <f t="shared" si="236"/>
        <v>0</v>
      </c>
      <c r="AV380" s="180">
        <f t="shared" si="236"/>
        <v>0</v>
      </c>
      <c r="AW380" s="181">
        <f t="shared" si="228"/>
        <v>0</v>
      </c>
      <c r="AX380" s="183">
        <f t="shared" si="237"/>
        <v>0</v>
      </c>
      <c r="AY380" s="183">
        <f t="shared" si="237"/>
        <v>0</v>
      </c>
      <c r="AZ380" s="183"/>
      <c r="BA380" s="183"/>
      <c r="BB380" s="183"/>
      <c r="BC380" s="183"/>
      <c r="BD380" s="183">
        <f t="shared" si="238"/>
        <v>0</v>
      </c>
      <c r="BE380" s="183">
        <f t="shared" si="238"/>
        <v>0</v>
      </c>
    </row>
    <row r="381" spans="2:57" ht="30" hidden="1">
      <c r="B381" s="174">
        <v>2025</v>
      </c>
      <c r="C381" s="174">
        <v>20</v>
      </c>
      <c r="D381" s="175">
        <v>0</v>
      </c>
      <c r="E381" s="176"/>
      <c r="F381" s="174">
        <v>1</v>
      </c>
      <c r="G381" s="174">
        <v>1</v>
      </c>
      <c r="H381" s="174">
        <v>3</v>
      </c>
      <c r="I381" s="174">
        <v>3000</v>
      </c>
      <c r="J381" s="174">
        <v>3300</v>
      </c>
      <c r="K381" s="174">
        <v>339</v>
      </c>
      <c r="L381" s="177">
        <v>1438</v>
      </c>
      <c r="M381" s="178">
        <v>0</v>
      </c>
      <c r="N381" s="179" t="s">
        <v>296</v>
      </c>
      <c r="O381" s="180">
        <v>0</v>
      </c>
      <c r="P381" s="180">
        <v>0</v>
      </c>
      <c r="Q381" s="181">
        <v>0</v>
      </c>
      <c r="R381" s="182" t="s">
        <v>287</v>
      </c>
      <c r="S381" s="183">
        <v>0</v>
      </c>
      <c r="T381" s="183">
        <v>0</v>
      </c>
      <c r="U381" s="180">
        <v>0</v>
      </c>
      <c r="V381" s="180">
        <v>0</v>
      </c>
      <c r="W381" s="183">
        <v>0</v>
      </c>
      <c r="X381" s="183">
        <v>0</v>
      </c>
      <c r="Y381" s="180">
        <v>0</v>
      </c>
      <c r="Z381" s="180">
        <v>0</v>
      </c>
      <c r="AA381" s="183">
        <v>0</v>
      </c>
      <c r="AB381" s="183">
        <v>0</v>
      </c>
      <c r="AC381" s="180">
        <f t="shared" si="235"/>
        <v>0</v>
      </c>
      <c r="AD381" s="180">
        <f t="shared" si="235"/>
        <v>0</v>
      </c>
      <c r="AE381" s="181">
        <f t="shared" si="222"/>
        <v>0</v>
      </c>
      <c r="AF381" s="180">
        <v>0</v>
      </c>
      <c r="AG381" s="180">
        <v>0</v>
      </c>
      <c r="AH381" s="181">
        <f t="shared" si="223"/>
        <v>0</v>
      </c>
      <c r="AI381" s="180">
        <v>0</v>
      </c>
      <c r="AJ381" s="180">
        <v>0</v>
      </c>
      <c r="AK381" s="181">
        <f t="shared" si="224"/>
        <v>0</v>
      </c>
      <c r="AL381" s="180">
        <v>0</v>
      </c>
      <c r="AM381" s="180">
        <v>0</v>
      </c>
      <c r="AN381" s="181">
        <f t="shared" si="225"/>
        <v>0</v>
      </c>
      <c r="AO381" s="180">
        <v>0</v>
      </c>
      <c r="AP381" s="180">
        <v>0</v>
      </c>
      <c r="AQ381" s="181">
        <f t="shared" si="226"/>
        <v>0</v>
      </c>
      <c r="AR381" s="180">
        <v>0</v>
      </c>
      <c r="AS381" s="180">
        <v>0</v>
      </c>
      <c r="AT381" s="181">
        <f t="shared" si="227"/>
        <v>0</v>
      </c>
      <c r="AU381" s="180">
        <f t="shared" si="236"/>
        <v>0</v>
      </c>
      <c r="AV381" s="180">
        <f t="shared" si="236"/>
        <v>0</v>
      </c>
      <c r="AW381" s="181">
        <f t="shared" si="228"/>
        <v>0</v>
      </c>
      <c r="AX381" s="183">
        <f t="shared" si="237"/>
        <v>0</v>
      </c>
      <c r="AY381" s="183">
        <f t="shared" si="237"/>
        <v>0</v>
      </c>
      <c r="AZ381" s="183"/>
      <c r="BA381" s="183"/>
      <c r="BB381" s="183"/>
      <c r="BC381" s="183"/>
      <c r="BD381" s="183">
        <f t="shared" si="238"/>
        <v>0</v>
      </c>
      <c r="BE381" s="183">
        <f t="shared" si="238"/>
        <v>0</v>
      </c>
    </row>
    <row r="382" spans="2:57" ht="30" hidden="1">
      <c r="B382" s="174">
        <v>2025</v>
      </c>
      <c r="C382" s="174">
        <v>20</v>
      </c>
      <c r="D382" s="175">
        <v>0</v>
      </c>
      <c r="E382" s="176"/>
      <c r="F382" s="174">
        <v>1</v>
      </c>
      <c r="G382" s="174">
        <v>1</v>
      </c>
      <c r="H382" s="174">
        <v>3</v>
      </c>
      <c r="I382" s="174">
        <v>3000</v>
      </c>
      <c r="J382" s="174">
        <v>3300</v>
      </c>
      <c r="K382" s="174">
        <v>339</v>
      </c>
      <c r="L382" s="177">
        <v>1437</v>
      </c>
      <c r="M382" s="178">
        <v>0</v>
      </c>
      <c r="N382" s="179" t="s">
        <v>297</v>
      </c>
      <c r="O382" s="180">
        <v>0</v>
      </c>
      <c r="P382" s="180">
        <v>0</v>
      </c>
      <c r="Q382" s="181">
        <v>0</v>
      </c>
      <c r="R382" s="182" t="s">
        <v>287</v>
      </c>
      <c r="S382" s="183">
        <v>0</v>
      </c>
      <c r="T382" s="183">
        <v>0</v>
      </c>
      <c r="U382" s="180">
        <v>0</v>
      </c>
      <c r="V382" s="180">
        <v>0</v>
      </c>
      <c r="W382" s="183">
        <v>0</v>
      </c>
      <c r="X382" s="183">
        <v>0</v>
      </c>
      <c r="Y382" s="180">
        <v>0</v>
      </c>
      <c r="Z382" s="180">
        <v>0</v>
      </c>
      <c r="AA382" s="183">
        <v>0</v>
      </c>
      <c r="AB382" s="183">
        <v>0</v>
      </c>
      <c r="AC382" s="180">
        <f t="shared" si="235"/>
        <v>0</v>
      </c>
      <c r="AD382" s="180">
        <f t="shared" si="235"/>
        <v>0</v>
      </c>
      <c r="AE382" s="181">
        <f t="shared" si="222"/>
        <v>0</v>
      </c>
      <c r="AF382" s="180">
        <v>0</v>
      </c>
      <c r="AG382" s="180">
        <v>0</v>
      </c>
      <c r="AH382" s="181">
        <f t="shared" si="223"/>
        <v>0</v>
      </c>
      <c r="AI382" s="180">
        <v>0</v>
      </c>
      <c r="AJ382" s="180">
        <v>0</v>
      </c>
      <c r="AK382" s="181">
        <f t="shared" si="224"/>
        <v>0</v>
      </c>
      <c r="AL382" s="180">
        <v>0</v>
      </c>
      <c r="AM382" s="180">
        <v>0</v>
      </c>
      <c r="AN382" s="181">
        <f t="shared" si="225"/>
        <v>0</v>
      </c>
      <c r="AO382" s="180">
        <v>0</v>
      </c>
      <c r="AP382" s="180">
        <v>0</v>
      </c>
      <c r="AQ382" s="181">
        <f t="shared" si="226"/>
        <v>0</v>
      </c>
      <c r="AR382" s="180">
        <v>0</v>
      </c>
      <c r="AS382" s="180">
        <v>0</v>
      </c>
      <c r="AT382" s="181">
        <f t="shared" si="227"/>
        <v>0</v>
      </c>
      <c r="AU382" s="180">
        <f t="shared" si="236"/>
        <v>0</v>
      </c>
      <c r="AV382" s="180">
        <f t="shared" si="236"/>
        <v>0</v>
      </c>
      <c r="AW382" s="181">
        <f t="shared" si="228"/>
        <v>0</v>
      </c>
      <c r="AX382" s="183">
        <f t="shared" si="237"/>
        <v>0</v>
      </c>
      <c r="AY382" s="183">
        <f t="shared" si="237"/>
        <v>0</v>
      </c>
      <c r="AZ382" s="183"/>
      <c r="BA382" s="183"/>
      <c r="BB382" s="183"/>
      <c r="BC382" s="183"/>
      <c r="BD382" s="183">
        <f t="shared" si="238"/>
        <v>0</v>
      </c>
      <c r="BE382" s="183">
        <f t="shared" si="238"/>
        <v>0</v>
      </c>
    </row>
    <row r="383" spans="2:57" ht="30" hidden="1">
      <c r="B383" s="174">
        <v>2025</v>
      </c>
      <c r="C383" s="174">
        <v>20</v>
      </c>
      <c r="D383" s="175">
        <v>0</v>
      </c>
      <c r="E383" s="176"/>
      <c r="F383" s="174">
        <v>1</v>
      </c>
      <c r="G383" s="174">
        <v>1</v>
      </c>
      <c r="H383" s="174">
        <v>3</v>
      </c>
      <c r="I383" s="174">
        <v>3000</v>
      </c>
      <c r="J383" s="174">
        <v>3300</v>
      </c>
      <c r="K383" s="174">
        <v>339</v>
      </c>
      <c r="L383" s="177">
        <v>1436</v>
      </c>
      <c r="M383" s="178">
        <v>0</v>
      </c>
      <c r="N383" s="179" t="s">
        <v>298</v>
      </c>
      <c r="O383" s="180">
        <v>0</v>
      </c>
      <c r="P383" s="180">
        <v>0</v>
      </c>
      <c r="Q383" s="181">
        <v>0</v>
      </c>
      <c r="R383" s="182" t="s">
        <v>287</v>
      </c>
      <c r="S383" s="183">
        <v>0</v>
      </c>
      <c r="T383" s="183">
        <v>0</v>
      </c>
      <c r="U383" s="180">
        <v>0</v>
      </c>
      <c r="V383" s="180">
        <v>0</v>
      </c>
      <c r="W383" s="183">
        <v>0</v>
      </c>
      <c r="X383" s="183">
        <v>0</v>
      </c>
      <c r="Y383" s="180">
        <v>0</v>
      </c>
      <c r="Z383" s="180">
        <v>0</v>
      </c>
      <c r="AA383" s="183">
        <v>0</v>
      </c>
      <c r="AB383" s="183">
        <v>0</v>
      </c>
      <c r="AC383" s="180">
        <f t="shared" si="235"/>
        <v>0</v>
      </c>
      <c r="AD383" s="180">
        <f t="shared" si="235"/>
        <v>0</v>
      </c>
      <c r="AE383" s="181">
        <f t="shared" si="222"/>
        <v>0</v>
      </c>
      <c r="AF383" s="180">
        <v>0</v>
      </c>
      <c r="AG383" s="180">
        <v>0</v>
      </c>
      <c r="AH383" s="181">
        <f t="shared" si="223"/>
        <v>0</v>
      </c>
      <c r="AI383" s="180">
        <v>0</v>
      </c>
      <c r="AJ383" s="180">
        <v>0</v>
      </c>
      <c r="AK383" s="181">
        <f t="shared" si="224"/>
        <v>0</v>
      </c>
      <c r="AL383" s="180">
        <v>0</v>
      </c>
      <c r="AM383" s="180">
        <v>0</v>
      </c>
      <c r="AN383" s="181">
        <f t="shared" si="225"/>
        <v>0</v>
      </c>
      <c r="AO383" s="180">
        <v>0</v>
      </c>
      <c r="AP383" s="180">
        <v>0</v>
      </c>
      <c r="AQ383" s="181">
        <f t="shared" si="226"/>
        <v>0</v>
      </c>
      <c r="AR383" s="180">
        <v>0</v>
      </c>
      <c r="AS383" s="180">
        <v>0</v>
      </c>
      <c r="AT383" s="181">
        <f t="shared" si="227"/>
        <v>0</v>
      </c>
      <c r="AU383" s="180">
        <f t="shared" si="236"/>
        <v>0</v>
      </c>
      <c r="AV383" s="180">
        <f t="shared" si="236"/>
        <v>0</v>
      </c>
      <c r="AW383" s="181">
        <f t="shared" si="228"/>
        <v>0</v>
      </c>
      <c r="AX383" s="183">
        <f t="shared" si="237"/>
        <v>0</v>
      </c>
      <c r="AY383" s="183">
        <f t="shared" si="237"/>
        <v>0</v>
      </c>
      <c r="AZ383" s="183"/>
      <c r="BA383" s="183"/>
      <c r="BB383" s="183"/>
      <c r="BC383" s="183"/>
      <c r="BD383" s="183">
        <f t="shared" si="238"/>
        <v>0</v>
      </c>
      <c r="BE383" s="183">
        <f t="shared" si="238"/>
        <v>0</v>
      </c>
    </row>
    <row r="384" spans="2:57" ht="15.75" hidden="1">
      <c r="B384" s="152">
        <v>2025</v>
      </c>
      <c r="C384" s="152">
        <v>20</v>
      </c>
      <c r="D384" s="153"/>
      <c r="E384" s="154"/>
      <c r="F384" s="152">
        <v>1</v>
      </c>
      <c r="G384" s="152">
        <v>1</v>
      </c>
      <c r="H384" s="152">
        <v>3</v>
      </c>
      <c r="I384" s="152">
        <v>3000</v>
      </c>
      <c r="J384" s="152">
        <v>3700</v>
      </c>
      <c r="K384" s="152"/>
      <c r="L384" s="155" t="s">
        <v>44</v>
      </c>
      <c r="M384" s="156"/>
      <c r="N384" s="157" t="s">
        <v>131</v>
      </c>
      <c r="O384" s="158">
        <v>0</v>
      </c>
      <c r="P384" s="158">
        <v>0</v>
      </c>
      <c r="Q384" s="158">
        <v>0</v>
      </c>
      <c r="R384" s="159"/>
      <c r="S384" s="160"/>
      <c r="T384" s="161"/>
      <c r="U384" s="158">
        <f t="shared" ref="U384:AD384" si="239">U385+U387+U389</f>
        <v>0</v>
      </c>
      <c r="V384" s="158">
        <f t="shared" si="239"/>
        <v>0</v>
      </c>
      <c r="W384" s="162">
        <f t="shared" si="239"/>
        <v>0</v>
      </c>
      <c r="X384" s="162">
        <f t="shared" si="239"/>
        <v>0</v>
      </c>
      <c r="Y384" s="158">
        <f t="shared" si="239"/>
        <v>0</v>
      </c>
      <c r="Z384" s="158">
        <f t="shared" si="239"/>
        <v>0</v>
      </c>
      <c r="AA384" s="162">
        <f t="shared" si="239"/>
        <v>0</v>
      </c>
      <c r="AB384" s="162">
        <f t="shared" si="239"/>
        <v>0</v>
      </c>
      <c r="AC384" s="158">
        <f t="shared" si="239"/>
        <v>0</v>
      </c>
      <c r="AD384" s="158">
        <f t="shared" si="239"/>
        <v>0</v>
      </c>
      <c r="AE384" s="158">
        <f t="shared" si="222"/>
        <v>0</v>
      </c>
      <c r="AF384" s="158">
        <f>AF385+AF387+AF389</f>
        <v>0</v>
      </c>
      <c r="AG384" s="158">
        <f>AG385+AG387+AG389</f>
        <v>0</v>
      </c>
      <c r="AH384" s="158">
        <f t="shared" si="223"/>
        <v>0</v>
      </c>
      <c r="AI384" s="158">
        <f>AI385+AI387+AI389</f>
        <v>0</v>
      </c>
      <c r="AJ384" s="158">
        <f>AJ385+AJ387+AJ389</f>
        <v>0</v>
      </c>
      <c r="AK384" s="158">
        <f t="shared" si="224"/>
        <v>0</v>
      </c>
      <c r="AL384" s="158">
        <f>AL385+AL387+AL389</f>
        <v>0</v>
      </c>
      <c r="AM384" s="158">
        <f>AM385+AM387+AM389</f>
        <v>0</v>
      </c>
      <c r="AN384" s="158">
        <f t="shared" si="225"/>
        <v>0</v>
      </c>
      <c r="AO384" s="158">
        <f>AO385+AO387+AO389</f>
        <v>0</v>
      </c>
      <c r="AP384" s="158">
        <f>AP385+AP387+AP389</f>
        <v>0</v>
      </c>
      <c r="AQ384" s="158">
        <f t="shared" si="226"/>
        <v>0</v>
      </c>
      <c r="AR384" s="158">
        <f>AR385+AR387+AR389</f>
        <v>0</v>
      </c>
      <c r="AS384" s="158">
        <f>AS385+AS387+AS389</f>
        <v>0</v>
      </c>
      <c r="AT384" s="158">
        <f t="shared" si="227"/>
        <v>0</v>
      </c>
      <c r="AU384" s="158">
        <f>AU385+AU387+AU389</f>
        <v>0</v>
      </c>
      <c r="AV384" s="158">
        <f>AV385+AV387+AV389</f>
        <v>0</v>
      </c>
      <c r="AW384" s="158">
        <f t="shared" si="228"/>
        <v>0</v>
      </c>
      <c r="AX384" s="160"/>
      <c r="AY384" s="161"/>
      <c r="AZ384" s="160"/>
      <c r="BA384" s="161"/>
      <c r="BB384" s="160"/>
      <c r="BC384" s="161"/>
      <c r="BD384" s="160"/>
      <c r="BE384" s="161"/>
    </row>
    <row r="385" spans="2:57" ht="15.75" hidden="1">
      <c r="B385" s="163">
        <v>2025</v>
      </c>
      <c r="C385" s="163">
        <v>20</v>
      </c>
      <c r="D385" s="164"/>
      <c r="E385" s="165"/>
      <c r="F385" s="163">
        <v>1</v>
      </c>
      <c r="G385" s="163">
        <v>1</v>
      </c>
      <c r="H385" s="163">
        <v>3</v>
      </c>
      <c r="I385" s="163">
        <v>3000</v>
      </c>
      <c r="J385" s="163">
        <v>3700</v>
      </c>
      <c r="K385" s="163">
        <v>371</v>
      </c>
      <c r="L385" s="166" t="s">
        <v>44</v>
      </c>
      <c r="M385" s="167"/>
      <c r="N385" s="168" t="s">
        <v>132</v>
      </c>
      <c r="O385" s="169">
        <v>0</v>
      </c>
      <c r="P385" s="169">
        <v>0</v>
      </c>
      <c r="Q385" s="169">
        <v>0</v>
      </c>
      <c r="R385" s="170"/>
      <c r="S385" s="171"/>
      <c r="T385" s="172"/>
      <c r="U385" s="169">
        <f t="shared" ref="U385:AD385" si="240">SUM(U386)</f>
        <v>0</v>
      </c>
      <c r="V385" s="169">
        <f t="shared" si="240"/>
        <v>0</v>
      </c>
      <c r="W385" s="173">
        <f t="shared" si="240"/>
        <v>0</v>
      </c>
      <c r="X385" s="173">
        <f t="shared" si="240"/>
        <v>0</v>
      </c>
      <c r="Y385" s="169">
        <f t="shared" si="240"/>
        <v>0</v>
      </c>
      <c r="Z385" s="169">
        <f t="shared" si="240"/>
        <v>0</v>
      </c>
      <c r="AA385" s="173">
        <f t="shared" si="240"/>
        <v>0</v>
      </c>
      <c r="AB385" s="173">
        <f t="shared" si="240"/>
        <v>0</v>
      </c>
      <c r="AC385" s="169">
        <f t="shared" si="240"/>
        <v>0</v>
      </c>
      <c r="AD385" s="169">
        <f t="shared" si="240"/>
        <v>0</v>
      </c>
      <c r="AE385" s="169">
        <f t="shared" si="222"/>
        <v>0</v>
      </c>
      <c r="AF385" s="169">
        <f>SUM(AF386)</f>
        <v>0</v>
      </c>
      <c r="AG385" s="169">
        <f>SUM(AG386)</f>
        <v>0</v>
      </c>
      <c r="AH385" s="169">
        <f t="shared" si="223"/>
        <v>0</v>
      </c>
      <c r="AI385" s="169">
        <f>SUM(AI386)</f>
        <v>0</v>
      </c>
      <c r="AJ385" s="169">
        <f>SUM(AJ386)</f>
        <v>0</v>
      </c>
      <c r="AK385" s="169">
        <f t="shared" si="224"/>
        <v>0</v>
      </c>
      <c r="AL385" s="169">
        <f>SUM(AL386)</f>
        <v>0</v>
      </c>
      <c r="AM385" s="169">
        <f>SUM(AM386)</f>
        <v>0</v>
      </c>
      <c r="AN385" s="169">
        <f t="shared" si="225"/>
        <v>0</v>
      </c>
      <c r="AO385" s="169">
        <f>SUM(AO386)</f>
        <v>0</v>
      </c>
      <c r="AP385" s="169">
        <f>SUM(AP386)</f>
        <v>0</v>
      </c>
      <c r="AQ385" s="169">
        <f t="shared" si="226"/>
        <v>0</v>
      </c>
      <c r="AR385" s="169">
        <f>SUM(AR386)</f>
        <v>0</v>
      </c>
      <c r="AS385" s="169">
        <f>SUM(AS386)</f>
        <v>0</v>
      </c>
      <c r="AT385" s="169">
        <f t="shared" si="227"/>
        <v>0</v>
      </c>
      <c r="AU385" s="169">
        <f>SUM(AU386)</f>
        <v>0</v>
      </c>
      <c r="AV385" s="169">
        <f>SUM(AV386)</f>
        <v>0</v>
      </c>
      <c r="AW385" s="169">
        <f t="shared" si="228"/>
        <v>0</v>
      </c>
      <c r="AX385" s="171"/>
      <c r="AY385" s="172"/>
      <c r="AZ385" s="171"/>
      <c r="BA385" s="172"/>
      <c r="BB385" s="171"/>
      <c r="BC385" s="172"/>
      <c r="BD385" s="171"/>
      <c r="BE385" s="172"/>
    </row>
    <row r="386" spans="2:57" ht="15.75" hidden="1">
      <c r="B386" s="174">
        <v>2025</v>
      </c>
      <c r="C386" s="174">
        <v>20</v>
      </c>
      <c r="D386" s="175">
        <v>0</v>
      </c>
      <c r="E386" s="176"/>
      <c r="F386" s="174">
        <v>1</v>
      </c>
      <c r="G386" s="174">
        <v>1</v>
      </c>
      <c r="H386" s="174">
        <v>3</v>
      </c>
      <c r="I386" s="174">
        <v>3000</v>
      </c>
      <c r="J386" s="174">
        <v>3700</v>
      </c>
      <c r="K386" s="174">
        <v>371</v>
      </c>
      <c r="L386" s="177">
        <v>1114</v>
      </c>
      <c r="M386" s="178">
        <v>0</v>
      </c>
      <c r="N386" s="190" t="s">
        <v>133</v>
      </c>
      <c r="O386" s="180">
        <v>0</v>
      </c>
      <c r="P386" s="180">
        <v>0</v>
      </c>
      <c r="Q386" s="181">
        <v>0</v>
      </c>
      <c r="R386" s="182" t="s">
        <v>134</v>
      </c>
      <c r="S386" s="183">
        <v>0</v>
      </c>
      <c r="T386" s="183">
        <v>0</v>
      </c>
      <c r="U386" s="180">
        <v>0</v>
      </c>
      <c r="V386" s="180">
        <v>0</v>
      </c>
      <c r="W386" s="183">
        <v>0</v>
      </c>
      <c r="X386" s="183">
        <v>0</v>
      </c>
      <c r="Y386" s="180">
        <v>0</v>
      </c>
      <c r="Z386" s="180">
        <v>0</v>
      </c>
      <c r="AA386" s="183">
        <v>0</v>
      </c>
      <c r="AB386" s="183">
        <v>0</v>
      </c>
      <c r="AC386" s="180">
        <f>+O386+U386-Y386</f>
        <v>0</v>
      </c>
      <c r="AD386" s="180">
        <f>+P386+V386-Z386</f>
        <v>0</v>
      </c>
      <c r="AE386" s="181">
        <f t="shared" si="222"/>
        <v>0</v>
      </c>
      <c r="AF386" s="180">
        <v>0</v>
      </c>
      <c r="AG386" s="180">
        <v>0</v>
      </c>
      <c r="AH386" s="181">
        <f t="shared" si="223"/>
        <v>0</v>
      </c>
      <c r="AI386" s="180">
        <v>0</v>
      </c>
      <c r="AJ386" s="180">
        <v>0</v>
      </c>
      <c r="AK386" s="181">
        <f t="shared" si="224"/>
        <v>0</v>
      </c>
      <c r="AL386" s="180">
        <v>0</v>
      </c>
      <c r="AM386" s="180">
        <v>0</v>
      </c>
      <c r="AN386" s="181">
        <f t="shared" si="225"/>
        <v>0</v>
      </c>
      <c r="AO386" s="180">
        <v>0</v>
      </c>
      <c r="AP386" s="180">
        <v>0</v>
      </c>
      <c r="AQ386" s="181">
        <f t="shared" si="226"/>
        <v>0</v>
      </c>
      <c r="AR386" s="180">
        <v>0</v>
      </c>
      <c r="AS386" s="180">
        <v>0</v>
      </c>
      <c r="AT386" s="181">
        <f t="shared" si="227"/>
        <v>0</v>
      </c>
      <c r="AU386" s="180">
        <f>+AC386-AF386-AI386-AL386-AO386-AR386</f>
        <v>0</v>
      </c>
      <c r="AV386" s="180">
        <f>+AD386-AG386-AJ386-AM386-AP386-AS386</f>
        <v>0</v>
      </c>
      <c r="AW386" s="181">
        <f t="shared" si="228"/>
        <v>0</v>
      </c>
      <c r="AX386" s="183">
        <f>+S386+W386-AA386</f>
        <v>0</v>
      </c>
      <c r="AY386" s="183">
        <f>+T386+X386-AB386</f>
        <v>0</v>
      </c>
      <c r="AZ386" s="183"/>
      <c r="BA386" s="183"/>
      <c r="BB386" s="183"/>
      <c r="BC386" s="183"/>
      <c r="BD386" s="183">
        <f>+AX386-AZ386-BB386</f>
        <v>0</v>
      </c>
      <c r="BE386" s="183">
        <f>+AY386-BA386-BC386</f>
        <v>0</v>
      </c>
    </row>
    <row r="387" spans="2:57" ht="15.75" hidden="1">
      <c r="B387" s="163">
        <v>2025</v>
      </c>
      <c r="C387" s="163">
        <v>20</v>
      </c>
      <c r="D387" s="164"/>
      <c r="E387" s="165"/>
      <c r="F387" s="163">
        <v>1</v>
      </c>
      <c r="G387" s="163">
        <v>1</v>
      </c>
      <c r="H387" s="163">
        <v>3</v>
      </c>
      <c r="I387" s="163">
        <v>3000</v>
      </c>
      <c r="J387" s="163">
        <v>3700</v>
      </c>
      <c r="K387" s="163">
        <v>372</v>
      </c>
      <c r="L387" s="166" t="s">
        <v>44</v>
      </c>
      <c r="M387" s="167"/>
      <c r="N387" s="168" t="s">
        <v>135</v>
      </c>
      <c r="O387" s="169">
        <v>0</v>
      </c>
      <c r="P387" s="169">
        <v>0</v>
      </c>
      <c r="Q387" s="169">
        <v>0</v>
      </c>
      <c r="R387" s="170"/>
      <c r="S387" s="171"/>
      <c r="T387" s="172"/>
      <c r="U387" s="169">
        <f t="shared" ref="U387:AD387" si="241">SUM(U388)</f>
        <v>0</v>
      </c>
      <c r="V387" s="169">
        <f t="shared" si="241"/>
        <v>0</v>
      </c>
      <c r="W387" s="173">
        <f t="shared" si="241"/>
        <v>0</v>
      </c>
      <c r="X387" s="173">
        <f t="shared" si="241"/>
        <v>0</v>
      </c>
      <c r="Y387" s="169">
        <f t="shared" si="241"/>
        <v>0</v>
      </c>
      <c r="Z387" s="169">
        <f t="shared" si="241"/>
        <v>0</v>
      </c>
      <c r="AA387" s="173">
        <f t="shared" si="241"/>
        <v>0</v>
      </c>
      <c r="AB387" s="173">
        <f t="shared" si="241"/>
        <v>0</v>
      </c>
      <c r="AC387" s="169">
        <f t="shared" si="241"/>
        <v>0</v>
      </c>
      <c r="AD387" s="169">
        <f t="shared" si="241"/>
        <v>0</v>
      </c>
      <c r="AE387" s="169">
        <f t="shared" si="222"/>
        <v>0</v>
      </c>
      <c r="AF387" s="169">
        <f>SUM(AF388)</f>
        <v>0</v>
      </c>
      <c r="AG387" s="169">
        <f>SUM(AG388)</f>
        <v>0</v>
      </c>
      <c r="AH387" s="169">
        <f t="shared" si="223"/>
        <v>0</v>
      </c>
      <c r="AI387" s="169">
        <f>SUM(AI388)</f>
        <v>0</v>
      </c>
      <c r="AJ387" s="169">
        <f>SUM(AJ388)</f>
        <v>0</v>
      </c>
      <c r="AK387" s="169">
        <f t="shared" si="224"/>
        <v>0</v>
      </c>
      <c r="AL387" s="169">
        <f>SUM(AL388)</f>
        <v>0</v>
      </c>
      <c r="AM387" s="169">
        <f>SUM(AM388)</f>
        <v>0</v>
      </c>
      <c r="AN387" s="169">
        <f t="shared" si="225"/>
        <v>0</v>
      </c>
      <c r="AO387" s="169">
        <f>SUM(AO388)</f>
        <v>0</v>
      </c>
      <c r="AP387" s="169">
        <f>SUM(AP388)</f>
        <v>0</v>
      </c>
      <c r="AQ387" s="169">
        <f t="shared" si="226"/>
        <v>0</v>
      </c>
      <c r="AR387" s="169">
        <f>SUM(AR388)</f>
        <v>0</v>
      </c>
      <c r="AS387" s="169">
        <f>SUM(AS388)</f>
        <v>0</v>
      </c>
      <c r="AT387" s="169">
        <f t="shared" si="227"/>
        <v>0</v>
      </c>
      <c r="AU387" s="169">
        <f>SUM(AU388)</f>
        <v>0</v>
      </c>
      <c r="AV387" s="169">
        <f>SUM(AV388)</f>
        <v>0</v>
      </c>
      <c r="AW387" s="169">
        <f t="shared" si="228"/>
        <v>0</v>
      </c>
      <c r="AX387" s="171"/>
      <c r="AY387" s="172"/>
      <c r="AZ387" s="171"/>
      <c r="BA387" s="172"/>
      <c r="BB387" s="171"/>
      <c r="BC387" s="172"/>
      <c r="BD387" s="171"/>
      <c r="BE387" s="172"/>
    </row>
    <row r="388" spans="2:57" ht="15.75" hidden="1">
      <c r="B388" s="174">
        <v>2025</v>
      </c>
      <c r="C388" s="174">
        <v>20</v>
      </c>
      <c r="D388" s="175">
        <v>0</v>
      </c>
      <c r="E388" s="176"/>
      <c r="F388" s="174">
        <v>1</v>
      </c>
      <c r="G388" s="174">
        <v>1</v>
      </c>
      <c r="H388" s="174">
        <v>3</v>
      </c>
      <c r="I388" s="174">
        <v>3000</v>
      </c>
      <c r="J388" s="174">
        <v>3700</v>
      </c>
      <c r="K388" s="174">
        <v>372</v>
      </c>
      <c r="L388" s="177">
        <v>1115</v>
      </c>
      <c r="M388" s="178">
        <v>0</v>
      </c>
      <c r="N388" s="190" t="s">
        <v>136</v>
      </c>
      <c r="O388" s="180">
        <v>0</v>
      </c>
      <c r="P388" s="180">
        <v>0</v>
      </c>
      <c r="Q388" s="181">
        <v>0</v>
      </c>
      <c r="R388" s="182" t="s">
        <v>134</v>
      </c>
      <c r="S388" s="183">
        <v>0</v>
      </c>
      <c r="T388" s="183">
        <v>0</v>
      </c>
      <c r="U388" s="180">
        <v>0</v>
      </c>
      <c r="V388" s="180">
        <v>0</v>
      </c>
      <c r="W388" s="183">
        <v>0</v>
      </c>
      <c r="X388" s="183">
        <v>0</v>
      </c>
      <c r="Y388" s="180">
        <v>0</v>
      </c>
      <c r="Z388" s="180">
        <v>0</v>
      </c>
      <c r="AA388" s="183">
        <v>0</v>
      </c>
      <c r="AB388" s="183">
        <v>0</v>
      </c>
      <c r="AC388" s="180">
        <f>+O388+U388-Y388</f>
        <v>0</v>
      </c>
      <c r="AD388" s="180">
        <f>+P388+V388-Z388</f>
        <v>0</v>
      </c>
      <c r="AE388" s="181">
        <f t="shared" si="222"/>
        <v>0</v>
      </c>
      <c r="AF388" s="180">
        <v>0</v>
      </c>
      <c r="AG388" s="180">
        <v>0</v>
      </c>
      <c r="AH388" s="181">
        <f t="shared" si="223"/>
        <v>0</v>
      </c>
      <c r="AI388" s="180">
        <v>0</v>
      </c>
      <c r="AJ388" s="180">
        <v>0</v>
      </c>
      <c r="AK388" s="181">
        <f t="shared" si="224"/>
        <v>0</v>
      </c>
      <c r="AL388" s="180">
        <v>0</v>
      </c>
      <c r="AM388" s="180">
        <v>0</v>
      </c>
      <c r="AN388" s="181">
        <f t="shared" si="225"/>
        <v>0</v>
      </c>
      <c r="AO388" s="180">
        <v>0</v>
      </c>
      <c r="AP388" s="180">
        <v>0</v>
      </c>
      <c r="AQ388" s="181">
        <f t="shared" si="226"/>
        <v>0</v>
      </c>
      <c r="AR388" s="180">
        <v>0</v>
      </c>
      <c r="AS388" s="180">
        <v>0</v>
      </c>
      <c r="AT388" s="181">
        <f t="shared" si="227"/>
        <v>0</v>
      </c>
      <c r="AU388" s="180">
        <f>+AC388-AF388-AI388-AL388-AO388-AR388</f>
        <v>0</v>
      </c>
      <c r="AV388" s="180">
        <f>+AD388-AG388-AJ388-AM388-AP388-AS388</f>
        <v>0</v>
      </c>
      <c r="AW388" s="181">
        <f t="shared" si="228"/>
        <v>0</v>
      </c>
      <c r="AX388" s="183">
        <f>+S388+W388-AA388</f>
        <v>0</v>
      </c>
      <c r="AY388" s="183">
        <f>+T388+X388-AB388</f>
        <v>0</v>
      </c>
      <c r="AZ388" s="183"/>
      <c r="BA388" s="183"/>
      <c r="BB388" s="183"/>
      <c r="BC388" s="183"/>
      <c r="BD388" s="183">
        <f>+AX388-AZ388-BB388</f>
        <v>0</v>
      </c>
      <c r="BE388" s="183">
        <f>+AY388-BA388-BC388</f>
        <v>0</v>
      </c>
    </row>
    <row r="389" spans="2:57" ht="15.75" hidden="1">
      <c r="B389" s="163">
        <v>2025</v>
      </c>
      <c r="C389" s="163">
        <v>20</v>
      </c>
      <c r="D389" s="164"/>
      <c r="E389" s="165"/>
      <c r="F389" s="163">
        <v>1</v>
      </c>
      <c r="G389" s="163">
        <v>1</v>
      </c>
      <c r="H389" s="163">
        <v>3</v>
      </c>
      <c r="I389" s="163">
        <v>3000</v>
      </c>
      <c r="J389" s="163">
        <v>3700</v>
      </c>
      <c r="K389" s="163">
        <v>375</v>
      </c>
      <c r="L389" s="166" t="s">
        <v>44</v>
      </c>
      <c r="M389" s="167"/>
      <c r="N389" s="168" t="s">
        <v>137</v>
      </c>
      <c r="O389" s="169">
        <v>0</v>
      </c>
      <c r="P389" s="169">
        <v>0</v>
      </c>
      <c r="Q389" s="169">
        <v>0</v>
      </c>
      <c r="R389" s="170"/>
      <c r="S389" s="171"/>
      <c r="T389" s="172"/>
      <c r="U389" s="169">
        <f t="shared" ref="U389:AD389" si="242">SUM(U390)</f>
        <v>0</v>
      </c>
      <c r="V389" s="169">
        <f t="shared" si="242"/>
        <v>0</v>
      </c>
      <c r="W389" s="173">
        <f t="shared" si="242"/>
        <v>0</v>
      </c>
      <c r="X389" s="173">
        <f t="shared" si="242"/>
        <v>0</v>
      </c>
      <c r="Y389" s="169">
        <f t="shared" si="242"/>
        <v>0</v>
      </c>
      <c r="Z389" s="169">
        <f t="shared" si="242"/>
        <v>0</v>
      </c>
      <c r="AA389" s="173">
        <f t="shared" si="242"/>
        <v>0</v>
      </c>
      <c r="AB389" s="173">
        <f t="shared" si="242"/>
        <v>0</v>
      </c>
      <c r="AC389" s="169">
        <f t="shared" si="242"/>
        <v>0</v>
      </c>
      <c r="AD389" s="169">
        <f t="shared" si="242"/>
        <v>0</v>
      </c>
      <c r="AE389" s="169">
        <f t="shared" si="222"/>
        <v>0</v>
      </c>
      <c r="AF389" s="169">
        <f>SUM(AF390)</f>
        <v>0</v>
      </c>
      <c r="AG389" s="169">
        <f>SUM(AG390)</f>
        <v>0</v>
      </c>
      <c r="AH389" s="169">
        <f t="shared" si="223"/>
        <v>0</v>
      </c>
      <c r="AI389" s="169">
        <f>SUM(AI390)</f>
        <v>0</v>
      </c>
      <c r="AJ389" s="169">
        <f>SUM(AJ390)</f>
        <v>0</v>
      </c>
      <c r="AK389" s="169">
        <f t="shared" si="224"/>
        <v>0</v>
      </c>
      <c r="AL389" s="169">
        <f>SUM(AL390)</f>
        <v>0</v>
      </c>
      <c r="AM389" s="169">
        <f>SUM(AM390)</f>
        <v>0</v>
      </c>
      <c r="AN389" s="169">
        <f t="shared" si="225"/>
        <v>0</v>
      </c>
      <c r="AO389" s="169">
        <f>SUM(AO390)</f>
        <v>0</v>
      </c>
      <c r="AP389" s="169">
        <f>SUM(AP390)</f>
        <v>0</v>
      </c>
      <c r="AQ389" s="169">
        <f t="shared" si="226"/>
        <v>0</v>
      </c>
      <c r="AR389" s="169">
        <f>SUM(AR390)</f>
        <v>0</v>
      </c>
      <c r="AS389" s="169">
        <f>SUM(AS390)</f>
        <v>0</v>
      </c>
      <c r="AT389" s="169">
        <f t="shared" si="227"/>
        <v>0</v>
      </c>
      <c r="AU389" s="169">
        <f>SUM(AU390)</f>
        <v>0</v>
      </c>
      <c r="AV389" s="169">
        <f>SUM(AV390)</f>
        <v>0</v>
      </c>
      <c r="AW389" s="169">
        <f t="shared" si="228"/>
        <v>0</v>
      </c>
      <c r="AX389" s="171"/>
      <c r="AY389" s="172"/>
      <c r="AZ389" s="171"/>
      <c r="BA389" s="172"/>
      <c r="BB389" s="171"/>
      <c r="BC389" s="172"/>
      <c r="BD389" s="171"/>
      <c r="BE389" s="172"/>
    </row>
    <row r="390" spans="2:57" ht="15.75" hidden="1">
      <c r="B390" s="174">
        <v>2025</v>
      </c>
      <c r="C390" s="174">
        <v>20</v>
      </c>
      <c r="D390" s="175">
        <v>0</v>
      </c>
      <c r="E390" s="176"/>
      <c r="F390" s="174">
        <v>1</v>
      </c>
      <c r="G390" s="174">
        <v>1</v>
      </c>
      <c r="H390" s="174">
        <v>3</v>
      </c>
      <c r="I390" s="174">
        <v>3000</v>
      </c>
      <c r="J390" s="174">
        <v>3700</v>
      </c>
      <c r="K390" s="174">
        <v>375</v>
      </c>
      <c r="L390" s="177">
        <v>1543</v>
      </c>
      <c r="M390" s="178">
        <v>0</v>
      </c>
      <c r="N390" s="190" t="s">
        <v>138</v>
      </c>
      <c r="O390" s="180">
        <v>0</v>
      </c>
      <c r="P390" s="180">
        <v>0</v>
      </c>
      <c r="Q390" s="181">
        <v>0</v>
      </c>
      <c r="R390" s="182" t="s">
        <v>134</v>
      </c>
      <c r="S390" s="183">
        <v>0</v>
      </c>
      <c r="T390" s="183">
        <v>0</v>
      </c>
      <c r="U390" s="180">
        <v>0</v>
      </c>
      <c r="V390" s="180">
        <v>0</v>
      </c>
      <c r="W390" s="183">
        <v>0</v>
      </c>
      <c r="X390" s="183">
        <v>0</v>
      </c>
      <c r="Y390" s="180">
        <v>0</v>
      </c>
      <c r="Z390" s="180">
        <v>0</v>
      </c>
      <c r="AA390" s="183">
        <v>0</v>
      </c>
      <c r="AB390" s="183">
        <v>0</v>
      </c>
      <c r="AC390" s="180">
        <f>+O390+U390-Y390</f>
        <v>0</v>
      </c>
      <c r="AD390" s="180">
        <f>+P390+V390-Z390</f>
        <v>0</v>
      </c>
      <c r="AE390" s="181">
        <f t="shared" si="222"/>
        <v>0</v>
      </c>
      <c r="AF390" s="180">
        <v>0</v>
      </c>
      <c r="AG390" s="180">
        <v>0</v>
      </c>
      <c r="AH390" s="181">
        <f t="shared" si="223"/>
        <v>0</v>
      </c>
      <c r="AI390" s="180">
        <v>0</v>
      </c>
      <c r="AJ390" s="180">
        <v>0</v>
      </c>
      <c r="AK390" s="181">
        <f t="shared" si="224"/>
        <v>0</v>
      </c>
      <c r="AL390" s="180">
        <v>0</v>
      </c>
      <c r="AM390" s="180">
        <v>0</v>
      </c>
      <c r="AN390" s="181">
        <f t="shared" si="225"/>
        <v>0</v>
      </c>
      <c r="AO390" s="180">
        <v>0</v>
      </c>
      <c r="AP390" s="180">
        <v>0</v>
      </c>
      <c r="AQ390" s="181">
        <f t="shared" si="226"/>
        <v>0</v>
      </c>
      <c r="AR390" s="180">
        <v>0</v>
      </c>
      <c r="AS390" s="180">
        <v>0</v>
      </c>
      <c r="AT390" s="181">
        <f t="shared" si="227"/>
        <v>0</v>
      </c>
      <c r="AU390" s="180">
        <f>+AC390-AF390-AI390-AL390-AO390-AR390</f>
        <v>0</v>
      </c>
      <c r="AV390" s="180">
        <f>+AD390-AG390-AJ390-AM390-AP390-AS390</f>
        <v>0</v>
      </c>
      <c r="AW390" s="181">
        <f t="shared" si="228"/>
        <v>0</v>
      </c>
      <c r="AX390" s="183">
        <f>+S390+W390-AA390</f>
        <v>0</v>
      </c>
      <c r="AY390" s="183">
        <f>+T390+X390-AB390</f>
        <v>0</v>
      </c>
      <c r="AZ390" s="183"/>
      <c r="BA390" s="183"/>
      <c r="BB390" s="183"/>
      <c r="BC390" s="183"/>
      <c r="BD390" s="183">
        <f>+AX390-AZ390-BB390</f>
        <v>0</v>
      </c>
      <c r="BE390" s="183">
        <f>+AY390-BA390-BC390</f>
        <v>0</v>
      </c>
    </row>
    <row r="391" spans="2:57" ht="15.75" hidden="1">
      <c r="B391" s="141">
        <v>2025</v>
      </c>
      <c r="C391" s="141">
        <v>20</v>
      </c>
      <c r="D391" s="142"/>
      <c r="E391" s="143"/>
      <c r="F391" s="141">
        <v>1</v>
      </c>
      <c r="G391" s="141">
        <v>1</v>
      </c>
      <c r="H391" s="141">
        <v>3</v>
      </c>
      <c r="I391" s="141">
        <v>4000</v>
      </c>
      <c r="J391" s="141"/>
      <c r="K391" s="141"/>
      <c r="L391" s="144" t="s">
        <v>44</v>
      </c>
      <c r="M391" s="145"/>
      <c r="N391" s="146" t="s">
        <v>53</v>
      </c>
      <c r="O391" s="147">
        <v>0</v>
      </c>
      <c r="P391" s="147">
        <v>0</v>
      </c>
      <c r="Q391" s="147">
        <v>0</v>
      </c>
      <c r="R391" s="148"/>
      <c r="S391" s="149"/>
      <c r="T391" s="150"/>
      <c r="U391" s="147">
        <f t="shared" ref="U391:AD391" si="243">U392</f>
        <v>0</v>
      </c>
      <c r="V391" s="147">
        <f t="shared" si="243"/>
        <v>0</v>
      </c>
      <c r="W391" s="151">
        <f t="shared" si="243"/>
        <v>0</v>
      </c>
      <c r="X391" s="151">
        <f t="shared" si="243"/>
        <v>0</v>
      </c>
      <c r="Y391" s="147">
        <f t="shared" si="243"/>
        <v>0</v>
      </c>
      <c r="Z391" s="147">
        <f t="shared" si="243"/>
        <v>0</v>
      </c>
      <c r="AA391" s="151">
        <f t="shared" si="243"/>
        <v>0</v>
      </c>
      <c r="AB391" s="151">
        <f t="shared" si="243"/>
        <v>0</v>
      </c>
      <c r="AC391" s="147">
        <f t="shared" si="243"/>
        <v>0</v>
      </c>
      <c r="AD391" s="147">
        <f t="shared" si="243"/>
        <v>0</v>
      </c>
      <c r="AE391" s="147">
        <f t="shared" si="222"/>
        <v>0</v>
      </c>
      <c r="AF391" s="147">
        <f>AF392</f>
        <v>0</v>
      </c>
      <c r="AG391" s="147">
        <f>AG392</f>
        <v>0</v>
      </c>
      <c r="AH391" s="147">
        <f t="shared" si="223"/>
        <v>0</v>
      </c>
      <c r="AI391" s="147">
        <f>AI392</f>
        <v>0</v>
      </c>
      <c r="AJ391" s="147">
        <f>AJ392</f>
        <v>0</v>
      </c>
      <c r="AK391" s="147">
        <f t="shared" si="224"/>
        <v>0</v>
      </c>
      <c r="AL391" s="147">
        <f>AL392</f>
        <v>0</v>
      </c>
      <c r="AM391" s="147">
        <f>AM392</f>
        <v>0</v>
      </c>
      <c r="AN391" s="147">
        <f t="shared" si="225"/>
        <v>0</v>
      </c>
      <c r="AO391" s="147">
        <f>AO392</f>
        <v>0</v>
      </c>
      <c r="AP391" s="147">
        <f>AP392</f>
        <v>0</v>
      </c>
      <c r="AQ391" s="147">
        <f t="shared" si="226"/>
        <v>0</v>
      </c>
      <c r="AR391" s="147">
        <f>AR392</f>
        <v>0</v>
      </c>
      <c r="AS391" s="147">
        <f>AS392</f>
        <v>0</v>
      </c>
      <c r="AT391" s="147">
        <f t="shared" si="227"/>
        <v>0</v>
      </c>
      <c r="AU391" s="147">
        <f>AU392</f>
        <v>0</v>
      </c>
      <c r="AV391" s="147">
        <f>AV392</f>
        <v>0</v>
      </c>
      <c r="AW391" s="147">
        <f t="shared" si="228"/>
        <v>0</v>
      </c>
      <c r="AX391" s="149"/>
      <c r="AY391" s="150"/>
      <c r="AZ391" s="149"/>
      <c r="BA391" s="150"/>
      <c r="BB391" s="149"/>
      <c r="BC391" s="150"/>
      <c r="BD391" s="149"/>
      <c r="BE391" s="150"/>
    </row>
    <row r="392" spans="2:57" ht="15.75" hidden="1">
      <c r="B392" s="152">
        <v>2025</v>
      </c>
      <c r="C392" s="152">
        <v>20</v>
      </c>
      <c r="D392" s="153"/>
      <c r="E392" s="154"/>
      <c r="F392" s="152">
        <v>1</v>
      </c>
      <c r="G392" s="152">
        <v>1</v>
      </c>
      <c r="H392" s="152">
        <v>3</v>
      </c>
      <c r="I392" s="152">
        <v>4000</v>
      </c>
      <c r="J392" s="152">
        <v>4400</v>
      </c>
      <c r="K392" s="152"/>
      <c r="L392" s="155" t="s">
        <v>44</v>
      </c>
      <c r="M392" s="156"/>
      <c r="N392" s="157" t="s">
        <v>54</v>
      </c>
      <c r="O392" s="158">
        <v>0</v>
      </c>
      <c r="P392" s="158">
        <v>0</v>
      </c>
      <c r="Q392" s="158">
        <v>0</v>
      </c>
      <c r="R392" s="159"/>
      <c r="S392" s="160"/>
      <c r="T392" s="161"/>
      <c r="U392" s="158">
        <f t="shared" ref="U392:AD392" si="244">U393+U395</f>
        <v>0</v>
      </c>
      <c r="V392" s="158">
        <f t="shared" si="244"/>
        <v>0</v>
      </c>
      <c r="W392" s="162">
        <f t="shared" si="244"/>
        <v>0</v>
      </c>
      <c r="X392" s="162">
        <f t="shared" si="244"/>
        <v>0</v>
      </c>
      <c r="Y392" s="158">
        <f t="shared" si="244"/>
        <v>0</v>
      </c>
      <c r="Z392" s="158">
        <f t="shared" si="244"/>
        <v>0</v>
      </c>
      <c r="AA392" s="162">
        <f t="shared" si="244"/>
        <v>0</v>
      </c>
      <c r="AB392" s="162">
        <f t="shared" si="244"/>
        <v>0</v>
      </c>
      <c r="AC392" s="158">
        <f t="shared" si="244"/>
        <v>0</v>
      </c>
      <c r="AD392" s="158">
        <f t="shared" si="244"/>
        <v>0</v>
      </c>
      <c r="AE392" s="158">
        <f t="shared" si="222"/>
        <v>0</v>
      </c>
      <c r="AF392" s="158">
        <f>AF393+AF395</f>
        <v>0</v>
      </c>
      <c r="AG392" s="158">
        <f>AG393+AG395</f>
        <v>0</v>
      </c>
      <c r="AH392" s="158">
        <f t="shared" si="223"/>
        <v>0</v>
      </c>
      <c r="AI392" s="158">
        <f>AI393+AI395</f>
        <v>0</v>
      </c>
      <c r="AJ392" s="158">
        <f>AJ393+AJ395</f>
        <v>0</v>
      </c>
      <c r="AK392" s="158">
        <f t="shared" si="224"/>
        <v>0</v>
      </c>
      <c r="AL392" s="158">
        <f>AL393+AL395</f>
        <v>0</v>
      </c>
      <c r="AM392" s="158">
        <f>AM393+AM395</f>
        <v>0</v>
      </c>
      <c r="AN392" s="158">
        <f t="shared" si="225"/>
        <v>0</v>
      </c>
      <c r="AO392" s="158">
        <f>AO393+AO395</f>
        <v>0</v>
      </c>
      <c r="AP392" s="158">
        <f>AP393+AP395</f>
        <v>0</v>
      </c>
      <c r="AQ392" s="158">
        <f t="shared" si="226"/>
        <v>0</v>
      </c>
      <c r="AR392" s="158">
        <f>AR393+AR395</f>
        <v>0</v>
      </c>
      <c r="AS392" s="158">
        <f>AS393+AS395</f>
        <v>0</v>
      </c>
      <c r="AT392" s="158">
        <f t="shared" si="227"/>
        <v>0</v>
      </c>
      <c r="AU392" s="158">
        <f>AU393+AU395</f>
        <v>0</v>
      </c>
      <c r="AV392" s="158">
        <f>AV393+AV395</f>
        <v>0</v>
      </c>
      <c r="AW392" s="158">
        <f t="shared" si="228"/>
        <v>0</v>
      </c>
      <c r="AX392" s="160"/>
      <c r="AY392" s="161"/>
      <c r="AZ392" s="160"/>
      <c r="BA392" s="161"/>
      <c r="BB392" s="160"/>
      <c r="BC392" s="161"/>
      <c r="BD392" s="160"/>
      <c r="BE392" s="161"/>
    </row>
    <row r="393" spans="2:57" ht="15.75" hidden="1">
      <c r="B393" s="163">
        <v>2025</v>
      </c>
      <c r="C393" s="163">
        <v>20</v>
      </c>
      <c r="D393" s="164"/>
      <c r="E393" s="165"/>
      <c r="F393" s="163">
        <v>1</v>
      </c>
      <c r="G393" s="163">
        <v>1</v>
      </c>
      <c r="H393" s="163">
        <v>3</v>
      </c>
      <c r="I393" s="163">
        <v>4000</v>
      </c>
      <c r="J393" s="163">
        <v>4400</v>
      </c>
      <c r="K393" s="163">
        <v>441</v>
      </c>
      <c r="L393" s="166" t="s">
        <v>44</v>
      </c>
      <c r="M393" s="167"/>
      <c r="N393" s="168" t="s">
        <v>299</v>
      </c>
      <c r="O393" s="169">
        <v>0</v>
      </c>
      <c r="P393" s="169">
        <v>0</v>
      </c>
      <c r="Q393" s="169">
        <v>0</v>
      </c>
      <c r="R393" s="170"/>
      <c r="S393" s="171"/>
      <c r="T393" s="172"/>
      <c r="U393" s="169">
        <f t="shared" ref="U393:AD393" si="245">SUM(U394)</f>
        <v>0</v>
      </c>
      <c r="V393" s="169">
        <f t="shared" si="245"/>
        <v>0</v>
      </c>
      <c r="W393" s="173">
        <f t="shared" si="245"/>
        <v>0</v>
      </c>
      <c r="X393" s="173">
        <f t="shared" si="245"/>
        <v>0</v>
      </c>
      <c r="Y393" s="169">
        <f t="shared" si="245"/>
        <v>0</v>
      </c>
      <c r="Z393" s="169">
        <f t="shared" si="245"/>
        <v>0</v>
      </c>
      <c r="AA393" s="173">
        <f t="shared" si="245"/>
        <v>0</v>
      </c>
      <c r="AB393" s="173">
        <f t="shared" si="245"/>
        <v>0</v>
      </c>
      <c r="AC393" s="169">
        <f t="shared" si="245"/>
        <v>0</v>
      </c>
      <c r="AD393" s="169">
        <f t="shared" si="245"/>
        <v>0</v>
      </c>
      <c r="AE393" s="169">
        <f t="shared" si="222"/>
        <v>0</v>
      </c>
      <c r="AF393" s="169">
        <f>SUM(AF394)</f>
        <v>0</v>
      </c>
      <c r="AG393" s="169">
        <f>SUM(AG394)</f>
        <v>0</v>
      </c>
      <c r="AH393" s="169">
        <f t="shared" si="223"/>
        <v>0</v>
      </c>
      <c r="AI393" s="169">
        <f>SUM(AI394)</f>
        <v>0</v>
      </c>
      <c r="AJ393" s="169">
        <f>SUM(AJ394)</f>
        <v>0</v>
      </c>
      <c r="AK393" s="169">
        <f t="shared" si="224"/>
        <v>0</v>
      </c>
      <c r="AL393" s="169">
        <f>SUM(AL394)</f>
        <v>0</v>
      </c>
      <c r="AM393" s="169">
        <f>SUM(AM394)</f>
        <v>0</v>
      </c>
      <c r="AN393" s="169">
        <f t="shared" si="225"/>
        <v>0</v>
      </c>
      <c r="AO393" s="169">
        <f>SUM(AO394)</f>
        <v>0</v>
      </c>
      <c r="AP393" s="169">
        <f>SUM(AP394)</f>
        <v>0</v>
      </c>
      <c r="AQ393" s="169">
        <f t="shared" si="226"/>
        <v>0</v>
      </c>
      <c r="AR393" s="169">
        <f>SUM(AR394)</f>
        <v>0</v>
      </c>
      <c r="AS393" s="169">
        <f>SUM(AS394)</f>
        <v>0</v>
      </c>
      <c r="AT393" s="169">
        <f t="shared" si="227"/>
        <v>0</v>
      </c>
      <c r="AU393" s="169">
        <f>SUM(AU394)</f>
        <v>0</v>
      </c>
      <c r="AV393" s="169">
        <f>SUM(AV394)</f>
        <v>0</v>
      </c>
      <c r="AW393" s="169">
        <f t="shared" si="228"/>
        <v>0</v>
      </c>
      <c r="AX393" s="171"/>
      <c r="AY393" s="172"/>
      <c r="AZ393" s="171"/>
      <c r="BA393" s="172"/>
      <c r="BB393" s="171"/>
      <c r="BC393" s="172"/>
      <c r="BD393" s="171"/>
      <c r="BE393" s="172"/>
    </row>
    <row r="394" spans="2:57" ht="30" hidden="1">
      <c r="B394" s="174">
        <v>2025</v>
      </c>
      <c r="C394" s="174">
        <v>20</v>
      </c>
      <c r="D394" s="175">
        <v>0</v>
      </c>
      <c r="E394" s="176"/>
      <c r="F394" s="174">
        <v>1</v>
      </c>
      <c r="G394" s="174">
        <v>1</v>
      </c>
      <c r="H394" s="174">
        <v>3</v>
      </c>
      <c r="I394" s="174">
        <v>4000</v>
      </c>
      <c r="J394" s="174">
        <v>4400</v>
      </c>
      <c r="K394" s="174">
        <v>441</v>
      </c>
      <c r="L394" s="177">
        <v>720</v>
      </c>
      <c r="M394" s="178">
        <v>0</v>
      </c>
      <c r="N394" s="179" t="s">
        <v>300</v>
      </c>
      <c r="O394" s="180">
        <v>0</v>
      </c>
      <c r="P394" s="180">
        <v>0</v>
      </c>
      <c r="Q394" s="181">
        <v>0</v>
      </c>
      <c r="R394" s="182" t="s">
        <v>50</v>
      </c>
      <c r="S394" s="183">
        <v>0</v>
      </c>
      <c r="T394" s="183">
        <v>0</v>
      </c>
      <c r="U394" s="180">
        <v>0</v>
      </c>
      <c r="V394" s="180">
        <v>0</v>
      </c>
      <c r="W394" s="183">
        <v>0</v>
      </c>
      <c r="X394" s="183">
        <v>0</v>
      </c>
      <c r="Y394" s="180">
        <v>0</v>
      </c>
      <c r="Z394" s="180">
        <v>0</v>
      </c>
      <c r="AA394" s="183">
        <v>0</v>
      </c>
      <c r="AB394" s="183">
        <v>0</v>
      </c>
      <c r="AC394" s="180">
        <f>+O394+U394-Y394</f>
        <v>0</v>
      </c>
      <c r="AD394" s="180">
        <f>+P394+V394-Z394</f>
        <v>0</v>
      </c>
      <c r="AE394" s="181">
        <f t="shared" si="222"/>
        <v>0</v>
      </c>
      <c r="AF394" s="180">
        <v>0</v>
      </c>
      <c r="AG394" s="180">
        <v>0</v>
      </c>
      <c r="AH394" s="181">
        <f t="shared" si="223"/>
        <v>0</v>
      </c>
      <c r="AI394" s="180">
        <v>0</v>
      </c>
      <c r="AJ394" s="180">
        <v>0</v>
      </c>
      <c r="AK394" s="181">
        <f t="shared" si="224"/>
        <v>0</v>
      </c>
      <c r="AL394" s="180">
        <v>0</v>
      </c>
      <c r="AM394" s="180">
        <v>0</v>
      </c>
      <c r="AN394" s="181">
        <f t="shared" si="225"/>
        <v>0</v>
      </c>
      <c r="AO394" s="180">
        <v>0</v>
      </c>
      <c r="AP394" s="180">
        <v>0</v>
      </c>
      <c r="AQ394" s="181">
        <f t="shared" si="226"/>
        <v>0</v>
      </c>
      <c r="AR394" s="180">
        <v>0</v>
      </c>
      <c r="AS394" s="180">
        <v>0</v>
      </c>
      <c r="AT394" s="181">
        <f t="shared" si="227"/>
        <v>0</v>
      </c>
      <c r="AU394" s="180">
        <f>+AC394-AF394-AI394-AL394-AO394-AR394</f>
        <v>0</v>
      </c>
      <c r="AV394" s="180">
        <f>+AD394-AG394-AJ394-AM394-AP394-AS394</f>
        <v>0</v>
      </c>
      <c r="AW394" s="181">
        <f t="shared" si="228"/>
        <v>0</v>
      </c>
      <c r="AX394" s="183">
        <f>+S394+W394-AA394</f>
        <v>0</v>
      </c>
      <c r="AY394" s="183">
        <f>+T394+X394-AB394</f>
        <v>0</v>
      </c>
      <c r="AZ394" s="183"/>
      <c r="BA394" s="183"/>
      <c r="BB394" s="183"/>
      <c r="BC394" s="183"/>
      <c r="BD394" s="183">
        <f>+AX394-AZ394-BB394</f>
        <v>0</v>
      </c>
      <c r="BE394" s="183">
        <f>+AY394-BA394-BC394</f>
        <v>0</v>
      </c>
    </row>
    <row r="395" spans="2:57" ht="15.75" hidden="1">
      <c r="B395" s="163">
        <v>2025</v>
      </c>
      <c r="C395" s="163">
        <v>20</v>
      </c>
      <c r="D395" s="164"/>
      <c r="E395" s="165"/>
      <c r="F395" s="163">
        <v>1</v>
      </c>
      <c r="G395" s="163">
        <v>1</v>
      </c>
      <c r="H395" s="163">
        <v>3</v>
      </c>
      <c r="I395" s="163">
        <v>4000</v>
      </c>
      <c r="J395" s="163">
        <v>4400</v>
      </c>
      <c r="K395" s="163">
        <v>442</v>
      </c>
      <c r="L395" s="166" t="s">
        <v>44</v>
      </c>
      <c r="M395" s="167"/>
      <c r="N395" s="168" t="s">
        <v>55</v>
      </c>
      <c r="O395" s="169">
        <v>0</v>
      </c>
      <c r="P395" s="169">
        <v>0</v>
      </c>
      <c r="Q395" s="169">
        <v>0</v>
      </c>
      <c r="R395" s="170"/>
      <c r="S395" s="171"/>
      <c r="T395" s="172"/>
      <c r="U395" s="169">
        <f t="shared" ref="U395:AD395" si="246">SUM(U396:U405)</f>
        <v>0</v>
      </c>
      <c r="V395" s="169">
        <f t="shared" si="246"/>
        <v>0</v>
      </c>
      <c r="W395" s="173">
        <f t="shared" si="246"/>
        <v>0</v>
      </c>
      <c r="X395" s="173">
        <f t="shared" si="246"/>
        <v>0</v>
      </c>
      <c r="Y395" s="169">
        <f t="shared" si="246"/>
        <v>0</v>
      </c>
      <c r="Z395" s="169">
        <f t="shared" si="246"/>
        <v>0</v>
      </c>
      <c r="AA395" s="173">
        <f t="shared" si="246"/>
        <v>0</v>
      </c>
      <c r="AB395" s="173">
        <f t="shared" si="246"/>
        <v>0</v>
      </c>
      <c r="AC395" s="169">
        <f t="shared" si="246"/>
        <v>0</v>
      </c>
      <c r="AD395" s="169">
        <f t="shared" si="246"/>
        <v>0</v>
      </c>
      <c r="AE395" s="169">
        <f t="shared" si="222"/>
        <v>0</v>
      </c>
      <c r="AF395" s="169">
        <f>SUM(AF396:AF405)</f>
        <v>0</v>
      </c>
      <c r="AG395" s="169">
        <f>SUM(AG396:AG405)</f>
        <v>0</v>
      </c>
      <c r="AH395" s="169">
        <f t="shared" si="223"/>
        <v>0</v>
      </c>
      <c r="AI395" s="169">
        <f>SUM(AI396:AI405)</f>
        <v>0</v>
      </c>
      <c r="AJ395" s="169">
        <f>SUM(AJ396:AJ405)</f>
        <v>0</v>
      </c>
      <c r="AK395" s="169">
        <f t="shared" si="224"/>
        <v>0</v>
      </c>
      <c r="AL395" s="169">
        <f>SUM(AL396:AL405)</f>
        <v>0</v>
      </c>
      <c r="AM395" s="169">
        <f>SUM(AM396:AM405)</f>
        <v>0</v>
      </c>
      <c r="AN395" s="169">
        <f t="shared" si="225"/>
        <v>0</v>
      </c>
      <c r="AO395" s="169">
        <f>SUM(AO396:AO405)</f>
        <v>0</v>
      </c>
      <c r="AP395" s="169">
        <f>SUM(AP396:AP405)</f>
        <v>0</v>
      </c>
      <c r="AQ395" s="169">
        <f t="shared" si="226"/>
        <v>0</v>
      </c>
      <c r="AR395" s="169">
        <f>SUM(AR396:AR405)</f>
        <v>0</v>
      </c>
      <c r="AS395" s="169">
        <f>SUM(AS396:AS405)</f>
        <v>0</v>
      </c>
      <c r="AT395" s="169">
        <f t="shared" si="227"/>
        <v>0</v>
      </c>
      <c r="AU395" s="169">
        <f>SUM(AU396:AU405)</f>
        <v>0</v>
      </c>
      <c r="AV395" s="169">
        <f>SUM(AV396:AV405)</f>
        <v>0</v>
      </c>
      <c r="AW395" s="169">
        <f t="shared" si="228"/>
        <v>0</v>
      </c>
      <c r="AX395" s="171"/>
      <c r="AY395" s="172"/>
      <c r="AZ395" s="171"/>
      <c r="BA395" s="172"/>
      <c r="BB395" s="171"/>
      <c r="BC395" s="172"/>
      <c r="BD395" s="171"/>
      <c r="BE395" s="172"/>
    </row>
    <row r="396" spans="2:57" ht="15.75" hidden="1">
      <c r="B396" s="174">
        <v>2025</v>
      </c>
      <c r="C396" s="174">
        <v>20</v>
      </c>
      <c r="D396" s="175">
        <v>0</v>
      </c>
      <c r="E396" s="176"/>
      <c r="F396" s="174">
        <v>1</v>
      </c>
      <c r="G396" s="174">
        <v>1</v>
      </c>
      <c r="H396" s="174">
        <v>3</v>
      </c>
      <c r="I396" s="174">
        <v>4000</v>
      </c>
      <c r="J396" s="174">
        <v>4400</v>
      </c>
      <c r="K396" s="174">
        <v>442</v>
      </c>
      <c r="L396" s="177">
        <v>122</v>
      </c>
      <c r="M396" s="178">
        <v>0</v>
      </c>
      <c r="N396" s="179" t="s">
        <v>56</v>
      </c>
      <c r="O396" s="180">
        <v>0</v>
      </c>
      <c r="P396" s="180">
        <v>0</v>
      </c>
      <c r="Q396" s="181">
        <v>0</v>
      </c>
      <c r="R396" s="182" t="s">
        <v>57</v>
      </c>
      <c r="S396" s="183">
        <v>0</v>
      </c>
      <c r="T396" s="183">
        <v>0</v>
      </c>
      <c r="U396" s="180">
        <v>0</v>
      </c>
      <c r="V396" s="180">
        <v>0</v>
      </c>
      <c r="W396" s="183">
        <v>0</v>
      </c>
      <c r="X396" s="183">
        <v>0</v>
      </c>
      <c r="Y396" s="180">
        <v>0</v>
      </c>
      <c r="Z396" s="180">
        <v>0</v>
      </c>
      <c r="AA396" s="183">
        <v>0</v>
      </c>
      <c r="AB396" s="183">
        <v>0</v>
      </c>
      <c r="AC396" s="180">
        <f t="shared" ref="AC396:AD405" si="247">+O396+U396-Y396</f>
        <v>0</v>
      </c>
      <c r="AD396" s="180">
        <f t="shared" si="247"/>
        <v>0</v>
      </c>
      <c r="AE396" s="181">
        <f t="shared" si="222"/>
        <v>0</v>
      </c>
      <c r="AF396" s="180">
        <v>0</v>
      </c>
      <c r="AG396" s="180">
        <v>0</v>
      </c>
      <c r="AH396" s="181">
        <f t="shared" si="223"/>
        <v>0</v>
      </c>
      <c r="AI396" s="180">
        <v>0</v>
      </c>
      <c r="AJ396" s="180">
        <v>0</v>
      </c>
      <c r="AK396" s="181">
        <f t="shared" si="224"/>
        <v>0</v>
      </c>
      <c r="AL396" s="180">
        <v>0</v>
      </c>
      <c r="AM396" s="180">
        <v>0</v>
      </c>
      <c r="AN396" s="181">
        <f t="shared" si="225"/>
        <v>0</v>
      </c>
      <c r="AO396" s="180">
        <v>0</v>
      </c>
      <c r="AP396" s="180">
        <v>0</v>
      </c>
      <c r="AQ396" s="181">
        <f t="shared" si="226"/>
        <v>0</v>
      </c>
      <c r="AR396" s="180">
        <v>0</v>
      </c>
      <c r="AS396" s="180">
        <v>0</v>
      </c>
      <c r="AT396" s="181">
        <f t="shared" si="227"/>
        <v>0</v>
      </c>
      <c r="AU396" s="180">
        <f t="shared" ref="AU396:AV405" si="248">+AC396-AF396-AI396-AL396-AO396-AR396</f>
        <v>0</v>
      </c>
      <c r="AV396" s="180">
        <f t="shared" si="248"/>
        <v>0</v>
      </c>
      <c r="AW396" s="181">
        <f t="shared" si="228"/>
        <v>0</v>
      </c>
      <c r="AX396" s="183">
        <f t="shared" ref="AX396:AY405" si="249">+S396+W396-AA396</f>
        <v>0</v>
      </c>
      <c r="AY396" s="183">
        <f t="shared" si="249"/>
        <v>0</v>
      </c>
      <c r="AZ396" s="183"/>
      <c r="BA396" s="183"/>
      <c r="BB396" s="183"/>
      <c r="BC396" s="183"/>
      <c r="BD396" s="183">
        <f t="shared" ref="BD396:BE405" si="250">+AX396-AZ396-BB396</f>
        <v>0</v>
      </c>
      <c r="BE396" s="183">
        <f t="shared" si="250"/>
        <v>0</v>
      </c>
    </row>
    <row r="397" spans="2:57" ht="15.75" hidden="1">
      <c r="B397" s="174">
        <v>2025</v>
      </c>
      <c r="C397" s="174">
        <v>20</v>
      </c>
      <c r="D397" s="175">
        <v>0</v>
      </c>
      <c r="E397" s="176"/>
      <c r="F397" s="174">
        <v>1</v>
      </c>
      <c r="G397" s="174">
        <v>1</v>
      </c>
      <c r="H397" s="174">
        <v>3</v>
      </c>
      <c r="I397" s="174">
        <v>4000</v>
      </c>
      <c r="J397" s="174">
        <v>4400</v>
      </c>
      <c r="K397" s="174">
        <v>442</v>
      </c>
      <c r="L397" s="177">
        <v>125</v>
      </c>
      <c r="M397" s="178">
        <v>0</v>
      </c>
      <c r="N397" s="179" t="s">
        <v>58</v>
      </c>
      <c r="O397" s="180">
        <v>0</v>
      </c>
      <c r="P397" s="180">
        <v>0</v>
      </c>
      <c r="Q397" s="181">
        <v>0</v>
      </c>
      <c r="R397" s="182" t="s">
        <v>57</v>
      </c>
      <c r="S397" s="183">
        <v>0</v>
      </c>
      <c r="T397" s="183">
        <v>0</v>
      </c>
      <c r="U397" s="180">
        <v>0</v>
      </c>
      <c r="V397" s="180">
        <v>0</v>
      </c>
      <c r="W397" s="183">
        <v>0</v>
      </c>
      <c r="X397" s="183">
        <v>0</v>
      </c>
      <c r="Y397" s="180">
        <v>0</v>
      </c>
      <c r="Z397" s="180">
        <v>0</v>
      </c>
      <c r="AA397" s="183">
        <v>0</v>
      </c>
      <c r="AB397" s="183">
        <v>0</v>
      </c>
      <c r="AC397" s="180">
        <f t="shared" si="247"/>
        <v>0</v>
      </c>
      <c r="AD397" s="180">
        <f t="shared" si="247"/>
        <v>0</v>
      </c>
      <c r="AE397" s="181">
        <f t="shared" si="222"/>
        <v>0</v>
      </c>
      <c r="AF397" s="180">
        <v>0</v>
      </c>
      <c r="AG397" s="180">
        <v>0</v>
      </c>
      <c r="AH397" s="181">
        <f t="shared" si="223"/>
        <v>0</v>
      </c>
      <c r="AI397" s="180">
        <v>0</v>
      </c>
      <c r="AJ397" s="180">
        <v>0</v>
      </c>
      <c r="AK397" s="181">
        <f t="shared" si="224"/>
        <v>0</v>
      </c>
      <c r="AL397" s="180">
        <v>0</v>
      </c>
      <c r="AM397" s="180">
        <v>0</v>
      </c>
      <c r="AN397" s="181">
        <f t="shared" si="225"/>
        <v>0</v>
      </c>
      <c r="AO397" s="180">
        <v>0</v>
      </c>
      <c r="AP397" s="180">
        <v>0</v>
      </c>
      <c r="AQ397" s="181">
        <f t="shared" si="226"/>
        <v>0</v>
      </c>
      <c r="AR397" s="180">
        <v>0</v>
      </c>
      <c r="AS397" s="180">
        <v>0</v>
      </c>
      <c r="AT397" s="181">
        <f t="shared" si="227"/>
        <v>0</v>
      </c>
      <c r="AU397" s="180">
        <f t="shared" si="248"/>
        <v>0</v>
      </c>
      <c r="AV397" s="180">
        <f t="shared" si="248"/>
        <v>0</v>
      </c>
      <c r="AW397" s="181">
        <f t="shared" si="228"/>
        <v>0</v>
      </c>
      <c r="AX397" s="183">
        <f t="shared" si="249"/>
        <v>0</v>
      </c>
      <c r="AY397" s="183">
        <f t="shared" si="249"/>
        <v>0</v>
      </c>
      <c r="AZ397" s="183"/>
      <c r="BA397" s="183"/>
      <c r="BB397" s="183"/>
      <c r="BC397" s="183"/>
      <c r="BD397" s="183">
        <f t="shared" si="250"/>
        <v>0</v>
      </c>
      <c r="BE397" s="183">
        <f t="shared" si="250"/>
        <v>0</v>
      </c>
    </row>
    <row r="398" spans="2:57" ht="15.75" hidden="1">
      <c r="B398" s="174">
        <v>2025</v>
      </c>
      <c r="C398" s="174">
        <v>20</v>
      </c>
      <c r="D398" s="175">
        <v>0</v>
      </c>
      <c r="E398" s="176"/>
      <c r="F398" s="174">
        <v>1</v>
      </c>
      <c r="G398" s="174">
        <v>1</v>
      </c>
      <c r="H398" s="174">
        <v>3</v>
      </c>
      <c r="I398" s="174">
        <v>4000</v>
      </c>
      <c r="J398" s="174">
        <v>4400</v>
      </c>
      <c r="K398" s="174">
        <v>442</v>
      </c>
      <c r="L398" s="177">
        <v>124</v>
      </c>
      <c r="M398" s="178">
        <v>0</v>
      </c>
      <c r="N398" s="179" t="s">
        <v>59</v>
      </c>
      <c r="O398" s="180">
        <v>0</v>
      </c>
      <c r="P398" s="180">
        <v>0</v>
      </c>
      <c r="Q398" s="181">
        <v>0</v>
      </c>
      <c r="R398" s="182" t="s">
        <v>57</v>
      </c>
      <c r="S398" s="183">
        <v>0</v>
      </c>
      <c r="T398" s="183">
        <v>0</v>
      </c>
      <c r="U398" s="180">
        <v>0</v>
      </c>
      <c r="V398" s="180">
        <v>0</v>
      </c>
      <c r="W398" s="183">
        <v>0</v>
      </c>
      <c r="X398" s="183">
        <v>0</v>
      </c>
      <c r="Y398" s="180">
        <v>0</v>
      </c>
      <c r="Z398" s="180">
        <v>0</v>
      </c>
      <c r="AA398" s="183">
        <v>0</v>
      </c>
      <c r="AB398" s="183">
        <v>0</v>
      </c>
      <c r="AC398" s="180">
        <f t="shared" si="247"/>
        <v>0</v>
      </c>
      <c r="AD398" s="180">
        <f t="shared" si="247"/>
        <v>0</v>
      </c>
      <c r="AE398" s="181">
        <f t="shared" si="222"/>
        <v>0</v>
      </c>
      <c r="AF398" s="180">
        <v>0</v>
      </c>
      <c r="AG398" s="180">
        <v>0</v>
      </c>
      <c r="AH398" s="181">
        <f t="shared" si="223"/>
        <v>0</v>
      </c>
      <c r="AI398" s="180">
        <v>0</v>
      </c>
      <c r="AJ398" s="180">
        <v>0</v>
      </c>
      <c r="AK398" s="181">
        <f t="shared" si="224"/>
        <v>0</v>
      </c>
      <c r="AL398" s="180">
        <v>0</v>
      </c>
      <c r="AM398" s="180">
        <v>0</v>
      </c>
      <c r="AN398" s="181">
        <f t="shared" si="225"/>
        <v>0</v>
      </c>
      <c r="AO398" s="180">
        <v>0</v>
      </c>
      <c r="AP398" s="180">
        <v>0</v>
      </c>
      <c r="AQ398" s="181">
        <f t="shared" si="226"/>
        <v>0</v>
      </c>
      <c r="AR398" s="180">
        <v>0</v>
      </c>
      <c r="AS398" s="180">
        <v>0</v>
      </c>
      <c r="AT398" s="181">
        <f t="shared" si="227"/>
        <v>0</v>
      </c>
      <c r="AU398" s="180">
        <f t="shared" si="248"/>
        <v>0</v>
      </c>
      <c r="AV398" s="180">
        <f t="shared" si="248"/>
        <v>0</v>
      </c>
      <c r="AW398" s="181">
        <f t="shared" si="228"/>
        <v>0</v>
      </c>
      <c r="AX398" s="183">
        <f t="shared" si="249"/>
        <v>0</v>
      </c>
      <c r="AY398" s="183">
        <f t="shared" si="249"/>
        <v>0</v>
      </c>
      <c r="AZ398" s="183"/>
      <c r="BA398" s="183"/>
      <c r="BB398" s="183"/>
      <c r="BC398" s="183"/>
      <c r="BD398" s="183">
        <f t="shared" si="250"/>
        <v>0</v>
      </c>
      <c r="BE398" s="183">
        <f t="shared" si="250"/>
        <v>0</v>
      </c>
    </row>
    <row r="399" spans="2:57" ht="15.75" hidden="1">
      <c r="B399" s="174">
        <v>2025</v>
      </c>
      <c r="C399" s="174">
        <v>20</v>
      </c>
      <c r="D399" s="175">
        <v>0</v>
      </c>
      <c r="E399" s="176"/>
      <c r="F399" s="174">
        <v>1</v>
      </c>
      <c r="G399" s="174">
        <v>1</v>
      </c>
      <c r="H399" s="174">
        <v>3</v>
      </c>
      <c r="I399" s="174">
        <v>4000</v>
      </c>
      <c r="J399" s="174">
        <v>4400</v>
      </c>
      <c r="K399" s="174">
        <v>442</v>
      </c>
      <c r="L399" s="177">
        <v>126</v>
      </c>
      <c r="M399" s="178">
        <v>0</v>
      </c>
      <c r="N399" s="179" t="s">
        <v>60</v>
      </c>
      <c r="O399" s="180">
        <v>0</v>
      </c>
      <c r="P399" s="180">
        <v>0</v>
      </c>
      <c r="Q399" s="181">
        <v>0</v>
      </c>
      <c r="R399" s="182" t="s">
        <v>57</v>
      </c>
      <c r="S399" s="183">
        <v>0</v>
      </c>
      <c r="T399" s="183">
        <v>0</v>
      </c>
      <c r="U399" s="180">
        <v>0</v>
      </c>
      <c r="V399" s="180">
        <v>0</v>
      </c>
      <c r="W399" s="183">
        <v>0</v>
      </c>
      <c r="X399" s="183">
        <v>0</v>
      </c>
      <c r="Y399" s="180">
        <v>0</v>
      </c>
      <c r="Z399" s="180">
        <v>0</v>
      </c>
      <c r="AA399" s="183">
        <v>0</v>
      </c>
      <c r="AB399" s="183">
        <v>0</v>
      </c>
      <c r="AC399" s="180">
        <f t="shared" si="247"/>
        <v>0</v>
      </c>
      <c r="AD399" s="180">
        <f t="shared" si="247"/>
        <v>0</v>
      </c>
      <c r="AE399" s="181">
        <f t="shared" si="222"/>
        <v>0</v>
      </c>
      <c r="AF399" s="180">
        <v>0</v>
      </c>
      <c r="AG399" s="180">
        <v>0</v>
      </c>
      <c r="AH399" s="181">
        <f t="shared" si="223"/>
        <v>0</v>
      </c>
      <c r="AI399" s="180">
        <v>0</v>
      </c>
      <c r="AJ399" s="180">
        <v>0</v>
      </c>
      <c r="AK399" s="181">
        <f t="shared" si="224"/>
        <v>0</v>
      </c>
      <c r="AL399" s="180">
        <v>0</v>
      </c>
      <c r="AM399" s="180">
        <v>0</v>
      </c>
      <c r="AN399" s="181">
        <f t="shared" si="225"/>
        <v>0</v>
      </c>
      <c r="AO399" s="180">
        <v>0</v>
      </c>
      <c r="AP399" s="180">
        <v>0</v>
      </c>
      <c r="AQ399" s="181">
        <f t="shared" si="226"/>
        <v>0</v>
      </c>
      <c r="AR399" s="180">
        <v>0</v>
      </c>
      <c r="AS399" s="180">
        <v>0</v>
      </c>
      <c r="AT399" s="181">
        <f t="shared" si="227"/>
        <v>0</v>
      </c>
      <c r="AU399" s="180">
        <f t="shared" si="248"/>
        <v>0</v>
      </c>
      <c r="AV399" s="180">
        <f t="shared" si="248"/>
        <v>0</v>
      </c>
      <c r="AW399" s="181">
        <f t="shared" si="228"/>
        <v>0</v>
      </c>
      <c r="AX399" s="183">
        <f t="shared" si="249"/>
        <v>0</v>
      </c>
      <c r="AY399" s="183">
        <f t="shared" si="249"/>
        <v>0</v>
      </c>
      <c r="AZ399" s="183"/>
      <c r="BA399" s="183"/>
      <c r="BB399" s="183"/>
      <c r="BC399" s="183"/>
      <c r="BD399" s="183">
        <f t="shared" si="250"/>
        <v>0</v>
      </c>
      <c r="BE399" s="183">
        <f t="shared" si="250"/>
        <v>0</v>
      </c>
    </row>
    <row r="400" spans="2:57" ht="15.75" hidden="1">
      <c r="B400" s="174">
        <v>2025</v>
      </c>
      <c r="C400" s="174">
        <v>20</v>
      </c>
      <c r="D400" s="175">
        <v>0</v>
      </c>
      <c r="E400" s="176"/>
      <c r="F400" s="174">
        <v>1</v>
      </c>
      <c r="G400" s="174">
        <v>1</v>
      </c>
      <c r="H400" s="174">
        <v>3</v>
      </c>
      <c r="I400" s="174">
        <v>4000</v>
      </c>
      <c r="J400" s="174">
        <v>4400</v>
      </c>
      <c r="K400" s="174">
        <v>442</v>
      </c>
      <c r="L400" s="177">
        <v>127</v>
      </c>
      <c r="M400" s="178">
        <v>0</v>
      </c>
      <c r="N400" s="179" t="s">
        <v>61</v>
      </c>
      <c r="O400" s="180">
        <v>0</v>
      </c>
      <c r="P400" s="180">
        <v>0</v>
      </c>
      <c r="Q400" s="181">
        <v>0</v>
      </c>
      <c r="R400" s="182" t="s">
        <v>57</v>
      </c>
      <c r="S400" s="183">
        <v>0</v>
      </c>
      <c r="T400" s="183">
        <v>0</v>
      </c>
      <c r="U400" s="180">
        <v>0</v>
      </c>
      <c r="V400" s="180">
        <v>0</v>
      </c>
      <c r="W400" s="183">
        <v>0</v>
      </c>
      <c r="X400" s="183">
        <v>0</v>
      </c>
      <c r="Y400" s="180">
        <v>0</v>
      </c>
      <c r="Z400" s="180">
        <v>0</v>
      </c>
      <c r="AA400" s="183">
        <v>0</v>
      </c>
      <c r="AB400" s="183">
        <v>0</v>
      </c>
      <c r="AC400" s="180">
        <f t="shared" si="247"/>
        <v>0</v>
      </c>
      <c r="AD400" s="180">
        <f t="shared" si="247"/>
        <v>0</v>
      </c>
      <c r="AE400" s="181">
        <f t="shared" si="222"/>
        <v>0</v>
      </c>
      <c r="AF400" s="180">
        <v>0</v>
      </c>
      <c r="AG400" s="180">
        <v>0</v>
      </c>
      <c r="AH400" s="181">
        <f t="shared" si="223"/>
        <v>0</v>
      </c>
      <c r="AI400" s="180">
        <v>0</v>
      </c>
      <c r="AJ400" s="180">
        <v>0</v>
      </c>
      <c r="AK400" s="181">
        <f t="shared" si="224"/>
        <v>0</v>
      </c>
      <c r="AL400" s="180">
        <v>0</v>
      </c>
      <c r="AM400" s="180">
        <v>0</v>
      </c>
      <c r="AN400" s="181">
        <f t="shared" si="225"/>
        <v>0</v>
      </c>
      <c r="AO400" s="180">
        <v>0</v>
      </c>
      <c r="AP400" s="180">
        <v>0</v>
      </c>
      <c r="AQ400" s="181">
        <f t="shared" si="226"/>
        <v>0</v>
      </c>
      <c r="AR400" s="180">
        <v>0</v>
      </c>
      <c r="AS400" s="180">
        <v>0</v>
      </c>
      <c r="AT400" s="181">
        <f t="shared" si="227"/>
        <v>0</v>
      </c>
      <c r="AU400" s="180">
        <f t="shared" si="248"/>
        <v>0</v>
      </c>
      <c r="AV400" s="180">
        <f t="shared" si="248"/>
        <v>0</v>
      </c>
      <c r="AW400" s="181">
        <f t="shared" si="228"/>
        <v>0</v>
      </c>
      <c r="AX400" s="183">
        <f t="shared" si="249"/>
        <v>0</v>
      </c>
      <c r="AY400" s="183">
        <f t="shared" si="249"/>
        <v>0</v>
      </c>
      <c r="AZ400" s="183"/>
      <c r="BA400" s="183"/>
      <c r="BB400" s="183"/>
      <c r="BC400" s="183"/>
      <c r="BD400" s="183">
        <f t="shared" si="250"/>
        <v>0</v>
      </c>
      <c r="BE400" s="183">
        <f t="shared" si="250"/>
        <v>0</v>
      </c>
    </row>
    <row r="401" spans="2:57" ht="15.75" hidden="1">
      <c r="B401" s="174">
        <v>2025</v>
      </c>
      <c r="C401" s="174">
        <v>20</v>
      </c>
      <c r="D401" s="175">
        <v>0</v>
      </c>
      <c r="E401" s="176"/>
      <c r="F401" s="174">
        <v>1</v>
      </c>
      <c r="G401" s="174">
        <v>1</v>
      </c>
      <c r="H401" s="174">
        <v>3</v>
      </c>
      <c r="I401" s="174">
        <v>4000</v>
      </c>
      <c r="J401" s="174">
        <v>4400</v>
      </c>
      <c r="K401" s="174">
        <v>442</v>
      </c>
      <c r="L401" s="177">
        <v>128</v>
      </c>
      <c r="M401" s="178">
        <v>0</v>
      </c>
      <c r="N401" s="179" t="s">
        <v>62</v>
      </c>
      <c r="O401" s="180">
        <v>0</v>
      </c>
      <c r="P401" s="180">
        <v>0</v>
      </c>
      <c r="Q401" s="181">
        <v>0</v>
      </c>
      <c r="R401" s="182" t="s">
        <v>57</v>
      </c>
      <c r="S401" s="183">
        <v>0</v>
      </c>
      <c r="T401" s="183">
        <v>0</v>
      </c>
      <c r="U401" s="180">
        <v>0</v>
      </c>
      <c r="V401" s="180">
        <v>0</v>
      </c>
      <c r="W401" s="183">
        <v>0</v>
      </c>
      <c r="X401" s="183">
        <v>0</v>
      </c>
      <c r="Y401" s="180">
        <v>0</v>
      </c>
      <c r="Z401" s="180">
        <v>0</v>
      </c>
      <c r="AA401" s="183">
        <v>0</v>
      </c>
      <c r="AB401" s="183">
        <v>0</v>
      </c>
      <c r="AC401" s="180">
        <f t="shared" si="247"/>
        <v>0</v>
      </c>
      <c r="AD401" s="180">
        <f t="shared" si="247"/>
        <v>0</v>
      </c>
      <c r="AE401" s="181">
        <f t="shared" si="222"/>
        <v>0</v>
      </c>
      <c r="AF401" s="180">
        <v>0</v>
      </c>
      <c r="AG401" s="180">
        <v>0</v>
      </c>
      <c r="AH401" s="181">
        <f t="shared" si="223"/>
        <v>0</v>
      </c>
      <c r="AI401" s="180">
        <v>0</v>
      </c>
      <c r="AJ401" s="180">
        <v>0</v>
      </c>
      <c r="AK401" s="181">
        <f t="shared" si="224"/>
        <v>0</v>
      </c>
      <c r="AL401" s="180">
        <v>0</v>
      </c>
      <c r="AM401" s="180">
        <v>0</v>
      </c>
      <c r="AN401" s="181">
        <f t="shared" si="225"/>
        <v>0</v>
      </c>
      <c r="AO401" s="180">
        <v>0</v>
      </c>
      <c r="AP401" s="180">
        <v>0</v>
      </c>
      <c r="AQ401" s="181">
        <f t="shared" si="226"/>
        <v>0</v>
      </c>
      <c r="AR401" s="180">
        <v>0</v>
      </c>
      <c r="AS401" s="180">
        <v>0</v>
      </c>
      <c r="AT401" s="181">
        <f t="shared" si="227"/>
        <v>0</v>
      </c>
      <c r="AU401" s="180">
        <f t="shared" si="248"/>
        <v>0</v>
      </c>
      <c r="AV401" s="180">
        <f t="shared" si="248"/>
        <v>0</v>
      </c>
      <c r="AW401" s="181">
        <f t="shared" si="228"/>
        <v>0</v>
      </c>
      <c r="AX401" s="183">
        <f t="shared" si="249"/>
        <v>0</v>
      </c>
      <c r="AY401" s="183">
        <f t="shared" si="249"/>
        <v>0</v>
      </c>
      <c r="AZ401" s="183"/>
      <c r="BA401" s="183"/>
      <c r="BB401" s="183"/>
      <c r="BC401" s="183"/>
      <c r="BD401" s="183">
        <f t="shared" si="250"/>
        <v>0</v>
      </c>
      <c r="BE401" s="183">
        <f t="shared" si="250"/>
        <v>0</v>
      </c>
    </row>
    <row r="402" spans="2:57" ht="15.75" hidden="1">
      <c r="B402" s="174">
        <v>2025</v>
      </c>
      <c r="C402" s="174">
        <v>20</v>
      </c>
      <c r="D402" s="175">
        <v>0</v>
      </c>
      <c r="E402" s="176"/>
      <c r="F402" s="174">
        <v>1</v>
      </c>
      <c r="G402" s="174">
        <v>1</v>
      </c>
      <c r="H402" s="174">
        <v>3</v>
      </c>
      <c r="I402" s="174">
        <v>4000</v>
      </c>
      <c r="J402" s="174">
        <v>4400</v>
      </c>
      <c r="K402" s="174">
        <v>442</v>
      </c>
      <c r="L402" s="177">
        <v>121</v>
      </c>
      <c r="M402" s="178">
        <v>0</v>
      </c>
      <c r="N402" s="179" t="s">
        <v>63</v>
      </c>
      <c r="O402" s="180">
        <v>0</v>
      </c>
      <c r="P402" s="180">
        <v>0</v>
      </c>
      <c r="Q402" s="181">
        <v>0</v>
      </c>
      <c r="R402" s="182" t="s">
        <v>57</v>
      </c>
      <c r="S402" s="183">
        <v>0</v>
      </c>
      <c r="T402" s="183">
        <v>0</v>
      </c>
      <c r="U402" s="180">
        <v>0</v>
      </c>
      <c r="V402" s="180">
        <v>0</v>
      </c>
      <c r="W402" s="183">
        <v>0</v>
      </c>
      <c r="X402" s="183">
        <v>0</v>
      </c>
      <c r="Y402" s="180">
        <v>0</v>
      </c>
      <c r="Z402" s="180">
        <v>0</v>
      </c>
      <c r="AA402" s="183">
        <v>0</v>
      </c>
      <c r="AB402" s="183">
        <v>0</v>
      </c>
      <c r="AC402" s="180">
        <f t="shared" si="247"/>
        <v>0</v>
      </c>
      <c r="AD402" s="180">
        <f t="shared" si="247"/>
        <v>0</v>
      </c>
      <c r="AE402" s="181">
        <f t="shared" si="222"/>
        <v>0</v>
      </c>
      <c r="AF402" s="180">
        <v>0</v>
      </c>
      <c r="AG402" s="180">
        <v>0</v>
      </c>
      <c r="AH402" s="181">
        <f t="shared" si="223"/>
        <v>0</v>
      </c>
      <c r="AI402" s="180">
        <v>0</v>
      </c>
      <c r="AJ402" s="180">
        <v>0</v>
      </c>
      <c r="AK402" s="181">
        <f t="shared" si="224"/>
        <v>0</v>
      </c>
      <c r="AL402" s="180">
        <v>0</v>
      </c>
      <c r="AM402" s="180">
        <v>0</v>
      </c>
      <c r="AN402" s="181">
        <f t="shared" si="225"/>
        <v>0</v>
      </c>
      <c r="AO402" s="180">
        <v>0</v>
      </c>
      <c r="AP402" s="180">
        <v>0</v>
      </c>
      <c r="AQ402" s="181">
        <f t="shared" si="226"/>
        <v>0</v>
      </c>
      <c r="AR402" s="180">
        <v>0</v>
      </c>
      <c r="AS402" s="180">
        <v>0</v>
      </c>
      <c r="AT402" s="181">
        <f t="shared" si="227"/>
        <v>0</v>
      </c>
      <c r="AU402" s="180">
        <f t="shared" si="248"/>
        <v>0</v>
      </c>
      <c r="AV402" s="180">
        <f t="shared" si="248"/>
        <v>0</v>
      </c>
      <c r="AW402" s="181">
        <f t="shared" si="228"/>
        <v>0</v>
      </c>
      <c r="AX402" s="183">
        <f t="shared" si="249"/>
        <v>0</v>
      </c>
      <c r="AY402" s="183">
        <f t="shared" si="249"/>
        <v>0</v>
      </c>
      <c r="AZ402" s="183"/>
      <c r="BA402" s="183"/>
      <c r="BB402" s="183"/>
      <c r="BC402" s="183"/>
      <c r="BD402" s="183">
        <f t="shared" si="250"/>
        <v>0</v>
      </c>
      <c r="BE402" s="183">
        <f t="shared" si="250"/>
        <v>0</v>
      </c>
    </row>
    <row r="403" spans="2:57" ht="15.75" hidden="1">
      <c r="B403" s="174">
        <v>2025</v>
      </c>
      <c r="C403" s="174">
        <v>20</v>
      </c>
      <c r="D403" s="175">
        <v>0</v>
      </c>
      <c r="E403" s="176"/>
      <c r="F403" s="174">
        <v>1</v>
      </c>
      <c r="G403" s="174">
        <v>1</v>
      </c>
      <c r="H403" s="174">
        <v>3</v>
      </c>
      <c r="I403" s="174">
        <v>4000</v>
      </c>
      <c r="J403" s="174">
        <v>4400</v>
      </c>
      <c r="K403" s="174">
        <v>442</v>
      </c>
      <c r="L403" s="177">
        <v>129</v>
      </c>
      <c r="M403" s="178">
        <v>0</v>
      </c>
      <c r="N403" s="179" t="s">
        <v>64</v>
      </c>
      <c r="O403" s="180">
        <v>0</v>
      </c>
      <c r="P403" s="180">
        <v>0</v>
      </c>
      <c r="Q403" s="181">
        <v>0</v>
      </c>
      <c r="R403" s="182" t="s">
        <v>57</v>
      </c>
      <c r="S403" s="183">
        <v>0</v>
      </c>
      <c r="T403" s="183">
        <v>0</v>
      </c>
      <c r="U403" s="180">
        <v>0</v>
      </c>
      <c r="V403" s="180">
        <v>0</v>
      </c>
      <c r="W403" s="183">
        <v>0</v>
      </c>
      <c r="X403" s="183">
        <v>0</v>
      </c>
      <c r="Y403" s="180">
        <v>0</v>
      </c>
      <c r="Z403" s="180">
        <v>0</v>
      </c>
      <c r="AA403" s="183">
        <v>0</v>
      </c>
      <c r="AB403" s="183">
        <v>0</v>
      </c>
      <c r="AC403" s="180">
        <f t="shared" si="247"/>
        <v>0</v>
      </c>
      <c r="AD403" s="180">
        <f t="shared" si="247"/>
        <v>0</v>
      </c>
      <c r="AE403" s="181">
        <f t="shared" si="222"/>
        <v>0</v>
      </c>
      <c r="AF403" s="180">
        <v>0</v>
      </c>
      <c r="AG403" s="180">
        <v>0</v>
      </c>
      <c r="AH403" s="181">
        <f t="shared" si="223"/>
        <v>0</v>
      </c>
      <c r="AI403" s="180">
        <v>0</v>
      </c>
      <c r="AJ403" s="180">
        <v>0</v>
      </c>
      <c r="AK403" s="181">
        <f t="shared" si="224"/>
        <v>0</v>
      </c>
      <c r="AL403" s="180">
        <v>0</v>
      </c>
      <c r="AM403" s="180">
        <v>0</v>
      </c>
      <c r="AN403" s="181">
        <f t="shared" si="225"/>
        <v>0</v>
      </c>
      <c r="AO403" s="180">
        <v>0</v>
      </c>
      <c r="AP403" s="180">
        <v>0</v>
      </c>
      <c r="AQ403" s="181">
        <f t="shared" si="226"/>
        <v>0</v>
      </c>
      <c r="AR403" s="180">
        <v>0</v>
      </c>
      <c r="AS403" s="180">
        <v>0</v>
      </c>
      <c r="AT403" s="181">
        <f t="shared" si="227"/>
        <v>0</v>
      </c>
      <c r="AU403" s="180">
        <f t="shared" si="248"/>
        <v>0</v>
      </c>
      <c r="AV403" s="180">
        <f t="shared" si="248"/>
        <v>0</v>
      </c>
      <c r="AW403" s="181">
        <f t="shared" si="228"/>
        <v>0</v>
      </c>
      <c r="AX403" s="183">
        <f t="shared" si="249"/>
        <v>0</v>
      </c>
      <c r="AY403" s="183">
        <f t="shared" si="249"/>
        <v>0</v>
      </c>
      <c r="AZ403" s="183"/>
      <c r="BA403" s="183"/>
      <c r="BB403" s="183"/>
      <c r="BC403" s="183"/>
      <c r="BD403" s="183">
        <f t="shared" si="250"/>
        <v>0</v>
      </c>
      <c r="BE403" s="183">
        <f t="shared" si="250"/>
        <v>0</v>
      </c>
    </row>
    <row r="404" spans="2:57" ht="15.75" hidden="1">
      <c r="B404" s="174">
        <v>2025</v>
      </c>
      <c r="C404" s="174">
        <v>20</v>
      </c>
      <c r="D404" s="175">
        <v>0</v>
      </c>
      <c r="E404" s="176"/>
      <c r="F404" s="174">
        <v>1</v>
      </c>
      <c r="G404" s="174">
        <v>1</v>
      </c>
      <c r="H404" s="174">
        <v>3</v>
      </c>
      <c r="I404" s="174">
        <v>4000</v>
      </c>
      <c r="J404" s="174">
        <v>4400</v>
      </c>
      <c r="K404" s="174">
        <v>442</v>
      </c>
      <c r="L404" s="177">
        <v>123</v>
      </c>
      <c r="M404" s="178">
        <v>0</v>
      </c>
      <c r="N404" s="179" t="s">
        <v>65</v>
      </c>
      <c r="O404" s="180">
        <v>0</v>
      </c>
      <c r="P404" s="180">
        <v>0</v>
      </c>
      <c r="Q404" s="181">
        <v>0</v>
      </c>
      <c r="R404" s="182" t="s">
        <v>57</v>
      </c>
      <c r="S404" s="183">
        <v>0</v>
      </c>
      <c r="T404" s="183">
        <v>0</v>
      </c>
      <c r="U404" s="180">
        <v>0</v>
      </c>
      <c r="V404" s="180">
        <v>0</v>
      </c>
      <c r="W404" s="183">
        <v>0</v>
      </c>
      <c r="X404" s="183">
        <v>0</v>
      </c>
      <c r="Y404" s="180">
        <v>0</v>
      </c>
      <c r="Z404" s="180">
        <v>0</v>
      </c>
      <c r="AA404" s="183">
        <v>0</v>
      </c>
      <c r="AB404" s="183">
        <v>0</v>
      </c>
      <c r="AC404" s="180">
        <f t="shared" si="247"/>
        <v>0</v>
      </c>
      <c r="AD404" s="180">
        <f t="shared" si="247"/>
        <v>0</v>
      </c>
      <c r="AE404" s="181">
        <f t="shared" si="222"/>
        <v>0</v>
      </c>
      <c r="AF404" s="180">
        <v>0</v>
      </c>
      <c r="AG404" s="180">
        <v>0</v>
      </c>
      <c r="AH404" s="181">
        <f t="shared" si="223"/>
        <v>0</v>
      </c>
      <c r="AI404" s="180">
        <v>0</v>
      </c>
      <c r="AJ404" s="180">
        <v>0</v>
      </c>
      <c r="AK404" s="181">
        <f t="shared" si="224"/>
        <v>0</v>
      </c>
      <c r="AL404" s="180">
        <v>0</v>
      </c>
      <c r="AM404" s="180">
        <v>0</v>
      </c>
      <c r="AN404" s="181">
        <f t="shared" si="225"/>
        <v>0</v>
      </c>
      <c r="AO404" s="180">
        <v>0</v>
      </c>
      <c r="AP404" s="180">
        <v>0</v>
      </c>
      <c r="AQ404" s="181">
        <f t="shared" si="226"/>
        <v>0</v>
      </c>
      <c r="AR404" s="180">
        <v>0</v>
      </c>
      <c r="AS404" s="180">
        <v>0</v>
      </c>
      <c r="AT404" s="181">
        <f t="shared" si="227"/>
        <v>0</v>
      </c>
      <c r="AU404" s="180">
        <f t="shared" si="248"/>
        <v>0</v>
      </c>
      <c r="AV404" s="180">
        <f t="shared" si="248"/>
        <v>0</v>
      </c>
      <c r="AW404" s="181">
        <f t="shared" si="228"/>
        <v>0</v>
      </c>
      <c r="AX404" s="183">
        <f t="shared" si="249"/>
        <v>0</v>
      </c>
      <c r="AY404" s="183">
        <f t="shared" si="249"/>
        <v>0</v>
      </c>
      <c r="AZ404" s="183"/>
      <c r="BA404" s="183"/>
      <c r="BB404" s="183"/>
      <c r="BC404" s="183"/>
      <c r="BD404" s="183">
        <f t="shared" si="250"/>
        <v>0</v>
      </c>
      <c r="BE404" s="183">
        <f t="shared" si="250"/>
        <v>0</v>
      </c>
    </row>
    <row r="405" spans="2:57" ht="15.75" hidden="1">
      <c r="B405" s="174">
        <v>2025</v>
      </c>
      <c r="C405" s="174">
        <v>20</v>
      </c>
      <c r="D405" s="175">
        <v>0</v>
      </c>
      <c r="E405" s="176"/>
      <c r="F405" s="174">
        <v>1</v>
      </c>
      <c r="G405" s="174">
        <v>1</v>
      </c>
      <c r="H405" s="174">
        <v>3</v>
      </c>
      <c r="I405" s="174">
        <v>4000</v>
      </c>
      <c r="J405" s="174">
        <v>4400</v>
      </c>
      <c r="K405" s="174">
        <v>442</v>
      </c>
      <c r="L405" s="177">
        <v>120</v>
      </c>
      <c r="M405" s="178">
        <v>0</v>
      </c>
      <c r="N405" s="179" t="s">
        <v>66</v>
      </c>
      <c r="O405" s="180">
        <v>0</v>
      </c>
      <c r="P405" s="180">
        <v>0</v>
      </c>
      <c r="Q405" s="181">
        <v>0</v>
      </c>
      <c r="R405" s="182" t="s">
        <v>57</v>
      </c>
      <c r="S405" s="183">
        <v>0</v>
      </c>
      <c r="T405" s="183">
        <v>0</v>
      </c>
      <c r="U405" s="180">
        <v>0</v>
      </c>
      <c r="V405" s="180">
        <v>0</v>
      </c>
      <c r="W405" s="183">
        <v>0</v>
      </c>
      <c r="X405" s="183">
        <v>0</v>
      </c>
      <c r="Y405" s="180">
        <v>0</v>
      </c>
      <c r="Z405" s="180">
        <v>0</v>
      </c>
      <c r="AA405" s="183">
        <v>0</v>
      </c>
      <c r="AB405" s="183">
        <v>0</v>
      </c>
      <c r="AC405" s="180">
        <f t="shared" si="247"/>
        <v>0</v>
      </c>
      <c r="AD405" s="180">
        <f t="shared" si="247"/>
        <v>0</v>
      </c>
      <c r="AE405" s="181">
        <f t="shared" si="222"/>
        <v>0</v>
      </c>
      <c r="AF405" s="180">
        <v>0</v>
      </c>
      <c r="AG405" s="180">
        <v>0</v>
      </c>
      <c r="AH405" s="181">
        <f t="shared" si="223"/>
        <v>0</v>
      </c>
      <c r="AI405" s="180">
        <v>0</v>
      </c>
      <c r="AJ405" s="180">
        <v>0</v>
      </c>
      <c r="AK405" s="181">
        <f t="shared" si="224"/>
        <v>0</v>
      </c>
      <c r="AL405" s="180">
        <v>0</v>
      </c>
      <c r="AM405" s="180">
        <v>0</v>
      </c>
      <c r="AN405" s="181">
        <f t="shared" si="225"/>
        <v>0</v>
      </c>
      <c r="AO405" s="180">
        <v>0</v>
      </c>
      <c r="AP405" s="180">
        <v>0</v>
      </c>
      <c r="AQ405" s="181">
        <f t="shared" si="226"/>
        <v>0</v>
      </c>
      <c r="AR405" s="180">
        <v>0</v>
      </c>
      <c r="AS405" s="180">
        <v>0</v>
      </c>
      <c r="AT405" s="181">
        <f t="shared" si="227"/>
        <v>0</v>
      </c>
      <c r="AU405" s="180">
        <f t="shared" si="248"/>
        <v>0</v>
      </c>
      <c r="AV405" s="180">
        <f t="shared" si="248"/>
        <v>0</v>
      </c>
      <c r="AW405" s="181">
        <f t="shared" si="228"/>
        <v>0</v>
      </c>
      <c r="AX405" s="183">
        <f t="shared" si="249"/>
        <v>0</v>
      </c>
      <c r="AY405" s="183">
        <f t="shared" si="249"/>
        <v>0</v>
      </c>
      <c r="AZ405" s="183"/>
      <c r="BA405" s="183"/>
      <c r="BB405" s="183"/>
      <c r="BC405" s="183"/>
      <c r="BD405" s="183">
        <f t="shared" si="250"/>
        <v>0</v>
      </c>
      <c r="BE405" s="183">
        <f t="shared" si="250"/>
        <v>0</v>
      </c>
    </row>
    <row r="406" spans="2:57" ht="31.5" hidden="1">
      <c r="B406" s="130">
        <v>2025</v>
      </c>
      <c r="C406" s="130">
        <v>20</v>
      </c>
      <c r="D406" s="131"/>
      <c r="E406" s="132"/>
      <c r="F406" s="130">
        <v>1</v>
      </c>
      <c r="G406" s="130">
        <v>1</v>
      </c>
      <c r="H406" s="130">
        <v>4</v>
      </c>
      <c r="I406" s="130"/>
      <c r="J406" s="130"/>
      <c r="K406" s="184"/>
      <c r="L406" s="185" t="s">
        <v>44</v>
      </c>
      <c r="M406" s="134"/>
      <c r="N406" s="135" t="s">
        <v>301</v>
      </c>
      <c r="O406" s="136">
        <v>0</v>
      </c>
      <c r="P406" s="136">
        <v>0</v>
      </c>
      <c r="Q406" s="136">
        <v>0</v>
      </c>
      <c r="R406" s="137"/>
      <c r="S406" s="138"/>
      <c r="T406" s="139"/>
      <c r="U406" s="136">
        <f t="shared" ref="U406:AD406" si="251">+U407+U539+U550+U774</f>
        <v>0</v>
      </c>
      <c r="V406" s="136">
        <f t="shared" si="251"/>
        <v>0</v>
      </c>
      <c r="W406" s="140">
        <f t="shared" si="251"/>
        <v>0</v>
      </c>
      <c r="X406" s="140">
        <f t="shared" si="251"/>
        <v>0</v>
      </c>
      <c r="Y406" s="136">
        <f t="shared" si="251"/>
        <v>0</v>
      </c>
      <c r="Z406" s="136">
        <f t="shared" si="251"/>
        <v>0</v>
      </c>
      <c r="AA406" s="140">
        <f t="shared" si="251"/>
        <v>0</v>
      </c>
      <c r="AB406" s="140">
        <f t="shared" si="251"/>
        <v>0</v>
      </c>
      <c r="AC406" s="136">
        <f t="shared" si="251"/>
        <v>0</v>
      </c>
      <c r="AD406" s="136">
        <f t="shared" si="251"/>
        <v>0</v>
      </c>
      <c r="AE406" s="136">
        <f t="shared" si="222"/>
        <v>0</v>
      </c>
      <c r="AF406" s="136">
        <f>+AF407+AF539+AF550+AF774</f>
        <v>0</v>
      </c>
      <c r="AG406" s="136">
        <f>+AG407+AG539+AG550+AG774</f>
        <v>0</v>
      </c>
      <c r="AH406" s="136">
        <f t="shared" si="223"/>
        <v>0</v>
      </c>
      <c r="AI406" s="136">
        <f>+AI407+AI539+AI550+AI774</f>
        <v>0</v>
      </c>
      <c r="AJ406" s="136">
        <f>+AJ407+AJ539+AJ550+AJ774</f>
        <v>0</v>
      </c>
      <c r="AK406" s="136">
        <f t="shared" si="224"/>
        <v>0</v>
      </c>
      <c r="AL406" s="136">
        <f>+AL407+AL539+AL550+AL774</f>
        <v>0</v>
      </c>
      <c r="AM406" s="136">
        <f>+AM407+AM539+AM550+AM774</f>
        <v>0</v>
      </c>
      <c r="AN406" s="136">
        <f t="shared" si="225"/>
        <v>0</v>
      </c>
      <c r="AO406" s="136">
        <f>+AO407+AO539+AO550+AO774</f>
        <v>0</v>
      </c>
      <c r="AP406" s="136">
        <f>+AP407+AP539+AP550+AP774</f>
        <v>0</v>
      </c>
      <c r="AQ406" s="136">
        <f t="shared" si="226"/>
        <v>0</v>
      </c>
      <c r="AR406" s="136">
        <f>+AR407+AR539+AR550+AR774</f>
        <v>0</v>
      </c>
      <c r="AS406" s="136">
        <f>+AS407+AS539+AS550+AS774</f>
        <v>0</v>
      </c>
      <c r="AT406" s="136">
        <f t="shared" si="227"/>
        <v>0</v>
      </c>
      <c r="AU406" s="136">
        <f>+AU407+AU539+AU550+AU774</f>
        <v>0</v>
      </c>
      <c r="AV406" s="136">
        <f>+AV407+AV539+AV550+AV774</f>
        <v>0</v>
      </c>
      <c r="AW406" s="136">
        <f t="shared" si="228"/>
        <v>0</v>
      </c>
      <c r="AX406" s="138"/>
      <c r="AY406" s="139"/>
      <c r="AZ406" s="138"/>
      <c r="BA406" s="139"/>
      <c r="BB406" s="138"/>
      <c r="BC406" s="139"/>
      <c r="BD406" s="138"/>
      <c r="BE406" s="139"/>
    </row>
    <row r="407" spans="2:57" ht="15.75" hidden="1">
      <c r="B407" s="141">
        <v>2025</v>
      </c>
      <c r="C407" s="141">
        <v>20</v>
      </c>
      <c r="D407" s="142"/>
      <c r="E407" s="143"/>
      <c r="F407" s="141">
        <v>1</v>
      </c>
      <c r="G407" s="141">
        <v>1</v>
      </c>
      <c r="H407" s="141">
        <v>4</v>
      </c>
      <c r="I407" s="141">
        <v>2000</v>
      </c>
      <c r="J407" s="141"/>
      <c r="K407" s="141"/>
      <c r="L407" s="194"/>
      <c r="M407" s="145"/>
      <c r="N407" s="146" t="s">
        <v>302</v>
      </c>
      <c r="O407" s="147">
        <v>0</v>
      </c>
      <c r="P407" s="147">
        <v>0</v>
      </c>
      <c r="Q407" s="147">
        <v>0</v>
      </c>
      <c r="R407" s="148"/>
      <c r="S407" s="149"/>
      <c r="T407" s="150"/>
      <c r="U407" s="147">
        <f t="shared" ref="U407:AD407" si="252">+U408+U413+U418+U423+U434+U437+U476+U530</f>
        <v>0</v>
      </c>
      <c r="V407" s="147">
        <f t="shared" si="252"/>
        <v>0</v>
      </c>
      <c r="W407" s="151">
        <f t="shared" si="252"/>
        <v>0</v>
      </c>
      <c r="X407" s="151">
        <f t="shared" si="252"/>
        <v>0</v>
      </c>
      <c r="Y407" s="147">
        <f t="shared" si="252"/>
        <v>0</v>
      </c>
      <c r="Z407" s="147">
        <f t="shared" si="252"/>
        <v>0</v>
      </c>
      <c r="AA407" s="151">
        <f t="shared" si="252"/>
        <v>0</v>
      </c>
      <c r="AB407" s="151">
        <f t="shared" si="252"/>
        <v>0</v>
      </c>
      <c r="AC407" s="147">
        <f t="shared" si="252"/>
        <v>0</v>
      </c>
      <c r="AD407" s="147">
        <f t="shared" si="252"/>
        <v>0</v>
      </c>
      <c r="AE407" s="147">
        <f t="shared" si="222"/>
        <v>0</v>
      </c>
      <c r="AF407" s="147">
        <f>+AF408+AF413+AF418+AF423+AF434+AF437+AF476+AF530</f>
        <v>0</v>
      </c>
      <c r="AG407" s="147">
        <f>+AG408+AG413+AG418+AG423+AG434+AG437+AG476+AG530</f>
        <v>0</v>
      </c>
      <c r="AH407" s="147">
        <f t="shared" si="223"/>
        <v>0</v>
      </c>
      <c r="AI407" s="147">
        <f>+AI408+AI413+AI418+AI423+AI434+AI437+AI476+AI530</f>
        <v>0</v>
      </c>
      <c r="AJ407" s="147">
        <f>+AJ408+AJ413+AJ418+AJ423+AJ434+AJ437+AJ476+AJ530</f>
        <v>0</v>
      </c>
      <c r="AK407" s="147">
        <f t="shared" si="224"/>
        <v>0</v>
      </c>
      <c r="AL407" s="147">
        <f>+AL408+AL413+AL418+AL423+AL434+AL437+AL476+AL530</f>
        <v>0</v>
      </c>
      <c r="AM407" s="147">
        <f>+AM408+AM413+AM418+AM423+AM434+AM437+AM476+AM530</f>
        <v>0</v>
      </c>
      <c r="AN407" s="147">
        <f t="shared" si="225"/>
        <v>0</v>
      </c>
      <c r="AO407" s="147">
        <f>+AO408+AO413+AO418+AO423+AO434+AO437+AO476+AO530</f>
        <v>0</v>
      </c>
      <c r="AP407" s="147">
        <f>+AP408+AP413+AP418+AP423+AP434+AP437+AP476+AP530</f>
        <v>0</v>
      </c>
      <c r="AQ407" s="147">
        <f t="shared" si="226"/>
        <v>0</v>
      </c>
      <c r="AR407" s="147">
        <f>+AR408+AR413+AR418+AR423+AR434+AR437+AR476+AR530</f>
        <v>0</v>
      </c>
      <c r="AS407" s="147">
        <f>+AS408+AS413+AS418+AS423+AS434+AS437+AS476+AS530</f>
        <v>0</v>
      </c>
      <c r="AT407" s="147">
        <f t="shared" si="227"/>
        <v>0</v>
      </c>
      <c r="AU407" s="147">
        <f>+AU408+AU413+AU418+AU423+AU434+AU437+AU476+AU530</f>
        <v>0</v>
      </c>
      <c r="AV407" s="147">
        <f>+AV408+AV413+AV418+AV423+AV434+AV437+AV476+AV530</f>
        <v>0</v>
      </c>
      <c r="AW407" s="147">
        <f t="shared" si="228"/>
        <v>0</v>
      </c>
      <c r="AX407" s="149"/>
      <c r="AY407" s="150"/>
      <c r="AZ407" s="149"/>
      <c r="BA407" s="150"/>
      <c r="BB407" s="149"/>
      <c r="BC407" s="150"/>
      <c r="BD407" s="149"/>
      <c r="BE407" s="150"/>
    </row>
    <row r="408" spans="2:57" ht="31.5" hidden="1">
      <c r="B408" s="152">
        <v>2025</v>
      </c>
      <c r="C408" s="152">
        <v>20</v>
      </c>
      <c r="D408" s="153"/>
      <c r="E408" s="154"/>
      <c r="F408" s="152">
        <v>1</v>
      </c>
      <c r="G408" s="152">
        <v>1</v>
      </c>
      <c r="H408" s="152">
        <v>4</v>
      </c>
      <c r="I408" s="152">
        <v>2000</v>
      </c>
      <c r="J408" s="152">
        <v>2100</v>
      </c>
      <c r="K408" s="152"/>
      <c r="L408" s="155" t="s">
        <v>44</v>
      </c>
      <c r="M408" s="156"/>
      <c r="N408" s="157" t="s">
        <v>79</v>
      </c>
      <c r="O408" s="158">
        <v>0</v>
      </c>
      <c r="P408" s="158">
        <v>0</v>
      </c>
      <c r="Q408" s="158">
        <v>0</v>
      </c>
      <c r="R408" s="159"/>
      <c r="S408" s="160"/>
      <c r="T408" s="161"/>
      <c r="U408" s="158">
        <f t="shared" ref="U408:AD408" si="253">+U409+U411</f>
        <v>0</v>
      </c>
      <c r="V408" s="158">
        <f t="shared" si="253"/>
        <v>0</v>
      </c>
      <c r="W408" s="162">
        <f t="shared" si="253"/>
        <v>0</v>
      </c>
      <c r="X408" s="162">
        <f t="shared" si="253"/>
        <v>0</v>
      </c>
      <c r="Y408" s="158">
        <f t="shared" si="253"/>
        <v>0</v>
      </c>
      <c r="Z408" s="158">
        <f t="shared" si="253"/>
        <v>0</v>
      </c>
      <c r="AA408" s="162">
        <f t="shared" si="253"/>
        <v>0</v>
      </c>
      <c r="AB408" s="162">
        <f t="shared" si="253"/>
        <v>0</v>
      </c>
      <c r="AC408" s="158">
        <f t="shared" si="253"/>
        <v>0</v>
      </c>
      <c r="AD408" s="158">
        <f t="shared" si="253"/>
        <v>0</v>
      </c>
      <c r="AE408" s="158">
        <f t="shared" si="222"/>
        <v>0</v>
      </c>
      <c r="AF408" s="158">
        <f>+AF409+AF411</f>
        <v>0</v>
      </c>
      <c r="AG408" s="158">
        <f>+AG409+AG411</f>
        <v>0</v>
      </c>
      <c r="AH408" s="158">
        <f t="shared" si="223"/>
        <v>0</v>
      </c>
      <c r="AI408" s="158">
        <f>+AI409+AI411</f>
        <v>0</v>
      </c>
      <c r="AJ408" s="158">
        <f>+AJ409+AJ411</f>
        <v>0</v>
      </c>
      <c r="AK408" s="158">
        <f t="shared" si="224"/>
        <v>0</v>
      </c>
      <c r="AL408" s="158">
        <f>+AL409+AL411</f>
        <v>0</v>
      </c>
      <c r="AM408" s="158">
        <f>+AM409+AM411</f>
        <v>0</v>
      </c>
      <c r="AN408" s="158">
        <f t="shared" si="225"/>
        <v>0</v>
      </c>
      <c r="AO408" s="158">
        <f>+AO409+AO411</f>
        <v>0</v>
      </c>
      <c r="AP408" s="158">
        <f>+AP409+AP411</f>
        <v>0</v>
      </c>
      <c r="AQ408" s="158">
        <f t="shared" si="226"/>
        <v>0</v>
      </c>
      <c r="AR408" s="158">
        <f>+AR409+AR411</f>
        <v>0</v>
      </c>
      <c r="AS408" s="158">
        <f>+AS409+AS411</f>
        <v>0</v>
      </c>
      <c r="AT408" s="158">
        <f t="shared" si="227"/>
        <v>0</v>
      </c>
      <c r="AU408" s="158">
        <f>+AU409+AU411</f>
        <v>0</v>
      </c>
      <c r="AV408" s="158">
        <f>+AV409+AV411</f>
        <v>0</v>
      </c>
      <c r="AW408" s="158">
        <f t="shared" si="228"/>
        <v>0</v>
      </c>
      <c r="AX408" s="160"/>
      <c r="AY408" s="161"/>
      <c r="AZ408" s="160"/>
      <c r="BA408" s="161"/>
      <c r="BB408" s="160"/>
      <c r="BC408" s="161"/>
      <c r="BD408" s="160"/>
      <c r="BE408" s="161"/>
    </row>
    <row r="409" spans="2:57" ht="15.75" hidden="1">
      <c r="B409" s="163">
        <v>2025</v>
      </c>
      <c r="C409" s="163">
        <v>20</v>
      </c>
      <c r="D409" s="164"/>
      <c r="E409" s="165"/>
      <c r="F409" s="163">
        <v>1</v>
      </c>
      <c r="G409" s="163">
        <v>1</v>
      </c>
      <c r="H409" s="163">
        <v>4</v>
      </c>
      <c r="I409" s="163">
        <v>2000</v>
      </c>
      <c r="J409" s="163">
        <v>2100</v>
      </c>
      <c r="K409" s="163">
        <v>216</v>
      </c>
      <c r="L409" s="166" t="s">
        <v>44</v>
      </c>
      <c r="M409" s="167"/>
      <c r="N409" s="168" t="s">
        <v>303</v>
      </c>
      <c r="O409" s="169">
        <v>0</v>
      </c>
      <c r="P409" s="169">
        <v>0</v>
      </c>
      <c r="Q409" s="169">
        <v>0</v>
      </c>
      <c r="R409" s="170"/>
      <c r="S409" s="171"/>
      <c r="T409" s="172"/>
      <c r="U409" s="169">
        <f t="shared" ref="U409:AD409" si="254">SUM(U410)</f>
        <v>0</v>
      </c>
      <c r="V409" s="169">
        <f t="shared" si="254"/>
        <v>0</v>
      </c>
      <c r="W409" s="173">
        <f t="shared" si="254"/>
        <v>0</v>
      </c>
      <c r="X409" s="173">
        <f t="shared" si="254"/>
        <v>0</v>
      </c>
      <c r="Y409" s="169">
        <f t="shared" si="254"/>
        <v>0</v>
      </c>
      <c r="Z409" s="169">
        <f t="shared" si="254"/>
        <v>0</v>
      </c>
      <c r="AA409" s="173">
        <f t="shared" si="254"/>
        <v>0</v>
      </c>
      <c r="AB409" s="173">
        <f t="shared" si="254"/>
        <v>0</v>
      </c>
      <c r="AC409" s="169">
        <f t="shared" si="254"/>
        <v>0</v>
      </c>
      <c r="AD409" s="169">
        <f t="shared" si="254"/>
        <v>0</v>
      </c>
      <c r="AE409" s="169">
        <f t="shared" si="222"/>
        <v>0</v>
      </c>
      <c r="AF409" s="169">
        <f>SUM(AF410)</f>
        <v>0</v>
      </c>
      <c r="AG409" s="169">
        <f>SUM(AG410)</f>
        <v>0</v>
      </c>
      <c r="AH409" s="169">
        <f t="shared" si="223"/>
        <v>0</v>
      </c>
      <c r="AI409" s="169">
        <f>SUM(AI410)</f>
        <v>0</v>
      </c>
      <c r="AJ409" s="169">
        <f>SUM(AJ410)</f>
        <v>0</v>
      </c>
      <c r="AK409" s="169">
        <f t="shared" si="224"/>
        <v>0</v>
      </c>
      <c r="AL409" s="169">
        <f>SUM(AL410)</f>
        <v>0</v>
      </c>
      <c r="AM409" s="169">
        <f>SUM(AM410)</f>
        <v>0</v>
      </c>
      <c r="AN409" s="169">
        <f t="shared" si="225"/>
        <v>0</v>
      </c>
      <c r="AO409" s="169">
        <f>SUM(AO410)</f>
        <v>0</v>
      </c>
      <c r="AP409" s="169">
        <f>SUM(AP410)</f>
        <v>0</v>
      </c>
      <c r="AQ409" s="169">
        <f t="shared" si="226"/>
        <v>0</v>
      </c>
      <c r="AR409" s="169">
        <f>SUM(AR410)</f>
        <v>0</v>
      </c>
      <c r="AS409" s="169">
        <f>SUM(AS410)</f>
        <v>0</v>
      </c>
      <c r="AT409" s="169">
        <f t="shared" si="227"/>
        <v>0</v>
      </c>
      <c r="AU409" s="169">
        <f>SUM(AU410)</f>
        <v>0</v>
      </c>
      <c r="AV409" s="169">
        <f>SUM(AV410)</f>
        <v>0</v>
      </c>
      <c r="AW409" s="169">
        <f t="shared" si="228"/>
        <v>0</v>
      </c>
      <c r="AX409" s="171"/>
      <c r="AY409" s="172"/>
      <c r="AZ409" s="171"/>
      <c r="BA409" s="172"/>
      <c r="BB409" s="171"/>
      <c r="BC409" s="172"/>
      <c r="BD409" s="171"/>
      <c r="BE409" s="172"/>
    </row>
    <row r="410" spans="2:57" ht="15.75" hidden="1">
      <c r="B410" s="174">
        <v>2025</v>
      </c>
      <c r="C410" s="174">
        <v>20</v>
      </c>
      <c r="D410" s="175">
        <v>0</v>
      </c>
      <c r="E410" s="176"/>
      <c r="F410" s="174">
        <v>1</v>
      </c>
      <c r="G410" s="174">
        <v>1</v>
      </c>
      <c r="H410" s="174">
        <v>4</v>
      </c>
      <c r="I410" s="174">
        <v>2000</v>
      </c>
      <c r="J410" s="174">
        <v>2100</v>
      </c>
      <c r="K410" s="174">
        <v>216</v>
      </c>
      <c r="L410" s="177">
        <v>924</v>
      </c>
      <c r="M410" s="178">
        <v>0</v>
      </c>
      <c r="N410" s="179" t="s">
        <v>303</v>
      </c>
      <c r="O410" s="180">
        <v>0</v>
      </c>
      <c r="P410" s="180">
        <v>0</v>
      </c>
      <c r="Q410" s="181">
        <v>0</v>
      </c>
      <c r="R410" s="182" t="s">
        <v>82</v>
      </c>
      <c r="S410" s="183">
        <v>0</v>
      </c>
      <c r="T410" s="183">
        <v>0</v>
      </c>
      <c r="U410" s="180">
        <v>0</v>
      </c>
      <c r="V410" s="180">
        <v>0</v>
      </c>
      <c r="W410" s="183">
        <v>0</v>
      </c>
      <c r="X410" s="183">
        <v>0</v>
      </c>
      <c r="Y410" s="180">
        <v>0</v>
      </c>
      <c r="Z410" s="180">
        <v>0</v>
      </c>
      <c r="AA410" s="183">
        <v>0</v>
      </c>
      <c r="AB410" s="183">
        <v>0</v>
      </c>
      <c r="AC410" s="180">
        <f>+O410+U410-Y410</f>
        <v>0</v>
      </c>
      <c r="AD410" s="180">
        <f>+P410+V410-Z410</f>
        <v>0</v>
      </c>
      <c r="AE410" s="181">
        <f t="shared" si="222"/>
        <v>0</v>
      </c>
      <c r="AF410" s="180">
        <v>0</v>
      </c>
      <c r="AG410" s="180">
        <v>0</v>
      </c>
      <c r="AH410" s="181">
        <f t="shared" si="223"/>
        <v>0</v>
      </c>
      <c r="AI410" s="180">
        <v>0</v>
      </c>
      <c r="AJ410" s="180">
        <v>0</v>
      </c>
      <c r="AK410" s="181">
        <f t="shared" si="224"/>
        <v>0</v>
      </c>
      <c r="AL410" s="180">
        <v>0</v>
      </c>
      <c r="AM410" s="180">
        <v>0</v>
      </c>
      <c r="AN410" s="181">
        <f t="shared" si="225"/>
        <v>0</v>
      </c>
      <c r="AO410" s="180">
        <v>0</v>
      </c>
      <c r="AP410" s="180">
        <v>0</v>
      </c>
      <c r="AQ410" s="181">
        <f t="shared" si="226"/>
        <v>0</v>
      </c>
      <c r="AR410" s="180">
        <v>0</v>
      </c>
      <c r="AS410" s="180">
        <v>0</v>
      </c>
      <c r="AT410" s="181">
        <f t="shared" si="227"/>
        <v>0</v>
      </c>
      <c r="AU410" s="180">
        <f>+AC410-AF410-AI410-AL410-AO410-AR410</f>
        <v>0</v>
      </c>
      <c r="AV410" s="180">
        <f>+AD410-AG410-AJ410-AM410-AP410-AS410</f>
        <v>0</v>
      </c>
      <c r="AW410" s="181">
        <f t="shared" si="228"/>
        <v>0</v>
      </c>
      <c r="AX410" s="183">
        <f>+S410+W410-AA410</f>
        <v>0</v>
      </c>
      <c r="AY410" s="183">
        <f>+T410+X410-AB410</f>
        <v>0</v>
      </c>
      <c r="AZ410" s="183"/>
      <c r="BA410" s="183"/>
      <c r="BB410" s="183"/>
      <c r="BC410" s="183"/>
      <c r="BD410" s="183">
        <f>+AX410-AZ410-BB410</f>
        <v>0</v>
      </c>
      <c r="BE410" s="183">
        <f>+AY410-BA410-BC410</f>
        <v>0</v>
      </c>
    </row>
    <row r="411" spans="2:57" ht="15.75" hidden="1">
      <c r="B411" s="163">
        <v>2025</v>
      </c>
      <c r="C411" s="163">
        <v>20</v>
      </c>
      <c r="D411" s="164"/>
      <c r="E411" s="165"/>
      <c r="F411" s="163">
        <v>1</v>
      </c>
      <c r="G411" s="163">
        <v>1</v>
      </c>
      <c r="H411" s="163">
        <v>4</v>
      </c>
      <c r="I411" s="163">
        <v>2000</v>
      </c>
      <c r="J411" s="163">
        <v>2100</v>
      </c>
      <c r="K411" s="163">
        <v>217</v>
      </c>
      <c r="L411" s="166" t="s">
        <v>44</v>
      </c>
      <c r="M411" s="167"/>
      <c r="N411" s="168" t="s">
        <v>304</v>
      </c>
      <c r="O411" s="169">
        <v>0</v>
      </c>
      <c r="P411" s="169">
        <v>0</v>
      </c>
      <c r="Q411" s="169">
        <v>0</v>
      </c>
      <c r="R411" s="170"/>
      <c r="S411" s="171"/>
      <c r="T411" s="172"/>
      <c r="U411" s="169">
        <f t="shared" ref="U411:AD411" si="255">SUM(U412)</f>
        <v>0</v>
      </c>
      <c r="V411" s="169">
        <f t="shared" si="255"/>
        <v>0</v>
      </c>
      <c r="W411" s="173">
        <f t="shared" si="255"/>
        <v>0</v>
      </c>
      <c r="X411" s="173">
        <f t="shared" si="255"/>
        <v>0</v>
      </c>
      <c r="Y411" s="169">
        <f t="shared" si="255"/>
        <v>0</v>
      </c>
      <c r="Z411" s="169">
        <f t="shared" si="255"/>
        <v>0</v>
      </c>
      <c r="AA411" s="173">
        <f t="shared" si="255"/>
        <v>0</v>
      </c>
      <c r="AB411" s="173">
        <f t="shared" si="255"/>
        <v>0</v>
      </c>
      <c r="AC411" s="169">
        <f t="shared" si="255"/>
        <v>0</v>
      </c>
      <c r="AD411" s="169">
        <f t="shared" si="255"/>
        <v>0</v>
      </c>
      <c r="AE411" s="169">
        <f t="shared" si="222"/>
        <v>0</v>
      </c>
      <c r="AF411" s="169">
        <f>SUM(AF412)</f>
        <v>0</v>
      </c>
      <c r="AG411" s="169">
        <f>SUM(AG412)</f>
        <v>0</v>
      </c>
      <c r="AH411" s="169">
        <f t="shared" si="223"/>
        <v>0</v>
      </c>
      <c r="AI411" s="169">
        <f>SUM(AI412)</f>
        <v>0</v>
      </c>
      <c r="AJ411" s="169">
        <f>SUM(AJ412)</f>
        <v>0</v>
      </c>
      <c r="AK411" s="169">
        <f t="shared" si="224"/>
        <v>0</v>
      </c>
      <c r="AL411" s="169">
        <f>SUM(AL412)</f>
        <v>0</v>
      </c>
      <c r="AM411" s="169">
        <f>SUM(AM412)</f>
        <v>0</v>
      </c>
      <c r="AN411" s="169">
        <f t="shared" si="225"/>
        <v>0</v>
      </c>
      <c r="AO411" s="169">
        <f>SUM(AO412)</f>
        <v>0</v>
      </c>
      <c r="AP411" s="169">
        <f>SUM(AP412)</f>
        <v>0</v>
      </c>
      <c r="AQ411" s="169">
        <f t="shared" si="226"/>
        <v>0</v>
      </c>
      <c r="AR411" s="169">
        <f>SUM(AR412)</f>
        <v>0</v>
      </c>
      <c r="AS411" s="169">
        <f>SUM(AS412)</f>
        <v>0</v>
      </c>
      <c r="AT411" s="169">
        <f t="shared" si="227"/>
        <v>0</v>
      </c>
      <c r="AU411" s="169">
        <f>SUM(AU412)</f>
        <v>0</v>
      </c>
      <c r="AV411" s="169">
        <f>SUM(AV412)</f>
        <v>0</v>
      </c>
      <c r="AW411" s="169">
        <f t="shared" si="228"/>
        <v>0</v>
      </c>
      <c r="AX411" s="171"/>
      <c r="AY411" s="172"/>
      <c r="AZ411" s="171"/>
      <c r="BA411" s="172"/>
      <c r="BB411" s="171"/>
      <c r="BC411" s="172"/>
      <c r="BD411" s="171"/>
      <c r="BE411" s="172"/>
    </row>
    <row r="412" spans="2:57" ht="15.75" hidden="1">
      <c r="B412" s="174">
        <v>2025</v>
      </c>
      <c r="C412" s="174">
        <v>20</v>
      </c>
      <c r="D412" s="175">
        <v>0</v>
      </c>
      <c r="E412" s="176"/>
      <c r="F412" s="174">
        <v>1</v>
      </c>
      <c r="G412" s="174">
        <v>1</v>
      </c>
      <c r="H412" s="174">
        <v>4</v>
      </c>
      <c r="I412" s="174">
        <v>2000</v>
      </c>
      <c r="J412" s="174">
        <v>2100</v>
      </c>
      <c r="K412" s="174">
        <v>217</v>
      </c>
      <c r="L412" s="177">
        <v>929</v>
      </c>
      <c r="M412" s="178">
        <v>0</v>
      </c>
      <c r="N412" s="179" t="s">
        <v>305</v>
      </c>
      <c r="O412" s="180">
        <v>0</v>
      </c>
      <c r="P412" s="180">
        <v>0</v>
      </c>
      <c r="Q412" s="181">
        <v>0</v>
      </c>
      <c r="R412" s="182" t="s">
        <v>82</v>
      </c>
      <c r="S412" s="183">
        <v>0</v>
      </c>
      <c r="T412" s="183">
        <v>0</v>
      </c>
      <c r="U412" s="180">
        <v>0</v>
      </c>
      <c r="V412" s="180">
        <v>0</v>
      </c>
      <c r="W412" s="183">
        <v>0</v>
      </c>
      <c r="X412" s="183">
        <v>0</v>
      </c>
      <c r="Y412" s="180">
        <v>0</v>
      </c>
      <c r="Z412" s="180">
        <v>0</v>
      </c>
      <c r="AA412" s="183">
        <v>0</v>
      </c>
      <c r="AB412" s="183">
        <v>0</v>
      </c>
      <c r="AC412" s="180">
        <f>+O412+U412-Y412</f>
        <v>0</v>
      </c>
      <c r="AD412" s="180">
        <f>+P412+V412-Z412</f>
        <v>0</v>
      </c>
      <c r="AE412" s="181">
        <f t="shared" si="222"/>
        <v>0</v>
      </c>
      <c r="AF412" s="180">
        <v>0</v>
      </c>
      <c r="AG412" s="180">
        <v>0</v>
      </c>
      <c r="AH412" s="181">
        <f t="shared" si="223"/>
        <v>0</v>
      </c>
      <c r="AI412" s="180">
        <v>0</v>
      </c>
      <c r="AJ412" s="180">
        <v>0</v>
      </c>
      <c r="AK412" s="181">
        <f t="shared" si="224"/>
        <v>0</v>
      </c>
      <c r="AL412" s="180">
        <v>0</v>
      </c>
      <c r="AM412" s="180">
        <v>0</v>
      </c>
      <c r="AN412" s="181">
        <f t="shared" si="225"/>
        <v>0</v>
      </c>
      <c r="AO412" s="180">
        <v>0</v>
      </c>
      <c r="AP412" s="180">
        <v>0</v>
      </c>
      <c r="AQ412" s="181">
        <f t="shared" si="226"/>
        <v>0</v>
      </c>
      <c r="AR412" s="180">
        <v>0</v>
      </c>
      <c r="AS412" s="180">
        <v>0</v>
      </c>
      <c r="AT412" s="181">
        <f t="shared" si="227"/>
        <v>0</v>
      </c>
      <c r="AU412" s="180">
        <f>+AC412-AF412-AI412-AL412-AO412-AR412</f>
        <v>0</v>
      </c>
      <c r="AV412" s="180">
        <f>+AD412-AG412-AJ412-AM412-AP412-AS412</f>
        <v>0</v>
      </c>
      <c r="AW412" s="181">
        <f t="shared" si="228"/>
        <v>0</v>
      </c>
      <c r="AX412" s="183">
        <f>+S412+W412-AA412</f>
        <v>0</v>
      </c>
      <c r="AY412" s="183">
        <f>+T412+X412-AB412</f>
        <v>0</v>
      </c>
      <c r="AZ412" s="183"/>
      <c r="BA412" s="183"/>
      <c r="BB412" s="183"/>
      <c r="BC412" s="183"/>
      <c r="BD412" s="183">
        <f>+AX412-AZ412-BB412</f>
        <v>0</v>
      </c>
      <c r="BE412" s="183">
        <f>+AY412-BA412-BC412</f>
        <v>0</v>
      </c>
    </row>
    <row r="413" spans="2:57" ht="15.75" hidden="1">
      <c r="B413" s="152">
        <v>2025</v>
      </c>
      <c r="C413" s="152">
        <v>20</v>
      </c>
      <c r="D413" s="153"/>
      <c r="E413" s="154"/>
      <c r="F413" s="152">
        <v>1</v>
      </c>
      <c r="G413" s="152">
        <v>1</v>
      </c>
      <c r="H413" s="152">
        <v>4</v>
      </c>
      <c r="I413" s="152">
        <v>2000</v>
      </c>
      <c r="J413" s="152">
        <v>2200</v>
      </c>
      <c r="K413" s="152"/>
      <c r="L413" s="155" t="s">
        <v>44</v>
      </c>
      <c r="M413" s="156"/>
      <c r="N413" s="157" t="s">
        <v>306</v>
      </c>
      <c r="O413" s="158">
        <v>0</v>
      </c>
      <c r="P413" s="158">
        <v>0</v>
      </c>
      <c r="Q413" s="158">
        <v>0</v>
      </c>
      <c r="R413" s="159"/>
      <c r="S413" s="160"/>
      <c r="T413" s="161"/>
      <c r="U413" s="158">
        <f t="shared" ref="U413:AD413" si="256">U414+U416</f>
        <v>0</v>
      </c>
      <c r="V413" s="158">
        <f t="shared" si="256"/>
        <v>0</v>
      </c>
      <c r="W413" s="162">
        <f t="shared" si="256"/>
        <v>0</v>
      </c>
      <c r="X413" s="162">
        <f t="shared" si="256"/>
        <v>0</v>
      </c>
      <c r="Y413" s="158">
        <f t="shared" si="256"/>
        <v>0</v>
      </c>
      <c r="Z413" s="158">
        <f t="shared" si="256"/>
        <v>0</v>
      </c>
      <c r="AA413" s="162">
        <f t="shared" si="256"/>
        <v>0</v>
      </c>
      <c r="AB413" s="162">
        <f t="shared" si="256"/>
        <v>0</v>
      </c>
      <c r="AC413" s="158">
        <f t="shared" si="256"/>
        <v>0</v>
      </c>
      <c r="AD413" s="158">
        <f t="shared" si="256"/>
        <v>0</v>
      </c>
      <c r="AE413" s="158">
        <f t="shared" si="222"/>
        <v>0</v>
      </c>
      <c r="AF413" s="158">
        <f>AF414+AF416</f>
        <v>0</v>
      </c>
      <c r="AG413" s="158">
        <f>AG414+AG416</f>
        <v>0</v>
      </c>
      <c r="AH413" s="158">
        <f t="shared" si="223"/>
        <v>0</v>
      </c>
      <c r="AI413" s="158">
        <f>AI414+AI416</f>
        <v>0</v>
      </c>
      <c r="AJ413" s="158">
        <f>AJ414+AJ416</f>
        <v>0</v>
      </c>
      <c r="AK413" s="158">
        <f t="shared" si="224"/>
        <v>0</v>
      </c>
      <c r="AL413" s="158">
        <f>AL414+AL416</f>
        <v>0</v>
      </c>
      <c r="AM413" s="158">
        <f>AM414+AM416</f>
        <v>0</v>
      </c>
      <c r="AN413" s="158">
        <f t="shared" si="225"/>
        <v>0</v>
      </c>
      <c r="AO413" s="158">
        <f>AO414+AO416</f>
        <v>0</v>
      </c>
      <c r="AP413" s="158">
        <f>AP414+AP416</f>
        <v>0</v>
      </c>
      <c r="AQ413" s="158">
        <f t="shared" si="226"/>
        <v>0</v>
      </c>
      <c r="AR413" s="158">
        <f>AR414+AR416</f>
        <v>0</v>
      </c>
      <c r="AS413" s="158">
        <f>AS414+AS416</f>
        <v>0</v>
      </c>
      <c r="AT413" s="158">
        <f t="shared" si="227"/>
        <v>0</v>
      </c>
      <c r="AU413" s="158">
        <f>AU414+AU416</f>
        <v>0</v>
      </c>
      <c r="AV413" s="158">
        <f>AV414+AV416</f>
        <v>0</v>
      </c>
      <c r="AW413" s="158">
        <f t="shared" si="228"/>
        <v>0</v>
      </c>
      <c r="AX413" s="160"/>
      <c r="AY413" s="161"/>
      <c r="AZ413" s="160"/>
      <c r="BA413" s="161"/>
      <c r="BB413" s="160"/>
      <c r="BC413" s="161"/>
      <c r="BD413" s="160"/>
      <c r="BE413" s="161"/>
    </row>
    <row r="414" spans="2:57" ht="15.75" hidden="1">
      <c r="B414" s="163">
        <v>2025</v>
      </c>
      <c r="C414" s="163">
        <v>20</v>
      </c>
      <c r="D414" s="164"/>
      <c r="E414" s="165"/>
      <c r="F414" s="163">
        <v>1</v>
      </c>
      <c r="G414" s="163">
        <v>1</v>
      </c>
      <c r="H414" s="163">
        <v>4</v>
      </c>
      <c r="I414" s="163">
        <v>2000</v>
      </c>
      <c r="J414" s="163">
        <v>2200</v>
      </c>
      <c r="K414" s="163">
        <v>221</v>
      </c>
      <c r="L414" s="166" t="s">
        <v>44</v>
      </c>
      <c r="M414" s="167"/>
      <c r="N414" s="168" t="s">
        <v>307</v>
      </c>
      <c r="O414" s="169">
        <v>0</v>
      </c>
      <c r="P414" s="169">
        <v>0</v>
      </c>
      <c r="Q414" s="169">
        <v>0</v>
      </c>
      <c r="R414" s="170"/>
      <c r="S414" s="171"/>
      <c r="T414" s="172"/>
      <c r="U414" s="169">
        <f t="shared" ref="U414:AD414" si="257">SUM(U415:U415)</f>
        <v>0</v>
      </c>
      <c r="V414" s="169">
        <f t="shared" si="257"/>
        <v>0</v>
      </c>
      <c r="W414" s="173">
        <f t="shared" si="257"/>
        <v>0</v>
      </c>
      <c r="X414" s="173">
        <f t="shared" si="257"/>
        <v>0</v>
      </c>
      <c r="Y414" s="169">
        <f t="shared" si="257"/>
        <v>0</v>
      </c>
      <c r="Z414" s="169">
        <f t="shared" si="257"/>
        <v>0</v>
      </c>
      <c r="AA414" s="173">
        <f t="shared" si="257"/>
        <v>0</v>
      </c>
      <c r="AB414" s="173">
        <f t="shared" si="257"/>
        <v>0</v>
      </c>
      <c r="AC414" s="169">
        <f t="shared" si="257"/>
        <v>0</v>
      </c>
      <c r="AD414" s="169">
        <f t="shared" si="257"/>
        <v>0</v>
      </c>
      <c r="AE414" s="169">
        <f t="shared" si="222"/>
        <v>0</v>
      </c>
      <c r="AF414" s="169">
        <f>SUM(AF415:AF415)</f>
        <v>0</v>
      </c>
      <c r="AG414" s="169">
        <f>SUM(AG415:AG415)</f>
        <v>0</v>
      </c>
      <c r="AH414" s="169">
        <f t="shared" si="223"/>
        <v>0</v>
      </c>
      <c r="AI414" s="169">
        <f>SUM(AI415:AI415)</f>
        <v>0</v>
      </c>
      <c r="AJ414" s="169">
        <f>SUM(AJ415:AJ415)</f>
        <v>0</v>
      </c>
      <c r="AK414" s="169">
        <f t="shared" si="224"/>
        <v>0</v>
      </c>
      <c r="AL414" s="169">
        <f>SUM(AL415:AL415)</f>
        <v>0</v>
      </c>
      <c r="AM414" s="169">
        <f>SUM(AM415:AM415)</f>
        <v>0</v>
      </c>
      <c r="AN414" s="169">
        <f t="shared" si="225"/>
        <v>0</v>
      </c>
      <c r="AO414" s="169">
        <f>SUM(AO415:AO415)</f>
        <v>0</v>
      </c>
      <c r="AP414" s="169">
        <f>SUM(AP415:AP415)</f>
        <v>0</v>
      </c>
      <c r="AQ414" s="169">
        <f t="shared" si="226"/>
        <v>0</v>
      </c>
      <c r="AR414" s="169">
        <f>SUM(AR415:AR415)</f>
        <v>0</v>
      </c>
      <c r="AS414" s="169">
        <f>SUM(AS415:AS415)</f>
        <v>0</v>
      </c>
      <c r="AT414" s="169">
        <f t="shared" si="227"/>
        <v>0</v>
      </c>
      <c r="AU414" s="169">
        <f>SUM(AU415:AU415)</f>
        <v>0</v>
      </c>
      <c r="AV414" s="169">
        <f>SUM(AV415:AV415)</f>
        <v>0</v>
      </c>
      <c r="AW414" s="169">
        <f t="shared" si="228"/>
        <v>0</v>
      </c>
      <c r="AX414" s="171"/>
      <c r="AY414" s="172"/>
      <c r="AZ414" s="171"/>
      <c r="BA414" s="172"/>
      <c r="BB414" s="171"/>
      <c r="BC414" s="172"/>
      <c r="BD414" s="171"/>
      <c r="BE414" s="172"/>
    </row>
    <row r="415" spans="2:57" ht="15.75" hidden="1">
      <c r="B415" s="174">
        <v>2025</v>
      </c>
      <c r="C415" s="174">
        <v>20</v>
      </c>
      <c r="D415" s="175">
        <v>0</v>
      </c>
      <c r="E415" s="176"/>
      <c r="F415" s="174">
        <v>1</v>
      </c>
      <c r="G415" s="174">
        <v>1</v>
      </c>
      <c r="H415" s="174">
        <v>4</v>
      </c>
      <c r="I415" s="174">
        <v>2000</v>
      </c>
      <c r="J415" s="174">
        <v>2200</v>
      </c>
      <c r="K415" s="174">
        <v>221</v>
      </c>
      <c r="L415" s="177">
        <v>1205</v>
      </c>
      <c r="M415" s="178">
        <v>0</v>
      </c>
      <c r="N415" s="179" t="s">
        <v>308</v>
      </c>
      <c r="O415" s="180">
        <v>0</v>
      </c>
      <c r="P415" s="180">
        <v>0</v>
      </c>
      <c r="Q415" s="181">
        <v>0</v>
      </c>
      <c r="R415" s="182" t="s">
        <v>98</v>
      </c>
      <c r="S415" s="183">
        <v>0</v>
      </c>
      <c r="T415" s="183">
        <v>0</v>
      </c>
      <c r="U415" s="180">
        <v>0</v>
      </c>
      <c r="V415" s="180">
        <v>0</v>
      </c>
      <c r="W415" s="183">
        <v>0</v>
      </c>
      <c r="X415" s="183">
        <v>0</v>
      </c>
      <c r="Y415" s="180">
        <v>0</v>
      </c>
      <c r="Z415" s="180">
        <v>0</v>
      </c>
      <c r="AA415" s="183">
        <v>0</v>
      </c>
      <c r="AB415" s="183">
        <v>0</v>
      </c>
      <c r="AC415" s="180">
        <f>+O415+U415-Y415</f>
        <v>0</v>
      </c>
      <c r="AD415" s="180">
        <f>+P415+V415-Z415</f>
        <v>0</v>
      </c>
      <c r="AE415" s="181">
        <f t="shared" si="222"/>
        <v>0</v>
      </c>
      <c r="AF415" s="180">
        <v>0</v>
      </c>
      <c r="AG415" s="180">
        <v>0</v>
      </c>
      <c r="AH415" s="181">
        <f t="shared" si="223"/>
        <v>0</v>
      </c>
      <c r="AI415" s="180">
        <v>0</v>
      </c>
      <c r="AJ415" s="180">
        <v>0</v>
      </c>
      <c r="AK415" s="181">
        <f t="shared" si="224"/>
        <v>0</v>
      </c>
      <c r="AL415" s="180">
        <v>0</v>
      </c>
      <c r="AM415" s="180">
        <v>0</v>
      </c>
      <c r="AN415" s="181">
        <f t="shared" si="225"/>
        <v>0</v>
      </c>
      <c r="AO415" s="180">
        <v>0</v>
      </c>
      <c r="AP415" s="180">
        <v>0</v>
      </c>
      <c r="AQ415" s="181">
        <f t="shared" si="226"/>
        <v>0</v>
      </c>
      <c r="AR415" s="180">
        <v>0</v>
      </c>
      <c r="AS415" s="180">
        <v>0</v>
      </c>
      <c r="AT415" s="181">
        <f t="shared" si="227"/>
        <v>0</v>
      </c>
      <c r="AU415" s="180">
        <f>+AC415-AF415-AI415-AL415-AO415-AR415</f>
        <v>0</v>
      </c>
      <c r="AV415" s="180">
        <f>+AD415-AG415-AJ415-AM415-AP415-AS415</f>
        <v>0</v>
      </c>
      <c r="AW415" s="181">
        <f t="shared" si="228"/>
        <v>0</v>
      </c>
      <c r="AX415" s="183">
        <f>+S415+W415-AA415</f>
        <v>0</v>
      </c>
      <c r="AY415" s="183">
        <f>+T415+X415-AB415</f>
        <v>0</v>
      </c>
      <c r="AZ415" s="183"/>
      <c r="BA415" s="183"/>
      <c r="BB415" s="183"/>
      <c r="BC415" s="183"/>
      <c r="BD415" s="183">
        <f>+AX415-AZ415-BB415</f>
        <v>0</v>
      </c>
      <c r="BE415" s="183">
        <f>+AY415-BA415-BC415</f>
        <v>0</v>
      </c>
    </row>
    <row r="416" spans="2:57" ht="15.75" hidden="1">
      <c r="B416" s="163">
        <v>2025</v>
      </c>
      <c r="C416" s="163">
        <v>20</v>
      </c>
      <c r="D416" s="164"/>
      <c r="E416" s="165"/>
      <c r="F416" s="163">
        <v>1</v>
      </c>
      <c r="G416" s="163">
        <v>1</v>
      </c>
      <c r="H416" s="163">
        <v>4</v>
      </c>
      <c r="I416" s="163">
        <v>2000</v>
      </c>
      <c r="J416" s="163">
        <v>2200</v>
      </c>
      <c r="K416" s="163">
        <v>223</v>
      </c>
      <c r="L416" s="166"/>
      <c r="M416" s="167"/>
      <c r="N416" s="168" t="s">
        <v>309</v>
      </c>
      <c r="O416" s="169">
        <v>0</v>
      </c>
      <c r="P416" s="169">
        <v>0</v>
      </c>
      <c r="Q416" s="169">
        <v>0</v>
      </c>
      <c r="R416" s="170"/>
      <c r="S416" s="171"/>
      <c r="T416" s="172"/>
      <c r="U416" s="169">
        <f t="shared" ref="U416:AD416" si="258">U417</f>
        <v>0</v>
      </c>
      <c r="V416" s="169">
        <f t="shared" si="258"/>
        <v>0</v>
      </c>
      <c r="W416" s="173">
        <f t="shared" si="258"/>
        <v>0</v>
      </c>
      <c r="X416" s="173">
        <f t="shared" si="258"/>
        <v>0</v>
      </c>
      <c r="Y416" s="169">
        <f t="shared" si="258"/>
        <v>0</v>
      </c>
      <c r="Z416" s="169">
        <f t="shared" si="258"/>
        <v>0</v>
      </c>
      <c r="AA416" s="173">
        <f t="shared" si="258"/>
        <v>0</v>
      </c>
      <c r="AB416" s="173">
        <f t="shared" si="258"/>
        <v>0</v>
      </c>
      <c r="AC416" s="169">
        <f t="shared" si="258"/>
        <v>0</v>
      </c>
      <c r="AD416" s="169">
        <f t="shared" si="258"/>
        <v>0</v>
      </c>
      <c r="AE416" s="169">
        <f t="shared" si="222"/>
        <v>0</v>
      </c>
      <c r="AF416" s="169">
        <f>AF417</f>
        <v>0</v>
      </c>
      <c r="AG416" s="169">
        <f>AG417</f>
        <v>0</v>
      </c>
      <c r="AH416" s="169">
        <f t="shared" si="223"/>
        <v>0</v>
      </c>
      <c r="AI416" s="169">
        <f>AI417</f>
        <v>0</v>
      </c>
      <c r="AJ416" s="169">
        <f>AJ417</f>
        <v>0</v>
      </c>
      <c r="AK416" s="169">
        <f t="shared" si="224"/>
        <v>0</v>
      </c>
      <c r="AL416" s="169">
        <f>AL417</f>
        <v>0</v>
      </c>
      <c r="AM416" s="169">
        <f>AM417</f>
        <v>0</v>
      </c>
      <c r="AN416" s="169">
        <f t="shared" si="225"/>
        <v>0</v>
      </c>
      <c r="AO416" s="169">
        <f>AO417</f>
        <v>0</v>
      </c>
      <c r="AP416" s="169">
        <f>AP417</f>
        <v>0</v>
      </c>
      <c r="AQ416" s="169">
        <f t="shared" si="226"/>
        <v>0</v>
      </c>
      <c r="AR416" s="169">
        <f>AR417</f>
        <v>0</v>
      </c>
      <c r="AS416" s="169">
        <f>AS417</f>
        <v>0</v>
      </c>
      <c r="AT416" s="169">
        <f t="shared" si="227"/>
        <v>0</v>
      </c>
      <c r="AU416" s="169">
        <f>AU417</f>
        <v>0</v>
      </c>
      <c r="AV416" s="169">
        <f>AV417</f>
        <v>0</v>
      </c>
      <c r="AW416" s="169">
        <f t="shared" si="228"/>
        <v>0</v>
      </c>
      <c r="AX416" s="171"/>
      <c r="AY416" s="172"/>
      <c r="AZ416" s="171"/>
      <c r="BA416" s="172"/>
      <c r="BB416" s="171"/>
      <c r="BC416" s="172"/>
      <c r="BD416" s="171"/>
      <c r="BE416" s="172"/>
    </row>
    <row r="417" spans="2:57" ht="15.75" hidden="1">
      <c r="B417" s="174">
        <v>2025</v>
      </c>
      <c r="C417" s="174">
        <v>20</v>
      </c>
      <c r="D417" s="175">
        <v>0</v>
      </c>
      <c r="E417" s="176"/>
      <c r="F417" s="174">
        <v>1</v>
      </c>
      <c r="G417" s="174">
        <v>1</v>
      </c>
      <c r="H417" s="174">
        <v>4</v>
      </c>
      <c r="I417" s="174">
        <v>2000</v>
      </c>
      <c r="J417" s="174">
        <v>2200</v>
      </c>
      <c r="K417" s="174">
        <v>223</v>
      </c>
      <c r="L417" s="177">
        <v>1525</v>
      </c>
      <c r="M417" s="178">
        <v>0</v>
      </c>
      <c r="N417" s="179" t="s">
        <v>309</v>
      </c>
      <c r="O417" s="180">
        <v>0</v>
      </c>
      <c r="P417" s="180">
        <v>0</v>
      </c>
      <c r="Q417" s="181">
        <v>0</v>
      </c>
      <c r="R417" s="182" t="s">
        <v>82</v>
      </c>
      <c r="S417" s="183">
        <v>0</v>
      </c>
      <c r="T417" s="183">
        <v>0</v>
      </c>
      <c r="U417" s="180">
        <v>0</v>
      </c>
      <c r="V417" s="180">
        <v>0</v>
      </c>
      <c r="W417" s="183">
        <v>0</v>
      </c>
      <c r="X417" s="183">
        <v>0</v>
      </c>
      <c r="Y417" s="180">
        <v>0</v>
      </c>
      <c r="Z417" s="180">
        <v>0</v>
      </c>
      <c r="AA417" s="183">
        <v>0</v>
      </c>
      <c r="AB417" s="183">
        <v>0</v>
      </c>
      <c r="AC417" s="180">
        <f>+O417+U417-Y417</f>
        <v>0</v>
      </c>
      <c r="AD417" s="180">
        <f>+P417+V417-Z417</f>
        <v>0</v>
      </c>
      <c r="AE417" s="181">
        <f t="shared" si="222"/>
        <v>0</v>
      </c>
      <c r="AF417" s="180">
        <v>0</v>
      </c>
      <c r="AG417" s="180">
        <v>0</v>
      </c>
      <c r="AH417" s="181">
        <f t="shared" si="223"/>
        <v>0</v>
      </c>
      <c r="AI417" s="180">
        <v>0</v>
      </c>
      <c r="AJ417" s="180">
        <v>0</v>
      </c>
      <c r="AK417" s="181">
        <f t="shared" si="224"/>
        <v>0</v>
      </c>
      <c r="AL417" s="180">
        <v>0</v>
      </c>
      <c r="AM417" s="180">
        <v>0</v>
      </c>
      <c r="AN417" s="181">
        <f t="shared" si="225"/>
        <v>0</v>
      </c>
      <c r="AO417" s="180">
        <v>0</v>
      </c>
      <c r="AP417" s="180">
        <v>0</v>
      </c>
      <c r="AQ417" s="181">
        <f t="shared" si="226"/>
        <v>0</v>
      </c>
      <c r="AR417" s="180">
        <v>0</v>
      </c>
      <c r="AS417" s="180">
        <v>0</v>
      </c>
      <c r="AT417" s="181">
        <f t="shared" si="227"/>
        <v>0</v>
      </c>
      <c r="AU417" s="180">
        <f>+AC417-AF417-AI417-AL417-AO417-AR417</f>
        <v>0</v>
      </c>
      <c r="AV417" s="180">
        <f>+AD417-AG417-AJ417-AM417-AP417-AS417</f>
        <v>0</v>
      </c>
      <c r="AW417" s="181">
        <f t="shared" si="228"/>
        <v>0</v>
      </c>
      <c r="AX417" s="183">
        <f>+S417+W417-AA417</f>
        <v>0</v>
      </c>
      <c r="AY417" s="183">
        <f>+T417+X417-AB417</f>
        <v>0</v>
      </c>
      <c r="AZ417" s="183"/>
      <c r="BA417" s="183"/>
      <c r="BB417" s="183"/>
      <c r="BC417" s="183"/>
      <c r="BD417" s="183">
        <f>+AX417-AZ417-BB417</f>
        <v>0</v>
      </c>
      <c r="BE417" s="183">
        <f>+AY417-BA417-BC417</f>
        <v>0</v>
      </c>
    </row>
    <row r="418" spans="2:57" ht="15.75" hidden="1">
      <c r="B418" s="152">
        <v>2025</v>
      </c>
      <c r="C418" s="152">
        <v>20</v>
      </c>
      <c r="D418" s="153"/>
      <c r="E418" s="154"/>
      <c r="F418" s="152">
        <v>1</v>
      </c>
      <c r="G418" s="152">
        <v>1</v>
      </c>
      <c r="H418" s="152">
        <v>4</v>
      </c>
      <c r="I418" s="152">
        <v>2000</v>
      </c>
      <c r="J418" s="152">
        <v>2400</v>
      </c>
      <c r="K418" s="152"/>
      <c r="L418" s="155" t="s">
        <v>44</v>
      </c>
      <c r="M418" s="156"/>
      <c r="N418" s="157" t="s">
        <v>310</v>
      </c>
      <c r="O418" s="158">
        <v>0</v>
      </c>
      <c r="P418" s="158">
        <v>0</v>
      </c>
      <c r="Q418" s="158">
        <v>0</v>
      </c>
      <c r="R418" s="159"/>
      <c r="S418" s="160"/>
      <c r="T418" s="161"/>
      <c r="U418" s="158">
        <f t="shared" ref="U418:AD418" si="259">U419+U421</f>
        <v>0</v>
      </c>
      <c r="V418" s="158">
        <f t="shared" si="259"/>
        <v>0</v>
      </c>
      <c r="W418" s="162">
        <f t="shared" si="259"/>
        <v>0</v>
      </c>
      <c r="X418" s="162">
        <f t="shared" si="259"/>
        <v>0</v>
      </c>
      <c r="Y418" s="158">
        <f t="shared" si="259"/>
        <v>0</v>
      </c>
      <c r="Z418" s="158">
        <f t="shared" si="259"/>
        <v>0</v>
      </c>
      <c r="AA418" s="162">
        <f t="shared" si="259"/>
        <v>0</v>
      </c>
      <c r="AB418" s="162">
        <f t="shared" si="259"/>
        <v>0</v>
      </c>
      <c r="AC418" s="158">
        <f t="shared" si="259"/>
        <v>0</v>
      </c>
      <c r="AD418" s="158">
        <f t="shared" si="259"/>
        <v>0</v>
      </c>
      <c r="AE418" s="158">
        <f t="shared" si="222"/>
        <v>0</v>
      </c>
      <c r="AF418" s="158">
        <f>AF419+AF421</f>
        <v>0</v>
      </c>
      <c r="AG418" s="158">
        <f>AG419+AG421</f>
        <v>0</v>
      </c>
      <c r="AH418" s="158">
        <f t="shared" si="223"/>
        <v>0</v>
      </c>
      <c r="AI418" s="158">
        <f>AI419+AI421</f>
        <v>0</v>
      </c>
      <c r="AJ418" s="158">
        <f>AJ419+AJ421</f>
        <v>0</v>
      </c>
      <c r="AK418" s="158">
        <f t="shared" si="224"/>
        <v>0</v>
      </c>
      <c r="AL418" s="158">
        <f>AL419+AL421</f>
        <v>0</v>
      </c>
      <c r="AM418" s="158">
        <f>AM419+AM421</f>
        <v>0</v>
      </c>
      <c r="AN418" s="158">
        <f t="shared" si="225"/>
        <v>0</v>
      </c>
      <c r="AO418" s="158">
        <f>AO419+AO421</f>
        <v>0</v>
      </c>
      <c r="AP418" s="158">
        <f>AP419+AP421</f>
        <v>0</v>
      </c>
      <c r="AQ418" s="158">
        <f t="shared" si="226"/>
        <v>0</v>
      </c>
      <c r="AR418" s="158">
        <f>AR419+AR421</f>
        <v>0</v>
      </c>
      <c r="AS418" s="158">
        <f>AS419+AS421</f>
        <v>0</v>
      </c>
      <c r="AT418" s="158">
        <f t="shared" si="227"/>
        <v>0</v>
      </c>
      <c r="AU418" s="158">
        <f>AU419+AU421</f>
        <v>0</v>
      </c>
      <c r="AV418" s="158">
        <f>AV419+AV421</f>
        <v>0</v>
      </c>
      <c r="AW418" s="158">
        <f t="shared" si="228"/>
        <v>0</v>
      </c>
      <c r="AX418" s="160"/>
      <c r="AY418" s="161"/>
      <c r="AZ418" s="160"/>
      <c r="BA418" s="161"/>
      <c r="BB418" s="160"/>
      <c r="BC418" s="161"/>
      <c r="BD418" s="160"/>
      <c r="BE418" s="161"/>
    </row>
    <row r="419" spans="2:57" ht="15.75" hidden="1">
      <c r="B419" s="163">
        <v>2025</v>
      </c>
      <c r="C419" s="163">
        <v>20</v>
      </c>
      <c r="D419" s="164"/>
      <c r="E419" s="165"/>
      <c r="F419" s="163">
        <v>1</v>
      </c>
      <c r="G419" s="163">
        <v>1</v>
      </c>
      <c r="H419" s="163">
        <v>4</v>
      </c>
      <c r="I419" s="163">
        <v>2000</v>
      </c>
      <c r="J419" s="163">
        <v>2400</v>
      </c>
      <c r="K419" s="163">
        <v>241</v>
      </c>
      <c r="L419" s="166"/>
      <c r="M419" s="167"/>
      <c r="N419" s="168" t="s">
        <v>311</v>
      </c>
      <c r="O419" s="169">
        <v>0</v>
      </c>
      <c r="P419" s="169">
        <v>0</v>
      </c>
      <c r="Q419" s="169">
        <v>0</v>
      </c>
      <c r="R419" s="170"/>
      <c r="S419" s="171"/>
      <c r="T419" s="172"/>
      <c r="U419" s="169">
        <f t="shared" ref="U419:AD419" si="260">U420</f>
        <v>0</v>
      </c>
      <c r="V419" s="169">
        <f t="shared" si="260"/>
        <v>0</v>
      </c>
      <c r="W419" s="173">
        <f t="shared" si="260"/>
        <v>0</v>
      </c>
      <c r="X419" s="173">
        <f t="shared" si="260"/>
        <v>0</v>
      </c>
      <c r="Y419" s="169">
        <f t="shared" si="260"/>
        <v>0</v>
      </c>
      <c r="Z419" s="169">
        <f t="shared" si="260"/>
        <v>0</v>
      </c>
      <c r="AA419" s="173">
        <f t="shared" si="260"/>
        <v>0</v>
      </c>
      <c r="AB419" s="173">
        <f t="shared" si="260"/>
        <v>0</v>
      </c>
      <c r="AC419" s="169">
        <f t="shared" si="260"/>
        <v>0</v>
      </c>
      <c r="AD419" s="169">
        <f t="shared" si="260"/>
        <v>0</v>
      </c>
      <c r="AE419" s="169">
        <f t="shared" si="222"/>
        <v>0</v>
      </c>
      <c r="AF419" s="169">
        <f>AF420</f>
        <v>0</v>
      </c>
      <c r="AG419" s="169">
        <f>AG420</f>
        <v>0</v>
      </c>
      <c r="AH419" s="169">
        <f t="shared" si="223"/>
        <v>0</v>
      </c>
      <c r="AI419" s="169">
        <f>AI420</f>
        <v>0</v>
      </c>
      <c r="AJ419" s="169">
        <f>AJ420</f>
        <v>0</v>
      </c>
      <c r="AK419" s="169">
        <f t="shared" si="224"/>
        <v>0</v>
      </c>
      <c r="AL419" s="169">
        <f>AL420</f>
        <v>0</v>
      </c>
      <c r="AM419" s="169">
        <f>AM420</f>
        <v>0</v>
      </c>
      <c r="AN419" s="169">
        <f t="shared" si="225"/>
        <v>0</v>
      </c>
      <c r="AO419" s="169">
        <f>AO420</f>
        <v>0</v>
      </c>
      <c r="AP419" s="169">
        <f>AP420</f>
        <v>0</v>
      </c>
      <c r="AQ419" s="169">
        <f t="shared" si="226"/>
        <v>0</v>
      </c>
      <c r="AR419" s="169">
        <f>AR420</f>
        <v>0</v>
      </c>
      <c r="AS419" s="169">
        <f>AS420</f>
        <v>0</v>
      </c>
      <c r="AT419" s="169">
        <f t="shared" si="227"/>
        <v>0</v>
      </c>
      <c r="AU419" s="169">
        <f>AU420</f>
        <v>0</v>
      </c>
      <c r="AV419" s="169">
        <f>AV420</f>
        <v>0</v>
      </c>
      <c r="AW419" s="169">
        <f t="shared" si="228"/>
        <v>0</v>
      </c>
      <c r="AX419" s="171"/>
      <c r="AY419" s="172"/>
      <c r="AZ419" s="171"/>
      <c r="BA419" s="172"/>
      <c r="BB419" s="171"/>
      <c r="BC419" s="172"/>
      <c r="BD419" s="171"/>
      <c r="BE419" s="172"/>
    </row>
    <row r="420" spans="2:57" ht="15.75" hidden="1">
      <c r="B420" s="174">
        <v>2025</v>
      </c>
      <c r="C420" s="174">
        <v>20</v>
      </c>
      <c r="D420" s="175">
        <v>0</v>
      </c>
      <c r="E420" s="176"/>
      <c r="F420" s="174">
        <v>1</v>
      </c>
      <c r="G420" s="174">
        <v>1</v>
      </c>
      <c r="H420" s="174">
        <v>4</v>
      </c>
      <c r="I420" s="174">
        <v>2000</v>
      </c>
      <c r="J420" s="174">
        <v>2400</v>
      </c>
      <c r="K420" s="174">
        <v>241</v>
      </c>
      <c r="L420" s="177">
        <v>1208</v>
      </c>
      <c r="M420" s="178">
        <v>0</v>
      </c>
      <c r="N420" s="179" t="s">
        <v>311</v>
      </c>
      <c r="O420" s="180">
        <v>0</v>
      </c>
      <c r="P420" s="180">
        <v>0</v>
      </c>
      <c r="Q420" s="181">
        <v>0</v>
      </c>
      <c r="R420" s="182" t="s">
        <v>82</v>
      </c>
      <c r="S420" s="183">
        <v>0</v>
      </c>
      <c r="T420" s="183">
        <v>0</v>
      </c>
      <c r="U420" s="180">
        <v>0</v>
      </c>
      <c r="V420" s="180">
        <v>0</v>
      </c>
      <c r="W420" s="183">
        <v>0</v>
      </c>
      <c r="X420" s="183">
        <v>0</v>
      </c>
      <c r="Y420" s="180">
        <v>0</v>
      </c>
      <c r="Z420" s="180">
        <v>0</v>
      </c>
      <c r="AA420" s="183">
        <v>0</v>
      </c>
      <c r="AB420" s="183">
        <v>0</v>
      </c>
      <c r="AC420" s="180">
        <f>+O420+U420-Y420</f>
        <v>0</v>
      </c>
      <c r="AD420" s="180">
        <f>+P420+V420-Z420</f>
        <v>0</v>
      </c>
      <c r="AE420" s="181">
        <f t="shared" si="222"/>
        <v>0</v>
      </c>
      <c r="AF420" s="180">
        <v>0</v>
      </c>
      <c r="AG420" s="180">
        <v>0</v>
      </c>
      <c r="AH420" s="181">
        <f t="shared" si="223"/>
        <v>0</v>
      </c>
      <c r="AI420" s="180">
        <v>0</v>
      </c>
      <c r="AJ420" s="180">
        <v>0</v>
      </c>
      <c r="AK420" s="181">
        <f t="shared" si="224"/>
        <v>0</v>
      </c>
      <c r="AL420" s="180">
        <v>0</v>
      </c>
      <c r="AM420" s="180">
        <v>0</v>
      </c>
      <c r="AN420" s="181">
        <f t="shared" si="225"/>
        <v>0</v>
      </c>
      <c r="AO420" s="180">
        <v>0</v>
      </c>
      <c r="AP420" s="180">
        <v>0</v>
      </c>
      <c r="AQ420" s="181">
        <f t="shared" si="226"/>
        <v>0</v>
      </c>
      <c r="AR420" s="180">
        <v>0</v>
      </c>
      <c r="AS420" s="180">
        <v>0</v>
      </c>
      <c r="AT420" s="181">
        <f t="shared" si="227"/>
        <v>0</v>
      </c>
      <c r="AU420" s="180">
        <f>+AC420-AF420-AI420-AL420-AO420-AR420</f>
        <v>0</v>
      </c>
      <c r="AV420" s="180">
        <f>+AD420-AG420-AJ420-AM420-AP420-AS420</f>
        <v>0</v>
      </c>
      <c r="AW420" s="181">
        <f t="shared" si="228"/>
        <v>0</v>
      </c>
      <c r="AX420" s="183">
        <f>+S420+W420-AA420</f>
        <v>0</v>
      </c>
      <c r="AY420" s="183">
        <f>+T420+X420-AB420</f>
        <v>0</v>
      </c>
      <c r="AZ420" s="183"/>
      <c r="BA420" s="183"/>
      <c r="BB420" s="183"/>
      <c r="BC420" s="183"/>
      <c r="BD420" s="183">
        <f>+AX420-AZ420-BB420</f>
        <v>0</v>
      </c>
      <c r="BE420" s="183">
        <f>+AY420-BA420-BC420</f>
        <v>0</v>
      </c>
    </row>
    <row r="421" spans="2:57" ht="15.75" hidden="1">
      <c r="B421" s="163">
        <v>2025</v>
      </c>
      <c r="C421" s="163">
        <v>20</v>
      </c>
      <c r="D421" s="164"/>
      <c r="E421" s="165"/>
      <c r="F421" s="163">
        <v>1</v>
      </c>
      <c r="G421" s="163">
        <v>1</v>
      </c>
      <c r="H421" s="163">
        <v>4</v>
      </c>
      <c r="I421" s="163">
        <v>2000</v>
      </c>
      <c r="J421" s="163">
        <v>2400</v>
      </c>
      <c r="K421" s="163">
        <v>248</v>
      </c>
      <c r="L421" s="166" t="s">
        <v>44</v>
      </c>
      <c r="M421" s="167"/>
      <c r="N421" s="168" t="s">
        <v>312</v>
      </c>
      <c r="O421" s="169">
        <v>0</v>
      </c>
      <c r="P421" s="169">
        <v>0</v>
      </c>
      <c r="Q421" s="169">
        <v>0</v>
      </c>
      <c r="R421" s="170"/>
      <c r="S421" s="171"/>
      <c r="T421" s="172"/>
      <c r="U421" s="169">
        <f t="shared" ref="U421:AD421" si="261">SUM(U422)</f>
        <v>0</v>
      </c>
      <c r="V421" s="169">
        <f t="shared" si="261"/>
        <v>0</v>
      </c>
      <c r="W421" s="173">
        <f t="shared" si="261"/>
        <v>0</v>
      </c>
      <c r="X421" s="173">
        <f t="shared" si="261"/>
        <v>0</v>
      </c>
      <c r="Y421" s="169">
        <f t="shared" si="261"/>
        <v>0</v>
      </c>
      <c r="Z421" s="169">
        <f t="shared" si="261"/>
        <v>0</v>
      </c>
      <c r="AA421" s="173">
        <f t="shared" si="261"/>
        <v>0</v>
      </c>
      <c r="AB421" s="173">
        <f t="shared" si="261"/>
        <v>0</v>
      </c>
      <c r="AC421" s="169">
        <f t="shared" si="261"/>
        <v>0</v>
      </c>
      <c r="AD421" s="169">
        <f t="shared" si="261"/>
        <v>0</v>
      </c>
      <c r="AE421" s="169">
        <f t="shared" si="222"/>
        <v>0</v>
      </c>
      <c r="AF421" s="169">
        <f>SUM(AF422)</f>
        <v>0</v>
      </c>
      <c r="AG421" s="169">
        <f>SUM(AG422)</f>
        <v>0</v>
      </c>
      <c r="AH421" s="169">
        <f t="shared" si="223"/>
        <v>0</v>
      </c>
      <c r="AI421" s="169">
        <f>SUM(AI422)</f>
        <v>0</v>
      </c>
      <c r="AJ421" s="169">
        <f>SUM(AJ422)</f>
        <v>0</v>
      </c>
      <c r="AK421" s="169">
        <f t="shared" si="224"/>
        <v>0</v>
      </c>
      <c r="AL421" s="169">
        <f>SUM(AL422)</f>
        <v>0</v>
      </c>
      <c r="AM421" s="169">
        <f>SUM(AM422)</f>
        <v>0</v>
      </c>
      <c r="AN421" s="169">
        <f t="shared" si="225"/>
        <v>0</v>
      </c>
      <c r="AO421" s="169">
        <f>SUM(AO422)</f>
        <v>0</v>
      </c>
      <c r="AP421" s="169">
        <f>SUM(AP422)</f>
        <v>0</v>
      </c>
      <c r="AQ421" s="169">
        <f t="shared" si="226"/>
        <v>0</v>
      </c>
      <c r="AR421" s="169">
        <f>SUM(AR422)</f>
        <v>0</v>
      </c>
      <c r="AS421" s="169">
        <f>SUM(AS422)</f>
        <v>0</v>
      </c>
      <c r="AT421" s="169">
        <f t="shared" si="227"/>
        <v>0</v>
      </c>
      <c r="AU421" s="169">
        <f>SUM(AU422)</f>
        <v>0</v>
      </c>
      <c r="AV421" s="169">
        <f>SUM(AV422)</f>
        <v>0</v>
      </c>
      <c r="AW421" s="169">
        <f t="shared" si="228"/>
        <v>0</v>
      </c>
      <c r="AX421" s="171"/>
      <c r="AY421" s="172"/>
      <c r="AZ421" s="171"/>
      <c r="BA421" s="172"/>
      <c r="BB421" s="171"/>
      <c r="BC421" s="172"/>
      <c r="BD421" s="171"/>
      <c r="BE421" s="172"/>
    </row>
    <row r="422" spans="2:57" ht="15.75" hidden="1">
      <c r="B422" s="174">
        <v>2025</v>
      </c>
      <c r="C422" s="174">
        <v>20</v>
      </c>
      <c r="D422" s="175">
        <v>0</v>
      </c>
      <c r="E422" s="176"/>
      <c r="F422" s="174">
        <v>1</v>
      </c>
      <c r="G422" s="174">
        <v>1</v>
      </c>
      <c r="H422" s="174">
        <v>4</v>
      </c>
      <c r="I422" s="174">
        <v>2000</v>
      </c>
      <c r="J422" s="174">
        <v>2400</v>
      </c>
      <c r="K422" s="174">
        <v>248</v>
      </c>
      <c r="L422" s="177">
        <v>926</v>
      </c>
      <c r="M422" s="178">
        <v>0</v>
      </c>
      <c r="N422" s="179" t="s">
        <v>312</v>
      </c>
      <c r="O422" s="180">
        <v>0</v>
      </c>
      <c r="P422" s="180">
        <v>0</v>
      </c>
      <c r="Q422" s="181">
        <v>0</v>
      </c>
      <c r="R422" s="182" t="s">
        <v>98</v>
      </c>
      <c r="S422" s="183">
        <v>0</v>
      </c>
      <c r="T422" s="183">
        <v>0</v>
      </c>
      <c r="U422" s="180">
        <v>0</v>
      </c>
      <c r="V422" s="180">
        <v>0</v>
      </c>
      <c r="W422" s="183">
        <v>0</v>
      </c>
      <c r="X422" s="183">
        <v>0</v>
      </c>
      <c r="Y422" s="180">
        <v>0</v>
      </c>
      <c r="Z422" s="180">
        <v>0</v>
      </c>
      <c r="AA422" s="183">
        <v>0</v>
      </c>
      <c r="AB422" s="183">
        <v>0</v>
      </c>
      <c r="AC422" s="180">
        <f>+O422+U422-Y422</f>
        <v>0</v>
      </c>
      <c r="AD422" s="180">
        <f>+P422+V422-Z422</f>
        <v>0</v>
      </c>
      <c r="AE422" s="181">
        <f t="shared" si="222"/>
        <v>0</v>
      </c>
      <c r="AF422" s="180">
        <v>0</v>
      </c>
      <c r="AG422" s="180">
        <v>0</v>
      </c>
      <c r="AH422" s="181">
        <f t="shared" si="223"/>
        <v>0</v>
      </c>
      <c r="AI422" s="180">
        <v>0</v>
      </c>
      <c r="AJ422" s="180">
        <v>0</v>
      </c>
      <c r="AK422" s="181">
        <f t="shared" si="224"/>
        <v>0</v>
      </c>
      <c r="AL422" s="180">
        <v>0</v>
      </c>
      <c r="AM422" s="180">
        <v>0</v>
      </c>
      <c r="AN422" s="181">
        <f t="shared" si="225"/>
        <v>0</v>
      </c>
      <c r="AO422" s="180">
        <v>0</v>
      </c>
      <c r="AP422" s="180">
        <v>0</v>
      </c>
      <c r="AQ422" s="181">
        <f t="shared" si="226"/>
        <v>0</v>
      </c>
      <c r="AR422" s="180">
        <v>0</v>
      </c>
      <c r="AS422" s="180">
        <v>0</v>
      </c>
      <c r="AT422" s="181">
        <f t="shared" si="227"/>
        <v>0</v>
      </c>
      <c r="AU422" s="180">
        <f>+AC422-AF422-AI422-AL422-AO422-AR422</f>
        <v>0</v>
      </c>
      <c r="AV422" s="180">
        <f>+AD422-AG422-AJ422-AM422-AP422-AS422</f>
        <v>0</v>
      </c>
      <c r="AW422" s="181">
        <f t="shared" si="228"/>
        <v>0</v>
      </c>
      <c r="AX422" s="183">
        <f>+S422+W422-AA422</f>
        <v>0</v>
      </c>
      <c r="AY422" s="183">
        <f>+T422+X422-AB422</f>
        <v>0</v>
      </c>
      <c r="AZ422" s="183"/>
      <c r="BA422" s="183"/>
      <c r="BB422" s="183"/>
      <c r="BC422" s="183"/>
      <c r="BD422" s="183">
        <f>+AX422-AZ422-BB422</f>
        <v>0</v>
      </c>
      <c r="BE422" s="183">
        <f>+AY422-BA422-BC422</f>
        <v>0</v>
      </c>
    </row>
    <row r="423" spans="2:57" ht="15.75" hidden="1">
      <c r="B423" s="152">
        <v>2025</v>
      </c>
      <c r="C423" s="152">
        <v>20</v>
      </c>
      <c r="D423" s="153"/>
      <c r="E423" s="154"/>
      <c r="F423" s="152">
        <v>1</v>
      </c>
      <c r="G423" s="152">
        <v>1</v>
      </c>
      <c r="H423" s="152">
        <v>4</v>
      </c>
      <c r="I423" s="152">
        <v>2000</v>
      </c>
      <c r="J423" s="152">
        <v>2500</v>
      </c>
      <c r="K423" s="152"/>
      <c r="L423" s="195"/>
      <c r="M423" s="156"/>
      <c r="N423" s="157" t="s">
        <v>88</v>
      </c>
      <c r="O423" s="158">
        <v>0</v>
      </c>
      <c r="P423" s="158">
        <v>0</v>
      </c>
      <c r="Q423" s="158">
        <v>0</v>
      </c>
      <c r="R423" s="159"/>
      <c r="S423" s="160"/>
      <c r="T423" s="161"/>
      <c r="U423" s="158">
        <f t="shared" ref="U423:AD423" si="262">U424+U426+U428+U430</f>
        <v>0</v>
      </c>
      <c r="V423" s="158">
        <f t="shared" si="262"/>
        <v>0</v>
      </c>
      <c r="W423" s="162">
        <f t="shared" si="262"/>
        <v>0</v>
      </c>
      <c r="X423" s="162">
        <f t="shared" si="262"/>
        <v>0</v>
      </c>
      <c r="Y423" s="158">
        <f t="shared" si="262"/>
        <v>0</v>
      </c>
      <c r="Z423" s="158">
        <f t="shared" si="262"/>
        <v>0</v>
      </c>
      <c r="AA423" s="162">
        <f t="shared" si="262"/>
        <v>0</v>
      </c>
      <c r="AB423" s="162">
        <f t="shared" si="262"/>
        <v>0</v>
      </c>
      <c r="AC423" s="158">
        <f t="shared" si="262"/>
        <v>0</v>
      </c>
      <c r="AD423" s="158">
        <f t="shared" si="262"/>
        <v>0</v>
      </c>
      <c r="AE423" s="158">
        <f t="shared" si="222"/>
        <v>0</v>
      </c>
      <c r="AF423" s="158">
        <f>AF424+AF426+AF428+AF430</f>
        <v>0</v>
      </c>
      <c r="AG423" s="158">
        <f>AG424+AG426+AG428+AG430</f>
        <v>0</v>
      </c>
      <c r="AH423" s="158">
        <f t="shared" si="223"/>
        <v>0</v>
      </c>
      <c r="AI423" s="158">
        <f>AI424+AI426+AI428+AI430</f>
        <v>0</v>
      </c>
      <c r="AJ423" s="158">
        <f>AJ424+AJ426+AJ428+AJ430</f>
        <v>0</v>
      </c>
      <c r="AK423" s="158">
        <f t="shared" si="224"/>
        <v>0</v>
      </c>
      <c r="AL423" s="158">
        <f>AL424+AL426+AL428+AL430</f>
        <v>0</v>
      </c>
      <c r="AM423" s="158">
        <f>AM424+AM426+AM428+AM430</f>
        <v>0</v>
      </c>
      <c r="AN423" s="158">
        <f t="shared" si="225"/>
        <v>0</v>
      </c>
      <c r="AO423" s="158">
        <f>AO424+AO426+AO428+AO430</f>
        <v>0</v>
      </c>
      <c r="AP423" s="158">
        <f>AP424+AP426+AP428+AP430</f>
        <v>0</v>
      </c>
      <c r="AQ423" s="158">
        <f t="shared" si="226"/>
        <v>0</v>
      </c>
      <c r="AR423" s="158">
        <f>AR424+AR426+AR428+AR430</f>
        <v>0</v>
      </c>
      <c r="AS423" s="158">
        <f>AS424+AS426+AS428+AS430</f>
        <v>0</v>
      </c>
      <c r="AT423" s="158">
        <f t="shared" si="227"/>
        <v>0</v>
      </c>
      <c r="AU423" s="158">
        <f>AU424+AU426+AU428+AU430</f>
        <v>0</v>
      </c>
      <c r="AV423" s="158">
        <f>AV424+AV426+AV428+AV430</f>
        <v>0</v>
      </c>
      <c r="AW423" s="158">
        <f t="shared" si="228"/>
        <v>0</v>
      </c>
      <c r="AX423" s="160"/>
      <c r="AY423" s="161"/>
      <c r="AZ423" s="160"/>
      <c r="BA423" s="161"/>
      <c r="BB423" s="160"/>
      <c r="BC423" s="161"/>
      <c r="BD423" s="160"/>
      <c r="BE423" s="161"/>
    </row>
    <row r="424" spans="2:57" ht="15.75" hidden="1">
      <c r="B424" s="163">
        <v>2025</v>
      </c>
      <c r="C424" s="163">
        <v>20</v>
      </c>
      <c r="D424" s="164"/>
      <c r="E424" s="165"/>
      <c r="F424" s="163">
        <v>1</v>
      </c>
      <c r="G424" s="163">
        <v>1</v>
      </c>
      <c r="H424" s="163">
        <v>4</v>
      </c>
      <c r="I424" s="163">
        <v>2000</v>
      </c>
      <c r="J424" s="163">
        <v>2500</v>
      </c>
      <c r="K424" s="163">
        <v>251</v>
      </c>
      <c r="L424" s="166"/>
      <c r="M424" s="167"/>
      <c r="N424" s="168" t="s">
        <v>89</v>
      </c>
      <c r="O424" s="169">
        <v>0</v>
      </c>
      <c r="P424" s="169">
        <v>0</v>
      </c>
      <c r="Q424" s="169">
        <v>0</v>
      </c>
      <c r="R424" s="170"/>
      <c r="S424" s="169"/>
      <c r="T424" s="169"/>
      <c r="U424" s="169">
        <f t="shared" ref="U424:AD424" si="263">SUM(U425)</f>
        <v>0</v>
      </c>
      <c r="V424" s="169">
        <f t="shared" si="263"/>
        <v>0</v>
      </c>
      <c r="W424" s="173">
        <f t="shared" si="263"/>
        <v>0</v>
      </c>
      <c r="X424" s="173">
        <f t="shared" si="263"/>
        <v>0</v>
      </c>
      <c r="Y424" s="169">
        <f t="shared" si="263"/>
        <v>0</v>
      </c>
      <c r="Z424" s="169">
        <f t="shared" si="263"/>
        <v>0</v>
      </c>
      <c r="AA424" s="173">
        <f t="shared" si="263"/>
        <v>0</v>
      </c>
      <c r="AB424" s="173">
        <f t="shared" si="263"/>
        <v>0</v>
      </c>
      <c r="AC424" s="169">
        <f t="shared" si="263"/>
        <v>0</v>
      </c>
      <c r="AD424" s="169">
        <f t="shared" si="263"/>
        <v>0</v>
      </c>
      <c r="AE424" s="169">
        <f t="shared" si="222"/>
        <v>0</v>
      </c>
      <c r="AF424" s="169">
        <f>SUM(AF425)</f>
        <v>0</v>
      </c>
      <c r="AG424" s="169">
        <f>SUM(AG425)</f>
        <v>0</v>
      </c>
      <c r="AH424" s="169">
        <f t="shared" si="223"/>
        <v>0</v>
      </c>
      <c r="AI424" s="169">
        <f>SUM(AI425)</f>
        <v>0</v>
      </c>
      <c r="AJ424" s="169">
        <f>SUM(AJ425)</f>
        <v>0</v>
      </c>
      <c r="AK424" s="169">
        <f t="shared" si="224"/>
        <v>0</v>
      </c>
      <c r="AL424" s="169">
        <f>SUM(AL425)</f>
        <v>0</v>
      </c>
      <c r="AM424" s="169">
        <f>SUM(AM425)</f>
        <v>0</v>
      </c>
      <c r="AN424" s="169">
        <f t="shared" si="225"/>
        <v>0</v>
      </c>
      <c r="AO424" s="169">
        <f>SUM(AO425)</f>
        <v>0</v>
      </c>
      <c r="AP424" s="169">
        <f>SUM(AP425)</f>
        <v>0</v>
      </c>
      <c r="AQ424" s="169">
        <f t="shared" si="226"/>
        <v>0</v>
      </c>
      <c r="AR424" s="169">
        <f>SUM(AR425)</f>
        <v>0</v>
      </c>
      <c r="AS424" s="169">
        <f>SUM(AS425)</f>
        <v>0</v>
      </c>
      <c r="AT424" s="169">
        <f t="shared" si="227"/>
        <v>0</v>
      </c>
      <c r="AU424" s="169">
        <f>SUM(AU425)</f>
        <v>0</v>
      </c>
      <c r="AV424" s="169">
        <f>SUM(AV425)</f>
        <v>0</v>
      </c>
      <c r="AW424" s="169">
        <f t="shared" si="228"/>
        <v>0</v>
      </c>
      <c r="AX424" s="169"/>
      <c r="AY424" s="169"/>
      <c r="AZ424" s="169"/>
      <c r="BA424" s="169"/>
      <c r="BB424" s="169"/>
      <c r="BC424" s="169"/>
      <c r="BD424" s="169"/>
      <c r="BE424" s="169"/>
    </row>
    <row r="425" spans="2:57" ht="15.75" hidden="1">
      <c r="B425" s="174">
        <v>2025</v>
      </c>
      <c r="C425" s="174">
        <v>20</v>
      </c>
      <c r="D425" s="175">
        <v>0</v>
      </c>
      <c r="E425" s="176"/>
      <c r="F425" s="174">
        <v>1</v>
      </c>
      <c r="G425" s="174">
        <v>1</v>
      </c>
      <c r="H425" s="174">
        <v>4</v>
      </c>
      <c r="I425" s="174">
        <v>2000</v>
      </c>
      <c r="J425" s="174">
        <v>2500</v>
      </c>
      <c r="K425" s="174">
        <v>251</v>
      </c>
      <c r="L425" s="177">
        <v>1209</v>
      </c>
      <c r="M425" s="178">
        <v>0</v>
      </c>
      <c r="N425" s="179" t="s">
        <v>89</v>
      </c>
      <c r="O425" s="180">
        <v>0</v>
      </c>
      <c r="P425" s="180">
        <v>0</v>
      </c>
      <c r="Q425" s="181">
        <v>0</v>
      </c>
      <c r="R425" s="182" t="s">
        <v>82</v>
      </c>
      <c r="S425" s="183">
        <v>0</v>
      </c>
      <c r="T425" s="183">
        <v>0</v>
      </c>
      <c r="U425" s="180">
        <v>0</v>
      </c>
      <c r="V425" s="180">
        <v>0</v>
      </c>
      <c r="W425" s="183">
        <v>0</v>
      </c>
      <c r="X425" s="183">
        <v>0</v>
      </c>
      <c r="Y425" s="180">
        <v>0</v>
      </c>
      <c r="Z425" s="180">
        <v>0</v>
      </c>
      <c r="AA425" s="183">
        <v>0</v>
      </c>
      <c r="AB425" s="183">
        <v>0</v>
      </c>
      <c r="AC425" s="180">
        <f>+O425+U425-Y425</f>
        <v>0</v>
      </c>
      <c r="AD425" s="180">
        <f>+P425+V425-Z425</f>
        <v>0</v>
      </c>
      <c r="AE425" s="181">
        <f t="shared" si="222"/>
        <v>0</v>
      </c>
      <c r="AF425" s="180">
        <v>0</v>
      </c>
      <c r="AG425" s="180">
        <v>0</v>
      </c>
      <c r="AH425" s="181">
        <f t="shared" si="223"/>
        <v>0</v>
      </c>
      <c r="AI425" s="180">
        <v>0</v>
      </c>
      <c r="AJ425" s="180">
        <v>0</v>
      </c>
      <c r="AK425" s="181">
        <f t="shared" si="224"/>
        <v>0</v>
      </c>
      <c r="AL425" s="180">
        <v>0</v>
      </c>
      <c r="AM425" s="180">
        <v>0</v>
      </c>
      <c r="AN425" s="181">
        <f t="shared" si="225"/>
        <v>0</v>
      </c>
      <c r="AO425" s="180">
        <v>0</v>
      </c>
      <c r="AP425" s="180">
        <v>0</v>
      </c>
      <c r="AQ425" s="181">
        <f t="shared" si="226"/>
        <v>0</v>
      </c>
      <c r="AR425" s="180">
        <v>0</v>
      </c>
      <c r="AS425" s="180">
        <v>0</v>
      </c>
      <c r="AT425" s="181">
        <f t="shared" si="227"/>
        <v>0</v>
      </c>
      <c r="AU425" s="180">
        <f>+AC425-AF425-AI425-AL425-AO425-AR425</f>
        <v>0</v>
      </c>
      <c r="AV425" s="180">
        <f>+AD425-AG425-AJ425-AM425-AP425-AS425</f>
        <v>0</v>
      </c>
      <c r="AW425" s="181">
        <f t="shared" si="228"/>
        <v>0</v>
      </c>
      <c r="AX425" s="183">
        <f>+S425+W425-AA425</f>
        <v>0</v>
      </c>
      <c r="AY425" s="183">
        <f>+T425+X425-AB425</f>
        <v>0</v>
      </c>
      <c r="AZ425" s="183"/>
      <c r="BA425" s="183"/>
      <c r="BB425" s="183"/>
      <c r="BC425" s="183"/>
      <c r="BD425" s="183">
        <f>+AX425-AZ425-BB425</f>
        <v>0</v>
      </c>
      <c r="BE425" s="183">
        <f>+AY425-BA425-BC425</f>
        <v>0</v>
      </c>
    </row>
    <row r="426" spans="2:57" ht="15.75" hidden="1">
      <c r="B426" s="163">
        <v>2025</v>
      </c>
      <c r="C426" s="163">
        <v>20</v>
      </c>
      <c r="D426" s="164"/>
      <c r="E426" s="165"/>
      <c r="F426" s="163">
        <v>1</v>
      </c>
      <c r="G426" s="163">
        <v>1</v>
      </c>
      <c r="H426" s="163">
        <v>4</v>
      </c>
      <c r="I426" s="163">
        <v>2000</v>
      </c>
      <c r="J426" s="163">
        <v>2500</v>
      </c>
      <c r="K426" s="163">
        <v>253</v>
      </c>
      <c r="L426" s="166" t="s">
        <v>44</v>
      </c>
      <c r="M426" s="167"/>
      <c r="N426" s="168" t="s">
        <v>313</v>
      </c>
      <c r="O426" s="169">
        <v>0</v>
      </c>
      <c r="P426" s="169">
        <v>0</v>
      </c>
      <c r="Q426" s="169">
        <v>0</v>
      </c>
      <c r="R426" s="170"/>
      <c r="S426" s="171"/>
      <c r="T426" s="172"/>
      <c r="U426" s="169">
        <f t="shared" ref="U426:AD426" si="264">SUM(U427)</f>
        <v>0</v>
      </c>
      <c r="V426" s="169">
        <f t="shared" si="264"/>
        <v>0</v>
      </c>
      <c r="W426" s="173">
        <f t="shared" si="264"/>
        <v>0</v>
      </c>
      <c r="X426" s="173">
        <f t="shared" si="264"/>
        <v>0</v>
      </c>
      <c r="Y426" s="169">
        <f t="shared" si="264"/>
        <v>0</v>
      </c>
      <c r="Z426" s="169">
        <f t="shared" si="264"/>
        <v>0</v>
      </c>
      <c r="AA426" s="173">
        <f t="shared" si="264"/>
        <v>0</v>
      </c>
      <c r="AB426" s="173">
        <f t="shared" si="264"/>
        <v>0</v>
      </c>
      <c r="AC426" s="169">
        <f t="shared" si="264"/>
        <v>0</v>
      </c>
      <c r="AD426" s="169">
        <f t="shared" si="264"/>
        <v>0</v>
      </c>
      <c r="AE426" s="169">
        <f t="shared" si="222"/>
        <v>0</v>
      </c>
      <c r="AF426" s="169">
        <f>SUM(AF427)</f>
        <v>0</v>
      </c>
      <c r="AG426" s="169">
        <f>SUM(AG427)</f>
        <v>0</v>
      </c>
      <c r="AH426" s="169">
        <f t="shared" si="223"/>
        <v>0</v>
      </c>
      <c r="AI426" s="169">
        <f>SUM(AI427)</f>
        <v>0</v>
      </c>
      <c r="AJ426" s="169">
        <f>SUM(AJ427)</f>
        <v>0</v>
      </c>
      <c r="AK426" s="169">
        <f t="shared" si="224"/>
        <v>0</v>
      </c>
      <c r="AL426" s="169">
        <f>SUM(AL427)</f>
        <v>0</v>
      </c>
      <c r="AM426" s="169">
        <f>SUM(AM427)</f>
        <v>0</v>
      </c>
      <c r="AN426" s="169">
        <f t="shared" si="225"/>
        <v>0</v>
      </c>
      <c r="AO426" s="169">
        <f>SUM(AO427)</f>
        <v>0</v>
      </c>
      <c r="AP426" s="169">
        <f>SUM(AP427)</f>
        <v>0</v>
      </c>
      <c r="AQ426" s="169">
        <f t="shared" si="226"/>
        <v>0</v>
      </c>
      <c r="AR426" s="169">
        <f>SUM(AR427)</f>
        <v>0</v>
      </c>
      <c r="AS426" s="169">
        <f>SUM(AS427)</f>
        <v>0</v>
      </c>
      <c r="AT426" s="169">
        <f t="shared" si="227"/>
        <v>0</v>
      </c>
      <c r="AU426" s="169">
        <f>SUM(AU427)</f>
        <v>0</v>
      </c>
      <c r="AV426" s="169">
        <f>SUM(AV427)</f>
        <v>0</v>
      </c>
      <c r="AW426" s="169">
        <f t="shared" si="228"/>
        <v>0</v>
      </c>
      <c r="AX426" s="171"/>
      <c r="AY426" s="172"/>
      <c r="AZ426" s="171"/>
      <c r="BA426" s="172"/>
      <c r="BB426" s="171"/>
      <c r="BC426" s="172"/>
      <c r="BD426" s="171"/>
      <c r="BE426" s="172"/>
    </row>
    <row r="427" spans="2:57" ht="15.75" hidden="1">
      <c r="B427" s="174">
        <v>2025</v>
      </c>
      <c r="C427" s="174">
        <v>20</v>
      </c>
      <c r="D427" s="175">
        <v>0</v>
      </c>
      <c r="E427" s="176"/>
      <c r="F427" s="174">
        <v>1</v>
      </c>
      <c r="G427" s="174">
        <v>1</v>
      </c>
      <c r="H427" s="174">
        <v>4</v>
      </c>
      <c r="I427" s="174">
        <v>2000</v>
      </c>
      <c r="J427" s="174">
        <v>2500</v>
      </c>
      <c r="K427" s="174">
        <v>253</v>
      </c>
      <c r="L427" s="177">
        <v>938</v>
      </c>
      <c r="M427" s="178">
        <v>0</v>
      </c>
      <c r="N427" s="179" t="s">
        <v>313</v>
      </c>
      <c r="O427" s="180">
        <v>0</v>
      </c>
      <c r="P427" s="180">
        <v>0</v>
      </c>
      <c r="Q427" s="181">
        <v>0</v>
      </c>
      <c r="R427" s="182" t="s">
        <v>82</v>
      </c>
      <c r="S427" s="183">
        <v>0</v>
      </c>
      <c r="T427" s="183">
        <v>0</v>
      </c>
      <c r="U427" s="180">
        <v>0</v>
      </c>
      <c r="V427" s="180">
        <v>0</v>
      </c>
      <c r="W427" s="183">
        <v>0</v>
      </c>
      <c r="X427" s="183">
        <v>0</v>
      </c>
      <c r="Y427" s="180">
        <v>0</v>
      </c>
      <c r="Z427" s="180">
        <v>0</v>
      </c>
      <c r="AA427" s="183">
        <v>0</v>
      </c>
      <c r="AB427" s="183">
        <v>0</v>
      </c>
      <c r="AC427" s="180">
        <f>+O427+U427-Y427</f>
        <v>0</v>
      </c>
      <c r="AD427" s="180">
        <f>+P427+V427-Z427</f>
        <v>0</v>
      </c>
      <c r="AE427" s="181">
        <f t="shared" si="222"/>
        <v>0</v>
      </c>
      <c r="AF427" s="180">
        <v>0</v>
      </c>
      <c r="AG427" s="180">
        <v>0</v>
      </c>
      <c r="AH427" s="181">
        <f t="shared" si="223"/>
        <v>0</v>
      </c>
      <c r="AI427" s="180">
        <v>0</v>
      </c>
      <c r="AJ427" s="180">
        <v>0</v>
      </c>
      <c r="AK427" s="181">
        <f t="shared" si="224"/>
        <v>0</v>
      </c>
      <c r="AL427" s="180">
        <v>0</v>
      </c>
      <c r="AM427" s="180">
        <v>0</v>
      </c>
      <c r="AN427" s="181">
        <f t="shared" si="225"/>
        <v>0</v>
      </c>
      <c r="AO427" s="180">
        <v>0</v>
      </c>
      <c r="AP427" s="180">
        <v>0</v>
      </c>
      <c r="AQ427" s="181">
        <f t="shared" si="226"/>
        <v>0</v>
      </c>
      <c r="AR427" s="180">
        <v>0</v>
      </c>
      <c r="AS427" s="180">
        <v>0</v>
      </c>
      <c r="AT427" s="181">
        <f t="shared" si="227"/>
        <v>0</v>
      </c>
      <c r="AU427" s="180">
        <f>+AC427-AF427-AI427-AL427-AO427-AR427</f>
        <v>0</v>
      </c>
      <c r="AV427" s="180">
        <f>+AD427-AG427-AJ427-AM427-AP427-AS427</f>
        <v>0</v>
      </c>
      <c r="AW427" s="181">
        <f t="shared" si="228"/>
        <v>0</v>
      </c>
      <c r="AX427" s="183">
        <f>+S427+W427-AA427</f>
        <v>0</v>
      </c>
      <c r="AY427" s="183">
        <f>+T427+X427-AB427</f>
        <v>0</v>
      </c>
      <c r="AZ427" s="183"/>
      <c r="BA427" s="183"/>
      <c r="BB427" s="183"/>
      <c r="BC427" s="183"/>
      <c r="BD427" s="183">
        <f>+AX427-AZ427-BB427</f>
        <v>0</v>
      </c>
      <c r="BE427" s="183">
        <f>+AY427-BA427-BC427</f>
        <v>0</v>
      </c>
    </row>
    <row r="428" spans="2:57" ht="15.75" hidden="1">
      <c r="B428" s="163">
        <v>2025</v>
      </c>
      <c r="C428" s="163">
        <v>20</v>
      </c>
      <c r="D428" s="164"/>
      <c r="E428" s="165"/>
      <c r="F428" s="163">
        <v>1</v>
      </c>
      <c r="G428" s="163">
        <v>1</v>
      </c>
      <c r="H428" s="163">
        <v>4</v>
      </c>
      <c r="I428" s="163">
        <v>2000</v>
      </c>
      <c r="J428" s="163">
        <v>2500</v>
      </c>
      <c r="K428" s="163">
        <v>254</v>
      </c>
      <c r="L428" s="166" t="s">
        <v>44</v>
      </c>
      <c r="M428" s="167"/>
      <c r="N428" s="168" t="s">
        <v>90</v>
      </c>
      <c r="O428" s="169">
        <v>0</v>
      </c>
      <c r="P428" s="169">
        <v>0</v>
      </c>
      <c r="Q428" s="169">
        <v>0</v>
      </c>
      <c r="R428" s="170"/>
      <c r="S428" s="171"/>
      <c r="T428" s="172"/>
      <c r="U428" s="169">
        <f t="shared" ref="U428:AD428" si="265">SUM(U429)</f>
        <v>0</v>
      </c>
      <c r="V428" s="169">
        <f t="shared" si="265"/>
        <v>0</v>
      </c>
      <c r="W428" s="173">
        <f t="shared" si="265"/>
        <v>0</v>
      </c>
      <c r="X428" s="173">
        <f t="shared" si="265"/>
        <v>0</v>
      </c>
      <c r="Y428" s="169">
        <f t="shared" si="265"/>
        <v>0</v>
      </c>
      <c r="Z428" s="169">
        <f t="shared" si="265"/>
        <v>0</v>
      </c>
      <c r="AA428" s="173">
        <f t="shared" si="265"/>
        <v>0</v>
      </c>
      <c r="AB428" s="173">
        <f t="shared" si="265"/>
        <v>0</v>
      </c>
      <c r="AC428" s="169">
        <f t="shared" si="265"/>
        <v>0</v>
      </c>
      <c r="AD428" s="169">
        <f t="shared" si="265"/>
        <v>0</v>
      </c>
      <c r="AE428" s="169">
        <f t="shared" ref="AE428:AE491" si="266">+AC428+AD428</f>
        <v>0</v>
      </c>
      <c r="AF428" s="169">
        <f>SUM(AF429)</f>
        <v>0</v>
      </c>
      <c r="AG428" s="169">
        <f>SUM(AG429)</f>
        <v>0</v>
      </c>
      <c r="AH428" s="169">
        <f t="shared" ref="AH428:AH491" si="267">+AF428+AG428</f>
        <v>0</v>
      </c>
      <c r="AI428" s="169">
        <f>SUM(AI429)</f>
        <v>0</v>
      </c>
      <c r="AJ428" s="169">
        <f>SUM(AJ429)</f>
        <v>0</v>
      </c>
      <c r="AK428" s="169">
        <f t="shared" ref="AK428:AK491" si="268">+AI428+AJ428</f>
        <v>0</v>
      </c>
      <c r="AL428" s="169">
        <f>SUM(AL429)</f>
        <v>0</v>
      </c>
      <c r="AM428" s="169">
        <f>SUM(AM429)</f>
        <v>0</v>
      </c>
      <c r="AN428" s="169">
        <f t="shared" ref="AN428:AN491" si="269">+AL428+AM428</f>
        <v>0</v>
      </c>
      <c r="AO428" s="169">
        <f>SUM(AO429)</f>
        <v>0</v>
      </c>
      <c r="AP428" s="169">
        <f>SUM(AP429)</f>
        <v>0</v>
      </c>
      <c r="AQ428" s="169">
        <f t="shared" ref="AQ428:AQ491" si="270">+AO428+AP428</f>
        <v>0</v>
      </c>
      <c r="AR428" s="169">
        <f>SUM(AR429)</f>
        <v>0</v>
      </c>
      <c r="AS428" s="169">
        <f>SUM(AS429)</f>
        <v>0</v>
      </c>
      <c r="AT428" s="169">
        <f t="shared" ref="AT428:AT491" si="271">+AR428+AS428</f>
        <v>0</v>
      </c>
      <c r="AU428" s="169">
        <f>SUM(AU429)</f>
        <v>0</v>
      </c>
      <c r="AV428" s="169">
        <f>SUM(AV429)</f>
        <v>0</v>
      </c>
      <c r="AW428" s="169">
        <f t="shared" ref="AW428:AW491" si="272">+AU428+AV428</f>
        <v>0</v>
      </c>
      <c r="AX428" s="171"/>
      <c r="AY428" s="172"/>
      <c r="AZ428" s="171"/>
      <c r="BA428" s="172"/>
      <c r="BB428" s="171"/>
      <c r="BC428" s="172"/>
      <c r="BD428" s="171"/>
      <c r="BE428" s="172"/>
    </row>
    <row r="429" spans="2:57" ht="15.75" hidden="1">
      <c r="B429" s="174">
        <v>2025</v>
      </c>
      <c r="C429" s="174">
        <v>20</v>
      </c>
      <c r="D429" s="175">
        <v>0</v>
      </c>
      <c r="E429" s="176"/>
      <c r="F429" s="174">
        <v>1</v>
      </c>
      <c r="G429" s="174">
        <v>1</v>
      </c>
      <c r="H429" s="174">
        <v>4</v>
      </c>
      <c r="I429" s="174">
        <v>2000</v>
      </c>
      <c r="J429" s="174">
        <v>2500</v>
      </c>
      <c r="K429" s="174">
        <v>254</v>
      </c>
      <c r="L429" s="177">
        <v>934</v>
      </c>
      <c r="M429" s="178">
        <v>0</v>
      </c>
      <c r="N429" s="179" t="s">
        <v>90</v>
      </c>
      <c r="O429" s="180">
        <v>0</v>
      </c>
      <c r="P429" s="180">
        <v>0</v>
      </c>
      <c r="Q429" s="181">
        <v>0</v>
      </c>
      <c r="R429" s="182" t="s">
        <v>82</v>
      </c>
      <c r="S429" s="183">
        <v>0</v>
      </c>
      <c r="T429" s="183">
        <v>0</v>
      </c>
      <c r="U429" s="180">
        <v>0</v>
      </c>
      <c r="V429" s="180">
        <v>0</v>
      </c>
      <c r="W429" s="183">
        <v>0</v>
      </c>
      <c r="X429" s="183">
        <v>0</v>
      </c>
      <c r="Y429" s="180">
        <v>0</v>
      </c>
      <c r="Z429" s="180">
        <v>0</v>
      </c>
      <c r="AA429" s="183">
        <v>0</v>
      </c>
      <c r="AB429" s="183">
        <v>0</v>
      </c>
      <c r="AC429" s="180">
        <f>+O429+U429-Y429</f>
        <v>0</v>
      </c>
      <c r="AD429" s="180">
        <f>+P429+V429-Z429</f>
        <v>0</v>
      </c>
      <c r="AE429" s="181">
        <f t="shared" si="266"/>
        <v>0</v>
      </c>
      <c r="AF429" s="180">
        <v>0</v>
      </c>
      <c r="AG429" s="180">
        <v>0</v>
      </c>
      <c r="AH429" s="181">
        <f t="shared" si="267"/>
        <v>0</v>
      </c>
      <c r="AI429" s="180">
        <v>0</v>
      </c>
      <c r="AJ429" s="180">
        <v>0</v>
      </c>
      <c r="AK429" s="181">
        <f t="shared" si="268"/>
        <v>0</v>
      </c>
      <c r="AL429" s="180">
        <v>0</v>
      </c>
      <c r="AM429" s="180">
        <v>0</v>
      </c>
      <c r="AN429" s="181">
        <f t="shared" si="269"/>
        <v>0</v>
      </c>
      <c r="AO429" s="180">
        <v>0</v>
      </c>
      <c r="AP429" s="180">
        <v>0</v>
      </c>
      <c r="AQ429" s="181">
        <f t="shared" si="270"/>
        <v>0</v>
      </c>
      <c r="AR429" s="180">
        <v>0</v>
      </c>
      <c r="AS429" s="180">
        <v>0</v>
      </c>
      <c r="AT429" s="181">
        <f t="shared" si="271"/>
        <v>0</v>
      </c>
      <c r="AU429" s="180">
        <f>+AC429-AF429-AI429-AL429-AO429-AR429</f>
        <v>0</v>
      </c>
      <c r="AV429" s="180">
        <f>+AD429-AG429-AJ429-AM429-AP429-AS429</f>
        <v>0</v>
      </c>
      <c r="AW429" s="181">
        <f t="shared" si="272"/>
        <v>0</v>
      </c>
      <c r="AX429" s="183">
        <f>+S429+W429-AA429</f>
        <v>0</v>
      </c>
      <c r="AY429" s="183">
        <f>+T429+X429-AB429</f>
        <v>0</v>
      </c>
      <c r="AZ429" s="183"/>
      <c r="BA429" s="183"/>
      <c r="BB429" s="183"/>
      <c r="BC429" s="183"/>
      <c r="BD429" s="183">
        <f>+AX429-AZ429-BB429</f>
        <v>0</v>
      </c>
      <c r="BE429" s="183">
        <f>+AY429-BA429-BC429</f>
        <v>0</v>
      </c>
    </row>
    <row r="430" spans="2:57" ht="15.75" hidden="1">
      <c r="B430" s="163">
        <v>2025</v>
      </c>
      <c r="C430" s="163">
        <v>20</v>
      </c>
      <c r="D430" s="164"/>
      <c r="E430" s="165"/>
      <c r="F430" s="163">
        <v>1</v>
      </c>
      <c r="G430" s="163">
        <v>1</v>
      </c>
      <c r="H430" s="163">
        <v>4</v>
      </c>
      <c r="I430" s="163">
        <v>2000</v>
      </c>
      <c r="J430" s="163">
        <v>2500</v>
      </c>
      <c r="K430" s="163">
        <v>255</v>
      </c>
      <c r="L430" s="166" t="s">
        <v>44</v>
      </c>
      <c r="M430" s="167"/>
      <c r="N430" s="168" t="s">
        <v>91</v>
      </c>
      <c r="O430" s="169">
        <v>0</v>
      </c>
      <c r="P430" s="169">
        <v>0</v>
      </c>
      <c r="Q430" s="169">
        <v>0</v>
      </c>
      <c r="R430" s="170"/>
      <c r="S430" s="171"/>
      <c r="T430" s="172"/>
      <c r="U430" s="169">
        <f t="shared" ref="U430:AD430" si="273">SUM(U431:U433)</f>
        <v>0</v>
      </c>
      <c r="V430" s="169">
        <f t="shared" si="273"/>
        <v>0</v>
      </c>
      <c r="W430" s="173">
        <f t="shared" si="273"/>
        <v>0</v>
      </c>
      <c r="X430" s="173">
        <f t="shared" si="273"/>
        <v>0</v>
      </c>
      <c r="Y430" s="169">
        <f t="shared" si="273"/>
        <v>0</v>
      </c>
      <c r="Z430" s="169">
        <f t="shared" si="273"/>
        <v>0</v>
      </c>
      <c r="AA430" s="173">
        <f t="shared" si="273"/>
        <v>0</v>
      </c>
      <c r="AB430" s="173">
        <f t="shared" si="273"/>
        <v>0</v>
      </c>
      <c r="AC430" s="169">
        <f t="shared" si="273"/>
        <v>0</v>
      </c>
      <c r="AD430" s="169">
        <f t="shared" si="273"/>
        <v>0</v>
      </c>
      <c r="AE430" s="169">
        <f t="shared" si="266"/>
        <v>0</v>
      </c>
      <c r="AF430" s="169">
        <f>SUM(AF431:AF433)</f>
        <v>0</v>
      </c>
      <c r="AG430" s="169">
        <f>SUM(AG431:AG433)</f>
        <v>0</v>
      </c>
      <c r="AH430" s="169">
        <f t="shared" si="267"/>
        <v>0</v>
      </c>
      <c r="AI430" s="169">
        <f>SUM(AI431:AI433)</f>
        <v>0</v>
      </c>
      <c r="AJ430" s="169">
        <f>SUM(AJ431:AJ433)</f>
        <v>0</v>
      </c>
      <c r="AK430" s="169">
        <f t="shared" si="268"/>
        <v>0</v>
      </c>
      <c r="AL430" s="169">
        <f>SUM(AL431:AL433)</f>
        <v>0</v>
      </c>
      <c r="AM430" s="169">
        <f>SUM(AM431:AM433)</f>
        <v>0</v>
      </c>
      <c r="AN430" s="169">
        <f t="shared" si="269"/>
        <v>0</v>
      </c>
      <c r="AO430" s="169">
        <f>SUM(AO431:AO433)</f>
        <v>0</v>
      </c>
      <c r="AP430" s="169">
        <f>SUM(AP431:AP433)</f>
        <v>0</v>
      </c>
      <c r="AQ430" s="169">
        <f t="shared" si="270"/>
        <v>0</v>
      </c>
      <c r="AR430" s="169">
        <f>SUM(AR431:AR433)</f>
        <v>0</v>
      </c>
      <c r="AS430" s="169">
        <f>SUM(AS431:AS433)</f>
        <v>0</v>
      </c>
      <c r="AT430" s="169">
        <f t="shared" si="271"/>
        <v>0</v>
      </c>
      <c r="AU430" s="169">
        <f>SUM(AU431:AU433)</f>
        <v>0</v>
      </c>
      <c r="AV430" s="169">
        <f>SUM(AV431:AV433)</f>
        <v>0</v>
      </c>
      <c r="AW430" s="169">
        <f t="shared" si="272"/>
        <v>0</v>
      </c>
      <c r="AX430" s="171"/>
      <c r="AY430" s="172"/>
      <c r="AZ430" s="171"/>
      <c r="BA430" s="172"/>
      <c r="BB430" s="171"/>
      <c r="BC430" s="172"/>
      <c r="BD430" s="171"/>
      <c r="BE430" s="172"/>
    </row>
    <row r="431" spans="2:57" ht="15.75" hidden="1">
      <c r="B431" s="174">
        <v>2025</v>
      </c>
      <c r="C431" s="174">
        <v>20</v>
      </c>
      <c r="D431" s="175">
        <v>0</v>
      </c>
      <c r="E431" s="176"/>
      <c r="F431" s="174">
        <v>1</v>
      </c>
      <c r="G431" s="174">
        <v>1</v>
      </c>
      <c r="H431" s="174">
        <v>4</v>
      </c>
      <c r="I431" s="174">
        <v>2000</v>
      </c>
      <c r="J431" s="174">
        <v>2500</v>
      </c>
      <c r="K431" s="174">
        <v>255</v>
      </c>
      <c r="L431" s="177">
        <v>933</v>
      </c>
      <c r="M431" s="178">
        <v>0</v>
      </c>
      <c r="N431" s="179" t="s">
        <v>91</v>
      </c>
      <c r="O431" s="180">
        <v>0</v>
      </c>
      <c r="P431" s="180">
        <v>0</v>
      </c>
      <c r="Q431" s="181">
        <v>0</v>
      </c>
      <c r="R431" s="182" t="s">
        <v>82</v>
      </c>
      <c r="S431" s="183">
        <v>0</v>
      </c>
      <c r="T431" s="183">
        <v>0</v>
      </c>
      <c r="U431" s="180">
        <v>0</v>
      </c>
      <c r="V431" s="180">
        <v>0</v>
      </c>
      <c r="W431" s="183">
        <v>0</v>
      </c>
      <c r="X431" s="183">
        <v>0</v>
      </c>
      <c r="Y431" s="180">
        <v>0</v>
      </c>
      <c r="Z431" s="180">
        <v>0</v>
      </c>
      <c r="AA431" s="183">
        <v>0</v>
      </c>
      <c r="AB431" s="183">
        <v>0</v>
      </c>
      <c r="AC431" s="180">
        <f t="shared" ref="AC431:AD433" si="274">+O431+U431-Y431</f>
        <v>0</v>
      </c>
      <c r="AD431" s="180">
        <f t="shared" si="274"/>
        <v>0</v>
      </c>
      <c r="AE431" s="181">
        <f t="shared" si="266"/>
        <v>0</v>
      </c>
      <c r="AF431" s="180">
        <v>0</v>
      </c>
      <c r="AG431" s="180">
        <v>0</v>
      </c>
      <c r="AH431" s="181">
        <f t="shared" si="267"/>
        <v>0</v>
      </c>
      <c r="AI431" s="180">
        <v>0</v>
      </c>
      <c r="AJ431" s="180">
        <v>0</v>
      </c>
      <c r="AK431" s="181">
        <f t="shared" si="268"/>
        <v>0</v>
      </c>
      <c r="AL431" s="180">
        <v>0</v>
      </c>
      <c r="AM431" s="180">
        <v>0</v>
      </c>
      <c r="AN431" s="181">
        <f t="shared" si="269"/>
        <v>0</v>
      </c>
      <c r="AO431" s="180">
        <v>0</v>
      </c>
      <c r="AP431" s="180">
        <v>0</v>
      </c>
      <c r="AQ431" s="181">
        <f t="shared" si="270"/>
        <v>0</v>
      </c>
      <c r="AR431" s="180">
        <v>0</v>
      </c>
      <c r="AS431" s="180">
        <v>0</v>
      </c>
      <c r="AT431" s="181">
        <f t="shared" si="271"/>
        <v>0</v>
      </c>
      <c r="AU431" s="180">
        <f t="shared" ref="AU431:AV433" si="275">+AC431-AF431-AI431-AL431-AO431-AR431</f>
        <v>0</v>
      </c>
      <c r="AV431" s="180">
        <f t="shared" si="275"/>
        <v>0</v>
      </c>
      <c r="AW431" s="181">
        <f t="shared" si="272"/>
        <v>0</v>
      </c>
      <c r="AX431" s="183">
        <f t="shared" ref="AX431:AY433" si="276">+S431+W431-AA431</f>
        <v>0</v>
      </c>
      <c r="AY431" s="183">
        <f t="shared" si="276"/>
        <v>0</v>
      </c>
      <c r="AZ431" s="183"/>
      <c r="BA431" s="183"/>
      <c r="BB431" s="183"/>
      <c r="BC431" s="183"/>
      <c r="BD431" s="183">
        <f t="shared" ref="BD431:BE433" si="277">+AX431-AZ431-BB431</f>
        <v>0</v>
      </c>
      <c r="BE431" s="183">
        <f t="shared" si="277"/>
        <v>0</v>
      </c>
    </row>
    <row r="432" spans="2:57" ht="15.75" hidden="1">
      <c r="B432" s="174">
        <v>2025</v>
      </c>
      <c r="C432" s="174">
        <v>20</v>
      </c>
      <c r="D432" s="175">
        <v>0</v>
      </c>
      <c r="E432" s="176"/>
      <c r="F432" s="174">
        <v>1</v>
      </c>
      <c r="G432" s="174">
        <v>1</v>
      </c>
      <c r="H432" s="174">
        <v>4</v>
      </c>
      <c r="I432" s="174">
        <v>2000</v>
      </c>
      <c r="J432" s="174">
        <v>2500</v>
      </c>
      <c r="K432" s="174">
        <v>255</v>
      </c>
      <c r="L432" s="177">
        <v>826</v>
      </c>
      <c r="M432" s="178">
        <v>0</v>
      </c>
      <c r="N432" s="179" t="s">
        <v>314</v>
      </c>
      <c r="O432" s="180">
        <v>0</v>
      </c>
      <c r="P432" s="180">
        <v>0</v>
      </c>
      <c r="Q432" s="181">
        <v>0</v>
      </c>
      <c r="R432" s="182" t="s">
        <v>209</v>
      </c>
      <c r="S432" s="183">
        <v>0</v>
      </c>
      <c r="T432" s="183">
        <v>0</v>
      </c>
      <c r="U432" s="180">
        <v>0</v>
      </c>
      <c r="V432" s="180">
        <v>0</v>
      </c>
      <c r="W432" s="183">
        <v>0</v>
      </c>
      <c r="X432" s="183">
        <v>0</v>
      </c>
      <c r="Y432" s="180">
        <v>0</v>
      </c>
      <c r="Z432" s="180">
        <v>0</v>
      </c>
      <c r="AA432" s="183">
        <v>0</v>
      </c>
      <c r="AB432" s="183">
        <v>0</v>
      </c>
      <c r="AC432" s="180">
        <f t="shared" si="274"/>
        <v>0</v>
      </c>
      <c r="AD432" s="180">
        <f t="shared" si="274"/>
        <v>0</v>
      </c>
      <c r="AE432" s="181">
        <f t="shared" si="266"/>
        <v>0</v>
      </c>
      <c r="AF432" s="180">
        <v>0</v>
      </c>
      <c r="AG432" s="180">
        <v>0</v>
      </c>
      <c r="AH432" s="181">
        <f t="shared" si="267"/>
        <v>0</v>
      </c>
      <c r="AI432" s="180">
        <v>0</v>
      </c>
      <c r="AJ432" s="180">
        <v>0</v>
      </c>
      <c r="AK432" s="181">
        <f t="shared" si="268"/>
        <v>0</v>
      </c>
      <c r="AL432" s="180">
        <v>0</v>
      </c>
      <c r="AM432" s="180">
        <v>0</v>
      </c>
      <c r="AN432" s="181">
        <f t="shared" si="269"/>
        <v>0</v>
      </c>
      <c r="AO432" s="180">
        <v>0</v>
      </c>
      <c r="AP432" s="180">
        <v>0</v>
      </c>
      <c r="AQ432" s="181">
        <f t="shared" si="270"/>
        <v>0</v>
      </c>
      <c r="AR432" s="180">
        <v>0</v>
      </c>
      <c r="AS432" s="180">
        <v>0</v>
      </c>
      <c r="AT432" s="181">
        <f t="shared" si="271"/>
        <v>0</v>
      </c>
      <c r="AU432" s="180">
        <f t="shared" si="275"/>
        <v>0</v>
      </c>
      <c r="AV432" s="180">
        <f t="shared" si="275"/>
        <v>0</v>
      </c>
      <c r="AW432" s="181">
        <f t="shared" si="272"/>
        <v>0</v>
      </c>
      <c r="AX432" s="183">
        <f t="shared" si="276"/>
        <v>0</v>
      </c>
      <c r="AY432" s="183">
        <f t="shared" si="276"/>
        <v>0</v>
      </c>
      <c r="AZ432" s="183"/>
      <c r="BA432" s="183"/>
      <c r="BB432" s="183"/>
      <c r="BC432" s="183"/>
      <c r="BD432" s="183">
        <f t="shared" si="277"/>
        <v>0</v>
      </c>
      <c r="BE432" s="183">
        <f t="shared" si="277"/>
        <v>0</v>
      </c>
    </row>
    <row r="433" spans="2:57" ht="15.75" hidden="1">
      <c r="B433" s="174">
        <v>2025</v>
      </c>
      <c r="C433" s="174">
        <v>20</v>
      </c>
      <c r="D433" s="175">
        <v>0</v>
      </c>
      <c r="E433" s="176"/>
      <c r="F433" s="174">
        <v>1</v>
      </c>
      <c r="G433" s="174">
        <v>1</v>
      </c>
      <c r="H433" s="174">
        <v>4</v>
      </c>
      <c r="I433" s="174">
        <v>2000</v>
      </c>
      <c r="J433" s="174">
        <v>2500</v>
      </c>
      <c r="K433" s="174">
        <v>255</v>
      </c>
      <c r="L433" s="177">
        <v>818</v>
      </c>
      <c r="M433" s="178">
        <v>0</v>
      </c>
      <c r="N433" s="179" t="s">
        <v>315</v>
      </c>
      <c r="O433" s="180">
        <v>0</v>
      </c>
      <c r="P433" s="180">
        <v>0</v>
      </c>
      <c r="Q433" s="181">
        <v>0</v>
      </c>
      <c r="R433" s="182" t="s">
        <v>209</v>
      </c>
      <c r="S433" s="183">
        <v>0</v>
      </c>
      <c r="T433" s="183">
        <v>0</v>
      </c>
      <c r="U433" s="180">
        <v>0</v>
      </c>
      <c r="V433" s="180">
        <v>0</v>
      </c>
      <c r="W433" s="183">
        <v>0</v>
      </c>
      <c r="X433" s="183">
        <v>0</v>
      </c>
      <c r="Y433" s="180">
        <v>0</v>
      </c>
      <c r="Z433" s="180">
        <v>0</v>
      </c>
      <c r="AA433" s="183">
        <v>0</v>
      </c>
      <c r="AB433" s="183">
        <v>0</v>
      </c>
      <c r="AC433" s="180">
        <f t="shared" si="274"/>
        <v>0</v>
      </c>
      <c r="AD433" s="180">
        <f t="shared" si="274"/>
        <v>0</v>
      </c>
      <c r="AE433" s="181">
        <f t="shared" si="266"/>
        <v>0</v>
      </c>
      <c r="AF433" s="180">
        <v>0</v>
      </c>
      <c r="AG433" s="180">
        <v>0</v>
      </c>
      <c r="AH433" s="181">
        <f t="shared" si="267"/>
        <v>0</v>
      </c>
      <c r="AI433" s="180">
        <v>0</v>
      </c>
      <c r="AJ433" s="180">
        <v>0</v>
      </c>
      <c r="AK433" s="181">
        <f t="shared" si="268"/>
        <v>0</v>
      </c>
      <c r="AL433" s="180">
        <v>0</v>
      </c>
      <c r="AM433" s="180">
        <v>0</v>
      </c>
      <c r="AN433" s="181">
        <f t="shared" si="269"/>
        <v>0</v>
      </c>
      <c r="AO433" s="180">
        <v>0</v>
      </c>
      <c r="AP433" s="180">
        <v>0</v>
      </c>
      <c r="AQ433" s="181">
        <f t="shared" si="270"/>
        <v>0</v>
      </c>
      <c r="AR433" s="180">
        <v>0</v>
      </c>
      <c r="AS433" s="180">
        <v>0</v>
      </c>
      <c r="AT433" s="181">
        <f t="shared" si="271"/>
        <v>0</v>
      </c>
      <c r="AU433" s="180">
        <f t="shared" si="275"/>
        <v>0</v>
      </c>
      <c r="AV433" s="180">
        <f t="shared" si="275"/>
        <v>0</v>
      </c>
      <c r="AW433" s="181">
        <f t="shared" si="272"/>
        <v>0</v>
      </c>
      <c r="AX433" s="183">
        <f t="shared" si="276"/>
        <v>0</v>
      </c>
      <c r="AY433" s="183">
        <f t="shared" si="276"/>
        <v>0</v>
      </c>
      <c r="AZ433" s="183"/>
      <c r="BA433" s="183"/>
      <c r="BB433" s="183"/>
      <c r="BC433" s="183"/>
      <c r="BD433" s="183">
        <f t="shared" si="277"/>
        <v>0</v>
      </c>
      <c r="BE433" s="183">
        <f t="shared" si="277"/>
        <v>0</v>
      </c>
    </row>
    <row r="434" spans="2:57" ht="15.75" hidden="1">
      <c r="B434" s="152">
        <v>2025</v>
      </c>
      <c r="C434" s="152">
        <v>20</v>
      </c>
      <c r="D434" s="153"/>
      <c r="E434" s="154"/>
      <c r="F434" s="152">
        <v>1</v>
      </c>
      <c r="G434" s="152">
        <v>1</v>
      </c>
      <c r="H434" s="152">
        <v>4</v>
      </c>
      <c r="I434" s="152">
        <v>2000</v>
      </c>
      <c r="J434" s="152">
        <v>2600</v>
      </c>
      <c r="K434" s="152"/>
      <c r="L434" s="155" t="s">
        <v>44</v>
      </c>
      <c r="M434" s="156"/>
      <c r="N434" s="157" t="s">
        <v>93</v>
      </c>
      <c r="O434" s="158">
        <v>0</v>
      </c>
      <c r="P434" s="158">
        <v>0</v>
      </c>
      <c r="Q434" s="158">
        <v>0</v>
      </c>
      <c r="R434" s="159"/>
      <c r="S434" s="160"/>
      <c r="T434" s="161"/>
      <c r="U434" s="158">
        <f t="shared" ref="U434:AD435" si="278">U435</f>
        <v>0</v>
      </c>
      <c r="V434" s="158">
        <f t="shared" si="278"/>
        <v>0</v>
      </c>
      <c r="W434" s="162">
        <f t="shared" si="278"/>
        <v>0</v>
      </c>
      <c r="X434" s="162">
        <f t="shared" si="278"/>
        <v>0</v>
      </c>
      <c r="Y434" s="158">
        <f t="shared" si="278"/>
        <v>0</v>
      </c>
      <c r="Z434" s="158">
        <f t="shared" si="278"/>
        <v>0</v>
      </c>
      <c r="AA434" s="162">
        <f t="shared" si="278"/>
        <v>0</v>
      </c>
      <c r="AB434" s="162">
        <f t="shared" si="278"/>
        <v>0</v>
      </c>
      <c r="AC434" s="158">
        <f t="shared" si="278"/>
        <v>0</v>
      </c>
      <c r="AD434" s="158">
        <f t="shared" si="278"/>
        <v>0</v>
      </c>
      <c r="AE434" s="158">
        <f t="shared" si="266"/>
        <v>0</v>
      </c>
      <c r="AF434" s="158">
        <f>AF435</f>
        <v>0</v>
      </c>
      <c r="AG434" s="158">
        <f>AG435</f>
        <v>0</v>
      </c>
      <c r="AH434" s="158">
        <f t="shared" si="267"/>
        <v>0</v>
      </c>
      <c r="AI434" s="158">
        <f>AI435</f>
        <v>0</v>
      </c>
      <c r="AJ434" s="158">
        <f>AJ435</f>
        <v>0</v>
      </c>
      <c r="AK434" s="158">
        <f t="shared" si="268"/>
        <v>0</v>
      </c>
      <c r="AL434" s="158">
        <f>AL435</f>
        <v>0</v>
      </c>
      <c r="AM434" s="158">
        <f>AM435</f>
        <v>0</v>
      </c>
      <c r="AN434" s="158">
        <f t="shared" si="269"/>
        <v>0</v>
      </c>
      <c r="AO434" s="158">
        <f>AO435</f>
        <v>0</v>
      </c>
      <c r="AP434" s="158">
        <f>AP435</f>
        <v>0</v>
      </c>
      <c r="AQ434" s="158">
        <f t="shared" si="270"/>
        <v>0</v>
      </c>
      <c r="AR434" s="158">
        <f>AR435</f>
        <v>0</v>
      </c>
      <c r="AS434" s="158">
        <f>AS435</f>
        <v>0</v>
      </c>
      <c r="AT434" s="158">
        <f t="shared" si="271"/>
        <v>0</v>
      </c>
      <c r="AU434" s="158">
        <f>AU435</f>
        <v>0</v>
      </c>
      <c r="AV434" s="158">
        <f>AV435</f>
        <v>0</v>
      </c>
      <c r="AW434" s="158">
        <f t="shared" si="272"/>
        <v>0</v>
      </c>
      <c r="AX434" s="160"/>
      <c r="AY434" s="161"/>
      <c r="AZ434" s="160"/>
      <c r="BA434" s="161"/>
      <c r="BB434" s="160"/>
      <c r="BC434" s="161"/>
      <c r="BD434" s="160"/>
      <c r="BE434" s="161"/>
    </row>
    <row r="435" spans="2:57" ht="15.75" hidden="1">
      <c r="B435" s="163">
        <v>2025</v>
      </c>
      <c r="C435" s="163">
        <v>20</v>
      </c>
      <c r="D435" s="164"/>
      <c r="E435" s="165"/>
      <c r="F435" s="163">
        <v>1</v>
      </c>
      <c r="G435" s="163">
        <v>1</v>
      </c>
      <c r="H435" s="163">
        <v>4</v>
      </c>
      <c r="I435" s="163">
        <v>2000</v>
      </c>
      <c r="J435" s="163">
        <v>2600</v>
      </c>
      <c r="K435" s="163">
        <v>261</v>
      </c>
      <c r="L435" s="166" t="s">
        <v>44</v>
      </c>
      <c r="M435" s="167"/>
      <c r="N435" s="168" t="s">
        <v>93</v>
      </c>
      <c r="O435" s="169">
        <v>0</v>
      </c>
      <c r="P435" s="169">
        <v>0</v>
      </c>
      <c r="Q435" s="169">
        <v>0</v>
      </c>
      <c r="R435" s="170"/>
      <c r="S435" s="171"/>
      <c r="T435" s="172"/>
      <c r="U435" s="169">
        <f t="shared" si="278"/>
        <v>0</v>
      </c>
      <c r="V435" s="169">
        <f t="shared" si="278"/>
        <v>0</v>
      </c>
      <c r="W435" s="173">
        <f t="shared" si="278"/>
        <v>0</v>
      </c>
      <c r="X435" s="173">
        <f t="shared" si="278"/>
        <v>0</v>
      </c>
      <c r="Y435" s="169">
        <f t="shared" si="278"/>
        <v>0</v>
      </c>
      <c r="Z435" s="169">
        <f t="shared" si="278"/>
        <v>0</v>
      </c>
      <c r="AA435" s="173">
        <f t="shared" si="278"/>
        <v>0</v>
      </c>
      <c r="AB435" s="173">
        <f t="shared" si="278"/>
        <v>0</v>
      </c>
      <c r="AC435" s="169">
        <f t="shared" si="278"/>
        <v>0</v>
      </c>
      <c r="AD435" s="169">
        <f t="shared" si="278"/>
        <v>0</v>
      </c>
      <c r="AE435" s="169">
        <f t="shared" si="266"/>
        <v>0</v>
      </c>
      <c r="AF435" s="169">
        <f>AF436</f>
        <v>0</v>
      </c>
      <c r="AG435" s="169">
        <f>AG436</f>
        <v>0</v>
      </c>
      <c r="AH435" s="169">
        <f t="shared" si="267"/>
        <v>0</v>
      </c>
      <c r="AI435" s="169">
        <f>AI436</f>
        <v>0</v>
      </c>
      <c r="AJ435" s="169">
        <f>AJ436</f>
        <v>0</v>
      </c>
      <c r="AK435" s="169">
        <f t="shared" si="268"/>
        <v>0</v>
      </c>
      <c r="AL435" s="169">
        <f>AL436</f>
        <v>0</v>
      </c>
      <c r="AM435" s="169">
        <f>AM436</f>
        <v>0</v>
      </c>
      <c r="AN435" s="169">
        <f t="shared" si="269"/>
        <v>0</v>
      </c>
      <c r="AO435" s="169">
        <f>AO436</f>
        <v>0</v>
      </c>
      <c r="AP435" s="169">
        <f>AP436</f>
        <v>0</v>
      </c>
      <c r="AQ435" s="169">
        <f t="shared" si="270"/>
        <v>0</v>
      </c>
      <c r="AR435" s="169">
        <f>AR436</f>
        <v>0</v>
      </c>
      <c r="AS435" s="169">
        <f>AS436</f>
        <v>0</v>
      </c>
      <c r="AT435" s="169">
        <f t="shared" si="271"/>
        <v>0</v>
      </c>
      <c r="AU435" s="169">
        <f>AU436</f>
        <v>0</v>
      </c>
      <c r="AV435" s="169">
        <f>AV436</f>
        <v>0</v>
      </c>
      <c r="AW435" s="169">
        <f t="shared" si="272"/>
        <v>0</v>
      </c>
      <c r="AX435" s="171"/>
      <c r="AY435" s="172"/>
      <c r="AZ435" s="171"/>
      <c r="BA435" s="172"/>
      <c r="BB435" s="171"/>
      <c r="BC435" s="172"/>
      <c r="BD435" s="171"/>
      <c r="BE435" s="172"/>
    </row>
    <row r="436" spans="2:57" ht="15.75" hidden="1">
      <c r="B436" s="174">
        <v>2025</v>
      </c>
      <c r="C436" s="174">
        <v>20</v>
      </c>
      <c r="D436" s="175">
        <v>0</v>
      </c>
      <c r="E436" s="176"/>
      <c r="F436" s="174">
        <v>1</v>
      </c>
      <c r="G436" s="174">
        <v>1</v>
      </c>
      <c r="H436" s="174">
        <v>4</v>
      </c>
      <c r="I436" s="174">
        <v>2000</v>
      </c>
      <c r="J436" s="174">
        <v>2600</v>
      </c>
      <c r="K436" s="174">
        <v>261</v>
      </c>
      <c r="L436" s="177">
        <v>715</v>
      </c>
      <c r="M436" s="178">
        <v>0</v>
      </c>
      <c r="N436" s="179" t="s">
        <v>94</v>
      </c>
      <c r="O436" s="180">
        <v>0</v>
      </c>
      <c r="P436" s="180">
        <v>0</v>
      </c>
      <c r="Q436" s="181">
        <v>0</v>
      </c>
      <c r="R436" s="182" t="s">
        <v>95</v>
      </c>
      <c r="S436" s="183">
        <v>0</v>
      </c>
      <c r="T436" s="183">
        <v>0</v>
      </c>
      <c r="U436" s="180">
        <v>0</v>
      </c>
      <c r="V436" s="180">
        <v>0</v>
      </c>
      <c r="W436" s="183">
        <v>0</v>
      </c>
      <c r="X436" s="183">
        <v>0</v>
      </c>
      <c r="Y436" s="180">
        <v>0</v>
      </c>
      <c r="Z436" s="180">
        <v>0</v>
      </c>
      <c r="AA436" s="183">
        <v>0</v>
      </c>
      <c r="AB436" s="183">
        <v>0</v>
      </c>
      <c r="AC436" s="180">
        <f>+O436+U436-Y436</f>
        <v>0</v>
      </c>
      <c r="AD436" s="180">
        <f>+P436+V436-Z436</f>
        <v>0</v>
      </c>
      <c r="AE436" s="181">
        <f t="shared" si="266"/>
        <v>0</v>
      </c>
      <c r="AF436" s="180">
        <v>0</v>
      </c>
      <c r="AG436" s="180">
        <v>0</v>
      </c>
      <c r="AH436" s="181">
        <f t="shared" si="267"/>
        <v>0</v>
      </c>
      <c r="AI436" s="180">
        <v>0</v>
      </c>
      <c r="AJ436" s="180">
        <v>0</v>
      </c>
      <c r="AK436" s="181">
        <f t="shared" si="268"/>
        <v>0</v>
      </c>
      <c r="AL436" s="180">
        <v>0</v>
      </c>
      <c r="AM436" s="180">
        <v>0</v>
      </c>
      <c r="AN436" s="181">
        <f t="shared" si="269"/>
        <v>0</v>
      </c>
      <c r="AO436" s="180">
        <v>0</v>
      </c>
      <c r="AP436" s="180">
        <v>0</v>
      </c>
      <c r="AQ436" s="181">
        <f t="shared" si="270"/>
        <v>0</v>
      </c>
      <c r="AR436" s="180">
        <v>0</v>
      </c>
      <c r="AS436" s="180">
        <v>0</v>
      </c>
      <c r="AT436" s="181">
        <f t="shared" si="271"/>
        <v>0</v>
      </c>
      <c r="AU436" s="180">
        <f>+AC436-AF436-AI436-AL436-AO436-AR436</f>
        <v>0</v>
      </c>
      <c r="AV436" s="180">
        <f>+AD436-AG436-AJ436-AM436-AP436-AS436</f>
        <v>0</v>
      </c>
      <c r="AW436" s="181">
        <f t="shared" si="272"/>
        <v>0</v>
      </c>
      <c r="AX436" s="183">
        <f>+S436+W436-AA436</f>
        <v>0</v>
      </c>
      <c r="AY436" s="183">
        <f>+T436+X436-AB436</f>
        <v>0</v>
      </c>
      <c r="AZ436" s="183"/>
      <c r="BA436" s="183"/>
      <c r="BB436" s="183"/>
      <c r="BC436" s="183"/>
      <c r="BD436" s="183">
        <f>+AX436-AZ436-BB436</f>
        <v>0</v>
      </c>
      <c r="BE436" s="183">
        <f>+AY436-BA436-BC436</f>
        <v>0</v>
      </c>
    </row>
    <row r="437" spans="2:57" ht="31.5" hidden="1">
      <c r="B437" s="152">
        <v>2025</v>
      </c>
      <c r="C437" s="152">
        <v>20</v>
      </c>
      <c r="D437" s="153"/>
      <c r="E437" s="154"/>
      <c r="F437" s="152">
        <v>1</v>
      </c>
      <c r="G437" s="152">
        <v>1</v>
      </c>
      <c r="H437" s="152">
        <v>4</v>
      </c>
      <c r="I437" s="152">
        <v>2000</v>
      </c>
      <c r="J437" s="152">
        <v>2700</v>
      </c>
      <c r="K437" s="152"/>
      <c r="L437" s="155" t="s">
        <v>44</v>
      </c>
      <c r="M437" s="156"/>
      <c r="N437" s="157" t="s">
        <v>96</v>
      </c>
      <c r="O437" s="158">
        <v>0</v>
      </c>
      <c r="P437" s="158">
        <v>0</v>
      </c>
      <c r="Q437" s="158">
        <v>0</v>
      </c>
      <c r="R437" s="159"/>
      <c r="S437" s="160"/>
      <c r="T437" s="161"/>
      <c r="U437" s="158">
        <f t="shared" ref="U437:AD437" si="279">U438+U463+U465+U473</f>
        <v>0</v>
      </c>
      <c r="V437" s="158">
        <f t="shared" si="279"/>
        <v>0</v>
      </c>
      <c r="W437" s="162">
        <f t="shared" si="279"/>
        <v>0</v>
      </c>
      <c r="X437" s="162">
        <f t="shared" si="279"/>
        <v>0</v>
      </c>
      <c r="Y437" s="158">
        <f t="shared" si="279"/>
        <v>0</v>
      </c>
      <c r="Z437" s="158">
        <f t="shared" si="279"/>
        <v>0</v>
      </c>
      <c r="AA437" s="162">
        <f t="shared" si="279"/>
        <v>0</v>
      </c>
      <c r="AB437" s="162">
        <f t="shared" si="279"/>
        <v>0</v>
      </c>
      <c r="AC437" s="158">
        <f t="shared" si="279"/>
        <v>0</v>
      </c>
      <c r="AD437" s="158">
        <f t="shared" si="279"/>
        <v>0</v>
      </c>
      <c r="AE437" s="158">
        <f t="shared" si="266"/>
        <v>0</v>
      </c>
      <c r="AF437" s="158">
        <f>AF438+AF463+AF465+AF473</f>
        <v>0</v>
      </c>
      <c r="AG437" s="158">
        <f>AG438+AG463+AG465+AG473</f>
        <v>0</v>
      </c>
      <c r="AH437" s="158">
        <f t="shared" si="267"/>
        <v>0</v>
      </c>
      <c r="AI437" s="158">
        <f>AI438+AI463+AI465+AI473</f>
        <v>0</v>
      </c>
      <c r="AJ437" s="158">
        <f>AJ438+AJ463+AJ465+AJ473</f>
        <v>0</v>
      </c>
      <c r="AK437" s="158">
        <f t="shared" si="268"/>
        <v>0</v>
      </c>
      <c r="AL437" s="158">
        <f>AL438+AL463+AL465+AL473</f>
        <v>0</v>
      </c>
      <c r="AM437" s="158">
        <f>AM438+AM463+AM465+AM473</f>
        <v>0</v>
      </c>
      <c r="AN437" s="158">
        <f t="shared" si="269"/>
        <v>0</v>
      </c>
      <c r="AO437" s="158">
        <f>AO438+AO463+AO465+AO473</f>
        <v>0</v>
      </c>
      <c r="AP437" s="158">
        <f>AP438+AP463+AP465+AP473</f>
        <v>0</v>
      </c>
      <c r="AQ437" s="158">
        <f t="shared" si="270"/>
        <v>0</v>
      </c>
      <c r="AR437" s="158">
        <f>AR438+AR463+AR465+AR473</f>
        <v>0</v>
      </c>
      <c r="AS437" s="158">
        <f>AS438+AS463+AS465+AS473</f>
        <v>0</v>
      </c>
      <c r="AT437" s="158">
        <f t="shared" si="271"/>
        <v>0</v>
      </c>
      <c r="AU437" s="158">
        <f>AU438+AU463+AU465+AU473</f>
        <v>0</v>
      </c>
      <c r="AV437" s="158">
        <f>AV438+AV463+AV465+AV473</f>
        <v>0</v>
      </c>
      <c r="AW437" s="158">
        <f t="shared" si="272"/>
        <v>0</v>
      </c>
      <c r="AX437" s="160"/>
      <c r="AY437" s="161"/>
      <c r="AZ437" s="160"/>
      <c r="BA437" s="161"/>
      <c r="BB437" s="160"/>
      <c r="BC437" s="161"/>
      <c r="BD437" s="160"/>
      <c r="BE437" s="161"/>
    </row>
    <row r="438" spans="2:57" ht="15.75" hidden="1">
      <c r="B438" s="163">
        <v>2025</v>
      </c>
      <c r="C438" s="163">
        <v>20</v>
      </c>
      <c r="D438" s="164"/>
      <c r="E438" s="165"/>
      <c r="F438" s="163">
        <v>1</v>
      </c>
      <c r="G438" s="163">
        <v>1</v>
      </c>
      <c r="H438" s="163">
        <v>4</v>
      </c>
      <c r="I438" s="163">
        <v>2000</v>
      </c>
      <c r="J438" s="163">
        <v>2700</v>
      </c>
      <c r="K438" s="163">
        <v>271</v>
      </c>
      <c r="L438" s="166" t="s">
        <v>44</v>
      </c>
      <c r="M438" s="167"/>
      <c r="N438" s="168" t="s">
        <v>97</v>
      </c>
      <c r="O438" s="169">
        <v>0</v>
      </c>
      <c r="P438" s="169">
        <v>0</v>
      </c>
      <c r="Q438" s="169">
        <v>0</v>
      </c>
      <c r="R438" s="170"/>
      <c r="S438" s="171"/>
      <c r="T438" s="172"/>
      <c r="U438" s="169">
        <f t="shared" ref="U438:AD438" si="280">SUM(U439:U462)</f>
        <v>0</v>
      </c>
      <c r="V438" s="169">
        <f t="shared" si="280"/>
        <v>0</v>
      </c>
      <c r="W438" s="173">
        <f t="shared" si="280"/>
        <v>0</v>
      </c>
      <c r="X438" s="173">
        <f t="shared" si="280"/>
        <v>0</v>
      </c>
      <c r="Y438" s="169">
        <f t="shared" si="280"/>
        <v>0</v>
      </c>
      <c r="Z438" s="169">
        <f t="shared" si="280"/>
        <v>0</v>
      </c>
      <c r="AA438" s="173">
        <f t="shared" si="280"/>
        <v>0</v>
      </c>
      <c r="AB438" s="173">
        <f t="shared" si="280"/>
        <v>0</v>
      </c>
      <c r="AC438" s="169">
        <f t="shared" si="280"/>
        <v>0</v>
      </c>
      <c r="AD438" s="169">
        <f t="shared" si="280"/>
        <v>0</v>
      </c>
      <c r="AE438" s="169">
        <f t="shared" si="266"/>
        <v>0</v>
      </c>
      <c r="AF438" s="169">
        <f>SUM(AF439:AF462)</f>
        <v>0</v>
      </c>
      <c r="AG438" s="169">
        <f>SUM(AG439:AG462)</f>
        <v>0</v>
      </c>
      <c r="AH438" s="169">
        <f t="shared" si="267"/>
        <v>0</v>
      </c>
      <c r="AI438" s="169">
        <f>SUM(AI439:AI462)</f>
        <v>0</v>
      </c>
      <c r="AJ438" s="169">
        <f>SUM(AJ439:AJ462)</f>
        <v>0</v>
      </c>
      <c r="AK438" s="169">
        <f t="shared" si="268"/>
        <v>0</v>
      </c>
      <c r="AL438" s="169">
        <f>SUM(AL439:AL462)</f>
        <v>0</v>
      </c>
      <c r="AM438" s="169">
        <f>SUM(AM439:AM462)</f>
        <v>0</v>
      </c>
      <c r="AN438" s="169">
        <f t="shared" si="269"/>
        <v>0</v>
      </c>
      <c r="AO438" s="169">
        <f>SUM(AO439:AO462)</f>
        <v>0</v>
      </c>
      <c r="AP438" s="169">
        <f>SUM(AP439:AP462)</f>
        <v>0</v>
      </c>
      <c r="AQ438" s="169">
        <f t="shared" si="270"/>
        <v>0</v>
      </c>
      <c r="AR438" s="169">
        <f>SUM(AR439:AR462)</f>
        <v>0</v>
      </c>
      <c r="AS438" s="169">
        <f>SUM(AS439:AS462)</f>
        <v>0</v>
      </c>
      <c r="AT438" s="169">
        <f t="shared" si="271"/>
        <v>0</v>
      </c>
      <c r="AU438" s="169">
        <f>SUM(AU439:AU462)</f>
        <v>0</v>
      </c>
      <c r="AV438" s="169">
        <f>SUM(AV439:AV462)</f>
        <v>0</v>
      </c>
      <c r="AW438" s="169">
        <f t="shared" si="272"/>
        <v>0</v>
      </c>
      <c r="AX438" s="171"/>
      <c r="AY438" s="172"/>
      <c r="AZ438" s="171"/>
      <c r="BA438" s="172"/>
      <c r="BB438" s="171"/>
      <c r="BC438" s="172"/>
      <c r="BD438" s="171"/>
      <c r="BE438" s="172"/>
    </row>
    <row r="439" spans="2:57" ht="15.75" hidden="1">
      <c r="B439" s="174">
        <v>2025</v>
      </c>
      <c r="C439" s="174">
        <v>20</v>
      </c>
      <c r="D439" s="175">
        <v>0</v>
      </c>
      <c r="E439" s="176"/>
      <c r="F439" s="174">
        <v>1</v>
      </c>
      <c r="G439" s="174">
        <v>1</v>
      </c>
      <c r="H439" s="174">
        <v>4</v>
      </c>
      <c r="I439" s="174">
        <v>2000</v>
      </c>
      <c r="J439" s="174">
        <v>2700</v>
      </c>
      <c r="K439" s="174">
        <v>271</v>
      </c>
      <c r="L439" s="177">
        <v>145</v>
      </c>
      <c r="M439" s="178">
        <v>0</v>
      </c>
      <c r="N439" s="179" t="s">
        <v>316</v>
      </c>
      <c r="O439" s="180">
        <v>0</v>
      </c>
      <c r="P439" s="180">
        <v>0</v>
      </c>
      <c r="Q439" s="181">
        <v>0</v>
      </c>
      <c r="R439" s="182" t="s">
        <v>98</v>
      </c>
      <c r="S439" s="183">
        <v>0</v>
      </c>
      <c r="T439" s="183">
        <v>0</v>
      </c>
      <c r="U439" s="180">
        <v>0</v>
      </c>
      <c r="V439" s="180">
        <v>0</v>
      </c>
      <c r="W439" s="183">
        <v>0</v>
      </c>
      <c r="X439" s="183">
        <v>0</v>
      </c>
      <c r="Y439" s="180">
        <v>0</v>
      </c>
      <c r="Z439" s="180">
        <v>0</v>
      </c>
      <c r="AA439" s="183">
        <v>0</v>
      </c>
      <c r="AB439" s="183">
        <v>0</v>
      </c>
      <c r="AC439" s="180">
        <f t="shared" ref="AC439:AD462" si="281">+O439+U439-Y439</f>
        <v>0</v>
      </c>
      <c r="AD439" s="180">
        <f t="shared" si="281"/>
        <v>0</v>
      </c>
      <c r="AE439" s="181">
        <f t="shared" si="266"/>
        <v>0</v>
      </c>
      <c r="AF439" s="180">
        <v>0</v>
      </c>
      <c r="AG439" s="180">
        <v>0</v>
      </c>
      <c r="AH439" s="181">
        <f t="shared" si="267"/>
        <v>0</v>
      </c>
      <c r="AI439" s="180">
        <v>0</v>
      </c>
      <c r="AJ439" s="180">
        <v>0</v>
      </c>
      <c r="AK439" s="181">
        <f t="shared" si="268"/>
        <v>0</v>
      </c>
      <c r="AL439" s="180">
        <v>0</v>
      </c>
      <c r="AM439" s="180">
        <v>0</v>
      </c>
      <c r="AN439" s="181">
        <f t="shared" si="269"/>
        <v>0</v>
      </c>
      <c r="AO439" s="180">
        <v>0</v>
      </c>
      <c r="AP439" s="180">
        <v>0</v>
      </c>
      <c r="AQ439" s="181">
        <f t="shared" si="270"/>
        <v>0</v>
      </c>
      <c r="AR439" s="180">
        <v>0</v>
      </c>
      <c r="AS439" s="180">
        <v>0</v>
      </c>
      <c r="AT439" s="181">
        <f t="shared" si="271"/>
        <v>0</v>
      </c>
      <c r="AU439" s="180">
        <f t="shared" ref="AU439:AV462" si="282">+AC439-AF439-AI439-AL439-AO439-AR439</f>
        <v>0</v>
      </c>
      <c r="AV439" s="180">
        <f t="shared" si="282"/>
        <v>0</v>
      </c>
      <c r="AW439" s="181">
        <f t="shared" si="272"/>
        <v>0</v>
      </c>
      <c r="AX439" s="183">
        <f t="shared" ref="AX439:AY462" si="283">+S439+W439-AA439</f>
        <v>0</v>
      </c>
      <c r="AY439" s="183">
        <f t="shared" si="283"/>
        <v>0</v>
      </c>
      <c r="AZ439" s="183"/>
      <c r="BA439" s="183"/>
      <c r="BB439" s="183"/>
      <c r="BC439" s="183"/>
      <c r="BD439" s="183">
        <f t="shared" ref="BD439:BE462" si="284">+AX439-AZ439-BB439</f>
        <v>0</v>
      </c>
      <c r="BE439" s="183">
        <f t="shared" si="284"/>
        <v>0</v>
      </c>
    </row>
    <row r="440" spans="2:57" ht="15.75" hidden="1">
      <c r="B440" s="174">
        <v>2025</v>
      </c>
      <c r="C440" s="174">
        <v>20</v>
      </c>
      <c r="D440" s="175">
        <v>0</v>
      </c>
      <c r="E440" s="176"/>
      <c r="F440" s="174">
        <v>1</v>
      </c>
      <c r="G440" s="174">
        <v>1</v>
      </c>
      <c r="H440" s="174">
        <v>4</v>
      </c>
      <c r="I440" s="174">
        <v>2000</v>
      </c>
      <c r="J440" s="174">
        <v>2700</v>
      </c>
      <c r="K440" s="174">
        <v>271</v>
      </c>
      <c r="L440" s="177">
        <v>151</v>
      </c>
      <c r="M440" s="178">
        <v>0</v>
      </c>
      <c r="N440" s="179" t="s">
        <v>317</v>
      </c>
      <c r="O440" s="180">
        <v>0</v>
      </c>
      <c r="P440" s="180">
        <v>0</v>
      </c>
      <c r="Q440" s="181">
        <v>0</v>
      </c>
      <c r="R440" s="182" t="s">
        <v>318</v>
      </c>
      <c r="S440" s="183">
        <v>0</v>
      </c>
      <c r="T440" s="183">
        <v>0</v>
      </c>
      <c r="U440" s="180">
        <v>0</v>
      </c>
      <c r="V440" s="180">
        <v>0</v>
      </c>
      <c r="W440" s="183">
        <v>0</v>
      </c>
      <c r="X440" s="183">
        <v>0</v>
      </c>
      <c r="Y440" s="180">
        <v>0</v>
      </c>
      <c r="Z440" s="180">
        <v>0</v>
      </c>
      <c r="AA440" s="183">
        <v>0</v>
      </c>
      <c r="AB440" s="183">
        <v>0</v>
      </c>
      <c r="AC440" s="180">
        <f t="shared" si="281"/>
        <v>0</v>
      </c>
      <c r="AD440" s="180">
        <f t="shared" si="281"/>
        <v>0</v>
      </c>
      <c r="AE440" s="181">
        <f t="shared" si="266"/>
        <v>0</v>
      </c>
      <c r="AF440" s="180">
        <v>0</v>
      </c>
      <c r="AG440" s="180">
        <v>0</v>
      </c>
      <c r="AH440" s="181">
        <f t="shared" si="267"/>
        <v>0</v>
      </c>
      <c r="AI440" s="180">
        <v>0</v>
      </c>
      <c r="AJ440" s="180">
        <v>0</v>
      </c>
      <c r="AK440" s="181">
        <f t="shared" si="268"/>
        <v>0</v>
      </c>
      <c r="AL440" s="180">
        <v>0</v>
      </c>
      <c r="AM440" s="180">
        <v>0</v>
      </c>
      <c r="AN440" s="181">
        <f t="shared" si="269"/>
        <v>0</v>
      </c>
      <c r="AO440" s="180">
        <v>0</v>
      </c>
      <c r="AP440" s="180">
        <v>0</v>
      </c>
      <c r="AQ440" s="181">
        <f t="shared" si="270"/>
        <v>0</v>
      </c>
      <c r="AR440" s="180">
        <v>0</v>
      </c>
      <c r="AS440" s="180">
        <v>0</v>
      </c>
      <c r="AT440" s="181">
        <f t="shared" si="271"/>
        <v>0</v>
      </c>
      <c r="AU440" s="180">
        <f t="shared" si="282"/>
        <v>0</v>
      </c>
      <c r="AV440" s="180">
        <f t="shared" si="282"/>
        <v>0</v>
      </c>
      <c r="AW440" s="181">
        <f t="shared" si="272"/>
        <v>0</v>
      </c>
      <c r="AX440" s="183">
        <f t="shared" si="283"/>
        <v>0</v>
      </c>
      <c r="AY440" s="183">
        <f t="shared" si="283"/>
        <v>0</v>
      </c>
      <c r="AZ440" s="183"/>
      <c r="BA440" s="183"/>
      <c r="BB440" s="183"/>
      <c r="BC440" s="183"/>
      <c r="BD440" s="183">
        <f t="shared" si="284"/>
        <v>0</v>
      </c>
      <c r="BE440" s="183">
        <f t="shared" si="284"/>
        <v>0</v>
      </c>
    </row>
    <row r="441" spans="2:57" ht="15.75" hidden="1">
      <c r="B441" s="174">
        <v>2025</v>
      </c>
      <c r="C441" s="174">
        <v>20</v>
      </c>
      <c r="D441" s="175">
        <v>0</v>
      </c>
      <c r="E441" s="176"/>
      <c r="F441" s="174">
        <v>1</v>
      </c>
      <c r="G441" s="174">
        <v>1</v>
      </c>
      <c r="H441" s="174">
        <v>4</v>
      </c>
      <c r="I441" s="174">
        <v>2000</v>
      </c>
      <c r="J441" s="174">
        <v>2700</v>
      </c>
      <c r="K441" s="174">
        <v>271</v>
      </c>
      <c r="L441" s="177">
        <v>208</v>
      </c>
      <c r="M441" s="178">
        <v>0</v>
      </c>
      <c r="N441" s="179" t="s">
        <v>319</v>
      </c>
      <c r="O441" s="180">
        <v>0</v>
      </c>
      <c r="P441" s="180">
        <v>0</v>
      </c>
      <c r="Q441" s="181">
        <v>0</v>
      </c>
      <c r="R441" s="182" t="s">
        <v>98</v>
      </c>
      <c r="S441" s="183">
        <v>0</v>
      </c>
      <c r="T441" s="183">
        <v>0</v>
      </c>
      <c r="U441" s="180">
        <v>0</v>
      </c>
      <c r="V441" s="180">
        <v>0</v>
      </c>
      <c r="W441" s="183">
        <v>0</v>
      </c>
      <c r="X441" s="183">
        <v>0</v>
      </c>
      <c r="Y441" s="180">
        <v>0</v>
      </c>
      <c r="Z441" s="180">
        <v>0</v>
      </c>
      <c r="AA441" s="183">
        <v>0</v>
      </c>
      <c r="AB441" s="183">
        <v>0</v>
      </c>
      <c r="AC441" s="180">
        <f t="shared" si="281"/>
        <v>0</v>
      </c>
      <c r="AD441" s="180">
        <f t="shared" si="281"/>
        <v>0</v>
      </c>
      <c r="AE441" s="181">
        <f t="shared" si="266"/>
        <v>0</v>
      </c>
      <c r="AF441" s="180">
        <v>0</v>
      </c>
      <c r="AG441" s="180">
        <v>0</v>
      </c>
      <c r="AH441" s="181">
        <f t="shared" si="267"/>
        <v>0</v>
      </c>
      <c r="AI441" s="180">
        <v>0</v>
      </c>
      <c r="AJ441" s="180">
        <v>0</v>
      </c>
      <c r="AK441" s="181">
        <f t="shared" si="268"/>
        <v>0</v>
      </c>
      <c r="AL441" s="180">
        <v>0</v>
      </c>
      <c r="AM441" s="180">
        <v>0</v>
      </c>
      <c r="AN441" s="181">
        <f t="shared" si="269"/>
        <v>0</v>
      </c>
      <c r="AO441" s="180">
        <v>0</v>
      </c>
      <c r="AP441" s="180">
        <v>0</v>
      </c>
      <c r="AQ441" s="181">
        <f t="shared" si="270"/>
        <v>0</v>
      </c>
      <c r="AR441" s="180">
        <v>0</v>
      </c>
      <c r="AS441" s="180">
        <v>0</v>
      </c>
      <c r="AT441" s="181">
        <f t="shared" si="271"/>
        <v>0</v>
      </c>
      <c r="AU441" s="180">
        <f t="shared" si="282"/>
        <v>0</v>
      </c>
      <c r="AV441" s="180">
        <f t="shared" si="282"/>
        <v>0</v>
      </c>
      <c r="AW441" s="181">
        <f t="shared" si="272"/>
        <v>0</v>
      </c>
      <c r="AX441" s="183">
        <f t="shared" si="283"/>
        <v>0</v>
      </c>
      <c r="AY441" s="183">
        <f t="shared" si="283"/>
        <v>0</v>
      </c>
      <c r="AZ441" s="183"/>
      <c r="BA441" s="183"/>
      <c r="BB441" s="183"/>
      <c r="BC441" s="183"/>
      <c r="BD441" s="183">
        <f t="shared" si="284"/>
        <v>0</v>
      </c>
      <c r="BE441" s="183">
        <f t="shared" si="284"/>
        <v>0</v>
      </c>
    </row>
    <row r="442" spans="2:57" ht="15.75" hidden="1">
      <c r="B442" s="174">
        <v>2025</v>
      </c>
      <c r="C442" s="174">
        <v>20</v>
      </c>
      <c r="D442" s="175">
        <v>0</v>
      </c>
      <c r="E442" s="176"/>
      <c r="F442" s="174">
        <v>1</v>
      </c>
      <c r="G442" s="174">
        <v>1</v>
      </c>
      <c r="H442" s="174">
        <v>4</v>
      </c>
      <c r="I442" s="174">
        <v>2000</v>
      </c>
      <c r="J442" s="174">
        <v>2700</v>
      </c>
      <c r="K442" s="174">
        <v>271</v>
      </c>
      <c r="L442" s="177">
        <v>212</v>
      </c>
      <c r="M442" s="178">
        <v>0</v>
      </c>
      <c r="N442" s="179" t="s">
        <v>320</v>
      </c>
      <c r="O442" s="180">
        <v>0</v>
      </c>
      <c r="P442" s="180">
        <v>0</v>
      </c>
      <c r="Q442" s="181">
        <v>0</v>
      </c>
      <c r="R442" s="182" t="s">
        <v>98</v>
      </c>
      <c r="S442" s="183">
        <v>0</v>
      </c>
      <c r="T442" s="183">
        <v>0</v>
      </c>
      <c r="U442" s="180">
        <v>0</v>
      </c>
      <c r="V442" s="180">
        <v>0</v>
      </c>
      <c r="W442" s="183">
        <v>0</v>
      </c>
      <c r="X442" s="183">
        <v>0</v>
      </c>
      <c r="Y442" s="180">
        <v>0</v>
      </c>
      <c r="Z442" s="180">
        <v>0</v>
      </c>
      <c r="AA442" s="183">
        <v>0</v>
      </c>
      <c r="AB442" s="183">
        <v>0</v>
      </c>
      <c r="AC442" s="180">
        <f t="shared" si="281"/>
        <v>0</v>
      </c>
      <c r="AD442" s="180">
        <f t="shared" si="281"/>
        <v>0</v>
      </c>
      <c r="AE442" s="181">
        <f t="shared" si="266"/>
        <v>0</v>
      </c>
      <c r="AF442" s="180">
        <v>0</v>
      </c>
      <c r="AG442" s="180">
        <v>0</v>
      </c>
      <c r="AH442" s="181">
        <f t="shared" si="267"/>
        <v>0</v>
      </c>
      <c r="AI442" s="180">
        <v>0</v>
      </c>
      <c r="AJ442" s="180">
        <v>0</v>
      </c>
      <c r="AK442" s="181">
        <f t="shared" si="268"/>
        <v>0</v>
      </c>
      <c r="AL442" s="180">
        <v>0</v>
      </c>
      <c r="AM442" s="180">
        <v>0</v>
      </c>
      <c r="AN442" s="181">
        <f t="shared" si="269"/>
        <v>0</v>
      </c>
      <c r="AO442" s="180">
        <v>0</v>
      </c>
      <c r="AP442" s="180">
        <v>0</v>
      </c>
      <c r="AQ442" s="181">
        <f t="shared" si="270"/>
        <v>0</v>
      </c>
      <c r="AR442" s="180">
        <v>0</v>
      </c>
      <c r="AS442" s="180">
        <v>0</v>
      </c>
      <c r="AT442" s="181">
        <f t="shared" si="271"/>
        <v>0</v>
      </c>
      <c r="AU442" s="180">
        <f t="shared" si="282"/>
        <v>0</v>
      </c>
      <c r="AV442" s="180">
        <f t="shared" si="282"/>
        <v>0</v>
      </c>
      <c r="AW442" s="181">
        <f t="shared" si="272"/>
        <v>0</v>
      </c>
      <c r="AX442" s="183">
        <f t="shared" si="283"/>
        <v>0</v>
      </c>
      <c r="AY442" s="183">
        <f t="shared" si="283"/>
        <v>0</v>
      </c>
      <c r="AZ442" s="183"/>
      <c r="BA442" s="183"/>
      <c r="BB442" s="183"/>
      <c r="BC442" s="183"/>
      <c r="BD442" s="183">
        <f t="shared" si="284"/>
        <v>0</v>
      </c>
      <c r="BE442" s="183">
        <f t="shared" si="284"/>
        <v>0</v>
      </c>
    </row>
    <row r="443" spans="2:57" ht="15.75" hidden="1">
      <c r="B443" s="174">
        <v>2025</v>
      </c>
      <c r="C443" s="174">
        <v>20</v>
      </c>
      <c r="D443" s="175">
        <v>0</v>
      </c>
      <c r="E443" s="176"/>
      <c r="F443" s="174">
        <v>1</v>
      </c>
      <c r="G443" s="174">
        <v>1</v>
      </c>
      <c r="H443" s="174">
        <v>4</v>
      </c>
      <c r="I443" s="174">
        <v>2000</v>
      </c>
      <c r="J443" s="174">
        <v>2700</v>
      </c>
      <c r="K443" s="174">
        <v>271</v>
      </c>
      <c r="L443" s="177">
        <v>299</v>
      </c>
      <c r="M443" s="178">
        <v>0</v>
      </c>
      <c r="N443" s="179" t="s">
        <v>321</v>
      </c>
      <c r="O443" s="180">
        <v>0</v>
      </c>
      <c r="P443" s="180">
        <v>0</v>
      </c>
      <c r="Q443" s="181">
        <v>0</v>
      </c>
      <c r="R443" s="182" t="s">
        <v>98</v>
      </c>
      <c r="S443" s="183">
        <v>0</v>
      </c>
      <c r="T443" s="183">
        <v>0</v>
      </c>
      <c r="U443" s="180">
        <v>0</v>
      </c>
      <c r="V443" s="180">
        <v>0</v>
      </c>
      <c r="W443" s="183">
        <v>0</v>
      </c>
      <c r="X443" s="183">
        <v>0</v>
      </c>
      <c r="Y443" s="180">
        <v>0</v>
      </c>
      <c r="Z443" s="180">
        <v>0</v>
      </c>
      <c r="AA443" s="183">
        <v>0</v>
      </c>
      <c r="AB443" s="183">
        <v>0</v>
      </c>
      <c r="AC443" s="180">
        <f t="shared" si="281"/>
        <v>0</v>
      </c>
      <c r="AD443" s="180">
        <f t="shared" si="281"/>
        <v>0</v>
      </c>
      <c r="AE443" s="181">
        <f t="shared" si="266"/>
        <v>0</v>
      </c>
      <c r="AF443" s="180">
        <v>0</v>
      </c>
      <c r="AG443" s="180">
        <v>0</v>
      </c>
      <c r="AH443" s="181">
        <f t="shared" si="267"/>
        <v>0</v>
      </c>
      <c r="AI443" s="180">
        <v>0</v>
      </c>
      <c r="AJ443" s="180">
        <v>0</v>
      </c>
      <c r="AK443" s="181">
        <f t="shared" si="268"/>
        <v>0</v>
      </c>
      <c r="AL443" s="180">
        <v>0</v>
      </c>
      <c r="AM443" s="180">
        <v>0</v>
      </c>
      <c r="AN443" s="181">
        <f t="shared" si="269"/>
        <v>0</v>
      </c>
      <c r="AO443" s="180">
        <v>0</v>
      </c>
      <c r="AP443" s="180">
        <v>0</v>
      </c>
      <c r="AQ443" s="181">
        <f t="shared" si="270"/>
        <v>0</v>
      </c>
      <c r="AR443" s="180">
        <v>0</v>
      </c>
      <c r="AS443" s="180">
        <v>0</v>
      </c>
      <c r="AT443" s="181">
        <f t="shared" si="271"/>
        <v>0</v>
      </c>
      <c r="AU443" s="180">
        <f t="shared" si="282"/>
        <v>0</v>
      </c>
      <c r="AV443" s="180">
        <f t="shared" si="282"/>
        <v>0</v>
      </c>
      <c r="AW443" s="181">
        <f t="shared" si="272"/>
        <v>0</v>
      </c>
      <c r="AX443" s="183">
        <f t="shared" si="283"/>
        <v>0</v>
      </c>
      <c r="AY443" s="183">
        <f t="shared" si="283"/>
        <v>0</v>
      </c>
      <c r="AZ443" s="183"/>
      <c r="BA443" s="183"/>
      <c r="BB443" s="183"/>
      <c r="BC443" s="183"/>
      <c r="BD443" s="183">
        <f t="shared" si="284"/>
        <v>0</v>
      </c>
      <c r="BE443" s="183">
        <f t="shared" si="284"/>
        <v>0</v>
      </c>
    </row>
    <row r="444" spans="2:57" ht="15.75" hidden="1">
      <c r="B444" s="174">
        <v>2025</v>
      </c>
      <c r="C444" s="174">
        <v>20</v>
      </c>
      <c r="D444" s="175">
        <v>0</v>
      </c>
      <c r="E444" s="176"/>
      <c r="F444" s="174">
        <v>1</v>
      </c>
      <c r="G444" s="174">
        <v>1</v>
      </c>
      <c r="H444" s="174">
        <v>4</v>
      </c>
      <c r="I444" s="174">
        <v>2000</v>
      </c>
      <c r="J444" s="174">
        <v>2700</v>
      </c>
      <c r="K444" s="174">
        <v>271</v>
      </c>
      <c r="L444" s="177">
        <v>304</v>
      </c>
      <c r="M444" s="178">
        <v>0</v>
      </c>
      <c r="N444" s="179" t="s">
        <v>322</v>
      </c>
      <c r="O444" s="180">
        <v>0</v>
      </c>
      <c r="P444" s="180">
        <v>0</v>
      </c>
      <c r="Q444" s="181">
        <v>0</v>
      </c>
      <c r="R444" s="182" t="s">
        <v>98</v>
      </c>
      <c r="S444" s="183">
        <v>0</v>
      </c>
      <c r="T444" s="183">
        <v>0</v>
      </c>
      <c r="U444" s="180">
        <v>0</v>
      </c>
      <c r="V444" s="180">
        <v>0</v>
      </c>
      <c r="W444" s="183">
        <v>0</v>
      </c>
      <c r="X444" s="183">
        <v>0</v>
      </c>
      <c r="Y444" s="180">
        <v>0</v>
      </c>
      <c r="Z444" s="180">
        <v>0</v>
      </c>
      <c r="AA444" s="183">
        <v>0</v>
      </c>
      <c r="AB444" s="183">
        <v>0</v>
      </c>
      <c r="AC444" s="180">
        <f t="shared" si="281"/>
        <v>0</v>
      </c>
      <c r="AD444" s="180">
        <f t="shared" si="281"/>
        <v>0</v>
      </c>
      <c r="AE444" s="181">
        <f t="shared" si="266"/>
        <v>0</v>
      </c>
      <c r="AF444" s="180">
        <v>0</v>
      </c>
      <c r="AG444" s="180">
        <v>0</v>
      </c>
      <c r="AH444" s="181">
        <f t="shared" si="267"/>
        <v>0</v>
      </c>
      <c r="AI444" s="180">
        <v>0</v>
      </c>
      <c r="AJ444" s="180">
        <v>0</v>
      </c>
      <c r="AK444" s="181">
        <f t="shared" si="268"/>
        <v>0</v>
      </c>
      <c r="AL444" s="180">
        <v>0</v>
      </c>
      <c r="AM444" s="180">
        <v>0</v>
      </c>
      <c r="AN444" s="181">
        <f t="shared" si="269"/>
        <v>0</v>
      </c>
      <c r="AO444" s="180">
        <v>0</v>
      </c>
      <c r="AP444" s="180">
        <v>0</v>
      </c>
      <c r="AQ444" s="181">
        <f t="shared" si="270"/>
        <v>0</v>
      </c>
      <c r="AR444" s="180">
        <v>0</v>
      </c>
      <c r="AS444" s="180">
        <v>0</v>
      </c>
      <c r="AT444" s="181">
        <f t="shared" si="271"/>
        <v>0</v>
      </c>
      <c r="AU444" s="180">
        <f t="shared" si="282"/>
        <v>0</v>
      </c>
      <c r="AV444" s="180">
        <f t="shared" si="282"/>
        <v>0</v>
      </c>
      <c r="AW444" s="181">
        <f t="shared" si="272"/>
        <v>0</v>
      </c>
      <c r="AX444" s="183">
        <f t="shared" si="283"/>
        <v>0</v>
      </c>
      <c r="AY444" s="183">
        <f t="shared" si="283"/>
        <v>0</v>
      </c>
      <c r="AZ444" s="183"/>
      <c r="BA444" s="183"/>
      <c r="BB444" s="183"/>
      <c r="BC444" s="183"/>
      <c r="BD444" s="183">
        <f t="shared" si="284"/>
        <v>0</v>
      </c>
      <c r="BE444" s="183">
        <f t="shared" si="284"/>
        <v>0</v>
      </c>
    </row>
    <row r="445" spans="2:57" ht="15.75" hidden="1">
      <c r="B445" s="174">
        <v>2025</v>
      </c>
      <c r="C445" s="174">
        <v>20</v>
      </c>
      <c r="D445" s="175">
        <v>0</v>
      </c>
      <c r="E445" s="176"/>
      <c r="F445" s="174">
        <v>1</v>
      </c>
      <c r="G445" s="174">
        <v>1</v>
      </c>
      <c r="H445" s="174">
        <v>4</v>
      </c>
      <c r="I445" s="174">
        <v>2000</v>
      </c>
      <c r="J445" s="174">
        <v>2700</v>
      </c>
      <c r="K445" s="174">
        <v>271</v>
      </c>
      <c r="L445" s="177">
        <v>313</v>
      </c>
      <c r="M445" s="178">
        <v>0</v>
      </c>
      <c r="N445" s="179" t="s">
        <v>323</v>
      </c>
      <c r="O445" s="180">
        <v>0</v>
      </c>
      <c r="P445" s="180">
        <v>0</v>
      </c>
      <c r="Q445" s="181">
        <v>0</v>
      </c>
      <c r="R445" s="182" t="s">
        <v>98</v>
      </c>
      <c r="S445" s="183">
        <v>0</v>
      </c>
      <c r="T445" s="183">
        <v>0</v>
      </c>
      <c r="U445" s="180">
        <v>0</v>
      </c>
      <c r="V445" s="180">
        <v>0</v>
      </c>
      <c r="W445" s="183">
        <v>0</v>
      </c>
      <c r="X445" s="183">
        <v>0</v>
      </c>
      <c r="Y445" s="180">
        <v>0</v>
      </c>
      <c r="Z445" s="180">
        <v>0</v>
      </c>
      <c r="AA445" s="183">
        <v>0</v>
      </c>
      <c r="AB445" s="183">
        <v>0</v>
      </c>
      <c r="AC445" s="180">
        <f t="shared" si="281"/>
        <v>0</v>
      </c>
      <c r="AD445" s="180">
        <f t="shared" si="281"/>
        <v>0</v>
      </c>
      <c r="AE445" s="181">
        <f t="shared" si="266"/>
        <v>0</v>
      </c>
      <c r="AF445" s="180">
        <v>0</v>
      </c>
      <c r="AG445" s="180">
        <v>0</v>
      </c>
      <c r="AH445" s="181">
        <f t="shared" si="267"/>
        <v>0</v>
      </c>
      <c r="AI445" s="180">
        <v>0</v>
      </c>
      <c r="AJ445" s="180">
        <v>0</v>
      </c>
      <c r="AK445" s="181">
        <f t="shared" si="268"/>
        <v>0</v>
      </c>
      <c r="AL445" s="180">
        <v>0</v>
      </c>
      <c r="AM445" s="180">
        <v>0</v>
      </c>
      <c r="AN445" s="181">
        <f t="shared" si="269"/>
        <v>0</v>
      </c>
      <c r="AO445" s="180">
        <v>0</v>
      </c>
      <c r="AP445" s="180">
        <v>0</v>
      </c>
      <c r="AQ445" s="181">
        <f t="shared" si="270"/>
        <v>0</v>
      </c>
      <c r="AR445" s="180">
        <v>0</v>
      </c>
      <c r="AS445" s="180">
        <v>0</v>
      </c>
      <c r="AT445" s="181">
        <f t="shared" si="271"/>
        <v>0</v>
      </c>
      <c r="AU445" s="180">
        <f t="shared" si="282"/>
        <v>0</v>
      </c>
      <c r="AV445" s="180">
        <f t="shared" si="282"/>
        <v>0</v>
      </c>
      <c r="AW445" s="181">
        <f t="shared" si="272"/>
        <v>0</v>
      </c>
      <c r="AX445" s="183">
        <f t="shared" si="283"/>
        <v>0</v>
      </c>
      <c r="AY445" s="183">
        <f t="shared" si="283"/>
        <v>0</v>
      </c>
      <c r="AZ445" s="183"/>
      <c r="BA445" s="183"/>
      <c r="BB445" s="183"/>
      <c r="BC445" s="183"/>
      <c r="BD445" s="183">
        <f t="shared" si="284"/>
        <v>0</v>
      </c>
      <c r="BE445" s="183">
        <f t="shared" si="284"/>
        <v>0</v>
      </c>
    </row>
    <row r="446" spans="2:57" ht="15.75" hidden="1">
      <c r="B446" s="174">
        <v>2025</v>
      </c>
      <c r="C446" s="174">
        <v>20</v>
      </c>
      <c r="D446" s="175">
        <v>0</v>
      </c>
      <c r="E446" s="176"/>
      <c r="F446" s="174">
        <v>1</v>
      </c>
      <c r="G446" s="174">
        <v>1</v>
      </c>
      <c r="H446" s="174">
        <v>4</v>
      </c>
      <c r="I446" s="174">
        <v>2000</v>
      </c>
      <c r="J446" s="174">
        <v>2700</v>
      </c>
      <c r="K446" s="174">
        <v>271</v>
      </c>
      <c r="L446" s="177">
        <v>414</v>
      </c>
      <c r="M446" s="178">
        <v>0</v>
      </c>
      <c r="N446" s="179" t="s">
        <v>324</v>
      </c>
      <c r="O446" s="180">
        <v>0</v>
      </c>
      <c r="P446" s="180">
        <v>0</v>
      </c>
      <c r="Q446" s="181">
        <v>0</v>
      </c>
      <c r="R446" s="182" t="s">
        <v>98</v>
      </c>
      <c r="S446" s="183">
        <v>0</v>
      </c>
      <c r="T446" s="183">
        <v>0</v>
      </c>
      <c r="U446" s="180">
        <v>0</v>
      </c>
      <c r="V446" s="180">
        <v>0</v>
      </c>
      <c r="W446" s="183">
        <v>0</v>
      </c>
      <c r="X446" s="183">
        <v>0</v>
      </c>
      <c r="Y446" s="180">
        <v>0</v>
      </c>
      <c r="Z446" s="180">
        <v>0</v>
      </c>
      <c r="AA446" s="183">
        <v>0</v>
      </c>
      <c r="AB446" s="183">
        <v>0</v>
      </c>
      <c r="AC446" s="180">
        <f t="shared" si="281"/>
        <v>0</v>
      </c>
      <c r="AD446" s="180">
        <f t="shared" si="281"/>
        <v>0</v>
      </c>
      <c r="AE446" s="181">
        <f t="shared" si="266"/>
        <v>0</v>
      </c>
      <c r="AF446" s="180">
        <v>0</v>
      </c>
      <c r="AG446" s="180">
        <v>0</v>
      </c>
      <c r="AH446" s="181">
        <f t="shared" si="267"/>
        <v>0</v>
      </c>
      <c r="AI446" s="180">
        <v>0</v>
      </c>
      <c r="AJ446" s="180">
        <v>0</v>
      </c>
      <c r="AK446" s="181">
        <f t="shared" si="268"/>
        <v>0</v>
      </c>
      <c r="AL446" s="180">
        <v>0</v>
      </c>
      <c r="AM446" s="180">
        <v>0</v>
      </c>
      <c r="AN446" s="181">
        <f t="shared" si="269"/>
        <v>0</v>
      </c>
      <c r="AO446" s="180">
        <v>0</v>
      </c>
      <c r="AP446" s="180">
        <v>0</v>
      </c>
      <c r="AQ446" s="181">
        <f t="shared" si="270"/>
        <v>0</v>
      </c>
      <c r="AR446" s="180">
        <v>0</v>
      </c>
      <c r="AS446" s="180">
        <v>0</v>
      </c>
      <c r="AT446" s="181">
        <f t="shared" si="271"/>
        <v>0</v>
      </c>
      <c r="AU446" s="180">
        <f t="shared" si="282"/>
        <v>0</v>
      </c>
      <c r="AV446" s="180">
        <f t="shared" si="282"/>
        <v>0</v>
      </c>
      <c r="AW446" s="181">
        <f t="shared" si="272"/>
        <v>0</v>
      </c>
      <c r="AX446" s="183">
        <f t="shared" si="283"/>
        <v>0</v>
      </c>
      <c r="AY446" s="183">
        <f t="shared" si="283"/>
        <v>0</v>
      </c>
      <c r="AZ446" s="183"/>
      <c r="BA446" s="183"/>
      <c r="BB446" s="183"/>
      <c r="BC446" s="183"/>
      <c r="BD446" s="183">
        <f t="shared" si="284"/>
        <v>0</v>
      </c>
      <c r="BE446" s="183">
        <f t="shared" si="284"/>
        <v>0</v>
      </c>
    </row>
    <row r="447" spans="2:57" ht="15.75" hidden="1">
      <c r="B447" s="174">
        <v>2025</v>
      </c>
      <c r="C447" s="174">
        <v>20</v>
      </c>
      <c r="D447" s="175">
        <v>0</v>
      </c>
      <c r="E447" s="176"/>
      <c r="F447" s="174">
        <v>1</v>
      </c>
      <c r="G447" s="174">
        <v>1</v>
      </c>
      <c r="H447" s="174">
        <v>4</v>
      </c>
      <c r="I447" s="174">
        <v>2000</v>
      </c>
      <c r="J447" s="174">
        <v>2700</v>
      </c>
      <c r="K447" s="174">
        <v>271</v>
      </c>
      <c r="L447" s="177">
        <v>731</v>
      </c>
      <c r="M447" s="178">
        <v>0</v>
      </c>
      <c r="N447" s="179" t="s">
        <v>325</v>
      </c>
      <c r="O447" s="180">
        <v>0</v>
      </c>
      <c r="P447" s="180">
        <v>0</v>
      </c>
      <c r="Q447" s="181">
        <v>0</v>
      </c>
      <c r="R447" s="182" t="s">
        <v>98</v>
      </c>
      <c r="S447" s="183">
        <v>0</v>
      </c>
      <c r="T447" s="183">
        <v>0</v>
      </c>
      <c r="U447" s="180">
        <v>0</v>
      </c>
      <c r="V447" s="180">
        <v>0</v>
      </c>
      <c r="W447" s="183">
        <v>0</v>
      </c>
      <c r="X447" s="183">
        <v>0</v>
      </c>
      <c r="Y447" s="180">
        <v>0</v>
      </c>
      <c r="Z447" s="180">
        <v>0</v>
      </c>
      <c r="AA447" s="183">
        <v>0</v>
      </c>
      <c r="AB447" s="183">
        <v>0</v>
      </c>
      <c r="AC447" s="180">
        <f t="shared" si="281"/>
        <v>0</v>
      </c>
      <c r="AD447" s="180">
        <f t="shared" si="281"/>
        <v>0</v>
      </c>
      <c r="AE447" s="181">
        <f t="shared" si="266"/>
        <v>0</v>
      </c>
      <c r="AF447" s="180">
        <v>0</v>
      </c>
      <c r="AG447" s="180">
        <v>0</v>
      </c>
      <c r="AH447" s="181">
        <f t="shared" si="267"/>
        <v>0</v>
      </c>
      <c r="AI447" s="180">
        <v>0</v>
      </c>
      <c r="AJ447" s="180">
        <v>0</v>
      </c>
      <c r="AK447" s="181">
        <f t="shared" si="268"/>
        <v>0</v>
      </c>
      <c r="AL447" s="180">
        <v>0</v>
      </c>
      <c r="AM447" s="180">
        <v>0</v>
      </c>
      <c r="AN447" s="181">
        <f t="shared" si="269"/>
        <v>0</v>
      </c>
      <c r="AO447" s="180">
        <v>0</v>
      </c>
      <c r="AP447" s="180">
        <v>0</v>
      </c>
      <c r="AQ447" s="181">
        <f t="shared" si="270"/>
        <v>0</v>
      </c>
      <c r="AR447" s="180">
        <v>0</v>
      </c>
      <c r="AS447" s="180">
        <v>0</v>
      </c>
      <c r="AT447" s="181">
        <f t="shared" si="271"/>
        <v>0</v>
      </c>
      <c r="AU447" s="180">
        <f t="shared" si="282"/>
        <v>0</v>
      </c>
      <c r="AV447" s="180">
        <f t="shared" si="282"/>
        <v>0</v>
      </c>
      <c r="AW447" s="181">
        <f t="shared" si="272"/>
        <v>0</v>
      </c>
      <c r="AX447" s="183">
        <f t="shared" si="283"/>
        <v>0</v>
      </c>
      <c r="AY447" s="183">
        <f t="shared" si="283"/>
        <v>0</v>
      </c>
      <c r="AZ447" s="183"/>
      <c r="BA447" s="183"/>
      <c r="BB447" s="183"/>
      <c r="BC447" s="183"/>
      <c r="BD447" s="183">
        <f t="shared" si="284"/>
        <v>0</v>
      </c>
      <c r="BE447" s="183">
        <f t="shared" si="284"/>
        <v>0</v>
      </c>
    </row>
    <row r="448" spans="2:57" ht="15.75" hidden="1">
      <c r="B448" s="174">
        <v>2025</v>
      </c>
      <c r="C448" s="174">
        <v>20</v>
      </c>
      <c r="D448" s="175">
        <v>0</v>
      </c>
      <c r="E448" s="176"/>
      <c r="F448" s="174">
        <v>1</v>
      </c>
      <c r="G448" s="174">
        <v>1</v>
      </c>
      <c r="H448" s="174">
        <v>4</v>
      </c>
      <c r="I448" s="174">
        <v>2000</v>
      </c>
      <c r="J448" s="174">
        <v>2700</v>
      </c>
      <c r="K448" s="174">
        <v>271</v>
      </c>
      <c r="L448" s="177">
        <v>792</v>
      </c>
      <c r="M448" s="178">
        <v>0</v>
      </c>
      <c r="N448" s="179" t="s">
        <v>326</v>
      </c>
      <c r="O448" s="180">
        <v>0</v>
      </c>
      <c r="P448" s="180">
        <v>0</v>
      </c>
      <c r="Q448" s="181">
        <v>0</v>
      </c>
      <c r="R448" s="182" t="s">
        <v>98</v>
      </c>
      <c r="S448" s="183">
        <v>0</v>
      </c>
      <c r="T448" s="183">
        <v>0</v>
      </c>
      <c r="U448" s="180">
        <v>0</v>
      </c>
      <c r="V448" s="180">
        <v>0</v>
      </c>
      <c r="W448" s="183">
        <v>0</v>
      </c>
      <c r="X448" s="183">
        <v>0</v>
      </c>
      <c r="Y448" s="180">
        <v>0</v>
      </c>
      <c r="Z448" s="180">
        <v>0</v>
      </c>
      <c r="AA448" s="183">
        <v>0</v>
      </c>
      <c r="AB448" s="183">
        <v>0</v>
      </c>
      <c r="AC448" s="180">
        <f t="shared" si="281"/>
        <v>0</v>
      </c>
      <c r="AD448" s="180">
        <f t="shared" si="281"/>
        <v>0</v>
      </c>
      <c r="AE448" s="181">
        <f t="shared" si="266"/>
        <v>0</v>
      </c>
      <c r="AF448" s="180">
        <v>0</v>
      </c>
      <c r="AG448" s="180">
        <v>0</v>
      </c>
      <c r="AH448" s="181">
        <f t="shared" si="267"/>
        <v>0</v>
      </c>
      <c r="AI448" s="180">
        <v>0</v>
      </c>
      <c r="AJ448" s="180">
        <v>0</v>
      </c>
      <c r="AK448" s="181">
        <f t="shared" si="268"/>
        <v>0</v>
      </c>
      <c r="AL448" s="180">
        <v>0</v>
      </c>
      <c r="AM448" s="180">
        <v>0</v>
      </c>
      <c r="AN448" s="181">
        <f t="shared" si="269"/>
        <v>0</v>
      </c>
      <c r="AO448" s="180">
        <v>0</v>
      </c>
      <c r="AP448" s="180">
        <v>0</v>
      </c>
      <c r="AQ448" s="181">
        <f t="shared" si="270"/>
        <v>0</v>
      </c>
      <c r="AR448" s="180">
        <v>0</v>
      </c>
      <c r="AS448" s="180">
        <v>0</v>
      </c>
      <c r="AT448" s="181">
        <f t="shared" si="271"/>
        <v>0</v>
      </c>
      <c r="AU448" s="180">
        <f t="shared" si="282"/>
        <v>0</v>
      </c>
      <c r="AV448" s="180">
        <f t="shared" si="282"/>
        <v>0</v>
      </c>
      <c r="AW448" s="181">
        <f t="shared" si="272"/>
        <v>0</v>
      </c>
      <c r="AX448" s="183">
        <f t="shared" si="283"/>
        <v>0</v>
      </c>
      <c r="AY448" s="183">
        <f t="shared" si="283"/>
        <v>0</v>
      </c>
      <c r="AZ448" s="183"/>
      <c r="BA448" s="183"/>
      <c r="BB448" s="183"/>
      <c r="BC448" s="183"/>
      <c r="BD448" s="183">
        <f t="shared" si="284"/>
        <v>0</v>
      </c>
      <c r="BE448" s="183">
        <f t="shared" si="284"/>
        <v>0</v>
      </c>
    </row>
    <row r="449" spans="2:57" ht="15.75" hidden="1">
      <c r="B449" s="174">
        <v>2025</v>
      </c>
      <c r="C449" s="174">
        <v>20</v>
      </c>
      <c r="D449" s="175">
        <v>0</v>
      </c>
      <c r="E449" s="176"/>
      <c r="F449" s="174">
        <v>1</v>
      </c>
      <c r="G449" s="174">
        <v>1</v>
      </c>
      <c r="H449" s="174">
        <v>4</v>
      </c>
      <c r="I449" s="174">
        <v>2000</v>
      </c>
      <c r="J449" s="174">
        <v>2700</v>
      </c>
      <c r="K449" s="174">
        <v>271</v>
      </c>
      <c r="L449" s="177">
        <v>810</v>
      </c>
      <c r="M449" s="178">
        <v>0</v>
      </c>
      <c r="N449" s="179" t="s">
        <v>327</v>
      </c>
      <c r="O449" s="180">
        <v>0</v>
      </c>
      <c r="P449" s="180">
        <v>0</v>
      </c>
      <c r="Q449" s="181">
        <v>0</v>
      </c>
      <c r="R449" s="182" t="s">
        <v>98</v>
      </c>
      <c r="S449" s="183">
        <v>0</v>
      </c>
      <c r="T449" s="183">
        <v>0</v>
      </c>
      <c r="U449" s="180">
        <v>0</v>
      </c>
      <c r="V449" s="180">
        <v>0</v>
      </c>
      <c r="W449" s="183">
        <v>0</v>
      </c>
      <c r="X449" s="183">
        <v>0</v>
      </c>
      <c r="Y449" s="180">
        <v>0</v>
      </c>
      <c r="Z449" s="180">
        <v>0</v>
      </c>
      <c r="AA449" s="183">
        <v>0</v>
      </c>
      <c r="AB449" s="183">
        <v>0</v>
      </c>
      <c r="AC449" s="180">
        <f t="shared" si="281"/>
        <v>0</v>
      </c>
      <c r="AD449" s="180">
        <f t="shared" si="281"/>
        <v>0</v>
      </c>
      <c r="AE449" s="181">
        <f t="shared" si="266"/>
        <v>0</v>
      </c>
      <c r="AF449" s="180">
        <v>0</v>
      </c>
      <c r="AG449" s="180">
        <v>0</v>
      </c>
      <c r="AH449" s="181">
        <f t="shared" si="267"/>
        <v>0</v>
      </c>
      <c r="AI449" s="180">
        <v>0</v>
      </c>
      <c r="AJ449" s="180">
        <v>0</v>
      </c>
      <c r="AK449" s="181">
        <f t="shared" si="268"/>
        <v>0</v>
      </c>
      <c r="AL449" s="180">
        <v>0</v>
      </c>
      <c r="AM449" s="180">
        <v>0</v>
      </c>
      <c r="AN449" s="181">
        <f t="shared" si="269"/>
        <v>0</v>
      </c>
      <c r="AO449" s="180">
        <v>0</v>
      </c>
      <c r="AP449" s="180">
        <v>0</v>
      </c>
      <c r="AQ449" s="181">
        <f t="shared" si="270"/>
        <v>0</v>
      </c>
      <c r="AR449" s="180">
        <v>0</v>
      </c>
      <c r="AS449" s="180">
        <v>0</v>
      </c>
      <c r="AT449" s="181">
        <f t="shared" si="271"/>
        <v>0</v>
      </c>
      <c r="AU449" s="180">
        <f t="shared" si="282"/>
        <v>0</v>
      </c>
      <c r="AV449" s="180">
        <f t="shared" si="282"/>
        <v>0</v>
      </c>
      <c r="AW449" s="181">
        <f t="shared" si="272"/>
        <v>0</v>
      </c>
      <c r="AX449" s="183">
        <f t="shared" si="283"/>
        <v>0</v>
      </c>
      <c r="AY449" s="183">
        <f t="shared" si="283"/>
        <v>0</v>
      </c>
      <c r="AZ449" s="183"/>
      <c r="BA449" s="183"/>
      <c r="BB449" s="183"/>
      <c r="BC449" s="183"/>
      <c r="BD449" s="183">
        <f t="shared" si="284"/>
        <v>0</v>
      </c>
      <c r="BE449" s="183">
        <f t="shared" si="284"/>
        <v>0</v>
      </c>
    </row>
    <row r="450" spans="2:57" ht="15.75" hidden="1">
      <c r="B450" s="174">
        <v>2025</v>
      </c>
      <c r="C450" s="174">
        <v>20</v>
      </c>
      <c r="D450" s="175">
        <v>0</v>
      </c>
      <c r="E450" s="176"/>
      <c r="F450" s="174">
        <v>1</v>
      </c>
      <c r="G450" s="174">
        <v>1</v>
      </c>
      <c r="H450" s="174">
        <v>4</v>
      </c>
      <c r="I450" s="174">
        <v>2000</v>
      </c>
      <c r="J450" s="174">
        <v>2700</v>
      </c>
      <c r="K450" s="174">
        <v>271</v>
      </c>
      <c r="L450" s="177">
        <v>1104</v>
      </c>
      <c r="M450" s="178">
        <v>0</v>
      </c>
      <c r="N450" s="179" t="s">
        <v>328</v>
      </c>
      <c r="O450" s="180">
        <v>0</v>
      </c>
      <c r="P450" s="180">
        <v>0</v>
      </c>
      <c r="Q450" s="181">
        <v>0</v>
      </c>
      <c r="R450" s="182" t="s">
        <v>98</v>
      </c>
      <c r="S450" s="183">
        <v>0</v>
      </c>
      <c r="T450" s="183">
        <v>0</v>
      </c>
      <c r="U450" s="180">
        <v>0</v>
      </c>
      <c r="V450" s="180">
        <v>0</v>
      </c>
      <c r="W450" s="183">
        <v>0</v>
      </c>
      <c r="X450" s="183">
        <v>0</v>
      </c>
      <c r="Y450" s="180">
        <v>0</v>
      </c>
      <c r="Z450" s="180">
        <v>0</v>
      </c>
      <c r="AA450" s="183">
        <v>0</v>
      </c>
      <c r="AB450" s="183">
        <v>0</v>
      </c>
      <c r="AC450" s="180">
        <f t="shared" si="281"/>
        <v>0</v>
      </c>
      <c r="AD450" s="180">
        <f t="shared" si="281"/>
        <v>0</v>
      </c>
      <c r="AE450" s="181">
        <f t="shared" si="266"/>
        <v>0</v>
      </c>
      <c r="AF450" s="180">
        <v>0</v>
      </c>
      <c r="AG450" s="180">
        <v>0</v>
      </c>
      <c r="AH450" s="181">
        <f t="shared" si="267"/>
        <v>0</v>
      </c>
      <c r="AI450" s="180">
        <v>0</v>
      </c>
      <c r="AJ450" s="180">
        <v>0</v>
      </c>
      <c r="AK450" s="181">
        <f t="shared" si="268"/>
        <v>0</v>
      </c>
      <c r="AL450" s="180">
        <v>0</v>
      </c>
      <c r="AM450" s="180">
        <v>0</v>
      </c>
      <c r="AN450" s="181">
        <f t="shared" si="269"/>
        <v>0</v>
      </c>
      <c r="AO450" s="180">
        <v>0</v>
      </c>
      <c r="AP450" s="180">
        <v>0</v>
      </c>
      <c r="AQ450" s="181">
        <f t="shared" si="270"/>
        <v>0</v>
      </c>
      <c r="AR450" s="180">
        <v>0</v>
      </c>
      <c r="AS450" s="180">
        <v>0</v>
      </c>
      <c r="AT450" s="181">
        <f t="shared" si="271"/>
        <v>0</v>
      </c>
      <c r="AU450" s="180">
        <f t="shared" si="282"/>
        <v>0</v>
      </c>
      <c r="AV450" s="180">
        <f t="shared" si="282"/>
        <v>0</v>
      </c>
      <c r="AW450" s="181">
        <f t="shared" si="272"/>
        <v>0</v>
      </c>
      <c r="AX450" s="183">
        <f t="shared" si="283"/>
        <v>0</v>
      </c>
      <c r="AY450" s="183">
        <f t="shared" si="283"/>
        <v>0</v>
      </c>
      <c r="AZ450" s="183"/>
      <c r="BA450" s="183"/>
      <c r="BB450" s="183"/>
      <c r="BC450" s="183"/>
      <c r="BD450" s="183">
        <f t="shared" si="284"/>
        <v>0</v>
      </c>
      <c r="BE450" s="183">
        <f t="shared" si="284"/>
        <v>0</v>
      </c>
    </row>
    <row r="451" spans="2:57" ht="15.75" hidden="1">
      <c r="B451" s="174">
        <v>2025</v>
      </c>
      <c r="C451" s="174">
        <v>20</v>
      </c>
      <c r="D451" s="175">
        <v>0</v>
      </c>
      <c r="E451" s="176"/>
      <c r="F451" s="174">
        <v>1</v>
      </c>
      <c r="G451" s="174">
        <v>1</v>
      </c>
      <c r="H451" s="174">
        <v>4</v>
      </c>
      <c r="I451" s="174">
        <v>2000</v>
      </c>
      <c r="J451" s="174">
        <v>2700</v>
      </c>
      <c r="K451" s="174">
        <v>271</v>
      </c>
      <c r="L451" s="177">
        <v>1108</v>
      </c>
      <c r="M451" s="178">
        <v>0</v>
      </c>
      <c r="N451" s="179" t="s">
        <v>329</v>
      </c>
      <c r="O451" s="180">
        <v>0</v>
      </c>
      <c r="P451" s="180">
        <v>0</v>
      </c>
      <c r="Q451" s="181">
        <v>0</v>
      </c>
      <c r="R451" s="182" t="s">
        <v>98</v>
      </c>
      <c r="S451" s="183">
        <v>0</v>
      </c>
      <c r="T451" s="183">
        <v>0</v>
      </c>
      <c r="U451" s="180">
        <v>0</v>
      </c>
      <c r="V451" s="180">
        <v>0</v>
      </c>
      <c r="W451" s="183">
        <v>0</v>
      </c>
      <c r="X451" s="183">
        <v>0</v>
      </c>
      <c r="Y451" s="180">
        <v>0</v>
      </c>
      <c r="Z451" s="180">
        <v>0</v>
      </c>
      <c r="AA451" s="183">
        <v>0</v>
      </c>
      <c r="AB451" s="183">
        <v>0</v>
      </c>
      <c r="AC451" s="180">
        <f t="shared" si="281"/>
        <v>0</v>
      </c>
      <c r="AD451" s="180">
        <f t="shared" si="281"/>
        <v>0</v>
      </c>
      <c r="AE451" s="181">
        <f t="shared" si="266"/>
        <v>0</v>
      </c>
      <c r="AF451" s="180">
        <v>0</v>
      </c>
      <c r="AG451" s="180">
        <v>0</v>
      </c>
      <c r="AH451" s="181">
        <f t="shared" si="267"/>
        <v>0</v>
      </c>
      <c r="AI451" s="180">
        <v>0</v>
      </c>
      <c r="AJ451" s="180">
        <v>0</v>
      </c>
      <c r="AK451" s="181">
        <f t="shared" si="268"/>
        <v>0</v>
      </c>
      <c r="AL451" s="180">
        <v>0</v>
      </c>
      <c r="AM451" s="180">
        <v>0</v>
      </c>
      <c r="AN451" s="181">
        <f t="shared" si="269"/>
        <v>0</v>
      </c>
      <c r="AO451" s="180">
        <v>0</v>
      </c>
      <c r="AP451" s="180">
        <v>0</v>
      </c>
      <c r="AQ451" s="181">
        <f t="shared" si="270"/>
        <v>0</v>
      </c>
      <c r="AR451" s="180">
        <v>0</v>
      </c>
      <c r="AS451" s="180">
        <v>0</v>
      </c>
      <c r="AT451" s="181">
        <f t="shared" si="271"/>
        <v>0</v>
      </c>
      <c r="AU451" s="180">
        <f t="shared" si="282"/>
        <v>0</v>
      </c>
      <c r="AV451" s="180">
        <f t="shared" si="282"/>
        <v>0</v>
      </c>
      <c r="AW451" s="181">
        <f t="shared" si="272"/>
        <v>0</v>
      </c>
      <c r="AX451" s="183">
        <f t="shared" si="283"/>
        <v>0</v>
      </c>
      <c r="AY451" s="183">
        <f t="shared" si="283"/>
        <v>0</v>
      </c>
      <c r="AZ451" s="183"/>
      <c r="BA451" s="183"/>
      <c r="BB451" s="183"/>
      <c r="BC451" s="183"/>
      <c r="BD451" s="183">
        <f t="shared" si="284"/>
        <v>0</v>
      </c>
      <c r="BE451" s="183">
        <f t="shared" si="284"/>
        <v>0</v>
      </c>
    </row>
    <row r="452" spans="2:57" ht="15.75" hidden="1">
      <c r="B452" s="174">
        <v>2025</v>
      </c>
      <c r="C452" s="174">
        <v>20</v>
      </c>
      <c r="D452" s="175">
        <v>0</v>
      </c>
      <c r="E452" s="176"/>
      <c r="F452" s="174">
        <v>1</v>
      </c>
      <c r="G452" s="174">
        <v>1</v>
      </c>
      <c r="H452" s="174">
        <v>4</v>
      </c>
      <c r="I452" s="174">
        <v>2000</v>
      </c>
      <c r="J452" s="174">
        <v>2700</v>
      </c>
      <c r="K452" s="174">
        <v>271</v>
      </c>
      <c r="L452" s="177">
        <v>1110</v>
      </c>
      <c r="M452" s="178">
        <v>0</v>
      </c>
      <c r="N452" s="179" t="s">
        <v>330</v>
      </c>
      <c r="O452" s="180">
        <v>0</v>
      </c>
      <c r="P452" s="180">
        <v>0</v>
      </c>
      <c r="Q452" s="181">
        <v>0</v>
      </c>
      <c r="R452" s="182" t="s">
        <v>98</v>
      </c>
      <c r="S452" s="183">
        <v>0</v>
      </c>
      <c r="T452" s="183">
        <v>0</v>
      </c>
      <c r="U452" s="180">
        <v>0</v>
      </c>
      <c r="V452" s="180">
        <v>0</v>
      </c>
      <c r="W452" s="183">
        <v>0</v>
      </c>
      <c r="X452" s="183">
        <v>0</v>
      </c>
      <c r="Y452" s="180">
        <v>0</v>
      </c>
      <c r="Z452" s="180">
        <v>0</v>
      </c>
      <c r="AA452" s="183">
        <v>0</v>
      </c>
      <c r="AB452" s="183">
        <v>0</v>
      </c>
      <c r="AC452" s="180">
        <f t="shared" si="281"/>
        <v>0</v>
      </c>
      <c r="AD452" s="180">
        <f t="shared" si="281"/>
        <v>0</v>
      </c>
      <c r="AE452" s="181">
        <f t="shared" si="266"/>
        <v>0</v>
      </c>
      <c r="AF452" s="180">
        <v>0</v>
      </c>
      <c r="AG452" s="180">
        <v>0</v>
      </c>
      <c r="AH452" s="181">
        <f t="shared" si="267"/>
        <v>0</v>
      </c>
      <c r="AI452" s="180">
        <v>0</v>
      </c>
      <c r="AJ452" s="180">
        <v>0</v>
      </c>
      <c r="AK452" s="181">
        <f t="shared" si="268"/>
        <v>0</v>
      </c>
      <c r="AL452" s="180">
        <v>0</v>
      </c>
      <c r="AM452" s="180">
        <v>0</v>
      </c>
      <c r="AN452" s="181">
        <f t="shared" si="269"/>
        <v>0</v>
      </c>
      <c r="AO452" s="180">
        <v>0</v>
      </c>
      <c r="AP452" s="180">
        <v>0</v>
      </c>
      <c r="AQ452" s="181">
        <f t="shared" si="270"/>
        <v>0</v>
      </c>
      <c r="AR452" s="180">
        <v>0</v>
      </c>
      <c r="AS452" s="180">
        <v>0</v>
      </c>
      <c r="AT452" s="181">
        <f t="shared" si="271"/>
        <v>0</v>
      </c>
      <c r="AU452" s="180">
        <f t="shared" si="282"/>
        <v>0</v>
      </c>
      <c r="AV452" s="180">
        <f t="shared" si="282"/>
        <v>0</v>
      </c>
      <c r="AW452" s="181">
        <f t="shared" si="272"/>
        <v>0</v>
      </c>
      <c r="AX452" s="183">
        <f t="shared" si="283"/>
        <v>0</v>
      </c>
      <c r="AY452" s="183">
        <f t="shared" si="283"/>
        <v>0</v>
      </c>
      <c r="AZ452" s="183"/>
      <c r="BA452" s="183"/>
      <c r="BB452" s="183"/>
      <c r="BC452" s="183"/>
      <c r="BD452" s="183">
        <f t="shared" si="284"/>
        <v>0</v>
      </c>
      <c r="BE452" s="183">
        <f t="shared" si="284"/>
        <v>0</v>
      </c>
    </row>
    <row r="453" spans="2:57" ht="15.75" hidden="1">
      <c r="B453" s="174">
        <v>2025</v>
      </c>
      <c r="C453" s="174">
        <v>20</v>
      </c>
      <c r="D453" s="175">
        <v>0</v>
      </c>
      <c r="E453" s="176"/>
      <c r="F453" s="174">
        <v>1</v>
      </c>
      <c r="G453" s="174">
        <v>1</v>
      </c>
      <c r="H453" s="174">
        <v>4</v>
      </c>
      <c r="I453" s="174">
        <v>2000</v>
      </c>
      <c r="J453" s="174">
        <v>2700</v>
      </c>
      <c r="K453" s="174">
        <v>271</v>
      </c>
      <c r="L453" s="177">
        <v>1145</v>
      </c>
      <c r="M453" s="178">
        <v>0</v>
      </c>
      <c r="N453" s="179" t="s">
        <v>331</v>
      </c>
      <c r="O453" s="180">
        <v>0</v>
      </c>
      <c r="P453" s="180">
        <v>0</v>
      </c>
      <c r="Q453" s="181">
        <v>0</v>
      </c>
      <c r="R453" s="182" t="s">
        <v>98</v>
      </c>
      <c r="S453" s="183">
        <v>0</v>
      </c>
      <c r="T453" s="183">
        <v>0</v>
      </c>
      <c r="U453" s="180">
        <v>0</v>
      </c>
      <c r="V453" s="180">
        <v>0</v>
      </c>
      <c r="W453" s="183">
        <v>0</v>
      </c>
      <c r="X453" s="183">
        <v>0</v>
      </c>
      <c r="Y453" s="180">
        <v>0</v>
      </c>
      <c r="Z453" s="180">
        <v>0</v>
      </c>
      <c r="AA453" s="183">
        <v>0</v>
      </c>
      <c r="AB453" s="183">
        <v>0</v>
      </c>
      <c r="AC453" s="180">
        <f t="shared" si="281"/>
        <v>0</v>
      </c>
      <c r="AD453" s="180">
        <f t="shared" si="281"/>
        <v>0</v>
      </c>
      <c r="AE453" s="181">
        <f t="shared" si="266"/>
        <v>0</v>
      </c>
      <c r="AF453" s="180">
        <v>0</v>
      </c>
      <c r="AG453" s="180">
        <v>0</v>
      </c>
      <c r="AH453" s="181">
        <f t="shared" si="267"/>
        <v>0</v>
      </c>
      <c r="AI453" s="180">
        <v>0</v>
      </c>
      <c r="AJ453" s="180">
        <v>0</v>
      </c>
      <c r="AK453" s="181">
        <f t="shared" si="268"/>
        <v>0</v>
      </c>
      <c r="AL453" s="180">
        <v>0</v>
      </c>
      <c r="AM453" s="180">
        <v>0</v>
      </c>
      <c r="AN453" s="181">
        <f t="shared" si="269"/>
        <v>0</v>
      </c>
      <c r="AO453" s="180">
        <v>0</v>
      </c>
      <c r="AP453" s="180">
        <v>0</v>
      </c>
      <c r="AQ453" s="181">
        <f t="shared" si="270"/>
        <v>0</v>
      </c>
      <c r="AR453" s="180">
        <v>0</v>
      </c>
      <c r="AS453" s="180">
        <v>0</v>
      </c>
      <c r="AT453" s="181">
        <f t="shared" si="271"/>
        <v>0</v>
      </c>
      <c r="AU453" s="180">
        <f t="shared" si="282"/>
        <v>0</v>
      </c>
      <c r="AV453" s="180">
        <f t="shared" si="282"/>
        <v>0</v>
      </c>
      <c r="AW453" s="181">
        <f t="shared" si="272"/>
        <v>0</v>
      </c>
      <c r="AX453" s="183">
        <f t="shared" si="283"/>
        <v>0</v>
      </c>
      <c r="AY453" s="183">
        <f t="shared" si="283"/>
        <v>0</v>
      </c>
      <c r="AZ453" s="183"/>
      <c r="BA453" s="183"/>
      <c r="BB453" s="183"/>
      <c r="BC453" s="183"/>
      <c r="BD453" s="183">
        <f t="shared" si="284"/>
        <v>0</v>
      </c>
      <c r="BE453" s="183">
        <f t="shared" si="284"/>
        <v>0</v>
      </c>
    </row>
    <row r="454" spans="2:57" ht="15.75" hidden="1">
      <c r="B454" s="174">
        <v>2025</v>
      </c>
      <c r="C454" s="174">
        <v>20</v>
      </c>
      <c r="D454" s="175">
        <v>0</v>
      </c>
      <c r="E454" s="176"/>
      <c r="F454" s="174">
        <v>1</v>
      </c>
      <c r="G454" s="174">
        <v>1</v>
      </c>
      <c r="H454" s="174">
        <v>4</v>
      </c>
      <c r="I454" s="174">
        <v>2000</v>
      </c>
      <c r="J454" s="174">
        <v>2700</v>
      </c>
      <c r="K454" s="174">
        <v>271</v>
      </c>
      <c r="L454" s="177">
        <v>1166</v>
      </c>
      <c r="M454" s="178">
        <v>0</v>
      </c>
      <c r="N454" s="179" t="s">
        <v>332</v>
      </c>
      <c r="O454" s="180">
        <v>0</v>
      </c>
      <c r="P454" s="180">
        <v>0</v>
      </c>
      <c r="Q454" s="181">
        <v>0</v>
      </c>
      <c r="R454" s="182" t="s">
        <v>98</v>
      </c>
      <c r="S454" s="183">
        <v>0</v>
      </c>
      <c r="T454" s="183">
        <v>0</v>
      </c>
      <c r="U454" s="180">
        <v>0</v>
      </c>
      <c r="V454" s="180">
        <v>0</v>
      </c>
      <c r="W454" s="183">
        <v>0</v>
      </c>
      <c r="X454" s="183">
        <v>0</v>
      </c>
      <c r="Y454" s="180">
        <v>0</v>
      </c>
      <c r="Z454" s="180">
        <v>0</v>
      </c>
      <c r="AA454" s="183">
        <v>0</v>
      </c>
      <c r="AB454" s="183">
        <v>0</v>
      </c>
      <c r="AC454" s="180">
        <f t="shared" si="281"/>
        <v>0</v>
      </c>
      <c r="AD454" s="180">
        <f t="shared" si="281"/>
        <v>0</v>
      </c>
      <c r="AE454" s="181">
        <f t="shared" si="266"/>
        <v>0</v>
      </c>
      <c r="AF454" s="180">
        <v>0</v>
      </c>
      <c r="AG454" s="180">
        <v>0</v>
      </c>
      <c r="AH454" s="181">
        <f t="shared" si="267"/>
        <v>0</v>
      </c>
      <c r="AI454" s="180">
        <v>0</v>
      </c>
      <c r="AJ454" s="180">
        <v>0</v>
      </c>
      <c r="AK454" s="181">
        <f t="shared" si="268"/>
        <v>0</v>
      </c>
      <c r="AL454" s="180">
        <v>0</v>
      </c>
      <c r="AM454" s="180">
        <v>0</v>
      </c>
      <c r="AN454" s="181">
        <f t="shared" si="269"/>
        <v>0</v>
      </c>
      <c r="AO454" s="180">
        <v>0</v>
      </c>
      <c r="AP454" s="180">
        <v>0</v>
      </c>
      <c r="AQ454" s="181">
        <f t="shared" si="270"/>
        <v>0</v>
      </c>
      <c r="AR454" s="180">
        <v>0</v>
      </c>
      <c r="AS454" s="180">
        <v>0</v>
      </c>
      <c r="AT454" s="181">
        <f t="shared" si="271"/>
        <v>0</v>
      </c>
      <c r="AU454" s="180">
        <f t="shared" si="282"/>
        <v>0</v>
      </c>
      <c r="AV454" s="180">
        <f t="shared" si="282"/>
        <v>0</v>
      </c>
      <c r="AW454" s="181">
        <f t="shared" si="272"/>
        <v>0</v>
      </c>
      <c r="AX454" s="183">
        <f t="shared" si="283"/>
        <v>0</v>
      </c>
      <c r="AY454" s="183">
        <f t="shared" si="283"/>
        <v>0</v>
      </c>
      <c r="AZ454" s="183"/>
      <c r="BA454" s="183"/>
      <c r="BB454" s="183"/>
      <c r="BC454" s="183"/>
      <c r="BD454" s="183">
        <f t="shared" si="284"/>
        <v>0</v>
      </c>
      <c r="BE454" s="183">
        <f t="shared" si="284"/>
        <v>0</v>
      </c>
    </row>
    <row r="455" spans="2:57" ht="15.75" hidden="1">
      <c r="B455" s="174">
        <v>2025</v>
      </c>
      <c r="C455" s="174">
        <v>20</v>
      </c>
      <c r="D455" s="175">
        <v>0</v>
      </c>
      <c r="E455" s="176"/>
      <c r="F455" s="174">
        <v>1</v>
      </c>
      <c r="G455" s="174">
        <v>1</v>
      </c>
      <c r="H455" s="174">
        <v>4</v>
      </c>
      <c r="I455" s="174">
        <v>2000</v>
      </c>
      <c r="J455" s="174">
        <v>2700</v>
      </c>
      <c r="K455" s="174">
        <v>271</v>
      </c>
      <c r="L455" s="177">
        <v>1165</v>
      </c>
      <c r="M455" s="178">
        <v>0</v>
      </c>
      <c r="N455" s="179" t="s">
        <v>333</v>
      </c>
      <c r="O455" s="180">
        <v>0</v>
      </c>
      <c r="P455" s="180">
        <v>0</v>
      </c>
      <c r="Q455" s="181">
        <v>0</v>
      </c>
      <c r="R455" s="182" t="s">
        <v>98</v>
      </c>
      <c r="S455" s="183">
        <v>0</v>
      </c>
      <c r="T455" s="183">
        <v>0</v>
      </c>
      <c r="U455" s="180">
        <v>0</v>
      </c>
      <c r="V455" s="180">
        <v>0</v>
      </c>
      <c r="W455" s="183">
        <v>0</v>
      </c>
      <c r="X455" s="183">
        <v>0</v>
      </c>
      <c r="Y455" s="180">
        <v>0</v>
      </c>
      <c r="Z455" s="180">
        <v>0</v>
      </c>
      <c r="AA455" s="183">
        <v>0</v>
      </c>
      <c r="AB455" s="183">
        <v>0</v>
      </c>
      <c r="AC455" s="180">
        <f t="shared" si="281"/>
        <v>0</v>
      </c>
      <c r="AD455" s="180">
        <f t="shared" si="281"/>
        <v>0</v>
      </c>
      <c r="AE455" s="181">
        <f t="shared" si="266"/>
        <v>0</v>
      </c>
      <c r="AF455" s="180">
        <v>0</v>
      </c>
      <c r="AG455" s="180">
        <v>0</v>
      </c>
      <c r="AH455" s="181">
        <f t="shared" si="267"/>
        <v>0</v>
      </c>
      <c r="AI455" s="180">
        <v>0</v>
      </c>
      <c r="AJ455" s="180">
        <v>0</v>
      </c>
      <c r="AK455" s="181">
        <f t="shared" si="268"/>
        <v>0</v>
      </c>
      <c r="AL455" s="180">
        <v>0</v>
      </c>
      <c r="AM455" s="180">
        <v>0</v>
      </c>
      <c r="AN455" s="181">
        <f t="shared" si="269"/>
        <v>0</v>
      </c>
      <c r="AO455" s="180">
        <v>0</v>
      </c>
      <c r="AP455" s="180">
        <v>0</v>
      </c>
      <c r="AQ455" s="181">
        <f t="shared" si="270"/>
        <v>0</v>
      </c>
      <c r="AR455" s="180">
        <v>0</v>
      </c>
      <c r="AS455" s="180">
        <v>0</v>
      </c>
      <c r="AT455" s="181">
        <f t="shared" si="271"/>
        <v>0</v>
      </c>
      <c r="AU455" s="180">
        <f t="shared" si="282"/>
        <v>0</v>
      </c>
      <c r="AV455" s="180">
        <f t="shared" si="282"/>
        <v>0</v>
      </c>
      <c r="AW455" s="181">
        <f t="shared" si="272"/>
        <v>0</v>
      </c>
      <c r="AX455" s="183">
        <f t="shared" si="283"/>
        <v>0</v>
      </c>
      <c r="AY455" s="183">
        <f t="shared" si="283"/>
        <v>0</v>
      </c>
      <c r="AZ455" s="183"/>
      <c r="BA455" s="183"/>
      <c r="BB455" s="183"/>
      <c r="BC455" s="183"/>
      <c r="BD455" s="183">
        <f t="shared" si="284"/>
        <v>0</v>
      </c>
      <c r="BE455" s="183">
        <f t="shared" si="284"/>
        <v>0</v>
      </c>
    </row>
    <row r="456" spans="2:57" ht="15.75" hidden="1">
      <c r="B456" s="174">
        <v>2025</v>
      </c>
      <c r="C456" s="174">
        <v>20</v>
      </c>
      <c r="D456" s="175">
        <v>0</v>
      </c>
      <c r="E456" s="176"/>
      <c r="F456" s="174">
        <v>1</v>
      </c>
      <c r="G456" s="174">
        <v>1</v>
      </c>
      <c r="H456" s="174">
        <v>4</v>
      </c>
      <c r="I456" s="174">
        <v>2000</v>
      </c>
      <c r="J456" s="174">
        <v>2700</v>
      </c>
      <c r="K456" s="174">
        <v>271</v>
      </c>
      <c r="L456" s="177">
        <v>1162</v>
      </c>
      <c r="M456" s="178">
        <v>0</v>
      </c>
      <c r="N456" s="179" t="s">
        <v>334</v>
      </c>
      <c r="O456" s="180">
        <v>0</v>
      </c>
      <c r="P456" s="180">
        <v>0</v>
      </c>
      <c r="Q456" s="181">
        <v>0</v>
      </c>
      <c r="R456" s="182" t="s">
        <v>98</v>
      </c>
      <c r="S456" s="183">
        <v>0</v>
      </c>
      <c r="T456" s="183">
        <v>0</v>
      </c>
      <c r="U456" s="180">
        <v>0</v>
      </c>
      <c r="V456" s="180">
        <v>0</v>
      </c>
      <c r="W456" s="183">
        <v>0</v>
      </c>
      <c r="X456" s="183">
        <v>0</v>
      </c>
      <c r="Y456" s="180">
        <v>0</v>
      </c>
      <c r="Z456" s="180">
        <v>0</v>
      </c>
      <c r="AA456" s="183">
        <v>0</v>
      </c>
      <c r="AB456" s="183">
        <v>0</v>
      </c>
      <c r="AC456" s="180">
        <f t="shared" si="281"/>
        <v>0</v>
      </c>
      <c r="AD456" s="180">
        <f t="shared" si="281"/>
        <v>0</v>
      </c>
      <c r="AE456" s="181">
        <f t="shared" si="266"/>
        <v>0</v>
      </c>
      <c r="AF456" s="180">
        <v>0</v>
      </c>
      <c r="AG456" s="180">
        <v>0</v>
      </c>
      <c r="AH456" s="181">
        <f t="shared" si="267"/>
        <v>0</v>
      </c>
      <c r="AI456" s="180">
        <v>0</v>
      </c>
      <c r="AJ456" s="180">
        <v>0</v>
      </c>
      <c r="AK456" s="181">
        <f t="shared" si="268"/>
        <v>0</v>
      </c>
      <c r="AL456" s="180">
        <v>0</v>
      </c>
      <c r="AM456" s="180">
        <v>0</v>
      </c>
      <c r="AN456" s="181">
        <f t="shared" si="269"/>
        <v>0</v>
      </c>
      <c r="AO456" s="180">
        <v>0</v>
      </c>
      <c r="AP456" s="180">
        <v>0</v>
      </c>
      <c r="AQ456" s="181">
        <f t="shared" si="270"/>
        <v>0</v>
      </c>
      <c r="AR456" s="180">
        <v>0</v>
      </c>
      <c r="AS456" s="180">
        <v>0</v>
      </c>
      <c r="AT456" s="181">
        <f t="shared" si="271"/>
        <v>0</v>
      </c>
      <c r="AU456" s="180">
        <f t="shared" si="282"/>
        <v>0</v>
      </c>
      <c r="AV456" s="180">
        <f t="shared" si="282"/>
        <v>0</v>
      </c>
      <c r="AW456" s="181">
        <f t="shared" si="272"/>
        <v>0</v>
      </c>
      <c r="AX456" s="183">
        <f t="shared" si="283"/>
        <v>0</v>
      </c>
      <c r="AY456" s="183">
        <f t="shared" si="283"/>
        <v>0</v>
      </c>
      <c r="AZ456" s="183"/>
      <c r="BA456" s="183"/>
      <c r="BB456" s="183"/>
      <c r="BC456" s="183"/>
      <c r="BD456" s="183">
        <f t="shared" si="284"/>
        <v>0</v>
      </c>
      <c r="BE456" s="183">
        <f t="shared" si="284"/>
        <v>0</v>
      </c>
    </row>
    <row r="457" spans="2:57" ht="15.75" hidden="1">
      <c r="B457" s="174">
        <v>2025</v>
      </c>
      <c r="C457" s="174">
        <v>20</v>
      </c>
      <c r="D457" s="175">
        <v>0</v>
      </c>
      <c r="E457" s="176"/>
      <c r="F457" s="174">
        <v>1</v>
      </c>
      <c r="G457" s="174">
        <v>1</v>
      </c>
      <c r="H457" s="174">
        <v>4</v>
      </c>
      <c r="I457" s="174">
        <v>2000</v>
      </c>
      <c r="J457" s="174">
        <v>2700</v>
      </c>
      <c r="K457" s="174">
        <v>271</v>
      </c>
      <c r="L457" s="177">
        <v>1334</v>
      </c>
      <c r="M457" s="178">
        <v>0</v>
      </c>
      <c r="N457" s="179" t="s">
        <v>335</v>
      </c>
      <c r="O457" s="180">
        <v>0</v>
      </c>
      <c r="P457" s="180">
        <v>0</v>
      </c>
      <c r="Q457" s="181">
        <v>0</v>
      </c>
      <c r="R457" s="182" t="s">
        <v>98</v>
      </c>
      <c r="S457" s="183">
        <v>0</v>
      </c>
      <c r="T457" s="183">
        <v>0</v>
      </c>
      <c r="U457" s="180">
        <v>0</v>
      </c>
      <c r="V457" s="180">
        <v>0</v>
      </c>
      <c r="W457" s="183">
        <v>0</v>
      </c>
      <c r="X457" s="183">
        <v>0</v>
      </c>
      <c r="Y457" s="180">
        <v>0</v>
      </c>
      <c r="Z457" s="180">
        <v>0</v>
      </c>
      <c r="AA457" s="183">
        <v>0</v>
      </c>
      <c r="AB457" s="183">
        <v>0</v>
      </c>
      <c r="AC457" s="180">
        <f t="shared" si="281"/>
        <v>0</v>
      </c>
      <c r="AD457" s="180">
        <f t="shared" si="281"/>
        <v>0</v>
      </c>
      <c r="AE457" s="181">
        <f t="shared" si="266"/>
        <v>0</v>
      </c>
      <c r="AF457" s="180">
        <v>0</v>
      </c>
      <c r="AG457" s="180">
        <v>0</v>
      </c>
      <c r="AH457" s="181">
        <f t="shared" si="267"/>
        <v>0</v>
      </c>
      <c r="AI457" s="180">
        <v>0</v>
      </c>
      <c r="AJ457" s="180">
        <v>0</v>
      </c>
      <c r="AK457" s="181">
        <f t="shared" si="268"/>
        <v>0</v>
      </c>
      <c r="AL457" s="180">
        <v>0</v>
      </c>
      <c r="AM457" s="180">
        <v>0</v>
      </c>
      <c r="AN457" s="181">
        <f t="shared" si="269"/>
        <v>0</v>
      </c>
      <c r="AO457" s="180">
        <v>0</v>
      </c>
      <c r="AP457" s="180">
        <v>0</v>
      </c>
      <c r="AQ457" s="181">
        <f t="shared" si="270"/>
        <v>0</v>
      </c>
      <c r="AR457" s="180">
        <v>0</v>
      </c>
      <c r="AS457" s="180">
        <v>0</v>
      </c>
      <c r="AT457" s="181">
        <f t="shared" si="271"/>
        <v>0</v>
      </c>
      <c r="AU457" s="180">
        <f t="shared" si="282"/>
        <v>0</v>
      </c>
      <c r="AV457" s="180">
        <f t="shared" si="282"/>
        <v>0</v>
      </c>
      <c r="AW457" s="181">
        <f t="shared" si="272"/>
        <v>0</v>
      </c>
      <c r="AX457" s="183">
        <f t="shared" si="283"/>
        <v>0</v>
      </c>
      <c r="AY457" s="183">
        <f t="shared" si="283"/>
        <v>0</v>
      </c>
      <c r="AZ457" s="183"/>
      <c r="BA457" s="183"/>
      <c r="BB457" s="183"/>
      <c r="BC457" s="183"/>
      <c r="BD457" s="183">
        <f t="shared" si="284"/>
        <v>0</v>
      </c>
      <c r="BE457" s="183">
        <f t="shared" si="284"/>
        <v>0</v>
      </c>
    </row>
    <row r="458" spans="2:57" ht="15.75" hidden="1">
      <c r="B458" s="174">
        <v>2025</v>
      </c>
      <c r="C458" s="174">
        <v>20</v>
      </c>
      <c r="D458" s="175">
        <v>0</v>
      </c>
      <c r="E458" s="176"/>
      <c r="F458" s="174">
        <v>1</v>
      </c>
      <c r="G458" s="174">
        <v>1</v>
      </c>
      <c r="H458" s="174">
        <v>4</v>
      </c>
      <c r="I458" s="174">
        <v>2000</v>
      </c>
      <c r="J458" s="174">
        <v>2700</v>
      </c>
      <c r="K458" s="174">
        <v>271</v>
      </c>
      <c r="L458" s="177">
        <v>1427</v>
      </c>
      <c r="M458" s="178">
        <v>0</v>
      </c>
      <c r="N458" s="179" t="s">
        <v>336</v>
      </c>
      <c r="O458" s="180">
        <v>0</v>
      </c>
      <c r="P458" s="180">
        <v>0</v>
      </c>
      <c r="Q458" s="181">
        <v>0</v>
      </c>
      <c r="R458" s="182" t="s">
        <v>98</v>
      </c>
      <c r="S458" s="183">
        <v>0</v>
      </c>
      <c r="T458" s="183">
        <v>0</v>
      </c>
      <c r="U458" s="180">
        <v>0</v>
      </c>
      <c r="V458" s="180">
        <v>0</v>
      </c>
      <c r="W458" s="183">
        <v>0</v>
      </c>
      <c r="X458" s="183">
        <v>0</v>
      </c>
      <c r="Y458" s="180">
        <v>0</v>
      </c>
      <c r="Z458" s="180">
        <v>0</v>
      </c>
      <c r="AA458" s="183">
        <v>0</v>
      </c>
      <c r="AB458" s="183">
        <v>0</v>
      </c>
      <c r="AC458" s="180">
        <f t="shared" si="281"/>
        <v>0</v>
      </c>
      <c r="AD458" s="180">
        <f t="shared" si="281"/>
        <v>0</v>
      </c>
      <c r="AE458" s="181">
        <f t="shared" si="266"/>
        <v>0</v>
      </c>
      <c r="AF458" s="180">
        <v>0</v>
      </c>
      <c r="AG458" s="180">
        <v>0</v>
      </c>
      <c r="AH458" s="181">
        <f t="shared" si="267"/>
        <v>0</v>
      </c>
      <c r="AI458" s="180">
        <v>0</v>
      </c>
      <c r="AJ458" s="180">
        <v>0</v>
      </c>
      <c r="AK458" s="181">
        <f t="shared" si="268"/>
        <v>0</v>
      </c>
      <c r="AL458" s="180">
        <v>0</v>
      </c>
      <c r="AM458" s="180">
        <v>0</v>
      </c>
      <c r="AN458" s="181">
        <f t="shared" si="269"/>
        <v>0</v>
      </c>
      <c r="AO458" s="180">
        <v>0</v>
      </c>
      <c r="AP458" s="180">
        <v>0</v>
      </c>
      <c r="AQ458" s="181">
        <f t="shared" si="270"/>
        <v>0</v>
      </c>
      <c r="AR458" s="180">
        <v>0</v>
      </c>
      <c r="AS458" s="180">
        <v>0</v>
      </c>
      <c r="AT458" s="181">
        <f t="shared" si="271"/>
        <v>0</v>
      </c>
      <c r="AU458" s="180">
        <f t="shared" si="282"/>
        <v>0</v>
      </c>
      <c r="AV458" s="180">
        <f t="shared" si="282"/>
        <v>0</v>
      </c>
      <c r="AW458" s="181">
        <f t="shared" si="272"/>
        <v>0</v>
      </c>
      <c r="AX458" s="183">
        <f t="shared" si="283"/>
        <v>0</v>
      </c>
      <c r="AY458" s="183">
        <f t="shared" si="283"/>
        <v>0</v>
      </c>
      <c r="AZ458" s="183"/>
      <c r="BA458" s="183"/>
      <c r="BB458" s="183"/>
      <c r="BC458" s="183"/>
      <c r="BD458" s="183">
        <f t="shared" si="284"/>
        <v>0</v>
      </c>
      <c r="BE458" s="183">
        <f t="shared" si="284"/>
        <v>0</v>
      </c>
    </row>
    <row r="459" spans="2:57" ht="15.75" hidden="1">
      <c r="B459" s="174">
        <v>2025</v>
      </c>
      <c r="C459" s="174">
        <v>20</v>
      </c>
      <c r="D459" s="175">
        <v>0</v>
      </c>
      <c r="E459" s="176"/>
      <c r="F459" s="174">
        <v>1</v>
      </c>
      <c r="G459" s="174">
        <v>1</v>
      </c>
      <c r="H459" s="174">
        <v>4</v>
      </c>
      <c r="I459" s="174">
        <v>2000</v>
      </c>
      <c r="J459" s="174">
        <v>2700</v>
      </c>
      <c r="K459" s="174">
        <v>271</v>
      </c>
      <c r="L459" s="177">
        <v>1446</v>
      </c>
      <c r="M459" s="178">
        <v>0</v>
      </c>
      <c r="N459" s="179" t="s">
        <v>337</v>
      </c>
      <c r="O459" s="180">
        <v>0</v>
      </c>
      <c r="P459" s="180">
        <v>0</v>
      </c>
      <c r="Q459" s="181">
        <v>0</v>
      </c>
      <c r="R459" s="182" t="s">
        <v>98</v>
      </c>
      <c r="S459" s="183">
        <v>0</v>
      </c>
      <c r="T459" s="183">
        <v>0</v>
      </c>
      <c r="U459" s="180">
        <v>0</v>
      </c>
      <c r="V459" s="180">
        <v>0</v>
      </c>
      <c r="W459" s="183">
        <v>0</v>
      </c>
      <c r="X459" s="183">
        <v>0</v>
      </c>
      <c r="Y459" s="180">
        <v>0</v>
      </c>
      <c r="Z459" s="180">
        <v>0</v>
      </c>
      <c r="AA459" s="183">
        <v>0</v>
      </c>
      <c r="AB459" s="183">
        <v>0</v>
      </c>
      <c r="AC459" s="180">
        <f t="shared" si="281"/>
        <v>0</v>
      </c>
      <c r="AD459" s="180">
        <f t="shared" si="281"/>
        <v>0</v>
      </c>
      <c r="AE459" s="181">
        <f t="shared" si="266"/>
        <v>0</v>
      </c>
      <c r="AF459" s="180">
        <v>0</v>
      </c>
      <c r="AG459" s="180">
        <v>0</v>
      </c>
      <c r="AH459" s="181">
        <f t="shared" si="267"/>
        <v>0</v>
      </c>
      <c r="AI459" s="180">
        <v>0</v>
      </c>
      <c r="AJ459" s="180">
        <v>0</v>
      </c>
      <c r="AK459" s="181">
        <f t="shared" si="268"/>
        <v>0</v>
      </c>
      <c r="AL459" s="180">
        <v>0</v>
      </c>
      <c r="AM459" s="180">
        <v>0</v>
      </c>
      <c r="AN459" s="181">
        <f t="shared" si="269"/>
        <v>0</v>
      </c>
      <c r="AO459" s="180">
        <v>0</v>
      </c>
      <c r="AP459" s="180">
        <v>0</v>
      </c>
      <c r="AQ459" s="181">
        <f t="shared" si="270"/>
        <v>0</v>
      </c>
      <c r="AR459" s="180">
        <v>0</v>
      </c>
      <c r="AS459" s="180">
        <v>0</v>
      </c>
      <c r="AT459" s="181">
        <f t="shared" si="271"/>
        <v>0</v>
      </c>
      <c r="AU459" s="180">
        <f t="shared" si="282"/>
        <v>0</v>
      </c>
      <c r="AV459" s="180">
        <f t="shared" si="282"/>
        <v>0</v>
      </c>
      <c r="AW459" s="181">
        <f t="shared" si="272"/>
        <v>0</v>
      </c>
      <c r="AX459" s="183">
        <f t="shared" si="283"/>
        <v>0</v>
      </c>
      <c r="AY459" s="183">
        <f t="shared" si="283"/>
        <v>0</v>
      </c>
      <c r="AZ459" s="183"/>
      <c r="BA459" s="183"/>
      <c r="BB459" s="183"/>
      <c r="BC459" s="183"/>
      <c r="BD459" s="183">
        <f t="shared" si="284"/>
        <v>0</v>
      </c>
      <c r="BE459" s="183">
        <f t="shared" si="284"/>
        <v>0</v>
      </c>
    </row>
    <row r="460" spans="2:57" ht="15.75" hidden="1">
      <c r="B460" s="174">
        <v>2025</v>
      </c>
      <c r="C460" s="174">
        <v>20</v>
      </c>
      <c r="D460" s="175">
        <v>0</v>
      </c>
      <c r="E460" s="176"/>
      <c r="F460" s="174">
        <v>1</v>
      </c>
      <c r="G460" s="174">
        <v>1</v>
      </c>
      <c r="H460" s="174">
        <v>4</v>
      </c>
      <c r="I460" s="174">
        <v>2000</v>
      </c>
      <c r="J460" s="174">
        <v>2700</v>
      </c>
      <c r="K460" s="174">
        <v>271</v>
      </c>
      <c r="L460" s="177">
        <v>1470</v>
      </c>
      <c r="M460" s="178">
        <v>0</v>
      </c>
      <c r="N460" s="179" t="s">
        <v>338</v>
      </c>
      <c r="O460" s="180">
        <v>0</v>
      </c>
      <c r="P460" s="180">
        <v>0</v>
      </c>
      <c r="Q460" s="181">
        <v>0</v>
      </c>
      <c r="R460" s="182" t="s">
        <v>318</v>
      </c>
      <c r="S460" s="183">
        <v>0</v>
      </c>
      <c r="T460" s="183">
        <v>0</v>
      </c>
      <c r="U460" s="180">
        <v>0</v>
      </c>
      <c r="V460" s="180">
        <v>0</v>
      </c>
      <c r="W460" s="183">
        <v>0</v>
      </c>
      <c r="X460" s="183">
        <v>0</v>
      </c>
      <c r="Y460" s="180">
        <v>0</v>
      </c>
      <c r="Z460" s="180">
        <v>0</v>
      </c>
      <c r="AA460" s="183">
        <v>0</v>
      </c>
      <c r="AB460" s="183">
        <v>0</v>
      </c>
      <c r="AC460" s="180">
        <f t="shared" si="281"/>
        <v>0</v>
      </c>
      <c r="AD460" s="180">
        <f t="shared" si="281"/>
        <v>0</v>
      </c>
      <c r="AE460" s="181">
        <f t="shared" si="266"/>
        <v>0</v>
      </c>
      <c r="AF460" s="180">
        <v>0</v>
      </c>
      <c r="AG460" s="180">
        <v>0</v>
      </c>
      <c r="AH460" s="181">
        <f t="shared" si="267"/>
        <v>0</v>
      </c>
      <c r="AI460" s="180">
        <v>0</v>
      </c>
      <c r="AJ460" s="180">
        <v>0</v>
      </c>
      <c r="AK460" s="181">
        <f t="shared" si="268"/>
        <v>0</v>
      </c>
      <c r="AL460" s="180">
        <v>0</v>
      </c>
      <c r="AM460" s="180">
        <v>0</v>
      </c>
      <c r="AN460" s="181">
        <f t="shared" si="269"/>
        <v>0</v>
      </c>
      <c r="AO460" s="180">
        <v>0</v>
      </c>
      <c r="AP460" s="180">
        <v>0</v>
      </c>
      <c r="AQ460" s="181">
        <f t="shared" si="270"/>
        <v>0</v>
      </c>
      <c r="AR460" s="180">
        <v>0</v>
      </c>
      <c r="AS460" s="180">
        <v>0</v>
      </c>
      <c r="AT460" s="181">
        <f t="shared" si="271"/>
        <v>0</v>
      </c>
      <c r="AU460" s="180">
        <f t="shared" si="282"/>
        <v>0</v>
      </c>
      <c r="AV460" s="180">
        <f t="shared" si="282"/>
        <v>0</v>
      </c>
      <c r="AW460" s="181">
        <f t="shared" si="272"/>
        <v>0</v>
      </c>
      <c r="AX460" s="183">
        <f t="shared" si="283"/>
        <v>0</v>
      </c>
      <c r="AY460" s="183">
        <f t="shared" si="283"/>
        <v>0</v>
      </c>
      <c r="AZ460" s="183"/>
      <c r="BA460" s="183"/>
      <c r="BB460" s="183"/>
      <c r="BC460" s="183"/>
      <c r="BD460" s="183">
        <f t="shared" si="284"/>
        <v>0</v>
      </c>
      <c r="BE460" s="183">
        <f t="shared" si="284"/>
        <v>0</v>
      </c>
    </row>
    <row r="461" spans="2:57" ht="15.75" hidden="1">
      <c r="B461" s="174">
        <v>2025</v>
      </c>
      <c r="C461" s="174">
        <v>20</v>
      </c>
      <c r="D461" s="175">
        <v>0</v>
      </c>
      <c r="E461" s="176"/>
      <c r="F461" s="174">
        <v>1</v>
      </c>
      <c r="G461" s="174">
        <v>1</v>
      </c>
      <c r="H461" s="174">
        <v>4</v>
      </c>
      <c r="I461" s="174">
        <v>2000</v>
      </c>
      <c r="J461" s="174">
        <v>2700</v>
      </c>
      <c r="K461" s="174">
        <v>271</v>
      </c>
      <c r="L461" s="177">
        <v>1484</v>
      </c>
      <c r="M461" s="178">
        <v>0</v>
      </c>
      <c r="N461" s="179" t="s">
        <v>339</v>
      </c>
      <c r="O461" s="180">
        <v>0</v>
      </c>
      <c r="P461" s="180">
        <v>0</v>
      </c>
      <c r="Q461" s="181">
        <v>0</v>
      </c>
      <c r="R461" s="182" t="s">
        <v>98</v>
      </c>
      <c r="S461" s="183">
        <v>0</v>
      </c>
      <c r="T461" s="183">
        <v>0</v>
      </c>
      <c r="U461" s="180">
        <v>0</v>
      </c>
      <c r="V461" s="180">
        <v>0</v>
      </c>
      <c r="W461" s="183">
        <v>0</v>
      </c>
      <c r="X461" s="183">
        <v>0</v>
      </c>
      <c r="Y461" s="180">
        <v>0</v>
      </c>
      <c r="Z461" s="180">
        <v>0</v>
      </c>
      <c r="AA461" s="183">
        <v>0</v>
      </c>
      <c r="AB461" s="183">
        <v>0</v>
      </c>
      <c r="AC461" s="180">
        <f t="shared" si="281"/>
        <v>0</v>
      </c>
      <c r="AD461" s="180">
        <f t="shared" si="281"/>
        <v>0</v>
      </c>
      <c r="AE461" s="181">
        <f t="shared" si="266"/>
        <v>0</v>
      </c>
      <c r="AF461" s="180">
        <v>0</v>
      </c>
      <c r="AG461" s="180">
        <v>0</v>
      </c>
      <c r="AH461" s="181">
        <f t="shared" si="267"/>
        <v>0</v>
      </c>
      <c r="AI461" s="180">
        <v>0</v>
      </c>
      <c r="AJ461" s="180">
        <v>0</v>
      </c>
      <c r="AK461" s="181">
        <f t="shared" si="268"/>
        <v>0</v>
      </c>
      <c r="AL461" s="180">
        <v>0</v>
      </c>
      <c r="AM461" s="180">
        <v>0</v>
      </c>
      <c r="AN461" s="181">
        <f t="shared" si="269"/>
        <v>0</v>
      </c>
      <c r="AO461" s="180">
        <v>0</v>
      </c>
      <c r="AP461" s="180">
        <v>0</v>
      </c>
      <c r="AQ461" s="181">
        <f t="shared" si="270"/>
        <v>0</v>
      </c>
      <c r="AR461" s="180">
        <v>0</v>
      </c>
      <c r="AS461" s="180">
        <v>0</v>
      </c>
      <c r="AT461" s="181">
        <f t="shared" si="271"/>
        <v>0</v>
      </c>
      <c r="AU461" s="180">
        <f t="shared" si="282"/>
        <v>0</v>
      </c>
      <c r="AV461" s="180">
        <f t="shared" si="282"/>
        <v>0</v>
      </c>
      <c r="AW461" s="181">
        <f t="shared" si="272"/>
        <v>0</v>
      </c>
      <c r="AX461" s="183">
        <f t="shared" si="283"/>
        <v>0</v>
      </c>
      <c r="AY461" s="183">
        <f t="shared" si="283"/>
        <v>0</v>
      </c>
      <c r="AZ461" s="183"/>
      <c r="BA461" s="183"/>
      <c r="BB461" s="183"/>
      <c r="BC461" s="183"/>
      <c r="BD461" s="183">
        <f t="shared" si="284"/>
        <v>0</v>
      </c>
      <c r="BE461" s="183">
        <f t="shared" si="284"/>
        <v>0</v>
      </c>
    </row>
    <row r="462" spans="2:57" ht="15.75" hidden="1">
      <c r="B462" s="174">
        <v>2025</v>
      </c>
      <c r="C462" s="174">
        <v>20</v>
      </c>
      <c r="D462" s="175">
        <v>0</v>
      </c>
      <c r="E462" s="176"/>
      <c r="F462" s="174">
        <v>1</v>
      </c>
      <c r="G462" s="174">
        <v>1</v>
      </c>
      <c r="H462" s="174">
        <v>4</v>
      </c>
      <c r="I462" s="174">
        <v>2000</v>
      </c>
      <c r="J462" s="174">
        <v>2700</v>
      </c>
      <c r="K462" s="174">
        <v>271</v>
      </c>
      <c r="L462" s="177">
        <v>1553</v>
      </c>
      <c r="M462" s="178">
        <v>0</v>
      </c>
      <c r="N462" s="179" t="s">
        <v>340</v>
      </c>
      <c r="O462" s="180">
        <v>0</v>
      </c>
      <c r="P462" s="180">
        <v>0</v>
      </c>
      <c r="Q462" s="181">
        <v>0</v>
      </c>
      <c r="R462" s="182" t="s">
        <v>318</v>
      </c>
      <c r="S462" s="183">
        <v>0</v>
      </c>
      <c r="T462" s="183">
        <v>0</v>
      </c>
      <c r="U462" s="180">
        <v>0</v>
      </c>
      <c r="V462" s="180">
        <v>0</v>
      </c>
      <c r="W462" s="183">
        <v>0</v>
      </c>
      <c r="X462" s="183">
        <v>0</v>
      </c>
      <c r="Y462" s="180">
        <v>0</v>
      </c>
      <c r="Z462" s="180">
        <v>0</v>
      </c>
      <c r="AA462" s="183">
        <v>0</v>
      </c>
      <c r="AB462" s="183">
        <v>0</v>
      </c>
      <c r="AC462" s="180">
        <f t="shared" si="281"/>
        <v>0</v>
      </c>
      <c r="AD462" s="180">
        <f t="shared" si="281"/>
        <v>0</v>
      </c>
      <c r="AE462" s="181">
        <f t="shared" si="266"/>
        <v>0</v>
      </c>
      <c r="AF462" s="180">
        <v>0</v>
      </c>
      <c r="AG462" s="180">
        <v>0</v>
      </c>
      <c r="AH462" s="181">
        <f t="shared" si="267"/>
        <v>0</v>
      </c>
      <c r="AI462" s="180">
        <v>0</v>
      </c>
      <c r="AJ462" s="180">
        <v>0</v>
      </c>
      <c r="AK462" s="181">
        <f t="shared" si="268"/>
        <v>0</v>
      </c>
      <c r="AL462" s="180">
        <v>0</v>
      </c>
      <c r="AM462" s="180">
        <v>0</v>
      </c>
      <c r="AN462" s="181">
        <f t="shared" si="269"/>
        <v>0</v>
      </c>
      <c r="AO462" s="180">
        <v>0</v>
      </c>
      <c r="AP462" s="180">
        <v>0</v>
      </c>
      <c r="AQ462" s="181">
        <f t="shared" si="270"/>
        <v>0</v>
      </c>
      <c r="AR462" s="180">
        <v>0</v>
      </c>
      <c r="AS462" s="180">
        <v>0</v>
      </c>
      <c r="AT462" s="181">
        <f t="shared" si="271"/>
        <v>0</v>
      </c>
      <c r="AU462" s="180">
        <f t="shared" si="282"/>
        <v>0</v>
      </c>
      <c r="AV462" s="180">
        <f t="shared" si="282"/>
        <v>0</v>
      </c>
      <c r="AW462" s="181">
        <f t="shared" si="272"/>
        <v>0</v>
      </c>
      <c r="AX462" s="183">
        <f t="shared" si="283"/>
        <v>0</v>
      </c>
      <c r="AY462" s="183">
        <f t="shared" si="283"/>
        <v>0</v>
      </c>
      <c r="AZ462" s="183"/>
      <c r="BA462" s="183"/>
      <c r="BB462" s="183"/>
      <c r="BC462" s="183"/>
      <c r="BD462" s="183">
        <f t="shared" si="284"/>
        <v>0</v>
      </c>
      <c r="BE462" s="183">
        <f t="shared" si="284"/>
        <v>0</v>
      </c>
    </row>
    <row r="463" spans="2:57" ht="15.75" hidden="1">
      <c r="B463" s="163">
        <v>2025</v>
      </c>
      <c r="C463" s="163">
        <v>20</v>
      </c>
      <c r="D463" s="164"/>
      <c r="E463" s="165"/>
      <c r="F463" s="163">
        <v>1</v>
      </c>
      <c r="G463" s="163">
        <v>1</v>
      </c>
      <c r="H463" s="163">
        <v>4</v>
      </c>
      <c r="I463" s="163">
        <v>2000</v>
      </c>
      <c r="J463" s="163">
        <v>2700</v>
      </c>
      <c r="K463" s="163">
        <v>272</v>
      </c>
      <c r="L463" s="166" t="s">
        <v>44</v>
      </c>
      <c r="M463" s="167"/>
      <c r="N463" s="168" t="s">
        <v>99</v>
      </c>
      <c r="O463" s="169">
        <v>0</v>
      </c>
      <c r="P463" s="169">
        <v>0</v>
      </c>
      <c r="Q463" s="169">
        <v>0</v>
      </c>
      <c r="R463" s="170"/>
      <c r="S463" s="171"/>
      <c r="T463" s="172"/>
      <c r="U463" s="169">
        <f t="shared" ref="U463:AD463" si="285">SUM(U464:U464)</f>
        <v>0</v>
      </c>
      <c r="V463" s="169">
        <f t="shared" si="285"/>
        <v>0</v>
      </c>
      <c r="W463" s="173">
        <f t="shared" si="285"/>
        <v>0</v>
      </c>
      <c r="X463" s="173">
        <f t="shared" si="285"/>
        <v>0</v>
      </c>
      <c r="Y463" s="169">
        <f t="shared" si="285"/>
        <v>0</v>
      </c>
      <c r="Z463" s="169">
        <f t="shared" si="285"/>
        <v>0</v>
      </c>
      <c r="AA463" s="173">
        <f t="shared" si="285"/>
        <v>0</v>
      </c>
      <c r="AB463" s="173">
        <f t="shared" si="285"/>
        <v>0</v>
      </c>
      <c r="AC463" s="169">
        <f t="shared" si="285"/>
        <v>0</v>
      </c>
      <c r="AD463" s="169">
        <f t="shared" si="285"/>
        <v>0</v>
      </c>
      <c r="AE463" s="169">
        <f t="shared" si="266"/>
        <v>0</v>
      </c>
      <c r="AF463" s="169">
        <f>SUM(AF464:AF464)</f>
        <v>0</v>
      </c>
      <c r="AG463" s="169">
        <f>SUM(AG464:AG464)</f>
        <v>0</v>
      </c>
      <c r="AH463" s="169">
        <f t="shared" si="267"/>
        <v>0</v>
      </c>
      <c r="AI463" s="169">
        <f>SUM(AI464:AI464)</f>
        <v>0</v>
      </c>
      <c r="AJ463" s="169">
        <f>SUM(AJ464:AJ464)</f>
        <v>0</v>
      </c>
      <c r="AK463" s="169">
        <f t="shared" si="268"/>
        <v>0</v>
      </c>
      <c r="AL463" s="169">
        <f>SUM(AL464:AL464)</f>
        <v>0</v>
      </c>
      <c r="AM463" s="169">
        <f>SUM(AM464:AM464)</f>
        <v>0</v>
      </c>
      <c r="AN463" s="169">
        <f t="shared" si="269"/>
        <v>0</v>
      </c>
      <c r="AO463" s="169">
        <f>SUM(AO464:AO464)</f>
        <v>0</v>
      </c>
      <c r="AP463" s="169">
        <f>SUM(AP464:AP464)</f>
        <v>0</v>
      </c>
      <c r="AQ463" s="169">
        <f t="shared" si="270"/>
        <v>0</v>
      </c>
      <c r="AR463" s="169">
        <f>SUM(AR464:AR464)</f>
        <v>0</v>
      </c>
      <c r="AS463" s="169">
        <f>SUM(AS464:AS464)</f>
        <v>0</v>
      </c>
      <c r="AT463" s="169">
        <f t="shared" si="271"/>
        <v>0</v>
      </c>
      <c r="AU463" s="169">
        <f>SUM(AU464:AU464)</f>
        <v>0</v>
      </c>
      <c r="AV463" s="169">
        <f>SUM(AV464:AV464)</f>
        <v>0</v>
      </c>
      <c r="AW463" s="169">
        <f t="shared" si="272"/>
        <v>0</v>
      </c>
      <c r="AX463" s="171"/>
      <c r="AY463" s="172"/>
      <c r="AZ463" s="171"/>
      <c r="BA463" s="172"/>
      <c r="BB463" s="171"/>
      <c r="BC463" s="172"/>
      <c r="BD463" s="171"/>
      <c r="BE463" s="172"/>
    </row>
    <row r="464" spans="2:57" ht="15.75" hidden="1">
      <c r="B464" s="174">
        <v>2025</v>
      </c>
      <c r="C464" s="174">
        <v>20</v>
      </c>
      <c r="D464" s="175">
        <v>0</v>
      </c>
      <c r="E464" s="176"/>
      <c r="F464" s="174">
        <v>1</v>
      </c>
      <c r="G464" s="174">
        <v>1</v>
      </c>
      <c r="H464" s="174">
        <v>4</v>
      </c>
      <c r="I464" s="174">
        <v>2000</v>
      </c>
      <c r="J464" s="174">
        <v>2700</v>
      </c>
      <c r="K464" s="174">
        <v>272</v>
      </c>
      <c r="L464" s="177">
        <v>686</v>
      </c>
      <c r="M464" s="178">
        <v>0</v>
      </c>
      <c r="N464" s="179" t="s">
        <v>341</v>
      </c>
      <c r="O464" s="180">
        <v>0</v>
      </c>
      <c r="P464" s="180">
        <v>0</v>
      </c>
      <c r="Q464" s="181">
        <v>0</v>
      </c>
      <c r="R464" s="182" t="s">
        <v>98</v>
      </c>
      <c r="S464" s="183">
        <v>0</v>
      </c>
      <c r="T464" s="183">
        <v>0</v>
      </c>
      <c r="U464" s="180">
        <v>0</v>
      </c>
      <c r="V464" s="180">
        <v>0</v>
      </c>
      <c r="W464" s="183">
        <v>0</v>
      </c>
      <c r="X464" s="183">
        <v>0</v>
      </c>
      <c r="Y464" s="180">
        <v>0</v>
      </c>
      <c r="Z464" s="180">
        <v>0</v>
      </c>
      <c r="AA464" s="183">
        <v>0</v>
      </c>
      <c r="AB464" s="183">
        <v>0</v>
      </c>
      <c r="AC464" s="180">
        <f>+O464+U464-Y464</f>
        <v>0</v>
      </c>
      <c r="AD464" s="180">
        <f>+P464+V464-Z464</f>
        <v>0</v>
      </c>
      <c r="AE464" s="181">
        <f t="shared" si="266"/>
        <v>0</v>
      </c>
      <c r="AF464" s="180">
        <v>0</v>
      </c>
      <c r="AG464" s="180">
        <v>0</v>
      </c>
      <c r="AH464" s="181">
        <f t="shared" si="267"/>
        <v>0</v>
      </c>
      <c r="AI464" s="180">
        <v>0</v>
      </c>
      <c r="AJ464" s="180">
        <v>0</v>
      </c>
      <c r="AK464" s="181">
        <f t="shared" si="268"/>
        <v>0</v>
      </c>
      <c r="AL464" s="180">
        <v>0</v>
      </c>
      <c r="AM464" s="180">
        <v>0</v>
      </c>
      <c r="AN464" s="181">
        <f t="shared" si="269"/>
        <v>0</v>
      </c>
      <c r="AO464" s="180">
        <v>0</v>
      </c>
      <c r="AP464" s="180">
        <v>0</v>
      </c>
      <c r="AQ464" s="181">
        <f t="shared" si="270"/>
        <v>0</v>
      </c>
      <c r="AR464" s="180">
        <v>0</v>
      </c>
      <c r="AS464" s="180">
        <v>0</v>
      </c>
      <c r="AT464" s="181">
        <f t="shared" si="271"/>
        <v>0</v>
      </c>
      <c r="AU464" s="180">
        <f>+AC464-AF464-AI464-AL464-AO464-AR464</f>
        <v>0</v>
      </c>
      <c r="AV464" s="180">
        <f>+AD464-AG464-AJ464-AM464-AP464-AS464</f>
        <v>0</v>
      </c>
      <c r="AW464" s="181">
        <f t="shared" si="272"/>
        <v>0</v>
      </c>
      <c r="AX464" s="183">
        <f>+S464+W464-AA464</f>
        <v>0</v>
      </c>
      <c r="AY464" s="183">
        <f>+T464+X464-AB464</f>
        <v>0</v>
      </c>
      <c r="AZ464" s="183"/>
      <c r="BA464" s="183"/>
      <c r="BB464" s="183"/>
      <c r="BC464" s="183"/>
      <c r="BD464" s="183">
        <f>+AX464-AZ464-BB464</f>
        <v>0</v>
      </c>
      <c r="BE464" s="183">
        <f>+AY464-BA464-BC464</f>
        <v>0</v>
      </c>
    </row>
    <row r="465" spans="2:57" ht="15.75" hidden="1">
      <c r="B465" s="163">
        <v>2025</v>
      </c>
      <c r="C465" s="163">
        <v>20</v>
      </c>
      <c r="D465" s="164"/>
      <c r="E465" s="165"/>
      <c r="F465" s="163">
        <v>1</v>
      </c>
      <c r="G465" s="163">
        <v>1</v>
      </c>
      <c r="H465" s="163">
        <v>4</v>
      </c>
      <c r="I465" s="163">
        <v>2000</v>
      </c>
      <c r="J465" s="163">
        <v>2700</v>
      </c>
      <c r="K465" s="163">
        <v>273</v>
      </c>
      <c r="L465" s="166" t="s">
        <v>44</v>
      </c>
      <c r="M465" s="167"/>
      <c r="N465" s="168" t="s">
        <v>342</v>
      </c>
      <c r="O465" s="169">
        <v>0</v>
      </c>
      <c r="P465" s="169">
        <v>0</v>
      </c>
      <c r="Q465" s="169">
        <v>0</v>
      </c>
      <c r="R465" s="170"/>
      <c r="S465" s="171"/>
      <c r="T465" s="172"/>
      <c r="U465" s="169">
        <f t="shared" ref="U465:AD465" si="286">SUM(U466:U472)</f>
        <v>0</v>
      </c>
      <c r="V465" s="169">
        <f t="shared" si="286"/>
        <v>0</v>
      </c>
      <c r="W465" s="173">
        <f t="shared" si="286"/>
        <v>0</v>
      </c>
      <c r="X465" s="173">
        <f t="shared" si="286"/>
        <v>0</v>
      </c>
      <c r="Y465" s="169">
        <f t="shared" si="286"/>
        <v>0</v>
      </c>
      <c r="Z465" s="169">
        <f t="shared" si="286"/>
        <v>0</v>
      </c>
      <c r="AA465" s="173">
        <f t="shared" si="286"/>
        <v>0</v>
      </c>
      <c r="AB465" s="173">
        <f t="shared" si="286"/>
        <v>0</v>
      </c>
      <c r="AC465" s="169">
        <f t="shared" si="286"/>
        <v>0</v>
      </c>
      <c r="AD465" s="169">
        <f t="shared" si="286"/>
        <v>0</v>
      </c>
      <c r="AE465" s="169">
        <f t="shared" si="266"/>
        <v>0</v>
      </c>
      <c r="AF465" s="169">
        <f>SUM(AF466:AF472)</f>
        <v>0</v>
      </c>
      <c r="AG465" s="169">
        <f>SUM(AG466:AG472)</f>
        <v>0</v>
      </c>
      <c r="AH465" s="169">
        <f t="shared" si="267"/>
        <v>0</v>
      </c>
      <c r="AI465" s="169">
        <f>SUM(AI466:AI472)</f>
        <v>0</v>
      </c>
      <c r="AJ465" s="169">
        <f>SUM(AJ466:AJ472)</f>
        <v>0</v>
      </c>
      <c r="AK465" s="169">
        <f t="shared" si="268"/>
        <v>0</v>
      </c>
      <c r="AL465" s="169">
        <f>SUM(AL466:AL472)</f>
        <v>0</v>
      </c>
      <c r="AM465" s="169">
        <f>SUM(AM466:AM472)</f>
        <v>0</v>
      </c>
      <c r="AN465" s="169">
        <f t="shared" si="269"/>
        <v>0</v>
      </c>
      <c r="AO465" s="169">
        <f>SUM(AO466:AO472)</f>
        <v>0</v>
      </c>
      <c r="AP465" s="169">
        <f>SUM(AP466:AP472)</f>
        <v>0</v>
      </c>
      <c r="AQ465" s="169">
        <f t="shared" si="270"/>
        <v>0</v>
      </c>
      <c r="AR465" s="169">
        <f>SUM(AR466:AR472)</f>
        <v>0</v>
      </c>
      <c r="AS465" s="169">
        <f>SUM(AS466:AS472)</f>
        <v>0</v>
      </c>
      <c r="AT465" s="169">
        <f t="shared" si="271"/>
        <v>0</v>
      </c>
      <c r="AU465" s="169">
        <f>SUM(AU466:AU472)</f>
        <v>0</v>
      </c>
      <c r="AV465" s="169">
        <f>SUM(AV466:AV472)</f>
        <v>0</v>
      </c>
      <c r="AW465" s="169">
        <f t="shared" si="272"/>
        <v>0</v>
      </c>
      <c r="AX465" s="171"/>
      <c r="AY465" s="172"/>
      <c r="AZ465" s="171"/>
      <c r="BA465" s="172"/>
      <c r="BB465" s="171"/>
      <c r="BC465" s="172"/>
      <c r="BD465" s="171"/>
      <c r="BE465" s="172"/>
    </row>
    <row r="466" spans="2:57" ht="15.75" hidden="1">
      <c r="B466" s="174">
        <v>2025</v>
      </c>
      <c r="C466" s="174">
        <v>20</v>
      </c>
      <c r="D466" s="175">
        <v>0</v>
      </c>
      <c r="E466" s="176"/>
      <c r="F466" s="174">
        <v>1</v>
      </c>
      <c r="G466" s="174">
        <v>1</v>
      </c>
      <c r="H466" s="174">
        <v>4</v>
      </c>
      <c r="I466" s="174">
        <v>2000</v>
      </c>
      <c r="J466" s="174">
        <v>2700</v>
      </c>
      <c r="K466" s="174">
        <v>273</v>
      </c>
      <c r="L466" s="177">
        <v>359</v>
      </c>
      <c r="M466" s="178">
        <v>0</v>
      </c>
      <c r="N466" s="179" t="s">
        <v>343</v>
      </c>
      <c r="O466" s="180">
        <v>0</v>
      </c>
      <c r="P466" s="180">
        <v>0</v>
      </c>
      <c r="Q466" s="181">
        <v>0</v>
      </c>
      <c r="R466" s="182" t="s">
        <v>98</v>
      </c>
      <c r="S466" s="183">
        <v>0</v>
      </c>
      <c r="T466" s="183">
        <v>0</v>
      </c>
      <c r="U466" s="180">
        <v>0</v>
      </c>
      <c r="V466" s="180">
        <v>0</v>
      </c>
      <c r="W466" s="183">
        <v>0</v>
      </c>
      <c r="X466" s="183">
        <v>0</v>
      </c>
      <c r="Y466" s="180">
        <v>0</v>
      </c>
      <c r="Z466" s="180">
        <v>0</v>
      </c>
      <c r="AA466" s="183">
        <v>0</v>
      </c>
      <c r="AB466" s="183">
        <v>0</v>
      </c>
      <c r="AC466" s="180">
        <f t="shared" ref="AC466:AD472" si="287">+O466+U466-Y466</f>
        <v>0</v>
      </c>
      <c r="AD466" s="180">
        <f t="shared" si="287"/>
        <v>0</v>
      </c>
      <c r="AE466" s="181">
        <f t="shared" si="266"/>
        <v>0</v>
      </c>
      <c r="AF466" s="180">
        <v>0</v>
      </c>
      <c r="AG466" s="180">
        <v>0</v>
      </c>
      <c r="AH466" s="181">
        <f t="shared" si="267"/>
        <v>0</v>
      </c>
      <c r="AI466" s="180">
        <v>0</v>
      </c>
      <c r="AJ466" s="180">
        <v>0</v>
      </c>
      <c r="AK466" s="181">
        <f t="shared" si="268"/>
        <v>0</v>
      </c>
      <c r="AL466" s="180">
        <v>0</v>
      </c>
      <c r="AM466" s="180">
        <v>0</v>
      </c>
      <c r="AN466" s="181">
        <f t="shared" si="269"/>
        <v>0</v>
      </c>
      <c r="AO466" s="180">
        <v>0</v>
      </c>
      <c r="AP466" s="180">
        <v>0</v>
      </c>
      <c r="AQ466" s="181">
        <f t="shared" si="270"/>
        <v>0</v>
      </c>
      <c r="AR466" s="180">
        <v>0</v>
      </c>
      <c r="AS466" s="180">
        <v>0</v>
      </c>
      <c r="AT466" s="181">
        <f t="shared" si="271"/>
        <v>0</v>
      </c>
      <c r="AU466" s="180">
        <f t="shared" ref="AU466:AV472" si="288">+AC466-AF466-AI466-AL466-AO466-AR466</f>
        <v>0</v>
      </c>
      <c r="AV466" s="180">
        <f t="shared" si="288"/>
        <v>0</v>
      </c>
      <c r="AW466" s="181">
        <f t="shared" si="272"/>
        <v>0</v>
      </c>
      <c r="AX466" s="183">
        <f t="shared" ref="AX466:AY472" si="289">+S466+W466-AA466</f>
        <v>0</v>
      </c>
      <c r="AY466" s="183">
        <f t="shared" si="289"/>
        <v>0</v>
      </c>
      <c r="AZ466" s="183"/>
      <c r="BA466" s="183"/>
      <c r="BB466" s="183"/>
      <c r="BC466" s="183"/>
      <c r="BD466" s="183">
        <f t="shared" ref="BD466:BE472" si="290">+AX466-AZ466-BB466</f>
        <v>0</v>
      </c>
      <c r="BE466" s="183">
        <f t="shared" si="290"/>
        <v>0</v>
      </c>
    </row>
    <row r="467" spans="2:57" ht="15.75" hidden="1">
      <c r="B467" s="174">
        <v>2025</v>
      </c>
      <c r="C467" s="174">
        <v>20</v>
      </c>
      <c r="D467" s="175">
        <v>0</v>
      </c>
      <c r="E467" s="176"/>
      <c r="F467" s="174">
        <v>1</v>
      </c>
      <c r="G467" s="174">
        <v>1</v>
      </c>
      <c r="H467" s="174">
        <v>4</v>
      </c>
      <c r="I467" s="174">
        <v>2000</v>
      </c>
      <c r="J467" s="174">
        <v>2700</v>
      </c>
      <c r="K467" s="174">
        <v>273</v>
      </c>
      <c r="L467" s="177">
        <v>413</v>
      </c>
      <c r="M467" s="178">
        <v>0</v>
      </c>
      <c r="N467" s="179" t="s">
        <v>344</v>
      </c>
      <c r="O467" s="180">
        <v>0</v>
      </c>
      <c r="P467" s="180">
        <v>0</v>
      </c>
      <c r="Q467" s="181">
        <v>0</v>
      </c>
      <c r="R467" s="182" t="s">
        <v>98</v>
      </c>
      <c r="S467" s="183">
        <v>0</v>
      </c>
      <c r="T467" s="183">
        <v>0</v>
      </c>
      <c r="U467" s="180">
        <v>0</v>
      </c>
      <c r="V467" s="180">
        <v>0</v>
      </c>
      <c r="W467" s="183">
        <v>0</v>
      </c>
      <c r="X467" s="183">
        <v>0</v>
      </c>
      <c r="Y467" s="180">
        <v>0</v>
      </c>
      <c r="Z467" s="180">
        <v>0</v>
      </c>
      <c r="AA467" s="183">
        <v>0</v>
      </c>
      <c r="AB467" s="183">
        <v>0</v>
      </c>
      <c r="AC467" s="180">
        <f t="shared" si="287"/>
        <v>0</v>
      </c>
      <c r="AD467" s="180">
        <f t="shared" si="287"/>
        <v>0</v>
      </c>
      <c r="AE467" s="181">
        <f t="shared" si="266"/>
        <v>0</v>
      </c>
      <c r="AF467" s="180">
        <v>0</v>
      </c>
      <c r="AG467" s="180">
        <v>0</v>
      </c>
      <c r="AH467" s="181">
        <f t="shared" si="267"/>
        <v>0</v>
      </c>
      <c r="AI467" s="180">
        <v>0</v>
      </c>
      <c r="AJ467" s="180">
        <v>0</v>
      </c>
      <c r="AK467" s="181">
        <f t="shared" si="268"/>
        <v>0</v>
      </c>
      <c r="AL467" s="180">
        <v>0</v>
      </c>
      <c r="AM467" s="180">
        <v>0</v>
      </c>
      <c r="AN467" s="181">
        <f t="shared" si="269"/>
        <v>0</v>
      </c>
      <c r="AO467" s="180">
        <v>0</v>
      </c>
      <c r="AP467" s="180">
        <v>0</v>
      </c>
      <c r="AQ467" s="181">
        <f t="shared" si="270"/>
        <v>0</v>
      </c>
      <c r="AR467" s="180">
        <v>0</v>
      </c>
      <c r="AS467" s="180">
        <v>0</v>
      </c>
      <c r="AT467" s="181">
        <f t="shared" si="271"/>
        <v>0</v>
      </c>
      <c r="AU467" s="180">
        <f t="shared" si="288"/>
        <v>0</v>
      </c>
      <c r="AV467" s="180">
        <f t="shared" si="288"/>
        <v>0</v>
      </c>
      <c r="AW467" s="181">
        <f t="shared" si="272"/>
        <v>0</v>
      </c>
      <c r="AX467" s="183">
        <f t="shared" si="289"/>
        <v>0</v>
      </c>
      <c r="AY467" s="183">
        <f t="shared" si="289"/>
        <v>0</v>
      </c>
      <c r="AZ467" s="183"/>
      <c r="BA467" s="183"/>
      <c r="BB467" s="183"/>
      <c r="BC467" s="183"/>
      <c r="BD467" s="183">
        <f t="shared" si="290"/>
        <v>0</v>
      </c>
      <c r="BE467" s="183">
        <f t="shared" si="290"/>
        <v>0</v>
      </c>
    </row>
    <row r="468" spans="2:57" ht="15.75" hidden="1">
      <c r="B468" s="174">
        <v>2025</v>
      </c>
      <c r="C468" s="174">
        <v>20</v>
      </c>
      <c r="D468" s="175">
        <v>0</v>
      </c>
      <c r="E468" s="176"/>
      <c r="F468" s="174">
        <v>1</v>
      </c>
      <c r="G468" s="174">
        <v>1</v>
      </c>
      <c r="H468" s="174">
        <v>4</v>
      </c>
      <c r="I468" s="174">
        <v>2000</v>
      </c>
      <c r="J468" s="174">
        <v>2700</v>
      </c>
      <c r="K468" s="174">
        <v>273</v>
      </c>
      <c r="L468" s="177">
        <v>334</v>
      </c>
      <c r="M468" s="178">
        <v>0</v>
      </c>
      <c r="N468" s="179" t="s">
        <v>345</v>
      </c>
      <c r="O468" s="180">
        <v>0</v>
      </c>
      <c r="P468" s="180">
        <v>0</v>
      </c>
      <c r="Q468" s="181">
        <v>0</v>
      </c>
      <c r="R468" s="182" t="s">
        <v>98</v>
      </c>
      <c r="S468" s="183">
        <v>0</v>
      </c>
      <c r="T468" s="183">
        <v>0</v>
      </c>
      <c r="U468" s="180">
        <v>0</v>
      </c>
      <c r="V468" s="180">
        <v>0</v>
      </c>
      <c r="W468" s="183">
        <v>0</v>
      </c>
      <c r="X468" s="183">
        <v>0</v>
      </c>
      <c r="Y468" s="180">
        <v>0</v>
      </c>
      <c r="Z468" s="180">
        <v>0</v>
      </c>
      <c r="AA468" s="183">
        <v>0</v>
      </c>
      <c r="AB468" s="183">
        <v>0</v>
      </c>
      <c r="AC468" s="180">
        <f t="shared" si="287"/>
        <v>0</v>
      </c>
      <c r="AD468" s="180">
        <f t="shared" si="287"/>
        <v>0</v>
      </c>
      <c r="AE468" s="181">
        <f t="shared" si="266"/>
        <v>0</v>
      </c>
      <c r="AF468" s="180">
        <v>0</v>
      </c>
      <c r="AG468" s="180">
        <v>0</v>
      </c>
      <c r="AH468" s="181">
        <f t="shared" si="267"/>
        <v>0</v>
      </c>
      <c r="AI468" s="180">
        <v>0</v>
      </c>
      <c r="AJ468" s="180">
        <v>0</v>
      </c>
      <c r="AK468" s="181">
        <f t="shared" si="268"/>
        <v>0</v>
      </c>
      <c r="AL468" s="180">
        <v>0</v>
      </c>
      <c r="AM468" s="180">
        <v>0</v>
      </c>
      <c r="AN468" s="181">
        <f t="shared" si="269"/>
        <v>0</v>
      </c>
      <c r="AO468" s="180">
        <v>0</v>
      </c>
      <c r="AP468" s="180">
        <v>0</v>
      </c>
      <c r="AQ468" s="181">
        <f t="shared" si="270"/>
        <v>0</v>
      </c>
      <c r="AR468" s="180">
        <v>0</v>
      </c>
      <c r="AS468" s="180">
        <v>0</v>
      </c>
      <c r="AT468" s="181">
        <f t="shared" si="271"/>
        <v>0</v>
      </c>
      <c r="AU468" s="180">
        <f t="shared" si="288"/>
        <v>0</v>
      </c>
      <c r="AV468" s="180">
        <f t="shared" si="288"/>
        <v>0</v>
      </c>
      <c r="AW468" s="181">
        <f t="shared" si="272"/>
        <v>0</v>
      </c>
      <c r="AX468" s="183">
        <f t="shared" si="289"/>
        <v>0</v>
      </c>
      <c r="AY468" s="183">
        <f t="shared" si="289"/>
        <v>0</v>
      </c>
      <c r="AZ468" s="183"/>
      <c r="BA468" s="183"/>
      <c r="BB468" s="183"/>
      <c r="BC468" s="183"/>
      <c r="BD468" s="183">
        <f t="shared" si="290"/>
        <v>0</v>
      </c>
      <c r="BE468" s="183">
        <f t="shared" si="290"/>
        <v>0</v>
      </c>
    </row>
    <row r="469" spans="2:57" ht="15.75" hidden="1">
      <c r="B469" s="174">
        <v>2025</v>
      </c>
      <c r="C469" s="174">
        <v>20</v>
      </c>
      <c r="D469" s="175">
        <v>0</v>
      </c>
      <c r="E469" s="176"/>
      <c r="F469" s="174">
        <v>1</v>
      </c>
      <c r="G469" s="174">
        <v>1</v>
      </c>
      <c r="H469" s="174">
        <v>4</v>
      </c>
      <c r="I469" s="174">
        <v>2000</v>
      </c>
      <c r="J469" s="174">
        <v>2700</v>
      </c>
      <c r="K469" s="174">
        <v>273</v>
      </c>
      <c r="L469" s="177">
        <v>422</v>
      </c>
      <c r="M469" s="178">
        <v>0</v>
      </c>
      <c r="N469" s="179" t="s">
        <v>346</v>
      </c>
      <c r="O469" s="180">
        <v>0</v>
      </c>
      <c r="P469" s="180">
        <v>0</v>
      </c>
      <c r="Q469" s="181">
        <v>0</v>
      </c>
      <c r="R469" s="182" t="s">
        <v>98</v>
      </c>
      <c r="S469" s="183">
        <v>0</v>
      </c>
      <c r="T469" s="183">
        <v>0</v>
      </c>
      <c r="U469" s="180">
        <v>0</v>
      </c>
      <c r="V469" s="180">
        <v>0</v>
      </c>
      <c r="W469" s="183">
        <v>0</v>
      </c>
      <c r="X469" s="183">
        <v>0</v>
      </c>
      <c r="Y469" s="180">
        <v>0</v>
      </c>
      <c r="Z469" s="180">
        <v>0</v>
      </c>
      <c r="AA469" s="183">
        <v>0</v>
      </c>
      <c r="AB469" s="183">
        <v>0</v>
      </c>
      <c r="AC469" s="180">
        <f t="shared" si="287"/>
        <v>0</v>
      </c>
      <c r="AD469" s="180">
        <f t="shared" si="287"/>
        <v>0</v>
      </c>
      <c r="AE469" s="181">
        <f t="shared" si="266"/>
        <v>0</v>
      </c>
      <c r="AF469" s="180">
        <v>0</v>
      </c>
      <c r="AG469" s="180">
        <v>0</v>
      </c>
      <c r="AH469" s="181">
        <f t="shared" si="267"/>
        <v>0</v>
      </c>
      <c r="AI469" s="180">
        <v>0</v>
      </c>
      <c r="AJ469" s="180">
        <v>0</v>
      </c>
      <c r="AK469" s="181">
        <f t="shared" si="268"/>
        <v>0</v>
      </c>
      <c r="AL469" s="180">
        <v>0</v>
      </c>
      <c r="AM469" s="180">
        <v>0</v>
      </c>
      <c r="AN469" s="181">
        <f t="shared" si="269"/>
        <v>0</v>
      </c>
      <c r="AO469" s="180">
        <v>0</v>
      </c>
      <c r="AP469" s="180">
        <v>0</v>
      </c>
      <c r="AQ469" s="181">
        <f t="shared" si="270"/>
        <v>0</v>
      </c>
      <c r="AR469" s="180">
        <v>0</v>
      </c>
      <c r="AS469" s="180">
        <v>0</v>
      </c>
      <c r="AT469" s="181">
        <f t="shared" si="271"/>
        <v>0</v>
      </c>
      <c r="AU469" s="180">
        <f t="shared" si="288"/>
        <v>0</v>
      </c>
      <c r="AV469" s="180">
        <f t="shared" si="288"/>
        <v>0</v>
      </c>
      <c r="AW469" s="181">
        <f t="shared" si="272"/>
        <v>0</v>
      </c>
      <c r="AX469" s="183">
        <f t="shared" si="289"/>
        <v>0</v>
      </c>
      <c r="AY469" s="183">
        <f t="shared" si="289"/>
        <v>0</v>
      </c>
      <c r="AZ469" s="183"/>
      <c r="BA469" s="183"/>
      <c r="BB469" s="183"/>
      <c r="BC469" s="183"/>
      <c r="BD469" s="183">
        <f t="shared" si="290"/>
        <v>0</v>
      </c>
      <c r="BE469" s="183">
        <f t="shared" si="290"/>
        <v>0</v>
      </c>
    </row>
    <row r="470" spans="2:57" ht="15.75" hidden="1">
      <c r="B470" s="174">
        <v>2025</v>
      </c>
      <c r="C470" s="174">
        <v>20</v>
      </c>
      <c r="D470" s="175">
        <v>0</v>
      </c>
      <c r="E470" s="176"/>
      <c r="F470" s="174">
        <v>1</v>
      </c>
      <c r="G470" s="174">
        <v>1</v>
      </c>
      <c r="H470" s="174">
        <v>4</v>
      </c>
      <c r="I470" s="174">
        <v>2000</v>
      </c>
      <c r="J470" s="174">
        <v>2700</v>
      </c>
      <c r="K470" s="174">
        <v>273</v>
      </c>
      <c r="L470" s="177">
        <v>524</v>
      </c>
      <c r="M470" s="178">
        <v>0</v>
      </c>
      <c r="N470" s="179" t="s">
        <v>347</v>
      </c>
      <c r="O470" s="180">
        <v>0</v>
      </c>
      <c r="P470" s="180">
        <v>0</v>
      </c>
      <c r="Q470" s="181">
        <v>0</v>
      </c>
      <c r="R470" s="182" t="s">
        <v>98</v>
      </c>
      <c r="S470" s="183">
        <v>0</v>
      </c>
      <c r="T470" s="183">
        <v>0</v>
      </c>
      <c r="U470" s="180">
        <v>0</v>
      </c>
      <c r="V470" s="180">
        <v>0</v>
      </c>
      <c r="W470" s="183">
        <v>0</v>
      </c>
      <c r="X470" s="183">
        <v>0</v>
      </c>
      <c r="Y470" s="180">
        <v>0</v>
      </c>
      <c r="Z470" s="180">
        <v>0</v>
      </c>
      <c r="AA470" s="183">
        <v>0</v>
      </c>
      <c r="AB470" s="183">
        <v>0</v>
      </c>
      <c r="AC470" s="180">
        <f t="shared" si="287"/>
        <v>0</v>
      </c>
      <c r="AD470" s="180">
        <f t="shared" si="287"/>
        <v>0</v>
      </c>
      <c r="AE470" s="181">
        <f t="shared" si="266"/>
        <v>0</v>
      </c>
      <c r="AF470" s="180">
        <v>0</v>
      </c>
      <c r="AG470" s="180">
        <v>0</v>
      </c>
      <c r="AH470" s="181">
        <f t="shared" si="267"/>
        <v>0</v>
      </c>
      <c r="AI470" s="180">
        <v>0</v>
      </c>
      <c r="AJ470" s="180">
        <v>0</v>
      </c>
      <c r="AK470" s="181">
        <f t="shared" si="268"/>
        <v>0</v>
      </c>
      <c r="AL470" s="180">
        <v>0</v>
      </c>
      <c r="AM470" s="180">
        <v>0</v>
      </c>
      <c r="AN470" s="181">
        <f t="shared" si="269"/>
        <v>0</v>
      </c>
      <c r="AO470" s="180">
        <v>0</v>
      </c>
      <c r="AP470" s="180">
        <v>0</v>
      </c>
      <c r="AQ470" s="181">
        <f t="shared" si="270"/>
        <v>0</v>
      </c>
      <c r="AR470" s="180">
        <v>0</v>
      </c>
      <c r="AS470" s="180">
        <v>0</v>
      </c>
      <c r="AT470" s="181">
        <f t="shared" si="271"/>
        <v>0</v>
      </c>
      <c r="AU470" s="180">
        <f t="shared" si="288"/>
        <v>0</v>
      </c>
      <c r="AV470" s="180">
        <f t="shared" si="288"/>
        <v>0</v>
      </c>
      <c r="AW470" s="181">
        <f t="shared" si="272"/>
        <v>0</v>
      </c>
      <c r="AX470" s="183">
        <f t="shared" si="289"/>
        <v>0</v>
      </c>
      <c r="AY470" s="183">
        <f t="shared" si="289"/>
        <v>0</v>
      </c>
      <c r="AZ470" s="183"/>
      <c r="BA470" s="183"/>
      <c r="BB470" s="183"/>
      <c r="BC470" s="183"/>
      <c r="BD470" s="183">
        <f t="shared" si="290"/>
        <v>0</v>
      </c>
      <c r="BE470" s="183">
        <f t="shared" si="290"/>
        <v>0</v>
      </c>
    </row>
    <row r="471" spans="2:57" ht="15.75" hidden="1">
      <c r="B471" s="174">
        <v>2025</v>
      </c>
      <c r="C471" s="174">
        <v>20</v>
      </c>
      <c r="D471" s="175">
        <v>0</v>
      </c>
      <c r="E471" s="176"/>
      <c r="F471" s="174">
        <v>1</v>
      </c>
      <c r="G471" s="174">
        <v>1</v>
      </c>
      <c r="H471" s="174">
        <v>4</v>
      </c>
      <c r="I471" s="174">
        <v>2000</v>
      </c>
      <c r="J471" s="174">
        <v>2700</v>
      </c>
      <c r="K471" s="174">
        <v>273</v>
      </c>
      <c r="L471" s="177">
        <v>1196</v>
      </c>
      <c r="M471" s="178">
        <v>0</v>
      </c>
      <c r="N471" s="179" t="s">
        <v>348</v>
      </c>
      <c r="O471" s="180">
        <v>0</v>
      </c>
      <c r="P471" s="180">
        <v>0</v>
      </c>
      <c r="Q471" s="181">
        <v>0</v>
      </c>
      <c r="R471" s="182" t="s">
        <v>98</v>
      </c>
      <c r="S471" s="183">
        <v>0</v>
      </c>
      <c r="T471" s="183">
        <v>0</v>
      </c>
      <c r="U471" s="180">
        <v>0</v>
      </c>
      <c r="V471" s="180">
        <v>0</v>
      </c>
      <c r="W471" s="183">
        <v>0</v>
      </c>
      <c r="X471" s="183">
        <v>0</v>
      </c>
      <c r="Y471" s="180">
        <v>0</v>
      </c>
      <c r="Z471" s="180">
        <v>0</v>
      </c>
      <c r="AA471" s="183">
        <v>0</v>
      </c>
      <c r="AB471" s="183">
        <v>0</v>
      </c>
      <c r="AC471" s="180">
        <f t="shared" si="287"/>
        <v>0</v>
      </c>
      <c r="AD471" s="180">
        <f t="shared" si="287"/>
        <v>0</v>
      </c>
      <c r="AE471" s="181">
        <f t="shared" si="266"/>
        <v>0</v>
      </c>
      <c r="AF471" s="180">
        <v>0</v>
      </c>
      <c r="AG471" s="180">
        <v>0</v>
      </c>
      <c r="AH471" s="181">
        <f t="shared" si="267"/>
        <v>0</v>
      </c>
      <c r="AI471" s="180">
        <v>0</v>
      </c>
      <c r="AJ471" s="180">
        <v>0</v>
      </c>
      <c r="AK471" s="181">
        <f t="shared" si="268"/>
        <v>0</v>
      </c>
      <c r="AL471" s="180">
        <v>0</v>
      </c>
      <c r="AM471" s="180">
        <v>0</v>
      </c>
      <c r="AN471" s="181">
        <f t="shared" si="269"/>
        <v>0</v>
      </c>
      <c r="AO471" s="180">
        <v>0</v>
      </c>
      <c r="AP471" s="180">
        <v>0</v>
      </c>
      <c r="AQ471" s="181">
        <f t="shared" si="270"/>
        <v>0</v>
      </c>
      <c r="AR471" s="180">
        <v>0</v>
      </c>
      <c r="AS471" s="180">
        <v>0</v>
      </c>
      <c r="AT471" s="181">
        <f t="shared" si="271"/>
        <v>0</v>
      </c>
      <c r="AU471" s="180">
        <f t="shared" si="288"/>
        <v>0</v>
      </c>
      <c r="AV471" s="180">
        <f t="shared" si="288"/>
        <v>0</v>
      </c>
      <c r="AW471" s="181">
        <f t="shared" si="272"/>
        <v>0</v>
      </c>
      <c r="AX471" s="183">
        <f t="shared" si="289"/>
        <v>0</v>
      </c>
      <c r="AY471" s="183">
        <f t="shared" si="289"/>
        <v>0</v>
      </c>
      <c r="AZ471" s="183"/>
      <c r="BA471" s="183"/>
      <c r="BB471" s="183"/>
      <c r="BC471" s="183"/>
      <c r="BD471" s="183">
        <f t="shared" si="290"/>
        <v>0</v>
      </c>
      <c r="BE471" s="183">
        <f t="shared" si="290"/>
        <v>0</v>
      </c>
    </row>
    <row r="472" spans="2:57" ht="15.75" hidden="1">
      <c r="B472" s="174">
        <v>2025</v>
      </c>
      <c r="C472" s="174">
        <v>20</v>
      </c>
      <c r="D472" s="175">
        <v>0</v>
      </c>
      <c r="E472" s="176"/>
      <c r="F472" s="174">
        <v>1</v>
      </c>
      <c r="G472" s="174">
        <v>1</v>
      </c>
      <c r="H472" s="174">
        <v>4</v>
      </c>
      <c r="I472" s="174">
        <v>2000</v>
      </c>
      <c r="J472" s="174">
        <v>2700</v>
      </c>
      <c r="K472" s="174">
        <v>273</v>
      </c>
      <c r="L472" s="177">
        <v>1086</v>
      </c>
      <c r="M472" s="178">
        <v>0</v>
      </c>
      <c r="N472" s="179" t="s">
        <v>349</v>
      </c>
      <c r="O472" s="180">
        <v>0</v>
      </c>
      <c r="P472" s="180">
        <v>0</v>
      </c>
      <c r="Q472" s="181">
        <v>0</v>
      </c>
      <c r="R472" s="182" t="s">
        <v>98</v>
      </c>
      <c r="S472" s="183">
        <v>0</v>
      </c>
      <c r="T472" s="183">
        <v>0</v>
      </c>
      <c r="U472" s="180">
        <v>0</v>
      </c>
      <c r="V472" s="180">
        <v>0</v>
      </c>
      <c r="W472" s="183">
        <v>0</v>
      </c>
      <c r="X472" s="183">
        <v>0</v>
      </c>
      <c r="Y472" s="180">
        <v>0</v>
      </c>
      <c r="Z472" s="180">
        <v>0</v>
      </c>
      <c r="AA472" s="183">
        <v>0</v>
      </c>
      <c r="AB472" s="183">
        <v>0</v>
      </c>
      <c r="AC472" s="180">
        <f t="shared" si="287"/>
        <v>0</v>
      </c>
      <c r="AD472" s="180">
        <f t="shared" si="287"/>
        <v>0</v>
      </c>
      <c r="AE472" s="181">
        <f t="shared" si="266"/>
        <v>0</v>
      </c>
      <c r="AF472" s="180">
        <v>0</v>
      </c>
      <c r="AG472" s="180">
        <v>0</v>
      </c>
      <c r="AH472" s="181">
        <f t="shared" si="267"/>
        <v>0</v>
      </c>
      <c r="AI472" s="180">
        <v>0</v>
      </c>
      <c r="AJ472" s="180">
        <v>0</v>
      </c>
      <c r="AK472" s="181">
        <f t="shared" si="268"/>
        <v>0</v>
      </c>
      <c r="AL472" s="180">
        <v>0</v>
      </c>
      <c r="AM472" s="180">
        <v>0</v>
      </c>
      <c r="AN472" s="181">
        <f t="shared" si="269"/>
        <v>0</v>
      </c>
      <c r="AO472" s="180">
        <v>0</v>
      </c>
      <c r="AP472" s="180">
        <v>0</v>
      </c>
      <c r="AQ472" s="181">
        <f t="shared" si="270"/>
        <v>0</v>
      </c>
      <c r="AR472" s="180">
        <v>0</v>
      </c>
      <c r="AS472" s="180">
        <v>0</v>
      </c>
      <c r="AT472" s="181">
        <f t="shared" si="271"/>
        <v>0</v>
      </c>
      <c r="AU472" s="180">
        <f t="shared" si="288"/>
        <v>0</v>
      </c>
      <c r="AV472" s="180">
        <f t="shared" si="288"/>
        <v>0</v>
      </c>
      <c r="AW472" s="181">
        <f t="shared" si="272"/>
        <v>0</v>
      </c>
      <c r="AX472" s="183">
        <f t="shared" si="289"/>
        <v>0</v>
      </c>
      <c r="AY472" s="183">
        <f t="shared" si="289"/>
        <v>0</v>
      </c>
      <c r="AZ472" s="183"/>
      <c r="BA472" s="183"/>
      <c r="BB472" s="183"/>
      <c r="BC472" s="183"/>
      <c r="BD472" s="183">
        <f t="shared" si="290"/>
        <v>0</v>
      </c>
      <c r="BE472" s="183">
        <f t="shared" si="290"/>
        <v>0</v>
      </c>
    </row>
    <row r="473" spans="2:57" ht="15.75" hidden="1">
      <c r="B473" s="163">
        <v>2025</v>
      </c>
      <c r="C473" s="163">
        <v>20</v>
      </c>
      <c r="D473" s="164"/>
      <c r="E473" s="165"/>
      <c r="F473" s="163">
        <v>1</v>
      </c>
      <c r="G473" s="163">
        <v>1</v>
      </c>
      <c r="H473" s="163">
        <v>4</v>
      </c>
      <c r="I473" s="163">
        <v>2000</v>
      </c>
      <c r="J473" s="163">
        <v>2700</v>
      </c>
      <c r="K473" s="163">
        <v>275</v>
      </c>
      <c r="L473" s="166" t="s">
        <v>44</v>
      </c>
      <c r="M473" s="167"/>
      <c r="N473" s="168" t="s">
        <v>350</v>
      </c>
      <c r="O473" s="169">
        <v>0</v>
      </c>
      <c r="P473" s="169">
        <v>0</v>
      </c>
      <c r="Q473" s="169">
        <v>0</v>
      </c>
      <c r="R473" s="170"/>
      <c r="S473" s="171"/>
      <c r="T473" s="172"/>
      <c r="U473" s="169">
        <f t="shared" ref="U473:AD473" si="291">SUM(U474:U475)</f>
        <v>0</v>
      </c>
      <c r="V473" s="169">
        <f t="shared" si="291"/>
        <v>0</v>
      </c>
      <c r="W473" s="173">
        <f t="shared" si="291"/>
        <v>0</v>
      </c>
      <c r="X473" s="173">
        <f t="shared" si="291"/>
        <v>0</v>
      </c>
      <c r="Y473" s="169">
        <f t="shared" si="291"/>
        <v>0</v>
      </c>
      <c r="Z473" s="169">
        <f t="shared" si="291"/>
        <v>0</v>
      </c>
      <c r="AA473" s="173">
        <f t="shared" si="291"/>
        <v>0</v>
      </c>
      <c r="AB473" s="173">
        <f t="shared" si="291"/>
        <v>0</v>
      </c>
      <c r="AC473" s="169">
        <f t="shared" si="291"/>
        <v>0</v>
      </c>
      <c r="AD473" s="169">
        <f t="shared" si="291"/>
        <v>0</v>
      </c>
      <c r="AE473" s="169">
        <f t="shared" si="266"/>
        <v>0</v>
      </c>
      <c r="AF473" s="169">
        <f>SUM(AF474:AF475)</f>
        <v>0</v>
      </c>
      <c r="AG473" s="169">
        <f>SUM(AG474:AG475)</f>
        <v>0</v>
      </c>
      <c r="AH473" s="169">
        <f t="shared" si="267"/>
        <v>0</v>
      </c>
      <c r="AI473" s="169">
        <f>SUM(AI474:AI475)</f>
        <v>0</v>
      </c>
      <c r="AJ473" s="169">
        <f>SUM(AJ474:AJ475)</f>
        <v>0</v>
      </c>
      <c r="AK473" s="169">
        <f t="shared" si="268"/>
        <v>0</v>
      </c>
      <c r="AL473" s="169">
        <f>SUM(AL474:AL475)</f>
        <v>0</v>
      </c>
      <c r="AM473" s="169">
        <f>SUM(AM474:AM475)</f>
        <v>0</v>
      </c>
      <c r="AN473" s="169">
        <f t="shared" si="269"/>
        <v>0</v>
      </c>
      <c r="AO473" s="169">
        <f>SUM(AO474:AO475)</f>
        <v>0</v>
      </c>
      <c r="AP473" s="169">
        <f>SUM(AP474:AP475)</f>
        <v>0</v>
      </c>
      <c r="AQ473" s="169">
        <f t="shared" si="270"/>
        <v>0</v>
      </c>
      <c r="AR473" s="169">
        <f>SUM(AR474:AR475)</f>
        <v>0</v>
      </c>
      <c r="AS473" s="169">
        <f>SUM(AS474:AS475)</f>
        <v>0</v>
      </c>
      <c r="AT473" s="169">
        <f t="shared" si="271"/>
        <v>0</v>
      </c>
      <c r="AU473" s="169">
        <f>SUM(AU474:AU475)</f>
        <v>0</v>
      </c>
      <c r="AV473" s="169">
        <f>SUM(AV474:AV475)</f>
        <v>0</v>
      </c>
      <c r="AW473" s="169">
        <f t="shared" si="272"/>
        <v>0</v>
      </c>
      <c r="AX473" s="171"/>
      <c r="AY473" s="172"/>
      <c r="AZ473" s="171"/>
      <c r="BA473" s="172"/>
      <c r="BB473" s="171"/>
      <c r="BC473" s="172"/>
      <c r="BD473" s="171"/>
      <c r="BE473" s="172"/>
    </row>
    <row r="474" spans="2:57" ht="15.75" hidden="1">
      <c r="B474" s="174">
        <v>2025</v>
      </c>
      <c r="C474" s="174">
        <v>20</v>
      </c>
      <c r="D474" s="175">
        <v>0</v>
      </c>
      <c r="E474" s="176"/>
      <c r="F474" s="174">
        <v>1</v>
      </c>
      <c r="G474" s="174">
        <v>1</v>
      </c>
      <c r="H474" s="174">
        <v>4</v>
      </c>
      <c r="I474" s="174">
        <v>2000</v>
      </c>
      <c r="J474" s="174">
        <v>2700</v>
      </c>
      <c r="K474" s="174">
        <v>275</v>
      </c>
      <c r="L474" s="177">
        <v>141</v>
      </c>
      <c r="M474" s="178">
        <v>0</v>
      </c>
      <c r="N474" s="179" t="s">
        <v>351</v>
      </c>
      <c r="O474" s="180">
        <v>0</v>
      </c>
      <c r="P474" s="180">
        <v>0</v>
      </c>
      <c r="Q474" s="181">
        <v>0</v>
      </c>
      <c r="R474" s="182" t="s">
        <v>352</v>
      </c>
      <c r="S474" s="183">
        <v>0</v>
      </c>
      <c r="T474" s="183">
        <v>0</v>
      </c>
      <c r="U474" s="180">
        <v>0</v>
      </c>
      <c r="V474" s="180">
        <v>0</v>
      </c>
      <c r="W474" s="183">
        <v>0</v>
      </c>
      <c r="X474" s="183">
        <v>0</v>
      </c>
      <c r="Y474" s="180">
        <v>0</v>
      </c>
      <c r="Z474" s="180">
        <v>0</v>
      </c>
      <c r="AA474" s="183">
        <v>0</v>
      </c>
      <c r="AB474" s="183">
        <v>0</v>
      </c>
      <c r="AC474" s="180">
        <f t="shared" ref="AC474:AD475" si="292">+O474+U474-Y474</f>
        <v>0</v>
      </c>
      <c r="AD474" s="180">
        <f t="shared" si="292"/>
        <v>0</v>
      </c>
      <c r="AE474" s="181">
        <f t="shared" si="266"/>
        <v>0</v>
      </c>
      <c r="AF474" s="180">
        <v>0</v>
      </c>
      <c r="AG474" s="180">
        <v>0</v>
      </c>
      <c r="AH474" s="181">
        <f t="shared" si="267"/>
        <v>0</v>
      </c>
      <c r="AI474" s="180">
        <v>0</v>
      </c>
      <c r="AJ474" s="180">
        <v>0</v>
      </c>
      <c r="AK474" s="181">
        <f t="shared" si="268"/>
        <v>0</v>
      </c>
      <c r="AL474" s="180">
        <v>0</v>
      </c>
      <c r="AM474" s="180">
        <v>0</v>
      </c>
      <c r="AN474" s="181">
        <f t="shared" si="269"/>
        <v>0</v>
      </c>
      <c r="AO474" s="180">
        <v>0</v>
      </c>
      <c r="AP474" s="180">
        <v>0</v>
      </c>
      <c r="AQ474" s="181">
        <f t="shared" si="270"/>
        <v>0</v>
      </c>
      <c r="AR474" s="180">
        <v>0</v>
      </c>
      <c r="AS474" s="180">
        <v>0</v>
      </c>
      <c r="AT474" s="181">
        <f t="shared" si="271"/>
        <v>0</v>
      </c>
      <c r="AU474" s="180">
        <f t="shared" ref="AU474:AV475" si="293">+AC474-AF474-AI474-AL474-AO474-AR474</f>
        <v>0</v>
      </c>
      <c r="AV474" s="180">
        <f t="shared" si="293"/>
        <v>0</v>
      </c>
      <c r="AW474" s="181">
        <f t="shared" si="272"/>
        <v>0</v>
      </c>
      <c r="AX474" s="183">
        <f t="shared" ref="AX474:AY475" si="294">+S474+W474-AA474</f>
        <v>0</v>
      </c>
      <c r="AY474" s="183">
        <f t="shared" si="294"/>
        <v>0</v>
      </c>
      <c r="AZ474" s="183"/>
      <c r="BA474" s="183"/>
      <c r="BB474" s="183"/>
      <c r="BC474" s="183"/>
      <c r="BD474" s="183">
        <f t="shared" ref="BD474:BE475" si="295">+AX474-AZ474-BB474</f>
        <v>0</v>
      </c>
      <c r="BE474" s="183">
        <f t="shared" si="295"/>
        <v>0</v>
      </c>
    </row>
    <row r="475" spans="2:57" ht="15.75" hidden="1">
      <c r="B475" s="174">
        <v>2025</v>
      </c>
      <c r="C475" s="174">
        <v>20</v>
      </c>
      <c r="D475" s="175">
        <v>0</v>
      </c>
      <c r="E475" s="176"/>
      <c r="F475" s="174">
        <v>1</v>
      </c>
      <c r="G475" s="174">
        <v>1</v>
      </c>
      <c r="H475" s="174">
        <v>4</v>
      </c>
      <c r="I475" s="174">
        <v>2000</v>
      </c>
      <c r="J475" s="174">
        <v>2700</v>
      </c>
      <c r="K475" s="174">
        <v>275</v>
      </c>
      <c r="L475" s="177">
        <v>333</v>
      </c>
      <c r="M475" s="178">
        <v>0</v>
      </c>
      <c r="N475" s="179" t="s">
        <v>353</v>
      </c>
      <c r="O475" s="180">
        <v>0</v>
      </c>
      <c r="P475" s="180">
        <v>0</v>
      </c>
      <c r="Q475" s="181">
        <v>0</v>
      </c>
      <c r="R475" s="182" t="s">
        <v>98</v>
      </c>
      <c r="S475" s="183">
        <v>0</v>
      </c>
      <c r="T475" s="183">
        <v>0</v>
      </c>
      <c r="U475" s="180">
        <v>0</v>
      </c>
      <c r="V475" s="180">
        <v>0</v>
      </c>
      <c r="W475" s="183">
        <v>0</v>
      </c>
      <c r="X475" s="183">
        <v>0</v>
      </c>
      <c r="Y475" s="180">
        <v>0</v>
      </c>
      <c r="Z475" s="180">
        <v>0</v>
      </c>
      <c r="AA475" s="183">
        <v>0</v>
      </c>
      <c r="AB475" s="183">
        <v>0</v>
      </c>
      <c r="AC475" s="180">
        <f t="shared" si="292"/>
        <v>0</v>
      </c>
      <c r="AD475" s="180">
        <f t="shared" si="292"/>
        <v>0</v>
      </c>
      <c r="AE475" s="181">
        <f t="shared" si="266"/>
        <v>0</v>
      </c>
      <c r="AF475" s="180">
        <v>0</v>
      </c>
      <c r="AG475" s="180">
        <v>0</v>
      </c>
      <c r="AH475" s="181">
        <f t="shared" si="267"/>
        <v>0</v>
      </c>
      <c r="AI475" s="180">
        <v>0</v>
      </c>
      <c r="AJ475" s="180">
        <v>0</v>
      </c>
      <c r="AK475" s="181">
        <f t="shared" si="268"/>
        <v>0</v>
      </c>
      <c r="AL475" s="180">
        <v>0</v>
      </c>
      <c r="AM475" s="180">
        <v>0</v>
      </c>
      <c r="AN475" s="181">
        <f t="shared" si="269"/>
        <v>0</v>
      </c>
      <c r="AO475" s="180">
        <v>0</v>
      </c>
      <c r="AP475" s="180">
        <v>0</v>
      </c>
      <c r="AQ475" s="181">
        <f t="shared" si="270"/>
        <v>0</v>
      </c>
      <c r="AR475" s="180">
        <v>0</v>
      </c>
      <c r="AS475" s="180">
        <v>0</v>
      </c>
      <c r="AT475" s="181">
        <f t="shared" si="271"/>
        <v>0</v>
      </c>
      <c r="AU475" s="180">
        <f t="shared" si="293"/>
        <v>0</v>
      </c>
      <c r="AV475" s="180">
        <f t="shared" si="293"/>
        <v>0</v>
      </c>
      <c r="AW475" s="181">
        <f t="shared" si="272"/>
        <v>0</v>
      </c>
      <c r="AX475" s="183">
        <f t="shared" si="294"/>
        <v>0</v>
      </c>
      <c r="AY475" s="183">
        <f t="shared" si="294"/>
        <v>0</v>
      </c>
      <c r="AZ475" s="183"/>
      <c r="BA475" s="183"/>
      <c r="BB475" s="183"/>
      <c r="BC475" s="183"/>
      <c r="BD475" s="183">
        <f t="shared" si="295"/>
        <v>0</v>
      </c>
      <c r="BE475" s="183">
        <f t="shared" si="295"/>
        <v>0</v>
      </c>
    </row>
    <row r="476" spans="2:57" ht="15.75" hidden="1">
      <c r="B476" s="152">
        <v>2025</v>
      </c>
      <c r="C476" s="152">
        <v>20</v>
      </c>
      <c r="D476" s="153"/>
      <c r="E476" s="154"/>
      <c r="F476" s="152">
        <v>1</v>
      </c>
      <c r="G476" s="152">
        <v>1</v>
      </c>
      <c r="H476" s="152">
        <v>4</v>
      </c>
      <c r="I476" s="152">
        <v>2000</v>
      </c>
      <c r="J476" s="152">
        <v>2800</v>
      </c>
      <c r="K476" s="152"/>
      <c r="L476" s="155" t="s">
        <v>44</v>
      </c>
      <c r="M476" s="156"/>
      <c r="N476" s="157" t="s">
        <v>354</v>
      </c>
      <c r="O476" s="158">
        <v>0</v>
      </c>
      <c r="P476" s="158">
        <v>0</v>
      </c>
      <c r="Q476" s="158">
        <v>0</v>
      </c>
      <c r="R476" s="159"/>
      <c r="S476" s="160"/>
      <c r="T476" s="161"/>
      <c r="U476" s="158">
        <f t="shared" ref="U476:AD476" si="296">U477+U486</f>
        <v>0</v>
      </c>
      <c r="V476" s="158">
        <f t="shared" si="296"/>
        <v>0</v>
      </c>
      <c r="W476" s="162">
        <f t="shared" si="296"/>
        <v>0</v>
      </c>
      <c r="X476" s="162">
        <f t="shared" si="296"/>
        <v>0</v>
      </c>
      <c r="Y476" s="158">
        <f t="shared" si="296"/>
        <v>0</v>
      </c>
      <c r="Z476" s="158">
        <f t="shared" si="296"/>
        <v>0</v>
      </c>
      <c r="AA476" s="162">
        <f t="shared" si="296"/>
        <v>0</v>
      </c>
      <c r="AB476" s="162">
        <f t="shared" si="296"/>
        <v>0</v>
      </c>
      <c r="AC476" s="158">
        <f t="shared" si="296"/>
        <v>0</v>
      </c>
      <c r="AD476" s="158">
        <f t="shared" si="296"/>
        <v>0</v>
      </c>
      <c r="AE476" s="158">
        <f t="shared" si="266"/>
        <v>0</v>
      </c>
      <c r="AF476" s="158">
        <f>AF477+AF486</f>
        <v>0</v>
      </c>
      <c r="AG476" s="158">
        <f>AG477+AG486</f>
        <v>0</v>
      </c>
      <c r="AH476" s="158">
        <f t="shared" si="267"/>
        <v>0</v>
      </c>
      <c r="AI476" s="158">
        <f>AI477+AI486</f>
        <v>0</v>
      </c>
      <c r="AJ476" s="158">
        <f>AJ477+AJ486</f>
        <v>0</v>
      </c>
      <c r="AK476" s="158">
        <f t="shared" si="268"/>
        <v>0</v>
      </c>
      <c r="AL476" s="158">
        <f>AL477+AL486</f>
        <v>0</v>
      </c>
      <c r="AM476" s="158">
        <f>AM477+AM486</f>
        <v>0</v>
      </c>
      <c r="AN476" s="158">
        <f t="shared" si="269"/>
        <v>0</v>
      </c>
      <c r="AO476" s="158">
        <f>AO477+AO486</f>
        <v>0</v>
      </c>
      <c r="AP476" s="158">
        <f>AP477+AP486</f>
        <v>0</v>
      </c>
      <c r="AQ476" s="158">
        <f t="shared" si="270"/>
        <v>0</v>
      </c>
      <c r="AR476" s="158">
        <f>AR477+AR486</f>
        <v>0</v>
      </c>
      <c r="AS476" s="158">
        <f>AS477+AS486</f>
        <v>0</v>
      </c>
      <c r="AT476" s="158">
        <f t="shared" si="271"/>
        <v>0</v>
      </c>
      <c r="AU476" s="158">
        <f>AU477+AU486</f>
        <v>0</v>
      </c>
      <c r="AV476" s="158">
        <f>AV477+AV486</f>
        <v>0</v>
      </c>
      <c r="AW476" s="158">
        <f t="shared" si="272"/>
        <v>0</v>
      </c>
      <c r="AX476" s="160"/>
      <c r="AY476" s="161"/>
      <c r="AZ476" s="160"/>
      <c r="BA476" s="161"/>
      <c r="BB476" s="160"/>
      <c r="BC476" s="161"/>
      <c r="BD476" s="160"/>
      <c r="BE476" s="161"/>
    </row>
    <row r="477" spans="2:57" ht="15.75" hidden="1">
      <c r="B477" s="163">
        <v>2025</v>
      </c>
      <c r="C477" s="163">
        <v>20</v>
      </c>
      <c r="D477" s="164"/>
      <c r="E477" s="165"/>
      <c r="F477" s="163">
        <v>1</v>
      </c>
      <c r="G477" s="163">
        <v>1</v>
      </c>
      <c r="H477" s="163">
        <v>4</v>
      </c>
      <c r="I477" s="163">
        <v>2000</v>
      </c>
      <c r="J477" s="163">
        <v>2800</v>
      </c>
      <c r="K477" s="163">
        <v>282</v>
      </c>
      <c r="L477" s="166" t="s">
        <v>44</v>
      </c>
      <c r="M477" s="167"/>
      <c r="N477" s="168" t="s">
        <v>355</v>
      </c>
      <c r="O477" s="169">
        <v>0</v>
      </c>
      <c r="P477" s="169">
        <v>0</v>
      </c>
      <c r="Q477" s="169">
        <v>0</v>
      </c>
      <c r="R477" s="170"/>
      <c r="S477" s="171"/>
      <c r="T477" s="172"/>
      <c r="U477" s="169">
        <f t="shared" ref="U477:AD477" si="297">SUM(U478:U485)</f>
        <v>0</v>
      </c>
      <c r="V477" s="169">
        <f t="shared" si="297"/>
        <v>0</v>
      </c>
      <c r="W477" s="173">
        <f t="shared" si="297"/>
        <v>0</v>
      </c>
      <c r="X477" s="173">
        <f t="shared" si="297"/>
        <v>0</v>
      </c>
      <c r="Y477" s="169">
        <f t="shared" si="297"/>
        <v>0</v>
      </c>
      <c r="Z477" s="169">
        <f t="shared" si="297"/>
        <v>0</v>
      </c>
      <c r="AA477" s="173">
        <f t="shared" si="297"/>
        <v>0</v>
      </c>
      <c r="AB477" s="173">
        <f t="shared" si="297"/>
        <v>0</v>
      </c>
      <c r="AC477" s="169">
        <f t="shared" si="297"/>
        <v>0</v>
      </c>
      <c r="AD477" s="169">
        <f t="shared" si="297"/>
        <v>0</v>
      </c>
      <c r="AE477" s="169">
        <f t="shared" si="266"/>
        <v>0</v>
      </c>
      <c r="AF477" s="169">
        <f>SUM(AF478:AF485)</f>
        <v>0</v>
      </c>
      <c r="AG477" s="169">
        <f>SUM(AG478:AG485)</f>
        <v>0</v>
      </c>
      <c r="AH477" s="169">
        <f t="shared" si="267"/>
        <v>0</v>
      </c>
      <c r="AI477" s="169">
        <f>SUM(AI478:AI485)</f>
        <v>0</v>
      </c>
      <c r="AJ477" s="169">
        <f>SUM(AJ478:AJ485)</f>
        <v>0</v>
      </c>
      <c r="AK477" s="169">
        <f t="shared" si="268"/>
        <v>0</v>
      </c>
      <c r="AL477" s="169">
        <f>SUM(AL478:AL485)</f>
        <v>0</v>
      </c>
      <c r="AM477" s="169">
        <f>SUM(AM478:AM485)</f>
        <v>0</v>
      </c>
      <c r="AN477" s="169">
        <f t="shared" si="269"/>
        <v>0</v>
      </c>
      <c r="AO477" s="169">
        <f>SUM(AO478:AO485)</f>
        <v>0</v>
      </c>
      <c r="AP477" s="169">
        <f>SUM(AP478:AP485)</f>
        <v>0</v>
      </c>
      <c r="AQ477" s="169">
        <f t="shared" si="270"/>
        <v>0</v>
      </c>
      <c r="AR477" s="169">
        <f>SUM(AR478:AR485)</f>
        <v>0</v>
      </c>
      <c r="AS477" s="169">
        <f>SUM(AS478:AS485)</f>
        <v>0</v>
      </c>
      <c r="AT477" s="169">
        <f t="shared" si="271"/>
        <v>0</v>
      </c>
      <c r="AU477" s="169">
        <f>SUM(AU478:AU485)</f>
        <v>0</v>
      </c>
      <c r="AV477" s="169">
        <f>SUM(AV478:AV485)</f>
        <v>0</v>
      </c>
      <c r="AW477" s="169">
        <f t="shared" si="272"/>
        <v>0</v>
      </c>
      <c r="AX477" s="171"/>
      <c r="AY477" s="172"/>
      <c r="AZ477" s="171"/>
      <c r="BA477" s="172"/>
      <c r="BB477" s="171"/>
      <c r="BC477" s="172"/>
      <c r="BD477" s="171"/>
      <c r="BE477" s="172"/>
    </row>
    <row r="478" spans="2:57" ht="15.75" hidden="1">
      <c r="B478" s="174">
        <v>2025</v>
      </c>
      <c r="C478" s="174">
        <v>20</v>
      </c>
      <c r="D478" s="175">
        <v>0</v>
      </c>
      <c r="E478" s="176"/>
      <c r="F478" s="174">
        <v>1</v>
      </c>
      <c r="G478" s="174">
        <v>1</v>
      </c>
      <c r="H478" s="174">
        <v>4</v>
      </c>
      <c r="I478" s="174">
        <v>2000</v>
      </c>
      <c r="J478" s="174">
        <v>2800</v>
      </c>
      <c r="K478" s="174">
        <v>282</v>
      </c>
      <c r="L478" s="177">
        <v>130</v>
      </c>
      <c r="M478" s="178">
        <v>0</v>
      </c>
      <c r="N478" s="179" t="s">
        <v>356</v>
      </c>
      <c r="O478" s="180">
        <v>0</v>
      </c>
      <c r="P478" s="180">
        <v>0</v>
      </c>
      <c r="Q478" s="181">
        <v>0</v>
      </c>
      <c r="R478" s="182" t="s">
        <v>98</v>
      </c>
      <c r="S478" s="183">
        <v>0</v>
      </c>
      <c r="T478" s="183">
        <v>0</v>
      </c>
      <c r="U478" s="180">
        <v>0</v>
      </c>
      <c r="V478" s="180">
        <v>0</v>
      </c>
      <c r="W478" s="183">
        <v>0</v>
      </c>
      <c r="X478" s="183">
        <v>0</v>
      </c>
      <c r="Y478" s="180">
        <v>0</v>
      </c>
      <c r="Z478" s="180">
        <v>0</v>
      </c>
      <c r="AA478" s="183">
        <v>0</v>
      </c>
      <c r="AB478" s="183">
        <v>0</v>
      </c>
      <c r="AC478" s="180">
        <f t="shared" ref="AC478:AD485" si="298">+O478+U478-Y478</f>
        <v>0</v>
      </c>
      <c r="AD478" s="180">
        <f t="shared" si="298"/>
        <v>0</v>
      </c>
      <c r="AE478" s="181">
        <f t="shared" si="266"/>
        <v>0</v>
      </c>
      <c r="AF478" s="180">
        <v>0</v>
      </c>
      <c r="AG478" s="180">
        <v>0</v>
      </c>
      <c r="AH478" s="181">
        <f t="shared" si="267"/>
        <v>0</v>
      </c>
      <c r="AI478" s="180">
        <v>0</v>
      </c>
      <c r="AJ478" s="180">
        <v>0</v>
      </c>
      <c r="AK478" s="181">
        <f t="shared" si="268"/>
        <v>0</v>
      </c>
      <c r="AL478" s="180">
        <v>0</v>
      </c>
      <c r="AM478" s="180">
        <v>0</v>
      </c>
      <c r="AN478" s="181">
        <f t="shared" si="269"/>
        <v>0</v>
      </c>
      <c r="AO478" s="180">
        <v>0</v>
      </c>
      <c r="AP478" s="180">
        <v>0</v>
      </c>
      <c r="AQ478" s="181">
        <f t="shared" si="270"/>
        <v>0</v>
      </c>
      <c r="AR478" s="180">
        <v>0</v>
      </c>
      <c r="AS478" s="180">
        <v>0</v>
      </c>
      <c r="AT478" s="181">
        <f t="shared" si="271"/>
        <v>0</v>
      </c>
      <c r="AU478" s="180">
        <f t="shared" ref="AU478:AV485" si="299">+AC478-AF478-AI478-AL478-AO478-AR478</f>
        <v>0</v>
      </c>
      <c r="AV478" s="180">
        <f t="shared" si="299"/>
        <v>0</v>
      </c>
      <c r="AW478" s="181">
        <f t="shared" si="272"/>
        <v>0</v>
      </c>
      <c r="AX478" s="183">
        <f t="shared" ref="AX478:AY485" si="300">+S478+W478-AA478</f>
        <v>0</v>
      </c>
      <c r="AY478" s="183">
        <f t="shared" si="300"/>
        <v>0</v>
      </c>
      <c r="AZ478" s="183"/>
      <c r="BA478" s="183"/>
      <c r="BB478" s="183"/>
      <c r="BC478" s="183"/>
      <c r="BD478" s="183">
        <f t="shared" ref="BD478:BE485" si="301">+AX478-AZ478-BB478</f>
        <v>0</v>
      </c>
      <c r="BE478" s="183">
        <f t="shared" si="301"/>
        <v>0</v>
      </c>
    </row>
    <row r="479" spans="2:57" ht="15.75" hidden="1">
      <c r="B479" s="174">
        <v>2025</v>
      </c>
      <c r="C479" s="174">
        <v>20</v>
      </c>
      <c r="D479" s="175">
        <v>0</v>
      </c>
      <c r="E479" s="176"/>
      <c r="F479" s="174">
        <v>1</v>
      </c>
      <c r="G479" s="174">
        <v>1</v>
      </c>
      <c r="H479" s="174">
        <v>4</v>
      </c>
      <c r="I479" s="174">
        <v>2000</v>
      </c>
      <c r="J479" s="174">
        <v>2800</v>
      </c>
      <c r="K479" s="174">
        <v>282</v>
      </c>
      <c r="L479" s="177">
        <v>245</v>
      </c>
      <c r="M479" s="178">
        <v>0</v>
      </c>
      <c r="N479" s="179" t="s">
        <v>357</v>
      </c>
      <c r="O479" s="180">
        <v>0</v>
      </c>
      <c r="P479" s="180">
        <v>0</v>
      </c>
      <c r="Q479" s="181">
        <v>0</v>
      </c>
      <c r="R479" s="182" t="s">
        <v>98</v>
      </c>
      <c r="S479" s="183">
        <v>0</v>
      </c>
      <c r="T479" s="183">
        <v>0</v>
      </c>
      <c r="U479" s="180">
        <v>0</v>
      </c>
      <c r="V479" s="180">
        <v>0</v>
      </c>
      <c r="W479" s="183">
        <v>0</v>
      </c>
      <c r="X479" s="183">
        <v>0</v>
      </c>
      <c r="Y479" s="180">
        <v>0</v>
      </c>
      <c r="Z479" s="180">
        <v>0</v>
      </c>
      <c r="AA479" s="183">
        <v>0</v>
      </c>
      <c r="AB479" s="183">
        <v>0</v>
      </c>
      <c r="AC479" s="180">
        <f t="shared" si="298"/>
        <v>0</v>
      </c>
      <c r="AD479" s="180">
        <f t="shared" si="298"/>
        <v>0</v>
      </c>
      <c r="AE479" s="181">
        <f t="shared" si="266"/>
        <v>0</v>
      </c>
      <c r="AF479" s="180">
        <v>0</v>
      </c>
      <c r="AG479" s="180">
        <v>0</v>
      </c>
      <c r="AH479" s="181">
        <f t="shared" si="267"/>
        <v>0</v>
      </c>
      <c r="AI479" s="180">
        <v>0</v>
      </c>
      <c r="AJ479" s="180">
        <v>0</v>
      </c>
      <c r="AK479" s="181">
        <f t="shared" si="268"/>
        <v>0</v>
      </c>
      <c r="AL479" s="180">
        <v>0</v>
      </c>
      <c r="AM479" s="180">
        <v>0</v>
      </c>
      <c r="AN479" s="181">
        <f t="shared" si="269"/>
        <v>0</v>
      </c>
      <c r="AO479" s="180">
        <v>0</v>
      </c>
      <c r="AP479" s="180">
        <v>0</v>
      </c>
      <c r="AQ479" s="181">
        <f t="shared" si="270"/>
        <v>0</v>
      </c>
      <c r="AR479" s="180">
        <v>0</v>
      </c>
      <c r="AS479" s="180">
        <v>0</v>
      </c>
      <c r="AT479" s="181">
        <f t="shared" si="271"/>
        <v>0</v>
      </c>
      <c r="AU479" s="180">
        <f t="shared" si="299"/>
        <v>0</v>
      </c>
      <c r="AV479" s="180">
        <f t="shared" si="299"/>
        <v>0</v>
      </c>
      <c r="AW479" s="181">
        <f t="shared" si="272"/>
        <v>0</v>
      </c>
      <c r="AX479" s="183">
        <f t="shared" si="300"/>
        <v>0</v>
      </c>
      <c r="AY479" s="183">
        <f t="shared" si="300"/>
        <v>0</v>
      </c>
      <c r="AZ479" s="183"/>
      <c r="BA479" s="183"/>
      <c r="BB479" s="183"/>
      <c r="BC479" s="183"/>
      <c r="BD479" s="183">
        <f t="shared" si="301"/>
        <v>0</v>
      </c>
      <c r="BE479" s="183">
        <f t="shared" si="301"/>
        <v>0</v>
      </c>
    </row>
    <row r="480" spans="2:57" ht="15.75" hidden="1">
      <c r="B480" s="174">
        <v>2025</v>
      </c>
      <c r="C480" s="174">
        <v>20</v>
      </c>
      <c r="D480" s="175">
        <v>0</v>
      </c>
      <c r="E480" s="176"/>
      <c r="F480" s="174">
        <v>1</v>
      </c>
      <c r="G480" s="174">
        <v>1</v>
      </c>
      <c r="H480" s="174">
        <v>4</v>
      </c>
      <c r="I480" s="174">
        <v>2000</v>
      </c>
      <c r="J480" s="174">
        <v>2800</v>
      </c>
      <c r="K480" s="174">
        <v>282</v>
      </c>
      <c r="L480" s="177">
        <v>246</v>
      </c>
      <c r="M480" s="178">
        <v>0</v>
      </c>
      <c r="N480" s="179" t="s">
        <v>358</v>
      </c>
      <c r="O480" s="180">
        <v>0</v>
      </c>
      <c r="P480" s="180">
        <v>0</v>
      </c>
      <c r="Q480" s="181">
        <v>0</v>
      </c>
      <c r="R480" s="182" t="s">
        <v>98</v>
      </c>
      <c r="S480" s="183">
        <v>0</v>
      </c>
      <c r="T480" s="183">
        <v>0</v>
      </c>
      <c r="U480" s="180">
        <v>0</v>
      </c>
      <c r="V480" s="180">
        <v>0</v>
      </c>
      <c r="W480" s="183">
        <v>0</v>
      </c>
      <c r="X480" s="183">
        <v>0</v>
      </c>
      <c r="Y480" s="180">
        <v>0</v>
      </c>
      <c r="Z480" s="180">
        <v>0</v>
      </c>
      <c r="AA480" s="183">
        <v>0</v>
      </c>
      <c r="AB480" s="183">
        <v>0</v>
      </c>
      <c r="AC480" s="180">
        <f t="shared" si="298"/>
        <v>0</v>
      </c>
      <c r="AD480" s="180">
        <f t="shared" si="298"/>
        <v>0</v>
      </c>
      <c r="AE480" s="181">
        <f t="shared" si="266"/>
        <v>0</v>
      </c>
      <c r="AF480" s="180">
        <v>0</v>
      </c>
      <c r="AG480" s="180">
        <v>0</v>
      </c>
      <c r="AH480" s="181">
        <f t="shared" si="267"/>
        <v>0</v>
      </c>
      <c r="AI480" s="180">
        <v>0</v>
      </c>
      <c r="AJ480" s="180">
        <v>0</v>
      </c>
      <c r="AK480" s="181">
        <f t="shared" si="268"/>
        <v>0</v>
      </c>
      <c r="AL480" s="180">
        <v>0</v>
      </c>
      <c r="AM480" s="180">
        <v>0</v>
      </c>
      <c r="AN480" s="181">
        <f t="shared" si="269"/>
        <v>0</v>
      </c>
      <c r="AO480" s="180">
        <v>0</v>
      </c>
      <c r="AP480" s="180">
        <v>0</v>
      </c>
      <c r="AQ480" s="181">
        <f t="shared" si="270"/>
        <v>0</v>
      </c>
      <c r="AR480" s="180">
        <v>0</v>
      </c>
      <c r="AS480" s="180">
        <v>0</v>
      </c>
      <c r="AT480" s="181">
        <f t="shared" si="271"/>
        <v>0</v>
      </c>
      <c r="AU480" s="180">
        <f t="shared" si="299"/>
        <v>0</v>
      </c>
      <c r="AV480" s="180">
        <f t="shared" si="299"/>
        <v>0</v>
      </c>
      <c r="AW480" s="181">
        <f t="shared" si="272"/>
        <v>0</v>
      </c>
      <c r="AX480" s="183">
        <f t="shared" si="300"/>
        <v>0</v>
      </c>
      <c r="AY480" s="183">
        <f t="shared" si="300"/>
        <v>0</v>
      </c>
      <c r="AZ480" s="183"/>
      <c r="BA480" s="183"/>
      <c r="BB480" s="183"/>
      <c r="BC480" s="183"/>
      <c r="BD480" s="183">
        <f t="shared" si="301"/>
        <v>0</v>
      </c>
      <c r="BE480" s="183">
        <f t="shared" si="301"/>
        <v>0</v>
      </c>
    </row>
    <row r="481" spans="2:57" ht="15.75" hidden="1">
      <c r="B481" s="174">
        <v>2025</v>
      </c>
      <c r="C481" s="174">
        <v>20</v>
      </c>
      <c r="D481" s="175">
        <v>0</v>
      </c>
      <c r="E481" s="176"/>
      <c r="F481" s="174">
        <v>1</v>
      </c>
      <c r="G481" s="174">
        <v>1</v>
      </c>
      <c r="H481" s="174">
        <v>4</v>
      </c>
      <c r="I481" s="174">
        <v>2000</v>
      </c>
      <c r="J481" s="174">
        <v>2800</v>
      </c>
      <c r="K481" s="174">
        <v>282</v>
      </c>
      <c r="L481" s="177">
        <v>248</v>
      </c>
      <c r="M481" s="178">
        <v>0</v>
      </c>
      <c r="N481" s="179" t="s">
        <v>359</v>
      </c>
      <c r="O481" s="180">
        <v>0</v>
      </c>
      <c r="P481" s="180">
        <v>0</v>
      </c>
      <c r="Q481" s="181">
        <v>0</v>
      </c>
      <c r="R481" s="182" t="s">
        <v>360</v>
      </c>
      <c r="S481" s="183">
        <v>0</v>
      </c>
      <c r="T481" s="183">
        <v>0</v>
      </c>
      <c r="U481" s="180">
        <v>0</v>
      </c>
      <c r="V481" s="180">
        <v>0</v>
      </c>
      <c r="W481" s="183">
        <v>0</v>
      </c>
      <c r="X481" s="183">
        <v>0</v>
      </c>
      <c r="Y481" s="180">
        <v>0</v>
      </c>
      <c r="Z481" s="180">
        <v>0</v>
      </c>
      <c r="AA481" s="183">
        <v>0</v>
      </c>
      <c r="AB481" s="183">
        <v>0</v>
      </c>
      <c r="AC481" s="180">
        <f t="shared" si="298"/>
        <v>0</v>
      </c>
      <c r="AD481" s="180">
        <f t="shared" si="298"/>
        <v>0</v>
      </c>
      <c r="AE481" s="181">
        <f t="shared" si="266"/>
        <v>0</v>
      </c>
      <c r="AF481" s="180">
        <v>0</v>
      </c>
      <c r="AG481" s="180">
        <v>0</v>
      </c>
      <c r="AH481" s="181">
        <f t="shared" si="267"/>
        <v>0</v>
      </c>
      <c r="AI481" s="180">
        <v>0</v>
      </c>
      <c r="AJ481" s="180">
        <v>0</v>
      </c>
      <c r="AK481" s="181">
        <f t="shared" si="268"/>
        <v>0</v>
      </c>
      <c r="AL481" s="180">
        <v>0</v>
      </c>
      <c r="AM481" s="180">
        <v>0</v>
      </c>
      <c r="AN481" s="181">
        <f t="shared" si="269"/>
        <v>0</v>
      </c>
      <c r="AO481" s="180">
        <v>0</v>
      </c>
      <c r="AP481" s="180">
        <v>0</v>
      </c>
      <c r="AQ481" s="181">
        <f t="shared" si="270"/>
        <v>0</v>
      </c>
      <c r="AR481" s="180">
        <v>0</v>
      </c>
      <c r="AS481" s="180">
        <v>0</v>
      </c>
      <c r="AT481" s="181">
        <f t="shared" si="271"/>
        <v>0</v>
      </c>
      <c r="AU481" s="180">
        <f t="shared" si="299"/>
        <v>0</v>
      </c>
      <c r="AV481" s="180">
        <f t="shared" si="299"/>
        <v>0</v>
      </c>
      <c r="AW481" s="181">
        <f t="shared" si="272"/>
        <v>0</v>
      </c>
      <c r="AX481" s="183">
        <f t="shared" si="300"/>
        <v>0</v>
      </c>
      <c r="AY481" s="183">
        <f t="shared" si="300"/>
        <v>0</v>
      </c>
      <c r="AZ481" s="183"/>
      <c r="BA481" s="183"/>
      <c r="BB481" s="183"/>
      <c r="BC481" s="183"/>
      <c r="BD481" s="183">
        <f t="shared" si="301"/>
        <v>0</v>
      </c>
      <c r="BE481" s="183">
        <f t="shared" si="301"/>
        <v>0</v>
      </c>
    </row>
    <row r="482" spans="2:57" ht="15.75" hidden="1">
      <c r="B482" s="174">
        <v>2025</v>
      </c>
      <c r="C482" s="174">
        <v>20</v>
      </c>
      <c r="D482" s="175">
        <v>0</v>
      </c>
      <c r="E482" s="176"/>
      <c r="F482" s="174">
        <v>1</v>
      </c>
      <c r="G482" s="174">
        <v>1</v>
      </c>
      <c r="H482" s="174">
        <v>4</v>
      </c>
      <c r="I482" s="174">
        <v>2000</v>
      </c>
      <c r="J482" s="174">
        <v>2800</v>
      </c>
      <c r="K482" s="174">
        <v>282</v>
      </c>
      <c r="L482" s="177">
        <v>252</v>
      </c>
      <c r="M482" s="178">
        <v>0</v>
      </c>
      <c r="N482" s="179" t="s">
        <v>361</v>
      </c>
      <c r="O482" s="180">
        <v>0</v>
      </c>
      <c r="P482" s="180">
        <v>0</v>
      </c>
      <c r="Q482" s="181">
        <v>0</v>
      </c>
      <c r="R482" s="182" t="s">
        <v>360</v>
      </c>
      <c r="S482" s="183">
        <v>0</v>
      </c>
      <c r="T482" s="183">
        <v>0</v>
      </c>
      <c r="U482" s="180">
        <v>0</v>
      </c>
      <c r="V482" s="180">
        <v>0</v>
      </c>
      <c r="W482" s="183">
        <v>0</v>
      </c>
      <c r="X482" s="183">
        <v>0</v>
      </c>
      <c r="Y482" s="180">
        <v>0</v>
      </c>
      <c r="Z482" s="180">
        <v>0</v>
      </c>
      <c r="AA482" s="183">
        <v>0</v>
      </c>
      <c r="AB482" s="183">
        <v>0</v>
      </c>
      <c r="AC482" s="180">
        <f t="shared" si="298"/>
        <v>0</v>
      </c>
      <c r="AD482" s="180">
        <f t="shared" si="298"/>
        <v>0</v>
      </c>
      <c r="AE482" s="181">
        <f t="shared" si="266"/>
        <v>0</v>
      </c>
      <c r="AF482" s="180">
        <v>0</v>
      </c>
      <c r="AG482" s="180">
        <v>0</v>
      </c>
      <c r="AH482" s="181">
        <f t="shared" si="267"/>
        <v>0</v>
      </c>
      <c r="AI482" s="180">
        <v>0</v>
      </c>
      <c r="AJ482" s="180">
        <v>0</v>
      </c>
      <c r="AK482" s="181">
        <f t="shared" si="268"/>
        <v>0</v>
      </c>
      <c r="AL482" s="180">
        <v>0</v>
      </c>
      <c r="AM482" s="180">
        <v>0</v>
      </c>
      <c r="AN482" s="181">
        <f t="shared" si="269"/>
        <v>0</v>
      </c>
      <c r="AO482" s="180">
        <v>0</v>
      </c>
      <c r="AP482" s="180">
        <v>0</v>
      </c>
      <c r="AQ482" s="181">
        <f t="shared" si="270"/>
        <v>0</v>
      </c>
      <c r="AR482" s="180">
        <v>0</v>
      </c>
      <c r="AS482" s="180">
        <v>0</v>
      </c>
      <c r="AT482" s="181">
        <f t="shared" si="271"/>
        <v>0</v>
      </c>
      <c r="AU482" s="180">
        <f t="shared" si="299"/>
        <v>0</v>
      </c>
      <c r="AV482" s="180">
        <f t="shared" si="299"/>
        <v>0</v>
      </c>
      <c r="AW482" s="181">
        <f t="shared" si="272"/>
        <v>0</v>
      </c>
      <c r="AX482" s="183">
        <f t="shared" si="300"/>
        <v>0</v>
      </c>
      <c r="AY482" s="183">
        <f t="shared" si="300"/>
        <v>0</v>
      </c>
      <c r="AZ482" s="183"/>
      <c r="BA482" s="183"/>
      <c r="BB482" s="183"/>
      <c r="BC482" s="183"/>
      <c r="BD482" s="183">
        <f t="shared" si="301"/>
        <v>0</v>
      </c>
      <c r="BE482" s="183">
        <f t="shared" si="301"/>
        <v>0</v>
      </c>
    </row>
    <row r="483" spans="2:57" ht="15.75" hidden="1">
      <c r="B483" s="174">
        <v>2025</v>
      </c>
      <c r="C483" s="174">
        <v>20</v>
      </c>
      <c r="D483" s="175">
        <v>0</v>
      </c>
      <c r="E483" s="176"/>
      <c r="F483" s="174">
        <v>1</v>
      </c>
      <c r="G483" s="174">
        <v>1</v>
      </c>
      <c r="H483" s="174">
        <v>4</v>
      </c>
      <c r="I483" s="174">
        <v>2000</v>
      </c>
      <c r="J483" s="174">
        <v>2800</v>
      </c>
      <c r="K483" s="174">
        <v>282</v>
      </c>
      <c r="L483" s="177">
        <v>743</v>
      </c>
      <c r="M483" s="178">
        <v>0</v>
      </c>
      <c r="N483" s="179" t="s">
        <v>362</v>
      </c>
      <c r="O483" s="180">
        <v>0</v>
      </c>
      <c r="P483" s="180">
        <v>0</v>
      </c>
      <c r="Q483" s="181">
        <v>0</v>
      </c>
      <c r="R483" s="182" t="s">
        <v>98</v>
      </c>
      <c r="S483" s="183">
        <v>0</v>
      </c>
      <c r="T483" s="183">
        <v>0</v>
      </c>
      <c r="U483" s="180">
        <v>0</v>
      </c>
      <c r="V483" s="180">
        <v>0</v>
      </c>
      <c r="W483" s="183">
        <v>0</v>
      </c>
      <c r="X483" s="183">
        <v>0</v>
      </c>
      <c r="Y483" s="180">
        <v>0</v>
      </c>
      <c r="Z483" s="180">
        <v>0</v>
      </c>
      <c r="AA483" s="183">
        <v>0</v>
      </c>
      <c r="AB483" s="183">
        <v>0</v>
      </c>
      <c r="AC483" s="180">
        <f t="shared" si="298"/>
        <v>0</v>
      </c>
      <c r="AD483" s="180">
        <f t="shared" si="298"/>
        <v>0</v>
      </c>
      <c r="AE483" s="181">
        <f t="shared" si="266"/>
        <v>0</v>
      </c>
      <c r="AF483" s="180">
        <v>0</v>
      </c>
      <c r="AG483" s="180">
        <v>0</v>
      </c>
      <c r="AH483" s="181">
        <f t="shared" si="267"/>
        <v>0</v>
      </c>
      <c r="AI483" s="180">
        <v>0</v>
      </c>
      <c r="AJ483" s="180">
        <v>0</v>
      </c>
      <c r="AK483" s="181">
        <f t="shared" si="268"/>
        <v>0</v>
      </c>
      <c r="AL483" s="180">
        <v>0</v>
      </c>
      <c r="AM483" s="180">
        <v>0</v>
      </c>
      <c r="AN483" s="181">
        <f t="shared" si="269"/>
        <v>0</v>
      </c>
      <c r="AO483" s="180">
        <v>0</v>
      </c>
      <c r="AP483" s="180">
        <v>0</v>
      </c>
      <c r="AQ483" s="181">
        <f t="shared" si="270"/>
        <v>0</v>
      </c>
      <c r="AR483" s="180">
        <v>0</v>
      </c>
      <c r="AS483" s="180">
        <v>0</v>
      </c>
      <c r="AT483" s="181">
        <f t="shared" si="271"/>
        <v>0</v>
      </c>
      <c r="AU483" s="180">
        <f t="shared" si="299"/>
        <v>0</v>
      </c>
      <c r="AV483" s="180">
        <f t="shared" si="299"/>
        <v>0</v>
      </c>
      <c r="AW483" s="181">
        <f t="shared" si="272"/>
        <v>0</v>
      </c>
      <c r="AX483" s="183">
        <f t="shared" si="300"/>
        <v>0</v>
      </c>
      <c r="AY483" s="183">
        <f t="shared" si="300"/>
        <v>0</v>
      </c>
      <c r="AZ483" s="183"/>
      <c r="BA483" s="183"/>
      <c r="BB483" s="183"/>
      <c r="BC483" s="183"/>
      <c r="BD483" s="183">
        <f t="shared" si="301"/>
        <v>0</v>
      </c>
      <c r="BE483" s="183">
        <f t="shared" si="301"/>
        <v>0</v>
      </c>
    </row>
    <row r="484" spans="2:57" ht="15.75" hidden="1">
      <c r="B484" s="174">
        <v>2025</v>
      </c>
      <c r="C484" s="174">
        <v>20</v>
      </c>
      <c r="D484" s="175">
        <v>0</v>
      </c>
      <c r="E484" s="176"/>
      <c r="F484" s="174">
        <v>1</v>
      </c>
      <c r="G484" s="174">
        <v>1</v>
      </c>
      <c r="H484" s="174">
        <v>4</v>
      </c>
      <c r="I484" s="174">
        <v>2000</v>
      </c>
      <c r="J484" s="174">
        <v>2800</v>
      </c>
      <c r="K484" s="174">
        <v>282</v>
      </c>
      <c r="L484" s="177">
        <v>1219</v>
      </c>
      <c r="M484" s="178">
        <v>0</v>
      </c>
      <c r="N484" s="179" t="s">
        <v>363</v>
      </c>
      <c r="O484" s="180">
        <v>0</v>
      </c>
      <c r="P484" s="180">
        <v>0</v>
      </c>
      <c r="Q484" s="181">
        <v>0</v>
      </c>
      <c r="R484" s="182" t="s">
        <v>98</v>
      </c>
      <c r="S484" s="183">
        <v>0</v>
      </c>
      <c r="T484" s="183">
        <v>0</v>
      </c>
      <c r="U484" s="180">
        <v>0</v>
      </c>
      <c r="V484" s="180">
        <v>0</v>
      </c>
      <c r="W484" s="183">
        <v>0</v>
      </c>
      <c r="X484" s="183">
        <v>0</v>
      </c>
      <c r="Y484" s="180">
        <v>0</v>
      </c>
      <c r="Z484" s="180">
        <v>0</v>
      </c>
      <c r="AA484" s="183">
        <v>0</v>
      </c>
      <c r="AB484" s="183">
        <v>0</v>
      </c>
      <c r="AC484" s="180">
        <f t="shared" si="298"/>
        <v>0</v>
      </c>
      <c r="AD484" s="180">
        <f t="shared" si="298"/>
        <v>0</v>
      </c>
      <c r="AE484" s="181">
        <f t="shared" si="266"/>
        <v>0</v>
      </c>
      <c r="AF484" s="180">
        <v>0</v>
      </c>
      <c r="AG484" s="180">
        <v>0</v>
      </c>
      <c r="AH484" s="181">
        <f t="shared" si="267"/>
        <v>0</v>
      </c>
      <c r="AI484" s="180">
        <v>0</v>
      </c>
      <c r="AJ484" s="180">
        <v>0</v>
      </c>
      <c r="AK484" s="181">
        <f t="shared" si="268"/>
        <v>0</v>
      </c>
      <c r="AL484" s="180">
        <v>0</v>
      </c>
      <c r="AM484" s="180">
        <v>0</v>
      </c>
      <c r="AN484" s="181">
        <f t="shared" si="269"/>
        <v>0</v>
      </c>
      <c r="AO484" s="180">
        <v>0</v>
      </c>
      <c r="AP484" s="180">
        <v>0</v>
      </c>
      <c r="AQ484" s="181">
        <f t="shared" si="270"/>
        <v>0</v>
      </c>
      <c r="AR484" s="180">
        <v>0</v>
      </c>
      <c r="AS484" s="180">
        <v>0</v>
      </c>
      <c r="AT484" s="181">
        <f t="shared" si="271"/>
        <v>0</v>
      </c>
      <c r="AU484" s="180">
        <f t="shared" si="299"/>
        <v>0</v>
      </c>
      <c r="AV484" s="180">
        <f t="shared" si="299"/>
        <v>0</v>
      </c>
      <c r="AW484" s="181">
        <f t="shared" si="272"/>
        <v>0</v>
      </c>
      <c r="AX484" s="183">
        <f t="shared" si="300"/>
        <v>0</v>
      </c>
      <c r="AY484" s="183">
        <f t="shared" si="300"/>
        <v>0</v>
      </c>
      <c r="AZ484" s="183"/>
      <c r="BA484" s="183"/>
      <c r="BB484" s="183"/>
      <c r="BC484" s="183"/>
      <c r="BD484" s="183">
        <f t="shared" si="301"/>
        <v>0</v>
      </c>
      <c r="BE484" s="183">
        <f t="shared" si="301"/>
        <v>0</v>
      </c>
    </row>
    <row r="485" spans="2:57" ht="15.75" hidden="1">
      <c r="B485" s="174">
        <v>2025</v>
      </c>
      <c r="C485" s="174">
        <v>20</v>
      </c>
      <c r="D485" s="175">
        <v>0</v>
      </c>
      <c r="E485" s="176"/>
      <c r="F485" s="174">
        <v>1</v>
      </c>
      <c r="G485" s="174">
        <v>1</v>
      </c>
      <c r="H485" s="174">
        <v>4</v>
      </c>
      <c r="I485" s="174">
        <v>2000</v>
      </c>
      <c r="J485" s="174">
        <v>2800</v>
      </c>
      <c r="K485" s="174">
        <v>282</v>
      </c>
      <c r="L485" s="177">
        <v>666</v>
      </c>
      <c r="M485" s="178">
        <v>0</v>
      </c>
      <c r="N485" s="179" t="s">
        <v>364</v>
      </c>
      <c r="O485" s="180">
        <v>0</v>
      </c>
      <c r="P485" s="180">
        <v>0</v>
      </c>
      <c r="Q485" s="181">
        <v>0</v>
      </c>
      <c r="R485" s="182" t="s">
        <v>98</v>
      </c>
      <c r="S485" s="183">
        <v>0</v>
      </c>
      <c r="T485" s="183">
        <v>0</v>
      </c>
      <c r="U485" s="180">
        <v>0</v>
      </c>
      <c r="V485" s="180">
        <v>0</v>
      </c>
      <c r="W485" s="183">
        <v>0</v>
      </c>
      <c r="X485" s="183">
        <v>0</v>
      </c>
      <c r="Y485" s="180">
        <v>0</v>
      </c>
      <c r="Z485" s="180">
        <v>0</v>
      </c>
      <c r="AA485" s="183">
        <v>0</v>
      </c>
      <c r="AB485" s="183">
        <v>0</v>
      </c>
      <c r="AC485" s="180">
        <f t="shared" si="298"/>
        <v>0</v>
      </c>
      <c r="AD485" s="180">
        <f t="shared" si="298"/>
        <v>0</v>
      </c>
      <c r="AE485" s="181">
        <f t="shared" si="266"/>
        <v>0</v>
      </c>
      <c r="AF485" s="180">
        <v>0</v>
      </c>
      <c r="AG485" s="180">
        <v>0</v>
      </c>
      <c r="AH485" s="181">
        <f t="shared" si="267"/>
        <v>0</v>
      </c>
      <c r="AI485" s="180">
        <v>0</v>
      </c>
      <c r="AJ485" s="180">
        <v>0</v>
      </c>
      <c r="AK485" s="181">
        <f t="shared" si="268"/>
        <v>0</v>
      </c>
      <c r="AL485" s="180">
        <v>0</v>
      </c>
      <c r="AM485" s="180">
        <v>0</v>
      </c>
      <c r="AN485" s="181">
        <f t="shared" si="269"/>
        <v>0</v>
      </c>
      <c r="AO485" s="180">
        <v>0</v>
      </c>
      <c r="AP485" s="180">
        <v>0</v>
      </c>
      <c r="AQ485" s="181">
        <f t="shared" si="270"/>
        <v>0</v>
      </c>
      <c r="AR485" s="180">
        <v>0</v>
      </c>
      <c r="AS485" s="180">
        <v>0</v>
      </c>
      <c r="AT485" s="181">
        <f t="shared" si="271"/>
        <v>0</v>
      </c>
      <c r="AU485" s="180">
        <f t="shared" si="299"/>
        <v>0</v>
      </c>
      <c r="AV485" s="180">
        <f t="shared" si="299"/>
        <v>0</v>
      </c>
      <c r="AW485" s="181">
        <f t="shared" si="272"/>
        <v>0</v>
      </c>
      <c r="AX485" s="183">
        <f t="shared" si="300"/>
        <v>0</v>
      </c>
      <c r="AY485" s="183">
        <f t="shared" si="300"/>
        <v>0</v>
      </c>
      <c r="AZ485" s="183"/>
      <c r="BA485" s="183"/>
      <c r="BB485" s="183"/>
      <c r="BC485" s="183"/>
      <c r="BD485" s="183">
        <f t="shared" si="301"/>
        <v>0</v>
      </c>
      <c r="BE485" s="183">
        <f t="shared" si="301"/>
        <v>0</v>
      </c>
    </row>
    <row r="486" spans="2:57" ht="15.75" hidden="1">
      <c r="B486" s="163">
        <v>2025</v>
      </c>
      <c r="C486" s="163">
        <v>20</v>
      </c>
      <c r="D486" s="164"/>
      <c r="E486" s="165"/>
      <c r="F486" s="163">
        <v>1</v>
      </c>
      <c r="G486" s="163">
        <v>1</v>
      </c>
      <c r="H486" s="163">
        <v>4</v>
      </c>
      <c r="I486" s="163">
        <v>2000</v>
      </c>
      <c r="J486" s="163">
        <v>2800</v>
      </c>
      <c r="K486" s="163">
        <v>283</v>
      </c>
      <c r="L486" s="166" t="s">
        <v>44</v>
      </c>
      <c r="M486" s="167"/>
      <c r="N486" s="168" t="s">
        <v>365</v>
      </c>
      <c r="O486" s="169">
        <v>0</v>
      </c>
      <c r="P486" s="169">
        <v>0</v>
      </c>
      <c r="Q486" s="169">
        <v>0</v>
      </c>
      <c r="R486" s="170"/>
      <c r="S486" s="171"/>
      <c r="T486" s="172"/>
      <c r="U486" s="169">
        <f t="shared" ref="U486:AD486" si="302">SUM(U487:U529)</f>
        <v>0</v>
      </c>
      <c r="V486" s="169">
        <f t="shared" si="302"/>
        <v>0</v>
      </c>
      <c r="W486" s="173">
        <f t="shared" si="302"/>
        <v>0</v>
      </c>
      <c r="X486" s="173">
        <f t="shared" si="302"/>
        <v>0</v>
      </c>
      <c r="Y486" s="169">
        <f t="shared" si="302"/>
        <v>0</v>
      </c>
      <c r="Z486" s="169">
        <f t="shared" si="302"/>
        <v>0</v>
      </c>
      <c r="AA486" s="173">
        <f t="shared" si="302"/>
        <v>0</v>
      </c>
      <c r="AB486" s="173">
        <f t="shared" si="302"/>
        <v>0</v>
      </c>
      <c r="AC486" s="169">
        <f t="shared" si="302"/>
        <v>0</v>
      </c>
      <c r="AD486" s="169">
        <f t="shared" si="302"/>
        <v>0</v>
      </c>
      <c r="AE486" s="169">
        <f t="shared" si="266"/>
        <v>0</v>
      </c>
      <c r="AF486" s="169">
        <f>SUM(AF487:AF529)</f>
        <v>0</v>
      </c>
      <c r="AG486" s="169">
        <f>SUM(AG487:AG529)</f>
        <v>0</v>
      </c>
      <c r="AH486" s="169">
        <f t="shared" si="267"/>
        <v>0</v>
      </c>
      <c r="AI486" s="169">
        <f>SUM(AI487:AI529)</f>
        <v>0</v>
      </c>
      <c r="AJ486" s="169">
        <f>SUM(AJ487:AJ529)</f>
        <v>0</v>
      </c>
      <c r="AK486" s="169">
        <f t="shared" si="268"/>
        <v>0</v>
      </c>
      <c r="AL486" s="169">
        <f>SUM(AL487:AL529)</f>
        <v>0</v>
      </c>
      <c r="AM486" s="169">
        <f>SUM(AM487:AM529)</f>
        <v>0</v>
      </c>
      <c r="AN486" s="169">
        <f t="shared" si="269"/>
        <v>0</v>
      </c>
      <c r="AO486" s="169">
        <f>SUM(AO487:AO529)</f>
        <v>0</v>
      </c>
      <c r="AP486" s="169">
        <f>SUM(AP487:AP529)</f>
        <v>0</v>
      </c>
      <c r="AQ486" s="169">
        <f t="shared" si="270"/>
        <v>0</v>
      </c>
      <c r="AR486" s="169">
        <f>SUM(AR487:AR529)</f>
        <v>0</v>
      </c>
      <c r="AS486" s="169">
        <f>SUM(AS487:AS529)</f>
        <v>0</v>
      </c>
      <c r="AT486" s="169">
        <f t="shared" si="271"/>
        <v>0</v>
      </c>
      <c r="AU486" s="169">
        <f>SUM(AU487:AU529)</f>
        <v>0</v>
      </c>
      <c r="AV486" s="169">
        <f>SUM(AV487:AV529)</f>
        <v>0</v>
      </c>
      <c r="AW486" s="169">
        <f t="shared" si="272"/>
        <v>0</v>
      </c>
      <c r="AX486" s="171"/>
      <c r="AY486" s="172"/>
      <c r="AZ486" s="171"/>
      <c r="BA486" s="172"/>
      <c r="BB486" s="171"/>
      <c r="BC486" s="172"/>
      <c r="BD486" s="171"/>
      <c r="BE486" s="172"/>
    </row>
    <row r="487" spans="2:57" ht="15.75" hidden="1">
      <c r="B487" s="174">
        <v>2025</v>
      </c>
      <c r="C487" s="174">
        <v>20</v>
      </c>
      <c r="D487" s="175">
        <v>0</v>
      </c>
      <c r="E487" s="176"/>
      <c r="F487" s="174">
        <v>1</v>
      </c>
      <c r="G487" s="174">
        <v>1</v>
      </c>
      <c r="H487" s="174">
        <v>4</v>
      </c>
      <c r="I487" s="174">
        <v>2000</v>
      </c>
      <c r="J487" s="174">
        <v>2800</v>
      </c>
      <c r="K487" s="174">
        <v>283</v>
      </c>
      <c r="L487" s="177">
        <v>104</v>
      </c>
      <c r="M487" s="178">
        <v>0</v>
      </c>
      <c r="N487" s="179" t="s">
        <v>366</v>
      </c>
      <c r="O487" s="180">
        <v>0</v>
      </c>
      <c r="P487" s="180">
        <v>0</v>
      </c>
      <c r="Q487" s="181">
        <v>0</v>
      </c>
      <c r="R487" s="182" t="s">
        <v>98</v>
      </c>
      <c r="S487" s="183">
        <v>0</v>
      </c>
      <c r="T487" s="183">
        <v>0</v>
      </c>
      <c r="U487" s="180">
        <v>0</v>
      </c>
      <c r="V487" s="180">
        <v>0</v>
      </c>
      <c r="W487" s="183">
        <v>0</v>
      </c>
      <c r="X487" s="183">
        <v>0</v>
      </c>
      <c r="Y487" s="180">
        <v>0</v>
      </c>
      <c r="Z487" s="180">
        <v>0</v>
      </c>
      <c r="AA487" s="183">
        <v>0</v>
      </c>
      <c r="AB487" s="183">
        <v>0</v>
      </c>
      <c r="AC487" s="180">
        <f t="shared" ref="AC487:AD529" si="303">+O487+U487-Y487</f>
        <v>0</v>
      </c>
      <c r="AD487" s="180">
        <f t="shared" si="303"/>
        <v>0</v>
      </c>
      <c r="AE487" s="181">
        <f t="shared" si="266"/>
        <v>0</v>
      </c>
      <c r="AF487" s="180">
        <v>0</v>
      </c>
      <c r="AG487" s="180">
        <v>0</v>
      </c>
      <c r="AH487" s="181">
        <f t="shared" si="267"/>
        <v>0</v>
      </c>
      <c r="AI487" s="180">
        <v>0</v>
      </c>
      <c r="AJ487" s="180">
        <v>0</v>
      </c>
      <c r="AK487" s="181">
        <f t="shared" si="268"/>
        <v>0</v>
      </c>
      <c r="AL487" s="180">
        <v>0</v>
      </c>
      <c r="AM487" s="180">
        <v>0</v>
      </c>
      <c r="AN487" s="181">
        <f t="shared" si="269"/>
        <v>0</v>
      </c>
      <c r="AO487" s="180">
        <v>0</v>
      </c>
      <c r="AP487" s="180">
        <v>0</v>
      </c>
      <c r="AQ487" s="181">
        <f t="shared" si="270"/>
        <v>0</v>
      </c>
      <c r="AR487" s="180">
        <v>0</v>
      </c>
      <c r="AS487" s="180">
        <v>0</v>
      </c>
      <c r="AT487" s="181">
        <f t="shared" si="271"/>
        <v>0</v>
      </c>
      <c r="AU487" s="180">
        <f t="shared" ref="AU487:AV529" si="304">+AC487-AF487-AI487-AL487-AO487-AR487</f>
        <v>0</v>
      </c>
      <c r="AV487" s="180">
        <f t="shared" si="304"/>
        <v>0</v>
      </c>
      <c r="AW487" s="181">
        <f t="shared" si="272"/>
        <v>0</v>
      </c>
      <c r="AX487" s="183">
        <f t="shared" ref="AX487:AY529" si="305">+S487+W487-AA487</f>
        <v>0</v>
      </c>
      <c r="AY487" s="183">
        <f t="shared" si="305"/>
        <v>0</v>
      </c>
      <c r="AZ487" s="183"/>
      <c r="BA487" s="183"/>
      <c r="BB487" s="183"/>
      <c r="BC487" s="183"/>
      <c r="BD487" s="183">
        <f t="shared" ref="BD487:BE529" si="306">+AX487-AZ487-BB487</f>
        <v>0</v>
      </c>
      <c r="BE487" s="183">
        <f t="shared" si="306"/>
        <v>0</v>
      </c>
    </row>
    <row r="488" spans="2:57" ht="15.75" hidden="1">
      <c r="B488" s="174">
        <v>2025</v>
      </c>
      <c r="C488" s="174">
        <v>20</v>
      </c>
      <c r="D488" s="175">
        <v>0</v>
      </c>
      <c r="E488" s="176"/>
      <c r="F488" s="174">
        <v>1</v>
      </c>
      <c r="G488" s="174">
        <v>1</v>
      </c>
      <c r="H488" s="174">
        <v>4</v>
      </c>
      <c r="I488" s="174">
        <v>2000</v>
      </c>
      <c r="J488" s="174">
        <v>2800</v>
      </c>
      <c r="K488" s="174">
        <v>283</v>
      </c>
      <c r="L488" s="177">
        <v>220</v>
      </c>
      <c r="M488" s="178">
        <v>0</v>
      </c>
      <c r="N488" s="179" t="s">
        <v>367</v>
      </c>
      <c r="O488" s="180">
        <v>0</v>
      </c>
      <c r="P488" s="180">
        <v>0</v>
      </c>
      <c r="Q488" s="181">
        <v>0</v>
      </c>
      <c r="R488" s="182" t="s">
        <v>98</v>
      </c>
      <c r="S488" s="183">
        <v>0</v>
      </c>
      <c r="T488" s="183">
        <v>0</v>
      </c>
      <c r="U488" s="180">
        <v>0</v>
      </c>
      <c r="V488" s="180">
        <v>0</v>
      </c>
      <c r="W488" s="183">
        <v>0</v>
      </c>
      <c r="X488" s="183">
        <v>0</v>
      </c>
      <c r="Y488" s="180">
        <v>0</v>
      </c>
      <c r="Z488" s="180">
        <v>0</v>
      </c>
      <c r="AA488" s="183">
        <v>0</v>
      </c>
      <c r="AB488" s="183">
        <v>0</v>
      </c>
      <c r="AC488" s="180">
        <f t="shared" si="303"/>
        <v>0</v>
      </c>
      <c r="AD488" s="180">
        <f t="shared" si="303"/>
        <v>0</v>
      </c>
      <c r="AE488" s="181">
        <f t="shared" si="266"/>
        <v>0</v>
      </c>
      <c r="AF488" s="180">
        <v>0</v>
      </c>
      <c r="AG488" s="180">
        <v>0</v>
      </c>
      <c r="AH488" s="181">
        <f t="shared" si="267"/>
        <v>0</v>
      </c>
      <c r="AI488" s="180">
        <v>0</v>
      </c>
      <c r="AJ488" s="180">
        <v>0</v>
      </c>
      <c r="AK488" s="181">
        <f t="shared" si="268"/>
        <v>0</v>
      </c>
      <c r="AL488" s="180">
        <v>0</v>
      </c>
      <c r="AM488" s="180">
        <v>0</v>
      </c>
      <c r="AN488" s="181">
        <f t="shared" si="269"/>
        <v>0</v>
      </c>
      <c r="AO488" s="180">
        <v>0</v>
      </c>
      <c r="AP488" s="180">
        <v>0</v>
      </c>
      <c r="AQ488" s="181">
        <f t="shared" si="270"/>
        <v>0</v>
      </c>
      <c r="AR488" s="180">
        <v>0</v>
      </c>
      <c r="AS488" s="180">
        <v>0</v>
      </c>
      <c r="AT488" s="181">
        <f t="shared" si="271"/>
        <v>0</v>
      </c>
      <c r="AU488" s="180">
        <f t="shared" si="304"/>
        <v>0</v>
      </c>
      <c r="AV488" s="180">
        <f t="shared" si="304"/>
        <v>0</v>
      </c>
      <c r="AW488" s="181">
        <f t="shared" si="272"/>
        <v>0</v>
      </c>
      <c r="AX488" s="183">
        <f t="shared" si="305"/>
        <v>0</v>
      </c>
      <c r="AY488" s="183">
        <f t="shared" si="305"/>
        <v>0</v>
      </c>
      <c r="AZ488" s="183"/>
      <c r="BA488" s="183"/>
      <c r="BB488" s="183"/>
      <c r="BC488" s="183"/>
      <c r="BD488" s="183">
        <f t="shared" si="306"/>
        <v>0</v>
      </c>
      <c r="BE488" s="183">
        <f t="shared" si="306"/>
        <v>0</v>
      </c>
    </row>
    <row r="489" spans="2:57" ht="15.75" hidden="1">
      <c r="B489" s="174">
        <v>2025</v>
      </c>
      <c r="C489" s="174">
        <v>20</v>
      </c>
      <c r="D489" s="175">
        <v>0</v>
      </c>
      <c r="E489" s="176"/>
      <c r="F489" s="174">
        <v>1</v>
      </c>
      <c r="G489" s="174">
        <v>1</v>
      </c>
      <c r="H489" s="174">
        <v>4</v>
      </c>
      <c r="I489" s="174">
        <v>2000</v>
      </c>
      <c r="J489" s="174">
        <v>2800</v>
      </c>
      <c r="K489" s="174">
        <v>283</v>
      </c>
      <c r="L489" s="177">
        <v>224</v>
      </c>
      <c r="M489" s="178">
        <v>0</v>
      </c>
      <c r="N489" s="179" t="s">
        <v>368</v>
      </c>
      <c r="O489" s="180">
        <v>0</v>
      </c>
      <c r="P489" s="180">
        <v>0</v>
      </c>
      <c r="Q489" s="181">
        <v>0</v>
      </c>
      <c r="R489" s="182" t="s">
        <v>98</v>
      </c>
      <c r="S489" s="183">
        <v>0</v>
      </c>
      <c r="T489" s="183">
        <v>0</v>
      </c>
      <c r="U489" s="180">
        <v>0</v>
      </c>
      <c r="V489" s="180">
        <v>0</v>
      </c>
      <c r="W489" s="183">
        <v>0</v>
      </c>
      <c r="X489" s="183">
        <v>0</v>
      </c>
      <c r="Y489" s="180">
        <v>0</v>
      </c>
      <c r="Z489" s="180">
        <v>0</v>
      </c>
      <c r="AA489" s="183">
        <v>0</v>
      </c>
      <c r="AB489" s="183">
        <v>0</v>
      </c>
      <c r="AC489" s="180">
        <f t="shared" si="303"/>
        <v>0</v>
      </c>
      <c r="AD489" s="180">
        <f t="shared" si="303"/>
        <v>0</v>
      </c>
      <c r="AE489" s="181">
        <f t="shared" si="266"/>
        <v>0</v>
      </c>
      <c r="AF489" s="180">
        <v>0</v>
      </c>
      <c r="AG489" s="180">
        <v>0</v>
      </c>
      <c r="AH489" s="181">
        <f t="shared" si="267"/>
        <v>0</v>
      </c>
      <c r="AI489" s="180">
        <v>0</v>
      </c>
      <c r="AJ489" s="180">
        <v>0</v>
      </c>
      <c r="AK489" s="181">
        <f t="shared" si="268"/>
        <v>0</v>
      </c>
      <c r="AL489" s="180">
        <v>0</v>
      </c>
      <c r="AM489" s="180">
        <v>0</v>
      </c>
      <c r="AN489" s="181">
        <f t="shared" si="269"/>
        <v>0</v>
      </c>
      <c r="AO489" s="180">
        <v>0</v>
      </c>
      <c r="AP489" s="180">
        <v>0</v>
      </c>
      <c r="AQ489" s="181">
        <f t="shared" si="270"/>
        <v>0</v>
      </c>
      <c r="AR489" s="180">
        <v>0</v>
      </c>
      <c r="AS489" s="180">
        <v>0</v>
      </c>
      <c r="AT489" s="181">
        <f t="shared" si="271"/>
        <v>0</v>
      </c>
      <c r="AU489" s="180">
        <f t="shared" si="304"/>
        <v>0</v>
      </c>
      <c r="AV489" s="180">
        <f t="shared" si="304"/>
        <v>0</v>
      </c>
      <c r="AW489" s="181">
        <f t="shared" si="272"/>
        <v>0</v>
      </c>
      <c r="AX489" s="183">
        <f t="shared" si="305"/>
        <v>0</v>
      </c>
      <c r="AY489" s="183">
        <f t="shared" si="305"/>
        <v>0</v>
      </c>
      <c r="AZ489" s="183"/>
      <c r="BA489" s="183"/>
      <c r="BB489" s="183"/>
      <c r="BC489" s="183"/>
      <c r="BD489" s="183">
        <f t="shared" si="306"/>
        <v>0</v>
      </c>
      <c r="BE489" s="183">
        <f t="shared" si="306"/>
        <v>0</v>
      </c>
    </row>
    <row r="490" spans="2:57" ht="15.75" hidden="1">
      <c r="B490" s="174">
        <v>2025</v>
      </c>
      <c r="C490" s="174">
        <v>20</v>
      </c>
      <c r="D490" s="175">
        <v>0</v>
      </c>
      <c r="E490" s="176"/>
      <c r="F490" s="174">
        <v>1</v>
      </c>
      <c r="G490" s="174">
        <v>1</v>
      </c>
      <c r="H490" s="174">
        <v>4</v>
      </c>
      <c r="I490" s="174">
        <v>2000</v>
      </c>
      <c r="J490" s="174">
        <v>2800</v>
      </c>
      <c r="K490" s="174">
        <v>283</v>
      </c>
      <c r="L490" s="177">
        <v>230</v>
      </c>
      <c r="M490" s="178">
        <v>0</v>
      </c>
      <c r="N490" s="179" t="s">
        <v>369</v>
      </c>
      <c r="O490" s="180">
        <v>0</v>
      </c>
      <c r="P490" s="180">
        <v>0</v>
      </c>
      <c r="Q490" s="181">
        <v>0</v>
      </c>
      <c r="R490" s="182" t="s">
        <v>98</v>
      </c>
      <c r="S490" s="183">
        <v>0</v>
      </c>
      <c r="T490" s="183">
        <v>0</v>
      </c>
      <c r="U490" s="180">
        <v>0</v>
      </c>
      <c r="V490" s="180">
        <v>0</v>
      </c>
      <c r="W490" s="183">
        <v>0</v>
      </c>
      <c r="X490" s="183">
        <v>0</v>
      </c>
      <c r="Y490" s="180">
        <v>0</v>
      </c>
      <c r="Z490" s="180">
        <v>0</v>
      </c>
      <c r="AA490" s="183">
        <v>0</v>
      </c>
      <c r="AB490" s="183">
        <v>0</v>
      </c>
      <c r="AC490" s="180">
        <f t="shared" si="303"/>
        <v>0</v>
      </c>
      <c r="AD490" s="180">
        <f t="shared" si="303"/>
        <v>0</v>
      </c>
      <c r="AE490" s="181">
        <f t="shared" si="266"/>
        <v>0</v>
      </c>
      <c r="AF490" s="180">
        <v>0</v>
      </c>
      <c r="AG490" s="180">
        <v>0</v>
      </c>
      <c r="AH490" s="181">
        <f t="shared" si="267"/>
        <v>0</v>
      </c>
      <c r="AI490" s="180">
        <v>0</v>
      </c>
      <c r="AJ490" s="180">
        <v>0</v>
      </c>
      <c r="AK490" s="181">
        <f t="shared" si="268"/>
        <v>0</v>
      </c>
      <c r="AL490" s="180">
        <v>0</v>
      </c>
      <c r="AM490" s="180">
        <v>0</v>
      </c>
      <c r="AN490" s="181">
        <f t="shared" si="269"/>
        <v>0</v>
      </c>
      <c r="AO490" s="180">
        <v>0</v>
      </c>
      <c r="AP490" s="180">
        <v>0</v>
      </c>
      <c r="AQ490" s="181">
        <f t="shared" si="270"/>
        <v>0</v>
      </c>
      <c r="AR490" s="180">
        <v>0</v>
      </c>
      <c r="AS490" s="180">
        <v>0</v>
      </c>
      <c r="AT490" s="181">
        <f t="shared" si="271"/>
        <v>0</v>
      </c>
      <c r="AU490" s="180">
        <f t="shared" si="304"/>
        <v>0</v>
      </c>
      <c r="AV490" s="180">
        <f t="shared" si="304"/>
        <v>0</v>
      </c>
      <c r="AW490" s="181">
        <f t="shared" si="272"/>
        <v>0</v>
      </c>
      <c r="AX490" s="183">
        <f t="shared" si="305"/>
        <v>0</v>
      </c>
      <c r="AY490" s="183">
        <f t="shared" si="305"/>
        <v>0</v>
      </c>
      <c r="AZ490" s="183"/>
      <c r="BA490" s="183"/>
      <c r="BB490" s="183"/>
      <c r="BC490" s="183"/>
      <c r="BD490" s="183">
        <f t="shared" si="306"/>
        <v>0</v>
      </c>
      <c r="BE490" s="183">
        <f t="shared" si="306"/>
        <v>0</v>
      </c>
    </row>
    <row r="491" spans="2:57" ht="15.75" hidden="1">
      <c r="B491" s="174">
        <v>2025</v>
      </c>
      <c r="C491" s="174">
        <v>20</v>
      </c>
      <c r="D491" s="175">
        <v>0</v>
      </c>
      <c r="E491" s="176"/>
      <c r="F491" s="174">
        <v>1</v>
      </c>
      <c r="G491" s="174">
        <v>1</v>
      </c>
      <c r="H491" s="174">
        <v>4</v>
      </c>
      <c r="I491" s="174">
        <v>2000</v>
      </c>
      <c r="J491" s="174">
        <v>2800</v>
      </c>
      <c r="K491" s="174">
        <v>283</v>
      </c>
      <c r="L491" s="177">
        <v>258</v>
      </c>
      <c r="M491" s="178">
        <v>0</v>
      </c>
      <c r="N491" s="179" t="s">
        <v>370</v>
      </c>
      <c r="O491" s="180">
        <v>0</v>
      </c>
      <c r="P491" s="180">
        <v>0</v>
      </c>
      <c r="Q491" s="181">
        <v>0</v>
      </c>
      <c r="R491" s="182" t="s">
        <v>98</v>
      </c>
      <c r="S491" s="183">
        <v>0</v>
      </c>
      <c r="T491" s="183">
        <v>0</v>
      </c>
      <c r="U491" s="180">
        <v>0</v>
      </c>
      <c r="V491" s="180">
        <v>0</v>
      </c>
      <c r="W491" s="183">
        <v>0</v>
      </c>
      <c r="X491" s="183">
        <v>0</v>
      </c>
      <c r="Y491" s="180">
        <v>0</v>
      </c>
      <c r="Z491" s="180">
        <v>0</v>
      </c>
      <c r="AA491" s="183">
        <v>0</v>
      </c>
      <c r="AB491" s="183">
        <v>0</v>
      </c>
      <c r="AC491" s="180">
        <f t="shared" si="303"/>
        <v>0</v>
      </c>
      <c r="AD491" s="180">
        <f t="shared" si="303"/>
        <v>0</v>
      </c>
      <c r="AE491" s="181">
        <f t="shared" si="266"/>
        <v>0</v>
      </c>
      <c r="AF491" s="180">
        <v>0</v>
      </c>
      <c r="AG491" s="180">
        <v>0</v>
      </c>
      <c r="AH491" s="181">
        <f t="shared" si="267"/>
        <v>0</v>
      </c>
      <c r="AI491" s="180">
        <v>0</v>
      </c>
      <c r="AJ491" s="180">
        <v>0</v>
      </c>
      <c r="AK491" s="181">
        <f t="shared" si="268"/>
        <v>0</v>
      </c>
      <c r="AL491" s="180">
        <v>0</v>
      </c>
      <c r="AM491" s="180">
        <v>0</v>
      </c>
      <c r="AN491" s="181">
        <f t="shared" si="269"/>
        <v>0</v>
      </c>
      <c r="AO491" s="180">
        <v>0</v>
      </c>
      <c r="AP491" s="180">
        <v>0</v>
      </c>
      <c r="AQ491" s="181">
        <f t="shared" si="270"/>
        <v>0</v>
      </c>
      <c r="AR491" s="180">
        <v>0</v>
      </c>
      <c r="AS491" s="180">
        <v>0</v>
      </c>
      <c r="AT491" s="181">
        <f t="shared" si="271"/>
        <v>0</v>
      </c>
      <c r="AU491" s="180">
        <f t="shared" si="304"/>
        <v>0</v>
      </c>
      <c r="AV491" s="180">
        <f t="shared" si="304"/>
        <v>0</v>
      </c>
      <c r="AW491" s="181">
        <f t="shared" si="272"/>
        <v>0</v>
      </c>
      <c r="AX491" s="183">
        <f t="shared" si="305"/>
        <v>0</v>
      </c>
      <c r="AY491" s="183">
        <f t="shared" si="305"/>
        <v>0</v>
      </c>
      <c r="AZ491" s="183"/>
      <c r="BA491" s="183"/>
      <c r="BB491" s="183"/>
      <c r="BC491" s="183"/>
      <c r="BD491" s="183">
        <f t="shared" si="306"/>
        <v>0</v>
      </c>
      <c r="BE491" s="183">
        <f t="shared" si="306"/>
        <v>0</v>
      </c>
    </row>
    <row r="492" spans="2:57" ht="15.75" hidden="1">
      <c r="B492" s="174">
        <v>2025</v>
      </c>
      <c r="C492" s="174">
        <v>20</v>
      </c>
      <c r="D492" s="175">
        <v>0</v>
      </c>
      <c r="E492" s="176"/>
      <c r="F492" s="174">
        <v>1</v>
      </c>
      <c r="G492" s="174">
        <v>1</v>
      </c>
      <c r="H492" s="174">
        <v>4</v>
      </c>
      <c r="I492" s="174">
        <v>2000</v>
      </c>
      <c r="J492" s="174">
        <v>2800</v>
      </c>
      <c r="K492" s="174">
        <v>283</v>
      </c>
      <c r="L492" s="177">
        <v>291</v>
      </c>
      <c r="M492" s="178">
        <v>0</v>
      </c>
      <c r="N492" s="179" t="s">
        <v>371</v>
      </c>
      <c r="O492" s="180">
        <v>0</v>
      </c>
      <c r="P492" s="180">
        <v>0</v>
      </c>
      <c r="Q492" s="181">
        <v>0</v>
      </c>
      <c r="R492" s="182" t="s">
        <v>98</v>
      </c>
      <c r="S492" s="183">
        <v>0</v>
      </c>
      <c r="T492" s="183">
        <v>0</v>
      </c>
      <c r="U492" s="180">
        <v>0</v>
      </c>
      <c r="V492" s="180">
        <v>0</v>
      </c>
      <c r="W492" s="183">
        <v>0</v>
      </c>
      <c r="X492" s="183">
        <v>0</v>
      </c>
      <c r="Y492" s="180">
        <v>0</v>
      </c>
      <c r="Z492" s="180">
        <v>0</v>
      </c>
      <c r="AA492" s="183">
        <v>0</v>
      </c>
      <c r="AB492" s="183">
        <v>0</v>
      </c>
      <c r="AC492" s="180">
        <f t="shared" si="303"/>
        <v>0</v>
      </c>
      <c r="AD492" s="180">
        <f t="shared" si="303"/>
        <v>0</v>
      </c>
      <c r="AE492" s="181">
        <f t="shared" ref="AE492:AE555" si="307">+AC492+AD492</f>
        <v>0</v>
      </c>
      <c r="AF492" s="180">
        <v>0</v>
      </c>
      <c r="AG492" s="180">
        <v>0</v>
      </c>
      <c r="AH492" s="181">
        <f t="shared" ref="AH492:AH555" si="308">+AF492+AG492</f>
        <v>0</v>
      </c>
      <c r="AI492" s="180">
        <v>0</v>
      </c>
      <c r="AJ492" s="180">
        <v>0</v>
      </c>
      <c r="AK492" s="181">
        <f t="shared" ref="AK492:AK555" si="309">+AI492+AJ492</f>
        <v>0</v>
      </c>
      <c r="AL492" s="180">
        <v>0</v>
      </c>
      <c r="AM492" s="180">
        <v>0</v>
      </c>
      <c r="AN492" s="181">
        <f t="shared" ref="AN492:AN555" si="310">+AL492+AM492</f>
        <v>0</v>
      </c>
      <c r="AO492" s="180">
        <v>0</v>
      </c>
      <c r="AP492" s="180">
        <v>0</v>
      </c>
      <c r="AQ492" s="181">
        <f t="shared" ref="AQ492:AQ555" si="311">+AO492+AP492</f>
        <v>0</v>
      </c>
      <c r="AR492" s="180">
        <v>0</v>
      </c>
      <c r="AS492" s="180">
        <v>0</v>
      </c>
      <c r="AT492" s="181">
        <f t="shared" ref="AT492:AT555" si="312">+AR492+AS492</f>
        <v>0</v>
      </c>
      <c r="AU492" s="180">
        <f t="shared" si="304"/>
        <v>0</v>
      </c>
      <c r="AV492" s="180">
        <f t="shared" si="304"/>
        <v>0</v>
      </c>
      <c r="AW492" s="181">
        <f t="shared" ref="AW492:AW555" si="313">+AU492+AV492</f>
        <v>0</v>
      </c>
      <c r="AX492" s="183">
        <f t="shared" si="305"/>
        <v>0</v>
      </c>
      <c r="AY492" s="183">
        <f t="shared" si="305"/>
        <v>0</v>
      </c>
      <c r="AZ492" s="183"/>
      <c r="BA492" s="183"/>
      <c r="BB492" s="183"/>
      <c r="BC492" s="183"/>
      <c r="BD492" s="183">
        <f t="shared" si="306"/>
        <v>0</v>
      </c>
      <c r="BE492" s="183">
        <f t="shared" si="306"/>
        <v>0</v>
      </c>
    </row>
    <row r="493" spans="2:57" ht="15.75" hidden="1">
      <c r="B493" s="174">
        <v>2025</v>
      </c>
      <c r="C493" s="174">
        <v>20</v>
      </c>
      <c r="D493" s="175">
        <v>0</v>
      </c>
      <c r="E493" s="176"/>
      <c r="F493" s="174">
        <v>1</v>
      </c>
      <c r="G493" s="174">
        <v>1</v>
      </c>
      <c r="H493" s="174">
        <v>4</v>
      </c>
      <c r="I493" s="174">
        <v>2000</v>
      </c>
      <c r="J493" s="174">
        <v>2800</v>
      </c>
      <c r="K493" s="174">
        <v>283</v>
      </c>
      <c r="L493" s="177">
        <v>293</v>
      </c>
      <c r="M493" s="178">
        <v>0</v>
      </c>
      <c r="N493" s="179" t="s">
        <v>372</v>
      </c>
      <c r="O493" s="180">
        <v>0</v>
      </c>
      <c r="P493" s="180">
        <v>0</v>
      </c>
      <c r="Q493" s="181">
        <v>0</v>
      </c>
      <c r="R493" s="182" t="s">
        <v>98</v>
      </c>
      <c r="S493" s="183">
        <v>0</v>
      </c>
      <c r="T493" s="183">
        <v>0</v>
      </c>
      <c r="U493" s="180">
        <v>0</v>
      </c>
      <c r="V493" s="180">
        <v>0</v>
      </c>
      <c r="W493" s="183">
        <v>0</v>
      </c>
      <c r="X493" s="183">
        <v>0</v>
      </c>
      <c r="Y493" s="180">
        <v>0</v>
      </c>
      <c r="Z493" s="180">
        <v>0</v>
      </c>
      <c r="AA493" s="183">
        <v>0</v>
      </c>
      <c r="AB493" s="183">
        <v>0</v>
      </c>
      <c r="AC493" s="180">
        <f t="shared" si="303"/>
        <v>0</v>
      </c>
      <c r="AD493" s="180">
        <f t="shared" si="303"/>
        <v>0</v>
      </c>
      <c r="AE493" s="181">
        <f t="shared" si="307"/>
        <v>0</v>
      </c>
      <c r="AF493" s="180">
        <v>0</v>
      </c>
      <c r="AG493" s="180">
        <v>0</v>
      </c>
      <c r="AH493" s="181">
        <f t="shared" si="308"/>
        <v>0</v>
      </c>
      <c r="AI493" s="180">
        <v>0</v>
      </c>
      <c r="AJ493" s="180">
        <v>0</v>
      </c>
      <c r="AK493" s="181">
        <f t="shared" si="309"/>
        <v>0</v>
      </c>
      <c r="AL493" s="180">
        <v>0</v>
      </c>
      <c r="AM493" s="180">
        <v>0</v>
      </c>
      <c r="AN493" s="181">
        <f t="shared" si="310"/>
        <v>0</v>
      </c>
      <c r="AO493" s="180">
        <v>0</v>
      </c>
      <c r="AP493" s="180">
        <v>0</v>
      </c>
      <c r="AQ493" s="181">
        <f t="shared" si="311"/>
        <v>0</v>
      </c>
      <c r="AR493" s="180">
        <v>0</v>
      </c>
      <c r="AS493" s="180">
        <v>0</v>
      </c>
      <c r="AT493" s="181">
        <f t="shared" si="312"/>
        <v>0</v>
      </c>
      <c r="AU493" s="180">
        <f t="shared" si="304"/>
        <v>0</v>
      </c>
      <c r="AV493" s="180">
        <f t="shared" si="304"/>
        <v>0</v>
      </c>
      <c r="AW493" s="181">
        <f t="shared" si="313"/>
        <v>0</v>
      </c>
      <c r="AX493" s="183">
        <f t="shared" si="305"/>
        <v>0</v>
      </c>
      <c r="AY493" s="183">
        <f t="shared" si="305"/>
        <v>0</v>
      </c>
      <c r="AZ493" s="183"/>
      <c r="BA493" s="183"/>
      <c r="BB493" s="183"/>
      <c r="BC493" s="183"/>
      <c r="BD493" s="183">
        <f t="shared" si="306"/>
        <v>0</v>
      </c>
      <c r="BE493" s="183">
        <f t="shared" si="306"/>
        <v>0</v>
      </c>
    </row>
    <row r="494" spans="2:57" ht="15.75" hidden="1">
      <c r="B494" s="174">
        <v>2025</v>
      </c>
      <c r="C494" s="174">
        <v>20</v>
      </c>
      <c r="D494" s="175">
        <v>0</v>
      </c>
      <c r="E494" s="176"/>
      <c r="F494" s="174">
        <v>1</v>
      </c>
      <c r="G494" s="174">
        <v>1</v>
      </c>
      <c r="H494" s="174">
        <v>4</v>
      </c>
      <c r="I494" s="174">
        <v>2000</v>
      </c>
      <c r="J494" s="174">
        <v>2800</v>
      </c>
      <c r="K494" s="174">
        <v>283</v>
      </c>
      <c r="L494" s="177">
        <v>298</v>
      </c>
      <c r="M494" s="178">
        <v>0</v>
      </c>
      <c r="N494" s="179" t="s">
        <v>373</v>
      </c>
      <c r="O494" s="180">
        <v>0</v>
      </c>
      <c r="P494" s="180">
        <v>0</v>
      </c>
      <c r="Q494" s="181">
        <v>0</v>
      </c>
      <c r="R494" s="182" t="s">
        <v>98</v>
      </c>
      <c r="S494" s="183">
        <v>0</v>
      </c>
      <c r="T494" s="183">
        <v>0</v>
      </c>
      <c r="U494" s="180">
        <v>0</v>
      </c>
      <c r="V494" s="180">
        <v>0</v>
      </c>
      <c r="W494" s="183">
        <v>0</v>
      </c>
      <c r="X494" s="183">
        <v>0</v>
      </c>
      <c r="Y494" s="180">
        <v>0</v>
      </c>
      <c r="Z494" s="180">
        <v>0</v>
      </c>
      <c r="AA494" s="183">
        <v>0</v>
      </c>
      <c r="AB494" s="183">
        <v>0</v>
      </c>
      <c r="AC494" s="180">
        <f t="shared" si="303"/>
        <v>0</v>
      </c>
      <c r="AD494" s="180">
        <f t="shared" si="303"/>
        <v>0</v>
      </c>
      <c r="AE494" s="181">
        <f t="shared" si="307"/>
        <v>0</v>
      </c>
      <c r="AF494" s="180">
        <v>0</v>
      </c>
      <c r="AG494" s="180">
        <v>0</v>
      </c>
      <c r="AH494" s="181">
        <f t="shared" si="308"/>
        <v>0</v>
      </c>
      <c r="AI494" s="180">
        <v>0</v>
      </c>
      <c r="AJ494" s="180">
        <v>0</v>
      </c>
      <c r="AK494" s="181">
        <f t="shared" si="309"/>
        <v>0</v>
      </c>
      <c r="AL494" s="180">
        <v>0</v>
      </c>
      <c r="AM494" s="180">
        <v>0</v>
      </c>
      <c r="AN494" s="181">
        <f t="shared" si="310"/>
        <v>0</v>
      </c>
      <c r="AO494" s="180">
        <v>0</v>
      </c>
      <c r="AP494" s="180">
        <v>0</v>
      </c>
      <c r="AQ494" s="181">
        <f t="shared" si="311"/>
        <v>0</v>
      </c>
      <c r="AR494" s="180">
        <v>0</v>
      </c>
      <c r="AS494" s="180">
        <v>0</v>
      </c>
      <c r="AT494" s="181">
        <f t="shared" si="312"/>
        <v>0</v>
      </c>
      <c r="AU494" s="180">
        <f t="shared" si="304"/>
        <v>0</v>
      </c>
      <c r="AV494" s="180">
        <f t="shared" si="304"/>
        <v>0</v>
      </c>
      <c r="AW494" s="181">
        <f t="shared" si="313"/>
        <v>0</v>
      </c>
      <c r="AX494" s="183">
        <f t="shared" si="305"/>
        <v>0</v>
      </c>
      <c r="AY494" s="183">
        <f t="shared" si="305"/>
        <v>0</v>
      </c>
      <c r="AZ494" s="183"/>
      <c r="BA494" s="183"/>
      <c r="BB494" s="183"/>
      <c r="BC494" s="183"/>
      <c r="BD494" s="183">
        <f t="shared" si="306"/>
        <v>0</v>
      </c>
      <c r="BE494" s="183">
        <f t="shared" si="306"/>
        <v>0</v>
      </c>
    </row>
    <row r="495" spans="2:57" ht="15.75" hidden="1">
      <c r="B495" s="174">
        <v>2025</v>
      </c>
      <c r="C495" s="174">
        <v>20</v>
      </c>
      <c r="D495" s="175">
        <v>0</v>
      </c>
      <c r="E495" s="176"/>
      <c r="F495" s="174">
        <v>1</v>
      </c>
      <c r="G495" s="174">
        <v>1</v>
      </c>
      <c r="H495" s="174">
        <v>4</v>
      </c>
      <c r="I495" s="174">
        <v>2000</v>
      </c>
      <c r="J495" s="174">
        <v>2800</v>
      </c>
      <c r="K495" s="174">
        <v>283</v>
      </c>
      <c r="L495" s="177">
        <v>311</v>
      </c>
      <c r="M495" s="178">
        <v>0</v>
      </c>
      <c r="N495" s="179" t="s">
        <v>374</v>
      </c>
      <c r="O495" s="180">
        <v>0</v>
      </c>
      <c r="P495" s="180">
        <v>0</v>
      </c>
      <c r="Q495" s="181">
        <v>0</v>
      </c>
      <c r="R495" s="182" t="s">
        <v>98</v>
      </c>
      <c r="S495" s="183">
        <v>0</v>
      </c>
      <c r="T495" s="183">
        <v>0</v>
      </c>
      <c r="U495" s="180">
        <v>0</v>
      </c>
      <c r="V495" s="180">
        <v>0</v>
      </c>
      <c r="W495" s="183">
        <v>0</v>
      </c>
      <c r="X495" s="183">
        <v>0</v>
      </c>
      <c r="Y495" s="180">
        <v>0</v>
      </c>
      <c r="Z495" s="180">
        <v>0</v>
      </c>
      <c r="AA495" s="183">
        <v>0</v>
      </c>
      <c r="AB495" s="183">
        <v>0</v>
      </c>
      <c r="AC495" s="180">
        <f t="shared" si="303"/>
        <v>0</v>
      </c>
      <c r="AD495" s="180">
        <f t="shared" si="303"/>
        <v>0</v>
      </c>
      <c r="AE495" s="181">
        <f t="shared" si="307"/>
        <v>0</v>
      </c>
      <c r="AF495" s="180">
        <v>0</v>
      </c>
      <c r="AG495" s="180">
        <v>0</v>
      </c>
      <c r="AH495" s="181">
        <f t="shared" si="308"/>
        <v>0</v>
      </c>
      <c r="AI495" s="180">
        <v>0</v>
      </c>
      <c r="AJ495" s="180">
        <v>0</v>
      </c>
      <c r="AK495" s="181">
        <f t="shared" si="309"/>
        <v>0</v>
      </c>
      <c r="AL495" s="180">
        <v>0</v>
      </c>
      <c r="AM495" s="180">
        <v>0</v>
      </c>
      <c r="AN495" s="181">
        <f t="shared" si="310"/>
        <v>0</v>
      </c>
      <c r="AO495" s="180">
        <v>0</v>
      </c>
      <c r="AP495" s="180">
        <v>0</v>
      </c>
      <c r="AQ495" s="181">
        <f t="shared" si="311"/>
        <v>0</v>
      </c>
      <c r="AR495" s="180">
        <v>0</v>
      </c>
      <c r="AS495" s="180">
        <v>0</v>
      </c>
      <c r="AT495" s="181">
        <f t="shared" si="312"/>
        <v>0</v>
      </c>
      <c r="AU495" s="180">
        <f t="shared" si="304"/>
        <v>0</v>
      </c>
      <c r="AV495" s="180">
        <f t="shared" si="304"/>
        <v>0</v>
      </c>
      <c r="AW495" s="181">
        <f t="shared" si="313"/>
        <v>0</v>
      </c>
      <c r="AX495" s="183">
        <f t="shared" si="305"/>
        <v>0</v>
      </c>
      <c r="AY495" s="183">
        <f t="shared" si="305"/>
        <v>0</v>
      </c>
      <c r="AZ495" s="183"/>
      <c r="BA495" s="183"/>
      <c r="BB495" s="183"/>
      <c r="BC495" s="183"/>
      <c r="BD495" s="183">
        <f t="shared" si="306"/>
        <v>0</v>
      </c>
      <c r="BE495" s="183">
        <f t="shared" si="306"/>
        <v>0</v>
      </c>
    </row>
    <row r="496" spans="2:57" ht="15.75" hidden="1">
      <c r="B496" s="174">
        <v>2025</v>
      </c>
      <c r="C496" s="174">
        <v>20</v>
      </c>
      <c r="D496" s="175">
        <v>0</v>
      </c>
      <c r="E496" s="176"/>
      <c r="F496" s="174">
        <v>1</v>
      </c>
      <c r="G496" s="174">
        <v>1</v>
      </c>
      <c r="H496" s="174">
        <v>4</v>
      </c>
      <c r="I496" s="174">
        <v>2000</v>
      </c>
      <c r="J496" s="174">
        <v>2800</v>
      </c>
      <c r="K496" s="174">
        <v>283</v>
      </c>
      <c r="L496" s="177">
        <v>325</v>
      </c>
      <c r="M496" s="178">
        <v>0</v>
      </c>
      <c r="N496" s="179" t="s">
        <v>375</v>
      </c>
      <c r="O496" s="180">
        <v>0</v>
      </c>
      <c r="P496" s="180">
        <v>0</v>
      </c>
      <c r="Q496" s="181">
        <v>0</v>
      </c>
      <c r="R496" s="182" t="s">
        <v>318</v>
      </c>
      <c r="S496" s="183">
        <v>0</v>
      </c>
      <c r="T496" s="183">
        <v>0</v>
      </c>
      <c r="U496" s="180">
        <v>0</v>
      </c>
      <c r="V496" s="180">
        <v>0</v>
      </c>
      <c r="W496" s="183">
        <v>0</v>
      </c>
      <c r="X496" s="183">
        <v>0</v>
      </c>
      <c r="Y496" s="180">
        <v>0</v>
      </c>
      <c r="Z496" s="180">
        <v>0</v>
      </c>
      <c r="AA496" s="183">
        <v>0</v>
      </c>
      <c r="AB496" s="183">
        <v>0</v>
      </c>
      <c r="AC496" s="180">
        <f t="shared" si="303"/>
        <v>0</v>
      </c>
      <c r="AD496" s="180">
        <f t="shared" si="303"/>
        <v>0</v>
      </c>
      <c r="AE496" s="181">
        <f t="shared" si="307"/>
        <v>0</v>
      </c>
      <c r="AF496" s="180">
        <v>0</v>
      </c>
      <c r="AG496" s="180">
        <v>0</v>
      </c>
      <c r="AH496" s="181">
        <f t="shared" si="308"/>
        <v>0</v>
      </c>
      <c r="AI496" s="180">
        <v>0</v>
      </c>
      <c r="AJ496" s="180">
        <v>0</v>
      </c>
      <c r="AK496" s="181">
        <f t="shared" si="309"/>
        <v>0</v>
      </c>
      <c r="AL496" s="180">
        <v>0</v>
      </c>
      <c r="AM496" s="180">
        <v>0</v>
      </c>
      <c r="AN496" s="181">
        <f t="shared" si="310"/>
        <v>0</v>
      </c>
      <c r="AO496" s="180">
        <v>0</v>
      </c>
      <c r="AP496" s="180">
        <v>0</v>
      </c>
      <c r="AQ496" s="181">
        <f t="shared" si="311"/>
        <v>0</v>
      </c>
      <c r="AR496" s="180">
        <v>0</v>
      </c>
      <c r="AS496" s="180">
        <v>0</v>
      </c>
      <c r="AT496" s="181">
        <f t="shared" si="312"/>
        <v>0</v>
      </c>
      <c r="AU496" s="180">
        <f t="shared" si="304"/>
        <v>0</v>
      </c>
      <c r="AV496" s="180">
        <f t="shared" si="304"/>
        <v>0</v>
      </c>
      <c r="AW496" s="181">
        <f t="shared" si="313"/>
        <v>0</v>
      </c>
      <c r="AX496" s="183">
        <f t="shared" si="305"/>
        <v>0</v>
      </c>
      <c r="AY496" s="183">
        <f t="shared" si="305"/>
        <v>0</v>
      </c>
      <c r="AZ496" s="183"/>
      <c r="BA496" s="183"/>
      <c r="BB496" s="183"/>
      <c r="BC496" s="183"/>
      <c r="BD496" s="183">
        <f t="shared" si="306"/>
        <v>0</v>
      </c>
      <c r="BE496" s="183">
        <f t="shared" si="306"/>
        <v>0</v>
      </c>
    </row>
    <row r="497" spans="2:57" ht="15.75" hidden="1">
      <c r="B497" s="174">
        <v>2025</v>
      </c>
      <c r="C497" s="174">
        <v>20</v>
      </c>
      <c r="D497" s="175">
        <v>0</v>
      </c>
      <c r="E497" s="176"/>
      <c r="F497" s="174">
        <v>1</v>
      </c>
      <c r="G497" s="174">
        <v>1</v>
      </c>
      <c r="H497" s="174">
        <v>4</v>
      </c>
      <c r="I497" s="174">
        <v>2000</v>
      </c>
      <c r="J497" s="174">
        <v>2800</v>
      </c>
      <c r="K497" s="174">
        <v>283</v>
      </c>
      <c r="L497" s="177">
        <v>420</v>
      </c>
      <c r="M497" s="178">
        <v>0</v>
      </c>
      <c r="N497" s="179" t="s">
        <v>376</v>
      </c>
      <c r="O497" s="180">
        <v>0</v>
      </c>
      <c r="P497" s="180">
        <v>0</v>
      </c>
      <c r="Q497" s="181">
        <v>0</v>
      </c>
      <c r="R497" s="182" t="s">
        <v>98</v>
      </c>
      <c r="S497" s="183">
        <v>0</v>
      </c>
      <c r="T497" s="183">
        <v>0</v>
      </c>
      <c r="U497" s="180">
        <v>0</v>
      </c>
      <c r="V497" s="180">
        <v>0</v>
      </c>
      <c r="W497" s="183">
        <v>0</v>
      </c>
      <c r="X497" s="183">
        <v>0</v>
      </c>
      <c r="Y497" s="180">
        <v>0</v>
      </c>
      <c r="Z497" s="180">
        <v>0</v>
      </c>
      <c r="AA497" s="183">
        <v>0</v>
      </c>
      <c r="AB497" s="183">
        <v>0</v>
      </c>
      <c r="AC497" s="180">
        <f t="shared" si="303"/>
        <v>0</v>
      </c>
      <c r="AD497" s="180">
        <f t="shared" si="303"/>
        <v>0</v>
      </c>
      <c r="AE497" s="181">
        <f t="shared" si="307"/>
        <v>0</v>
      </c>
      <c r="AF497" s="180">
        <v>0</v>
      </c>
      <c r="AG497" s="180">
        <v>0</v>
      </c>
      <c r="AH497" s="181">
        <f t="shared" si="308"/>
        <v>0</v>
      </c>
      <c r="AI497" s="180">
        <v>0</v>
      </c>
      <c r="AJ497" s="180">
        <v>0</v>
      </c>
      <c r="AK497" s="181">
        <f t="shared" si="309"/>
        <v>0</v>
      </c>
      <c r="AL497" s="180">
        <v>0</v>
      </c>
      <c r="AM497" s="180">
        <v>0</v>
      </c>
      <c r="AN497" s="181">
        <f t="shared" si="310"/>
        <v>0</v>
      </c>
      <c r="AO497" s="180">
        <v>0</v>
      </c>
      <c r="AP497" s="180">
        <v>0</v>
      </c>
      <c r="AQ497" s="181">
        <f t="shared" si="311"/>
        <v>0</v>
      </c>
      <c r="AR497" s="180">
        <v>0</v>
      </c>
      <c r="AS497" s="180">
        <v>0</v>
      </c>
      <c r="AT497" s="181">
        <f t="shared" si="312"/>
        <v>0</v>
      </c>
      <c r="AU497" s="180">
        <f t="shared" si="304"/>
        <v>0</v>
      </c>
      <c r="AV497" s="180">
        <f t="shared" si="304"/>
        <v>0</v>
      </c>
      <c r="AW497" s="181">
        <f t="shared" si="313"/>
        <v>0</v>
      </c>
      <c r="AX497" s="183">
        <f t="shared" si="305"/>
        <v>0</v>
      </c>
      <c r="AY497" s="183">
        <f t="shared" si="305"/>
        <v>0</v>
      </c>
      <c r="AZ497" s="183"/>
      <c r="BA497" s="183"/>
      <c r="BB497" s="183"/>
      <c r="BC497" s="183"/>
      <c r="BD497" s="183">
        <f t="shared" si="306"/>
        <v>0</v>
      </c>
      <c r="BE497" s="183">
        <f t="shared" si="306"/>
        <v>0</v>
      </c>
    </row>
    <row r="498" spans="2:57" ht="15.75" hidden="1">
      <c r="B498" s="174">
        <v>2025</v>
      </c>
      <c r="C498" s="174">
        <v>20</v>
      </c>
      <c r="D498" s="175">
        <v>0</v>
      </c>
      <c r="E498" s="176"/>
      <c r="F498" s="174">
        <v>1</v>
      </c>
      <c r="G498" s="174">
        <v>1</v>
      </c>
      <c r="H498" s="174">
        <v>4</v>
      </c>
      <c r="I498" s="174">
        <v>2000</v>
      </c>
      <c r="J498" s="174">
        <v>2800</v>
      </c>
      <c r="K498" s="174">
        <v>283</v>
      </c>
      <c r="L498" s="177">
        <v>426</v>
      </c>
      <c r="M498" s="178">
        <v>0</v>
      </c>
      <c r="N498" s="179" t="s">
        <v>377</v>
      </c>
      <c r="O498" s="180">
        <v>0</v>
      </c>
      <c r="P498" s="180">
        <v>0</v>
      </c>
      <c r="Q498" s="181">
        <v>0</v>
      </c>
      <c r="R498" s="182" t="s">
        <v>98</v>
      </c>
      <c r="S498" s="183">
        <v>0</v>
      </c>
      <c r="T498" s="183">
        <v>0</v>
      </c>
      <c r="U498" s="180">
        <v>0</v>
      </c>
      <c r="V498" s="180">
        <v>0</v>
      </c>
      <c r="W498" s="183">
        <v>0</v>
      </c>
      <c r="X498" s="183">
        <v>0</v>
      </c>
      <c r="Y498" s="180">
        <v>0</v>
      </c>
      <c r="Z498" s="180">
        <v>0</v>
      </c>
      <c r="AA498" s="183">
        <v>0</v>
      </c>
      <c r="AB498" s="183">
        <v>0</v>
      </c>
      <c r="AC498" s="180">
        <f t="shared" si="303"/>
        <v>0</v>
      </c>
      <c r="AD498" s="180">
        <f t="shared" si="303"/>
        <v>0</v>
      </c>
      <c r="AE498" s="181">
        <f t="shared" si="307"/>
        <v>0</v>
      </c>
      <c r="AF498" s="180">
        <v>0</v>
      </c>
      <c r="AG498" s="180">
        <v>0</v>
      </c>
      <c r="AH498" s="181">
        <f t="shared" si="308"/>
        <v>0</v>
      </c>
      <c r="AI498" s="180">
        <v>0</v>
      </c>
      <c r="AJ498" s="180">
        <v>0</v>
      </c>
      <c r="AK498" s="181">
        <f t="shared" si="309"/>
        <v>0</v>
      </c>
      <c r="AL498" s="180">
        <v>0</v>
      </c>
      <c r="AM498" s="180">
        <v>0</v>
      </c>
      <c r="AN498" s="181">
        <f t="shared" si="310"/>
        <v>0</v>
      </c>
      <c r="AO498" s="180">
        <v>0</v>
      </c>
      <c r="AP498" s="180">
        <v>0</v>
      </c>
      <c r="AQ498" s="181">
        <f t="shared" si="311"/>
        <v>0</v>
      </c>
      <c r="AR498" s="180">
        <v>0</v>
      </c>
      <c r="AS498" s="180">
        <v>0</v>
      </c>
      <c r="AT498" s="181">
        <f t="shared" si="312"/>
        <v>0</v>
      </c>
      <c r="AU498" s="180">
        <f t="shared" si="304"/>
        <v>0</v>
      </c>
      <c r="AV498" s="180">
        <f t="shared" si="304"/>
        <v>0</v>
      </c>
      <c r="AW498" s="181">
        <f t="shared" si="313"/>
        <v>0</v>
      </c>
      <c r="AX498" s="183">
        <f t="shared" si="305"/>
        <v>0</v>
      </c>
      <c r="AY498" s="183">
        <f t="shared" si="305"/>
        <v>0</v>
      </c>
      <c r="AZ498" s="183"/>
      <c r="BA498" s="183"/>
      <c r="BB498" s="183"/>
      <c r="BC498" s="183"/>
      <c r="BD498" s="183">
        <f t="shared" si="306"/>
        <v>0</v>
      </c>
      <c r="BE498" s="183">
        <f t="shared" si="306"/>
        <v>0</v>
      </c>
    </row>
    <row r="499" spans="2:57" ht="15.75" hidden="1">
      <c r="B499" s="174">
        <v>2025</v>
      </c>
      <c r="C499" s="174">
        <v>20</v>
      </c>
      <c r="D499" s="175">
        <v>0</v>
      </c>
      <c r="E499" s="176"/>
      <c r="F499" s="174">
        <v>1</v>
      </c>
      <c r="G499" s="174">
        <v>1</v>
      </c>
      <c r="H499" s="174">
        <v>4</v>
      </c>
      <c r="I499" s="174">
        <v>2000</v>
      </c>
      <c r="J499" s="174">
        <v>2800</v>
      </c>
      <c r="K499" s="174">
        <v>283</v>
      </c>
      <c r="L499" s="177">
        <v>492</v>
      </c>
      <c r="M499" s="178">
        <v>0</v>
      </c>
      <c r="N499" s="179" t="s">
        <v>378</v>
      </c>
      <c r="O499" s="180">
        <v>0</v>
      </c>
      <c r="P499" s="180">
        <v>0</v>
      </c>
      <c r="Q499" s="181">
        <v>0</v>
      </c>
      <c r="R499" s="182" t="s">
        <v>98</v>
      </c>
      <c r="S499" s="183">
        <v>0</v>
      </c>
      <c r="T499" s="183">
        <v>0</v>
      </c>
      <c r="U499" s="180">
        <v>0</v>
      </c>
      <c r="V499" s="180">
        <v>0</v>
      </c>
      <c r="W499" s="183">
        <v>0</v>
      </c>
      <c r="X499" s="183">
        <v>0</v>
      </c>
      <c r="Y499" s="180">
        <v>0</v>
      </c>
      <c r="Z499" s="180">
        <v>0</v>
      </c>
      <c r="AA499" s="183">
        <v>0</v>
      </c>
      <c r="AB499" s="183">
        <v>0</v>
      </c>
      <c r="AC499" s="180">
        <f t="shared" si="303"/>
        <v>0</v>
      </c>
      <c r="AD499" s="180">
        <f t="shared" si="303"/>
        <v>0</v>
      </c>
      <c r="AE499" s="181">
        <f t="shared" si="307"/>
        <v>0</v>
      </c>
      <c r="AF499" s="180">
        <v>0</v>
      </c>
      <c r="AG499" s="180">
        <v>0</v>
      </c>
      <c r="AH499" s="181">
        <f t="shared" si="308"/>
        <v>0</v>
      </c>
      <c r="AI499" s="180">
        <v>0</v>
      </c>
      <c r="AJ499" s="180">
        <v>0</v>
      </c>
      <c r="AK499" s="181">
        <f t="shared" si="309"/>
        <v>0</v>
      </c>
      <c r="AL499" s="180">
        <v>0</v>
      </c>
      <c r="AM499" s="180">
        <v>0</v>
      </c>
      <c r="AN499" s="181">
        <f t="shared" si="310"/>
        <v>0</v>
      </c>
      <c r="AO499" s="180">
        <v>0</v>
      </c>
      <c r="AP499" s="180">
        <v>0</v>
      </c>
      <c r="AQ499" s="181">
        <f t="shared" si="311"/>
        <v>0</v>
      </c>
      <c r="AR499" s="180">
        <v>0</v>
      </c>
      <c r="AS499" s="180">
        <v>0</v>
      </c>
      <c r="AT499" s="181">
        <f t="shared" si="312"/>
        <v>0</v>
      </c>
      <c r="AU499" s="180">
        <f t="shared" si="304"/>
        <v>0</v>
      </c>
      <c r="AV499" s="180">
        <f t="shared" si="304"/>
        <v>0</v>
      </c>
      <c r="AW499" s="181">
        <f t="shared" si="313"/>
        <v>0</v>
      </c>
      <c r="AX499" s="183">
        <f t="shared" si="305"/>
        <v>0</v>
      </c>
      <c r="AY499" s="183">
        <f t="shared" si="305"/>
        <v>0</v>
      </c>
      <c r="AZ499" s="183"/>
      <c r="BA499" s="183"/>
      <c r="BB499" s="183"/>
      <c r="BC499" s="183"/>
      <c r="BD499" s="183">
        <f t="shared" si="306"/>
        <v>0</v>
      </c>
      <c r="BE499" s="183">
        <f t="shared" si="306"/>
        <v>0</v>
      </c>
    </row>
    <row r="500" spans="2:57" ht="15.75" hidden="1">
      <c r="B500" s="174">
        <v>2025</v>
      </c>
      <c r="C500" s="174">
        <v>20</v>
      </c>
      <c r="D500" s="175">
        <v>0</v>
      </c>
      <c r="E500" s="176"/>
      <c r="F500" s="174">
        <v>1</v>
      </c>
      <c r="G500" s="174">
        <v>1</v>
      </c>
      <c r="H500" s="174">
        <v>4</v>
      </c>
      <c r="I500" s="174">
        <v>2000</v>
      </c>
      <c r="J500" s="174">
        <v>2800</v>
      </c>
      <c r="K500" s="174">
        <v>283</v>
      </c>
      <c r="L500" s="177">
        <v>545</v>
      </c>
      <c r="M500" s="178">
        <v>0</v>
      </c>
      <c r="N500" s="179" t="s">
        <v>379</v>
      </c>
      <c r="O500" s="180">
        <v>0</v>
      </c>
      <c r="P500" s="180">
        <v>0</v>
      </c>
      <c r="Q500" s="181">
        <v>0</v>
      </c>
      <c r="R500" s="182" t="s">
        <v>98</v>
      </c>
      <c r="S500" s="183">
        <v>0</v>
      </c>
      <c r="T500" s="183">
        <v>0</v>
      </c>
      <c r="U500" s="180">
        <v>0</v>
      </c>
      <c r="V500" s="180">
        <v>0</v>
      </c>
      <c r="W500" s="183">
        <v>0</v>
      </c>
      <c r="X500" s="183">
        <v>0</v>
      </c>
      <c r="Y500" s="180">
        <v>0</v>
      </c>
      <c r="Z500" s="180">
        <v>0</v>
      </c>
      <c r="AA500" s="183">
        <v>0</v>
      </c>
      <c r="AB500" s="183">
        <v>0</v>
      </c>
      <c r="AC500" s="180">
        <f t="shared" si="303"/>
        <v>0</v>
      </c>
      <c r="AD500" s="180">
        <f t="shared" si="303"/>
        <v>0</v>
      </c>
      <c r="AE500" s="181">
        <f t="shared" si="307"/>
        <v>0</v>
      </c>
      <c r="AF500" s="180">
        <v>0</v>
      </c>
      <c r="AG500" s="180">
        <v>0</v>
      </c>
      <c r="AH500" s="181">
        <f t="shared" si="308"/>
        <v>0</v>
      </c>
      <c r="AI500" s="180">
        <v>0</v>
      </c>
      <c r="AJ500" s="180">
        <v>0</v>
      </c>
      <c r="AK500" s="181">
        <f t="shared" si="309"/>
        <v>0</v>
      </c>
      <c r="AL500" s="180">
        <v>0</v>
      </c>
      <c r="AM500" s="180">
        <v>0</v>
      </c>
      <c r="AN500" s="181">
        <f t="shared" si="310"/>
        <v>0</v>
      </c>
      <c r="AO500" s="180">
        <v>0</v>
      </c>
      <c r="AP500" s="180">
        <v>0</v>
      </c>
      <c r="AQ500" s="181">
        <f t="shared" si="311"/>
        <v>0</v>
      </c>
      <c r="AR500" s="180">
        <v>0</v>
      </c>
      <c r="AS500" s="180">
        <v>0</v>
      </c>
      <c r="AT500" s="181">
        <f t="shared" si="312"/>
        <v>0</v>
      </c>
      <c r="AU500" s="180">
        <f t="shared" si="304"/>
        <v>0</v>
      </c>
      <c r="AV500" s="180">
        <f t="shared" si="304"/>
        <v>0</v>
      </c>
      <c r="AW500" s="181">
        <f t="shared" si="313"/>
        <v>0</v>
      </c>
      <c r="AX500" s="183">
        <f t="shared" si="305"/>
        <v>0</v>
      </c>
      <c r="AY500" s="183">
        <f t="shared" si="305"/>
        <v>0</v>
      </c>
      <c r="AZ500" s="183"/>
      <c r="BA500" s="183"/>
      <c r="BB500" s="183"/>
      <c r="BC500" s="183"/>
      <c r="BD500" s="183">
        <f t="shared" si="306"/>
        <v>0</v>
      </c>
      <c r="BE500" s="183">
        <f t="shared" si="306"/>
        <v>0</v>
      </c>
    </row>
    <row r="501" spans="2:57" ht="15.75" hidden="1">
      <c r="B501" s="174">
        <v>2025</v>
      </c>
      <c r="C501" s="174">
        <v>20</v>
      </c>
      <c r="D501" s="175">
        <v>0</v>
      </c>
      <c r="E501" s="176"/>
      <c r="F501" s="174">
        <v>1</v>
      </c>
      <c r="G501" s="174">
        <v>1</v>
      </c>
      <c r="H501" s="174">
        <v>4</v>
      </c>
      <c r="I501" s="174">
        <v>2000</v>
      </c>
      <c r="J501" s="174">
        <v>2800</v>
      </c>
      <c r="K501" s="174">
        <v>283</v>
      </c>
      <c r="L501" s="177">
        <v>566</v>
      </c>
      <c r="M501" s="178">
        <v>0</v>
      </c>
      <c r="N501" s="179" t="s">
        <v>380</v>
      </c>
      <c r="O501" s="180">
        <v>0</v>
      </c>
      <c r="P501" s="180">
        <v>0</v>
      </c>
      <c r="Q501" s="181">
        <v>0</v>
      </c>
      <c r="R501" s="182" t="s">
        <v>98</v>
      </c>
      <c r="S501" s="183">
        <v>0</v>
      </c>
      <c r="T501" s="183">
        <v>0</v>
      </c>
      <c r="U501" s="180">
        <v>0</v>
      </c>
      <c r="V501" s="180">
        <v>0</v>
      </c>
      <c r="W501" s="183">
        <v>0</v>
      </c>
      <c r="X501" s="183">
        <v>0</v>
      </c>
      <c r="Y501" s="180">
        <v>0</v>
      </c>
      <c r="Z501" s="180">
        <v>0</v>
      </c>
      <c r="AA501" s="183">
        <v>0</v>
      </c>
      <c r="AB501" s="183">
        <v>0</v>
      </c>
      <c r="AC501" s="180">
        <f t="shared" si="303"/>
        <v>0</v>
      </c>
      <c r="AD501" s="180">
        <f t="shared" si="303"/>
        <v>0</v>
      </c>
      <c r="AE501" s="181">
        <f t="shared" si="307"/>
        <v>0</v>
      </c>
      <c r="AF501" s="180">
        <v>0</v>
      </c>
      <c r="AG501" s="180">
        <v>0</v>
      </c>
      <c r="AH501" s="181">
        <f t="shared" si="308"/>
        <v>0</v>
      </c>
      <c r="AI501" s="180">
        <v>0</v>
      </c>
      <c r="AJ501" s="180">
        <v>0</v>
      </c>
      <c r="AK501" s="181">
        <f t="shared" si="309"/>
        <v>0</v>
      </c>
      <c r="AL501" s="180">
        <v>0</v>
      </c>
      <c r="AM501" s="180">
        <v>0</v>
      </c>
      <c r="AN501" s="181">
        <f t="shared" si="310"/>
        <v>0</v>
      </c>
      <c r="AO501" s="180">
        <v>0</v>
      </c>
      <c r="AP501" s="180">
        <v>0</v>
      </c>
      <c r="AQ501" s="181">
        <f t="shared" si="311"/>
        <v>0</v>
      </c>
      <c r="AR501" s="180">
        <v>0</v>
      </c>
      <c r="AS501" s="180">
        <v>0</v>
      </c>
      <c r="AT501" s="181">
        <f t="shared" si="312"/>
        <v>0</v>
      </c>
      <c r="AU501" s="180">
        <f t="shared" si="304"/>
        <v>0</v>
      </c>
      <c r="AV501" s="180">
        <f t="shared" si="304"/>
        <v>0</v>
      </c>
      <c r="AW501" s="181">
        <f t="shared" si="313"/>
        <v>0</v>
      </c>
      <c r="AX501" s="183">
        <f t="shared" si="305"/>
        <v>0</v>
      </c>
      <c r="AY501" s="183">
        <f t="shared" si="305"/>
        <v>0</v>
      </c>
      <c r="AZ501" s="183"/>
      <c r="BA501" s="183"/>
      <c r="BB501" s="183"/>
      <c r="BC501" s="183"/>
      <c r="BD501" s="183">
        <f t="shared" si="306"/>
        <v>0</v>
      </c>
      <c r="BE501" s="183">
        <f t="shared" si="306"/>
        <v>0</v>
      </c>
    </row>
    <row r="502" spans="2:57" ht="15.75" hidden="1">
      <c r="B502" s="174">
        <v>2025</v>
      </c>
      <c r="C502" s="174">
        <v>20</v>
      </c>
      <c r="D502" s="175">
        <v>0</v>
      </c>
      <c r="E502" s="176"/>
      <c r="F502" s="174">
        <v>1</v>
      </c>
      <c r="G502" s="174">
        <v>1</v>
      </c>
      <c r="H502" s="174">
        <v>4</v>
      </c>
      <c r="I502" s="174">
        <v>2000</v>
      </c>
      <c r="J502" s="174">
        <v>2800</v>
      </c>
      <c r="K502" s="174">
        <v>283</v>
      </c>
      <c r="L502" s="177">
        <v>629</v>
      </c>
      <c r="M502" s="178">
        <v>0</v>
      </c>
      <c r="N502" s="179" t="s">
        <v>381</v>
      </c>
      <c r="O502" s="180">
        <v>0</v>
      </c>
      <c r="P502" s="180">
        <v>0</v>
      </c>
      <c r="Q502" s="181">
        <v>0</v>
      </c>
      <c r="R502" s="182" t="s">
        <v>98</v>
      </c>
      <c r="S502" s="183">
        <v>0</v>
      </c>
      <c r="T502" s="183">
        <v>0</v>
      </c>
      <c r="U502" s="180">
        <v>0</v>
      </c>
      <c r="V502" s="180">
        <v>0</v>
      </c>
      <c r="W502" s="183">
        <v>0</v>
      </c>
      <c r="X502" s="183">
        <v>0</v>
      </c>
      <c r="Y502" s="180">
        <v>0</v>
      </c>
      <c r="Z502" s="180">
        <v>0</v>
      </c>
      <c r="AA502" s="183">
        <v>0</v>
      </c>
      <c r="AB502" s="183">
        <v>0</v>
      </c>
      <c r="AC502" s="180">
        <f t="shared" si="303"/>
        <v>0</v>
      </c>
      <c r="AD502" s="180">
        <f t="shared" si="303"/>
        <v>0</v>
      </c>
      <c r="AE502" s="181">
        <f t="shared" si="307"/>
        <v>0</v>
      </c>
      <c r="AF502" s="180">
        <v>0</v>
      </c>
      <c r="AG502" s="180">
        <v>0</v>
      </c>
      <c r="AH502" s="181">
        <f t="shared" si="308"/>
        <v>0</v>
      </c>
      <c r="AI502" s="180">
        <v>0</v>
      </c>
      <c r="AJ502" s="180">
        <v>0</v>
      </c>
      <c r="AK502" s="181">
        <f t="shared" si="309"/>
        <v>0</v>
      </c>
      <c r="AL502" s="180">
        <v>0</v>
      </c>
      <c r="AM502" s="180">
        <v>0</v>
      </c>
      <c r="AN502" s="181">
        <f t="shared" si="310"/>
        <v>0</v>
      </c>
      <c r="AO502" s="180">
        <v>0</v>
      </c>
      <c r="AP502" s="180">
        <v>0</v>
      </c>
      <c r="AQ502" s="181">
        <f t="shared" si="311"/>
        <v>0</v>
      </c>
      <c r="AR502" s="180">
        <v>0</v>
      </c>
      <c r="AS502" s="180">
        <v>0</v>
      </c>
      <c r="AT502" s="181">
        <f t="shared" si="312"/>
        <v>0</v>
      </c>
      <c r="AU502" s="180">
        <f t="shared" si="304"/>
        <v>0</v>
      </c>
      <c r="AV502" s="180">
        <f t="shared" si="304"/>
        <v>0</v>
      </c>
      <c r="AW502" s="181">
        <f t="shared" si="313"/>
        <v>0</v>
      </c>
      <c r="AX502" s="183">
        <f t="shared" si="305"/>
        <v>0</v>
      </c>
      <c r="AY502" s="183">
        <f t="shared" si="305"/>
        <v>0</v>
      </c>
      <c r="AZ502" s="183"/>
      <c r="BA502" s="183"/>
      <c r="BB502" s="183"/>
      <c r="BC502" s="183"/>
      <c r="BD502" s="183">
        <f t="shared" si="306"/>
        <v>0</v>
      </c>
      <c r="BE502" s="183">
        <f t="shared" si="306"/>
        <v>0</v>
      </c>
    </row>
    <row r="503" spans="2:57" ht="15.75" hidden="1">
      <c r="B503" s="174">
        <v>2025</v>
      </c>
      <c r="C503" s="174">
        <v>20</v>
      </c>
      <c r="D503" s="175">
        <v>0</v>
      </c>
      <c r="E503" s="176"/>
      <c r="F503" s="174">
        <v>1</v>
      </c>
      <c r="G503" s="174">
        <v>1</v>
      </c>
      <c r="H503" s="174">
        <v>4</v>
      </c>
      <c r="I503" s="174">
        <v>2000</v>
      </c>
      <c r="J503" s="174">
        <v>2800</v>
      </c>
      <c r="K503" s="174">
        <v>283</v>
      </c>
      <c r="L503" s="177">
        <v>639</v>
      </c>
      <c r="M503" s="178">
        <v>0</v>
      </c>
      <c r="N503" s="179" t="s">
        <v>382</v>
      </c>
      <c r="O503" s="180">
        <v>0</v>
      </c>
      <c r="P503" s="180">
        <v>0</v>
      </c>
      <c r="Q503" s="181">
        <v>0</v>
      </c>
      <c r="R503" s="182" t="s">
        <v>98</v>
      </c>
      <c r="S503" s="183">
        <v>0</v>
      </c>
      <c r="T503" s="183">
        <v>0</v>
      </c>
      <c r="U503" s="180">
        <v>0</v>
      </c>
      <c r="V503" s="180">
        <v>0</v>
      </c>
      <c r="W503" s="183">
        <v>0</v>
      </c>
      <c r="X503" s="183">
        <v>0</v>
      </c>
      <c r="Y503" s="180">
        <v>0</v>
      </c>
      <c r="Z503" s="180">
        <v>0</v>
      </c>
      <c r="AA503" s="183">
        <v>0</v>
      </c>
      <c r="AB503" s="183">
        <v>0</v>
      </c>
      <c r="AC503" s="180">
        <f t="shared" si="303"/>
        <v>0</v>
      </c>
      <c r="AD503" s="180">
        <f t="shared" si="303"/>
        <v>0</v>
      </c>
      <c r="AE503" s="181">
        <f t="shared" si="307"/>
        <v>0</v>
      </c>
      <c r="AF503" s="180">
        <v>0</v>
      </c>
      <c r="AG503" s="180">
        <v>0</v>
      </c>
      <c r="AH503" s="181">
        <f t="shared" si="308"/>
        <v>0</v>
      </c>
      <c r="AI503" s="180">
        <v>0</v>
      </c>
      <c r="AJ503" s="180">
        <v>0</v>
      </c>
      <c r="AK503" s="181">
        <f t="shared" si="309"/>
        <v>0</v>
      </c>
      <c r="AL503" s="180">
        <v>0</v>
      </c>
      <c r="AM503" s="180">
        <v>0</v>
      </c>
      <c r="AN503" s="181">
        <f t="shared" si="310"/>
        <v>0</v>
      </c>
      <c r="AO503" s="180">
        <v>0</v>
      </c>
      <c r="AP503" s="180">
        <v>0</v>
      </c>
      <c r="AQ503" s="181">
        <f t="shared" si="311"/>
        <v>0</v>
      </c>
      <c r="AR503" s="180">
        <v>0</v>
      </c>
      <c r="AS503" s="180">
        <v>0</v>
      </c>
      <c r="AT503" s="181">
        <f t="shared" si="312"/>
        <v>0</v>
      </c>
      <c r="AU503" s="180">
        <f t="shared" si="304"/>
        <v>0</v>
      </c>
      <c r="AV503" s="180">
        <f t="shared" si="304"/>
        <v>0</v>
      </c>
      <c r="AW503" s="181">
        <f t="shared" si="313"/>
        <v>0</v>
      </c>
      <c r="AX503" s="183">
        <f t="shared" si="305"/>
        <v>0</v>
      </c>
      <c r="AY503" s="183">
        <f t="shared" si="305"/>
        <v>0</v>
      </c>
      <c r="AZ503" s="183"/>
      <c r="BA503" s="183"/>
      <c r="BB503" s="183"/>
      <c r="BC503" s="183"/>
      <c r="BD503" s="183">
        <f t="shared" si="306"/>
        <v>0</v>
      </c>
      <c r="BE503" s="183">
        <f t="shared" si="306"/>
        <v>0</v>
      </c>
    </row>
    <row r="504" spans="2:57" ht="15.75" hidden="1">
      <c r="B504" s="174">
        <v>2025</v>
      </c>
      <c r="C504" s="174">
        <v>20</v>
      </c>
      <c r="D504" s="175">
        <v>0</v>
      </c>
      <c r="E504" s="176"/>
      <c r="F504" s="174">
        <v>1</v>
      </c>
      <c r="G504" s="174">
        <v>1</v>
      </c>
      <c r="H504" s="174">
        <v>4</v>
      </c>
      <c r="I504" s="174">
        <v>2000</v>
      </c>
      <c r="J504" s="174">
        <v>2800</v>
      </c>
      <c r="K504" s="174">
        <v>283</v>
      </c>
      <c r="L504" s="177">
        <v>643</v>
      </c>
      <c r="M504" s="178">
        <v>0</v>
      </c>
      <c r="N504" s="179" t="s">
        <v>383</v>
      </c>
      <c r="O504" s="180">
        <v>0</v>
      </c>
      <c r="P504" s="180">
        <v>0</v>
      </c>
      <c r="Q504" s="181">
        <v>0</v>
      </c>
      <c r="R504" s="182" t="s">
        <v>318</v>
      </c>
      <c r="S504" s="183">
        <v>0</v>
      </c>
      <c r="T504" s="183">
        <v>0</v>
      </c>
      <c r="U504" s="180">
        <v>0</v>
      </c>
      <c r="V504" s="180">
        <v>0</v>
      </c>
      <c r="W504" s="183">
        <v>0</v>
      </c>
      <c r="X504" s="183">
        <v>0</v>
      </c>
      <c r="Y504" s="180">
        <v>0</v>
      </c>
      <c r="Z504" s="180">
        <v>0</v>
      </c>
      <c r="AA504" s="183">
        <v>0</v>
      </c>
      <c r="AB504" s="183">
        <v>0</v>
      </c>
      <c r="AC504" s="180">
        <f t="shared" si="303"/>
        <v>0</v>
      </c>
      <c r="AD504" s="180">
        <f t="shared" si="303"/>
        <v>0</v>
      </c>
      <c r="AE504" s="181">
        <f t="shared" si="307"/>
        <v>0</v>
      </c>
      <c r="AF504" s="180">
        <v>0</v>
      </c>
      <c r="AG504" s="180">
        <v>0</v>
      </c>
      <c r="AH504" s="181">
        <f t="shared" si="308"/>
        <v>0</v>
      </c>
      <c r="AI504" s="180">
        <v>0</v>
      </c>
      <c r="AJ504" s="180">
        <v>0</v>
      </c>
      <c r="AK504" s="181">
        <f t="shared" si="309"/>
        <v>0</v>
      </c>
      <c r="AL504" s="180">
        <v>0</v>
      </c>
      <c r="AM504" s="180">
        <v>0</v>
      </c>
      <c r="AN504" s="181">
        <f t="shared" si="310"/>
        <v>0</v>
      </c>
      <c r="AO504" s="180">
        <v>0</v>
      </c>
      <c r="AP504" s="180">
        <v>0</v>
      </c>
      <c r="AQ504" s="181">
        <f t="shared" si="311"/>
        <v>0</v>
      </c>
      <c r="AR504" s="180">
        <v>0</v>
      </c>
      <c r="AS504" s="180">
        <v>0</v>
      </c>
      <c r="AT504" s="181">
        <f t="shared" si="312"/>
        <v>0</v>
      </c>
      <c r="AU504" s="180">
        <f t="shared" si="304"/>
        <v>0</v>
      </c>
      <c r="AV504" s="180">
        <f t="shared" si="304"/>
        <v>0</v>
      </c>
      <c r="AW504" s="181">
        <f t="shared" si="313"/>
        <v>0</v>
      </c>
      <c r="AX504" s="183">
        <f t="shared" si="305"/>
        <v>0</v>
      </c>
      <c r="AY504" s="183">
        <f t="shared" si="305"/>
        <v>0</v>
      </c>
      <c r="AZ504" s="183"/>
      <c r="BA504" s="183"/>
      <c r="BB504" s="183"/>
      <c r="BC504" s="183"/>
      <c r="BD504" s="183">
        <f t="shared" si="306"/>
        <v>0</v>
      </c>
      <c r="BE504" s="183">
        <f t="shared" si="306"/>
        <v>0</v>
      </c>
    </row>
    <row r="505" spans="2:57" ht="15.75" hidden="1">
      <c r="B505" s="174">
        <v>2025</v>
      </c>
      <c r="C505" s="174">
        <v>20</v>
      </c>
      <c r="D505" s="175">
        <v>0</v>
      </c>
      <c r="E505" s="176"/>
      <c r="F505" s="174">
        <v>1</v>
      </c>
      <c r="G505" s="174">
        <v>1</v>
      </c>
      <c r="H505" s="174">
        <v>4</v>
      </c>
      <c r="I505" s="174">
        <v>2000</v>
      </c>
      <c r="J505" s="174">
        <v>2800</v>
      </c>
      <c r="K505" s="174">
        <v>283</v>
      </c>
      <c r="L505" s="177">
        <v>729</v>
      </c>
      <c r="M505" s="178">
        <v>0</v>
      </c>
      <c r="N505" s="179" t="s">
        <v>384</v>
      </c>
      <c r="O505" s="180">
        <v>0</v>
      </c>
      <c r="P505" s="180">
        <v>0</v>
      </c>
      <c r="Q505" s="181">
        <v>0</v>
      </c>
      <c r="R505" s="182" t="s">
        <v>98</v>
      </c>
      <c r="S505" s="183">
        <v>0</v>
      </c>
      <c r="T505" s="183">
        <v>0</v>
      </c>
      <c r="U505" s="180">
        <v>0</v>
      </c>
      <c r="V505" s="180">
        <v>0</v>
      </c>
      <c r="W505" s="183">
        <v>0</v>
      </c>
      <c r="X505" s="183">
        <v>0</v>
      </c>
      <c r="Y505" s="180">
        <v>0</v>
      </c>
      <c r="Z505" s="180">
        <v>0</v>
      </c>
      <c r="AA505" s="183">
        <v>0</v>
      </c>
      <c r="AB505" s="183">
        <v>0</v>
      </c>
      <c r="AC505" s="180">
        <f t="shared" si="303"/>
        <v>0</v>
      </c>
      <c r="AD505" s="180">
        <f t="shared" si="303"/>
        <v>0</v>
      </c>
      <c r="AE505" s="181">
        <f t="shared" si="307"/>
        <v>0</v>
      </c>
      <c r="AF505" s="180">
        <v>0</v>
      </c>
      <c r="AG505" s="180">
        <v>0</v>
      </c>
      <c r="AH505" s="181">
        <f t="shared" si="308"/>
        <v>0</v>
      </c>
      <c r="AI505" s="180">
        <v>0</v>
      </c>
      <c r="AJ505" s="180">
        <v>0</v>
      </c>
      <c r="AK505" s="181">
        <f t="shared" si="309"/>
        <v>0</v>
      </c>
      <c r="AL505" s="180">
        <v>0</v>
      </c>
      <c r="AM505" s="180">
        <v>0</v>
      </c>
      <c r="AN505" s="181">
        <f t="shared" si="310"/>
        <v>0</v>
      </c>
      <c r="AO505" s="180">
        <v>0</v>
      </c>
      <c r="AP505" s="180">
        <v>0</v>
      </c>
      <c r="AQ505" s="181">
        <f t="shared" si="311"/>
        <v>0</v>
      </c>
      <c r="AR505" s="180">
        <v>0</v>
      </c>
      <c r="AS505" s="180">
        <v>0</v>
      </c>
      <c r="AT505" s="181">
        <f t="shared" si="312"/>
        <v>0</v>
      </c>
      <c r="AU505" s="180">
        <f t="shared" si="304"/>
        <v>0</v>
      </c>
      <c r="AV505" s="180">
        <f t="shared" si="304"/>
        <v>0</v>
      </c>
      <c r="AW505" s="181">
        <f t="shared" si="313"/>
        <v>0</v>
      </c>
      <c r="AX505" s="183">
        <f t="shared" si="305"/>
        <v>0</v>
      </c>
      <c r="AY505" s="183">
        <f t="shared" si="305"/>
        <v>0</v>
      </c>
      <c r="AZ505" s="183"/>
      <c r="BA505" s="183"/>
      <c r="BB505" s="183"/>
      <c r="BC505" s="183"/>
      <c r="BD505" s="183">
        <f t="shared" si="306"/>
        <v>0</v>
      </c>
      <c r="BE505" s="183">
        <f t="shared" si="306"/>
        <v>0</v>
      </c>
    </row>
    <row r="506" spans="2:57" ht="15.75" hidden="1">
      <c r="B506" s="174">
        <v>2025</v>
      </c>
      <c r="C506" s="174">
        <v>20</v>
      </c>
      <c r="D506" s="175">
        <v>0</v>
      </c>
      <c r="E506" s="176"/>
      <c r="F506" s="174">
        <v>1</v>
      </c>
      <c r="G506" s="174">
        <v>1</v>
      </c>
      <c r="H506" s="174">
        <v>4</v>
      </c>
      <c r="I506" s="174">
        <v>2000</v>
      </c>
      <c r="J506" s="174">
        <v>2800</v>
      </c>
      <c r="K506" s="174">
        <v>283</v>
      </c>
      <c r="L506" s="177">
        <v>844</v>
      </c>
      <c r="M506" s="178">
        <v>0</v>
      </c>
      <c r="N506" s="179" t="s">
        <v>385</v>
      </c>
      <c r="O506" s="180">
        <v>0</v>
      </c>
      <c r="P506" s="180">
        <v>0</v>
      </c>
      <c r="Q506" s="181">
        <v>0</v>
      </c>
      <c r="R506" s="182" t="s">
        <v>98</v>
      </c>
      <c r="S506" s="183">
        <v>0</v>
      </c>
      <c r="T506" s="183">
        <v>0</v>
      </c>
      <c r="U506" s="180">
        <v>0</v>
      </c>
      <c r="V506" s="180">
        <v>0</v>
      </c>
      <c r="W506" s="183">
        <v>0</v>
      </c>
      <c r="X506" s="183">
        <v>0</v>
      </c>
      <c r="Y506" s="180">
        <v>0</v>
      </c>
      <c r="Z506" s="180">
        <v>0</v>
      </c>
      <c r="AA506" s="183">
        <v>0</v>
      </c>
      <c r="AB506" s="183">
        <v>0</v>
      </c>
      <c r="AC506" s="180">
        <f t="shared" si="303"/>
        <v>0</v>
      </c>
      <c r="AD506" s="180">
        <f t="shared" si="303"/>
        <v>0</v>
      </c>
      <c r="AE506" s="181">
        <f t="shared" si="307"/>
        <v>0</v>
      </c>
      <c r="AF506" s="180">
        <v>0</v>
      </c>
      <c r="AG506" s="180">
        <v>0</v>
      </c>
      <c r="AH506" s="181">
        <f t="shared" si="308"/>
        <v>0</v>
      </c>
      <c r="AI506" s="180">
        <v>0</v>
      </c>
      <c r="AJ506" s="180">
        <v>0</v>
      </c>
      <c r="AK506" s="181">
        <f t="shared" si="309"/>
        <v>0</v>
      </c>
      <c r="AL506" s="180">
        <v>0</v>
      </c>
      <c r="AM506" s="180">
        <v>0</v>
      </c>
      <c r="AN506" s="181">
        <f t="shared" si="310"/>
        <v>0</v>
      </c>
      <c r="AO506" s="180">
        <v>0</v>
      </c>
      <c r="AP506" s="180">
        <v>0</v>
      </c>
      <c r="AQ506" s="181">
        <f t="shared" si="311"/>
        <v>0</v>
      </c>
      <c r="AR506" s="180">
        <v>0</v>
      </c>
      <c r="AS506" s="180">
        <v>0</v>
      </c>
      <c r="AT506" s="181">
        <f t="shared" si="312"/>
        <v>0</v>
      </c>
      <c r="AU506" s="180">
        <f t="shared" si="304"/>
        <v>0</v>
      </c>
      <c r="AV506" s="180">
        <f t="shared" si="304"/>
        <v>0</v>
      </c>
      <c r="AW506" s="181">
        <f t="shared" si="313"/>
        <v>0</v>
      </c>
      <c r="AX506" s="183">
        <f t="shared" si="305"/>
        <v>0</v>
      </c>
      <c r="AY506" s="183">
        <f t="shared" si="305"/>
        <v>0</v>
      </c>
      <c r="AZ506" s="183"/>
      <c r="BA506" s="183"/>
      <c r="BB506" s="183"/>
      <c r="BC506" s="183"/>
      <c r="BD506" s="183">
        <f t="shared" si="306"/>
        <v>0</v>
      </c>
      <c r="BE506" s="183">
        <f t="shared" si="306"/>
        <v>0</v>
      </c>
    </row>
    <row r="507" spans="2:57" ht="15.75" hidden="1">
      <c r="B507" s="174">
        <v>2025</v>
      </c>
      <c r="C507" s="174">
        <v>20</v>
      </c>
      <c r="D507" s="175">
        <v>0</v>
      </c>
      <c r="E507" s="176"/>
      <c r="F507" s="174">
        <v>1</v>
      </c>
      <c r="G507" s="174">
        <v>1</v>
      </c>
      <c r="H507" s="174">
        <v>4</v>
      </c>
      <c r="I507" s="174">
        <v>2000</v>
      </c>
      <c r="J507" s="174">
        <v>2800</v>
      </c>
      <c r="K507" s="174">
        <v>283</v>
      </c>
      <c r="L507" s="177">
        <v>886</v>
      </c>
      <c r="M507" s="178">
        <v>0</v>
      </c>
      <c r="N507" s="179" t="s">
        <v>386</v>
      </c>
      <c r="O507" s="180">
        <v>0</v>
      </c>
      <c r="P507" s="180">
        <v>0</v>
      </c>
      <c r="Q507" s="181">
        <v>0</v>
      </c>
      <c r="R507" s="182" t="s">
        <v>98</v>
      </c>
      <c r="S507" s="183">
        <v>0</v>
      </c>
      <c r="T507" s="183">
        <v>0</v>
      </c>
      <c r="U507" s="180">
        <v>0</v>
      </c>
      <c r="V507" s="180">
        <v>0</v>
      </c>
      <c r="W507" s="183">
        <v>0</v>
      </c>
      <c r="X507" s="183">
        <v>0</v>
      </c>
      <c r="Y507" s="180">
        <v>0</v>
      </c>
      <c r="Z507" s="180">
        <v>0</v>
      </c>
      <c r="AA507" s="183">
        <v>0</v>
      </c>
      <c r="AB507" s="183">
        <v>0</v>
      </c>
      <c r="AC507" s="180">
        <f t="shared" si="303"/>
        <v>0</v>
      </c>
      <c r="AD507" s="180">
        <f t="shared" si="303"/>
        <v>0</v>
      </c>
      <c r="AE507" s="181">
        <f t="shared" si="307"/>
        <v>0</v>
      </c>
      <c r="AF507" s="180">
        <v>0</v>
      </c>
      <c r="AG507" s="180">
        <v>0</v>
      </c>
      <c r="AH507" s="181">
        <f t="shared" si="308"/>
        <v>0</v>
      </c>
      <c r="AI507" s="180">
        <v>0</v>
      </c>
      <c r="AJ507" s="180">
        <v>0</v>
      </c>
      <c r="AK507" s="181">
        <f t="shared" si="309"/>
        <v>0</v>
      </c>
      <c r="AL507" s="180">
        <v>0</v>
      </c>
      <c r="AM507" s="180">
        <v>0</v>
      </c>
      <c r="AN507" s="181">
        <f t="shared" si="310"/>
        <v>0</v>
      </c>
      <c r="AO507" s="180">
        <v>0</v>
      </c>
      <c r="AP507" s="180">
        <v>0</v>
      </c>
      <c r="AQ507" s="181">
        <f t="shared" si="311"/>
        <v>0</v>
      </c>
      <c r="AR507" s="180">
        <v>0</v>
      </c>
      <c r="AS507" s="180">
        <v>0</v>
      </c>
      <c r="AT507" s="181">
        <f t="shared" si="312"/>
        <v>0</v>
      </c>
      <c r="AU507" s="180">
        <f t="shared" si="304"/>
        <v>0</v>
      </c>
      <c r="AV507" s="180">
        <f t="shared" si="304"/>
        <v>0</v>
      </c>
      <c r="AW507" s="181">
        <f t="shared" si="313"/>
        <v>0</v>
      </c>
      <c r="AX507" s="183">
        <f t="shared" si="305"/>
        <v>0</v>
      </c>
      <c r="AY507" s="183">
        <f t="shared" si="305"/>
        <v>0</v>
      </c>
      <c r="AZ507" s="183"/>
      <c r="BA507" s="183"/>
      <c r="BB507" s="183"/>
      <c r="BC507" s="183"/>
      <c r="BD507" s="183">
        <f t="shared" si="306"/>
        <v>0</v>
      </c>
      <c r="BE507" s="183">
        <f t="shared" si="306"/>
        <v>0</v>
      </c>
    </row>
    <row r="508" spans="2:57" ht="15.75" hidden="1">
      <c r="B508" s="174">
        <v>2025</v>
      </c>
      <c r="C508" s="174">
        <v>20</v>
      </c>
      <c r="D508" s="175">
        <v>0</v>
      </c>
      <c r="E508" s="176"/>
      <c r="F508" s="174">
        <v>1</v>
      </c>
      <c r="G508" s="174">
        <v>1</v>
      </c>
      <c r="H508" s="174">
        <v>4</v>
      </c>
      <c r="I508" s="174">
        <v>2000</v>
      </c>
      <c r="J508" s="174">
        <v>2800</v>
      </c>
      <c r="K508" s="174">
        <v>283</v>
      </c>
      <c r="L508" s="177">
        <v>921</v>
      </c>
      <c r="M508" s="178">
        <v>0</v>
      </c>
      <c r="N508" s="179" t="s">
        <v>387</v>
      </c>
      <c r="O508" s="180">
        <v>0</v>
      </c>
      <c r="P508" s="180">
        <v>0</v>
      </c>
      <c r="Q508" s="181">
        <v>0</v>
      </c>
      <c r="R508" s="182" t="s">
        <v>98</v>
      </c>
      <c r="S508" s="183">
        <v>0</v>
      </c>
      <c r="T508" s="183">
        <v>0</v>
      </c>
      <c r="U508" s="180">
        <v>0</v>
      </c>
      <c r="V508" s="180">
        <v>0</v>
      </c>
      <c r="W508" s="183">
        <v>0</v>
      </c>
      <c r="X508" s="183">
        <v>0</v>
      </c>
      <c r="Y508" s="180">
        <v>0</v>
      </c>
      <c r="Z508" s="180">
        <v>0</v>
      </c>
      <c r="AA508" s="183">
        <v>0</v>
      </c>
      <c r="AB508" s="183">
        <v>0</v>
      </c>
      <c r="AC508" s="180">
        <f t="shared" si="303"/>
        <v>0</v>
      </c>
      <c r="AD508" s="180">
        <f t="shared" si="303"/>
        <v>0</v>
      </c>
      <c r="AE508" s="181">
        <f t="shared" si="307"/>
        <v>0</v>
      </c>
      <c r="AF508" s="180">
        <v>0</v>
      </c>
      <c r="AG508" s="180">
        <v>0</v>
      </c>
      <c r="AH508" s="181">
        <f t="shared" si="308"/>
        <v>0</v>
      </c>
      <c r="AI508" s="180">
        <v>0</v>
      </c>
      <c r="AJ508" s="180">
        <v>0</v>
      </c>
      <c r="AK508" s="181">
        <f t="shared" si="309"/>
        <v>0</v>
      </c>
      <c r="AL508" s="180">
        <v>0</v>
      </c>
      <c r="AM508" s="180">
        <v>0</v>
      </c>
      <c r="AN508" s="181">
        <f t="shared" si="310"/>
        <v>0</v>
      </c>
      <c r="AO508" s="180">
        <v>0</v>
      </c>
      <c r="AP508" s="180">
        <v>0</v>
      </c>
      <c r="AQ508" s="181">
        <f t="shared" si="311"/>
        <v>0</v>
      </c>
      <c r="AR508" s="180">
        <v>0</v>
      </c>
      <c r="AS508" s="180">
        <v>0</v>
      </c>
      <c r="AT508" s="181">
        <f t="shared" si="312"/>
        <v>0</v>
      </c>
      <c r="AU508" s="180">
        <f t="shared" si="304"/>
        <v>0</v>
      </c>
      <c r="AV508" s="180">
        <f t="shared" si="304"/>
        <v>0</v>
      </c>
      <c r="AW508" s="181">
        <f t="shared" si="313"/>
        <v>0</v>
      </c>
      <c r="AX508" s="183">
        <f t="shared" si="305"/>
        <v>0</v>
      </c>
      <c r="AY508" s="183">
        <f t="shared" si="305"/>
        <v>0</v>
      </c>
      <c r="AZ508" s="183"/>
      <c r="BA508" s="183"/>
      <c r="BB508" s="183"/>
      <c r="BC508" s="183"/>
      <c r="BD508" s="183">
        <f t="shared" si="306"/>
        <v>0</v>
      </c>
      <c r="BE508" s="183">
        <f t="shared" si="306"/>
        <v>0</v>
      </c>
    </row>
    <row r="509" spans="2:57" ht="15.75" hidden="1">
      <c r="B509" s="174">
        <v>2025</v>
      </c>
      <c r="C509" s="174">
        <v>20</v>
      </c>
      <c r="D509" s="175">
        <v>0</v>
      </c>
      <c r="E509" s="176"/>
      <c r="F509" s="174">
        <v>1</v>
      </c>
      <c r="G509" s="174">
        <v>1</v>
      </c>
      <c r="H509" s="174">
        <v>4</v>
      </c>
      <c r="I509" s="174">
        <v>2000</v>
      </c>
      <c r="J509" s="174">
        <v>2800</v>
      </c>
      <c r="K509" s="174">
        <v>283</v>
      </c>
      <c r="L509" s="177">
        <v>1021</v>
      </c>
      <c r="M509" s="178">
        <v>0</v>
      </c>
      <c r="N509" s="179" t="s">
        <v>388</v>
      </c>
      <c r="O509" s="180">
        <v>0</v>
      </c>
      <c r="P509" s="180">
        <v>0</v>
      </c>
      <c r="Q509" s="181">
        <v>0</v>
      </c>
      <c r="R509" s="182" t="s">
        <v>98</v>
      </c>
      <c r="S509" s="183">
        <v>0</v>
      </c>
      <c r="T509" s="183">
        <v>0</v>
      </c>
      <c r="U509" s="180">
        <v>0</v>
      </c>
      <c r="V509" s="180">
        <v>0</v>
      </c>
      <c r="W509" s="183">
        <v>0</v>
      </c>
      <c r="X509" s="183">
        <v>0</v>
      </c>
      <c r="Y509" s="180">
        <v>0</v>
      </c>
      <c r="Z509" s="180">
        <v>0</v>
      </c>
      <c r="AA509" s="183">
        <v>0</v>
      </c>
      <c r="AB509" s="183">
        <v>0</v>
      </c>
      <c r="AC509" s="180">
        <f t="shared" si="303"/>
        <v>0</v>
      </c>
      <c r="AD509" s="180">
        <f t="shared" si="303"/>
        <v>0</v>
      </c>
      <c r="AE509" s="181">
        <f t="shared" si="307"/>
        <v>0</v>
      </c>
      <c r="AF509" s="180">
        <v>0</v>
      </c>
      <c r="AG509" s="180">
        <v>0</v>
      </c>
      <c r="AH509" s="181">
        <f t="shared" si="308"/>
        <v>0</v>
      </c>
      <c r="AI509" s="180">
        <v>0</v>
      </c>
      <c r="AJ509" s="180">
        <v>0</v>
      </c>
      <c r="AK509" s="181">
        <f t="shared" si="309"/>
        <v>0</v>
      </c>
      <c r="AL509" s="180">
        <v>0</v>
      </c>
      <c r="AM509" s="180">
        <v>0</v>
      </c>
      <c r="AN509" s="181">
        <f t="shared" si="310"/>
        <v>0</v>
      </c>
      <c r="AO509" s="180">
        <v>0</v>
      </c>
      <c r="AP509" s="180">
        <v>0</v>
      </c>
      <c r="AQ509" s="181">
        <f t="shared" si="311"/>
        <v>0</v>
      </c>
      <c r="AR509" s="180">
        <v>0</v>
      </c>
      <c r="AS509" s="180">
        <v>0</v>
      </c>
      <c r="AT509" s="181">
        <f t="shared" si="312"/>
        <v>0</v>
      </c>
      <c r="AU509" s="180">
        <f t="shared" si="304"/>
        <v>0</v>
      </c>
      <c r="AV509" s="180">
        <f t="shared" si="304"/>
        <v>0</v>
      </c>
      <c r="AW509" s="181">
        <f t="shared" si="313"/>
        <v>0</v>
      </c>
      <c r="AX509" s="183">
        <f t="shared" si="305"/>
        <v>0</v>
      </c>
      <c r="AY509" s="183">
        <f t="shared" si="305"/>
        <v>0</v>
      </c>
      <c r="AZ509" s="183"/>
      <c r="BA509" s="183"/>
      <c r="BB509" s="183"/>
      <c r="BC509" s="183"/>
      <c r="BD509" s="183">
        <f t="shared" si="306"/>
        <v>0</v>
      </c>
      <c r="BE509" s="183">
        <f t="shared" si="306"/>
        <v>0</v>
      </c>
    </row>
    <row r="510" spans="2:57" ht="15.75" hidden="1">
      <c r="B510" s="174">
        <v>2025</v>
      </c>
      <c r="C510" s="174">
        <v>20</v>
      </c>
      <c r="D510" s="175">
        <v>0</v>
      </c>
      <c r="E510" s="176"/>
      <c r="F510" s="174">
        <v>1</v>
      </c>
      <c r="G510" s="174">
        <v>1</v>
      </c>
      <c r="H510" s="174">
        <v>4</v>
      </c>
      <c r="I510" s="174">
        <v>2000</v>
      </c>
      <c r="J510" s="174">
        <v>2800</v>
      </c>
      <c r="K510" s="174">
        <v>283</v>
      </c>
      <c r="L510" s="177">
        <v>1042</v>
      </c>
      <c r="M510" s="178">
        <v>0</v>
      </c>
      <c r="N510" s="179" t="s">
        <v>389</v>
      </c>
      <c r="O510" s="180">
        <v>0</v>
      </c>
      <c r="P510" s="180">
        <v>0</v>
      </c>
      <c r="Q510" s="181">
        <v>0</v>
      </c>
      <c r="R510" s="182" t="s">
        <v>98</v>
      </c>
      <c r="S510" s="183">
        <v>0</v>
      </c>
      <c r="T510" s="183">
        <v>0</v>
      </c>
      <c r="U510" s="180">
        <v>0</v>
      </c>
      <c r="V510" s="180">
        <v>0</v>
      </c>
      <c r="W510" s="183">
        <v>0</v>
      </c>
      <c r="X510" s="183">
        <v>0</v>
      </c>
      <c r="Y510" s="180">
        <v>0</v>
      </c>
      <c r="Z510" s="180">
        <v>0</v>
      </c>
      <c r="AA510" s="183">
        <v>0</v>
      </c>
      <c r="AB510" s="183">
        <v>0</v>
      </c>
      <c r="AC510" s="180">
        <f t="shared" si="303"/>
        <v>0</v>
      </c>
      <c r="AD510" s="180">
        <f t="shared" si="303"/>
        <v>0</v>
      </c>
      <c r="AE510" s="181">
        <f t="shared" si="307"/>
        <v>0</v>
      </c>
      <c r="AF510" s="180">
        <v>0</v>
      </c>
      <c r="AG510" s="180">
        <v>0</v>
      </c>
      <c r="AH510" s="181">
        <f t="shared" si="308"/>
        <v>0</v>
      </c>
      <c r="AI510" s="180">
        <v>0</v>
      </c>
      <c r="AJ510" s="180">
        <v>0</v>
      </c>
      <c r="AK510" s="181">
        <f t="shared" si="309"/>
        <v>0</v>
      </c>
      <c r="AL510" s="180">
        <v>0</v>
      </c>
      <c r="AM510" s="180">
        <v>0</v>
      </c>
      <c r="AN510" s="181">
        <f t="shared" si="310"/>
        <v>0</v>
      </c>
      <c r="AO510" s="180">
        <v>0</v>
      </c>
      <c r="AP510" s="180">
        <v>0</v>
      </c>
      <c r="AQ510" s="181">
        <f t="shared" si="311"/>
        <v>0</v>
      </c>
      <c r="AR510" s="180">
        <v>0</v>
      </c>
      <c r="AS510" s="180">
        <v>0</v>
      </c>
      <c r="AT510" s="181">
        <f t="shared" si="312"/>
        <v>0</v>
      </c>
      <c r="AU510" s="180">
        <f t="shared" si="304"/>
        <v>0</v>
      </c>
      <c r="AV510" s="180">
        <f t="shared" si="304"/>
        <v>0</v>
      </c>
      <c r="AW510" s="181">
        <f t="shared" si="313"/>
        <v>0</v>
      </c>
      <c r="AX510" s="183">
        <f t="shared" si="305"/>
        <v>0</v>
      </c>
      <c r="AY510" s="183">
        <f t="shared" si="305"/>
        <v>0</v>
      </c>
      <c r="AZ510" s="183"/>
      <c r="BA510" s="183"/>
      <c r="BB510" s="183"/>
      <c r="BC510" s="183"/>
      <c r="BD510" s="183">
        <f t="shared" si="306"/>
        <v>0</v>
      </c>
      <c r="BE510" s="183">
        <f t="shared" si="306"/>
        <v>0</v>
      </c>
    </row>
    <row r="511" spans="2:57" ht="15.75" hidden="1">
      <c r="B511" s="174">
        <v>2025</v>
      </c>
      <c r="C511" s="174">
        <v>20</v>
      </c>
      <c r="D511" s="175">
        <v>0</v>
      </c>
      <c r="E511" s="176"/>
      <c r="F511" s="174">
        <v>1</v>
      </c>
      <c r="G511" s="174">
        <v>1</v>
      </c>
      <c r="H511" s="174">
        <v>4</v>
      </c>
      <c r="I511" s="174">
        <v>2000</v>
      </c>
      <c r="J511" s="174">
        <v>2800</v>
      </c>
      <c r="K511" s="174">
        <v>283</v>
      </c>
      <c r="L511" s="177">
        <v>1073</v>
      </c>
      <c r="M511" s="178">
        <v>0</v>
      </c>
      <c r="N511" s="179" t="s">
        <v>390</v>
      </c>
      <c r="O511" s="180">
        <v>0</v>
      </c>
      <c r="P511" s="180">
        <v>0</v>
      </c>
      <c r="Q511" s="181">
        <v>0</v>
      </c>
      <c r="R511" s="182" t="s">
        <v>98</v>
      </c>
      <c r="S511" s="183">
        <v>0</v>
      </c>
      <c r="T511" s="183">
        <v>0</v>
      </c>
      <c r="U511" s="180">
        <v>0</v>
      </c>
      <c r="V511" s="180">
        <v>0</v>
      </c>
      <c r="W511" s="183">
        <v>0</v>
      </c>
      <c r="X511" s="183">
        <v>0</v>
      </c>
      <c r="Y511" s="180">
        <v>0</v>
      </c>
      <c r="Z511" s="180">
        <v>0</v>
      </c>
      <c r="AA511" s="183">
        <v>0</v>
      </c>
      <c r="AB511" s="183">
        <v>0</v>
      </c>
      <c r="AC511" s="180">
        <f t="shared" si="303"/>
        <v>0</v>
      </c>
      <c r="AD511" s="180">
        <f t="shared" si="303"/>
        <v>0</v>
      </c>
      <c r="AE511" s="181">
        <f t="shared" si="307"/>
        <v>0</v>
      </c>
      <c r="AF511" s="180">
        <v>0</v>
      </c>
      <c r="AG511" s="180">
        <v>0</v>
      </c>
      <c r="AH511" s="181">
        <f t="shared" si="308"/>
        <v>0</v>
      </c>
      <c r="AI511" s="180">
        <v>0</v>
      </c>
      <c r="AJ511" s="180">
        <v>0</v>
      </c>
      <c r="AK511" s="181">
        <f t="shared" si="309"/>
        <v>0</v>
      </c>
      <c r="AL511" s="180">
        <v>0</v>
      </c>
      <c r="AM511" s="180">
        <v>0</v>
      </c>
      <c r="AN511" s="181">
        <f t="shared" si="310"/>
        <v>0</v>
      </c>
      <c r="AO511" s="180">
        <v>0</v>
      </c>
      <c r="AP511" s="180">
        <v>0</v>
      </c>
      <c r="AQ511" s="181">
        <f t="shared" si="311"/>
        <v>0</v>
      </c>
      <c r="AR511" s="180">
        <v>0</v>
      </c>
      <c r="AS511" s="180">
        <v>0</v>
      </c>
      <c r="AT511" s="181">
        <f t="shared" si="312"/>
        <v>0</v>
      </c>
      <c r="AU511" s="180">
        <f t="shared" si="304"/>
        <v>0</v>
      </c>
      <c r="AV511" s="180">
        <f t="shared" si="304"/>
        <v>0</v>
      </c>
      <c r="AW511" s="181">
        <f t="shared" si="313"/>
        <v>0</v>
      </c>
      <c r="AX511" s="183">
        <f t="shared" si="305"/>
        <v>0</v>
      </c>
      <c r="AY511" s="183">
        <f t="shared" si="305"/>
        <v>0</v>
      </c>
      <c r="AZ511" s="183"/>
      <c r="BA511" s="183"/>
      <c r="BB511" s="183"/>
      <c r="BC511" s="183"/>
      <c r="BD511" s="183">
        <f t="shared" si="306"/>
        <v>0</v>
      </c>
      <c r="BE511" s="183">
        <f t="shared" si="306"/>
        <v>0</v>
      </c>
    </row>
    <row r="512" spans="2:57" ht="15.75" hidden="1">
      <c r="B512" s="174">
        <v>2025</v>
      </c>
      <c r="C512" s="174">
        <v>20</v>
      </c>
      <c r="D512" s="175">
        <v>0</v>
      </c>
      <c r="E512" s="176"/>
      <c r="F512" s="174">
        <v>1</v>
      </c>
      <c r="G512" s="174">
        <v>1</v>
      </c>
      <c r="H512" s="174">
        <v>4</v>
      </c>
      <c r="I512" s="174">
        <v>2000</v>
      </c>
      <c r="J512" s="174">
        <v>2800</v>
      </c>
      <c r="K512" s="174">
        <v>283</v>
      </c>
      <c r="L512" s="177">
        <v>1120</v>
      </c>
      <c r="M512" s="178">
        <v>0</v>
      </c>
      <c r="N512" s="179" t="s">
        <v>391</v>
      </c>
      <c r="O512" s="180">
        <v>0</v>
      </c>
      <c r="P512" s="180">
        <v>0</v>
      </c>
      <c r="Q512" s="181">
        <v>0</v>
      </c>
      <c r="R512" s="182" t="s">
        <v>98</v>
      </c>
      <c r="S512" s="183">
        <v>0</v>
      </c>
      <c r="T512" s="183">
        <v>0</v>
      </c>
      <c r="U512" s="180">
        <v>0</v>
      </c>
      <c r="V512" s="180">
        <v>0</v>
      </c>
      <c r="W512" s="183">
        <v>0</v>
      </c>
      <c r="X512" s="183">
        <v>0</v>
      </c>
      <c r="Y512" s="180">
        <v>0</v>
      </c>
      <c r="Z512" s="180">
        <v>0</v>
      </c>
      <c r="AA512" s="183">
        <v>0</v>
      </c>
      <c r="AB512" s="183">
        <v>0</v>
      </c>
      <c r="AC512" s="180">
        <f t="shared" si="303"/>
        <v>0</v>
      </c>
      <c r="AD512" s="180">
        <f t="shared" si="303"/>
        <v>0</v>
      </c>
      <c r="AE512" s="181">
        <f t="shared" si="307"/>
        <v>0</v>
      </c>
      <c r="AF512" s="180">
        <v>0</v>
      </c>
      <c r="AG512" s="180">
        <v>0</v>
      </c>
      <c r="AH512" s="181">
        <f t="shared" si="308"/>
        <v>0</v>
      </c>
      <c r="AI512" s="180">
        <v>0</v>
      </c>
      <c r="AJ512" s="180">
        <v>0</v>
      </c>
      <c r="AK512" s="181">
        <f t="shared" si="309"/>
        <v>0</v>
      </c>
      <c r="AL512" s="180">
        <v>0</v>
      </c>
      <c r="AM512" s="180">
        <v>0</v>
      </c>
      <c r="AN512" s="181">
        <f t="shared" si="310"/>
        <v>0</v>
      </c>
      <c r="AO512" s="180">
        <v>0</v>
      </c>
      <c r="AP512" s="180">
        <v>0</v>
      </c>
      <c r="AQ512" s="181">
        <f t="shared" si="311"/>
        <v>0</v>
      </c>
      <c r="AR512" s="180">
        <v>0</v>
      </c>
      <c r="AS512" s="180">
        <v>0</v>
      </c>
      <c r="AT512" s="181">
        <f t="shared" si="312"/>
        <v>0</v>
      </c>
      <c r="AU512" s="180">
        <f t="shared" si="304"/>
        <v>0</v>
      </c>
      <c r="AV512" s="180">
        <f t="shared" si="304"/>
        <v>0</v>
      </c>
      <c r="AW512" s="181">
        <f t="shared" si="313"/>
        <v>0</v>
      </c>
      <c r="AX512" s="183">
        <f t="shared" si="305"/>
        <v>0</v>
      </c>
      <c r="AY512" s="183">
        <f t="shared" si="305"/>
        <v>0</v>
      </c>
      <c r="AZ512" s="183"/>
      <c r="BA512" s="183"/>
      <c r="BB512" s="183"/>
      <c r="BC512" s="183"/>
      <c r="BD512" s="183">
        <f t="shared" si="306"/>
        <v>0</v>
      </c>
      <c r="BE512" s="183">
        <f t="shared" si="306"/>
        <v>0</v>
      </c>
    </row>
    <row r="513" spans="2:57" ht="15.75" hidden="1">
      <c r="B513" s="174">
        <v>2025</v>
      </c>
      <c r="C513" s="174">
        <v>20</v>
      </c>
      <c r="D513" s="175">
        <v>0</v>
      </c>
      <c r="E513" s="176"/>
      <c r="F513" s="174">
        <v>1</v>
      </c>
      <c r="G513" s="174">
        <v>1</v>
      </c>
      <c r="H513" s="174">
        <v>4</v>
      </c>
      <c r="I513" s="174">
        <v>2000</v>
      </c>
      <c r="J513" s="174">
        <v>2800</v>
      </c>
      <c r="K513" s="174">
        <v>283</v>
      </c>
      <c r="L513" s="177">
        <v>1134</v>
      </c>
      <c r="M513" s="178">
        <v>0</v>
      </c>
      <c r="N513" s="179" t="s">
        <v>392</v>
      </c>
      <c r="O513" s="180">
        <v>0</v>
      </c>
      <c r="P513" s="180">
        <v>0</v>
      </c>
      <c r="Q513" s="181">
        <v>0</v>
      </c>
      <c r="R513" s="182" t="s">
        <v>318</v>
      </c>
      <c r="S513" s="183">
        <v>0</v>
      </c>
      <c r="T513" s="183">
        <v>0</v>
      </c>
      <c r="U513" s="180">
        <v>0</v>
      </c>
      <c r="V513" s="180">
        <v>0</v>
      </c>
      <c r="W513" s="183">
        <v>0</v>
      </c>
      <c r="X513" s="183">
        <v>0</v>
      </c>
      <c r="Y513" s="180">
        <v>0</v>
      </c>
      <c r="Z513" s="180">
        <v>0</v>
      </c>
      <c r="AA513" s="183">
        <v>0</v>
      </c>
      <c r="AB513" s="183">
        <v>0</v>
      </c>
      <c r="AC513" s="180">
        <f t="shared" si="303"/>
        <v>0</v>
      </c>
      <c r="AD513" s="180">
        <f t="shared" si="303"/>
        <v>0</v>
      </c>
      <c r="AE513" s="181">
        <f t="shared" si="307"/>
        <v>0</v>
      </c>
      <c r="AF513" s="180">
        <v>0</v>
      </c>
      <c r="AG513" s="180">
        <v>0</v>
      </c>
      <c r="AH513" s="181">
        <f t="shared" si="308"/>
        <v>0</v>
      </c>
      <c r="AI513" s="180">
        <v>0</v>
      </c>
      <c r="AJ513" s="180">
        <v>0</v>
      </c>
      <c r="AK513" s="181">
        <f t="shared" si="309"/>
        <v>0</v>
      </c>
      <c r="AL513" s="180">
        <v>0</v>
      </c>
      <c r="AM513" s="180">
        <v>0</v>
      </c>
      <c r="AN513" s="181">
        <f t="shared" si="310"/>
        <v>0</v>
      </c>
      <c r="AO513" s="180">
        <v>0</v>
      </c>
      <c r="AP513" s="180">
        <v>0</v>
      </c>
      <c r="AQ513" s="181">
        <f t="shared" si="311"/>
        <v>0</v>
      </c>
      <c r="AR513" s="180">
        <v>0</v>
      </c>
      <c r="AS513" s="180">
        <v>0</v>
      </c>
      <c r="AT513" s="181">
        <f t="shared" si="312"/>
        <v>0</v>
      </c>
      <c r="AU513" s="180">
        <f t="shared" si="304"/>
        <v>0</v>
      </c>
      <c r="AV513" s="180">
        <f t="shared" si="304"/>
        <v>0</v>
      </c>
      <c r="AW513" s="181">
        <f t="shared" si="313"/>
        <v>0</v>
      </c>
      <c r="AX513" s="183">
        <f t="shared" si="305"/>
        <v>0</v>
      </c>
      <c r="AY513" s="183">
        <f t="shared" si="305"/>
        <v>0</v>
      </c>
      <c r="AZ513" s="183"/>
      <c r="BA513" s="183"/>
      <c r="BB513" s="183"/>
      <c r="BC513" s="183"/>
      <c r="BD513" s="183">
        <f t="shared" si="306"/>
        <v>0</v>
      </c>
      <c r="BE513" s="183">
        <f t="shared" si="306"/>
        <v>0</v>
      </c>
    </row>
    <row r="514" spans="2:57" ht="15.75" hidden="1">
      <c r="B514" s="174">
        <v>2025</v>
      </c>
      <c r="C514" s="174">
        <v>20</v>
      </c>
      <c r="D514" s="175">
        <v>0</v>
      </c>
      <c r="E514" s="176"/>
      <c r="F514" s="174">
        <v>1</v>
      </c>
      <c r="G514" s="174">
        <v>1</v>
      </c>
      <c r="H514" s="174">
        <v>4</v>
      </c>
      <c r="I514" s="174">
        <v>2000</v>
      </c>
      <c r="J514" s="174">
        <v>2800</v>
      </c>
      <c r="K514" s="174">
        <v>283</v>
      </c>
      <c r="L514" s="177">
        <v>1211</v>
      </c>
      <c r="M514" s="178">
        <v>0</v>
      </c>
      <c r="N514" s="179" t="s">
        <v>393</v>
      </c>
      <c r="O514" s="180">
        <v>0</v>
      </c>
      <c r="P514" s="180">
        <v>0</v>
      </c>
      <c r="Q514" s="181">
        <v>0</v>
      </c>
      <c r="R514" s="182" t="s">
        <v>98</v>
      </c>
      <c r="S514" s="183">
        <v>0</v>
      </c>
      <c r="T514" s="183">
        <v>0</v>
      </c>
      <c r="U514" s="180">
        <v>0</v>
      </c>
      <c r="V514" s="180">
        <v>0</v>
      </c>
      <c r="W514" s="183">
        <v>0</v>
      </c>
      <c r="X514" s="183">
        <v>0</v>
      </c>
      <c r="Y514" s="180">
        <v>0</v>
      </c>
      <c r="Z514" s="180">
        <v>0</v>
      </c>
      <c r="AA514" s="183">
        <v>0</v>
      </c>
      <c r="AB514" s="183">
        <v>0</v>
      </c>
      <c r="AC514" s="180">
        <f t="shared" si="303"/>
        <v>0</v>
      </c>
      <c r="AD514" s="180">
        <f t="shared" si="303"/>
        <v>0</v>
      </c>
      <c r="AE514" s="181">
        <f t="shared" si="307"/>
        <v>0</v>
      </c>
      <c r="AF514" s="180">
        <v>0</v>
      </c>
      <c r="AG514" s="180">
        <v>0</v>
      </c>
      <c r="AH514" s="181">
        <f t="shared" si="308"/>
        <v>0</v>
      </c>
      <c r="AI514" s="180">
        <v>0</v>
      </c>
      <c r="AJ514" s="180">
        <v>0</v>
      </c>
      <c r="AK514" s="181">
        <f t="shared" si="309"/>
        <v>0</v>
      </c>
      <c r="AL514" s="180">
        <v>0</v>
      </c>
      <c r="AM514" s="180">
        <v>0</v>
      </c>
      <c r="AN514" s="181">
        <f t="shared" si="310"/>
        <v>0</v>
      </c>
      <c r="AO514" s="180">
        <v>0</v>
      </c>
      <c r="AP514" s="180">
        <v>0</v>
      </c>
      <c r="AQ514" s="181">
        <f t="shared" si="311"/>
        <v>0</v>
      </c>
      <c r="AR514" s="180">
        <v>0</v>
      </c>
      <c r="AS514" s="180">
        <v>0</v>
      </c>
      <c r="AT514" s="181">
        <f t="shared" si="312"/>
        <v>0</v>
      </c>
      <c r="AU514" s="180">
        <f t="shared" si="304"/>
        <v>0</v>
      </c>
      <c r="AV514" s="180">
        <f t="shared" si="304"/>
        <v>0</v>
      </c>
      <c r="AW514" s="181">
        <f t="shared" si="313"/>
        <v>0</v>
      </c>
      <c r="AX514" s="183">
        <f t="shared" si="305"/>
        <v>0</v>
      </c>
      <c r="AY514" s="183">
        <f t="shared" si="305"/>
        <v>0</v>
      </c>
      <c r="AZ514" s="183"/>
      <c r="BA514" s="183"/>
      <c r="BB514" s="183"/>
      <c r="BC514" s="183"/>
      <c r="BD514" s="183">
        <f t="shared" si="306"/>
        <v>0</v>
      </c>
      <c r="BE514" s="183">
        <f t="shared" si="306"/>
        <v>0</v>
      </c>
    </row>
    <row r="515" spans="2:57" ht="15.75" hidden="1">
      <c r="B515" s="174">
        <v>2025</v>
      </c>
      <c r="C515" s="174">
        <v>20</v>
      </c>
      <c r="D515" s="175">
        <v>0</v>
      </c>
      <c r="E515" s="176"/>
      <c r="F515" s="174">
        <v>1</v>
      </c>
      <c r="G515" s="174">
        <v>1</v>
      </c>
      <c r="H515" s="174">
        <v>4</v>
      </c>
      <c r="I515" s="174">
        <v>2000</v>
      </c>
      <c r="J515" s="174">
        <v>2800</v>
      </c>
      <c r="K515" s="174">
        <v>283</v>
      </c>
      <c r="L515" s="177">
        <v>1212</v>
      </c>
      <c r="M515" s="178">
        <v>0</v>
      </c>
      <c r="N515" s="179" t="s">
        <v>394</v>
      </c>
      <c r="O515" s="180">
        <v>0</v>
      </c>
      <c r="P515" s="180">
        <v>0</v>
      </c>
      <c r="Q515" s="181">
        <v>0</v>
      </c>
      <c r="R515" s="182" t="s">
        <v>98</v>
      </c>
      <c r="S515" s="183">
        <v>0</v>
      </c>
      <c r="T515" s="183">
        <v>0</v>
      </c>
      <c r="U515" s="180">
        <v>0</v>
      </c>
      <c r="V515" s="180">
        <v>0</v>
      </c>
      <c r="W515" s="183">
        <v>0</v>
      </c>
      <c r="X515" s="183">
        <v>0</v>
      </c>
      <c r="Y515" s="180">
        <v>0</v>
      </c>
      <c r="Z515" s="180">
        <v>0</v>
      </c>
      <c r="AA515" s="183">
        <v>0</v>
      </c>
      <c r="AB515" s="183">
        <v>0</v>
      </c>
      <c r="AC515" s="180">
        <f t="shared" si="303"/>
        <v>0</v>
      </c>
      <c r="AD515" s="180">
        <f t="shared" si="303"/>
        <v>0</v>
      </c>
      <c r="AE515" s="181">
        <f t="shared" si="307"/>
        <v>0</v>
      </c>
      <c r="AF515" s="180">
        <v>0</v>
      </c>
      <c r="AG515" s="180">
        <v>0</v>
      </c>
      <c r="AH515" s="181">
        <f t="shared" si="308"/>
        <v>0</v>
      </c>
      <c r="AI515" s="180">
        <v>0</v>
      </c>
      <c r="AJ515" s="180">
        <v>0</v>
      </c>
      <c r="AK515" s="181">
        <f t="shared" si="309"/>
        <v>0</v>
      </c>
      <c r="AL515" s="180">
        <v>0</v>
      </c>
      <c r="AM515" s="180">
        <v>0</v>
      </c>
      <c r="AN515" s="181">
        <f t="shared" si="310"/>
        <v>0</v>
      </c>
      <c r="AO515" s="180">
        <v>0</v>
      </c>
      <c r="AP515" s="180">
        <v>0</v>
      </c>
      <c r="AQ515" s="181">
        <f t="shared" si="311"/>
        <v>0</v>
      </c>
      <c r="AR515" s="180">
        <v>0</v>
      </c>
      <c r="AS515" s="180">
        <v>0</v>
      </c>
      <c r="AT515" s="181">
        <f t="shared" si="312"/>
        <v>0</v>
      </c>
      <c r="AU515" s="180">
        <f t="shared" si="304"/>
        <v>0</v>
      </c>
      <c r="AV515" s="180">
        <f t="shared" si="304"/>
        <v>0</v>
      </c>
      <c r="AW515" s="181">
        <f t="shared" si="313"/>
        <v>0</v>
      </c>
      <c r="AX515" s="183">
        <f t="shared" si="305"/>
        <v>0</v>
      </c>
      <c r="AY515" s="183">
        <f t="shared" si="305"/>
        <v>0</v>
      </c>
      <c r="AZ515" s="183"/>
      <c r="BA515" s="183"/>
      <c r="BB515" s="183"/>
      <c r="BC515" s="183"/>
      <c r="BD515" s="183">
        <f t="shared" si="306"/>
        <v>0</v>
      </c>
      <c r="BE515" s="183">
        <f t="shared" si="306"/>
        <v>0</v>
      </c>
    </row>
    <row r="516" spans="2:57" ht="15.75" hidden="1">
      <c r="B516" s="174">
        <v>2025</v>
      </c>
      <c r="C516" s="174">
        <v>20</v>
      </c>
      <c r="D516" s="175">
        <v>0</v>
      </c>
      <c r="E516" s="176"/>
      <c r="F516" s="174">
        <v>1</v>
      </c>
      <c r="G516" s="174">
        <v>1</v>
      </c>
      <c r="H516" s="174">
        <v>4</v>
      </c>
      <c r="I516" s="174">
        <v>2000</v>
      </c>
      <c r="J516" s="174">
        <v>2800</v>
      </c>
      <c r="K516" s="174">
        <v>283</v>
      </c>
      <c r="L516" s="177">
        <v>1213</v>
      </c>
      <c r="M516" s="178">
        <v>0</v>
      </c>
      <c r="N516" s="179" t="s">
        <v>395</v>
      </c>
      <c r="O516" s="180">
        <v>0</v>
      </c>
      <c r="P516" s="180">
        <v>0</v>
      </c>
      <c r="Q516" s="181">
        <v>0</v>
      </c>
      <c r="R516" s="182" t="s">
        <v>98</v>
      </c>
      <c r="S516" s="183">
        <v>0</v>
      </c>
      <c r="T516" s="183">
        <v>0</v>
      </c>
      <c r="U516" s="180">
        <v>0</v>
      </c>
      <c r="V516" s="180">
        <v>0</v>
      </c>
      <c r="W516" s="183">
        <v>0</v>
      </c>
      <c r="X516" s="183">
        <v>0</v>
      </c>
      <c r="Y516" s="180">
        <v>0</v>
      </c>
      <c r="Z516" s="180">
        <v>0</v>
      </c>
      <c r="AA516" s="183">
        <v>0</v>
      </c>
      <c r="AB516" s="183">
        <v>0</v>
      </c>
      <c r="AC516" s="180">
        <f t="shared" si="303"/>
        <v>0</v>
      </c>
      <c r="AD516" s="180">
        <f t="shared" si="303"/>
        <v>0</v>
      </c>
      <c r="AE516" s="181">
        <f t="shared" si="307"/>
        <v>0</v>
      </c>
      <c r="AF516" s="180">
        <v>0</v>
      </c>
      <c r="AG516" s="180">
        <v>0</v>
      </c>
      <c r="AH516" s="181">
        <f t="shared" si="308"/>
        <v>0</v>
      </c>
      <c r="AI516" s="180">
        <v>0</v>
      </c>
      <c r="AJ516" s="180">
        <v>0</v>
      </c>
      <c r="AK516" s="181">
        <f t="shared" si="309"/>
        <v>0</v>
      </c>
      <c r="AL516" s="180">
        <v>0</v>
      </c>
      <c r="AM516" s="180">
        <v>0</v>
      </c>
      <c r="AN516" s="181">
        <f t="shared" si="310"/>
        <v>0</v>
      </c>
      <c r="AO516" s="180">
        <v>0</v>
      </c>
      <c r="AP516" s="180">
        <v>0</v>
      </c>
      <c r="AQ516" s="181">
        <f t="shared" si="311"/>
        <v>0</v>
      </c>
      <c r="AR516" s="180">
        <v>0</v>
      </c>
      <c r="AS516" s="180">
        <v>0</v>
      </c>
      <c r="AT516" s="181">
        <f t="shared" si="312"/>
        <v>0</v>
      </c>
      <c r="AU516" s="180">
        <f t="shared" si="304"/>
        <v>0</v>
      </c>
      <c r="AV516" s="180">
        <f t="shared" si="304"/>
        <v>0</v>
      </c>
      <c r="AW516" s="181">
        <f t="shared" si="313"/>
        <v>0</v>
      </c>
      <c r="AX516" s="183">
        <f t="shared" si="305"/>
        <v>0</v>
      </c>
      <c r="AY516" s="183">
        <f t="shared" si="305"/>
        <v>0</v>
      </c>
      <c r="AZ516" s="183"/>
      <c r="BA516" s="183"/>
      <c r="BB516" s="183"/>
      <c r="BC516" s="183"/>
      <c r="BD516" s="183">
        <f t="shared" si="306"/>
        <v>0</v>
      </c>
      <c r="BE516" s="183">
        <f t="shared" si="306"/>
        <v>0</v>
      </c>
    </row>
    <row r="517" spans="2:57" ht="15.75" hidden="1">
      <c r="B517" s="174">
        <v>2025</v>
      </c>
      <c r="C517" s="174">
        <v>20</v>
      </c>
      <c r="D517" s="175">
        <v>0</v>
      </c>
      <c r="E517" s="176"/>
      <c r="F517" s="174">
        <v>1</v>
      </c>
      <c r="G517" s="174">
        <v>1</v>
      </c>
      <c r="H517" s="174">
        <v>4</v>
      </c>
      <c r="I517" s="174">
        <v>2000</v>
      </c>
      <c r="J517" s="174">
        <v>2800</v>
      </c>
      <c r="K517" s="174">
        <v>283</v>
      </c>
      <c r="L517" s="177">
        <v>1214</v>
      </c>
      <c r="M517" s="178">
        <v>0</v>
      </c>
      <c r="N517" s="179" t="s">
        <v>396</v>
      </c>
      <c r="O517" s="180">
        <v>0</v>
      </c>
      <c r="P517" s="180">
        <v>0</v>
      </c>
      <c r="Q517" s="181">
        <v>0</v>
      </c>
      <c r="R517" s="182" t="s">
        <v>318</v>
      </c>
      <c r="S517" s="183">
        <v>0</v>
      </c>
      <c r="T517" s="183">
        <v>0</v>
      </c>
      <c r="U517" s="180">
        <v>0</v>
      </c>
      <c r="V517" s="180">
        <v>0</v>
      </c>
      <c r="W517" s="183">
        <v>0</v>
      </c>
      <c r="X517" s="183">
        <v>0</v>
      </c>
      <c r="Y517" s="180">
        <v>0</v>
      </c>
      <c r="Z517" s="180">
        <v>0</v>
      </c>
      <c r="AA517" s="183">
        <v>0</v>
      </c>
      <c r="AB517" s="183">
        <v>0</v>
      </c>
      <c r="AC517" s="180">
        <f t="shared" si="303"/>
        <v>0</v>
      </c>
      <c r="AD517" s="180">
        <f t="shared" si="303"/>
        <v>0</v>
      </c>
      <c r="AE517" s="181">
        <f t="shared" si="307"/>
        <v>0</v>
      </c>
      <c r="AF517" s="180">
        <v>0</v>
      </c>
      <c r="AG517" s="180">
        <v>0</v>
      </c>
      <c r="AH517" s="181">
        <f t="shared" si="308"/>
        <v>0</v>
      </c>
      <c r="AI517" s="180">
        <v>0</v>
      </c>
      <c r="AJ517" s="180">
        <v>0</v>
      </c>
      <c r="AK517" s="181">
        <f t="shared" si="309"/>
        <v>0</v>
      </c>
      <c r="AL517" s="180">
        <v>0</v>
      </c>
      <c r="AM517" s="180">
        <v>0</v>
      </c>
      <c r="AN517" s="181">
        <f t="shared" si="310"/>
        <v>0</v>
      </c>
      <c r="AO517" s="180">
        <v>0</v>
      </c>
      <c r="AP517" s="180">
        <v>0</v>
      </c>
      <c r="AQ517" s="181">
        <f t="shared" si="311"/>
        <v>0</v>
      </c>
      <c r="AR517" s="180">
        <v>0</v>
      </c>
      <c r="AS517" s="180">
        <v>0</v>
      </c>
      <c r="AT517" s="181">
        <f t="shared" si="312"/>
        <v>0</v>
      </c>
      <c r="AU517" s="180">
        <f t="shared" si="304"/>
        <v>0</v>
      </c>
      <c r="AV517" s="180">
        <f t="shared" si="304"/>
        <v>0</v>
      </c>
      <c r="AW517" s="181">
        <f t="shared" si="313"/>
        <v>0</v>
      </c>
      <c r="AX517" s="183">
        <f t="shared" si="305"/>
        <v>0</v>
      </c>
      <c r="AY517" s="183">
        <f t="shared" si="305"/>
        <v>0</v>
      </c>
      <c r="AZ517" s="183"/>
      <c r="BA517" s="183"/>
      <c r="BB517" s="183"/>
      <c r="BC517" s="183"/>
      <c r="BD517" s="183">
        <f t="shared" si="306"/>
        <v>0</v>
      </c>
      <c r="BE517" s="183">
        <f t="shared" si="306"/>
        <v>0</v>
      </c>
    </row>
    <row r="518" spans="2:57" ht="15.75" hidden="1">
      <c r="B518" s="174">
        <v>2025</v>
      </c>
      <c r="C518" s="174">
        <v>20</v>
      </c>
      <c r="D518" s="175">
        <v>0</v>
      </c>
      <c r="E518" s="176"/>
      <c r="F518" s="174">
        <v>1</v>
      </c>
      <c r="G518" s="174">
        <v>1</v>
      </c>
      <c r="H518" s="174">
        <v>4</v>
      </c>
      <c r="I518" s="174">
        <v>2000</v>
      </c>
      <c r="J518" s="174">
        <v>2800</v>
      </c>
      <c r="K518" s="174">
        <v>283</v>
      </c>
      <c r="L518" s="177">
        <v>1215</v>
      </c>
      <c r="M518" s="178">
        <v>0</v>
      </c>
      <c r="N518" s="179" t="s">
        <v>397</v>
      </c>
      <c r="O518" s="180">
        <v>0</v>
      </c>
      <c r="P518" s="180">
        <v>0</v>
      </c>
      <c r="Q518" s="181">
        <v>0</v>
      </c>
      <c r="R518" s="182" t="s">
        <v>98</v>
      </c>
      <c r="S518" s="183">
        <v>0</v>
      </c>
      <c r="T518" s="183">
        <v>0</v>
      </c>
      <c r="U518" s="180">
        <v>0</v>
      </c>
      <c r="V518" s="180">
        <v>0</v>
      </c>
      <c r="W518" s="183">
        <v>0</v>
      </c>
      <c r="X518" s="183">
        <v>0</v>
      </c>
      <c r="Y518" s="180">
        <v>0</v>
      </c>
      <c r="Z518" s="180">
        <v>0</v>
      </c>
      <c r="AA518" s="183">
        <v>0</v>
      </c>
      <c r="AB518" s="183">
        <v>0</v>
      </c>
      <c r="AC518" s="180">
        <f t="shared" si="303"/>
        <v>0</v>
      </c>
      <c r="AD518" s="180">
        <f t="shared" si="303"/>
        <v>0</v>
      </c>
      <c r="AE518" s="181">
        <f t="shared" si="307"/>
        <v>0</v>
      </c>
      <c r="AF518" s="180">
        <v>0</v>
      </c>
      <c r="AG518" s="180">
        <v>0</v>
      </c>
      <c r="AH518" s="181">
        <f t="shared" si="308"/>
        <v>0</v>
      </c>
      <c r="AI518" s="180">
        <v>0</v>
      </c>
      <c r="AJ518" s="180">
        <v>0</v>
      </c>
      <c r="AK518" s="181">
        <f t="shared" si="309"/>
        <v>0</v>
      </c>
      <c r="AL518" s="180">
        <v>0</v>
      </c>
      <c r="AM518" s="180">
        <v>0</v>
      </c>
      <c r="AN518" s="181">
        <f t="shared" si="310"/>
        <v>0</v>
      </c>
      <c r="AO518" s="180">
        <v>0</v>
      </c>
      <c r="AP518" s="180">
        <v>0</v>
      </c>
      <c r="AQ518" s="181">
        <f t="shared" si="311"/>
        <v>0</v>
      </c>
      <c r="AR518" s="180">
        <v>0</v>
      </c>
      <c r="AS518" s="180">
        <v>0</v>
      </c>
      <c r="AT518" s="181">
        <f t="shared" si="312"/>
        <v>0</v>
      </c>
      <c r="AU518" s="180">
        <f t="shared" si="304"/>
        <v>0</v>
      </c>
      <c r="AV518" s="180">
        <f t="shared" si="304"/>
        <v>0</v>
      </c>
      <c r="AW518" s="181">
        <f t="shared" si="313"/>
        <v>0</v>
      </c>
      <c r="AX518" s="183">
        <f t="shared" si="305"/>
        <v>0</v>
      </c>
      <c r="AY518" s="183">
        <f t="shared" si="305"/>
        <v>0</v>
      </c>
      <c r="AZ518" s="183"/>
      <c r="BA518" s="183"/>
      <c r="BB518" s="183"/>
      <c r="BC518" s="183"/>
      <c r="BD518" s="183">
        <f t="shared" si="306"/>
        <v>0</v>
      </c>
      <c r="BE518" s="183">
        <f t="shared" si="306"/>
        <v>0</v>
      </c>
    </row>
    <row r="519" spans="2:57" ht="15.75" hidden="1">
      <c r="B519" s="174">
        <v>2025</v>
      </c>
      <c r="C519" s="174">
        <v>20</v>
      </c>
      <c r="D519" s="175">
        <v>0</v>
      </c>
      <c r="E519" s="176"/>
      <c r="F519" s="174">
        <v>1</v>
      </c>
      <c r="G519" s="174">
        <v>1</v>
      </c>
      <c r="H519" s="174">
        <v>4</v>
      </c>
      <c r="I519" s="174">
        <v>2000</v>
      </c>
      <c r="J519" s="174">
        <v>2800</v>
      </c>
      <c r="K519" s="174">
        <v>283</v>
      </c>
      <c r="L519" s="177">
        <v>1216</v>
      </c>
      <c r="M519" s="178">
        <v>0</v>
      </c>
      <c r="N519" s="179" t="s">
        <v>398</v>
      </c>
      <c r="O519" s="180">
        <v>0</v>
      </c>
      <c r="P519" s="180">
        <v>0</v>
      </c>
      <c r="Q519" s="181">
        <v>0</v>
      </c>
      <c r="R519" s="182" t="s">
        <v>318</v>
      </c>
      <c r="S519" s="183">
        <v>0</v>
      </c>
      <c r="T519" s="183">
        <v>0</v>
      </c>
      <c r="U519" s="180">
        <v>0</v>
      </c>
      <c r="V519" s="180">
        <v>0</v>
      </c>
      <c r="W519" s="183">
        <v>0</v>
      </c>
      <c r="X519" s="183">
        <v>0</v>
      </c>
      <c r="Y519" s="180">
        <v>0</v>
      </c>
      <c r="Z519" s="180">
        <v>0</v>
      </c>
      <c r="AA519" s="183">
        <v>0</v>
      </c>
      <c r="AB519" s="183">
        <v>0</v>
      </c>
      <c r="AC519" s="180">
        <f t="shared" si="303"/>
        <v>0</v>
      </c>
      <c r="AD519" s="180">
        <f t="shared" si="303"/>
        <v>0</v>
      </c>
      <c r="AE519" s="181">
        <f t="shared" si="307"/>
        <v>0</v>
      </c>
      <c r="AF519" s="180">
        <v>0</v>
      </c>
      <c r="AG519" s="180">
        <v>0</v>
      </c>
      <c r="AH519" s="181">
        <f t="shared" si="308"/>
        <v>0</v>
      </c>
      <c r="AI519" s="180">
        <v>0</v>
      </c>
      <c r="AJ519" s="180">
        <v>0</v>
      </c>
      <c r="AK519" s="181">
        <f t="shared" si="309"/>
        <v>0</v>
      </c>
      <c r="AL519" s="180">
        <v>0</v>
      </c>
      <c r="AM519" s="180">
        <v>0</v>
      </c>
      <c r="AN519" s="181">
        <f t="shared" si="310"/>
        <v>0</v>
      </c>
      <c r="AO519" s="180">
        <v>0</v>
      </c>
      <c r="AP519" s="180">
        <v>0</v>
      </c>
      <c r="AQ519" s="181">
        <f t="shared" si="311"/>
        <v>0</v>
      </c>
      <c r="AR519" s="180">
        <v>0</v>
      </c>
      <c r="AS519" s="180">
        <v>0</v>
      </c>
      <c r="AT519" s="181">
        <f t="shared" si="312"/>
        <v>0</v>
      </c>
      <c r="AU519" s="180">
        <f t="shared" si="304"/>
        <v>0</v>
      </c>
      <c r="AV519" s="180">
        <f t="shared" si="304"/>
        <v>0</v>
      </c>
      <c r="AW519" s="181">
        <f t="shared" si="313"/>
        <v>0</v>
      </c>
      <c r="AX519" s="183">
        <f t="shared" si="305"/>
        <v>0</v>
      </c>
      <c r="AY519" s="183">
        <f t="shared" si="305"/>
        <v>0</v>
      </c>
      <c r="AZ519" s="183"/>
      <c r="BA519" s="183"/>
      <c r="BB519" s="183"/>
      <c r="BC519" s="183"/>
      <c r="BD519" s="183">
        <f t="shared" si="306"/>
        <v>0</v>
      </c>
      <c r="BE519" s="183">
        <f t="shared" si="306"/>
        <v>0</v>
      </c>
    </row>
    <row r="520" spans="2:57" ht="15.75" hidden="1">
      <c r="B520" s="174">
        <v>2025</v>
      </c>
      <c r="C520" s="174">
        <v>20</v>
      </c>
      <c r="D520" s="175">
        <v>0</v>
      </c>
      <c r="E520" s="176"/>
      <c r="F520" s="174">
        <v>1</v>
      </c>
      <c r="G520" s="174">
        <v>1</v>
      </c>
      <c r="H520" s="174">
        <v>4</v>
      </c>
      <c r="I520" s="174">
        <v>2000</v>
      </c>
      <c r="J520" s="174">
        <v>2800</v>
      </c>
      <c r="K520" s="174">
        <v>283</v>
      </c>
      <c r="L520" s="177">
        <v>1217</v>
      </c>
      <c r="M520" s="178">
        <v>0</v>
      </c>
      <c r="N520" s="179" t="s">
        <v>399</v>
      </c>
      <c r="O520" s="180">
        <v>0</v>
      </c>
      <c r="P520" s="180">
        <v>0</v>
      </c>
      <c r="Q520" s="181">
        <v>0</v>
      </c>
      <c r="R520" s="182" t="s">
        <v>98</v>
      </c>
      <c r="S520" s="183">
        <v>0</v>
      </c>
      <c r="T520" s="183">
        <v>0</v>
      </c>
      <c r="U520" s="180">
        <v>0</v>
      </c>
      <c r="V520" s="180">
        <v>0</v>
      </c>
      <c r="W520" s="183">
        <v>0</v>
      </c>
      <c r="X520" s="183">
        <v>0</v>
      </c>
      <c r="Y520" s="180">
        <v>0</v>
      </c>
      <c r="Z520" s="180">
        <v>0</v>
      </c>
      <c r="AA520" s="183">
        <v>0</v>
      </c>
      <c r="AB520" s="183">
        <v>0</v>
      </c>
      <c r="AC520" s="180">
        <f t="shared" si="303"/>
        <v>0</v>
      </c>
      <c r="AD520" s="180">
        <f t="shared" si="303"/>
        <v>0</v>
      </c>
      <c r="AE520" s="181">
        <f t="shared" si="307"/>
        <v>0</v>
      </c>
      <c r="AF520" s="180">
        <v>0</v>
      </c>
      <c r="AG520" s="180">
        <v>0</v>
      </c>
      <c r="AH520" s="181">
        <f t="shared" si="308"/>
        <v>0</v>
      </c>
      <c r="AI520" s="180">
        <v>0</v>
      </c>
      <c r="AJ520" s="180">
        <v>0</v>
      </c>
      <c r="AK520" s="181">
        <f t="shared" si="309"/>
        <v>0</v>
      </c>
      <c r="AL520" s="180">
        <v>0</v>
      </c>
      <c r="AM520" s="180">
        <v>0</v>
      </c>
      <c r="AN520" s="181">
        <f t="shared" si="310"/>
        <v>0</v>
      </c>
      <c r="AO520" s="180">
        <v>0</v>
      </c>
      <c r="AP520" s="180">
        <v>0</v>
      </c>
      <c r="AQ520" s="181">
        <f t="shared" si="311"/>
        <v>0</v>
      </c>
      <c r="AR520" s="180">
        <v>0</v>
      </c>
      <c r="AS520" s="180">
        <v>0</v>
      </c>
      <c r="AT520" s="181">
        <f t="shared" si="312"/>
        <v>0</v>
      </c>
      <c r="AU520" s="180">
        <f t="shared" si="304"/>
        <v>0</v>
      </c>
      <c r="AV520" s="180">
        <f t="shared" si="304"/>
        <v>0</v>
      </c>
      <c r="AW520" s="181">
        <f t="shared" si="313"/>
        <v>0</v>
      </c>
      <c r="AX520" s="183">
        <f t="shared" si="305"/>
        <v>0</v>
      </c>
      <c r="AY520" s="183">
        <f t="shared" si="305"/>
        <v>0</v>
      </c>
      <c r="AZ520" s="183"/>
      <c r="BA520" s="183"/>
      <c r="BB520" s="183"/>
      <c r="BC520" s="183"/>
      <c r="BD520" s="183">
        <f t="shared" si="306"/>
        <v>0</v>
      </c>
      <c r="BE520" s="183">
        <f t="shared" si="306"/>
        <v>0</v>
      </c>
    </row>
    <row r="521" spans="2:57" ht="15.75" hidden="1">
      <c r="B521" s="174">
        <v>2025</v>
      </c>
      <c r="C521" s="174">
        <v>20</v>
      </c>
      <c r="D521" s="175">
        <v>0</v>
      </c>
      <c r="E521" s="176"/>
      <c r="F521" s="174">
        <v>1</v>
      </c>
      <c r="G521" s="174">
        <v>1</v>
      </c>
      <c r="H521" s="174">
        <v>4</v>
      </c>
      <c r="I521" s="174">
        <v>2000</v>
      </c>
      <c r="J521" s="174">
        <v>2800</v>
      </c>
      <c r="K521" s="174">
        <v>283</v>
      </c>
      <c r="L521" s="177">
        <v>1276</v>
      </c>
      <c r="M521" s="178">
        <v>0</v>
      </c>
      <c r="N521" s="179" t="s">
        <v>400</v>
      </c>
      <c r="O521" s="180">
        <v>0</v>
      </c>
      <c r="P521" s="180">
        <v>0</v>
      </c>
      <c r="Q521" s="181">
        <v>0</v>
      </c>
      <c r="R521" s="182" t="s">
        <v>318</v>
      </c>
      <c r="S521" s="183">
        <v>0</v>
      </c>
      <c r="T521" s="183">
        <v>0</v>
      </c>
      <c r="U521" s="180">
        <v>0</v>
      </c>
      <c r="V521" s="180">
        <v>0</v>
      </c>
      <c r="W521" s="183">
        <v>0</v>
      </c>
      <c r="X521" s="183">
        <v>0</v>
      </c>
      <c r="Y521" s="180">
        <v>0</v>
      </c>
      <c r="Z521" s="180">
        <v>0</v>
      </c>
      <c r="AA521" s="183">
        <v>0</v>
      </c>
      <c r="AB521" s="183">
        <v>0</v>
      </c>
      <c r="AC521" s="180">
        <f t="shared" si="303"/>
        <v>0</v>
      </c>
      <c r="AD521" s="180">
        <f t="shared" si="303"/>
        <v>0</v>
      </c>
      <c r="AE521" s="181">
        <f t="shared" si="307"/>
        <v>0</v>
      </c>
      <c r="AF521" s="180">
        <v>0</v>
      </c>
      <c r="AG521" s="180">
        <v>0</v>
      </c>
      <c r="AH521" s="181">
        <f t="shared" si="308"/>
        <v>0</v>
      </c>
      <c r="AI521" s="180">
        <v>0</v>
      </c>
      <c r="AJ521" s="180">
        <v>0</v>
      </c>
      <c r="AK521" s="181">
        <f t="shared" si="309"/>
        <v>0</v>
      </c>
      <c r="AL521" s="180">
        <v>0</v>
      </c>
      <c r="AM521" s="180">
        <v>0</v>
      </c>
      <c r="AN521" s="181">
        <f t="shared" si="310"/>
        <v>0</v>
      </c>
      <c r="AO521" s="180">
        <v>0</v>
      </c>
      <c r="AP521" s="180">
        <v>0</v>
      </c>
      <c r="AQ521" s="181">
        <f t="shared" si="311"/>
        <v>0</v>
      </c>
      <c r="AR521" s="180">
        <v>0</v>
      </c>
      <c r="AS521" s="180">
        <v>0</v>
      </c>
      <c r="AT521" s="181">
        <f t="shared" si="312"/>
        <v>0</v>
      </c>
      <c r="AU521" s="180">
        <f t="shared" si="304"/>
        <v>0</v>
      </c>
      <c r="AV521" s="180">
        <f t="shared" si="304"/>
        <v>0</v>
      </c>
      <c r="AW521" s="181">
        <f t="shared" si="313"/>
        <v>0</v>
      </c>
      <c r="AX521" s="183">
        <f t="shared" si="305"/>
        <v>0</v>
      </c>
      <c r="AY521" s="183">
        <f t="shared" si="305"/>
        <v>0</v>
      </c>
      <c r="AZ521" s="183"/>
      <c r="BA521" s="183"/>
      <c r="BB521" s="183"/>
      <c r="BC521" s="183"/>
      <c r="BD521" s="183">
        <f t="shared" si="306"/>
        <v>0</v>
      </c>
      <c r="BE521" s="183">
        <f t="shared" si="306"/>
        <v>0</v>
      </c>
    </row>
    <row r="522" spans="2:57" ht="15.75" hidden="1">
      <c r="B522" s="174">
        <v>2025</v>
      </c>
      <c r="C522" s="174">
        <v>20</v>
      </c>
      <c r="D522" s="175">
        <v>0</v>
      </c>
      <c r="E522" s="176"/>
      <c r="F522" s="174">
        <v>1</v>
      </c>
      <c r="G522" s="174">
        <v>1</v>
      </c>
      <c r="H522" s="174">
        <v>4</v>
      </c>
      <c r="I522" s="174">
        <v>2000</v>
      </c>
      <c r="J522" s="174">
        <v>2800</v>
      </c>
      <c r="K522" s="174">
        <v>283</v>
      </c>
      <c r="L522" s="177">
        <v>1363</v>
      </c>
      <c r="M522" s="178">
        <v>0</v>
      </c>
      <c r="N522" s="179" t="s">
        <v>401</v>
      </c>
      <c r="O522" s="180">
        <v>0</v>
      </c>
      <c r="P522" s="180">
        <v>0</v>
      </c>
      <c r="Q522" s="181">
        <v>0</v>
      </c>
      <c r="R522" s="182" t="s">
        <v>98</v>
      </c>
      <c r="S522" s="183">
        <v>0</v>
      </c>
      <c r="T522" s="183">
        <v>0</v>
      </c>
      <c r="U522" s="180">
        <v>0</v>
      </c>
      <c r="V522" s="180">
        <v>0</v>
      </c>
      <c r="W522" s="183">
        <v>0</v>
      </c>
      <c r="X522" s="183">
        <v>0</v>
      </c>
      <c r="Y522" s="180">
        <v>0</v>
      </c>
      <c r="Z522" s="180">
        <v>0</v>
      </c>
      <c r="AA522" s="183">
        <v>0</v>
      </c>
      <c r="AB522" s="183">
        <v>0</v>
      </c>
      <c r="AC522" s="180">
        <f t="shared" si="303"/>
        <v>0</v>
      </c>
      <c r="AD522" s="180">
        <f t="shared" si="303"/>
        <v>0</v>
      </c>
      <c r="AE522" s="181">
        <f t="shared" si="307"/>
        <v>0</v>
      </c>
      <c r="AF522" s="180">
        <v>0</v>
      </c>
      <c r="AG522" s="180">
        <v>0</v>
      </c>
      <c r="AH522" s="181">
        <f t="shared" si="308"/>
        <v>0</v>
      </c>
      <c r="AI522" s="180">
        <v>0</v>
      </c>
      <c r="AJ522" s="180">
        <v>0</v>
      </c>
      <c r="AK522" s="181">
        <f t="shared" si="309"/>
        <v>0</v>
      </c>
      <c r="AL522" s="180">
        <v>0</v>
      </c>
      <c r="AM522" s="180">
        <v>0</v>
      </c>
      <c r="AN522" s="181">
        <f t="shared" si="310"/>
        <v>0</v>
      </c>
      <c r="AO522" s="180">
        <v>0</v>
      </c>
      <c r="AP522" s="180">
        <v>0</v>
      </c>
      <c r="AQ522" s="181">
        <f t="shared" si="311"/>
        <v>0</v>
      </c>
      <c r="AR522" s="180">
        <v>0</v>
      </c>
      <c r="AS522" s="180">
        <v>0</v>
      </c>
      <c r="AT522" s="181">
        <f t="shared" si="312"/>
        <v>0</v>
      </c>
      <c r="AU522" s="180">
        <f t="shared" si="304"/>
        <v>0</v>
      </c>
      <c r="AV522" s="180">
        <f t="shared" si="304"/>
        <v>0</v>
      </c>
      <c r="AW522" s="181">
        <f t="shared" si="313"/>
        <v>0</v>
      </c>
      <c r="AX522" s="183">
        <f t="shared" si="305"/>
        <v>0</v>
      </c>
      <c r="AY522" s="183">
        <f t="shared" si="305"/>
        <v>0</v>
      </c>
      <c r="AZ522" s="183"/>
      <c r="BA522" s="183"/>
      <c r="BB522" s="183"/>
      <c r="BC522" s="183"/>
      <c r="BD522" s="183">
        <f t="shared" si="306"/>
        <v>0</v>
      </c>
      <c r="BE522" s="183">
        <f t="shared" si="306"/>
        <v>0</v>
      </c>
    </row>
    <row r="523" spans="2:57" ht="15.75" hidden="1">
      <c r="B523" s="174">
        <v>2025</v>
      </c>
      <c r="C523" s="174">
        <v>20</v>
      </c>
      <c r="D523" s="175">
        <v>0</v>
      </c>
      <c r="E523" s="176"/>
      <c r="F523" s="174">
        <v>1</v>
      </c>
      <c r="G523" s="174">
        <v>1</v>
      </c>
      <c r="H523" s="174">
        <v>4</v>
      </c>
      <c r="I523" s="174">
        <v>2000</v>
      </c>
      <c r="J523" s="174">
        <v>2800</v>
      </c>
      <c r="K523" s="174">
        <v>283</v>
      </c>
      <c r="L523" s="177">
        <v>1489</v>
      </c>
      <c r="M523" s="178">
        <v>0</v>
      </c>
      <c r="N523" s="179" t="s">
        <v>402</v>
      </c>
      <c r="O523" s="180">
        <v>0</v>
      </c>
      <c r="P523" s="180">
        <v>0</v>
      </c>
      <c r="Q523" s="181">
        <v>0</v>
      </c>
      <c r="R523" s="182" t="s">
        <v>98</v>
      </c>
      <c r="S523" s="183">
        <v>0</v>
      </c>
      <c r="T523" s="183">
        <v>0</v>
      </c>
      <c r="U523" s="180">
        <v>0</v>
      </c>
      <c r="V523" s="180">
        <v>0</v>
      </c>
      <c r="W523" s="183">
        <v>0</v>
      </c>
      <c r="X523" s="183">
        <v>0</v>
      </c>
      <c r="Y523" s="180">
        <v>0</v>
      </c>
      <c r="Z523" s="180">
        <v>0</v>
      </c>
      <c r="AA523" s="183">
        <v>0</v>
      </c>
      <c r="AB523" s="183">
        <v>0</v>
      </c>
      <c r="AC523" s="180">
        <f t="shared" si="303"/>
        <v>0</v>
      </c>
      <c r="AD523" s="180">
        <f t="shared" si="303"/>
        <v>0</v>
      </c>
      <c r="AE523" s="181">
        <f t="shared" si="307"/>
        <v>0</v>
      </c>
      <c r="AF523" s="180">
        <v>0</v>
      </c>
      <c r="AG523" s="180">
        <v>0</v>
      </c>
      <c r="AH523" s="181">
        <f t="shared" si="308"/>
        <v>0</v>
      </c>
      <c r="AI523" s="180">
        <v>0</v>
      </c>
      <c r="AJ523" s="180">
        <v>0</v>
      </c>
      <c r="AK523" s="181">
        <f t="shared" si="309"/>
        <v>0</v>
      </c>
      <c r="AL523" s="180">
        <v>0</v>
      </c>
      <c r="AM523" s="180">
        <v>0</v>
      </c>
      <c r="AN523" s="181">
        <f t="shared" si="310"/>
        <v>0</v>
      </c>
      <c r="AO523" s="180">
        <v>0</v>
      </c>
      <c r="AP523" s="180">
        <v>0</v>
      </c>
      <c r="AQ523" s="181">
        <f t="shared" si="311"/>
        <v>0</v>
      </c>
      <c r="AR523" s="180">
        <v>0</v>
      </c>
      <c r="AS523" s="180">
        <v>0</v>
      </c>
      <c r="AT523" s="181">
        <f t="shared" si="312"/>
        <v>0</v>
      </c>
      <c r="AU523" s="180">
        <f t="shared" si="304"/>
        <v>0</v>
      </c>
      <c r="AV523" s="180">
        <f t="shared" si="304"/>
        <v>0</v>
      </c>
      <c r="AW523" s="181">
        <f t="shared" si="313"/>
        <v>0</v>
      </c>
      <c r="AX523" s="183">
        <f t="shared" si="305"/>
        <v>0</v>
      </c>
      <c r="AY523" s="183">
        <f t="shared" si="305"/>
        <v>0</v>
      </c>
      <c r="AZ523" s="183"/>
      <c r="BA523" s="183"/>
      <c r="BB523" s="183"/>
      <c r="BC523" s="183"/>
      <c r="BD523" s="183">
        <f t="shared" si="306"/>
        <v>0</v>
      </c>
      <c r="BE523" s="183">
        <f t="shared" si="306"/>
        <v>0</v>
      </c>
    </row>
    <row r="524" spans="2:57" ht="15.75" hidden="1">
      <c r="B524" s="174">
        <v>2025</v>
      </c>
      <c r="C524" s="174">
        <v>20</v>
      </c>
      <c r="D524" s="175">
        <v>0</v>
      </c>
      <c r="E524" s="176"/>
      <c r="F524" s="174">
        <v>1</v>
      </c>
      <c r="G524" s="174">
        <v>1</v>
      </c>
      <c r="H524" s="174">
        <v>4</v>
      </c>
      <c r="I524" s="174">
        <v>2000</v>
      </c>
      <c r="J524" s="174">
        <v>2800</v>
      </c>
      <c r="K524" s="174">
        <v>283</v>
      </c>
      <c r="L524" s="177">
        <v>1490</v>
      </c>
      <c r="M524" s="178">
        <v>0</v>
      </c>
      <c r="N524" s="179" t="s">
        <v>403</v>
      </c>
      <c r="O524" s="180">
        <v>0</v>
      </c>
      <c r="P524" s="180">
        <v>0</v>
      </c>
      <c r="Q524" s="181">
        <v>0</v>
      </c>
      <c r="R524" s="182" t="s">
        <v>98</v>
      </c>
      <c r="S524" s="183">
        <v>0</v>
      </c>
      <c r="T524" s="183">
        <v>0</v>
      </c>
      <c r="U524" s="180">
        <v>0</v>
      </c>
      <c r="V524" s="180">
        <v>0</v>
      </c>
      <c r="W524" s="183">
        <v>0</v>
      </c>
      <c r="X524" s="183">
        <v>0</v>
      </c>
      <c r="Y524" s="180">
        <v>0</v>
      </c>
      <c r="Z524" s="180">
        <v>0</v>
      </c>
      <c r="AA524" s="183">
        <v>0</v>
      </c>
      <c r="AB524" s="183">
        <v>0</v>
      </c>
      <c r="AC524" s="180">
        <f t="shared" si="303"/>
        <v>0</v>
      </c>
      <c r="AD524" s="180">
        <f t="shared" si="303"/>
        <v>0</v>
      </c>
      <c r="AE524" s="181">
        <f t="shared" si="307"/>
        <v>0</v>
      </c>
      <c r="AF524" s="180">
        <v>0</v>
      </c>
      <c r="AG524" s="180">
        <v>0</v>
      </c>
      <c r="AH524" s="181">
        <f t="shared" si="308"/>
        <v>0</v>
      </c>
      <c r="AI524" s="180">
        <v>0</v>
      </c>
      <c r="AJ524" s="180">
        <v>0</v>
      </c>
      <c r="AK524" s="181">
        <f t="shared" si="309"/>
        <v>0</v>
      </c>
      <c r="AL524" s="180">
        <v>0</v>
      </c>
      <c r="AM524" s="180">
        <v>0</v>
      </c>
      <c r="AN524" s="181">
        <f t="shared" si="310"/>
        <v>0</v>
      </c>
      <c r="AO524" s="180">
        <v>0</v>
      </c>
      <c r="AP524" s="180">
        <v>0</v>
      </c>
      <c r="AQ524" s="181">
        <f t="shared" si="311"/>
        <v>0</v>
      </c>
      <c r="AR524" s="180">
        <v>0</v>
      </c>
      <c r="AS524" s="180">
        <v>0</v>
      </c>
      <c r="AT524" s="181">
        <f t="shared" si="312"/>
        <v>0</v>
      </c>
      <c r="AU524" s="180">
        <f t="shared" si="304"/>
        <v>0</v>
      </c>
      <c r="AV524" s="180">
        <f t="shared" si="304"/>
        <v>0</v>
      </c>
      <c r="AW524" s="181">
        <f t="shared" si="313"/>
        <v>0</v>
      </c>
      <c r="AX524" s="183">
        <f t="shared" si="305"/>
        <v>0</v>
      </c>
      <c r="AY524" s="183">
        <f t="shared" si="305"/>
        <v>0</v>
      </c>
      <c r="AZ524" s="183"/>
      <c r="BA524" s="183"/>
      <c r="BB524" s="183"/>
      <c r="BC524" s="183"/>
      <c r="BD524" s="183">
        <f t="shared" si="306"/>
        <v>0</v>
      </c>
      <c r="BE524" s="183">
        <f t="shared" si="306"/>
        <v>0</v>
      </c>
    </row>
    <row r="525" spans="2:57" ht="15.75" hidden="1">
      <c r="B525" s="174">
        <v>2025</v>
      </c>
      <c r="C525" s="174">
        <v>20</v>
      </c>
      <c r="D525" s="175">
        <v>0</v>
      </c>
      <c r="E525" s="176"/>
      <c r="F525" s="174">
        <v>1</v>
      </c>
      <c r="G525" s="174">
        <v>1</v>
      </c>
      <c r="H525" s="174">
        <v>4</v>
      </c>
      <c r="I525" s="174">
        <v>2000</v>
      </c>
      <c r="J525" s="174">
        <v>2800</v>
      </c>
      <c r="K525" s="174">
        <v>283</v>
      </c>
      <c r="L525" s="177">
        <v>73</v>
      </c>
      <c r="M525" s="178">
        <v>0</v>
      </c>
      <c r="N525" s="179" t="s">
        <v>404</v>
      </c>
      <c r="O525" s="180">
        <v>0</v>
      </c>
      <c r="P525" s="180">
        <v>0</v>
      </c>
      <c r="Q525" s="181">
        <v>0</v>
      </c>
      <c r="R525" s="182" t="s">
        <v>98</v>
      </c>
      <c r="S525" s="183">
        <v>0</v>
      </c>
      <c r="T525" s="183">
        <v>0</v>
      </c>
      <c r="U525" s="180">
        <v>0</v>
      </c>
      <c r="V525" s="180">
        <v>0</v>
      </c>
      <c r="W525" s="183">
        <v>0</v>
      </c>
      <c r="X525" s="183">
        <v>0</v>
      </c>
      <c r="Y525" s="180">
        <v>0</v>
      </c>
      <c r="Z525" s="180">
        <v>0</v>
      </c>
      <c r="AA525" s="183">
        <v>0</v>
      </c>
      <c r="AB525" s="183">
        <v>0</v>
      </c>
      <c r="AC525" s="180">
        <f t="shared" si="303"/>
        <v>0</v>
      </c>
      <c r="AD525" s="180">
        <f t="shared" si="303"/>
        <v>0</v>
      </c>
      <c r="AE525" s="181">
        <f t="shared" si="307"/>
        <v>0</v>
      </c>
      <c r="AF525" s="180">
        <v>0</v>
      </c>
      <c r="AG525" s="180">
        <v>0</v>
      </c>
      <c r="AH525" s="181">
        <f t="shared" si="308"/>
        <v>0</v>
      </c>
      <c r="AI525" s="180">
        <v>0</v>
      </c>
      <c r="AJ525" s="180">
        <v>0</v>
      </c>
      <c r="AK525" s="181">
        <f t="shared" si="309"/>
        <v>0</v>
      </c>
      <c r="AL525" s="180">
        <v>0</v>
      </c>
      <c r="AM525" s="180">
        <v>0</v>
      </c>
      <c r="AN525" s="181">
        <f t="shared" si="310"/>
        <v>0</v>
      </c>
      <c r="AO525" s="180">
        <v>0</v>
      </c>
      <c r="AP525" s="180">
        <v>0</v>
      </c>
      <c r="AQ525" s="181">
        <f t="shared" si="311"/>
        <v>0</v>
      </c>
      <c r="AR525" s="180">
        <v>0</v>
      </c>
      <c r="AS525" s="180">
        <v>0</v>
      </c>
      <c r="AT525" s="181">
        <f t="shared" si="312"/>
        <v>0</v>
      </c>
      <c r="AU525" s="180">
        <f t="shared" si="304"/>
        <v>0</v>
      </c>
      <c r="AV525" s="180">
        <f t="shared" si="304"/>
        <v>0</v>
      </c>
      <c r="AW525" s="181">
        <f t="shared" si="313"/>
        <v>0</v>
      </c>
      <c r="AX525" s="183">
        <f t="shared" si="305"/>
        <v>0</v>
      </c>
      <c r="AY525" s="183">
        <f t="shared" si="305"/>
        <v>0</v>
      </c>
      <c r="AZ525" s="183"/>
      <c r="BA525" s="183"/>
      <c r="BB525" s="183"/>
      <c r="BC525" s="183"/>
      <c r="BD525" s="183">
        <f t="shared" si="306"/>
        <v>0</v>
      </c>
      <c r="BE525" s="183">
        <f t="shared" si="306"/>
        <v>0</v>
      </c>
    </row>
    <row r="526" spans="2:57" ht="15.75" hidden="1">
      <c r="B526" s="174">
        <v>2025</v>
      </c>
      <c r="C526" s="174">
        <v>20</v>
      </c>
      <c r="D526" s="175">
        <v>0</v>
      </c>
      <c r="E526" s="176"/>
      <c r="F526" s="174">
        <v>1</v>
      </c>
      <c r="G526" s="174">
        <v>1</v>
      </c>
      <c r="H526" s="174">
        <v>4</v>
      </c>
      <c r="I526" s="174">
        <v>2000</v>
      </c>
      <c r="J526" s="174">
        <v>2800</v>
      </c>
      <c r="K526" s="174">
        <v>283</v>
      </c>
      <c r="L526" s="177">
        <v>1156</v>
      </c>
      <c r="M526" s="178">
        <v>0</v>
      </c>
      <c r="N526" s="179" t="s">
        <v>405</v>
      </c>
      <c r="O526" s="180">
        <v>0</v>
      </c>
      <c r="P526" s="180">
        <v>0</v>
      </c>
      <c r="Q526" s="181">
        <v>0</v>
      </c>
      <c r="R526" s="182" t="s">
        <v>98</v>
      </c>
      <c r="S526" s="183">
        <v>0</v>
      </c>
      <c r="T526" s="183">
        <v>0</v>
      </c>
      <c r="U526" s="180">
        <v>0</v>
      </c>
      <c r="V526" s="180">
        <v>0</v>
      </c>
      <c r="W526" s="183">
        <v>0</v>
      </c>
      <c r="X526" s="183">
        <v>0</v>
      </c>
      <c r="Y526" s="180">
        <v>0</v>
      </c>
      <c r="Z526" s="180">
        <v>0</v>
      </c>
      <c r="AA526" s="183">
        <v>0</v>
      </c>
      <c r="AB526" s="183">
        <v>0</v>
      </c>
      <c r="AC526" s="180">
        <f t="shared" si="303"/>
        <v>0</v>
      </c>
      <c r="AD526" s="180">
        <f t="shared" si="303"/>
        <v>0</v>
      </c>
      <c r="AE526" s="181">
        <f t="shared" si="307"/>
        <v>0</v>
      </c>
      <c r="AF526" s="180">
        <v>0</v>
      </c>
      <c r="AG526" s="180">
        <v>0</v>
      </c>
      <c r="AH526" s="181">
        <f t="shared" si="308"/>
        <v>0</v>
      </c>
      <c r="AI526" s="180">
        <v>0</v>
      </c>
      <c r="AJ526" s="180">
        <v>0</v>
      </c>
      <c r="AK526" s="181">
        <f t="shared" si="309"/>
        <v>0</v>
      </c>
      <c r="AL526" s="180">
        <v>0</v>
      </c>
      <c r="AM526" s="180">
        <v>0</v>
      </c>
      <c r="AN526" s="181">
        <f t="shared" si="310"/>
        <v>0</v>
      </c>
      <c r="AO526" s="180">
        <v>0</v>
      </c>
      <c r="AP526" s="180">
        <v>0</v>
      </c>
      <c r="AQ526" s="181">
        <f t="shared" si="311"/>
        <v>0</v>
      </c>
      <c r="AR526" s="180">
        <v>0</v>
      </c>
      <c r="AS526" s="180">
        <v>0</v>
      </c>
      <c r="AT526" s="181">
        <f t="shared" si="312"/>
        <v>0</v>
      </c>
      <c r="AU526" s="180">
        <f t="shared" si="304"/>
        <v>0</v>
      </c>
      <c r="AV526" s="180">
        <f t="shared" si="304"/>
        <v>0</v>
      </c>
      <c r="AW526" s="181">
        <f t="shared" si="313"/>
        <v>0</v>
      </c>
      <c r="AX526" s="183">
        <f t="shared" si="305"/>
        <v>0</v>
      </c>
      <c r="AY526" s="183">
        <f t="shared" si="305"/>
        <v>0</v>
      </c>
      <c r="AZ526" s="183"/>
      <c r="BA526" s="183"/>
      <c r="BB526" s="183"/>
      <c r="BC526" s="183"/>
      <c r="BD526" s="183">
        <f t="shared" si="306"/>
        <v>0</v>
      </c>
      <c r="BE526" s="183">
        <f t="shared" si="306"/>
        <v>0</v>
      </c>
    </row>
    <row r="527" spans="2:57" ht="15.75" hidden="1">
      <c r="B527" s="174">
        <v>2025</v>
      </c>
      <c r="C527" s="174">
        <v>20</v>
      </c>
      <c r="D527" s="175">
        <v>0</v>
      </c>
      <c r="E527" s="176"/>
      <c r="F527" s="174">
        <v>1</v>
      </c>
      <c r="G527" s="174">
        <v>1</v>
      </c>
      <c r="H527" s="174">
        <v>4</v>
      </c>
      <c r="I527" s="174">
        <v>2000</v>
      </c>
      <c r="J527" s="174">
        <v>2800</v>
      </c>
      <c r="K527" s="174">
        <v>283</v>
      </c>
      <c r="L527" s="177">
        <v>686</v>
      </c>
      <c r="M527" s="178">
        <v>0</v>
      </c>
      <c r="N527" s="179" t="s">
        <v>341</v>
      </c>
      <c r="O527" s="180">
        <v>0</v>
      </c>
      <c r="P527" s="180">
        <v>0</v>
      </c>
      <c r="Q527" s="181">
        <v>0</v>
      </c>
      <c r="R527" s="182" t="s">
        <v>98</v>
      </c>
      <c r="S527" s="183">
        <v>0</v>
      </c>
      <c r="T527" s="183">
        <v>0</v>
      </c>
      <c r="U527" s="180">
        <v>0</v>
      </c>
      <c r="V527" s="180">
        <v>0</v>
      </c>
      <c r="W527" s="183">
        <v>0</v>
      </c>
      <c r="X527" s="183">
        <v>0</v>
      </c>
      <c r="Y527" s="180">
        <v>0</v>
      </c>
      <c r="Z527" s="180">
        <v>0</v>
      </c>
      <c r="AA527" s="183">
        <v>0</v>
      </c>
      <c r="AB527" s="183">
        <v>0</v>
      </c>
      <c r="AC527" s="180">
        <f t="shared" si="303"/>
        <v>0</v>
      </c>
      <c r="AD527" s="180">
        <f t="shared" si="303"/>
        <v>0</v>
      </c>
      <c r="AE527" s="181">
        <f t="shared" si="307"/>
        <v>0</v>
      </c>
      <c r="AF527" s="180">
        <v>0</v>
      </c>
      <c r="AG527" s="180">
        <v>0</v>
      </c>
      <c r="AH527" s="181">
        <f t="shared" si="308"/>
        <v>0</v>
      </c>
      <c r="AI527" s="180">
        <v>0</v>
      </c>
      <c r="AJ527" s="180">
        <v>0</v>
      </c>
      <c r="AK527" s="181">
        <f t="shared" si="309"/>
        <v>0</v>
      </c>
      <c r="AL527" s="180">
        <v>0</v>
      </c>
      <c r="AM527" s="180">
        <v>0</v>
      </c>
      <c r="AN527" s="181">
        <f t="shared" si="310"/>
        <v>0</v>
      </c>
      <c r="AO527" s="180">
        <v>0</v>
      </c>
      <c r="AP527" s="180">
        <v>0</v>
      </c>
      <c r="AQ527" s="181">
        <f t="shared" si="311"/>
        <v>0</v>
      </c>
      <c r="AR527" s="180">
        <v>0</v>
      </c>
      <c r="AS527" s="180">
        <v>0</v>
      </c>
      <c r="AT527" s="181">
        <f t="shared" si="312"/>
        <v>0</v>
      </c>
      <c r="AU527" s="180">
        <f t="shared" si="304"/>
        <v>0</v>
      </c>
      <c r="AV527" s="180">
        <f t="shared" si="304"/>
        <v>0</v>
      </c>
      <c r="AW527" s="181">
        <f t="shared" si="313"/>
        <v>0</v>
      </c>
      <c r="AX527" s="183">
        <f t="shared" si="305"/>
        <v>0</v>
      </c>
      <c r="AY527" s="183">
        <f t="shared" si="305"/>
        <v>0</v>
      </c>
      <c r="AZ527" s="183"/>
      <c r="BA527" s="183"/>
      <c r="BB527" s="183"/>
      <c r="BC527" s="183"/>
      <c r="BD527" s="183">
        <f t="shared" si="306"/>
        <v>0</v>
      </c>
      <c r="BE527" s="183">
        <f t="shared" si="306"/>
        <v>0</v>
      </c>
    </row>
    <row r="528" spans="2:57" ht="15.75" hidden="1">
      <c r="B528" s="174">
        <v>2025</v>
      </c>
      <c r="C528" s="174">
        <v>20</v>
      </c>
      <c r="D528" s="175">
        <v>0</v>
      </c>
      <c r="E528" s="176"/>
      <c r="F528" s="174">
        <v>1</v>
      </c>
      <c r="G528" s="174">
        <v>1</v>
      </c>
      <c r="H528" s="174">
        <v>4</v>
      </c>
      <c r="I528" s="174">
        <v>2000</v>
      </c>
      <c r="J528" s="174">
        <v>2800</v>
      </c>
      <c r="K528" s="174">
        <v>283</v>
      </c>
      <c r="L528" s="177">
        <v>1499</v>
      </c>
      <c r="M528" s="178">
        <v>0</v>
      </c>
      <c r="N528" s="179" t="s">
        <v>406</v>
      </c>
      <c r="O528" s="180">
        <v>0</v>
      </c>
      <c r="P528" s="180">
        <v>0</v>
      </c>
      <c r="Q528" s="181">
        <v>0</v>
      </c>
      <c r="R528" s="182" t="s">
        <v>98</v>
      </c>
      <c r="S528" s="183">
        <v>0</v>
      </c>
      <c r="T528" s="183">
        <v>0</v>
      </c>
      <c r="U528" s="180">
        <v>0</v>
      </c>
      <c r="V528" s="180">
        <v>0</v>
      </c>
      <c r="W528" s="183">
        <v>0</v>
      </c>
      <c r="X528" s="183">
        <v>0</v>
      </c>
      <c r="Y528" s="180">
        <v>0</v>
      </c>
      <c r="Z528" s="180">
        <v>0</v>
      </c>
      <c r="AA528" s="183">
        <v>0</v>
      </c>
      <c r="AB528" s="183">
        <v>0</v>
      </c>
      <c r="AC528" s="180">
        <f t="shared" si="303"/>
        <v>0</v>
      </c>
      <c r="AD528" s="180">
        <f t="shared" si="303"/>
        <v>0</v>
      </c>
      <c r="AE528" s="181">
        <f t="shared" si="307"/>
        <v>0</v>
      </c>
      <c r="AF528" s="180">
        <v>0</v>
      </c>
      <c r="AG528" s="180">
        <v>0</v>
      </c>
      <c r="AH528" s="181">
        <f t="shared" si="308"/>
        <v>0</v>
      </c>
      <c r="AI528" s="180">
        <v>0</v>
      </c>
      <c r="AJ528" s="180">
        <v>0</v>
      </c>
      <c r="AK528" s="181">
        <f t="shared" si="309"/>
        <v>0</v>
      </c>
      <c r="AL528" s="180">
        <v>0</v>
      </c>
      <c r="AM528" s="180">
        <v>0</v>
      </c>
      <c r="AN528" s="181">
        <f t="shared" si="310"/>
        <v>0</v>
      </c>
      <c r="AO528" s="180">
        <v>0</v>
      </c>
      <c r="AP528" s="180">
        <v>0</v>
      </c>
      <c r="AQ528" s="181">
        <f t="shared" si="311"/>
        <v>0</v>
      </c>
      <c r="AR528" s="180">
        <v>0</v>
      </c>
      <c r="AS528" s="180">
        <v>0</v>
      </c>
      <c r="AT528" s="181">
        <f t="shared" si="312"/>
        <v>0</v>
      </c>
      <c r="AU528" s="180">
        <f t="shared" si="304"/>
        <v>0</v>
      </c>
      <c r="AV528" s="180">
        <f t="shared" si="304"/>
        <v>0</v>
      </c>
      <c r="AW528" s="181">
        <f t="shared" si="313"/>
        <v>0</v>
      </c>
      <c r="AX528" s="183">
        <f t="shared" si="305"/>
        <v>0</v>
      </c>
      <c r="AY528" s="183">
        <f t="shared" si="305"/>
        <v>0</v>
      </c>
      <c r="AZ528" s="183"/>
      <c r="BA528" s="183"/>
      <c r="BB528" s="183"/>
      <c r="BC528" s="183"/>
      <c r="BD528" s="183">
        <f t="shared" si="306"/>
        <v>0</v>
      </c>
      <c r="BE528" s="183">
        <f t="shared" si="306"/>
        <v>0</v>
      </c>
    </row>
    <row r="529" spans="2:57" ht="15.75" hidden="1">
      <c r="B529" s="174">
        <v>2025</v>
      </c>
      <c r="C529" s="174">
        <v>20</v>
      </c>
      <c r="D529" s="175">
        <v>0</v>
      </c>
      <c r="E529" s="176"/>
      <c r="F529" s="174">
        <v>1</v>
      </c>
      <c r="G529" s="174">
        <v>1</v>
      </c>
      <c r="H529" s="174">
        <v>4</v>
      </c>
      <c r="I529" s="174">
        <v>2000</v>
      </c>
      <c r="J529" s="174">
        <v>2800</v>
      </c>
      <c r="K529" s="174">
        <v>283</v>
      </c>
      <c r="L529" s="177">
        <v>59</v>
      </c>
      <c r="M529" s="178">
        <v>0</v>
      </c>
      <c r="N529" s="179" t="s">
        <v>407</v>
      </c>
      <c r="O529" s="180">
        <v>0</v>
      </c>
      <c r="P529" s="180">
        <v>0</v>
      </c>
      <c r="Q529" s="181">
        <v>0</v>
      </c>
      <c r="R529" s="182" t="s">
        <v>98</v>
      </c>
      <c r="S529" s="183">
        <v>0</v>
      </c>
      <c r="T529" s="183">
        <v>0</v>
      </c>
      <c r="U529" s="180">
        <v>0</v>
      </c>
      <c r="V529" s="180">
        <v>0</v>
      </c>
      <c r="W529" s="183">
        <v>0</v>
      </c>
      <c r="X529" s="183">
        <v>0</v>
      </c>
      <c r="Y529" s="180">
        <v>0</v>
      </c>
      <c r="Z529" s="180">
        <v>0</v>
      </c>
      <c r="AA529" s="183">
        <v>0</v>
      </c>
      <c r="AB529" s="183">
        <v>0</v>
      </c>
      <c r="AC529" s="180">
        <f t="shared" si="303"/>
        <v>0</v>
      </c>
      <c r="AD529" s="180">
        <f t="shared" si="303"/>
        <v>0</v>
      </c>
      <c r="AE529" s="181">
        <f t="shared" si="307"/>
        <v>0</v>
      </c>
      <c r="AF529" s="180">
        <v>0</v>
      </c>
      <c r="AG529" s="180">
        <v>0</v>
      </c>
      <c r="AH529" s="181">
        <f t="shared" si="308"/>
        <v>0</v>
      </c>
      <c r="AI529" s="180">
        <v>0</v>
      </c>
      <c r="AJ529" s="180">
        <v>0</v>
      </c>
      <c r="AK529" s="181">
        <f t="shared" si="309"/>
        <v>0</v>
      </c>
      <c r="AL529" s="180">
        <v>0</v>
      </c>
      <c r="AM529" s="180">
        <v>0</v>
      </c>
      <c r="AN529" s="181">
        <f t="shared" si="310"/>
        <v>0</v>
      </c>
      <c r="AO529" s="180">
        <v>0</v>
      </c>
      <c r="AP529" s="180">
        <v>0</v>
      </c>
      <c r="AQ529" s="181">
        <f t="shared" si="311"/>
        <v>0</v>
      </c>
      <c r="AR529" s="180">
        <v>0</v>
      </c>
      <c r="AS529" s="180">
        <v>0</v>
      </c>
      <c r="AT529" s="181">
        <f t="shared" si="312"/>
        <v>0</v>
      </c>
      <c r="AU529" s="180">
        <f t="shared" si="304"/>
        <v>0</v>
      </c>
      <c r="AV529" s="180">
        <f t="shared" si="304"/>
        <v>0</v>
      </c>
      <c r="AW529" s="181">
        <f t="shared" si="313"/>
        <v>0</v>
      </c>
      <c r="AX529" s="183">
        <f t="shared" si="305"/>
        <v>0</v>
      </c>
      <c r="AY529" s="183">
        <f t="shared" si="305"/>
        <v>0</v>
      </c>
      <c r="AZ529" s="183"/>
      <c r="BA529" s="183"/>
      <c r="BB529" s="183"/>
      <c r="BC529" s="183"/>
      <c r="BD529" s="183">
        <f t="shared" si="306"/>
        <v>0</v>
      </c>
      <c r="BE529" s="183">
        <f t="shared" si="306"/>
        <v>0</v>
      </c>
    </row>
    <row r="530" spans="2:57" ht="15.75" hidden="1">
      <c r="B530" s="152">
        <v>2025</v>
      </c>
      <c r="C530" s="152">
        <v>20</v>
      </c>
      <c r="D530" s="153"/>
      <c r="E530" s="154"/>
      <c r="F530" s="152">
        <v>1</v>
      </c>
      <c r="G530" s="152">
        <v>1</v>
      </c>
      <c r="H530" s="152">
        <v>4</v>
      </c>
      <c r="I530" s="152">
        <v>2000</v>
      </c>
      <c r="J530" s="152">
        <v>2900</v>
      </c>
      <c r="K530" s="152"/>
      <c r="L530" s="155" t="s">
        <v>44</v>
      </c>
      <c r="M530" s="156"/>
      <c r="N530" s="157" t="s">
        <v>101</v>
      </c>
      <c r="O530" s="158">
        <v>0</v>
      </c>
      <c r="P530" s="158">
        <v>0</v>
      </c>
      <c r="Q530" s="158">
        <v>0</v>
      </c>
      <c r="R530" s="159"/>
      <c r="S530" s="160"/>
      <c r="T530" s="161"/>
      <c r="U530" s="158">
        <f t="shared" ref="U530:AD530" si="314">+U531+U534+U536</f>
        <v>0</v>
      </c>
      <c r="V530" s="158">
        <f t="shared" si="314"/>
        <v>0</v>
      </c>
      <c r="W530" s="162">
        <f t="shared" si="314"/>
        <v>0</v>
      </c>
      <c r="X530" s="162">
        <f t="shared" si="314"/>
        <v>0</v>
      </c>
      <c r="Y530" s="158">
        <f t="shared" si="314"/>
        <v>0</v>
      </c>
      <c r="Z530" s="158">
        <f t="shared" si="314"/>
        <v>0</v>
      </c>
      <c r="AA530" s="162">
        <f t="shared" si="314"/>
        <v>0</v>
      </c>
      <c r="AB530" s="162">
        <f t="shared" si="314"/>
        <v>0</v>
      </c>
      <c r="AC530" s="158">
        <f t="shared" si="314"/>
        <v>0</v>
      </c>
      <c r="AD530" s="158">
        <f t="shared" si="314"/>
        <v>0</v>
      </c>
      <c r="AE530" s="158">
        <f t="shared" si="307"/>
        <v>0</v>
      </c>
      <c r="AF530" s="158">
        <f>+AF531+AF534+AF536</f>
        <v>0</v>
      </c>
      <c r="AG530" s="158">
        <f>+AG531+AG534+AG536</f>
        <v>0</v>
      </c>
      <c r="AH530" s="158">
        <f t="shared" si="308"/>
        <v>0</v>
      </c>
      <c r="AI530" s="158">
        <f>+AI531+AI534+AI536</f>
        <v>0</v>
      </c>
      <c r="AJ530" s="158">
        <f>+AJ531+AJ534+AJ536</f>
        <v>0</v>
      </c>
      <c r="AK530" s="158">
        <f t="shared" si="309"/>
        <v>0</v>
      </c>
      <c r="AL530" s="158">
        <f>+AL531+AL534+AL536</f>
        <v>0</v>
      </c>
      <c r="AM530" s="158">
        <f>+AM531+AM534+AM536</f>
        <v>0</v>
      </c>
      <c r="AN530" s="158">
        <f t="shared" si="310"/>
        <v>0</v>
      </c>
      <c r="AO530" s="158">
        <f>+AO531+AO534+AO536</f>
        <v>0</v>
      </c>
      <c r="AP530" s="158">
        <f>+AP531+AP534+AP536</f>
        <v>0</v>
      </c>
      <c r="AQ530" s="158">
        <f t="shared" si="311"/>
        <v>0</v>
      </c>
      <c r="AR530" s="158">
        <f>+AR531+AR534+AR536</f>
        <v>0</v>
      </c>
      <c r="AS530" s="158">
        <f>+AS531+AS534+AS536</f>
        <v>0</v>
      </c>
      <c r="AT530" s="158">
        <f t="shared" si="312"/>
        <v>0</v>
      </c>
      <c r="AU530" s="158">
        <f>+AU531+AU534+AU536</f>
        <v>0</v>
      </c>
      <c r="AV530" s="158">
        <f>+AV531+AV534+AV536</f>
        <v>0</v>
      </c>
      <c r="AW530" s="158">
        <f t="shared" si="313"/>
        <v>0</v>
      </c>
      <c r="AX530" s="160"/>
      <c r="AY530" s="161"/>
      <c r="AZ530" s="160"/>
      <c r="BA530" s="161"/>
      <c r="BB530" s="160"/>
      <c r="BC530" s="161"/>
      <c r="BD530" s="160"/>
      <c r="BE530" s="161"/>
    </row>
    <row r="531" spans="2:57" ht="15.75" hidden="1">
      <c r="B531" s="163">
        <v>2025</v>
      </c>
      <c r="C531" s="163">
        <v>20</v>
      </c>
      <c r="D531" s="164"/>
      <c r="E531" s="165"/>
      <c r="F531" s="163">
        <v>1</v>
      </c>
      <c r="G531" s="163">
        <v>1</v>
      </c>
      <c r="H531" s="163">
        <v>4</v>
      </c>
      <c r="I531" s="163">
        <v>2000</v>
      </c>
      <c r="J531" s="163">
        <v>2900</v>
      </c>
      <c r="K531" s="163">
        <v>291</v>
      </c>
      <c r="L531" s="166" t="s">
        <v>44</v>
      </c>
      <c r="M531" s="167"/>
      <c r="N531" s="168" t="s">
        <v>408</v>
      </c>
      <c r="O531" s="169">
        <v>0</v>
      </c>
      <c r="P531" s="169">
        <v>0</v>
      </c>
      <c r="Q531" s="169">
        <v>0</v>
      </c>
      <c r="R531" s="170"/>
      <c r="S531" s="171"/>
      <c r="T531" s="172"/>
      <c r="U531" s="169">
        <f t="shared" ref="U531:AD531" si="315">SUM(U532:U533)</f>
        <v>0</v>
      </c>
      <c r="V531" s="169">
        <f t="shared" si="315"/>
        <v>0</v>
      </c>
      <c r="W531" s="173">
        <f t="shared" si="315"/>
        <v>0</v>
      </c>
      <c r="X531" s="173">
        <f t="shared" si="315"/>
        <v>0</v>
      </c>
      <c r="Y531" s="169">
        <f t="shared" si="315"/>
        <v>0</v>
      </c>
      <c r="Z531" s="169">
        <f t="shared" si="315"/>
        <v>0</v>
      </c>
      <c r="AA531" s="173">
        <f t="shared" si="315"/>
        <v>0</v>
      </c>
      <c r="AB531" s="173">
        <f t="shared" si="315"/>
        <v>0</v>
      </c>
      <c r="AC531" s="169">
        <f t="shared" si="315"/>
        <v>0</v>
      </c>
      <c r="AD531" s="169">
        <f t="shared" si="315"/>
        <v>0</v>
      </c>
      <c r="AE531" s="169">
        <f t="shared" si="307"/>
        <v>0</v>
      </c>
      <c r="AF531" s="169">
        <f>SUM(AF532:AF533)</f>
        <v>0</v>
      </c>
      <c r="AG531" s="169">
        <f>SUM(AG532:AG533)</f>
        <v>0</v>
      </c>
      <c r="AH531" s="169">
        <f t="shared" si="308"/>
        <v>0</v>
      </c>
      <c r="AI531" s="169">
        <f>SUM(AI532:AI533)</f>
        <v>0</v>
      </c>
      <c r="AJ531" s="169">
        <f>SUM(AJ532:AJ533)</f>
        <v>0</v>
      </c>
      <c r="AK531" s="169">
        <f t="shared" si="309"/>
        <v>0</v>
      </c>
      <c r="AL531" s="169">
        <f>SUM(AL532:AL533)</f>
        <v>0</v>
      </c>
      <c r="AM531" s="169">
        <f>SUM(AM532:AM533)</f>
        <v>0</v>
      </c>
      <c r="AN531" s="169">
        <f t="shared" si="310"/>
        <v>0</v>
      </c>
      <c r="AO531" s="169">
        <f>SUM(AO532:AO533)</f>
        <v>0</v>
      </c>
      <c r="AP531" s="169">
        <f>SUM(AP532:AP533)</f>
        <v>0</v>
      </c>
      <c r="AQ531" s="169">
        <f t="shared" si="311"/>
        <v>0</v>
      </c>
      <c r="AR531" s="169">
        <f>SUM(AR532:AR533)</f>
        <v>0</v>
      </c>
      <c r="AS531" s="169">
        <f>SUM(AS532:AS533)</f>
        <v>0</v>
      </c>
      <c r="AT531" s="169">
        <f t="shared" si="312"/>
        <v>0</v>
      </c>
      <c r="AU531" s="169">
        <f>SUM(AU532:AU533)</f>
        <v>0</v>
      </c>
      <c r="AV531" s="169">
        <f>SUM(AV532:AV533)</f>
        <v>0</v>
      </c>
      <c r="AW531" s="169">
        <f t="shared" si="313"/>
        <v>0</v>
      </c>
      <c r="AX531" s="171"/>
      <c r="AY531" s="172"/>
      <c r="AZ531" s="171"/>
      <c r="BA531" s="172"/>
      <c r="BB531" s="171"/>
      <c r="BC531" s="172"/>
      <c r="BD531" s="171"/>
      <c r="BE531" s="172"/>
    </row>
    <row r="532" spans="2:57" ht="15.75" hidden="1">
      <c r="B532" s="174">
        <v>2025</v>
      </c>
      <c r="C532" s="174">
        <v>20</v>
      </c>
      <c r="D532" s="175">
        <v>0</v>
      </c>
      <c r="E532" s="176"/>
      <c r="F532" s="174">
        <v>1</v>
      </c>
      <c r="G532" s="174">
        <v>1</v>
      </c>
      <c r="H532" s="174">
        <v>4</v>
      </c>
      <c r="I532" s="174">
        <v>2000</v>
      </c>
      <c r="J532" s="174">
        <v>2900</v>
      </c>
      <c r="K532" s="174">
        <v>291</v>
      </c>
      <c r="L532" s="177">
        <v>768</v>
      </c>
      <c r="M532" s="178">
        <v>0</v>
      </c>
      <c r="N532" s="179" t="s">
        <v>408</v>
      </c>
      <c r="O532" s="180">
        <v>0</v>
      </c>
      <c r="P532" s="180">
        <v>0</v>
      </c>
      <c r="Q532" s="181">
        <v>0</v>
      </c>
      <c r="R532" s="182" t="s">
        <v>98</v>
      </c>
      <c r="S532" s="183">
        <v>0</v>
      </c>
      <c r="T532" s="183">
        <v>0</v>
      </c>
      <c r="U532" s="180">
        <v>0</v>
      </c>
      <c r="V532" s="180">
        <v>0</v>
      </c>
      <c r="W532" s="183">
        <v>0</v>
      </c>
      <c r="X532" s="183">
        <v>0</v>
      </c>
      <c r="Y532" s="180">
        <v>0</v>
      </c>
      <c r="Z532" s="180">
        <v>0</v>
      </c>
      <c r="AA532" s="183">
        <v>0</v>
      </c>
      <c r="AB532" s="183">
        <v>0</v>
      </c>
      <c r="AC532" s="180">
        <f t="shared" ref="AC532:AD533" si="316">+O532+U532-Y532</f>
        <v>0</v>
      </c>
      <c r="AD532" s="180">
        <f t="shared" si="316"/>
        <v>0</v>
      </c>
      <c r="AE532" s="181">
        <f t="shared" si="307"/>
        <v>0</v>
      </c>
      <c r="AF532" s="180">
        <v>0</v>
      </c>
      <c r="AG532" s="180">
        <v>0</v>
      </c>
      <c r="AH532" s="181">
        <f t="shared" si="308"/>
        <v>0</v>
      </c>
      <c r="AI532" s="180">
        <v>0</v>
      </c>
      <c r="AJ532" s="180">
        <v>0</v>
      </c>
      <c r="AK532" s="181">
        <f t="shared" si="309"/>
        <v>0</v>
      </c>
      <c r="AL532" s="180">
        <v>0</v>
      </c>
      <c r="AM532" s="180">
        <v>0</v>
      </c>
      <c r="AN532" s="181">
        <f t="shared" si="310"/>
        <v>0</v>
      </c>
      <c r="AO532" s="180">
        <v>0</v>
      </c>
      <c r="AP532" s="180">
        <v>0</v>
      </c>
      <c r="AQ532" s="181">
        <f t="shared" si="311"/>
        <v>0</v>
      </c>
      <c r="AR532" s="180">
        <v>0</v>
      </c>
      <c r="AS532" s="180">
        <v>0</v>
      </c>
      <c r="AT532" s="181">
        <f t="shared" si="312"/>
        <v>0</v>
      </c>
      <c r="AU532" s="180">
        <f t="shared" ref="AU532:AV533" si="317">+AC532-AF532-AI532-AL532-AO532-AR532</f>
        <v>0</v>
      </c>
      <c r="AV532" s="180">
        <f t="shared" si="317"/>
        <v>0</v>
      </c>
      <c r="AW532" s="181">
        <f t="shared" si="313"/>
        <v>0</v>
      </c>
      <c r="AX532" s="183">
        <f t="shared" ref="AX532:AY533" si="318">+S532+W532-AA532</f>
        <v>0</v>
      </c>
      <c r="AY532" s="183">
        <f t="shared" si="318"/>
        <v>0</v>
      </c>
      <c r="AZ532" s="183"/>
      <c r="BA532" s="183"/>
      <c r="BB532" s="183"/>
      <c r="BC532" s="183"/>
      <c r="BD532" s="183">
        <f t="shared" ref="BD532:BE533" si="319">+AX532-AZ532-BB532</f>
        <v>0</v>
      </c>
      <c r="BE532" s="183">
        <f t="shared" si="319"/>
        <v>0</v>
      </c>
    </row>
    <row r="533" spans="2:57" ht="15.75" hidden="1">
      <c r="B533" s="174">
        <v>2025</v>
      </c>
      <c r="C533" s="174">
        <v>20</v>
      </c>
      <c r="D533" s="175">
        <v>0</v>
      </c>
      <c r="E533" s="176"/>
      <c r="F533" s="174">
        <v>1</v>
      </c>
      <c r="G533" s="174">
        <v>1</v>
      </c>
      <c r="H533" s="174">
        <v>4</v>
      </c>
      <c r="I533" s="174">
        <v>2000</v>
      </c>
      <c r="J533" s="174">
        <v>2900</v>
      </c>
      <c r="K533" s="174">
        <v>291</v>
      </c>
      <c r="L533" s="177">
        <v>240</v>
      </c>
      <c r="M533" s="178">
        <v>0</v>
      </c>
      <c r="N533" s="179" t="s">
        <v>409</v>
      </c>
      <c r="O533" s="180">
        <v>0</v>
      </c>
      <c r="P533" s="180">
        <v>0</v>
      </c>
      <c r="Q533" s="181">
        <v>0</v>
      </c>
      <c r="R533" s="182" t="s">
        <v>98</v>
      </c>
      <c r="S533" s="183">
        <v>0</v>
      </c>
      <c r="T533" s="183">
        <v>0</v>
      </c>
      <c r="U533" s="180">
        <v>0</v>
      </c>
      <c r="V533" s="180">
        <v>0</v>
      </c>
      <c r="W533" s="183">
        <v>0</v>
      </c>
      <c r="X533" s="183">
        <v>0</v>
      </c>
      <c r="Y533" s="180">
        <v>0</v>
      </c>
      <c r="Z533" s="180">
        <v>0</v>
      </c>
      <c r="AA533" s="183">
        <v>0</v>
      </c>
      <c r="AB533" s="183">
        <v>0</v>
      </c>
      <c r="AC533" s="180">
        <f t="shared" si="316"/>
        <v>0</v>
      </c>
      <c r="AD533" s="180">
        <f t="shared" si="316"/>
        <v>0</v>
      </c>
      <c r="AE533" s="181">
        <f t="shared" si="307"/>
        <v>0</v>
      </c>
      <c r="AF533" s="180">
        <v>0</v>
      </c>
      <c r="AG533" s="180">
        <v>0</v>
      </c>
      <c r="AH533" s="181">
        <f t="shared" si="308"/>
        <v>0</v>
      </c>
      <c r="AI533" s="180">
        <v>0</v>
      </c>
      <c r="AJ533" s="180">
        <v>0</v>
      </c>
      <c r="AK533" s="181">
        <f t="shared" si="309"/>
        <v>0</v>
      </c>
      <c r="AL533" s="180">
        <v>0</v>
      </c>
      <c r="AM533" s="180">
        <v>0</v>
      </c>
      <c r="AN533" s="181">
        <f t="shared" si="310"/>
        <v>0</v>
      </c>
      <c r="AO533" s="180">
        <v>0</v>
      </c>
      <c r="AP533" s="180">
        <v>0</v>
      </c>
      <c r="AQ533" s="181">
        <f t="shared" si="311"/>
        <v>0</v>
      </c>
      <c r="AR533" s="180">
        <v>0</v>
      </c>
      <c r="AS533" s="180">
        <v>0</v>
      </c>
      <c r="AT533" s="181">
        <f t="shared" si="312"/>
        <v>0</v>
      </c>
      <c r="AU533" s="180">
        <f t="shared" si="317"/>
        <v>0</v>
      </c>
      <c r="AV533" s="180">
        <f t="shared" si="317"/>
        <v>0</v>
      </c>
      <c r="AW533" s="181">
        <f t="shared" si="313"/>
        <v>0</v>
      </c>
      <c r="AX533" s="183">
        <f t="shared" si="318"/>
        <v>0</v>
      </c>
      <c r="AY533" s="183">
        <f t="shared" si="318"/>
        <v>0</v>
      </c>
      <c r="AZ533" s="183"/>
      <c r="BA533" s="183"/>
      <c r="BB533" s="183"/>
      <c r="BC533" s="183"/>
      <c r="BD533" s="183">
        <f t="shared" si="319"/>
        <v>0</v>
      </c>
      <c r="BE533" s="183">
        <f t="shared" si="319"/>
        <v>0</v>
      </c>
    </row>
    <row r="534" spans="2:57" ht="31.5" hidden="1">
      <c r="B534" s="163">
        <v>2025</v>
      </c>
      <c r="C534" s="163">
        <v>20</v>
      </c>
      <c r="D534" s="164"/>
      <c r="E534" s="165"/>
      <c r="F534" s="163">
        <v>1</v>
      </c>
      <c r="G534" s="163">
        <v>1</v>
      </c>
      <c r="H534" s="163">
        <v>4</v>
      </c>
      <c r="I534" s="163">
        <v>2000</v>
      </c>
      <c r="J534" s="163">
        <v>2900</v>
      </c>
      <c r="K534" s="163">
        <v>294</v>
      </c>
      <c r="L534" s="166"/>
      <c r="M534" s="167"/>
      <c r="N534" s="168" t="s">
        <v>102</v>
      </c>
      <c r="O534" s="169">
        <v>0</v>
      </c>
      <c r="P534" s="169">
        <v>0</v>
      </c>
      <c r="Q534" s="169">
        <v>0</v>
      </c>
      <c r="R534" s="170"/>
      <c r="S534" s="171"/>
      <c r="T534" s="172"/>
      <c r="U534" s="169">
        <f t="shared" ref="U534:AD534" si="320">SUM(U535)</f>
        <v>0</v>
      </c>
      <c r="V534" s="169">
        <f t="shared" si="320"/>
        <v>0</v>
      </c>
      <c r="W534" s="173">
        <f t="shared" si="320"/>
        <v>0</v>
      </c>
      <c r="X534" s="173">
        <f t="shared" si="320"/>
        <v>0</v>
      </c>
      <c r="Y534" s="169">
        <f t="shared" si="320"/>
        <v>0</v>
      </c>
      <c r="Z534" s="169">
        <f t="shared" si="320"/>
        <v>0</v>
      </c>
      <c r="AA534" s="173">
        <f t="shared" si="320"/>
        <v>0</v>
      </c>
      <c r="AB534" s="173">
        <f t="shared" si="320"/>
        <v>0</v>
      </c>
      <c r="AC534" s="169">
        <f t="shared" si="320"/>
        <v>0</v>
      </c>
      <c r="AD534" s="169">
        <f t="shared" si="320"/>
        <v>0</v>
      </c>
      <c r="AE534" s="169">
        <f t="shared" si="307"/>
        <v>0</v>
      </c>
      <c r="AF534" s="169">
        <f>SUM(AF535)</f>
        <v>0</v>
      </c>
      <c r="AG534" s="169">
        <f>SUM(AG535)</f>
        <v>0</v>
      </c>
      <c r="AH534" s="169">
        <f t="shared" si="308"/>
        <v>0</v>
      </c>
      <c r="AI534" s="169">
        <f>SUM(AI535)</f>
        <v>0</v>
      </c>
      <c r="AJ534" s="169">
        <f>SUM(AJ535)</f>
        <v>0</v>
      </c>
      <c r="AK534" s="169">
        <f t="shared" si="309"/>
        <v>0</v>
      </c>
      <c r="AL534" s="169">
        <f>SUM(AL535)</f>
        <v>0</v>
      </c>
      <c r="AM534" s="169">
        <f>SUM(AM535)</f>
        <v>0</v>
      </c>
      <c r="AN534" s="169">
        <f t="shared" si="310"/>
        <v>0</v>
      </c>
      <c r="AO534" s="169">
        <f>SUM(AO535)</f>
        <v>0</v>
      </c>
      <c r="AP534" s="169">
        <f>SUM(AP535)</f>
        <v>0</v>
      </c>
      <c r="AQ534" s="169">
        <f t="shared" si="311"/>
        <v>0</v>
      </c>
      <c r="AR534" s="169">
        <f>SUM(AR535)</f>
        <v>0</v>
      </c>
      <c r="AS534" s="169">
        <f>SUM(AS535)</f>
        <v>0</v>
      </c>
      <c r="AT534" s="169">
        <f t="shared" si="312"/>
        <v>0</v>
      </c>
      <c r="AU534" s="169">
        <f>SUM(AU535)</f>
        <v>0</v>
      </c>
      <c r="AV534" s="169">
        <f>SUM(AV535)</f>
        <v>0</v>
      </c>
      <c r="AW534" s="169">
        <f t="shared" si="313"/>
        <v>0</v>
      </c>
      <c r="AX534" s="171"/>
      <c r="AY534" s="172"/>
      <c r="AZ534" s="171"/>
      <c r="BA534" s="172"/>
      <c r="BB534" s="171"/>
      <c r="BC534" s="172"/>
      <c r="BD534" s="171"/>
      <c r="BE534" s="172"/>
    </row>
    <row r="535" spans="2:57" ht="15.75" hidden="1">
      <c r="B535" s="174">
        <v>2025</v>
      </c>
      <c r="C535" s="174">
        <v>20</v>
      </c>
      <c r="D535" s="175">
        <v>0</v>
      </c>
      <c r="E535" s="176"/>
      <c r="F535" s="174">
        <v>1</v>
      </c>
      <c r="G535" s="174">
        <v>1</v>
      </c>
      <c r="H535" s="174">
        <v>4</v>
      </c>
      <c r="I535" s="174">
        <v>2000</v>
      </c>
      <c r="J535" s="174">
        <v>2900</v>
      </c>
      <c r="K535" s="174">
        <v>294</v>
      </c>
      <c r="L535" s="177">
        <v>1245</v>
      </c>
      <c r="M535" s="178">
        <v>0</v>
      </c>
      <c r="N535" s="179" t="s">
        <v>410</v>
      </c>
      <c r="O535" s="180">
        <v>0</v>
      </c>
      <c r="P535" s="180">
        <v>0</v>
      </c>
      <c r="Q535" s="181">
        <v>0</v>
      </c>
      <c r="R535" s="182" t="s">
        <v>98</v>
      </c>
      <c r="S535" s="183">
        <v>0</v>
      </c>
      <c r="T535" s="183">
        <v>0</v>
      </c>
      <c r="U535" s="180">
        <v>0</v>
      </c>
      <c r="V535" s="180">
        <v>0</v>
      </c>
      <c r="W535" s="183">
        <v>0</v>
      </c>
      <c r="X535" s="183">
        <v>0</v>
      </c>
      <c r="Y535" s="180">
        <v>0</v>
      </c>
      <c r="Z535" s="180">
        <v>0</v>
      </c>
      <c r="AA535" s="183">
        <v>0</v>
      </c>
      <c r="AB535" s="183">
        <v>0</v>
      </c>
      <c r="AC535" s="180">
        <f>+O535+U535-Y535</f>
        <v>0</v>
      </c>
      <c r="AD535" s="180">
        <f>+P535+V535-Z535</f>
        <v>0</v>
      </c>
      <c r="AE535" s="181">
        <f t="shared" si="307"/>
        <v>0</v>
      </c>
      <c r="AF535" s="180">
        <v>0</v>
      </c>
      <c r="AG535" s="180">
        <v>0</v>
      </c>
      <c r="AH535" s="181">
        <f t="shared" si="308"/>
        <v>0</v>
      </c>
      <c r="AI535" s="180">
        <v>0</v>
      </c>
      <c r="AJ535" s="180">
        <v>0</v>
      </c>
      <c r="AK535" s="181">
        <f t="shared" si="309"/>
        <v>0</v>
      </c>
      <c r="AL535" s="180">
        <v>0</v>
      </c>
      <c r="AM535" s="180">
        <v>0</v>
      </c>
      <c r="AN535" s="181">
        <f t="shared" si="310"/>
        <v>0</v>
      </c>
      <c r="AO535" s="180">
        <v>0</v>
      </c>
      <c r="AP535" s="180">
        <v>0</v>
      </c>
      <c r="AQ535" s="181">
        <f t="shared" si="311"/>
        <v>0</v>
      </c>
      <c r="AR535" s="180">
        <v>0</v>
      </c>
      <c r="AS535" s="180">
        <v>0</v>
      </c>
      <c r="AT535" s="181">
        <f t="shared" si="312"/>
        <v>0</v>
      </c>
      <c r="AU535" s="180">
        <f>+AC535-AF535-AI535-AL535-AO535-AR535</f>
        <v>0</v>
      </c>
      <c r="AV535" s="180">
        <f>+AD535-AG535-AJ535-AM535-AP535-AS535</f>
        <v>0</v>
      </c>
      <c r="AW535" s="181">
        <f t="shared" si="313"/>
        <v>0</v>
      </c>
      <c r="AX535" s="183">
        <f>+S535+W535-AA535</f>
        <v>0</v>
      </c>
      <c r="AY535" s="183">
        <f>+T535+X535-AB535</f>
        <v>0</v>
      </c>
      <c r="AZ535" s="183"/>
      <c r="BA535" s="183"/>
      <c r="BB535" s="183"/>
      <c r="BC535" s="183"/>
      <c r="BD535" s="183">
        <f>+AX535-AZ535-BB535</f>
        <v>0</v>
      </c>
      <c r="BE535" s="183">
        <f>+AY535-BA535-BC535</f>
        <v>0</v>
      </c>
    </row>
    <row r="536" spans="2:57" ht="31.5" hidden="1">
      <c r="B536" s="163">
        <v>2025</v>
      </c>
      <c r="C536" s="163">
        <v>20</v>
      </c>
      <c r="D536" s="164"/>
      <c r="E536" s="165"/>
      <c r="F536" s="163">
        <v>1</v>
      </c>
      <c r="G536" s="163">
        <v>1</v>
      </c>
      <c r="H536" s="163">
        <v>4</v>
      </c>
      <c r="I536" s="163">
        <v>2000</v>
      </c>
      <c r="J536" s="163">
        <v>2900</v>
      </c>
      <c r="K536" s="163">
        <v>297</v>
      </c>
      <c r="L536" s="166"/>
      <c r="M536" s="167"/>
      <c r="N536" s="168" t="s">
        <v>411</v>
      </c>
      <c r="O536" s="169">
        <v>0</v>
      </c>
      <c r="P536" s="169">
        <v>0</v>
      </c>
      <c r="Q536" s="169">
        <v>0</v>
      </c>
      <c r="R536" s="170"/>
      <c r="S536" s="171"/>
      <c r="T536" s="172"/>
      <c r="U536" s="169">
        <f t="shared" ref="U536:AD536" si="321">SUM(U537:U538)</f>
        <v>0</v>
      </c>
      <c r="V536" s="169">
        <f t="shared" si="321"/>
        <v>0</v>
      </c>
      <c r="W536" s="173">
        <f t="shared" si="321"/>
        <v>0</v>
      </c>
      <c r="X536" s="173">
        <f t="shared" si="321"/>
        <v>0</v>
      </c>
      <c r="Y536" s="169">
        <f t="shared" si="321"/>
        <v>0</v>
      </c>
      <c r="Z536" s="169">
        <f t="shared" si="321"/>
        <v>0</v>
      </c>
      <c r="AA536" s="173">
        <f t="shared" si="321"/>
        <v>0</v>
      </c>
      <c r="AB536" s="173">
        <f t="shared" si="321"/>
        <v>0</v>
      </c>
      <c r="AC536" s="169">
        <f t="shared" si="321"/>
        <v>0</v>
      </c>
      <c r="AD536" s="169">
        <f t="shared" si="321"/>
        <v>0</v>
      </c>
      <c r="AE536" s="169">
        <f t="shared" si="307"/>
        <v>0</v>
      </c>
      <c r="AF536" s="169">
        <f>SUM(AF537:AF538)</f>
        <v>0</v>
      </c>
      <c r="AG536" s="169">
        <f>SUM(AG537:AG538)</f>
        <v>0</v>
      </c>
      <c r="AH536" s="169">
        <f t="shared" si="308"/>
        <v>0</v>
      </c>
      <c r="AI536" s="169">
        <f>SUM(AI537:AI538)</f>
        <v>0</v>
      </c>
      <c r="AJ536" s="169">
        <f>SUM(AJ537:AJ538)</f>
        <v>0</v>
      </c>
      <c r="AK536" s="169">
        <f t="shared" si="309"/>
        <v>0</v>
      </c>
      <c r="AL536" s="169">
        <f>SUM(AL537:AL538)</f>
        <v>0</v>
      </c>
      <c r="AM536" s="169">
        <f>SUM(AM537:AM538)</f>
        <v>0</v>
      </c>
      <c r="AN536" s="169">
        <f t="shared" si="310"/>
        <v>0</v>
      </c>
      <c r="AO536" s="169">
        <f>SUM(AO537:AO538)</f>
        <v>0</v>
      </c>
      <c r="AP536" s="169">
        <f>SUM(AP537:AP538)</f>
        <v>0</v>
      </c>
      <c r="AQ536" s="169">
        <f t="shared" si="311"/>
        <v>0</v>
      </c>
      <c r="AR536" s="169">
        <f>SUM(AR537:AR538)</f>
        <v>0</v>
      </c>
      <c r="AS536" s="169">
        <f>SUM(AS537:AS538)</f>
        <v>0</v>
      </c>
      <c r="AT536" s="169">
        <f t="shared" si="312"/>
        <v>0</v>
      </c>
      <c r="AU536" s="169">
        <f>SUM(AU537:AU538)</f>
        <v>0</v>
      </c>
      <c r="AV536" s="169">
        <f>SUM(AV537:AV538)</f>
        <v>0</v>
      </c>
      <c r="AW536" s="169">
        <f t="shared" si="313"/>
        <v>0</v>
      </c>
      <c r="AX536" s="171"/>
      <c r="AY536" s="172"/>
      <c r="AZ536" s="171"/>
      <c r="BA536" s="172"/>
      <c r="BB536" s="171"/>
      <c r="BC536" s="172"/>
      <c r="BD536" s="171"/>
      <c r="BE536" s="172"/>
    </row>
    <row r="537" spans="2:57" ht="15.75" hidden="1">
      <c r="B537" s="174">
        <v>2025</v>
      </c>
      <c r="C537" s="174">
        <v>20</v>
      </c>
      <c r="D537" s="175">
        <v>0</v>
      </c>
      <c r="E537" s="176"/>
      <c r="F537" s="174">
        <v>1</v>
      </c>
      <c r="G537" s="174">
        <v>1</v>
      </c>
      <c r="H537" s="174">
        <v>4</v>
      </c>
      <c r="I537" s="174">
        <v>2000</v>
      </c>
      <c r="J537" s="174">
        <v>2900</v>
      </c>
      <c r="K537" s="174">
        <v>297</v>
      </c>
      <c r="L537" s="177">
        <v>821</v>
      </c>
      <c r="M537" s="178">
        <v>0</v>
      </c>
      <c r="N537" s="179" t="s">
        <v>412</v>
      </c>
      <c r="O537" s="180">
        <v>0</v>
      </c>
      <c r="P537" s="180">
        <v>0</v>
      </c>
      <c r="Q537" s="181">
        <v>0</v>
      </c>
      <c r="R537" s="182" t="s">
        <v>209</v>
      </c>
      <c r="S537" s="183">
        <v>0</v>
      </c>
      <c r="T537" s="183">
        <v>0</v>
      </c>
      <c r="U537" s="180">
        <v>0</v>
      </c>
      <c r="V537" s="180">
        <v>0</v>
      </c>
      <c r="W537" s="183">
        <v>0</v>
      </c>
      <c r="X537" s="183">
        <v>0</v>
      </c>
      <c r="Y537" s="180">
        <v>0</v>
      </c>
      <c r="Z537" s="180">
        <v>0</v>
      </c>
      <c r="AA537" s="183">
        <v>0</v>
      </c>
      <c r="AB537" s="183">
        <v>0</v>
      </c>
      <c r="AC537" s="180">
        <f t="shared" ref="AC537:AD538" si="322">+O537+U537-Y537</f>
        <v>0</v>
      </c>
      <c r="AD537" s="180">
        <f t="shared" si="322"/>
        <v>0</v>
      </c>
      <c r="AE537" s="181">
        <f t="shared" si="307"/>
        <v>0</v>
      </c>
      <c r="AF537" s="180">
        <v>0</v>
      </c>
      <c r="AG537" s="180">
        <v>0</v>
      </c>
      <c r="AH537" s="181">
        <f t="shared" si="308"/>
        <v>0</v>
      </c>
      <c r="AI537" s="180">
        <v>0</v>
      </c>
      <c r="AJ537" s="180">
        <v>0</v>
      </c>
      <c r="AK537" s="181">
        <f t="shared" si="309"/>
        <v>0</v>
      </c>
      <c r="AL537" s="180">
        <v>0</v>
      </c>
      <c r="AM537" s="180">
        <v>0</v>
      </c>
      <c r="AN537" s="181">
        <f t="shared" si="310"/>
        <v>0</v>
      </c>
      <c r="AO537" s="180">
        <v>0</v>
      </c>
      <c r="AP537" s="180">
        <v>0</v>
      </c>
      <c r="AQ537" s="181">
        <f t="shared" si="311"/>
        <v>0</v>
      </c>
      <c r="AR537" s="180">
        <v>0</v>
      </c>
      <c r="AS537" s="180">
        <v>0</v>
      </c>
      <c r="AT537" s="181">
        <f t="shared" si="312"/>
        <v>0</v>
      </c>
      <c r="AU537" s="180">
        <f t="shared" ref="AU537:AV538" si="323">+AC537-AF537-AI537-AL537-AO537-AR537</f>
        <v>0</v>
      </c>
      <c r="AV537" s="180">
        <f t="shared" si="323"/>
        <v>0</v>
      </c>
      <c r="AW537" s="181">
        <f t="shared" si="313"/>
        <v>0</v>
      </c>
      <c r="AX537" s="183">
        <f t="shared" ref="AX537:AY538" si="324">+S537+W537-AA537</f>
        <v>0</v>
      </c>
      <c r="AY537" s="183">
        <f t="shared" si="324"/>
        <v>0</v>
      </c>
      <c r="AZ537" s="183"/>
      <c r="BA537" s="183"/>
      <c r="BB537" s="183"/>
      <c r="BC537" s="183"/>
      <c r="BD537" s="183">
        <f t="shared" ref="BD537:BE538" si="325">+AX537-AZ537-BB537</f>
        <v>0</v>
      </c>
      <c r="BE537" s="183">
        <f t="shared" si="325"/>
        <v>0</v>
      </c>
    </row>
    <row r="538" spans="2:57" ht="15.75" hidden="1">
      <c r="B538" s="174">
        <v>2025</v>
      </c>
      <c r="C538" s="174">
        <v>20</v>
      </c>
      <c r="D538" s="175">
        <v>0</v>
      </c>
      <c r="E538" s="176"/>
      <c r="F538" s="174">
        <v>1</v>
      </c>
      <c r="G538" s="174">
        <v>1</v>
      </c>
      <c r="H538" s="174">
        <v>4</v>
      </c>
      <c r="I538" s="174">
        <v>2000</v>
      </c>
      <c r="J538" s="174">
        <v>2900</v>
      </c>
      <c r="K538" s="174">
        <v>297</v>
      </c>
      <c r="L538" s="177">
        <v>399</v>
      </c>
      <c r="M538" s="178">
        <v>0</v>
      </c>
      <c r="N538" s="179" t="s">
        <v>413</v>
      </c>
      <c r="O538" s="180">
        <v>0</v>
      </c>
      <c r="P538" s="180">
        <v>0</v>
      </c>
      <c r="Q538" s="181">
        <v>0</v>
      </c>
      <c r="R538" s="182" t="s">
        <v>98</v>
      </c>
      <c r="S538" s="183">
        <v>0</v>
      </c>
      <c r="T538" s="183">
        <v>0</v>
      </c>
      <c r="U538" s="180">
        <v>0</v>
      </c>
      <c r="V538" s="180">
        <v>0</v>
      </c>
      <c r="W538" s="183">
        <v>0</v>
      </c>
      <c r="X538" s="183">
        <v>0</v>
      </c>
      <c r="Y538" s="180">
        <v>0</v>
      </c>
      <c r="Z538" s="180">
        <v>0</v>
      </c>
      <c r="AA538" s="183">
        <v>0</v>
      </c>
      <c r="AB538" s="183">
        <v>0</v>
      </c>
      <c r="AC538" s="180">
        <f t="shared" si="322"/>
        <v>0</v>
      </c>
      <c r="AD538" s="180">
        <f t="shared" si="322"/>
        <v>0</v>
      </c>
      <c r="AE538" s="181">
        <f t="shared" si="307"/>
        <v>0</v>
      </c>
      <c r="AF538" s="180">
        <v>0</v>
      </c>
      <c r="AG538" s="180">
        <v>0</v>
      </c>
      <c r="AH538" s="181">
        <f t="shared" si="308"/>
        <v>0</v>
      </c>
      <c r="AI538" s="180">
        <v>0</v>
      </c>
      <c r="AJ538" s="180">
        <v>0</v>
      </c>
      <c r="AK538" s="181">
        <f t="shared" si="309"/>
        <v>0</v>
      </c>
      <c r="AL538" s="180">
        <v>0</v>
      </c>
      <c r="AM538" s="180">
        <v>0</v>
      </c>
      <c r="AN538" s="181">
        <f t="shared" si="310"/>
        <v>0</v>
      </c>
      <c r="AO538" s="180">
        <v>0</v>
      </c>
      <c r="AP538" s="180">
        <v>0</v>
      </c>
      <c r="AQ538" s="181">
        <f t="shared" si="311"/>
        <v>0</v>
      </c>
      <c r="AR538" s="180">
        <v>0</v>
      </c>
      <c r="AS538" s="180">
        <v>0</v>
      </c>
      <c r="AT538" s="181">
        <f t="shared" si="312"/>
        <v>0</v>
      </c>
      <c r="AU538" s="180">
        <f t="shared" si="323"/>
        <v>0</v>
      </c>
      <c r="AV538" s="180">
        <f t="shared" si="323"/>
        <v>0</v>
      </c>
      <c r="AW538" s="181">
        <f t="shared" si="313"/>
        <v>0</v>
      </c>
      <c r="AX538" s="183">
        <f t="shared" si="324"/>
        <v>0</v>
      </c>
      <c r="AY538" s="183">
        <f t="shared" si="324"/>
        <v>0</v>
      </c>
      <c r="AZ538" s="183"/>
      <c r="BA538" s="183"/>
      <c r="BB538" s="183"/>
      <c r="BC538" s="183"/>
      <c r="BD538" s="183">
        <f t="shared" si="325"/>
        <v>0</v>
      </c>
      <c r="BE538" s="183">
        <f t="shared" si="325"/>
        <v>0</v>
      </c>
    </row>
    <row r="539" spans="2:57" ht="15.75" hidden="1">
      <c r="B539" s="141">
        <v>2025</v>
      </c>
      <c r="C539" s="141">
        <v>20</v>
      </c>
      <c r="D539" s="142"/>
      <c r="E539" s="143"/>
      <c r="F539" s="141">
        <v>1</v>
      </c>
      <c r="G539" s="141">
        <v>1</v>
      </c>
      <c r="H539" s="141">
        <v>4</v>
      </c>
      <c r="I539" s="141">
        <v>3000</v>
      </c>
      <c r="J539" s="141"/>
      <c r="K539" s="141"/>
      <c r="L539" s="194"/>
      <c r="M539" s="145"/>
      <c r="N539" s="146" t="s">
        <v>46</v>
      </c>
      <c r="O539" s="147">
        <v>0</v>
      </c>
      <c r="P539" s="147">
        <v>0</v>
      </c>
      <c r="Q539" s="147">
        <v>0</v>
      </c>
      <c r="R539" s="148"/>
      <c r="S539" s="149"/>
      <c r="T539" s="150"/>
      <c r="U539" s="147">
        <f t="shared" ref="U539:AD539" si="326">+U540+U545</f>
        <v>0</v>
      </c>
      <c r="V539" s="147">
        <f t="shared" si="326"/>
        <v>0</v>
      </c>
      <c r="W539" s="151">
        <f t="shared" si="326"/>
        <v>0</v>
      </c>
      <c r="X539" s="151">
        <f t="shared" si="326"/>
        <v>0</v>
      </c>
      <c r="Y539" s="147">
        <f t="shared" si="326"/>
        <v>0</v>
      </c>
      <c r="Z539" s="147">
        <f t="shared" si="326"/>
        <v>0</v>
      </c>
      <c r="AA539" s="151">
        <f t="shared" si="326"/>
        <v>0</v>
      </c>
      <c r="AB539" s="151">
        <f t="shared" si="326"/>
        <v>0</v>
      </c>
      <c r="AC539" s="147">
        <f t="shared" si="326"/>
        <v>0</v>
      </c>
      <c r="AD539" s="147">
        <f t="shared" si="326"/>
        <v>0</v>
      </c>
      <c r="AE539" s="147">
        <f t="shared" si="307"/>
        <v>0</v>
      </c>
      <c r="AF539" s="147">
        <f>+AF540+AF545</f>
        <v>0</v>
      </c>
      <c r="AG539" s="147">
        <f>+AG540+AG545</f>
        <v>0</v>
      </c>
      <c r="AH539" s="147">
        <f t="shared" si="308"/>
        <v>0</v>
      </c>
      <c r="AI539" s="147">
        <f>+AI540+AI545</f>
        <v>0</v>
      </c>
      <c r="AJ539" s="147">
        <f>+AJ540+AJ545</f>
        <v>0</v>
      </c>
      <c r="AK539" s="147">
        <f t="shared" si="309"/>
        <v>0</v>
      </c>
      <c r="AL539" s="147">
        <f>+AL540+AL545</f>
        <v>0</v>
      </c>
      <c r="AM539" s="147">
        <f>+AM540+AM545</f>
        <v>0</v>
      </c>
      <c r="AN539" s="147">
        <f t="shared" si="310"/>
        <v>0</v>
      </c>
      <c r="AO539" s="147">
        <f>+AO540+AO545</f>
        <v>0</v>
      </c>
      <c r="AP539" s="147">
        <f>+AP540+AP545</f>
        <v>0</v>
      </c>
      <c r="AQ539" s="147">
        <f t="shared" si="311"/>
        <v>0</v>
      </c>
      <c r="AR539" s="147">
        <f>+AR540+AR545</f>
        <v>0</v>
      </c>
      <c r="AS539" s="147">
        <f>+AS540+AS545</f>
        <v>0</v>
      </c>
      <c r="AT539" s="147">
        <f t="shared" si="312"/>
        <v>0</v>
      </c>
      <c r="AU539" s="147">
        <f>+AU540+AU545</f>
        <v>0</v>
      </c>
      <c r="AV539" s="147">
        <f>+AV540+AV545</f>
        <v>0</v>
      </c>
      <c r="AW539" s="147">
        <f t="shared" si="313"/>
        <v>0</v>
      </c>
      <c r="AX539" s="149"/>
      <c r="AY539" s="150"/>
      <c r="AZ539" s="149"/>
      <c r="BA539" s="150"/>
      <c r="BB539" s="149"/>
      <c r="BC539" s="150"/>
      <c r="BD539" s="149"/>
      <c r="BE539" s="150"/>
    </row>
    <row r="540" spans="2:57" ht="15.75" hidden="1">
      <c r="B540" s="152">
        <v>2025</v>
      </c>
      <c r="C540" s="152">
        <v>20</v>
      </c>
      <c r="D540" s="153"/>
      <c r="E540" s="154"/>
      <c r="F540" s="152">
        <v>1</v>
      </c>
      <c r="G540" s="152">
        <v>1</v>
      </c>
      <c r="H540" s="152">
        <v>4</v>
      </c>
      <c r="I540" s="152">
        <v>3000</v>
      </c>
      <c r="J540" s="152">
        <v>3100</v>
      </c>
      <c r="K540" s="152"/>
      <c r="L540" s="155" t="s">
        <v>44</v>
      </c>
      <c r="M540" s="156"/>
      <c r="N540" s="157" t="s">
        <v>103</v>
      </c>
      <c r="O540" s="158">
        <v>0</v>
      </c>
      <c r="P540" s="158">
        <v>0</v>
      </c>
      <c r="Q540" s="158">
        <v>0</v>
      </c>
      <c r="R540" s="159"/>
      <c r="S540" s="160"/>
      <c r="T540" s="161"/>
      <c r="U540" s="158">
        <f t="shared" ref="U540:AD540" si="327">+U541+U543</f>
        <v>0</v>
      </c>
      <c r="V540" s="158">
        <f t="shared" si="327"/>
        <v>0</v>
      </c>
      <c r="W540" s="162">
        <f t="shared" si="327"/>
        <v>0</v>
      </c>
      <c r="X540" s="162">
        <f t="shared" si="327"/>
        <v>0</v>
      </c>
      <c r="Y540" s="158">
        <f t="shared" si="327"/>
        <v>0</v>
      </c>
      <c r="Z540" s="158">
        <f t="shared" si="327"/>
        <v>0</v>
      </c>
      <c r="AA540" s="162">
        <f t="shared" si="327"/>
        <v>0</v>
      </c>
      <c r="AB540" s="162">
        <f t="shared" si="327"/>
        <v>0</v>
      </c>
      <c r="AC540" s="158">
        <f t="shared" si="327"/>
        <v>0</v>
      </c>
      <c r="AD540" s="158">
        <f t="shared" si="327"/>
        <v>0</v>
      </c>
      <c r="AE540" s="158">
        <f t="shared" si="307"/>
        <v>0</v>
      </c>
      <c r="AF540" s="158">
        <f>+AF541+AF543</f>
        <v>0</v>
      </c>
      <c r="AG540" s="158">
        <f>+AG541+AG543</f>
        <v>0</v>
      </c>
      <c r="AH540" s="158">
        <f t="shared" si="308"/>
        <v>0</v>
      </c>
      <c r="AI540" s="158">
        <f>+AI541+AI543</f>
        <v>0</v>
      </c>
      <c r="AJ540" s="158">
        <f>+AJ541+AJ543</f>
        <v>0</v>
      </c>
      <c r="AK540" s="158">
        <f t="shared" si="309"/>
        <v>0</v>
      </c>
      <c r="AL540" s="158">
        <f>+AL541+AL543</f>
        <v>0</v>
      </c>
      <c r="AM540" s="158">
        <f>+AM541+AM543</f>
        <v>0</v>
      </c>
      <c r="AN540" s="158">
        <f t="shared" si="310"/>
        <v>0</v>
      </c>
      <c r="AO540" s="158">
        <f>+AO541+AO543</f>
        <v>0</v>
      </c>
      <c r="AP540" s="158">
        <f>+AP541+AP543</f>
        <v>0</v>
      </c>
      <c r="AQ540" s="158">
        <f t="shared" si="311"/>
        <v>0</v>
      </c>
      <c r="AR540" s="158">
        <f>+AR541+AR543</f>
        <v>0</v>
      </c>
      <c r="AS540" s="158">
        <f>+AS541+AS543</f>
        <v>0</v>
      </c>
      <c r="AT540" s="158">
        <f t="shared" si="312"/>
        <v>0</v>
      </c>
      <c r="AU540" s="158">
        <f>+AU541+AU543</f>
        <v>0</v>
      </c>
      <c r="AV540" s="158">
        <f>+AV541+AV543</f>
        <v>0</v>
      </c>
      <c r="AW540" s="158">
        <f t="shared" si="313"/>
        <v>0</v>
      </c>
      <c r="AX540" s="160"/>
      <c r="AY540" s="161"/>
      <c r="AZ540" s="160"/>
      <c r="BA540" s="161"/>
      <c r="BB540" s="160"/>
      <c r="BC540" s="161"/>
      <c r="BD540" s="160"/>
      <c r="BE540" s="161"/>
    </row>
    <row r="541" spans="2:57" ht="15.75" hidden="1">
      <c r="B541" s="163">
        <v>2025</v>
      </c>
      <c r="C541" s="163">
        <v>20</v>
      </c>
      <c r="D541" s="164"/>
      <c r="E541" s="165"/>
      <c r="F541" s="163">
        <v>1</v>
      </c>
      <c r="G541" s="163">
        <v>1</v>
      </c>
      <c r="H541" s="163">
        <v>4</v>
      </c>
      <c r="I541" s="163">
        <v>3000</v>
      </c>
      <c r="J541" s="163">
        <v>3100</v>
      </c>
      <c r="K541" s="163">
        <v>311</v>
      </c>
      <c r="L541" s="166" t="s">
        <v>44</v>
      </c>
      <c r="M541" s="167"/>
      <c r="N541" s="168" t="s">
        <v>104</v>
      </c>
      <c r="O541" s="169">
        <v>0</v>
      </c>
      <c r="P541" s="169">
        <v>0</v>
      </c>
      <c r="Q541" s="169">
        <v>0</v>
      </c>
      <c r="R541" s="170"/>
      <c r="S541" s="171"/>
      <c r="T541" s="172"/>
      <c r="U541" s="169">
        <f t="shared" ref="U541:AD541" si="328">SUM(U542)</f>
        <v>0</v>
      </c>
      <c r="V541" s="169">
        <f t="shared" si="328"/>
        <v>0</v>
      </c>
      <c r="W541" s="173">
        <f t="shared" si="328"/>
        <v>0</v>
      </c>
      <c r="X541" s="173">
        <f t="shared" si="328"/>
        <v>0</v>
      </c>
      <c r="Y541" s="169">
        <f t="shared" si="328"/>
        <v>0</v>
      </c>
      <c r="Z541" s="169">
        <f t="shared" si="328"/>
        <v>0</v>
      </c>
      <c r="AA541" s="173">
        <f t="shared" si="328"/>
        <v>0</v>
      </c>
      <c r="AB541" s="173">
        <f t="shared" si="328"/>
        <v>0</v>
      </c>
      <c r="AC541" s="169">
        <f t="shared" si="328"/>
        <v>0</v>
      </c>
      <c r="AD541" s="169">
        <f t="shared" si="328"/>
        <v>0</v>
      </c>
      <c r="AE541" s="169">
        <f t="shared" si="307"/>
        <v>0</v>
      </c>
      <c r="AF541" s="169">
        <f>SUM(AF542)</f>
        <v>0</v>
      </c>
      <c r="AG541" s="169">
        <f>SUM(AG542)</f>
        <v>0</v>
      </c>
      <c r="AH541" s="169">
        <f t="shared" si="308"/>
        <v>0</v>
      </c>
      <c r="AI541" s="169">
        <f>SUM(AI542)</f>
        <v>0</v>
      </c>
      <c r="AJ541" s="169">
        <f>SUM(AJ542)</f>
        <v>0</v>
      </c>
      <c r="AK541" s="169">
        <f t="shared" si="309"/>
        <v>0</v>
      </c>
      <c r="AL541" s="169">
        <f>SUM(AL542)</f>
        <v>0</v>
      </c>
      <c r="AM541" s="169">
        <f>SUM(AM542)</f>
        <v>0</v>
      </c>
      <c r="AN541" s="169">
        <f t="shared" si="310"/>
        <v>0</v>
      </c>
      <c r="AO541" s="169">
        <f>SUM(AO542)</f>
        <v>0</v>
      </c>
      <c r="AP541" s="169">
        <f>SUM(AP542)</f>
        <v>0</v>
      </c>
      <c r="AQ541" s="169">
        <f t="shared" si="311"/>
        <v>0</v>
      </c>
      <c r="AR541" s="169">
        <f>SUM(AR542)</f>
        <v>0</v>
      </c>
      <c r="AS541" s="169">
        <f>SUM(AS542)</f>
        <v>0</v>
      </c>
      <c r="AT541" s="169">
        <f t="shared" si="312"/>
        <v>0</v>
      </c>
      <c r="AU541" s="169">
        <f>SUM(AU542)</f>
        <v>0</v>
      </c>
      <c r="AV541" s="169">
        <f>SUM(AV542)</f>
        <v>0</v>
      </c>
      <c r="AW541" s="169">
        <f t="shared" si="313"/>
        <v>0</v>
      </c>
      <c r="AX541" s="171"/>
      <c r="AY541" s="172"/>
      <c r="AZ541" s="171"/>
      <c r="BA541" s="172"/>
      <c r="BB541" s="171"/>
      <c r="BC541" s="172"/>
      <c r="BD541" s="171"/>
      <c r="BE541" s="172"/>
    </row>
    <row r="542" spans="2:57" s="129" customFormat="1" ht="15.75" hidden="1">
      <c r="B542" s="174">
        <v>2025</v>
      </c>
      <c r="C542" s="174">
        <v>20</v>
      </c>
      <c r="D542" s="175">
        <v>0</v>
      </c>
      <c r="E542" s="176"/>
      <c r="F542" s="174">
        <v>1</v>
      </c>
      <c r="G542" s="174">
        <v>1</v>
      </c>
      <c r="H542" s="174">
        <v>4</v>
      </c>
      <c r="I542" s="174">
        <v>3000</v>
      </c>
      <c r="J542" s="174">
        <v>3100</v>
      </c>
      <c r="K542" s="174">
        <v>311</v>
      </c>
      <c r="L542" s="177">
        <v>1308</v>
      </c>
      <c r="M542" s="178">
        <v>0</v>
      </c>
      <c r="N542" s="190" t="s">
        <v>105</v>
      </c>
      <c r="O542" s="180">
        <v>0</v>
      </c>
      <c r="P542" s="180">
        <v>0</v>
      </c>
      <c r="Q542" s="181">
        <v>0</v>
      </c>
      <c r="R542" s="182" t="s">
        <v>50</v>
      </c>
      <c r="S542" s="183">
        <v>0</v>
      </c>
      <c r="T542" s="183">
        <v>0</v>
      </c>
      <c r="U542" s="180">
        <v>0</v>
      </c>
      <c r="V542" s="180">
        <v>0</v>
      </c>
      <c r="W542" s="183">
        <v>0</v>
      </c>
      <c r="X542" s="183">
        <v>0</v>
      </c>
      <c r="Y542" s="180">
        <v>0</v>
      </c>
      <c r="Z542" s="180">
        <v>0</v>
      </c>
      <c r="AA542" s="183">
        <v>0</v>
      </c>
      <c r="AB542" s="183">
        <v>0</v>
      </c>
      <c r="AC542" s="180">
        <f>+O542+U542-Y542</f>
        <v>0</v>
      </c>
      <c r="AD542" s="180">
        <f>+P542+V542-Z542</f>
        <v>0</v>
      </c>
      <c r="AE542" s="181">
        <f t="shared" si="307"/>
        <v>0</v>
      </c>
      <c r="AF542" s="180">
        <v>0</v>
      </c>
      <c r="AG542" s="180">
        <v>0</v>
      </c>
      <c r="AH542" s="181">
        <f t="shared" si="308"/>
        <v>0</v>
      </c>
      <c r="AI542" s="180">
        <v>0</v>
      </c>
      <c r="AJ542" s="180">
        <v>0</v>
      </c>
      <c r="AK542" s="181">
        <f t="shared" si="309"/>
        <v>0</v>
      </c>
      <c r="AL542" s="180">
        <v>0</v>
      </c>
      <c r="AM542" s="180">
        <v>0</v>
      </c>
      <c r="AN542" s="181">
        <f t="shared" si="310"/>
        <v>0</v>
      </c>
      <c r="AO542" s="180">
        <v>0</v>
      </c>
      <c r="AP542" s="180">
        <v>0</v>
      </c>
      <c r="AQ542" s="181">
        <f t="shared" si="311"/>
        <v>0</v>
      </c>
      <c r="AR542" s="180">
        <v>0</v>
      </c>
      <c r="AS542" s="180">
        <v>0</v>
      </c>
      <c r="AT542" s="181">
        <f t="shared" si="312"/>
        <v>0</v>
      </c>
      <c r="AU542" s="180">
        <f>+AC542-AF542-AI542-AL542-AO542-AR542</f>
        <v>0</v>
      </c>
      <c r="AV542" s="180">
        <f>+AD542-AG542-AJ542-AM542-AP542-AS542</f>
        <v>0</v>
      </c>
      <c r="AW542" s="181">
        <f t="shared" si="313"/>
        <v>0</v>
      </c>
      <c r="AX542" s="183">
        <f>+S542+W542-AA542</f>
        <v>0</v>
      </c>
      <c r="AY542" s="183">
        <f>+T542+X542-AB542</f>
        <v>0</v>
      </c>
      <c r="AZ542" s="183"/>
      <c r="BA542" s="183"/>
      <c r="BB542" s="183"/>
      <c r="BC542" s="183"/>
      <c r="BD542" s="183">
        <f>+AX542-AZ542-BB542</f>
        <v>0</v>
      </c>
      <c r="BE542" s="183">
        <f>+AY542-BA542-BC542</f>
        <v>0</v>
      </c>
    </row>
    <row r="543" spans="2:57" s="129" customFormat="1" ht="15.75" hidden="1">
      <c r="B543" s="163">
        <v>2025</v>
      </c>
      <c r="C543" s="163">
        <v>20</v>
      </c>
      <c r="D543" s="164"/>
      <c r="E543" s="165"/>
      <c r="F543" s="163">
        <v>1</v>
      </c>
      <c r="G543" s="163">
        <v>1</v>
      </c>
      <c r="H543" s="163">
        <v>4</v>
      </c>
      <c r="I543" s="163">
        <v>3000</v>
      </c>
      <c r="J543" s="163">
        <v>3100</v>
      </c>
      <c r="K543" s="163">
        <v>312</v>
      </c>
      <c r="L543" s="166" t="s">
        <v>44</v>
      </c>
      <c r="M543" s="167"/>
      <c r="N543" s="168" t="s">
        <v>414</v>
      </c>
      <c r="O543" s="169">
        <v>0</v>
      </c>
      <c r="P543" s="169">
        <v>0</v>
      </c>
      <c r="Q543" s="169">
        <v>0</v>
      </c>
      <c r="R543" s="170"/>
      <c r="S543" s="171"/>
      <c r="T543" s="172"/>
      <c r="U543" s="169">
        <f t="shared" ref="U543:AD543" si="329">SUM(U544)</f>
        <v>0</v>
      </c>
      <c r="V543" s="169">
        <f t="shared" si="329"/>
        <v>0</v>
      </c>
      <c r="W543" s="173">
        <f t="shared" si="329"/>
        <v>0</v>
      </c>
      <c r="X543" s="173">
        <f t="shared" si="329"/>
        <v>0</v>
      </c>
      <c r="Y543" s="169">
        <f t="shared" si="329"/>
        <v>0</v>
      </c>
      <c r="Z543" s="169">
        <f t="shared" si="329"/>
        <v>0</v>
      </c>
      <c r="AA543" s="173">
        <f t="shared" si="329"/>
        <v>0</v>
      </c>
      <c r="AB543" s="173">
        <f t="shared" si="329"/>
        <v>0</v>
      </c>
      <c r="AC543" s="169">
        <f t="shared" si="329"/>
        <v>0</v>
      </c>
      <c r="AD543" s="169">
        <f t="shared" si="329"/>
        <v>0</v>
      </c>
      <c r="AE543" s="169">
        <f t="shared" si="307"/>
        <v>0</v>
      </c>
      <c r="AF543" s="169">
        <f>SUM(AF544)</f>
        <v>0</v>
      </c>
      <c r="AG543" s="169">
        <f>SUM(AG544)</f>
        <v>0</v>
      </c>
      <c r="AH543" s="169">
        <f t="shared" si="308"/>
        <v>0</v>
      </c>
      <c r="AI543" s="169">
        <f>SUM(AI544)</f>
        <v>0</v>
      </c>
      <c r="AJ543" s="169">
        <f>SUM(AJ544)</f>
        <v>0</v>
      </c>
      <c r="AK543" s="169">
        <f t="shared" si="309"/>
        <v>0</v>
      </c>
      <c r="AL543" s="169">
        <f>SUM(AL544)</f>
        <v>0</v>
      </c>
      <c r="AM543" s="169">
        <f>SUM(AM544)</f>
        <v>0</v>
      </c>
      <c r="AN543" s="169">
        <f t="shared" si="310"/>
        <v>0</v>
      </c>
      <c r="AO543" s="169">
        <f>SUM(AO544)</f>
        <v>0</v>
      </c>
      <c r="AP543" s="169">
        <f>SUM(AP544)</f>
        <v>0</v>
      </c>
      <c r="AQ543" s="169">
        <f t="shared" si="311"/>
        <v>0</v>
      </c>
      <c r="AR543" s="169">
        <f>SUM(AR544)</f>
        <v>0</v>
      </c>
      <c r="AS543" s="169">
        <f>SUM(AS544)</f>
        <v>0</v>
      </c>
      <c r="AT543" s="169">
        <f t="shared" si="312"/>
        <v>0</v>
      </c>
      <c r="AU543" s="169">
        <f>SUM(AU544)</f>
        <v>0</v>
      </c>
      <c r="AV543" s="169">
        <f>SUM(AV544)</f>
        <v>0</v>
      </c>
      <c r="AW543" s="169">
        <f t="shared" si="313"/>
        <v>0</v>
      </c>
      <c r="AX543" s="171"/>
      <c r="AY543" s="172"/>
      <c r="AZ543" s="171"/>
      <c r="BA543" s="172"/>
      <c r="BB543" s="171"/>
      <c r="BC543" s="172"/>
      <c r="BD543" s="171"/>
      <c r="BE543" s="172"/>
    </row>
    <row r="544" spans="2:57" s="129" customFormat="1" ht="15.75" hidden="1">
      <c r="B544" s="174">
        <v>2025</v>
      </c>
      <c r="C544" s="174">
        <v>20</v>
      </c>
      <c r="D544" s="175">
        <v>0</v>
      </c>
      <c r="E544" s="176"/>
      <c r="F544" s="174">
        <v>1</v>
      </c>
      <c r="G544" s="174">
        <v>1</v>
      </c>
      <c r="H544" s="174">
        <v>4</v>
      </c>
      <c r="I544" s="174">
        <v>3000</v>
      </c>
      <c r="J544" s="174">
        <v>3100</v>
      </c>
      <c r="K544" s="174">
        <v>312</v>
      </c>
      <c r="L544" s="177">
        <v>1309</v>
      </c>
      <c r="M544" s="178">
        <v>0</v>
      </c>
      <c r="N544" s="190" t="s">
        <v>415</v>
      </c>
      <c r="O544" s="180">
        <v>0</v>
      </c>
      <c r="P544" s="180">
        <v>0</v>
      </c>
      <c r="Q544" s="181">
        <v>0</v>
      </c>
      <c r="R544" s="182" t="s">
        <v>50</v>
      </c>
      <c r="S544" s="183">
        <v>0</v>
      </c>
      <c r="T544" s="183">
        <v>0</v>
      </c>
      <c r="U544" s="180">
        <v>0</v>
      </c>
      <c r="V544" s="180">
        <v>0</v>
      </c>
      <c r="W544" s="183">
        <v>0</v>
      </c>
      <c r="X544" s="183">
        <v>0</v>
      </c>
      <c r="Y544" s="180">
        <v>0</v>
      </c>
      <c r="Z544" s="180">
        <v>0</v>
      </c>
      <c r="AA544" s="183">
        <v>0</v>
      </c>
      <c r="AB544" s="183">
        <v>0</v>
      </c>
      <c r="AC544" s="180">
        <f>+O544+U544-Y544</f>
        <v>0</v>
      </c>
      <c r="AD544" s="180">
        <f>+P544+V544-Z544</f>
        <v>0</v>
      </c>
      <c r="AE544" s="181">
        <f t="shared" si="307"/>
        <v>0</v>
      </c>
      <c r="AF544" s="180">
        <v>0</v>
      </c>
      <c r="AG544" s="180">
        <v>0</v>
      </c>
      <c r="AH544" s="181">
        <f t="shared" si="308"/>
        <v>0</v>
      </c>
      <c r="AI544" s="180">
        <v>0</v>
      </c>
      <c r="AJ544" s="180">
        <v>0</v>
      </c>
      <c r="AK544" s="181">
        <f t="shared" si="309"/>
        <v>0</v>
      </c>
      <c r="AL544" s="180">
        <v>0</v>
      </c>
      <c r="AM544" s="180">
        <v>0</v>
      </c>
      <c r="AN544" s="181">
        <f t="shared" si="310"/>
        <v>0</v>
      </c>
      <c r="AO544" s="180">
        <v>0</v>
      </c>
      <c r="AP544" s="180">
        <v>0</v>
      </c>
      <c r="AQ544" s="181">
        <f t="shared" si="311"/>
        <v>0</v>
      </c>
      <c r="AR544" s="180">
        <v>0</v>
      </c>
      <c r="AS544" s="180">
        <v>0</v>
      </c>
      <c r="AT544" s="181">
        <f t="shared" si="312"/>
        <v>0</v>
      </c>
      <c r="AU544" s="180">
        <f>+AC544-AF544-AI544-AL544-AO544-AR544</f>
        <v>0</v>
      </c>
      <c r="AV544" s="180">
        <f>+AD544-AG544-AJ544-AM544-AP544-AS544</f>
        <v>0</v>
      </c>
      <c r="AW544" s="181">
        <f t="shared" si="313"/>
        <v>0</v>
      </c>
      <c r="AX544" s="183">
        <f>+S544+W544-AA544</f>
        <v>0</v>
      </c>
      <c r="AY544" s="183">
        <f>+T544+X544-AB544</f>
        <v>0</v>
      </c>
      <c r="AZ544" s="183"/>
      <c r="BA544" s="183"/>
      <c r="BB544" s="183"/>
      <c r="BC544" s="183"/>
      <c r="BD544" s="183">
        <f>+AX544-AZ544-BB544</f>
        <v>0</v>
      </c>
      <c r="BE544" s="183">
        <f>+AY544-BA544-BC544</f>
        <v>0</v>
      </c>
    </row>
    <row r="545" spans="2:57" s="129" customFormat="1" ht="31.5" hidden="1">
      <c r="B545" s="152">
        <v>2025</v>
      </c>
      <c r="C545" s="152">
        <v>20</v>
      </c>
      <c r="D545" s="153"/>
      <c r="E545" s="154"/>
      <c r="F545" s="152">
        <v>1</v>
      </c>
      <c r="G545" s="152">
        <v>1</v>
      </c>
      <c r="H545" s="152">
        <v>4</v>
      </c>
      <c r="I545" s="152">
        <v>3000</v>
      </c>
      <c r="J545" s="152">
        <v>3500</v>
      </c>
      <c r="K545" s="152"/>
      <c r="L545" s="155" t="s">
        <v>44</v>
      </c>
      <c r="M545" s="156"/>
      <c r="N545" s="157" t="s">
        <v>122</v>
      </c>
      <c r="O545" s="158">
        <v>0</v>
      </c>
      <c r="P545" s="158">
        <v>0</v>
      </c>
      <c r="Q545" s="158">
        <v>0</v>
      </c>
      <c r="R545" s="159"/>
      <c r="S545" s="160"/>
      <c r="T545" s="161"/>
      <c r="U545" s="158">
        <f t="shared" ref="U545:AD545" si="330">U546+U548</f>
        <v>0</v>
      </c>
      <c r="V545" s="158">
        <f t="shared" si="330"/>
        <v>0</v>
      </c>
      <c r="W545" s="162">
        <f t="shared" si="330"/>
        <v>0</v>
      </c>
      <c r="X545" s="162">
        <f t="shared" si="330"/>
        <v>0</v>
      </c>
      <c r="Y545" s="158">
        <f t="shared" si="330"/>
        <v>0</v>
      </c>
      <c r="Z545" s="158">
        <f t="shared" si="330"/>
        <v>0</v>
      </c>
      <c r="AA545" s="162">
        <f t="shared" si="330"/>
        <v>0</v>
      </c>
      <c r="AB545" s="162">
        <f t="shared" si="330"/>
        <v>0</v>
      </c>
      <c r="AC545" s="158">
        <f t="shared" si="330"/>
        <v>0</v>
      </c>
      <c r="AD545" s="158">
        <f t="shared" si="330"/>
        <v>0</v>
      </c>
      <c r="AE545" s="158">
        <f t="shared" si="307"/>
        <v>0</v>
      </c>
      <c r="AF545" s="158">
        <f>AF546+AF548</f>
        <v>0</v>
      </c>
      <c r="AG545" s="158">
        <f>AG546+AG548</f>
        <v>0</v>
      </c>
      <c r="AH545" s="158">
        <f t="shared" si="308"/>
        <v>0</v>
      </c>
      <c r="AI545" s="158">
        <f>AI546+AI548</f>
        <v>0</v>
      </c>
      <c r="AJ545" s="158">
        <f>AJ546+AJ548</f>
        <v>0</v>
      </c>
      <c r="AK545" s="158">
        <f t="shared" si="309"/>
        <v>0</v>
      </c>
      <c r="AL545" s="158">
        <f>AL546+AL548</f>
        <v>0</v>
      </c>
      <c r="AM545" s="158">
        <f>AM546+AM548</f>
        <v>0</v>
      </c>
      <c r="AN545" s="158">
        <f t="shared" si="310"/>
        <v>0</v>
      </c>
      <c r="AO545" s="158">
        <f>AO546+AO548</f>
        <v>0</v>
      </c>
      <c r="AP545" s="158">
        <f>AP546+AP548</f>
        <v>0</v>
      </c>
      <c r="AQ545" s="158">
        <f t="shared" si="311"/>
        <v>0</v>
      </c>
      <c r="AR545" s="158">
        <f>AR546+AR548</f>
        <v>0</v>
      </c>
      <c r="AS545" s="158">
        <f>AS546+AS548</f>
        <v>0</v>
      </c>
      <c r="AT545" s="158">
        <f t="shared" si="312"/>
        <v>0</v>
      </c>
      <c r="AU545" s="158">
        <f>AU546+AU548</f>
        <v>0</v>
      </c>
      <c r="AV545" s="158">
        <f>AV546+AV548</f>
        <v>0</v>
      </c>
      <c r="AW545" s="158">
        <f t="shared" si="313"/>
        <v>0</v>
      </c>
      <c r="AX545" s="160"/>
      <c r="AY545" s="161"/>
      <c r="AZ545" s="160"/>
      <c r="BA545" s="161"/>
      <c r="BB545" s="160"/>
      <c r="BC545" s="161"/>
      <c r="BD545" s="160"/>
      <c r="BE545" s="161"/>
    </row>
    <row r="546" spans="2:57" s="129" customFormat="1" ht="15.75" hidden="1">
      <c r="B546" s="163">
        <v>2025</v>
      </c>
      <c r="C546" s="163">
        <v>20</v>
      </c>
      <c r="D546" s="164"/>
      <c r="E546" s="165"/>
      <c r="F546" s="163">
        <v>1</v>
      </c>
      <c r="G546" s="163">
        <v>1</v>
      </c>
      <c r="H546" s="163">
        <v>4</v>
      </c>
      <c r="I546" s="163">
        <v>3000</v>
      </c>
      <c r="J546" s="163">
        <v>3500</v>
      </c>
      <c r="K546" s="163">
        <v>356</v>
      </c>
      <c r="L546" s="166"/>
      <c r="M546" s="167"/>
      <c r="N546" s="168" t="s">
        <v>416</v>
      </c>
      <c r="O546" s="169">
        <v>0</v>
      </c>
      <c r="P546" s="169">
        <v>0</v>
      </c>
      <c r="Q546" s="169">
        <v>0</v>
      </c>
      <c r="R546" s="170"/>
      <c r="S546" s="196"/>
      <c r="T546" s="186"/>
      <c r="U546" s="169">
        <f t="shared" ref="U546:AD546" si="331">U547</f>
        <v>0</v>
      </c>
      <c r="V546" s="169">
        <f t="shared" si="331"/>
        <v>0</v>
      </c>
      <c r="W546" s="173">
        <f t="shared" si="331"/>
        <v>0</v>
      </c>
      <c r="X546" s="173">
        <f t="shared" si="331"/>
        <v>0</v>
      </c>
      <c r="Y546" s="169">
        <f t="shared" si="331"/>
        <v>0</v>
      </c>
      <c r="Z546" s="169">
        <f t="shared" si="331"/>
        <v>0</v>
      </c>
      <c r="AA546" s="173">
        <f t="shared" si="331"/>
        <v>0</v>
      </c>
      <c r="AB546" s="173">
        <f t="shared" si="331"/>
        <v>0</v>
      </c>
      <c r="AC546" s="169">
        <f t="shared" si="331"/>
        <v>0</v>
      </c>
      <c r="AD546" s="169">
        <f t="shared" si="331"/>
        <v>0</v>
      </c>
      <c r="AE546" s="169">
        <f t="shared" si="307"/>
        <v>0</v>
      </c>
      <c r="AF546" s="169">
        <f>AF547</f>
        <v>0</v>
      </c>
      <c r="AG546" s="169">
        <f>AG547</f>
        <v>0</v>
      </c>
      <c r="AH546" s="169">
        <f t="shared" si="308"/>
        <v>0</v>
      </c>
      <c r="AI546" s="169">
        <f>AI547</f>
        <v>0</v>
      </c>
      <c r="AJ546" s="169">
        <f>AJ547</f>
        <v>0</v>
      </c>
      <c r="AK546" s="169">
        <f t="shared" si="309"/>
        <v>0</v>
      </c>
      <c r="AL546" s="169">
        <f>AL547</f>
        <v>0</v>
      </c>
      <c r="AM546" s="169">
        <f>AM547</f>
        <v>0</v>
      </c>
      <c r="AN546" s="169">
        <f t="shared" si="310"/>
        <v>0</v>
      </c>
      <c r="AO546" s="169">
        <f>AO547</f>
        <v>0</v>
      </c>
      <c r="AP546" s="169">
        <f>AP547</f>
        <v>0</v>
      </c>
      <c r="AQ546" s="169">
        <f t="shared" si="311"/>
        <v>0</v>
      </c>
      <c r="AR546" s="169">
        <f>AR547</f>
        <v>0</v>
      </c>
      <c r="AS546" s="169">
        <f>AS547</f>
        <v>0</v>
      </c>
      <c r="AT546" s="169">
        <f t="shared" si="312"/>
        <v>0</v>
      </c>
      <c r="AU546" s="169">
        <f>AU547</f>
        <v>0</v>
      </c>
      <c r="AV546" s="169">
        <f>AV547</f>
        <v>0</v>
      </c>
      <c r="AW546" s="169">
        <f t="shared" si="313"/>
        <v>0</v>
      </c>
      <c r="AX546" s="196"/>
      <c r="AY546" s="186"/>
      <c r="AZ546" s="196"/>
      <c r="BA546" s="186"/>
      <c r="BB546" s="196"/>
      <c r="BC546" s="186"/>
      <c r="BD546" s="196"/>
      <c r="BE546" s="186"/>
    </row>
    <row r="547" spans="2:57" s="129" customFormat="1" ht="15.75" hidden="1">
      <c r="B547" s="174">
        <v>2025</v>
      </c>
      <c r="C547" s="174">
        <v>20</v>
      </c>
      <c r="D547" s="175">
        <v>0</v>
      </c>
      <c r="E547" s="176"/>
      <c r="F547" s="174">
        <v>1</v>
      </c>
      <c r="G547" s="174">
        <v>1</v>
      </c>
      <c r="H547" s="174">
        <v>4</v>
      </c>
      <c r="I547" s="174">
        <v>3000</v>
      </c>
      <c r="J547" s="174">
        <v>3500</v>
      </c>
      <c r="K547" s="174">
        <v>356</v>
      </c>
      <c r="L547" s="177">
        <v>1263</v>
      </c>
      <c r="M547" s="178">
        <v>0</v>
      </c>
      <c r="N547" s="190" t="s">
        <v>416</v>
      </c>
      <c r="O547" s="180">
        <v>0</v>
      </c>
      <c r="P547" s="180">
        <v>0</v>
      </c>
      <c r="Q547" s="181">
        <v>0</v>
      </c>
      <c r="R547" s="182" t="s">
        <v>50</v>
      </c>
      <c r="S547" s="183">
        <v>0</v>
      </c>
      <c r="T547" s="183">
        <v>0</v>
      </c>
      <c r="U547" s="180">
        <v>0</v>
      </c>
      <c r="V547" s="180">
        <v>0</v>
      </c>
      <c r="W547" s="183">
        <v>0</v>
      </c>
      <c r="X547" s="183">
        <v>0</v>
      </c>
      <c r="Y547" s="180">
        <v>0</v>
      </c>
      <c r="Z547" s="180">
        <v>0</v>
      </c>
      <c r="AA547" s="183">
        <v>0</v>
      </c>
      <c r="AB547" s="183">
        <v>0</v>
      </c>
      <c r="AC547" s="180">
        <f>+O547+U547-Y547</f>
        <v>0</v>
      </c>
      <c r="AD547" s="180">
        <f>+P547+V547-Z547</f>
        <v>0</v>
      </c>
      <c r="AE547" s="181">
        <f t="shared" si="307"/>
        <v>0</v>
      </c>
      <c r="AF547" s="180">
        <v>0</v>
      </c>
      <c r="AG547" s="180">
        <v>0</v>
      </c>
      <c r="AH547" s="181">
        <f t="shared" si="308"/>
        <v>0</v>
      </c>
      <c r="AI547" s="180">
        <v>0</v>
      </c>
      <c r="AJ547" s="180">
        <v>0</v>
      </c>
      <c r="AK547" s="181">
        <f t="shared" si="309"/>
        <v>0</v>
      </c>
      <c r="AL547" s="180">
        <v>0</v>
      </c>
      <c r="AM547" s="180">
        <v>0</v>
      </c>
      <c r="AN547" s="181">
        <f t="shared" si="310"/>
        <v>0</v>
      </c>
      <c r="AO547" s="180">
        <v>0</v>
      </c>
      <c r="AP547" s="180">
        <v>0</v>
      </c>
      <c r="AQ547" s="181">
        <f t="shared" si="311"/>
        <v>0</v>
      </c>
      <c r="AR547" s="180">
        <v>0</v>
      </c>
      <c r="AS547" s="180">
        <v>0</v>
      </c>
      <c r="AT547" s="181">
        <f t="shared" si="312"/>
        <v>0</v>
      </c>
      <c r="AU547" s="180">
        <f>+AC547-AF547-AI547-AL547-AO547-AR547</f>
        <v>0</v>
      </c>
      <c r="AV547" s="180">
        <f>+AD547-AG547-AJ547-AM547-AP547-AS547</f>
        <v>0</v>
      </c>
      <c r="AW547" s="181">
        <f t="shared" si="313"/>
        <v>0</v>
      </c>
      <c r="AX547" s="183">
        <f>+S547+W547-AA547</f>
        <v>0</v>
      </c>
      <c r="AY547" s="183">
        <f>+T547+X547-AB547</f>
        <v>0</v>
      </c>
      <c r="AZ547" s="183"/>
      <c r="BA547" s="183"/>
      <c r="BB547" s="183"/>
      <c r="BC547" s="183"/>
      <c r="BD547" s="183">
        <f>+AX547-AZ547-BB547</f>
        <v>0</v>
      </c>
      <c r="BE547" s="183">
        <f>+AY547-BA547-BC547</f>
        <v>0</v>
      </c>
    </row>
    <row r="548" spans="2:57" s="129" customFormat="1" ht="31.5" hidden="1">
      <c r="B548" s="163">
        <v>2025</v>
      </c>
      <c r="C548" s="163">
        <v>20</v>
      </c>
      <c r="D548" s="164"/>
      <c r="E548" s="165"/>
      <c r="F548" s="163">
        <v>1</v>
      </c>
      <c r="G548" s="163">
        <v>1</v>
      </c>
      <c r="H548" s="163">
        <v>4</v>
      </c>
      <c r="I548" s="163">
        <v>3000</v>
      </c>
      <c r="J548" s="163">
        <v>3500</v>
      </c>
      <c r="K548" s="163">
        <v>357</v>
      </c>
      <c r="L548" s="166" t="s">
        <v>44</v>
      </c>
      <c r="M548" s="167"/>
      <c r="N548" s="168" t="s">
        <v>126</v>
      </c>
      <c r="O548" s="169">
        <v>0</v>
      </c>
      <c r="P548" s="169">
        <v>0</v>
      </c>
      <c r="Q548" s="169">
        <v>0</v>
      </c>
      <c r="R548" s="170"/>
      <c r="S548" s="171"/>
      <c r="T548" s="172"/>
      <c r="U548" s="169">
        <f t="shared" ref="U548:AD548" si="332">U549</f>
        <v>0</v>
      </c>
      <c r="V548" s="169">
        <f t="shared" si="332"/>
        <v>0</v>
      </c>
      <c r="W548" s="173">
        <f t="shared" si="332"/>
        <v>0</v>
      </c>
      <c r="X548" s="173">
        <f t="shared" si="332"/>
        <v>0</v>
      </c>
      <c r="Y548" s="169">
        <f t="shared" si="332"/>
        <v>0</v>
      </c>
      <c r="Z548" s="169">
        <f t="shared" si="332"/>
        <v>0</v>
      </c>
      <c r="AA548" s="173">
        <f t="shared" si="332"/>
        <v>0</v>
      </c>
      <c r="AB548" s="173">
        <f t="shared" si="332"/>
        <v>0</v>
      </c>
      <c r="AC548" s="169">
        <f t="shared" si="332"/>
        <v>0</v>
      </c>
      <c r="AD548" s="169">
        <f t="shared" si="332"/>
        <v>0</v>
      </c>
      <c r="AE548" s="169">
        <f t="shared" si="307"/>
        <v>0</v>
      </c>
      <c r="AF548" s="169">
        <f>AF549</f>
        <v>0</v>
      </c>
      <c r="AG548" s="169">
        <f>AG549</f>
        <v>0</v>
      </c>
      <c r="AH548" s="169">
        <f t="shared" si="308"/>
        <v>0</v>
      </c>
      <c r="AI548" s="169">
        <f>AI549</f>
        <v>0</v>
      </c>
      <c r="AJ548" s="169">
        <f>AJ549</f>
        <v>0</v>
      </c>
      <c r="AK548" s="169">
        <f t="shared" si="309"/>
        <v>0</v>
      </c>
      <c r="AL548" s="169">
        <f>AL549</f>
        <v>0</v>
      </c>
      <c r="AM548" s="169">
        <f>AM549</f>
        <v>0</v>
      </c>
      <c r="AN548" s="169">
        <f t="shared" si="310"/>
        <v>0</v>
      </c>
      <c r="AO548" s="169">
        <f>AO549</f>
        <v>0</v>
      </c>
      <c r="AP548" s="169">
        <f>AP549</f>
        <v>0</v>
      </c>
      <c r="AQ548" s="169">
        <f t="shared" si="311"/>
        <v>0</v>
      </c>
      <c r="AR548" s="169">
        <f>AR549</f>
        <v>0</v>
      </c>
      <c r="AS548" s="169">
        <f>AS549</f>
        <v>0</v>
      </c>
      <c r="AT548" s="169">
        <f t="shared" si="312"/>
        <v>0</v>
      </c>
      <c r="AU548" s="169">
        <f>AU549</f>
        <v>0</v>
      </c>
      <c r="AV548" s="169">
        <f>AV549</f>
        <v>0</v>
      </c>
      <c r="AW548" s="169">
        <f t="shared" si="313"/>
        <v>0</v>
      </c>
      <c r="AX548" s="171"/>
      <c r="AY548" s="172"/>
      <c r="AZ548" s="171"/>
      <c r="BA548" s="172"/>
      <c r="BB548" s="171"/>
      <c r="BC548" s="172"/>
      <c r="BD548" s="171"/>
      <c r="BE548" s="172"/>
    </row>
    <row r="549" spans="2:57" s="129" customFormat="1" ht="15.75" hidden="1">
      <c r="B549" s="174">
        <v>2025</v>
      </c>
      <c r="C549" s="174">
        <v>20</v>
      </c>
      <c r="D549" s="175">
        <v>0</v>
      </c>
      <c r="E549" s="176"/>
      <c r="F549" s="174">
        <v>1</v>
      </c>
      <c r="G549" s="174">
        <v>1</v>
      </c>
      <c r="H549" s="174">
        <v>4</v>
      </c>
      <c r="I549" s="174">
        <v>3000</v>
      </c>
      <c r="J549" s="174">
        <v>3500</v>
      </c>
      <c r="K549" s="174">
        <v>357</v>
      </c>
      <c r="L549" s="177">
        <v>912</v>
      </c>
      <c r="M549" s="178">
        <v>0</v>
      </c>
      <c r="N549" s="190" t="s">
        <v>127</v>
      </c>
      <c r="O549" s="180">
        <v>0</v>
      </c>
      <c r="P549" s="180">
        <v>0</v>
      </c>
      <c r="Q549" s="181">
        <v>0</v>
      </c>
      <c r="R549" s="182" t="s">
        <v>50</v>
      </c>
      <c r="S549" s="183">
        <v>0</v>
      </c>
      <c r="T549" s="183">
        <v>0</v>
      </c>
      <c r="U549" s="180">
        <v>0</v>
      </c>
      <c r="V549" s="180">
        <v>0</v>
      </c>
      <c r="W549" s="183">
        <v>0</v>
      </c>
      <c r="X549" s="183">
        <v>0</v>
      </c>
      <c r="Y549" s="180">
        <v>0</v>
      </c>
      <c r="Z549" s="180">
        <v>0</v>
      </c>
      <c r="AA549" s="183">
        <v>0</v>
      </c>
      <c r="AB549" s="183">
        <v>0</v>
      </c>
      <c r="AC549" s="180">
        <f>+O549+U549-Y549</f>
        <v>0</v>
      </c>
      <c r="AD549" s="180">
        <f>+P549+V549-Z549</f>
        <v>0</v>
      </c>
      <c r="AE549" s="181">
        <f t="shared" si="307"/>
        <v>0</v>
      </c>
      <c r="AF549" s="180">
        <v>0</v>
      </c>
      <c r="AG549" s="180">
        <v>0</v>
      </c>
      <c r="AH549" s="181">
        <f t="shared" si="308"/>
        <v>0</v>
      </c>
      <c r="AI549" s="180">
        <v>0</v>
      </c>
      <c r="AJ549" s="180">
        <v>0</v>
      </c>
      <c r="AK549" s="181">
        <f t="shared" si="309"/>
        <v>0</v>
      </c>
      <c r="AL549" s="180">
        <v>0</v>
      </c>
      <c r="AM549" s="180">
        <v>0</v>
      </c>
      <c r="AN549" s="181">
        <f t="shared" si="310"/>
        <v>0</v>
      </c>
      <c r="AO549" s="180">
        <v>0</v>
      </c>
      <c r="AP549" s="180">
        <v>0</v>
      </c>
      <c r="AQ549" s="181">
        <f t="shared" si="311"/>
        <v>0</v>
      </c>
      <c r="AR549" s="180">
        <v>0</v>
      </c>
      <c r="AS549" s="180">
        <v>0</v>
      </c>
      <c r="AT549" s="181">
        <f t="shared" si="312"/>
        <v>0</v>
      </c>
      <c r="AU549" s="180">
        <f>+AC549-AF549-AI549-AL549-AO549-AR549</f>
        <v>0</v>
      </c>
      <c r="AV549" s="180">
        <f>+AD549-AG549-AJ549-AM549-AP549-AS549</f>
        <v>0</v>
      </c>
      <c r="AW549" s="181">
        <f t="shared" si="313"/>
        <v>0</v>
      </c>
      <c r="AX549" s="183">
        <f>+S549+W549-AA549</f>
        <v>0</v>
      </c>
      <c r="AY549" s="183">
        <f>+T549+X549-AB549</f>
        <v>0</v>
      </c>
      <c r="AZ549" s="183"/>
      <c r="BA549" s="183"/>
      <c r="BB549" s="183"/>
      <c r="BC549" s="183"/>
      <c r="BD549" s="183">
        <f>+AX549-AZ549-BB549</f>
        <v>0</v>
      </c>
      <c r="BE549" s="183">
        <f>+AY549-BA549-BC549</f>
        <v>0</v>
      </c>
    </row>
    <row r="550" spans="2:57" ht="15.75" hidden="1">
      <c r="B550" s="141">
        <v>2025</v>
      </c>
      <c r="C550" s="141">
        <v>20</v>
      </c>
      <c r="D550" s="142"/>
      <c r="E550" s="143"/>
      <c r="F550" s="141">
        <v>1</v>
      </c>
      <c r="G550" s="141">
        <v>1</v>
      </c>
      <c r="H550" s="141">
        <v>4</v>
      </c>
      <c r="I550" s="141">
        <v>5000</v>
      </c>
      <c r="J550" s="141"/>
      <c r="K550" s="141"/>
      <c r="L550" s="144" t="s">
        <v>44</v>
      </c>
      <c r="M550" s="145"/>
      <c r="N550" s="146" t="s">
        <v>139</v>
      </c>
      <c r="O550" s="147">
        <v>0</v>
      </c>
      <c r="P550" s="147">
        <v>0</v>
      </c>
      <c r="Q550" s="147">
        <v>0</v>
      </c>
      <c r="R550" s="148"/>
      <c r="S550" s="197"/>
      <c r="T550" s="198"/>
      <c r="U550" s="147">
        <f t="shared" ref="U550:AD550" si="333">U551+U607+U661+U717+U725+U743+U769</f>
        <v>0</v>
      </c>
      <c r="V550" s="147">
        <f t="shared" si="333"/>
        <v>0</v>
      </c>
      <c r="W550" s="151">
        <f t="shared" si="333"/>
        <v>0</v>
      </c>
      <c r="X550" s="151">
        <f t="shared" si="333"/>
        <v>0</v>
      </c>
      <c r="Y550" s="147">
        <f t="shared" si="333"/>
        <v>0</v>
      </c>
      <c r="Z550" s="147">
        <f t="shared" si="333"/>
        <v>0</v>
      </c>
      <c r="AA550" s="151">
        <f t="shared" si="333"/>
        <v>0</v>
      </c>
      <c r="AB550" s="151">
        <f t="shared" si="333"/>
        <v>0</v>
      </c>
      <c r="AC550" s="147">
        <f t="shared" si="333"/>
        <v>0</v>
      </c>
      <c r="AD550" s="147">
        <f t="shared" si="333"/>
        <v>0</v>
      </c>
      <c r="AE550" s="147">
        <f t="shared" si="307"/>
        <v>0</v>
      </c>
      <c r="AF550" s="147">
        <f>AF551+AF607+AF661+AF717+AF725+AF743+AF769</f>
        <v>0</v>
      </c>
      <c r="AG550" s="147">
        <f>AG551+AG607+AG661+AG717+AG725+AG743+AG769</f>
        <v>0</v>
      </c>
      <c r="AH550" s="147">
        <f t="shared" si="308"/>
        <v>0</v>
      </c>
      <c r="AI550" s="147">
        <f>AI551+AI607+AI661+AI717+AI725+AI743+AI769</f>
        <v>0</v>
      </c>
      <c r="AJ550" s="147">
        <f>AJ551+AJ607+AJ661+AJ717+AJ725+AJ743+AJ769</f>
        <v>0</v>
      </c>
      <c r="AK550" s="147">
        <f t="shared" si="309"/>
        <v>0</v>
      </c>
      <c r="AL550" s="147">
        <f>AL551+AL607+AL661+AL717+AL725+AL743+AL769</f>
        <v>0</v>
      </c>
      <c r="AM550" s="147">
        <f>AM551+AM607+AM661+AM717+AM725+AM743+AM769</f>
        <v>0</v>
      </c>
      <c r="AN550" s="147">
        <f t="shared" si="310"/>
        <v>0</v>
      </c>
      <c r="AO550" s="147">
        <f>AO551+AO607+AO661+AO717+AO725+AO743+AO769</f>
        <v>0</v>
      </c>
      <c r="AP550" s="147">
        <f>AP551+AP607+AP661+AP717+AP725+AP743+AP769</f>
        <v>0</v>
      </c>
      <c r="AQ550" s="147">
        <f t="shared" si="311"/>
        <v>0</v>
      </c>
      <c r="AR550" s="147">
        <f>AR551+AR607+AR661+AR717+AR725+AR743+AR769</f>
        <v>0</v>
      </c>
      <c r="AS550" s="147">
        <f>AS551+AS607+AS661+AS717+AS725+AS743+AS769</f>
        <v>0</v>
      </c>
      <c r="AT550" s="147">
        <f t="shared" si="312"/>
        <v>0</v>
      </c>
      <c r="AU550" s="147">
        <f>AU551+AU607+AU661+AU717+AU725+AU743+AU769</f>
        <v>0</v>
      </c>
      <c r="AV550" s="147">
        <f>AV551+AV607+AV661+AV717+AV725+AV743+AV769</f>
        <v>0</v>
      </c>
      <c r="AW550" s="147">
        <f t="shared" si="313"/>
        <v>0</v>
      </c>
      <c r="AX550" s="197"/>
      <c r="AY550" s="198"/>
      <c r="AZ550" s="197"/>
      <c r="BA550" s="198"/>
      <c r="BB550" s="197"/>
      <c r="BC550" s="198"/>
      <c r="BD550" s="197"/>
      <c r="BE550" s="198"/>
    </row>
    <row r="551" spans="2:57" ht="15.75" hidden="1">
      <c r="B551" s="152">
        <v>2025</v>
      </c>
      <c r="C551" s="152">
        <v>20</v>
      </c>
      <c r="D551" s="153"/>
      <c r="E551" s="154"/>
      <c r="F551" s="152">
        <v>1</v>
      </c>
      <c r="G551" s="152">
        <v>1</v>
      </c>
      <c r="H551" s="152">
        <v>4</v>
      </c>
      <c r="I551" s="152">
        <v>5000</v>
      </c>
      <c r="J551" s="152">
        <v>5100</v>
      </c>
      <c r="K551" s="155"/>
      <c r="L551" s="199" t="s">
        <v>44</v>
      </c>
      <c r="M551" s="200"/>
      <c r="N551" s="157" t="s">
        <v>140</v>
      </c>
      <c r="O551" s="158">
        <v>0</v>
      </c>
      <c r="P551" s="158">
        <v>0</v>
      </c>
      <c r="Q551" s="158">
        <v>0</v>
      </c>
      <c r="R551" s="159"/>
      <c r="S551" s="160"/>
      <c r="T551" s="161"/>
      <c r="U551" s="158">
        <f t="shared" ref="U551:AD551" si="334">U552+U574+U580+U595</f>
        <v>0</v>
      </c>
      <c r="V551" s="158">
        <f t="shared" si="334"/>
        <v>0</v>
      </c>
      <c r="W551" s="162">
        <f t="shared" si="334"/>
        <v>0</v>
      </c>
      <c r="X551" s="162">
        <f t="shared" si="334"/>
        <v>0</v>
      </c>
      <c r="Y551" s="158">
        <f t="shared" si="334"/>
        <v>0</v>
      </c>
      <c r="Z551" s="158">
        <f t="shared" si="334"/>
        <v>0</v>
      </c>
      <c r="AA551" s="162">
        <f t="shared" si="334"/>
        <v>0</v>
      </c>
      <c r="AB551" s="162">
        <f t="shared" si="334"/>
        <v>0</v>
      </c>
      <c r="AC551" s="158">
        <f t="shared" si="334"/>
        <v>0</v>
      </c>
      <c r="AD551" s="158">
        <f t="shared" si="334"/>
        <v>0</v>
      </c>
      <c r="AE551" s="158">
        <f t="shared" si="307"/>
        <v>0</v>
      </c>
      <c r="AF551" s="158">
        <f>AF552+AF574+AF580+AF595</f>
        <v>0</v>
      </c>
      <c r="AG551" s="158">
        <f>AG552+AG574+AG580+AG595</f>
        <v>0</v>
      </c>
      <c r="AH551" s="158">
        <f t="shared" si="308"/>
        <v>0</v>
      </c>
      <c r="AI551" s="158">
        <f>AI552+AI574+AI580+AI595</f>
        <v>0</v>
      </c>
      <c r="AJ551" s="158">
        <f>AJ552+AJ574+AJ580+AJ595</f>
        <v>0</v>
      </c>
      <c r="AK551" s="158">
        <f t="shared" si="309"/>
        <v>0</v>
      </c>
      <c r="AL551" s="158">
        <f>AL552+AL574+AL580+AL595</f>
        <v>0</v>
      </c>
      <c r="AM551" s="158">
        <f>AM552+AM574+AM580+AM595</f>
        <v>0</v>
      </c>
      <c r="AN551" s="158">
        <f t="shared" si="310"/>
        <v>0</v>
      </c>
      <c r="AO551" s="158">
        <f>AO552+AO574+AO580+AO595</f>
        <v>0</v>
      </c>
      <c r="AP551" s="158">
        <f>AP552+AP574+AP580+AP595</f>
        <v>0</v>
      </c>
      <c r="AQ551" s="158">
        <f t="shared" si="311"/>
        <v>0</v>
      </c>
      <c r="AR551" s="158">
        <f>AR552+AR574+AR580+AR595</f>
        <v>0</v>
      </c>
      <c r="AS551" s="158">
        <f>AS552+AS574+AS580+AS595</f>
        <v>0</v>
      </c>
      <c r="AT551" s="158">
        <f t="shared" si="312"/>
        <v>0</v>
      </c>
      <c r="AU551" s="158">
        <f>AU552+AU574+AU580+AU595</f>
        <v>0</v>
      </c>
      <c r="AV551" s="158">
        <f>AV552+AV574+AV580+AV595</f>
        <v>0</v>
      </c>
      <c r="AW551" s="158">
        <f t="shared" si="313"/>
        <v>0</v>
      </c>
      <c r="AX551" s="160"/>
      <c r="AY551" s="161"/>
      <c r="AZ551" s="160"/>
      <c r="BA551" s="161"/>
      <c r="BB551" s="160"/>
      <c r="BC551" s="161"/>
      <c r="BD551" s="160"/>
      <c r="BE551" s="161"/>
    </row>
    <row r="552" spans="2:57" ht="15.75" hidden="1">
      <c r="B552" s="163">
        <v>2025</v>
      </c>
      <c r="C552" s="163">
        <v>20</v>
      </c>
      <c r="D552" s="164"/>
      <c r="E552" s="165"/>
      <c r="F552" s="163">
        <v>1</v>
      </c>
      <c r="G552" s="163">
        <v>1</v>
      </c>
      <c r="H552" s="163">
        <v>4</v>
      </c>
      <c r="I552" s="163">
        <v>5000</v>
      </c>
      <c r="J552" s="163">
        <v>5100</v>
      </c>
      <c r="K552" s="163">
        <v>511</v>
      </c>
      <c r="L552" s="193" t="s">
        <v>44</v>
      </c>
      <c r="M552" s="201"/>
      <c r="N552" s="168" t="s">
        <v>141</v>
      </c>
      <c r="O552" s="169">
        <v>0</v>
      </c>
      <c r="P552" s="169">
        <v>0</v>
      </c>
      <c r="Q552" s="169">
        <v>0</v>
      </c>
      <c r="R552" s="170"/>
      <c r="S552" s="171"/>
      <c r="T552" s="172"/>
      <c r="U552" s="169">
        <f t="shared" ref="U552:AD552" si="335">SUM(U553:U573)</f>
        <v>0</v>
      </c>
      <c r="V552" s="169">
        <f t="shared" si="335"/>
        <v>0</v>
      </c>
      <c r="W552" s="173">
        <f t="shared" si="335"/>
        <v>0</v>
      </c>
      <c r="X552" s="173">
        <f t="shared" si="335"/>
        <v>0</v>
      </c>
      <c r="Y552" s="169">
        <f t="shared" si="335"/>
        <v>0</v>
      </c>
      <c r="Z552" s="169">
        <f t="shared" si="335"/>
        <v>0</v>
      </c>
      <c r="AA552" s="173">
        <f t="shared" si="335"/>
        <v>0</v>
      </c>
      <c r="AB552" s="173">
        <f t="shared" si="335"/>
        <v>0</v>
      </c>
      <c r="AC552" s="169">
        <f t="shared" si="335"/>
        <v>0</v>
      </c>
      <c r="AD552" s="169">
        <f t="shared" si="335"/>
        <v>0</v>
      </c>
      <c r="AE552" s="169">
        <f t="shared" si="307"/>
        <v>0</v>
      </c>
      <c r="AF552" s="169">
        <f>SUM(AF553:AF573)</f>
        <v>0</v>
      </c>
      <c r="AG552" s="169">
        <f>SUM(AG553:AG573)</f>
        <v>0</v>
      </c>
      <c r="AH552" s="169">
        <f t="shared" si="308"/>
        <v>0</v>
      </c>
      <c r="AI552" s="169">
        <f>SUM(AI553:AI573)</f>
        <v>0</v>
      </c>
      <c r="AJ552" s="169">
        <f>SUM(AJ553:AJ573)</f>
        <v>0</v>
      </c>
      <c r="AK552" s="169">
        <f t="shared" si="309"/>
        <v>0</v>
      </c>
      <c r="AL552" s="169">
        <f>SUM(AL553:AL573)</f>
        <v>0</v>
      </c>
      <c r="AM552" s="169">
        <f>SUM(AM553:AM573)</f>
        <v>0</v>
      </c>
      <c r="AN552" s="169">
        <f t="shared" si="310"/>
        <v>0</v>
      </c>
      <c r="AO552" s="169">
        <f>SUM(AO553:AO573)</f>
        <v>0</v>
      </c>
      <c r="AP552" s="169">
        <f>SUM(AP553:AP573)</f>
        <v>0</v>
      </c>
      <c r="AQ552" s="169">
        <f t="shared" si="311"/>
        <v>0</v>
      </c>
      <c r="AR552" s="169">
        <f>SUM(AR553:AR573)</f>
        <v>0</v>
      </c>
      <c r="AS552" s="169">
        <f>SUM(AS553:AS573)</f>
        <v>0</v>
      </c>
      <c r="AT552" s="169">
        <f t="shared" si="312"/>
        <v>0</v>
      </c>
      <c r="AU552" s="169">
        <f>SUM(AU553:AU573)</f>
        <v>0</v>
      </c>
      <c r="AV552" s="169">
        <f>SUM(AV553:AV573)</f>
        <v>0</v>
      </c>
      <c r="AW552" s="169">
        <f t="shared" si="313"/>
        <v>0</v>
      </c>
      <c r="AX552" s="171"/>
      <c r="AY552" s="172"/>
      <c r="AZ552" s="171"/>
      <c r="BA552" s="172"/>
      <c r="BB552" s="171"/>
      <c r="BC552" s="172"/>
      <c r="BD552" s="171"/>
      <c r="BE552" s="172"/>
    </row>
    <row r="553" spans="2:57" ht="15.75" hidden="1">
      <c r="B553" s="174">
        <v>2025</v>
      </c>
      <c r="C553" s="174">
        <v>20</v>
      </c>
      <c r="D553" s="175">
        <v>0</v>
      </c>
      <c r="E553" s="176"/>
      <c r="F553" s="174">
        <v>1</v>
      </c>
      <c r="G553" s="174">
        <v>1</v>
      </c>
      <c r="H553" s="174">
        <v>4</v>
      </c>
      <c r="I553" s="174">
        <v>5000</v>
      </c>
      <c r="J553" s="174">
        <v>5100</v>
      </c>
      <c r="K553" s="174">
        <v>511</v>
      </c>
      <c r="L553" s="177">
        <v>29</v>
      </c>
      <c r="M553" s="178">
        <v>0</v>
      </c>
      <c r="N553" s="179" t="s">
        <v>142</v>
      </c>
      <c r="O553" s="180">
        <v>0</v>
      </c>
      <c r="P553" s="180">
        <v>0</v>
      </c>
      <c r="Q553" s="181">
        <v>0</v>
      </c>
      <c r="R553" s="182" t="s">
        <v>98</v>
      </c>
      <c r="S553" s="183">
        <v>0</v>
      </c>
      <c r="T553" s="183">
        <v>0</v>
      </c>
      <c r="U553" s="180">
        <v>0</v>
      </c>
      <c r="V553" s="180">
        <v>0</v>
      </c>
      <c r="W553" s="183">
        <v>0</v>
      </c>
      <c r="X553" s="183">
        <v>0</v>
      </c>
      <c r="Y553" s="180">
        <v>0</v>
      </c>
      <c r="Z553" s="180">
        <v>0</v>
      </c>
      <c r="AA553" s="183">
        <v>0</v>
      </c>
      <c r="AB553" s="183">
        <v>0</v>
      </c>
      <c r="AC553" s="180">
        <f t="shared" ref="AC553:AD573" si="336">+O553+U553-Y553</f>
        <v>0</v>
      </c>
      <c r="AD553" s="180">
        <f t="shared" si="336"/>
        <v>0</v>
      </c>
      <c r="AE553" s="181">
        <f t="shared" si="307"/>
        <v>0</v>
      </c>
      <c r="AF553" s="180">
        <v>0</v>
      </c>
      <c r="AG553" s="180">
        <v>0</v>
      </c>
      <c r="AH553" s="181">
        <f t="shared" si="308"/>
        <v>0</v>
      </c>
      <c r="AI553" s="180">
        <v>0</v>
      </c>
      <c r="AJ553" s="180">
        <v>0</v>
      </c>
      <c r="AK553" s="181">
        <f t="shared" si="309"/>
        <v>0</v>
      </c>
      <c r="AL553" s="180">
        <v>0</v>
      </c>
      <c r="AM553" s="180">
        <v>0</v>
      </c>
      <c r="AN553" s="181">
        <f t="shared" si="310"/>
        <v>0</v>
      </c>
      <c r="AO553" s="180">
        <v>0</v>
      </c>
      <c r="AP553" s="180">
        <v>0</v>
      </c>
      <c r="AQ553" s="181">
        <f t="shared" si="311"/>
        <v>0</v>
      </c>
      <c r="AR553" s="180">
        <v>0</v>
      </c>
      <c r="AS553" s="180">
        <v>0</v>
      </c>
      <c r="AT553" s="181">
        <f t="shared" si="312"/>
        <v>0</v>
      </c>
      <c r="AU553" s="180">
        <f t="shared" ref="AU553:AV573" si="337">+AC553-AF553-AI553-AL553-AO553-AR553</f>
        <v>0</v>
      </c>
      <c r="AV553" s="180">
        <f t="shared" si="337"/>
        <v>0</v>
      </c>
      <c r="AW553" s="181">
        <f t="shared" si="313"/>
        <v>0</v>
      </c>
      <c r="AX553" s="183">
        <f t="shared" ref="AX553:AY573" si="338">+S553+W553-AA553</f>
        <v>0</v>
      </c>
      <c r="AY553" s="183">
        <f t="shared" si="338"/>
        <v>0</v>
      </c>
      <c r="AZ553" s="183"/>
      <c r="BA553" s="183"/>
      <c r="BB553" s="183"/>
      <c r="BC553" s="183"/>
      <c r="BD553" s="183">
        <f t="shared" ref="BD553:BE573" si="339">+AX553-AZ553-BB553</f>
        <v>0</v>
      </c>
      <c r="BE553" s="183">
        <f t="shared" si="339"/>
        <v>0</v>
      </c>
    </row>
    <row r="554" spans="2:57" ht="15.75" hidden="1">
      <c r="B554" s="174">
        <v>2025</v>
      </c>
      <c r="C554" s="174">
        <v>20</v>
      </c>
      <c r="D554" s="175">
        <v>0</v>
      </c>
      <c r="E554" s="176"/>
      <c r="F554" s="174">
        <v>1</v>
      </c>
      <c r="G554" s="174">
        <v>1</v>
      </c>
      <c r="H554" s="174">
        <v>4</v>
      </c>
      <c r="I554" s="174">
        <v>5000</v>
      </c>
      <c r="J554" s="174">
        <v>5100</v>
      </c>
      <c r="K554" s="174">
        <v>511</v>
      </c>
      <c r="L554" s="177">
        <v>44</v>
      </c>
      <c r="M554" s="178">
        <v>0</v>
      </c>
      <c r="N554" s="179" t="s">
        <v>143</v>
      </c>
      <c r="O554" s="180">
        <v>0</v>
      </c>
      <c r="P554" s="180">
        <v>0</v>
      </c>
      <c r="Q554" s="181">
        <v>0</v>
      </c>
      <c r="R554" s="182" t="s">
        <v>98</v>
      </c>
      <c r="S554" s="183">
        <v>0</v>
      </c>
      <c r="T554" s="183">
        <v>0</v>
      </c>
      <c r="U554" s="180">
        <v>0</v>
      </c>
      <c r="V554" s="180">
        <v>0</v>
      </c>
      <c r="W554" s="183">
        <v>0</v>
      </c>
      <c r="X554" s="183">
        <v>0</v>
      </c>
      <c r="Y554" s="180">
        <v>0</v>
      </c>
      <c r="Z554" s="180">
        <v>0</v>
      </c>
      <c r="AA554" s="183">
        <v>0</v>
      </c>
      <c r="AB554" s="183">
        <v>0</v>
      </c>
      <c r="AC554" s="180">
        <f t="shared" si="336"/>
        <v>0</v>
      </c>
      <c r="AD554" s="180">
        <f t="shared" si="336"/>
        <v>0</v>
      </c>
      <c r="AE554" s="181">
        <f t="shared" si="307"/>
        <v>0</v>
      </c>
      <c r="AF554" s="180">
        <v>0</v>
      </c>
      <c r="AG554" s="180">
        <v>0</v>
      </c>
      <c r="AH554" s="181">
        <f t="shared" si="308"/>
        <v>0</v>
      </c>
      <c r="AI554" s="180">
        <v>0</v>
      </c>
      <c r="AJ554" s="180">
        <v>0</v>
      </c>
      <c r="AK554" s="181">
        <f t="shared" si="309"/>
        <v>0</v>
      </c>
      <c r="AL554" s="180">
        <v>0</v>
      </c>
      <c r="AM554" s="180">
        <v>0</v>
      </c>
      <c r="AN554" s="181">
        <f t="shared" si="310"/>
        <v>0</v>
      </c>
      <c r="AO554" s="180">
        <v>0</v>
      </c>
      <c r="AP554" s="180">
        <v>0</v>
      </c>
      <c r="AQ554" s="181">
        <f t="shared" si="311"/>
        <v>0</v>
      </c>
      <c r="AR554" s="180">
        <v>0</v>
      </c>
      <c r="AS554" s="180">
        <v>0</v>
      </c>
      <c r="AT554" s="181">
        <f t="shared" si="312"/>
        <v>0</v>
      </c>
      <c r="AU554" s="180">
        <f t="shared" si="337"/>
        <v>0</v>
      </c>
      <c r="AV554" s="180">
        <f t="shared" si="337"/>
        <v>0</v>
      </c>
      <c r="AW554" s="181">
        <f t="shared" si="313"/>
        <v>0</v>
      </c>
      <c r="AX554" s="183">
        <f t="shared" si="338"/>
        <v>0</v>
      </c>
      <c r="AY554" s="183">
        <f t="shared" si="338"/>
        <v>0</v>
      </c>
      <c r="AZ554" s="183"/>
      <c r="BA554" s="183"/>
      <c r="BB554" s="183"/>
      <c r="BC554" s="183"/>
      <c r="BD554" s="183">
        <f t="shared" si="339"/>
        <v>0</v>
      </c>
      <c r="BE554" s="183">
        <f t="shared" si="339"/>
        <v>0</v>
      </c>
    </row>
    <row r="555" spans="2:57" ht="15.75" hidden="1">
      <c r="B555" s="174">
        <v>2025</v>
      </c>
      <c r="C555" s="174">
        <v>20</v>
      </c>
      <c r="D555" s="175">
        <v>0</v>
      </c>
      <c r="E555" s="176"/>
      <c r="F555" s="174">
        <v>1</v>
      </c>
      <c r="G555" s="174">
        <v>1</v>
      </c>
      <c r="H555" s="174">
        <v>4</v>
      </c>
      <c r="I555" s="174">
        <v>5000</v>
      </c>
      <c r="J555" s="174">
        <v>5100</v>
      </c>
      <c r="K555" s="174">
        <v>511</v>
      </c>
      <c r="L555" s="177">
        <v>87</v>
      </c>
      <c r="M555" s="178">
        <v>0</v>
      </c>
      <c r="N555" s="179" t="s">
        <v>417</v>
      </c>
      <c r="O555" s="180">
        <v>0</v>
      </c>
      <c r="P555" s="180">
        <v>0</v>
      </c>
      <c r="Q555" s="181">
        <v>0</v>
      </c>
      <c r="R555" s="182" t="s">
        <v>98</v>
      </c>
      <c r="S555" s="183">
        <v>0</v>
      </c>
      <c r="T555" s="183">
        <v>0</v>
      </c>
      <c r="U555" s="180">
        <v>0</v>
      </c>
      <c r="V555" s="180">
        <v>0</v>
      </c>
      <c r="W555" s="183">
        <v>0</v>
      </c>
      <c r="X555" s="183">
        <v>0</v>
      </c>
      <c r="Y555" s="180">
        <v>0</v>
      </c>
      <c r="Z555" s="180">
        <v>0</v>
      </c>
      <c r="AA555" s="183">
        <v>0</v>
      </c>
      <c r="AB555" s="183">
        <v>0</v>
      </c>
      <c r="AC555" s="180">
        <f t="shared" si="336"/>
        <v>0</v>
      </c>
      <c r="AD555" s="180">
        <f t="shared" si="336"/>
        <v>0</v>
      </c>
      <c r="AE555" s="181">
        <f t="shared" si="307"/>
        <v>0</v>
      </c>
      <c r="AF555" s="180">
        <v>0</v>
      </c>
      <c r="AG555" s="180">
        <v>0</v>
      </c>
      <c r="AH555" s="181">
        <f t="shared" si="308"/>
        <v>0</v>
      </c>
      <c r="AI555" s="180">
        <v>0</v>
      </c>
      <c r="AJ555" s="180">
        <v>0</v>
      </c>
      <c r="AK555" s="181">
        <f t="shared" si="309"/>
        <v>0</v>
      </c>
      <c r="AL555" s="180">
        <v>0</v>
      </c>
      <c r="AM555" s="180">
        <v>0</v>
      </c>
      <c r="AN555" s="181">
        <f t="shared" si="310"/>
        <v>0</v>
      </c>
      <c r="AO555" s="180">
        <v>0</v>
      </c>
      <c r="AP555" s="180">
        <v>0</v>
      </c>
      <c r="AQ555" s="181">
        <f t="shared" si="311"/>
        <v>0</v>
      </c>
      <c r="AR555" s="180">
        <v>0</v>
      </c>
      <c r="AS555" s="180">
        <v>0</v>
      </c>
      <c r="AT555" s="181">
        <f t="shared" si="312"/>
        <v>0</v>
      </c>
      <c r="AU555" s="180">
        <f t="shared" si="337"/>
        <v>0</v>
      </c>
      <c r="AV555" s="180">
        <f t="shared" si="337"/>
        <v>0</v>
      </c>
      <c r="AW555" s="181">
        <f t="shared" si="313"/>
        <v>0</v>
      </c>
      <c r="AX555" s="183">
        <f t="shared" si="338"/>
        <v>0</v>
      </c>
      <c r="AY555" s="183">
        <f t="shared" si="338"/>
        <v>0</v>
      </c>
      <c r="AZ555" s="183"/>
      <c r="BA555" s="183"/>
      <c r="BB555" s="183"/>
      <c r="BC555" s="183"/>
      <c r="BD555" s="183">
        <f t="shared" si="339"/>
        <v>0</v>
      </c>
      <c r="BE555" s="183">
        <f t="shared" si="339"/>
        <v>0</v>
      </c>
    </row>
    <row r="556" spans="2:57" ht="15.75" hidden="1">
      <c r="B556" s="174">
        <v>2025</v>
      </c>
      <c r="C556" s="174">
        <v>20</v>
      </c>
      <c r="D556" s="175">
        <v>0</v>
      </c>
      <c r="E556" s="176"/>
      <c r="F556" s="174">
        <v>1</v>
      </c>
      <c r="G556" s="174">
        <v>1</v>
      </c>
      <c r="H556" s="174">
        <v>4</v>
      </c>
      <c r="I556" s="174">
        <v>5000</v>
      </c>
      <c r="J556" s="174">
        <v>5100</v>
      </c>
      <c r="K556" s="174">
        <v>511</v>
      </c>
      <c r="L556" s="177">
        <v>161</v>
      </c>
      <c r="M556" s="178">
        <v>0</v>
      </c>
      <c r="N556" s="179" t="s">
        <v>144</v>
      </c>
      <c r="O556" s="180">
        <v>0</v>
      </c>
      <c r="P556" s="180">
        <v>0</v>
      </c>
      <c r="Q556" s="181">
        <v>0</v>
      </c>
      <c r="R556" s="182" t="s">
        <v>98</v>
      </c>
      <c r="S556" s="183">
        <v>0</v>
      </c>
      <c r="T556" s="183">
        <v>0</v>
      </c>
      <c r="U556" s="180">
        <v>0</v>
      </c>
      <c r="V556" s="180">
        <v>0</v>
      </c>
      <c r="W556" s="183">
        <v>0</v>
      </c>
      <c r="X556" s="183">
        <v>0</v>
      </c>
      <c r="Y556" s="180">
        <v>0</v>
      </c>
      <c r="Z556" s="180">
        <v>0</v>
      </c>
      <c r="AA556" s="183">
        <v>0</v>
      </c>
      <c r="AB556" s="183">
        <v>0</v>
      </c>
      <c r="AC556" s="180">
        <f t="shared" si="336"/>
        <v>0</v>
      </c>
      <c r="AD556" s="180">
        <f t="shared" si="336"/>
        <v>0</v>
      </c>
      <c r="AE556" s="181">
        <f t="shared" ref="AE556:AE619" si="340">+AC556+AD556</f>
        <v>0</v>
      </c>
      <c r="AF556" s="180">
        <v>0</v>
      </c>
      <c r="AG556" s="180">
        <v>0</v>
      </c>
      <c r="AH556" s="181">
        <f t="shared" ref="AH556:AH619" si="341">+AF556+AG556</f>
        <v>0</v>
      </c>
      <c r="AI556" s="180">
        <v>0</v>
      </c>
      <c r="AJ556" s="180">
        <v>0</v>
      </c>
      <c r="AK556" s="181">
        <f t="shared" ref="AK556:AK619" si="342">+AI556+AJ556</f>
        <v>0</v>
      </c>
      <c r="AL556" s="180">
        <v>0</v>
      </c>
      <c r="AM556" s="180">
        <v>0</v>
      </c>
      <c r="AN556" s="181">
        <f t="shared" ref="AN556:AN619" si="343">+AL556+AM556</f>
        <v>0</v>
      </c>
      <c r="AO556" s="180">
        <v>0</v>
      </c>
      <c r="AP556" s="180">
        <v>0</v>
      </c>
      <c r="AQ556" s="181">
        <f t="shared" ref="AQ556:AQ619" si="344">+AO556+AP556</f>
        <v>0</v>
      </c>
      <c r="AR556" s="180">
        <v>0</v>
      </c>
      <c r="AS556" s="180">
        <v>0</v>
      </c>
      <c r="AT556" s="181">
        <f t="shared" ref="AT556:AT619" si="345">+AR556+AS556</f>
        <v>0</v>
      </c>
      <c r="AU556" s="180">
        <f t="shared" si="337"/>
        <v>0</v>
      </c>
      <c r="AV556" s="180">
        <f t="shared" si="337"/>
        <v>0</v>
      </c>
      <c r="AW556" s="181">
        <f t="shared" ref="AW556:AW619" si="346">+AU556+AV556</f>
        <v>0</v>
      </c>
      <c r="AX556" s="183">
        <f t="shared" si="338"/>
        <v>0</v>
      </c>
      <c r="AY556" s="183">
        <f t="shared" si="338"/>
        <v>0</v>
      </c>
      <c r="AZ556" s="183"/>
      <c r="BA556" s="183"/>
      <c r="BB556" s="183"/>
      <c r="BC556" s="183"/>
      <c r="BD556" s="183">
        <f t="shared" si="339"/>
        <v>0</v>
      </c>
      <c r="BE556" s="183">
        <f t="shared" si="339"/>
        <v>0</v>
      </c>
    </row>
    <row r="557" spans="2:57" ht="15.75" hidden="1">
      <c r="B557" s="174">
        <v>2025</v>
      </c>
      <c r="C557" s="174">
        <v>20</v>
      </c>
      <c r="D557" s="175">
        <v>0</v>
      </c>
      <c r="E557" s="176"/>
      <c r="F557" s="174">
        <v>1</v>
      </c>
      <c r="G557" s="174">
        <v>1</v>
      </c>
      <c r="H557" s="174">
        <v>4</v>
      </c>
      <c r="I557" s="174">
        <v>5000</v>
      </c>
      <c r="J557" s="174">
        <v>5100</v>
      </c>
      <c r="K557" s="174">
        <v>511</v>
      </c>
      <c r="L557" s="177">
        <v>408</v>
      </c>
      <c r="M557" s="178">
        <v>0</v>
      </c>
      <c r="N557" s="179" t="s">
        <v>147</v>
      </c>
      <c r="O557" s="180">
        <v>0</v>
      </c>
      <c r="P557" s="180">
        <v>0</v>
      </c>
      <c r="Q557" s="181">
        <v>0</v>
      </c>
      <c r="R557" s="182" t="s">
        <v>98</v>
      </c>
      <c r="S557" s="183">
        <v>0</v>
      </c>
      <c r="T557" s="183">
        <v>0</v>
      </c>
      <c r="U557" s="180">
        <v>0</v>
      </c>
      <c r="V557" s="180">
        <v>0</v>
      </c>
      <c r="W557" s="183">
        <v>0</v>
      </c>
      <c r="X557" s="183">
        <v>0</v>
      </c>
      <c r="Y557" s="180">
        <v>0</v>
      </c>
      <c r="Z557" s="180">
        <v>0</v>
      </c>
      <c r="AA557" s="183">
        <v>0</v>
      </c>
      <c r="AB557" s="183">
        <v>0</v>
      </c>
      <c r="AC557" s="180">
        <f t="shared" si="336"/>
        <v>0</v>
      </c>
      <c r="AD557" s="180">
        <f t="shared" si="336"/>
        <v>0</v>
      </c>
      <c r="AE557" s="181">
        <f t="shared" si="340"/>
        <v>0</v>
      </c>
      <c r="AF557" s="180">
        <v>0</v>
      </c>
      <c r="AG557" s="180">
        <v>0</v>
      </c>
      <c r="AH557" s="181">
        <f t="shared" si="341"/>
        <v>0</v>
      </c>
      <c r="AI557" s="180">
        <v>0</v>
      </c>
      <c r="AJ557" s="180">
        <v>0</v>
      </c>
      <c r="AK557" s="181">
        <f t="shared" si="342"/>
        <v>0</v>
      </c>
      <c r="AL557" s="180">
        <v>0</v>
      </c>
      <c r="AM557" s="180">
        <v>0</v>
      </c>
      <c r="AN557" s="181">
        <f t="shared" si="343"/>
        <v>0</v>
      </c>
      <c r="AO557" s="180">
        <v>0</v>
      </c>
      <c r="AP557" s="180">
        <v>0</v>
      </c>
      <c r="AQ557" s="181">
        <f t="shared" si="344"/>
        <v>0</v>
      </c>
      <c r="AR557" s="180">
        <v>0</v>
      </c>
      <c r="AS557" s="180">
        <v>0</v>
      </c>
      <c r="AT557" s="181">
        <f t="shared" si="345"/>
        <v>0</v>
      </c>
      <c r="AU557" s="180">
        <f t="shared" si="337"/>
        <v>0</v>
      </c>
      <c r="AV557" s="180">
        <f t="shared" si="337"/>
        <v>0</v>
      </c>
      <c r="AW557" s="181">
        <f t="shared" si="346"/>
        <v>0</v>
      </c>
      <c r="AX557" s="183">
        <f t="shared" si="338"/>
        <v>0</v>
      </c>
      <c r="AY557" s="183">
        <f t="shared" si="338"/>
        <v>0</v>
      </c>
      <c r="AZ557" s="183"/>
      <c r="BA557" s="183"/>
      <c r="BB557" s="183"/>
      <c r="BC557" s="183"/>
      <c r="BD557" s="183">
        <f t="shared" si="339"/>
        <v>0</v>
      </c>
      <c r="BE557" s="183">
        <f t="shared" si="339"/>
        <v>0</v>
      </c>
    </row>
    <row r="558" spans="2:57" ht="15.75" hidden="1">
      <c r="B558" s="174">
        <v>2025</v>
      </c>
      <c r="C558" s="174">
        <v>20</v>
      </c>
      <c r="D558" s="175">
        <v>0</v>
      </c>
      <c r="E558" s="176"/>
      <c r="F558" s="174">
        <v>1</v>
      </c>
      <c r="G558" s="174">
        <v>1</v>
      </c>
      <c r="H558" s="174">
        <v>4</v>
      </c>
      <c r="I558" s="174">
        <v>5000</v>
      </c>
      <c r="J558" s="174">
        <v>5100</v>
      </c>
      <c r="K558" s="174">
        <v>511</v>
      </c>
      <c r="L558" s="177">
        <v>623</v>
      </c>
      <c r="M558" s="178">
        <v>0</v>
      </c>
      <c r="N558" s="179" t="s">
        <v>148</v>
      </c>
      <c r="O558" s="180">
        <v>0</v>
      </c>
      <c r="P558" s="180">
        <v>0</v>
      </c>
      <c r="Q558" s="181">
        <v>0</v>
      </c>
      <c r="R558" s="182" t="s">
        <v>98</v>
      </c>
      <c r="S558" s="183">
        <v>0</v>
      </c>
      <c r="T558" s="183">
        <v>0</v>
      </c>
      <c r="U558" s="180">
        <v>0</v>
      </c>
      <c r="V558" s="180">
        <v>0</v>
      </c>
      <c r="W558" s="183">
        <v>0</v>
      </c>
      <c r="X558" s="183">
        <v>0</v>
      </c>
      <c r="Y558" s="180">
        <v>0</v>
      </c>
      <c r="Z558" s="180">
        <v>0</v>
      </c>
      <c r="AA558" s="183">
        <v>0</v>
      </c>
      <c r="AB558" s="183">
        <v>0</v>
      </c>
      <c r="AC558" s="180">
        <f t="shared" si="336"/>
        <v>0</v>
      </c>
      <c r="AD558" s="180">
        <f t="shared" si="336"/>
        <v>0</v>
      </c>
      <c r="AE558" s="181">
        <f t="shared" si="340"/>
        <v>0</v>
      </c>
      <c r="AF558" s="180">
        <v>0</v>
      </c>
      <c r="AG558" s="180">
        <v>0</v>
      </c>
      <c r="AH558" s="181">
        <f t="shared" si="341"/>
        <v>0</v>
      </c>
      <c r="AI558" s="180">
        <v>0</v>
      </c>
      <c r="AJ558" s="180">
        <v>0</v>
      </c>
      <c r="AK558" s="181">
        <f t="shared" si="342"/>
        <v>0</v>
      </c>
      <c r="AL558" s="180">
        <v>0</v>
      </c>
      <c r="AM558" s="180">
        <v>0</v>
      </c>
      <c r="AN558" s="181">
        <f t="shared" si="343"/>
        <v>0</v>
      </c>
      <c r="AO558" s="180">
        <v>0</v>
      </c>
      <c r="AP558" s="180">
        <v>0</v>
      </c>
      <c r="AQ558" s="181">
        <f t="shared" si="344"/>
        <v>0</v>
      </c>
      <c r="AR558" s="180">
        <v>0</v>
      </c>
      <c r="AS558" s="180">
        <v>0</v>
      </c>
      <c r="AT558" s="181">
        <f t="shared" si="345"/>
        <v>0</v>
      </c>
      <c r="AU558" s="180">
        <f t="shared" si="337"/>
        <v>0</v>
      </c>
      <c r="AV558" s="180">
        <f t="shared" si="337"/>
        <v>0</v>
      </c>
      <c r="AW558" s="181">
        <f t="shared" si="346"/>
        <v>0</v>
      </c>
      <c r="AX558" s="183">
        <f t="shared" si="338"/>
        <v>0</v>
      </c>
      <c r="AY558" s="183">
        <f t="shared" si="338"/>
        <v>0</v>
      </c>
      <c r="AZ558" s="183"/>
      <c r="BA558" s="183"/>
      <c r="BB558" s="183"/>
      <c r="BC558" s="183"/>
      <c r="BD558" s="183">
        <f t="shared" si="339"/>
        <v>0</v>
      </c>
      <c r="BE558" s="183">
        <f t="shared" si="339"/>
        <v>0</v>
      </c>
    </row>
    <row r="559" spans="2:57" ht="15.75" hidden="1">
      <c r="B559" s="174">
        <v>2025</v>
      </c>
      <c r="C559" s="174">
        <v>20</v>
      </c>
      <c r="D559" s="175">
        <v>0</v>
      </c>
      <c r="E559" s="176"/>
      <c r="F559" s="174">
        <v>1</v>
      </c>
      <c r="G559" s="174">
        <v>1</v>
      </c>
      <c r="H559" s="174">
        <v>4</v>
      </c>
      <c r="I559" s="174">
        <v>5000</v>
      </c>
      <c r="J559" s="174">
        <v>5100</v>
      </c>
      <c r="K559" s="174">
        <v>511</v>
      </c>
      <c r="L559" s="177">
        <v>659</v>
      </c>
      <c r="M559" s="178">
        <v>0</v>
      </c>
      <c r="N559" s="179" t="s">
        <v>149</v>
      </c>
      <c r="O559" s="180">
        <v>0</v>
      </c>
      <c r="P559" s="180">
        <v>0</v>
      </c>
      <c r="Q559" s="181">
        <v>0</v>
      </c>
      <c r="R559" s="182" t="s">
        <v>98</v>
      </c>
      <c r="S559" s="183">
        <v>0</v>
      </c>
      <c r="T559" s="183">
        <v>0</v>
      </c>
      <c r="U559" s="180">
        <v>0</v>
      </c>
      <c r="V559" s="180">
        <v>0</v>
      </c>
      <c r="W559" s="183">
        <v>0</v>
      </c>
      <c r="X559" s="183">
        <v>0</v>
      </c>
      <c r="Y559" s="180">
        <v>0</v>
      </c>
      <c r="Z559" s="180">
        <v>0</v>
      </c>
      <c r="AA559" s="183">
        <v>0</v>
      </c>
      <c r="AB559" s="183">
        <v>0</v>
      </c>
      <c r="AC559" s="180">
        <f t="shared" si="336"/>
        <v>0</v>
      </c>
      <c r="AD559" s="180">
        <f t="shared" si="336"/>
        <v>0</v>
      </c>
      <c r="AE559" s="181">
        <f t="shared" si="340"/>
        <v>0</v>
      </c>
      <c r="AF559" s="180">
        <v>0</v>
      </c>
      <c r="AG559" s="180">
        <v>0</v>
      </c>
      <c r="AH559" s="181">
        <f t="shared" si="341"/>
        <v>0</v>
      </c>
      <c r="AI559" s="180">
        <v>0</v>
      </c>
      <c r="AJ559" s="180">
        <v>0</v>
      </c>
      <c r="AK559" s="181">
        <f t="shared" si="342"/>
        <v>0</v>
      </c>
      <c r="AL559" s="180">
        <v>0</v>
      </c>
      <c r="AM559" s="180">
        <v>0</v>
      </c>
      <c r="AN559" s="181">
        <f t="shared" si="343"/>
        <v>0</v>
      </c>
      <c r="AO559" s="180">
        <v>0</v>
      </c>
      <c r="AP559" s="180">
        <v>0</v>
      </c>
      <c r="AQ559" s="181">
        <f t="shared" si="344"/>
        <v>0</v>
      </c>
      <c r="AR559" s="180">
        <v>0</v>
      </c>
      <c r="AS559" s="180">
        <v>0</v>
      </c>
      <c r="AT559" s="181">
        <f t="shared" si="345"/>
        <v>0</v>
      </c>
      <c r="AU559" s="180">
        <f t="shared" si="337"/>
        <v>0</v>
      </c>
      <c r="AV559" s="180">
        <f t="shared" si="337"/>
        <v>0</v>
      </c>
      <c r="AW559" s="181">
        <f t="shared" si="346"/>
        <v>0</v>
      </c>
      <c r="AX559" s="183">
        <f t="shared" si="338"/>
        <v>0</v>
      </c>
      <c r="AY559" s="183">
        <f t="shared" si="338"/>
        <v>0</v>
      </c>
      <c r="AZ559" s="183"/>
      <c r="BA559" s="183"/>
      <c r="BB559" s="183"/>
      <c r="BC559" s="183"/>
      <c r="BD559" s="183">
        <f t="shared" si="339"/>
        <v>0</v>
      </c>
      <c r="BE559" s="183">
        <f t="shared" si="339"/>
        <v>0</v>
      </c>
    </row>
    <row r="560" spans="2:57" ht="15.75" hidden="1">
      <c r="B560" s="174">
        <v>2025</v>
      </c>
      <c r="C560" s="174">
        <v>20</v>
      </c>
      <c r="D560" s="175">
        <v>0</v>
      </c>
      <c r="E560" s="176"/>
      <c r="F560" s="174">
        <v>1</v>
      </c>
      <c r="G560" s="174">
        <v>1</v>
      </c>
      <c r="H560" s="174">
        <v>4</v>
      </c>
      <c r="I560" s="174">
        <v>5000</v>
      </c>
      <c r="J560" s="174">
        <v>5100</v>
      </c>
      <c r="K560" s="174">
        <v>511</v>
      </c>
      <c r="L560" s="177">
        <v>701</v>
      </c>
      <c r="M560" s="178">
        <v>0</v>
      </c>
      <c r="N560" s="179" t="s">
        <v>150</v>
      </c>
      <c r="O560" s="180">
        <v>0</v>
      </c>
      <c r="P560" s="180">
        <v>0</v>
      </c>
      <c r="Q560" s="181">
        <v>0</v>
      </c>
      <c r="R560" s="182" t="s">
        <v>98</v>
      </c>
      <c r="S560" s="183">
        <v>0</v>
      </c>
      <c r="T560" s="183">
        <v>0</v>
      </c>
      <c r="U560" s="180">
        <v>0</v>
      </c>
      <c r="V560" s="180">
        <v>0</v>
      </c>
      <c r="W560" s="183">
        <v>0</v>
      </c>
      <c r="X560" s="183">
        <v>0</v>
      </c>
      <c r="Y560" s="180">
        <v>0</v>
      </c>
      <c r="Z560" s="180">
        <v>0</v>
      </c>
      <c r="AA560" s="183">
        <v>0</v>
      </c>
      <c r="AB560" s="183">
        <v>0</v>
      </c>
      <c r="AC560" s="180">
        <f t="shared" si="336"/>
        <v>0</v>
      </c>
      <c r="AD560" s="180">
        <f t="shared" si="336"/>
        <v>0</v>
      </c>
      <c r="AE560" s="181">
        <f t="shared" si="340"/>
        <v>0</v>
      </c>
      <c r="AF560" s="180">
        <v>0</v>
      </c>
      <c r="AG560" s="180">
        <v>0</v>
      </c>
      <c r="AH560" s="181">
        <f t="shared" si="341"/>
        <v>0</v>
      </c>
      <c r="AI560" s="180">
        <v>0</v>
      </c>
      <c r="AJ560" s="180">
        <v>0</v>
      </c>
      <c r="AK560" s="181">
        <f t="shared" si="342"/>
        <v>0</v>
      </c>
      <c r="AL560" s="180">
        <v>0</v>
      </c>
      <c r="AM560" s="180">
        <v>0</v>
      </c>
      <c r="AN560" s="181">
        <f t="shared" si="343"/>
        <v>0</v>
      </c>
      <c r="AO560" s="180">
        <v>0</v>
      </c>
      <c r="AP560" s="180">
        <v>0</v>
      </c>
      <c r="AQ560" s="181">
        <f t="shared" si="344"/>
        <v>0</v>
      </c>
      <c r="AR560" s="180">
        <v>0</v>
      </c>
      <c r="AS560" s="180">
        <v>0</v>
      </c>
      <c r="AT560" s="181">
        <f t="shared" si="345"/>
        <v>0</v>
      </c>
      <c r="AU560" s="180">
        <f t="shared" si="337"/>
        <v>0</v>
      </c>
      <c r="AV560" s="180">
        <f t="shared" si="337"/>
        <v>0</v>
      </c>
      <c r="AW560" s="181">
        <f t="shared" si="346"/>
        <v>0</v>
      </c>
      <c r="AX560" s="183">
        <f t="shared" si="338"/>
        <v>0</v>
      </c>
      <c r="AY560" s="183">
        <f t="shared" si="338"/>
        <v>0</v>
      </c>
      <c r="AZ560" s="183"/>
      <c r="BA560" s="183"/>
      <c r="BB560" s="183"/>
      <c r="BC560" s="183"/>
      <c r="BD560" s="183">
        <f t="shared" si="339"/>
        <v>0</v>
      </c>
      <c r="BE560" s="183">
        <f t="shared" si="339"/>
        <v>0</v>
      </c>
    </row>
    <row r="561" spans="2:57" ht="15.75" hidden="1">
      <c r="B561" s="174">
        <v>2025</v>
      </c>
      <c r="C561" s="174">
        <v>20</v>
      </c>
      <c r="D561" s="175">
        <v>0</v>
      </c>
      <c r="E561" s="176"/>
      <c r="F561" s="174">
        <v>1</v>
      </c>
      <c r="G561" s="174">
        <v>1</v>
      </c>
      <c r="H561" s="174">
        <v>4</v>
      </c>
      <c r="I561" s="174">
        <v>5000</v>
      </c>
      <c r="J561" s="174">
        <v>5100</v>
      </c>
      <c r="K561" s="174">
        <v>511</v>
      </c>
      <c r="L561" s="177">
        <v>721</v>
      </c>
      <c r="M561" s="178">
        <v>0</v>
      </c>
      <c r="N561" s="179" t="s">
        <v>418</v>
      </c>
      <c r="O561" s="180">
        <v>0</v>
      </c>
      <c r="P561" s="180">
        <v>0</v>
      </c>
      <c r="Q561" s="181">
        <v>0</v>
      </c>
      <c r="R561" s="182" t="s">
        <v>98</v>
      </c>
      <c r="S561" s="183">
        <v>0</v>
      </c>
      <c r="T561" s="183">
        <v>0</v>
      </c>
      <c r="U561" s="180">
        <v>0</v>
      </c>
      <c r="V561" s="180">
        <v>0</v>
      </c>
      <c r="W561" s="183">
        <v>0</v>
      </c>
      <c r="X561" s="183">
        <v>0</v>
      </c>
      <c r="Y561" s="180">
        <v>0</v>
      </c>
      <c r="Z561" s="180">
        <v>0</v>
      </c>
      <c r="AA561" s="183">
        <v>0</v>
      </c>
      <c r="AB561" s="183">
        <v>0</v>
      </c>
      <c r="AC561" s="180">
        <f t="shared" si="336"/>
        <v>0</v>
      </c>
      <c r="AD561" s="180">
        <f t="shared" si="336"/>
        <v>0</v>
      </c>
      <c r="AE561" s="181">
        <f t="shared" si="340"/>
        <v>0</v>
      </c>
      <c r="AF561" s="180">
        <v>0</v>
      </c>
      <c r="AG561" s="180">
        <v>0</v>
      </c>
      <c r="AH561" s="181">
        <f t="shared" si="341"/>
        <v>0</v>
      </c>
      <c r="AI561" s="180">
        <v>0</v>
      </c>
      <c r="AJ561" s="180">
        <v>0</v>
      </c>
      <c r="AK561" s="181">
        <f t="shared" si="342"/>
        <v>0</v>
      </c>
      <c r="AL561" s="180">
        <v>0</v>
      </c>
      <c r="AM561" s="180">
        <v>0</v>
      </c>
      <c r="AN561" s="181">
        <f t="shared" si="343"/>
        <v>0</v>
      </c>
      <c r="AO561" s="180">
        <v>0</v>
      </c>
      <c r="AP561" s="180">
        <v>0</v>
      </c>
      <c r="AQ561" s="181">
        <f t="shared" si="344"/>
        <v>0</v>
      </c>
      <c r="AR561" s="180">
        <v>0</v>
      </c>
      <c r="AS561" s="180">
        <v>0</v>
      </c>
      <c r="AT561" s="181">
        <f t="shared" si="345"/>
        <v>0</v>
      </c>
      <c r="AU561" s="180">
        <f t="shared" si="337"/>
        <v>0</v>
      </c>
      <c r="AV561" s="180">
        <f t="shared" si="337"/>
        <v>0</v>
      </c>
      <c r="AW561" s="181">
        <f t="shared" si="346"/>
        <v>0</v>
      </c>
      <c r="AX561" s="183">
        <f t="shared" si="338"/>
        <v>0</v>
      </c>
      <c r="AY561" s="183">
        <f t="shared" si="338"/>
        <v>0</v>
      </c>
      <c r="AZ561" s="183"/>
      <c r="BA561" s="183"/>
      <c r="BB561" s="183"/>
      <c r="BC561" s="183"/>
      <c r="BD561" s="183">
        <f t="shared" si="339"/>
        <v>0</v>
      </c>
      <c r="BE561" s="183">
        <f t="shared" si="339"/>
        <v>0</v>
      </c>
    </row>
    <row r="562" spans="2:57" ht="15.75" hidden="1">
      <c r="B562" s="174">
        <v>2025</v>
      </c>
      <c r="C562" s="174">
        <v>20</v>
      </c>
      <c r="D562" s="175">
        <v>0</v>
      </c>
      <c r="E562" s="176"/>
      <c r="F562" s="174">
        <v>1</v>
      </c>
      <c r="G562" s="174">
        <v>1</v>
      </c>
      <c r="H562" s="174">
        <v>4</v>
      </c>
      <c r="I562" s="174">
        <v>5000</v>
      </c>
      <c r="J562" s="174">
        <v>5100</v>
      </c>
      <c r="K562" s="174">
        <v>511</v>
      </c>
      <c r="L562" s="177">
        <v>866</v>
      </c>
      <c r="M562" s="178">
        <v>0</v>
      </c>
      <c r="N562" s="179" t="s">
        <v>151</v>
      </c>
      <c r="O562" s="180">
        <v>0</v>
      </c>
      <c r="P562" s="180">
        <v>0</v>
      </c>
      <c r="Q562" s="181">
        <v>0</v>
      </c>
      <c r="R562" s="182" t="s">
        <v>98</v>
      </c>
      <c r="S562" s="183">
        <v>0</v>
      </c>
      <c r="T562" s="183">
        <v>0</v>
      </c>
      <c r="U562" s="180">
        <v>0</v>
      </c>
      <c r="V562" s="180">
        <v>0</v>
      </c>
      <c r="W562" s="183">
        <v>0</v>
      </c>
      <c r="X562" s="183">
        <v>0</v>
      </c>
      <c r="Y562" s="180">
        <v>0</v>
      </c>
      <c r="Z562" s="180">
        <v>0</v>
      </c>
      <c r="AA562" s="183">
        <v>0</v>
      </c>
      <c r="AB562" s="183">
        <v>0</v>
      </c>
      <c r="AC562" s="180">
        <f t="shared" si="336"/>
        <v>0</v>
      </c>
      <c r="AD562" s="180">
        <f t="shared" si="336"/>
        <v>0</v>
      </c>
      <c r="AE562" s="181">
        <f t="shared" si="340"/>
        <v>0</v>
      </c>
      <c r="AF562" s="180">
        <v>0</v>
      </c>
      <c r="AG562" s="180">
        <v>0</v>
      </c>
      <c r="AH562" s="181">
        <f t="shared" si="341"/>
        <v>0</v>
      </c>
      <c r="AI562" s="180">
        <v>0</v>
      </c>
      <c r="AJ562" s="180">
        <v>0</v>
      </c>
      <c r="AK562" s="181">
        <f t="shared" si="342"/>
        <v>0</v>
      </c>
      <c r="AL562" s="180">
        <v>0</v>
      </c>
      <c r="AM562" s="180">
        <v>0</v>
      </c>
      <c r="AN562" s="181">
        <f t="shared" si="343"/>
        <v>0</v>
      </c>
      <c r="AO562" s="180">
        <v>0</v>
      </c>
      <c r="AP562" s="180">
        <v>0</v>
      </c>
      <c r="AQ562" s="181">
        <f t="shared" si="344"/>
        <v>0</v>
      </c>
      <c r="AR562" s="180">
        <v>0</v>
      </c>
      <c r="AS562" s="180">
        <v>0</v>
      </c>
      <c r="AT562" s="181">
        <f t="shared" si="345"/>
        <v>0</v>
      </c>
      <c r="AU562" s="180">
        <f t="shared" si="337"/>
        <v>0</v>
      </c>
      <c r="AV562" s="180">
        <f t="shared" si="337"/>
        <v>0</v>
      </c>
      <c r="AW562" s="181">
        <f t="shared" si="346"/>
        <v>0</v>
      </c>
      <c r="AX562" s="183">
        <f t="shared" si="338"/>
        <v>0</v>
      </c>
      <c r="AY562" s="183">
        <f t="shared" si="338"/>
        <v>0</v>
      </c>
      <c r="AZ562" s="183"/>
      <c r="BA562" s="183"/>
      <c r="BB562" s="183"/>
      <c r="BC562" s="183"/>
      <c r="BD562" s="183">
        <f t="shared" si="339"/>
        <v>0</v>
      </c>
      <c r="BE562" s="183">
        <f t="shared" si="339"/>
        <v>0</v>
      </c>
    </row>
    <row r="563" spans="2:57" ht="15.75" hidden="1">
      <c r="B563" s="174">
        <v>2025</v>
      </c>
      <c r="C563" s="174">
        <v>20</v>
      </c>
      <c r="D563" s="175">
        <v>0</v>
      </c>
      <c r="E563" s="176"/>
      <c r="F563" s="174">
        <v>1</v>
      </c>
      <c r="G563" s="174">
        <v>1</v>
      </c>
      <c r="H563" s="174">
        <v>4</v>
      </c>
      <c r="I563" s="174">
        <v>5000</v>
      </c>
      <c r="J563" s="174">
        <v>5100</v>
      </c>
      <c r="K563" s="174">
        <v>511</v>
      </c>
      <c r="L563" s="177">
        <v>879</v>
      </c>
      <c r="M563" s="178">
        <v>0</v>
      </c>
      <c r="N563" s="179" t="s">
        <v>419</v>
      </c>
      <c r="O563" s="180">
        <v>0</v>
      </c>
      <c r="P563" s="180">
        <v>0</v>
      </c>
      <c r="Q563" s="181">
        <v>0</v>
      </c>
      <c r="R563" s="182" t="s">
        <v>98</v>
      </c>
      <c r="S563" s="183">
        <v>0</v>
      </c>
      <c r="T563" s="183">
        <v>0</v>
      </c>
      <c r="U563" s="180">
        <v>0</v>
      </c>
      <c r="V563" s="180">
        <v>0</v>
      </c>
      <c r="W563" s="183">
        <v>0</v>
      </c>
      <c r="X563" s="183">
        <v>0</v>
      </c>
      <c r="Y563" s="180">
        <v>0</v>
      </c>
      <c r="Z563" s="180">
        <v>0</v>
      </c>
      <c r="AA563" s="183">
        <v>0</v>
      </c>
      <c r="AB563" s="183">
        <v>0</v>
      </c>
      <c r="AC563" s="180">
        <f t="shared" si="336"/>
        <v>0</v>
      </c>
      <c r="AD563" s="180">
        <f t="shared" si="336"/>
        <v>0</v>
      </c>
      <c r="AE563" s="181">
        <f t="shared" si="340"/>
        <v>0</v>
      </c>
      <c r="AF563" s="180">
        <v>0</v>
      </c>
      <c r="AG563" s="180">
        <v>0</v>
      </c>
      <c r="AH563" s="181">
        <f t="shared" si="341"/>
        <v>0</v>
      </c>
      <c r="AI563" s="180">
        <v>0</v>
      </c>
      <c r="AJ563" s="180">
        <v>0</v>
      </c>
      <c r="AK563" s="181">
        <f t="shared" si="342"/>
        <v>0</v>
      </c>
      <c r="AL563" s="180">
        <v>0</v>
      </c>
      <c r="AM563" s="180">
        <v>0</v>
      </c>
      <c r="AN563" s="181">
        <f t="shared" si="343"/>
        <v>0</v>
      </c>
      <c r="AO563" s="180">
        <v>0</v>
      </c>
      <c r="AP563" s="180">
        <v>0</v>
      </c>
      <c r="AQ563" s="181">
        <f t="shared" si="344"/>
        <v>0</v>
      </c>
      <c r="AR563" s="180">
        <v>0</v>
      </c>
      <c r="AS563" s="180">
        <v>0</v>
      </c>
      <c r="AT563" s="181">
        <f t="shared" si="345"/>
        <v>0</v>
      </c>
      <c r="AU563" s="180">
        <f t="shared" si="337"/>
        <v>0</v>
      </c>
      <c r="AV563" s="180">
        <f t="shared" si="337"/>
        <v>0</v>
      </c>
      <c r="AW563" s="181">
        <f t="shared" si="346"/>
        <v>0</v>
      </c>
      <c r="AX563" s="183">
        <f t="shared" si="338"/>
        <v>0</v>
      </c>
      <c r="AY563" s="183">
        <f t="shared" si="338"/>
        <v>0</v>
      </c>
      <c r="AZ563" s="183"/>
      <c r="BA563" s="183"/>
      <c r="BB563" s="183"/>
      <c r="BC563" s="183"/>
      <c r="BD563" s="183">
        <f t="shared" si="339"/>
        <v>0</v>
      </c>
      <c r="BE563" s="183">
        <f t="shared" si="339"/>
        <v>0</v>
      </c>
    </row>
    <row r="564" spans="2:57" ht="15.75" hidden="1">
      <c r="B564" s="174">
        <v>2025</v>
      </c>
      <c r="C564" s="174">
        <v>20</v>
      </c>
      <c r="D564" s="175">
        <v>0</v>
      </c>
      <c r="E564" s="176"/>
      <c r="F564" s="174">
        <v>1</v>
      </c>
      <c r="G564" s="174">
        <v>1</v>
      </c>
      <c r="H564" s="174">
        <v>4</v>
      </c>
      <c r="I564" s="174">
        <v>5000</v>
      </c>
      <c r="J564" s="174">
        <v>5100</v>
      </c>
      <c r="K564" s="174">
        <v>511</v>
      </c>
      <c r="L564" s="177">
        <v>981</v>
      </c>
      <c r="M564" s="178">
        <v>0</v>
      </c>
      <c r="N564" s="179" t="s">
        <v>152</v>
      </c>
      <c r="O564" s="180">
        <v>0</v>
      </c>
      <c r="P564" s="180">
        <v>0</v>
      </c>
      <c r="Q564" s="181">
        <v>0</v>
      </c>
      <c r="R564" s="182" t="s">
        <v>98</v>
      </c>
      <c r="S564" s="183">
        <v>0</v>
      </c>
      <c r="T564" s="183">
        <v>0</v>
      </c>
      <c r="U564" s="180">
        <v>0</v>
      </c>
      <c r="V564" s="180">
        <v>0</v>
      </c>
      <c r="W564" s="183">
        <v>0</v>
      </c>
      <c r="X564" s="183">
        <v>0</v>
      </c>
      <c r="Y564" s="180">
        <v>0</v>
      </c>
      <c r="Z564" s="180">
        <v>0</v>
      </c>
      <c r="AA564" s="183">
        <v>0</v>
      </c>
      <c r="AB564" s="183">
        <v>0</v>
      </c>
      <c r="AC564" s="180">
        <f t="shared" si="336"/>
        <v>0</v>
      </c>
      <c r="AD564" s="180">
        <f t="shared" si="336"/>
        <v>0</v>
      </c>
      <c r="AE564" s="181">
        <f t="shared" si="340"/>
        <v>0</v>
      </c>
      <c r="AF564" s="180">
        <v>0</v>
      </c>
      <c r="AG564" s="180">
        <v>0</v>
      </c>
      <c r="AH564" s="181">
        <f t="shared" si="341"/>
        <v>0</v>
      </c>
      <c r="AI564" s="180">
        <v>0</v>
      </c>
      <c r="AJ564" s="180">
        <v>0</v>
      </c>
      <c r="AK564" s="181">
        <f t="shared" si="342"/>
        <v>0</v>
      </c>
      <c r="AL564" s="180">
        <v>0</v>
      </c>
      <c r="AM564" s="180">
        <v>0</v>
      </c>
      <c r="AN564" s="181">
        <f t="shared" si="343"/>
        <v>0</v>
      </c>
      <c r="AO564" s="180">
        <v>0</v>
      </c>
      <c r="AP564" s="180">
        <v>0</v>
      </c>
      <c r="AQ564" s="181">
        <f t="shared" si="344"/>
        <v>0</v>
      </c>
      <c r="AR564" s="180">
        <v>0</v>
      </c>
      <c r="AS564" s="180">
        <v>0</v>
      </c>
      <c r="AT564" s="181">
        <f t="shared" si="345"/>
        <v>0</v>
      </c>
      <c r="AU564" s="180">
        <f t="shared" si="337"/>
        <v>0</v>
      </c>
      <c r="AV564" s="180">
        <f t="shared" si="337"/>
        <v>0</v>
      </c>
      <c r="AW564" s="181">
        <f t="shared" si="346"/>
        <v>0</v>
      </c>
      <c r="AX564" s="183">
        <f t="shared" si="338"/>
        <v>0</v>
      </c>
      <c r="AY564" s="183">
        <f t="shared" si="338"/>
        <v>0</v>
      </c>
      <c r="AZ564" s="183"/>
      <c r="BA564" s="183"/>
      <c r="BB564" s="183"/>
      <c r="BC564" s="183"/>
      <c r="BD564" s="183">
        <f t="shared" si="339"/>
        <v>0</v>
      </c>
      <c r="BE564" s="183">
        <f t="shared" si="339"/>
        <v>0</v>
      </c>
    </row>
    <row r="565" spans="2:57" ht="15.75" hidden="1">
      <c r="B565" s="174">
        <v>2025</v>
      </c>
      <c r="C565" s="174">
        <v>20</v>
      </c>
      <c r="D565" s="175">
        <v>0</v>
      </c>
      <c r="E565" s="176"/>
      <c r="F565" s="174">
        <v>1</v>
      </c>
      <c r="G565" s="174">
        <v>1</v>
      </c>
      <c r="H565" s="174">
        <v>4</v>
      </c>
      <c r="I565" s="174">
        <v>5000</v>
      </c>
      <c r="J565" s="174">
        <v>5100</v>
      </c>
      <c r="K565" s="174">
        <v>511</v>
      </c>
      <c r="L565" s="177">
        <v>1027</v>
      </c>
      <c r="M565" s="178">
        <v>0</v>
      </c>
      <c r="N565" s="179" t="s">
        <v>420</v>
      </c>
      <c r="O565" s="180">
        <v>0</v>
      </c>
      <c r="P565" s="180">
        <v>0</v>
      </c>
      <c r="Q565" s="181">
        <v>0</v>
      </c>
      <c r="R565" s="182" t="s">
        <v>98</v>
      </c>
      <c r="S565" s="183">
        <v>0</v>
      </c>
      <c r="T565" s="183">
        <v>0</v>
      </c>
      <c r="U565" s="180">
        <v>0</v>
      </c>
      <c r="V565" s="180">
        <v>0</v>
      </c>
      <c r="W565" s="183">
        <v>0</v>
      </c>
      <c r="X565" s="183">
        <v>0</v>
      </c>
      <c r="Y565" s="180">
        <v>0</v>
      </c>
      <c r="Z565" s="180">
        <v>0</v>
      </c>
      <c r="AA565" s="183">
        <v>0</v>
      </c>
      <c r="AB565" s="183">
        <v>0</v>
      </c>
      <c r="AC565" s="180">
        <f t="shared" si="336"/>
        <v>0</v>
      </c>
      <c r="AD565" s="180">
        <f t="shared" si="336"/>
        <v>0</v>
      </c>
      <c r="AE565" s="181">
        <f t="shared" si="340"/>
        <v>0</v>
      </c>
      <c r="AF565" s="180">
        <v>0</v>
      </c>
      <c r="AG565" s="180">
        <v>0</v>
      </c>
      <c r="AH565" s="181">
        <f t="shared" si="341"/>
        <v>0</v>
      </c>
      <c r="AI565" s="180">
        <v>0</v>
      </c>
      <c r="AJ565" s="180">
        <v>0</v>
      </c>
      <c r="AK565" s="181">
        <f t="shared" si="342"/>
        <v>0</v>
      </c>
      <c r="AL565" s="180">
        <v>0</v>
      </c>
      <c r="AM565" s="180">
        <v>0</v>
      </c>
      <c r="AN565" s="181">
        <f t="shared" si="343"/>
        <v>0</v>
      </c>
      <c r="AO565" s="180">
        <v>0</v>
      </c>
      <c r="AP565" s="180">
        <v>0</v>
      </c>
      <c r="AQ565" s="181">
        <f t="shared" si="344"/>
        <v>0</v>
      </c>
      <c r="AR565" s="180">
        <v>0</v>
      </c>
      <c r="AS565" s="180">
        <v>0</v>
      </c>
      <c r="AT565" s="181">
        <f t="shared" si="345"/>
        <v>0</v>
      </c>
      <c r="AU565" s="180">
        <f t="shared" si="337"/>
        <v>0</v>
      </c>
      <c r="AV565" s="180">
        <f t="shared" si="337"/>
        <v>0</v>
      </c>
      <c r="AW565" s="181">
        <f t="shared" si="346"/>
        <v>0</v>
      </c>
      <c r="AX565" s="183">
        <f t="shared" si="338"/>
        <v>0</v>
      </c>
      <c r="AY565" s="183">
        <f t="shared" si="338"/>
        <v>0</v>
      </c>
      <c r="AZ565" s="183"/>
      <c r="BA565" s="183"/>
      <c r="BB565" s="183"/>
      <c r="BC565" s="183"/>
      <c r="BD565" s="183">
        <f t="shared" si="339"/>
        <v>0</v>
      </c>
      <c r="BE565" s="183">
        <f t="shared" si="339"/>
        <v>0</v>
      </c>
    </row>
    <row r="566" spans="2:57" ht="15.75" hidden="1">
      <c r="B566" s="174">
        <v>2025</v>
      </c>
      <c r="C566" s="174">
        <v>20</v>
      </c>
      <c r="D566" s="175">
        <v>0</v>
      </c>
      <c r="E566" s="176"/>
      <c r="F566" s="174">
        <v>1</v>
      </c>
      <c r="G566" s="174">
        <v>1</v>
      </c>
      <c r="H566" s="174">
        <v>4</v>
      </c>
      <c r="I566" s="174">
        <v>5000</v>
      </c>
      <c r="J566" s="174">
        <v>5100</v>
      </c>
      <c r="K566" s="174">
        <v>511</v>
      </c>
      <c r="L566" s="177">
        <v>1046</v>
      </c>
      <c r="M566" s="178">
        <v>0</v>
      </c>
      <c r="N566" s="179" t="s">
        <v>421</v>
      </c>
      <c r="O566" s="180">
        <v>0</v>
      </c>
      <c r="P566" s="180">
        <v>0</v>
      </c>
      <c r="Q566" s="181">
        <v>0</v>
      </c>
      <c r="R566" s="182" t="s">
        <v>98</v>
      </c>
      <c r="S566" s="183">
        <v>0</v>
      </c>
      <c r="T566" s="183">
        <v>0</v>
      </c>
      <c r="U566" s="180">
        <v>0</v>
      </c>
      <c r="V566" s="180">
        <v>0</v>
      </c>
      <c r="W566" s="183">
        <v>0</v>
      </c>
      <c r="X566" s="183">
        <v>0</v>
      </c>
      <c r="Y566" s="180">
        <v>0</v>
      </c>
      <c r="Z566" s="180">
        <v>0</v>
      </c>
      <c r="AA566" s="183">
        <v>0</v>
      </c>
      <c r="AB566" s="183">
        <v>0</v>
      </c>
      <c r="AC566" s="180">
        <f t="shared" si="336"/>
        <v>0</v>
      </c>
      <c r="AD566" s="180">
        <f t="shared" si="336"/>
        <v>0</v>
      </c>
      <c r="AE566" s="181">
        <f t="shared" si="340"/>
        <v>0</v>
      </c>
      <c r="AF566" s="180">
        <v>0</v>
      </c>
      <c r="AG566" s="180">
        <v>0</v>
      </c>
      <c r="AH566" s="181">
        <f t="shared" si="341"/>
        <v>0</v>
      </c>
      <c r="AI566" s="180">
        <v>0</v>
      </c>
      <c r="AJ566" s="180">
        <v>0</v>
      </c>
      <c r="AK566" s="181">
        <f t="shared" si="342"/>
        <v>0</v>
      </c>
      <c r="AL566" s="180">
        <v>0</v>
      </c>
      <c r="AM566" s="180">
        <v>0</v>
      </c>
      <c r="AN566" s="181">
        <f t="shared" si="343"/>
        <v>0</v>
      </c>
      <c r="AO566" s="180">
        <v>0</v>
      </c>
      <c r="AP566" s="180">
        <v>0</v>
      </c>
      <c r="AQ566" s="181">
        <f t="shared" si="344"/>
        <v>0</v>
      </c>
      <c r="AR566" s="180">
        <v>0</v>
      </c>
      <c r="AS566" s="180">
        <v>0</v>
      </c>
      <c r="AT566" s="181">
        <f t="shared" si="345"/>
        <v>0</v>
      </c>
      <c r="AU566" s="180">
        <f t="shared" si="337"/>
        <v>0</v>
      </c>
      <c r="AV566" s="180">
        <f t="shared" si="337"/>
        <v>0</v>
      </c>
      <c r="AW566" s="181">
        <f t="shared" si="346"/>
        <v>0</v>
      </c>
      <c r="AX566" s="183">
        <f t="shared" si="338"/>
        <v>0</v>
      </c>
      <c r="AY566" s="183">
        <f t="shared" si="338"/>
        <v>0</v>
      </c>
      <c r="AZ566" s="183"/>
      <c r="BA566" s="183"/>
      <c r="BB566" s="183"/>
      <c r="BC566" s="183"/>
      <c r="BD566" s="183">
        <f t="shared" si="339"/>
        <v>0</v>
      </c>
      <c r="BE566" s="183">
        <f t="shared" si="339"/>
        <v>0</v>
      </c>
    </row>
    <row r="567" spans="2:57" ht="15.75" hidden="1">
      <c r="B567" s="174">
        <v>2025</v>
      </c>
      <c r="C567" s="174">
        <v>20</v>
      </c>
      <c r="D567" s="175">
        <v>0</v>
      </c>
      <c r="E567" s="176"/>
      <c r="F567" s="174">
        <v>1</v>
      </c>
      <c r="G567" s="174">
        <v>1</v>
      </c>
      <c r="H567" s="174">
        <v>4</v>
      </c>
      <c r="I567" s="174">
        <v>5000</v>
      </c>
      <c r="J567" s="174">
        <v>5100</v>
      </c>
      <c r="K567" s="174">
        <v>511</v>
      </c>
      <c r="L567" s="177">
        <v>1056</v>
      </c>
      <c r="M567" s="178">
        <v>0</v>
      </c>
      <c r="N567" s="179" t="s">
        <v>422</v>
      </c>
      <c r="O567" s="180">
        <v>0</v>
      </c>
      <c r="P567" s="180">
        <v>0</v>
      </c>
      <c r="Q567" s="181">
        <v>0</v>
      </c>
      <c r="R567" s="182" t="s">
        <v>98</v>
      </c>
      <c r="S567" s="183">
        <v>0</v>
      </c>
      <c r="T567" s="183">
        <v>0</v>
      </c>
      <c r="U567" s="180">
        <v>0</v>
      </c>
      <c r="V567" s="180">
        <v>0</v>
      </c>
      <c r="W567" s="183">
        <v>0</v>
      </c>
      <c r="X567" s="183">
        <v>0</v>
      </c>
      <c r="Y567" s="180">
        <v>0</v>
      </c>
      <c r="Z567" s="180">
        <v>0</v>
      </c>
      <c r="AA567" s="183">
        <v>0</v>
      </c>
      <c r="AB567" s="183">
        <v>0</v>
      </c>
      <c r="AC567" s="180">
        <f t="shared" si="336"/>
        <v>0</v>
      </c>
      <c r="AD567" s="180">
        <f t="shared" si="336"/>
        <v>0</v>
      </c>
      <c r="AE567" s="181">
        <f t="shared" si="340"/>
        <v>0</v>
      </c>
      <c r="AF567" s="180">
        <v>0</v>
      </c>
      <c r="AG567" s="180">
        <v>0</v>
      </c>
      <c r="AH567" s="181">
        <f t="shared" si="341"/>
        <v>0</v>
      </c>
      <c r="AI567" s="180">
        <v>0</v>
      </c>
      <c r="AJ567" s="180">
        <v>0</v>
      </c>
      <c r="AK567" s="181">
        <f t="shared" si="342"/>
        <v>0</v>
      </c>
      <c r="AL567" s="180">
        <v>0</v>
      </c>
      <c r="AM567" s="180">
        <v>0</v>
      </c>
      <c r="AN567" s="181">
        <f t="shared" si="343"/>
        <v>0</v>
      </c>
      <c r="AO567" s="180">
        <v>0</v>
      </c>
      <c r="AP567" s="180">
        <v>0</v>
      </c>
      <c r="AQ567" s="181">
        <f t="shared" si="344"/>
        <v>0</v>
      </c>
      <c r="AR567" s="180">
        <v>0</v>
      </c>
      <c r="AS567" s="180">
        <v>0</v>
      </c>
      <c r="AT567" s="181">
        <f t="shared" si="345"/>
        <v>0</v>
      </c>
      <c r="AU567" s="180">
        <f t="shared" si="337"/>
        <v>0</v>
      </c>
      <c r="AV567" s="180">
        <f t="shared" si="337"/>
        <v>0</v>
      </c>
      <c r="AW567" s="181">
        <f t="shared" si="346"/>
        <v>0</v>
      </c>
      <c r="AX567" s="183">
        <f t="shared" si="338"/>
        <v>0</v>
      </c>
      <c r="AY567" s="183">
        <f t="shared" si="338"/>
        <v>0</v>
      </c>
      <c r="AZ567" s="183"/>
      <c r="BA567" s="183"/>
      <c r="BB567" s="183"/>
      <c r="BC567" s="183"/>
      <c r="BD567" s="183">
        <f t="shared" si="339"/>
        <v>0</v>
      </c>
      <c r="BE567" s="183">
        <f t="shared" si="339"/>
        <v>0</v>
      </c>
    </row>
    <row r="568" spans="2:57" ht="15.75" hidden="1">
      <c r="B568" s="174">
        <v>2025</v>
      </c>
      <c r="C568" s="174">
        <v>20</v>
      </c>
      <c r="D568" s="175">
        <v>0</v>
      </c>
      <c r="E568" s="176"/>
      <c r="F568" s="174">
        <v>1</v>
      </c>
      <c r="G568" s="174">
        <v>1</v>
      </c>
      <c r="H568" s="174">
        <v>4</v>
      </c>
      <c r="I568" s="174">
        <v>5000</v>
      </c>
      <c r="J568" s="174">
        <v>5100</v>
      </c>
      <c r="K568" s="174">
        <v>511</v>
      </c>
      <c r="L568" s="177">
        <v>1224</v>
      </c>
      <c r="M568" s="178">
        <v>0</v>
      </c>
      <c r="N568" s="179" t="s">
        <v>423</v>
      </c>
      <c r="O568" s="180">
        <v>0</v>
      </c>
      <c r="P568" s="180">
        <v>0</v>
      </c>
      <c r="Q568" s="181">
        <v>0</v>
      </c>
      <c r="R568" s="182" t="s">
        <v>98</v>
      </c>
      <c r="S568" s="183">
        <v>0</v>
      </c>
      <c r="T568" s="183">
        <v>0</v>
      </c>
      <c r="U568" s="180">
        <v>0</v>
      </c>
      <c r="V568" s="180">
        <v>0</v>
      </c>
      <c r="W568" s="183">
        <v>0</v>
      </c>
      <c r="X568" s="183">
        <v>0</v>
      </c>
      <c r="Y568" s="180">
        <v>0</v>
      </c>
      <c r="Z568" s="180">
        <v>0</v>
      </c>
      <c r="AA568" s="183">
        <v>0</v>
      </c>
      <c r="AB568" s="183">
        <v>0</v>
      </c>
      <c r="AC568" s="180">
        <f t="shared" si="336"/>
        <v>0</v>
      </c>
      <c r="AD568" s="180">
        <f t="shared" si="336"/>
        <v>0</v>
      </c>
      <c r="AE568" s="181">
        <f t="shared" si="340"/>
        <v>0</v>
      </c>
      <c r="AF568" s="180">
        <v>0</v>
      </c>
      <c r="AG568" s="180">
        <v>0</v>
      </c>
      <c r="AH568" s="181">
        <f t="shared" si="341"/>
        <v>0</v>
      </c>
      <c r="AI568" s="180">
        <v>0</v>
      </c>
      <c r="AJ568" s="180">
        <v>0</v>
      </c>
      <c r="AK568" s="181">
        <f t="shared" si="342"/>
        <v>0</v>
      </c>
      <c r="AL568" s="180">
        <v>0</v>
      </c>
      <c r="AM568" s="180">
        <v>0</v>
      </c>
      <c r="AN568" s="181">
        <f t="shared" si="343"/>
        <v>0</v>
      </c>
      <c r="AO568" s="180">
        <v>0</v>
      </c>
      <c r="AP568" s="180">
        <v>0</v>
      </c>
      <c r="AQ568" s="181">
        <f t="shared" si="344"/>
        <v>0</v>
      </c>
      <c r="AR568" s="180">
        <v>0</v>
      </c>
      <c r="AS568" s="180">
        <v>0</v>
      </c>
      <c r="AT568" s="181">
        <f t="shared" si="345"/>
        <v>0</v>
      </c>
      <c r="AU568" s="180">
        <f t="shared" si="337"/>
        <v>0</v>
      </c>
      <c r="AV568" s="180">
        <f t="shared" si="337"/>
        <v>0</v>
      </c>
      <c r="AW568" s="181">
        <f t="shared" si="346"/>
        <v>0</v>
      </c>
      <c r="AX568" s="183">
        <f t="shared" si="338"/>
        <v>0</v>
      </c>
      <c r="AY568" s="183">
        <f t="shared" si="338"/>
        <v>0</v>
      </c>
      <c r="AZ568" s="183"/>
      <c r="BA568" s="183"/>
      <c r="BB568" s="183"/>
      <c r="BC568" s="183"/>
      <c r="BD568" s="183">
        <f t="shared" si="339"/>
        <v>0</v>
      </c>
      <c r="BE568" s="183">
        <f t="shared" si="339"/>
        <v>0</v>
      </c>
    </row>
    <row r="569" spans="2:57" ht="15.75" hidden="1">
      <c r="B569" s="174">
        <v>2025</v>
      </c>
      <c r="C569" s="174">
        <v>20</v>
      </c>
      <c r="D569" s="175">
        <v>0</v>
      </c>
      <c r="E569" s="176"/>
      <c r="F569" s="174">
        <v>1</v>
      </c>
      <c r="G569" s="174">
        <v>1</v>
      </c>
      <c r="H569" s="174">
        <v>4</v>
      </c>
      <c r="I569" s="174">
        <v>5000</v>
      </c>
      <c r="J569" s="174">
        <v>5100</v>
      </c>
      <c r="K569" s="174">
        <v>511</v>
      </c>
      <c r="L569" s="177">
        <v>1293</v>
      </c>
      <c r="M569" s="178">
        <v>0</v>
      </c>
      <c r="N569" s="179" t="s">
        <v>424</v>
      </c>
      <c r="O569" s="180">
        <v>0</v>
      </c>
      <c r="P569" s="180">
        <v>0</v>
      </c>
      <c r="Q569" s="181">
        <v>0</v>
      </c>
      <c r="R569" s="182" t="s">
        <v>98</v>
      </c>
      <c r="S569" s="183">
        <v>0</v>
      </c>
      <c r="T569" s="183">
        <v>0</v>
      </c>
      <c r="U569" s="180">
        <v>0</v>
      </c>
      <c r="V569" s="180">
        <v>0</v>
      </c>
      <c r="W569" s="183">
        <v>0</v>
      </c>
      <c r="X569" s="183">
        <v>0</v>
      </c>
      <c r="Y569" s="180">
        <v>0</v>
      </c>
      <c r="Z569" s="180">
        <v>0</v>
      </c>
      <c r="AA569" s="183">
        <v>0</v>
      </c>
      <c r="AB569" s="183">
        <v>0</v>
      </c>
      <c r="AC569" s="180">
        <f t="shared" si="336"/>
        <v>0</v>
      </c>
      <c r="AD569" s="180">
        <f t="shared" si="336"/>
        <v>0</v>
      </c>
      <c r="AE569" s="181">
        <f t="shared" si="340"/>
        <v>0</v>
      </c>
      <c r="AF569" s="180">
        <v>0</v>
      </c>
      <c r="AG569" s="180">
        <v>0</v>
      </c>
      <c r="AH569" s="181">
        <f t="shared" si="341"/>
        <v>0</v>
      </c>
      <c r="AI569" s="180">
        <v>0</v>
      </c>
      <c r="AJ569" s="180">
        <v>0</v>
      </c>
      <c r="AK569" s="181">
        <f t="shared" si="342"/>
        <v>0</v>
      </c>
      <c r="AL569" s="180">
        <v>0</v>
      </c>
      <c r="AM569" s="180">
        <v>0</v>
      </c>
      <c r="AN569" s="181">
        <f t="shared" si="343"/>
        <v>0</v>
      </c>
      <c r="AO569" s="180">
        <v>0</v>
      </c>
      <c r="AP569" s="180">
        <v>0</v>
      </c>
      <c r="AQ569" s="181">
        <f t="shared" si="344"/>
        <v>0</v>
      </c>
      <c r="AR569" s="180">
        <v>0</v>
      </c>
      <c r="AS569" s="180">
        <v>0</v>
      </c>
      <c r="AT569" s="181">
        <f t="shared" si="345"/>
        <v>0</v>
      </c>
      <c r="AU569" s="180">
        <f t="shared" si="337"/>
        <v>0</v>
      </c>
      <c r="AV569" s="180">
        <f t="shared" si="337"/>
        <v>0</v>
      </c>
      <c r="AW569" s="181">
        <f t="shared" si="346"/>
        <v>0</v>
      </c>
      <c r="AX569" s="183">
        <f t="shared" si="338"/>
        <v>0</v>
      </c>
      <c r="AY569" s="183">
        <f t="shared" si="338"/>
        <v>0</v>
      </c>
      <c r="AZ569" s="183"/>
      <c r="BA569" s="183"/>
      <c r="BB569" s="183"/>
      <c r="BC569" s="183"/>
      <c r="BD569" s="183">
        <f t="shared" si="339"/>
        <v>0</v>
      </c>
      <c r="BE569" s="183">
        <f t="shared" si="339"/>
        <v>0</v>
      </c>
    </row>
    <row r="570" spans="2:57" ht="15.75" hidden="1">
      <c r="B570" s="174">
        <v>2025</v>
      </c>
      <c r="C570" s="174">
        <v>20</v>
      </c>
      <c r="D570" s="175">
        <v>0</v>
      </c>
      <c r="E570" s="176"/>
      <c r="F570" s="174">
        <v>1</v>
      </c>
      <c r="G570" s="174">
        <v>1</v>
      </c>
      <c r="H570" s="174">
        <v>4</v>
      </c>
      <c r="I570" s="174">
        <v>5000</v>
      </c>
      <c r="J570" s="174">
        <v>5100</v>
      </c>
      <c r="K570" s="174">
        <v>511</v>
      </c>
      <c r="L570" s="177">
        <v>1294</v>
      </c>
      <c r="M570" s="178">
        <v>0</v>
      </c>
      <c r="N570" s="179" t="s">
        <v>425</v>
      </c>
      <c r="O570" s="180">
        <v>0</v>
      </c>
      <c r="P570" s="180">
        <v>0</v>
      </c>
      <c r="Q570" s="181">
        <v>0</v>
      </c>
      <c r="R570" s="182" t="s">
        <v>98</v>
      </c>
      <c r="S570" s="183">
        <v>0</v>
      </c>
      <c r="T570" s="183">
        <v>0</v>
      </c>
      <c r="U570" s="180">
        <v>0</v>
      </c>
      <c r="V570" s="180">
        <v>0</v>
      </c>
      <c r="W570" s="183">
        <v>0</v>
      </c>
      <c r="X570" s="183">
        <v>0</v>
      </c>
      <c r="Y570" s="180">
        <v>0</v>
      </c>
      <c r="Z570" s="180">
        <v>0</v>
      </c>
      <c r="AA570" s="183">
        <v>0</v>
      </c>
      <c r="AB570" s="183">
        <v>0</v>
      </c>
      <c r="AC570" s="180">
        <f t="shared" si="336"/>
        <v>0</v>
      </c>
      <c r="AD570" s="180">
        <f t="shared" si="336"/>
        <v>0</v>
      </c>
      <c r="AE570" s="181">
        <f t="shared" si="340"/>
        <v>0</v>
      </c>
      <c r="AF570" s="180">
        <v>0</v>
      </c>
      <c r="AG570" s="180">
        <v>0</v>
      </c>
      <c r="AH570" s="181">
        <f t="shared" si="341"/>
        <v>0</v>
      </c>
      <c r="AI570" s="180">
        <v>0</v>
      </c>
      <c r="AJ570" s="180">
        <v>0</v>
      </c>
      <c r="AK570" s="181">
        <f t="shared" si="342"/>
        <v>0</v>
      </c>
      <c r="AL570" s="180">
        <v>0</v>
      </c>
      <c r="AM570" s="180">
        <v>0</v>
      </c>
      <c r="AN570" s="181">
        <f t="shared" si="343"/>
        <v>0</v>
      </c>
      <c r="AO570" s="180">
        <v>0</v>
      </c>
      <c r="AP570" s="180">
        <v>0</v>
      </c>
      <c r="AQ570" s="181">
        <f t="shared" si="344"/>
        <v>0</v>
      </c>
      <c r="AR570" s="180">
        <v>0</v>
      </c>
      <c r="AS570" s="180">
        <v>0</v>
      </c>
      <c r="AT570" s="181">
        <f t="shared" si="345"/>
        <v>0</v>
      </c>
      <c r="AU570" s="180">
        <f t="shared" si="337"/>
        <v>0</v>
      </c>
      <c r="AV570" s="180">
        <f t="shared" si="337"/>
        <v>0</v>
      </c>
      <c r="AW570" s="181">
        <f t="shared" si="346"/>
        <v>0</v>
      </c>
      <c r="AX570" s="183">
        <f t="shared" si="338"/>
        <v>0</v>
      </c>
      <c r="AY570" s="183">
        <f t="shared" si="338"/>
        <v>0</v>
      </c>
      <c r="AZ570" s="183"/>
      <c r="BA570" s="183"/>
      <c r="BB570" s="183"/>
      <c r="BC570" s="183"/>
      <c r="BD570" s="183">
        <f t="shared" si="339"/>
        <v>0</v>
      </c>
      <c r="BE570" s="183">
        <f t="shared" si="339"/>
        <v>0</v>
      </c>
    </row>
    <row r="571" spans="2:57" ht="15.75" hidden="1">
      <c r="B571" s="174">
        <v>2025</v>
      </c>
      <c r="C571" s="174">
        <v>20</v>
      </c>
      <c r="D571" s="175">
        <v>0</v>
      </c>
      <c r="E571" s="176"/>
      <c r="F571" s="174">
        <v>1</v>
      </c>
      <c r="G571" s="174">
        <v>1</v>
      </c>
      <c r="H571" s="174">
        <v>4</v>
      </c>
      <c r="I571" s="174">
        <v>5000</v>
      </c>
      <c r="J571" s="174">
        <v>5100</v>
      </c>
      <c r="K571" s="174">
        <v>511</v>
      </c>
      <c r="L571" s="177">
        <v>1342</v>
      </c>
      <c r="M571" s="178">
        <v>0</v>
      </c>
      <c r="N571" s="179" t="s">
        <v>153</v>
      </c>
      <c r="O571" s="180">
        <v>0</v>
      </c>
      <c r="P571" s="180">
        <v>0</v>
      </c>
      <c r="Q571" s="181">
        <v>0</v>
      </c>
      <c r="R571" s="182" t="s">
        <v>98</v>
      </c>
      <c r="S571" s="183">
        <v>0</v>
      </c>
      <c r="T571" s="183">
        <v>0</v>
      </c>
      <c r="U571" s="180">
        <v>0</v>
      </c>
      <c r="V571" s="180">
        <v>0</v>
      </c>
      <c r="W571" s="183">
        <v>0</v>
      </c>
      <c r="X571" s="183">
        <v>0</v>
      </c>
      <c r="Y571" s="180">
        <v>0</v>
      </c>
      <c r="Z571" s="180">
        <v>0</v>
      </c>
      <c r="AA571" s="183">
        <v>0</v>
      </c>
      <c r="AB571" s="183">
        <v>0</v>
      </c>
      <c r="AC571" s="180">
        <f t="shared" si="336"/>
        <v>0</v>
      </c>
      <c r="AD571" s="180">
        <f t="shared" si="336"/>
        <v>0</v>
      </c>
      <c r="AE571" s="181">
        <f t="shared" si="340"/>
        <v>0</v>
      </c>
      <c r="AF571" s="180">
        <v>0</v>
      </c>
      <c r="AG571" s="180">
        <v>0</v>
      </c>
      <c r="AH571" s="181">
        <f t="shared" si="341"/>
        <v>0</v>
      </c>
      <c r="AI571" s="180">
        <v>0</v>
      </c>
      <c r="AJ571" s="180">
        <v>0</v>
      </c>
      <c r="AK571" s="181">
        <f t="shared" si="342"/>
        <v>0</v>
      </c>
      <c r="AL571" s="180">
        <v>0</v>
      </c>
      <c r="AM571" s="180">
        <v>0</v>
      </c>
      <c r="AN571" s="181">
        <f t="shared" si="343"/>
        <v>0</v>
      </c>
      <c r="AO571" s="180">
        <v>0</v>
      </c>
      <c r="AP571" s="180">
        <v>0</v>
      </c>
      <c r="AQ571" s="181">
        <f t="shared" si="344"/>
        <v>0</v>
      </c>
      <c r="AR571" s="180">
        <v>0</v>
      </c>
      <c r="AS571" s="180">
        <v>0</v>
      </c>
      <c r="AT571" s="181">
        <f t="shared" si="345"/>
        <v>0</v>
      </c>
      <c r="AU571" s="180">
        <f t="shared" si="337"/>
        <v>0</v>
      </c>
      <c r="AV571" s="180">
        <f t="shared" si="337"/>
        <v>0</v>
      </c>
      <c r="AW571" s="181">
        <f t="shared" si="346"/>
        <v>0</v>
      </c>
      <c r="AX571" s="183">
        <f t="shared" si="338"/>
        <v>0</v>
      </c>
      <c r="AY571" s="183">
        <f t="shared" si="338"/>
        <v>0</v>
      </c>
      <c r="AZ571" s="183"/>
      <c r="BA571" s="183"/>
      <c r="BB571" s="183"/>
      <c r="BC571" s="183"/>
      <c r="BD571" s="183">
        <f t="shared" si="339"/>
        <v>0</v>
      </c>
      <c r="BE571" s="183">
        <f t="shared" si="339"/>
        <v>0</v>
      </c>
    </row>
    <row r="572" spans="2:57" ht="15.75" hidden="1">
      <c r="B572" s="174">
        <v>2025</v>
      </c>
      <c r="C572" s="174">
        <v>20</v>
      </c>
      <c r="D572" s="175">
        <v>0</v>
      </c>
      <c r="E572" s="176"/>
      <c r="F572" s="174">
        <v>1</v>
      </c>
      <c r="G572" s="174">
        <v>1</v>
      </c>
      <c r="H572" s="174">
        <v>4</v>
      </c>
      <c r="I572" s="174">
        <v>5000</v>
      </c>
      <c r="J572" s="174">
        <v>5100</v>
      </c>
      <c r="K572" s="174">
        <v>511</v>
      </c>
      <c r="L572" s="177">
        <v>1357</v>
      </c>
      <c r="M572" s="178">
        <v>0</v>
      </c>
      <c r="N572" s="179" t="s">
        <v>426</v>
      </c>
      <c r="O572" s="180">
        <v>0</v>
      </c>
      <c r="P572" s="180">
        <v>0</v>
      </c>
      <c r="Q572" s="181">
        <v>0</v>
      </c>
      <c r="R572" s="182" t="s">
        <v>98</v>
      </c>
      <c r="S572" s="183">
        <v>0</v>
      </c>
      <c r="T572" s="183">
        <v>0</v>
      </c>
      <c r="U572" s="180">
        <v>0</v>
      </c>
      <c r="V572" s="180">
        <v>0</v>
      </c>
      <c r="W572" s="183">
        <v>0</v>
      </c>
      <c r="X572" s="183">
        <v>0</v>
      </c>
      <c r="Y572" s="180">
        <v>0</v>
      </c>
      <c r="Z572" s="180">
        <v>0</v>
      </c>
      <c r="AA572" s="183">
        <v>0</v>
      </c>
      <c r="AB572" s="183">
        <v>0</v>
      </c>
      <c r="AC572" s="180">
        <f t="shared" si="336"/>
        <v>0</v>
      </c>
      <c r="AD572" s="180">
        <f t="shared" si="336"/>
        <v>0</v>
      </c>
      <c r="AE572" s="181">
        <f t="shared" si="340"/>
        <v>0</v>
      </c>
      <c r="AF572" s="180">
        <v>0</v>
      </c>
      <c r="AG572" s="180">
        <v>0</v>
      </c>
      <c r="AH572" s="181">
        <f t="shared" si="341"/>
        <v>0</v>
      </c>
      <c r="AI572" s="180">
        <v>0</v>
      </c>
      <c r="AJ572" s="180">
        <v>0</v>
      </c>
      <c r="AK572" s="181">
        <f t="shared" si="342"/>
        <v>0</v>
      </c>
      <c r="AL572" s="180">
        <v>0</v>
      </c>
      <c r="AM572" s="180">
        <v>0</v>
      </c>
      <c r="AN572" s="181">
        <f t="shared" si="343"/>
        <v>0</v>
      </c>
      <c r="AO572" s="180">
        <v>0</v>
      </c>
      <c r="AP572" s="180">
        <v>0</v>
      </c>
      <c r="AQ572" s="181">
        <f t="shared" si="344"/>
        <v>0</v>
      </c>
      <c r="AR572" s="180">
        <v>0</v>
      </c>
      <c r="AS572" s="180">
        <v>0</v>
      </c>
      <c r="AT572" s="181">
        <f t="shared" si="345"/>
        <v>0</v>
      </c>
      <c r="AU572" s="180">
        <f t="shared" si="337"/>
        <v>0</v>
      </c>
      <c r="AV572" s="180">
        <f t="shared" si="337"/>
        <v>0</v>
      </c>
      <c r="AW572" s="181">
        <f t="shared" si="346"/>
        <v>0</v>
      </c>
      <c r="AX572" s="183">
        <f t="shared" si="338"/>
        <v>0</v>
      </c>
      <c r="AY572" s="183">
        <f t="shared" si="338"/>
        <v>0</v>
      </c>
      <c r="AZ572" s="183"/>
      <c r="BA572" s="183"/>
      <c r="BB572" s="183"/>
      <c r="BC572" s="183"/>
      <c r="BD572" s="183">
        <f t="shared" si="339"/>
        <v>0</v>
      </c>
      <c r="BE572" s="183">
        <f t="shared" si="339"/>
        <v>0</v>
      </c>
    </row>
    <row r="573" spans="2:57" ht="15.75" hidden="1">
      <c r="B573" s="174">
        <v>2025</v>
      </c>
      <c r="C573" s="174">
        <v>20</v>
      </c>
      <c r="D573" s="175">
        <v>0</v>
      </c>
      <c r="E573" s="176"/>
      <c r="F573" s="174">
        <v>1</v>
      </c>
      <c r="G573" s="174">
        <v>1</v>
      </c>
      <c r="H573" s="174">
        <v>4</v>
      </c>
      <c r="I573" s="174">
        <v>5000</v>
      </c>
      <c r="J573" s="174">
        <v>5100</v>
      </c>
      <c r="K573" s="174">
        <v>511</v>
      </c>
      <c r="L573" s="177">
        <v>985</v>
      </c>
      <c r="M573" s="178">
        <v>0</v>
      </c>
      <c r="N573" s="179" t="s">
        <v>427</v>
      </c>
      <c r="O573" s="180">
        <v>0</v>
      </c>
      <c r="P573" s="180">
        <v>0</v>
      </c>
      <c r="Q573" s="181">
        <v>0</v>
      </c>
      <c r="R573" s="182" t="s">
        <v>98</v>
      </c>
      <c r="S573" s="183">
        <v>0</v>
      </c>
      <c r="T573" s="183">
        <v>0</v>
      </c>
      <c r="U573" s="180">
        <v>0</v>
      </c>
      <c r="V573" s="180">
        <v>0</v>
      </c>
      <c r="W573" s="183">
        <v>0</v>
      </c>
      <c r="X573" s="183">
        <v>0</v>
      </c>
      <c r="Y573" s="180">
        <v>0</v>
      </c>
      <c r="Z573" s="180">
        <v>0</v>
      </c>
      <c r="AA573" s="183">
        <v>0</v>
      </c>
      <c r="AB573" s="183">
        <v>0</v>
      </c>
      <c r="AC573" s="180">
        <f t="shared" si="336"/>
        <v>0</v>
      </c>
      <c r="AD573" s="180">
        <f t="shared" si="336"/>
        <v>0</v>
      </c>
      <c r="AE573" s="181">
        <f t="shared" si="340"/>
        <v>0</v>
      </c>
      <c r="AF573" s="180">
        <v>0</v>
      </c>
      <c r="AG573" s="180">
        <v>0</v>
      </c>
      <c r="AH573" s="181">
        <f t="shared" si="341"/>
        <v>0</v>
      </c>
      <c r="AI573" s="180">
        <v>0</v>
      </c>
      <c r="AJ573" s="180">
        <v>0</v>
      </c>
      <c r="AK573" s="181">
        <f t="shared" si="342"/>
        <v>0</v>
      </c>
      <c r="AL573" s="180">
        <v>0</v>
      </c>
      <c r="AM573" s="180">
        <v>0</v>
      </c>
      <c r="AN573" s="181">
        <f t="shared" si="343"/>
        <v>0</v>
      </c>
      <c r="AO573" s="180">
        <v>0</v>
      </c>
      <c r="AP573" s="180">
        <v>0</v>
      </c>
      <c r="AQ573" s="181">
        <f t="shared" si="344"/>
        <v>0</v>
      </c>
      <c r="AR573" s="180">
        <v>0</v>
      </c>
      <c r="AS573" s="180">
        <v>0</v>
      </c>
      <c r="AT573" s="181">
        <f t="shared" si="345"/>
        <v>0</v>
      </c>
      <c r="AU573" s="180">
        <f t="shared" si="337"/>
        <v>0</v>
      </c>
      <c r="AV573" s="180">
        <f t="shared" si="337"/>
        <v>0</v>
      </c>
      <c r="AW573" s="181">
        <f t="shared" si="346"/>
        <v>0</v>
      </c>
      <c r="AX573" s="183">
        <f t="shared" si="338"/>
        <v>0</v>
      </c>
      <c r="AY573" s="183">
        <f t="shared" si="338"/>
        <v>0</v>
      </c>
      <c r="AZ573" s="183"/>
      <c r="BA573" s="183"/>
      <c r="BB573" s="183"/>
      <c r="BC573" s="183"/>
      <c r="BD573" s="183">
        <f t="shared" si="339"/>
        <v>0</v>
      </c>
      <c r="BE573" s="183">
        <f t="shared" si="339"/>
        <v>0</v>
      </c>
    </row>
    <row r="574" spans="2:57" ht="15.75" hidden="1">
      <c r="B574" s="163">
        <v>2025</v>
      </c>
      <c r="C574" s="163">
        <v>20</v>
      </c>
      <c r="D574" s="164"/>
      <c r="E574" s="165"/>
      <c r="F574" s="163">
        <v>1</v>
      </c>
      <c r="G574" s="163">
        <v>1</v>
      </c>
      <c r="H574" s="163">
        <v>4</v>
      </c>
      <c r="I574" s="163">
        <v>5000</v>
      </c>
      <c r="J574" s="163">
        <v>5100</v>
      </c>
      <c r="K574" s="163">
        <v>512</v>
      </c>
      <c r="L574" s="193"/>
      <c r="M574" s="201"/>
      <c r="N574" s="168" t="s">
        <v>428</v>
      </c>
      <c r="O574" s="169">
        <v>0</v>
      </c>
      <c r="P574" s="169">
        <v>0</v>
      </c>
      <c r="Q574" s="169">
        <v>0</v>
      </c>
      <c r="R574" s="163"/>
      <c r="S574" s="163"/>
      <c r="T574" s="166"/>
      <c r="U574" s="169">
        <f t="shared" ref="U574:AD574" si="347">SUM(U575:U579)</f>
        <v>0</v>
      </c>
      <c r="V574" s="169">
        <f t="shared" si="347"/>
        <v>0</v>
      </c>
      <c r="W574" s="173">
        <f t="shared" si="347"/>
        <v>0</v>
      </c>
      <c r="X574" s="173">
        <f t="shared" si="347"/>
        <v>0</v>
      </c>
      <c r="Y574" s="169">
        <f t="shared" si="347"/>
        <v>0</v>
      </c>
      <c r="Z574" s="169">
        <f t="shared" si="347"/>
        <v>0</v>
      </c>
      <c r="AA574" s="173">
        <f t="shared" si="347"/>
        <v>0</v>
      </c>
      <c r="AB574" s="173">
        <f t="shared" si="347"/>
        <v>0</v>
      </c>
      <c r="AC574" s="169">
        <f t="shared" si="347"/>
        <v>0</v>
      </c>
      <c r="AD574" s="169">
        <f t="shared" si="347"/>
        <v>0</v>
      </c>
      <c r="AE574" s="169">
        <f t="shared" si="340"/>
        <v>0</v>
      </c>
      <c r="AF574" s="169">
        <f>SUM(AF575:AF579)</f>
        <v>0</v>
      </c>
      <c r="AG574" s="169">
        <f>SUM(AG575:AG579)</f>
        <v>0</v>
      </c>
      <c r="AH574" s="169">
        <f t="shared" si="341"/>
        <v>0</v>
      </c>
      <c r="AI574" s="169">
        <f>SUM(AI575:AI579)</f>
        <v>0</v>
      </c>
      <c r="AJ574" s="169">
        <f>SUM(AJ575:AJ579)</f>
        <v>0</v>
      </c>
      <c r="AK574" s="169">
        <f t="shared" si="342"/>
        <v>0</v>
      </c>
      <c r="AL574" s="169">
        <f>SUM(AL575:AL579)</f>
        <v>0</v>
      </c>
      <c r="AM574" s="169">
        <f>SUM(AM575:AM579)</f>
        <v>0</v>
      </c>
      <c r="AN574" s="169">
        <f t="shared" si="343"/>
        <v>0</v>
      </c>
      <c r="AO574" s="169">
        <f>SUM(AO575:AO579)</f>
        <v>0</v>
      </c>
      <c r="AP574" s="169">
        <f>SUM(AP575:AP579)</f>
        <v>0</v>
      </c>
      <c r="AQ574" s="169">
        <f t="shared" si="344"/>
        <v>0</v>
      </c>
      <c r="AR574" s="169">
        <f>SUM(AR575:AR579)</f>
        <v>0</v>
      </c>
      <c r="AS574" s="169">
        <f>SUM(AS575:AS579)</f>
        <v>0</v>
      </c>
      <c r="AT574" s="169">
        <f t="shared" si="345"/>
        <v>0</v>
      </c>
      <c r="AU574" s="169">
        <f>SUM(AU575:AU579)</f>
        <v>0</v>
      </c>
      <c r="AV574" s="169">
        <f>SUM(AV575:AV579)</f>
        <v>0</v>
      </c>
      <c r="AW574" s="169">
        <f t="shared" si="346"/>
        <v>0</v>
      </c>
      <c r="AX574" s="163"/>
      <c r="AY574" s="166"/>
      <c r="AZ574" s="163"/>
      <c r="BA574" s="166"/>
      <c r="BB574" s="163"/>
      <c r="BC574" s="166"/>
      <c r="BD574" s="163"/>
      <c r="BE574" s="166"/>
    </row>
    <row r="575" spans="2:57" ht="15.75" hidden="1">
      <c r="B575" s="174">
        <v>2025</v>
      </c>
      <c r="C575" s="174">
        <v>20</v>
      </c>
      <c r="D575" s="175">
        <v>0</v>
      </c>
      <c r="E575" s="176"/>
      <c r="F575" s="174">
        <v>1</v>
      </c>
      <c r="G575" s="174">
        <v>1</v>
      </c>
      <c r="H575" s="174">
        <v>4</v>
      </c>
      <c r="I575" s="174">
        <v>5000</v>
      </c>
      <c r="J575" s="174">
        <v>5100</v>
      </c>
      <c r="K575" s="174">
        <v>512</v>
      </c>
      <c r="L575" s="177">
        <v>322</v>
      </c>
      <c r="M575" s="178">
        <v>0</v>
      </c>
      <c r="N575" s="179" t="s">
        <v>429</v>
      </c>
      <c r="O575" s="180">
        <v>0</v>
      </c>
      <c r="P575" s="180">
        <v>0</v>
      </c>
      <c r="Q575" s="181">
        <v>0</v>
      </c>
      <c r="R575" s="182" t="s">
        <v>98</v>
      </c>
      <c r="S575" s="183">
        <v>0</v>
      </c>
      <c r="T575" s="183">
        <v>0</v>
      </c>
      <c r="U575" s="180">
        <v>0</v>
      </c>
      <c r="V575" s="180">
        <v>0</v>
      </c>
      <c r="W575" s="183">
        <v>0</v>
      </c>
      <c r="X575" s="183">
        <v>0</v>
      </c>
      <c r="Y575" s="180">
        <v>0</v>
      </c>
      <c r="Z575" s="180">
        <v>0</v>
      </c>
      <c r="AA575" s="183">
        <v>0</v>
      </c>
      <c r="AB575" s="183">
        <v>0</v>
      </c>
      <c r="AC575" s="180">
        <f t="shared" ref="AC575:AD579" si="348">+O575+U575-Y575</f>
        <v>0</v>
      </c>
      <c r="AD575" s="180">
        <f t="shared" si="348"/>
        <v>0</v>
      </c>
      <c r="AE575" s="181">
        <f t="shared" si="340"/>
        <v>0</v>
      </c>
      <c r="AF575" s="180">
        <v>0</v>
      </c>
      <c r="AG575" s="180">
        <v>0</v>
      </c>
      <c r="AH575" s="181">
        <f t="shared" si="341"/>
        <v>0</v>
      </c>
      <c r="AI575" s="180">
        <v>0</v>
      </c>
      <c r="AJ575" s="180">
        <v>0</v>
      </c>
      <c r="AK575" s="181">
        <f t="shared" si="342"/>
        <v>0</v>
      </c>
      <c r="AL575" s="180">
        <v>0</v>
      </c>
      <c r="AM575" s="180">
        <v>0</v>
      </c>
      <c r="AN575" s="181">
        <f t="shared" si="343"/>
        <v>0</v>
      </c>
      <c r="AO575" s="180">
        <v>0</v>
      </c>
      <c r="AP575" s="180">
        <v>0</v>
      </c>
      <c r="AQ575" s="181">
        <f t="shared" si="344"/>
        <v>0</v>
      </c>
      <c r="AR575" s="180">
        <v>0</v>
      </c>
      <c r="AS575" s="180">
        <v>0</v>
      </c>
      <c r="AT575" s="181">
        <f t="shared" si="345"/>
        <v>0</v>
      </c>
      <c r="AU575" s="180">
        <f t="shared" ref="AU575:AV579" si="349">+AC575-AF575-AI575-AL575-AO575-AR575</f>
        <v>0</v>
      </c>
      <c r="AV575" s="180">
        <f t="shared" si="349"/>
        <v>0</v>
      </c>
      <c r="AW575" s="181">
        <f t="shared" si="346"/>
        <v>0</v>
      </c>
      <c r="AX575" s="183">
        <f t="shared" ref="AX575:AY579" si="350">+S575+W575-AA575</f>
        <v>0</v>
      </c>
      <c r="AY575" s="183">
        <f t="shared" si="350"/>
        <v>0</v>
      </c>
      <c r="AZ575" s="183"/>
      <c r="BA575" s="183"/>
      <c r="BB575" s="183"/>
      <c r="BC575" s="183"/>
      <c r="BD575" s="183">
        <f t="shared" ref="BD575:BE579" si="351">+AX575-AZ575-BB575</f>
        <v>0</v>
      </c>
      <c r="BE575" s="183">
        <f t="shared" si="351"/>
        <v>0</v>
      </c>
    </row>
    <row r="576" spans="2:57" ht="15.75" hidden="1">
      <c r="B576" s="174">
        <v>2025</v>
      </c>
      <c r="C576" s="174">
        <v>20</v>
      </c>
      <c r="D576" s="175">
        <v>0</v>
      </c>
      <c r="E576" s="176"/>
      <c r="F576" s="174">
        <v>1</v>
      </c>
      <c r="G576" s="174">
        <v>1</v>
      </c>
      <c r="H576" s="174">
        <v>4</v>
      </c>
      <c r="I576" s="174">
        <v>5000</v>
      </c>
      <c r="J576" s="174">
        <v>5100</v>
      </c>
      <c r="K576" s="174">
        <v>512</v>
      </c>
      <c r="L576" s="177">
        <v>875</v>
      </c>
      <c r="M576" s="178">
        <v>0</v>
      </c>
      <c r="N576" s="179" t="s">
        <v>430</v>
      </c>
      <c r="O576" s="180">
        <v>0</v>
      </c>
      <c r="P576" s="180">
        <v>0</v>
      </c>
      <c r="Q576" s="181">
        <v>0</v>
      </c>
      <c r="R576" s="182" t="s">
        <v>98</v>
      </c>
      <c r="S576" s="183">
        <v>0</v>
      </c>
      <c r="T576" s="183">
        <v>0</v>
      </c>
      <c r="U576" s="180">
        <v>0</v>
      </c>
      <c r="V576" s="180">
        <v>0</v>
      </c>
      <c r="W576" s="183">
        <v>0</v>
      </c>
      <c r="X576" s="183">
        <v>0</v>
      </c>
      <c r="Y576" s="180">
        <v>0</v>
      </c>
      <c r="Z576" s="180">
        <v>0</v>
      </c>
      <c r="AA576" s="183">
        <v>0</v>
      </c>
      <c r="AB576" s="183">
        <v>0</v>
      </c>
      <c r="AC576" s="180">
        <f t="shared" si="348"/>
        <v>0</v>
      </c>
      <c r="AD576" s="180">
        <f t="shared" si="348"/>
        <v>0</v>
      </c>
      <c r="AE576" s="181">
        <f t="shared" si="340"/>
        <v>0</v>
      </c>
      <c r="AF576" s="180">
        <v>0</v>
      </c>
      <c r="AG576" s="180">
        <v>0</v>
      </c>
      <c r="AH576" s="181">
        <f t="shared" si="341"/>
        <v>0</v>
      </c>
      <c r="AI576" s="180">
        <v>0</v>
      </c>
      <c r="AJ576" s="180">
        <v>0</v>
      </c>
      <c r="AK576" s="181">
        <f t="shared" si="342"/>
        <v>0</v>
      </c>
      <c r="AL576" s="180">
        <v>0</v>
      </c>
      <c r="AM576" s="180">
        <v>0</v>
      </c>
      <c r="AN576" s="181">
        <f t="shared" si="343"/>
        <v>0</v>
      </c>
      <c r="AO576" s="180">
        <v>0</v>
      </c>
      <c r="AP576" s="180">
        <v>0</v>
      </c>
      <c r="AQ576" s="181">
        <f t="shared" si="344"/>
        <v>0</v>
      </c>
      <c r="AR576" s="180">
        <v>0</v>
      </c>
      <c r="AS576" s="180">
        <v>0</v>
      </c>
      <c r="AT576" s="181">
        <f t="shared" si="345"/>
        <v>0</v>
      </c>
      <c r="AU576" s="180">
        <f t="shared" si="349"/>
        <v>0</v>
      </c>
      <c r="AV576" s="180">
        <f t="shared" si="349"/>
        <v>0</v>
      </c>
      <c r="AW576" s="181">
        <f t="shared" si="346"/>
        <v>0</v>
      </c>
      <c r="AX576" s="183">
        <f t="shared" si="350"/>
        <v>0</v>
      </c>
      <c r="AY576" s="183">
        <f t="shared" si="350"/>
        <v>0</v>
      </c>
      <c r="AZ576" s="183"/>
      <c r="BA576" s="183"/>
      <c r="BB576" s="183"/>
      <c r="BC576" s="183"/>
      <c r="BD576" s="183">
        <f t="shared" si="351"/>
        <v>0</v>
      </c>
      <c r="BE576" s="183">
        <f t="shared" si="351"/>
        <v>0</v>
      </c>
    </row>
    <row r="577" spans="2:57" ht="15.75" hidden="1">
      <c r="B577" s="174">
        <v>2025</v>
      </c>
      <c r="C577" s="174">
        <v>20</v>
      </c>
      <c r="D577" s="175">
        <v>0</v>
      </c>
      <c r="E577" s="176"/>
      <c r="F577" s="174">
        <v>1</v>
      </c>
      <c r="G577" s="174">
        <v>1</v>
      </c>
      <c r="H577" s="174">
        <v>4</v>
      </c>
      <c r="I577" s="174">
        <v>5000</v>
      </c>
      <c r="J577" s="174">
        <v>5100</v>
      </c>
      <c r="K577" s="174">
        <v>512</v>
      </c>
      <c r="L577" s="177">
        <v>1138</v>
      </c>
      <c r="M577" s="178">
        <v>0</v>
      </c>
      <c r="N577" s="179" t="s">
        <v>431</v>
      </c>
      <c r="O577" s="180">
        <v>0</v>
      </c>
      <c r="P577" s="180">
        <v>0</v>
      </c>
      <c r="Q577" s="181">
        <v>0</v>
      </c>
      <c r="R577" s="182" t="s">
        <v>98</v>
      </c>
      <c r="S577" s="183">
        <v>0</v>
      </c>
      <c r="T577" s="183">
        <v>0</v>
      </c>
      <c r="U577" s="180">
        <v>0</v>
      </c>
      <c r="V577" s="180">
        <v>0</v>
      </c>
      <c r="W577" s="183">
        <v>0</v>
      </c>
      <c r="X577" s="183">
        <v>0</v>
      </c>
      <c r="Y577" s="180">
        <v>0</v>
      </c>
      <c r="Z577" s="180">
        <v>0</v>
      </c>
      <c r="AA577" s="183">
        <v>0</v>
      </c>
      <c r="AB577" s="183">
        <v>0</v>
      </c>
      <c r="AC577" s="180">
        <f t="shared" si="348"/>
        <v>0</v>
      </c>
      <c r="AD577" s="180">
        <f t="shared" si="348"/>
        <v>0</v>
      </c>
      <c r="AE577" s="181">
        <f t="shared" si="340"/>
        <v>0</v>
      </c>
      <c r="AF577" s="180">
        <v>0</v>
      </c>
      <c r="AG577" s="180">
        <v>0</v>
      </c>
      <c r="AH577" s="181">
        <f t="shared" si="341"/>
        <v>0</v>
      </c>
      <c r="AI577" s="180">
        <v>0</v>
      </c>
      <c r="AJ577" s="180">
        <v>0</v>
      </c>
      <c r="AK577" s="181">
        <f t="shared" si="342"/>
        <v>0</v>
      </c>
      <c r="AL577" s="180">
        <v>0</v>
      </c>
      <c r="AM577" s="180">
        <v>0</v>
      </c>
      <c r="AN577" s="181">
        <f t="shared" si="343"/>
        <v>0</v>
      </c>
      <c r="AO577" s="180">
        <v>0</v>
      </c>
      <c r="AP577" s="180">
        <v>0</v>
      </c>
      <c r="AQ577" s="181">
        <f t="shared" si="344"/>
        <v>0</v>
      </c>
      <c r="AR577" s="180">
        <v>0</v>
      </c>
      <c r="AS577" s="180">
        <v>0</v>
      </c>
      <c r="AT577" s="181">
        <f t="shared" si="345"/>
        <v>0</v>
      </c>
      <c r="AU577" s="180">
        <f t="shared" si="349"/>
        <v>0</v>
      </c>
      <c r="AV577" s="180">
        <f t="shared" si="349"/>
        <v>0</v>
      </c>
      <c r="AW577" s="181">
        <f t="shared" si="346"/>
        <v>0</v>
      </c>
      <c r="AX577" s="183">
        <f t="shared" si="350"/>
        <v>0</v>
      </c>
      <c r="AY577" s="183">
        <f t="shared" si="350"/>
        <v>0</v>
      </c>
      <c r="AZ577" s="183"/>
      <c r="BA577" s="183"/>
      <c r="BB577" s="183"/>
      <c r="BC577" s="183"/>
      <c r="BD577" s="183">
        <f t="shared" si="351"/>
        <v>0</v>
      </c>
      <c r="BE577" s="183">
        <f t="shared" si="351"/>
        <v>0</v>
      </c>
    </row>
    <row r="578" spans="2:57" ht="15.75" hidden="1">
      <c r="B578" s="174">
        <v>2025</v>
      </c>
      <c r="C578" s="174">
        <v>20</v>
      </c>
      <c r="D578" s="175">
        <v>0</v>
      </c>
      <c r="E578" s="176"/>
      <c r="F578" s="174">
        <v>1</v>
      </c>
      <c r="G578" s="174">
        <v>1</v>
      </c>
      <c r="H578" s="174">
        <v>4</v>
      </c>
      <c r="I578" s="174">
        <v>5000</v>
      </c>
      <c r="J578" s="174">
        <v>5100</v>
      </c>
      <c r="K578" s="174">
        <v>512</v>
      </c>
      <c r="L578" s="177">
        <v>1356</v>
      </c>
      <c r="M578" s="178">
        <v>0</v>
      </c>
      <c r="N578" s="179" t="s">
        <v>432</v>
      </c>
      <c r="O578" s="180">
        <v>0</v>
      </c>
      <c r="P578" s="180">
        <v>0</v>
      </c>
      <c r="Q578" s="181">
        <v>0</v>
      </c>
      <c r="R578" s="182" t="s">
        <v>98</v>
      </c>
      <c r="S578" s="183">
        <v>0</v>
      </c>
      <c r="T578" s="183">
        <v>0</v>
      </c>
      <c r="U578" s="180">
        <v>0</v>
      </c>
      <c r="V578" s="180">
        <v>0</v>
      </c>
      <c r="W578" s="183">
        <v>0</v>
      </c>
      <c r="X578" s="183">
        <v>0</v>
      </c>
      <c r="Y578" s="180">
        <v>0</v>
      </c>
      <c r="Z578" s="180">
        <v>0</v>
      </c>
      <c r="AA578" s="183">
        <v>0</v>
      </c>
      <c r="AB578" s="183">
        <v>0</v>
      </c>
      <c r="AC578" s="180">
        <f t="shared" si="348"/>
        <v>0</v>
      </c>
      <c r="AD578" s="180">
        <f t="shared" si="348"/>
        <v>0</v>
      </c>
      <c r="AE578" s="181">
        <f t="shared" si="340"/>
        <v>0</v>
      </c>
      <c r="AF578" s="180">
        <v>0</v>
      </c>
      <c r="AG578" s="180">
        <v>0</v>
      </c>
      <c r="AH578" s="181">
        <f t="shared" si="341"/>
        <v>0</v>
      </c>
      <c r="AI578" s="180">
        <v>0</v>
      </c>
      <c r="AJ578" s="180">
        <v>0</v>
      </c>
      <c r="AK578" s="181">
        <f t="shared" si="342"/>
        <v>0</v>
      </c>
      <c r="AL578" s="180">
        <v>0</v>
      </c>
      <c r="AM578" s="180">
        <v>0</v>
      </c>
      <c r="AN578" s="181">
        <f t="shared" si="343"/>
        <v>0</v>
      </c>
      <c r="AO578" s="180">
        <v>0</v>
      </c>
      <c r="AP578" s="180">
        <v>0</v>
      </c>
      <c r="AQ578" s="181">
        <f t="shared" si="344"/>
        <v>0</v>
      </c>
      <c r="AR578" s="180">
        <v>0</v>
      </c>
      <c r="AS578" s="180">
        <v>0</v>
      </c>
      <c r="AT578" s="181">
        <f t="shared" si="345"/>
        <v>0</v>
      </c>
      <c r="AU578" s="180">
        <f t="shared" si="349"/>
        <v>0</v>
      </c>
      <c r="AV578" s="180">
        <f t="shared" si="349"/>
        <v>0</v>
      </c>
      <c r="AW578" s="181">
        <f t="shared" si="346"/>
        <v>0</v>
      </c>
      <c r="AX578" s="183">
        <f t="shared" si="350"/>
        <v>0</v>
      </c>
      <c r="AY578" s="183">
        <f t="shared" si="350"/>
        <v>0</v>
      </c>
      <c r="AZ578" s="183"/>
      <c r="BA578" s="183"/>
      <c r="BB578" s="183"/>
      <c r="BC578" s="183"/>
      <c r="BD578" s="183">
        <f t="shared" si="351"/>
        <v>0</v>
      </c>
      <c r="BE578" s="183">
        <f t="shared" si="351"/>
        <v>0</v>
      </c>
    </row>
    <row r="579" spans="2:57" ht="15.75" hidden="1">
      <c r="B579" s="174">
        <v>2025</v>
      </c>
      <c r="C579" s="174">
        <v>20</v>
      </c>
      <c r="D579" s="175">
        <v>0</v>
      </c>
      <c r="E579" s="176"/>
      <c r="F579" s="174">
        <v>1</v>
      </c>
      <c r="G579" s="174">
        <v>1</v>
      </c>
      <c r="H579" s="174">
        <v>4</v>
      </c>
      <c r="I579" s="174">
        <v>5000</v>
      </c>
      <c r="J579" s="174">
        <v>5100</v>
      </c>
      <c r="K579" s="174">
        <v>512</v>
      </c>
      <c r="L579" s="177">
        <v>1225</v>
      </c>
      <c r="M579" s="178">
        <v>0</v>
      </c>
      <c r="N579" s="179" t="s">
        <v>433</v>
      </c>
      <c r="O579" s="180">
        <v>0</v>
      </c>
      <c r="P579" s="180">
        <v>0</v>
      </c>
      <c r="Q579" s="181">
        <v>0</v>
      </c>
      <c r="R579" s="182" t="s">
        <v>98</v>
      </c>
      <c r="S579" s="183">
        <v>0</v>
      </c>
      <c r="T579" s="183">
        <v>0</v>
      </c>
      <c r="U579" s="180">
        <v>0</v>
      </c>
      <c r="V579" s="180">
        <v>0</v>
      </c>
      <c r="W579" s="183">
        <v>0</v>
      </c>
      <c r="X579" s="183">
        <v>0</v>
      </c>
      <c r="Y579" s="180">
        <v>0</v>
      </c>
      <c r="Z579" s="180">
        <v>0</v>
      </c>
      <c r="AA579" s="183">
        <v>0</v>
      </c>
      <c r="AB579" s="183">
        <v>0</v>
      </c>
      <c r="AC579" s="180">
        <f t="shared" si="348"/>
        <v>0</v>
      </c>
      <c r="AD579" s="180">
        <f t="shared" si="348"/>
        <v>0</v>
      </c>
      <c r="AE579" s="181">
        <f t="shared" si="340"/>
        <v>0</v>
      </c>
      <c r="AF579" s="180">
        <v>0</v>
      </c>
      <c r="AG579" s="180">
        <v>0</v>
      </c>
      <c r="AH579" s="181">
        <f t="shared" si="341"/>
        <v>0</v>
      </c>
      <c r="AI579" s="180">
        <v>0</v>
      </c>
      <c r="AJ579" s="180">
        <v>0</v>
      </c>
      <c r="AK579" s="181">
        <f t="shared" si="342"/>
        <v>0</v>
      </c>
      <c r="AL579" s="180">
        <v>0</v>
      </c>
      <c r="AM579" s="180">
        <v>0</v>
      </c>
      <c r="AN579" s="181">
        <f t="shared" si="343"/>
        <v>0</v>
      </c>
      <c r="AO579" s="180">
        <v>0</v>
      </c>
      <c r="AP579" s="180">
        <v>0</v>
      </c>
      <c r="AQ579" s="181">
        <f t="shared" si="344"/>
        <v>0</v>
      </c>
      <c r="AR579" s="180">
        <v>0</v>
      </c>
      <c r="AS579" s="180">
        <v>0</v>
      </c>
      <c r="AT579" s="181">
        <f t="shared" si="345"/>
        <v>0</v>
      </c>
      <c r="AU579" s="180">
        <f t="shared" si="349"/>
        <v>0</v>
      </c>
      <c r="AV579" s="180">
        <f t="shared" si="349"/>
        <v>0</v>
      </c>
      <c r="AW579" s="181">
        <f t="shared" si="346"/>
        <v>0</v>
      </c>
      <c r="AX579" s="183">
        <f t="shared" si="350"/>
        <v>0</v>
      </c>
      <c r="AY579" s="183">
        <f t="shared" si="350"/>
        <v>0</v>
      </c>
      <c r="AZ579" s="183"/>
      <c r="BA579" s="183"/>
      <c r="BB579" s="183"/>
      <c r="BC579" s="183"/>
      <c r="BD579" s="183">
        <f t="shared" si="351"/>
        <v>0</v>
      </c>
      <c r="BE579" s="183">
        <f t="shared" si="351"/>
        <v>0</v>
      </c>
    </row>
    <row r="580" spans="2:57" ht="15.75" hidden="1">
      <c r="B580" s="163">
        <v>2025</v>
      </c>
      <c r="C580" s="163">
        <v>20</v>
      </c>
      <c r="D580" s="164"/>
      <c r="E580" s="165"/>
      <c r="F580" s="163">
        <v>1</v>
      </c>
      <c r="G580" s="163">
        <v>1</v>
      </c>
      <c r="H580" s="163">
        <v>4</v>
      </c>
      <c r="I580" s="163">
        <v>5000</v>
      </c>
      <c r="J580" s="163">
        <v>5100</v>
      </c>
      <c r="K580" s="163">
        <v>515</v>
      </c>
      <c r="L580" s="193" t="s">
        <v>44</v>
      </c>
      <c r="M580" s="201"/>
      <c r="N580" s="168" t="s">
        <v>155</v>
      </c>
      <c r="O580" s="169">
        <v>0</v>
      </c>
      <c r="P580" s="169">
        <v>0</v>
      </c>
      <c r="Q580" s="169">
        <v>0</v>
      </c>
      <c r="R580" s="163"/>
      <c r="S580" s="163"/>
      <c r="T580" s="166"/>
      <c r="U580" s="169">
        <f t="shared" ref="U580:AD580" si="352">SUM(U581:U594)</f>
        <v>0</v>
      </c>
      <c r="V580" s="169">
        <f t="shared" si="352"/>
        <v>0</v>
      </c>
      <c r="W580" s="173">
        <f t="shared" si="352"/>
        <v>0</v>
      </c>
      <c r="X580" s="173">
        <f t="shared" si="352"/>
        <v>0</v>
      </c>
      <c r="Y580" s="169">
        <f t="shared" si="352"/>
        <v>0</v>
      </c>
      <c r="Z580" s="169">
        <f t="shared" si="352"/>
        <v>0</v>
      </c>
      <c r="AA580" s="173">
        <f t="shared" si="352"/>
        <v>0</v>
      </c>
      <c r="AB580" s="173">
        <f t="shared" si="352"/>
        <v>0</v>
      </c>
      <c r="AC580" s="169">
        <f t="shared" si="352"/>
        <v>0</v>
      </c>
      <c r="AD580" s="169">
        <f t="shared" si="352"/>
        <v>0</v>
      </c>
      <c r="AE580" s="169">
        <f t="shared" si="340"/>
        <v>0</v>
      </c>
      <c r="AF580" s="169">
        <f>SUM(AF581:AF594)</f>
        <v>0</v>
      </c>
      <c r="AG580" s="169">
        <f>SUM(AG581:AG594)</f>
        <v>0</v>
      </c>
      <c r="AH580" s="169">
        <f t="shared" si="341"/>
        <v>0</v>
      </c>
      <c r="AI580" s="169">
        <f>SUM(AI581:AI594)</f>
        <v>0</v>
      </c>
      <c r="AJ580" s="169">
        <f>SUM(AJ581:AJ594)</f>
        <v>0</v>
      </c>
      <c r="AK580" s="169">
        <f t="shared" si="342"/>
        <v>0</v>
      </c>
      <c r="AL580" s="169">
        <f>SUM(AL581:AL594)</f>
        <v>0</v>
      </c>
      <c r="AM580" s="169">
        <f>SUM(AM581:AM594)</f>
        <v>0</v>
      </c>
      <c r="AN580" s="169">
        <f t="shared" si="343"/>
        <v>0</v>
      </c>
      <c r="AO580" s="169">
        <f>SUM(AO581:AO594)</f>
        <v>0</v>
      </c>
      <c r="AP580" s="169">
        <f>SUM(AP581:AP594)</f>
        <v>0</v>
      </c>
      <c r="AQ580" s="169">
        <f t="shared" si="344"/>
        <v>0</v>
      </c>
      <c r="AR580" s="169">
        <f>SUM(AR581:AR594)</f>
        <v>0</v>
      </c>
      <c r="AS580" s="169">
        <f>SUM(AS581:AS594)</f>
        <v>0</v>
      </c>
      <c r="AT580" s="169">
        <f t="shared" si="345"/>
        <v>0</v>
      </c>
      <c r="AU580" s="169">
        <f>SUM(AU581:AU594)</f>
        <v>0</v>
      </c>
      <c r="AV580" s="169">
        <f>SUM(AV581:AV594)</f>
        <v>0</v>
      </c>
      <c r="AW580" s="169">
        <f t="shared" si="346"/>
        <v>0</v>
      </c>
      <c r="AX580" s="163"/>
      <c r="AY580" s="166"/>
      <c r="AZ580" s="163"/>
      <c r="BA580" s="166"/>
      <c r="BB580" s="163"/>
      <c r="BC580" s="166"/>
      <c r="BD580" s="163"/>
      <c r="BE580" s="166"/>
    </row>
    <row r="581" spans="2:57" ht="15.75" hidden="1">
      <c r="B581" s="174">
        <v>2025</v>
      </c>
      <c r="C581" s="174">
        <v>20</v>
      </c>
      <c r="D581" s="175">
        <v>0</v>
      </c>
      <c r="E581" s="176"/>
      <c r="F581" s="174">
        <v>1</v>
      </c>
      <c r="G581" s="174">
        <v>1</v>
      </c>
      <c r="H581" s="174">
        <v>4</v>
      </c>
      <c r="I581" s="174">
        <v>5000</v>
      </c>
      <c r="J581" s="174">
        <v>5100</v>
      </c>
      <c r="K581" s="174">
        <v>515</v>
      </c>
      <c r="L581" s="177">
        <v>5</v>
      </c>
      <c r="M581" s="178">
        <v>0</v>
      </c>
      <c r="N581" s="179" t="s">
        <v>434</v>
      </c>
      <c r="O581" s="180">
        <v>0</v>
      </c>
      <c r="P581" s="180">
        <v>0</v>
      </c>
      <c r="Q581" s="181">
        <v>0</v>
      </c>
      <c r="R581" s="182" t="s">
        <v>98</v>
      </c>
      <c r="S581" s="183">
        <v>0</v>
      </c>
      <c r="T581" s="183">
        <v>0</v>
      </c>
      <c r="U581" s="180">
        <v>0</v>
      </c>
      <c r="V581" s="180">
        <v>0</v>
      </c>
      <c r="W581" s="183">
        <v>0</v>
      </c>
      <c r="X581" s="183">
        <v>0</v>
      </c>
      <c r="Y581" s="180">
        <v>0</v>
      </c>
      <c r="Z581" s="180">
        <v>0</v>
      </c>
      <c r="AA581" s="183">
        <v>0</v>
      </c>
      <c r="AB581" s="183">
        <v>0</v>
      </c>
      <c r="AC581" s="180">
        <f t="shared" ref="AC581:AD594" si="353">+O581+U581-Y581</f>
        <v>0</v>
      </c>
      <c r="AD581" s="180">
        <f t="shared" si="353"/>
        <v>0</v>
      </c>
      <c r="AE581" s="181">
        <f t="shared" si="340"/>
        <v>0</v>
      </c>
      <c r="AF581" s="180">
        <v>0</v>
      </c>
      <c r="AG581" s="180">
        <v>0</v>
      </c>
      <c r="AH581" s="181">
        <f t="shared" si="341"/>
        <v>0</v>
      </c>
      <c r="AI581" s="180">
        <v>0</v>
      </c>
      <c r="AJ581" s="180">
        <v>0</v>
      </c>
      <c r="AK581" s="181">
        <f t="shared" si="342"/>
        <v>0</v>
      </c>
      <c r="AL581" s="180">
        <v>0</v>
      </c>
      <c r="AM581" s="180">
        <v>0</v>
      </c>
      <c r="AN581" s="181">
        <f t="shared" si="343"/>
        <v>0</v>
      </c>
      <c r="AO581" s="180">
        <v>0</v>
      </c>
      <c r="AP581" s="180">
        <v>0</v>
      </c>
      <c r="AQ581" s="181">
        <f t="shared" si="344"/>
        <v>0</v>
      </c>
      <c r="AR581" s="180">
        <v>0</v>
      </c>
      <c r="AS581" s="180">
        <v>0</v>
      </c>
      <c r="AT581" s="181">
        <f t="shared" si="345"/>
        <v>0</v>
      </c>
      <c r="AU581" s="180">
        <f t="shared" ref="AU581:AV594" si="354">+AC581-AF581-AI581-AL581-AO581-AR581</f>
        <v>0</v>
      </c>
      <c r="AV581" s="180">
        <f t="shared" si="354"/>
        <v>0</v>
      </c>
      <c r="AW581" s="181">
        <f t="shared" si="346"/>
        <v>0</v>
      </c>
      <c r="AX581" s="183">
        <f t="shared" ref="AX581:AY594" si="355">+S581+W581-AA581</f>
        <v>0</v>
      </c>
      <c r="AY581" s="183">
        <f t="shared" si="355"/>
        <v>0</v>
      </c>
      <c r="AZ581" s="183"/>
      <c r="BA581" s="183"/>
      <c r="BB581" s="183"/>
      <c r="BC581" s="183"/>
      <c r="BD581" s="183">
        <f t="shared" ref="BD581:BE594" si="356">+AX581-AZ581-BB581</f>
        <v>0</v>
      </c>
      <c r="BE581" s="183">
        <f t="shared" si="356"/>
        <v>0</v>
      </c>
    </row>
    <row r="582" spans="2:57" ht="30" hidden="1">
      <c r="B582" s="174">
        <v>2025</v>
      </c>
      <c r="C582" s="174">
        <v>20</v>
      </c>
      <c r="D582" s="175">
        <v>0</v>
      </c>
      <c r="E582" s="176"/>
      <c r="F582" s="174">
        <v>1</v>
      </c>
      <c r="G582" s="174">
        <v>1</v>
      </c>
      <c r="H582" s="174">
        <v>4</v>
      </c>
      <c r="I582" s="174">
        <v>5000</v>
      </c>
      <c r="J582" s="174">
        <v>5100</v>
      </c>
      <c r="K582" s="174">
        <v>515</v>
      </c>
      <c r="L582" s="177">
        <v>339</v>
      </c>
      <c r="M582" s="178">
        <v>0</v>
      </c>
      <c r="N582" s="179" t="s">
        <v>435</v>
      </c>
      <c r="O582" s="180">
        <v>0</v>
      </c>
      <c r="P582" s="180">
        <v>0</v>
      </c>
      <c r="Q582" s="181">
        <v>0</v>
      </c>
      <c r="R582" s="182" t="s">
        <v>98</v>
      </c>
      <c r="S582" s="183">
        <v>0</v>
      </c>
      <c r="T582" s="183">
        <v>0</v>
      </c>
      <c r="U582" s="180">
        <v>0</v>
      </c>
      <c r="V582" s="180">
        <v>0</v>
      </c>
      <c r="W582" s="183">
        <v>0</v>
      </c>
      <c r="X582" s="183">
        <v>0</v>
      </c>
      <c r="Y582" s="180">
        <v>0</v>
      </c>
      <c r="Z582" s="180">
        <v>0</v>
      </c>
      <c r="AA582" s="183">
        <v>0</v>
      </c>
      <c r="AB582" s="183">
        <v>0</v>
      </c>
      <c r="AC582" s="180">
        <f t="shared" si="353"/>
        <v>0</v>
      </c>
      <c r="AD582" s="180">
        <f t="shared" si="353"/>
        <v>0</v>
      </c>
      <c r="AE582" s="181">
        <f t="shared" si="340"/>
        <v>0</v>
      </c>
      <c r="AF582" s="180">
        <v>0</v>
      </c>
      <c r="AG582" s="180">
        <v>0</v>
      </c>
      <c r="AH582" s="181">
        <f t="shared" si="341"/>
        <v>0</v>
      </c>
      <c r="AI582" s="180">
        <v>0</v>
      </c>
      <c r="AJ582" s="180">
        <v>0</v>
      </c>
      <c r="AK582" s="181">
        <f t="shared" si="342"/>
        <v>0</v>
      </c>
      <c r="AL582" s="180">
        <v>0</v>
      </c>
      <c r="AM582" s="180">
        <v>0</v>
      </c>
      <c r="AN582" s="181">
        <f t="shared" si="343"/>
        <v>0</v>
      </c>
      <c r="AO582" s="180">
        <v>0</v>
      </c>
      <c r="AP582" s="180">
        <v>0</v>
      </c>
      <c r="AQ582" s="181">
        <f t="shared" si="344"/>
        <v>0</v>
      </c>
      <c r="AR582" s="180">
        <v>0</v>
      </c>
      <c r="AS582" s="180">
        <v>0</v>
      </c>
      <c r="AT582" s="181">
        <f t="shared" si="345"/>
        <v>0</v>
      </c>
      <c r="AU582" s="180">
        <f t="shared" si="354"/>
        <v>0</v>
      </c>
      <c r="AV582" s="180">
        <f t="shared" si="354"/>
        <v>0</v>
      </c>
      <c r="AW582" s="181">
        <f t="shared" si="346"/>
        <v>0</v>
      </c>
      <c r="AX582" s="183">
        <f t="shared" si="355"/>
        <v>0</v>
      </c>
      <c r="AY582" s="183">
        <f t="shared" si="355"/>
        <v>0</v>
      </c>
      <c r="AZ582" s="183"/>
      <c r="BA582" s="183"/>
      <c r="BB582" s="183"/>
      <c r="BC582" s="183"/>
      <c r="BD582" s="183">
        <f t="shared" si="356"/>
        <v>0</v>
      </c>
      <c r="BE582" s="183">
        <f t="shared" si="356"/>
        <v>0</v>
      </c>
    </row>
    <row r="583" spans="2:57" ht="30" hidden="1">
      <c r="B583" s="174">
        <v>2025</v>
      </c>
      <c r="C583" s="174">
        <v>20</v>
      </c>
      <c r="D583" s="175">
        <v>0</v>
      </c>
      <c r="E583" s="176"/>
      <c r="F583" s="174">
        <v>1</v>
      </c>
      <c r="G583" s="174">
        <v>1</v>
      </c>
      <c r="H583" s="174">
        <v>4</v>
      </c>
      <c r="I583" s="174">
        <v>5000</v>
      </c>
      <c r="J583" s="174">
        <v>5100</v>
      </c>
      <c r="K583" s="174">
        <v>515</v>
      </c>
      <c r="L583" s="177">
        <v>343</v>
      </c>
      <c r="M583" s="178">
        <v>0</v>
      </c>
      <c r="N583" s="179" t="s">
        <v>436</v>
      </c>
      <c r="O583" s="180">
        <v>0</v>
      </c>
      <c r="P583" s="180">
        <v>0</v>
      </c>
      <c r="Q583" s="181">
        <v>0</v>
      </c>
      <c r="R583" s="182" t="s">
        <v>98</v>
      </c>
      <c r="S583" s="183">
        <v>0</v>
      </c>
      <c r="T583" s="183">
        <v>0</v>
      </c>
      <c r="U583" s="180">
        <v>0</v>
      </c>
      <c r="V583" s="180">
        <v>0</v>
      </c>
      <c r="W583" s="183">
        <v>0</v>
      </c>
      <c r="X583" s="183">
        <v>0</v>
      </c>
      <c r="Y583" s="180">
        <v>0</v>
      </c>
      <c r="Z583" s="180">
        <v>0</v>
      </c>
      <c r="AA583" s="183">
        <v>0</v>
      </c>
      <c r="AB583" s="183">
        <v>0</v>
      </c>
      <c r="AC583" s="180">
        <f t="shared" si="353"/>
        <v>0</v>
      </c>
      <c r="AD583" s="180">
        <f t="shared" si="353"/>
        <v>0</v>
      </c>
      <c r="AE583" s="181">
        <f t="shared" si="340"/>
        <v>0</v>
      </c>
      <c r="AF583" s="180">
        <v>0</v>
      </c>
      <c r="AG583" s="180">
        <v>0</v>
      </c>
      <c r="AH583" s="181">
        <f t="shared" si="341"/>
        <v>0</v>
      </c>
      <c r="AI583" s="180">
        <v>0</v>
      </c>
      <c r="AJ583" s="180">
        <v>0</v>
      </c>
      <c r="AK583" s="181">
        <f t="shared" si="342"/>
        <v>0</v>
      </c>
      <c r="AL583" s="180">
        <v>0</v>
      </c>
      <c r="AM583" s="180">
        <v>0</v>
      </c>
      <c r="AN583" s="181">
        <f t="shared" si="343"/>
        <v>0</v>
      </c>
      <c r="AO583" s="180">
        <v>0</v>
      </c>
      <c r="AP583" s="180">
        <v>0</v>
      </c>
      <c r="AQ583" s="181">
        <f t="shared" si="344"/>
        <v>0</v>
      </c>
      <c r="AR583" s="180">
        <v>0</v>
      </c>
      <c r="AS583" s="180">
        <v>0</v>
      </c>
      <c r="AT583" s="181">
        <f t="shared" si="345"/>
        <v>0</v>
      </c>
      <c r="AU583" s="180">
        <f t="shared" si="354"/>
        <v>0</v>
      </c>
      <c r="AV583" s="180">
        <f t="shared" si="354"/>
        <v>0</v>
      </c>
      <c r="AW583" s="181">
        <f t="shared" si="346"/>
        <v>0</v>
      </c>
      <c r="AX583" s="183">
        <f t="shared" si="355"/>
        <v>0</v>
      </c>
      <c r="AY583" s="183">
        <f t="shared" si="355"/>
        <v>0</v>
      </c>
      <c r="AZ583" s="183"/>
      <c r="BA583" s="183"/>
      <c r="BB583" s="183"/>
      <c r="BC583" s="183"/>
      <c r="BD583" s="183">
        <f t="shared" si="356"/>
        <v>0</v>
      </c>
      <c r="BE583" s="183">
        <f t="shared" si="356"/>
        <v>0</v>
      </c>
    </row>
    <row r="584" spans="2:57" ht="15.75" hidden="1">
      <c r="B584" s="174">
        <v>2025</v>
      </c>
      <c r="C584" s="174">
        <v>20</v>
      </c>
      <c r="D584" s="175">
        <v>0</v>
      </c>
      <c r="E584" s="176"/>
      <c r="F584" s="174">
        <v>1</v>
      </c>
      <c r="G584" s="174">
        <v>1</v>
      </c>
      <c r="H584" s="174">
        <v>4</v>
      </c>
      <c r="I584" s="174">
        <v>5000</v>
      </c>
      <c r="J584" s="174">
        <v>5100</v>
      </c>
      <c r="K584" s="174">
        <v>515</v>
      </c>
      <c r="L584" s="177">
        <v>354</v>
      </c>
      <c r="M584" s="178">
        <v>0</v>
      </c>
      <c r="N584" s="179" t="s">
        <v>159</v>
      </c>
      <c r="O584" s="180">
        <v>0</v>
      </c>
      <c r="P584" s="180">
        <v>0</v>
      </c>
      <c r="Q584" s="181">
        <v>0</v>
      </c>
      <c r="R584" s="182" t="s">
        <v>98</v>
      </c>
      <c r="S584" s="183">
        <v>0</v>
      </c>
      <c r="T584" s="183">
        <v>0</v>
      </c>
      <c r="U584" s="180">
        <v>0</v>
      </c>
      <c r="V584" s="180">
        <v>0</v>
      </c>
      <c r="W584" s="183">
        <v>0</v>
      </c>
      <c r="X584" s="183">
        <v>0</v>
      </c>
      <c r="Y584" s="180">
        <v>0</v>
      </c>
      <c r="Z584" s="180">
        <v>0</v>
      </c>
      <c r="AA584" s="183">
        <v>0</v>
      </c>
      <c r="AB584" s="183">
        <v>0</v>
      </c>
      <c r="AC584" s="180">
        <f t="shared" si="353"/>
        <v>0</v>
      </c>
      <c r="AD584" s="180">
        <f t="shared" si="353"/>
        <v>0</v>
      </c>
      <c r="AE584" s="181">
        <f t="shared" si="340"/>
        <v>0</v>
      </c>
      <c r="AF584" s="180">
        <v>0</v>
      </c>
      <c r="AG584" s="180">
        <v>0</v>
      </c>
      <c r="AH584" s="181">
        <f t="shared" si="341"/>
        <v>0</v>
      </c>
      <c r="AI584" s="180">
        <v>0</v>
      </c>
      <c r="AJ584" s="180">
        <v>0</v>
      </c>
      <c r="AK584" s="181">
        <f t="shared" si="342"/>
        <v>0</v>
      </c>
      <c r="AL584" s="180">
        <v>0</v>
      </c>
      <c r="AM584" s="180">
        <v>0</v>
      </c>
      <c r="AN584" s="181">
        <f t="shared" si="343"/>
        <v>0</v>
      </c>
      <c r="AO584" s="180">
        <v>0</v>
      </c>
      <c r="AP584" s="180">
        <v>0</v>
      </c>
      <c r="AQ584" s="181">
        <f t="shared" si="344"/>
        <v>0</v>
      </c>
      <c r="AR584" s="180">
        <v>0</v>
      </c>
      <c r="AS584" s="180">
        <v>0</v>
      </c>
      <c r="AT584" s="181">
        <f t="shared" si="345"/>
        <v>0</v>
      </c>
      <c r="AU584" s="180">
        <f t="shared" si="354"/>
        <v>0</v>
      </c>
      <c r="AV584" s="180">
        <f t="shared" si="354"/>
        <v>0</v>
      </c>
      <c r="AW584" s="181">
        <f t="shared" si="346"/>
        <v>0</v>
      </c>
      <c r="AX584" s="183">
        <f t="shared" si="355"/>
        <v>0</v>
      </c>
      <c r="AY584" s="183">
        <f t="shared" si="355"/>
        <v>0</v>
      </c>
      <c r="AZ584" s="183"/>
      <c r="BA584" s="183"/>
      <c r="BB584" s="183"/>
      <c r="BC584" s="183"/>
      <c r="BD584" s="183">
        <f t="shared" si="356"/>
        <v>0</v>
      </c>
      <c r="BE584" s="183">
        <f t="shared" si="356"/>
        <v>0</v>
      </c>
    </row>
    <row r="585" spans="2:57" ht="15.75" hidden="1">
      <c r="B585" s="174">
        <v>2025</v>
      </c>
      <c r="C585" s="174">
        <v>20</v>
      </c>
      <c r="D585" s="175">
        <v>0</v>
      </c>
      <c r="E585" s="176"/>
      <c r="F585" s="174">
        <v>1</v>
      </c>
      <c r="G585" s="174">
        <v>1</v>
      </c>
      <c r="H585" s="174">
        <v>4</v>
      </c>
      <c r="I585" s="174">
        <v>5000</v>
      </c>
      <c r="J585" s="174">
        <v>5100</v>
      </c>
      <c r="K585" s="174">
        <v>515</v>
      </c>
      <c r="L585" s="177">
        <v>357</v>
      </c>
      <c r="M585" s="178">
        <v>0</v>
      </c>
      <c r="N585" s="179" t="s">
        <v>437</v>
      </c>
      <c r="O585" s="180">
        <v>0</v>
      </c>
      <c r="P585" s="180">
        <v>0</v>
      </c>
      <c r="Q585" s="181">
        <v>0</v>
      </c>
      <c r="R585" s="182" t="s">
        <v>98</v>
      </c>
      <c r="S585" s="183">
        <v>0</v>
      </c>
      <c r="T585" s="183">
        <v>0</v>
      </c>
      <c r="U585" s="180">
        <v>0</v>
      </c>
      <c r="V585" s="180">
        <v>0</v>
      </c>
      <c r="W585" s="183">
        <v>0</v>
      </c>
      <c r="X585" s="183">
        <v>0</v>
      </c>
      <c r="Y585" s="180">
        <v>0</v>
      </c>
      <c r="Z585" s="180">
        <v>0</v>
      </c>
      <c r="AA585" s="183">
        <v>0</v>
      </c>
      <c r="AB585" s="183">
        <v>0</v>
      </c>
      <c r="AC585" s="180">
        <f t="shared" si="353"/>
        <v>0</v>
      </c>
      <c r="AD585" s="180">
        <f t="shared" si="353"/>
        <v>0</v>
      </c>
      <c r="AE585" s="181">
        <f t="shared" si="340"/>
        <v>0</v>
      </c>
      <c r="AF585" s="180">
        <v>0</v>
      </c>
      <c r="AG585" s="180">
        <v>0</v>
      </c>
      <c r="AH585" s="181">
        <f t="shared" si="341"/>
        <v>0</v>
      </c>
      <c r="AI585" s="180">
        <v>0</v>
      </c>
      <c r="AJ585" s="180">
        <v>0</v>
      </c>
      <c r="AK585" s="181">
        <f t="shared" si="342"/>
        <v>0</v>
      </c>
      <c r="AL585" s="180">
        <v>0</v>
      </c>
      <c r="AM585" s="180">
        <v>0</v>
      </c>
      <c r="AN585" s="181">
        <f t="shared" si="343"/>
        <v>0</v>
      </c>
      <c r="AO585" s="180">
        <v>0</v>
      </c>
      <c r="AP585" s="180">
        <v>0</v>
      </c>
      <c r="AQ585" s="181">
        <f t="shared" si="344"/>
        <v>0</v>
      </c>
      <c r="AR585" s="180">
        <v>0</v>
      </c>
      <c r="AS585" s="180">
        <v>0</v>
      </c>
      <c r="AT585" s="181">
        <f t="shared" si="345"/>
        <v>0</v>
      </c>
      <c r="AU585" s="180">
        <f t="shared" si="354"/>
        <v>0</v>
      </c>
      <c r="AV585" s="180">
        <f t="shared" si="354"/>
        <v>0</v>
      </c>
      <c r="AW585" s="181">
        <f t="shared" si="346"/>
        <v>0</v>
      </c>
      <c r="AX585" s="183">
        <f t="shared" si="355"/>
        <v>0</v>
      </c>
      <c r="AY585" s="183">
        <f t="shared" si="355"/>
        <v>0</v>
      </c>
      <c r="AZ585" s="183"/>
      <c r="BA585" s="183"/>
      <c r="BB585" s="183"/>
      <c r="BC585" s="183"/>
      <c r="BD585" s="183">
        <f t="shared" si="356"/>
        <v>0</v>
      </c>
      <c r="BE585" s="183">
        <f t="shared" si="356"/>
        <v>0</v>
      </c>
    </row>
    <row r="586" spans="2:57" ht="15.75" hidden="1">
      <c r="B586" s="174">
        <v>2025</v>
      </c>
      <c r="C586" s="174">
        <v>20</v>
      </c>
      <c r="D586" s="175">
        <v>0</v>
      </c>
      <c r="E586" s="176"/>
      <c r="F586" s="174">
        <v>1</v>
      </c>
      <c r="G586" s="174">
        <v>1</v>
      </c>
      <c r="H586" s="174">
        <v>4</v>
      </c>
      <c r="I586" s="174">
        <v>5000</v>
      </c>
      <c r="J586" s="174">
        <v>5100</v>
      </c>
      <c r="K586" s="174">
        <v>515</v>
      </c>
      <c r="L586" s="177">
        <v>619</v>
      </c>
      <c r="M586" s="178">
        <v>0</v>
      </c>
      <c r="N586" s="179" t="s">
        <v>438</v>
      </c>
      <c r="O586" s="180">
        <v>0</v>
      </c>
      <c r="P586" s="180">
        <v>0</v>
      </c>
      <c r="Q586" s="181">
        <v>0</v>
      </c>
      <c r="R586" s="182" t="s">
        <v>98</v>
      </c>
      <c r="S586" s="183">
        <v>0</v>
      </c>
      <c r="T586" s="183">
        <v>0</v>
      </c>
      <c r="U586" s="180">
        <v>0</v>
      </c>
      <c r="V586" s="180">
        <v>0</v>
      </c>
      <c r="W586" s="183">
        <v>0</v>
      </c>
      <c r="X586" s="183">
        <v>0</v>
      </c>
      <c r="Y586" s="180">
        <v>0</v>
      </c>
      <c r="Z586" s="180">
        <v>0</v>
      </c>
      <c r="AA586" s="183">
        <v>0</v>
      </c>
      <c r="AB586" s="183">
        <v>0</v>
      </c>
      <c r="AC586" s="180">
        <f t="shared" si="353"/>
        <v>0</v>
      </c>
      <c r="AD586" s="180">
        <f t="shared" si="353"/>
        <v>0</v>
      </c>
      <c r="AE586" s="181">
        <f t="shared" si="340"/>
        <v>0</v>
      </c>
      <c r="AF586" s="180">
        <v>0</v>
      </c>
      <c r="AG586" s="180">
        <v>0</v>
      </c>
      <c r="AH586" s="181">
        <f t="shared" si="341"/>
        <v>0</v>
      </c>
      <c r="AI586" s="180">
        <v>0</v>
      </c>
      <c r="AJ586" s="180">
        <v>0</v>
      </c>
      <c r="AK586" s="181">
        <f t="shared" si="342"/>
        <v>0</v>
      </c>
      <c r="AL586" s="180">
        <v>0</v>
      </c>
      <c r="AM586" s="180">
        <v>0</v>
      </c>
      <c r="AN586" s="181">
        <f t="shared" si="343"/>
        <v>0</v>
      </c>
      <c r="AO586" s="180">
        <v>0</v>
      </c>
      <c r="AP586" s="180">
        <v>0</v>
      </c>
      <c r="AQ586" s="181">
        <f t="shared" si="344"/>
        <v>0</v>
      </c>
      <c r="AR586" s="180">
        <v>0</v>
      </c>
      <c r="AS586" s="180">
        <v>0</v>
      </c>
      <c r="AT586" s="181">
        <f t="shared" si="345"/>
        <v>0</v>
      </c>
      <c r="AU586" s="180">
        <f t="shared" si="354"/>
        <v>0</v>
      </c>
      <c r="AV586" s="180">
        <f t="shared" si="354"/>
        <v>0</v>
      </c>
      <c r="AW586" s="181">
        <f t="shared" si="346"/>
        <v>0</v>
      </c>
      <c r="AX586" s="183">
        <f t="shared" si="355"/>
        <v>0</v>
      </c>
      <c r="AY586" s="183">
        <f t="shared" si="355"/>
        <v>0</v>
      </c>
      <c r="AZ586" s="183"/>
      <c r="BA586" s="183"/>
      <c r="BB586" s="183"/>
      <c r="BC586" s="183"/>
      <c r="BD586" s="183">
        <f t="shared" si="356"/>
        <v>0</v>
      </c>
      <c r="BE586" s="183">
        <f t="shared" si="356"/>
        <v>0</v>
      </c>
    </row>
    <row r="587" spans="2:57" ht="15.75" hidden="1">
      <c r="B587" s="174">
        <v>2025</v>
      </c>
      <c r="C587" s="174">
        <v>20</v>
      </c>
      <c r="D587" s="175">
        <v>0</v>
      </c>
      <c r="E587" s="176"/>
      <c r="F587" s="174">
        <v>1</v>
      </c>
      <c r="G587" s="174">
        <v>1</v>
      </c>
      <c r="H587" s="174">
        <v>4</v>
      </c>
      <c r="I587" s="174">
        <v>5000</v>
      </c>
      <c r="J587" s="174">
        <v>5100</v>
      </c>
      <c r="K587" s="174">
        <v>515</v>
      </c>
      <c r="L587" s="177">
        <v>652</v>
      </c>
      <c r="M587" s="178">
        <v>0</v>
      </c>
      <c r="N587" s="179" t="s">
        <v>439</v>
      </c>
      <c r="O587" s="180">
        <v>0</v>
      </c>
      <c r="P587" s="180">
        <v>0</v>
      </c>
      <c r="Q587" s="181">
        <v>0</v>
      </c>
      <c r="R587" s="182" t="s">
        <v>98</v>
      </c>
      <c r="S587" s="183">
        <v>0</v>
      </c>
      <c r="T587" s="183">
        <v>0</v>
      </c>
      <c r="U587" s="180">
        <v>0</v>
      </c>
      <c r="V587" s="180">
        <v>0</v>
      </c>
      <c r="W587" s="183">
        <v>0</v>
      </c>
      <c r="X587" s="183">
        <v>0</v>
      </c>
      <c r="Y587" s="180">
        <v>0</v>
      </c>
      <c r="Z587" s="180">
        <v>0</v>
      </c>
      <c r="AA587" s="183">
        <v>0</v>
      </c>
      <c r="AB587" s="183">
        <v>0</v>
      </c>
      <c r="AC587" s="180">
        <f t="shared" si="353"/>
        <v>0</v>
      </c>
      <c r="AD587" s="180">
        <f t="shared" si="353"/>
        <v>0</v>
      </c>
      <c r="AE587" s="181">
        <f t="shared" si="340"/>
        <v>0</v>
      </c>
      <c r="AF587" s="180">
        <v>0</v>
      </c>
      <c r="AG587" s="180">
        <v>0</v>
      </c>
      <c r="AH587" s="181">
        <f t="shared" si="341"/>
        <v>0</v>
      </c>
      <c r="AI587" s="180">
        <v>0</v>
      </c>
      <c r="AJ587" s="180">
        <v>0</v>
      </c>
      <c r="AK587" s="181">
        <f t="shared" si="342"/>
        <v>0</v>
      </c>
      <c r="AL587" s="180">
        <v>0</v>
      </c>
      <c r="AM587" s="180">
        <v>0</v>
      </c>
      <c r="AN587" s="181">
        <f t="shared" si="343"/>
        <v>0</v>
      </c>
      <c r="AO587" s="180">
        <v>0</v>
      </c>
      <c r="AP587" s="180">
        <v>0</v>
      </c>
      <c r="AQ587" s="181">
        <f t="shared" si="344"/>
        <v>0</v>
      </c>
      <c r="AR587" s="180">
        <v>0</v>
      </c>
      <c r="AS587" s="180">
        <v>0</v>
      </c>
      <c r="AT587" s="181">
        <f t="shared" si="345"/>
        <v>0</v>
      </c>
      <c r="AU587" s="180">
        <f t="shared" si="354"/>
        <v>0</v>
      </c>
      <c r="AV587" s="180">
        <f t="shared" si="354"/>
        <v>0</v>
      </c>
      <c r="AW587" s="181">
        <f t="shared" si="346"/>
        <v>0</v>
      </c>
      <c r="AX587" s="183">
        <f t="shared" si="355"/>
        <v>0</v>
      </c>
      <c r="AY587" s="183">
        <f t="shared" si="355"/>
        <v>0</v>
      </c>
      <c r="AZ587" s="183"/>
      <c r="BA587" s="183"/>
      <c r="BB587" s="183"/>
      <c r="BC587" s="183"/>
      <c r="BD587" s="183">
        <f t="shared" si="356"/>
        <v>0</v>
      </c>
      <c r="BE587" s="183">
        <f t="shared" si="356"/>
        <v>0</v>
      </c>
    </row>
    <row r="588" spans="2:57" ht="15.75" hidden="1">
      <c r="B588" s="174">
        <v>2025</v>
      </c>
      <c r="C588" s="174">
        <v>20</v>
      </c>
      <c r="D588" s="175">
        <v>0</v>
      </c>
      <c r="E588" s="176"/>
      <c r="F588" s="174">
        <v>1</v>
      </c>
      <c r="G588" s="174">
        <v>1</v>
      </c>
      <c r="H588" s="174">
        <v>4</v>
      </c>
      <c r="I588" s="174">
        <v>5000</v>
      </c>
      <c r="J588" s="174">
        <v>5100</v>
      </c>
      <c r="K588" s="174">
        <v>515</v>
      </c>
      <c r="L588" s="177">
        <v>1060</v>
      </c>
      <c r="M588" s="178">
        <v>0</v>
      </c>
      <c r="N588" s="179" t="s">
        <v>440</v>
      </c>
      <c r="O588" s="180">
        <v>0</v>
      </c>
      <c r="P588" s="180">
        <v>0</v>
      </c>
      <c r="Q588" s="181">
        <v>0</v>
      </c>
      <c r="R588" s="182" t="s">
        <v>98</v>
      </c>
      <c r="S588" s="183">
        <v>0</v>
      </c>
      <c r="T588" s="183">
        <v>0</v>
      </c>
      <c r="U588" s="180">
        <v>0</v>
      </c>
      <c r="V588" s="180">
        <v>0</v>
      </c>
      <c r="W588" s="183">
        <v>0</v>
      </c>
      <c r="X588" s="183">
        <v>0</v>
      </c>
      <c r="Y588" s="180">
        <v>0</v>
      </c>
      <c r="Z588" s="180">
        <v>0</v>
      </c>
      <c r="AA588" s="183">
        <v>0</v>
      </c>
      <c r="AB588" s="183">
        <v>0</v>
      </c>
      <c r="AC588" s="180">
        <f t="shared" si="353"/>
        <v>0</v>
      </c>
      <c r="AD588" s="180">
        <f t="shared" si="353"/>
        <v>0</v>
      </c>
      <c r="AE588" s="181">
        <f t="shared" si="340"/>
        <v>0</v>
      </c>
      <c r="AF588" s="180">
        <v>0</v>
      </c>
      <c r="AG588" s="180">
        <v>0</v>
      </c>
      <c r="AH588" s="181">
        <f t="shared" si="341"/>
        <v>0</v>
      </c>
      <c r="AI588" s="180">
        <v>0</v>
      </c>
      <c r="AJ588" s="180">
        <v>0</v>
      </c>
      <c r="AK588" s="181">
        <f t="shared" si="342"/>
        <v>0</v>
      </c>
      <c r="AL588" s="180">
        <v>0</v>
      </c>
      <c r="AM588" s="180">
        <v>0</v>
      </c>
      <c r="AN588" s="181">
        <f t="shared" si="343"/>
        <v>0</v>
      </c>
      <c r="AO588" s="180">
        <v>0</v>
      </c>
      <c r="AP588" s="180">
        <v>0</v>
      </c>
      <c r="AQ588" s="181">
        <f t="shared" si="344"/>
        <v>0</v>
      </c>
      <c r="AR588" s="180">
        <v>0</v>
      </c>
      <c r="AS588" s="180">
        <v>0</v>
      </c>
      <c r="AT588" s="181">
        <f t="shared" si="345"/>
        <v>0</v>
      </c>
      <c r="AU588" s="180">
        <f t="shared" si="354"/>
        <v>0</v>
      </c>
      <c r="AV588" s="180">
        <f t="shared" si="354"/>
        <v>0</v>
      </c>
      <c r="AW588" s="181">
        <f t="shared" si="346"/>
        <v>0</v>
      </c>
      <c r="AX588" s="183">
        <f t="shared" si="355"/>
        <v>0</v>
      </c>
      <c r="AY588" s="183">
        <f t="shared" si="355"/>
        <v>0</v>
      </c>
      <c r="AZ588" s="183"/>
      <c r="BA588" s="183"/>
      <c r="BB588" s="183"/>
      <c r="BC588" s="183"/>
      <c r="BD588" s="183">
        <f t="shared" si="356"/>
        <v>0</v>
      </c>
      <c r="BE588" s="183">
        <f t="shared" si="356"/>
        <v>0</v>
      </c>
    </row>
    <row r="589" spans="2:57" ht="15.75" hidden="1">
      <c r="B589" s="174">
        <v>2025</v>
      </c>
      <c r="C589" s="174">
        <v>20</v>
      </c>
      <c r="D589" s="175">
        <v>0</v>
      </c>
      <c r="E589" s="176"/>
      <c r="F589" s="174">
        <v>1</v>
      </c>
      <c r="G589" s="174">
        <v>1</v>
      </c>
      <c r="H589" s="174">
        <v>4</v>
      </c>
      <c r="I589" s="174">
        <v>5000</v>
      </c>
      <c r="J589" s="174">
        <v>5100</v>
      </c>
      <c r="K589" s="174">
        <v>515</v>
      </c>
      <c r="L589" s="177">
        <v>1288</v>
      </c>
      <c r="M589" s="178">
        <v>0</v>
      </c>
      <c r="N589" s="179" t="s">
        <v>441</v>
      </c>
      <c r="O589" s="180">
        <v>0</v>
      </c>
      <c r="P589" s="180">
        <v>0</v>
      </c>
      <c r="Q589" s="181">
        <v>0</v>
      </c>
      <c r="R589" s="182" t="s">
        <v>98</v>
      </c>
      <c r="S589" s="183">
        <v>0</v>
      </c>
      <c r="T589" s="183">
        <v>0</v>
      </c>
      <c r="U589" s="180">
        <v>0</v>
      </c>
      <c r="V589" s="180">
        <v>0</v>
      </c>
      <c r="W589" s="183">
        <v>0</v>
      </c>
      <c r="X589" s="183">
        <v>0</v>
      </c>
      <c r="Y589" s="180">
        <v>0</v>
      </c>
      <c r="Z589" s="180">
        <v>0</v>
      </c>
      <c r="AA589" s="183">
        <v>0</v>
      </c>
      <c r="AB589" s="183">
        <v>0</v>
      </c>
      <c r="AC589" s="180">
        <f t="shared" si="353"/>
        <v>0</v>
      </c>
      <c r="AD589" s="180">
        <f t="shared" si="353"/>
        <v>0</v>
      </c>
      <c r="AE589" s="181">
        <f t="shared" si="340"/>
        <v>0</v>
      </c>
      <c r="AF589" s="180">
        <v>0</v>
      </c>
      <c r="AG589" s="180">
        <v>0</v>
      </c>
      <c r="AH589" s="181">
        <f t="shared" si="341"/>
        <v>0</v>
      </c>
      <c r="AI589" s="180">
        <v>0</v>
      </c>
      <c r="AJ589" s="180">
        <v>0</v>
      </c>
      <c r="AK589" s="181">
        <f t="shared" si="342"/>
        <v>0</v>
      </c>
      <c r="AL589" s="180">
        <v>0</v>
      </c>
      <c r="AM589" s="180">
        <v>0</v>
      </c>
      <c r="AN589" s="181">
        <f t="shared" si="343"/>
        <v>0</v>
      </c>
      <c r="AO589" s="180">
        <v>0</v>
      </c>
      <c r="AP589" s="180">
        <v>0</v>
      </c>
      <c r="AQ589" s="181">
        <f t="shared" si="344"/>
        <v>0</v>
      </c>
      <c r="AR589" s="180">
        <v>0</v>
      </c>
      <c r="AS589" s="180">
        <v>0</v>
      </c>
      <c r="AT589" s="181">
        <f t="shared" si="345"/>
        <v>0</v>
      </c>
      <c r="AU589" s="180">
        <f t="shared" si="354"/>
        <v>0</v>
      </c>
      <c r="AV589" s="180">
        <f t="shared" si="354"/>
        <v>0</v>
      </c>
      <c r="AW589" s="181">
        <f t="shared" si="346"/>
        <v>0</v>
      </c>
      <c r="AX589" s="183">
        <f t="shared" si="355"/>
        <v>0</v>
      </c>
      <c r="AY589" s="183">
        <f t="shared" si="355"/>
        <v>0</v>
      </c>
      <c r="AZ589" s="183"/>
      <c r="BA589" s="183"/>
      <c r="BB589" s="183"/>
      <c r="BC589" s="183"/>
      <c r="BD589" s="183">
        <f t="shared" si="356"/>
        <v>0</v>
      </c>
      <c r="BE589" s="183">
        <f t="shared" si="356"/>
        <v>0</v>
      </c>
    </row>
    <row r="590" spans="2:57" ht="15.75" hidden="1">
      <c r="B590" s="174">
        <v>2025</v>
      </c>
      <c r="C590" s="174">
        <v>20</v>
      </c>
      <c r="D590" s="175">
        <v>0</v>
      </c>
      <c r="E590" s="176"/>
      <c r="F590" s="174">
        <v>1</v>
      </c>
      <c r="G590" s="174">
        <v>1</v>
      </c>
      <c r="H590" s="174">
        <v>4</v>
      </c>
      <c r="I590" s="174">
        <v>5000</v>
      </c>
      <c r="J590" s="174">
        <v>5100</v>
      </c>
      <c r="K590" s="174">
        <v>515</v>
      </c>
      <c r="L590" s="177">
        <v>1329</v>
      </c>
      <c r="M590" s="178">
        <v>0</v>
      </c>
      <c r="N590" s="179" t="s">
        <v>442</v>
      </c>
      <c r="O590" s="180">
        <v>0</v>
      </c>
      <c r="P590" s="180">
        <v>0</v>
      </c>
      <c r="Q590" s="181">
        <v>0</v>
      </c>
      <c r="R590" s="182" t="s">
        <v>98</v>
      </c>
      <c r="S590" s="183">
        <v>0</v>
      </c>
      <c r="T590" s="183">
        <v>0</v>
      </c>
      <c r="U590" s="180">
        <v>0</v>
      </c>
      <c r="V590" s="180">
        <v>0</v>
      </c>
      <c r="W590" s="183">
        <v>0</v>
      </c>
      <c r="X590" s="183">
        <v>0</v>
      </c>
      <c r="Y590" s="180">
        <v>0</v>
      </c>
      <c r="Z590" s="180">
        <v>0</v>
      </c>
      <c r="AA590" s="183">
        <v>0</v>
      </c>
      <c r="AB590" s="183">
        <v>0</v>
      </c>
      <c r="AC590" s="180">
        <f t="shared" si="353"/>
        <v>0</v>
      </c>
      <c r="AD590" s="180">
        <f t="shared" si="353"/>
        <v>0</v>
      </c>
      <c r="AE590" s="181">
        <f t="shared" si="340"/>
        <v>0</v>
      </c>
      <c r="AF590" s="180">
        <v>0</v>
      </c>
      <c r="AG590" s="180">
        <v>0</v>
      </c>
      <c r="AH590" s="181">
        <f t="shared" si="341"/>
        <v>0</v>
      </c>
      <c r="AI590" s="180">
        <v>0</v>
      </c>
      <c r="AJ590" s="180">
        <v>0</v>
      </c>
      <c r="AK590" s="181">
        <f t="shared" si="342"/>
        <v>0</v>
      </c>
      <c r="AL590" s="180">
        <v>0</v>
      </c>
      <c r="AM590" s="180">
        <v>0</v>
      </c>
      <c r="AN590" s="181">
        <f t="shared" si="343"/>
        <v>0</v>
      </c>
      <c r="AO590" s="180">
        <v>0</v>
      </c>
      <c r="AP590" s="180">
        <v>0</v>
      </c>
      <c r="AQ590" s="181">
        <f t="shared" si="344"/>
        <v>0</v>
      </c>
      <c r="AR590" s="180">
        <v>0</v>
      </c>
      <c r="AS590" s="180">
        <v>0</v>
      </c>
      <c r="AT590" s="181">
        <f t="shared" si="345"/>
        <v>0</v>
      </c>
      <c r="AU590" s="180">
        <f t="shared" si="354"/>
        <v>0</v>
      </c>
      <c r="AV590" s="180">
        <f t="shared" si="354"/>
        <v>0</v>
      </c>
      <c r="AW590" s="181">
        <f t="shared" si="346"/>
        <v>0</v>
      </c>
      <c r="AX590" s="183">
        <f t="shared" si="355"/>
        <v>0</v>
      </c>
      <c r="AY590" s="183">
        <f t="shared" si="355"/>
        <v>0</v>
      </c>
      <c r="AZ590" s="183"/>
      <c r="BA590" s="183"/>
      <c r="BB590" s="183"/>
      <c r="BC590" s="183"/>
      <c r="BD590" s="183">
        <f t="shared" si="356"/>
        <v>0</v>
      </c>
      <c r="BE590" s="183">
        <f t="shared" si="356"/>
        <v>0</v>
      </c>
    </row>
    <row r="591" spans="2:57" ht="15.75" hidden="1">
      <c r="B591" s="174">
        <v>2025</v>
      </c>
      <c r="C591" s="174">
        <v>20</v>
      </c>
      <c r="D591" s="175">
        <v>0</v>
      </c>
      <c r="E591" s="176"/>
      <c r="F591" s="174">
        <v>1</v>
      </c>
      <c r="G591" s="174">
        <v>1</v>
      </c>
      <c r="H591" s="174">
        <v>4</v>
      </c>
      <c r="I591" s="174">
        <v>5000</v>
      </c>
      <c r="J591" s="174">
        <v>5100</v>
      </c>
      <c r="K591" s="174">
        <v>515</v>
      </c>
      <c r="L591" s="177">
        <v>1371</v>
      </c>
      <c r="M591" s="178">
        <v>0</v>
      </c>
      <c r="N591" s="179" t="s">
        <v>443</v>
      </c>
      <c r="O591" s="180">
        <v>0</v>
      </c>
      <c r="P591" s="180">
        <v>0</v>
      </c>
      <c r="Q591" s="181">
        <v>0</v>
      </c>
      <c r="R591" s="182" t="s">
        <v>98</v>
      </c>
      <c r="S591" s="183">
        <v>0</v>
      </c>
      <c r="T591" s="183">
        <v>0</v>
      </c>
      <c r="U591" s="180">
        <v>0</v>
      </c>
      <c r="V591" s="180">
        <v>0</v>
      </c>
      <c r="W591" s="183">
        <v>0</v>
      </c>
      <c r="X591" s="183">
        <v>0</v>
      </c>
      <c r="Y591" s="180">
        <v>0</v>
      </c>
      <c r="Z591" s="180">
        <v>0</v>
      </c>
      <c r="AA591" s="183">
        <v>0</v>
      </c>
      <c r="AB591" s="183">
        <v>0</v>
      </c>
      <c r="AC591" s="180">
        <f t="shared" si="353"/>
        <v>0</v>
      </c>
      <c r="AD591" s="180">
        <f t="shared" si="353"/>
        <v>0</v>
      </c>
      <c r="AE591" s="181">
        <f t="shared" si="340"/>
        <v>0</v>
      </c>
      <c r="AF591" s="180">
        <v>0</v>
      </c>
      <c r="AG591" s="180">
        <v>0</v>
      </c>
      <c r="AH591" s="181">
        <f t="shared" si="341"/>
        <v>0</v>
      </c>
      <c r="AI591" s="180">
        <v>0</v>
      </c>
      <c r="AJ591" s="180">
        <v>0</v>
      </c>
      <c r="AK591" s="181">
        <f t="shared" si="342"/>
        <v>0</v>
      </c>
      <c r="AL591" s="180">
        <v>0</v>
      </c>
      <c r="AM591" s="180">
        <v>0</v>
      </c>
      <c r="AN591" s="181">
        <f t="shared" si="343"/>
        <v>0</v>
      </c>
      <c r="AO591" s="180">
        <v>0</v>
      </c>
      <c r="AP591" s="180">
        <v>0</v>
      </c>
      <c r="AQ591" s="181">
        <f t="shared" si="344"/>
        <v>0</v>
      </c>
      <c r="AR591" s="180">
        <v>0</v>
      </c>
      <c r="AS591" s="180">
        <v>0</v>
      </c>
      <c r="AT591" s="181">
        <f t="shared" si="345"/>
        <v>0</v>
      </c>
      <c r="AU591" s="180">
        <f t="shared" si="354"/>
        <v>0</v>
      </c>
      <c r="AV591" s="180">
        <f t="shared" si="354"/>
        <v>0</v>
      </c>
      <c r="AW591" s="181">
        <f t="shared" si="346"/>
        <v>0</v>
      </c>
      <c r="AX591" s="183">
        <f t="shared" si="355"/>
        <v>0</v>
      </c>
      <c r="AY591" s="183">
        <f t="shared" si="355"/>
        <v>0</v>
      </c>
      <c r="AZ591" s="183"/>
      <c r="BA591" s="183"/>
      <c r="BB591" s="183"/>
      <c r="BC591" s="183"/>
      <c r="BD591" s="183">
        <f t="shared" si="356"/>
        <v>0</v>
      </c>
      <c r="BE591" s="183">
        <f t="shared" si="356"/>
        <v>0</v>
      </c>
    </row>
    <row r="592" spans="2:57" ht="15.75" hidden="1">
      <c r="B592" s="174">
        <v>2025</v>
      </c>
      <c r="C592" s="174">
        <v>20</v>
      </c>
      <c r="D592" s="175">
        <v>0</v>
      </c>
      <c r="E592" s="176"/>
      <c r="F592" s="174">
        <v>1</v>
      </c>
      <c r="G592" s="174">
        <v>1</v>
      </c>
      <c r="H592" s="174">
        <v>4</v>
      </c>
      <c r="I592" s="174">
        <v>5000</v>
      </c>
      <c r="J592" s="174">
        <v>5100</v>
      </c>
      <c r="K592" s="174">
        <v>515</v>
      </c>
      <c r="L592" s="177">
        <v>1460</v>
      </c>
      <c r="M592" s="178">
        <v>0</v>
      </c>
      <c r="N592" s="179" t="s">
        <v>444</v>
      </c>
      <c r="O592" s="180">
        <v>0</v>
      </c>
      <c r="P592" s="180">
        <v>0</v>
      </c>
      <c r="Q592" s="181">
        <v>0</v>
      </c>
      <c r="R592" s="182" t="s">
        <v>98</v>
      </c>
      <c r="S592" s="183">
        <v>0</v>
      </c>
      <c r="T592" s="183">
        <v>0</v>
      </c>
      <c r="U592" s="180">
        <v>0</v>
      </c>
      <c r="V592" s="180">
        <v>0</v>
      </c>
      <c r="W592" s="183">
        <v>0</v>
      </c>
      <c r="X592" s="183">
        <v>0</v>
      </c>
      <c r="Y592" s="180">
        <v>0</v>
      </c>
      <c r="Z592" s="180">
        <v>0</v>
      </c>
      <c r="AA592" s="183">
        <v>0</v>
      </c>
      <c r="AB592" s="183">
        <v>0</v>
      </c>
      <c r="AC592" s="180">
        <f t="shared" si="353"/>
        <v>0</v>
      </c>
      <c r="AD592" s="180">
        <f t="shared" si="353"/>
        <v>0</v>
      </c>
      <c r="AE592" s="181">
        <f t="shared" si="340"/>
        <v>0</v>
      </c>
      <c r="AF592" s="180">
        <v>0</v>
      </c>
      <c r="AG592" s="180">
        <v>0</v>
      </c>
      <c r="AH592" s="181">
        <f t="shared" si="341"/>
        <v>0</v>
      </c>
      <c r="AI592" s="180">
        <v>0</v>
      </c>
      <c r="AJ592" s="180">
        <v>0</v>
      </c>
      <c r="AK592" s="181">
        <f t="shared" si="342"/>
        <v>0</v>
      </c>
      <c r="AL592" s="180">
        <v>0</v>
      </c>
      <c r="AM592" s="180">
        <v>0</v>
      </c>
      <c r="AN592" s="181">
        <f t="shared" si="343"/>
        <v>0</v>
      </c>
      <c r="AO592" s="180">
        <v>0</v>
      </c>
      <c r="AP592" s="180">
        <v>0</v>
      </c>
      <c r="AQ592" s="181">
        <f t="shared" si="344"/>
        <v>0</v>
      </c>
      <c r="AR592" s="180">
        <v>0</v>
      </c>
      <c r="AS592" s="180">
        <v>0</v>
      </c>
      <c r="AT592" s="181">
        <f t="shared" si="345"/>
        <v>0</v>
      </c>
      <c r="AU592" s="180">
        <f t="shared" si="354"/>
        <v>0</v>
      </c>
      <c r="AV592" s="180">
        <f t="shared" si="354"/>
        <v>0</v>
      </c>
      <c r="AW592" s="181">
        <f t="shared" si="346"/>
        <v>0</v>
      </c>
      <c r="AX592" s="183">
        <f t="shared" si="355"/>
        <v>0</v>
      </c>
      <c r="AY592" s="183">
        <f t="shared" si="355"/>
        <v>0</v>
      </c>
      <c r="AZ592" s="183"/>
      <c r="BA592" s="183"/>
      <c r="BB592" s="183"/>
      <c r="BC592" s="183"/>
      <c r="BD592" s="183">
        <f t="shared" si="356"/>
        <v>0</v>
      </c>
      <c r="BE592" s="183">
        <f t="shared" si="356"/>
        <v>0</v>
      </c>
    </row>
    <row r="593" spans="2:57" ht="15.75" hidden="1">
      <c r="B593" s="174">
        <v>2025</v>
      </c>
      <c r="C593" s="174">
        <v>20</v>
      </c>
      <c r="D593" s="175">
        <v>0</v>
      </c>
      <c r="E593" s="176"/>
      <c r="F593" s="174">
        <v>1</v>
      </c>
      <c r="G593" s="174">
        <v>1</v>
      </c>
      <c r="H593" s="174">
        <v>4</v>
      </c>
      <c r="I593" s="174">
        <v>5000</v>
      </c>
      <c r="J593" s="174">
        <v>5100</v>
      </c>
      <c r="K593" s="174">
        <v>515</v>
      </c>
      <c r="L593" s="177">
        <v>1464</v>
      </c>
      <c r="M593" s="178">
        <v>0</v>
      </c>
      <c r="N593" s="179" t="s">
        <v>445</v>
      </c>
      <c r="O593" s="180">
        <v>0</v>
      </c>
      <c r="P593" s="180">
        <v>0</v>
      </c>
      <c r="Q593" s="181">
        <v>0</v>
      </c>
      <c r="R593" s="182" t="s">
        <v>98</v>
      </c>
      <c r="S593" s="183">
        <v>0</v>
      </c>
      <c r="T593" s="183">
        <v>0</v>
      </c>
      <c r="U593" s="180">
        <v>0</v>
      </c>
      <c r="V593" s="180">
        <v>0</v>
      </c>
      <c r="W593" s="183">
        <v>0</v>
      </c>
      <c r="X593" s="183">
        <v>0</v>
      </c>
      <c r="Y593" s="180">
        <v>0</v>
      </c>
      <c r="Z593" s="180">
        <v>0</v>
      </c>
      <c r="AA593" s="183">
        <v>0</v>
      </c>
      <c r="AB593" s="183">
        <v>0</v>
      </c>
      <c r="AC593" s="180">
        <f t="shared" si="353"/>
        <v>0</v>
      </c>
      <c r="AD593" s="180">
        <f t="shared" si="353"/>
        <v>0</v>
      </c>
      <c r="AE593" s="181">
        <f t="shared" si="340"/>
        <v>0</v>
      </c>
      <c r="AF593" s="180">
        <v>0</v>
      </c>
      <c r="AG593" s="180">
        <v>0</v>
      </c>
      <c r="AH593" s="181">
        <f t="shared" si="341"/>
        <v>0</v>
      </c>
      <c r="AI593" s="180">
        <v>0</v>
      </c>
      <c r="AJ593" s="180">
        <v>0</v>
      </c>
      <c r="AK593" s="181">
        <f t="shared" si="342"/>
        <v>0</v>
      </c>
      <c r="AL593" s="180">
        <v>0</v>
      </c>
      <c r="AM593" s="180">
        <v>0</v>
      </c>
      <c r="AN593" s="181">
        <f t="shared" si="343"/>
        <v>0</v>
      </c>
      <c r="AO593" s="180">
        <v>0</v>
      </c>
      <c r="AP593" s="180">
        <v>0</v>
      </c>
      <c r="AQ593" s="181">
        <f t="shared" si="344"/>
        <v>0</v>
      </c>
      <c r="AR593" s="180">
        <v>0</v>
      </c>
      <c r="AS593" s="180">
        <v>0</v>
      </c>
      <c r="AT593" s="181">
        <f t="shared" si="345"/>
        <v>0</v>
      </c>
      <c r="AU593" s="180">
        <f t="shared" si="354"/>
        <v>0</v>
      </c>
      <c r="AV593" s="180">
        <f t="shared" si="354"/>
        <v>0</v>
      </c>
      <c r="AW593" s="181">
        <f t="shared" si="346"/>
        <v>0</v>
      </c>
      <c r="AX593" s="183">
        <f t="shared" si="355"/>
        <v>0</v>
      </c>
      <c r="AY593" s="183">
        <f t="shared" si="355"/>
        <v>0</v>
      </c>
      <c r="AZ593" s="183"/>
      <c r="BA593" s="183"/>
      <c r="BB593" s="183"/>
      <c r="BC593" s="183"/>
      <c r="BD593" s="183">
        <f t="shared" si="356"/>
        <v>0</v>
      </c>
      <c r="BE593" s="183">
        <f t="shared" si="356"/>
        <v>0</v>
      </c>
    </row>
    <row r="594" spans="2:57" ht="30" hidden="1">
      <c r="B594" s="174">
        <v>2025</v>
      </c>
      <c r="C594" s="174">
        <v>20</v>
      </c>
      <c r="D594" s="175">
        <v>0</v>
      </c>
      <c r="E594" s="176"/>
      <c r="F594" s="174">
        <v>1</v>
      </c>
      <c r="G594" s="174">
        <v>1</v>
      </c>
      <c r="H594" s="174">
        <v>4</v>
      </c>
      <c r="I594" s="174">
        <v>5000</v>
      </c>
      <c r="J594" s="174">
        <v>5100</v>
      </c>
      <c r="K594" s="174">
        <v>515</v>
      </c>
      <c r="L594" s="177">
        <v>1518</v>
      </c>
      <c r="M594" s="178">
        <v>0</v>
      </c>
      <c r="N594" s="179" t="s">
        <v>446</v>
      </c>
      <c r="O594" s="180">
        <v>0</v>
      </c>
      <c r="P594" s="180">
        <v>0</v>
      </c>
      <c r="Q594" s="181">
        <v>0</v>
      </c>
      <c r="R594" s="182" t="s">
        <v>98</v>
      </c>
      <c r="S594" s="183">
        <v>0</v>
      </c>
      <c r="T594" s="183">
        <v>0</v>
      </c>
      <c r="U594" s="180">
        <v>0</v>
      </c>
      <c r="V594" s="180">
        <v>0</v>
      </c>
      <c r="W594" s="183">
        <v>0</v>
      </c>
      <c r="X594" s="183">
        <v>0</v>
      </c>
      <c r="Y594" s="180">
        <v>0</v>
      </c>
      <c r="Z594" s="180">
        <v>0</v>
      </c>
      <c r="AA594" s="183">
        <v>0</v>
      </c>
      <c r="AB594" s="183">
        <v>0</v>
      </c>
      <c r="AC594" s="180">
        <f t="shared" si="353"/>
        <v>0</v>
      </c>
      <c r="AD594" s="180">
        <f t="shared" si="353"/>
        <v>0</v>
      </c>
      <c r="AE594" s="181">
        <f t="shared" si="340"/>
        <v>0</v>
      </c>
      <c r="AF594" s="180">
        <v>0</v>
      </c>
      <c r="AG594" s="180">
        <v>0</v>
      </c>
      <c r="AH594" s="181">
        <f t="shared" si="341"/>
        <v>0</v>
      </c>
      <c r="AI594" s="180">
        <v>0</v>
      </c>
      <c r="AJ594" s="180">
        <v>0</v>
      </c>
      <c r="AK594" s="181">
        <f t="shared" si="342"/>
        <v>0</v>
      </c>
      <c r="AL594" s="180">
        <v>0</v>
      </c>
      <c r="AM594" s="180">
        <v>0</v>
      </c>
      <c r="AN594" s="181">
        <f t="shared" si="343"/>
        <v>0</v>
      </c>
      <c r="AO594" s="180">
        <v>0</v>
      </c>
      <c r="AP594" s="180">
        <v>0</v>
      </c>
      <c r="AQ594" s="181">
        <f t="shared" si="344"/>
        <v>0</v>
      </c>
      <c r="AR594" s="180">
        <v>0</v>
      </c>
      <c r="AS594" s="180">
        <v>0</v>
      </c>
      <c r="AT594" s="181">
        <f t="shared" si="345"/>
        <v>0</v>
      </c>
      <c r="AU594" s="180">
        <f t="shared" si="354"/>
        <v>0</v>
      </c>
      <c r="AV594" s="180">
        <f t="shared" si="354"/>
        <v>0</v>
      </c>
      <c r="AW594" s="181">
        <f t="shared" si="346"/>
        <v>0</v>
      </c>
      <c r="AX594" s="183">
        <f t="shared" si="355"/>
        <v>0</v>
      </c>
      <c r="AY594" s="183">
        <f t="shared" si="355"/>
        <v>0</v>
      </c>
      <c r="AZ594" s="183"/>
      <c r="BA594" s="183"/>
      <c r="BB594" s="183"/>
      <c r="BC594" s="183"/>
      <c r="BD594" s="183">
        <f t="shared" si="356"/>
        <v>0</v>
      </c>
      <c r="BE594" s="183">
        <f t="shared" si="356"/>
        <v>0</v>
      </c>
    </row>
    <row r="595" spans="2:57" ht="15.75" hidden="1">
      <c r="B595" s="163">
        <v>2025</v>
      </c>
      <c r="C595" s="163">
        <v>20</v>
      </c>
      <c r="D595" s="164"/>
      <c r="E595" s="165"/>
      <c r="F595" s="163">
        <v>1</v>
      </c>
      <c r="G595" s="163">
        <v>1</v>
      </c>
      <c r="H595" s="163">
        <v>4</v>
      </c>
      <c r="I595" s="163">
        <v>5000</v>
      </c>
      <c r="J595" s="163">
        <v>5100</v>
      </c>
      <c r="K595" s="163">
        <v>519</v>
      </c>
      <c r="L595" s="193" t="s">
        <v>44</v>
      </c>
      <c r="M595" s="201"/>
      <c r="N595" s="168" t="s">
        <v>178</v>
      </c>
      <c r="O595" s="169">
        <v>0</v>
      </c>
      <c r="P595" s="169">
        <v>0</v>
      </c>
      <c r="Q595" s="169">
        <v>0</v>
      </c>
      <c r="R595" s="163"/>
      <c r="S595" s="163"/>
      <c r="T595" s="166"/>
      <c r="U595" s="169">
        <f t="shared" ref="U595:AD595" si="357">SUM(U596:U606)</f>
        <v>0</v>
      </c>
      <c r="V595" s="169">
        <f t="shared" si="357"/>
        <v>0</v>
      </c>
      <c r="W595" s="173">
        <f t="shared" si="357"/>
        <v>0</v>
      </c>
      <c r="X595" s="173">
        <f t="shared" si="357"/>
        <v>0</v>
      </c>
      <c r="Y595" s="169">
        <f t="shared" si="357"/>
        <v>0</v>
      </c>
      <c r="Z595" s="169">
        <f t="shared" si="357"/>
        <v>0</v>
      </c>
      <c r="AA595" s="173">
        <f t="shared" si="357"/>
        <v>0</v>
      </c>
      <c r="AB595" s="173">
        <f t="shared" si="357"/>
        <v>0</v>
      </c>
      <c r="AC595" s="169">
        <f t="shared" si="357"/>
        <v>0</v>
      </c>
      <c r="AD595" s="169">
        <f t="shared" si="357"/>
        <v>0</v>
      </c>
      <c r="AE595" s="169">
        <f t="shared" si="340"/>
        <v>0</v>
      </c>
      <c r="AF595" s="169">
        <f>SUM(AF596:AF606)</f>
        <v>0</v>
      </c>
      <c r="AG595" s="169">
        <f>SUM(AG596:AG606)</f>
        <v>0</v>
      </c>
      <c r="AH595" s="169">
        <f t="shared" si="341"/>
        <v>0</v>
      </c>
      <c r="AI595" s="169">
        <f>SUM(AI596:AI606)</f>
        <v>0</v>
      </c>
      <c r="AJ595" s="169">
        <f>SUM(AJ596:AJ606)</f>
        <v>0</v>
      </c>
      <c r="AK595" s="169">
        <f t="shared" si="342"/>
        <v>0</v>
      </c>
      <c r="AL595" s="169">
        <f>SUM(AL596:AL606)</f>
        <v>0</v>
      </c>
      <c r="AM595" s="169">
        <f>SUM(AM596:AM606)</f>
        <v>0</v>
      </c>
      <c r="AN595" s="169">
        <f t="shared" si="343"/>
        <v>0</v>
      </c>
      <c r="AO595" s="169">
        <f>SUM(AO596:AO606)</f>
        <v>0</v>
      </c>
      <c r="AP595" s="169">
        <f>SUM(AP596:AP606)</f>
        <v>0</v>
      </c>
      <c r="AQ595" s="169">
        <f t="shared" si="344"/>
        <v>0</v>
      </c>
      <c r="AR595" s="169">
        <f>SUM(AR596:AR606)</f>
        <v>0</v>
      </c>
      <c r="AS595" s="169">
        <f>SUM(AS596:AS606)</f>
        <v>0</v>
      </c>
      <c r="AT595" s="169">
        <f t="shared" si="345"/>
        <v>0</v>
      </c>
      <c r="AU595" s="169">
        <f>SUM(AU596:AU606)</f>
        <v>0</v>
      </c>
      <c r="AV595" s="169">
        <f>SUM(AV596:AV606)</f>
        <v>0</v>
      </c>
      <c r="AW595" s="169">
        <f t="shared" si="346"/>
        <v>0</v>
      </c>
      <c r="AX595" s="163"/>
      <c r="AY595" s="166"/>
      <c r="AZ595" s="163"/>
      <c r="BA595" s="166"/>
      <c r="BB595" s="163"/>
      <c r="BC595" s="166"/>
      <c r="BD595" s="163"/>
      <c r="BE595" s="166"/>
    </row>
    <row r="596" spans="2:57" ht="15.75" hidden="1">
      <c r="B596" s="174">
        <v>2025</v>
      </c>
      <c r="C596" s="174">
        <v>20</v>
      </c>
      <c r="D596" s="175">
        <v>0</v>
      </c>
      <c r="E596" s="176"/>
      <c r="F596" s="174">
        <v>1</v>
      </c>
      <c r="G596" s="174">
        <v>1</v>
      </c>
      <c r="H596" s="174">
        <v>4</v>
      </c>
      <c r="I596" s="174">
        <v>5000</v>
      </c>
      <c r="J596" s="174">
        <v>5100</v>
      </c>
      <c r="K596" s="174">
        <v>519</v>
      </c>
      <c r="L596" s="177">
        <v>14</v>
      </c>
      <c r="M596" s="178">
        <v>0</v>
      </c>
      <c r="N596" s="179" t="s">
        <v>179</v>
      </c>
      <c r="O596" s="180">
        <v>0</v>
      </c>
      <c r="P596" s="180">
        <v>0</v>
      </c>
      <c r="Q596" s="181">
        <v>0</v>
      </c>
      <c r="R596" s="182" t="s">
        <v>98</v>
      </c>
      <c r="S596" s="183">
        <v>0</v>
      </c>
      <c r="T596" s="183">
        <v>0</v>
      </c>
      <c r="U596" s="180">
        <v>0</v>
      </c>
      <c r="V596" s="180">
        <v>0</v>
      </c>
      <c r="W596" s="183">
        <v>0</v>
      </c>
      <c r="X596" s="183">
        <v>0</v>
      </c>
      <c r="Y596" s="180">
        <v>0</v>
      </c>
      <c r="Z596" s="180">
        <v>0</v>
      </c>
      <c r="AA596" s="183">
        <v>0</v>
      </c>
      <c r="AB596" s="183">
        <v>0</v>
      </c>
      <c r="AC596" s="180">
        <f t="shared" ref="AC596:AD606" si="358">+O596+U596-Y596</f>
        <v>0</v>
      </c>
      <c r="AD596" s="180">
        <f t="shared" si="358"/>
        <v>0</v>
      </c>
      <c r="AE596" s="181">
        <f t="shared" si="340"/>
        <v>0</v>
      </c>
      <c r="AF596" s="180">
        <v>0</v>
      </c>
      <c r="AG596" s="180">
        <v>0</v>
      </c>
      <c r="AH596" s="181">
        <f t="shared" si="341"/>
        <v>0</v>
      </c>
      <c r="AI596" s="180">
        <v>0</v>
      </c>
      <c r="AJ596" s="180">
        <v>0</v>
      </c>
      <c r="AK596" s="181">
        <f t="shared" si="342"/>
        <v>0</v>
      </c>
      <c r="AL596" s="180">
        <v>0</v>
      </c>
      <c r="AM596" s="180">
        <v>0</v>
      </c>
      <c r="AN596" s="181">
        <f t="shared" si="343"/>
        <v>0</v>
      </c>
      <c r="AO596" s="180">
        <v>0</v>
      </c>
      <c r="AP596" s="180">
        <v>0</v>
      </c>
      <c r="AQ596" s="181">
        <f t="shared" si="344"/>
        <v>0</v>
      </c>
      <c r="AR596" s="180">
        <v>0</v>
      </c>
      <c r="AS596" s="180">
        <v>0</v>
      </c>
      <c r="AT596" s="181">
        <f t="shared" si="345"/>
        <v>0</v>
      </c>
      <c r="AU596" s="180">
        <f t="shared" ref="AU596:AV606" si="359">+AC596-AF596-AI596-AL596-AO596-AR596</f>
        <v>0</v>
      </c>
      <c r="AV596" s="180">
        <f t="shared" si="359"/>
        <v>0</v>
      </c>
      <c r="AW596" s="181">
        <f t="shared" si="346"/>
        <v>0</v>
      </c>
      <c r="AX596" s="183">
        <f t="shared" ref="AX596:AY606" si="360">+S596+W596-AA596</f>
        <v>0</v>
      </c>
      <c r="AY596" s="183">
        <f t="shared" si="360"/>
        <v>0</v>
      </c>
      <c r="AZ596" s="183"/>
      <c r="BA596" s="183"/>
      <c r="BB596" s="183"/>
      <c r="BC596" s="183"/>
      <c r="BD596" s="183">
        <f t="shared" ref="BD596:BE606" si="361">+AX596-AZ596-BB596</f>
        <v>0</v>
      </c>
      <c r="BE596" s="183">
        <f t="shared" si="361"/>
        <v>0</v>
      </c>
    </row>
    <row r="597" spans="2:57" ht="15.75" hidden="1">
      <c r="B597" s="174">
        <v>2025</v>
      </c>
      <c r="C597" s="174">
        <v>20</v>
      </c>
      <c r="D597" s="175">
        <v>0</v>
      </c>
      <c r="E597" s="176"/>
      <c r="F597" s="174">
        <v>1</v>
      </c>
      <c r="G597" s="174">
        <v>1</v>
      </c>
      <c r="H597" s="174">
        <v>4</v>
      </c>
      <c r="I597" s="174">
        <v>5000</v>
      </c>
      <c r="J597" s="174">
        <v>5100</v>
      </c>
      <c r="K597" s="174">
        <v>519</v>
      </c>
      <c r="L597" s="177">
        <v>100</v>
      </c>
      <c r="M597" s="178">
        <v>0</v>
      </c>
      <c r="N597" s="179" t="s">
        <v>447</v>
      </c>
      <c r="O597" s="180">
        <v>0</v>
      </c>
      <c r="P597" s="180">
        <v>0</v>
      </c>
      <c r="Q597" s="181">
        <v>0</v>
      </c>
      <c r="R597" s="182" t="s">
        <v>98</v>
      </c>
      <c r="S597" s="183">
        <v>0</v>
      </c>
      <c r="T597" s="183">
        <v>0</v>
      </c>
      <c r="U597" s="180">
        <v>0</v>
      </c>
      <c r="V597" s="180">
        <v>0</v>
      </c>
      <c r="W597" s="183">
        <v>0</v>
      </c>
      <c r="X597" s="183">
        <v>0</v>
      </c>
      <c r="Y597" s="180">
        <v>0</v>
      </c>
      <c r="Z597" s="180">
        <v>0</v>
      </c>
      <c r="AA597" s="183">
        <v>0</v>
      </c>
      <c r="AB597" s="183">
        <v>0</v>
      </c>
      <c r="AC597" s="180">
        <f t="shared" si="358"/>
        <v>0</v>
      </c>
      <c r="AD597" s="180">
        <f t="shared" si="358"/>
        <v>0</v>
      </c>
      <c r="AE597" s="181">
        <f t="shared" si="340"/>
        <v>0</v>
      </c>
      <c r="AF597" s="180">
        <v>0</v>
      </c>
      <c r="AG597" s="180">
        <v>0</v>
      </c>
      <c r="AH597" s="181">
        <f t="shared" si="341"/>
        <v>0</v>
      </c>
      <c r="AI597" s="180">
        <v>0</v>
      </c>
      <c r="AJ597" s="180">
        <v>0</v>
      </c>
      <c r="AK597" s="181">
        <f t="shared" si="342"/>
        <v>0</v>
      </c>
      <c r="AL597" s="180">
        <v>0</v>
      </c>
      <c r="AM597" s="180">
        <v>0</v>
      </c>
      <c r="AN597" s="181">
        <f t="shared" si="343"/>
        <v>0</v>
      </c>
      <c r="AO597" s="180">
        <v>0</v>
      </c>
      <c r="AP597" s="180">
        <v>0</v>
      </c>
      <c r="AQ597" s="181">
        <f t="shared" si="344"/>
        <v>0</v>
      </c>
      <c r="AR597" s="180">
        <v>0</v>
      </c>
      <c r="AS597" s="180">
        <v>0</v>
      </c>
      <c r="AT597" s="181">
        <f t="shared" si="345"/>
        <v>0</v>
      </c>
      <c r="AU597" s="180">
        <f t="shared" si="359"/>
        <v>0</v>
      </c>
      <c r="AV597" s="180">
        <f t="shared" si="359"/>
        <v>0</v>
      </c>
      <c r="AW597" s="181">
        <f t="shared" si="346"/>
        <v>0</v>
      </c>
      <c r="AX597" s="183">
        <f t="shared" si="360"/>
        <v>0</v>
      </c>
      <c r="AY597" s="183">
        <f t="shared" si="360"/>
        <v>0</v>
      </c>
      <c r="AZ597" s="183"/>
      <c r="BA597" s="183"/>
      <c r="BB597" s="183"/>
      <c r="BC597" s="183"/>
      <c r="BD597" s="183">
        <f t="shared" si="361"/>
        <v>0</v>
      </c>
      <c r="BE597" s="183">
        <f t="shared" si="361"/>
        <v>0</v>
      </c>
    </row>
    <row r="598" spans="2:57" ht="15.75" hidden="1">
      <c r="B598" s="174">
        <v>2025</v>
      </c>
      <c r="C598" s="174">
        <v>20</v>
      </c>
      <c r="D598" s="175">
        <v>0</v>
      </c>
      <c r="E598" s="176"/>
      <c r="F598" s="174">
        <v>1</v>
      </c>
      <c r="G598" s="174">
        <v>1</v>
      </c>
      <c r="H598" s="174">
        <v>4</v>
      </c>
      <c r="I598" s="174">
        <v>5000</v>
      </c>
      <c r="J598" s="174">
        <v>5100</v>
      </c>
      <c r="K598" s="174">
        <v>519</v>
      </c>
      <c r="L598" s="177">
        <v>102</v>
      </c>
      <c r="M598" s="178">
        <v>0</v>
      </c>
      <c r="N598" s="179" t="s">
        <v>448</v>
      </c>
      <c r="O598" s="180">
        <v>0</v>
      </c>
      <c r="P598" s="180">
        <v>0</v>
      </c>
      <c r="Q598" s="181">
        <v>0</v>
      </c>
      <c r="R598" s="182" t="s">
        <v>98</v>
      </c>
      <c r="S598" s="183">
        <v>0</v>
      </c>
      <c r="T598" s="183">
        <v>0</v>
      </c>
      <c r="U598" s="180">
        <v>0</v>
      </c>
      <c r="V598" s="180">
        <v>0</v>
      </c>
      <c r="W598" s="183">
        <v>0</v>
      </c>
      <c r="X598" s="183">
        <v>0</v>
      </c>
      <c r="Y598" s="180">
        <v>0</v>
      </c>
      <c r="Z598" s="180">
        <v>0</v>
      </c>
      <c r="AA598" s="183">
        <v>0</v>
      </c>
      <c r="AB598" s="183">
        <v>0</v>
      </c>
      <c r="AC598" s="180">
        <f t="shared" si="358"/>
        <v>0</v>
      </c>
      <c r="AD598" s="180">
        <f t="shared" si="358"/>
        <v>0</v>
      </c>
      <c r="AE598" s="181">
        <f t="shared" si="340"/>
        <v>0</v>
      </c>
      <c r="AF598" s="180">
        <v>0</v>
      </c>
      <c r="AG598" s="180">
        <v>0</v>
      </c>
      <c r="AH598" s="181">
        <f t="shared" si="341"/>
        <v>0</v>
      </c>
      <c r="AI598" s="180">
        <v>0</v>
      </c>
      <c r="AJ598" s="180">
        <v>0</v>
      </c>
      <c r="AK598" s="181">
        <f t="shared" si="342"/>
        <v>0</v>
      </c>
      <c r="AL598" s="180">
        <v>0</v>
      </c>
      <c r="AM598" s="180">
        <v>0</v>
      </c>
      <c r="AN598" s="181">
        <f t="shared" si="343"/>
        <v>0</v>
      </c>
      <c r="AO598" s="180">
        <v>0</v>
      </c>
      <c r="AP598" s="180">
        <v>0</v>
      </c>
      <c r="AQ598" s="181">
        <f t="shared" si="344"/>
        <v>0</v>
      </c>
      <c r="AR598" s="180">
        <v>0</v>
      </c>
      <c r="AS598" s="180">
        <v>0</v>
      </c>
      <c r="AT598" s="181">
        <f t="shared" si="345"/>
        <v>0</v>
      </c>
      <c r="AU598" s="180">
        <f t="shared" si="359"/>
        <v>0</v>
      </c>
      <c r="AV598" s="180">
        <f t="shared" si="359"/>
        <v>0</v>
      </c>
      <c r="AW598" s="181">
        <f t="shared" si="346"/>
        <v>0</v>
      </c>
      <c r="AX598" s="183">
        <f t="shared" si="360"/>
        <v>0</v>
      </c>
      <c r="AY598" s="183">
        <f t="shared" si="360"/>
        <v>0</v>
      </c>
      <c r="AZ598" s="183"/>
      <c r="BA598" s="183"/>
      <c r="BB598" s="183"/>
      <c r="BC598" s="183"/>
      <c r="BD598" s="183">
        <f t="shared" si="361"/>
        <v>0</v>
      </c>
      <c r="BE598" s="183">
        <f t="shared" si="361"/>
        <v>0</v>
      </c>
    </row>
    <row r="599" spans="2:57" ht="15.75" hidden="1">
      <c r="B599" s="174">
        <v>2025</v>
      </c>
      <c r="C599" s="174">
        <v>20</v>
      </c>
      <c r="D599" s="175">
        <v>0</v>
      </c>
      <c r="E599" s="176"/>
      <c r="F599" s="174">
        <v>1</v>
      </c>
      <c r="G599" s="174">
        <v>1</v>
      </c>
      <c r="H599" s="174">
        <v>4</v>
      </c>
      <c r="I599" s="174">
        <v>5000</v>
      </c>
      <c r="J599" s="174">
        <v>5100</v>
      </c>
      <c r="K599" s="174">
        <v>519</v>
      </c>
      <c r="L599" s="177">
        <v>317</v>
      </c>
      <c r="M599" s="178">
        <v>0</v>
      </c>
      <c r="N599" s="179" t="s">
        <v>180</v>
      </c>
      <c r="O599" s="180">
        <v>0</v>
      </c>
      <c r="P599" s="180">
        <v>0</v>
      </c>
      <c r="Q599" s="181">
        <v>0</v>
      </c>
      <c r="R599" s="182" t="s">
        <v>98</v>
      </c>
      <c r="S599" s="183">
        <v>0</v>
      </c>
      <c r="T599" s="183">
        <v>0</v>
      </c>
      <c r="U599" s="180">
        <v>0</v>
      </c>
      <c r="V599" s="180">
        <v>0</v>
      </c>
      <c r="W599" s="183">
        <v>0</v>
      </c>
      <c r="X599" s="183">
        <v>0</v>
      </c>
      <c r="Y599" s="180">
        <v>0</v>
      </c>
      <c r="Z599" s="180">
        <v>0</v>
      </c>
      <c r="AA599" s="183">
        <v>0</v>
      </c>
      <c r="AB599" s="183">
        <v>0</v>
      </c>
      <c r="AC599" s="180">
        <f t="shared" si="358"/>
        <v>0</v>
      </c>
      <c r="AD599" s="180">
        <f t="shared" si="358"/>
        <v>0</v>
      </c>
      <c r="AE599" s="181">
        <f t="shared" si="340"/>
        <v>0</v>
      </c>
      <c r="AF599" s="180">
        <v>0</v>
      </c>
      <c r="AG599" s="180">
        <v>0</v>
      </c>
      <c r="AH599" s="181">
        <f t="shared" si="341"/>
        <v>0</v>
      </c>
      <c r="AI599" s="180">
        <v>0</v>
      </c>
      <c r="AJ599" s="180">
        <v>0</v>
      </c>
      <c r="AK599" s="181">
        <f t="shared" si="342"/>
        <v>0</v>
      </c>
      <c r="AL599" s="180">
        <v>0</v>
      </c>
      <c r="AM599" s="180">
        <v>0</v>
      </c>
      <c r="AN599" s="181">
        <f t="shared" si="343"/>
        <v>0</v>
      </c>
      <c r="AO599" s="180">
        <v>0</v>
      </c>
      <c r="AP599" s="180">
        <v>0</v>
      </c>
      <c r="AQ599" s="181">
        <f t="shared" si="344"/>
        <v>0</v>
      </c>
      <c r="AR599" s="180">
        <v>0</v>
      </c>
      <c r="AS599" s="180">
        <v>0</v>
      </c>
      <c r="AT599" s="181">
        <f t="shared" si="345"/>
        <v>0</v>
      </c>
      <c r="AU599" s="180">
        <f t="shared" si="359"/>
        <v>0</v>
      </c>
      <c r="AV599" s="180">
        <f t="shared" si="359"/>
        <v>0</v>
      </c>
      <c r="AW599" s="181">
        <f t="shared" si="346"/>
        <v>0</v>
      </c>
      <c r="AX599" s="183">
        <f t="shared" si="360"/>
        <v>0</v>
      </c>
      <c r="AY599" s="183">
        <f t="shared" si="360"/>
        <v>0</v>
      </c>
      <c r="AZ599" s="183"/>
      <c r="BA599" s="183"/>
      <c r="BB599" s="183"/>
      <c r="BC599" s="183"/>
      <c r="BD599" s="183">
        <f t="shared" si="361"/>
        <v>0</v>
      </c>
      <c r="BE599" s="183">
        <f t="shared" si="361"/>
        <v>0</v>
      </c>
    </row>
    <row r="600" spans="2:57" ht="15.75" hidden="1">
      <c r="B600" s="174">
        <v>2025</v>
      </c>
      <c r="C600" s="174">
        <v>20</v>
      </c>
      <c r="D600" s="175">
        <v>0</v>
      </c>
      <c r="E600" s="176"/>
      <c r="F600" s="174">
        <v>1</v>
      </c>
      <c r="G600" s="174">
        <v>1</v>
      </c>
      <c r="H600" s="174">
        <v>4</v>
      </c>
      <c r="I600" s="174">
        <v>5000</v>
      </c>
      <c r="J600" s="174">
        <v>5100</v>
      </c>
      <c r="K600" s="174">
        <v>519</v>
      </c>
      <c r="L600" s="177">
        <v>535</v>
      </c>
      <c r="M600" s="178">
        <v>0</v>
      </c>
      <c r="N600" s="179" t="s">
        <v>449</v>
      </c>
      <c r="O600" s="180">
        <v>0</v>
      </c>
      <c r="P600" s="180">
        <v>0</v>
      </c>
      <c r="Q600" s="181">
        <v>0</v>
      </c>
      <c r="R600" s="182" t="s">
        <v>98</v>
      </c>
      <c r="S600" s="183">
        <v>0</v>
      </c>
      <c r="T600" s="183">
        <v>0</v>
      </c>
      <c r="U600" s="180">
        <v>0</v>
      </c>
      <c r="V600" s="180">
        <v>0</v>
      </c>
      <c r="W600" s="183">
        <v>0</v>
      </c>
      <c r="X600" s="183">
        <v>0</v>
      </c>
      <c r="Y600" s="180">
        <v>0</v>
      </c>
      <c r="Z600" s="180">
        <v>0</v>
      </c>
      <c r="AA600" s="183">
        <v>0</v>
      </c>
      <c r="AB600" s="183">
        <v>0</v>
      </c>
      <c r="AC600" s="180">
        <f t="shared" si="358"/>
        <v>0</v>
      </c>
      <c r="AD600" s="180">
        <f t="shared" si="358"/>
        <v>0</v>
      </c>
      <c r="AE600" s="181">
        <f t="shared" si="340"/>
        <v>0</v>
      </c>
      <c r="AF600" s="180">
        <v>0</v>
      </c>
      <c r="AG600" s="180">
        <v>0</v>
      </c>
      <c r="AH600" s="181">
        <f t="shared" si="341"/>
        <v>0</v>
      </c>
      <c r="AI600" s="180">
        <v>0</v>
      </c>
      <c r="AJ600" s="180">
        <v>0</v>
      </c>
      <c r="AK600" s="181">
        <f t="shared" si="342"/>
        <v>0</v>
      </c>
      <c r="AL600" s="180">
        <v>0</v>
      </c>
      <c r="AM600" s="180">
        <v>0</v>
      </c>
      <c r="AN600" s="181">
        <f t="shared" si="343"/>
        <v>0</v>
      </c>
      <c r="AO600" s="180">
        <v>0</v>
      </c>
      <c r="AP600" s="180">
        <v>0</v>
      </c>
      <c r="AQ600" s="181">
        <f t="shared" si="344"/>
        <v>0</v>
      </c>
      <c r="AR600" s="180">
        <v>0</v>
      </c>
      <c r="AS600" s="180">
        <v>0</v>
      </c>
      <c r="AT600" s="181">
        <f t="shared" si="345"/>
        <v>0</v>
      </c>
      <c r="AU600" s="180">
        <f t="shared" si="359"/>
        <v>0</v>
      </c>
      <c r="AV600" s="180">
        <f t="shared" si="359"/>
        <v>0</v>
      </c>
      <c r="AW600" s="181">
        <f t="shared" si="346"/>
        <v>0</v>
      </c>
      <c r="AX600" s="183">
        <f t="shared" si="360"/>
        <v>0</v>
      </c>
      <c r="AY600" s="183">
        <f t="shared" si="360"/>
        <v>0</v>
      </c>
      <c r="AZ600" s="183"/>
      <c r="BA600" s="183"/>
      <c r="BB600" s="183"/>
      <c r="BC600" s="183"/>
      <c r="BD600" s="183">
        <f t="shared" si="361"/>
        <v>0</v>
      </c>
      <c r="BE600" s="183">
        <f t="shared" si="361"/>
        <v>0</v>
      </c>
    </row>
    <row r="601" spans="2:57" ht="30" hidden="1">
      <c r="B601" s="174">
        <v>2025</v>
      </c>
      <c r="C601" s="174">
        <v>20</v>
      </c>
      <c r="D601" s="175">
        <v>0</v>
      </c>
      <c r="E601" s="176"/>
      <c r="F601" s="174">
        <v>1</v>
      </c>
      <c r="G601" s="174">
        <v>1</v>
      </c>
      <c r="H601" s="174">
        <v>4</v>
      </c>
      <c r="I601" s="174">
        <v>5000</v>
      </c>
      <c r="J601" s="174">
        <v>5100</v>
      </c>
      <c r="K601" s="174">
        <v>519</v>
      </c>
      <c r="L601" s="177">
        <v>1098</v>
      </c>
      <c r="M601" s="178">
        <v>0</v>
      </c>
      <c r="N601" s="179" t="s">
        <v>450</v>
      </c>
      <c r="O601" s="180">
        <v>0</v>
      </c>
      <c r="P601" s="180">
        <v>0</v>
      </c>
      <c r="Q601" s="181">
        <v>0</v>
      </c>
      <c r="R601" s="182" t="s">
        <v>98</v>
      </c>
      <c r="S601" s="183">
        <v>0</v>
      </c>
      <c r="T601" s="183">
        <v>0</v>
      </c>
      <c r="U601" s="180">
        <v>0</v>
      </c>
      <c r="V601" s="180">
        <v>0</v>
      </c>
      <c r="W601" s="183">
        <v>0</v>
      </c>
      <c r="X601" s="183">
        <v>0</v>
      </c>
      <c r="Y601" s="180">
        <v>0</v>
      </c>
      <c r="Z601" s="180">
        <v>0</v>
      </c>
      <c r="AA601" s="183">
        <v>0</v>
      </c>
      <c r="AB601" s="183">
        <v>0</v>
      </c>
      <c r="AC601" s="180">
        <f t="shared" si="358"/>
        <v>0</v>
      </c>
      <c r="AD601" s="180">
        <f t="shared" si="358"/>
        <v>0</v>
      </c>
      <c r="AE601" s="181">
        <f t="shared" si="340"/>
        <v>0</v>
      </c>
      <c r="AF601" s="180">
        <v>0</v>
      </c>
      <c r="AG601" s="180">
        <v>0</v>
      </c>
      <c r="AH601" s="181">
        <f t="shared" si="341"/>
        <v>0</v>
      </c>
      <c r="AI601" s="180">
        <v>0</v>
      </c>
      <c r="AJ601" s="180">
        <v>0</v>
      </c>
      <c r="AK601" s="181">
        <f t="shared" si="342"/>
        <v>0</v>
      </c>
      <c r="AL601" s="180">
        <v>0</v>
      </c>
      <c r="AM601" s="180">
        <v>0</v>
      </c>
      <c r="AN601" s="181">
        <f t="shared" si="343"/>
        <v>0</v>
      </c>
      <c r="AO601" s="180">
        <v>0</v>
      </c>
      <c r="AP601" s="180">
        <v>0</v>
      </c>
      <c r="AQ601" s="181">
        <f t="shared" si="344"/>
        <v>0</v>
      </c>
      <c r="AR601" s="180">
        <v>0</v>
      </c>
      <c r="AS601" s="180">
        <v>0</v>
      </c>
      <c r="AT601" s="181">
        <f t="shared" si="345"/>
        <v>0</v>
      </c>
      <c r="AU601" s="180">
        <f t="shared" si="359"/>
        <v>0</v>
      </c>
      <c r="AV601" s="180">
        <f t="shared" si="359"/>
        <v>0</v>
      </c>
      <c r="AW601" s="181">
        <f t="shared" si="346"/>
        <v>0</v>
      </c>
      <c r="AX601" s="183">
        <f t="shared" si="360"/>
        <v>0</v>
      </c>
      <c r="AY601" s="183">
        <f t="shared" si="360"/>
        <v>0</v>
      </c>
      <c r="AZ601" s="183"/>
      <c r="BA601" s="183"/>
      <c r="BB601" s="183"/>
      <c r="BC601" s="183"/>
      <c r="BD601" s="183">
        <f t="shared" si="361"/>
        <v>0</v>
      </c>
      <c r="BE601" s="183">
        <f t="shared" si="361"/>
        <v>0</v>
      </c>
    </row>
    <row r="602" spans="2:57" ht="15.75" hidden="1">
      <c r="B602" s="174">
        <v>2025</v>
      </c>
      <c r="C602" s="174">
        <v>20</v>
      </c>
      <c r="D602" s="175">
        <v>0</v>
      </c>
      <c r="E602" s="176"/>
      <c r="F602" s="174">
        <v>1</v>
      </c>
      <c r="G602" s="174">
        <v>1</v>
      </c>
      <c r="H602" s="174">
        <v>4</v>
      </c>
      <c r="I602" s="174">
        <v>5000</v>
      </c>
      <c r="J602" s="174">
        <v>5100</v>
      </c>
      <c r="K602" s="174">
        <v>519</v>
      </c>
      <c r="L602" s="177">
        <v>1463</v>
      </c>
      <c r="M602" s="178">
        <v>0</v>
      </c>
      <c r="N602" s="179" t="s">
        <v>451</v>
      </c>
      <c r="O602" s="180">
        <v>0</v>
      </c>
      <c r="P602" s="180">
        <v>0</v>
      </c>
      <c r="Q602" s="181">
        <v>0</v>
      </c>
      <c r="R602" s="182" t="s">
        <v>98</v>
      </c>
      <c r="S602" s="183">
        <v>0</v>
      </c>
      <c r="T602" s="183">
        <v>0</v>
      </c>
      <c r="U602" s="180">
        <v>0</v>
      </c>
      <c r="V602" s="180">
        <v>0</v>
      </c>
      <c r="W602" s="183">
        <v>0</v>
      </c>
      <c r="X602" s="183">
        <v>0</v>
      </c>
      <c r="Y602" s="180">
        <v>0</v>
      </c>
      <c r="Z602" s="180">
        <v>0</v>
      </c>
      <c r="AA602" s="183">
        <v>0</v>
      </c>
      <c r="AB602" s="183">
        <v>0</v>
      </c>
      <c r="AC602" s="180">
        <f t="shared" si="358"/>
        <v>0</v>
      </c>
      <c r="AD602" s="180">
        <f t="shared" si="358"/>
        <v>0</v>
      </c>
      <c r="AE602" s="181">
        <f t="shared" si="340"/>
        <v>0</v>
      </c>
      <c r="AF602" s="180">
        <v>0</v>
      </c>
      <c r="AG602" s="180">
        <v>0</v>
      </c>
      <c r="AH602" s="181">
        <f t="shared" si="341"/>
        <v>0</v>
      </c>
      <c r="AI602" s="180">
        <v>0</v>
      </c>
      <c r="AJ602" s="180">
        <v>0</v>
      </c>
      <c r="AK602" s="181">
        <f t="shared" si="342"/>
        <v>0</v>
      </c>
      <c r="AL602" s="180">
        <v>0</v>
      </c>
      <c r="AM602" s="180">
        <v>0</v>
      </c>
      <c r="AN602" s="181">
        <f t="shared" si="343"/>
        <v>0</v>
      </c>
      <c r="AO602" s="180">
        <v>0</v>
      </c>
      <c r="AP602" s="180">
        <v>0</v>
      </c>
      <c r="AQ602" s="181">
        <f t="shared" si="344"/>
        <v>0</v>
      </c>
      <c r="AR602" s="180">
        <v>0</v>
      </c>
      <c r="AS602" s="180">
        <v>0</v>
      </c>
      <c r="AT602" s="181">
        <f t="shared" si="345"/>
        <v>0</v>
      </c>
      <c r="AU602" s="180">
        <f t="shared" si="359"/>
        <v>0</v>
      </c>
      <c r="AV602" s="180">
        <f t="shared" si="359"/>
        <v>0</v>
      </c>
      <c r="AW602" s="181">
        <f t="shared" si="346"/>
        <v>0</v>
      </c>
      <c r="AX602" s="183">
        <f t="shared" si="360"/>
        <v>0</v>
      </c>
      <c r="AY602" s="183">
        <f t="shared" si="360"/>
        <v>0</v>
      </c>
      <c r="AZ602" s="183"/>
      <c r="BA602" s="183"/>
      <c r="BB602" s="183"/>
      <c r="BC602" s="183"/>
      <c r="BD602" s="183">
        <f t="shared" si="361"/>
        <v>0</v>
      </c>
      <c r="BE602" s="183">
        <f t="shared" si="361"/>
        <v>0</v>
      </c>
    </row>
    <row r="603" spans="2:57" ht="15.75" hidden="1">
      <c r="B603" s="174">
        <v>2025</v>
      </c>
      <c r="C603" s="174">
        <v>20</v>
      </c>
      <c r="D603" s="175">
        <v>0</v>
      </c>
      <c r="E603" s="176"/>
      <c r="F603" s="174">
        <v>1</v>
      </c>
      <c r="G603" s="174">
        <v>1</v>
      </c>
      <c r="H603" s="174">
        <v>4</v>
      </c>
      <c r="I603" s="174">
        <v>5000</v>
      </c>
      <c r="J603" s="174">
        <v>5100</v>
      </c>
      <c r="K603" s="174">
        <v>519</v>
      </c>
      <c r="L603" s="177">
        <v>1509</v>
      </c>
      <c r="M603" s="178">
        <v>0</v>
      </c>
      <c r="N603" s="179" t="s">
        <v>182</v>
      </c>
      <c r="O603" s="180">
        <v>0</v>
      </c>
      <c r="P603" s="180">
        <v>0</v>
      </c>
      <c r="Q603" s="181">
        <v>0</v>
      </c>
      <c r="R603" s="182" t="s">
        <v>98</v>
      </c>
      <c r="S603" s="183">
        <v>0</v>
      </c>
      <c r="T603" s="183">
        <v>0</v>
      </c>
      <c r="U603" s="180">
        <v>0</v>
      </c>
      <c r="V603" s="180">
        <v>0</v>
      </c>
      <c r="W603" s="183">
        <v>0</v>
      </c>
      <c r="X603" s="183">
        <v>0</v>
      </c>
      <c r="Y603" s="180">
        <v>0</v>
      </c>
      <c r="Z603" s="180">
        <v>0</v>
      </c>
      <c r="AA603" s="183">
        <v>0</v>
      </c>
      <c r="AB603" s="183">
        <v>0</v>
      </c>
      <c r="AC603" s="180">
        <f t="shared" si="358"/>
        <v>0</v>
      </c>
      <c r="AD603" s="180">
        <f t="shared" si="358"/>
        <v>0</v>
      </c>
      <c r="AE603" s="181">
        <f t="shared" si="340"/>
        <v>0</v>
      </c>
      <c r="AF603" s="180">
        <v>0</v>
      </c>
      <c r="AG603" s="180">
        <v>0</v>
      </c>
      <c r="AH603" s="181">
        <f t="shared" si="341"/>
        <v>0</v>
      </c>
      <c r="AI603" s="180">
        <v>0</v>
      </c>
      <c r="AJ603" s="180">
        <v>0</v>
      </c>
      <c r="AK603" s="181">
        <f t="shared" si="342"/>
        <v>0</v>
      </c>
      <c r="AL603" s="180">
        <v>0</v>
      </c>
      <c r="AM603" s="180">
        <v>0</v>
      </c>
      <c r="AN603" s="181">
        <f t="shared" si="343"/>
        <v>0</v>
      </c>
      <c r="AO603" s="180">
        <v>0</v>
      </c>
      <c r="AP603" s="180">
        <v>0</v>
      </c>
      <c r="AQ603" s="181">
        <f t="shared" si="344"/>
        <v>0</v>
      </c>
      <c r="AR603" s="180">
        <v>0</v>
      </c>
      <c r="AS603" s="180">
        <v>0</v>
      </c>
      <c r="AT603" s="181">
        <f t="shared" si="345"/>
        <v>0</v>
      </c>
      <c r="AU603" s="180">
        <f t="shared" si="359"/>
        <v>0</v>
      </c>
      <c r="AV603" s="180">
        <f t="shared" si="359"/>
        <v>0</v>
      </c>
      <c r="AW603" s="181">
        <f t="shared" si="346"/>
        <v>0</v>
      </c>
      <c r="AX603" s="183">
        <f t="shared" si="360"/>
        <v>0</v>
      </c>
      <c r="AY603" s="183">
        <f t="shared" si="360"/>
        <v>0</v>
      </c>
      <c r="AZ603" s="183"/>
      <c r="BA603" s="183"/>
      <c r="BB603" s="183"/>
      <c r="BC603" s="183"/>
      <c r="BD603" s="183">
        <f t="shared" si="361"/>
        <v>0</v>
      </c>
      <c r="BE603" s="183">
        <f t="shared" si="361"/>
        <v>0</v>
      </c>
    </row>
    <row r="604" spans="2:57" ht="15.75" hidden="1">
      <c r="B604" s="174">
        <v>2025</v>
      </c>
      <c r="C604" s="174">
        <v>20</v>
      </c>
      <c r="D604" s="175">
        <v>0</v>
      </c>
      <c r="E604" s="176"/>
      <c r="F604" s="174">
        <v>1</v>
      </c>
      <c r="G604" s="174">
        <v>1</v>
      </c>
      <c r="H604" s="174">
        <v>4</v>
      </c>
      <c r="I604" s="174">
        <v>5000</v>
      </c>
      <c r="J604" s="174">
        <v>5100</v>
      </c>
      <c r="K604" s="174">
        <v>519</v>
      </c>
      <c r="L604" s="177">
        <v>1539</v>
      </c>
      <c r="M604" s="178">
        <v>0</v>
      </c>
      <c r="N604" s="179" t="s">
        <v>452</v>
      </c>
      <c r="O604" s="180">
        <v>0</v>
      </c>
      <c r="P604" s="180">
        <v>0</v>
      </c>
      <c r="Q604" s="181">
        <v>0</v>
      </c>
      <c r="R604" s="182" t="s">
        <v>98</v>
      </c>
      <c r="S604" s="183">
        <v>0</v>
      </c>
      <c r="T604" s="183">
        <v>0</v>
      </c>
      <c r="U604" s="180">
        <v>0</v>
      </c>
      <c r="V604" s="180">
        <v>0</v>
      </c>
      <c r="W604" s="183">
        <v>0</v>
      </c>
      <c r="X604" s="183">
        <v>0</v>
      </c>
      <c r="Y604" s="180">
        <v>0</v>
      </c>
      <c r="Z604" s="180">
        <v>0</v>
      </c>
      <c r="AA604" s="183">
        <v>0</v>
      </c>
      <c r="AB604" s="183">
        <v>0</v>
      </c>
      <c r="AC604" s="180">
        <f t="shared" si="358"/>
        <v>0</v>
      </c>
      <c r="AD604" s="180">
        <f t="shared" si="358"/>
        <v>0</v>
      </c>
      <c r="AE604" s="181">
        <f t="shared" si="340"/>
        <v>0</v>
      </c>
      <c r="AF604" s="180">
        <v>0</v>
      </c>
      <c r="AG604" s="180">
        <v>0</v>
      </c>
      <c r="AH604" s="181">
        <f t="shared" si="341"/>
        <v>0</v>
      </c>
      <c r="AI604" s="180">
        <v>0</v>
      </c>
      <c r="AJ604" s="180">
        <v>0</v>
      </c>
      <c r="AK604" s="181">
        <f t="shared" si="342"/>
        <v>0</v>
      </c>
      <c r="AL604" s="180">
        <v>0</v>
      </c>
      <c r="AM604" s="180">
        <v>0</v>
      </c>
      <c r="AN604" s="181">
        <f t="shared" si="343"/>
        <v>0</v>
      </c>
      <c r="AO604" s="180">
        <v>0</v>
      </c>
      <c r="AP604" s="180">
        <v>0</v>
      </c>
      <c r="AQ604" s="181">
        <f t="shared" si="344"/>
        <v>0</v>
      </c>
      <c r="AR604" s="180">
        <v>0</v>
      </c>
      <c r="AS604" s="180">
        <v>0</v>
      </c>
      <c r="AT604" s="181">
        <f t="shared" si="345"/>
        <v>0</v>
      </c>
      <c r="AU604" s="180">
        <f t="shared" si="359"/>
        <v>0</v>
      </c>
      <c r="AV604" s="180">
        <f t="shared" si="359"/>
        <v>0</v>
      </c>
      <c r="AW604" s="181">
        <f t="shared" si="346"/>
        <v>0</v>
      </c>
      <c r="AX604" s="183">
        <f t="shared" si="360"/>
        <v>0</v>
      </c>
      <c r="AY604" s="183">
        <f t="shared" si="360"/>
        <v>0</v>
      </c>
      <c r="AZ604" s="183"/>
      <c r="BA604" s="183"/>
      <c r="BB604" s="183"/>
      <c r="BC604" s="183"/>
      <c r="BD604" s="183">
        <f t="shared" si="361"/>
        <v>0</v>
      </c>
      <c r="BE604" s="183">
        <f t="shared" si="361"/>
        <v>0</v>
      </c>
    </row>
    <row r="605" spans="2:57" ht="15.75" hidden="1">
      <c r="B605" s="174">
        <v>2025</v>
      </c>
      <c r="C605" s="174">
        <v>20</v>
      </c>
      <c r="D605" s="175">
        <v>0</v>
      </c>
      <c r="E605" s="176"/>
      <c r="F605" s="174">
        <v>1</v>
      </c>
      <c r="G605" s="174">
        <v>1</v>
      </c>
      <c r="H605" s="174">
        <v>4</v>
      </c>
      <c r="I605" s="174">
        <v>5000</v>
      </c>
      <c r="J605" s="174">
        <v>5100</v>
      </c>
      <c r="K605" s="174">
        <v>519</v>
      </c>
      <c r="L605" s="177">
        <v>75</v>
      </c>
      <c r="M605" s="178">
        <v>0</v>
      </c>
      <c r="N605" s="179" t="s">
        <v>453</v>
      </c>
      <c r="O605" s="180">
        <v>0</v>
      </c>
      <c r="P605" s="180">
        <v>0</v>
      </c>
      <c r="Q605" s="181">
        <v>0</v>
      </c>
      <c r="R605" s="182" t="s">
        <v>98</v>
      </c>
      <c r="S605" s="183">
        <v>0</v>
      </c>
      <c r="T605" s="183">
        <v>0</v>
      </c>
      <c r="U605" s="180">
        <v>0</v>
      </c>
      <c r="V605" s="180">
        <v>0</v>
      </c>
      <c r="W605" s="183">
        <v>0</v>
      </c>
      <c r="X605" s="183">
        <v>0</v>
      </c>
      <c r="Y605" s="180">
        <v>0</v>
      </c>
      <c r="Z605" s="180">
        <v>0</v>
      </c>
      <c r="AA605" s="183">
        <v>0</v>
      </c>
      <c r="AB605" s="183">
        <v>0</v>
      </c>
      <c r="AC605" s="180">
        <f t="shared" si="358"/>
        <v>0</v>
      </c>
      <c r="AD605" s="180">
        <f t="shared" si="358"/>
        <v>0</v>
      </c>
      <c r="AE605" s="181">
        <f t="shared" si="340"/>
        <v>0</v>
      </c>
      <c r="AF605" s="180">
        <v>0</v>
      </c>
      <c r="AG605" s="180">
        <v>0</v>
      </c>
      <c r="AH605" s="181">
        <f t="shared" si="341"/>
        <v>0</v>
      </c>
      <c r="AI605" s="180">
        <v>0</v>
      </c>
      <c r="AJ605" s="180">
        <v>0</v>
      </c>
      <c r="AK605" s="181">
        <f t="shared" si="342"/>
        <v>0</v>
      </c>
      <c r="AL605" s="180">
        <v>0</v>
      </c>
      <c r="AM605" s="180">
        <v>0</v>
      </c>
      <c r="AN605" s="181">
        <f t="shared" si="343"/>
        <v>0</v>
      </c>
      <c r="AO605" s="180">
        <v>0</v>
      </c>
      <c r="AP605" s="180">
        <v>0</v>
      </c>
      <c r="AQ605" s="181">
        <f t="shared" si="344"/>
        <v>0</v>
      </c>
      <c r="AR605" s="180">
        <v>0</v>
      </c>
      <c r="AS605" s="180">
        <v>0</v>
      </c>
      <c r="AT605" s="181">
        <f t="shared" si="345"/>
        <v>0</v>
      </c>
      <c r="AU605" s="180">
        <f t="shared" si="359"/>
        <v>0</v>
      </c>
      <c r="AV605" s="180">
        <f t="shared" si="359"/>
        <v>0</v>
      </c>
      <c r="AW605" s="181">
        <f t="shared" si="346"/>
        <v>0</v>
      </c>
      <c r="AX605" s="183">
        <f t="shared" si="360"/>
        <v>0</v>
      </c>
      <c r="AY605" s="183">
        <f t="shared" si="360"/>
        <v>0</v>
      </c>
      <c r="AZ605" s="183"/>
      <c r="BA605" s="183"/>
      <c r="BB605" s="183"/>
      <c r="BC605" s="183"/>
      <c r="BD605" s="183">
        <f t="shared" si="361"/>
        <v>0</v>
      </c>
      <c r="BE605" s="183">
        <f t="shared" si="361"/>
        <v>0</v>
      </c>
    </row>
    <row r="606" spans="2:57" ht="15.75" hidden="1">
      <c r="B606" s="174">
        <v>2025</v>
      </c>
      <c r="C606" s="174">
        <v>20</v>
      </c>
      <c r="D606" s="175">
        <v>0</v>
      </c>
      <c r="E606" s="176"/>
      <c r="F606" s="174">
        <v>1</v>
      </c>
      <c r="G606" s="174">
        <v>1</v>
      </c>
      <c r="H606" s="174">
        <v>4</v>
      </c>
      <c r="I606" s="174">
        <v>5000</v>
      </c>
      <c r="J606" s="174">
        <v>5100</v>
      </c>
      <c r="K606" s="174">
        <v>519</v>
      </c>
      <c r="L606" s="177">
        <v>1429</v>
      </c>
      <c r="M606" s="178">
        <v>0</v>
      </c>
      <c r="N606" s="179" t="s">
        <v>454</v>
      </c>
      <c r="O606" s="180">
        <v>0</v>
      </c>
      <c r="P606" s="180">
        <v>0</v>
      </c>
      <c r="Q606" s="181">
        <v>0</v>
      </c>
      <c r="R606" s="182" t="s">
        <v>98</v>
      </c>
      <c r="S606" s="183">
        <v>0</v>
      </c>
      <c r="T606" s="183">
        <v>0</v>
      </c>
      <c r="U606" s="180">
        <v>0</v>
      </c>
      <c r="V606" s="180">
        <v>0</v>
      </c>
      <c r="W606" s="183">
        <v>0</v>
      </c>
      <c r="X606" s="183">
        <v>0</v>
      </c>
      <c r="Y606" s="180">
        <v>0</v>
      </c>
      <c r="Z606" s="180">
        <v>0</v>
      </c>
      <c r="AA606" s="183">
        <v>0</v>
      </c>
      <c r="AB606" s="183">
        <v>0</v>
      </c>
      <c r="AC606" s="180">
        <f t="shared" si="358"/>
        <v>0</v>
      </c>
      <c r="AD606" s="180">
        <f t="shared" si="358"/>
        <v>0</v>
      </c>
      <c r="AE606" s="181">
        <f t="shared" si="340"/>
        <v>0</v>
      </c>
      <c r="AF606" s="180">
        <v>0</v>
      </c>
      <c r="AG606" s="180">
        <v>0</v>
      </c>
      <c r="AH606" s="181">
        <f t="shared" si="341"/>
        <v>0</v>
      </c>
      <c r="AI606" s="180">
        <v>0</v>
      </c>
      <c r="AJ606" s="180">
        <v>0</v>
      </c>
      <c r="AK606" s="181">
        <f t="shared" si="342"/>
        <v>0</v>
      </c>
      <c r="AL606" s="180">
        <v>0</v>
      </c>
      <c r="AM606" s="180">
        <v>0</v>
      </c>
      <c r="AN606" s="181">
        <f t="shared" si="343"/>
        <v>0</v>
      </c>
      <c r="AO606" s="180">
        <v>0</v>
      </c>
      <c r="AP606" s="180">
        <v>0</v>
      </c>
      <c r="AQ606" s="181">
        <f t="shared" si="344"/>
        <v>0</v>
      </c>
      <c r="AR606" s="180">
        <v>0</v>
      </c>
      <c r="AS606" s="180">
        <v>0</v>
      </c>
      <c r="AT606" s="181">
        <f t="shared" si="345"/>
        <v>0</v>
      </c>
      <c r="AU606" s="180">
        <f t="shared" si="359"/>
        <v>0</v>
      </c>
      <c r="AV606" s="180">
        <f t="shared" si="359"/>
        <v>0</v>
      </c>
      <c r="AW606" s="181">
        <f t="shared" si="346"/>
        <v>0</v>
      </c>
      <c r="AX606" s="183">
        <f t="shared" si="360"/>
        <v>0</v>
      </c>
      <c r="AY606" s="183">
        <f t="shared" si="360"/>
        <v>0</v>
      </c>
      <c r="AZ606" s="183"/>
      <c r="BA606" s="183"/>
      <c r="BB606" s="183"/>
      <c r="BC606" s="183"/>
      <c r="BD606" s="183">
        <f t="shared" si="361"/>
        <v>0</v>
      </c>
      <c r="BE606" s="183">
        <f t="shared" si="361"/>
        <v>0</v>
      </c>
    </row>
    <row r="607" spans="2:57" ht="15.75" hidden="1">
      <c r="B607" s="152">
        <v>2025</v>
      </c>
      <c r="C607" s="152">
        <v>20</v>
      </c>
      <c r="D607" s="153"/>
      <c r="E607" s="154"/>
      <c r="F607" s="152">
        <v>1</v>
      </c>
      <c r="G607" s="152">
        <v>1</v>
      </c>
      <c r="H607" s="152">
        <v>4</v>
      </c>
      <c r="I607" s="152">
        <v>5000</v>
      </c>
      <c r="J607" s="152">
        <v>5200</v>
      </c>
      <c r="K607" s="152"/>
      <c r="L607" s="155" t="s">
        <v>44</v>
      </c>
      <c r="M607" s="156"/>
      <c r="N607" s="157" t="s">
        <v>183</v>
      </c>
      <c r="O607" s="158">
        <v>0</v>
      </c>
      <c r="P607" s="158">
        <v>0</v>
      </c>
      <c r="Q607" s="158">
        <v>0</v>
      </c>
      <c r="R607" s="159"/>
      <c r="S607" s="160"/>
      <c r="T607" s="161"/>
      <c r="U607" s="158">
        <f t="shared" ref="U607:AD607" si="362">U608+U616+U656</f>
        <v>0</v>
      </c>
      <c r="V607" s="158">
        <f t="shared" si="362"/>
        <v>0</v>
      </c>
      <c r="W607" s="162">
        <f t="shared" si="362"/>
        <v>0</v>
      </c>
      <c r="X607" s="162">
        <f t="shared" si="362"/>
        <v>0</v>
      </c>
      <c r="Y607" s="158">
        <f t="shared" si="362"/>
        <v>0</v>
      </c>
      <c r="Z607" s="158">
        <f t="shared" si="362"/>
        <v>0</v>
      </c>
      <c r="AA607" s="162">
        <f t="shared" si="362"/>
        <v>0</v>
      </c>
      <c r="AB607" s="162">
        <f t="shared" si="362"/>
        <v>0</v>
      </c>
      <c r="AC607" s="158">
        <f t="shared" si="362"/>
        <v>0</v>
      </c>
      <c r="AD607" s="158">
        <f t="shared" si="362"/>
        <v>0</v>
      </c>
      <c r="AE607" s="158">
        <f t="shared" si="340"/>
        <v>0</v>
      </c>
      <c r="AF607" s="158">
        <f>AF608+AF616+AF656</f>
        <v>0</v>
      </c>
      <c r="AG607" s="158">
        <f>AG608+AG616+AG656</f>
        <v>0</v>
      </c>
      <c r="AH607" s="158">
        <f t="shared" si="341"/>
        <v>0</v>
      </c>
      <c r="AI607" s="158">
        <f>AI608+AI616+AI656</f>
        <v>0</v>
      </c>
      <c r="AJ607" s="158">
        <f>AJ608+AJ616+AJ656</f>
        <v>0</v>
      </c>
      <c r="AK607" s="158">
        <f t="shared" si="342"/>
        <v>0</v>
      </c>
      <c r="AL607" s="158">
        <f>AL608+AL616+AL656</f>
        <v>0</v>
      </c>
      <c r="AM607" s="158">
        <f>AM608+AM616+AM656</f>
        <v>0</v>
      </c>
      <c r="AN607" s="158">
        <f t="shared" si="343"/>
        <v>0</v>
      </c>
      <c r="AO607" s="158">
        <f>AO608+AO616+AO656</f>
        <v>0</v>
      </c>
      <c r="AP607" s="158">
        <f>AP608+AP616+AP656</f>
        <v>0</v>
      </c>
      <c r="AQ607" s="158">
        <f t="shared" si="344"/>
        <v>0</v>
      </c>
      <c r="AR607" s="158">
        <f>AR608+AR616+AR656</f>
        <v>0</v>
      </c>
      <c r="AS607" s="158">
        <f>AS608+AS616+AS656</f>
        <v>0</v>
      </c>
      <c r="AT607" s="158">
        <f t="shared" si="345"/>
        <v>0</v>
      </c>
      <c r="AU607" s="158">
        <f>AU608+AU616+AU656</f>
        <v>0</v>
      </c>
      <c r="AV607" s="158">
        <f>AV608+AV616+AV656</f>
        <v>0</v>
      </c>
      <c r="AW607" s="158">
        <f t="shared" si="346"/>
        <v>0</v>
      </c>
      <c r="AX607" s="160"/>
      <c r="AY607" s="161"/>
      <c r="AZ607" s="160"/>
      <c r="BA607" s="161"/>
      <c r="BB607" s="160"/>
      <c r="BC607" s="161"/>
      <c r="BD607" s="160"/>
      <c r="BE607" s="161"/>
    </row>
    <row r="608" spans="2:57" ht="15.75" hidden="1">
      <c r="B608" s="163">
        <v>2025</v>
      </c>
      <c r="C608" s="163">
        <v>20</v>
      </c>
      <c r="D608" s="164"/>
      <c r="E608" s="165"/>
      <c r="F608" s="163">
        <v>1</v>
      </c>
      <c r="G608" s="163">
        <v>1</v>
      </c>
      <c r="H608" s="163">
        <v>4</v>
      </c>
      <c r="I608" s="163">
        <v>5000</v>
      </c>
      <c r="J608" s="163">
        <v>5200</v>
      </c>
      <c r="K608" s="163">
        <v>521</v>
      </c>
      <c r="L608" s="193" t="s">
        <v>44</v>
      </c>
      <c r="M608" s="201"/>
      <c r="N608" s="168" t="s">
        <v>184</v>
      </c>
      <c r="O608" s="169">
        <v>0</v>
      </c>
      <c r="P608" s="169">
        <v>0</v>
      </c>
      <c r="Q608" s="169">
        <v>0</v>
      </c>
      <c r="R608" s="170"/>
      <c r="S608" s="171"/>
      <c r="T608" s="172"/>
      <c r="U608" s="169">
        <f t="shared" ref="U608:AD608" si="363">SUM(U609:U615)</f>
        <v>0</v>
      </c>
      <c r="V608" s="169">
        <f t="shared" si="363"/>
        <v>0</v>
      </c>
      <c r="W608" s="173">
        <f t="shared" si="363"/>
        <v>0</v>
      </c>
      <c r="X608" s="173">
        <f t="shared" si="363"/>
        <v>0</v>
      </c>
      <c r="Y608" s="169">
        <f t="shared" si="363"/>
        <v>0</v>
      </c>
      <c r="Z608" s="169">
        <f t="shared" si="363"/>
        <v>0</v>
      </c>
      <c r="AA608" s="173">
        <f t="shared" si="363"/>
        <v>0</v>
      </c>
      <c r="AB608" s="173">
        <f t="shared" si="363"/>
        <v>0</v>
      </c>
      <c r="AC608" s="169">
        <f t="shared" si="363"/>
        <v>0</v>
      </c>
      <c r="AD608" s="169">
        <f t="shared" si="363"/>
        <v>0</v>
      </c>
      <c r="AE608" s="169">
        <f t="shared" si="340"/>
        <v>0</v>
      </c>
      <c r="AF608" s="169">
        <f>SUM(AF609:AF615)</f>
        <v>0</v>
      </c>
      <c r="AG608" s="169">
        <f>SUM(AG609:AG615)</f>
        <v>0</v>
      </c>
      <c r="AH608" s="169">
        <f t="shared" si="341"/>
        <v>0</v>
      </c>
      <c r="AI608" s="169">
        <f>SUM(AI609:AI615)</f>
        <v>0</v>
      </c>
      <c r="AJ608" s="169">
        <f>SUM(AJ609:AJ615)</f>
        <v>0</v>
      </c>
      <c r="AK608" s="169">
        <f t="shared" si="342"/>
        <v>0</v>
      </c>
      <c r="AL608" s="169">
        <f>SUM(AL609:AL615)</f>
        <v>0</v>
      </c>
      <c r="AM608" s="169">
        <f>SUM(AM609:AM615)</f>
        <v>0</v>
      </c>
      <c r="AN608" s="169">
        <f t="shared" si="343"/>
        <v>0</v>
      </c>
      <c r="AO608" s="169">
        <f>SUM(AO609:AO615)</f>
        <v>0</v>
      </c>
      <c r="AP608" s="169">
        <f>SUM(AP609:AP615)</f>
        <v>0</v>
      </c>
      <c r="AQ608" s="169">
        <f t="shared" si="344"/>
        <v>0</v>
      </c>
      <c r="AR608" s="169">
        <f>SUM(AR609:AR615)</f>
        <v>0</v>
      </c>
      <c r="AS608" s="169">
        <f>SUM(AS609:AS615)</f>
        <v>0</v>
      </c>
      <c r="AT608" s="169">
        <f t="shared" si="345"/>
        <v>0</v>
      </c>
      <c r="AU608" s="169">
        <f>SUM(AU609:AU615)</f>
        <v>0</v>
      </c>
      <c r="AV608" s="169">
        <f>SUM(AV609:AV615)</f>
        <v>0</v>
      </c>
      <c r="AW608" s="169">
        <f t="shared" si="346"/>
        <v>0</v>
      </c>
      <c r="AX608" s="171"/>
      <c r="AY608" s="172"/>
      <c r="AZ608" s="171"/>
      <c r="BA608" s="172"/>
      <c r="BB608" s="171"/>
      <c r="BC608" s="172"/>
      <c r="BD608" s="171"/>
      <c r="BE608" s="172"/>
    </row>
    <row r="609" spans="2:57" ht="15.75" hidden="1">
      <c r="B609" s="174">
        <v>2025</v>
      </c>
      <c r="C609" s="174">
        <v>20</v>
      </c>
      <c r="D609" s="175">
        <v>0</v>
      </c>
      <c r="E609" s="176"/>
      <c r="F609" s="174">
        <v>1</v>
      </c>
      <c r="G609" s="174">
        <v>1</v>
      </c>
      <c r="H609" s="174">
        <v>4</v>
      </c>
      <c r="I609" s="174">
        <v>5000</v>
      </c>
      <c r="J609" s="174">
        <v>5200</v>
      </c>
      <c r="K609" s="174">
        <v>521</v>
      </c>
      <c r="L609" s="177">
        <v>26</v>
      </c>
      <c r="M609" s="178">
        <v>0</v>
      </c>
      <c r="N609" s="179" t="s">
        <v>455</v>
      </c>
      <c r="O609" s="180">
        <v>0</v>
      </c>
      <c r="P609" s="180">
        <v>0</v>
      </c>
      <c r="Q609" s="181">
        <v>0</v>
      </c>
      <c r="R609" s="182" t="s">
        <v>98</v>
      </c>
      <c r="S609" s="183">
        <v>0</v>
      </c>
      <c r="T609" s="183">
        <v>0</v>
      </c>
      <c r="U609" s="180">
        <v>0</v>
      </c>
      <c r="V609" s="180">
        <v>0</v>
      </c>
      <c r="W609" s="183">
        <v>0</v>
      </c>
      <c r="X609" s="183">
        <v>0</v>
      </c>
      <c r="Y609" s="180">
        <v>0</v>
      </c>
      <c r="Z609" s="180">
        <v>0</v>
      </c>
      <c r="AA609" s="183">
        <v>0</v>
      </c>
      <c r="AB609" s="183">
        <v>0</v>
      </c>
      <c r="AC609" s="180">
        <f t="shared" ref="AC609:AD615" si="364">+O609+U609-Y609</f>
        <v>0</v>
      </c>
      <c r="AD609" s="180">
        <f t="shared" si="364"/>
        <v>0</v>
      </c>
      <c r="AE609" s="181">
        <f t="shared" si="340"/>
        <v>0</v>
      </c>
      <c r="AF609" s="180">
        <v>0</v>
      </c>
      <c r="AG609" s="180">
        <v>0</v>
      </c>
      <c r="AH609" s="181">
        <f t="shared" si="341"/>
        <v>0</v>
      </c>
      <c r="AI609" s="180">
        <v>0</v>
      </c>
      <c r="AJ609" s="180">
        <v>0</v>
      </c>
      <c r="AK609" s="181">
        <f t="shared" si="342"/>
        <v>0</v>
      </c>
      <c r="AL609" s="180">
        <v>0</v>
      </c>
      <c r="AM609" s="180">
        <v>0</v>
      </c>
      <c r="AN609" s="181">
        <f t="shared" si="343"/>
        <v>0</v>
      </c>
      <c r="AO609" s="180">
        <v>0</v>
      </c>
      <c r="AP609" s="180">
        <v>0</v>
      </c>
      <c r="AQ609" s="181">
        <f t="shared" si="344"/>
        <v>0</v>
      </c>
      <c r="AR609" s="180">
        <v>0</v>
      </c>
      <c r="AS609" s="180">
        <v>0</v>
      </c>
      <c r="AT609" s="181">
        <f t="shared" si="345"/>
        <v>0</v>
      </c>
      <c r="AU609" s="180">
        <f t="shared" ref="AU609:AV615" si="365">+AC609-AF609-AI609-AL609-AO609-AR609</f>
        <v>0</v>
      </c>
      <c r="AV609" s="180">
        <f t="shared" si="365"/>
        <v>0</v>
      </c>
      <c r="AW609" s="181">
        <f t="shared" si="346"/>
        <v>0</v>
      </c>
      <c r="AX609" s="183">
        <f t="shared" ref="AX609:AY615" si="366">+S609+W609-AA609</f>
        <v>0</v>
      </c>
      <c r="AY609" s="183">
        <f t="shared" si="366"/>
        <v>0</v>
      </c>
      <c r="AZ609" s="183"/>
      <c r="BA609" s="183"/>
      <c r="BB609" s="183"/>
      <c r="BC609" s="183"/>
      <c r="BD609" s="183">
        <f t="shared" ref="BD609:BE615" si="367">+AX609-AZ609-BB609</f>
        <v>0</v>
      </c>
      <c r="BE609" s="183">
        <f t="shared" si="367"/>
        <v>0</v>
      </c>
    </row>
    <row r="610" spans="2:57" ht="15.75" hidden="1">
      <c r="B610" s="174">
        <v>2025</v>
      </c>
      <c r="C610" s="174">
        <v>20</v>
      </c>
      <c r="D610" s="175">
        <v>0</v>
      </c>
      <c r="E610" s="176"/>
      <c r="F610" s="174">
        <v>1</v>
      </c>
      <c r="G610" s="174">
        <v>1</v>
      </c>
      <c r="H610" s="174">
        <v>4</v>
      </c>
      <c r="I610" s="174">
        <v>5000</v>
      </c>
      <c r="J610" s="174">
        <v>5200</v>
      </c>
      <c r="K610" s="174">
        <v>521</v>
      </c>
      <c r="L610" s="177">
        <v>577</v>
      </c>
      <c r="M610" s="178">
        <v>0</v>
      </c>
      <c r="N610" s="179" t="s">
        <v>456</v>
      </c>
      <c r="O610" s="180">
        <v>0</v>
      </c>
      <c r="P610" s="180">
        <v>0</v>
      </c>
      <c r="Q610" s="181">
        <v>0</v>
      </c>
      <c r="R610" s="182" t="s">
        <v>98</v>
      </c>
      <c r="S610" s="183">
        <v>0</v>
      </c>
      <c r="T610" s="183">
        <v>0</v>
      </c>
      <c r="U610" s="180">
        <v>0</v>
      </c>
      <c r="V610" s="180">
        <v>0</v>
      </c>
      <c r="W610" s="183">
        <v>0</v>
      </c>
      <c r="X610" s="183">
        <v>0</v>
      </c>
      <c r="Y610" s="180">
        <v>0</v>
      </c>
      <c r="Z610" s="180">
        <v>0</v>
      </c>
      <c r="AA610" s="183">
        <v>0</v>
      </c>
      <c r="AB610" s="183">
        <v>0</v>
      </c>
      <c r="AC610" s="180">
        <f t="shared" si="364"/>
        <v>0</v>
      </c>
      <c r="AD610" s="180">
        <f t="shared" si="364"/>
        <v>0</v>
      </c>
      <c r="AE610" s="181">
        <f t="shared" si="340"/>
        <v>0</v>
      </c>
      <c r="AF610" s="180">
        <v>0</v>
      </c>
      <c r="AG610" s="180">
        <v>0</v>
      </c>
      <c r="AH610" s="181">
        <f t="shared" si="341"/>
        <v>0</v>
      </c>
      <c r="AI610" s="180">
        <v>0</v>
      </c>
      <c r="AJ610" s="180">
        <v>0</v>
      </c>
      <c r="AK610" s="181">
        <f t="shared" si="342"/>
        <v>0</v>
      </c>
      <c r="AL610" s="180">
        <v>0</v>
      </c>
      <c r="AM610" s="180">
        <v>0</v>
      </c>
      <c r="AN610" s="181">
        <f t="shared" si="343"/>
        <v>0</v>
      </c>
      <c r="AO610" s="180">
        <v>0</v>
      </c>
      <c r="AP610" s="180">
        <v>0</v>
      </c>
      <c r="AQ610" s="181">
        <f t="shared" si="344"/>
        <v>0</v>
      </c>
      <c r="AR610" s="180">
        <v>0</v>
      </c>
      <c r="AS610" s="180">
        <v>0</v>
      </c>
      <c r="AT610" s="181">
        <f t="shared" si="345"/>
        <v>0</v>
      </c>
      <c r="AU610" s="180">
        <f t="shared" si="365"/>
        <v>0</v>
      </c>
      <c r="AV610" s="180">
        <f t="shared" si="365"/>
        <v>0</v>
      </c>
      <c r="AW610" s="181">
        <f t="shared" si="346"/>
        <v>0</v>
      </c>
      <c r="AX610" s="183">
        <f t="shared" si="366"/>
        <v>0</v>
      </c>
      <c r="AY610" s="183">
        <f t="shared" si="366"/>
        <v>0</v>
      </c>
      <c r="AZ610" s="183"/>
      <c r="BA610" s="183"/>
      <c r="BB610" s="183"/>
      <c r="BC610" s="183"/>
      <c r="BD610" s="183">
        <f t="shared" si="367"/>
        <v>0</v>
      </c>
      <c r="BE610" s="183">
        <f t="shared" si="367"/>
        <v>0</v>
      </c>
    </row>
    <row r="611" spans="2:57" ht="15.75" hidden="1">
      <c r="B611" s="174">
        <v>2025</v>
      </c>
      <c r="C611" s="174">
        <v>20</v>
      </c>
      <c r="D611" s="175">
        <v>0</v>
      </c>
      <c r="E611" s="176"/>
      <c r="F611" s="174">
        <v>1</v>
      </c>
      <c r="G611" s="174">
        <v>1</v>
      </c>
      <c r="H611" s="174">
        <v>4</v>
      </c>
      <c r="I611" s="174">
        <v>5000</v>
      </c>
      <c r="J611" s="174">
        <v>5200</v>
      </c>
      <c r="K611" s="174">
        <v>521</v>
      </c>
      <c r="L611" s="177">
        <v>999</v>
      </c>
      <c r="M611" s="178">
        <v>0</v>
      </c>
      <c r="N611" s="179" t="s">
        <v>457</v>
      </c>
      <c r="O611" s="180">
        <v>0</v>
      </c>
      <c r="P611" s="180">
        <v>0</v>
      </c>
      <c r="Q611" s="181">
        <v>0</v>
      </c>
      <c r="R611" s="182" t="s">
        <v>98</v>
      </c>
      <c r="S611" s="183">
        <v>0</v>
      </c>
      <c r="T611" s="183">
        <v>0</v>
      </c>
      <c r="U611" s="180">
        <v>0</v>
      </c>
      <c r="V611" s="180">
        <v>0</v>
      </c>
      <c r="W611" s="183">
        <v>0</v>
      </c>
      <c r="X611" s="183">
        <v>0</v>
      </c>
      <c r="Y611" s="180">
        <v>0</v>
      </c>
      <c r="Z611" s="180">
        <v>0</v>
      </c>
      <c r="AA611" s="183">
        <v>0</v>
      </c>
      <c r="AB611" s="183">
        <v>0</v>
      </c>
      <c r="AC611" s="180">
        <f t="shared" si="364"/>
        <v>0</v>
      </c>
      <c r="AD611" s="180">
        <f t="shared" si="364"/>
        <v>0</v>
      </c>
      <c r="AE611" s="181">
        <f t="shared" si="340"/>
        <v>0</v>
      </c>
      <c r="AF611" s="180">
        <v>0</v>
      </c>
      <c r="AG611" s="180">
        <v>0</v>
      </c>
      <c r="AH611" s="181">
        <f t="shared" si="341"/>
        <v>0</v>
      </c>
      <c r="AI611" s="180">
        <v>0</v>
      </c>
      <c r="AJ611" s="180">
        <v>0</v>
      </c>
      <c r="AK611" s="181">
        <f t="shared" si="342"/>
        <v>0</v>
      </c>
      <c r="AL611" s="180">
        <v>0</v>
      </c>
      <c r="AM611" s="180">
        <v>0</v>
      </c>
      <c r="AN611" s="181">
        <f t="shared" si="343"/>
        <v>0</v>
      </c>
      <c r="AO611" s="180">
        <v>0</v>
      </c>
      <c r="AP611" s="180">
        <v>0</v>
      </c>
      <c r="AQ611" s="181">
        <f t="shared" si="344"/>
        <v>0</v>
      </c>
      <c r="AR611" s="180">
        <v>0</v>
      </c>
      <c r="AS611" s="180">
        <v>0</v>
      </c>
      <c r="AT611" s="181">
        <f t="shared" si="345"/>
        <v>0</v>
      </c>
      <c r="AU611" s="180">
        <f t="shared" si="365"/>
        <v>0</v>
      </c>
      <c r="AV611" s="180">
        <f t="shared" si="365"/>
        <v>0</v>
      </c>
      <c r="AW611" s="181">
        <f t="shared" si="346"/>
        <v>0</v>
      </c>
      <c r="AX611" s="183">
        <f t="shared" si="366"/>
        <v>0</v>
      </c>
      <c r="AY611" s="183">
        <f t="shared" si="366"/>
        <v>0</v>
      </c>
      <c r="AZ611" s="183"/>
      <c r="BA611" s="183"/>
      <c r="BB611" s="183"/>
      <c r="BC611" s="183"/>
      <c r="BD611" s="183">
        <f t="shared" si="367"/>
        <v>0</v>
      </c>
      <c r="BE611" s="183">
        <f t="shared" si="367"/>
        <v>0</v>
      </c>
    </row>
    <row r="612" spans="2:57" ht="15.75" hidden="1">
      <c r="B612" s="174">
        <v>2025</v>
      </c>
      <c r="C612" s="174">
        <v>20</v>
      </c>
      <c r="D612" s="175">
        <v>0</v>
      </c>
      <c r="E612" s="176"/>
      <c r="F612" s="174">
        <v>1</v>
      </c>
      <c r="G612" s="174">
        <v>1</v>
      </c>
      <c r="H612" s="174">
        <v>4</v>
      </c>
      <c r="I612" s="174">
        <v>5000</v>
      </c>
      <c r="J612" s="174">
        <v>5200</v>
      </c>
      <c r="K612" s="174">
        <v>521</v>
      </c>
      <c r="L612" s="177">
        <v>1002</v>
      </c>
      <c r="M612" s="178">
        <v>0</v>
      </c>
      <c r="N612" s="179" t="s">
        <v>458</v>
      </c>
      <c r="O612" s="180">
        <v>0</v>
      </c>
      <c r="P612" s="180">
        <v>0</v>
      </c>
      <c r="Q612" s="181">
        <v>0</v>
      </c>
      <c r="R612" s="182" t="s">
        <v>98</v>
      </c>
      <c r="S612" s="183">
        <v>0</v>
      </c>
      <c r="T612" s="183">
        <v>0</v>
      </c>
      <c r="U612" s="180">
        <v>0</v>
      </c>
      <c r="V612" s="180">
        <v>0</v>
      </c>
      <c r="W612" s="183">
        <v>0</v>
      </c>
      <c r="X612" s="183">
        <v>0</v>
      </c>
      <c r="Y612" s="180">
        <v>0</v>
      </c>
      <c r="Z612" s="180">
        <v>0</v>
      </c>
      <c r="AA612" s="183">
        <v>0</v>
      </c>
      <c r="AB612" s="183">
        <v>0</v>
      </c>
      <c r="AC612" s="180">
        <f t="shared" si="364"/>
        <v>0</v>
      </c>
      <c r="AD612" s="180">
        <f t="shared" si="364"/>
        <v>0</v>
      </c>
      <c r="AE612" s="181">
        <f t="shared" si="340"/>
        <v>0</v>
      </c>
      <c r="AF612" s="180">
        <v>0</v>
      </c>
      <c r="AG612" s="180">
        <v>0</v>
      </c>
      <c r="AH612" s="181">
        <f t="shared" si="341"/>
        <v>0</v>
      </c>
      <c r="AI612" s="180">
        <v>0</v>
      </c>
      <c r="AJ612" s="180">
        <v>0</v>
      </c>
      <c r="AK612" s="181">
        <f t="shared" si="342"/>
        <v>0</v>
      </c>
      <c r="AL612" s="180">
        <v>0</v>
      </c>
      <c r="AM612" s="180">
        <v>0</v>
      </c>
      <c r="AN612" s="181">
        <f t="shared" si="343"/>
        <v>0</v>
      </c>
      <c r="AO612" s="180">
        <v>0</v>
      </c>
      <c r="AP612" s="180">
        <v>0</v>
      </c>
      <c r="AQ612" s="181">
        <f t="shared" si="344"/>
        <v>0</v>
      </c>
      <c r="AR612" s="180">
        <v>0</v>
      </c>
      <c r="AS612" s="180">
        <v>0</v>
      </c>
      <c r="AT612" s="181">
        <f t="shared" si="345"/>
        <v>0</v>
      </c>
      <c r="AU612" s="180">
        <f t="shared" si="365"/>
        <v>0</v>
      </c>
      <c r="AV612" s="180">
        <f t="shared" si="365"/>
        <v>0</v>
      </c>
      <c r="AW612" s="181">
        <f t="shared" si="346"/>
        <v>0</v>
      </c>
      <c r="AX612" s="183">
        <f t="shared" si="366"/>
        <v>0</v>
      </c>
      <c r="AY612" s="183">
        <f t="shared" si="366"/>
        <v>0</v>
      </c>
      <c r="AZ612" s="183"/>
      <c r="BA612" s="183"/>
      <c r="BB612" s="183"/>
      <c r="BC612" s="183"/>
      <c r="BD612" s="183">
        <f t="shared" si="367"/>
        <v>0</v>
      </c>
      <c r="BE612" s="183">
        <f t="shared" si="367"/>
        <v>0</v>
      </c>
    </row>
    <row r="613" spans="2:57" ht="15.75" hidden="1">
      <c r="B613" s="174">
        <v>2025</v>
      </c>
      <c r="C613" s="174">
        <v>20</v>
      </c>
      <c r="D613" s="175">
        <v>0</v>
      </c>
      <c r="E613" s="176"/>
      <c r="F613" s="174">
        <v>1</v>
      </c>
      <c r="G613" s="174">
        <v>1</v>
      </c>
      <c r="H613" s="174">
        <v>4</v>
      </c>
      <c r="I613" s="174">
        <v>5000</v>
      </c>
      <c r="J613" s="174">
        <v>5200</v>
      </c>
      <c r="K613" s="174">
        <v>521</v>
      </c>
      <c r="L613" s="177">
        <v>1090</v>
      </c>
      <c r="M613" s="178">
        <v>0</v>
      </c>
      <c r="N613" s="179" t="s">
        <v>459</v>
      </c>
      <c r="O613" s="180">
        <v>0</v>
      </c>
      <c r="P613" s="180">
        <v>0</v>
      </c>
      <c r="Q613" s="181">
        <v>0</v>
      </c>
      <c r="R613" s="182" t="s">
        <v>98</v>
      </c>
      <c r="S613" s="183">
        <v>0</v>
      </c>
      <c r="T613" s="183">
        <v>0</v>
      </c>
      <c r="U613" s="180">
        <v>0</v>
      </c>
      <c r="V613" s="180">
        <v>0</v>
      </c>
      <c r="W613" s="183">
        <v>0</v>
      </c>
      <c r="X613" s="183">
        <v>0</v>
      </c>
      <c r="Y613" s="180">
        <v>0</v>
      </c>
      <c r="Z613" s="180">
        <v>0</v>
      </c>
      <c r="AA613" s="183">
        <v>0</v>
      </c>
      <c r="AB613" s="183">
        <v>0</v>
      </c>
      <c r="AC613" s="180">
        <f t="shared" si="364"/>
        <v>0</v>
      </c>
      <c r="AD613" s="180">
        <f t="shared" si="364"/>
        <v>0</v>
      </c>
      <c r="AE613" s="181">
        <f t="shared" si="340"/>
        <v>0</v>
      </c>
      <c r="AF613" s="180">
        <v>0</v>
      </c>
      <c r="AG613" s="180">
        <v>0</v>
      </c>
      <c r="AH613" s="181">
        <f t="shared" si="341"/>
        <v>0</v>
      </c>
      <c r="AI613" s="180">
        <v>0</v>
      </c>
      <c r="AJ613" s="180">
        <v>0</v>
      </c>
      <c r="AK613" s="181">
        <f t="shared" si="342"/>
        <v>0</v>
      </c>
      <c r="AL613" s="180">
        <v>0</v>
      </c>
      <c r="AM613" s="180">
        <v>0</v>
      </c>
      <c r="AN613" s="181">
        <f t="shared" si="343"/>
        <v>0</v>
      </c>
      <c r="AO613" s="180">
        <v>0</v>
      </c>
      <c r="AP613" s="180">
        <v>0</v>
      </c>
      <c r="AQ613" s="181">
        <f t="shared" si="344"/>
        <v>0</v>
      </c>
      <c r="AR613" s="180">
        <v>0</v>
      </c>
      <c r="AS613" s="180">
        <v>0</v>
      </c>
      <c r="AT613" s="181">
        <f t="shared" si="345"/>
        <v>0</v>
      </c>
      <c r="AU613" s="180">
        <f t="shared" si="365"/>
        <v>0</v>
      </c>
      <c r="AV613" s="180">
        <f t="shared" si="365"/>
        <v>0</v>
      </c>
      <c r="AW613" s="181">
        <f t="shared" si="346"/>
        <v>0</v>
      </c>
      <c r="AX613" s="183">
        <f t="shared" si="366"/>
        <v>0</v>
      </c>
      <c r="AY613" s="183">
        <f t="shared" si="366"/>
        <v>0</v>
      </c>
      <c r="AZ613" s="183"/>
      <c r="BA613" s="183"/>
      <c r="BB613" s="183"/>
      <c r="BC613" s="183"/>
      <c r="BD613" s="183">
        <f t="shared" si="367"/>
        <v>0</v>
      </c>
      <c r="BE613" s="183">
        <f t="shared" si="367"/>
        <v>0</v>
      </c>
    </row>
    <row r="614" spans="2:57" ht="15.75" hidden="1">
      <c r="B614" s="174">
        <v>2025</v>
      </c>
      <c r="C614" s="174">
        <v>20</v>
      </c>
      <c r="D614" s="175">
        <v>0</v>
      </c>
      <c r="E614" s="176"/>
      <c r="F614" s="174">
        <v>1</v>
      </c>
      <c r="G614" s="174">
        <v>1</v>
      </c>
      <c r="H614" s="174">
        <v>4</v>
      </c>
      <c r="I614" s="174">
        <v>5000</v>
      </c>
      <c r="J614" s="174">
        <v>5200</v>
      </c>
      <c r="K614" s="174">
        <v>521</v>
      </c>
      <c r="L614" s="177">
        <v>76</v>
      </c>
      <c r="M614" s="178">
        <v>0</v>
      </c>
      <c r="N614" s="179" t="s">
        <v>185</v>
      </c>
      <c r="O614" s="180">
        <v>0</v>
      </c>
      <c r="P614" s="180">
        <v>0</v>
      </c>
      <c r="Q614" s="181">
        <v>0</v>
      </c>
      <c r="R614" s="182" t="s">
        <v>98</v>
      </c>
      <c r="S614" s="183">
        <v>0</v>
      </c>
      <c r="T614" s="183">
        <v>0</v>
      </c>
      <c r="U614" s="180">
        <v>0</v>
      </c>
      <c r="V614" s="180">
        <v>0</v>
      </c>
      <c r="W614" s="183">
        <v>0</v>
      </c>
      <c r="X614" s="183">
        <v>0</v>
      </c>
      <c r="Y614" s="180">
        <v>0</v>
      </c>
      <c r="Z614" s="180">
        <v>0</v>
      </c>
      <c r="AA614" s="183">
        <v>0</v>
      </c>
      <c r="AB614" s="183">
        <v>0</v>
      </c>
      <c r="AC614" s="180">
        <f t="shared" si="364"/>
        <v>0</v>
      </c>
      <c r="AD614" s="180">
        <f t="shared" si="364"/>
        <v>0</v>
      </c>
      <c r="AE614" s="181">
        <f t="shared" si="340"/>
        <v>0</v>
      </c>
      <c r="AF614" s="180">
        <v>0</v>
      </c>
      <c r="AG614" s="180">
        <v>0</v>
      </c>
      <c r="AH614" s="181">
        <f t="shared" si="341"/>
        <v>0</v>
      </c>
      <c r="AI614" s="180">
        <v>0</v>
      </c>
      <c r="AJ614" s="180">
        <v>0</v>
      </c>
      <c r="AK614" s="181">
        <f t="shared" si="342"/>
        <v>0</v>
      </c>
      <c r="AL614" s="180">
        <v>0</v>
      </c>
      <c r="AM614" s="180">
        <v>0</v>
      </c>
      <c r="AN614" s="181">
        <f t="shared" si="343"/>
        <v>0</v>
      </c>
      <c r="AO614" s="180">
        <v>0</v>
      </c>
      <c r="AP614" s="180">
        <v>0</v>
      </c>
      <c r="AQ614" s="181">
        <f t="shared" si="344"/>
        <v>0</v>
      </c>
      <c r="AR614" s="180">
        <v>0</v>
      </c>
      <c r="AS614" s="180">
        <v>0</v>
      </c>
      <c r="AT614" s="181">
        <f t="shared" si="345"/>
        <v>0</v>
      </c>
      <c r="AU614" s="180">
        <f t="shared" si="365"/>
        <v>0</v>
      </c>
      <c r="AV614" s="180">
        <f t="shared" si="365"/>
        <v>0</v>
      </c>
      <c r="AW614" s="181">
        <f t="shared" si="346"/>
        <v>0</v>
      </c>
      <c r="AX614" s="183">
        <f t="shared" si="366"/>
        <v>0</v>
      </c>
      <c r="AY614" s="183">
        <f t="shared" si="366"/>
        <v>0</v>
      </c>
      <c r="AZ614" s="183"/>
      <c r="BA614" s="183"/>
      <c r="BB614" s="183"/>
      <c r="BC614" s="183"/>
      <c r="BD614" s="183">
        <f t="shared" si="367"/>
        <v>0</v>
      </c>
      <c r="BE614" s="183">
        <f t="shared" si="367"/>
        <v>0</v>
      </c>
    </row>
    <row r="615" spans="2:57" ht="15.75" hidden="1">
      <c r="B615" s="174">
        <v>2025</v>
      </c>
      <c r="C615" s="174">
        <v>20</v>
      </c>
      <c r="D615" s="175">
        <v>0</v>
      </c>
      <c r="E615" s="176"/>
      <c r="F615" s="174">
        <v>1</v>
      </c>
      <c r="G615" s="174">
        <v>1</v>
      </c>
      <c r="H615" s="174">
        <v>4</v>
      </c>
      <c r="I615" s="174">
        <v>5000</v>
      </c>
      <c r="J615" s="174">
        <v>5200</v>
      </c>
      <c r="K615" s="174">
        <v>521</v>
      </c>
      <c r="L615" s="177">
        <v>1101</v>
      </c>
      <c r="M615" s="178">
        <v>0</v>
      </c>
      <c r="N615" s="179" t="s">
        <v>460</v>
      </c>
      <c r="O615" s="180">
        <v>0</v>
      </c>
      <c r="P615" s="180">
        <v>0</v>
      </c>
      <c r="Q615" s="181">
        <v>0</v>
      </c>
      <c r="R615" s="182" t="s">
        <v>98</v>
      </c>
      <c r="S615" s="183">
        <v>0</v>
      </c>
      <c r="T615" s="183">
        <v>0</v>
      </c>
      <c r="U615" s="180">
        <v>0</v>
      </c>
      <c r="V615" s="180">
        <v>0</v>
      </c>
      <c r="W615" s="183">
        <v>0</v>
      </c>
      <c r="X615" s="183">
        <v>0</v>
      </c>
      <c r="Y615" s="180">
        <v>0</v>
      </c>
      <c r="Z615" s="180">
        <v>0</v>
      </c>
      <c r="AA615" s="183">
        <v>0</v>
      </c>
      <c r="AB615" s="183">
        <v>0</v>
      </c>
      <c r="AC615" s="180">
        <f t="shared" si="364"/>
        <v>0</v>
      </c>
      <c r="AD615" s="180">
        <f t="shared" si="364"/>
        <v>0</v>
      </c>
      <c r="AE615" s="181">
        <f t="shared" si="340"/>
        <v>0</v>
      </c>
      <c r="AF615" s="180">
        <v>0</v>
      </c>
      <c r="AG615" s="180">
        <v>0</v>
      </c>
      <c r="AH615" s="181">
        <f t="shared" si="341"/>
        <v>0</v>
      </c>
      <c r="AI615" s="180">
        <v>0</v>
      </c>
      <c r="AJ615" s="180">
        <v>0</v>
      </c>
      <c r="AK615" s="181">
        <f t="shared" si="342"/>
        <v>0</v>
      </c>
      <c r="AL615" s="180">
        <v>0</v>
      </c>
      <c r="AM615" s="180">
        <v>0</v>
      </c>
      <c r="AN615" s="181">
        <f t="shared" si="343"/>
        <v>0</v>
      </c>
      <c r="AO615" s="180">
        <v>0</v>
      </c>
      <c r="AP615" s="180">
        <v>0</v>
      </c>
      <c r="AQ615" s="181">
        <f t="shared" si="344"/>
        <v>0</v>
      </c>
      <c r="AR615" s="180">
        <v>0</v>
      </c>
      <c r="AS615" s="180">
        <v>0</v>
      </c>
      <c r="AT615" s="181">
        <f t="shared" si="345"/>
        <v>0</v>
      </c>
      <c r="AU615" s="180">
        <f t="shared" si="365"/>
        <v>0</v>
      </c>
      <c r="AV615" s="180">
        <f t="shared" si="365"/>
        <v>0</v>
      </c>
      <c r="AW615" s="181">
        <f t="shared" si="346"/>
        <v>0</v>
      </c>
      <c r="AX615" s="183">
        <f t="shared" si="366"/>
        <v>0</v>
      </c>
      <c r="AY615" s="183">
        <f t="shared" si="366"/>
        <v>0</v>
      </c>
      <c r="AZ615" s="183"/>
      <c r="BA615" s="183"/>
      <c r="BB615" s="183"/>
      <c r="BC615" s="183"/>
      <c r="BD615" s="183">
        <f t="shared" si="367"/>
        <v>0</v>
      </c>
      <c r="BE615" s="183">
        <f t="shared" si="367"/>
        <v>0</v>
      </c>
    </row>
    <row r="616" spans="2:57" ht="15.75" hidden="1">
      <c r="B616" s="163">
        <v>2025</v>
      </c>
      <c r="C616" s="163">
        <v>20</v>
      </c>
      <c r="D616" s="164"/>
      <c r="E616" s="165"/>
      <c r="F616" s="163">
        <v>1</v>
      </c>
      <c r="G616" s="163">
        <v>1</v>
      </c>
      <c r="H616" s="163">
        <v>4</v>
      </c>
      <c r="I616" s="163">
        <v>5000</v>
      </c>
      <c r="J616" s="163">
        <v>5200</v>
      </c>
      <c r="K616" s="163">
        <v>522</v>
      </c>
      <c r="L616" s="193" t="s">
        <v>44</v>
      </c>
      <c r="M616" s="201"/>
      <c r="N616" s="168" t="s">
        <v>461</v>
      </c>
      <c r="O616" s="169">
        <v>0</v>
      </c>
      <c r="P616" s="169">
        <v>0</v>
      </c>
      <c r="Q616" s="169">
        <v>0</v>
      </c>
      <c r="R616" s="170"/>
      <c r="S616" s="171"/>
      <c r="T616" s="172"/>
      <c r="U616" s="169">
        <f t="shared" ref="U616:AD616" si="368">SUM(U617:U655)</f>
        <v>0</v>
      </c>
      <c r="V616" s="169">
        <f t="shared" si="368"/>
        <v>0</v>
      </c>
      <c r="W616" s="173">
        <f t="shared" si="368"/>
        <v>0</v>
      </c>
      <c r="X616" s="173">
        <f t="shared" si="368"/>
        <v>0</v>
      </c>
      <c r="Y616" s="169">
        <f t="shared" si="368"/>
        <v>0</v>
      </c>
      <c r="Z616" s="169">
        <f t="shared" si="368"/>
        <v>0</v>
      </c>
      <c r="AA616" s="173">
        <f t="shared" si="368"/>
        <v>0</v>
      </c>
      <c r="AB616" s="173">
        <f t="shared" si="368"/>
        <v>0</v>
      </c>
      <c r="AC616" s="169">
        <f t="shared" si="368"/>
        <v>0</v>
      </c>
      <c r="AD616" s="169">
        <f t="shared" si="368"/>
        <v>0</v>
      </c>
      <c r="AE616" s="169">
        <f t="shared" si="340"/>
        <v>0</v>
      </c>
      <c r="AF616" s="169">
        <f>SUM(AF617:AF655)</f>
        <v>0</v>
      </c>
      <c r="AG616" s="169">
        <f>SUM(AG617:AG655)</f>
        <v>0</v>
      </c>
      <c r="AH616" s="169">
        <f t="shared" si="341"/>
        <v>0</v>
      </c>
      <c r="AI616" s="169">
        <f>SUM(AI617:AI655)</f>
        <v>0</v>
      </c>
      <c r="AJ616" s="169">
        <f>SUM(AJ617:AJ655)</f>
        <v>0</v>
      </c>
      <c r="AK616" s="169">
        <f t="shared" si="342"/>
        <v>0</v>
      </c>
      <c r="AL616" s="169">
        <f>SUM(AL617:AL655)</f>
        <v>0</v>
      </c>
      <c r="AM616" s="169">
        <f>SUM(AM617:AM655)</f>
        <v>0</v>
      </c>
      <c r="AN616" s="169">
        <f t="shared" si="343"/>
        <v>0</v>
      </c>
      <c r="AO616" s="169">
        <f>SUM(AO617:AO655)</f>
        <v>0</v>
      </c>
      <c r="AP616" s="169">
        <f>SUM(AP617:AP655)</f>
        <v>0</v>
      </c>
      <c r="AQ616" s="169">
        <f t="shared" si="344"/>
        <v>0</v>
      </c>
      <c r="AR616" s="169">
        <f>SUM(AR617:AR655)</f>
        <v>0</v>
      </c>
      <c r="AS616" s="169">
        <f>SUM(AS617:AS655)</f>
        <v>0</v>
      </c>
      <c r="AT616" s="169">
        <f t="shared" si="345"/>
        <v>0</v>
      </c>
      <c r="AU616" s="169">
        <f>SUM(AU617:AU655)</f>
        <v>0</v>
      </c>
      <c r="AV616" s="169">
        <f>SUM(AV617:AV655)</f>
        <v>0</v>
      </c>
      <c r="AW616" s="169">
        <f t="shared" si="346"/>
        <v>0</v>
      </c>
      <c r="AX616" s="171"/>
      <c r="AY616" s="172"/>
      <c r="AZ616" s="171"/>
      <c r="BA616" s="172"/>
      <c r="BB616" s="171"/>
      <c r="BC616" s="172"/>
      <c r="BD616" s="171"/>
      <c r="BE616" s="172"/>
    </row>
    <row r="617" spans="2:57" ht="15.75" hidden="1">
      <c r="B617" s="174">
        <v>2025</v>
      </c>
      <c r="C617" s="174">
        <v>20</v>
      </c>
      <c r="D617" s="175">
        <v>0</v>
      </c>
      <c r="E617" s="176"/>
      <c r="F617" s="174">
        <v>1</v>
      </c>
      <c r="G617" s="174">
        <v>1</v>
      </c>
      <c r="H617" s="174">
        <v>4</v>
      </c>
      <c r="I617" s="174">
        <v>5000</v>
      </c>
      <c r="J617" s="174">
        <v>5200</v>
      </c>
      <c r="K617" s="174">
        <v>522</v>
      </c>
      <c r="L617" s="177">
        <v>40</v>
      </c>
      <c r="M617" s="178">
        <v>0</v>
      </c>
      <c r="N617" s="179" t="s">
        <v>462</v>
      </c>
      <c r="O617" s="180">
        <v>0</v>
      </c>
      <c r="P617" s="180">
        <v>0</v>
      </c>
      <c r="Q617" s="181">
        <v>0</v>
      </c>
      <c r="R617" s="182" t="s">
        <v>98</v>
      </c>
      <c r="S617" s="183">
        <v>0</v>
      </c>
      <c r="T617" s="183">
        <v>0</v>
      </c>
      <c r="U617" s="180">
        <v>0</v>
      </c>
      <c r="V617" s="180">
        <v>0</v>
      </c>
      <c r="W617" s="183">
        <v>0</v>
      </c>
      <c r="X617" s="183">
        <v>0</v>
      </c>
      <c r="Y617" s="180">
        <v>0</v>
      </c>
      <c r="Z617" s="180">
        <v>0</v>
      </c>
      <c r="AA617" s="183">
        <v>0</v>
      </c>
      <c r="AB617" s="183">
        <v>0</v>
      </c>
      <c r="AC617" s="180">
        <f t="shared" ref="AC617:AD655" si="369">+O617+U617-Y617</f>
        <v>0</v>
      </c>
      <c r="AD617" s="180">
        <f t="shared" si="369"/>
        <v>0</v>
      </c>
      <c r="AE617" s="181">
        <f t="shared" si="340"/>
        <v>0</v>
      </c>
      <c r="AF617" s="180">
        <v>0</v>
      </c>
      <c r="AG617" s="180">
        <v>0</v>
      </c>
      <c r="AH617" s="181">
        <f t="shared" si="341"/>
        <v>0</v>
      </c>
      <c r="AI617" s="180">
        <v>0</v>
      </c>
      <c r="AJ617" s="180">
        <v>0</v>
      </c>
      <c r="AK617" s="181">
        <f t="shared" si="342"/>
        <v>0</v>
      </c>
      <c r="AL617" s="180">
        <v>0</v>
      </c>
      <c r="AM617" s="180">
        <v>0</v>
      </c>
      <c r="AN617" s="181">
        <f t="shared" si="343"/>
        <v>0</v>
      </c>
      <c r="AO617" s="180">
        <v>0</v>
      </c>
      <c r="AP617" s="180">
        <v>0</v>
      </c>
      <c r="AQ617" s="181">
        <f t="shared" si="344"/>
        <v>0</v>
      </c>
      <c r="AR617" s="180">
        <v>0</v>
      </c>
      <c r="AS617" s="180">
        <v>0</v>
      </c>
      <c r="AT617" s="181">
        <f t="shared" si="345"/>
        <v>0</v>
      </c>
      <c r="AU617" s="180">
        <f t="shared" ref="AU617:AV655" si="370">+AC617-AF617-AI617-AL617-AO617-AR617</f>
        <v>0</v>
      </c>
      <c r="AV617" s="180">
        <f t="shared" si="370"/>
        <v>0</v>
      </c>
      <c r="AW617" s="181">
        <f t="shared" si="346"/>
        <v>0</v>
      </c>
      <c r="AX617" s="183">
        <f t="shared" ref="AX617:AY655" si="371">+S617+W617-AA617</f>
        <v>0</v>
      </c>
      <c r="AY617" s="183">
        <f t="shared" si="371"/>
        <v>0</v>
      </c>
      <c r="AZ617" s="183"/>
      <c r="BA617" s="183"/>
      <c r="BB617" s="183"/>
      <c r="BC617" s="183"/>
      <c r="BD617" s="183">
        <f t="shared" ref="BD617:BE655" si="372">+AX617-AZ617-BB617</f>
        <v>0</v>
      </c>
      <c r="BE617" s="183">
        <f t="shared" si="372"/>
        <v>0</v>
      </c>
    </row>
    <row r="618" spans="2:57" ht="15.75" hidden="1">
      <c r="B618" s="174">
        <v>2025</v>
      </c>
      <c r="C618" s="174">
        <v>20</v>
      </c>
      <c r="D618" s="175">
        <v>0</v>
      </c>
      <c r="E618" s="176"/>
      <c r="F618" s="174">
        <v>1</v>
      </c>
      <c r="G618" s="174">
        <v>1</v>
      </c>
      <c r="H618" s="174">
        <v>4</v>
      </c>
      <c r="I618" s="174">
        <v>5000</v>
      </c>
      <c r="J618" s="174">
        <v>5200</v>
      </c>
      <c r="K618" s="174">
        <v>522</v>
      </c>
      <c r="L618" s="177">
        <v>87</v>
      </c>
      <c r="M618" s="178">
        <v>0</v>
      </c>
      <c r="N618" s="179" t="s">
        <v>417</v>
      </c>
      <c r="O618" s="180">
        <v>0</v>
      </c>
      <c r="P618" s="180">
        <v>0</v>
      </c>
      <c r="Q618" s="181">
        <v>0</v>
      </c>
      <c r="R618" s="182" t="s">
        <v>98</v>
      </c>
      <c r="S618" s="183">
        <v>0</v>
      </c>
      <c r="T618" s="183">
        <v>0</v>
      </c>
      <c r="U618" s="180">
        <v>0</v>
      </c>
      <c r="V618" s="180">
        <v>0</v>
      </c>
      <c r="W618" s="183">
        <v>0</v>
      </c>
      <c r="X618" s="183">
        <v>0</v>
      </c>
      <c r="Y618" s="180">
        <v>0</v>
      </c>
      <c r="Z618" s="180">
        <v>0</v>
      </c>
      <c r="AA618" s="183">
        <v>0</v>
      </c>
      <c r="AB618" s="183">
        <v>0</v>
      </c>
      <c r="AC618" s="180">
        <f t="shared" si="369"/>
        <v>0</v>
      </c>
      <c r="AD618" s="180">
        <f t="shared" si="369"/>
        <v>0</v>
      </c>
      <c r="AE618" s="181">
        <f t="shared" si="340"/>
        <v>0</v>
      </c>
      <c r="AF618" s="180">
        <v>0</v>
      </c>
      <c r="AG618" s="180">
        <v>0</v>
      </c>
      <c r="AH618" s="181">
        <f t="shared" si="341"/>
        <v>0</v>
      </c>
      <c r="AI618" s="180">
        <v>0</v>
      </c>
      <c r="AJ618" s="180">
        <v>0</v>
      </c>
      <c r="AK618" s="181">
        <f t="shared" si="342"/>
        <v>0</v>
      </c>
      <c r="AL618" s="180">
        <v>0</v>
      </c>
      <c r="AM618" s="180">
        <v>0</v>
      </c>
      <c r="AN618" s="181">
        <f t="shared" si="343"/>
        <v>0</v>
      </c>
      <c r="AO618" s="180">
        <v>0</v>
      </c>
      <c r="AP618" s="180">
        <v>0</v>
      </c>
      <c r="AQ618" s="181">
        <f t="shared" si="344"/>
        <v>0</v>
      </c>
      <c r="AR618" s="180">
        <v>0</v>
      </c>
      <c r="AS618" s="180">
        <v>0</v>
      </c>
      <c r="AT618" s="181">
        <f t="shared" si="345"/>
        <v>0</v>
      </c>
      <c r="AU618" s="180">
        <f t="shared" si="370"/>
        <v>0</v>
      </c>
      <c r="AV618" s="180">
        <f t="shared" si="370"/>
        <v>0</v>
      </c>
      <c r="AW618" s="181">
        <f t="shared" si="346"/>
        <v>0</v>
      </c>
      <c r="AX618" s="183">
        <f t="shared" si="371"/>
        <v>0</v>
      </c>
      <c r="AY618" s="183">
        <f t="shared" si="371"/>
        <v>0</v>
      </c>
      <c r="AZ618" s="183"/>
      <c r="BA618" s="183"/>
      <c r="BB618" s="183"/>
      <c r="BC618" s="183"/>
      <c r="BD618" s="183">
        <f t="shared" si="372"/>
        <v>0</v>
      </c>
      <c r="BE618" s="183">
        <f t="shared" si="372"/>
        <v>0</v>
      </c>
    </row>
    <row r="619" spans="2:57" ht="15.75" hidden="1">
      <c r="B619" s="174">
        <v>2025</v>
      </c>
      <c r="C619" s="174">
        <v>20</v>
      </c>
      <c r="D619" s="175">
        <v>0</v>
      </c>
      <c r="E619" s="176"/>
      <c r="F619" s="174">
        <v>1</v>
      </c>
      <c r="G619" s="174">
        <v>1</v>
      </c>
      <c r="H619" s="174">
        <v>4</v>
      </c>
      <c r="I619" s="174">
        <v>5000</v>
      </c>
      <c r="J619" s="174">
        <v>5200</v>
      </c>
      <c r="K619" s="174">
        <v>522</v>
      </c>
      <c r="L619" s="177">
        <v>94</v>
      </c>
      <c r="M619" s="178">
        <v>0</v>
      </c>
      <c r="N619" s="179" t="s">
        <v>463</v>
      </c>
      <c r="O619" s="180">
        <v>0</v>
      </c>
      <c r="P619" s="180">
        <v>0</v>
      </c>
      <c r="Q619" s="181">
        <v>0</v>
      </c>
      <c r="R619" s="182" t="s">
        <v>98</v>
      </c>
      <c r="S619" s="183">
        <v>0</v>
      </c>
      <c r="T619" s="183">
        <v>0</v>
      </c>
      <c r="U619" s="180">
        <v>0</v>
      </c>
      <c r="V619" s="180">
        <v>0</v>
      </c>
      <c r="W619" s="183">
        <v>0</v>
      </c>
      <c r="X619" s="183">
        <v>0</v>
      </c>
      <c r="Y619" s="180">
        <v>0</v>
      </c>
      <c r="Z619" s="180">
        <v>0</v>
      </c>
      <c r="AA619" s="183">
        <v>0</v>
      </c>
      <c r="AB619" s="183">
        <v>0</v>
      </c>
      <c r="AC619" s="180">
        <f t="shared" si="369"/>
        <v>0</v>
      </c>
      <c r="AD619" s="180">
        <f t="shared" si="369"/>
        <v>0</v>
      </c>
      <c r="AE619" s="181">
        <f t="shared" si="340"/>
        <v>0</v>
      </c>
      <c r="AF619" s="180">
        <v>0</v>
      </c>
      <c r="AG619" s="180">
        <v>0</v>
      </c>
      <c r="AH619" s="181">
        <f t="shared" si="341"/>
        <v>0</v>
      </c>
      <c r="AI619" s="180">
        <v>0</v>
      </c>
      <c r="AJ619" s="180">
        <v>0</v>
      </c>
      <c r="AK619" s="181">
        <f t="shared" si="342"/>
        <v>0</v>
      </c>
      <c r="AL619" s="180">
        <v>0</v>
      </c>
      <c r="AM619" s="180">
        <v>0</v>
      </c>
      <c r="AN619" s="181">
        <f t="shared" si="343"/>
        <v>0</v>
      </c>
      <c r="AO619" s="180">
        <v>0</v>
      </c>
      <c r="AP619" s="180">
        <v>0</v>
      </c>
      <c r="AQ619" s="181">
        <f t="shared" si="344"/>
        <v>0</v>
      </c>
      <c r="AR619" s="180">
        <v>0</v>
      </c>
      <c r="AS619" s="180">
        <v>0</v>
      </c>
      <c r="AT619" s="181">
        <f t="shared" si="345"/>
        <v>0</v>
      </c>
      <c r="AU619" s="180">
        <f t="shared" si="370"/>
        <v>0</v>
      </c>
      <c r="AV619" s="180">
        <f t="shared" si="370"/>
        <v>0</v>
      </c>
      <c r="AW619" s="181">
        <f t="shared" si="346"/>
        <v>0</v>
      </c>
      <c r="AX619" s="183">
        <f t="shared" si="371"/>
        <v>0</v>
      </c>
      <c r="AY619" s="183">
        <f t="shared" si="371"/>
        <v>0</v>
      </c>
      <c r="AZ619" s="183"/>
      <c r="BA619" s="183"/>
      <c r="BB619" s="183"/>
      <c r="BC619" s="183"/>
      <c r="BD619" s="183">
        <f t="shared" si="372"/>
        <v>0</v>
      </c>
      <c r="BE619" s="183">
        <f t="shared" si="372"/>
        <v>0</v>
      </c>
    </row>
    <row r="620" spans="2:57" ht="15.75" hidden="1">
      <c r="B620" s="174">
        <v>2025</v>
      </c>
      <c r="C620" s="174">
        <v>20</v>
      </c>
      <c r="D620" s="175">
        <v>0</v>
      </c>
      <c r="E620" s="176"/>
      <c r="F620" s="174">
        <v>1</v>
      </c>
      <c r="G620" s="174">
        <v>1</v>
      </c>
      <c r="H620" s="174">
        <v>4</v>
      </c>
      <c r="I620" s="174">
        <v>5000</v>
      </c>
      <c r="J620" s="174">
        <v>5200</v>
      </c>
      <c r="K620" s="174">
        <v>522</v>
      </c>
      <c r="L620" s="177">
        <v>134</v>
      </c>
      <c r="M620" s="178">
        <v>0</v>
      </c>
      <c r="N620" s="179" t="s">
        <v>464</v>
      </c>
      <c r="O620" s="180">
        <v>0</v>
      </c>
      <c r="P620" s="180">
        <v>0</v>
      </c>
      <c r="Q620" s="181">
        <v>0</v>
      </c>
      <c r="R620" s="182" t="s">
        <v>98</v>
      </c>
      <c r="S620" s="183">
        <v>0</v>
      </c>
      <c r="T620" s="183">
        <v>0</v>
      </c>
      <c r="U620" s="180">
        <v>0</v>
      </c>
      <c r="V620" s="180">
        <v>0</v>
      </c>
      <c r="W620" s="183">
        <v>0</v>
      </c>
      <c r="X620" s="183">
        <v>0</v>
      </c>
      <c r="Y620" s="180">
        <v>0</v>
      </c>
      <c r="Z620" s="180">
        <v>0</v>
      </c>
      <c r="AA620" s="183">
        <v>0</v>
      </c>
      <c r="AB620" s="183">
        <v>0</v>
      </c>
      <c r="AC620" s="180">
        <f t="shared" si="369"/>
        <v>0</v>
      </c>
      <c r="AD620" s="180">
        <f t="shared" si="369"/>
        <v>0</v>
      </c>
      <c r="AE620" s="181">
        <f t="shared" ref="AE620:AE683" si="373">+AC620+AD620</f>
        <v>0</v>
      </c>
      <c r="AF620" s="180">
        <v>0</v>
      </c>
      <c r="AG620" s="180">
        <v>0</v>
      </c>
      <c r="AH620" s="181">
        <f t="shared" ref="AH620:AH683" si="374">+AF620+AG620</f>
        <v>0</v>
      </c>
      <c r="AI620" s="180">
        <v>0</v>
      </c>
      <c r="AJ620" s="180">
        <v>0</v>
      </c>
      <c r="AK620" s="181">
        <f t="shared" ref="AK620:AK683" si="375">+AI620+AJ620</f>
        <v>0</v>
      </c>
      <c r="AL620" s="180">
        <v>0</v>
      </c>
      <c r="AM620" s="180">
        <v>0</v>
      </c>
      <c r="AN620" s="181">
        <f t="shared" ref="AN620:AN683" si="376">+AL620+AM620</f>
        <v>0</v>
      </c>
      <c r="AO620" s="180">
        <v>0</v>
      </c>
      <c r="AP620" s="180">
        <v>0</v>
      </c>
      <c r="AQ620" s="181">
        <f t="shared" ref="AQ620:AQ683" si="377">+AO620+AP620</f>
        <v>0</v>
      </c>
      <c r="AR620" s="180">
        <v>0</v>
      </c>
      <c r="AS620" s="180">
        <v>0</v>
      </c>
      <c r="AT620" s="181">
        <f t="shared" ref="AT620:AT683" si="378">+AR620+AS620</f>
        <v>0</v>
      </c>
      <c r="AU620" s="180">
        <f t="shared" si="370"/>
        <v>0</v>
      </c>
      <c r="AV620" s="180">
        <f t="shared" si="370"/>
        <v>0</v>
      </c>
      <c r="AW620" s="181">
        <f t="shared" ref="AW620:AW683" si="379">+AU620+AV620</f>
        <v>0</v>
      </c>
      <c r="AX620" s="183">
        <f t="shared" si="371"/>
        <v>0</v>
      </c>
      <c r="AY620" s="183">
        <f t="shared" si="371"/>
        <v>0</v>
      </c>
      <c r="AZ620" s="183"/>
      <c r="BA620" s="183"/>
      <c r="BB620" s="183"/>
      <c r="BC620" s="183"/>
      <c r="BD620" s="183">
        <f t="shared" si="372"/>
        <v>0</v>
      </c>
      <c r="BE620" s="183">
        <f t="shared" si="372"/>
        <v>0</v>
      </c>
    </row>
    <row r="621" spans="2:57" ht="15.75" hidden="1">
      <c r="B621" s="174">
        <v>2025</v>
      </c>
      <c r="C621" s="174">
        <v>20</v>
      </c>
      <c r="D621" s="175">
        <v>0</v>
      </c>
      <c r="E621" s="176"/>
      <c r="F621" s="174">
        <v>1</v>
      </c>
      <c r="G621" s="174">
        <v>1</v>
      </c>
      <c r="H621" s="174">
        <v>4</v>
      </c>
      <c r="I621" s="174">
        <v>5000</v>
      </c>
      <c r="J621" s="174">
        <v>5200</v>
      </c>
      <c r="K621" s="174">
        <v>522</v>
      </c>
      <c r="L621" s="177">
        <v>201</v>
      </c>
      <c r="M621" s="178">
        <v>0</v>
      </c>
      <c r="N621" s="179" t="s">
        <v>465</v>
      </c>
      <c r="O621" s="180">
        <v>0</v>
      </c>
      <c r="P621" s="180">
        <v>0</v>
      </c>
      <c r="Q621" s="181">
        <v>0</v>
      </c>
      <c r="R621" s="182" t="s">
        <v>98</v>
      </c>
      <c r="S621" s="183">
        <v>0</v>
      </c>
      <c r="T621" s="183">
        <v>0</v>
      </c>
      <c r="U621" s="180">
        <v>0</v>
      </c>
      <c r="V621" s="180">
        <v>0</v>
      </c>
      <c r="W621" s="183">
        <v>0</v>
      </c>
      <c r="X621" s="183">
        <v>0</v>
      </c>
      <c r="Y621" s="180">
        <v>0</v>
      </c>
      <c r="Z621" s="180">
        <v>0</v>
      </c>
      <c r="AA621" s="183">
        <v>0</v>
      </c>
      <c r="AB621" s="183">
        <v>0</v>
      </c>
      <c r="AC621" s="180">
        <f t="shared" si="369"/>
        <v>0</v>
      </c>
      <c r="AD621" s="180">
        <f t="shared" si="369"/>
        <v>0</v>
      </c>
      <c r="AE621" s="181">
        <f t="shared" si="373"/>
        <v>0</v>
      </c>
      <c r="AF621" s="180">
        <v>0</v>
      </c>
      <c r="AG621" s="180">
        <v>0</v>
      </c>
      <c r="AH621" s="181">
        <f t="shared" si="374"/>
        <v>0</v>
      </c>
      <c r="AI621" s="180">
        <v>0</v>
      </c>
      <c r="AJ621" s="180">
        <v>0</v>
      </c>
      <c r="AK621" s="181">
        <f t="shared" si="375"/>
        <v>0</v>
      </c>
      <c r="AL621" s="180">
        <v>0</v>
      </c>
      <c r="AM621" s="180">
        <v>0</v>
      </c>
      <c r="AN621" s="181">
        <f t="shared" si="376"/>
        <v>0</v>
      </c>
      <c r="AO621" s="180">
        <v>0</v>
      </c>
      <c r="AP621" s="180">
        <v>0</v>
      </c>
      <c r="AQ621" s="181">
        <f t="shared" si="377"/>
        <v>0</v>
      </c>
      <c r="AR621" s="180">
        <v>0</v>
      </c>
      <c r="AS621" s="180">
        <v>0</v>
      </c>
      <c r="AT621" s="181">
        <f t="shared" si="378"/>
        <v>0</v>
      </c>
      <c r="AU621" s="180">
        <f t="shared" si="370"/>
        <v>0</v>
      </c>
      <c r="AV621" s="180">
        <f t="shared" si="370"/>
        <v>0</v>
      </c>
      <c r="AW621" s="181">
        <f t="shared" si="379"/>
        <v>0</v>
      </c>
      <c r="AX621" s="183">
        <f t="shared" si="371"/>
        <v>0</v>
      </c>
      <c r="AY621" s="183">
        <f t="shared" si="371"/>
        <v>0</v>
      </c>
      <c r="AZ621" s="183"/>
      <c r="BA621" s="183"/>
      <c r="BB621" s="183"/>
      <c r="BC621" s="183"/>
      <c r="BD621" s="183">
        <f t="shared" si="372"/>
        <v>0</v>
      </c>
      <c r="BE621" s="183">
        <f t="shared" si="372"/>
        <v>0</v>
      </c>
    </row>
    <row r="622" spans="2:57" ht="15.75" hidden="1">
      <c r="B622" s="174">
        <v>2025</v>
      </c>
      <c r="C622" s="174">
        <v>20</v>
      </c>
      <c r="D622" s="175">
        <v>0</v>
      </c>
      <c r="E622" s="176"/>
      <c r="F622" s="174">
        <v>1</v>
      </c>
      <c r="G622" s="174">
        <v>1</v>
      </c>
      <c r="H622" s="174">
        <v>4</v>
      </c>
      <c r="I622" s="174">
        <v>5000</v>
      </c>
      <c r="J622" s="174">
        <v>5200</v>
      </c>
      <c r="K622" s="174">
        <v>522</v>
      </c>
      <c r="L622" s="177">
        <v>231</v>
      </c>
      <c r="M622" s="178">
        <v>0</v>
      </c>
      <c r="N622" s="179" t="s">
        <v>466</v>
      </c>
      <c r="O622" s="180">
        <v>0</v>
      </c>
      <c r="P622" s="180">
        <v>0</v>
      </c>
      <c r="Q622" s="181">
        <v>0</v>
      </c>
      <c r="R622" s="182" t="s">
        <v>98</v>
      </c>
      <c r="S622" s="183">
        <v>0</v>
      </c>
      <c r="T622" s="183">
        <v>0</v>
      </c>
      <c r="U622" s="180">
        <v>0</v>
      </c>
      <c r="V622" s="180">
        <v>0</v>
      </c>
      <c r="W622" s="183">
        <v>0</v>
      </c>
      <c r="X622" s="183">
        <v>0</v>
      </c>
      <c r="Y622" s="180">
        <v>0</v>
      </c>
      <c r="Z622" s="180">
        <v>0</v>
      </c>
      <c r="AA622" s="183">
        <v>0</v>
      </c>
      <c r="AB622" s="183">
        <v>0</v>
      </c>
      <c r="AC622" s="180">
        <f t="shared" si="369"/>
        <v>0</v>
      </c>
      <c r="AD622" s="180">
        <f t="shared" si="369"/>
        <v>0</v>
      </c>
      <c r="AE622" s="181">
        <f t="shared" si="373"/>
        <v>0</v>
      </c>
      <c r="AF622" s="180">
        <v>0</v>
      </c>
      <c r="AG622" s="180">
        <v>0</v>
      </c>
      <c r="AH622" s="181">
        <f t="shared" si="374"/>
        <v>0</v>
      </c>
      <c r="AI622" s="180">
        <v>0</v>
      </c>
      <c r="AJ622" s="180">
        <v>0</v>
      </c>
      <c r="AK622" s="181">
        <f t="shared" si="375"/>
        <v>0</v>
      </c>
      <c r="AL622" s="180">
        <v>0</v>
      </c>
      <c r="AM622" s="180">
        <v>0</v>
      </c>
      <c r="AN622" s="181">
        <f t="shared" si="376"/>
        <v>0</v>
      </c>
      <c r="AO622" s="180">
        <v>0</v>
      </c>
      <c r="AP622" s="180">
        <v>0</v>
      </c>
      <c r="AQ622" s="181">
        <f t="shared" si="377"/>
        <v>0</v>
      </c>
      <c r="AR622" s="180">
        <v>0</v>
      </c>
      <c r="AS622" s="180">
        <v>0</v>
      </c>
      <c r="AT622" s="181">
        <f t="shared" si="378"/>
        <v>0</v>
      </c>
      <c r="AU622" s="180">
        <f t="shared" si="370"/>
        <v>0</v>
      </c>
      <c r="AV622" s="180">
        <f t="shared" si="370"/>
        <v>0</v>
      </c>
      <c r="AW622" s="181">
        <f t="shared" si="379"/>
        <v>0</v>
      </c>
      <c r="AX622" s="183">
        <f t="shared" si="371"/>
        <v>0</v>
      </c>
      <c r="AY622" s="183">
        <f t="shared" si="371"/>
        <v>0</v>
      </c>
      <c r="AZ622" s="183"/>
      <c r="BA622" s="183"/>
      <c r="BB622" s="183"/>
      <c r="BC622" s="183"/>
      <c r="BD622" s="183">
        <f t="shared" si="372"/>
        <v>0</v>
      </c>
      <c r="BE622" s="183">
        <f t="shared" si="372"/>
        <v>0</v>
      </c>
    </row>
    <row r="623" spans="2:57" ht="15.75" hidden="1">
      <c r="B623" s="174">
        <v>2025</v>
      </c>
      <c r="C623" s="174">
        <v>20</v>
      </c>
      <c r="D623" s="175">
        <v>0</v>
      </c>
      <c r="E623" s="176"/>
      <c r="F623" s="174">
        <v>1</v>
      </c>
      <c r="G623" s="174">
        <v>1</v>
      </c>
      <c r="H623" s="174">
        <v>4</v>
      </c>
      <c r="I623" s="174">
        <v>5000</v>
      </c>
      <c r="J623" s="174">
        <v>5200</v>
      </c>
      <c r="K623" s="174">
        <v>522</v>
      </c>
      <c r="L623" s="177">
        <v>407</v>
      </c>
      <c r="M623" s="178">
        <v>0</v>
      </c>
      <c r="N623" s="179" t="s">
        <v>467</v>
      </c>
      <c r="O623" s="180">
        <v>0</v>
      </c>
      <c r="P623" s="180">
        <v>0</v>
      </c>
      <c r="Q623" s="181">
        <v>0</v>
      </c>
      <c r="R623" s="182" t="s">
        <v>98</v>
      </c>
      <c r="S623" s="183">
        <v>0</v>
      </c>
      <c r="T623" s="183">
        <v>0</v>
      </c>
      <c r="U623" s="180">
        <v>0</v>
      </c>
      <c r="V623" s="180">
        <v>0</v>
      </c>
      <c r="W623" s="183">
        <v>0</v>
      </c>
      <c r="X623" s="183">
        <v>0</v>
      </c>
      <c r="Y623" s="180">
        <v>0</v>
      </c>
      <c r="Z623" s="180">
        <v>0</v>
      </c>
      <c r="AA623" s="183">
        <v>0</v>
      </c>
      <c r="AB623" s="183">
        <v>0</v>
      </c>
      <c r="AC623" s="180">
        <f t="shared" si="369"/>
        <v>0</v>
      </c>
      <c r="AD623" s="180">
        <f t="shared" si="369"/>
        <v>0</v>
      </c>
      <c r="AE623" s="181">
        <f t="shared" si="373"/>
        <v>0</v>
      </c>
      <c r="AF623" s="180">
        <v>0</v>
      </c>
      <c r="AG623" s="180">
        <v>0</v>
      </c>
      <c r="AH623" s="181">
        <f t="shared" si="374"/>
        <v>0</v>
      </c>
      <c r="AI623" s="180">
        <v>0</v>
      </c>
      <c r="AJ623" s="180">
        <v>0</v>
      </c>
      <c r="AK623" s="181">
        <f t="shared" si="375"/>
        <v>0</v>
      </c>
      <c r="AL623" s="180">
        <v>0</v>
      </c>
      <c r="AM623" s="180">
        <v>0</v>
      </c>
      <c r="AN623" s="181">
        <f t="shared" si="376"/>
        <v>0</v>
      </c>
      <c r="AO623" s="180">
        <v>0</v>
      </c>
      <c r="AP623" s="180">
        <v>0</v>
      </c>
      <c r="AQ623" s="181">
        <f t="shared" si="377"/>
        <v>0</v>
      </c>
      <c r="AR623" s="180">
        <v>0</v>
      </c>
      <c r="AS623" s="180">
        <v>0</v>
      </c>
      <c r="AT623" s="181">
        <f t="shared" si="378"/>
        <v>0</v>
      </c>
      <c r="AU623" s="180">
        <f t="shared" si="370"/>
        <v>0</v>
      </c>
      <c r="AV623" s="180">
        <f t="shared" si="370"/>
        <v>0</v>
      </c>
      <c r="AW623" s="181">
        <f t="shared" si="379"/>
        <v>0</v>
      </c>
      <c r="AX623" s="183">
        <f t="shared" si="371"/>
        <v>0</v>
      </c>
      <c r="AY623" s="183">
        <f t="shared" si="371"/>
        <v>0</v>
      </c>
      <c r="AZ623" s="183"/>
      <c r="BA623" s="183"/>
      <c r="BB623" s="183"/>
      <c r="BC623" s="183"/>
      <c r="BD623" s="183">
        <f t="shared" si="372"/>
        <v>0</v>
      </c>
      <c r="BE623" s="183">
        <f t="shared" si="372"/>
        <v>0</v>
      </c>
    </row>
    <row r="624" spans="2:57" ht="15.75" hidden="1">
      <c r="B624" s="174">
        <v>2025</v>
      </c>
      <c r="C624" s="174">
        <v>20</v>
      </c>
      <c r="D624" s="175">
        <v>0</v>
      </c>
      <c r="E624" s="176"/>
      <c r="F624" s="174">
        <v>1</v>
      </c>
      <c r="G624" s="174">
        <v>1</v>
      </c>
      <c r="H624" s="174">
        <v>4</v>
      </c>
      <c r="I624" s="174">
        <v>5000</v>
      </c>
      <c r="J624" s="174">
        <v>5200</v>
      </c>
      <c r="K624" s="174">
        <v>522</v>
      </c>
      <c r="L624" s="177">
        <v>515</v>
      </c>
      <c r="M624" s="178">
        <v>0</v>
      </c>
      <c r="N624" s="179" t="s">
        <v>468</v>
      </c>
      <c r="O624" s="180">
        <v>0</v>
      </c>
      <c r="P624" s="180">
        <v>0</v>
      </c>
      <c r="Q624" s="181">
        <v>0</v>
      </c>
      <c r="R624" s="182" t="s">
        <v>98</v>
      </c>
      <c r="S624" s="183">
        <v>0</v>
      </c>
      <c r="T624" s="183">
        <v>0</v>
      </c>
      <c r="U624" s="180">
        <v>0</v>
      </c>
      <c r="V624" s="180">
        <v>0</v>
      </c>
      <c r="W624" s="183">
        <v>0</v>
      </c>
      <c r="X624" s="183">
        <v>0</v>
      </c>
      <c r="Y624" s="180">
        <v>0</v>
      </c>
      <c r="Z624" s="180">
        <v>0</v>
      </c>
      <c r="AA624" s="183">
        <v>0</v>
      </c>
      <c r="AB624" s="183">
        <v>0</v>
      </c>
      <c r="AC624" s="180">
        <f t="shared" si="369"/>
        <v>0</v>
      </c>
      <c r="AD624" s="180">
        <f t="shared" si="369"/>
        <v>0</v>
      </c>
      <c r="AE624" s="181">
        <f t="shared" si="373"/>
        <v>0</v>
      </c>
      <c r="AF624" s="180">
        <v>0</v>
      </c>
      <c r="AG624" s="180">
        <v>0</v>
      </c>
      <c r="AH624" s="181">
        <f t="shared" si="374"/>
        <v>0</v>
      </c>
      <c r="AI624" s="180">
        <v>0</v>
      </c>
      <c r="AJ624" s="180">
        <v>0</v>
      </c>
      <c r="AK624" s="181">
        <f t="shared" si="375"/>
        <v>0</v>
      </c>
      <c r="AL624" s="180">
        <v>0</v>
      </c>
      <c r="AM624" s="180">
        <v>0</v>
      </c>
      <c r="AN624" s="181">
        <f t="shared" si="376"/>
        <v>0</v>
      </c>
      <c r="AO624" s="180">
        <v>0</v>
      </c>
      <c r="AP624" s="180">
        <v>0</v>
      </c>
      <c r="AQ624" s="181">
        <f t="shared" si="377"/>
        <v>0</v>
      </c>
      <c r="AR624" s="180">
        <v>0</v>
      </c>
      <c r="AS624" s="180">
        <v>0</v>
      </c>
      <c r="AT624" s="181">
        <f t="shared" si="378"/>
        <v>0</v>
      </c>
      <c r="AU624" s="180">
        <f t="shared" si="370"/>
        <v>0</v>
      </c>
      <c r="AV624" s="180">
        <f t="shared" si="370"/>
        <v>0</v>
      </c>
      <c r="AW624" s="181">
        <f t="shared" si="379"/>
        <v>0</v>
      </c>
      <c r="AX624" s="183">
        <f t="shared" si="371"/>
        <v>0</v>
      </c>
      <c r="AY624" s="183">
        <f t="shared" si="371"/>
        <v>0</v>
      </c>
      <c r="AZ624" s="183"/>
      <c r="BA624" s="183"/>
      <c r="BB624" s="183"/>
      <c r="BC624" s="183"/>
      <c r="BD624" s="183">
        <f t="shared" si="372"/>
        <v>0</v>
      </c>
      <c r="BE624" s="183">
        <f t="shared" si="372"/>
        <v>0</v>
      </c>
    </row>
    <row r="625" spans="2:57" ht="15.75" hidden="1">
      <c r="B625" s="174">
        <v>2025</v>
      </c>
      <c r="C625" s="174">
        <v>20</v>
      </c>
      <c r="D625" s="175">
        <v>0</v>
      </c>
      <c r="E625" s="176"/>
      <c r="F625" s="174">
        <v>1</v>
      </c>
      <c r="G625" s="174">
        <v>1</v>
      </c>
      <c r="H625" s="174">
        <v>4</v>
      </c>
      <c r="I625" s="174">
        <v>5000</v>
      </c>
      <c r="J625" s="174">
        <v>5200</v>
      </c>
      <c r="K625" s="174">
        <v>522</v>
      </c>
      <c r="L625" s="177">
        <v>533</v>
      </c>
      <c r="M625" s="178">
        <v>0</v>
      </c>
      <c r="N625" s="179" t="s">
        <v>469</v>
      </c>
      <c r="O625" s="180">
        <v>0</v>
      </c>
      <c r="P625" s="180">
        <v>0</v>
      </c>
      <c r="Q625" s="181">
        <v>0</v>
      </c>
      <c r="R625" s="182" t="s">
        <v>98</v>
      </c>
      <c r="S625" s="183">
        <v>0</v>
      </c>
      <c r="T625" s="183">
        <v>0</v>
      </c>
      <c r="U625" s="180">
        <v>0</v>
      </c>
      <c r="V625" s="180">
        <v>0</v>
      </c>
      <c r="W625" s="183">
        <v>0</v>
      </c>
      <c r="X625" s="183">
        <v>0</v>
      </c>
      <c r="Y625" s="180">
        <v>0</v>
      </c>
      <c r="Z625" s="180">
        <v>0</v>
      </c>
      <c r="AA625" s="183">
        <v>0</v>
      </c>
      <c r="AB625" s="183">
        <v>0</v>
      </c>
      <c r="AC625" s="180">
        <f t="shared" si="369"/>
        <v>0</v>
      </c>
      <c r="AD625" s="180">
        <f t="shared" si="369"/>
        <v>0</v>
      </c>
      <c r="AE625" s="181">
        <f t="shared" si="373"/>
        <v>0</v>
      </c>
      <c r="AF625" s="180">
        <v>0</v>
      </c>
      <c r="AG625" s="180">
        <v>0</v>
      </c>
      <c r="AH625" s="181">
        <f t="shared" si="374"/>
        <v>0</v>
      </c>
      <c r="AI625" s="180">
        <v>0</v>
      </c>
      <c r="AJ625" s="180">
        <v>0</v>
      </c>
      <c r="AK625" s="181">
        <f t="shared" si="375"/>
        <v>0</v>
      </c>
      <c r="AL625" s="180">
        <v>0</v>
      </c>
      <c r="AM625" s="180">
        <v>0</v>
      </c>
      <c r="AN625" s="181">
        <f t="shared" si="376"/>
        <v>0</v>
      </c>
      <c r="AO625" s="180">
        <v>0</v>
      </c>
      <c r="AP625" s="180">
        <v>0</v>
      </c>
      <c r="AQ625" s="181">
        <f t="shared" si="377"/>
        <v>0</v>
      </c>
      <c r="AR625" s="180">
        <v>0</v>
      </c>
      <c r="AS625" s="180">
        <v>0</v>
      </c>
      <c r="AT625" s="181">
        <f t="shared" si="378"/>
        <v>0</v>
      </c>
      <c r="AU625" s="180">
        <f t="shared" si="370"/>
        <v>0</v>
      </c>
      <c r="AV625" s="180">
        <f t="shared" si="370"/>
        <v>0</v>
      </c>
      <c r="AW625" s="181">
        <f t="shared" si="379"/>
        <v>0</v>
      </c>
      <c r="AX625" s="183">
        <f t="shared" si="371"/>
        <v>0</v>
      </c>
      <c r="AY625" s="183">
        <f t="shared" si="371"/>
        <v>0</v>
      </c>
      <c r="AZ625" s="183"/>
      <c r="BA625" s="183"/>
      <c r="BB625" s="183"/>
      <c r="BC625" s="183"/>
      <c r="BD625" s="183">
        <f t="shared" si="372"/>
        <v>0</v>
      </c>
      <c r="BE625" s="183">
        <f t="shared" si="372"/>
        <v>0</v>
      </c>
    </row>
    <row r="626" spans="2:57" ht="15.75" hidden="1">
      <c r="B626" s="174">
        <v>2025</v>
      </c>
      <c r="C626" s="174">
        <v>20</v>
      </c>
      <c r="D626" s="175">
        <v>0</v>
      </c>
      <c r="E626" s="176"/>
      <c r="F626" s="174">
        <v>1</v>
      </c>
      <c r="G626" s="174">
        <v>1</v>
      </c>
      <c r="H626" s="174">
        <v>4</v>
      </c>
      <c r="I626" s="174">
        <v>5000</v>
      </c>
      <c r="J626" s="174">
        <v>5200</v>
      </c>
      <c r="K626" s="174">
        <v>522</v>
      </c>
      <c r="L626" s="177">
        <v>582</v>
      </c>
      <c r="M626" s="178">
        <v>0</v>
      </c>
      <c r="N626" s="179" t="s">
        <v>470</v>
      </c>
      <c r="O626" s="180">
        <v>0</v>
      </c>
      <c r="P626" s="180">
        <v>0</v>
      </c>
      <c r="Q626" s="181">
        <v>0</v>
      </c>
      <c r="R626" s="182" t="s">
        <v>98</v>
      </c>
      <c r="S626" s="183">
        <v>0</v>
      </c>
      <c r="T626" s="183">
        <v>0</v>
      </c>
      <c r="U626" s="180">
        <v>0</v>
      </c>
      <c r="V626" s="180">
        <v>0</v>
      </c>
      <c r="W626" s="183">
        <v>0</v>
      </c>
      <c r="X626" s="183">
        <v>0</v>
      </c>
      <c r="Y626" s="180">
        <v>0</v>
      </c>
      <c r="Z626" s="180">
        <v>0</v>
      </c>
      <c r="AA626" s="183">
        <v>0</v>
      </c>
      <c r="AB626" s="183">
        <v>0</v>
      </c>
      <c r="AC626" s="180">
        <f t="shared" si="369"/>
        <v>0</v>
      </c>
      <c r="AD626" s="180">
        <f t="shared" si="369"/>
        <v>0</v>
      </c>
      <c r="AE626" s="181">
        <f t="shared" si="373"/>
        <v>0</v>
      </c>
      <c r="AF626" s="180">
        <v>0</v>
      </c>
      <c r="AG626" s="180">
        <v>0</v>
      </c>
      <c r="AH626" s="181">
        <f t="shared" si="374"/>
        <v>0</v>
      </c>
      <c r="AI626" s="180">
        <v>0</v>
      </c>
      <c r="AJ626" s="180">
        <v>0</v>
      </c>
      <c r="AK626" s="181">
        <f t="shared" si="375"/>
        <v>0</v>
      </c>
      <c r="AL626" s="180">
        <v>0</v>
      </c>
      <c r="AM626" s="180">
        <v>0</v>
      </c>
      <c r="AN626" s="181">
        <f t="shared" si="376"/>
        <v>0</v>
      </c>
      <c r="AO626" s="180">
        <v>0</v>
      </c>
      <c r="AP626" s="180">
        <v>0</v>
      </c>
      <c r="AQ626" s="181">
        <f t="shared" si="377"/>
        <v>0</v>
      </c>
      <c r="AR626" s="180">
        <v>0</v>
      </c>
      <c r="AS626" s="180">
        <v>0</v>
      </c>
      <c r="AT626" s="181">
        <f t="shared" si="378"/>
        <v>0</v>
      </c>
      <c r="AU626" s="180">
        <f t="shared" si="370"/>
        <v>0</v>
      </c>
      <c r="AV626" s="180">
        <f t="shared" si="370"/>
        <v>0</v>
      </c>
      <c r="AW626" s="181">
        <f t="shared" si="379"/>
        <v>0</v>
      </c>
      <c r="AX626" s="183">
        <f t="shared" si="371"/>
        <v>0</v>
      </c>
      <c r="AY626" s="183">
        <f t="shared" si="371"/>
        <v>0</v>
      </c>
      <c r="AZ626" s="183"/>
      <c r="BA626" s="183"/>
      <c r="BB626" s="183"/>
      <c r="BC626" s="183"/>
      <c r="BD626" s="183">
        <f t="shared" si="372"/>
        <v>0</v>
      </c>
      <c r="BE626" s="183">
        <f t="shared" si="372"/>
        <v>0</v>
      </c>
    </row>
    <row r="627" spans="2:57" ht="15.75" hidden="1">
      <c r="B627" s="174">
        <v>2025</v>
      </c>
      <c r="C627" s="174">
        <v>20</v>
      </c>
      <c r="D627" s="175">
        <v>0</v>
      </c>
      <c r="E627" s="176"/>
      <c r="F627" s="174">
        <v>1</v>
      </c>
      <c r="G627" s="174">
        <v>1</v>
      </c>
      <c r="H627" s="174">
        <v>4</v>
      </c>
      <c r="I627" s="174">
        <v>5000</v>
      </c>
      <c r="J627" s="174">
        <v>5200</v>
      </c>
      <c r="K627" s="174">
        <v>522</v>
      </c>
      <c r="L627" s="177">
        <v>594</v>
      </c>
      <c r="M627" s="178">
        <v>0</v>
      </c>
      <c r="N627" s="179" t="s">
        <v>471</v>
      </c>
      <c r="O627" s="180">
        <v>0</v>
      </c>
      <c r="P627" s="180">
        <v>0</v>
      </c>
      <c r="Q627" s="181">
        <v>0</v>
      </c>
      <c r="R627" s="182" t="s">
        <v>98</v>
      </c>
      <c r="S627" s="183">
        <v>0</v>
      </c>
      <c r="T627" s="183">
        <v>0</v>
      </c>
      <c r="U627" s="180">
        <v>0</v>
      </c>
      <c r="V627" s="180">
        <v>0</v>
      </c>
      <c r="W627" s="183">
        <v>0</v>
      </c>
      <c r="X627" s="183">
        <v>0</v>
      </c>
      <c r="Y627" s="180">
        <v>0</v>
      </c>
      <c r="Z627" s="180">
        <v>0</v>
      </c>
      <c r="AA627" s="183">
        <v>0</v>
      </c>
      <c r="AB627" s="183">
        <v>0</v>
      </c>
      <c r="AC627" s="180">
        <f t="shared" si="369"/>
        <v>0</v>
      </c>
      <c r="AD627" s="180">
        <f t="shared" si="369"/>
        <v>0</v>
      </c>
      <c r="AE627" s="181">
        <f t="shared" si="373"/>
        <v>0</v>
      </c>
      <c r="AF627" s="180">
        <v>0</v>
      </c>
      <c r="AG627" s="180">
        <v>0</v>
      </c>
      <c r="AH627" s="181">
        <f t="shared" si="374"/>
        <v>0</v>
      </c>
      <c r="AI627" s="180">
        <v>0</v>
      </c>
      <c r="AJ627" s="180">
        <v>0</v>
      </c>
      <c r="AK627" s="181">
        <f t="shared" si="375"/>
        <v>0</v>
      </c>
      <c r="AL627" s="180">
        <v>0</v>
      </c>
      <c r="AM627" s="180">
        <v>0</v>
      </c>
      <c r="AN627" s="181">
        <f t="shared" si="376"/>
        <v>0</v>
      </c>
      <c r="AO627" s="180">
        <v>0</v>
      </c>
      <c r="AP627" s="180">
        <v>0</v>
      </c>
      <c r="AQ627" s="181">
        <f t="shared" si="377"/>
        <v>0</v>
      </c>
      <c r="AR627" s="180">
        <v>0</v>
      </c>
      <c r="AS627" s="180">
        <v>0</v>
      </c>
      <c r="AT627" s="181">
        <f t="shared" si="378"/>
        <v>0</v>
      </c>
      <c r="AU627" s="180">
        <f t="shared" si="370"/>
        <v>0</v>
      </c>
      <c r="AV627" s="180">
        <f t="shared" si="370"/>
        <v>0</v>
      </c>
      <c r="AW627" s="181">
        <f t="shared" si="379"/>
        <v>0</v>
      </c>
      <c r="AX627" s="183">
        <f t="shared" si="371"/>
        <v>0</v>
      </c>
      <c r="AY627" s="183">
        <f t="shared" si="371"/>
        <v>0</v>
      </c>
      <c r="AZ627" s="183"/>
      <c r="BA627" s="183"/>
      <c r="BB627" s="183"/>
      <c r="BC627" s="183"/>
      <c r="BD627" s="183">
        <f t="shared" si="372"/>
        <v>0</v>
      </c>
      <c r="BE627" s="183">
        <f t="shared" si="372"/>
        <v>0</v>
      </c>
    </row>
    <row r="628" spans="2:57" ht="15.75" hidden="1">
      <c r="B628" s="174">
        <v>2025</v>
      </c>
      <c r="C628" s="174">
        <v>20</v>
      </c>
      <c r="D628" s="175">
        <v>0</v>
      </c>
      <c r="E628" s="176"/>
      <c r="F628" s="174">
        <v>1</v>
      </c>
      <c r="G628" s="174">
        <v>1</v>
      </c>
      <c r="H628" s="174">
        <v>4</v>
      </c>
      <c r="I628" s="174">
        <v>5000</v>
      </c>
      <c r="J628" s="174">
        <v>5200</v>
      </c>
      <c r="K628" s="174">
        <v>522</v>
      </c>
      <c r="L628" s="177">
        <v>596</v>
      </c>
      <c r="M628" s="178">
        <v>0</v>
      </c>
      <c r="N628" s="179" t="s">
        <v>472</v>
      </c>
      <c r="O628" s="180">
        <v>0</v>
      </c>
      <c r="P628" s="180">
        <v>0</v>
      </c>
      <c r="Q628" s="181">
        <v>0</v>
      </c>
      <c r="R628" s="182" t="s">
        <v>98</v>
      </c>
      <c r="S628" s="183">
        <v>0</v>
      </c>
      <c r="T628" s="183">
        <v>0</v>
      </c>
      <c r="U628" s="180">
        <v>0</v>
      </c>
      <c r="V628" s="180">
        <v>0</v>
      </c>
      <c r="W628" s="183">
        <v>0</v>
      </c>
      <c r="X628" s="183">
        <v>0</v>
      </c>
      <c r="Y628" s="180">
        <v>0</v>
      </c>
      <c r="Z628" s="180">
        <v>0</v>
      </c>
      <c r="AA628" s="183">
        <v>0</v>
      </c>
      <c r="AB628" s="183">
        <v>0</v>
      </c>
      <c r="AC628" s="180">
        <f t="shared" si="369"/>
        <v>0</v>
      </c>
      <c r="AD628" s="180">
        <f t="shared" si="369"/>
        <v>0</v>
      </c>
      <c r="AE628" s="181">
        <f t="shared" si="373"/>
        <v>0</v>
      </c>
      <c r="AF628" s="180">
        <v>0</v>
      </c>
      <c r="AG628" s="180">
        <v>0</v>
      </c>
      <c r="AH628" s="181">
        <f t="shared" si="374"/>
        <v>0</v>
      </c>
      <c r="AI628" s="180">
        <v>0</v>
      </c>
      <c r="AJ628" s="180">
        <v>0</v>
      </c>
      <c r="AK628" s="181">
        <f t="shared" si="375"/>
        <v>0</v>
      </c>
      <c r="AL628" s="180">
        <v>0</v>
      </c>
      <c r="AM628" s="180">
        <v>0</v>
      </c>
      <c r="AN628" s="181">
        <f t="shared" si="376"/>
        <v>0</v>
      </c>
      <c r="AO628" s="180">
        <v>0</v>
      </c>
      <c r="AP628" s="180">
        <v>0</v>
      </c>
      <c r="AQ628" s="181">
        <f t="shared" si="377"/>
        <v>0</v>
      </c>
      <c r="AR628" s="180">
        <v>0</v>
      </c>
      <c r="AS628" s="180">
        <v>0</v>
      </c>
      <c r="AT628" s="181">
        <f t="shared" si="378"/>
        <v>0</v>
      </c>
      <c r="AU628" s="180">
        <f t="shared" si="370"/>
        <v>0</v>
      </c>
      <c r="AV628" s="180">
        <f t="shared" si="370"/>
        <v>0</v>
      </c>
      <c r="AW628" s="181">
        <f t="shared" si="379"/>
        <v>0</v>
      </c>
      <c r="AX628" s="183">
        <f t="shared" si="371"/>
        <v>0</v>
      </c>
      <c r="AY628" s="183">
        <f t="shared" si="371"/>
        <v>0</v>
      </c>
      <c r="AZ628" s="183"/>
      <c r="BA628" s="183"/>
      <c r="BB628" s="183"/>
      <c r="BC628" s="183"/>
      <c r="BD628" s="183">
        <f t="shared" si="372"/>
        <v>0</v>
      </c>
      <c r="BE628" s="183">
        <f t="shared" si="372"/>
        <v>0</v>
      </c>
    </row>
    <row r="629" spans="2:57" ht="15.75" hidden="1">
      <c r="B629" s="174">
        <v>2025</v>
      </c>
      <c r="C629" s="174">
        <v>20</v>
      </c>
      <c r="D629" s="175">
        <v>0</v>
      </c>
      <c r="E629" s="176"/>
      <c r="F629" s="174">
        <v>1</v>
      </c>
      <c r="G629" s="174">
        <v>1</v>
      </c>
      <c r="H629" s="174">
        <v>4</v>
      </c>
      <c r="I629" s="174">
        <v>5000</v>
      </c>
      <c r="J629" s="174">
        <v>5200</v>
      </c>
      <c r="K629" s="174">
        <v>522</v>
      </c>
      <c r="L629" s="177">
        <v>597</v>
      </c>
      <c r="M629" s="178">
        <v>0</v>
      </c>
      <c r="N629" s="179" t="s">
        <v>473</v>
      </c>
      <c r="O629" s="180">
        <v>0</v>
      </c>
      <c r="P629" s="180">
        <v>0</v>
      </c>
      <c r="Q629" s="181">
        <v>0</v>
      </c>
      <c r="R629" s="182" t="s">
        <v>98</v>
      </c>
      <c r="S629" s="183">
        <v>0</v>
      </c>
      <c r="T629" s="183">
        <v>0</v>
      </c>
      <c r="U629" s="180">
        <v>0</v>
      </c>
      <c r="V629" s="180">
        <v>0</v>
      </c>
      <c r="W629" s="183">
        <v>0</v>
      </c>
      <c r="X629" s="183">
        <v>0</v>
      </c>
      <c r="Y629" s="180">
        <v>0</v>
      </c>
      <c r="Z629" s="180">
        <v>0</v>
      </c>
      <c r="AA629" s="183">
        <v>0</v>
      </c>
      <c r="AB629" s="183">
        <v>0</v>
      </c>
      <c r="AC629" s="180">
        <f t="shared" si="369"/>
        <v>0</v>
      </c>
      <c r="AD629" s="180">
        <f t="shared" si="369"/>
        <v>0</v>
      </c>
      <c r="AE629" s="181">
        <f t="shared" si="373"/>
        <v>0</v>
      </c>
      <c r="AF629" s="180">
        <v>0</v>
      </c>
      <c r="AG629" s="180">
        <v>0</v>
      </c>
      <c r="AH629" s="181">
        <f t="shared" si="374"/>
        <v>0</v>
      </c>
      <c r="AI629" s="180">
        <v>0</v>
      </c>
      <c r="AJ629" s="180">
        <v>0</v>
      </c>
      <c r="AK629" s="181">
        <f t="shared" si="375"/>
        <v>0</v>
      </c>
      <c r="AL629" s="180">
        <v>0</v>
      </c>
      <c r="AM629" s="180">
        <v>0</v>
      </c>
      <c r="AN629" s="181">
        <f t="shared" si="376"/>
        <v>0</v>
      </c>
      <c r="AO629" s="180">
        <v>0</v>
      </c>
      <c r="AP629" s="180">
        <v>0</v>
      </c>
      <c r="AQ629" s="181">
        <f t="shared" si="377"/>
        <v>0</v>
      </c>
      <c r="AR629" s="180">
        <v>0</v>
      </c>
      <c r="AS629" s="180">
        <v>0</v>
      </c>
      <c r="AT629" s="181">
        <f t="shared" si="378"/>
        <v>0</v>
      </c>
      <c r="AU629" s="180">
        <f t="shared" si="370"/>
        <v>0</v>
      </c>
      <c r="AV629" s="180">
        <f t="shared" si="370"/>
        <v>0</v>
      </c>
      <c r="AW629" s="181">
        <f t="shared" si="379"/>
        <v>0</v>
      </c>
      <c r="AX629" s="183">
        <f t="shared" si="371"/>
        <v>0</v>
      </c>
      <c r="AY629" s="183">
        <f t="shared" si="371"/>
        <v>0</v>
      </c>
      <c r="AZ629" s="183"/>
      <c r="BA629" s="183"/>
      <c r="BB629" s="183"/>
      <c r="BC629" s="183"/>
      <c r="BD629" s="183">
        <f t="shared" si="372"/>
        <v>0</v>
      </c>
      <c r="BE629" s="183">
        <f t="shared" si="372"/>
        <v>0</v>
      </c>
    </row>
    <row r="630" spans="2:57" ht="15.75" hidden="1">
      <c r="B630" s="174">
        <v>2025</v>
      </c>
      <c r="C630" s="174">
        <v>20</v>
      </c>
      <c r="D630" s="175">
        <v>0</v>
      </c>
      <c r="E630" s="176"/>
      <c r="F630" s="174">
        <v>1</v>
      </c>
      <c r="G630" s="174">
        <v>1</v>
      </c>
      <c r="H630" s="174">
        <v>4</v>
      </c>
      <c r="I630" s="174">
        <v>5000</v>
      </c>
      <c r="J630" s="174">
        <v>5200</v>
      </c>
      <c r="K630" s="174">
        <v>522</v>
      </c>
      <c r="L630" s="177">
        <v>598</v>
      </c>
      <c r="M630" s="178">
        <v>0</v>
      </c>
      <c r="N630" s="179" t="s">
        <v>474</v>
      </c>
      <c r="O630" s="180">
        <v>0</v>
      </c>
      <c r="P630" s="180">
        <v>0</v>
      </c>
      <c r="Q630" s="181">
        <v>0</v>
      </c>
      <c r="R630" s="182" t="s">
        <v>98</v>
      </c>
      <c r="S630" s="183">
        <v>0</v>
      </c>
      <c r="T630" s="183">
        <v>0</v>
      </c>
      <c r="U630" s="180">
        <v>0</v>
      </c>
      <c r="V630" s="180">
        <v>0</v>
      </c>
      <c r="W630" s="183">
        <v>0</v>
      </c>
      <c r="X630" s="183">
        <v>0</v>
      </c>
      <c r="Y630" s="180">
        <v>0</v>
      </c>
      <c r="Z630" s="180">
        <v>0</v>
      </c>
      <c r="AA630" s="183">
        <v>0</v>
      </c>
      <c r="AB630" s="183">
        <v>0</v>
      </c>
      <c r="AC630" s="180">
        <f t="shared" si="369"/>
        <v>0</v>
      </c>
      <c r="AD630" s="180">
        <f t="shared" si="369"/>
        <v>0</v>
      </c>
      <c r="AE630" s="181">
        <f t="shared" si="373"/>
        <v>0</v>
      </c>
      <c r="AF630" s="180">
        <v>0</v>
      </c>
      <c r="AG630" s="180">
        <v>0</v>
      </c>
      <c r="AH630" s="181">
        <f t="shared" si="374"/>
        <v>0</v>
      </c>
      <c r="AI630" s="180">
        <v>0</v>
      </c>
      <c r="AJ630" s="180">
        <v>0</v>
      </c>
      <c r="AK630" s="181">
        <f t="shared" si="375"/>
        <v>0</v>
      </c>
      <c r="AL630" s="180">
        <v>0</v>
      </c>
      <c r="AM630" s="180">
        <v>0</v>
      </c>
      <c r="AN630" s="181">
        <f t="shared" si="376"/>
        <v>0</v>
      </c>
      <c r="AO630" s="180">
        <v>0</v>
      </c>
      <c r="AP630" s="180">
        <v>0</v>
      </c>
      <c r="AQ630" s="181">
        <f t="shared" si="377"/>
        <v>0</v>
      </c>
      <c r="AR630" s="180">
        <v>0</v>
      </c>
      <c r="AS630" s="180">
        <v>0</v>
      </c>
      <c r="AT630" s="181">
        <f t="shared" si="378"/>
        <v>0</v>
      </c>
      <c r="AU630" s="180">
        <f t="shared" si="370"/>
        <v>0</v>
      </c>
      <c r="AV630" s="180">
        <f t="shared" si="370"/>
        <v>0</v>
      </c>
      <c r="AW630" s="181">
        <f t="shared" si="379"/>
        <v>0</v>
      </c>
      <c r="AX630" s="183">
        <f t="shared" si="371"/>
        <v>0</v>
      </c>
      <c r="AY630" s="183">
        <f t="shared" si="371"/>
        <v>0</v>
      </c>
      <c r="AZ630" s="183"/>
      <c r="BA630" s="183"/>
      <c r="BB630" s="183"/>
      <c r="BC630" s="183"/>
      <c r="BD630" s="183">
        <f t="shared" si="372"/>
        <v>0</v>
      </c>
      <c r="BE630" s="183">
        <f t="shared" si="372"/>
        <v>0</v>
      </c>
    </row>
    <row r="631" spans="2:57" ht="15.75" hidden="1">
      <c r="B631" s="174">
        <v>2025</v>
      </c>
      <c r="C631" s="174">
        <v>20</v>
      </c>
      <c r="D631" s="175">
        <v>0</v>
      </c>
      <c r="E631" s="176"/>
      <c r="F631" s="174">
        <v>1</v>
      </c>
      <c r="G631" s="174">
        <v>1</v>
      </c>
      <c r="H631" s="174">
        <v>4</v>
      </c>
      <c r="I631" s="174">
        <v>5000</v>
      </c>
      <c r="J631" s="174">
        <v>5200</v>
      </c>
      <c r="K631" s="174">
        <v>522</v>
      </c>
      <c r="L631" s="177">
        <v>599</v>
      </c>
      <c r="M631" s="178">
        <v>0</v>
      </c>
      <c r="N631" s="179" t="s">
        <v>475</v>
      </c>
      <c r="O631" s="180">
        <v>0</v>
      </c>
      <c r="P631" s="180">
        <v>0</v>
      </c>
      <c r="Q631" s="181">
        <v>0</v>
      </c>
      <c r="R631" s="182" t="s">
        <v>98</v>
      </c>
      <c r="S631" s="183">
        <v>0</v>
      </c>
      <c r="T631" s="183">
        <v>0</v>
      </c>
      <c r="U631" s="180">
        <v>0</v>
      </c>
      <c r="V631" s="180">
        <v>0</v>
      </c>
      <c r="W631" s="183">
        <v>0</v>
      </c>
      <c r="X631" s="183">
        <v>0</v>
      </c>
      <c r="Y631" s="180">
        <v>0</v>
      </c>
      <c r="Z631" s="180">
        <v>0</v>
      </c>
      <c r="AA631" s="183">
        <v>0</v>
      </c>
      <c r="AB631" s="183">
        <v>0</v>
      </c>
      <c r="AC631" s="180">
        <f t="shared" si="369"/>
        <v>0</v>
      </c>
      <c r="AD631" s="180">
        <f t="shared" si="369"/>
        <v>0</v>
      </c>
      <c r="AE631" s="181">
        <f t="shared" si="373"/>
        <v>0</v>
      </c>
      <c r="AF631" s="180">
        <v>0</v>
      </c>
      <c r="AG631" s="180">
        <v>0</v>
      </c>
      <c r="AH631" s="181">
        <f t="shared" si="374"/>
        <v>0</v>
      </c>
      <c r="AI631" s="180">
        <v>0</v>
      </c>
      <c r="AJ631" s="180">
        <v>0</v>
      </c>
      <c r="AK631" s="181">
        <f t="shared" si="375"/>
        <v>0</v>
      </c>
      <c r="AL631" s="180">
        <v>0</v>
      </c>
      <c r="AM631" s="180">
        <v>0</v>
      </c>
      <c r="AN631" s="181">
        <f t="shared" si="376"/>
        <v>0</v>
      </c>
      <c r="AO631" s="180">
        <v>0</v>
      </c>
      <c r="AP631" s="180">
        <v>0</v>
      </c>
      <c r="AQ631" s="181">
        <f t="shared" si="377"/>
        <v>0</v>
      </c>
      <c r="AR631" s="180">
        <v>0</v>
      </c>
      <c r="AS631" s="180">
        <v>0</v>
      </c>
      <c r="AT631" s="181">
        <f t="shared" si="378"/>
        <v>0</v>
      </c>
      <c r="AU631" s="180">
        <f t="shared" si="370"/>
        <v>0</v>
      </c>
      <c r="AV631" s="180">
        <f t="shared" si="370"/>
        <v>0</v>
      </c>
      <c r="AW631" s="181">
        <f t="shared" si="379"/>
        <v>0</v>
      </c>
      <c r="AX631" s="183">
        <f t="shared" si="371"/>
        <v>0</v>
      </c>
      <c r="AY631" s="183">
        <f t="shared" si="371"/>
        <v>0</v>
      </c>
      <c r="AZ631" s="183"/>
      <c r="BA631" s="183"/>
      <c r="BB631" s="183"/>
      <c r="BC631" s="183"/>
      <c r="BD631" s="183">
        <f t="shared" si="372"/>
        <v>0</v>
      </c>
      <c r="BE631" s="183">
        <f t="shared" si="372"/>
        <v>0</v>
      </c>
    </row>
    <row r="632" spans="2:57" ht="15.75" hidden="1">
      <c r="B632" s="174">
        <v>2025</v>
      </c>
      <c r="C632" s="174">
        <v>20</v>
      </c>
      <c r="D632" s="175">
        <v>0</v>
      </c>
      <c r="E632" s="176"/>
      <c r="F632" s="174">
        <v>1</v>
      </c>
      <c r="G632" s="174">
        <v>1</v>
      </c>
      <c r="H632" s="174">
        <v>4</v>
      </c>
      <c r="I632" s="174">
        <v>5000</v>
      </c>
      <c r="J632" s="174">
        <v>5200</v>
      </c>
      <c r="K632" s="174">
        <v>522</v>
      </c>
      <c r="L632" s="177">
        <v>600</v>
      </c>
      <c r="M632" s="178">
        <v>0</v>
      </c>
      <c r="N632" s="179" t="s">
        <v>476</v>
      </c>
      <c r="O632" s="180">
        <v>0</v>
      </c>
      <c r="P632" s="180">
        <v>0</v>
      </c>
      <c r="Q632" s="181">
        <v>0</v>
      </c>
      <c r="R632" s="182" t="s">
        <v>98</v>
      </c>
      <c r="S632" s="183">
        <v>0</v>
      </c>
      <c r="T632" s="183">
        <v>0</v>
      </c>
      <c r="U632" s="180">
        <v>0</v>
      </c>
      <c r="V632" s="180">
        <v>0</v>
      </c>
      <c r="W632" s="183">
        <v>0</v>
      </c>
      <c r="X632" s="183">
        <v>0</v>
      </c>
      <c r="Y632" s="180">
        <v>0</v>
      </c>
      <c r="Z632" s="180">
        <v>0</v>
      </c>
      <c r="AA632" s="183">
        <v>0</v>
      </c>
      <c r="AB632" s="183">
        <v>0</v>
      </c>
      <c r="AC632" s="180">
        <f t="shared" si="369"/>
        <v>0</v>
      </c>
      <c r="AD632" s="180">
        <f t="shared" si="369"/>
        <v>0</v>
      </c>
      <c r="AE632" s="181">
        <f t="shared" si="373"/>
        <v>0</v>
      </c>
      <c r="AF632" s="180">
        <v>0</v>
      </c>
      <c r="AG632" s="180">
        <v>0</v>
      </c>
      <c r="AH632" s="181">
        <f t="shared" si="374"/>
        <v>0</v>
      </c>
      <c r="AI632" s="180">
        <v>0</v>
      </c>
      <c r="AJ632" s="180">
        <v>0</v>
      </c>
      <c r="AK632" s="181">
        <f t="shared" si="375"/>
        <v>0</v>
      </c>
      <c r="AL632" s="180">
        <v>0</v>
      </c>
      <c r="AM632" s="180">
        <v>0</v>
      </c>
      <c r="AN632" s="181">
        <f t="shared" si="376"/>
        <v>0</v>
      </c>
      <c r="AO632" s="180">
        <v>0</v>
      </c>
      <c r="AP632" s="180">
        <v>0</v>
      </c>
      <c r="AQ632" s="181">
        <f t="shared" si="377"/>
        <v>0</v>
      </c>
      <c r="AR632" s="180">
        <v>0</v>
      </c>
      <c r="AS632" s="180">
        <v>0</v>
      </c>
      <c r="AT632" s="181">
        <f t="shared" si="378"/>
        <v>0</v>
      </c>
      <c r="AU632" s="180">
        <f t="shared" si="370"/>
        <v>0</v>
      </c>
      <c r="AV632" s="180">
        <f t="shared" si="370"/>
        <v>0</v>
      </c>
      <c r="AW632" s="181">
        <f t="shared" si="379"/>
        <v>0</v>
      </c>
      <c r="AX632" s="183">
        <f t="shared" si="371"/>
        <v>0</v>
      </c>
      <c r="AY632" s="183">
        <f t="shared" si="371"/>
        <v>0</v>
      </c>
      <c r="AZ632" s="183"/>
      <c r="BA632" s="183"/>
      <c r="BB632" s="183"/>
      <c r="BC632" s="183"/>
      <c r="BD632" s="183">
        <f t="shared" si="372"/>
        <v>0</v>
      </c>
      <c r="BE632" s="183">
        <f t="shared" si="372"/>
        <v>0</v>
      </c>
    </row>
    <row r="633" spans="2:57" ht="15.75" hidden="1">
      <c r="B633" s="174">
        <v>2025</v>
      </c>
      <c r="C633" s="174">
        <v>20</v>
      </c>
      <c r="D633" s="175">
        <v>0</v>
      </c>
      <c r="E633" s="176"/>
      <c r="F633" s="174">
        <v>1</v>
      </c>
      <c r="G633" s="174">
        <v>1</v>
      </c>
      <c r="H633" s="174">
        <v>4</v>
      </c>
      <c r="I633" s="174">
        <v>5000</v>
      </c>
      <c r="J633" s="174">
        <v>5200</v>
      </c>
      <c r="K633" s="174">
        <v>522</v>
      </c>
      <c r="L633" s="177">
        <v>607</v>
      </c>
      <c r="M633" s="178">
        <v>0</v>
      </c>
      <c r="N633" s="179" t="s">
        <v>477</v>
      </c>
      <c r="O633" s="180">
        <v>0</v>
      </c>
      <c r="P633" s="180">
        <v>0</v>
      </c>
      <c r="Q633" s="181">
        <v>0</v>
      </c>
      <c r="R633" s="182" t="s">
        <v>98</v>
      </c>
      <c r="S633" s="183">
        <v>0</v>
      </c>
      <c r="T633" s="183">
        <v>0</v>
      </c>
      <c r="U633" s="180">
        <v>0</v>
      </c>
      <c r="V633" s="180">
        <v>0</v>
      </c>
      <c r="W633" s="183">
        <v>0</v>
      </c>
      <c r="X633" s="183">
        <v>0</v>
      </c>
      <c r="Y633" s="180">
        <v>0</v>
      </c>
      <c r="Z633" s="180">
        <v>0</v>
      </c>
      <c r="AA633" s="183">
        <v>0</v>
      </c>
      <c r="AB633" s="183">
        <v>0</v>
      </c>
      <c r="AC633" s="180">
        <f t="shared" si="369"/>
        <v>0</v>
      </c>
      <c r="AD633" s="180">
        <f t="shared" si="369"/>
        <v>0</v>
      </c>
      <c r="AE633" s="181">
        <f t="shared" si="373"/>
        <v>0</v>
      </c>
      <c r="AF633" s="180">
        <v>0</v>
      </c>
      <c r="AG633" s="180">
        <v>0</v>
      </c>
      <c r="AH633" s="181">
        <f t="shared" si="374"/>
        <v>0</v>
      </c>
      <c r="AI633" s="180">
        <v>0</v>
      </c>
      <c r="AJ633" s="180">
        <v>0</v>
      </c>
      <c r="AK633" s="181">
        <f t="shared" si="375"/>
        <v>0</v>
      </c>
      <c r="AL633" s="180">
        <v>0</v>
      </c>
      <c r="AM633" s="180">
        <v>0</v>
      </c>
      <c r="AN633" s="181">
        <f t="shared" si="376"/>
        <v>0</v>
      </c>
      <c r="AO633" s="180">
        <v>0</v>
      </c>
      <c r="AP633" s="180">
        <v>0</v>
      </c>
      <c r="AQ633" s="181">
        <f t="shared" si="377"/>
        <v>0</v>
      </c>
      <c r="AR633" s="180">
        <v>0</v>
      </c>
      <c r="AS633" s="180">
        <v>0</v>
      </c>
      <c r="AT633" s="181">
        <f t="shared" si="378"/>
        <v>0</v>
      </c>
      <c r="AU633" s="180">
        <f t="shared" si="370"/>
        <v>0</v>
      </c>
      <c r="AV633" s="180">
        <f t="shared" si="370"/>
        <v>0</v>
      </c>
      <c r="AW633" s="181">
        <f t="shared" si="379"/>
        <v>0</v>
      </c>
      <c r="AX633" s="183">
        <f t="shared" si="371"/>
        <v>0</v>
      </c>
      <c r="AY633" s="183">
        <f t="shared" si="371"/>
        <v>0</v>
      </c>
      <c r="AZ633" s="183"/>
      <c r="BA633" s="183"/>
      <c r="BB633" s="183"/>
      <c r="BC633" s="183"/>
      <c r="BD633" s="183">
        <f t="shared" si="372"/>
        <v>0</v>
      </c>
      <c r="BE633" s="183">
        <f t="shared" si="372"/>
        <v>0</v>
      </c>
    </row>
    <row r="634" spans="2:57" ht="15.75" hidden="1">
      <c r="B634" s="174">
        <v>2025</v>
      </c>
      <c r="C634" s="174">
        <v>20</v>
      </c>
      <c r="D634" s="175">
        <v>0</v>
      </c>
      <c r="E634" s="176"/>
      <c r="F634" s="174">
        <v>1</v>
      </c>
      <c r="G634" s="174">
        <v>1</v>
      </c>
      <c r="H634" s="174">
        <v>4</v>
      </c>
      <c r="I634" s="174">
        <v>5000</v>
      </c>
      <c r="J634" s="174">
        <v>5200</v>
      </c>
      <c r="K634" s="174">
        <v>522</v>
      </c>
      <c r="L634" s="177">
        <v>644</v>
      </c>
      <c r="M634" s="178">
        <v>0</v>
      </c>
      <c r="N634" s="179" t="s">
        <v>478</v>
      </c>
      <c r="O634" s="180">
        <v>0</v>
      </c>
      <c r="P634" s="180">
        <v>0</v>
      </c>
      <c r="Q634" s="181">
        <v>0</v>
      </c>
      <c r="R634" s="182" t="s">
        <v>318</v>
      </c>
      <c r="S634" s="183">
        <v>0</v>
      </c>
      <c r="T634" s="183">
        <v>0</v>
      </c>
      <c r="U634" s="180">
        <v>0</v>
      </c>
      <c r="V634" s="180">
        <v>0</v>
      </c>
      <c r="W634" s="183">
        <v>0</v>
      </c>
      <c r="X634" s="183">
        <v>0</v>
      </c>
      <c r="Y634" s="180">
        <v>0</v>
      </c>
      <c r="Z634" s="180">
        <v>0</v>
      </c>
      <c r="AA634" s="183">
        <v>0</v>
      </c>
      <c r="AB634" s="183">
        <v>0</v>
      </c>
      <c r="AC634" s="180">
        <f t="shared" si="369"/>
        <v>0</v>
      </c>
      <c r="AD634" s="180">
        <f t="shared" si="369"/>
        <v>0</v>
      </c>
      <c r="AE634" s="181">
        <f t="shared" si="373"/>
        <v>0</v>
      </c>
      <c r="AF634" s="180">
        <v>0</v>
      </c>
      <c r="AG634" s="180">
        <v>0</v>
      </c>
      <c r="AH634" s="181">
        <f t="shared" si="374"/>
        <v>0</v>
      </c>
      <c r="AI634" s="180">
        <v>0</v>
      </c>
      <c r="AJ634" s="180">
        <v>0</v>
      </c>
      <c r="AK634" s="181">
        <f t="shared" si="375"/>
        <v>0</v>
      </c>
      <c r="AL634" s="180">
        <v>0</v>
      </c>
      <c r="AM634" s="180">
        <v>0</v>
      </c>
      <c r="AN634" s="181">
        <f t="shared" si="376"/>
        <v>0</v>
      </c>
      <c r="AO634" s="180">
        <v>0</v>
      </c>
      <c r="AP634" s="180">
        <v>0</v>
      </c>
      <c r="AQ634" s="181">
        <f t="shared" si="377"/>
        <v>0</v>
      </c>
      <c r="AR634" s="180">
        <v>0</v>
      </c>
      <c r="AS634" s="180">
        <v>0</v>
      </c>
      <c r="AT634" s="181">
        <f t="shared" si="378"/>
        <v>0</v>
      </c>
      <c r="AU634" s="180">
        <f t="shared" si="370"/>
        <v>0</v>
      </c>
      <c r="AV634" s="180">
        <f t="shared" si="370"/>
        <v>0</v>
      </c>
      <c r="AW634" s="181">
        <f t="shared" si="379"/>
        <v>0</v>
      </c>
      <c r="AX634" s="183">
        <f t="shared" si="371"/>
        <v>0</v>
      </c>
      <c r="AY634" s="183">
        <f t="shared" si="371"/>
        <v>0</v>
      </c>
      <c r="AZ634" s="183"/>
      <c r="BA634" s="183"/>
      <c r="BB634" s="183"/>
      <c r="BC634" s="183"/>
      <c r="BD634" s="183">
        <f t="shared" si="372"/>
        <v>0</v>
      </c>
      <c r="BE634" s="183">
        <f t="shared" si="372"/>
        <v>0</v>
      </c>
    </row>
    <row r="635" spans="2:57" ht="15.75" hidden="1">
      <c r="B635" s="174">
        <v>2025</v>
      </c>
      <c r="C635" s="174">
        <v>20</v>
      </c>
      <c r="D635" s="175">
        <v>0</v>
      </c>
      <c r="E635" s="176"/>
      <c r="F635" s="174">
        <v>1</v>
      </c>
      <c r="G635" s="174">
        <v>1</v>
      </c>
      <c r="H635" s="174">
        <v>4</v>
      </c>
      <c r="I635" s="174">
        <v>5000</v>
      </c>
      <c r="J635" s="174">
        <v>5200</v>
      </c>
      <c r="K635" s="174">
        <v>522</v>
      </c>
      <c r="L635" s="177">
        <v>679</v>
      </c>
      <c r="M635" s="178">
        <v>0</v>
      </c>
      <c r="N635" s="179" t="s">
        <v>479</v>
      </c>
      <c r="O635" s="180">
        <v>0</v>
      </c>
      <c r="P635" s="180">
        <v>0</v>
      </c>
      <c r="Q635" s="181">
        <v>0</v>
      </c>
      <c r="R635" s="182" t="s">
        <v>98</v>
      </c>
      <c r="S635" s="183">
        <v>0</v>
      </c>
      <c r="T635" s="183">
        <v>0</v>
      </c>
      <c r="U635" s="180">
        <v>0</v>
      </c>
      <c r="V635" s="180">
        <v>0</v>
      </c>
      <c r="W635" s="183">
        <v>0</v>
      </c>
      <c r="X635" s="183">
        <v>0</v>
      </c>
      <c r="Y635" s="180">
        <v>0</v>
      </c>
      <c r="Z635" s="180">
        <v>0</v>
      </c>
      <c r="AA635" s="183">
        <v>0</v>
      </c>
      <c r="AB635" s="183">
        <v>0</v>
      </c>
      <c r="AC635" s="180">
        <f t="shared" si="369"/>
        <v>0</v>
      </c>
      <c r="AD635" s="180">
        <f t="shared" si="369"/>
        <v>0</v>
      </c>
      <c r="AE635" s="181">
        <f t="shared" si="373"/>
        <v>0</v>
      </c>
      <c r="AF635" s="180">
        <v>0</v>
      </c>
      <c r="AG635" s="180">
        <v>0</v>
      </c>
      <c r="AH635" s="181">
        <f t="shared" si="374"/>
        <v>0</v>
      </c>
      <c r="AI635" s="180">
        <v>0</v>
      </c>
      <c r="AJ635" s="180">
        <v>0</v>
      </c>
      <c r="AK635" s="181">
        <f t="shared" si="375"/>
        <v>0</v>
      </c>
      <c r="AL635" s="180">
        <v>0</v>
      </c>
      <c r="AM635" s="180">
        <v>0</v>
      </c>
      <c r="AN635" s="181">
        <f t="shared" si="376"/>
        <v>0</v>
      </c>
      <c r="AO635" s="180">
        <v>0</v>
      </c>
      <c r="AP635" s="180">
        <v>0</v>
      </c>
      <c r="AQ635" s="181">
        <f t="shared" si="377"/>
        <v>0</v>
      </c>
      <c r="AR635" s="180">
        <v>0</v>
      </c>
      <c r="AS635" s="180">
        <v>0</v>
      </c>
      <c r="AT635" s="181">
        <f t="shared" si="378"/>
        <v>0</v>
      </c>
      <c r="AU635" s="180">
        <f t="shared" si="370"/>
        <v>0</v>
      </c>
      <c r="AV635" s="180">
        <f t="shared" si="370"/>
        <v>0</v>
      </c>
      <c r="AW635" s="181">
        <f t="shared" si="379"/>
        <v>0</v>
      </c>
      <c r="AX635" s="183">
        <f t="shared" si="371"/>
        <v>0</v>
      </c>
      <c r="AY635" s="183">
        <f t="shared" si="371"/>
        <v>0</v>
      </c>
      <c r="AZ635" s="183"/>
      <c r="BA635" s="183"/>
      <c r="BB635" s="183"/>
      <c r="BC635" s="183"/>
      <c r="BD635" s="183">
        <f t="shared" si="372"/>
        <v>0</v>
      </c>
      <c r="BE635" s="183">
        <f t="shared" si="372"/>
        <v>0</v>
      </c>
    </row>
    <row r="636" spans="2:57" ht="15.75" hidden="1">
      <c r="B636" s="174">
        <v>2025</v>
      </c>
      <c r="C636" s="174">
        <v>20</v>
      </c>
      <c r="D636" s="175">
        <v>0</v>
      </c>
      <c r="E636" s="176"/>
      <c r="F636" s="174">
        <v>1</v>
      </c>
      <c r="G636" s="174">
        <v>1</v>
      </c>
      <c r="H636" s="174">
        <v>4</v>
      </c>
      <c r="I636" s="174">
        <v>5000</v>
      </c>
      <c r="J636" s="174">
        <v>5200</v>
      </c>
      <c r="K636" s="174">
        <v>522</v>
      </c>
      <c r="L636" s="177">
        <v>750</v>
      </c>
      <c r="M636" s="178">
        <v>0</v>
      </c>
      <c r="N636" s="179" t="s">
        <v>480</v>
      </c>
      <c r="O636" s="180">
        <v>0</v>
      </c>
      <c r="P636" s="180">
        <v>0</v>
      </c>
      <c r="Q636" s="181">
        <v>0</v>
      </c>
      <c r="R636" s="182" t="s">
        <v>318</v>
      </c>
      <c r="S636" s="183">
        <v>0</v>
      </c>
      <c r="T636" s="183">
        <v>0</v>
      </c>
      <c r="U636" s="180">
        <v>0</v>
      </c>
      <c r="V636" s="180">
        <v>0</v>
      </c>
      <c r="W636" s="183">
        <v>0</v>
      </c>
      <c r="X636" s="183">
        <v>0</v>
      </c>
      <c r="Y636" s="180">
        <v>0</v>
      </c>
      <c r="Z636" s="180">
        <v>0</v>
      </c>
      <c r="AA636" s="183">
        <v>0</v>
      </c>
      <c r="AB636" s="183">
        <v>0</v>
      </c>
      <c r="AC636" s="180">
        <f t="shared" si="369"/>
        <v>0</v>
      </c>
      <c r="AD636" s="180">
        <f t="shared" si="369"/>
        <v>0</v>
      </c>
      <c r="AE636" s="181">
        <f t="shared" si="373"/>
        <v>0</v>
      </c>
      <c r="AF636" s="180">
        <v>0</v>
      </c>
      <c r="AG636" s="180">
        <v>0</v>
      </c>
      <c r="AH636" s="181">
        <f t="shared" si="374"/>
        <v>0</v>
      </c>
      <c r="AI636" s="180">
        <v>0</v>
      </c>
      <c r="AJ636" s="180">
        <v>0</v>
      </c>
      <c r="AK636" s="181">
        <f t="shared" si="375"/>
        <v>0</v>
      </c>
      <c r="AL636" s="180">
        <v>0</v>
      </c>
      <c r="AM636" s="180">
        <v>0</v>
      </c>
      <c r="AN636" s="181">
        <f t="shared" si="376"/>
        <v>0</v>
      </c>
      <c r="AO636" s="180">
        <v>0</v>
      </c>
      <c r="AP636" s="180">
        <v>0</v>
      </c>
      <c r="AQ636" s="181">
        <f t="shared" si="377"/>
        <v>0</v>
      </c>
      <c r="AR636" s="180">
        <v>0</v>
      </c>
      <c r="AS636" s="180">
        <v>0</v>
      </c>
      <c r="AT636" s="181">
        <f t="shared" si="378"/>
        <v>0</v>
      </c>
      <c r="AU636" s="180">
        <f t="shared" si="370"/>
        <v>0</v>
      </c>
      <c r="AV636" s="180">
        <f t="shared" si="370"/>
        <v>0</v>
      </c>
      <c r="AW636" s="181">
        <f t="shared" si="379"/>
        <v>0</v>
      </c>
      <c r="AX636" s="183">
        <f t="shared" si="371"/>
        <v>0</v>
      </c>
      <c r="AY636" s="183">
        <f t="shared" si="371"/>
        <v>0</v>
      </c>
      <c r="AZ636" s="183"/>
      <c r="BA636" s="183"/>
      <c r="BB636" s="183"/>
      <c r="BC636" s="183"/>
      <c r="BD636" s="183">
        <f t="shared" si="372"/>
        <v>0</v>
      </c>
      <c r="BE636" s="183">
        <f t="shared" si="372"/>
        <v>0</v>
      </c>
    </row>
    <row r="637" spans="2:57" ht="15.75" hidden="1">
      <c r="B637" s="174">
        <v>2025</v>
      </c>
      <c r="C637" s="174">
        <v>20</v>
      </c>
      <c r="D637" s="175">
        <v>0</v>
      </c>
      <c r="E637" s="176"/>
      <c r="F637" s="174">
        <v>1</v>
      </c>
      <c r="G637" s="174">
        <v>1</v>
      </c>
      <c r="H637" s="174">
        <v>4</v>
      </c>
      <c r="I637" s="174">
        <v>5000</v>
      </c>
      <c r="J637" s="174">
        <v>5200</v>
      </c>
      <c r="K637" s="174">
        <v>522</v>
      </c>
      <c r="L637" s="177">
        <v>758</v>
      </c>
      <c r="M637" s="178">
        <v>0</v>
      </c>
      <c r="N637" s="179" t="s">
        <v>481</v>
      </c>
      <c r="O637" s="180">
        <v>0</v>
      </c>
      <c r="P637" s="180">
        <v>0</v>
      </c>
      <c r="Q637" s="181">
        <v>0</v>
      </c>
      <c r="R637" s="182" t="s">
        <v>318</v>
      </c>
      <c r="S637" s="183">
        <v>0</v>
      </c>
      <c r="T637" s="183">
        <v>0</v>
      </c>
      <c r="U637" s="180">
        <v>0</v>
      </c>
      <c r="V637" s="180">
        <v>0</v>
      </c>
      <c r="W637" s="183">
        <v>0</v>
      </c>
      <c r="X637" s="183">
        <v>0</v>
      </c>
      <c r="Y637" s="180">
        <v>0</v>
      </c>
      <c r="Z637" s="180">
        <v>0</v>
      </c>
      <c r="AA637" s="183">
        <v>0</v>
      </c>
      <c r="AB637" s="183">
        <v>0</v>
      </c>
      <c r="AC637" s="180">
        <f t="shared" si="369"/>
        <v>0</v>
      </c>
      <c r="AD637" s="180">
        <f t="shared" si="369"/>
        <v>0</v>
      </c>
      <c r="AE637" s="181">
        <f t="shared" si="373"/>
        <v>0</v>
      </c>
      <c r="AF637" s="180">
        <v>0</v>
      </c>
      <c r="AG637" s="180">
        <v>0</v>
      </c>
      <c r="AH637" s="181">
        <f t="shared" si="374"/>
        <v>0</v>
      </c>
      <c r="AI637" s="180">
        <v>0</v>
      </c>
      <c r="AJ637" s="180">
        <v>0</v>
      </c>
      <c r="AK637" s="181">
        <f t="shared" si="375"/>
        <v>0</v>
      </c>
      <c r="AL637" s="180">
        <v>0</v>
      </c>
      <c r="AM637" s="180">
        <v>0</v>
      </c>
      <c r="AN637" s="181">
        <f t="shared" si="376"/>
        <v>0</v>
      </c>
      <c r="AO637" s="180">
        <v>0</v>
      </c>
      <c r="AP637" s="180">
        <v>0</v>
      </c>
      <c r="AQ637" s="181">
        <f t="shared" si="377"/>
        <v>0</v>
      </c>
      <c r="AR637" s="180">
        <v>0</v>
      </c>
      <c r="AS637" s="180">
        <v>0</v>
      </c>
      <c r="AT637" s="181">
        <f t="shared" si="378"/>
        <v>0</v>
      </c>
      <c r="AU637" s="180">
        <f t="shared" si="370"/>
        <v>0</v>
      </c>
      <c r="AV637" s="180">
        <f t="shared" si="370"/>
        <v>0</v>
      </c>
      <c r="AW637" s="181">
        <f t="shared" si="379"/>
        <v>0</v>
      </c>
      <c r="AX637" s="183">
        <f t="shared" si="371"/>
        <v>0</v>
      </c>
      <c r="AY637" s="183">
        <f t="shared" si="371"/>
        <v>0</v>
      </c>
      <c r="AZ637" s="183"/>
      <c r="BA637" s="183"/>
      <c r="BB637" s="183"/>
      <c r="BC637" s="183"/>
      <c r="BD637" s="183">
        <f t="shared" si="372"/>
        <v>0</v>
      </c>
      <c r="BE637" s="183">
        <f t="shared" si="372"/>
        <v>0</v>
      </c>
    </row>
    <row r="638" spans="2:57" ht="15.75" hidden="1">
      <c r="B638" s="174">
        <v>2025</v>
      </c>
      <c r="C638" s="174">
        <v>20</v>
      </c>
      <c r="D638" s="175">
        <v>0</v>
      </c>
      <c r="E638" s="176"/>
      <c r="F638" s="174">
        <v>1</v>
      </c>
      <c r="G638" s="174">
        <v>1</v>
      </c>
      <c r="H638" s="174">
        <v>4</v>
      </c>
      <c r="I638" s="174">
        <v>5000</v>
      </c>
      <c r="J638" s="174">
        <v>5200</v>
      </c>
      <c r="K638" s="174">
        <v>522</v>
      </c>
      <c r="L638" s="177">
        <v>804</v>
      </c>
      <c r="M638" s="178">
        <v>0</v>
      </c>
      <c r="N638" s="179" t="s">
        <v>482</v>
      </c>
      <c r="O638" s="180">
        <v>0</v>
      </c>
      <c r="P638" s="180">
        <v>0</v>
      </c>
      <c r="Q638" s="181">
        <v>0</v>
      </c>
      <c r="R638" s="182" t="s">
        <v>483</v>
      </c>
      <c r="S638" s="183">
        <v>0</v>
      </c>
      <c r="T638" s="183">
        <v>0</v>
      </c>
      <c r="U638" s="180">
        <v>0</v>
      </c>
      <c r="V638" s="180">
        <v>0</v>
      </c>
      <c r="W638" s="183">
        <v>0</v>
      </c>
      <c r="X638" s="183">
        <v>0</v>
      </c>
      <c r="Y638" s="180">
        <v>0</v>
      </c>
      <c r="Z638" s="180">
        <v>0</v>
      </c>
      <c r="AA638" s="183">
        <v>0</v>
      </c>
      <c r="AB638" s="183">
        <v>0</v>
      </c>
      <c r="AC638" s="180">
        <f t="shared" si="369"/>
        <v>0</v>
      </c>
      <c r="AD638" s="180">
        <f t="shared" si="369"/>
        <v>0</v>
      </c>
      <c r="AE638" s="181">
        <f t="shared" si="373"/>
        <v>0</v>
      </c>
      <c r="AF638" s="180">
        <v>0</v>
      </c>
      <c r="AG638" s="180">
        <v>0</v>
      </c>
      <c r="AH638" s="181">
        <f t="shared" si="374"/>
        <v>0</v>
      </c>
      <c r="AI638" s="180">
        <v>0</v>
      </c>
      <c r="AJ638" s="180">
        <v>0</v>
      </c>
      <c r="AK638" s="181">
        <f t="shared" si="375"/>
        <v>0</v>
      </c>
      <c r="AL638" s="180">
        <v>0</v>
      </c>
      <c r="AM638" s="180">
        <v>0</v>
      </c>
      <c r="AN638" s="181">
        <f t="shared" si="376"/>
        <v>0</v>
      </c>
      <c r="AO638" s="180">
        <v>0</v>
      </c>
      <c r="AP638" s="180">
        <v>0</v>
      </c>
      <c r="AQ638" s="181">
        <f t="shared" si="377"/>
        <v>0</v>
      </c>
      <c r="AR638" s="180">
        <v>0</v>
      </c>
      <c r="AS638" s="180">
        <v>0</v>
      </c>
      <c r="AT638" s="181">
        <f t="shared" si="378"/>
        <v>0</v>
      </c>
      <c r="AU638" s="180">
        <f t="shared" si="370"/>
        <v>0</v>
      </c>
      <c r="AV638" s="180">
        <f t="shared" si="370"/>
        <v>0</v>
      </c>
      <c r="AW638" s="181">
        <f t="shared" si="379"/>
        <v>0</v>
      </c>
      <c r="AX638" s="183">
        <f t="shared" si="371"/>
        <v>0</v>
      </c>
      <c r="AY638" s="183">
        <f t="shared" si="371"/>
        <v>0</v>
      </c>
      <c r="AZ638" s="183"/>
      <c r="BA638" s="183"/>
      <c r="BB638" s="183"/>
      <c r="BC638" s="183"/>
      <c r="BD638" s="183">
        <f t="shared" si="372"/>
        <v>0</v>
      </c>
      <c r="BE638" s="183">
        <f t="shared" si="372"/>
        <v>0</v>
      </c>
    </row>
    <row r="639" spans="2:57" ht="15.75" hidden="1">
      <c r="B639" s="174">
        <v>2025</v>
      </c>
      <c r="C639" s="174">
        <v>20</v>
      </c>
      <c r="D639" s="175">
        <v>0</v>
      </c>
      <c r="E639" s="176"/>
      <c r="F639" s="174">
        <v>1</v>
      </c>
      <c r="G639" s="174">
        <v>1</v>
      </c>
      <c r="H639" s="174">
        <v>4</v>
      </c>
      <c r="I639" s="174">
        <v>5000</v>
      </c>
      <c r="J639" s="174">
        <v>5200</v>
      </c>
      <c r="K639" s="174">
        <v>522</v>
      </c>
      <c r="L639" s="177">
        <v>890</v>
      </c>
      <c r="M639" s="178">
        <v>0</v>
      </c>
      <c r="N639" s="179" t="s">
        <v>484</v>
      </c>
      <c r="O639" s="180">
        <v>0</v>
      </c>
      <c r="P639" s="180">
        <v>0</v>
      </c>
      <c r="Q639" s="181">
        <v>0</v>
      </c>
      <c r="R639" s="182" t="s">
        <v>98</v>
      </c>
      <c r="S639" s="183">
        <v>0</v>
      </c>
      <c r="T639" s="183">
        <v>0</v>
      </c>
      <c r="U639" s="180">
        <v>0</v>
      </c>
      <c r="V639" s="180">
        <v>0</v>
      </c>
      <c r="W639" s="183">
        <v>0</v>
      </c>
      <c r="X639" s="183">
        <v>0</v>
      </c>
      <c r="Y639" s="180">
        <v>0</v>
      </c>
      <c r="Z639" s="180">
        <v>0</v>
      </c>
      <c r="AA639" s="183">
        <v>0</v>
      </c>
      <c r="AB639" s="183">
        <v>0</v>
      </c>
      <c r="AC639" s="180">
        <f t="shared" si="369"/>
        <v>0</v>
      </c>
      <c r="AD639" s="180">
        <f t="shared" si="369"/>
        <v>0</v>
      </c>
      <c r="AE639" s="181">
        <f t="shared" si="373"/>
        <v>0</v>
      </c>
      <c r="AF639" s="180">
        <v>0</v>
      </c>
      <c r="AG639" s="180">
        <v>0</v>
      </c>
      <c r="AH639" s="181">
        <f t="shared" si="374"/>
        <v>0</v>
      </c>
      <c r="AI639" s="180">
        <v>0</v>
      </c>
      <c r="AJ639" s="180">
        <v>0</v>
      </c>
      <c r="AK639" s="181">
        <f t="shared" si="375"/>
        <v>0</v>
      </c>
      <c r="AL639" s="180">
        <v>0</v>
      </c>
      <c r="AM639" s="180">
        <v>0</v>
      </c>
      <c r="AN639" s="181">
        <f t="shared" si="376"/>
        <v>0</v>
      </c>
      <c r="AO639" s="180">
        <v>0</v>
      </c>
      <c r="AP639" s="180">
        <v>0</v>
      </c>
      <c r="AQ639" s="181">
        <f t="shared" si="377"/>
        <v>0</v>
      </c>
      <c r="AR639" s="180">
        <v>0</v>
      </c>
      <c r="AS639" s="180">
        <v>0</v>
      </c>
      <c r="AT639" s="181">
        <f t="shared" si="378"/>
        <v>0</v>
      </c>
      <c r="AU639" s="180">
        <f t="shared" si="370"/>
        <v>0</v>
      </c>
      <c r="AV639" s="180">
        <f t="shared" si="370"/>
        <v>0</v>
      </c>
      <c r="AW639" s="181">
        <f t="shared" si="379"/>
        <v>0</v>
      </c>
      <c r="AX639" s="183">
        <f t="shared" si="371"/>
        <v>0</v>
      </c>
      <c r="AY639" s="183">
        <f t="shared" si="371"/>
        <v>0</v>
      </c>
      <c r="AZ639" s="183"/>
      <c r="BA639" s="183"/>
      <c r="BB639" s="183"/>
      <c r="BC639" s="183"/>
      <c r="BD639" s="183">
        <f t="shared" si="372"/>
        <v>0</v>
      </c>
      <c r="BE639" s="183">
        <f t="shared" si="372"/>
        <v>0</v>
      </c>
    </row>
    <row r="640" spans="2:57" ht="15.75" hidden="1">
      <c r="B640" s="174">
        <v>2025</v>
      </c>
      <c r="C640" s="174">
        <v>20</v>
      </c>
      <c r="D640" s="175">
        <v>0</v>
      </c>
      <c r="E640" s="176"/>
      <c r="F640" s="174">
        <v>1</v>
      </c>
      <c r="G640" s="174">
        <v>1</v>
      </c>
      <c r="H640" s="174">
        <v>4</v>
      </c>
      <c r="I640" s="174">
        <v>5000</v>
      </c>
      <c r="J640" s="174">
        <v>5200</v>
      </c>
      <c r="K640" s="174">
        <v>522</v>
      </c>
      <c r="L640" s="177">
        <v>915</v>
      </c>
      <c r="M640" s="178">
        <v>0</v>
      </c>
      <c r="N640" s="179" t="s">
        <v>485</v>
      </c>
      <c r="O640" s="180">
        <v>0</v>
      </c>
      <c r="P640" s="180">
        <v>0</v>
      </c>
      <c r="Q640" s="181">
        <v>0</v>
      </c>
      <c r="R640" s="182" t="s">
        <v>98</v>
      </c>
      <c r="S640" s="183">
        <v>0</v>
      </c>
      <c r="T640" s="183">
        <v>0</v>
      </c>
      <c r="U640" s="180">
        <v>0</v>
      </c>
      <c r="V640" s="180">
        <v>0</v>
      </c>
      <c r="W640" s="183">
        <v>0</v>
      </c>
      <c r="X640" s="183">
        <v>0</v>
      </c>
      <c r="Y640" s="180">
        <v>0</v>
      </c>
      <c r="Z640" s="180">
        <v>0</v>
      </c>
      <c r="AA640" s="183">
        <v>0</v>
      </c>
      <c r="AB640" s="183">
        <v>0</v>
      </c>
      <c r="AC640" s="180">
        <f t="shared" si="369"/>
        <v>0</v>
      </c>
      <c r="AD640" s="180">
        <f t="shared" si="369"/>
        <v>0</v>
      </c>
      <c r="AE640" s="181">
        <f t="shared" si="373"/>
        <v>0</v>
      </c>
      <c r="AF640" s="180">
        <v>0</v>
      </c>
      <c r="AG640" s="180">
        <v>0</v>
      </c>
      <c r="AH640" s="181">
        <f t="shared" si="374"/>
        <v>0</v>
      </c>
      <c r="AI640" s="180">
        <v>0</v>
      </c>
      <c r="AJ640" s="180">
        <v>0</v>
      </c>
      <c r="AK640" s="181">
        <f t="shared" si="375"/>
        <v>0</v>
      </c>
      <c r="AL640" s="180">
        <v>0</v>
      </c>
      <c r="AM640" s="180">
        <v>0</v>
      </c>
      <c r="AN640" s="181">
        <f t="shared" si="376"/>
        <v>0</v>
      </c>
      <c r="AO640" s="180">
        <v>0</v>
      </c>
      <c r="AP640" s="180">
        <v>0</v>
      </c>
      <c r="AQ640" s="181">
        <f t="shared" si="377"/>
        <v>0</v>
      </c>
      <c r="AR640" s="180">
        <v>0</v>
      </c>
      <c r="AS640" s="180">
        <v>0</v>
      </c>
      <c r="AT640" s="181">
        <f t="shared" si="378"/>
        <v>0</v>
      </c>
      <c r="AU640" s="180">
        <f t="shared" si="370"/>
        <v>0</v>
      </c>
      <c r="AV640" s="180">
        <f t="shared" si="370"/>
        <v>0</v>
      </c>
      <c r="AW640" s="181">
        <f t="shared" si="379"/>
        <v>0</v>
      </c>
      <c r="AX640" s="183">
        <f t="shared" si="371"/>
        <v>0</v>
      </c>
      <c r="AY640" s="183">
        <f t="shared" si="371"/>
        <v>0</v>
      </c>
      <c r="AZ640" s="183"/>
      <c r="BA640" s="183"/>
      <c r="BB640" s="183"/>
      <c r="BC640" s="183"/>
      <c r="BD640" s="183">
        <f t="shared" si="372"/>
        <v>0</v>
      </c>
      <c r="BE640" s="183">
        <f t="shared" si="372"/>
        <v>0</v>
      </c>
    </row>
    <row r="641" spans="2:57" ht="15.75" hidden="1">
      <c r="B641" s="174">
        <v>2025</v>
      </c>
      <c r="C641" s="174">
        <v>20</v>
      </c>
      <c r="D641" s="175">
        <v>0</v>
      </c>
      <c r="E641" s="176"/>
      <c r="F641" s="174">
        <v>1</v>
      </c>
      <c r="G641" s="174">
        <v>1</v>
      </c>
      <c r="H641" s="174">
        <v>4</v>
      </c>
      <c r="I641" s="174">
        <v>5000</v>
      </c>
      <c r="J641" s="174">
        <v>5200</v>
      </c>
      <c r="K641" s="174">
        <v>522</v>
      </c>
      <c r="L641" s="177">
        <v>1032</v>
      </c>
      <c r="M641" s="178">
        <v>0</v>
      </c>
      <c r="N641" s="179" t="s">
        <v>486</v>
      </c>
      <c r="O641" s="180">
        <v>0</v>
      </c>
      <c r="P641" s="180">
        <v>0</v>
      </c>
      <c r="Q641" s="181">
        <v>0</v>
      </c>
      <c r="R641" s="182" t="s">
        <v>98</v>
      </c>
      <c r="S641" s="183">
        <v>0</v>
      </c>
      <c r="T641" s="183">
        <v>0</v>
      </c>
      <c r="U641" s="180">
        <v>0</v>
      </c>
      <c r="V641" s="180">
        <v>0</v>
      </c>
      <c r="W641" s="183">
        <v>0</v>
      </c>
      <c r="X641" s="183">
        <v>0</v>
      </c>
      <c r="Y641" s="180">
        <v>0</v>
      </c>
      <c r="Z641" s="180">
        <v>0</v>
      </c>
      <c r="AA641" s="183">
        <v>0</v>
      </c>
      <c r="AB641" s="183">
        <v>0</v>
      </c>
      <c r="AC641" s="180">
        <f t="shared" si="369"/>
        <v>0</v>
      </c>
      <c r="AD641" s="180">
        <f t="shared" si="369"/>
        <v>0</v>
      </c>
      <c r="AE641" s="181">
        <f t="shared" si="373"/>
        <v>0</v>
      </c>
      <c r="AF641" s="180">
        <v>0</v>
      </c>
      <c r="AG641" s="180">
        <v>0</v>
      </c>
      <c r="AH641" s="181">
        <f t="shared" si="374"/>
        <v>0</v>
      </c>
      <c r="AI641" s="180">
        <v>0</v>
      </c>
      <c r="AJ641" s="180">
        <v>0</v>
      </c>
      <c r="AK641" s="181">
        <f t="shared" si="375"/>
        <v>0</v>
      </c>
      <c r="AL641" s="180">
        <v>0</v>
      </c>
      <c r="AM641" s="180">
        <v>0</v>
      </c>
      <c r="AN641" s="181">
        <f t="shared" si="376"/>
        <v>0</v>
      </c>
      <c r="AO641" s="180">
        <v>0</v>
      </c>
      <c r="AP641" s="180">
        <v>0</v>
      </c>
      <c r="AQ641" s="181">
        <f t="shared" si="377"/>
        <v>0</v>
      </c>
      <c r="AR641" s="180">
        <v>0</v>
      </c>
      <c r="AS641" s="180">
        <v>0</v>
      </c>
      <c r="AT641" s="181">
        <f t="shared" si="378"/>
        <v>0</v>
      </c>
      <c r="AU641" s="180">
        <f t="shared" si="370"/>
        <v>0</v>
      </c>
      <c r="AV641" s="180">
        <f t="shared" si="370"/>
        <v>0</v>
      </c>
      <c r="AW641" s="181">
        <f t="shared" si="379"/>
        <v>0</v>
      </c>
      <c r="AX641" s="183">
        <f t="shared" si="371"/>
        <v>0</v>
      </c>
      <c r="AY641" s="183">
        <f t="shared" si="371"/>
        <v>0</v>
      </c>
      <c r="AZ641" s="183"/>
      <c r="BA641" s="183"/>
      <c r="BB641" s="183"/>
      <c r="BC641" s="183"/>
      <c r="BD641" s="183">
        <f t="shared" si="372"/>
        <v>0</v>
      </c>
      <c r="BE641" s="183">
        <f t="shared" si="372"/>
        <v>0</v>
      </c>
    </row>
    <row r="642" spans="2:57" ht="15.75" hidden="1">
      <c r="B642" s="174">
        <v>2025</v>
      </c>
      <c r="C642" s="174">
        <v>20</v>
      </c>
      <c r="D642" s="175">
        <v>0</v>
      </c>
      <c r="E642" s="176"/>
      <c r="F642" s="174">
        <v>1</v>
      </c>
      <c r="G642" s="174">
        <v>1</v>
      </c>
      <c r="H642" s="174">
        <v>4</v>
      </c>
      <c r="I642" s="174">
        <v>5000</v>
      </c>
      <c r="J642" s="174">
        <v>5200</v>
      </c>
      <c r="K642" s="174">
        <v>522</v>
      </c>
      <c r="L642" s="177">
        <v>1064</v>
      </c>
      <c r="M642" s="178">
        <v>0</v>
      </c>
      <c r="N642" s="179" t="s">
        <v>487</v>
      </c>
      <c r="O642" s="180">
        <v>0</v>
      </c>
      <c r="P642" s="180">
        <v>0</v>
      </c>
      <c r="Q642" s="181">
        <v>0</v>
      </c>
      <c r="R642" s="182" t="s">
        <v>98</v>
      </c>
      <c r="S642" s="183">
        <v>0</v>
      </c>
      <c r="T642" s="183">
        <v>0</v>
      </c>
      <c r="U642" s="180">
        <v>0</v>
      </c>
      <c r="V642" s="180">
        <v>0</v>
      </c>
      <c r="W642" s="183">
        <v>0</v>
      </c>
      <c r="X642" s="183">
        <v>0</v>
      </c>
      <c r="Y642" s="180">
        <v>0</v>
      </c>
      <c r="Z642" s="180">
        <v>0</v>
      </c>
      <c r="AA642" s="183">
        <v>0</v>
      </c>
      <c r="AB642" s="183">
        <v>0</v>
      </c>
      <c r="AC642" s="180">
        <f t="shared" si="369"/>
        <v>0</v>
      </c>
      <c r="AD642" s="180">
        <f t="shared" si="369"/>
        <v>0</v>
      </c>
      <c r="AE642" s="181">
        <f t="shared" si="373"/>
        <v>0</v>
      </c>
      <c r="AF642" s="180">
        <v>0</v>
      </c>
      <c r="AG642" s="180">
        <v>0</v>
      </c>
      <c r="AH642" s="181">
        <f t="shared" si="374"/>
        <v>0</v>
      </c>
      <c r="AI642" s="180">
        <v>0</v>
      </c>
      <c r="AJ642" s="180">
        <v>0</v>
      </c>
      <c r="AK642" s="181">
        <f t="shared" si="375"/>
        <v>0</v>
      </c>
      <c r="AL642" s="180">
        <v>0</v>
      </c>
      <c r="AM642" s="180">
        <v>0</v>
      </c>
      <c r="AN642" s="181">
        <f t="shared" si="376"/>
        <v>0</v>
      </c>
      <c r="AO642" s="180">
        <v>0</v>
      </c>
      <c r="AP642" s="180">
        <v>0</v>
      </c>
      <c r="AQ642" s="181">
        <f t="shared" si="377"/>
        <v>0</v>
      </c>
      <c r="AR642" s="180">
        <v>0</v>
      </c>
      <c r="AS642" s="180">
        <v>0</v>
      </c>
      <c r="AT642" s="181">
        <f t="shared" si="378"/>
        <v>0</v>
      </c>
      <c r="AU642" s="180">
        <f t="shared" si="370"/>
        <v>0</v>
      </c>
      <c r="AV642" s="180">
        <f t="shared" si="370"/>
        <v>0</v>
      </c>
      <c r="AW642" s="181">
        <f t="shared" si="379"/>
        <v>0</v>
      </c>
      <c r="AX642" s="183">
        <f t="shared" si="371"/>
        <v>0</v>
      </c>
      <c r="AY642" s="183">
        <f t="shared" si="371"/>
        <v>0</v>
      </c>
      <c r="AZ642" s="183"/>
      <c r="BA642" s="183"/>
      <c r="BB642" s="183"/>
      <c r="BC642" s="183"/>
      <c r="BD642" s="183">
        <f t="shared" si="372"/>
        <v>0</v>
      </c>
      <c r="BE642" s="183">
        <f t="shared" si="372"/>
        <v>0</v>
      </c>
    </row>
    <row r="643" spans="2:57" ht="15.75" hidden="1">
      <c r="B643" s="174">
        <v>2025</v>
      </c>
      <c r="C643" s="174">
        <v>20</v>
      </c>
      <c r="D643" s="175">
        <v>0</v>
      </c>
      <c r="E643" s="176"/>
      <c r="F643" s="174">
        <v>1</v>
      </c>
      <c r="G643" s="174">
        <v>1</v>
      </c>
      <c r="H643" s="174">
        <v>4</v>
      </c>
      <c r="I643" s="174">
        <v>5000</v>
      </c>
      <c r="J643" s="174">
        <v>5200</v>
      </c>
      <c r="K643" s="174">
        <v>522</v>
      </c>
      <c r="L643" s="177">
        <v>1065</v>
      </c>
      <c r="M643" s="178">
        <v>0</v>
      </c>
      <c r="N643" s="179" t="s">
        <v>488</v>
      </c>
      <c r="O643" s="180">
        <v>0</v>
      </c>
      <c r="P643" s="180">
        <v>0</v>
      </c>
      <c r="Q643" s="181">
        <v>0</v>
      </c>
      <c r="R643" s="182" t="s">
        <v>98</v>
      </c>
      <c r="S643" s="183">
        <v>0</v>
      </c>
      <c r="T643" s="183">
        <v>0</v>
      </c>
      <c r="U643" s="180">
        <v>0</v>
      </c>
      <c r="V643" s="180">
        <v>0</v>
      </c>
      <c r="W643" s="183">
        <v>0</v>
      </c>
      <c r="X643" s="183">
        <v>0</v>
      </c>
      <c r="Y643" s="180">
        <v>0</v>
      </c>
      <c r="Z643" s="180">
        <v>0</v>
      </c>
      <c r="AA643" s="183">
        <v>0</v>
      </c>
      <c r="AB643" s="183">
        <v>0</v>
      </c>
      <c r="AC643" s="180">
        <f t="shared" si="369"/>
        <v>0</v>
      </c>
      <c r="AD643" s="180">
        <f t="shared" si="369"/>
        <v>0</v>
      </c>
      <c r="AE643" s="181">
        <f t="shared" si="373"/>
        <v>0</v>
      </c>
      <c r="AF643" s="180">
        <v>0</v>
      </c>
      <c r="AG643" s="180">
        <v>0</v>
      </c>
      <c r="AH643" s="181">
        <f t="shared" si="374"/>
        <v>0</v>
      </c>
      <c r="AI643" s="180">
        <v>0</v>
      </c>
      <c r="AJ643" s="180">
        <v>0</v>
      </c>
      <c r="AK643" s="181">
        <f t="shared" si="375"/>
        <v>0</v>
      </c>
      <c r="AL643" s="180">
        <v>0</v>
      </c>
      <c r="AM643" s="180">
        <v>0</v>
      </c>
      <c r="AN643" s="181">
        <f t="shared" si="376"/>
        <v>0</v>
      </c>
      <c r="AO643" s="180">
        <v>0</v>
      </c>
      <c r="AP643" s="180">
        <v>0</v>
      </c>
      <c r="AQ643" s="181">
        <f t="shared" si="377"/>
        <v>0</v>
      </c>
      <c r="AR643" s="180">
        <v>0</v>
      </c>
      <c r="AS643" s="180">
        <v>0</v>
      </c>
      <c r="AT643" s="181">
        <f t="shared" si="378"/>
        <v>0</v>
      </c>
      <c r="AU643" s="180">
        <f t="shared" si="370"/>
        <v>0</v>
      </c>
      <c r="AV643" s="180">
        <f t="shared" si="370"/>
        <v>0</v>
      </c>
      <c r="AW643" s="181">
        <f t="shared" si="379"/>
        <v>0</v>
      </c>
      <c r="AX643" s="183">
        <f t="shared" si="371"/>
        <v>0</v>
      </c>
      <c r="AY643" s="183">
        <f t="shared" si="371"/>
        <v>0</v>
      </c>
      <c r="AZ643" s="183"/>
      <c r="BA643" s="183"/>
      <c r="BB643" s="183"/>
      <c r="BC643" s="183"/>
      <c r="BD643" s="183">
        <f t="shared" si="372"/>
        <v>0</v>
      </c>
      <c r="BE643" s="183">
        <f t="shared" si="372"/>
        <v>0</v>
      </c>
    </row>
    <row r="644" spans="2:57" ht="15.75" hidden="1">
      <c r="B644" s="174">
        <v>2025</v>
      </c>
      <c r="C644" s="174">
        <v>20</v>
      </c>
      <c r="D644" s="175">
        <v>0</v>
      </c>
      <c r="E644" s="176"/>
      <c r="F644" s="174">
        <v>1</v>
      </c>
      <c r="G644" s="174">
        <v>1</v>
      </c>
      <c r="H644" s="174">
        <v>4</v>
      </c>
      <c r="I644" s="174">
        <v>5000</v>
      </c>
      <c r="J644" s="174">
        <v>5200</v>
      </c>
      <c r="K644" s="174">
        <v>522</v>
      </c>
      <c r="L644" s="177">
        <v>1117</v>
      </c>
      <c r="M644" s="178">
        <v>0</v>
      </c>
      <c r="N644" s="179" t="s">
        <v>489</v>
      </c>
      <c r="O644" s="180">
        <v>0</v>
      </c>
      <c r="P644" s="180">
        <v>0</v>
      </c>
      <c r="Q644" s="181">
        <v>0</v>
      </c>
      <c r="R644" s="182" t="s">
        <v>98</v>
      </c>
      <c r="S644" s="183">
        <v>0</v>
      </c>
      <c r="T644" s="183">
        <v>0</v>
      </c>
      <c r="U644" s="180">
        <v>0</v>
      </c>
      <c r="V644" s="180">
        <v>0</v>
      </c>
      <c r="W644" s="183">
        <v>0</v>
      </c>
      <c r="X644" s="183">
        <v>0</v>
      </c>
      <c r="Y644" s="180">
        <v>0</v>
      </c>
      <c r="Z644" s="180">
        <v>0</v>
      </c>
      <c r="AA644" s="183">
        <v>0</v>
      </c>
      <c r="AB644" s="183">
        <v>0</v>
      </c>
      <c r="AC644" s="180">
        <f t="shared" si="369"/>
        <v>0</v>
      </c>
      <c r="AD644" s="180">
        <f t="shared" si="369"/>
        <v>0</v>
      </c>
      <c r="AE644" s="181">
        <f t="shared" si="373"/>
        <v>0</v>
      </c>
      <c r="AF644" s="180">
        <v>0</v>
      </c>
      <c r="AG644" s="180">
        <v>0</v>
      </c>
      <c r="AH644" s="181">
        <f t="shared" si="374"/>
        <v>0</v>
      </c>
      <c r="AI644" s="180">
        <v>0</v>
      </c>
      <c r="AJ644" s="180">
        <v>0</v>
      </c>
      <c r="AK644" s="181">
        <f t="shared" si="375"/>
        <v>0</v>
      </c>
      <c r="AL644" s="180">
        <v>0</v>
      </c>
      <c r="AM644" s="180">
        <v>0</v>
      </c>
      <c r="AN644" s="181">
        <f t="shared" si="376"/>
        <v>0</v>
      </c>
      <c r="AO644" s="180">
        <v>0</v>
      </c>
      <c r="AP644" s="180">
        <v>0</v>
      </c>
      <c r="AQ644" s="181">
        <f t="shared" si="377"/>
        <v>0</v>
      </c>
      <c r="AR644" s="180">
        <v>0</v>
      </c>
      <c r="AS644" s="180">
        <v>0</v>
      </c>
      <c r="AT644" s="181">
        <f t="shared" si="378"/>
        <v>0</v>
      </c>
      <c r="AU644" s="180">
        <f t="shared" si="370"/>
        <v>0</v>
      </c>
      <c r="AV644" s="180">
        <f t="shared" si="370"/>
        <v>0</v>
      </c>
      <c r="AW644" s="181">
        <f t="shared" si="379"/>
        <v>0</v>
      </c>
      <c r="AX644" s="183">
        <f t="shared" si="371"/>
        <v>0</v>
      </c>
      <c r="AY644" s="183">
        <f t="shared" si="371"/>
        <v>0</v>
      </c>
      <c r="AZ644" s="183"/>
      <c r="BA644" s="183"/>
      <c r="BB644" s="183"/>
      <c r="BC644" s="183"/>
      <c r="BD644" s="183">
        <f t="shared" si="372"/>
        <v>0</v>
      </c>
      <c r="BE644" s="183">
        <f t="shared" si="372"/>
        <v>0</v>
      </c>
    </row>
    <row r="645" spans="2:57" ht="15.75" hidden="1">
      <c r="B645" s="174">
        <v>2025</v>
      </c>
      <c r="C645" s="174">
        <v>20</v>
      </c>
      <c r="D645" s="175">
        <v>0</v>
      </c>
      <c r="E645" s="176"/>
      <c r="F645" s="174">
        <v>1</v>
      </c>
      <c r="G645" s="174">
        <v>1</v>
      </c>
      <c r="H645" s="174">
        <v>4</v>
      </c>
      <c r="I645" s="174">
        <v>5000</v>
      </c>
      <c r="J645" s="174">
        <v>5200</v>
      </c>
      <c r="K645" s="174">
        <v>522</v>
      </c>
      <c r="L645" s="177">
        <v>1121</v>
      </c>
      <c r="M645" s="178">
        <v>0</v>
      </c>
      <c r="N645" s="179" t="s">
        <v>490</v>
      </c>
      <c r="O645" s="180">
        <v>0</v>
      </c>
      <c r="P645" s="180">
        <v>0</v>
      </c>
      <c r="Q645" s="181">
        <v>0</v>
      </c>
      <c r="R645" s="182" t="s">
        <v>98</v>
      </c>
      <c r="S645" s="183">
        <v>0</v>
      </c>
      <c r="T645" s="183">
        <v>0</v>
      </c>
      <c r="U645" s="180">
        <v>0</v>
      </c>
      <c r="V645" s="180">
        <v>0</v>
      </c>
      <c r="W645" s="183">
        <v>0</v>
      </c>
      <c r="X645" s="183">
        <v>0</v>
      </c>
      <c r="Y645" s="180">
        <v>0</v>
      </c>
      <c r="Z645" s="180">
        <v>0</v>
      </c>
      <c r="AA645" s="183">
        <v>0</v>
      </c>
      <c r="AB645" s="183">
        <v>0</v>
      </c>
      <c r="AC645" s="180">
        <f t="shared" si="369"/>
        <v>0</v>
      </c>
      <c r="AD645" s="180">
        <f t="shared" si="369"/>
        <v>0</v>
      </c>
      <c r="AE645" s="181">
        <f t="shared" si="373"/>
        <v>0</v>
      </c>
      <c r="AF645" s="180">
        <v>0</v>
      </c>
      <c r="AG645" s="180">
        <v>0</v>
      </c>
      <c r="AH645" s="181">
        <f t="shared" si="374"/>
        <v>0</v>
      </c>
      <c r="AI645" s="180">
        <v>0</v>
      </c>
      <c r="AJ645" s="180">
        <v>0</v>
      </c>
      <c r="AK645" s="181">
        <f t="shared" si="375"/>
        <v>0</v>
      </c>
      <c r="AL645" s="180">
        <v>0</v>
      </c>
      <c r="AM645" s="180">
        <v>0</v>
      </c>
      <c r="AN645" s="181">
        <f t="shared" si="376"/>
        <v>0</v>
      </c>
      <c r="AO645" s="180">
        <v>0</v>
      </c>
      <c r="AP645" s="180">
        <v>0</v>
      </c>
      <c r="AQ645" s="181">
        <f t="shared" si="377"/>
        <v>0</v>
      </c>
      <c r="AR645" s="180">
        <v>0</v>
      </c>
      <c r="AS645" s="180">
        <v>0</v>
      </c>
      <c r="AT645" s="181">
        <f t="shared" si="378"/>
        <v>0</v>
      </c>
      <c r="AU645" s="180">
        <f t="shared" si="370"/>
        <v>0</v>
      </c>
      <c r="AV645" s="180">
        <f t="shared" si="370"/>
        <v>0</v>
      </c>
      <c r="AW645" s="181">
        <f t="shared" si="379"/>
        <v>0</v>
      </c>
      <c r="AX645" s="183">
        <f t="shared" si="371"/>
        <v>0</v>
      </c>
      <c r="AY645" s="183">
        <f t="shared" si="371"/>
        <v>0</v>
      </c>
      <c r="AZ645" s="183"/>
      <c r="BA645" s="183"/>
      <c r="BB645" s="183"/>
      <c r="BC645" s="183"/>
      <c r="BD645" s="183">
        <f t="shared" si="372"/>
        <v>0</v>
      </c>
      <c r="BE645" s="183">
        <f t="shared" si="372"/>
        <v>0</v>
      </c>
    </row>
    <row r="646" spans="2:57" ht="15.75" hidden="1">
      <c r="B646" s="174">
        <v>2025</v>
      </c>
      <c r="C646" s="174">
        <v>20</v>
      </c>
      <c r="D646" s="175">
        <v>0</v>
      </c>
      <c r="E646" s="176"/>
      <c r="F646" s="174">
        <v>1</v>
      </c>
      <c r="G646" s="174">
        <v>1</v>
      </c>
      <c r="H646" s="174">
        <v>4</v>
      </c>
      <c r="I646" s="174">
        <v>5000</v>
      </c>
      <c r="J646" s="174">
        <v>5200</v>
      </c>
      <c r="K646" s="174">
        <v>522</v>
      </c>
      <c r="L646" s="177">
        <v>1155</v>
      </c>
      <c r="M646" s="178">
        <v>0</v>
      </c>
      <c r="N646" s="179" t="s">
        <v>491</v>
      </c>
      <c r="O646" s="180">
        <v>0</v>
      </c>
      <c r="P646" s="180">
        <v>0</v>
      </c>
      <c r="Q646" s="181">
        <v>0</v>
      </c>
      <c r="R646" s="182" t="s">
        <v>98</v>
      </c>
      <c r="S646" s="183">
        <v>0</v>
      </c>
      <c r="T646" s="183">
        <v>0</v>
      </c>
      <c r="U646" s="180">
        <v>0</v>
      </c>
      <c r="V646" s="180">
        <v>0</v>
      </c>
      <c r="W646" s="183">
        <v>0</v>
      </c>
      <c r="X646" s="183">
        <v>0</v>
      </c>
      <c r="Y646" s="180">
        <v>0</v>
      </c>
      <c r="Z646" s="180">
        <v>0</v>
      </c>
      <c r="AA646" s="183">
        <v>0</v>
      </c>
      <c r="AB646" s="183">
        <v>0</v>
      </c>
      <c r="AC646" s="180">
        <f t="shared" si="369"/>
        <v>0</v>
      </c>
      <c r="AD646" s="180">
        <f t="shared" si="369"/>
        <v>0</v>
      </c>
      <c r="AE646" s="181">
        <f t="shared" si="373"/>
        <v>0</v>
      </c>
      <c r="AF646" s="180">
        <v>0</v>
      </c>
      <c r="AG646" s="180">
        <v>0</v>
      </c>
      <c r="AH646" s="181">
        <f t="shared" si="374"/>
        <v>0</v>
      </c>
      <c r="AI646" s="180">
        <v>0</v>
      </c>
      <c r="AJ646" s="180">
        <v>0</v>
      </c>
      <c r="AK646" s="181">
        <f t="shared" si="375"/>
        <v>0</v>
      </c>
      <c r="AL646" s="180">
        <v>0</v>
      </c>
      <c r="AM646" s="180">
        <v>0</v>
      </c>
      <c r="AN646" s="181">
        <f t="shared" si="376"/>
        <v>0</v>
      </c>
      <c r="AO646" s="180">
        <v>0</v>
      </c>
      <c r="AP646" s="180">
        <v>0</v>
      </c>
      <c r="AQ646" s="181">
        <f t="shared" si="377"/>
        <v>0</v>
      </c>
      <c r="AR646" s="180">
        <v>0</v>
      </c>
      <c r="AS646" s="180">
        <v>0</v>
      </c>
      <c r="AT646" s="181">
        <f t="shared" si="378"/>
        <v>0</v>
      </c>
      <c r="AU646" s="180">
        <f t="shared" si="370"/>
        <v>0</v>
      </c>
      <c r="AV646" s="180">
        <f t="shared" si="370"/>
        <v>0</v>
      </c>
      <c r="AW646" s="181">
        <f t="shared" si="379"/>
        <v>0</v>
      </c>
      <c r="AX646" s="183">
        <f t="shared" si="371"/>
        <v>0</v>
      </c>
      <c r="AY646" s="183">
        <f t="shared" si="371"/>
        <v>0</v>
      </c>
      <c r="AZ646" s="183"/>
      <c r="BA646" s="183"/>
      <c r="BB646" s="183"/>
      <c r="BC646" s="183"/>
      <c r="BD646" s="183">
        <f t="shared" si="372"/>
        <v>0</v>
      </c>
      <c r="BE646" s="183">
        <f t="shared" si="372"/>
        <v>0</v>
      </c>
    </row>
    <row r="647" spans="2:57" ht="15.75" hidden="1">
      <c r="B647" s="174">
        <v>2025</v>
      </c>
      <c r="C647" s="174">
        <v>20</v>
      </c>
      <c r="D647" s="175">
        <v>0</v>
      </c>
      <c r="E647" s="176"/>
      <c r="F647" s="174">
        <v>1</v>
      </c>
      <c r="G647" s="174">
        <v>1</v>
      </c>
      <c r="H647" s="174">
        <v>4</v>
      </c>
      <c r="I647" s="174">
        <v>5000</v>
      </c>
      <c r="J647" s="174">
        <v>5200</v>
      </c>
      <c r="K647" s="174">
        <v>522</v>
      </c>
      <c r="L647" s="177">
        <v>1182</v>
      </c>
      <c r="M647" s="178">
        <v>0</v>
      </c>
      <c r="N647" s="179" t="s">
        <v>492</v>
      </c>
      <c r="O647" s="180">
        <v>0</v>
      </c>
      <c r="P647" s="180">
        <v>0</v>
      </c>
      <c r="Q647" s="181">
        <v>0</v>
      </c>
      <c r="R647" s="182" t="s">
        <v>98</v>
      </c>
      <c r="S647" s="183">
        <v>0</v>
      </c>
      <c r="T647" s="183">
        <v>0</v>
      </c>
      <c r="U647" s="180">
        <v>0</v>
      </c>
      <c r="V647" s="180">
        <v>0</v>
      </c>
      <c r="W647" s="183">
        <v>0</v>
      </c>
      <c r="X647" s="183">
        <v>0</v>
      </c>
      <c r="Y647" s="180">
        <v>0</v>
      </c>
      <c r="Z647" s="180">
        <v>0</v>
      </c>
      <c r="AA647" s="183">
        <v>0</v>
      </c>
      <c r="AB647" s="183">
        <v>0</v>
      </c>
      <c r="AC647" s="180">
        <f t="shared" si="369"/>
        <v>0</v>
      </c>
      <c r="AD647" s="180">
        <f t="shared" si="369"/>
        <v>0</v>
      </c>
      <c r="AE647" s="181">
        <f t="shared" si="373"/>
        <v>0</v>
      </c>
      <c r="AF647" s="180">
        <v>0</v>
      </c>
      <c r="AG647" s="180">
        <v>0</v>
      </c>
      <c r="AH647" s="181">
        <f t="shared" si="374"/>
        <v>0</v>
      </c>
      <c r="AI647" s="180">
        <v>0</v>
      </c>
      <c r="AJ647" s="180">
        <v>0</v>
      </c>
      <c r="AK647" s="181">
        <f t="shared" si="375"/>
        <v>0</v>
      </c>
      <c r="AL647" s="180">
        <v>0</v>
      </c>
      <c r="AM647" s="180">
        <v>0</v>
      </c>
      <c r="AN647" s="181">
        <f t="shared" si="376"/>
        <v>0</v>
      </c>
      <c r="AO647" s="180">
        <v>0</v>
      </c>
      <c r="AP647" s="180">
        <v>0</v>
      </c>
      <c r="AQ647" s="181">
        <f t="shared" si="377"/>
        <v>0</v>
      </c>
      <c r="AR647" s="180">
        <v>0</v>
      </c>
      <c r="AS647" s="180">
        <v>0</v>
      </c>
      <c r="AT647" s="181">
        <f t="shared" si="378"/>
        <v>0</v>
      </c>
      <c r="AU647" s="180">
        <f t="shared" si="370"/>
        <v>0</v>
      </c>
      <c r="AV647" s="180">
        <f t="shared" si="370"/>
        <v>0</v>
      </c>
      <c r="AW647" s="181">
        <f t="shared" si="379"/>
        <v>0</v>
      </c>
      <c r="AX647" s="183">
        <f t="shared" si="371"/>
        <v>0</v>
      </c>
      <c r="AY647" s="183">
        <f t="shared" si="371"/>
        <v>0</v>
      </c>
      <c r="AZ647" s="183"/>
      <c r="BA647" s="183"/>
      <c r="BB647" s="183"/>
      <c r="BC647" s="183"/>
      <c r="BD647" s="183">
        <f t="shared" si="372"/>
        <v>0</v>
      </c>
      <c r="BE647" s="183">
        <f t="shared" si="372"/>
        <v>0</v>
      </c>
    </row>
    <row r="648" spans="2:57" ht="15.75" hidden="1">
      <c r="B648" s="174">
        <v>2025</v>
      </c>
      <c r="C648" s="174">
        <v>20</v>
      </c>
      <c r="D648" s="175">
        <v>0</v>
      </c>
      <c r="E648" s="176"/>
      <c r="F648" s="174">
        <v>1</v>
      </c>
      <c r="G648" s="174">
        <v>1</v>
      </c>
      <c r="H648" s="174">
        <v>4</v>
      </c>
      <c r="I648" s="174">
        <v>5000</v>
      </c>
      <c r="J648" s="174">
        <v>5200</v>
      </c>
      <c r="K648" s="174">
        <v>522</v>
      </c>
      <c r="L648" s="177">
        <v>1191</v>
      </c>
      <c r="M648" s="178">
        <v>0</v>
      </c>
      <c r="N648" s="179" t="s">
        <v>493</v>
      </c>
      <c r="O648" s="180">
        <v>0</v>
      </c>
      <c r="P648" s="180">
        <v>0</v>
      </c>
      <c r="Q648" s="181">
        <v>0</v>
      </c>
      <c r="R648" s="182" t="s">
        <v>98</v>
      </c>
      <c r="S648" s="183">
        <v>0</v>
      </c>
      <c r="T648" s="183">
        <v>0</v>
      </c>
      <c r="U648" s="180">
        <v>0</v>
      </c>
      <c r="V648" s="180">
        <v>0</v>
      </c>
      <c r="W648" s="183">
        <v>0</v>
      </c>
      <c r="X648" s="183">
        <v>0</v>
      </c>
      <c r="Y648" s="180">
        <v>0</v>
      </c>
      <c r="Z648" s="180">
        <v>0</v>
      </c>
      <c r="AA648" s="183">
        <v>0</v>
      </c>
      <c r="AB648" s="183">
        <v>0</v>
      </c>
      <c r="AC648" s="180">
        <f t="shared" si="369"/>
        <v>0</v>
      </c>
      <c r="AD648" s="180">
        <f t="shared" si="369"/>
        <v>0</v>
      </c>
      <c r="AE648" s="181">
        <f t="shared" si="373"/>
        <v>0</v>
      </c>
      <c r="AF648" s="180">
        <v>0</v>
      </c>
      <c r="AG648" s="180">
        <v>0</v>
      </c>
      <c r="AH648" s="181">
        <f t="shared" si="374"/>
        <v>0</v>
      </c>
      <c r="AI648" s="180">
        <v>0</v>
      </c>
      <c r="AJ648" s="180">
        <v>0</v>
      </c>
      <c r="AK648" s="181">
        <f t="shared" si="375"/>
        <v>0</v>
      </c>
      <c r="AL648" s="180">
        <v>0</v>
      </c>
      <c r="AM648" s="180">
        <v>0</v>
      </c>
      <c r="AN648" s="181">
        <f t="shared" si="376"/>
        <v>0</v>
      </c>
      <c r="AO648" s="180">
        <v>0</v>
      </c>
      <c r="AP648" s="180">
        <v>0</v>
      </c>
      <c r="AQ648" s="181">
        <f t="shared" si="377"/>
        <v>0</v>
      </c>
      <c r="AR648" s="180">
        <v>0</v>
      </c>
      <c r="AS648" s="180">
        <v>0</v>
      </c>
      <c r="AT648" s="181">
        <f t="shared" si="378"/>
        <v>0</v>
      </c>
      <c r="AU648" s="180">
        <f t="shared" si="370"/>
        <v>0</v>
      </c>
      <c r="AV648" s="180">
        <f t="shared" si="370"/>
        <v>0</v>
      </c>
      <c r="AW648" s="181">
        <f t="shared" si="379"/>
        <v>0</v>
      </c>
      <c r="AX648" s="183">
        <f t="shared" si="371"/>
        <v>0</v>
      </c>
      <c r="AY648" s="183">
        <f t="shared" si="371"/>
        <v>0</v>
      </c>
      <c r="AZ648" s="183"/>
      <c r="BA648" s="183"/>
      <c r="BB648" s="183"/>
      <c r="BC648" s="183"/>
      <c r="BD648" s="183">
        <f t="shared" si="372"/>
        <v>0</v>
      </c>
      <c r="BE648" s="183">
        <f t="shared" si="372"/>
        <v>0</v>
      </c>
    </row>
    <row r="649" spans="2:57" ht="15.75" hidden="1">
      <c r="B649" s="174">
        <v>2025</v>
      </c>
      <c r="C649" s="174">
        <v>20</v>
      </c>
      <c r="D649" s="175">
        <v>0</v>
      </c>
      <c r="E649" s="176"/>
      <c r="F649" s="174">
        <v>1</v>
      </c>
      <c r="G649" s="174">
        <v>1</v>
      </c>
      <c r="H649" s="174">
        <v>4</v>
      </c>
      <c r="I649" s="174">
        <v>5000</v>
      </c>
      <c r="J649" s="174">
        <v>5200</v>
      </c>
      <c r="K649" s="174">
        <v>522</v>
      </c>
      <c r="L649" s="177">
        <v>1201</v>
      </c>
      <c r="M649" s="178">
        <v>0</v>
      </c>
      <c r="N649" s="179" t="s">
        <v>494</v>
      </c>
      <c r="O649" s="180">
        <v>0</v>
      </c>
      <c r="P649" s="180">
        <v>0</v>
      </c>
      <c r="Q649" s="181">
        <v>0</v>
      </c>
      <c r="R649" s="182" t="s">
        <v>98</v>
      </c>
      <c r="S649" s="183">
        <v>0</v>
      </c>
      <c r="T649" s="183">
        <v>0</v>
      </c>
      <c r="U649" s="180">
        <v>0</v>
      </c>
      <c r="V649" s="180">
        <v>0</v>
      </c>
      <c r="W649" s="183">
        <v>0</v>
      </c>
      <c r="X649" s="183">
        <v>0</v>
      </c>
      <c r="Y649" s="180">
        <v>0</v>
      </c>
      <c r="Z649" s="180">
        <v>0</v>
      </c>
      <c r="AA649" s="183">
        <v>0</v>
      </c>
      <c r="AB649" s="183">
        <v>0</v>
      </c>
      <c r="AC649" s="180">
        <f t="shared" si="369"/>
        <v>0</v>
      </c>
      <c r="AD649" s="180">
        <f t="shared" si="369"/>
        <v>0</v>
      </c>
      <c r="AE649" s="181">
        <f t="shared" si="373"/>
        <v>0</v>
      </c>
      <c r="AF649" s="180">
        <v>0</v>
      </c>
      <c r="AG649" s="180">
        <v>0</v>
      </c>
      <c r="AH649" s="181">
        <f t="shared" si="374"/>
        <v>0</v>
      </c>
      <c r="AI649" s="180">
        <v>0</v>
      </c>
      <c r="AJ649" s="180">
        <v>0</v>
      </c>
      <c r="AK649" s="181">
        <f t="shared" si="375"/>
        <v>0</v>
      </c>
      <c r="AL649" s="180">
        <v>0</v>
      </c>
      <c r="AM649" s="180">
        <v>0</v>
      </c>
      <c r="AN649" s="181">
        <f t="shared" si="376"/>
        <v>0</v>
      </c>
      <c r="AO649" s="180">
        <v>0</v>
      </c>
      <c r="AP649" s="180">
        <v>0</v>
      </c>
      <c r="AQ649" s="181">
        <f t="shared" si="377"/>
        <v>0</v>
      </c>
      <c r="AR649" s="180">
        <v>0</v>
      </c>
      <c r="AS649" s="180">
        <v>0</v>
      </c>
      <c r="AT649" s="181">
        <f t="shared" si="378"/>
        <v>0</v>
      </c>
      <c r="AU649" s="180">
        <f t="shared" si="370"/>
        <v>0</v>
      </c>
      <c r="AV649" s="180">
        <f t="shared" si="370"/>
        <v>0</v>
      </c>
      <c r="AW649" s="181">
        <f t="shared" si="379"/>
        <v>0</v>
      </c>
      <c r="AX649" s="183">
        <f t="shared" si="371"/>
        <v>0</v>
      </c>
      <c r="AY649" s="183">
        <f t="shared" si="371"/>
        <v>0</v>
      </c>
      <c r="AZ649" s="183"/>
      <c r="BA649" s="183"/>
      <c r="BB649" s="183"/>
      <c r="BC649" s="183"/>
      <c r="BD649" s="183">
        <f t="shared" si="372"/>
        <v>0</v>
      </c>
      <c r="BE649" s="183">
        <f t="shared" si="372"/>
        <v>0</v>
      </c>
    </row>
    <row r="650" spans="2:57" ht="15.75" hidden="1">
      <c r="B650" s="174">
        <v>2025</v>
      </c>
      <c r="C650" s="174">
        <v>20</v>
      </c>
      <c r="D650" s="175">
        <v>0</v>
      </c>
      <c r="E650" s="176"/>
      <c r="F650" s="174">
        <v>1</v>
      </c>
      <c r="G650" s="174">
        <v>1</v>
      </c>
      <c r="H650" s="174">
        <v>4</v>
      </c>
      <c r="I650" s="174">
        <v>5000</v>
      </c>
      <c r="J650" s="174">
        <v>5200</v>
      </c>
      <c r="K650" s="174">
        <v>522</v>
      </c>
      <c r="L650" s="177">
        <v>1223</v>
      </c>
      <c r="M650" s="178">
        <v>0</v>
      </c>
      <c r="N650" s="179" t="s">
        <v>495</v>
      </c>
      <c r="O650" s="180">
        <v>0</v>
      </c>
      <c r="P650" s="180">
        <v>0</v>
      </c>
      <c r="Q650" s="181">
        <v>0</v>
      </c>
      <c r="R650" s="182" t="s">
        <v>98</v>
      </c>
      <c r="S650" s="183">
        <v>0</v>
      </c>
      <c r="T650" s="183">
        <v>0</v>
      </c>
      <c r="U650" s="180">
        <v>0</v>
      </c>
      <c r="V650" s="180">
        <v>0</v>
      </c>
      <c r="W650" s="183">
        <v>0</v>
      </c>
      <c r="X650" s="183">
        <v>0</v>
      </c>
      <c r="Y650" s="180">
        <v>0</v>
      </c>
      <c r="Z650" s="180">
        <v>0</v>
      </c>
      <c r="AA650" s="183">
        <v>0</v>
      </c>
      <c r="AB650" s="183">
        <v>0</v>
      </c>
      <c r="AC650" s="180">
        <f t="shared" si="369"/>
        <v>0</v>
      </c>
      <c r="AD650" s="180">
        <f t="shared" si="369"/>
        <v>0</v>
      </c>
      <c r="AE650" s="181">
        <f t="shared" si="373"/>
        <v>0</v>
      </c>
      <c r="AF650" s="180">
        <v>0</v>
      </c>
      <c r="AG650" s="180">
        <v>0</v>
      </c>
      <c r="AH650" s="181">
        <f t="shared" si="374"/>
        <v>0</v>
      </c>
      <c r="AI650" s="180">
        <v>0</v>
      </c>
      <c r="AJ650" s="180">
        <v>0</v>
      </c>
      <c r="AK650" s="181">
        <f t="shared" si="375"/>
        <v>0</v>
      </c>
      <c r="AL650" s="180">
        <v>0</v>
      </c>
      <c r="AM650" s="180">
        <v>0</v>
      </c>
      <c r="AN650" s="181">
        <f t="shared" si="376"/>
        <v>0</v>
      </c>
      <c r="AO650" s="180">
        <v>0</v>
      </c>
      <c r="AP650" s="180">
        <v>0</v>
      </c>
      <c r="AQ650" s="181">
        <f t="shared" si="377"/>
        <v>0</v>
      </c>
      <c r="AR650" s="180">
        <v>0</v>
      </c>
      <c r="AS650" s="180">
        <v>0</v>
      </c>
      <c r="AT650" s="181">
        <f t="shared" si="378"/>
        <v>0</v>
      </c>
      <c r="AU650" s="180">
        <f t="shared" si="370"/>
        <v>0</v>
      </c>
      <c r="AV650" s="180">
        <f t="shared" si="370"/>
        <v>0</v>
      </c>
      <c r="AW650" s="181">
        <f t="shared" si="379"/>
        <v>0</v>
      </c>
      <c r="AX650" s="183">
        <f t="shared" si="371"/>
        <v>0</v>
      </c>
      <c r="AY650" s="183">
        <f t="shared" si="371"/>
        <v>0</v>
      </c>
      <c r="AZ650" s="183"/>
      <c r="BA650" s="183"/>
      <c r="BB650" s="183"/>
      <c r="BC650" s="183"/>
      <c r="BD650" s="183">
        <f t="shared" si="372"/>
        <v>0</v>
      </c>
      <c r="BE650" s="183">
        <f t="shared" si="372"/>
        <v>0</v>
      </c>
    </row>
    <row r="651" spans="2:57" ht="15.75" hidden="1">
      <c r="B651" s="174">
        <v>2025</v>
      </c>
      <c r="C651" s="174">
        <v>20</v>
      </c>
      <c r="D651" s="175">
        <v>0</v>
      </c>
      <c r="E651" s="176"/>
      <c r="F651" s="174">
        <v>1</v>
      </c>
      <c r="G651" s="174">
        <v>1</v>
      </c>
      <c r="H651" s="174">
        <v>4</v>
      </c>
      <c r="I651" s="174">
        <v>5000</v>
      </c>
      <c r="J651" s="174">
        <v>5200</v>
      </c>
      <c r="K651" s="174">
        <v>522</v>
      </c>
      <c r="L651" s="177">
        <v>1259</v>
      </c>
      <c r="M651" s="178">
        <v>0</v>
      </c>
      <c r="N651" s="179" t="s">
        <v>496</v>
      </c>
      <c r="O651" s="180">
        <v>0</v>
      </c>
      <c r="P651" s="180">
        <v>0</v>
      </c>
      <c r="Q651" s="181">
        <v>0</v>
      </c>
      <c r="R651" s="182" t="s">
        <v>98</v>
      </c>
      <c r="S651" s="183">
        <v>0</v>
      </c>
      <c r="T651" s="183">
        <v>0</v>
      </c>
      <c r="U651" s="180">
        <v>0</v>
      </c>
      <c r="V651" s="180">
        <v>0</v>
      </c>
      <c r="W651" s="183">
        <v>0</v>
      </c>
      <c r="X651" s="183">
        <v>0</v>
      </c>
      <c r="Y651" s="180">
        <v>0</v>
      </c>
      <c r="Z651" s="180">
        <v>0</v>
      </c>
      <c r="AA651" s="183">
        <v>0</v>
      </c>
      <c r="AB651" s="183">
        <v>0</v>
      </c>
      <c r="AC651" s="180">
        <f t="shared" si="369"/>
        <v>0</v>
      </c>
      <c r="AD651" s="180">
        <f t="shared" si="369"/>
        <v>0</v>
      </c>
      <c r="AE651" s="181">
        <f t="shared" si="373"/>
        <v>0</v>
      </c>
      <c r="AF651" s="180">
        <v>0</v>
      </c>
      <c r="AG651" s="180">
        <v>0</v>
      </c>
      <c r="AH651" s="181">
        <f t="shared" si="374"/>
        <v>0</v>
      </c>
      <c r="AI651" s="180">
        <v>0</v>
      </c>
      <c r="AJ651" s="180">
        <v>0</v>
      </c>
      <c r="AK651" s="181">
        <f t="shared" si="375"/>
        <v>0</v>
      </c>
      <c r="AL651" s="180">
        <v>0</v>
      </c>
      <c r="AM651" s="180">
        <v>0</v>
      </c>
      <c r="AN651" s="181">
        <f t="shared" si="376"/>
        <v>0</v>
      </c>
      <c r="AO651" s="180">
        <v>0</v>
      </c>
      <c r="AP651" s="180">
        <v>0</v>
      </c>
      <c r="AQ651" s="181">
        <f t="shared" si="377"/>
        <v>0</v>
      </c>
      <c r="AR651" s="180">
        <v>0</v>
      </c>
      <c r="AS651" s="180">
        <v>0</v>
      </c>
      <c r="AT651" s="181">
        <f t="shared" si="378"/>
        <v>0</v>
      </c>
      <c r="AU651" s="180">
        <f t="shared" si="370"/>
        <v>0</v>
      </c>
      <c r="AV651" s="180">
        <f t="shared" si="370"/>
        <v>0</v>
      </c>
      <c r="AW651" s="181">
        <f t="shared" si="379"/>
        <v>0</v>
      </c>
      <c r="AX651" s="183">
        <f t="shared" si="371"/>
        <v>0</v>
      </c>
      <c r="AY651" s="183">
        <f t="shared" si="371"/>
        <v>0</v>
      </c>
      <c r="AZ651" s="183"/>
      <c r="BA651" s="183"/>
      <c r="BB651" s="183"/>
      <c r="BC651" s="183"/>
      <c r="BD651" s="183">
        <f t="shared" si="372"/>
        <v>0</v>
      </c>
      <c r="BE651" s="183">
        <f t="shared" si="372"/>
        <v>0</v>
      </c>
    </row>
    <row r="652" spans="2:57" ht="15.75" hidden="1">
      <c r="B652" s="174">
        <v>2025</v>
      </c>
      <c r="C652" s="174">
        <v>20</v>
      </c>
      <c r="D652" s="175">
        <v>0</v>
      </c>
      <c r="E652" s="176"/>
      <c r="F652" s="174">
        <v>1</v>
      </c>
      <c r="G652" s="174">
        <v>1</v>
      </c>
      <c r="H652" s="174">
        <v>4</v>
      </c>
      <c r="I652" s="174">
        <v>5000</v>
      </c>
      <c r="J652" s="174">
        <v>5200</v>
      </c>
      <c r="K652" s="174">
        <v>522</v>
      </c>
      <c r="L652" s="177">
        <v>1333</v>
      </c>
      <c r="M652" s="178">
        <v>0</v>
      </c>
      <c r="N652" s="179" t="s">
        <v>497</v>
      </c>
      <c r="O652" s="180">
        <v>0</v>
      </c>
      <c r="P652" s="180">
        <v>0</v>
      </c>
      <c r="Q652" s="181">
        <v>0</v>
      </c>
      <c r="R652" s="182" t="s">
        <v>98</v>
      </c>
      <c r="S652" s="183">
        <v>0</v>
      </c>
      <c r="T652" s="183">
        <v>0</v>
      </c>
      <c r="U652" s="180">
        <v>0</v>
      </c>
      <c r="V652" s="180">
        <v>0</v>
      </c>
      <c r="W652" s="183">
        <v>0</v>
      </c>
      <c r="X652" s="183">
        <v>0</v>
      </c>
      <c r="Y652" s="180">
        <v>0</v>
      </c>
      <c r="Z652" s="180">
        <v>0</v>
      </c>
      <c r="AA652" s="183">
        <v>0</v>
      </c>
      <c r="AB652" s="183">
        <v>0</v>
      </c>
      <c r="AC652" s="180">
        <f t="shared" si="369"/>
        <v>0</v>
      </c>
      <c r="AD652" s="180">
        <f t="shared" si="369"/>
        <v>0</v>
      </c>
      <c r="AE652" s="181">
        <f t="shared" si="373"/>
        <v>0</v>
      </c>
      <c r="AF652" s="180">
        <v>0</v>
      </c>
      <c r="AG652" s="180">
        <v>0</v>
      </c>
      <c r="AH652" s="181">
        <f t="shared" si="374"/>
        <v>0</v>
      </c>
      <c r="AI652" s="180">
        <v>0</v>
      </c>
      <c r="AJ652" s="180">
        <v>0</v>
      </c>
      <c r="AK652" s="181">
        <f t="shared" si="375"/>
        <v>0</v>
      </c>
      <c r="AL652" s="180">
        <v>0</v>
      </c>
      <c r="AM652" s="180">
        <v>0</v>
      </c>
      <c r="AN652" s="181">
        <f t="shared" si="376"/>
        <v>0</v>
      </c>
      <c r="AO652" s="180">
        <v>0</v>
      </c>
      <c r="AP652" s="180">
        <v>0</v>
      </c>
      <c r="AQ652" s="181">
        <f t="shared" si="377"/>
        <v>0</v>
      </c>
      <c r="AR652" s="180">
        <v>0</v>
      </c>
      <c r="AS652" s="180">
        <v>0</v>
      </c>
      <c r="AT652" s="181">
        <f t="shared" si="378"/>
        <v>0</v>
      </c>
      <c r="AU652" s="180">
        <f t="shared" si="370"/>
        <v>0</v>
      </c>
      <c r="AV652" s="180">
        <f t="shared" si="370"/>
        <v>0</v>
      </c>
      <c r="AW652" s="181">
        <f t="shared" si="379"/>
        <v>0</v>
      </c>
      <c r="AX652" s="183">
        <f t="shared" si="371"/>
        <v>0</v>
      </c>
      <c r="AY652" s="183">
        <f t="shared" si="371"/>
        <v>0</v>
      </c>
      <c r="AZ652" s="183"/>
      <c r="BA652" s="183"/>
      <c r="BB652" s="183"/>
      <c r="BC652" s="183"/>
      <c r="BD652" s="183">
        <f t="shared" si="372"/>
        <v>0</v>
      </c>
      <c r="BE652" s="183">
        <f t="shared" si="372"/>
        <v>0</v>
      </c>
    </row>
    <row r="653" spans="2:57" ht="15.75" hidden="1">
      <c r="B653" s="174">
        <v>2025</v>
      </c>
      <c r="C653" s="174">
        <v>20</v>
      </c>
      <c r="D653" s="175">
        <v>0</v>
      </c>
      <c r="E653" s="176"/>
      <c r="F653" s="174">
        <v>1</v>
      </c>
      <c r="G653" s="174">
        <v>1</v>
      </c>
      <c r="H653" s="174">
        <v>4</v>
      </c>
      <c r="I653" s="174">
        <v>5000</v>
      </c>
      <c r="J653" s="174">
        <v>5200</v>
      </c>
      <c r="K653" s="174">
        <v>522</v>
      </c>
      <c r="L653" s="177">
        <v>1405</v>
      </c>
      <c r="M653" s="178">
        <v>0</v>
      </c>
      <c r="N653" s="179" t="s">
        <v>498</v>
      </c>
      <c r="O653" s="180">
        <v>0</v>
      </c>
      <c r="P653" s="180">
        <v>0</v>
      </c>
      <c r="Q653" s="181">
        <v>0</v>
      </c>
      <c r="R653" s="182" t="s">
        <v>98</v>
      </c>
      <c r="S653" s="183">
        <v>0</v>
      </c>
      <c r="T653" s="183">
        <v>0</v>
      </c>
      <c r="U653" s="180">
        <v>0</v>
      </c>
      <c r="V653" s="180">
        <v>0</v>
      </c>
      <c r="W653" s="183">
        <v>0</v>
      </c>
      <c r="X653" s="183">
        <v>0</v>
      </c>
      <c r="Y653" s="180">
        <v>0</v>
      </c>
      <c r="Z653" s="180">
        <v>0</v>
      </c>
      <c r="AA653" s="183">
        <v>0</v>
      </c>
      <c r="AB653" s="183">
        <v>0</v>
      </c>
      <c r="AC653" s="180">
        <f t="shared" si="369"/>
        <v>0</v>
      </c>
      <c r="AD653" s="180">
        <f t="shared" si="369"/>
        <v>0</v>
      </c>
      <c r="AE653" s="181">
        <f t="shared" si="373"/>
        <v>0</v>
      </c>
      <c r="AF653" s="180">
        <v>0</v>
      </c>
      <c r="AG653" s="180">
        <v>0</v>
      </c>
      <c r="AH653" s="181">
        <f t="shared" si="374"/>
        <v>0</v>
      </c>
      <c r="AI653" s="180">
        <v>0</v>
      </c>
      <c r="AJ653" s="180">
        <v>0</v>
      </c>
      <c r="AK653" s="181">
        <f t="shared" si="375"/>
        <v>0</v>
      </c>
      <c r="AL653" s="180">
        <v>0</v>
      </c>
      <c r="AM653" s="180">
        <v>0</v>
      </c>
      <c r="AN653" s="181">
        <f t="shared" si="376"/>
        <v>0</v>
      </c>
      <c r="AO653" s="180">
        <v>0</v>
      </c>
      <c r="AP653" s="180">
        <v>0</v>
      </c>
      <c r="AQ653" s="181">
        <f t="shared" si="377"/>
        <v>0</v>
      </c>
      <c r="AR653" s="180">
        <v>0</v>
      </c>
      <c r="AS653" s="180">
        <v>0</v>
      </c>
      <c r="AT653" s="181">
        <f t="shared" si="378"/>
        <v>0</v>
      </c>
      <c r="AU653" s="180">
        <f t="shared" si="370"/>
        <v>0</v>
      </c>
      <c r="AV653" s="180">
        <f t="shared" si="370"/>
        <v>0</v>
      </c>
      <c r="AW653" s="181">
        <f t="shared" si="379"/>
        <v>0</v>
      </c>
      <c r="AX653" s="183">
        <f t="shared" si="371"/>
        <v>0</v>
      </c>
      <c r="AY653" s="183">
        <f t="shared" si="371"/>
        <v>0</v>
      </c>
      <c r="AZ653" s="183"/>
      <c r="BA653" s="183"/>
      <c r="BB653" s="183"/>
      <c r="BC653" s="183"/>
      <c r="BD653" s="183">
        <f t="shared" si="372"/>
        <v>0</v>
      </c>
      <c r="BE653" s="183">
        <f t="shared" si="372"/>
        <v>0</v>
      </c>
    </row>
    <row r="654" spans="2:57" ht="15.75" hidden="1">
      <c r="B654" s="174">
        <v>2025</v>
      </c>
      <c r="C654" s="174">
        <v>20</v>
      </c>
      <c r="D654" s="175">
        <v>0</v>
      </c>
      <c r="E654" s="176"/>
      <c r="F654" s="174">
        <v>1</v>
      </c>
      <c r="G654" s="174">
        <v>1</v>
      </c>
      <c r="H654" s="174">
        <v>4</v>
      </c>
      <c r="I654" s="174">
        <v>5000</v>
      </c>
      <c r="J654" s="174">
        <v>5200</v>
      </c>
      <c r="K654" s="174">
        <v>522</v>
      </c>
      <c r="L654" s="177">
        <v>1456</v>
      </c>
      <c r="M654" s="178">
        <v>0</v>
      </c>
      <c r="N654" s="179" t="s">
        <v>499</v>
      </c>
      <c r="O654" s="180">
        <v>0</v>
      </c>
      <c r="P654" s="180">
        <v>0</v>
      </c>
      <c r="Q654" s="181">
        <v>0</v>
      </c>
      <c r="R654" s="182" t="s">
        <v>98</v>
      </c>
      <c r="S654" s="183">
        <v>0</v>
      </c>
      <c r="T654" s="183">
        <v>0</v>
      </c>
      <c r="U654" s="180">
        <v>0</v>
      </c>
      <c r="V654" s="180">
        <v>0</v>
      </c>
      <c r="W654" s="183">
        <v>0</v>
      </c>
      <c r="X654" s="183">
        <v>0</v>
      </c>
      <c r="Y654" s="180">
        <v>0</v>
      </c>
      <c r="Z654" s="180">
        <v>0</v>
      </c>
      <c r="AA654" s="183">
        <v>0</v>
      </c>
      <c r="AB654" s="183">
        <v>0</v>
      </c>
      <c r="AC654" s="180">
        <f t="shared" si="369"/>
        <v>0</v>
      </c>
      <c r="AD654" s="180">
        <f t="shared" si="369"/>
        <v>0</v>
      </c>
      <c r="AE654" s="181">
        <f t="shared" si="373"/>
        <v>0</v>
      </c>
      <c r="AF654" s="180">
        <v>0</v>
      </c>
      <c r="AG654" s="180">
        <v>0</v>
      </c>
      <c r="AH654" s="181">
        <f t="shared" si="374"/>
        <v>0</v>
      </c>
      <c r="AI654" s="180">
        <v>0</v>
      </c>
      <c r="AJ654" s="180">
        <v>0</v>
      </c>
      <c r="AK654" s="181">
        <f t="shared" si="375"/>
        <v>0</v>
      </c>
      <c r="AL654" s="180">
        <v>0</v>
      </c>
      <c r="AM654" s="180">
        <v>0</v>
      </c>
      <c r="AN654" s="181">
        <f t="shared" si="376"/>
        <v>0</v>
      </c>
      <c r="AO654" s="180">
        <v>0</v>
      </c>
      <c r="AP654" s="180">
        <v>0</v>
      </c>
      <c r="AQ654" s="181">
        <f t="shared" si="377"/>
        <v>0</v>
      </c>
      <c r="AR654" s="180">
        <v>0</v>
      </c>
      <c r="AS654" s="180">
        <v>0</v>
      </c>
      <c r="AT654" s="181">
        <f t="shared" si="378"/>
        <v>0</v>
      </c>
      <c r="AU654" s="180">
        <f t="shared" si="370"/>
        <v>0</v>
      </c>
      <c r="AV654" s="180">
        <f t="shared" si="370"/>
        <v>0</v>
      </c>
      <c r="AW654" s="181">
        <f t="shared" si="379"/>
        <v>0</v>
      </c>
      <c r="AX654" s="183">
        <f t="shared" si="371"/>
        <v>0</v>
      </c>
      <c r="AY654" s="183">
        <f t="shared" si="371"/>
        <v>0</v>
      </c>
      <c r="AZ654" s="183"/>
      <c r="BA654" s="183"/>
      <c r="BB654" s="183"/>
      <c r="BC654" s="183"/>
      <c r="BD654" s="183">
        <f t="shared" si="372"/>
        <v>0</v>
      </c>
      <c r="BE654" s="183">
        <f t="shared" si="372"/>
        <v>0</v>
      </c>
    </row>
    <row r="655" spans="2:57" ht="15.75" hidden="1">
      <c r="B655" s="174">
        <v>2025</v>
      </c>
      <c r="C655" s="174">
        <v>20</v>
      </c>
      <c r="D655" s="175">
        <v>0</v>
      </c>
      <c r="E655" s="176"/>
      <c r="F655" s="174">
        <v>1</v>
      </c>
      <c r="G655" s="174">
        <v>1</v>
      </c>
      <c r="H655" s="174">
        <v>4</v>
      </c>
      <c r="I655" s="174">
        <v>5000</v>
      </c>
      <c r="J655" s="174">
        <v>5200</v>
      </c>
      <c r="K655" s="174">
        <v>522</v>
      </c>
      <c r="L655" s="177">
        <v>1495</v>
      </c>
      <c r="M655" s="178">
        <v>0</v>
      </c>
      <c r="N655" s="179" t="s">
        <v>500</v>
      </c>
      <c r="O655" s="180">
        <v>0</v>
      </c>
      <c r="P655" s="180">
        <v>0</v>
      </c>
      <c r="Q655" s="181">
        <v>0</v>
      </c>
      <c r="R655" s="182" t="s">
        <v>98</v>
      </c>
      <c r="S655" s="183">
        <v>0</v>
      </c>
      <c r="T655" s="183">
        <v>0</v>
      </c>
      <c r="U655" s="180">
        <v>0</v>
      </c>
      <c r="V655" s="180">
        <v>0</v>
      </c>
      <c r="W655" s="183">
        <v>0</v>
      </c>
      <c r="X655" s="183">
        <v>0</v>
      </c>
      <c r="Y655" s="180">
        <v>0</v>
      </c>
      <c r="Z655" s="180">
        <v>0</v>
      </c>
      <c r="AA655" s="183">
        <v>0</v>
      </c>
      <c r="AB655" s="183">
        <v>0</v>
      </c>
      <c r="AC655" s="180">
        <f t="shared" si="369"/>
        <v>0</v>
      </c>
      <c r="AD655" s="180">
        <f t="shared" si="369"/>
        <v>0</v>
      </c>
      <c r="AE655" s="181">
        <f t="shared" si="373"/>
        <v>0</v>
      </c>
      <c r="AF655" s="180">
        <v>0</v>
      </c>
      <c r="AG655" s="180">
        <v>0</v>
      </c>
      <c r="AH655" s="181">
        <f t="shared" si="374"/>
        <v>0</v>
      </c>
      <c r="AI655" s="180">
        <v>0</v>
      </c>
      <c r="AJ655" s="180">
        <v>0</v>
      </c>
      <c r="AK655" s="181">
        <f t="shared" si="375"/>
        <v>0</v>
      </c>
      <c r="AL655" s="180">
        <v>0</v>
      </c>
      <c r="AM655" s="180">
        <v>0</v>
      </c>
      <c r="AN655" s="181">
        <f t="shared" si="376"/>
        <v>0</v>
      </c>
      <c r="AO655" s="180">
        <v>0</v>
      </c>
      <c r="AP655" s="180">
        <v>0</v>
      </c>
      <c r="AQ655" s="181">
        <f t="shared" si="377"/>
        <v>0</v>
      </c>
      <c r="AR655" s="180">
        <v>0</v>
      </c>
      <c r="AS655" s="180">
        <v>0</v>
      </c>
      <c r="AT655" s="181">
        <f t="shared" si="378"/>
        <v>0</v>
      </c>
      <c r="AU655" s="180">
        <f t="shared" si="370"/>
        <v>0</v>
      </c>
      <c r="AV655" s="180">
        <f t="shared" si="370"/>
        <v>0</v>
      </c>
      <c r="AW655" s="181">
        <f t="shared" si="379"/>
        <v>0</v>
      </c>
      <c r="AX655" s="183">
        <f t="shared" si="371"/>
        <v>0</v>
      </c>
      <c r="AY655" s="183">
        <f t="shared" si="371"/>
        <v>0</v>
      </c>
      <c r="AZ655" s="183"/>
      <c r="BA655" s="183"/>
      <c r="BB655" s="183"/>
      <c r="BC655" s="183"/>
      <c r="BD655" s="183">
        <f t="shared" si="372"/>
        <v>0</v>
      </c>
      <c r="BE655" s="183">
        <f t="shared" si="372"/>
        <v>0</v>
      </c>
    </row>
    <row r="656" spans="2:57" ht="15.75" hidden="1">
      <c r="B656" s="163">
        <v>2025</v>
      </c>
      <c r="C656" s="163">
        <v>20</v>
      </c>
      <c r="D656" s="164"/>
      <c r="E656" s="165"/>
      <c r="F656" s="163">
        <v>1</v>
      </c>
      <c r="G656" s="163">
        <v>1</v>
      </c>
      <c r="H656" s="163">
        <v>4</v>
      </c>
      <c r="I656" s="163">
        <v>5000</v>
      </c>
      <c r="J656" s="163">
        <v>5200</v>
      </c>
      <c r="K656" s="163">
        <v>523</v>
      </c>
      <c r="L656" s="193" t="s">
        <v>44</v>
      </c>
      <c r="M656" s="201"/>
      <c r="N656" s="168" t="s">
        <v>186</v>
      </c>
      <c r="O656" s="169">
        <v>0</v>
      </c>
      <c r="P656" s="169">
        <v>0</v>
      </c>
      <c r="Q656" s="169">
        <v>0</v>
      </c>
      <c r="R656" s="163"/>
      <c r="S656" s="163"/>
      <c r="T656" s="166"/>
      <c r="U656" s="169">
        <f t="shared" ref="U656:AD656" si="380">SUM(U657:U660)</f>
        <v>0</v>
      </c>
      <c r="V656" s="169">
        <f t="shared" si="380"/>
        <v>0</v>
      </c>
      <c r="W656" s="173">
        <f t="shared" si="380"/>
        <v>0</v>
      </c>
      <c r="X656" s="173">
        <f t="shared" si="380"/>
        <v>0</v>
      </c>
      <c r="Y656" s="169">
        <f t="shared" si="380"/>
        <v>0</v>
      </c>
      <c r="Z656" s="169">
        <f t="shared" si="380"/>
        <v>0</v>
      </c>
      <c r="AA656" s="173">
        <f t="shared" si="380"/>
        <v>0</v>
      </c>
      <c r="AB656" s="173">
        <f t="shared" si="380"/>
        <v>0</v>
      </c>
      <c r="AC656" s="169">
        <f t="shared" si="380"/>
        <v>0</v>
      </c>
      <c r="AD656" s="169">
        <f t="shared" si="380"/>
        <v>0</v>
      </c>
      <c r="AE656" s="169">
        <f t="shared" si="373"/>
        <v>0</v>
      </c>
      <c r="AF656" s="169">
        <f>SUM(AF657:AF660)</f>
        <v>0</v>
      </c>
      <c r="AG656" s="169">
        <f>SUM(AG657:AG660)</f>
        <v>0</v>
      </c>
      <c r="AH656" s="169">
        <f t="shared" si="374"/>
        <v>0</v>
      </c>
      <c r="AI656" s="169">
        <f>SUM(AI657:AI660)</f>
        <v>0</v>
      </c>
      <c r="AJ656" s="169">
        <f>SUM(AJ657:AJ660)</f>
        <v>0</v>
      </c>
      <c r="AK656" s="169">
        <f t="shared" si="375"/>
        <v>0</v>
      </c>
      <c r="AL656" s="169">
        <f>SUM(AL657:AL660)</f>
        <v>0</v>
      </c>
      <c r="AM656" s="169">
        <f>SUM(AM657:AM660)</f>
        <v>0</v>
      </c>
      <c r="AN656" s="169">
        <f t="shared" si="376"/>
        <v>0</v>
      </c>
      <c r="AO656" s="169">
        <f>SUM(AO657:AO660)</f>
        <v>0</v>
      </c>
      <c r="AP656" s="169">
        <f>SUM(AP657:AP660)</f>
        <v>0</v>
      </c>
      <c r="AQ656" s="169">
        <f t="shared" si="377"/>
        <v>0</v>
      </c>
      <c r="AR656" s="169">
        <f>SUM(AR657:AR660)</f>
        <v>0</v>
      </c>
      <c r="AS656" s="169">
        <f>SUM(AS657:AS660)</f>
        <v>0</v>
      </c>
      <c r="AT656" s="169">
        <f t="shared" si="378"/>
        <v>0</v>
      </c>
      <c r="AU656" s="169">
        <f>SUM(AU657:AU660)</f>
        <v>0</v>
      </c>
      <c r="AV656" s="169">
        <f>SUM(AV657:AV660)</f>
        <v>0</v>
      </c>
      <c r="AW656" s="169">
        <f t="shared" si="379"/>
        <v>0</v>
      </c>
      <c r="AX656" s="163"/>
      <c r="AY656" s="166"/>
      <c r="AZ656" s="163"/>
      <c r="BA656" s="166"/>
      <c r="BB656" s="163"/>
      <c r="BC656" s="166"/>
      <c r="BD656" s="163"/>
      <c r="BE656" s="166"/>
    </row>
    <row r="657" spans="2:57" ht="15.75" hidden="1">
      <c r="B657" s="174">
        <v>2025</v>
      </c>
      <c r="C657" s="174">
        <v>20</v>
      </c>
      <c r="D657" s="175">
        <v>0</v>
      </c>
      <c r="E657" s="176"/>
      <c r="F657" s="174">
        <v>1</v>
      </c>
      <c r="G657" s="174">
        <v>1</v>
      </c>
      <c r="H657" s="174">
        <v>4</v>
      </c>
      <c r="I657" s="174">
        <v>5000</v>
      </c>
      <c r="J657" s="174">
        <v>5200</v>
      </c>
      <c r="K657" s="174">
        <v>523</v>
      </c>
      <c r="L657" s="177">
        <v>189</v>
      </c>
      <c r="M657" s="178">
        <v>0</v>
      </c>
      <c r="N657" s="179" t="s">
        <v>501</v>
      </c>
      <c r="O657" s="180">
        <v>0</v>
      </c>
      <c r="P657" s="180">
        <v>0</v>
      </c>
      <c r="Q657" s="181">
        <v>0</v>
      </c>
      <c r="R657" s="182" t="s">
        <v>98</v>
      </c>
      <c r="S657" s="183">
        <v>0</v>
      </c>
      <c r="T657" s="183">
        <v>0</v>
      </c>
      <c r="U657" s="180">
        <v>0</v>
      </c>
      <c r="V657" s="180">
        <v>0</v>
      </c>
      <c r="W657" s="183">
        <v>0</v>
      </c>
      <c r="X657" s="183">
        <v>0</v>
      </c>
      <c r="Y657" s="180">
        <v>0</v>
      </c>
      <c r="Z657" s="180">
        <v>0</v>
      </c>
      <c r="AA657" s="183">
        <v>0</v>
      </c>
      <c r="AB657" s="183">
        <v>0</v>
      </c>
      <c r="AC657" s="180">
        <f t="shared" ref="AC657:AD660" si="381">+O657+U657-Y657</f>
        <v>0</v>
      </c>
      <c r="AD657" s="180">
        <f t="shared" si="381"/>
        <v>0</v>
      </c>
      <c r="AE657" s="181">
        <f t="shared" si="373"/>
        <v>0</v>
      </c>
      <c r="AF657" s="180">
        <v>0</v>
      </c>
      <c r="AG657" s="180">
        <v>0</v>
      </c>
      <c r="AH657" s="181">
        <f t="shared" si="374"/>
        <v>0</v>
      </c>
      <c r="AI657" s="180">
        <v>0</v>
      </c>
      <c r="AJ657" s="180">
        <v>0</v>
      </c>
      <c r="AK657" s="181">
        <f t="shared" si="375"/>
        <v>0</v>
      </c>
      <c r="AL657" s="180">
        <v>0</v>
      </c>
      <c r="AM657" s="180">
        <v>0</v>
      </c>
      <c r="AN657" s="181">
        <f t="shared" si="376"/>
        <v>0</v>
      </c>
      <c r="AO657" s="180">
        <v>0</v>
      </c>
      <c r="AP657" s="180">
        <v>0</v>
      </c>
      <c r="AQ657" s="181">
        <f t="shared" si="377"/>
        <v>0</v>
      </c>
      <c r="AR657" s="180">
        <v>0</v>
      </c>
      <c r="AS657" s="180">
        <v>0</v>
      </c>
      <c r="AT657" s="181">
        <f t="shared" si="378"/>
        <v>0</v>
      </c>
      <c r="AU657" s="180">
        <f t="shared" ref="AU657:AV660" si="382">+AC657-AF657-AI657-AL657-AO657-AR657</f>
        <v>0</v>
      </c>
      <c r="AV657" s="180">
        <f t="shared" si="382"/>
        <v>0</v>
      </c>
      <c r="AW657" s="181">
        <f t="shared" si="379"/>
        <v>0</v>
      </c>
      <c r="AX657" s="183">
        <f t="shared" ref="AX657:AY660" si="383">+S657+W657-AA657</f>
        <v>0</v>
      </c>
      <c r="AY657" s="183">
        <f t="shared" si="383"/>
        <v>0</v>
      </c>
      <c r="AZ657" s="183"/>
      <c r="BA657" s="183"/>
      <c r="BB657" s="183"/>
      <c r="BC657" s="183"/>
      <c r="BD657" s="183">
        <f t="shared" ref="BD657:BE660" si="384">+AX657-AZ657-BB657</f>
        <v>0</v>
      </c>
      <c r="BE657" s="183">
        <f t="shared" si="384"/>
        <v>0</v>
      </c>
    </row>
    <row r="658" spans="2:57" ht="15.75" hidden="1">
      <c r="B658" s="174">
        <v>2025</v>
      </c>
      <c r="C658" s="174">
        <v>20</v>
      </c>
      <c r="D658" s="175">
        <v>0</v>
      </c>
      <c r="E658" s="176"/>
      <c r="F658" s="174">
        <v>1</v>
      </c>
      <c r="G658" s="174">
        <v>1</v>
      </c>
      <c r="H658" s="174">
        <v>4</v>
      </c>
      <c r="I658" s="174">
        <v>5000</v>
      </c>
      <c r="J658" s="174">
        <v>5200</v>
      </c>
      <c r="K658" s="174">
        <v>523</v>
      </c>
      <c r="L658" s="177">
        <v>1508</v>
      </c>
      <c r="M658" s="178">
        <v>0</v>
      </c>
      <c r="N658" s="179" t="s">
        <v>502</v>
      </c>
      <c r="O658" s="180">
        <v>0</v>
      </c>
      <c r="P658" s="180">
        <v>0</v>
      </c>
      <c r="Q658" s="181">
        <v>0</v>
      </c>
      <c r="R658" s="182" t="s">
        <v>98</v>
      </c>
      <c r="S658" s="183">
        <v>0</v>
      </c>
      <c r="T658" s="183">
        <v>0</v>
      </c>
      <c r="U658" s="180">
        <v>0</v>
      </c>
      <c r="V658" s="180">
        <v>0</v>
      </c>
      <c r="W658" s="183">
        <v>0</v>
      </c>
      <c r="X658" s="183">
        <v>0</v>
      </c>
      <c r="Y658" s="180">
        <v>0</v>
      </c>
      <c r="Z658" s="180">
        <v>0</v>
      </c>
      <c r="AA658" s="183">
        <v>0</v>
      </c>
      <c r="AB658" s="183">
        <v>0</v>
      </c>
      <c r="AC658" s="180">
        <f t="shared" si="381"/>
        <v>0</v>
      </c>
      <c r="AD658" s="180">
        <f t="shared" si="381"/>
        <v>0</v>
      </c>
      <c r="AE658" s="181">
        <f t="shared" si="373"/>
        <v>0</v>
      </c>
      <c r="AF658" s="180">
        <v>0</v>
      </c>
      <c r="AG658" s="180">
        <v>0</v>
      </c>
      <c r="AH658" s="181">
        <f t="shared" si="374"/>
        <v>0</v>
      </c>
      <c r="AI658" s="180">
        <v>0</v>
      </c>
      <c r="AJ658" s="180">
        <v>0</v>
      </c>
      <c r="AK658" s="181">
        <f t="shared" si="375"/>
        <v>0</v>
      </c>
      <c r="AL658" s="180">
        <v>0</v>
      </c>
      <c r="AM658" s="180">
        <v>0</v>
      </c>
      <c r="AN658" s="181">
        <f t="shared" si="376"/>
        <v>0</v>
      </c>
      <c r="AO658" s="180">
        <v>0</v>
      </c>
      <c r="AP658" s="180">
        <v>0</v>
      </c>
      <c r="AQ658" s="181">
        <f t="shared" si="377"/>
        <v>0</v>
      </c>
      <c r="AR658" s="180">
        <v>0</v>
      </c>
      <c r="AS658" s="180">
        <v>0</v>
      </c>
      <c r="AT658" s="181">
        <f t="shared" si="378"/>
        <v>0</v>
      </c>
      <c r="AU658" s="180">
        <f t="shared" si="382"/>
        <v>0</v>
      </c>
      <c r="AV658" s="180">
        <f t="shared" si="382"/>
        <v>0</v>
      </c>
      <c r="AW658" s="181">
        <f t="shared" si="379"/>
        <v>0</v>
      </c>
      <c r="AX658" s="183">
        <f t="shared" si="383"/>
        <v>0</v>
      </c>
      <c r="AY658" s="183">
        <f t="shared" si="383"/>
        <v>0</v>
      </c>
      <c r="AZ658" s="183"/>
      <c r="BA658" s="183"/>
      <c r="BB658" s="183"/>
      <c r="BC658" s="183"/>
      <c r="BD658" s="183">
        <f t="shared" si="384"/>
        <v>0</v>
      </c>
      <c r="BE658" s="183">
        <f t="shared" si="384"/>
        <v>0</v>
      </c>
    </row>
    <row r="659" spans="2:57" ht="15.75" hidden="1">
      <c r="B659" s="174">
        <v>2025</v>
      </c>
      <c r="C659" s="174">
        <v>20</v>
      </c>
      <c r="D659" s="175">
        <v>0</v>
      </c>
      <c r="E659" s="176"/>
      <c r="F659" s="174">
        <v>1</v>
      </c>
      <c r="G659" s="174">
        <v>1</v>
      </c>
      <c r="H659" s="174">
        <v>4</v>
      </c>
      <c r="I659" s="174">
        <v>5000</v>
      </c>
      <c r="J659" s="174">
        <v>5200</v>
      </c>
      <c r="K659" s="174">
        <v>523</v>
      </c>
      <c r="L659" s="177">
        <v>1548</v>
      </c>
      <c r="M659" s="178">
        <v>0</v>
      </c>
      <c r="N659" s="179" t="s">
        <v>188</v>
      </c>
      <c r="O659" s="180">
        <v>0</v>
      </c>
      <c r="P659" s="180">
        <v>0</v>
      </c>
      <c r="Q659" s="181">
        <v>0</v>
      </c>
      <c r="R659" s="182" t="s">
        <v>98</v>
      </c>
      <c r="S659" s="183">
        <v>0</v>
      </c>
      <c r="T659" s="183">
        <v>0</v>
      </c>
      <c r="U659" s="180">
        <v>0</v>
      </c>
      <c r="V659" s="180">
        <v>0</v>
      </c>
      <c r="W659" s="183">
        <v>0</v>
      </c>
      <c r="X659" s="183">
        <v>0</v>
      </c>
      <c r="Y659" s="180">
        <v>0</v>
      </c>
      <c r="Z659" s="180">
        <v>0</v>
      </c>
      <c r="AA659" s="183">
        <v>0</v>
      </c>
      <c r="AB659" s="183">
        <v>0</v>
      </c>
      <c r="AC659" s="180">
        <f t="shared" si="381"/>
        <v>0</v>
      </c>
      <c r="AD659" s="180">
        <f t="shared" si="381"/>
        <v>0</v>
      </c>
      <c r="AE659" s="181">
        <f t="shared" si="373"/>
        <v>0</v>
      </c>
      <c r="AF659" s="180">
        <v>0</v>
      </c>
      <c r="AG659" s="180">
        <v>0</v>
      </c>
      <c r="AH659" s="181">
        <f t="shared" si="374"/>
        <v>0</v>
      </c>
      <c r="AI659" s="180">
        <v>0</v>
      </c>
      <c r="AJ659" s="180">
        <v>0</v>
      </c>
      <c r="AK659" s="181">
        <f t="shared" si="375"/>
        <v>0</v>
      </c>
      <c r="AL659" s="180">
        <v>0</v>
      </c>
      <c r="AM659" s="180">
        <v>0</v>
      </c>
      <c r="AN659" s="181">
        <f t="shared" si="376"/>
        <v>0</v>
      </c>
      <c r="AO659" s="180">
        <v>0</v>
      </c>
      <c r="AP659" s="180">
        <v>0</v>
      </c>
      <c r="AQ659" s="181">
        <f t="shared" si="377"/>
        <v>0</v>
      </c>
      <c r="AR659" s="180">
        <v>0</v>
      </c>
      <c r="AS659" s="180">
        <v>0</v>
      </c>
      <c r="AT659" s="181">
        <f t="shared" si="378"/>
        <v>0</v>
      </c>
      <c r="AU659" s="180">
        <f t="shared" si="382"/>
        <v>0</v>
      </c>
      <c r="AV659" s="180">
        <f t="shared" si="382"/>
        <v>0</v>
      </c>
      <c r="AW659" s="181">
        <f t="shared" si="379"/>
        <v>0</v>
      </c>
      <c r="AX659" s="183">
        <f t="shared" si="383"/>
        <v>0</v>
      </c>
      <c r="AY659" s="183">
        <f t="shared" si="383"/>
        <v>0</v>
      </c>
      <c r="AZ659" s="183"/>
      <c r="BA659" s="183"/>
      <c r="BB659" s="183"/>
      <c r="BC659" s="183"/>
      <c r="BD659" s="183">
        <f t="shared" si="384"/>
        <v>0</v>
      </c>
      <c r="BE659" s="183">
        <f t="shared" si="384"/>
        <v>0</v>
      </c>
    </row>
    <row r="660" spans="2:57" ht="15.75" hidden="1">
      <c r="B660" s="174">
        <v>2025</v>
      </c>
      <c r="C660" s="174">
        <v>20</v>
      </c>
      <c r="D660" s="175">
        <v>0</v>
      </c>
      <c r="E660" s="176"/>
      <c r="F660" s="174">
        <v>1</v>
      </c>
      <c r="G660" s="174">
        <v>1</v>
      </c>
      <c r="H660" s="174">
        <v>4</v>
      </c>
      <c r="I660" s="174">
        <v>5000</v>
      </c>
      <c r="J660" s="174">
        <v>5200</v>
      </c>
      <c r="K660" s="174">
        <v>523</v>
      </c>
      <c r="L660" s="177">
        <v>1546</v>
      </c>
      <c r="M660" s="178">
        <v>0</v>
      </c>
      <c r="N660" s="179" t="s">
        <v>503</v>
      </c>
      <c r="O660" s="180">
        <v>0</v>
      </c>
      <c r="P660" s="180">
        <v>0</v>
      </c>
      <c r="Q660" s="181">
        <v>0</v>
      </c>
      <c r="R660" s="182" t="s">
        <v>98</v>
      </c>
      <c r="S660" s="183">
        <v>0</v>
      </c>
      <c r="T660" s="183">
        <v>0</v>
      </c>
      <c r="U660" s="180">
        <v>0</v>
      </c>
      <c r="V660" s="180">
        <v>0</v>
      </c>
      <c r="W660" s="183">
        <v>0</v>
      </c>
      <c r="X660" s="183">
        <v>0</v>
      </c>
      <c r="Y660" s="180">
        <v>0</v>
      </c>
      <c r="Z660" s="180">
        <v>0</v>
      </c>
      <c r="AA660" s="183">
        <v>0</v>
      </c>
      <c r="AB660" s="183">
        <v>0</v>
      </c>
      <c r="AC660" s="180">
        <f t="shared" si="381"/>
        <v>0</v>
      </c>
      <c r="AD660" s="180">
        <f t="shared" si="381"/>
        <v>0</v>
      </c>
      <c r="AE660" s="181">
        <f t="shared" si="373"/>
        <v>0</v>
      </c>
      <c r="AF660" s="180">
        <v>0</v>
      </c>
      <c r="AG660" s="180">
        <v>0</v>
      </c>
      <c r="AH660" s="181">
        <f t="shared" si="374"/>
        <v>0</v>
      </c>
      <c r="AI660" s="180">
        <v>0</v>
      </c>
      <c r="AJ660" s="180">
        <v>0</v>
      </c>
      <c r="AK660" s="181">
        <f t="shared" si="375"/>
        <v>0</v>
      </c>
      <c r="AL660" s="180">
        <v>0</v>
      </c>
      <c r="AM660" s="180">
        <v>0</v>
      </c>
      <c r="AN660" s="181">
        <f t="shared" si="376"/>
        <v>0</v>
      </c>
      <c r="AO660" s="180">
        <v>0</v>
      </c>
      <c r="AP660" s="180">
        <v>0</v>
      </c>
      <c r="AQ660" s="181">
        <f t="shared" si="377"/>
        <v>0</v>
      </c>
      <c r="AR660" s="180">
        <v>0</v>
      </c>
      <c r="AS660" s="180">
        <v>0</v>
      </c>
      <c r="AT660" s="181">
        <f t="shared" si="378"/>
        <v>0</v>
      </c>
      <c r="AU660" s="180">
        <f t="shared" si="382"/>
        <v>0</v>
      </c>
      <c r="AV660" s="180">
        <f t="shared" si="382"/>
        <v>0</v>
      </c>
      <c r="AW660" s="181">
        <f t="shared" si="379"/>
        <v>0</v>
      </c>
      <c r="AX660" s="183">
        <f t="shared" si="383"/>
        <v>0</v>
      </c>
      <c r="AY660" s="183">
        <f t="shared" si="383"/>
        <v>0</v>
      </c>
      <c r="AZ660" s="183"/>
      <c r="BA660" s="183"/>
      <c r="BB660" s="183"/>
      <c r="BC660" s="183"/>
      <c r="BD660" s="183">
        <f t="shared" si="384"/>
        <v>0</v>
      </c>
      <c r="BE660" s="183">
        <f t="shared" si="384"/>
        <v>0</v>
      </c>
    </row>
    <row r="661" spans="2:57" ht="15.75" hidden="1">
      <c r="B661" s="152">
        <v>2025</v>
      </c>
      <c r="C661" s="152">
        <v>20</v>
      </c>
      <c r="D661" s="153"/>
      <c r="E661" s="154"/>
      <c r="F661" s="152">
        <v>1</v>
      </c>
      <c r="G661" s="152">
        <v>1</v>
      </c>
      <c r="H661" s="152">
        <v>4</v>
      </c>
      <c r="I661" s="152">
        <v>5000</v>
      </c>
      <c r="J661" s="152">
        <v>5300</v>
      </c>
      <c r="K661" s="155"/>
      <c r="L661" s="199" t="s">
        <v>44</v>
      </c>
      <c r="M661" s="200"/>
      <c r="N661" s="157" t="s">
        <v>189</v>
      </c>
      <c r="O661" s="158">
        <v>0</v>
      </c>
      <c r="P661" s="158">
        <v>0</v>
      </c>
      <c r="Q661" s="158">
        <v>0</v>
      </c>
      <c r="R661" s="152"/>
      <c r="S661" s="152"/>
      <c r="T661" s="155"/>
      <c r="U661" s="158">
        <f t="shared" ref="U661:AD661" si="385">U662+U695</f>
        <v>0</v>
      </c>
      <c r="V661" s="158">
        <f t="shared" si="385"/>
        <v>0</v>
      </c>
      <c r="W661" s="162">
        <f t="shared" si="385"/>
        <v>0</v>
      </c>
      <c r="X661" s="162">
        <f t="shared" si="385"/>
        <v>0</v>
      </c>
      <c r="Y661" s="158">
        <f t="shared" si="385"/>
        <v>0</v>
      </c>
      <c r="Z661" s="158">
        <f t="shared" si="385"/>
        <v>0</v>
      </c>
      <c r="AA661" s="162">
        <f t="shared" si="385"/>
        <v>0</v>
      </c>
      <c r="AB661" s="162">
        <f t="shared" si="385"/>
        <v>0</v>
      </c>
      <c r="AC661" s="158">
        <f t="shared" si="385"/>
        <v>0</v>
      </c>
      <c r="AD661" s="158">
        <f t="shared" si="385"/>
        <v>0</v>
      </c>
      <c r="AE661" s="158">
        <f t="shared" si="373"/>
        <v>0</v>
      </c>
      <c r="AF661" s="158">
        <f>AF662+AF695</f>
        <v>0</v>
      </c>
      <c r="AG661" s="158">
        <f>AG662+AG695</f>
        <v>0</v>
      </c>
      <c r="AH661" s="158">
        <f t="shared" si="374"/>
        <v>0</v>
      </c>
      <c r="AI661" s="158">
        <f>AI662+AI695</f>
        <v>0</v>
      </c>
      <c r="AJ661" s="158">
        <f>AJ662+AJ695</f>
        <v>0</v>
      </c>
      <c r="AK661" s="158">
        <f t="shared" si="375"/>
        <v>0</v>
      </c>
      <c r="AL661" s="158">
        <f>AL662+AL695</f>
        <v>0</v>
      </c>
      <c r="AM661" s="158">
        <f>AM662+AM695</f>
        <v>0</v>
      </c>
      <c r="AN661" s="158">
        <f t="shared" si="376"/>
        <v>0</v>
      </c>
      <c r="AO661" s="158">
        <f>AO662+AO695</f>
        <v>0</v>
      </c>
      <c r="AP661" s="158">
        <f>AP662+AP695</f>
        <v>0</v>
      </c>
      <c r="AQ661" s="158">
        <f t="shared" si="377"/>
        <v>0</v>
      </c>
      <c r="AR661" s="158">
        <f>AR662+AR695</f>
        <v>0</v>
      </c>
      <c r="AS661" s="158">
        <f>AS662+AS695</f>
        <v>0</v>
      </c>
      <c r="AT661" s="158">
        <f t="shared" si="378"/>
        <v>0</v>
      </c>
      <c r="AU661" s="158">
        <f>AU662+AU695</f>
        <v>0</v>
      </c>
      <c r="AV661" s="158">
        <f>AV662+AV695</f>
        <v>0</v>
      </c>
      <c r="AW661" s="158">
        <f t="shared" si="379"/>
        <v>0</v>
      </c>
      <c r="AX661" s="152"/>
      <c r="AY661" s="155"/>
      <c r="AZ661" s="152"/>
      <c r="BA661" s="155"/>
      <c r="BB661" s="152"/>
      <c r="BC661" s="155"/>
      <c r="BD661" s="152"/>
      <c r="BE661" s="155"/>
    </row>
    <row r="662" spans="2:57" ht="15.75" hidden="1">
      <c r="B662" s="163">
        <v>2025</v>
      </c>
      <c r="C662" s="163">
        <v>20</v>
      </c>
      <c r="D662" s="164"/>
      <c r="E662" s="165"/>
      <c r="F662" s="163">
        <v>1</v>
      </c>
      <c r="G662" s="163">
        <v>1</v>
      </c>
      <c r="H662" s="163">
        <v>4</v>
      </c>
      <c r="I662" s="163">
        <v>5000</v>
      </c>
      <c r="J662" s="163">
        <v>5300</v>
      </c>
      <c r="K662" s="163">
        <v>531</v>
      </c>
      <c r="L662" s="193" t="s">
        <v>44</v>
      </c>
      <c r="M662" s="201"/>
      <c r="N662" s="168" t="s">
        <v>190</v>
      </c>
      <c r="O662" s="169">
        <v>0</v>
      </c>
      <c r="P662" s="169">
        <v>0</v>
      </c>
      <c r="Q662" s="169">
        <v>0</v>
      </c>
      <c r="R662" s="170"/>
      <c r="S662" s="171"/>
      <c r="T662" s="172"/>
      <c r="U662" s="169">
        <f t="shared" ref="U662:AD662" si="386">SUM(U663:U694)</f>
        <v>0</v>
      </c>
      <c r="V662" s="169">
        <f t="shared" si="386"/>
        <v>0</v>
      </c>
      <c r="W662" s="173">
        <f t="shared" si="386"/>
        <v>0</v>
      </c>
      <c r="X662" s="173">
        <f t="shared" si="386"/>
        <v>0</v>
      </c>
      <c r="Y662" s="169">
        <f t="shared" si="386"/>
        <v>0</v>
      </c>
      <c r="Z662" s="169">
        <f t="shared" si="386"/>
        <v>0</v>
      </c>
      <c r="AA662" s="173">
        <f t="shared" si="386"/>
        <v>0</v>
      </c>
      <c r="AB662" s="173">
        <f t="shared" si="386"/>
        <v>0</v>
      </c>
      <c r="AC662" s="169">
        <f t="shared" si="386"/>
        <v>0</v>
      </c>
      <c r="AD662" s="169">
        <f t="shared" si="386"/>
        <v>0</v>
      </c>
      <c r="AE662" s="169">
        <f t="shared" si="373"/>
        <v>0</v>
      </c>
      <c r="AF662" s="169">
        <f>SUM(AF663:AF694)</f>
        <v>0</v>
      </c>
      <c r="AG662" s="169">
        <f>SUM(AG663:AG694)</f>
        <v>0</v>
      </c>
      <c r="AH662" s="169">
        <f t="shared" si="374"/>
        <v>0</v>
      </c>
      <c r="AI662" s="169">
        <f>SUM(AI663:AI694)</f>
        <v>0</v>
      </c>
      <c r="AJ662" s="169">
        <f>SUM(AJ663:AJ694)</f>
        <v>0</v>
      </c>
      <c r="AK662" s="169">
        <f t="shared" si="375"/>
        <v>0</v>
      </c>
      <c r="AL662" s="169">
        <f>SUM(AL663:AL694)</f>
        <v>0</v>
      </c>
      <c r="AM662" s="169">
        <f>SUM(AM663:AM694)</f>
        <v>0</v>
      </c>
      <c r="AN662" s="169">
        <f t="shared" si="376"/>
        <v>0</v>
      </c>
      <c r="AO662" s="169">
        <f>SUM(AO663:AO694)</f>
        <v>0</v>
      </c>
      <c r="AP662" s="169">
        <f>SUM(AP663:AP694)</f>
        <v>0</v>
      </c>
      <c r="AQ662" s="169">
        <f t="shared" si="377"/>
        <v>0</v>
      </c>
      <c r="AR662" s="169">
        <f>SUM(AR663:AR694)</f>
        <v>0</v>
      </c>
      <c r="AS662" s="169">
        <f>SUM(AS663:AS694)</f>
        <v>0</v>
      </c>
      <c r="AT662" s="169">
        <f t="shared" si="378"/>
        <v>0</v>
      </c>
      <c r="AU662" s="169">
        <f>SUM(AU663:AU694)</f>
        <v>0</v>
      </c>
      <c r="AV662" s="169">
        <f>SUM(AV663:AV694)</f>
        <v>0</v>
      </c>
      <c r="AW662" s="169">
        <f t="shared" si="379"/>
        <v>0</v>
      </c>
      <c r="AX662" s="171"/>
      <c r="AY662" s="172"/>
      <c r="AZ662" s="171"/>
      <c r="BA662" s="172"/>
      <c r="BB662" s="171"/>
      <c r="BC662" s="172"/>
      <c r="BD662" s="171"/>
      <c r="BE662" s="172"/>
    </row>
    <row r="663" spans="2:57" ht="30" hidden="1">
      <c r="B663" s="174">
        <v>2025</v>
      </c>
      <c r="C663" s="174">
        <v>20</v>
      </c>
      <c r="D663" s="175">
        <v>0</v>
      </c>
      <c r="E663" s="176"/>
      <c r="F663" s="174">
        <v>1</v>
      </c>
      <c r="G663" s="174">
        <v>1</v>
      </c>
      <c r="H663" s="174">
        <v>4</v>
      </c>
      <c r="I663" s="174">
        <v>5000</v>
      </c>
      <c r="J663" s="174">
        <v>5300</v>
      </c>
      <c r="K663" s="174">
        <v>531</v>
      </c>
      <c r="L663" s="177">
        <v>98</v>
      </c>
      <c r="M663" s="178">
        <v>0</v>
      </c>
      <c r="N663" s="179" t="s">
        <v>504</v>
      </c>
      <c r="O663" s="180">
        <v>0</v>
      </c>
      <c r="P663" s="180">
        <v>0</v>
      </c>
      <c r="Q663" s="181">
        <v>0</v>
      </c>
      <c r="R663" s="182" t="s">
        <v>98</v>
      </c>
      <c r="S663" s="183">
        <v>0</v>
      </c>
      <c r="T663" s="183">
        <v>0</v>
      </c>
      <c r="U663" s="180">
        <v>0</v>
      </c>
      <c r="V663" s="180">
        <v>0</v>
      </c>
      <c r="W663" s="183">
        <v>0</v>
      </c>
      <c r="X663" s="183">
        <v>0</v>
      </c>
      <c r="Y663" s="180">
        <v>0</v>
      </c>
      <c r="Z663" s="180">
        <v>0</v>
      </c>
      <c r="AA663" s="183">
        <v>0</v>
      </c>
      <c r="AB663" s="183">
        <v>0</v>
      </c>
      <c r="AC663" s="180">
        <f t="shared" ref="AC663:AD694" si="387">+O663+U663-Y663</f>
        <v>0</v>
      </c>
      <c r="AD663" s="180">
        <f t="shared" si="387"/>
        <v>0</v>
      </c>
      <c r="AE663" s="181">
        <f t="shared" si="373"/>
        <v>0</v>
      </c>
      <c r="AF663" s="180">
        <v>0</v>
      </c>
      <c r="AG663" s="180">
        <v>0</v>
      </c>
      <c r="AH663" s="181">
        <f t="shared" si="374"/>
        <v>0</v>
      </c>
      <c r="AI663" s="180">
        <v>0</v>
      </c>
      <c r="AJ663" s="180">
        <v>0</v>
      </c>
      <c r="AK663" s="181">
        <f t="shared" si="375"/>
        <v>0</v>
      </c>
      <c r="AL663" s="180">
        <v>0</v>
      </c>
      <c r="AM663" s="180">
        <v>0</v>
      </c>
      <c r="AN663" s="181">
        <f t="shared" si="376"/>
        <v>0</v>
      </c>
      <c r="AO663" s="180">
        <v>0</v>
      </c>
      <c r="AP663" s="180">
        <v>0</v>
      </c>
      <c r="AQ663" s="181">
        <f t="shared" si="377"/>
        <v>0</v>
      </c>
      <c r="AR663" s="180">
        <v>0</v>
      </c>
      <c r="AS663" s="180">
        <v>0</v>
      </c>
      <c r="AT663" s="181">
        <f t="shared" si="378"/>
        <v>0</v>
      </c>
      <c r="AU663" s="180">
        <f t="shared" ref="AU663:AV694" si="388">+AC663-AF663-AI663-AL663-AO663-AR663</f>
        <v>0</v>
      </c>
      <c r="AV663" s="180">
        <f t="shared" si="388"/>
        <v>0</v>
      </c>
      <c r="AW663" s="181">
        <f t="shared" si="379"/>
        <v>0</v>
      </c>
      <c r="AX663" s="183">
        <f t="shared" ref="AX663:AY694" si="389">+S663+W663-AA663</f>
        <v>0</v>
      </c>
      <c r="AY663" s="183">
        <f t="shared" si="389"/>
        <v>0</v>
      </c>
      <c r="AZ663" s="183"/>
      <c r="BA663" s="183"/>
      <c r="BB663" s="183"/>
      <c r="BC663" s="183"/>
      <c r="BD663" s="183">
        <f t="shared" ref="BD663:BE694" si="390">+AX663-AZ663-BB663</f>
        <v>0</v>
      </c>
      <c r="BE663" s="183">
        <f t="shared" si="390"/>
        <v>0</v>
      </c>
    </row>
    <row r="664" spans="2:57" ht="15.75" hidden="1">
      <c r="B664" s="174">
        <v>2025</v>
      </c>
      <c r="C664" s="174">
        <v>20</v>
      </c>
      <c r="D664" s="175">
        <v>0</v>
      </c>
      <c r="E664" s="176"/>
      <c r="F664" s="174">
        <v>1</v>
      </c>
      <c r="G664" s="174">
        <v>1</v>
      </c>
      <c r="H664" s="174">
        <v>4</v>
      </c>
      <c r="I664" s="174">
        <v>5000</v>
      </c>
      <c r="J664" s="174">
        <v>5300</v>
      </c>
      <c r="K664" s="174">
        <v>531</v>
      </c>
      <c r="L664" s="177">
        <v>180</v>
      </c>
      <c r="M664" s="178">
        <v>0</v>
      </c>
      <c r="N664" s="179" t="s">
        <v>505</v>
      </c>
      <c r="O664" s="180">
        <v>0</v>
      </c>
      <c r="P664" s="180">
        <v>0</v>
      </c>
      <c r="Q664" s="181">
        <v>0</v>
      </c>
      <c r="R664" s="182" t="s">
        <v>98</v>
      </c>
      <c r="S664" s="183">
        <v>0</v>
      </c>
      <c r="T664" s="183">
        <v>0</v>
      </c>
      <c r="U664" s="180">
        <v>0</v>
      </c>
      <c r="V664" s="180">
        <v>0</v>
      </c>
      <c r="W664" s="183">
        <v>0</v>
      </c>
      <c r="X664" s="183">
        <v>0</v>
      </c>
      <c r="Y664" s="180">
        <v>0</v>
      </c>
      <c r="Z664" s="180">
        <v>0</v>
      </c>
      <c r="AA664" s="183">
        <v>0</v>
      </c>
      <c r="AB664" s="183">
        <v>0</v>
      </c>
      <c r="AC664" s="180">
        <f t="shared" si="387"/>
        <v>0</v>
      </c>
      <c r="AD664" s="180">
        <f t="shared" si="387"/>
        <v>0</v>
      </c>
      <c r="AE664" s="181">
        <f t="shared" si="373"/>
        <v>0</v>
      </c>
      <c r="AF664" s="180">
        <v>0</v>
      </c>
      <c r="AG664" s="180">
        <v>0</v>
      </c>
      <c r="AH664" s="181">
        <f t="shared" si="374"/>
        <v>0</v>
      </c>
      <c r="AI664" s="180">
        <v>0</v>
      </c>
      <c r="AJ664" s="180">
        <v>0</v>
      </c>
      <c r="AK664" s="181">
        <f t="shared" si="375"/>
        <v>0</v>
      </c>
      <c r="AL664" s="180">
        <v>0</v>
      </c>
      <c r="AM664" s="180">
        <v>0</v>
      </c>
      <c r="AN664" s="181">
        <f t="shared" si="376"/>
        <v>0</v>
      </c>
      <c r="AO664" s="180">
        <v>0</v>
      </c>
      <c r="AP664" s="180">
        <v>0</v>
      </c>
      <c r="AQ664" s="181">
        <f t="shared" si="377"/>
        <v>0</v>
      </c>
      <c r="AR664" s="180">
        <v>0</v>
      </c>
      <c r="AS664" s="180">
        <v>0</v>
      </c>
      <c r="AT664" s="181">
        <f t="shared" si="378"/>
        <v>0</v>
      </c>
      <c r="AU664" s="180">
        <f t="shared" si="388"/>
        <v>0</v>
      </c>
      <c r="AV664" s="180">
        <f t="shared" si="388"/>
        <v>0</v>
      </c>
      <c r="AW664" s="181">
        <f t="shared" si="379"/>
        <v>0</v>
      </c>
      <c r="AX664" s="183">
        <f t="shared" si="389"/>
        <v>0</v>
      </c>
      <c r="AY664" s="183">
        <f t="shared" si="389"/>
        <v>0</v>
      </c>
      <c r="AZ664" s="183"/>
      <c r="BA664" s="183"/>
      <c r="BB664" s="183"/>
      <c r="BC664" s="183"/>
      <c r="BD664" s="183">
        <f t="shared" si="390"/>
        <v>0</v>
      </c>
      <c r="BE664" s="183">
        <f t="shared" si="390"/>
        <v>0</v>
      </c>
    </row>
    <row r="665" spans="2:57" ht="15.75" hidden="1">
      <c r="B665" s="174">
        <v>2025</v>
      </c>
      <c r="C665" s="174">
        <v>20</v>
      </c>
      <c r="D665" s="175">
        <v>0</v>
      </c>
      <c r="E665" s="176"/>
      <c r="F665" s="174">
        <v>1</v>
      </c>
      <c r="G665" s="174">
        <v>1</v>
      </c>
      <c r="H665" s="174">
        <v>4</v>
      </c>
      <c r="I665" s="174">
        <v>5000</v>
      </c>
      <c r="J665" s="174">
        <v>5300</v>
      </c>
      <c r="K665" s="174">
        <v>531</v>
      </c>
      <c r="L665" s="177">
        <v>185</v>
      </c>
      <c r="M665" s="178">
        <v>0</v>
      </c>
      <c r="N665" s="179" t="s">
        <v>506</v>
      </c>
      <c r="O665" s="180">
        <v>0</v>
      </c>
      <c r="P665" s="180">
        <v>0</v>
      </c>
      <c r="Q665" s="181">
        <v>0</v>
      </c>
      <c r="R665" s="182" t="s">
        <v>98</v>
      </c>
      <c r="S665" s="183">
        <v>0</v>
      </c>
      <c r="T665" s="183">
        <v>0</v>
      </c>
      <c r="U665" s="180">
        <v>0</v>
      </c>
      <c r="V665" s="180">
        <v>0</v>
      </c>
      <c r="W665" s="183">
        <v>0</v>
      </c>
      <c r="X665" s="183">
        <v>0</v>
      </c>
      <c r="Y665" s="180">
        <v>0</v>
      </c>
      <c r="Z665" s="180">
        <v>0</v>
      </c>
      <c r="AA665" s="183">
        <v>0</v>
      </c>
      <c r="AB665" s="183">
        <v>0</v>
      </c>
      <c r="AC665" s="180">
        <f t="shared" si="387"/>
        <v>0</v>
      </c>
      <c r="AD665" s="180">
        <f t="shared" si="387"/>
        <v>0</v>
      </c>
      <c r="AE665" s="181">
        <f t="shared" si="373"/>
        <v>0</v>
      </c>
      <c r="AF665" s="180">
        <v>0</v>
      </c>
      <c r="AG665" s="180">
        <v>0</v>
      </c>
      <c r="AH665" s="181">
        <f t="shared" si="374"/>
        <v>0</v>
      </c>
      <c r="AI665" s="180">
        <v>0</v>
      </c>
      <c r="AJ665" s="180">
        <v>0</v>
      </c>
      <c r="AK665" s="181">
        <f t="shared" si="375"/>
        <v>0</v>
      </c>
      <c r="AL665" s="180">
        <v>0</v>
      </c>
      <c r="AM665" s="180">
        <v>0</v>
      </c>
      <c r="AN665" s="181">
        <f t="shared" si="376"/>
        <v>0</v>
      </c>
      <c r="AO665" s="180">
        <v>0</v>
      </c>
      <c r="AP665" s="180">
        <v>0</v>
      </c>
      <c r="AQ665" s="181">
        <f t="shared" si="377"/>
        <v>0</v>
      </c>
      <c r="AR665" s="180">
        <v>0</v>
      </c>
      <c r="AS665" s="180">
        <v>0</v>
      </c>
      <c r="AT665" s="181">
        <f t="shared" si="378"/>
        <v>0</v>
      </c>
      <c r="AU665" s="180">
        <f t="shared" si="388"/>
        <v>0</v>
      </c>
      <c r="AV665" s="180">
        <f t="shared" si="388"/>
        <v>0</v>
      </c>
      <c r="AW665" s="181">
        <f t="shared" si="379"/>
        <v>0</v>
      </c>
      <c r="AX665" s="183">
        <f t="shared" si="389"/>
        <v>0</v>
      </c>
      <c r="AY665" s="183">
        <f t="shared" si="389"/>
        <v>0</v>
      </c>
      <c r="AZ665" s="183"/>
      <c r="BA665" s="183"/>
      <c r="BB665" s="183"/>
      <c r="BC665" s="183"/>
      <c r="BD665" s="183">
        <f t="shared" si="390"/>
        <v>0</v>
      </c>
      <c r="BE665" s="183">
        <f t="shared" si="390"/>
        <v>0</v>
      </c>
    </row>
    <row r="666" spans="2:57" ht="15.75" hidden="1">
      <c r="B666" s="174">
        <v>2025</v>
      </c>
      <c r="C666" s="174">
        <v>20</v>
      </c>
      <c r="D666" s="175">
        <v>0</v>
      </c>
      <c r="E666" s="176"/>
      <c r="F666" s="174">
        <v>1</v>
      </c>
      <c r="G666" s="174">
        <v>1</v>
      </c>
      <c r="H666" s="174">
        <v>4</v>
      </c>
      <c r="I666" s="174">
        <v>5000</v>
      </c>
      <c r="J666" s="174">
        <v>5300</v>
      </c>
      <c r="K666" s="174">
        <v>531</v>
      </c>
      <c r="L666" s="177">
        <v>186</v>
      </c>
      <c r="M666" s="178">
        <v>0</v>
      </c>
      <c r="N666" s="179" t="s">
        <v>507</v>
      </c>
      <c r="O666" s="180">
        <v>0</v>
      </c>
      <c r="P666" s="180">
        <v>0</v>
      </c>
      <c r="Q666" s="181">
        <v>0</v>
      </c>
      <c r="R666" s="182" t="s">
        <v>98</v>
      </c>
      <c r="S666" s="183">
        <v>0</v>
      </c>
      <c r="T666" s="183">
        <v>0</v>
      </c>
      <c r="U666" s="180">
        <v>0</v>
      </c>
      <c r="V666" s="180">
        <v>0</v>
      </c>
      <c r="W666" s="183">
        <v>0</v>
      </c>
      <c r="X666" s="183">
        <v>0</v>
      </c>
      <c r="Y666" s="180">
        <v>0</v>
      </c>
      <c r="Z666" s="180">
        <v>0</v>
      </c>
      <c r="AA666" s="183">
        <v>0</v>
      </c>
      <c r="AB666" s="183">
        <v>0</v>
      </c>
      <c r="AC666" s="180">
        <f t="shared" si="387"/>
        <v>0</v>
      </c>
      <c r="AD666" s="180">
        <f t="shared" si="387"/>
        <v>0</v>
      </c>
      <c r="AE666" s="181">
        <f t="shared" si="373"/>
        <v>0</v>
      </c>
      <c r="AF666" s="180">
        <v>0</v>
      </c>
      <c r="AG666" s="180">
        <v>0</v>
      </c>
      <c r="AH666" s="181">
        <f t="shared" si="374"/>
        <v>0</v>
      </c>
      <c r="AI666" s="180">
        <v>0</v>
      </c>
      <c r="AJ666" s="180">
        <v>0</v>
      </c>
      <c r="AK666" s="181">
        <f t="shared" si="375"/>
        <v>0</v>
      </c>
      <c r="AL666" s="180">
        <v>0</v>
      </c>
      <c r="AM666" s="180">
        <v>0</v>
      </c>
      <c r="AN666" s="181">
        <f t="shared" si="376"/>
        <v>0</v>
      </c>
      <c r="AO666" s="180">
        <v>0</v>
      </c>
      <c r="AP666" s="180">
        <v>0</v>
      </c>
      <c r="AQ666" s="181">
        <f t="shared" si="377"/>
        <v>0</v>
      </c>
      <c r="AR666" s="180">
        <v>0</v>
      </c>
      <c r="AS666" s="180">
        <v>0</v>
      </c>
      <c r="AT666" s="181">
        <f t="shared" si="378"/>
        <v>0</v>
      </c>
      <c r="AU666" s="180">
        <f t="shared" si="388"/>
        <v>0</v>
      </c>
      <c r="AV666" s="180">
        <f t="shared" si="388"/>
        <v>0</v>
      </c>
      <c r="AW666" s="181">
        <f t="shared" si="379"/>
        <v>0</v>
      </c>
      <c r="AX666" s="183">
        <f t="shared" si="389"/>
        <v>0</v>
      </c>
      <c r="AY666" s="183">
        <f t="shared" si="389"/>
        <v>0</v>
      </c>
      <c r="AZ666" s="183"/>
      <c r="BA666" s="183"/>
      <c r="BB666" s="183"/>
      <c r="BC666" s="183"/>
      <c r="BD666" s="183">
        <f t="shared" si="390"/>
        <v>0</v>
      </c>
      <c r="BE666" s="183">
        <f t="shared" si="390"/>
        <v>0</v>
      </c>
    </row>
    <row r="667" spans="2:57" ht="15.75" hidden="1">
      <c r="B667" s="174">
        <v>2025</v>
      </c>
      <c r="C667" s="174">
        <v>20</v>
      </c>
      <c r="D667" s="175">
        <v>0</v>
      </c>
      <c r="E667" s="176"/>
      <c r="F667" s="174">
        <v>1</v>
      </c>
      <c r="G667" s="174">
        <v>1</v>
      </c>
      <c r="H667" s="174">
        <v>4</v>
      </c>
      <c r="I667" s="174">
        <v>5000</v>
      </c>
      <c r="J667" s="174">
        <v>5300</v>
      </c>
      <c r="K667" s="174">
        <v>531</v>
      </c>
      <c r="L667" s="177">
        <v>198</v>
      </c>
      <c r="M667" s="178">
        <v>0</v>
      </c>
      <c r="N667" s="179" t="s">
        <v>508</v>
      </c>
      <c r="O667" s="180">
        <v>0</v>
      </c>
      <c r="P667" s="180">
        <v>0</v>
      </c>
      <c r="Q667" s="181">
        <v>0</v>
      </c>
      <c r="R667" s="182" t="s">
        <v>98</v>
      </c>
      <c r="S667" s="183">
        <v>0</v>
      </c>
      <c r="T667" s="183">
        <v>0</v>
      </c>
      <c r="U667" s="180">
        <v>0</v>
      </c>
      <c r="V667" s="180">
        <v>0</v>
      </c>
      <c r="W667" s="183">
        <v>0</v>
      </c>
      <c r="X667" s="183">
        <v>0</v>
      </c>
      <c r="Y667" s="180">
        <v>0</v>
      </c>
      <c r="Z667" s="180">
        <v>0</v>
      </c>
      <c r="AA667" s="183">
        <v>0</v>
      </c>
      <c r="AB667" s="183">
        <v>0</v>
      </c>
      <c r="AC667" s="180">
        <f t="shared" si="387"/>
        <v>0</v>
      </c>
      <c r="AD667" s="180">
        <f t="shared" si="387"/>
        <v>0</v>
      </c>
      <c r="AE667" s="181">
        <f t="shared" si="373"/>
        <v>0</v>
      </c>
      <c r="AF667" s="180">
        <v>0</v>
      </c>
      <c r="AG667" s="180">
        <v>0</v>
      </c>
      <c r="AH667" s="181">
        <f t="shared" si="374"/>
        <v>0</v>
      </c>
      <c r="AI667" s="180">
        <v>0</v>
      </c>
      <c r="AJ667" s="180">
        <v>0</v>
      </c>
      <c r="AK667" s="181">
        <f t="shared" si="375"/>
        <v>0</v>
      </c>
      <c r="AL667" s="180">
        <v>0</v>
      </c>
      <c r="AM667" s="180">
        <v>0</v>
      </c>
      <c r="AN667" s="181">
        <f t="shared" si="376"/>
        <v>0</v>
      </c>
      <c r="AO667" s="180">
        <v>0</v>
      </c>
      <c r="AP667" s="180">
        <v>0</v>
      </c>
      <c r="AQ667" s="181">
        <f t="shared" si="377"/>
        <v>0</v>
      </c>
      <c r="AR667" s="180">
        <v>0</v>
      </c>
      <c r="AS667" s="180">
        <v>0</v>
      </c>
      <c r="AT667" s="181">
        <f t="shared" si="378"/>
        <v>0</v>
      </c>
      <c r="AU667" s="180">
        <f t="shared" si="388"/>
        <v>0</v>
      </c>
      <c r="AV667" s="180">
        <f t="shared" si="388"/>
        <v>0</v>
      </c>
      <c r="AW667" s="181">
        <f t="shared" si="379"/>
        <v>0</v>
      </c>
      <c r="AX667" s="183">
        <f t="shared" si="389"/>
        <v>0</v>
      </c>
      <c r="AY667" s="183">
        <f t="shared" si="389"/>
        <v>0</v>
      </c>
      <c r="AZ667" s="183"/>
      <c r="BA667" s="183"/>
      <c r="BB667" s="183"/>
      <c r="BC667" s="183"/>
      <c r="BD667" s="183">
        <f t="shared" si="390"/>
        <v>0</v>
      </c>
      <c r="BE667" s="183">
        <f t="shared" si="390"/>
        <v>0</v>
      </c>
    </row>
    <row r="668" spans="2:57" ht="15.75" hidden="1">
      <c r="B668" s="174">
        <v>2025</v>
      </c>
      <c r="C668" s="174">
        <v>20</v>
      </c>
      <c r="D668" s="175">
        <v>0</v>
      </c>
      <c r="E668" s="176"/>
      <c r="F668" s="174">
        <v>1</v>
      </c>
      <c r="G668" s="174">
        <v>1</v>
      </c>
      <c r="H668" s="174">
        <v>4</v>
      </c>
      <c r="I668" s="174">
        <v>5000</v>
      </c>
      <c r="J668" s="174">
        <v>5300</v>
      </c>
      <c r="K668" s="174">
        <v>531</v>
      </c>
      <c r="L668" s="177">
        <v>217</v>
      </c>
      <c r="M668" s="178">
        <v>0</v>
      </c>
      <c r="N668" s="179" t="s">
        <v>509</v>
      </c>
      <c r="O668" s="180">
        <v>0</v>
      </c>
      <c r="P668" s="180">
        <v>0</v>
      </c>
      <c r="Q668" s="181">
        <v>0</v>
      </c>
      <c r="R668" s="182" t="s">
        <v>98</v>
      </c>
      <c r="S668" s="183">
        <v>0</v>
      </c>
      <c r="T668" s="183">
        <v>0</v>
      </c>
      <c r="U668" s="180">
        <v>0</v>
      </c>
      <c r="V668" s="180">
        <v>0</v>
      </c>
      <c r="W668" s="183">
        <v>0</v>
      </c>
      <c r="X668" s="183">
        <v>0</v>
      </c>
      <c r="Y668" s="180">
        <v>0</v>
      </c>
      <c r="Z668" s="180">
        <v>0</v>
      </c>
      <c r="AA668" s="183">
        <v>0</v>
      </c>
      <c r="AB668" s="183">
        <v>0</v>
      </c>
      <c r="AC668" s="180">
        <f t="shared" si="387"/>
        <v>0</v>
      </c>
      <c r="AD668" s="180">
        <f t="shared" si="387"/>
        <v>0</v>
      </c>
      <c r="AE668" s="181">
        <f t="shared" si="373"/>
        <v>0</v>
      </c>
      <c r="AF668" s="180">
        <v>0</v>
      </c>
      <c r="AG668" s="180">
        <v>0</v>
      </c>
      <c r="AH668" s="181">
        <f t="shared" si="374"/>
        <v>0</v>
      </c>
      <c r="AI668" s="180">
        <v>0</v>
      </c>
      <c r="AJ668" s="180">
        <v>0</v>
      </c>
      <c r="AK668" s="181">
        <f t="shared" si="375"/>
        <v>0</v>
      </c>
      <c r="AL668" s="180">
        <v>0</v>
      </c>
      <c r="AM668" s="180">
        <v>0</v>
      </c>
      <c r="AN668" s="181">
        <f t="shared" si="376"/>
        <v>0</v>
      </c>
      <c r="AO668" s="180">
        <v>0</v>
      </c>
      <c r="AP668" s="180">
        <v>0</v>
      </c>
      <c r="AQ668" s="181">
        <f t="shared" si="377"/>
        <v>0</v>
      </c>
      <c r="AR668" s="180">
        <v>0</v>
      </c>
      <c r="AS668" s="180">
        <v>0</v>
      </c>
      <c r="AT668" s="181">
        <f t="shared" si="378"/>
        <v>0</v>
      </c>
      <c r="AU668" s="180">
        <f t="shared" si="388"/>
        <v>0</v>
      </c>
      <c r="AV668" s="180">
        <f t="shared" si="388"/>
        <v>0</v>
      </c>
      <c r="AW668" s="181">
        <f t="shared" si="379"/>
        <v>0</v>
      </c>
      <c r="AX668" s="183">
        <f t="shared" si="389"/>
        <v>0</v>
      </c>
      <c r="AY668" s="183">
        <f t="shared" si="389"/>
        <v>0</v>
      </c>
      <c r="AZ668" s="183"/>
      <c r="BA668" s="183"/>
      <c r="BB668" s="183"/>
      <c r="BC668" s="183"/>
      <c r="BD668" s="183">
        <f t="shared" si="390"/>
        <v>0</v>
      </c>
      <c r="BE668" s="183">
        <f t="shared" si="390"/>
        <v>0</v>
      </c>
    </row>
    <row r="669" spans="2:57" ht="15.75" hidden="1">
      <c r="B669" s="174">
        <v>2025</v>
      </c>
      <c r="C669" s="174">
        <v>20</v>
      </c>
      <c r="D669" s="175">
        <v>0</v>
      </c>
      <c r="E669" s="176"/>
      <c r="F669" s="174">
        <v>1</v>
      </c>
      <c r="G669" s="174">
        <v>1</v>
      </c>
      <c r="H669" s="174">
        <v>4</v>
      </c>
      <c r="I669" s="174">
        <v>5000</v>
      </c>
      <c r="J669" s="174">
        <v>5300</v>
      </c>
      <c r="K669" s="174">
        <v>531</v>
      </c>
      <c r="L669" s="177">
        <v>337</v>
      </c>
      <c r="M669" s="178">
        <v>0</v>
      </c>
      <c r="N669" s="179" t="s">
        <v>510</v>
      </c>
      <c r="O669" s="180">
        <v>0</v>
      </c>
      <c r="P669" s="180">
        <v>0</v>
      </c>
      <c r="Q669" s="181">
        <v>0</v>
      </c>
      <c r="R669" s="182" t="s">
        <v>98</v>
      </c>
      <c r="S669" s="183">
        <v>0</v>
      </c>
      <c r="T669" s="183">
        <v>0</v>
      </c>
      <c r="U669" s="180">
        <v>0</v>
      </c>
      <c r="V669" s="180">
        <v>0</v>
      </c>
      <c r="W669" s="183">
        <v>0</v>
      </c>
      <c r="X669" s="183">
        <v>0</v>
      </c>
      <c r="Y669" s="180">
        <v>0</v>
      </c>
      <c r="Z669" s="180">
        <v>0</v>
      </c>
      <c r="AA669" s="183">
        <v>0</v>
      </c>
      <c r="AB669" s="183">
        <v>0</v>
      </c>
      <c r="AC669" s="180">
        <f t="shared" si="387"/>
        <v>0</v>
      </c>
      <c r="AD669" s="180">
        <f t="shared" si="387"/>
        <v>0</v>
      </c>
      <c r="AE669" s="181">
        <f t="shared" si="373"/>
        <v>0</v>
      </c>
      <c r="AF669" s="180">
        <v>0</v>
      </c>
      <c r="AG669" s="180">
        <v>0</v>
      </c>
      <c r="AH669" s="181">
        <f t="shared" si="374"/>
        <v>0</v>
      </c>
      <c r="AI669" s="180">
        <v>0</v>
      </c>
      <c r="AJ669" s="180">
        <v>0</v>
      </c>
      <c r="AK669" s="181">
        <f t="shared" si="375"/>
        <v>0</v>
      </c>
      <c r="AL669" s="180">
        <v>0</v>
      </c>
      <c r="AM669" s="180">
        <v>0</v>
      </c>
      <c r="AN669" s="181">
        <f t="shared" si="376"/>
        <v>0</v>
      </c>
      <c r="AO669" s="180">
        <v>0</v>
      </c>
      <c r="AP669" s="180">
        <v>0</v>
      </c>
      <c r="AQ669" s="181">
        <f t="shared" si="377"/>
        <v>0</v>
      </c>
      <c r="AR669" s="180">
        <v>0</v>
      </c>
      <c r="AS669" s="180">
        <v>0</v>
      </c>
      <c r="AT669" s="181">
        <f t="shared" si="378"/>
        <v>0</v>
      </c>
      <c r="AU669" s="180">
        <f t="shared" si="388"/>
        <v>0</v>
      </c>
      <c r="AV669" s="180">
        <f t="shared" si="388"/>
        <v>0</v>
      </c>
      <c r="AW669" s="181">
        <f t="shared" si="379"/>
        <v>0</v>
      </c>
      <c r="AX669" s="183">
        <f t="shared" si="389"/>
        <v>0</v>
      </c>
      <c r="AY669" s="183">
        <f t="shared" si="389"/>
        <v>0</v>
      </c>
      <c r="AZ669" s="183"/>
      <c r="BA669" s="183"/>
      <c r="BB669" s="183"/>
      <c r="BC669" s="183"/>
      <c r="BD669" s="183">
        <f t="shared" si="390"/>
        <v>0</v>
      </c>
      <c r="BE669" s="183">
        <f t="shared" si="390"/>
        <v>0</v>
      </c>
    </row>
    <row r="670" spans="2:57" ht="15.75" hidden="1">
      <c r="B670" s="174">
        <v>2025</v>
      </c>
      <c r="C670" s="174">
        <v>20</v>
      </c>
      <c r="D670" s="175">
        <v>0</v>
      </c>
      <c r="E670" s="176"/>
      <c r="F670" s="174">
        <v>1</v>
      </c>
      <c r="G670" s="174">
        <v>1</v>
      </c>
      <c r="H670" s="174">
        <v>4</v>
      </c>
      <c r="I670" s="174">
        <v>5000</v>
      </c>
      <c r="J670" s="174">
        <v>5300</v>
      </c>
      <c r="K670" s="174">
        <v>531</v>
      </c>
      <c r="L670" s="177">
        <v>346</v>
      </c>
      <c r="M670" s="178">
        <v>0</v>
      </c>
      <c r="N670" s="179" t="s">
        <v>192</v>
      </c>
      <c r="O670" s="180">
        <v>0</v>
      </c>
      <c r="P670" s="180">
        <v>0</v>
      </c>
      <c r="Q670" s="181">
        <v>0</v>
      </c>
      <c r="R670" s="182" t="s">
        <v>98</v>
      </c>
      <c r="S670" s="183">
        <v>0</v>
      </c>
      <c r="T670" s="183">
        <v>0</v>
      </c>
      <c r="U670" s="180">
        <v>0</v>
      </c>
      <c r="V670" s="180">
        <v>0</v>
      </c>
      <c r="W670" s="183">
        <v>0</v>
      </c>
      <c r="X670" s="183">
        <v>0</v>
      </c>
      <c r="Y670" s="180">
        <v>0</v>
      </c>
      <c r="Z670" s="180">
        <v>0</v>
      </c>
      <c r="AA670" s="183">
        <v>0</v>
      </c>
      <c r="AB670" s="183">
        <v>0</v>
      </c>
      <c r="AC670" s="180">
        <f t="shared" si="387"/>
        <v>0</v>
      </c>
      <c r="AD670" s="180">
        <f t="shared" si="387"/>
        <v>0</v>
      </c>
      <c r="AE670" s="181">
        <f t="shared" si="373"/>
        <v>0</v>
      </c>
      <c r="AF670" s="180">
        <v>0</v>
      </c>
      <c r="AG670" s="180">
        <v>0</v>
      </c>
      <c r="AH670" s="181">
        <f t="shared" si="374"/>
        <v>0</v>
      </c>
      <c r="AI670" s="180">
        <v>0</v>
      </c>
      <c r="AJ670" s="180">
        <v>0</v>
      </c>
      <c r="AK670" s="181">
        <f t="shared" si="375"/>
        <v>0</v>
      </c>
      <c r="AL670" s="180">
        <v>0</v>
      </c>
      <c r="AM670" s="180">
        <v>0</v>
      </c>
      <c r="AN670" s="181">
        <f t="shared" si="376"/>
        <v>0</v>
      </c>
      <c r="AO670" s="180">
        <v>0</v>
      </c>
      <c r="AP670" s="180">
        <v>0</v>
      </c>
      <c r="AQ670" s="181">
        <f t="shared" si="377"/>
        <v>0</v>
      </c>
      <c r="AR670" s="180">
        <v>0</v>
      </c>
      <c r="AS670" s="180">
        <v>0</v>
      </c>
      <c r="AT670" s="181">
        <f t="shared" si="378"/>
        <v>0</v>
      </c>
      <c r="AU670" s="180">
        <f t="shared" si="388"/>
        <v>0</v>
      </c>
      <c r="AV670" s="180">
        <f t="shared" si="388"/>
        <v>0</v>
      </c>
      <c r="AW670" s="181">
        <f t="shared" si="379"/>
        <v>0</v>
      </c>
      <c r="AX670" s="183">
        <f t="shared" si="389"/>
        <v>0</v>
      </c>
      <c r="AY670" s="183">
        <f t="shared" si="389"/>
        <v>0</v>
      </c>
      <c r="AZ670" s="183"/>
      <c r="BA670" s="183"/>
      <c r="BB670" s="183"/>
      <c r="BC670" s="183"/>
      <c r="BD670" s="183">
        <f t="shared" si="390"/>
        <v>0</v>
      </c>
      <c r="BE670" s="183">
        <f t="shared" si="390"/>
        <v>0</v>
      </c>
    </row>
    <row r="671" spans="2:57" ht="15.75" hidden="1">
      <c r="B671" s="174">
        <v>2025</v>
      </c>
      <c r="C671" s="174">
        <v>20</v>
      </c>
      <c r="D671" s="175">
        <v>0</v>
      </c>
      <c r="E671" s="176"/>
      <c r="F671" s="174">
        <v>1</v>
      </c>
      <c r="G671" s="174">
        <v>1</v>
      </c>
      <c r="H671" s="174">
        <v>4</v>
      </c>
      <c r="I671" s="174">
        <v>5000</v>
      </c>
      <c r="J671" s="174">
        <v>5300</v>
      </c>
      <c r="K671" s="174">
        <v>531</v>
      </c>
      <c r="L671" s="177">
        <v>412</v>
      </c>
      <c r="M671" s="178">
        <v>0</v>
      </c>
      <c r="N671" s="179" t="s">
        <v>511</v>
      </c>
      <c r="O671" s="180">
        <v>0</v>
      </c>
      <c r="P671" s="180">
        <v>0</v>
      </c>
      <c r="Q671" s="181">
        <v>0</v>
      </c>
      <c r="R671" s="182" t="s">
        <v>98</v>
      </c>
      <c r="S671" s="183">
        <v>0</v>
      </c>
      <c r="T671" s="183">
        <v>0</v>
      </c>
      <c r="U671" s="180">
        <v>0</v>
      </c>
      <c r="V671" s="180">
        <v>0</v>
      </c>
      <c r="W671" s="183">
        <v>0</v>
      </c>
      <c r="X671" s="183">
        <v>0</v>
      </c>
      <c r="Y671" s="180">
        <v>0</v>
      </c>
      <c r="Z671" s="180">
        <v>0</v>
      </c>
      <c r="AA671" s="183">
        <v>0</v>
      </c>
      <c r="AB671" s="183">
        <v>0</v>
      </c>
      <c r="AC671" s="180">
        <f t="shared" si="387"/>
        <v>0</v>
      </c>
      <c r="AD671" s="180">
        <f t="shared" si="387"/>
        <v>0</v>
      </c>
      <c r="AE671" s="181">
        <f t="shared" si="373"/>
        <v>0</v>
      </c>
      <c r="AF671" s="180">
        <v>0</v>
      </c>
      <c r="AG671" s="180">
        <v>0</v>
      </c>
      <c r="AH671" s="181">
        <f t="shared" si="374"/>
        <v>0</v>
      </c>
      <c r="AI671" s="180">
        <v>0</v>
      </c>
      <c r="AJ671" s="180">
        <v>0</v>
      </c>
      <c r="AK671" s="181">
        <f t="shared" si="375"/>
        <v>0</v>
      </c>
      <c r="AL671" s="180">
        <v>0</v>
      </c>
      <c r="AM671" s="180">
        <v>0</v>
      </c>
      <c r="AN671" s="181">
        <f t="shared" si="376"/>
        <v>0</v>
      </c>
      <c r="AO671" s="180">
        <v>0</v>
      </c>
      <c r="AP671" s="180">
        <v>0</v>
      </c>
      <c r="AQ671" s="181">
        <f t="shared" si="377"/>
        <v>0</v>
      </c>
      <c r="AR671" s="180">
        <v>0</v>
      </c>
      <c r="AS671" s="180">
        <v>0</v>
      </c>
      <c r="AT671" s="181">
        <f t="shared" si="378"/>
        <v>0</v>
      </c>
      <c r="AU671" s="180">
        <f t="shared" si="388"/>
        <v>0</v>
      </c>
      <c r="AV671" s="180">
        <f t="shared" si="388"/>
        <v>0</v>
      </c>
      <c r="AW671" s="181">
        <f t="shared" si="379"/>
        <v>0</v>
      </c>
      <c r="AX671" s="183">
        <f t="shared" si="389"/>
        <v>0</v>
      </c>
      <c r="AY671" s="183">
        <f t="shared" si="389"/>
        <v>0</v>
      </c>
      <c r="AZ671" s="183"/>
      <c r="BA671" s="183"/>
      <c r="BB671" s="183"/>
      <c r="BC671" s="183"/>
      <c r="BD671" s="183">
        <f t="shared" si="390"/>
        <v>0</v>
      </c>
      <c r="BE671" s="183">
        <f t="shared" si="390"/>
        <v>0</v>
      </c>
    </row>
    <row r="672" spans="2:57" ht="15.75" hidden="1">
      <c r="B672" s="174">
        <v>2025</v>
      </c>
      <c r="C672" s="174">
        <v>20</v>
      </c>
      <c r="D672" s="175">
        <v>0</v>
      </c>
      <c r="E672" s="176"/>
      <c r="F672" s="174">
        <v>1</v>
      </c>
      <c r="G672" s="174">
        <v>1</v>
      </c>
      <c r="H672" s="174">
        <v>4</v>
      </c>
      <c r="I672" s="174">
        <v>5000</v>
      </c>
      <c r="J672" s="174">
        <v>5300</v>
      </c>
      <c r="K672" s="174">
        <v>531</v>
      </c>
      <c r="L672" s="177">
        <v>511</v>
      </c>
      <c r="M672" s="178">
        <v>0</v>
      </c>
      <c r="N672" s="179" t="s">
        <v>512</v>
      </c>
      <c r="O672" s="180">
        <v>0</v>
      </c>
      <c r="P672" s="180">
        <v>0</v>
      </c>
      <c r="Q672" s="181">
        <v>0</v>
      </c>
      <c r="R672" s="182" t="s">
        <v>98</v>
      </c>
      <c r="S672" s="183">
        <v>0</v>
      </c>
      <c r="T672" s="183">
        <v>0</v>
      </c>
      <c r="U672" s="180">
        <v>0</v>
      </c>
      <c r="V672" s="180">
        <v>0</v>
      </c>
      <c r="W672" s="183">
        <v>0</v>
      </c>
      <c r="X672" s="183">
        <v>0</v>
      </c>
      <c r="Y672" s="180">
        <v>0</v>
      </c>
      <c r="Z672" s="180">
        <v>0</v>
      </c>
      <c r="AA672" s="183">
        <v>0</v>
      </c>
      <c r="AB672" s="183">
        <v>0</v>
      </c>
      <c r="AC672" s="180">
        <f t="shared" si="387"/>
        <v>0</v>
      </c>
      <c r="AD672" s="180">
        <f t="shared" si="387"/>
        <v>0</v>
      </c>
      <c r="AE672" s="181">
        <f t="shared" si="373"/>
        <v>0</v>
      </c>
      <c r="AF672" s="180">
        <v>0</v>
      </c>
      <c r="AG672" s="180">
        <v>0</v>
      </c>
      <c r="AH672" s="181">
        <f t="shared" si="374"/>
        <v>0</v>
      </c>
      <c r="AI672" s="180">
        <v>0</v>
      </c>
      <c r="AJ672" s="180">
        <v>0</v>
      </c>
      <c r="AK672" s="181">
        <f t="shared" si="375"/>
        <v>0</v>
      </c>
      <c r="AL672" s="180">
        <v>0</v>
      </c>
      <c r="AM672" s="180">
        <v>0</v>
      </c>
      <c r="AN672" s="181">
        <f t="shared" si="376"/>
        <v>0</v>
      </c>
      <c r="AO672" s="180">
        <v>0</v>
      </c>
      <c r="AP672" s="180">
        <v>0</v>
      </c>
      <c r="AQ672" s="181">
        <f t="shared" si="377"/>
        <v>0</v>
      </c>
      <c r="AR672" s="180">
        <v>0</v>
      </c>
      <c r="AS672" s="180">
        <v>0</v>
      </c>
      <c r="AT672" s="181">
        <f t="shared" si="378"/>
        <v>0</v>
      </c>
      <c r="AU672" s="180">
        <f t="shared" si="388"/>
        <v>0</v>
      </c>
      <c r="AV672" s="180">
        <f t="shared" si="388"/>
        <v>0</v>
      </c>
      <c r="AW672" s="181">
        <f t="shared" si="379"/>
        <v>0</v>
      </c>
      <c r="AX672" s="183">
        <f t="shared" si="389"/>
        <v>0</v>
      </c>
      <c r="AY672" s="183">
        <f t="shared" si="389"/>
        <v>0</v>
      </c>
      <c r="AZ672" s="183"/>
      <c r="BA672" s="183"/>
      <c r="BB672" s="183"/>
      <c r="BC672" s="183"/>
      <c r="BD672" s="183">
        <f t="shared" si="390"/>
        <v>0</v>
      </c>
      <c r="BE672" s="183">
        <f t="shared" si="390"/>
        <v>0</v>
      </c>
    </row>
    <row r="673" spans="2:57" ht="15.75" hidden="1">
      <c r="B673" s="174">
        <v>2025</v>
      </c>
      <c r="C673" s="174">
        <v>20</v>
      </c>
      <c r="D673" s="175">
        <v>0</v>
      </c>
      <c r="E673" s="176"/>
      <c r="F673" s="174">
        <v>1</v>
      </c>
      <c r="G673" s="174">
        <v>1</v>
      </c>
      <c r="H673" s="174">
        <v>4</v>
      </c>
      <c r="I673" s="174">
        <v>5000</v>
      </c>
      <c r="J673" s="174">
        <v>5300</v>
      </c>
      <c r="K673" s="174">
        <v>531</v>
      </c>
      <c r="L673" s="177">
        <v>529</v>
      </c>
      <c r="M673" s="178">
        <v>0</v>
      </c>
      <c r="N673" s="179" t="s">
        <v>513</v>
      </c>
      <c r="O673" s="180">
        <v>0</v>
      </c>
      <c r="P673" s="180">
        <v>0</v>
      </c>
      <c r="Q673" s="181">
        <v>0</v>
      </c>
      <c r="R673" s="182" t="s">
        <v>98</v>
      </c>
      <c r="S673" s="183">
        <v>0</v>
      </c>
      <c r="T673" s="183">
        <v>0</v>
      </c>
      <c r="U673" s="180">
        <v>0</v>
      </c>
      <c r="V673" s="180">
        <v>0</v>
      </c>
      <c r="W673" s="183">
        <v>0</v>
      </c>
      <c r="X673" s="183">
        <v>0</v>
      </c>
      <c r="Y673" s="180">
        <v>0</v>
      </c>
      <c r="Z673" s="180">
        <v>0</v>
      </c>
      <c r="AA673" s="183">
        <v>0</v>
      </c>
      <c r="AB673" s="183">
        <v>0</v>
      </c>
      <c r="AC673" s="180">
        <f t="shared" si="387"/>
        <v>0</v>
      </c>
      <c r="AD673" s="180">
        <f t="shared" si="387"/>
        <v>0</v>
      </c>
      <c r="AE673" s="181">
        <f t="shared" si="373"/>
        <v>0</v>
      </c>
      <c r="AF673" s="180">
        <v>0</v>
      </c>
      <c r="AG673" s="180">
        <v>0</v>
      </c>
      <c r="AH673" s="181">
        <f t="shared" si="374"/>
        <v>0</v>
      </c>
      <c r="AI673" s="180">
        <v>0</v>
      </c>
      <c r="AJ673" s="180">
        <v>0</v>
      </c>
      <c r="AK673" s="181">
        <f t="shared" si="375"/>
        <v>0</v>
      </c>
      <c r="AL673" s="180">
        <v>0</v>
      </c>
      <c r="AM673" s="180">
        <v>0</v>
      </c>
      <c r="AN673" s="181">
        <f t="shared" si="376"/>
        <v>0</v>
      </c>
      <c r="AO673" s="180">
        <v>0</v>
      </c>
      <c r="AP673" s="180">
        <v>0</v>
      </c>
      <c r="AQ673" s="181">
        <f t="shared" si="377"/>
        <v>0</v>
      </c>
      <c r="AR673" s="180">
        <v>0</v>
      </c>
      <c r="AS673" s="180">
        <v>0</v>
      </c>
      <c r="AT673" s="181">
        <f t="shared" si="378"/>
        <v>0</v>
      </c>
      <c r="AU673" s="180">
        <f t="shared" si="388"/>
        <v>0</v>
      </c>
      <c r="AV673" s="180">
        <f t="shared" si="388"/>
        <v>0</v>
      </c>
      <c r="AW673" s="181">
        <f t="shared" si="379"/>
        <v>0</v>
      </c>
      <c r="AX673" s="183">
        <f t="shared" si="389"/>
        <v>0</v>
      </c>
      <c r="AY673" s="183">
        <f t="shared" si="389"/>
        <v>0</v>
      </c>
      <c r="AZ673" s="183"/>
      <c r="BA673" s="183"/>
      <c r="BB673" s="183"/>
      <c r="BC673" s="183"/>
      <c r="BD673" s="183">
        <f t="shared" si="390"/>
        <v>0</v>
      </c>
      <c r="BE673" s="183">
        <f t="shared" si="390"/>
        <v>0</v>
      </c>
    </row>
    <row r="674" spans="2:57" ht="15.75" hidden="1">
      <c r="B674" s="174">
        <v>2025</v>
      </c>
      <c r="C674" s="174">
        <v>20</v>
      </c>
      <c r="D674" s="175">
        <v>0</v>
      </c>
      <c r="E674" s="176"/>
      <c r="F674" s="174">
        <v>1</v>
      </c>
      <c r="G674" s="174">
        <v>1</v>
      </c>
      <c r="H674" s="174">
        <v>4</v>
      </c>
      <c r="I674" s="174">
        <v>5000</v>
      </c>
      <c r="J674" s="174">
        <v>5300</v>
      </c>
      <c r="K674" s="174">
        <v>531</v>
      </c>
      <c r="L674" s="177">
        <v>636</v>
      </c>
      <c r="M674" s="178">
        <v>0</v>
      </c>
      <c r="N674" s="179" t="s">
        <v>514</v>
      </c>
      <c r="O674" s="180">
        <v>0</v>
      </c>
      <c r="P674" s="180">
        <v>0</v>
      </c>
      <c r="Q674" s="181">
        <v>0</v>
      </c>
      <c r="R674" s="182" t="s">
        <v>98</v>
      </c>
      <c r="S674" s="183">
        <v>0</v>
      </c>
      <c r="T674" s="183">
        <v>0</v>
      </c>
      <c r="U674" s="180">
        <v>0</v>
      </c>
      <c r="V674" s="180">
        <v>0</v>
      </c>
      <c r="W674" s="183">
        <v>0</v>
      </c>
      <c r="X674" s="183">
        <v>0</v>
      </c>
      <c r="Y674" s="180">
        <v>0</v>
      </c>
      <c r="Z674" s="180">
        <v>0</v>
      </c>
      <c r="AA674" s="183">
        <v>0</v>
      </c>
      <c r="AB674" s="183">
        <v>0</v>
      </c>
      <c r="AC674" s="180">
        <f t="shared" si="387"/>
        <v>0</v>
      </c>
      <c r="AD674" s="180">
        <f t="shared" si="387"/>
        <v>0</v>
      </c>
      <c r="AE674" s="181">
        <f t="shared" si="373"/>
        <v>0</v>
      </c>
      <c r="AF674" s="180">
        <v>0</v>
      </c>
      <c r="AG674" s="180">
        <v>0</v>
      </c>
      <c r="AH674" s="181">
        <f t="shared" si="374"/>
        <v>0</v>
      </c>
      <c r="AI674" s="180">
        <v>0</v>
      </c>
      <c r="AJ674" s="180">
        <v>0</v>
      </c>
      <c r="AK674" s="181">
        <f t="shared" si="375"/>
        <v>0</v>
      </c>
      <c r="AL674" s="180">
        <v>0</v>
      </c>
      <c r="AM674" s="180">
        <v>0</v>
      </c>
      <c r="AN674" s="181">
        <f t="shared" si="376"/>
        <v>0</v>
      </c>
      <c r="AO674" s="180">
        <v>0</v>
      </c>
      <c r="AP674" s="180">
        <v>0</v>
      </c>
      <c r="AQ674" s="181">
        <f t="shared" si="377"/>
        <v>0</v>
      </c>
      <c r="AR674" s="180">
        <v>0</v>
      </c>
      <c r="AS674" s="180">
        <v>0</v>
      </c>
      <c r="AT674" s="181">
        <f t="shared" si="378"/>
        <v>0</v>
      </c>
      <c r="AU674" s="180">
        <f t="shared" si="388"/>
        <v>0</v>
      </c>
      <c r="AV674" s="180">
        <f t="shared" si="388"/>
        <v>0</v>
      </c>
      <c r="AW674" s="181">
        <f t="shared" si="379"/>
        <v>0</v>
      </c>
      <c r="AX674" s="183">
        <f t="shared" si="389"/>
        <v>0</v>
      </c>
      <c r="AY674" s="183">
        <f t="shared" si="389"/>
        <v>0</v>
      </c>
      <c r="AZ674" s="183"/>
      <c r="BA674" s="183"/>
      <c r="BB674" s="183"/>
      <c r="BC674" s="183"/>
      <c r="BD674" s="183">
        <f t="shared" si="390"/>
        <v>0</v>
      </c>
      <c r="BE674" s="183">
        <f t="shared" si="390"/>
        <v>0</v>
      </c>
    </row>
    <row r="675" spans="2:57" ht="15.75" hidden="1">
      <c r="B675" s="174">
        <v>2025</v>
      </c>
      <c r="C675" s="174">
        <v>20</v>
      </c>
      <c r="D675" s="175">
        <v>0</v>
      </c>
      <c r="E675" s="176"/>
      <c r="F675" s="174">
        <v>1</v>
      </c>
      <c r="G675" s="174">
        <v>1</v>
      </c>
      <c r="H675" s="174">
        <v>4</v>
      </c>
      <c r="I675" s="174">
        <v>5000</v>
      </c>
      <c r="J675" s="174">
        <v>5300</v>
      </c>
      <c r="K675" s="174">
        <v>531</v>
      </c>
      <c r="L675" s="177">
        <v>656</v>
      </c>
      <c r="M675" s="178">
        <v>0</v>
      </c>
      <c r="N675" s="179" t="s">
        <v>515</v>
      </c>
      <c r="O675" s="180">
        <v>0</v>
      </c>
      <c r="P675" s="180">
        <v>0</v>
      </c>
      <c r="Q675" s="181">
        <v>0</v>
      </c>
      <c r="R675" s="182" t="s">
        <v>98</v>
      </c>
      <c r="S675" s="183">
        <v>0</v>
      </c>
      <c r="T675" s="183">
        <v>0</v>
      </c>
      <c r="U675" s="180">
        <v>0</v>
      </c>
      <c r="V675" s="180">
        <v>0</v>
      </c>
      <c r="W675" s="183">
        <v>0</v>
      </c>
      <c r="X675" s="183">
        <v>0</v>
      </c>
      <c r="Y675" s="180">
        <v>0</v>
      </c>
      <c r="Z675" s="180">
        <v>0</v>
      </c>
      <c r="AA675" s="183">
        <v>0</v>
      </c>
      <c r="AB675" s="183">
        <v>0</v>
      </c>
      <c r="AC675" s="180">
        <f t="shared" si="387"/>
        <v>0</v>
      </c>
      <c r="AD675" s="180">
        <f t="shared" si="387"/>
        <v>0</v>
      </c>
      <c r="AE675" s="181">
        <f t="shared" si="373"/>
        <v>0</v>
      </c>
      <c r="AF675" s="180">
        <v>0</v>
      </c>
      <c r="AG675" s="180">
        <v>0</v>
      </c>
      <c r="AH675" s="181">
        <f t="shared" si="374"/>
        <v>0</v>
      </c>
      <c r="AI675" s="180">
        <v>0</v>
      </c>
      <c r="AJ675" s="180">
        <v>0</v>
      </c>
      <c r="AK675" s="181">
        <f t="shared" si="375"/>
        <v>0</v>
      </c>
      <c r="AL675" s="180">
        <v>0</v>
      </c>
      <c r="AM675" s="180">
        <v>0</v>
      </c>
      <c r="AN675" s="181">
        <f t="shared" si="376"/>
        <v>0</v>
      </c>
      <c r="AO675" s="180">
        <v>0</v>
      </c>
      <c r="AP675" s="180">
        <v>0</v>
      </c>
      <c r="AQ675" s="181">
        <f t="shared" si="377"/>
        <v>0</v>
      </c>
      <c r="AR675" s="180">
        <v>0</v>
      </c>
      <c r="AS675" s="180">
        <v>0</v>
      </c>
      <c r="AT675" s="181">
        <f t="shared" si="378"/>
        <v>0</v>
      </c>
      <c r="AU675" s="180">
        <f t="shared" si="388"/>
        <v>0</v>
      </c>
      <c r="AV675" s="180">
        <f t="shared" si="388"/>
        <v>0</v>
      </c>
      <c r="AW675" s="181">
        <f t="shared" si="379"/>
        <v>0</v>
      </c>
      <c r="AX675" s="183">
        <f t="shared" si="389"/>
        <v>0</v>
      </c>
      <c r="AY675" s="183">
        <f t="shared" si="389"/>
        <v>0</v>
      </c>
      <c r="AZ675" s="183"/>
      <c r="BA675" s="183"/>
      <c r="BB675" s="183"/>
      <c r="BC675" s="183"/>
      <c r="BD675" s="183">
        <f t="shared" si="390"/>
        <v>0</v>
      </c>
      <c r="BE675" s="183">
        <f t="shared" si="390"/>
        <v>0</v>
      </c>
    </row>
    <row r="676" spans="2:57" ht="15.75" hidden="1">
      <c r="B676" s="174">
        <v>2025</v>
      </c>
      <c r="C676" s="174">
        <v>20</v>
      </c>
      <c r="D676" s="175">
        <v>0</v>
      </c>
      <c r="E676" s="176"/>
      <c r="F676" s="174">
        <v>1</v>
      </c>
      <c r="G676" s="174">
        <v>1</v>
      </c>
      <c r="H676" s="174">
        <v>4</v>
      </c>
      <c r="I676" s="174">
        <v>5000</v>
      </c>
      <c r="J676" s="174">
        <v>5300</v>
      </c>
      <c r="K676" s="174">
        <v>531</v>
      </c>
      <c r="L676" s="177">
        <v>814</v>
      </c>
      <c r="M676" s="178">
        <v>0</v>
      </c>
      <c r="N676" s="179" t="s">
        <v>516</v>
      </c>
      <c r="O676" s="180">
        <v>0</v>
      </c>
      <c r="P676" s="180">
        <v>0</v>
      </c>
      <c r="Q676" s="181">
        <v>0</v>
      </c>
      <c r="R676" s="182" t="s">
        <v>209</v>
      </c>
      <c r="S676" s="183">
        <v>0</v>
      </c>
      <c r="T676" s="183">
        <v>0</v>
      </c>
      <c r="U676" s="180">
        <v>0</v>
      </c>
      <c r="V676" s="180">
        <v>0</v>
      </c>
      <c r="W676" s="183">
        <v>0</v>
      </c>
      <c r="X676" s="183">
        <v>0</v>
      </c>
      <c r="Y676" s="180">
        <v>0</v>
      </c>
      <c r="Z676" s="180">
        <v>0</v>
      </c>
      <c r="AA676" s="183">
        <v>0</v>
      </c>
      <c r="AB676" s="183">
        <v>0</v>
      </c>
      <c r="AC676" s="180">
        <f t="shared" si="387"/>
        <v>0</v>
      </c>
      <c r="AD676" s="180">
        <f t="shared" si="387"/>
        <v>0</v>
      </c>
      <c r="AE676" s="181">
        <f t="shared" si="373"/>
        <v>0</v>
      </c>
      <c r="AF676" s="180">
        <v>0</v>
      </c>
      <c r="AG676" s="180">
        <v>0</v>
      </c>
      <c r="AH676" s="181">
        <f t="shared" si="374"/>
        <v>0</v>
      </c>
      <c r="AI676" s="180">
        <v>0</v>
      </c>
      <c r="AJ676" s="180">
        <v>0</v>
      </c>
      <c r="AK676" s="181">
        <f t="shared" si="375"/>
        <v>0</v>
      </c>
      <c r="AL676" s="180">
        <v>0</v>
      </c>
      <c r="AM676" s="180">
        <v>0</v>
      </c>
      <c r="AN676" s="181">
        <f t="shared" si="376"/>
        <v>0</v>
      </c>
      <c r="AO676" s="180">
        <v>0</v>
      </c>
      <c r="AP676" s="180">
        <v>0</v>
      </c>
      <c r="AQ676" s="181">
        <f t="shared" si="377"/>
        <v>0</v>
      </c>
      <c r="AR676" s="180">
        <v>0</v>
      </c>
      <c r="AS676" s="180">
        <v>0</v>
      </c>
      <c r="AT676" s="181">
        <f t="shared" si="378"/>
        <v>0</v>
      </c>
      <c r="AU676" s="180">
        <f t="shared" si="388"/>
        <v>0</v>
      </c>
      <c r="AV676" s="180">
        <f t="shared" si="388"/>
        <v>0</v>
      </c>
      <c r="AW676" s="181">
        <f t="shared" si="379"/>
        <v>0</v>
      </c>
      <c r="AX676" s="183">
        <f t="shared" si="389"/>
        <v>0</v>
      </c>
      <c r="AY676" s="183">
        <f t="shared" si="389"/>
        <v>0</v>
      </c>
      <c r="AZ676" s="183"/>
      <c r="BA676" s="183"/>
      <c r="BB676" s="183"/>
      <c r="BC676" s="183"/>
      <c r="BD676" s="183">
        <f t="shared" si="390"/>
        <v>0</v>
      </c>
      <c r="BE676" s="183">
        <f t="shared" si="390"/>
        <v>0</v>
      </c>
    </row>
    <row r="677" spans="2:57" ht="15.75" hidden="1">
      <c r="B677" s="174">
        <v>2025</v>
      </c>
      <c r="C677" s="174">
        <v>20</v>
      </c>
      <c r="D677" s="175">
        <v>0</v>
      </c>
      <c r="E677" s="176"/>
      <c r="F677" s="174">
        <v>1</v>
      </c>
      <c r="G677" s="174">
        <v>1</v>
      </c>
      <c r="H677" s="174">
        <v>4</v>
      </c>
      <c r="I677" s="174">
        <v>5000</v>
      </c>
      <c r="J677" s="174">
        <v>5300</v>
      </c>
      <c r="K677" s="174">
        <v>531</v>
      </c>
      <c r="L677" s="177">
        <v>878</v>
      </c>
      <c r="M677" s="178">
        <v>0</v>
      </c>
      <c r="N677" s="179" t="s">
        <v>517</v>
      </c>
      <c r="O677" s="180">
        <v>0</v>
      </c>
      <c r="P677" s="180">
        <v>0</v>
      </c>
      <c r="Q677" s="181">
        <v>0</v>
      </c>
      <c r="R677" s="182" t="s">
        <v>98</v>
      </c>
      <c r="S677" s="183">
        <v>0</v>
      </c>
      <c r="T677" s="183">
        <v>0</v>
      </c>
      <c r="U677" s="180">
        <v>0</v>
      </c>
      <c r="V677" s="180">
        <v>0</v>
      </c>
      <c r="W677" s="183">
        <v>0</v>
      </c>
      <c r="X677" s="183">
        <v>0</v>
      </c>
      <c r="Y677" s="180">
        <v>0</v>
      </c>
      <c r="Z677" s="180">
        <v>0</v>
      </c>
      <c r="AA677" s="183">
        <v>0</v>
      </c>
      <c r="AB677" s="183">
        <v>0</v>
      </c>
      <c r="AC677" s="180">
        <f t="shared" si="387"/>
        <v>0</v>
      </c>
      <c r="AD677" s="180">
        <f t="shared" si="387"/>
        <v>0</v>
      </c>
      <c r="AE677" s="181">
        <f t="shared" si="373"/>
        <v>0</v>
      </c>
      <c r="AF677" s="180">
        <v>0</v>
      </c>
      <c r="AG677" s="180">
        <v>0</v>
      </c>
      <c r="AH677" s="181">
        <f t="shared" si="374"/>
        <v>0</v>
      </c>
      <c r="AI677" s="180">
        <v>0</v>
      </c>
      <c r="AJ677" s="180">
        <v>0</v>
      </c>
      <c r="AK677" s="181">
        <f t="shared" si="375"/>
        <v>0</v>
      </c>
      <c r="AL677" s="180">
        <v>0</v>
      </c>
      <c r="AM677" s="180">
        <v>0</v>
      </c>
      <c r="AN677" s="181">
        <f t="shared" si="376"/>
        <v>0</v>
      </c>
      <c r="AO677" s="180">
        <v>0</v>
      </c>
      <c r="AP677" s="180">
        <v>0</v>
      </c>
      <c r="AQ677" s="181">
        <f t="shared" si="377"/>
        <v>0</v>
      </c>
      <c r="AR677" s="180">
        <v>0</v>
      </c>
      <c r="AS677" s="180">
        <v>0</v>
      </c>
      <c r="AT677" s="181">
        <f t="shared" si="378"/>
        <v>0</v>
      </c>
      <c r="AU677" s="180">
        <f t="shared" si="388"/>
        <v>0</v>
      </c>
      <c r="AV677" s="180">
        <f t="shared" si="388"/>
        <v>0</v>
      </c>
      <c r="AW677" s="181">
        <f t="shared" si="379"/>
        <v>0</v>
      </c>
      <c r="AX677" s="183">
        <f t="shared" si="389"/>
        <v>0</v>
      </c>
      <c r="AY677" s="183">
        <f t="shared" si="389"/>
        <v>0</v>
      </c>
      <c r="AZ677" s="183"/>
      <c r="BA677" s="183"/>
      <c r="BB677" s="183"/>
      <c r="BC677" s="183"/>
      <c r="BD677" s="183">
        <f t="shared" si="390"/>
        <v>0</v>
      </c>
      <c r="BE677" s="183">
        <f t="shared" si="390"/>
        <v>0</v>
      </c>
    </row>
    <row r="678" spans="2:57" ht="15.75" hidden="1">
      <c r="B678" s="174">
        <v>2025</v>
      </c>
      <c r="C678" s="174">
        <v>20</v>
      </c>
      <c r="D678" s="175">
        <v>0</v>
      </c>
      <c r="E678" s="176"/>
      <c r="F678" s="174">
        <v>1</v>
      </c>
      <c r="G678" s="174">
        <v>1</v>
      </c>
      <c r="H678" s="174">
        <v>4</v>
      </c>
      <c r="I678" s="174">
        <v>5000</v>
      </c>
      <c r="J678" s="174">
        <v>5300</v>
      </c>
      <c r="K678" s="174">
        <v>531</v>
      </c>
      <c r="L678" s="177">
        <v>889</v>
      </c>
      <c r="M678" s="178">
        <v>0</v>
      </c>
      <c r="N678" s="179" t="s">
        <v>518</v>
      </c>
      <c r="O678" s="180">
        <v>0</v>
      </c>
      <c r="P678" s="180">
        <v>0</v>
      </c>
      <c r="Q678" s="181">
        <v>0</v>
      </c>
      <c r="R678" s="182" t="s">
        <v>98</v>
      </c>
      <c r="S678" s="183">
        <v>0</v>
      </c>
      <c r="T678" s="183">
        <v>0</v>
      </c>
      <c r="U678" s="180">
        <v>0</v>
      </c>
      <c r="V678" s="180">
        <v>0</v>
      </c>
      <c r="W678" s="183">
        <v>0</v>
      </c>
      <c r="X678" s="183">
        <v>0</v>
      </c>
      <c r="Y678" s="180">
        <v>0</v>
      </c>
      <c r="Z678" s="180">
        <v>0</v>
      </c>
      <c r="AA678" s="183">
        <v>0</v>
      </c>
      <c r="AB678" s="183">
        <v>0</v>
      </c>
      <c r="AC678" s="180">
        <f t="shared" si="387"/>
        <v>0</v>
      </c>
      <c r="AD678" s="180">
        <f t="shared" si="387"/>
        <v>0</v>
      </c>
      <c r="AE678" s="181">
        <f t="shared" si="373"/>
        <v>0</v>
      </c>
      <c r="AF678" s="180">
        <v>0</v>
      </c>
      <c r="AG678" s="180">
        <v>0</v>
      </c>
      <c r="AH678" s="181">
        <f t="shared" si="374"/>
        <v>0</v>
      </c>
      <c r="AI678" s="180">
        <v>0</v>
      </c>
      <c r="AJ678" s="180">
        <v>0</v>
      </c>
      <c r="AK678" s="181">
        <f t="shared" si="375"/>
        <v>0</v>
      </c>
      <c r="AL678" s="180">
        <v>0</v>
      </c>
      <c r="AM678" s="180">
        <v>0</v>
      </c>
      <c r="AN678" s="181">
        <f t="shared" si="376"/>
        <v>0</v>
      </c>
      <c r="AO678" s="180">
        <v>0</v>
      </c>
      <c r="AP678" s="180">
        <v>0</v>
      </c>
      <c r="AQ678" s="181">
        <f t="shared" si="377"/>
        <v>0</v>
      </c>
      <c r="AR678" s="180">
        <v>0</v>
      </c>
      <c r="AS678" s="180">
        <v>0</v>
      </c>
      <c r="AT678" s="181">
        <f t="shared" si="378"/>
        <v>0</v>
      </c>
      <c r="AU678" s="180">
        <f t="shared" si="388"/>
        <v>0</v>
      </c>
      <c r="AV678" s="180">
        <f t="shared" si="388"/>
        <v>0</v>
      </c>
      <c r="AW678" s="181">
        <f t="shared" si="379"/>
        <v>0</v>
      </c>
      <c r="AX678" s="183">
        <f t="shared" si="389"/>
        <v>0</v>
      </c>
      <c r="AY678" s="183">
        <f t="shared" si="389"/>
        <v>0</v>
      </c>
      <c r="AZ678" s="183"/>
      <c r="BA678" s="183"/>
      <c r="BB678" s="183"/>
      <c r="BC678" s="183"/>
      <c r="BD678" s="183">
        <f t="shared" si="390"/>
        <v>0</v>
      </c>
      <c r="BE678" s="183">
        <f t="shared" si="390"/>
        <v>0</v>
      </c>
    </row>
    <row r="679" spans="2:57" ht="15.75" hidden="1">
      <c r="B679" s="174">
        <v>2025</v>
      </c>
      <c r="C679" s="174">
        <v>20</v>
      </c>
      <c r="D679" s="175">
        <v>0</v>
      </c>
      <c r="E679" s="176"/>
      <c r="F679" s="174">
        <v>1</v>
      </c>
      <c r="G679" s="174">
        <v>1</v>
      </c>
      <c r="H679" s="174">
        <v>4</v>
      </c>
      <c r="I679" s="174">
        <v>5000</v>
      </c>
      <c r="J679" s="174">
        <v>5300</v>
      </c>
      <c r="K679" s="174">
        <v>531</v>
      </c>
      <c r="L679" s="177">
        <v>982</v>
      </c>
      <c r="M679" s="178">
        <v>0</v>
      </c>
      <c r="N679" s="179" t="s">
        <v>197</v>
      </c>
      <c r="O679" s="180">
        <v>0</v>
      </c>
      <c r="P679" s="180">
        <v>0</v>
      </c>
      <c r="Q679" s="181">
        <v>0</v>
      </c>
      <c r="R679" s="182" t="s">
        <v>98</v>
      </c>
      <c r="S679" s="183">
        <v>0</v>
      </c>
      <c r="T679" s="183">
        <v>0</v>
      </c>
      <c r="U679" s="180">
        <v>0</v>
      </c>
      <c r="V679" s="180">
        <v>0</v>
      </c>
      <c r="W679" s="183">
        <v>0</v>
      </c>
      <c r="X679" s="183">
        <v>0</v>
      </c>
      <c r="Y679" s="180">
        <v>0</v>
      </c>
      <c r="Z679" s="180">
        <v>0</v>
      </c>
      <c r="AA679" s="183">
        <v>0</v>
      </c>
      <c r="AB679" s="183">
        <v>0</v>
      </c>
      <c r="AC679" s="180">
        <f t="shared" si="387"/>
        <v>0</v>
      </c>
      <c r="AD679" s="180">
        <f t="shared" si="387"/>
        <v>0</v>
      </c>
      <c r="AE679" s="181">
        <f t="shared" si="373"/>
        <v>0</v>
      </c>
      <c r="AF679" s="180">
        <v>0</v>
      </c>
      <c r="AG679" s="180">
        <v>0</v>
      </c>
      <c r="AH679" s="181">
        <f t="shared" si="374"/>
        <v>0</v>
      </c>
      <c r="AI679" s="180">
        <v>0</v>
      </c>
      <c r="AJ679" s="180">
        <v>0</v>
      </c>
      <c r="AK679" s="181">
        <f t="shared" si="375"/>
        <v>0</v>
      </c>
      <c r="AL679" s="180">
        <v>0</v>
      </c>
      <c r="AM679" s="180">
        <v>0</v>
      </c>
      <c r="AN679" s="181">
        <f t="shared" si="376"/>
        <v>0</v>
      </c>
      <c r="AO679" s="180">
        <v>0</v>
      </c>
      <c r="AP679" s="180">
        <v>0</v>
      </c>
      <c r="AQ679" s="181">
        <f t="shared" si="377"/>
        <v>0</v>
      </c>
      <c r="AR679" s="180">
        <v>0</v>
      </c>
      <c r="AS679" s="180">
        <v>0</v>
      </c>
      <c r="AT679" s="181">
        <f t="shared" si="378"/>
        <v>0</v>
      </c>
      <c r="AU679" s="180">
        <f t="shared" si="388"/>
        <v>0</v>
      </c>
      <c r="AV679" s="180">
        <f t="shared" si="388"/>
        <v>0</v>
      </c>
      <c r="AW679" s="181">
        <f t="shared" si="379"/>
        <v>0</v>
      </c>
      <c r="AX679" s="183">
        <f t="shared" si="389"/>
        <v>0</v>
      </c>
      <c r="AY679" s="183">
        <f t="shared" si="389"/>
        <v>0</v>
      </c>
      <c r="AZ679" s="183"/>
      <c r="BA679" s="183"/>
      <c r="BB679" s="183"/>
      <c r="BC679" s="183"/>
      <c r="BD679" s="183">
        <f t="shared" si="390"/>
        <v>0</v>
      </c>
      <c r="BE679" s="183">
        <f t="shared" si="390"/>
        <v>0</v>
      </c>
    </row>
    <row r="680" spans="2:57" ht="15.75" hidden="1">
      <c r="B680" s="174">
        <v>2025</v>
      </c>
      <c r="C680" s="174">
        <v>20</v>
      </c>
      <c r="D680" s="175">
        <v>0</v>
      </c>
      <c r="E680" s="176"/>
      <c r="F680" s="174">
        <v>1</v>
      </c>
      <c r="G680" s="174">
        <v>1</v>
      </c>
      <c r="H680" s="174">
        <v>4</v>
      </c>
      <c r="I680" s="174">
        <v>5000</v>
      </c>
      <c r="J680" s="174">
        <v>5300</v>
      </c>
      <c r="K680" s="174">
        <v>531</v>
      </c>
      <c r="L680" s="177">
        <v>1007</v>
      </c>
      <c r="M680" s="178">
        <v>0</v>
      </c>
      <c r="N680" s="179" t="s">
        <v>519</v>
      </c>
      <c r="O680" s="180">
        <v>0</v>
      </c>
      <c r="P680" s="180">
        <v>0</v>
      </c>
      <c r="Q680" s="181">
        <v>0</v>
      </c>
      <c r="R680" s="182" t="s">
        <v>98</v>
      </c>
      <c r="S680" s="183">
        <v>0</v>
      </c>
      <c r="T680" s="183">
        <v>0</v>
      </c>
      <c r="U680" s="180">
        <v>0</v>
      </c>
      <c r="V680" s="180">
        <v>0</v>
      </c>
      <c r="W680" s="183">
        <v>0</v>
      </c>
      <c r="X680" s="183">
        <v>0</v>
      </c>
      <c r="Y680" s="180">
        <v>0</v>
      </c>
      <c r="Z680" s="180">
        <v>0</v>
      </c>
      <c r="AA680" s="183">
        <v>0</v>
      </c>
      <c r="AB680" s="183">
        <v>0</v>
      </c>
      <c r="AC680" s="180">
        <f t="shared" si="387"/>
        <v>0</v>
      </c>
      <c r="AD680" s="180">
        <f t="shared" si="387"/>
        <v>0</v>
      </c>
      <c r="AE680" s="181">
        <f t="shared" si="373"/>
        <v>0</v>
      </c>
      <c r="AF680" s="180">
        <v>0</v>
      </c>
      <c r="AG680" s="180">
        <v>0</v>
      </c>
      <c r="AH680" s="181">
        <f t="shared" si="374"/>
        <v>0</v>
      </c>
      <c r="AI680" s="180">
        <v>0</v>
      </c>
      <c r="AJ680" s="180">
        <v>0</v>
      </c>
      <c r="AK680" s="181">
        <f t="shared" si="375"/>
        <v>0</v>
      </c>
      <c r="AL680" s="180">
        <v>0</v>
      </c>
      <c r="AM680" s="180">
        <v>0</v>
      </c>
      <c r="AN680" s="181">
        <f t="shared" si="376"/>
        <v>0</v>
      </c>
      <c r="AO680" s="180">
        <v>0</v>
      </c>
      <c r="AP680" s="180">
        <v>0</v>
      </c>
      <c r="AQ680" s="181">
        <f t="shared" si="377"/>
        <v>0</v>
      </c>
      <c r="AR680" s="180">
        <v>0</v>
      </c>
      <c r="AS680" s="180">
        <v>0</v>
      </c>
      <c r="AT680" s="181">
        <f t="shared" si="378"/>
        <v>0</v>
      </c>
      <c r="AU680" s="180">
        <f t="shared" si="388"/>
        <v>0</v>
      </c>
      <c r="AV680" s="180">
        <f t="shared" si="388"/>
        <v>0</v>
      </c>
      <c r="AW680" s="181">
        <f t="shared" si="379"/>
        <v>0</v>
      </c>
      <c r="AX680" s="183">
        <f t="shared" si="389"/>
        <v>0</v>
      </c>
      <c r="AY680" s="183">
        <f t="shared" si="389"/>
        <v>0</v>
      </c>
      <c r="AZ680" s="183"/>
      <c r="BA680" s="183"/>
      <c r="BB680" s="183"/>
      <c r="BC680" s="183"/>
      <c r="BD680" s="183">
        <f t="shared" si="390"/>
        <v>0</v>
      </c>
      <c r="BE680" s="183">
        <f t="shared" si="390"/>
        <v>0</v>
      </c>
    </row>
    <row r="681" spans="2:57" ht="15.75" hidden="1">
      <c r="B681" s="174">
        <v>2025</v>
      </c>
      <c r="C681" s="174">
        <v>20</v>
      </c>
      <c r="D681" s="175">
        <v>0</v>
      </c>
      <c r="E681" s="176"/>
      <c r="F681" s="174">
        <v>1</v>
      </c>
      <c r="G681" s="174">
        <v>1</v>
      </c>
      <c r="H681" s="174">
        <v>4</v>
      </c>
      <c r="I681" s="174">
        <v>5000</v>
      </c>
      <c r="J681" s="174">
        <v>5300</v>
      </c>
      <c r="K681" s="174">
        <v>531</v>
      </c>
      <c r="L681" s="177">
        <v>1020</v>
      </c>
      <c r="M681" s="178">
        <v>0</v>
      </c>
      <c r="N681" s="179" t="s">
        <v>520</v>
      </c>
      <c r="O681" s="180">
        <v>0</v>
      </c>
      <c r="P681" s="180">
        <v>0</v>
      </c>
      <c r="Q681" s="181">
        <v>0</v>
      </c>
      <c r="R681" s="182" t="s">
        <v>98</v>
      </c>
      <c r="S681" s="183">
        <v>0</v>
      </c>
      <c r="T681" s="183">
        <v>0</v>
      </c>
      <c r="U681" s="180">
        <v>0</v>
      </c>
      <c r="V681" s="180">
        <v>0</v>
      </c>
      <c r="W681" s="183">
        <v>0</v>
      </c>
      <c r="X681" s="183">
        <v>0</v>
      </c>
      <c r="Y681" s="180">
        <v>0</v>
      </c>
      <c r="Z681" s="180">
        <v>0</v>
      </c>
      <c r="AA681" s="183">
        <v>0</v>
      </c>
      <c r="AB681" s="183">
        <v>0</v>
      </c>
      <c r="AC681" s="180">
        <f t="shared" si="387"/>
        <v>0</v>
      </c>
      <c r="AD681" s="180">
        <f t="shared" si="387"/>
        <v>0</v>
      </c>
      <c r="AE681" s="181">
        <f t="shared" si="373"/>
        <v>0</v>
      </c>
      <c r="AF681" s="180">
        <v>0</v>
      </c>
      <c r="AG681" s="180">
        <v>0</v>
      </c>
      <c r="AH681" s="181">
        <f t="shared" si="374"/>
        <v>0</v>
      </c>
      <c r="AI681" s="180">
        <v>0</v>
      </c>
      <c r="AJ681" s="180">
        <v>0</v>
      </c>
      <c r="AK681" s="181">
        <f t="shared" si="375"/>
        <v>0</v>
      </c>
      <c r="AL681" s="180">
        <v>0</v>
      </c>
      <c r="AM681" s="180">
        <v>0</v>
      </c>
      <c r="AN681" s="181">
        <f t="shared" si="376"/>
        <v>0</v>
      </c>
      <c r="AO681" s="180">
        <v>0</v>
      </c>
      <c r="AP681" s="180">
        <v>0</v>
      </c>
      <c r="AQ681" s="181">
        <f t="shared" si="377"/>
        <v>0</v>
      </c>
      <c r="AR681" s="180">
        <v>0</v>
      </c>
      <c r="AS681" s="180">
        <v>0</v>
      </c>
      <c r="AT681" s="181">
        <f t="shared" si="378"/>
        <v>0</v>
      </c>
      <c r="AU681" s="180">
        <f t="shared" si="388"/>
        <v>0</v>
      </c>
      <c r="AV681" s="180">
        <f t="shared" si="388"/>
        <v>0</v>
      </c>
      <c r="AW681" s="181">
        <f t="shared" si="379"/>
        <v>0</v>
      </c>
      <c r="AX681" s="183">
        <f t="shared" si="389"/>
        <v>0</v>
      </c>
      <c r="AY681" s="183">
        <f t="shared" si="389"/>
        <v>0</v>
      </c>
      <c r="AZ681" s="183"/>
      <c r="BA681" s="183"/>
      <c r="BB681" s="183"/>
      <c r="BC681" s="183"/>
      <c r="BD681" s="183">
        <f t="shared" si="390"/>
        <v>0</v>
      </c>
      <c r="BE681" s="183">
        <f t="shared" si="390"/>
        <v>0</v>
      </c>
    </row>
    <row r="682" spans="2:57" ht="30" hidden="1">
      <c r="B682" s="174">
        <v>2025</v>
      </c>
      <c r="C682" s="174">
        <v>20</v>
      </c>
      <c r="D682" s="175">
        <v>0</v>
      </c>
      <c r="E682" s="176"/>
      <c r="F682" s="174">
        <v>1</v>
      </c>
      <c r="G682" s="174">
        <v>1</v>
      </c>
      <c r="H682" s="174">
        <v>4</v>
      </c>
      <c r="I682" s="174">
        <v>5000</v>
      </c>
      <c r="J682" s="174">
        <v>5300</v>
      </c>
      <c r="K682" s="174">
        <v>531</v>
      </c>
      <c r="L682" s="177">
        <v>1041</v>
      </c>
      <c r="M682" s="178">
        <v>0</v>
      </c>
      <c r="N682" s="179" t="s">
        <v>521</v>
      </c>
      <c r="O682" s="180">
        <v>0</v>
      </c>
      <c r="P682" s="180">
        <v>0</v>
      </c>
      <c r="Q682" s="181">
        <v>0</v>
      </c>
      <c r="R682" s="182" t="s">
        <v>98</v>
      </c>
      <c r="S682" s="183">
        <v>0</v>
      </c>
      <c r="T682" s="183">
        <v>0</v>
      </c>
      <c r="U682" s="180">
        <v>0</v>
      </c>
      <c r="V682" s="180">
        <v>0</v>
      </c>
      <c r="W682" s="183">
        <v>0</v>
      </c>
      <c r="X682" s="183">
        <v>0</v>
      </c>
      <c r="Y682" s="180">
        <v>0</v>
      </c>
      <c r="Z682" s="180">
        <v>0</v>
      </c>
      <c r="AA682" s="183">
        <v>0</v>
      </c>
      <c r="AB682" s="183">
        <v>0</v>
      </c>
      <c r="AC682" s="180">
        <f t="shared" si="387"/>
        <v>0</v>
      </c>
      <c r="AD682" s="180">
        <f t="shared" si="387"/>
        <v>0</v>
      </c>
      <c r="AE682" s="181">
        <f t="shared" si="373"/>
        <v>0</v>
      </c>
      <c r="AF682" s="180">
        <v>0</v>
      </c>
      <c r="AG682" s="180">
        <v>0</v>
      </c>
      <c r="AH682" s="181">
        <f t="shared" si="374"/>
        <v>0</v>
      </c>
      <c r="AI682" s="180">
        <v>0</v>
      </c>
      <c r="AJ682" s="180">
        <v>0</v>
      </c>
      <c r="AK682" s="181">
        <f t="shared" si="375"/>
        <v>0</v>
      </c>
      <c r="AL682" s="180">
        <v>0</v>
      </c>
      <c r="AM682" s="180">
        <v>0</v>
      </c>
      <c r="AN682" s="181">
        <f t="shared" si="376"/>
        <v>0</v>
      </c>
      <c r="AO682" s="180">
        <v>0</v>
      </c>
      <c r="AP682" s="180">
        <v>0</v>
      </c>
      <c r="AQ682" s="181">
        <f t="shared" si="377"/>
        <v>0</v>
      </c>
      <c r="AR682" s="180">
        <v>0</v>
      </c>
      <c r="AS682" s="180">
        <v>0</v>
      </c>
      <c r="AT682" s="181">
        <f t="shared" si="378"/>
        <v>0</v>
      </c>
      <c r="AU682" s="180">
        <f t="shared" si="388"/>
        <v>0</v>
      </c>
      <c r="AV682" s="180">
        <f t="shared" si="388"/>
        <v>0</v>
      </c>
      <c r="AW682" s="181">
        <f t="shared" si="379"/>
        <v>0</v>
      </c>
      <c r="AX682" s="183">
        <f t="shared" si="389"/>
        <v>0</v>
      </c>
      <c r="AY682" s="183">
        <f t="shared" si="389"/>
        <v>0</v>
      </c>
      <c r="AZ682" s="183"/>
      <c r="BA682" s="183"/>
      <c r="BB682" s="183"/>
      <c r="BC682" s="183"/>
      <c r="BD682" s="183">
        <f t="shared" si="390"/>
        <v>0</v>
      </c>
      <c r="BE682" s="183">
        <f t="shared" si="390"/>
        <v>0</v>
      </c>
    </row>
    <row r="683" spans="2:57" ht="15.75" hidden="1">
      <c r="B683" s="174">
        <v>2025</v>
      </c>
      <c r="C683" s="174">
        <v>20</v>
      </c>
      <c r="D683" s="175">
        <v>0</v>
      </c>
      <c r="E683" s="176"/>
      <c r="F683" s="174">
        <v>1</v>
      </c>
      <c r="G683" s="174">
        <v>1</v>
      </c>
      <c r="H683" s="174">
        <v>4</v>
      </c>
      <c r="I683" s="174">
        <v>5000</v>
      </c>
      <c r="J683" s="174">
        <v>5300</v>
      </c>
      <c r="K683" s="174">
        <v>531</v>
      </c>
      <c r="L683" s="177">
        <v>1069</v>
      </c>
      <c r="M683" s="178">
        <v>0</v>
      </c>
      <c r="N683" s="179" t="s">
        <v>522</v>
      </c>
      <c r="O683" s="180">
        <v>0</v>
      </c>
      <c r="P683" s="180">
        <v>0</v>
      </c>
      <c r="Q683" s="181">
        <v>0</v>
      </c>
      <c r="R683" s="182" t="s">
        <v>98</v>
      </c>
      <c r="S683" s="183">
        <v>0</v>
      </c>
      <c r="T683" s="183">
        <v>0</v>
      </c>
      <c r="U683" s="180">
        <v>0</v>
      </c>
      <c r="V683" s="180">
        <v>0</v>
      </c>
      <c r="W683" s="183">
        <v>0</v>
      </c>
      <c r="X683" s="183">
        <v>0</v>
      </c>
      <c r="Y683" s="180">
        <v>0</v>
      </c>
      <c r="Z683" s="180">
        <v>0</v>
      </c>
      <c r="AA683" s="183">
        <v>0</v>
      </c>
      <c r="AB683" s="183">
        <v>0</v>
      </c>
      <c r="AC683" s="180">
        <f t="shared" si="387"/>
        <v>0</v>
      </c>
      <c r="AD683" s="180">
        <f t="shared" si="387"/>
        <v>0</v>
      </c>
      <c r="AE683" s="181">
        <f t="shared" si="373"/>
        <v>0</v>
      </c>
      <c r="AF683" s="180">
        <v>0</v>
      </c>
      <c r="AG683" s="180">
        <v>0</v>
      </c>
      <c r="AH683" s="181">
        <f t="shared" si="374"/>
        <v>0</v>
      </c>
      <c r="AI683" s="180">
        <v>0</v>
      </c>
      <c r="AJ683" s="180">
        <v>0</v>
      </c>
      <c r="AK683" s="181">
        <f t="shared" si="375"/>
        <v>0</v>
      </c>
      <c r="AL683" s="180">
        <v>0</v>
      </c>
      <c r="AM683" s="180">
        <v>0</v>
      </c>
      <c r="AN683" s="181">
        <f t="shared" si="376"/>
        <v>0</v>
      </c>
      <c r="AO683" s="180">
        <v>0</v>
      </c>
      <c r="AP683" s="180">
        <v>0</v>
      </c>
      <c r="AQ683" s="181">
        <f t="shared" si="377"/>
        <v>0</v>
      </c>
      <c r="AR683" s="180">
        <v>0</v>
      </c>
      <c r="AS683" s="180">
        <v>0</v>
      </c>
      <c r="AT683" s="181">
        <f t="shared" si="378"/>
        <v>0</v>
      </c>
      <c r="AU683" s="180">
        <f t="shared" si="388"/>
        <v>0</v>
      </c>
      <c r="AV683" s="180">
        <f t="shared" si="388"/>
        <v>0</v>
      </c>
      <c r="AW683" s="181">
        <f t="shared" si="379"/>
        <v>0</v>
      </c>
      <c r="AX683" s="183">
        <f t="shared" si="389"/>
        <v>0</v>
      </c>
      <c r="AY683" s="183">
        <f t="shared" si="389"/>
        <v>0</v>
      </c>
      <c r="AZ683" s="183"/>
      <c r="BA683" s="183"/>
      <c r="BB683" s="183"/>
      <c r="BC683" s="183"/>
      <c r="BD683" s="183">
        <f t="shared" si="390"/>
        <v>0</v>
      </c>
      <c r="BE683" s="183">
        <f t="shared" si="390"/>
        <v>0</v>
      </c>
    </row>
    <row r="684" spans="2:57" ht="15.75" hidden="1">
      <c r="B684" s="174">
        <v>2025</v>
      </c>
      <c r="C684" s="174">
        <v>20</v>
      </c>
      <c r="D684" s="175">
        <v>0</v>
      </c>
      <c r="E684" s="176"/>
      <c r="F684" s="174">
        <v>1</v>
      </c>
      <c r="G684" s="174">
        <v>1</v>
      </c>
      <c r="H684" s="174">
        <v>4</v>
      </c>
      <c r="I684" s="174">
        <v>5000</v>
      </c>
      <c r="J684" s="174">
        <v>5300</v>
      </c>
      <c r="K684" s="174">
        <v>531</v>
      </c>
      <c r="L684" s="177">
        <v>1084</v>
      </c>
      <c r="M684" s="178">
        <v>0</v>
      </c>
      <c r="N684" s="179" t="s">
        <v>523</v>
      </c>
      <c r="O684" s="180">
        <v>0</v>
      </c>
      <c r="P684" s="180">
        <v>0</v>
      </c>
      <c r="Q684" s="181">
        <v>0</v>
      </c>
      <c r="R684" s="182" t="s">
        <v>98</v>
      </c>
      <c r="S684" s="183">
        <v>0</v>
      </c>
      <c r="T684" s="183">
        <v>0</v>
      </c>
      <c r="U684" s="180">
        <v>0</v>
      </c>
      <c r="V684" s="180">
        <v>0</v>
      </c>
      <c r="W684" s="183">
        <v>0</v>
      </c>
      <c r="X684" s="183">
        <v>0</v>
      </c>
      <c r="Y684" s="180">
        <v>0</v>
      </c>
      <c r="Z684" s="180">
        <v>0</v>
      </c>
      <c r="AA684" s="183">
        <v>0</v>
      </c>
      <c r="AB684" s="183">
        <v>0</v>
      </c>
      <c r="AC684" s="180">
        <f t="shared" si="387"/>
        <v>0</v>
      </c>
      <c r="AD684" s="180">
        <f t="shared" si="387"/>
        <v>0</v>
      </c>
      <c r="AE684" s="181">
        <f t="shared" ref="AE684:AE747" si="391">+AC684+AD684</f>
        <v>0</v>
      </c>
      <c r="AF684" s="180">
        <v>0</v>
      </c>
      <c r="AG684" s="180">
        <v>0</v>
      </c>
      <c r="AH684" s="181">
        <f t="shared" ref="AH684:AH747" si="392">+AF684+AG684</f>
        <v>0</v>
      </c>
      <c r="AI684" s="180">
        <v>0</v>
      </c>
      <c r="AJ684" s="180">
        <v>0</v>
      </c>
      <c r="AK684" s="181">
        <f t="shared" ref="AK684:AK747" si="393">+AI684+AJ684</f>
        <v>0</v>
      </c>
      <c r="AL684" s="180">
        <v>0</v>
      </c>
      <c r="AM684" s="180">
        <v>0</v>
      </c>
      <c r="AN684" s="181">
        <f t="shared" ref="AN684:AN747" si="394">+AL684+AM684</f>
        <v>0</v>
      </c>
      <c r="AO684" s="180">
        <v>0</v>
      </c>
      <c r="AP684" s="180">
        <v>0</v>
      </c>
      <c r="AQ684" s="181">
        <f t="shared" ref="AQ684:AQ747" si="395">+AO684+AP684</f>
        <v>0</v>
      </c>
      <c r="AR684" s="180">
        <v>0</v>
      </c>
      <c r="AS684" s="180">
        <v>0</v>
      </c>
      <c r="AT684" s="181">
        <f t="shared" ref="AT684:AT747" si="396">+AR684+AS684</f>
        <v>0</v>
      </c>
      <c r="AU684" s="180">
        <f t="shared" si="388"/>
        <v>0</v>
      </c>
      <c r="AV684" s="180">
        <f t="shared" si="388"/>
        <v>0</v>
      </c>
      <c r="AW684" s="181">
        <f t="shared" ref="AW684:AW747" si="397">+AU684+AV684</f>
        <v>0</v>
      </c>
      <c r="AX684" s="183">
        <f t="shared" si="389"/>
        <v>0</v>
      </c>
      <c r="AY684" s="183">
        <f t="shared" si="389"/>
        <v>0</v>
      </c>
      <c r="AZ684" s="183"/>
      <c r="BA684" s="183"/>
      <c r="BB684" s="183"/>
      <c r="BC684" s="183"/>
      <c r="BD684" s="183">
        <f t="shared" si="390"/>
        <v>0</v>
      </c>
      <c r="BE684" s="183">
        <f t="shared" si="390"/>
        <v>0</v>
      </c>
    </row>
    <row r="685" spans="2:57" ht="15.75" hidden="1">
      <c r="B685" s="174">
        <v>2025</v>
      </c>
      <c r="C685" s="174">
        <v>20</v>
      </c>
      <c r="D685" s="175">
        <v>0</v>
      </c>
      <c r="E685" s="176"/>
      <c r="F685" s="174">
        <v>1</v>
      </c>
      <c r="G685" s="174">
        <v>1</v>
      </c>
      <c r="H685" s="174">
        <v>4</v>
      </c>
      <c r="I685" s="174">
        <v>5000</v>
      </c>
      <c r="J685" s="174">
        <v>5300</v>
      </c>
      <c r="K685" s="174">
        <v>531</v>
      </c>
      <c r="L685" s="177">
        <v>1190</v>
      </c>
      <c r="M685" s="178">
        <v>0</v>
      </c>
      <c r="N685" s="179" t="s">
        <v>524</v>
      </c>
      <c r="O685" s="180">
        <v>0</v>
      </c>
      <c r="P685" s="180">
        <v>0</v>
      </c>
      <c r="Q685" s="181">
        <v>0</v>
      </c>
      <c r="R685" s="182" t="s">
        <v>98</v>
      </c>
      <c r="S685" s="183">
        <v>0</v>
      </c>
      <c r="T685" s="183">
        <v>0</v>
      </c>
      <c r="U685" s="180">
        <v>0</v>
      </c>
      <c r="V685" s="180">
        <v>0</v>
      </c>
      <c r="W685" s="183">
        <v>0</v>
      </c>
      <c r="X685" s="183">
        <v>0</v>
      </c>
      <c r="Y685" s="180">
        <v>0</v>
      </c>
      <c r="Z685" s="180">
        <v>0</v>
      </c>
      <c r="AA685" s="183">
        <v>0</v>
      </c>
      <c r="AB685" s="183">
        <v>0</v>
      </c>
      <c r="AC685" s="180">
        <f t="shared" si="387"/>
        <v>0</v>
      </c>
      <c r="AD685" s="180">
        <f t="shared" si="387"/>
        <v>0</v>
      </c>
      <c r="AE685" s="181">
        <f t="shared" si="391"/>
        <v>0</v>
      </c>
      <c r="AF685" s="180">
        <v>0</v>
      </c>
      <c r="AG685" s="180">
        <v>0</v>
      </c>
      <c r="AH685" s="181">
        <f t="shared" si="392"/>
        <v>0</v>
      </c>
      <c r="AI685" s="180">
        <v>0</v>
      </c>
      <c r="AJ685" s="180">
        <v>0</v>
      </c>
      <c r="AK685" s="181">
        <f t="shared" si="393"/>
        <v>0</v>
      </c>
      <c r="AL685" s="180">
        <v>0</v>
      </c>
      <c r="AM685" s="180">
        <v>0</v>
      </c>
      <c r="AN685" s="181">
        <f t="shared" si="394"/>
        <v>0</v>
      </c>
      <c r="AO685" s="180">
        <v>0</v>
      </c>
      <c r="AP685" s="180">
        <v>0</v>
      </c>
      <c r="AQ685" s="181">
        <f t="shared" si="395"/>
        <v>0</v>
      </c>
      <c r="AR685" s="180">
        <v>0</v>
      </c>
      <c r="AS685" s="180">
        <v>0</v>
      </c>
      <c r="AT685" s="181">
        <f t="shared" si="396"/>
        <v>0</v>
      </c>
      <c r="AU685" s="180">
        <f t="shared" si="388"/>
        <v>0</v>
      </c>
      <c r="AV685" s="180">
        <f t="shared" si="388"/>
        <v>0</v>
      </c>
      <c r="AW685" s="181">
        <f t="shared" si="397"/>
        <v>0</v>
      </c>
      <c r="AX685" s="183">
        <f t="shared" si="389"/>
        <v>0</v>
      </c>
      <c r="AY685" s="183">
        <f t="shared" si="389"/>
        <v>0</v>
      </c>
      <c r="AZ685" s="183"/>
      <c r="BA685" s="183"/>
      <c r="BB685" s="183"/>
      <c r="BC685" s="183"/>
      <c r="BD685" s="183">
        <f t="shared" si="390"/>
        <v>0</v>
      </c>
      <c r="BE685" s="183">
        <f t="shared" si="390"/>
        <v>0</v>
      </c>
    </row>
    <row r="686" spans="2:57" ht="15.75" hidden="1">
      <c r="B686" s="174">
        <v>2025</v>
      </c>
      <c r="C686" s="174">
        <v>20</v>
      </c>
      <c r="D686" s="175">
        <v>0</v>
      </c>
      <c r="E686" s="176"/>
      <c r="F686" s="174">
        <v>1</v>
      </c>
      <c r="G686" s="174">
        <v>1</v>
      </c>
      <c r="H686" s="174">
        <v>4</v>
      </c>
      <c r="I686" s="174">
        <v>5000</v>
      </c>
      <c r="J686" s="174">
        <v>5300</v>
      </c>
      <c r="K686" s="174">
        <v>531</v>
      </c>
      <c r="L686" s="177">
        <v>1272</v>
      </c>
      <c r="M686" s="178">
        <v>0</v>
      </c>
      <c r="N686" s="179" t="s">
        <v>525</v>
      </c>
      <c r="O686" s="180">
        <v>0</v>
      </c>
      <c r="P686" s="180">
        <v>0</v>
      </c>
      <c r="Q686" s="181">
        <v>0</v>
      </c>
      <c r="R686" s="182" t="s">
        <v>98</v>
      </c>
      <c r="S686" s="183">
        <v>0</v>
      </c>
      <c r="T686" s="183">
        <v>0</v>
      </c>
      <c r="U686" s="180">
        <v>0</v>
      </c>
      <c r="V686" s="180">
        <v>0</v>
      </c>
      <c r="W686" s="183">
        <v>0</v>
      </c>
      <c r="X686" s="183">
        <v>0</v>
      </c>
      <c r="Y686" s="180">
        <v>0</v>
      </c>
      <c r="Z686" s="180">
        <v>0</v>
      </c>
      <c r="AA686" s="183">
        <v>0</v>
      </c>
      <c r="AB686" s="183">
        <v>0</v>
      </c>
      <c r="AC686" s="180">
        <f t="shared" si="387"/>
        <v>0</v>
      </c>
      <c r="AD686" s="180">
        <f t="shared" si="387"/>
        <v>0</v>
      </c>
      <c r="AE686" s="181">
        <f t="shared" si="391"/>
        <v>0</v>
      </c>
      <c r="AF686" s="180">
        <v>0</v>
      </c>
      <c r="AG686" s="180">
        <v>0</v>
      </c>
      <c r="AH686" s="181">
        <f t="shared" si="392"/>
        <v>0</v>
      </c>
      <c r="AI686" s="180">
        <v>0</v>
      </c>
      <c r="AJ686" s="180">
        <v>0</v>
      </c>
      <c r="AK686" s="181">
        <f t="shared" si="393"/>
        <v>0</v>
      </c>
      <c r="AL686" s="180">
        <v>0</v>
      </c>
      <c r="AM686" s="180">
        <v>0</v>
      </c>
      <c r="AN686" s="181">
        <f t="shared" si="394"/>
        <v>0</v>
      </c>
      <c r="AO686" s="180">
        <v>0</v>
      </c>
      <c r="AP686" s="180">
        <v>0</v>
      </c>
      <c r="AQ686" s="181">
        <f t="shared" si="395"/>
        <v>0</v>
      </c>
      <c r="AR686" s="180">
        <v>0</v>
      </c>
      <c r="AS686" s="180">
        <v>0</v>
      </c>
      <c r="AT686" s="181">
        <f t="shared" si="396"/>
        <v>0</v>
      </c>
      <c r="AU686" s="180">
        <f t="shared" si="388"/>
        <v>0</v>
      </c>
      <c r="AV686" s="180">
        <f t="shared" si="388"/>
        <v>0</v>
      </c>
      <c r="AW686" s="181">
        <f t="shared" si="397"/>
        <v>0</v>
      </c>
      <c r="AX686" s="183">
        <f t="shared" si="389"/>
        <v>0</v>
      </c>
      <c r="AY686" s="183">
        <f t="shared" si="389"/>
        <v>0</v>
      </c>
      <c r="AZ686" s="183"/>
      <c r="BA686" s="183"/>
      <c r="BB686" s="183"/>
      <c r="BC686" s="183"/>
      <c r="BD686" s="183">
        <f t="shared" si="390"/>
        <v>0</v>
      </c>
      <c r="BE686" s="183">
        <f t="shared" si="390"/>
        <v>0</v>
      </c>
    </row>
    <row r="687" spans="2:57" ht="15.75" hidden="1">
      <c r="B687" s="174">
        <v>2025</v>
      </c>
      <c r="C687" s="174">
        <v>20</v>
      </c>
      <c r="D687" s="175">
        <v>0</v>
      </c>
      <c r="E687" s="176"/>
      <c r="F687" s="174">
        <v>1</v>
      </c>
      <c r="G687" s="174">
        <v>1</v>
      </c>
      <c r="H687" s="174">
        <v>4</v>
      </c>
      <c r="I687" s="174">
        <v>5000</v>
      </c>
      <c r="J687" s="174">
        <v>5300</v>
      </c>
      <c r="K687" s="174">
        <v>531</v>
      </c>
      <c r="L687" s="177">
        <v>1345</v>
      </c>
      <c r="M687" s="178">
        <v>0</v>
      </c>
      <c r="N687" s="179" t="s">
        <v>526</v>
      </c>
      <c r="O687" s="180">
        <v>0</v>
      </c>
      <c r="P687" s="180">
        <v>0</v>
      </c>
      <c r="Q687" s="181">
        <v>0</v>
      </c>
      <c r="R687" s="182" t="s">
        <v>98</v>
      </c>
      <c r="S687" s="183">
        <v>0</v>
      </c>
      <c r="T687" s="183">
        <v>0</v>
      </c>
      <c r="U687" s="180">
        <v>0</v>
      </c>
      <c r="V687" s="180">
        <v>0</v>
      </c>
      <c r="W687" s="183">
        <v>0</v>
      </c>
      <c r="X687" s="183">
        <v>0</v>
      </c>
      <c r="Y687" s="180">
        <v>0</v>
      </c>
      <c r="Z687" s="180">
        <v>0</v>
      </c>
      <c r="AA687" s="183">
        <v>0</v>
      </c>
      <c r="AB687" s="183">
        <v>0</v>
      </c>
      <c r="AC687" s="180">
        <f t="shared" si="387"/>
        <v>0</v>
      </c>
      <c r="AD687" s="180">
        <f t="shared" si="387"/>
        <v>0</v>
      </c>
      <c r="AE687" s="181">
        <f t="shared" si="391"/>
        <v>0</v>
      </c>
      <c r="AF687" s="180">
        <v>0</v>
      </c>
      <c r="AG687" s="180">
        <v>0</v>
      </c>
      <c r="AH687" s="181">
        <f t="shared" si="392"/>
        <v>0</v>
      </c>
      <c r="AI687" s="180">
        <v>0</v>
      </c>
      <c r="AJ687" s="180">
        <v>0</v>
      </c>
      <c r="AK687" s="181">
        <f t="shared" si="393"/>
        <v>0</v>
      </c>
      <c r="AL687" s="180">
        <v>0</v>
      </c>
      <c r="AM687" s="180">
        <v>0</v>
      </c>
      <c r="AN687" s="181">
        <f t="shared" si="394"/>
        <v>0</v>
      </c>
      <c r="AO687" s="180">
        <v>0</v>
      </c>
      <c r="AP687" s="180">
        <v>0</v>
      </c>
      <c r="AQ687" s="181">
        <f t="shared" si="395"/>
        <v>0</v>
      </c>
      <c r="AR687" s="180">
        <v>0</v>
      </c>
      <c r="AS687" s="180">
        <v>0</v>
      </c>
      <c r="AT687" s="181">
        <f t="shared" si="396"/>
        <v>0</v>
      </c>
      <c r="AU687" s="180">
        <f t="shared" si="388"/>
        <v>0</v>
      </c>
      <c r="AV687" s="180">
        <f t="shared" si="388"/>
        <v>0</v>
      </c>
      <c r="AW687" s="181">
        <f t="shared" si="397"/>
        <v>0</v>
      </c>
      <c r="AX687" s="183">
        <f t="shared" si="389"/>
        <v>0</v>
      </c>
      <c r="AY687" s="183">
        <f t="shared" si="389"/>
        <v>0</v>
      </c>
      <c r="AZ687" s="183"/>
      <c r="BA687" s="183"/>
      <c r="BB687" s="183"/>
      <c r="BC687" s="183"/>
      <c r="BD687" s="183">
        <f t="shared" si="390"/>
        <v>0</v>
      </c>
      <c r="BE687" s="183">
        <f t="shared" si="390"/>
        <v>0</v>
      </c>
    </row>
    <row r="688" spans="2:57" ht="15.75" hidden="1">
      <c r="B688" s="174">
        <v>2025</v>
      </c>
      <c r="C688" s="174">
        <v>20</v>
      </c>
      <c r="D688" s="175">
        <v>0</v>
      </c>
      <c r="E688" s="176"/>
      <c r="F688" s="174">
        <v>1</v>
      </c>
      <c r="G688" s="174">
        <v>1</v>
      </c>
      <c r="H688" s="174">
        <v>4</v>
      </c>
      <c r="I688" s="174">
        <v>5000</v>
      </c>
      <c r="J688" s="174">
        <v>5300</v>
      </c>
      <c r="K688" s="174">
        <v>531</v>
      </c>
      <c r="L688" s="177">
        <v>1391</v>
      </c>
      <c r="M688" s="178">
        <v>0</v>
      </c>
      <c r="N688" s="179" t="s">
        <v>527</v>
      </c>
      <c r="O688" s="180">
        <v>0</v>
      </c>
      <c r="P688" s="180">
        <v>0</v>
      </c>
      <c r="Q688" s="181">
        <v>0</v>
      </c>
      <c r="R688" s="182" t="s">
        <v>98</v>
      </c>
      <c r="S688" s="183">
        <v>0</v>
      </c>
      <c r="T688" s="183">
        <v>0</v>
      </c>
      <c r="U688" s="180">
        <v>0</v>
      </c>
      <c r="V688" s="180">
        <v>0</v>
      </c>
      <c r="W688" s="183">
        <v>0</v>
      </c>
      <c r="X688" s="183">
        <v>0</v>
      </c>
      <c r="Y688" s="180">
        <v>0</v>
      </c>
      <c r="Z688" s="180">
        <v>0</v>
      </c>
      <c r="AA688" s="183">
        <v>0</v>
      </c>
      <c r="AB688" s="183">
        <v>0</v>
      </c>
      <c r="AC688" s="180">
        <f t="shared" si="387"/>
        <v>0</v>
      </c>
      <c r="AD688" s="180">
        <f t="shared" si="387"/>
        <v>0</v>
      </c>
      <c r="AE688" s="181">
        <f t="shared" si="391"/>
        <v>0</v>
      </c>
      <c r="AF688" s="180">
        <v>0</v>
      </c>
      <c r="AG688" s="180">
        <v>0</v>
      </c>
      <c r="AH688" s="181">
        <f t="shared" si="392"/>
        <v>0</v>
      </c>
      <c r="AI688" s="180">
        <v>0</v>
      </c>
      <c r="AJ688" s="180">
        <v>0</v>
      </c>
      <c r="AK688" s="181">
        <f t="shared" si="393"/>
        <v>0</v>
      </c>
      <c r="AL688" s="180">
        <v>0</v>
      </c>
      <c r="AM688" s="180">
        <v>0</v>
      </c>
      <c r="AN688" s="181">
        <f t="shared" si="394"/>
        <v>0</v>
      </c>
      <c r="AO688" s="180">
        <v>0</v>
      </c>
      <c r="AP688" s="180">
        <v>0</v>
      </c>
      <c r="AQ688" s="181">
        <f t="shared" si="395"/>
        <v>0</v>
      </c>
      <c r="AR688" s="180">
        <v>0</v>
      </c>
      <c r="AS688" s="180">
        <v>0</v>
      </c>
      <c r="AT688" s="181">
        <f t="shared" si="396"/>
        <v>0</v>
      </c>
      <c r="AU688" s="180">
        <f t="shared" si="388"/>
        <v>0</v>
      </c>
      <c r="AV688" s="180">
        <f t="shared" si="388"/>
        <v>0</v>
      </c>
      <c r="AW688" s="181">
        <f t="shared" si="397"/>
        <v>0</v>
      </c>
      <c r="AX688" s="183">
        <f t="shared" si="389"/>
        <v>0</v>
      </c>
      <c r="AY688" s="183">
        <f t="shared" si="389"/>
        <v>0</v>
      </c>
      <c r="AZ688" s="183"/>
      <c r="BA688" s="183"/>
      <c r="BB688" s="183"/>
      <c r="BC688" s="183"/>
      <c r="BD688" s="183">
        <f t="shared" si="390"/>
        <v>0</v>
      </c>
      <c r="BE688" s="183">
        <f t="shared" si="390"/>
        <v>0</v>
      </c>
    </row>
    <row r="689" spans="2:57" ht="15.75" hidden="1">
      <c r="B689" s="174">
        <v>2025</v>
      </c>
      <c r="C689" s="174">
        <v>20</v>
      </c>
      <c r="D689" s="175">
        <v>0</v>
      </c>
      <c r="E689" s="176"/>
      <c r="F689" s="174">
        <v>1</v>
      </c>
      <c r="G689" s="174">
        <v>1</v>
      </c>
      <c r="H689" s="174">
        <v>4</v>
      </c>
      <c r="I689" s="174">
        <v>5000</v>
      </c>
      <c r="J689" s="174">
        <v>5300</v>
      </c>
      <c r="K689" s="174">
        <v>531</v>
      </c>
      <c r="L689" s="177">
        <v>1397</v>
      </c>
      <c r="M689" s="178">
        <v>0</v>
      </c>
      <c r="N689" s="179" t="s">
        <v>528</v>
      </c>
      <c r="O689" s="180">
        <v>0</v>
      </c>
      <c r="P689" s="180">
        <v>0</v>
      </c>
      <c r="Q689" s="181">
        <v>0</v>
      </c>
      <c r="R689" s="182" t="s">
        <v>98</v>
      </c>
      <c r="S689" s="183">
        <v>0</v>
      </c>
      <c r="T689" s="183">
        <v>0</v>
      </c>
      <c r="U689" s="180">
        <v>0</v>
      </c>
      <c r="V689" s="180">
        <v>0</v>
      </c>
      <c r="W689" s="183">
        <v>0</v>
      </c>
      <c r="X689" s="183">
        <v>0</v>
      </c>
      <c r="Y689" s="180">
        <v>0</v>
      </c>
      <c r="Z689" s="180">
        <v>0</v>
      </c>
      <c r="AA689" s="183">
        <v>0</v>
      </c>
      <c r="AB689" s="183">
        <v>0</v>
      </c>
      <c r="AC689" s="180">
        <f t="shared" si="387"/>
        <v>0</v>
      </c>
      <c r="AD689" s="180">
        <f t="shared" si="387"/>
        <v>0</v>
      </c>
      <c r="AE689" s="181">
        <f t="shared" si="391"/>
        <v>0</v>
      </c>
      <c r="AF689" s="180">
        <v>0</v>
      </c>
      <c r="AG689" s="180">
        <v>0</v>
      </c>
      <c r="AH689" s="181">
        <f t="shared" si="392"/>
        <v>0</v>
      </c>
      <c r="AI689" s="180">
        <v>0</v>
      </c>
      <c r="AJ689" s="180">
        <v>0</v>
      </c>
      <c r="AK689" s="181">
        <f t="shared" si="393"/>
        <v>0</v>
      </c>
      <c r="AL689" s="180">
        <v>0</v>
      </c>
      <c r="AM689" s="180">
        <v>0</v>
      </c>
      <c r="AN689" s="181">
        <f t="shared" si="394"/>
        <v>0</v>
      </c>
      <c r="AO689" s="180">
        <v>0</v>
      </c>
      <c r="AP689" s="180">
        <v>0</v>
      </c>
      <c r="AQ689" s="181">
        <f t="shared" si="395"/>
        <v>0</v>
      </c>
      <c r="AR689" s="180">
        <v>0</v>
      </c>
      <c r="AS689" s="180">
        <v>0</v>
      </c>
      <c r="AT689" s="181">
        <f t="shared" si="396"/>
        <v>0</v>
      </c>
      <c r="AU689" s="180">
        <f t="shared" si="388"/>
        <v>0</v>
      </c>
      <c r="AV689" s="180">
        <f t="shared" si="388"/>
        <v>0</v>
      </c>
      <c r="AW689" s="181">
        <f t="shared" si="397"/>
        <v>0</v>
      </c>
      <c r="AX689" s="183">
        <f t="shared" si="389"/>
        <v>0</v>
      </c>
      <c r="AY689" s="183">
        <f t="shared" si="389"/>
        <v>0</v>
      </c>
      <c r="AZ689" s="183"/>
      <c r="BA689" s="183"/>
      <c r="BB689" s="183"/>
      <c r="BC689" s="183"/>
      <c r="BD689" s="183">
        <f t="shared" si="390"/>
        <v>0</v>
      </c>
      <c r="BE689" s="183">
        <f t="shared" si="390"/>
        <v>0</v>
      </c>
    </row>
    <row r="690" spans="2:57" ht="15.75" hidden="1">
      <c r="B690" s="174">
        <v>2025</v>
      </c>
      <c r="C690" s="174">
        <v>20</v>
      </c>
      <c r="D690" s="175">
        <v>0</v>
      </c>
      <c r="E690" s="176"/>
      <c r="F690" s="174">
        <v>1</v>
      </c>
      <c r="G690" s="174">
        <v>1</v>
      </c>
      <c r="H690" s="174">
        <v>4</v>
      </c>
      <c r="I690" s="174">
        <v>5000</v>
      </c>
      <c r="J690" s="174">
        <v>5300</v>
      </c>
      <c r="K690" s="174">
        <v>531</v>
      </c>
      <c r="L690" s="177">
        <v>1462</v>
      </c>
      <c r="M690" s="178">
        <v>0</v>
      </c>
      <c r="N690" s="179" t="s">
        <v>529</v>
      </c>
      <c r="O690" s="180">
        <v>0</v>
      </c>
      <c r="P690" s="180">
        <v>0</v>
      </c>
      <c r="Q690" s="181">
        <v>0</v>
      </c>
      <c r="R690" s="182" t="s">
        <v>98</v>
      </c>
      <c r="S690" s="183">
        <v>0</v>
      </c>
      <c r="T690" s="183">
        <v>0</v>
      </c>
      <c r="U690" s="180">
        <v>0</v>
      </c>
      <c r="V690" s="180">
        <v>0</v>
      </c>
      <c r="W690" s="183">
        <v>0</v>
      </c>
      <c r="X690" s="183">
        <v>0</v>
      </c>
      <c r="Y690" s="180">
        <v>0</v>
      </c>
      <c r="Z690" s="180">
        <v>0</v>
      </c>
      <c r="AA690" s="183">
        <v>0</v>
      </c>
      <c r="AB690" s="183">
        <v>0</v>
      </c>
      <c r="AC690" s="180">
        <f t="shared" si="387"/>
        <v>0</v>
      </c>
      <c r="AD690" s="180">
        <f t="shared" si="387"/>
        <v>0</v>
      </c>
      <c r="AE690" s="181">
        <f t="shared" si="391"/>
        <v>0</v>
      </c>
      <c r="AF690" s="180">
        <v>0</v>
      </c>
      <c r="AG690" s="180">
        <v>0</v>
      </c>
      <c r="AH690" s="181">
        <f t="shared" si="392"/>
        <v>0</v>
      </c>
      <c r="AI690" s="180">
        <v>0</v>
      </c>
      <c r="AJ690" s="180">
        <v>0</v>
      </c>
      <c r="AK690" s="181">
        <f t="shared" si="393"/>
        <v>0</v>
      </c>
      <c r="AL690" s="180">
        <v>0</v>
      </c>
      <c r="AM690" s="180">
        <v>0</v>
      </c>
      <c r="AN690" s="181">
        <f t="shared" si="394"/>
        <v>0</v>
      </c>
      <c r="AO690" s="180">
        <v>0</v>
      </c>
      <c r="AP690" s="180">
        <v>0</v>
      </c>
      <c r="AQ690" s="181">
        <f t="shared" si="395"/>
        <v>0</v>
      </c>
      <c r="AR690" s="180">
        <v>0</v>
      </c>
      <c r="AS690" s="180">
        <v>0</v>
      </c>
      <c r="AT690" s="181">
        <f t="shared" si="396"/>
        <v>0</v>
      </c>
      <c r="AU690" s="180">
        <f t="shared" si="388"/>
        <v>0</v>
      </c>
      <c r="AV690" s="180">
        <f t="shared" si="388"/>
        <v>0</v>
      </c>
      <c r="AW690" s="181">
        <f t="shared" si="397"/>
        <v>0</v>
      </c>
      <c r="AX690" s="183">
        <f t="shared" si="389"/>
        <v>0</v>
      </c>
      <c r="AY690" s="183">
        <f t="shared" si="389"/>
        <v>0</v>
      </c>
      <c r="AZ690" s="183"/>
      <c r="BA690" s="183"/>
      <c r="BB690" s="183"/>
      <c r="BC690" s="183"/>
      <c r="BD690" s="183">
        <f t="shared" si="390"/>
        <v>0</v>
      </c>
      <c r="BE690" s="183">
        <f t="shared" si="390"/>
        <v>0</v>
      </c>
    </row>
    <row r="691" spans="2:57" ht="15.75" hidden="1">
      <c r="B691" s="174">
        <v>2025</v>
      </c>
      <c r="C691" s="174">
        <v>20</v>
      </c>
      <c r="D691" s="175">
        <v>0</v>
      </c>
      <c r="E691" s="176"/>
      <c r="F691" s="174">
        <v>1</v>
      </c>
      <c r="G691" s="174">
        <v>1</v>
      </c>
      <c r="H691" s="174">
        <v>4</v>
      </c>
      <c r="I691" s="174">
        <v>5000</v>
      </c>
      <c r="J691" s="174">
        <v>5300</v>
      </c>
      <c r="K691" s="174">
        <v>531</v>
      </c>
      <c r="L691" s="177">
        <v>1480</v>
      </c>
      <c r="M691" s="178">
        <v>0</v>
      </c>
      <c r="N691" s="179" t="s">
        <v>530</v>
      </c>
      <c r="O691" s="180">
        <v>0</v>
      </c>
      <c r="P691" s="180">
        <v>0</v>
      </c>
      <c r="Q691" s="181">
        <v>0</v>
      </c>
      <c r="R691" s="182" t="s">
        <v>98</v>
      </c>
      <c r="S691" s="183">
        <v>0</v>
      </c>
      <c r="T691" s="183">
        <v>0</v>
      </c>
      <c r="U691" s="180">
        <v>0</v>
      </c>
      <c r="V691" s="180">
        <v>0</v>
      </c>
      <c r="W691" s="183">
        <v>0</v>
      </c>
      <c r="X691" s="183">
        <v>0</v>
      </c>
      <c r="Y691" s="180">
        <v>0</v>
      </c>
      <c r="Z691" s="180">
        <v>0</v>
      </c>
      <c r="AA691" s="183">
        <v>0</v>
      </c>
      <c r="AB691" s="183">
        <v>0</v>
      </c>
      <c r="AC691" s="180">
        <f t="shared" si="387"/>
        <v>0</v>
      </c>
      <c r="AD691" s="180">
        <f t="shared" si="387"/>
        <v>0</v>
      </c>
      <c r="AE691" s="181">
        <f t="shared" si="391"/>
        <v>0</v>
      </c>
      <c r="AF691" s="180">
        <v>0</v>
      </c>
      <c r="AG691" s="180">
        <v>0</v>
      </c>
      <c r="AH691" s="181">
        <f t="shared" si="392"/>
        <v>0</v>
      </c>
      <c r="AI691" s="180">
        <v>0</v>
      </c>
      <c r="AJ691" s="180">
        <v>0</v>
      </c>
      <c r="AK691" s="181">
        <f t="shared" si="393"/>
        <v>0</v>
      </c>
      <c r="AL691" s="180">
        <v>0</v>
      </c>
      <c r="AM691" s="180">
        <v>0</v>
      </c>
      <c r="AN691" s="181">
        <f t="shared" si="394"/>
        <v>0</v>
      </c>
      <c r="AO691" s="180">
        <v>0</v>
      </c>
      <c r="AP691" s="180">
        <v>0</v>
      </c>
      <c r="AQ691" s="181">
        <f t="shared" si="395"/>
        <v>0</v>
      </c>
      <c r="AR691" s="180">
        <v>0</v>
      </c>
      <c r="AS691" s="180">
        <v>0</v>
      </c>
      <c r="AT691" s="181">
        <f t="shared" si="396"/>
        <v>0</v>
      </c>
      <c r="AU691" s="180">
        <f t="shared" si="388"/>
        <v>0</v>
      </c>
      <c r="AV691" s="180">
        <f t="shared" si="388"/>
        <v>0</v>
      </c>
      <c r="AW691" s="181">
        <f t="shared" si="397"/>
        <v>0</v>
      </c>
      <c r="AX691" s="183">
        <f t="shared" si="389"/>
        <v>0</v>
      </c>
      <c r="AY691" s="183">
        <f t="shared" si="389"/>
        <v>0</v>
      </c>
      <c r="AZ691" s="183"/>
      <c r="BA691" s="183"/>
      <c r="BB691" s="183"/>
      <c r="BC691" s="183"/>
      <c r="BD691" s="183">
        <f t="shared" si="390"/>
        <v>0</v>
      </c>
      <c r="BE691" s="183">
        <f t="shared" si="390"/>
        <v>0</v>
      </c>
    </row>
    <row r="692" spans="2:57" ht="15.75" hidden="1">
      <c r="B692" s="174">
        <v>2025</v>
      </c>
      <c r="C692" s="174">
        <v>20</v>
      </c>
      <c r="D692" s="175">
        <v>0</v>
      </c>
      <c r="E692" s="176"/>
      <c r="F692" s="174">
        <v>1</v>
      </c>
      <c r="G692" s="174">
        <v>1</v>
      </c>
      <c r="H692" s="174">
        <v>4</v>
      </c>
      <c r="I692" s="174">
        <v>5000</v>
      </c>
      <c r="J692" s="174">
        <v>5300</v>
      </c>
      <c r="K692" s="174">
        <v>531</v>
      </c>
      <c r="L692" s="177">
        <v>1483</v>
      </c>
      <c r="M692" s="178">
        <v>0</v>
      </c>
      <c r="N692" s="179" t="s">
        <v>531</v>
      </c>
      <c r="O692" s="180">
        <v>0</v>
      </c>
      <c r="P692" s="180">
        <v>0</v>
      </c>
      <c r="Q692" s="181">
        <v>0</v>
      </c>
      <c r="R692" s="182" t="s">
        <v>98</v>
      </c>
      <c r="S692" s="183">
        <v>0</v>
      </c>
      <c r="T692" s="183">
        <v>0</v>
      </c>
      <c r="U692" s="180">
        <v>0</v>
      </c>
      <c r="V692" s="180">
        <v>0</v>
      </c>
      <c r="W692" s="183">
        <v>0</v>
      </c>
      <c r="X692" s="183">
        <v>0</v>
      </c>
      <c r="Y692" s="180">
        <v>0</v>
      </c>
      <c r="Z692" s="180">
        <v>0</v>
      </c>
      <c r="AA692" s="183">
        <v>0</v>
      </c>
      <c r="AB692" s="183">
        <v>0</v>
      </c>
      <c r="AC692" s="180">
        <f t="shared" si="387"/>
        <v>0</v>
      </c>
      <c r="AD692" s="180">
        <f t="shared" si="387"/>
        <v>0</v>
      </c>
      <c r="AE692" s="181">
        <f t="shared" si="391"/>
        <v>0</v>
      </c>
      <c r="AF692" s="180">
        <v>0</v>
      </c>
      <c r="AG692" s="180">
        <v>0</v>
      </c>
      <c r="AH692" s="181">
        <f t="shared" si="392"/>
        <v>0</v>
      </c>
      <c r="AI692" s="180">
        <v>0</v>
      </c>
      <c r="AJ692" s="180">
        <v>0</v>
      </c>
      <c r="AK692" s="181">
        <f t="shared" si="393"/>
        <v>0</v>
      </c>
      <c r="AL692" s="180">
        <v>0</v>
      </c>
      <c r="AM692" s="180">
        <v>0</v>
      </c>
      <c r="AN692" s="181">
        <f t="shared" si="394"/>
        <v>0</v>
      </c>
      <c r="AO692" s="180">
        <v>0</v>
      </c>
      <c r="AP692" s="180">
        <v>0</v>
      </c>
      <c r="AQ692" s="181">
        <f t="shared" si="395"/>
        <v>0</v>
      </c>
      <c r="AR692" s="180">
        <v>0</v>
      </c>
      <c r="AS692" s="180">
        <v>0</v>
      </c>
      <c r="AT692" s="181">
        <f t="shared" si="396"/>
        <v>0</v>
      </c>
      <c r="AU692" s="180">
        <f t="shared" si="388"/>
        <v>0</v>
      </c>
      <c r="AV692" s="180">
        <f t="shared" si="388"/>
        <v>0</v>
      </c>
      <c r="AW692" s="181">
        <f t="shared" si="397"/>
        <v>0</v>
      </c>
      <c r="AX692" s="183">
        <f t="shared" si="389"/>
        <v>0</v>
      </c>
      <c r="AY692" s="183">
        <f t="shared" si="389"/>
        <v>0</v>
      </c>
      <c r="AZ692" s="183"/>
      <c r="BA692" s="183"/>
      <c r="BB692" s="183"/>
      <c r="BC692" s="183"/>
      <c r="BD692" s="183">
        <f t="shared" si="390"/>
        <v>0</v>
      </c>
      <c r="BE692" s="183">
        <f t="shared" si="390"/>
        <v>0</v>
      </c>
    </row>
    <row r="693" spans="2:57" ht="15.75" hidden="1">
      <c r="B693" s="174">
        <v>2025</v>
      </c>
      <c r="C693" s="174">
        <v>20</v>
      </c>
      <c r="D693" s="175">
        <v>0</v>
      </c>
      <c r="E693" s="176"/>
      <c r="F693" s="174">
        <v>1</v>
      </c>
      <c r="G693" s="174">
        <v>1</v>
      </c>
      <c r="H693" s="174">
        <v>4</v>
      </c>
      <c r="I693" s="174">
        <v>5000</v>
      </c>
      <c r="J693" s="174">
        <v>5300</v>
      </c>
      <c r="K693" s="174">
        <v>531</v>
      </c>
      <c r="L693" s="177">
        <v>1521</v>
      </c>
      <c r="M693" s="178">
        <v>0</v>
      </c>
      <c r="N693" s="179" t="s">
        <v>532</v>
      </c>
      <c r="O693" s="180">
        <v>0</v>
      </c>
      <c r="P693" s="180">
        <v>0</v>
      </c>
      <c r="Q693" s="181">
        <v>0</v>
      </c>
      <c r="R693" s="182" t="s">
        <v>98</v>
      </c>
      <c r="S693" s="183">
        <v>0</v>
      </c>
      <c r="T693" s="183">
        <v>0</v>
      </c>
      <c r="U693" s="180">
        <v>0</v>
      </c>
      <c r="V693" s="180">
        <v>0</v>
      </c>
      <c r="W693" s="183">
        <v>0</v>
      </c>
      <c r="X693" s="183">
        <v>0</v>
      </c>
      <c r="Y693" s="180">
        <v>0</v>
      </c>
      <c r="Z693" s="180">
        <v>0</v>
      </c>
      <c r="AA693" s="183">
        <v>0</v>
      </c>
      <c r="AB693" s="183">
        <v>0</v>
      </c>
      <c r="AC693" s="180">
        <f t="shared" si="387"/>
        <v>0</v>
      </c>
      <c r="AD693" s="180">
        <f t="shared" si="387"/>
        <v>0</v>
      </c>
      <c r="AE693" s="181">
        <f t="shared" si="391"/>
        <v>0</v>
      </c>
      <c r="AF693" s="180">
        <v>0</v>
      </c>
      <c r="AG693" s="180">
        <v>0</v>
      </c>
      <c r="AH693" s="181">
        <f t="shared" si="392"/>
        <v>0</v>
      </c>
      <c r="AI693" s="180">
        <v>0</v>
      </c>
      <c r="AJ693" s="180">
        <v>0</v>
      </c>
      <c r="AK693" s="181">
        <f t="shared" si="393"/>
        <v>0</v>
      </c>
      <c r="AL693" s="180">
        <v>0</v>
      </c>
      <c r="AM693" s="180">
        <v>0</v>
      </c>
      <c r="AN693" s="181">
        <f t="shared" si="394"/>
        <v>0</v>
      </c>
      <c r="AO693" s="180">
        <v>0</v>
      </c>
      <c r="AP693" s="180">
        <v>0</v>
      </c>
      <c r="AQ693" s="181">
        <f t="shared" si="395"/>
        <v>0</v>
      </c>
      <c r="AR693" s="180">
        <v>0</v>
      </c>
      <c r="AS693" s="180">
        <v>0</v>
      </c>
      <c r="AT693" s="181">
        <f t="shared" si="396"/>
        <v>0</v>
      </c>
      <c r="AU693" s="180">
        <f t="shared" si="388"/>
        <v>0</v>
      </c>
      <c r="AV693" s="180">
        <f t="shared" si="388"/>
        <v>0</v>
      </c>
      <c r="AW693" s="181">
        <f t="shared" si="397"/>
        <v>0</v>
      </c>
      <c r="AX693" s="183">
        <f t="shared" si="389"/>
        <v>0</v>
      </c>
      <c r="AY693" s="183">
        <f t="shared" si="389"/>
        <v>0</v>
      </c>
      <c r="AZ693" s="183"/>
      <c r="BA693" s="183"/>
      <c r="BB693" s="183"/>
      <c r="BC693" s="183"/>
      <c r="BD693" s="183">
        <f t="shared" si="390"/>
        <v>0</v>
      </c>
      <c r="BE693" s="183">
        <f t="shared" si="390"/>
        <v>0</v>
      </c>
    </row>
    <row r="694" spans="2:57" ht="15.75" hidden="1">
      <c r="B694" s="174">
        <v>2025</v>
      </c>
      <c r="C694" s="174">
        <v>20</v>
      </c>
      <c r="D694" s="175">
        <v>0</v>
      </c>
      <c r="E694" s="176"/>
      <c r="F694" s="174">
        <v>1</v>
      </c>
      <c r="G694" s="174">
        <v>1</v>
      </c>
      <c r="H694" s="174">
        <v>4</v>
      </c>
      <c r="I694" s="174">
        <v>5000</v>
      </c>
      <c r="J694" s="174">
        <v>5300</v>
      </c>
      <c r="K694" s="174">
        <v>531</v>
      </c>
      <c r="L694" s="177">
        <v>1551</v>
      </c>
      <c r="M694" s="178">
        <v>0</v>
      </c>
      <c r="N694" s="179" t="s">
        <v>200</v>
      </c>
      <c r="O694" s="180">
        <v>0</v>
      </c>
      <c r="P694" s="180">
        <v>0</v>
      </c>
      <c r="Q694" s="181">
        <v>0</v>
      </c>
      <c r="R694" s="182" t="s">
        <v>98</v>
      </c>
      <c r="S694" s="183">
        <v>0</v>
      </c>
      <c r="T694" s="183">
        <v>0</v>
      </c>
      <c r="U694" s="180">
        <v>0</v>
      </c>
      <c r="V694" s="180">
        <v>0</v>
      </c>
      <c r="W694" s="183">
        <v>0</v>
      </c>
      <c r="X694" s="183">
        <v>0</v>
      </c>
      <c r="Y694" s="180">
        <v>0</v>
      </c>
      <c r="Z694" s="180">
        <v>0</v>
      </c>
      <c r="AA694" s="183">
        <v>0</v>
      </c>
      <c r="AB694" s="183">
        <v>0</v>
      </c>
      <c r="AC694" s="180">
        <f t="shared" si="387"/>
        <v>0</v>
      </c>
      <c r="AD694" s="180">
        <f t="shared" si="387"/>
        <v>0</v>
      </c>
      <c r="AE694" s="181">
        <f t="shared" si="391"/>
        <v>0</v>
      </c>
      <c r="AF694" s="180">
        <v>0</v>
      </c>
      <c r="AG694" s="180">
        <v>0</v>
      </c>
      <c r="AH694" s="181">
        <f t="shared" si="392"/>
        <v>0</v>
      </c>
      <c r="AI694" s="180">
        <v>0</v>
      </c>
      <c r="AJ694" s="180">
        <v>0</v>
      </c>
      <c r="AK694" s="181">
        <f t="shared" si="393"/>
        <v>0</v>
      </c>
      <c r="AL694" s="180">
        <v>0</v>
      </c>
      <c r="AM694" s="180">
        <v>0</v>
      </c>
      <c r="AN694" s="181">
        <f t="shared" si="394"/>
        <v>0</v>
      </c>
      <c r="AO694" s="180">
        <v>0</v>
      </c>
      <c r="AP694" s="180">
        <v>0</v>
      </c>
      <c r="AQ694" s="181">
        <f t="shared" si="395"/>
        <v>0</v>
      </c>
      <c r="AR694" s="180">
        <v>0</v>
      </c>
      <c r="AS694" s="180">
        <v>0</v>
      </c>
      <c r="AT694" s="181">
        <f t="shared" si="396"/>
        <v>0</v>
      </c>
      <c r="AU694" s="180">
        <f t="shared" si="388"/>
        <v>0</v>
      </c>
      <c r="AV694" s="180">
        <f t="shared" si="388"/>
        <v>0</v>
      </c>
      <c r="AW694" s="181">
        <f t="shared" si="397"/>
        <v>0</v>
      </c>
      <c r="AX694" s="183">
        <f t="shared" si="389"/>
        <v>0</v>
      </c>
      <c r="AY694" s="183">
        <f t="shared" si="389"/>
        <v>0</v>
      </c>
      <c r="AZ694" s="183"/>
      <c r="BA694" s="183"/>
      <c r="BB694" s="183"/>
      <c r="BC694" s="183"/>
      <c r="BD694" s="183">
        <f t="shared" si="390"/>
        <v>0</v>
      </c>
      <c r="BE694" s="183">
        <f t="shared" si="390"/>
        <v>0</v>
      </c>
    </row>
    <row r="695" spans="2:57" ht="15.75" hidden="1">
      <c r="B695" s="163">
        <v>2025</v>
      </c>
      <c r="C695" s="163">
        <v>20</v>
      </c>
      <c r="D695" s="164"/>
      <c r="E695" s="165"/>
      <c r="F695" s="163">
        <v>1</v>
      </c>
      <c r="G695" s="163">
        <v>1</v>
      </c>
      <c r="H695" s="163">
        <v>4</v>
      </c>
      <c r="I695" s="163">
        <v>5000</v>
      </c>
      <c r="J695" s="163">
        <v>5300</v>
      </c>
      <c r="K695" s="163">
        <v>532</v>
      </c>
      <c r="L695" s="193" t="s">
        <v>44</v>
      </c>
      <c r="M695" s="201"/>
      <c r="N695" s="168" t="s">
        <v>201</v>
      </c>
      <c r="O695" s="169">
        <v>0</v>
      </c>
      <c r="P695" s="169">
        <v>0</v>
      </c>
      <c r="Q695" s="169">
        <v>0</v>
      </c>
      <c r="R695" s="170"/>
      <c r="S695" s="171"/>
      <c r="T695" s="172"/>
      <c r="U695" s="169">
        <f t="shared" ref="U695:AD695" si="398">SUM(U696:U716)</f>
        <v>0</v>
      </c>
      <c r="V695" s="169">
        <f t="shared" si="398"/>
        <v>0</v>
      </c>
      <c r="W695" s="173">
        <f t="shared" si="398"/>
        <v>0</v>
      </c>
      <c r="X695" s="173">
        <f t="shared" si="398"/>
        <v>0</v>
      </c>
      <c r="Y695" s="169">
        <f t="shared" si="398"/>
        <v>0</v>
      </c>
      <c r="Z695" s="169">
        <f t="shared" si="398"/>
        <v>0</v>
      </c>
      <c r="AA695" s="173">
        <f t="shared" si="398"/>
        <v>0</v>
      </c>
      <c r="AB695" s="173">
        <f t="shared" si="398"/>
        <v>0</v>
      </c>
      <c r="AC695" s="169">
        <f t="shared" si="398"/>
        <v>0</v>
      </c>
      <c r="AD695" s="169">
        <f t="shared" si="398"/>
        <v>0</v>
      </c>
      <c r="AE695" s="169">
        <f t="shared" si="391"/>
        <v>0</v>
      </c>
      <c r="AF695" s="169">
        <f>SUM(AF696:AF716)</f>
        <v>0</v>
      </c>
      <c r="AG695" s="169">
        <f>SUM(AG696:AG716)</f>
        <v>0</v>
      </c>
      <c r="AH695" s="169">
        <f t="shared" si="392"/>
        <v>0</v>
      </c>
      <c r="AI695" s="169">
        <f>SUM(AI696:AI716)</f>
        <v>0</v>
      </c>
      <c r="AJ695" s="169">
        <f>SUM(AJ696:AJ716)</f>
        <v>0</v>
      </c>
      <c r="AK695" s="169">
        <f t="shared" si="393"/>
        <v>0</v>
      </c>
      <c r="AL695" s="169">
        <f>SUM(AL696:AL716)</f>
        <v>0</v>
      </c>
      <c r="AM695" s="169">
        <f>SUM(AM696:AM716)</f>
        <v>0</v>
      </c>
      <c r="AN695" s="169">
        <f t="shared" si="394"/>
        <v>0</v>
      </c>
      <c r="AO695" s="169">
        <f>SUM(AO696:AO716)</f>
        <v>0</v>
      </c>
      <c r="AP695" s="169">
        <f>SUM(AP696:AP716)</f>
        <v>0</v>
      </c>
      <c r="AQ695" s="169">
        <f t="shared" si="395"/>
        <v>0</v>
      </c>
      <c r="AR695" s="169">
        <f>SUM(AR696:AR716)</f>
        <v>0</v>
      </c>
      <c r="AS695" s="169">
        <f>SUM(AS696:AS716)</f>
        <v>0</v>
      </c>
      <c r="AT695" s="169">
        <f t="shared" si="396"/>
        <v>0</v>
      </c>
      <c r="AU695" s="169">
        <f>SUM(AU696:AU716)</f>
        <v>0</v>
      </c>
      <c r="AV695" s="169">
        <f>SUM(AV696:AV716)</f>
        <v>0</v>
      </c>
      <c r="AW695" s="169">
        <f t="shared" si="397"/>
        <v>0</v>
      </c>
      <c r="AX695" s="171"/>
      <c r="AY695" s="172"/>
      <c r="AZ695" s="171"/>
      <c r="BA695" s="172"/>
      <c r="BB695" s="171"/>
      <c r="BC695" s="172"/>
      <c r="BD695" s="171"/>
      <c r="BE695" s="172"/>
    </row>
    <row r="696" spans="2:57" ht="15.75" hidden="1">
      <c r="B696" s="174">
        <v>2025</v>
      </c>
      <c r="C696" s="174">
        <v>20</v>
      </c>
      <c r="D696" s="175">
        <v>0</v>
      </c>
      <c r="E696" s="176"/>
      <c r="F696" s="174">
        <v>1</v>
      </c>
      <c r="G696" s="174">
        <v>1</v>
      </c>
      <c r="H696" s="174">
        <v>4</v>
      </c>
      <c r="I696" s="174">
        <v>5000</v>
      </c>
      <c r="J696" s="174">
        <v>5300</v>
      </c>
      <c r="K696" s="174">
        <v>532</v>
      </c>
      <c r="L696" s="177">
        <v>95</v>
      </c>
      <c r="M696" s="178">
        <v>0</v>
      </c>
      <c r="N696" s="179" t="s">
        <v>533</v>
      </c>
      <c r="O696" s="180">
        <v>0</v>
      </c>
      <c r="P696" s="180">
        <v>0</v>
      </c>
      <c r="Q696" s="181">
        <v>0</v>
      </c>
      <c r="R696" s="182" t="s">
        <v>98</v>
      </c>
      <c r="S696" s="183">
        <v>0</v>
      </c>
      <c r="T696" s="183">
        <v>0</v>
      </c>
      <c r="U696" s="180">
        <v>0</v>
      </c>
      <c r="V696" s="180">
        <v>0</v>
      </c>
      <c r="W696" s="183">
        <v>0</v>
      </c>
      <c r="X696" s="183">
        <v>0</v>
      </c>
      <c r="Y696" s="180">
        <v>0</v>
      </c>
      <c r="Z696" s="180">
        <v>0</v>
      </c>
      <c r="AA696" s="183">
        <v>0</v>
      </c>
      <c r="AB696" s="183">
        <v>0</v>
      </c>
      <c r="AC696" s="180">
        <f t="shared" ref="AC696:AD716" si="399">+O696+U696-Y696</f>
        <v>0</v>
      </c>
      <c r="AD696" s="180">
        <f t="shared" si="399"/>
        <v>0</v>
      </c>
      <c r="AE696" s="181">
        <f t="shared" si="391"/>
        <v>0</v>
      </c>
      <c r="AF696" s="180">
        <v>0</v>
      </c>
      <c r="AG696" s="180">
        <v>0</v>
      </c>
      <c r="AH696" s="181">
        <f t="shared" si="392"/>
        <v>0</v>
      </c>
      <c r="AI696" s="180">
        <v>0</v>
      </c>
      <c r="AJ696" s="180">
        <v>0</v>
      </c>
      <c r="AK696" s="181">
        <f t="shared" si="393"/>
        <v>0</v>
      </c>
      <c r="AL696" s="180">
        <v>0</v>
      </c>
      <c r="AM696" s="180">
        <v>0</v>
      </c>
      <c r="AN696" s="181">
        <f t="shared" si="394"/>
        <v>0</v>
      </c>
      <c r="AO696" s="180">
        <v>0</v>
      </c>
      <c r="AP696" s="180">
        <v>0</v>
      </c>
      <c r="AQ696" s="181">
        <f t="shared" si="395"/>
        <v>0</v>
      </c>
      <c r="AR696" s="180">
        <v>0</v>
      </c>
      <c r="AS696" s="180">
        <v>0</v>
      </c>
      <c r="AT696" s="181">
        <f t="shared" si="396"/>
        <v>0</v>
      </c>
      <c r="AU696" s="180">
        <f t="shared" ref="AU696:AV716" si="400">+AC696-AF696-AI696-AL696-AO696-AR696</f>
        <v>0</v>
      </c>
      <c r="AV696" s="180">
        <f t="shared" si="400"/>
        <v>0</v>
      </c>
      <c r="AW696" s="181">
        <f t="shared" si="397"/>
        <v>0</v>
      </c>
      <c r="AX696" s="183">
        <f t="shared" ref="AX696:AY716" si="401">+S696+W696-AA696</f>
        <v>0</v>
      </c>
      <c r="AY696" s="183">
        <f t="shared" si="401"/>
        <v>0</v>
      </c>
      <c r="AZ696" s="183"/>
      <c r="BA696" s="183"/>
      <c r="BB696" s="183"/>
      <c r="BC696" s="183"/>
      <c r="BD696" s="183">
        <f t="shared" ref="BD696:BE716" si="402">+AX696-AZ696-BB696</f>
        <v>0</v>
      </c>
      <c r="BE696" s="183">
        <f t="shared" si="402"/>
        <v>0</v>
      </c>
    </row>
    <row r="697" spans="2:57" ht="15.75" hidden="1">
      <c r="B697" s="174">
        <v>2025</v>
      </c>
      <c r="C697" s="174">
        <v>20</v>
      </c>
      <c r="D697" s="175">
        <v>0</v>
      </c>
      <c r="E697" s="176"/>
      <c r="F697" s="174">
        <v>1</v>
      </c>
      <c r="G697" s="174">
        <v>1</v>
      </c>
      <c r="H697" s="174">
        <v>4</v>
      </c>
      <c r="I697" s="174">
        <v>5000</v>
      </c>
      <c r="J697" s="174">
        <v>5300</v>
      </c>
      <c r="K697" s="174">
        <v>532</v>
      </c>
      <c r="L697" s="177">
        <v>119</v>
      </c>
      <c r="M697" s="178">
        <v>0</v>
      </c>
      <c r="N697" s="179" t="s">
        <v>203</v>
      </c>
      <c r="O697" s="180">
        <v>0</v>
      </c>
      <c r="P697" s="180">
        <v>0</v>
      </c>
      <c r="Q697" s="181">
        <v>0</v>
      </c>
      <c r="R697" s="182" t="s">
        <v>98</v>
      </c>
      <c r="S697" s="183">
        <v>0</v>
      </c>
      <c r="T697" s="183">
        <v>0</v>
      </c>
      <c r="U697" s="180">
        <v>0</v>
      </c>
      <c r="V697" s="180">
        <v>0</v>
      </c>
      <c r="W697" s="183">
        <v>0</v>
      </c>
      <c r="X697" s="183">
        <v>0</v>
      </c>
      <c r="Y697" s="180">
        <v>0</v>
      </c>
      <c r="Z697" s="180">
        <v>0</v>
      </c>
      <c r="AA697" s="183">
        <v>0</v>
      </c>
      <c r="AB697" s="183">
        <v>0</v>
      </c>
      <c r="AC697" s="180">
        <f t="shared" si="399"/>
        <v>0</v>
      </c>
      <c r="AD697" s="180">
        <f t="shared" si="399"/>
        <v>0</v>
      </c>
      <c r="AE697" s="181">
        <f t="shared" si="391"/>
        <v>0</v>
      </c>
      <c r="AF697" s="180">
        <v>0</v>
      </c>
      <c r="AG697" s="180">
        <v>0</v>
      </c>
      <c r="AH697" s="181">
        <f t="shared" si="392"/>
        <v>0</v>
      </c>
      <c r="AI697" s="180">
        <v>0</v>
      </c>
      <c r="AJ697" s="180">
        <v>0</v>
      </c>
      <c r="AK697" s="181">
        <f t="shared" si="393"/>
        <v>0</v>
      </c>
      <c r="AL697" s="180">
        <v>0</v>
      </c>
      <c r="AM697" s="180">
        <v>0</v>
      </c>
      <c r="AN697" s="181">
        <f t="shared" si="394"/>
        <v>0</v>
      </c>
      <c r="AO697" s="180">
        <v>0</v>
      </c>
      <c r="AP697" s="180">
        <v>0</v>
      </c>
      <c r="AQ697" s="181">
        <f t="shared" si="395"/>
        <v>0</v>
      </c>
      <c r="AR697" s="180">
        <v>0</v>
      </c>
      <c r="AS697" s="180">
        <v>0</v>
      </c>
      <c r="AT697" s="181">
        <f t="shared" si="396"/>
        <v>0</v>
      </c>
      <c r="AU697" s="180">
        <f t="shared" si="400"/>
        <v>0</v>
      </c>
      <c r="AV697" s="180">
        <f t="shared" si="400"/>
        <v>0</v>
      </c>
      <c r="AW697" s="181">
        <f t="shared" si="397"/>
        <v>0</v>
      </c>
      <c r="AX697" s="183">
        <f t="shared" si="401"/>
        <v>0</v>
      </c>
      <c r="AY697" s="183">
        <f t="shared" si="401"/>
        <v>0</v>
      </c>
      <c r="AZ697" s="183"/>
      <c r="BA697" s="183"/>
      <c r="BB697" s="183"/>
      <c r="BC697" s="183"/>
      <c r="BD697" s="183">
        <f t="shared" si="402"/>
        <v>0</v>
      </c>
      <c r="BE697" s="183">
        <f t="shared" si="402"/>
        <v>0</v>
      </c>
    </row>
    <row r="698" spans="2:57" ht="15.75" hidden="1">
      <c r="B698" s="174">
        <v>2025</v>
      </c>
      <c r="C698" s="174">
        <v>20</v>
      </c>
      <c r="D698" s="175">
        <v>0</v>
      </c>
      <c r="E698" s="176"/>
      <c r="F698" s="174">
        <v>1</v>
      </c>
      <c r="G698" s="174">
        <v>1</v>
      </c>
      <c r="H698" s="174">
        <v>4</v>
      </c>
      <c r="I698" s="174">
        <v>5000</v>
      </c>
      <c r="J698" s="174">
        <v>5300</v>
      </c>
      <c r="K698" s="174">
        <v>532</v>
      </c>
      <c r="L698" s="177">
        <v>562</v>
      </c>
      <c r="M698" s="178">
        <v>0</v>
      </c>
      <c r="N698" s="179" t="s">
        <v>534</v>
      </c>
      <c r="O698" s="180">
        <v>0</v>
      </c>
      <c r="P698" s="180">
        <v>0</v>
      </c>
      <c r="Q698" s="181">
        <v>0</v>
      </c>
      <c r="R698" s="182" t="s">
        <v>98</v>
      </c>
      <c r="S698" s="183">
        <v>0</v>
      </c>
      <c r="T698" s="183">
        <v>0</v>
      </c>
      <c r="U698" s="180">
        <v>0</v>
      </c>
      <c r="V698" s="180">
        <v>0</v>
      </c>
      <c r="W698" s="183">
        <v>0</v>
      </c>
      <c r="X698" s="183">
        <v>0</v>
      </c>
      <c r="Y698" s="180">
        <v>0</v>
      </c>
      <c r="Z698" s="180">
        <v>0</v>
      </c>
      <c r="AA698" s="183">
        <v>0</v>
      </c>
      <c r="AB698" s="183">
        <v>0</v>
      </c>
      <c r="AC698" s="180">
        <f t="shared" si="399"/>
        <v>0</v>
      </c>
      <c r="AD698" s="180">
        <f t="shared" si="399"/>
        <v>0</v>
      </c>
      <c r="AE698" s="181">
        <f t="shared" si="391"/>
        <v>0</v>
      </c>
      <c r="AF698" s="180">
        <v>0</v>
      </c>
      <c r="AG698" s="180">
        <v>0</v>
      </c>
      <c r="AH698" s="181">
        <f t="shared" si="392"/>
        <v>0</v>
      </c>
      <c r="AI698" s="180">
        <v>0</v>
      </c>
      <c r="AJ698" s="180">
        <v>0</v>
      </c>
      <c r="AK698" s="181">
        <f t="shared" si="393"/>
        <v>0</v>
      </c>
      <c r="AL698" s="180">
        <v>0</v>
      </c>
      <c r="AM698" s="180">
        <v>0</v>
      </c>
      <c r="AN698" s="181">
        <f t="shared" si="394"/>
        <v>0</v>
      </c>
      <c r="AO698" s="180">
        <v>0</v>
      </c>
      <c r="AP698" s="180">
        <v>0</v>
      </c>
      <c r="AQ698" s="181">
        <f t="shared" si="395"/>
        <v>0</v>
      </c>
      <c r="AR698" s="180">
        <v>0</v>
      </c>
      <c r="AS698" s="180">
        <v>0</v>
      </c>
      <c r="AT698" s="181">
        <f t="shared" si="396"/>
        <v>0</v>
      </c>
      <c r="AU698" s="180">
        <f t="shared" si="400"/>
        <v>0</v>
      </c>
      <c r="AV698" s="180">
        <f t="shared" si="400"/>
        <v>0</v>
      </c>
      <c r="AW698" s="181">
        <f t="shared" si="397"/>
        <v>0</v>
      </c>
      <c r="AX698" s="183">
        <f t="shared" si="401"/>
        <v>0</v>
      </c>
      <c r="AY698" s="183">
        <f t="shared" si="401"/>
        <v>0</v>
      </c>
      <c r="AZ698" s="183"/>
      <c r="BA698" s="183"/>
      <c r="BB698" s="183"/>
      <c r="BC698" s="183"/>
      <c r="BD698" s="183">
        <f t="shared" si="402"/>
        <v>0</v>
      </c>
      <c r="BE698" s="183">
        <f t="shared" si="402"/>
        <v>0</v>
      </c>
    </row>
    <row r="699" spans="2:57" ht="15.75" hidden="1">
      <c r="B699" s="174">
        <v>2025</v>
      </c>
      <c r="C699" s="174">
        <v>20</v>
      </c>
      <c r="D699" s="175">
        <v>0</v>
      </c>
      <c r="E699" s="176"/>
      <c r="F699" s="174">
        <v>1</v>
      </c>
      <c r="G699" s="174">
        <v>1</v>
      </c>
      <c r="H699" s="174">
        <v>4</v>
      </c>
      <c r="I699" s="174">
        <v>5000</v>
      </c>
      <c r="J699" s="174">
        <v>5300</v>
      </c>
      <c r="K699" s="174">
        <v>532</v>
      </c>
      <c r="L699" s="177">
        <v>663</v>
      </c>
      <c r="M699" s="178">
        <v>0</v>
      </c>
      <c r="N699" s="179" t="s">
        <v>195</v>
      </c>
      <c r="O699" s="180">
        <v>0</v>
      </c>
      <c r="P699" s="180">
        <v>0</v>
      </c>
      <c r="Q699" s="181">
        <v>0</v>
      </c>
      <c r="R699" s="182" t="s">
        <v>98</v>
      </c>
      <c r="S699" s="183">
        <v>0</v>
      </c>
      <c r="T699" s="183">
        <v>0</v>
      </c>
      <c r="U699" s="180">
        <v>0</v>
      </c>
      <c r="V699" s="180">
        <v>0</v>
      </c>
      <c r="W699" s="183">
        <v>0</v>
      </c>
      <c r="X699" s="183">
        <v>0</v>
      </c>
      <c r="Y699" s="180">
        <v>0</v>
      </c>
      <c r="Z699" s="180">
        <v>0</v>
      </c>
      <c r="AA699" s="183">
        <v>0</v>
      </c>
      <c r="AB699" s="183">
        <v>0</v>
      </c>
      <c r="AC699" s="180">
        <f t="shared" si="399"/>
        <v>0</v>
      </c>
      <c r="AD699" s="180">
        <f t="shared" si="399"/>
        <v>0</v>
      </c>
      <c r="AE699" s="181">
        <f t="shared" si="391"/>
        <v>0</v>
      </c>
      <c r="AF699" s="180">
        <v>0</v>
      </c>
      <c r="AG699" s="180">
        <v>0</v>
      </c>
      <c r="AH699" s="181">
        <f t="shared" si="392"/>
        <v>0</v>
      </c>
      <c r="AI699" s="180">
        <v>0</v>
      </c>
      <c r="AJ699" s="180">
        <v>0</v>
      </c>
      <c r="AK699" s="181">
        <f t="shared" si="393"/>
        <v>0</v>
      </c>
      <c r="AL699" s="180">
        <v>0</v>
      </c>
      <c r="AM699" s="180">
        <v>0</v>
      </c>
      <c r="AN699" s="181">
        <f t="shared" si="394"/>
        <v>0</v>
      </c>
      <c r="AO699" s="180">
        <v>0</v>
      </c>
      <c r="AP699" s="180">
        <v>0</v>
      </c>
      <c r="AQ699" s="181">
        <f t="shared" si="395"/>
        <v>0</v>
      </c>
      <c r="AR699" s="180">
        <v>0</v>
      </c>
      <c r="AS699" s="180">
        <v>0</v>
      </c>
      <c r="AT699" s="181">
        <f t="shared" si="396"/>
        <v>0</v>
      </c>
      <c r="AU699" s="180">
        <f t="shared" si="400"/>
        <v>0</v>
      </c>
      <c r="AV699" s="180">
        <f t="shared" si="400"/>
        <v>0</v>
      </c>
      <c r="AW699" s="181">
        <f t="shared" si="397"/>
        <v>0</v>
      </c>
      <c r="AX699" s="183">
        <f t="shared" si="401"/>
        <v>0</v>
      </c>
      <c r="AY699" s="183">
        <f t="shared" si="401"/>
        <v>0</v>
      </c>
      <c r="AZ699" s="183"/>
      <c r="BA699" s="183"/>
      <c r="BB699" s="183"/>
      <c r="BC699" s="183"/>
      <c r="BD699" s="183">
        <f t="shared" si="402"/>
        <v>0</v>
      </c>
      <c r="BE699" s="183">
        <f t="shared" si="402"/>
        <v>0</v>
      </c>
    </row>
    <row r="700" spans="2:57" ht="15.75" hidden="1">
      <c r="B700" s="174">
        <v>2025</v>
      </c>
      <c r="C700" s="174">
        <v>20</v>
      </c>
      <c r="D700" s="175">
        <v>0</v>
      </c>
      <c r="E700" s="176"/>
      <c r="F700" s="174">
        <v>1</v>
      </c>
      <c r="G700" s="174">
        <v>1</v>
      </c>
      <c r="H700" s="174">
        <v>4</v>
      </c>
      <c r="I700" s="174">
        <v>5000</v>
      </c>
      <c r="J700" s="174">
        <v>5300</v>
      </c>
      <c r="K700" s="174">
        <v>532</v>
      </c>
      <c r="L700" s="177">
        <v>668</v>
      </c>
      <c r="M700" s="178">
        <v>0</v>
      </c>
      <c r="N700" s="179" t="s">
        <v>535</v>
      </c>
      <c r="O700" s="180">
        <v>0</v>
      </c>
      <c r="P700" s="180">
        <v>0</v>
      </c>
      <c r="Q700" s="181">
        <v>0</v>
      </c>
      <c r="R700" s="182" t="s">
        <v>98</v>
      </c>
      <c r="S700" s="183">
        <v>0</v>
      </c>
      <c r="T700" s="183">
        <v>0</v>
      </c>
      <c r="U700" s="180">
        <v>0</v>
      </c>
      <c r="V700" s="180">
        <v>0</v>
      </c>
      <c r="W700" s="183">
        <v>0</v>
      </c>
      <c r="X700" s="183">
        <v>0</v>
      </c>
      <c r="Y700" s="180">
        <v>0</v>
      </c>
      <c r="Z700" s="180">
        <v>0</v>
      </c>
      <c r="AA700" s="183">
        <v>0</v>
      </c>
      <c r="AB700" s="183">
        <v>0</v>
      </c>
      <c r="AC700" s="180">
        <f t="shared" si="399"/>
        <v>0</v>
      </c>
      <c r="AD700" s="180">
        <f t="shared" si="399"/>
        <v>0</v>
      </c>
      <c r="AE700" s="181">
        <f t="shared" si="391"/>
        <v>0</v>
      </c>
      <c r="AF700" s="180">
        <v>0</v>
      </c>
      <c r="AG700" s="180">
        <v>0</v>
      </c>
      <c r="AH700" s="181">
        <f t="shared" si="392"/>
        <v>0</v>
      </c>
      <c r="AI700" s="180">
        <v>0</v>
      </c>
      <c r="AJ700" s="180">
        <v>0</v>
      </c>
      <c r="AK700" s="181">
        <f t="shared" si="393"/>
        <v>0</v>
      </c>
      <c r="AL700" s="180">
        <v>0</v>
      </c>
      <c r="AM700" s="180">
        <v>0</v>
      </c>
      <c r="AN700" s="181">
        <f t="shared" si="394"/>
        <v>0</v>
      </c>
      <c r="AO700" s="180">
        <v>0</v>
      </c>
      <c r="AP700" s="180">
        <v>0</v>
      </c>
      <c r="AQ700" s="181">
        <f t="shared" si="395"/>
        <v>0</v>
      </c>
      <c r="AR700" s="180">
        <v>0</v>
      </c>
      <c r="AS700" s="180">
        <v>0</v>
      </c>
      <c r="AT700" s="181">
        <f t="shared" si="396"/>
        <v>0</v>
      </c>
      <c r="AU700" s="180">
        <f t="shared" si="400"/>
        <v>0</v>
      </c>
      <c r="AV700" s="180">
        <f t="shared" si="400"/>
        <v>0</v>
      </c>
      <c r="AW700" s="181">
        <f t="shared" si="397"/>
        <v>0</v>
      </c>
      <c r="AX700" s="183">
        <f t="shared" si="401"/>
        <v>0</v>
      </c>
      <c r="AY700" s="183">
        <f t="shared" si="401"/>
        <v>0</v>
      </c>
      <c r="AZ700" s="183"/>
      <c r="BA700" s="183"/>
      <c r="BB700" s="183"/>
      <c r="BC700" s="183"/>
      <c r="BD700" s="183">
        <f t="shared" si="402"/>
        <v>0</v>
      </c>
      <c r="BE700" s="183">
        <f t="shared" si="402"/>
        <v>0</v>
      </c>
    </row>
    <row r="701" spans="2:57" ht="15.75" hidden="1">
      <c r="B701" s="174">
        <v>2025</v>
      </c>
      <c r="C701" s="174">
        <v>20</v>
      </c>
      <c r="D701" s="175">
        <v>0</v>
      </c>
      <c r="E701" s="176"/>
      <c r="F701" s="174">
        <v>1</v>
      </c>
      <c r="G701" s="174">
        <v>1</v>
      </c>
      <c r="H701" s="174">
        <v>4</v>
      </c>
      <c r="I701" s="174">
        <v>5000</v>
      </c>
      <c r="J701" s="174">
        <v>5300</v>
      </c>
      <c r="K701" s="174">
        <v>532</v>
      </c>
      <c r="L701" s="177">
        <v>671</v>
      </c>
      <c r="M701" s="178">
        <v>0</v>
      </c>
      <c r="N701" s="179" t="s">
        <v>536</v>
      </c>
      <c r="O701" s="180">
        <v>0</v>
      </c>
      <c r="P701" s="180">
        <v>0</v>
      </c>
      <c r="Q701" s="181">
        <v>0</v>
      </c>
      <c r="R701" s="182" t="s">
        <v>98</v>
      </c>
      <c r="S701" s="183">
        <v>0</v>
      </c>
      <c r="T701" s="183">
        <v>0</v>
      </c>
      <c r="U701" s="180">
        <v>0</v>
      </c>
      <c r="V701" s="180">
        <v>0</v>
      </c>
      <c r="W701" s="183">
        <v>0</v>
      </c>
      <c r="X701" s="183">
        <v>0</v>
      </c>
      <c r="Y701" s="180">
        <v>0</v>
      </c>
      <c r="Z701" s="180">
        <v>0</v>
      </c>
      <c r="AA701" s="183">
        <v>0</v>
      </c>
      <c r="AB701" s="183">
        <v>0</v>
      </c>
      <c r="AC701" s="180">
        <f t="shared" si="399"/>
        <v>0</v>
      </c>
      <c r="AD701" s="180">
        <f t="shared" si="399"/>
        <v>0</v>
      </c>
      <c r="AE701" s="181">
        <f t="shared" si="391"/>
        <v>0</v>
      </c>
      <c r="AF701" s="180">
        <v>0</v>
      </c>
      <c r="AG701" s="180">
        <v>0</v>
      </c>
      <c r="AH701" s="181">
        <f t="shared" si="392"/>
        <v>0</v>
      </c>
      <c r="AI701" s="180">
        <v>0</v>
      </c>
      <c r="AJ701" s="180">
        <v>0</v>
      </c>
      <c r="AK701" s="181">
        <f t="shared" si="393"/>
        <v>0</v>
      </c>
      <c r="AL701" s="180">
        <v>0</v>
      </c>
      <c r="AM701" s="180">
        <v>0</v>
      </c>
      <c r="AN701" s="181">
        <f t="shared" si="394"/>
        <v>0</v>
      </c>
      <c r="AO701" s="180">
        <v>0</v>
      </c>
      <c r="AP701" s="180">
        <v>0</v>
      </c>
      <c r="AQ701" s="181">
        <f t="shared" si="395"/>
        <v>0</v>
      </c>
      <c r="AR701" s="180">
        <v>0</v>
      </c>
      <c r="AS701" s="180">
        <v>0</v>
      </c>
      <c r="AT701" s="181">
        <f t="shared" si="396"/>
        <v>0</v>
      </c>
      <c r="AU701" s="180">
        <f t="shared" si="400"/>
        <v>0</v>
      </c>
      <c r="AV701" s="180">
        <f t="shared" si="400"/>
        <v>0</v>
      </c>
      <c r="AW701" s="181">
        <f t="shared" si="397"/>
        <v>0</v>
      </c>
      <c r="AX701" s="183">
        <f t="shared" si="401"/>
        <v>0</v>
      </c>
      <c r="AY701" s="183">
        <f t="shared" si="401"/>
        <v>0</v>
      </c>
      <c r="AZ701" s="183"/>
      <c r="BA701" s="183"/>
      <c r="BB701" s="183"/>
      <c r="BC701" s="183"/>
      <c r="BD701" s="183">
        <f t="shared" si="402"/>
        <v>0</v>
      </c>
      <c r="BE701" s="183">
        <f t="shared" si="402"/>
        <v>0</v>
      </c>
    </row>
    <row r="702" spans="2:57" ht="15.75" hidden="1">
      <c r="B702" s="174">
        <v>2025</v>
      </c>
      <c r="C702" s="174">
        <v>20</v>
      </c>
      <c r="D702" s="175">
        <v>0</v>
      </c>
      <c r="E702" s="176"/>
      <c r="F702" s="174">
        <v>1</v>
      </c>
      <c r="G702" s="174">
        <v>1</v>
      </c>
      <c r="H702" s="174">
        <v>4</v>
      </c>
      <c r="I702" s="174">
        <v>5000</v>
      </c>
      <c r="J702" s="174">
        <v>5300</v>
      </c>
      <c r="K702" s="174">
        <v>532</v>
      </c>
      <c r="L702" s="177">
        <v>817</v>
      </c>
      <c r="M702" s="178">
        <v>0</v>
      </c>
      <c r="N702" s="179" t="s">
        <v>537</v>
      </c>
      <c r="O702" s="180">
        <v>0</v>
      </c>
      <c r="P702" s="180">
        <v>0</v>
      </c>
      <c r="Q702" s="181">
        <v>0</v>
      </c>
      <c r="R702" s="182" t="s">
        <v>209</v>
      </c>
      <c r="S702" s="183">
        <v>0</v>
      </c>
      <c r="T702" s="183">
        <v>0</v>
      </c>
      <c r="U702" s="180">
        <v>0</v>
      </c>
      <c r="V702" s="180">
        <v>0</v>
      </c>
      <c r="W702" s="183">
        <v>0</v>
      </c>
      <c r="X702" s="183">
        <v>0</v>
      </c>
      <c r="Y702" s="180">
        <v>0</v>
      </c>
      <c r="Z702" s="180">
        <v>0</v>
      </c>
      <c r="AA702" s="183">
        <v>0</v>
      </c>
      <c r="AB702" s="183">
        <v>0</v>
      </c>
      <c r="AC702" s="180">
        <f t="shared" si="399"/>
        <v>0</v>
      </c>
      <c r="AD702" s="180">
        <f t="shared" si="399"/>
        <v>0</v>
      </c>
      <c r="AE702" s="181">
        <f t="shared" si="391"/>
        <v>0</v>
      </c>
      <c r="AF702" s="180">
        <v>0</v>
      </c>
      <c r="AG702" s="180">
        <v>0</v>
      </c>
      <c r="AH702" s="181">
        <f t="shared" si="392"/>
        <v>0</v>
      </c>
      <c r="AI702" s="180">
        <v>0</v>
      </c>
      <c r="AJ702" s="180">
        <v>0</v>
      </c>
      <c r="AK702" s="181">
        <f t="shared" si="393"/>
        <v>0</v>
      </c>
      <c r="AL702" s="180">
        <v>0</v>
      </c>
      <c r="AM702" s="180">
        <v>0</v>
      </c>
      <c r="AN702" s="181">
        <f t="shared" si="394"/>
        <v>0</v>
      </c>
      <c r="AO702" s="180">
        <v>0</v>
      </c>
      <c r="AP702" s="180">
        <v>0</v>
      </c>
      <c r="AQ702" s="181">
        <f t="shared" si="395"/>
        <v>0</v>
      </c>
      <c r="AR702" s="180">
        <v>0</v>
      </c>
      <c r="AS702" s="180">
        <v>0</v>
      </c>
      <c r="AT702" s="181">
        <f t="shared" si="396"/>
        <v>0</v>
      </c>
      <c r="AU702" s="180">
        <f t="shared" si="400"/>
        <v>0</v>
      </c>
      <c r="AV702" s="180">
        <f t="shared" si="400"/>
        <v>0</v>
      </c>
      <c r="AW702" s="181">
        <f t="shared" si="397"/>
        <v>0</v>
      </c>
      <c r="AX702" s="183">
        <f t="shared" si="401"/>
        <v>0</v>
      </c>
      <c r="AY702" s="183">
        <f t="shared" si="401"/>
        <v>0</v>
      </c>
      <c r="AZ702" s="183"/>
      <c r="BA702" s="183"/>
      <c r="BB702" s="183"/>
      <c r="BC702" s="183"/>
      <c r="BD702" s="183">
        <f t="shared" si="402"/>
        <v>0</v>
      </c>
      <c r="BE702" s="183">
        <f t="shared" si="402"/>
        <v>0</v>
      </c>
    </row>
    <row r="703" spans="2:57" ht="15.75" hidden="1">
      <c r="B703" s="174">
        <v>2025</v>
      </c>
      <c r="C703" s="174">
        <v>20</v>
      </c>
      <c r="D703" s="175">
        <v>0</v>
      </c>
      <c r="E703" s="176"/>
      <c r="F703" s="174">
        <v>1</v>
      </c>
      <c r="G703" s="174">
        <v>1</v>
      </c>
      <c r="H703" s="174">
        <v>4</v>
      </c>
      <c r="I703" s="174">
        <v>5000</v>
      </c>
      <c r="J703" s="174">
        <v>5300</v>
      </c>
      <c r="K703" s="174">
        <v>532</v>
      </c>
      <c r="L703" s="177">
        <v>820</v>
      </c>
      <c r="M703" s="178">
        <v>0</v>
      </c>
      <c r="N703" s="179" t="s">
        <v>538</v>
      </c>
      <c r="O703" s="180">
        <v>0</v>
      </c>
      <c r="P703" s="180">
        <v>0</v>
      </c>
      <c r="Q703" s="181">
        <v>0</v>
      </c>
      <c r="R703" s="182" t="s">
        <v>209</v>
      </c>
      <c r="S703" s="183">
        <v>0</v>
      </c>
      <c r="T703" s="183">
        <v>0</v>
      </c>
      <c r="U703" s="180">
        <v>0</v>
      </c>
      <c r="V703" s="180">
        <v>0</v>
      </c>
      <c r="W703" s="183">
        <v>0</v>
      </c>
      <c r="X703" s="183">
        <v>0</v>
      </c>
      <c r="Y703" s="180">
        <v>0</v>
      </c>
      <c r="Z703" s="180">
        <v>0</v>
      </c>
      <c r="AA703" s="183">
        <v>0</v>
      </c>
      <c r="AB703" s="183">
        <v>0</v>
      </c>
      <c r="AC703" s="180">
        <f t="shared" si="399"/>
        <v>0</v>
      </c>
      <c r="AD703" s="180">
        <f t="shared" si="399"/>
        <v>0</v>
      </c>
      <c r="AE703" s="181">
        <f t="shared" si="391"/>
        <v>0</v>
      </c>
      <c r="AF703" s="180">
        <v>0</v>
      </c>
      <c r="AG703" s="180">
        <v>0</v>
      </c>
      <c r="AH703" s="181">
        <f t="shared" si="392"/>
        <v>0</v>
      </c>
      <c r="AI703" s="180">
        <v>0</v>
      </c>
      <c r="AJ703" s="180">
        <v>0</v>
      </c>
      <c r="AK703" s="181">
        <f t="shared" si="393"/>
        <v>0</v>
      </c>
      <c r="AL703" s="180">
        <v>0</v>
      </c>
      <c r="AM703" s="180">
        <v>0</v>
      </c>
      <c r="AN703" s="181">
        <f t="shared" si="394"/>
        <v>0</v>
      </c>
      <c r="AO703" s="180">
        <v>0</v>
      </c>
      <c r="AP703" s="180">
        <v>0</v>
      </c>
      <c r="AQ703" s="181">
        <f t="shared" si="395"/>
        <v>0</v>
      </c>
      <c r="AR703" s="180">
        <v>0</v>
      </c>
      <c r="AS703" s="180">
        <v>0</v>
      </c>
      <c r="AT703" s="181">
        <f t="shared" si="396"/>
        <v>0</v>
      </c>
      <c r="AU703" s="180">
        <f t="shared" si="400"/>
        <v>0</v>
      </c>
      <c r="AV703" s="180">
        <f t="shared" si="400"/>
        <v>0</v>
      </c>
      <c r="AW703" s="181">
        <f t="shared" si="397"/>
        <v>0</v>
      </c>
      <c r="AX703" s="183">
        <f t="shared" si="401"/>
        <v>0</v>
      </c>
      <c r="AY703" s="183">
        <f t="shared" si="401"/>
        <v>0</v>
      </c>
      <c r="AZ703" s="183"/>
      <c r="BA703" s="183"/>
      <c r="BB703" s="183"/>
      <c r="BC703" s="183"/>
      <c r="BD703" s="183">
        <f t="shared" si="402"/>
        <v>0</v>
      </c>
      <c r="BE703" s="183">
        <f t="shared" si="402"/>
        <v>0</v>
      </c>
    </row>
    <row r="704" spans="2:57" ht="15.75" hidden="1">
      <c r="B704" s="174">
        <v>2025</v>
      </c>
      <c r="C704" s="174">
        <v>20</v>
      </c>
      <c r="D704" s="175">
        <v>0</v>
      </c>
      <c r="E704" s="176"/>
      <c r="F704" s="174">
        <v>1</v>
      </c>
      <c r="G704" s="174">
        <v>1</v>
      </c>
      <c r="H704" s="174">
        <v>4</v>
      </c>
      <c r="I704" s="174">
        <v>5000</v>
      </c>
      <c r="J704" s="174">
        <v>5300</v>
      </c>
      <c r="K704" s="174">
        <v>532</v>
      </c>
      <c r="L704" s="177">
        <v>822</v>
      </c>
      <c r="M704" s="178">
        <v>0</v>
      </c>
      <c r="N704" s="179" t="s">
        <v>539</v>
      </c>
      <c r="O704" s="180">
        <v>0</v>
      </c>
      <c r="P704" s="180">
        <v>0</v>
      </c>
      <c r="Q704" s="181">
        <v>0</v>
      </c>
      <c r="R704" s="182" t="s">
        <v>209</v>
      </c>
      <c r="S704" s="183">
        <v>0</v>
      </c>
      <c r="T704" s="183">
        <v>0</v>
      </c>
      <c r="U704" s="180">
        <v>0</v>
      </c>
      <c r="V704" s="180">
        <v>0</v>
      </c>
      <c r="W704" s="183">
        <v>0</v>
      </c>
      <c r="X704" s="183">
        <v>0</v>
      </c>
      <c r="Y704" s="180">
        <v>0</v>
      </c>
      <c r="Z704" s="180">
        <v>0</v>
      </c>
      <c r="AA704" s="183">
        <v>0</v>
      </c>
      <c r="AB704" s="183">
        <v>0</v>
      </c>
      <c r="AC704" s="180">
        <f t="shared" si="399"/>
        <v>0</v>
      </c>
      <c r="AD704" s="180">
        <f t="shared" si="399"/>
        <v>0</v>
      </c>
      <c r="AE704" s="181">
        <f t="shared" si="391"/>
        <v>0</v>
      </c>
      <c r="AF704" s="180">
        <v>0</v>
      </c>
      <c r="AG704" s="180">
        <v>0</v>
      </c>
      <c r="AH704" s="181">
        <f t="shared" si="392"/>
        <v>0</v>
      </c>
      <c r="AI704" s="180">
        <v>0</v>
      </c>
      <c r="AJ704" s="180">
        <v>0</v>
      </c>
      <c r="AK704" s="181">
        <f t="shared" si="393"/>
        <v>0</v>
      </c>
      <c r="AL704" s="180">
        <v>0</v>
      </c>
      <c r="AM704" s="180">
        <v>0</v>
      </c>
      <c r="AN704" s="181">
        <f t="shared" si="394"/>
        <v>0</v>
      </c>
      <c r="AO704" s="180">
        <v>0</v>
      </c>
      <c r="AP704" s="180">
        <v>0</v>
      </c>
      <c r="AQ704" s="181">
        <f t="shared" si="395"/>
        <v>0</v>
      </c>
      <c r="AR704" s="180">
        <v>0</v>
      </c>
      <c r="AS704" s="180">
        <v>0</v>
      </c>
      <c r="AT704" s="181">
        <f t="shared" si="396"/>
        <v>0</v>
      </c>
      <c r="AU704" s="180">
        <f t="shared" si="400"/>
        <v>0</v>
      </c>
      <c r="AV704" s="180">
        <f t="shared" si="400"/>
        <v>0</v>
      </c>
      <c r="AW704" s="181">
        <f t="shared" si="397"/>
        <v>0</v>
      </c>
      <c r="AX704" s="183">
        <f t="shared" si="401"/>
        <v>0</v>
      </c>
      <c r="AY704" s="183">
        <f t="shared" si="401"/>
        <v>0</v>
      </c>
      <c r="AZ704" s="183"/>
      <c r="BA704" s="183"/>
      <c r="BB704" s="183"/>
      <c r="BC704" s="183"/>
      <c r="BD704" s="183">
        <f t="shared" si="402"/>
        <v>0</v>
      </c>
      <c r="BE704" s="183">
        <f t="shared" si="402"/>
        <v>0</v>
      </c>
    </row>
    <row r="705" spans="2:57" ht="15.75" hidden="1">
      <c r="B705" s="174">
        <v>2025</v>
      </c>
      <c r="C705" s="174">
        <v>20</v>
      </c>
      <c r="D705" s="175">
        <v>0</v>
      </c>
      <c r="E705" s="176"/>
      <c r="F705" s="174">
        <v>1</v>
      </c>
      <c r="G705" s="174">
        <v>1</v>
      </c>
      <c r="H705" s="174">
        <v>4</v>
      </c>
      <c r="I705" s="174">
        <v>5000</v>
      </c>
      <c r="J705" s="174">
        <v>5300</v>
      </c>
      <c r="K705" s="174">
        <v>532</v>
      </c>
      <c r="L705" s="177">
        <v>827</v>
      </c>
      <c r="M705" s="178">
        <v>0</v>
      </c>
      <c r="N705" s="179" t="s">
        <v>540</v>
      </c>
      <c r="O705" s="180">
        <v>0</v>
      </c>
      <c r="P705" s="180">
        <v>0</v>
      </c>
      <c r="Q705" s="181">
        <v>0</v>
      </c>
      <c r="R705" s="182" t="s">
        <v>209</v>
      </c>
      <c r="S705" s="183">
        <v>0</v>
      </c>
      <c r="T705" s="183">
        <v>0</v>
      </c>
      <c r="U705" s="180">
        <v>0</v>
      </c>
      <c r="V705" s="180">
        <v>0</v>
      </c>
      <c r="W705" s="183">
        <v>0</v>
      </c>
      <c r="X705" s="183">
        <v>0</v>
      </c>
      <c r="Y705" s="180">
        <v>0</v>
      </c>
      <c r="Z705" s="180">
        <v>0</v>
      </c>
      <c r="AA705" s="183">
        <v>0</v>
      </c>
      <c r="AB705" s="183">
        <v>0</v>
      </c>
      <c r="AC705" s="180">
        <f t="shared" si="399"/>
        <v>0</v>
      </c>
      <c r="AD705" s="180">
        <f t="shared" si="399"/>
        <v>0</v>
      </c>
      <c r="AE705" s="181">
        <f t="shared" si="391"/>
        <v>0</v>
      </c>
      <c r="AF705" s="180">
        <v>0</v>
      </c>
      <c r="AG705" s="180">
        <v>0</v>
      </c>
      <c r="AH705" s="181">
        <f t="shared" si="392"/>
        <v>0</v>
      </c>
      <c r="AI705" s="180">
        <v>0</v>
      </c>
      <c r="AJ705" s="180">
        <v>0</v>
      </c>
      <c r="AK705" s="181">
        <f t="shared" si="393"/>
        <v>0</v>
      </c>
      <c r="AL705" s="180">
        <v>0</v>
      </c>
      <c r="AM705" s="180">
        <v>0</v>
      </c>
      <c r="AN705" s="181">
        <f t="shared" si="394"/>
        <v>0</v>
      </c>
      <c r="AO705" s="180">
        <v>0</v>
      </c>
      <c r="AP705" s="180">
        <v>0</v>
      </c>
      <c r="AQ705" s="181">
        <f t="shared" si="395"/>
        <v>0</v>
      </c>
      <c r="AR705" s="180">
        <v>0</v>
      </c>
      <c r="AS705" s="180">
        <v>0</v>
      </c>
      <c r="AT705" s="181">
        <f t="shared" si="396"/>
        <v>0</v>
      </c>
      <c r="AU705" s="180">
        <f t="shared" si="400"/>
        <v>0</v>
      </c>
      <c r="AV705" s="180">
        <f t="shared" si="400"/>
        <v>0</v>
      </c>
      <c r="AW705" s="181">
        <f t="shared" si="397"/>
        <v>0</v>
      </c>
      <c r="AX705" s="183">
        <f t="shared" si="401"/>
        <v>0</v>
      </c>
      <c r="AY705" s="183">
        <f t="shared" si="401"/>
        <v>0</v>
      </c>
      <c r="AZ705" s="183"/>
      <c r="BA705" s="183"/>
      <c r="BB705" s="183"/>
      <c r="BC705" s="183"/>
      <c r="BD705" s="183">
        <f t="shared" si="402"/>
        <v>0</v>
      </c>
      <c r="BE705" s="183">
        <f t="shared" si="402"/>
        <v>0</v>
      </c>
    </row>
    <row r="706" spans="2:57" ht="15.75" hidden="1">
      <c r="B706" s="174">
        <v>2025</v>
      </c>
      <c r="C706" s="174">
        <v>20</v>
      </c>
      <c r="D706" s="175">
        <v>0</v>
      </c>
      <c r="E706" s="176"/>
      <c r="F706" s="174">
        <v>1</v>
      </c>
      <c r="G706" s="174">
        <v>1</v>
      </c>
      <c r="H706" s="174">
        <v>4</v>
      </c>
      <c r="I706" s="174">
        <v>5000</v>
      </c>
      <c r="J706" s="174">
        <v>5300</v>
      </c>
      <c r="K706" s="174">
        <v>532</v>
      </c>
      <c r="L706" s="177">
        <v>829</v>
      </c>
      <c r="M706" s="178">
        <v>0</v>
      </c>
      <c r="N706" s="179" t="s">
        <v>541</v>
      </c>
      <c r="O706" s="180">
        <v>0</v>
      </c>
      <c r="P706" s="180">
        <v>0</v>
      </c>
      <c r="Q706" s="181">
        <v>0</v>
      </c>
      <c r="R706" s="182" t="s">
        <v>209</v>
      </c>
      <c r="S706" s="183">
        <v>0</v>
      </c>
      <c r="T706" s="183">
        <v>0</v>
      </c>
      <c r="U706" s="180">
        <v>0</v>
      </c>
      <c r="V706" s="180">
        <v>0</v>
      </c>
      <c r="W706" s="183">
        <v>0</v>
      </c>
      <c r="X706" s="183">
        <v>0</v>
      </c>
      <c r="Y706" s="180">
        <v>0</v>
      </c>
      <c r="Z706" s="180">
        <v>0</v>
      </c>
      <c r="AA706" s="183">
        <v>0</v>
      </c>
      <c r="AB706" s="183">
        <v>0</v>
      </c>
      <c r="AC706" s="180">
        <f t="shared" si="399"/>
        <v>0</v>
      </c>
      <c r="AD706" s="180">
        <f t="shared" si="399"/>
        <v>0</v>
      </c>
      <c r="AE706" s="181">
        <f t="shared" si="391"/>
        <v>0</v>
      </c>
      <c r="AF706" s="180">
        <v>0</v>
      </c>
      <c r="AG706" s="180">
        <v>0</v>
      </c>
      <c r="AH706" s="181">
        <f t="shared" si="392"/>
        <v>0</v>
      </c>
      <c r="AI706" s="180">
        <v>0</v>
      </c>
      <c r="AJ706" s="180">
        <v>0</v>
      </c>
      <c r="AK706" s="181">
        <f t="shared" si="393"/>
        <v>0</v>
      </c>
      <c r="AL706" s="180">
        <v>0</v>
      </c>
      <c r="AM706" s="180">
        <v>0</v>
      </c>
      <c r="AN706" s="181">
        <f t="shared" si="394"/>
        <v>0</v>
      </c>
      <c r="AO706" s="180">
        <v>0</v>
      </c>
      <c r="AP706" s="180">
        <v>0</v>
      </c>
      <c r="AQ706" s="181">
        <f t="shared" si="395"/>
        <v>0</v>
      </c>
      <c r="AR706" s="180">
        <v>0</v>
      </c>
      <c r="AS706" s="180">
        <v>0</v>
      </c>
      <c r="AT706" s="181">
        <f t="shared" si="396"/>
        <v>0</v>
      </c>
      <c r="AU706" s="180">
        <f t="shared" si="400"/>
        <v>0</v>
      </c>
      <c r="AV706" s="180">
        <f t="shared" si="400"/>
        <v>0</v>
      </c>
      <c r="AW706" s="181">
        <f t="shared" si="397"/>
        <v>0</v>
      </c>
      <c r="AX706" s="183">
        <f t="shared" si="401"/>
        <v>0</v>
      </c>
      <c r="AY706" s="183">
        <f t="shared" si="401"/>
        <v>0</v>
      </c>
      <c r="AZ706" s="183"/>
      <c r="BA706" s="183"/>
      <c r="BB706" s="183"/>
      <c r="BC706" s="183"/>
      <c r="BD706" s="183">
        <f t="shared" si="402"/>
        <v>0</v>
      </c>
      <c r="BE706" s="183">
        <f t="shared" si="402"/>
        <v>0</v>
      </c>
    </row>
    <row r="707" spans="2:57" ht="15.75" hidden="1">
      <c r="B707" s="174">
        <v>2025</v>
      </c>
      <c r="C707" s="174">
        <v>20</v>
      </c>
      <c r="D707" s="175">
        <v>0</v>
      </c>
      <c r="E707" s="176"/>
      <c r="F707" s="174">
        <v>1</v>
      </c>
      <c r="G707" s="174">
        <v>1</v>
      </c>
      <c r="H707" s="174">
        <v>4</v>
      </c>
      <c r="I707" s="174">
        <v>5000</v>
      </c>
      <c r="J707" s="174">
        <v>5300</v>
      </c>
      <c r="K707" s="174">
        <v>532</v>
      </c>
      <c r="L707" s="177">
        <v>831</v>
      </c>
      <c r="M707" s="178">
        <v>0</v>
      </c>
      <c r="N707" s="179" t="s">
        <v>542</v>
      </c>
      <c r="O707" s="180">
        <v>0</v>
      </c>
      <c r="P707" s="180">
        <v>0</v>
      </c>
      <c r="Q707" s="181">
        <v>0</v>
      </c>
      <c r="R707" s="182" t="s">
        <v>209</v>
      </c>
      <c r="S707" s="183">
        <v>0</v>
      </c>
      <c r="T707" s="183">
        <v>0</v>
      </c>
      <c r="U707" s="180">
        <v>0</v>
      </c>
      <c r="V707" s="180">
        <v>0</v>
      </c>
      <c r="W707" s="183">
        <v>0</v>
      </c>
      <c r="X707" s="183">
        <v>0</v>
      </c>
      <c r="Y707" s="180">
        <v>0</v>
      </c>
      <c r="Z707" s="180">
        <v>0</v>
      </c>
      <c r="AA707" s="183">
        <v>0</v>
      </c>
      <c r="AB707" s="183">
        <v>0</v>
      </c>
      <c r="AC707" s="180">
        <f t="shared" si="399"/>
        <v>0</v>
      </c>
      <c r="AD707" s="180">
        <f t="shared" si="399"/>
        <v>0</v>
      </c>
      <c r="AE707" s="181">
        <f t="shared" si="391"/>
        <v>0</v>
      </c>
      <c r="AF707" s="180">
        <v>0</v>
      </c>
      <c r="AG707" s="180">
        <v>0</v>
      </c>
      <c r="AH707" s="181">
        <f t="shared" si="392"/>
        <v>0</v>
      </c>
      <c r="AI707" s="180">
        <v>0</v>
      </c>
      <c r="AJ707" s="180">
        <v>0</v>
      </c>
      <c r="AK707" s="181">
        <f t="shared" si="393"/>
        <v>0</v>
      </c>
      <c r="AL707" s="180">
        <v>0</v>
      </c>
      <c r="AM707" s="180">
        <v>0</v>
      </c>
      <c r="AN707" s="181">
        <f t="shared" si="394"/>
        <v>0</v>
      </c>
      <c r="AO707" s="180">
        <v>0</v>
      </c>
      <c r="AP707" s="180">
        <v>0</v>
      </c>
      <c r="AQ707" s="181">
        <f t="shared" si="395"/>
        <v>0</v>
      </c>
      <c r="AR707" s="180">
        <v>0</v>
      </c>
      <c r="AS707" s="180">
        <v>0</v>
      </c>
      <c r="AT707" s="181">
        <f t="shared" si="396"/>
        <v>0</v>
      </c>
      <c r="AU707" s="180">
        <f t="shared" si="400"/>
        <v>0</v>
      </c>
      <c r="AV707" s="180">
        <f t="shared" si="400"/>
        <v>0</v>
      </c>
      <c r="AW707" s="181">
        <f t="shared" si="397"/>
        <v>0</v>
      </c>
      <c r="AX707" s="183">
        <f t="shared" si="401"/>
        <v>0</v>
      </c>
      <c r="AY707" s="183">
        <f t="shared" si="401"/>
        <v>0</v>
      </c>
      <c r="AZ707" s="183"/>
      <c r="BA707" s="183"/>
      <c r="BB707" s="183"/>
      <c r="BC707" s="183"/>
      <c r="BD707" s="183">
        <f t="shared" si="402"/>
        <v>0</v>
      </c>
      <c r="BE707" s="183">
        <f t="shared" si="402"/>
        <v>0</v>
      </c>
    </row>
    <row r="708" spans="2:57" ht="15.75" hidden="1">
      <c r="B708" s="174">
        <v>2025</v>
      </c>
      <c r="C708" s="174">
        <v>20</v>
      </c>
      <c r="D708" s="175">
        <v>0</v>
      </c>
      <c r="E708" s="176"/>
      <c r="F708" s="174">
        <v>1</v>
      </c>
      <c r="G708" s="174">
        <v>1</v>
      </c>
      <c r="H708" s="174">
        <v>4</v>
      </c>
      <c r="I708" s="174">
        <v>5000</v>
      </c>
      <c r="J708" s="174">
        <v>5300</v>
      </c>
      <c r="K708" s="174">
        <v>532</v>
      </c>
      <c r="L708" s="177">
        <v>832</v>
      </c>
      <c r="M708" s="178">
        <v>0</v>
      </c>
      <c r="N708" s="179" t="s">
        <v>543</v>
      </c>
      <c r="O708" s="180">
        <v>0</v>
      </c>
      <c r="P708" s="180">
        <v>0</v>
      </c>
      <c r="Q708" s="181">
        <v>0</v>
      </c>
      <c r="R708" s="182" t="s">
        <v>209</v>
      </c>
      <c r="S708" s="183">
        <v>0</v>
      </c>
      <c r="T708" s="183">
        <v>0</v>
      </c>
      <c r="U708" s="180">
        <v>0</v>
      </c>
      <c r="V708" s="180">
        <v>0</v>
      </c>
      <c r="W708" s="183">
        <v>0</v>
      </c>
      <c r="X708" s="183">
        <v>0</v>
      </c>
      <c r="Y708" s="180">
        <v>0</v>
      </c>
      <c r="Z708" s="180">
        <v>0</v>
      </c>
      <c r="AA708" s="183">
        <v>0</v>
      </c>
      <c r="AB708" s="183">
        <v>0</v>
      </c>
      <c r="AC708" s="180">
        <f t="shared" si="399"/>
        <v>0</v>
      </c>
      <c r="AD708" s="180">
        <f t="shared" si="399"/>
        <v>0</v>
      </c>
      <c r="AE708" s="181">
        <f t="shared" si="391"/>
        <v>0</v>
      </c>
      <c r="AF708" s="180">
        <v>0</v>
      </c>
      <c r="AG708" s="180">
        <v>0</v>
      </c>
      <c r="AH708" s="181">
        <f t="shared" si="392"/>
        <v>0</v>
      </c>
      <c r="AI708" s="180">
        <v>0</v>
      </c>
      <c r="AJ708" s="180">
        <v>0</v>
      </c>
      <c r="AK708" s="181">
        <f t="shared" si="393"/>
        <v>0</v>
      </c>
      <c r="AL708" s="180">
        <v>0</v>
      </c>
      <c r="AM708" s="180">
        <v>0</v>
      </c>
      <c r="AN708" s="181">
        <f t="shared" si="394"/>
        <v>0</v>
      </c>
      <c r="AO708" s="180">
        <v>0</v>
      </c>
      <c r="AP708" s="180">
        <v>0</v>
      </c>
      <c r="AQ708" s="181">
        <f t="shared" si="395"/>
        <v>0</v>
      </c>
      <c r="AR708" s="180">
        <v>0</v>
      </c>
      <c r="AS708" s="180">
        <v>0</v>
      </c>
      <c r="AT708" s="181">
        <f t="shared" si="396"/>
        <v>0</v>
      </c>
      <c r="AU708" s="180">
        <f t="shared" si="400"/>
        <v>0</v>
      </c>
      <c r="AV708" s="180">
        <f t="shared" si="400"/>
        <v>0</v>
      </c>
      <c r="AW708" s="181">
        <f t="shared" si="397"/>
        <v>0</v>
      </c>
      <c r="AX708" s="183">
        <f t="shared" si="401"/>
        <v>0</v>
      </c>
      <c r="AY708" s="183">
        <f t="shared" si="401"/>
        <v>0</v>
      </c>
      <c r="AZ708" s="183"/>
      <c r="BA708" s="183"/>
      <c r="BB708" s="183"/>
      <c r="BC708" s="183"/>
      <c r="BD708" s="183">
        <f t="shared" si="402"/>
        <v>0</v>
      </c>
      <c r="BE708" s="183">
        <f t="shared" si="402"/>
        <v>0</v>
      </c>
    </row>
    <row r="709" spans="2:57" ht="15.75" hidden="1">
      <c r="B709" s="174">
        <v>2025</v>
      </c>
      <c r="C709" s="174">
        <v>20</v>
      </c>
      <c r="D709" s="175">
        <v>0</v>
      </c>
      <c r="E709" s="176"/>
      <c r="F709" s="174">
        <v>1</v>
      </c>
      <c r="G709" s="174">
        <v>1</v>
      </c>
      <c r="H709" s="174">
        <v>4</v>
      </c>
      <c r="I709" s="174">
        <v>5000</v>
      </c>
      <c r="J709" s="174">
        <v>5300</v>
      </c>
      <c r="K709" s="174">
        <v>532</v>
      </c>
      <c r="L709" s="177">
        <v>833</v>
      </c>
      <c r="M709" s="178">
        <v>0</v>
      </c>
      <c r="N709" s="179" t="s">
        <v>544</v>
      </c>
      <c r="O709" s="180">
        <v>0</v>
      </c>
      <c r="P709" s="180">
        <v>0</v>
      </c>
      <c r="Q709" s="181">
        <v>0</v>
      </c>
      <c r="R709" s="182" t="s">
        <v>209</v>
      </c>
      <c r="S709" s="183">
        <v>0</v>
      </c>
      <c r="T709" s="183">
        <v>0</v>
      </c>
      <c r="U709" s="180">
        <v>0</v>
      </c>
      <c r="V709" s="180">
        <v>0</v>
      </c>
      <c r="W709" s="183">
        <v>0</v>
      </c>
      <c r="X709" s="183">
        <v>0</v>
      </c>
      <c r="Y709" s="180">
        <v>0</v>
      </c>
      <c r="Z709" s="180">
        <v>0</v>
      </c>
      <c r="AA709" s="183">
        <v>0</v>
      </c>
      <c r="AB709" s="183">
        <v>0</v>
      </c>
      <c r="AC709" s="180">
        <f t="shared" si="399"/>
        <v>0</v>
      </c>
      <c r="AD709" s="180">
        <f t="shared" si="399"/>
        <v>0</v>
      </c>
      <c r="AE709" s="181">
        <f t="shared" si="391"/>
        <v>0</v>
      </c>
      <c r="AF709" s="180">
        <v>0</v>
      </c>
      <c r="AG709" s="180">
        <v>0</v>
      </c>
      <c r="AH709" s="181">
        <f t="shared" si="392"/>
        <v>0</v>
      </c>
      <c r="AI709" s="180">
        <v>0</v>
      </c>
      <c r="AJ709" s="180">
        <v>0</v>
      </c>
      <c r="AK709" s="181">
        <f t="shared" si="393"/>
        <v>0</v>
      </c>
      <c r="AL709" s="180">
        <v>0</v>
      </c>
      <c r="AM709" s="180">
        <v>0</v>
      </c>
      <c r="AN709" s="181">
        <f t="shared" si="394"/>
        <v>0</v>
      </c>
      <c r="AO709" s="180">
        <v>0</v>
      </c>
      <c r="AP709" s="180">
        <v>0</v>
      </c>
      <c r="AQ709" s="181">
        <f t="shared" si="395"/>
        <v>0</v>
      </c>
      <c r="AR709" s="180">
        <v>0</v>
      </c>
      <c r="AS709" s="180">
        <v>0</v>
      </c>
      <c r="AT709" s="181">
        <f t="shared" si="396"/>
        <v>0</v>
      </c>
      <c r="AU709" s="180">
        <f t="shared" si="400"/>
        <v>0</v>
      </c>
      <c r="AV709" s="180">
        <f t="shared" si="400"/>
        <v>0</v>
      </c>
      <c r="AW709" s="181">
        <f t="shared" si="397"/>
        <v>0</v>
      </c>
      <c r="AX709" s="183">
        <f t="shared" si="401"/>
        <v>0</v>
      </c>
      <c r="AY709" s="183">
        <f t="shared" si="401"/>
        <v>0</v>
      </c>
      <c r="AZ709" s="183"/>
      <c r="BA709" s="183"/>
      <c r="BB709" s="183"/>
      <c r="BC709" s="183"/>
      <c r="BD709" s="183">
        <f t="shared" si="402"/>
        <v>0</v>
      </c>
      <c r="BE709" s="183">
        <f t="shared" si="402"/>
        <v>0</v>
      </c>
    </row>
    <row r="710" spans="2:57" ht="15.75" hidden="1">
      <c r="B710" s="174">
        <v>2025</v>
      </c>
      <c r="C710" s="174">
        <v>20</v>
      </c>
      <c r="D710" s="175">
        <v>0</v>
      </c>
      <c r="E710" s="176"/>
      <c r="F710" s="174">
        <v>1</v>
      </c>
      <c r="G710" s="174">
        <v>1</v>
      </c>
      <c r="H710" s="174">
        <v>4</v>
      </c>
      <c r="I710" s="174">
        <v>5000</v>
      </c>
      <c r="J710" s="174">
        <v>5300</v>
      </c>
      <c r="K710" s="174">
        <v>532</v>
      </c>
      <c r="L710" s="177">
        <v>834</v>
      </c>
      <c r="M710" s="178">
        <v>0</v>
      </c>
      <c r="N710" s="179" t="s">
        <v>545</v>
      </c>
      <c r="O710" s="180">
        <v>0</v>
      </c>
      <c r="P710" s="180">
        <v>0</v>
      </c>
      <c r="Q710" s="181">
        <v>0</v>
      </c>
      <c r="R710" s="182" t="s">
        <v>209</v>
      </c>
      <c r="S710" s="183">
        <v>0</v>
      </c>
      <c r="T710" s="183">
        <v>0</v>
      </c>
      <c r="U710" s="180">
        <v>0</v>
      </c>
      <c r="V710" s="180">
        <v>0</v>
      </c>
      <c r="W710" s="183">
        <v>0</v>
      </c>
      <c r="X710" s="183">
        <v>0</v>
      </c>
      <c r="Y710" s="180">
        <v>0</v>
      </c>
      <c r="Z710" s="180">
        <v>0</v>
      </c>
      <c r="AA710" s="183">
        <v>0</v>
      </c>
      <c r="AB710" s="183">
        <v>0</v>
      </c>
      <c r="AC710" s="180">
        <f t="shared" si="399"/>
        <v>0</v>
      </c>
      <c r="AD710" s="180">
        <f t="shared" si="399"/>
        <v>0</v>
      </c>
      <c r="AE710" s="181">
        <f t="shared" si="391"/>
        <v>0</v>
      </c>
      <c r="AF710" s="180">
        <v>0</v>
      </c>
      <c r="AG710" s="180">
        <v>0</v>
      </c>
      <c r="AH710" s="181">
        <f t="shared" si="392"/>
        <v>0</v>
      </c>
      <c r="AI710" s="180">
        <v>0</v>
      </c>
      <c r="AJ710" s="180">
        <v>0</v>
      </c>
      <c r="AK710" s="181">
        <f t="shared" si="393"/>
        <v>0</v>
      </c>
      <c r="AL710" s="180">
        <v>0</v>
      </c>
      <c r="AM710" s="180">
        <v>0</v>
      </c>
      <c r="AN710" s="181">
        <f t="shared" si="394"/>
        <v>0</v>
      </c>
      <c r="AO710" s="180">
        <v>0</v>
      </c>
      <c r="AP710" s="180">
        <v>0</v>
      </c>
      <c r="AQ710" s="181">
        <f t="shared" si="395"/>
        <v>0</v>
      </c>
      <c r="AR710" s="180">
        <v>0</v>
      </c>
      <c r="AS710" s="180">
        <v>0</v>
      </c>
      <c r="AT710" s="181">
        <f t="shared" si="396"/>
        <v>0</v>
      </c>
      <c r="AU710" s="180">
        <f t="shared" si="400"/>
        <v>0</v>
      </c>
      <c r="AV710" s="180">
        <f t="shared" si="400"/>
        <v>0</v>
      </c>
      <c r="AW710" s="181">
        <f t="shared" si="397"/>
        <v>0</v>
      </c>
      <c r="AX710" s="183">
        <f t="shared" si="401"/>
        <v>0</v>
      </c>
      <c r="AY710" s="183">
        <f t="shared" si="401"/>
        <v>0</v>
      </c>
      <c r="AZ710" s="183"/>
      <c r="BA710" s="183"/>
      <c r="BB710" s="183"/>
      <c r="BC710" s="183"/>
      <c r="BD710" s="183">
        <f t="shared" si="402"/>
        <v>0</v>
      </c>
      <c r="BE710" s="183">
        <f t="shared" si="402"/>
        <v>0</v>
      </c>
    </row>
    <row r="711" spans="2:57" ht="15.75" hidden="1">
      <c r="B711" s="174">
        <v>2025</v>
      </c>
      <c r="C711" s="174">
        <v>20</v>
      </c>
      <c r="D711" s="175">
        <v>0</v>
      </c>
      <c r="E711" s="176"/>
      <c r="F711" s="174">
        <v>1</v>
      </c>
      <c r="G711" s="174">
        <v>1</v>
      </c>
      <c r="H711" s="174">
        <v>4</v>
      </c>
      <c r="I711" s="174">
        <v>5000</v>
      </c>
      <c r="J711" s="174">
        <v>5300</v>
      </c>
      <c r="K711" s="174">
        <v>532</v>
      </c>
      <c r="L711" s="177">
        <v>835</v>
      </c>
      <c r="M711" s="178">
        <v>0</v>
      </c>
      <c r="N711" s="179" t="s">
        <v>546</v>
      </c>
      <c r="O711" s="180">
        <v>0</v>
      </c>
      <c r="P711" s="180">
        <v>0</v>
      </c>
      <c r="Q711" s="181">
        <v>0</v>
      </c>
      <c r="R711" s="182" t="s">
        <v>209</v>
      </c>
      <c r="S711" s="183">
        <v>0</v>
      </c>
      <c r="T711" s="183">
        <v>0</v>
      </c>
      <c r="U711" s="180">
        <v>0</v>
      </c>
      <c r="V711" s="180">
        <v>0</v>
      </c>
      <c r="W711" s="183">
        <v>0</v>
      </c>
      <c r="X711" s="183">
        <v>0</v>
      </c>
      <c r="Y711" s="180">
        <v>0</v>
      </c>
      <c r="Z711" s="180">
        <v>0</v>
      </c>
      <c r="AA711" s="183">
        <v>0</v>
      </c>
      <c r="AB711" s="183">
        <v>0</v>
      </c>
      <c r="AC711" s="180">
        <f t="shared" si="399"/>
        <v>0</v>
      </c>
      <c r="AD711" s="180">
        <f t="shared" si="399"/>
        <v>0</v>
      </c>
      <c r="AE711" s="181">
        <f t="shared" si="391"/>
        <v>0</v>
      </c>
      <c r="AF711" s="180">
        <v>0</v>
      </c>
      <c r="AG711" s="180">
        <v>0</v>
      </c>
      <c r="AH711" s="181">
        <f t="shared" si="392"/>
        <v>0</v>
      </c>
      <c r="AI711" s="180">
        <v>0</v>
      </c>
      <c r="AJ711" s="180">
        <v>0</v>
      </c>
      <c r="AK711" s="181">
        <f t="shared" si="393"/>
        <v>0</v>
      </c>
      <c r="AL711" s="180">
        <v>0</v>
      </c>
      <c r="AM711" s="180">
        <v>0</v>
      </c>
      <c r="AN711" s="181">
        <f t="shared" si="394"/>
        <v>0</v>
      </c>
      <c r="AO711" s="180">
        <v>0</v>
      </c>
      <c r="AP711" s="180">
        <v>0</v>
      </c>
      <c r="AQ711" s="181">
        <f t="shared" si="395"/>
        <v>0</v>
      </c>
      <c r="AR711" s="180">
        <v>0</v>
      </c>
      <c r="AS711" s="180">
        <v>0</v>
      </c>
      <c r="AT711" s="181">
        <f t="shared" si="396"/>
        <v>0</v>
      </c>
      <c r="AU711" s="180">
        <f t="shared" si="400"/>
        <v>0</v>
      </c>
      <c r="AV711" s="180">
        <f t="shared" si="400"/>
        <v>0</v>
      </c>
      <c r="AW711" s="181">
        <f t="shared" si="397"/>
        <v>0</v>
      </c>
      <c r="AX711" s="183">
        <f t="shared" si="401"/>
        <v>0</v>
      </c>
      <c r="AY711" s="183">
        <f t="shared" si="401"/>
        <v>0</v>
      </c>
      <c r="AZ711" s="183"/>
      <c r="BA711" s="183"/>
      <c r="BB711" s="183"/>
      <c r="BC711" s="183"/>
      <c r="BD711" s="183">
        <f t="shared" si="402"/>
        <v>0</v>
      </c>
      <c r="BE711" s="183">
        <f t="shared" si="402"/>
        <v>0</v>
      </c>
    </row>
    <row r="712" spans="2:57" ht="15.75" hidden="1">
      <c r="B712" s="174">
        <v>2025</v>
      </c>
      <c r="C712" s="174">
        <v>20</v>
      </c>
      <c r="D712" s="175">
        <v>0</v>
      </c>
      <c r="E712" s="176"/>
      <c r="F712" s="174">
        <v>1</v>
      </c>
      <c r="G712" s="174">
        <v>1</v>
      </c>
      <c r="H712" s="174">
        <v>4</v>
      </c>
      <c r="I712" s="174">
        <v>5000</v>
      </c>
      <c r="J712" s="174">
        <v>5300</v>
      </c>
      <c r="K712" s="174">
        <v>532</v>
      </c>
      <c r="L712" s="177">
        <v>865</v>
      </c>
      <c r="M712" s="178">
        <v>0</v>
      </c>
      <c r="N712" s="179" t="s">
        <v>547</v>
      </c>
      <c r="O712" s="180">
        <v>0</v>
      </c>
      <c r="P712" s="180">
        <v>0</v>
      </c>
      <c r="Q712" s="181">
        <v>0</v>
      </c>
      <c r="R712" s="182" t="s">
        <v>98</v>
      </c>
      <c r="S712" s="183">
        <v>0</v>
      </c>
      <c r="T712" s="183">
        <v>0</v>
      </c>
      <c r="U712" s="180">
        <v>0</v>
      </c>
      <c r="V712" s="180">
        <v>0</v>
      </c>
      <c r="W712" s="183">
        <v>0</v>
      </c>
      <c r="X712" s="183">
        <v>0</v>
      </c>
      <c r="Y712" s="180">
        <v>0</v>
      </c>
      <c r="Z712" s="180">
        <v>0</v>
      </c>
      <c r="AA712" s="183">
        <v>0</v>
      </c>
      <c r="AB712" s="183">
        <v>0</v>
      </c>
      <c r="AC712" s="180">
        <f t="shared" si="399"/>
        <v>0</v>
      </c>
      <c r="AD712" s="180">
        <f t="shared" si="399"/>
        <v>0</v>
      </c>
      <c r="AE712" s="181">
        <f t="shared" si="391"/>
        <v>0</v>
      </c>
      <c r="AF712" s="180">
        <v>0</v>
      </c>
      <c r="AG712" s="180">
        <v>0</v>
      </c>
      <c r="AH712" s="181">
        <f t="shared" si="392"/>
        <v>0</v>
      </c>
      <c r="AI712" s="180">
        <v>0</v>
      </c>
      <c r="AJ712" s="180">
        <v>0</v>
      </c>
      <c r="AK712" s="181">
        <f t="shared" si="393"/>
        <v>0</v>
      </c>
      <c r="AL712" s="180">
        <v>0</v>
      </c>
      <c r="AM712" s="180">
        <v>0</v>
      </c>
      <c r="AN712" s="181">
        <f t="shared" si="394"/>
        <v>0</v>
      </c>
      <c r="AO712" s="180">
        <v>0</v>
      </c>
      <c r="AP712" s="180">
        <v>0</v>
      </c>
      <c r="AQ712" s="181">
        <f t="shared" si="395"/>
        <v>0</v>
      </c>
      <c r="AR712" s="180">
        <v>0</v>
      </c>
      <c r="AS712" s="180">
        <v>0</v>
      </c>
      <c r="AT712" s="181">
        <f t="shared" si="396"/>
        <v>0</v>
      </c>
      <c r="AU712" s="180">
        <f t="shared" si="400"/>
        <v>0</v>
      </c>
      <c r="AV712" s="180">
        <f t="shared" si="400"/>
        <v>0</v>
      </c>
      <c r="AW712" s="181">
        <f t="shared" si="397"/>
        <v>0</v>
      </c>
      <c r="AX712" s="183">
        <f t="shared" si="401"/>
        <v>0</v>
      </c>
      <c r="AY712" s="183">
        <f t="shared" si="401"/>
        <v>0</v>
      </c>
      <c r="AZ712" s="183"/>
      <c r="BA712" s="183"/>
      <c r="BB712" s="183"/>
      <c r="BC712" s="183"/>
      <c r="BD712" s="183">
        <f t="shared" si="402"/>
        <v>0</v>
      </c>
      <c r="BE712" s="183">
        <f t="shared" si="402"/>
        <v>0</v>
      </c>
    </row>
    <row r="713" spans="2:57" ht="15.75" hidden="1">
      <c r="B713" s="174">
        <v>2025</v>
      </c>
      <c r="C713" s="174">
        <v>20</v>
      </c>
      <c r="D713" s="175">
        <v>0</v>
      </c>
      <c r="E713" s="176"/>
      <c r="F713" s="174">
        <v>1</v>
      </c>
      <c r="G713" s="174">
        <v>1</v>
      </c>
      <c r="H713" s="174">
        <v>4</v>
      </c>
      <c r="I713" s="174">
        <v>5000</v>
      </c>
      <c r="J713" s="174">
        <v>5300</v>
      </c>
      <c r="K713" s="174">
        <v>532</v>
      </c>
      <c r="L713" s="177">
        <v>882</v>
      </c>
      <c r="M713" s="178">
        <v>0</v>
      </c>
      <c r="N713" s="179" t="s">
        <v>548</v>
      </c>
      <c r="O713" s="180">
        <v>0</v>
      </c>
      <c r="P713" s="180">
        <v>0</v>
      </c>
      <c r="Q713" s="181">
        <v>0</v>
      </c>
      <c r="R713" s="182" t="s">
        <v>98</v>
      </c>
      <c r="S713" s="183">
        <v>0</v>
      </c>
      <c r="T713" s="183">
        <v>0</v>
      </c>
      <c r="U713" s="180">
        <v>0</v>
      </c>
      <c r="V713" s="180">
        <v>0</v>
      </c>
      <c r="W713" s="183">
        <v>0</v>
      </c>
      <c r="X713" s="183">
        <v>0</v>
      </c>
      <c r="Y713" s="180">
        <v>0</v>
      </c>
      <c r="Z713" s="180">
        <v>0</v>
      </c>
      <c r="AA713" s="183">
        <v>0</v>
      </c>
      <c r="AB713" s="183">
        <v>0</v>
      </c>
      <c r="AC713" s="180">
        <f t="shared" si="399"/>
        <v>0</v>
      </c>
      <c r="AD713" s="180">
        <f t="shared" si="399"/>
        <v>0</v>
      </c>
      <c r="AE713" s="181">
        <f t="shared" si="391"/>
        <v>0</v>
      </c>
      <c r="AF713" s="180">
        <v>0</v>
      </c>
      <c r="AG713" s="180">
        <v>0</v>
      </c>
      <c r="AH713" s="181">
        <f t="shared" si="392"/>
        <v>0</v>
      </c>
      <c r="AI713" s="180">
        <v>0</v>
      </c>
      <c r="AJ713" s="180">
        <v>0</v>
      </c>
      <c r="AK713" s="181">
        <f t="shared" si="393"/>
        <v>0</v>
      </c>
      <c r="AL713" s="180">
        <v>0</v>
      </c>
      <c r="AM713" s="180">
        <v>0</v>
      </c>
      <c r="AN713" s="181">
        <f t="shared" si="394"/>
        <v>0</v>
      </c>
      <c r="AO713" s="180">
        <v>0</v>
      </c>
      <c r="AP713" s="180">
        <v>0</v>
      </c>
      <c r="AQ713" s="181">
        <f t="shared" si="395"/>
        <v>0</v>
      </c>
      <c r="AR713" s="180">
        <v>0</v>
      </c>
      <c r="AS713" s="180">
        <v>0</v>
      </c>
      <c r="AT713" s="181">
        <f t="shared" si="396"/>
        <v>0</v>
      </c>
      <c r="AU713" s="180">
        <f t="shared" si="400"/>
        <v>0</v>
      </c>
      <c r="AV713" s="180">
        <f t="shared" si="400"/>
        <v>0</v>
      </c>
      <c r="AW713" s="181">
        <f t="shared" si="397"/>
        <v>0</v>
      </c>
      <c r="AX713" s="183">
        <f t="shared" si="401"/>
        <v>0</v>
      </c>
      <c r="AY713" s="183">
        <f t="shared" si="401"/>
        <v>0</v>
      </c>
      <c r="AZ713" s="183"/>
      <c r="BA713" s="183"/>
      <c r="BB713" s="183"/>
      <c r="BC713" s="183"/>
      <c r="BD713" s="183">
        <f t="shared" si="402"/>
        <v>0</v>
      </c>
      <c r="BE713" s="183">
        <f t="shared" si="402"/>
        <v>0</v>
      </c>
    </row>
    <row r="714" spans="2:57" ht="15.75" hidden="1">
      <c r="B714" s="174">
        <v>2025</v>
      </c>
      <c r="C714" s="174">
        <v>20</v>
      </c>
      <c r="D714" s="175">
        <v>0</v>
      </c>
      <c r="E714" s="176"/>
      <c r="F714" s="174">
        <v>1</v>
      </c>
      <c r="G714" s="174">
        <v>1</v>
      </c>
      <c r="H714" s="174">
        <v>4</v>
      </c>
      <c r="I714" s="174">
        <v>5000</v>
      </c>
      <c r="J714" s="174">
        <v>5300</v>
      </c>
      <c r="K714" s="174">
        <v>532</v>
      </c>
      <c r="L714" s="177">
        <v>939</v>
      </c>
      <c r="M714" s="178">
        <v>0</v>
      </c>
      <c r="N714" s="179" t="s">
        <v>549</v>
      </c>
      <c r="O714" s="180">
        <v>0</v>
      </c>
      <c r="P714" s="180">
        <v>0</v>
      </c>
      <c r="Q714" s="181">
        <v>0</v>
      </c>
      <c r="R714" s="182" t="s">
        <v>98</v>
      </c>
      <c r="S714" s="183">
        <v>0</v>
      </c>
      <c r="T714" s="183">
        <v>0</v>
      </c>
      <c r="U714" s="180">
        <v>0</v>
      </c>
      <c r="V714" s="180">
        <v>0</v>
      </c>
      <c r="W714" s="183">
        <v>0</v>
      </c>
      <c r="X714" s="183">
        <v>0</v>
      </c>
      <c r="Y714" s="180">
        <v>0</v>
      </c>
      <c r="Z714" s="180">
        <v>0</v>
      </c>
      <c r="AA714" s="183">
        <v>0</v>
      </c>
      <c r="AB714" s="183">
        <v>0</v>
      </c>
      <c r="AC714" s="180">
        <f t="shared" si="399"/>
        <v>0</v>
      </c>
      <c r="AD714" s="180">
        <f t="shared" si="399"/>
        <v>0</v>
      </c>
      <c r="AE714" s="181">
        <f t="shared" si="391"/>
        <v>0</v>
      </c>
      <c r="AF714" s="180">
        <v>0</v>
      </c>
      <c r="AG714" s="180">
        <v>0</v>
      </c>
      <c r="AH714" s="181">
        <f t="shared" si="392"/>
        <v>0</v>
      </c>
      <c r="AI714" s="180">
        <v>0</v>
      </c>
      <c r="AJ714" s="180">
        <v>0</v>
      </c>
      <c r="AK714" s="181">
        <f t="shared" si="393"/>
        <v>0</v>
      </c>
      <c r="AL714" s="180">
        <v>0</v>
      </c>
      <c r="AM714" s="180">
        <v>0</v>
      </c>
      <c r="AN714" s="181">
        <f t="shared" si="394"/>
        <v>0</v>
      </c>
      <c r="AO714" s="180">
        <v>0</v>
      </c>
      <c r="AP714" s="180">
        <v>0</v>
      </c>
      <c r="AQ714" s="181">
        <f t="shared" si="395"/>
        <v>0</v>
      </c>
      <c r="AR714" s="180">
        <v>0</v>
      </c>
      <c r="AS714" s="180">
        <v>0</v>
      </c>
      <c r="AT714" s="181">
        <f t="shared" si="396"/>
        <v>0</v>
      </c>
      <c r="AU714" s="180">
        <f t="shared" si="400"/>
        <v>0</v>
      </c>
      <c r="AV714" s="180">
        <f t="shared" si="400"/>
        <v>0</v>
      </c>
      <c r="AW714" s="181">
        <f t="shared" si="397"/>
        <v>0</v>
      </c>
      <c r="AX714" s="183">
        <f t="shared" si="401"/>
        <v>0</v>
      </c>
      <c r="AY714" s="183">
        <f t="shared" si="401"/>
        <v>0</v>
      </c>
      <c r="AZ714" s="183"/>
      <c r="BA714" s="183"/>
      <c r="BB714" s="183"/>
      <c r="BC714" s="183"/>
      <c r="BD714" s="183">
        <f t="shared" si="402"/>
        <v>0</v>
      </c>
      <c r="BE714" s="183">
        <f t="shared" si="402"/>
        <v>0</v>
      </c>
    </row>
    <row r="715" spans="2:57" ht="15.75" hidden="1">
      <c r="B715" s="174">
        <v>2025</v>
      </c>
      <c r="C715" s="174">
        <v>20</v>
      </c>
      <c r="D715" s="175">
        <v>0</v>
      </c>
      <c r="E715" s="176"/>
      <c r="F715" s="174">
        <v>1</v>
      </c>
      <c r="G715" s="174">
        <v>1</v>
      </c>
      <c r="H715" s="174">
        <v>4</v>
      </c>
      <c r="I715" s="174">
        <v>5000</v>
      </c>
      <c r="J715" s="174">
        <v>5300</v>
      </c>
      <c r="K715" s="174">
        <v>532</v>
      </c>
      <c r="L715" s="177">
        <v>1037</v>
      </c>
      <c r="M715" s="178">
        <v>0</v>
      </c>
      <c r="N715" s="179" t="s">
        <v>550</v>
      </c>
      <c r="O715" s="180">
        <v>0</v>
      </c>
      <c r="P715" s="180">
        <v>0</v>
      </c>
      <c r="Q715" s="181">
        <v>0</v>
      </c>
      <c r="R715" s="182" t="s">
        <v>98</v>
      </c>
      <c r="S715" s="183">
        <v>0</v>
      </c>
      <c r="T715" s="183">
        <v>0</v>
      </c>
      <c r="U715" s="180">
        <v>0</v>
      </c>
      <c r="V715" s="180">
        <v>0</v>
      </c>
      <c r="W715" s="183">
        <v>0</v>
      </c>
      <c r="X715" s="183">
        <v>0</v>
      </c>
      <c r="Y715" s="180">
        <v>0</v>
      </c>
      <c r="Z715" s="180">
        <v>0</v>
      </c>
      <c r="AA715" s="183">
        <v>0</v>
      </c>
      <c r="AB715" s="183">
        <v>0</v>
      </c>
      <c r="AC715" s="180">
        <f t="shared" si="399"/>
        <v>0</v>
      </c>
      <c r="AD715" s="180">
        <f t="shared" si="399"/>
        <v>0</v>
      </c>
      <c r="AE715" s="181">
        <f t="shared" si="391"/>
        <v>0</v>
      </c>
      <c r="AF715" s="180">
        <v>0</v>
      </c>
      <c r="AG715" s="180">
        <v>0</v>
      </c>
      <c r="AH715" s="181">
        <f t="shared" si="392"/>
        <v>0</v>
      </c>
      <c r="AI715" s="180">
        <v>0</v>
      </c>
      <c r="AJ715" s="180">
        <v>0</v>
      </c>
      <c r="AK715" s="181">
        <f t="shared" si="393"/>
        <v>0</v>
      </c>
      <c r="AL715" s="180">
        <v>0</v>
      </c>
      <c r="AM715" s="180">
        <v>0</v>
      </c>
      <c r="AN715" s="181">
        <f t="shared" si="394"/>
        <v>0</v>
      </c>
      <c r="AO715" s="180">
        <v>0</v>
      </c>
      <c r="AP715" s="180">
        <v>0</v>
      </c>
      <c r="AQ715" s="181">
        <f t="shared" si="395"/>
        <v>0</v>
      </c>
      <c r="AR715" s="180">
        <v>0</v>
      </c>
      <c r="AS715" s="180">
        <v>0</v>
      </c>
      <c r="AT715" s="181">
        <f t="shared" si="396"/>
        <v>0</v>
      </c>
      <c r="AU715" s="180">
        <f t="shared" si="400"/>
        <v>0</v>
      </c>
      <c r="AV715" s="180">
        <f t="shared" si="400"/>
        <v>0</v>
      </c>
      <c r="AW715" s="181">
        <f t="shared" si="397"/>
        <v>0</v>
      </c>
      <c r="AX715" s="183">
        <f t="shared" si="401"/>
        <v>0</v>
      </c>
      <c r="AY715" s="183">
        <f t="shared" si="401"/>
        <v>0</v>
      </c>
      <c r="AZ715" s="183"/>
      <c r="BA715" s="183"/>
      <c r="BB715" s="183"/>
      <c r="BC715" s="183"/>
      <c r="BD715" s="183">
        <f t="shared" si="402"/>
        <v>0</v>
      </c>
      <c r="BE715" s="183">
        <f t="shared" si="402"/>
        <v>0</v>
      </c>
    </row>
    <row r="716" spans="2:57" ht="15.75" hidden="1">
      <c r="B716" s="174">
        <v>2025</v>
      </c>
      <c r="C716" s="174">
        <v>20</v>
      </c>
      <c r="D716" s="175">
        <v>0</v>
      </c>
      <c r="E716" s="176"/>
      <c r="F716" s="174">
        <v>1</v>
      </c>
      <c r="G716" s="174">
        <v>1</v>
      </c>
      <c r="H716" s="174">
        <v>4</v>
      </c>
      <c r="I716" s="174">
        <v>5000</v>
      </c>
      <c r="J716" s="174">
        <v>5300</v>
      </c>
      <c r="K716" s="174">
        <v>532</v>
      </c>
      <c r="L716" s="177">
        <v>1270</v>
      </c>
      <c r="M716" s="178">
        <v>0</v>
      </c>
      <c r="N716" s="179" t="s">
        <v>551</v>
      </c>
      <c r="O716" s="180">
        <v>0</v>
      </c>
      <c r="P716" s="180">
        <v>0</v>
      </c>
      <c r="Q716" s="181">
        <v>0</v>
      </c>
      <c r="R716" s="182" t="s">
        <v>98</v>
      </c>
      <c r="S716" s="183">
        <v>0</v>
      </c>
      <c r="T716" s="183">
        <v>0</v>
      </c>
      <c r="U716" s="180">
        <v>0</v>
      </c>
      <c r="V716" s="180">
        <v>0</v>
      </c>
      <c r="W716" s="183">
        <v>0</v>
      </c>
      <c r="X716" s="183">
        <v>0</v>
      </c>
      <c r="Y716" s="180">
        <v>0</v>
      </c>
      <c r="Z716" s="180">
        <v>0</v>
      </c>
      <c r="AA716" s="183">
        <v>0</v>
      </c>
      <c r="AB716" s="183">
        <v>0</v>
      </c>
      <c r="AC716" s="180">
        <f t="shared" si="399"/>
        <v>0</v>
      </c>
      <c r="AD716" s="180">
        <f t="shared" si="399"/>
        <v>0</v>
      </c>
      <c r="AE716" s="181">
        <f t="shared" si="391"/>
        <v>0</v>
      </c>
      <c r="AF716" s="180">
        <v>0</v>
      </c>
      <c r="AG716" s="180">
        <v>0</v>
      </c>
      <c r="AH716" s="181">
        <f t="shared" si="392"/>
        <v>0</v>
      </c>
      <c r="AI716" s="180">
        <v>0</v>
      </c>
      <c r="AJ716" s="180">
        <v>0</v>
      </c>
      <c r="AK716" s="181">
        <f t="shared" si="393"/>
        <v>0</v>
      </c>
      <c r="AL716" s="180">
        <v>0</v>
      </c>
      <c r="AM716" s="180">
        <v>0</v>
      </c>
      <c r="AN716" s="181">
        <f t="shared" si="394"/>
        <v>0</v>
      </c>
      <c r="AO716" s="180">
        <v>0</v>
      </c>
      <c r="AP716" s="180">
        <v>0</v>
      </c>
      <c r="AQ716" s="181">
        <f t="shared" si="395"/>
        <v>0</v>
      </c>
      <c r="AR716" s="180">
        <v>0</v>
      </c>
      <c r="AS716" s="180">
        <v>0</v>
      </c>
      <c r="AT716" s="181">
        <f t="shared" si="396"/>
        <v>0</v>
      </c>
      <c r="AU716" s="180">
        <f t="shared" si="400"/>
        <v>0</v>
      </c>
      <c r="AV716" s="180">
        <f t="shared" si="400"/>
        <v>0</v>
      </c>
      <c r="AW716" s="181">
        <f t="shared" si="397"/>
        <v>0</v>
      </c>
      <c r="AX716" s="183">
        <f t="shared" si="401"/>
        <v>0</v>
      </c>
      <c r="AY716" s="183">
        <f t="shared" si="401"/>
        <v>0</v>
      </c>
      <c r="AZ716" s="183"/>
      <c r="BA716" s="183"/>
      <c r="BB716" s="183"/>
      <c r="BC716" s="183"/>
      <c r="BD716" s="183">
        <f t="shared" si="402"/>
        <v>0</v>
      </c>
      <c r="BE716" s="183">
        <f t="shared" si="402"/>
        <v>0</v>
      </c>
    </row>
    <row r="717" spans="2:57" ht="15.75" hidden="1">
      <c r="B717" s="152">
        <v>2025</v>
      </c>
      <c r="C717" s="152">
        <v>20</v>
      </c>
      <c r="D717" s="153"/>
      <c r="E717" s="154"/>
      <c r="F717" s="152">
        <v>1</v>
      </c>
      <c r="G717" s="152">
        <v>1</v>
      </c>
      <c r="H717" s="152">
        <v>4</v>
      </c>
      <c r="I717" s="152">
        <v>5000</v>
      </c>
      <c r="J717" s="152">
        <v>5400</v>
      </c>
      <c r="K717" s="155"/>
      <c r="L717" s="199" t="s">
        <v>44</v>
      </c>
      <c r="M717" s="200"/>
      <c r="N717" s="157" t="s">
        <v>216</v>
      </c>
      <c r="O717" s="158">
        <v>0</v>
      </c>
      <c r="P717" s="158">
        <v>0</v>
      </c>
      <c r="Q717" s="158">
        <v>0</v>
      </c>
      <c r="R717" s="152"/>
      <c r="S717" s="152"/>
      <c r="T717" s="155"/>
      <c r="U717" s="158">
        <f t="shared" ref="U717:AD717" si="403">U718</f>
        <v>0</v>
      </c>
      <c r="V717" s="158">
        <f t="shared" si="403"/>
        <v>0</v>
      </c>
      <c r="W717" s="162">
        <f t="shared" si="403"/>
        <v>0</v>
      </c>
      <c r="X717" s="162">
        <f t="shared" si="403"/>
        <v>0</v>
      </c>
      <c r="Y717" s="158">
        <f t="shared" si="403"/>
        <v>0</v>
      </c>
      <c r="Z717" s="158">
        <f t="shared" si="403"/>
        <v>0</v>
      </c>
      <c r="AA717" s="162">
        <f t="shared" si="403"/>
        <v>0</v>
      </c>
      <c r="AB717" s="162">
        <f t="shared" si="403"/>
        <v>0</v>
      </c>
      <c r="AC717" s="158">
        <f t="shared" si="403"/>
        <v>0</v>
      </c>
      <c r="AD717" s="158">
        <f t="shared" si="403"/>
        <v>0</v>
      </c>
      <c r="AE717" s="158">
        <f t="shared" si="391"/>
        <v>0</v>
      </c>
      <c r="AF717" s="158">
        <f>AF718</f>
        <v>0</v>
      </c>
      <c r="AG717" s="158">
        <f>AG718</f>
        <v>0</v>
      </c>
      <c r="AH717" s="158">
        <f t="shared" si="392"/>
        <v>0</v>
      </c>
      <c r="AI717" s="158">
        <f>AI718</f>
        <v>0</v>
      </c>
      <c r="AJ717" s="158">
        <f>AJ718</f>
        <v>0</v>
      </c>
      <c r="AK717" s="158">
        <f t="shared" si="393"/>
        <v>0</v>
      </c>
      <c r="AL717" s="158">
        <f>AL718</f>
        <v>0</v>
      </c>
      <c r="AM717" s="158">
        <f>AM718</f>
        <v>0</v>
      </c>
      <c r="AN717" s="158">
        <f t="shared" si="394"/>
        <v>0</v>
      </c>
      <c r="AO717" s="158">
        <f>AO718</f>
        <v>0</v>
      </c>
      <c r="AP717" s="158">
        <f>AP718</f>
        <v>0</v>
      </c>
      <c r="AQ717" s="158">
        <f t="shared" si="395"/>
        <v>0</v>
      </c>
      <c r="AR717" s="158">
        <f>AR718</f>
        <v>0</v>
      </c>
      <c r="AS717" s="158">
        <f>AS718</f>
        <v>0</v>
      </c>
      <c r="AT717" s="158">
        <f t="shared" si="396"/>
        <v>0</v>
      </c>
      <c r="AU717" s="158">
        <f>AU718</f>
        <v>0</v>
      </c>
      <c r="AV717" s="158">
        <f>AV718</f>
        <v>0</v>
      </c>
      <c r="AW717" s="158">
        <f t="shared" si="397"/>
        <v>0</v>
      </c>
      <c r="AX717" s="152"/>
      <c r="AY717" s="155"/>
      <c r="AZ717" s="152"/>
      <c r="BA717" s="155"/>
      <c r="BB717" s="152"/>
      <c r="BC717" s="155"/>
      <c r="BD717" s="152"/>
      <c r="BE717" s="155"/>
    </row>
    <row r="718" spans="2:57" ht="15.75" hidden="1">
      <c r="B718" s="163">
        <v>2025</v>
      </c>
      <c r="C718" s="163">
        <v>20</v>
      </c>
      <c r="D718" s="164"/>
      <c r="E718" s="165"/>
      <c r="F718" s="163">
        <v>1</v>
      </c>
      <c r="G718" s="163">
        <v>1</v>
      </c>
      <c r="H718" s="163">
        <v>4</v>
      </c>
      <c r="I718" s="163">
        <v>5000</v>
      </c>
      <c r="J718" s="163">
        <v>5400</v>
      </c>
      <c r="K718" s="163">
        <v>541</v>
      </c>
      <c r="L718" s="193" t="s">
        <v>44</v>
      </c>
      <c r="M718" s="201"/>
      <c r="N718" s="168" t="s">
        <v>217</v>
      </c>
      <c r="O718" s="169">
        <v>0</v>
      </c>
      <c r="P718" s="169">
        <v>0</v>
      </c>
      <c r="Q718" s="169">
        <v>0</v>
      </c>
      <c r="R718" s="166"/>
      <c r="S718" s="202"/>
      <c r="T718" s="172"/>
      <c r="U718" s="169">
        <f t="shared" ref="U718:AD718" si="404">SUM(U719:U724)</f>
        <v>0</v>
      </c>
      <c r="V718" s="169">
        <f t="shared" si="404"/>
        <v>0</v>
      </c>
      <c r="W718" s="173">
        <f t="shared" si="404"/>
        <v>0</v>
      </c>
      <c r="X718" s="173">
        <f t="shared" si="404"/>
        <v>0</v>
      </c>
      <c r="Y718" s="169">
        <f t="shared" si="404"/>
        <v>0</v>
      </c>
      <c r="Z718" s="169">
        <f t="shared" si="404"/>
        <v>0</v>
      </c>
      <c r="AA718" s="173">
        <f t="shared" si="404"/>
        <v>0</v>
      </c>
      <c r="AB718" s="173">
        <f t="shared" si="404"/>
        <v>0</v>
      </c>
      <c r="AC718" s="169">
        <f t="shared" si="404"/>
        <v>0</v>
      </c>
      <c r="AD718" s="169">
        <f t="shared" si="404"/>
        <v>0</v>
      </c>
      <c r="AE718" s="169">
        <f t="shared" si="391"/>
        <v>0</v>
      </c>
      <c r="AF718" s="169">
        <f>SUM(AF719:AF724)</f>
        <v>0</v>
      </c>
      <c r="AG718" s="169">
        <f>SUM(AG719:AG724)</f>
        <v>0</v>
      </c>
      <c r="AH718" s="169">
        <f t="shared" si="392"/>
        <v>0</v>
      </c>
      <c r="AI718" s="169">
        <f>SUM(AI719:AI724)</f>
        <v>0</v>
      </c>
      <c r="AJ718" s="169">
        <f>SUM(AJ719:AJ724)</f>
        <v>0</v>
      </c>
      <c r="AK718" s="169">
        <f t="shared" si="393"/>
        <v>0</v>
      </c>
      <c r="AL718" s="169">
        <f>SUM(AL719:AL724)</f>
        <v>0</v>
      </c>
      <c r="AM718" s="169">
        <f>SUM(AM719:AM724)</f>
        <v>0</v>
      </c>
      <c r="AN718" s="169">
        <f t="shared" si="394"/>
        <v>0</v>
      </c>
      <c r="AO718" s="169">
        <f>SUM(AO719:AO724)</f>
        <v>0</v>
      </c>
      <c r="AP718" s="169">
        <f>SUM(AP719:AP724)</f>
        <v>0</v>
      </c>
      <c r="AQ718" s="169">
        <f t="shared" si="395"/>
        <v>0</v>
      </c>
      <c r="AR718" s="169">
        <f>SUM(AR719:AR724)</f>
        <v>0</v>
      </c>
      <c r="AS718" s="169">
        <f>SUM(AS719:AS724)</f>
        <v>0</v>
      </c>
      <c r="AT718" s="169">
        <f t="shared" si="396"/>
        <v>0</v>
      </c>
      <c r="AU718" s="169">
        <f>SUM(AU719:AU724)</f>
        <v>0</v>
      </c>
      <c r="AV718" s="169">
        <f>SUM(AV719:AV724)</f>
        <v>0</v>
      </c>
      <c r="AW718" s="169">
        <f t="shared" si="397"/>
        <v>0</v>
      </c>
      <c r="AX718" s="202"/>
      <c r="AY718" s="172"/>
      <c r="AZ718" s="202"/>
      <c r="BA718" s="172"/>
      <c r="BB718" s="202"/>
      <c r="BC718" s="172"/>
      <c r="BD718" s="202"/>
      <c r="BE718" s="172"/>
    </row>
    <row r="719" spans="2:57" ht="15.75" hidden="1">
      <c r="B719" s="174">
        <v>2025</v>
      </c>
      <c r="C719" s="174">
        <v>20</v>
      </c>
      <c r="D719" s="175">
        <v>0</v>
      </c>
      <c r="E719" s="176"/>
      <c r="F719" s="174">
        <v>1</v>
      </c>
      <c r="G719" s="174">
        <v>1</v>
      </c>
      <c r="H719" s="174">
        <v>4</v>
      </c>
      <c r="I719" s="174">
        <v>5000</v>
      </c>
      <c r="J719" s="174">
        <v>5400</v>
      </c>
      <c r="K719" s="174">
        <v>541</v>
      </c>
      <c r="L719" s="177">
        <v>79</v>
      </c>
      <c r="M719" s="178">
        <v>0</v>
      </c>
      <c r="N719" s="179" t="s">
        <v>552</v>
      </c>
      <c r="O719" s="180">
        <v>0</v>
      </c>
      <c r="P719" s="180">
        <v>0</v>
      </c>
      <c r="Q719" s="181">
        <v>0</v>
      </c>
      <c r="R719" s="182" t="s">
        <v>98</v>
      </c>
      <c r="S719" s="183">
        <v>0</v>
      </c>
      <c r="T719" s="183">
        <v>0</v>
      </c>
      <c r="U719" s="180">
        <v>0</v>
      </c>
      <c r="V719" s="180">
        <v>0</v>
      </c>
      <c r="W719" s="183">
        <v>0</v>
      </c>
      <c r="X719" s="183">
        <v>0</v>
      </c>
      <c r="Y719" s="180">
        <v>0</v>
      </c>
      <c r="Z719" s="180">
        <v>0</v>
      </c>
      <c r="AA719" s="183">
        <v>0</v>
      </c>
      <c r="AB719" s="183">
        <v>0</v>
      </c>
      <c r="AC719" s="180">
        <f t="shared" ref="AC719:AD724" si="405">+O719+U719-Y719</f>
        <v>0</v>
      </c>
      <c r="AD719" s="180">
        <f t="shared" si="405"/>
        <v>0</v>
      </c>
      <c r="AE719" s="181">
        <f t="shared" si="391"/>
        <v>0</v>
      </c>
      <c r="AF719" s="180">
        <v>0</v>
      </c>
      <c r="AG719" s="180">
        <v>0</v>
      </c>
      <c r="AH719" s="181">
        <f t="shared" si="392"/>
        <v>0</v>
      </c>
      <c r="AI719" s="180">
        <v>0</v>
      </c>
      <c r="AJ719" s="180">
        <v>0</v>
      </c>
      <c r="AK719" s="181">
        <f t="shared" si="393"/>
        <v>0</v>
      </c>
      <c r="AL719" s="180">
        <v>0</v>
      </c>
      <c r="AM719" s="180">
        <v>0</v>
      </c>
      <c r="AN719" s="181">
        <f t="shared" si="394"/>
        <v>0</v>
      </c>
      <c r="AO719" s="180">
        <v>0</v>
      </c>
      <c r="AP719" s="180">
        <v>0</v>
      </c>
      <c r="AQ719" s="181">
        <f t="shared" si="395"/>
        <v>0</v>
      </c>
      <c r="AR719" s="180">
        <v>0</v>
      </c>
      <c r="AS719" s="180">
        <v>0</v>
      </c>
      <c r="AT719" s="181">
        <f t="shared" si="396"/>
        <v>0</v>
      </c>
      <c r="AU719" s="180">
        <f t="shared" ref="AU719:AV724" si="406">+AC719-AF719-AI719-AL719-AO719-AR719</f>
        <v>0</v>
      </c>
      <c r="AV719" s="180">
        <f t="shared" si="406"/>
        <v>0</v>
      </c>
      <c r="AW719" s="181">
        <f t="shared" si="397"/>
        <v>0</v>
      </c>
      <c r="AX719" s="183">
        <f t="shared" ref="AX719:AY724" si="407">+S719+W719-AA719</f>
        <v>0</v>
      </c>
      <c r="AY719" s="183">
        <f t="shared" si="407"/>
        <v>0</v>
      </c>
      <c r="AZ719" s="183"/>
      <c r="BA719" s="183"/>
      <c r="BB719" s="183"/>
      <c r="BC719" s="183"/>
      <c r="BD719" s="183">
        <f t="shared" ref="BD719:BE724" si="408">+AX719-AZ719-BB719</f>
        <v>0</v>
      </c>
      <c r="BE719" s="183">
        <f t="shared" si="408"/>
        <v>0</v>
      </c>
    </row>
    <row r="720" spans="2:57" ht="15.75" hidden="1">
      <c r="B720" s="174">
        <v>2025</v>
      </c>
      <c r="C720" s="174">
        <v>20</v>
      </c>
      <c r="D720" s="175">
        <v>0</v>
      </c>
      <c r="E720" s="176"/>
      <c r="F720" s="174">
        <v>1</v>
      </c>
      <c r="G720" s="174">
        <v>1</v>
      </c>
      <c r="H720" s="174">
        <v>4</v>
      </c>
      <c r="I720" s="174">
        <v>5000</v>
      </c>
      <c r="J720" s="174">
        <v>5400</v>
      </c>
      <c r="K720" s="174">
        <v>541</v>
      </c>
      <c r="L720" s="177">
        <v>204</v>
      </c>
      <c r="M720" s="178">
        <v>0</v>
      </c>
      <c r="N720" s="179" t="s">
        <v>553</v>
      </c>
      <c r="O720" s="180">
        <v>0</v>
      </c>
      <c r="P720" s="180">
        <v>0</v>
      </c>
      <c r="Q720" s="181">
        <v>0</v>
      </c>
      <c r="R720" s="182" t="s">
        <v>98</v>
      </c>
      <c r="S720" s="183">
        <v>0</v>
      </c>
      <c r="T720" s="183">
        <v>0</v>
      </c>
      <c r="U720" s="180">
        <v>0</v>
      </c>
      <c r="V720" s="180">
        <v>0</v>
      </c>
      <c r="W720" s="183">
        <v>0</v>
      </c>
      <c r="X720" s="183">
        <v>0</v>
      </c>
      <c r="Y720" s="180">
        <v>0</v>
      </c>
      <c r="Z720" s="180">
        <v>0</v>
      </c>
      <c r="AA720" s="183">
        <v>0</v>
      </c>
      <c r="AB720" s="183">
        <v>0</v>
      </c>
      <c r="AC720" s="180">
        <f t="shared" si="405"/>
        <v>0</v>
      </c>
      <c r="AD720" s="180">
        <f t="shared" si="405"/>
        <v>0</v>
      </c>
      <c r="AE720" s="181">
        <f t="shared" si="391"/>
        <v>0</v>
      </c>
      <c r="AF720" s="180">
        <v>0</v>
      </c>
      <c r="AG720" s="180">
        <v>0</v>
      </c>
      <c r="AH720" s="181">
        <f t="shared" si="392"/>
        <v>0</v>
      </c>
      <c r="AI720" s="180">
        <v>0</v>
      </c>
      <c r="AJ720" s="180">
        <v>0</v>
      </c>
      <c r="AK720" s="181">
        <f t="shared" si="393"/>
        <v>0</v>
      </c>
      <c r="AL720" s="180">
        <v>0</v>
      </c>
      <c r="AM720" s="180">
        <v>0</v>
      </c>
      <c r="AN720" s="181">
        <f t="shared" si="394"/>
        <v>0</v>
      </c>
      <c r="AO720" s="180">
        <v>0</v>
      </c>
      <c r="AP720" s="180">
        <v>0</v>
      </c>
      <c r="AQ720" s="181">
        <f t="shared" si="395"/>
        <v>0</v>
      </c>
      <c r="AR720" s="180">
        <v>0</v>
      </c>
      <c r="AS720" s="180">
        <v>0</v>
      </c>
      <c r="AT720" s="181">
        <f t="shared" si="396"/>
        <v>0</v>
      </c>
      <c r="AU720" s="180">
        <f t="shared" si="406"/>
        <v>0</v>
      </c>
      <c r="AV720" s="180">
        <f t="shared" si="406"/>
        <v>0</v>
      </c>
      <c r="AW720" s="181">
        <f t="shared" si="397"/>
        <v>0</v>
      </c>
      <c r="AX720" s="183">
        <f t="shared" si="407"/>
        <v>0</v>
      </c>
      <c r="AY720" s="183">
        <f t="shared" si="407"/>
        <v>0</v>
      </c>
      <c r="AZ720" s="183"/>
      <c r="BA720" s="183"/>
      <c r="BB720" s="183"/>
      <c r="BC720" s="183"/>
      <c r="BD720" s="183">
        <f t="shared" si="408"/>
        <v>0</v>
      </c>
      <c r="BE720" s="183">
        <f t="shared" si="408"/>
        <v>0</v>
      </c>
    </row>
    <row r="721" spans="2:57" ht="30" hidden="1">
      <c r="B721" s="174">
        <v>2025</v>
      </c>
      <c r="C721" s="174">
        <v>20</v>
      </c>
      <c r="D721" s="175">
        <v>0</v>
      </c>
      <c r="E721" s="176"/>
      <c r="F721" s="174">
        <v>1</v>
      </c>
      <c r="G721" s="174">
        <v>1</v>
      </c>
      <c r="H721" s="174">
        <v>4</v>
      </c>
      <c r="I721" s="174">
        <v>5000</v>
      </c>
      <c r="J721" s="174">
        <v>5400</v>
      </c>
      <c r="K721" s="174">
        <v>541</v>
      </c>
      <c r="L721" s="177">
        <v>416</v>
      </c>
      <c r="M721" s="178">
        <v>0</v>
      </c>
      <c r="N721" s="179" t="s">
        <v>554</v>
      </c>
      <c r="O721" s="180">
        <v>0</v>
      </c>
      <c r="P721" s="180">
        <v>0</v>
      </c>
      <c r="Q721" s="181">
        <v>0</v>
      </c>
      <c r="R721" s="182" t="s">
        <v>98</v>
      </c>
      <c r="S721" s="183">
        <v>0</v>
      </c>
      <c r="T721" s="183">
        <v>0</v>
      </c>
      <c r="U721" s="180">
        <v>0</v>
      </c>
      <c r="V721" s="180">
        <v>0</v>
      </c>
      <c r="W721" s="183">
        <v>0</v>
      </c>
      <c r="X721" s="183">
        <v>0</v>
      </c>
      <c r="Y721" s="180">
        <v>0</v>
      </c>
      <c r="Z721" s="180">
        <v>0</v>
      </c>
      <c r="AA721" s="183">
        <v>0</v>
      </c>
      <c r="AB721" s="183">
        <v>0</v>
      </c>
      <c r="AC721" s="180">
        <f t="shared" si="405"/>
        <v>0</v>
      </c>
      <c r="AD721" s="180">
        <f t="shared" si="405"/>
        <v>0</v>
      </c>
      <c r="AE721" s="181">
        <f t="shared" si="391"/>
        <v>0</v>
      </c>
      <c r="AF721" s="180">
        <v>0</v>
      </c>
      <c r="AG721" s="180">
        <v>0</v>
      </c>
      <c r="AH721" s="181">
        <f t="shared" si="392"/>
        <v>0</v>
      </c>
      <c r="AI721" s="180">
        <v>0</v>
      </c>
      <c r="AJ721" s="180">
        <v>0</v>
      </c>
      <c r="AK721" s="181">
        <f t="shared" si="393"/>
        <v>0</v>
      </c>
      <c r="AL721" s="180">
        <v>0</v>
      </c>
      <c r="AM721" s="180">
        <v>0</v>
      </c>
      <c r="AN721" s="181">
        <f t="shared" si="394"/>
        <v>0</v>
      </c>
      <c r="AO721" s="180">
        <v>0</v>
      </c>
      <c r="AP721" s="180">
        <v>0</v>
      </c>
      <c r="AQ721" s="181">
        <f t="shared" si="395"/>
        <v>0</v>
      </c>
      <c r="AR721" s="180">
        <v>0</v>
      </c>
      <c r="AS721" s="180">
        <v>0</v>
      </c>
      <c r="AT721" s="181">
        <f t="shared" si="396"/>
        <v>0</v>
      </c>
      <c r="AU721" s="180">
        <f t="shared" si="406"/>
        <v>0</v>
      </c>
      <c r="AV721" s="180">
        <f t="shared" si="406"/>
        <v>0</v>
      </c>
      <c r="AW721" s="181">
        <f t="shared" si="397"/>
        <v>0</v>
      </c>
      <c r="AX721" s="183">
        <f t="shared" si="407"/>
        <v>0</v>
      </c>
      <c r="AY721" s="183">
        <f t="shared" si="407"/>
        <v>0</v>
      </c>
      <c r="AZ721" s="183"/>
      <c r="BA721" s="183"/>
      <c r="BB721" s="183"/>
      <c r="BC721" s="183"/>
      <c r="BD721" s="183">
        <f t="shared" si="408"/>
        <v>0</v>
      </c>
      <c r="BE721" s="183">
        <f t="shared" si="408"/>
        <v>0</v>
      </c>
    </row>
    <row r="722" spans="2:57" ht="30" hidden="1">
      <c r="B722" s="174">
        <v>2025</v>
      </c>
      <c r="C722" s="174">
        <v>20</v>
      </c>
      <c r="D722" s="175">
        <v>0</v>
      </c>
      <c r="E722" s="176"/>
      <c r="F722" s="174">
        <v>1</v>
      </c>
      <c r="G722" s="174">
        <v>1</v>
      </c>
      <c r="H722" s="174">
        <v>4</v>
      </c>
      <c r="I722" s="174">
        <v>5000</v>
      </c>
      <c r="J722" s="174">
        <v>5400</v>
      </c>
      <c r="K722" s="174">
        <v>541</v>
      </c>
      <c r="L722" s="177">
        <v>1052</v>
      </c>
      <c r="M722" s="178">
        <v>0</v>
      </c>
      <c r="N722" s="179" t="s">
        <v>555</v>
      </c>
      <c r="O722" s="180">
        <v>0</v>
      </c>
      <c r="P722" s="180">
        <v>0</v>
      </c>
      <c r="Q722" s="181">
        <v>0</v>
      </c>
      <c r="R722" s="182" t="s">
        <v>98</v>
      </c>
      <c r="S722" s="183">
        <v>0</v>
      </c>
      <c r="T722" s="183">
        <v>0</v>
      </c>
      <c r="U722" s="180">
        <v>0</v>
      </c>
      <c r="V722" s="180">
        <v>0</v>
      </c>
      <c r="W722" s="183">
        <v>0</v>
      </c>
      <c r="X722" s="183">
        <v>0</v>
      </c>
      <c r="Y722" s="180">
        <v>0</v>
      </c>
      <c r="Z722" s="180">
        <v>0</v>
      </c>
      <c r="AA722" s="183">
        <v>0</v>
      </c>
      <c r="AB722" s="183">
        <v>0</v>
      </c>
      <c r="AC722" s="180">
        <f t="shared" si="405"/>
        <v>0</v>
      </c>
      <c r="AD722" s="180">
        <f t="shared" si="405"/>
        <v>0</v>
      </c>
      <c r="AE722" s="181">
        <f t="shared" si="391"/>
        <v>0</v>
      </c>
      <c r="AF722" s="180">
        <v>0</v>
      </c>
      <c r="AG722" s="180">
        <v>0</v>
      </c>
      <c r="AH722" s="181">
        <f t="shared" si="392"/>
        <v>0</v>
      </c>
      <c r="AI722" s="180">
        <v>0</v>
      </c>
      <c r="AJ722" s="180">
        <v>0</v>
      </c>
      <c r="AK722" s="181">
        <f t="shared" si="393"/>
        <v>0</v>
      </c>
      <c r="AL722" s="180">
        <v>0</v>
      </c>
      <c r="AM722" s="180">
        <v>0</v>
      </c>
      <c r="AN722" s="181">
        <f t="shared" si="394"/>
        <v>0</v>
      </c>
      <c r="AO722" s="180">
        <v>0</v>
      </c>
      <c r="AP722" s="180">
        <v>0</v>
      </c>
      <c r="AQ722" s="181">
        <f t="shared" si="395"/>
        <v>0</v>
      </c>
      <c r="AR722" s="180">
        <v>0</v>
      </c>
      <c r="AS722" s="180">
        <v>0</v>
      </c>
      <c r="AT722" s="181">
        <f t="shared" si="396"/>
        <v>0</v>
      </c>
      <c r="AU722" s="180">
        <f t="shared" si="406"/>
        <v>0</v>
      </c>
      <c r="AV722" s="180">
        <f t="shared" si="406"/>
        <v>0</v>
      </c>
      <c r="AW722" s="181">
        <f t="shared" si="397"/>
        <v>0</v>
      </c>
      <c r="AX722" s="183">
        <f t="shared" si="407"/>
        <v>0</v>
      </c>
      <c r="AY722" s="183">
        <f t="shared" si="407"/>
        <v>0</v>
      </c>
      <c r="AZ722" s="183"/>
      <c r="BA722" s="183"/>
      <c r="BB722" s="183"/>
      <c r="BC722" s="183"/>
      <c r="BD722" s="183">
        <f t="shared" si="408"/>
        <v>0</v>
      </c>
      <c r="BE722" s="183">
        <f t="shared" si="408"/>
        <v>0</v>
      </c>
    </row>
    <row r="723" spans="2:57" ht="30" hidden="1">
      <c r="B723" s="174">
        <v>2025</v>
      </c>
      <c r="C723" s="174">
        <v>20</v>
      </c>
      <c r="D723" s="175">
        <v>0</v>
      </c>
      <c r="E723" s="176"/>
      <c r="F723" s="174">
        <v>1</v>
      </c>
      <c r="G723" s="174">
        <v>1</v>
      </c>
      <c r="H723" s="174">
        <v>4</v>
      </c>
      <c r="I723" s="174">
        <v>5000</v>
      </c>
      <c r="J723" s="174">
        <v>5400</v>
      </c>
      <c r="K723" s="174">
        <v>541</v>
      </c>
      <c r="L723" s="177">
        <v>1529</v>
      </c>
      <c r="M723" s="178">
        <v>0</v>
      </c>
      <c r="N723" s="179" t="s">
        <v>556</v>
      </c>
      <c r="O723" s="180">
        <v>0</v>
      </c>
      <c r="P723" s="180">
        <v>0</v>
      </c>
      <c r="Q723" s="181">
        <v>0</v>
      </c>
      <c r="R723" s="182" t="s">
        <v>98</v>
      </c>
      <c r="S723" s="183">
        <v>0</v>
      </c>
      <c r="T723" s="183">
        <v>0</v>
      </c>
      <c r="U723" s="180">
        <v>0</v>
      </c>
      <c r="V723" s="180">
        <v>0</v>
      </c>
      <c r="W723" s="183">
        <v>0</v>
      </c>
      <c r="X723" s="183">
        <v>0</v>
      </c>
      <c r="Y723" s="180">
        <v>0</v>
      </c>
      <c r="Z723" s="180">
        <v>0</v>
      </c>
      <c r="AA723" s="183">
        <v>0</v>
      </c>
      <c r="AB723" s="183">
        <v>0</v>
      </c>
      <c r="AC723" s="180">
        <f t="shared" si="405"/>
        <v>0</v>
      </c>
      <c r="AD723" s="180">
        <f t="shared" si="405"/>
        <v>0</v>
      </c>
      <c r="AE723" s="181">
        <f t="shared" si="391"/>
        <v>0</v>
      </c>
      <c r="AF723" s="180">
        <v>0</v>
      </c>
      <c r="AG723" s="180">
        <v>0</v>
      </c>
      <c r="AH723" s="181">
        <f t="shared" si="392"/>
        <v>0</v>
      </c>
      <c r="AI723" s="180">
        <v>0</v>
      </c>
      <c r="AJ723" s="180">
        <v>0</v>
      </c>
      <c r="AK723" s="181">
        <f t="shared" si="393"/>
        <v>0</v>
      </c>
      <c r="AL723" s="180">
        <v>0</v>
      </c>
      <c r="AM723" s="180">
        <v>0</v>
      </c>
      <c r="AN723" s="181">
        <f t="shared" si="394"/>
        <v>0</v>
      </c>
      <c r="AO723" s="180">
        <v>0</v>
      </c>
      <c r="AP723" s="180">
        <v>0</v>
      </c>
      <c r="AQ723" s="181">
        <f t="shared" si="395"/>
        <v>0</v>
      </c>
      <c r="AR723" s="180">
        <v>0</v>
      </c>
      <c r="AS723" s="180">
        <v>0</v>
      </c>
      <c r="AT723" s="181">
        <f t="shared" si="396"/>
        <v>0</v>
      </c>
      <c r="AU723" s="180">
        <f t="shared" si="406"/>
        <v>0</v>
      </c>
      <c r="AV723" s="180">
        <f t="shared" si="406"/>
        <v>0</v>
      </c>
      <c r="AW723" s="181">
        <f t="shared" si="397"/>
        <v>0</v>
      </c>
      <c r="AX723" s="183">
        <f t="shared" si="407"/>
        <v>0</v>
      </c>
      <c r="AY723" s="183">
        <f t="shared" si="407"/>
        <v>0</v>
      </c>
      <c r="AZ723" s="183"/>
      <c r="BA723" s="183"/>
      <c r="BB723" s="183"/>
      <c r="BC723" s="183"/>
      <c r="BD723" s="183">
        <f t="shared" si="408"/>
        <v>0</v>
      </c>
      <c r="BE723" s="183">
        <f t="shared" si="408"/>
        <v>0</v>
      </c>
    </row>
    <row r="724" spans="2:57" ht="30" hidden="1">
      <c r="B724" s="174">
        <v>2025</v>
      </c>
      <c r="C724" s="174">
        <v>20</v>
      </c>
      <c r="D724" s="175">
        <v>0</v>
      </c>
      <c r="E724" s="176"/>
      <c r="F724" s="174">
        <v>1</v>
      </c>
      <c r="G724" s="174">
        <v>1</v>
      </c>
      <c r="H724" s="174">
        <v>4</v>
      </c>
      <c r="I724" s="174">
        <v>5000</v>
      </c>
      <c r="J724" s="174">
        <v>5400</v>
      </c>
      <c r="K724" s="174">
        <v>541</v>
      </c>
      <c r="L724" s="177">
        <v>1528</v>
      </c>
      <c r="M724" s="178">
        <v>0</v>
      </c>
      <c r="N724" s="179" t="s">
        <v>557</v>
      </c>
      <c r="O724" s="180">
        <v>0</v>
      </c>
      <c r="P724" s="180">
        <v>0</v>
      </c>
      <c r="Q724" s="181">
        <v>0</v>
      </c>
      <c r="R724" s="182" t="s">
        <v>98</v>
      </c>
      <c r="S724" s="183">
        <v>0</v>
      </c>
      <c r="T724" s="183">
        <v>0</v>
      </c>
      <c r="U724" s="180">
        <v>0</v>
      </c>
      <c r="V724" s="180">
        <v>0</v>
      </c>
      <c r="W724" s="183">
        <v>0</v>
      </c>
      <c r="X724" s="183">
        <v>0</v>
      </c>
      <c r="Y724" s="180">
        <v>0</v>
      </c>
      <c r="Z724" s="180">
        <v>0</v>
      </c>
      <c r="AA724" s="183">
        <v>0</v>
      </c>
      <c r="AB724" s="183">
        <v>0</v>
      </c>
      <c r="AC724" s="180">
        <f t="shared" si="405"/>
        <v>0</v>
      </c>
      <c r="AD724" s="180">
        <f t="shared" si="405"/>
        <v>0</v>
      </c>
      <c r="AE724" s="181">
        <f t="shared" si="391"/>
        <v>0</v>
      </c>
      <c r="AF724" s="180">
        <v>0</v>
      </c>
      <c r="AG724" s="180">
        <v>0</v>
      </c>
      <c r="AH724" s="181">
        <f t="shared" si="392"/>
        <v>0</v>
      </c>
      <c r="AI724" s="180">
        <v>0</v>
      </c>
      <c r="AJ724" s="180">
        <v>0</v>
      </c>
      <c r="AK724" s="181">
        <f t="shared" si="393"/>
        <v>0</v>
      </c>
      <c r="AL724" s="180">
        <v>0</v>
      </c>
      <c r="AM724" s="180">
        <v>0</v>
      </c>
      <c r="AN724" s="181">
        <f t="shared" si="394"/>
        <v>0</v>
      </c>
      <c r="AO724" s="180">
        <v>0</v>
      </c>
      <c r="AP724" s="180">
        <v>0</v>
      </c>
      <c r="AQ724" s="181">
        <f t="shared" si="395"/>
        <v>0</v>
      </c>
      <c r="AR724" s="180">
        <v>0</v>
      </c>
      <c r="AS724" s="180">
        <v>0</v>
      </c>
      <c r="AT724" s="181">
        <f t="shared" si="396"/>
        <v>0</v>
      </c>
      <c r="AU724" s="180">
        <f t="shared" si="406"/>
        <v>0</v>
      </c>
      <c r="AV724" s="180">
        <f t="shared" si="406"/>
        <v>0</v>
      </c>
      <c r="AW724" s="181">
        <f t="shared" si="397"/>
        <v>0</v>
      </c>
      <c r="AX724" s="183">
        <f t="shared" si="407"/>
        <v>0</v>
      </c>
      <c r="AY724" s="183">
        <f t="shared" si="407"/>
        <v>0</v>
      </c>
      <c r="AZ724" s="183"/>
      <c r="BA724" s="183"/>
      <c r="BB724" s="183"/>
      <c r="BC724" s="183"/>
      <c r="BD724" s="183">
        <f t="shared" si="408"/>
        <v>0</v>
      </c>
      <c r="BE724" s="183">
        <f t="shared" si="408"/>
        <v>0</v>
      </c>
    </row>
    <row r="725" spans="2:57" ht="15.75" hidden="1">
      <c r="B725" s="152">
        <v>2025</v>
      </c>
      <c r="C725" s="152">
        <v>20</v>
      </c>
      <c r="D725" s="153"/>
      <c r="E725" s="154"/>
      <c r="F725" s="152">
        <v>1</v>
      </c>
      <c r="G725" s="152">
        <v>1</v>
      </c>
      <c r="H725" s="152">
        <v>4</v>
      </c>
      <c r="I725" s="152">
        <v>5000</v>
      </c>
      <c r="J725" s="152">
        <v>5500</v>
      </c>
      <c r="K725" s="155"/>
      <c r="L725" s="199" t="s">
        <v>44</v>
      </c>
      <c r="M725" s="200"/>
      <c r="N725" s="157" t="s">
        <v>558</v>
      </c>
      <c r="O725" s="158">
        <v>0</v>
      </c>
      <c r="P725" s="158">
        <v>0</v>
      </c>
      <c r="Q725" s="158">
        <v>0</v>
      </c>
      <c r="R725" s="155"/>
      <c r="S725" s="203"/>
      <c r="T725" s="161"/>
      <c r="U725" s="158">
        <f t="shared" ref="U725:AD725" si="409">U726</f>
        <v>0</v>
      </c>
      <c r="V725" s="158">
        <f t="shared" si="409"/>
        <v>0</v>
      </c>
      <c r="W725" s="162">
        <f t="shared" si="409"/>
        <v>0</v>
      </c>
      <c r="X725" s="162">
        <f t="shared" si="409"/>
        <v>0</v>
      </c>
      <c r="Y725" s="158">
        <f t="shared" si="409"/>
        <v>0</v>
      </c>
      <c r="Z725" s="158">
        <f t="shared" si="409"/>
        <v>0</v>
      </c>
      <c r="AA725" s="162">
        <f t="shared" si="409"/>
        <v>0</v>
      </c>
      <c r="AB725" s="162">
        <f t="shared" si="409"/>
        <v>0</v>
      </c>
      <c r="AC725" s="158">
        <f t="shared" si="409"/>
        <v>0</v>
      </c>
      <c r="AD725" s="158">
        <f t="shared" si="409"/>
        <v>0</v>
      </c>
      <c r="AE725" s="158">
        <f t="shared" si="391"/>
        <v>0</v>
      </c>
      <c r="AF725" s="158">
        <f>AF726</f>
        <v>0</v>
      </c>
      <c r="AG725" s="158">
        <f>AG726</f>
        <v>0</v>
      </c>
      <c r="AH725" s="158">
        <f t="shared" si="392"/>
        <v>0</v>
      </c>
      <c r="AI725" s="158">
        <f>AI726</f>
        <v>0</v>
      </c>
      <c r="AJ725" s="158">
        <f>AJ726</f>
        <v>0</v>
      </c>
      <c r="AK725" s="158">
        <f t="shared" si="393"/>
        <v>0</v>
      </c>
      <c r="AL725" s="158">
        <f>AL726</f>
        <v>0</v>
      </c>
      <c r="AM725" s="158">
        <f>AM726</f>
        <v>0</v>
      </c>
      <c r="AN725" s="158">
        <f t="shared" si="394"/>
        <v>0</v>
      </c>
      <c r="AO725" s="158">
        <f>AO726</f>
        <v>0</v>
      </c>
      <c r="AP725" s="158">
        <f>AP726</f>
        <v>0</v>
      </c>
      <c r="AQ725" s="158">
        <f t="shared" si="395"/>
        <v>0</v>
      </c>
      <c r="AR725" s="158">
        <f>AR726</f>
        <v>0</v>
      </c>
      <c r="AS725" s="158">
        <f>AS726</f>
        <v>0</v>
      </c>
      <c r="AT725" s="158">
        <f t="shared" si="396"/>
        <v>0</v>
      </c>
      <c r="AU725" s="158">
        <f>AU726</f>
        <v>0</v>
      </c>
      <c r="AV725" s="158">
        <f>AV726</f>
        <v>0</v>
      </c>
      <c r="AW725" s="158">
        <f t="shared" si="397"/>
        <v>0</v>
      </c>
      <c r="AX725" s="203"/>
      <c r="AY725" s="161"/>
      <c r="AZ725" s="203"/>
      <c r="BA725" s="161"/>
      <c r="BB725" s="203"/>
      <c r="BC725" s="161"/>
      <c r="BD725" s="203"/>
      <c r="BE725" s="161"/>
    </row>
    <row r="726" spans="2:57" ht="15.75" hidden="1">
      <c r="B726" s="163">
        <v>2025</v>
      </c>
      <c r="C726" s="163">
        <v>20</v>
      </c>
      <c r="D726" s="164"/>
      <c r="E726" s="165"/>
      <c r="F726" s="163">
        <v>1</v>
      </c>
      <c r="G726" s="163">
        <v>1</v>
      </c>
      <c r="H726" s="163">
        <v>4</v>
      </c>
      <c r="I726" s="163">
        <v>5000</v>
      </c>
      <c r="J726" s="163">
        <v>5500</v>
      </c>
      <c r="K726" s="163">
        <v>551</v>
      </c>
      <c r="L726" s="193" t="s">
        <v>44</v>
      </c>
      <c r="M726" s="201"/>
      <c r="N726" s="168" t="s">
        <v>559</v>
      </c>
      <c r="O726" s="169">
        <v>0</v>
      </c>
      <c r="P726" s="169">
        <v>0</v>
      </c>
      <c r="Q726" s="169">
        <v>0</v>
      </c>
      <c r="R726" s="170"/>
      <c r="S726" s="171"/>
      <c r="T726" s="172"/>
      <c r="U726" s="169">
        <f t="shared" ref="U726:AD726" si="410">SUM(U727:U742)</f>
        <v>0</v>
      </c>
      <c r="V726" s="169">
        <f t="shared" si="410"/>
        <v>0</v>
      </c>
      <c r="W726" s="173">
        <f t="shared" si="410"/>
        <v>0</v>
      </c>
      <c r="X726" s="173">
        <f t="shared" si="410"/>
        <v>0</v>
      </c>
      <c r="Y726" s="169">
        <f t="shared" si="410"/>
        <v>0</v>
      </c>
      <c r="Z726" s="169">
        <f t="shared" si="410"/>
        <v>0</v>
      </c>
      <c r="AA726" s="173">
        <f t="shared" si="410"/>
        <v>0</v>
      </c>
      <c r="AB726" s="173">
        <f t="shared" si="410"/>
        <v>0</v>
      </c>
      <c r="AC726" s="169">
        <f t="shared" si="410"/>
        <v>0</v>
      </c>
      <c r="AD726" s="169">
        <f t="shared" si="410"/>
        <v>0</v>
      </c>
      <c r="AE726" s="169">
        <f t="shared" si="391"/>
        <v>0</v>
      </c>
      <c r="AF726" s="169">
        <f>SUM(AF727:AF742)</f>
        <v>0</v>
      </c>
      <c r="AG726" s="169">
        <f>SUM(AG727:AG742)</f>
        <v>0</v>
      </c>
      <c r="AH726" s="169">
        <f t="shared" si="392"/>
        <v>0</v>
      </c>
      <c r="AI726" s="169">
        <f>SUM(AI727:AI742)</f>
        <v>0</v>
      </c>
      <c r="AJ726" s="169">
        <f>SUM(AJ727:AJ742)</f>
        <v>0</v>
      </c>
      <c r="AK726" s="169">
        <f t="shared" si="393"/>
        <v>0</v>
      </c>
      <c r="AL726" s="169">
        <f>SUM(AL727:AL742)</f>
        <v>0</v>
      </c>
      <c r="AM726" s="169">
        <f>SUM(AM727:AM742)</f>
        <v>0</v>
      </c>
      <c r="AN726" s="169">
        <f t="shared" si="394"/>
        <v>0</v>
      </c>
      <c r="AO726" s="169">
        <f>SUM(AO727:AO742)</f>
        <v>0</v>
      </c>
      <c r="AP726" s="169">
        <f>SUM(AP727:AP742)</f>
        <v>0</v>
      </c>
      <c r="AQ726" s="169">
        <f t="shared" si="395"/>
        <v>0</v>
      </c>
      <c r="AR726" s="169">
        <f>SUM(AR727:AR742)</f>
        <v>0</v>
      </c>
      <c r="AS726" s="169">
        <f>SUM(AS727:AS742)</f>
        <v>0</v>
      </c>
      <c r="AT726" s="169">
        <f t="shared" si="396"/>
        <v>0</v>
      </c>
      <c r="AU726" s="169">
        <f>SUM(AU727:AU742)</f>
        <v>0</v>
      </c>
      <c r="AV726" s="169">
        <f>SUM(AV727:AV742)</f>
        <v>0</v>
      </c>
      <c r="AW726" s="169">
        <f t="shared" si="397"/>
        <v>0</v>
      </c>
      <c r="AX726" s="171"/>
      <c r="AY726" s="172"/>
      <c r="AZ726" s="171"/>
      <c r="BA726" s="172"/>
      <c r="BB726" s="171"/>
      <c r="BC726" s="172"/>
      <c r="BD726" s="171"/>
      <c r="BE726" s="172"/>
    </row>
    <row r="727" spans="2:57" ht="15.75" hidden="1">
      <c r="B727" s="174">
        <v>2025</v>
      </c>
      <c r="C727" s="174">
        <v>20</v>
      </c>
      <c r="D727" s="175">
        <v>0</v>
      </c>
      <c r="E727" s="176"/>
      <c r="F727" s="174">
        <v>1</v>
      </c>
      <c r="G727" s="174">
        <v>1</v>
      </c>
      <c r="H727" s="174">
        <v>4</v>
      </c>
      <c r="I727" s="174">
        <v>5000</v>
      </c>
      <c r="J727" s="174">
        <v>5500</v>
      </c>
      <c r="K727" s="174">
        <v>551</v>
      </c>
      <c r="L727" s="177">
        <v>48</v>
      </c>
      <c r="M727" s="178">
        <v>0</v>
      </c>
      <c r="N727" s="179" t="s">
        <v>560</v>
      </c>
      <c r="O727" s="180">
        <v>0</v>
      </c>
      <c r="P727" s="180">
        <v>0</v>
      </c>
      <c r="Q727" s="181">
        <v>0</v>
      </c>
      <c r="R727" s="182" t="s">
        <v>98</v>
      </c>
      <c r="S727" s="183">
        <v>0</v>
      </c>
      <c r="T727" s="183">
        <v>0</v>
      </c>
      <c r="U727" s="180">
        <v>0</v>
      </c>
      <c r="V727" s="180">
        <v>0</v>
      </c>
      <c r="W727" s="183">
        <v>0</v>
      </c>
      <c r="X727" s="183">
        <v>0</v>
      </c>
      <c r="Y727" s="180">
        <v>0</v>
      </c>
      <c r="Z727" s="180">
        <v>0</v>
      </c>
      <c r="AA727" s="183">
        <v>0</v>
      </c>
      <c r="AB727" s="183">
        <v>0</v>
      </c>
      <c r="AC727" s="180">
        <f t="shared" ref="AC727:AD742" si="411">+O727+U727-Y727</f>
        <v>0</v>
      </c>
      <c r="AD727" s="180">
        <f t="shared" si="411"/>
        <v>0</v>
      </c>
      <c r="AE727" s="181">
        <f t="shared" si="391"/>
        <v>0</v>
      </c>
      <c r="AF727" s="180">
        <v>0</v>
      </c>
      <c r="AG727" s="180">
        <v>0</v>
      </c>
      <c r="AH727" s="181">
        <f t="shared" si="392"/>
        <v>0</v>
      </c>
      <c r="AI727" s="180">
        <v>0</v>
      </c>
      <c r="AJ727" s="180">
        <v>0</v>
      </c>
      <c r="AK727" s="181">
        <f t="shared" si="393"/>
        <v>0</v>
      </c>
      <c r="AL727" s="180">
        <v>0</v>
      </c>
      <c r="AM727" s="180">
        <v>0</v>
      </c>
      <c r="AN727" s="181">
        <f t="shared" si="394"/>
        <v>0</v>
      </c>
      <c r="AO727" s="180">
        <v>0</v>
      </c>
      <c r="AP727" s="180">
        <v>0</v>
      </c>
      <c r="AQ727" s="181">
        <f t="shared" si="395"/>
        <v>0</v>
      </c>
      <c r="AR727" s="180">
        <v>0</v>
      </c>
      <c r="AS727" s="180">
        <v>0</v>
      </c>
      <c r="AT727" s="181">
        <f t="shared" si="396"/>
        <v>0</v>
      </c>
      <c r="AU727" s="180">
        <f t="shared" ref="AU727:AV742" si="412">+AC727-AF727-AI727-AL727-AO727-AR727</f>
        <v>0</v>
      </c>
      <c r="AV727" s="180">
        <f t="shared" si="412"/>
        <v>0</v>
      </c>
      <c r="AW727" s="181">
        <f t="shared" si="397"/>
        <v>0</v>
      </c>
      <c r="AX727" s="183">
        <f t="shared" ref="AX727:AY742" si="413">+S727+W727-AA727</f>
        <v>0</v>
      </c>
      <c r="AY727" s="183">
        <f t="shared" si="413"/>
        <v>0</v>
      </c>
      <c r="AZ727" s="183"/>
      <c r="BA727" s="183"/>
      <c r="BB727" s="183"/>
      <c r="BC727" s="183"/>
      <c r="BD727" s="183">
        <f t="shared" ref="BD727:BE742" si="414">+AX727-AZ727-BB727</f>
        <v>0</v>
      </c>
      <c r="BE727" s="183">
        <f t="shared" si="414"/>
        <v>0</v>
      </c>
    </row>
    <row r="728" spans="2:57" ht="15.75" hidden="1">
      <c r="B728" s="174">
        <v>2025</v>
      </c>
      <c r="C728" s="174">
        <v>20</v>
      </c>
      <c r="D728" s="175">
        <v>0</v>
      </c>
      <c r="E728" s="176"/>
      <c r="F728" s="174">
        <v>1</v>
      </c>
      <c r="G728" s="174">
        <v>1</v>
      </c>
      <c r="H728" s="174">
        <v>4</v>
      </c>
      <c r="I728" s="174">
        <v>5000</v>
      </c>
      <c r="J728" s="174">
        <v>5500</v>
      </c>
      <c r="K728" s="174">
        <v>551</v>
      </c>
      <c r="L728" s="177">
        <v>51</v>
      </c>
      <c r="M728" s="178">
        <v>0</v>
      </c>
      <c r="N728" s="179" t="s">
        <v>561</v>
      </c>
      <c r="O728" s="180">
        <v>0</v>
      </c>
      <c r="P728" s="180">
        <v>0</v>
      </c>
      <c r="Q728" s="181">
        <v>0</v>
      </c>
      <c r="R728" s="182" t="s">
        <v>98</v>
      </c>
      <c r="S728" s="183">
        <v>0</v>
      </c>
      <c r="T728" s="183">
        <v>0</v>
      </c>
      <c r="U728" s="180">
        <v>0</v>
      </c>
      <c r="V728" s="180">
        <v>0</v>
      </c>
      <c r="W728" s="183">
        <v>0</v>
      </c>
      <c r="X728" s="183">
        <v>0</v>
      </c>
      <c r="Y728" s="180">
        <v>0</v>
      </c>
      <c r="Z728" s="180">
        <v>0</v>
      </c>
      <c r="AA728" s="183">
        <v>0</v>
      </c>
      <c r="AB728" s="183">
        <v>0</v>
      </c>
      <c r="AC728" s="180">
        <f t="shared" si="411"/>
        <v>0</v>
      </c>
      <c r="AD728" s="180">
        <f t="shared" si="411"/>
        <v>0</v>
      </c>
      <c r="AE728" s="181">
        <f t="shared" si="391"/>
        <v>0</v>
      </c>
      <c r="AF728" s="180">
        <v>0</v>
      </c>
      <c r="AG728" s="180">
        <v>0</v>
      </c>
      <c r="AH728" s="181">
        <f t="shared" si="392"/>
        <v>0</v>
      </c>
      <c r="AI728" s="180">
        <v>0</v>
      </c>
      <c r="AJ728" s="180">
        <v>0</v>
      </c>
      <c r="AK728" s="181">
        <f t="shared" si="393"/>
        <v>0</v>
      </c>
      <c r="AL728" s="180">
        <v>0</v>
      </c>
      <c r="AM728" s="180">
        <v>0</v>
      </c>
      <c r="AN728" s="181">
        <f t="shared" si="394"/>
        <v>0</v>
      </c>
      <c r="AO728" s="180">
        <v>0</v>
      </c>
      <c r="AP728" s="180">
        <v>0</v>
      </c>
      <c r="AQ728" s="181">
        <f t="shared" si="395"/>
        <v>0</v>
      </c>
      <c r="AR728" s="180">
        <v>0</v>
      </c>
      <c r="AS728" s="180">
        <v>0</v>
      </c>
      <c r="AT728" s="181">
        <f t="shared" si="396"/>
        <v>0</v>
      </c>
      <c r="AU728" s="180">
        <f t="shared" si="412"/>
        <v>0</v>
      </c>
      <c r="AV728" s="180">
        <f t="shared" si="412"/>
        <v>0</v>
      </c>
      <c r="AW728" s="181">
        <f t="shared" si="397"/>
        <v>0</v>
      </c>
      <c r="AX728" s="183">
        <f t="shared" si="413"/>
        <v>0</v>
      </c>
      <c r="AY728" s="183">
        <f t="shared" si="413"/>
        <v>0</v>
      </c>
      <c r="AZ728" s="183"/>
      <c r="BA728" s="183"/>
      <c r="BB728" s="183"/>
      <c r="BC728" s="183"/>
      <c r="BD728" s="183">
        <f t="shared" si="414"/>
        <v>0</v>
      </c>
      <c r="BE728" s="183">
        <f t="shared" si="414"/>
        <v>0</v>
      </c>
    </row>
    <row r="729" spans="2:57" ht="15.75" hidden="1">
      <c r="B729" s="174">
        <v>2025</v>
      </c>
      <c r="C729" s="174">
        <v>20</v>
      </c>
      <c r="D729" s="175">
        <v>0</v>
      </c>
      <c r="E729" s="176"/>
      <c r="F729" s="174">
        <v>1</v>
      </c>
      <c r="G729" s="174">
        <v>1</v>
      </c>
      <c r="H729" s="174">
        <v>4</v>
      </c>
      <c r="I729" s="174">
        <v>5000</v>
      </c>
      <c r="J729" s="174">
        <v>5500</v>
      </c>
      <c r="K729" s="174">
        <v>551</v>
      </c>
      <c r="L729" s="177">
        <v>55</v>
      </c>
      <c r="M729" s="178">
        <v>0</v>
      </c>
      <c r="N729" s="179" t="s">
        <v>562</v>
      </c>
      <c r="O729" s="180">
        <v>0</v>
      </c>
      <c r="P729" s="180">
        <v>0</v>
      </c>
      <c r="Q729" s="181">
        <v>0</v>
      </c>
      <c r="R729" s="182" t="s">
        <v>98</v>
      </c>
      <c r="S729" s="183">
        <v>0</v>
      </c>
      <c r="T729" s="183">
        <v>0</v>
      </c>
      <c r="U729" s="180">
        <v>0</v>
      </c>
      <c r="V729" s="180">
        <v>0</v>
      </c>
      <c r="W729" s="183">
        <v>0</v>
      </c>
      <c r="X729" s="183">
        <v>0</v>
      </c>
      <c r="Y729" s="180">
        <v>0</v>
      </c>
      <c r="Z729" s="180">
        <v>0</v>
      </c>
      <c r="AA729" s="183">
        <v>0</v>
      </c>
      <c r="AB729" s="183">
        <v>0</v>
      </c>
      <c r="AC729" s="180">
        <f t="shared" si="411"/>
        <v>0</v>
      </c>
      <c r="AD729" s="180">
        <f t="shared" si="411"/>
        <v>0</v>
      </c>
      <c r="AE729" s="181">
        <f t="shared" si="391"/>
        <v>0</v>
      </c>
      <c r="AF729" s="180">
        <v>0</v>
      </c>
      <c r="AG729" s="180">
        <v>0</v>
      </c>
      <c r="AH729" s="181">
        <f t="shared" si="392"/>
        <v>0</v>
      </c>
      <c r="AI729" s="180">
        <v>0</v>
      </c>
      <c r="AJ729" s="180">
        <v>0</v>
      </c>
      <c r="AK729" s="181">
        <f t="shared" si="393"/>
        <v>0</v>
      </c>
      <c r="AL729" s="180">
        <v>0</v>
      </c>
      <c r="AM729" s="180">
        <v>0</v>
      </c>
      <c r="AN729" s="181">
        <f t="shared" si="394"/>
        <v>0</v>
      </c>
      <c r="AO729" s="180">
        <v>0</v>
      </c>
      <c r="AP729" s="180">
        <v>0</v>
      </c>
      <c r="AQ729" s="181">
        <f t="shared" si="395"/>
        <v>0</v>
      </c>
      <c r="AR729" s="180">
        <v>0</v>
      </c>
      <c r="AS729" s="180">
        <v>0</v>
      </c>
      <c r="AT729" s="181">
        <f t="shared" si="396"/>
        <v>0</v>
      </c>
      <c r="AU729" s="180">
        <f t="shared" si="412"/>
        <v>0</v>
      </c>
      <c r="AV729" s="180">
        <f t="shared" si="412"/>
        <v>0</v>
      </c>
      <c r="AW729" s="181">
        <f t="shared" si="397"/>
        <v>0</v>
      </c>
      <c r="AX729" s="183">
        <f t="shared" si="413"/>
        <v>0</v>
      </c>
      <c r="AY729" s="183">
        <f t="shared" si="413"/>
        <v>0</v>
      </c>
      <c r="AZ729" s="183"/>
      <c r="BA729" s="183"/>
      <c r="BB729" s="183"/>
      <c r="BC729" s="183"/>
      <c r="BD729" s="183">
        <f t="shared" si="414"/>
        <v>0</v>
      </c>
      <c r="BE729" s="183">
        <f t="shared" si="414"/>
        <v>0</v>
      </c>
    </row>
    <row r="730" spans="2:57" ht="15.75" hidden="1">
      <c r="B730" s="174">
        <v>2025</v>
      </c>
      <c r="C730" s="174">
        <v>20</v>
      </c>
      <c r="D730" s="175">
        <v>0</v>
      </c>
      <c r="E730" s="176"/>
      <c r="F730" s="174">
        <v>1</v>
      </c>
      <c r="G730" s="174">
        <v>1</v>
      </c>
      <c r="H730" s="174">
        <v>4</v>
      </c>
      <c r="I730" s="174">
        <v>5000</v>
      </c>
      <c r="J730" s="174">
        <v>5500</v>
      </c>
      <c r="K730" s="174">
        <v>551</v>
      </c>
      <c r="L730" s="177">
        <v>137</v>
      </c>
      <c r="M730" s="178">
        <v>0</v>
      </c>
      <c r="N730" s="179" t="s">
        <v>563</v>
      </c>
      <c r="O730" s="180">
        <v>0</v>
      </c>
      <c r="P730" s="180">
        <v>0</v>
      </c>
      <c r="Q730" s="181">
        <v>0</v>
      </c>
      <c r="R730" s="182" t="s">
        <v>98</v>
      </c>
      <c r="S730" s="183">
        <v>0</v>
      </c>
      <c r="T730" s="183">
        <v>0</v>
      </c>
      <c r="U730" s="180">
        <v>0</v>
      </c>
      <c r="V730" s="180">
        <v>0</v>
      </c>
      <c r="W730" s="183">
        <v>0</v>
      </c>
      <c r="X730" s="183">
        <v>0</v>
      </c>
      <c r="Y730" s="180">
        <v>0</v>
      </c>
      <c r="Z730" s="180">
        <v>0</v>
      </c>
      <c r="AA730" s="183">
        <v>0</v>
      </c>
      <c r="AB730" s="183">
        <v>0</v>
      </c>
      <c r="AC730" s="180">
        <f t="shared" si="411"/>
        <v>0</v>
      </c>
      <c r="AD730" s="180">
        <f t="shared" si="411"/>
        <v>0</v>
      </c>
      <c r="AE730" s="181">
        <f t="shared" si="391"/>
        <v>0</v>
      </c>
      <c r="AF730" s="180">
        <v>0</v>
      </c>
      <c r="AG730" s="180">
        <v>0</v>
      </c>
      <c r="AH730" s="181">
        <f t="shared" si="392"/>
        <v>0</v>
      </c>
      <c r="AI730" s="180">
        <v>0</v>
      </c>
      <c r="AJ730" s="180">
        <v>0</v>
      </c>
      <c r="AK730" s="181">
        <f t="shared" si="393"/>
        <v>0</v>
      </c>
      <c r="AL730" s="180">
        <v>0</v>
      </c>
      <c r="AM730" s="180">
        <v>0</v>
      </c>
      <c r="AN730" s="181">
        <f t="shared" si="394"/>
        <v>0</v>
      </c>
      <c r="AO730" s="180">
        <v>0</v>
      </c>
      <c r="AP730" s="180">
        <v>0</v>
      </c>
      <c r="AQ730" s="181">
        <f t="shared" si="395"/>
        <v>0</v>
      </c>
      <c r="AR730" s="180">
        <v>0</v>
      </c>
      <c r="AS730" s="180">
        <v>0</v>
      </c>
      <c r="AT730" s="181">
        <f t="shared" si="396"/>
        <v>0</v>
      </c>
      <c r="AU730" s="180">
        <f t="shared" si="412"/>
        <v>0</v>
      </c>
      <c r="AV730" s="180">
        <f t="shared" si="412"/>
        <v>0</v>
      </c>
      <c r="AW730" s="181">
        <f t="shared" si="397"/>
        <v>0</v>
      </c>
      <c r="AX730" s="183">
        <f t="shared" si="413"/>
        <v>0</v>
      </c>
      <c r="AY730" s="183">
        <f t="shared" si="413"/>
        <v>0</v>
      </c>
      <c r="AZ730" s="183"/>
      <c r="BA730" s="183"/>
      <c r="BB730" s="183"/>
      <c r="BC730" s="183"/>
      <c r="BD730" s="183">
        <f t="shared" si="414"/>
        <v>0</v>
      </c>
      <c r="BE730" s="183">
        <f t="shared" si="414"/>
        <v>0</v>
      </c>
    </row>
    <row r="731" spans="2:57" ht="15.75" hidden="1">
      <c r="B731" s="174">
        <v>2025</v>
      </c>
      <c r="C731" s="174">
        <v>20</v>
      </c>
      <c r="D731" s="175">
        <v>0</v>
      </c>
      <c r="E731" s="176"/>
      <c r="F731" s="174">
        <v>1</v>
      </c>
      <c r="G731" s="174">
        <v>1</v>
      </c>
      <c r="H731" s="174">
        <v>4</v>
      </c>
      <c r="I731" s="174">
        <v>5000</v>
      </c>
      <c r="J731" s="174">
        <v>5500</v>
      </c>
      <c r="K731" s="174">
        <v>551</v>
      </c>
      <c r="L731" s="177">
        <v>321</v>
      </c>
      <c r="M731" s="178">
        <v>0</v>
      </c>
      <c r="N731" s="179" t="s">
        <v>564</v>
      </c>
      <c r="O731" s="180">
        <v>0</v>
      </c>
      <c r="P731" s="180">
        <v>0</v>
      </c>
      <c r="Q731" s="181">
        <v>0</v>
      </c>
      <c r="R731" s="182" t="s">
        <v>98</v>
      </c>
      <c r="S731" s="183">
        <v>0</v>
      </c>
      <c r="T731" s="183">
        <v>0</v>
      </c>
      <c r="U731" s="180">
        <v>0</v>
      </c>
      <c r="V731" s="180">
        <v>0</v>
      </c>
      <c r="W731" s="183">
        <v>0</v>
      </c>
      <c r="X731" s="183">
        <v>0</v>
      </c>
      <c r="Y731" s="180">
        <v>0</v>
      </c>
      <c r="Z731" s="180">
        <v>0</v>
      </c>
      <c r="AA731" s="183">
        <v>0</v>
      </c>
      <c r="AB731" s="183">
        <v>0</v>
      </c>
      <c r="AC731" s="180">
        <f t="shared" si="411"/>
        <v>0</v>
      </c>
      <c r="AD731" s="180">
        <f t="shared" si="411"/>
        <v>0</v>
      </c>
      <c r="AE731" s="181">
        <f t="shared" si="391"/>
        <v>0</v>
      </c>
      <c r="AF731" s="180">
        <v>0</v>
      </c>
      <c r="AG731" s="180">
        <v>0</v>
      </c>
      <c r="AH731" s="181">
        <f t="shared" si="392"/>
        <v>0</v>
      </c>
      <c r="AI731" s="180">
        <v>0</v>
      </c>
      <c r="AJ731" s="180">
        <v>0</v>
      </c>
      <c r="AK731" s="181">
        <f t="shared" si="393"/>
        <v>0</v>
      </c>
      <c r="AL731" s="180">
        <v>0</v>
      </c>
      <c r="AM731" s="180">
        <v>0</v>
      </c>
      <c r="AN731" s="181">
        <f t="shared" si="394"/>
        <v>0</v>
      </c>
      <c r="AO731" s="180">
        <v>0</v>
      </c>
      <c r="AP731" s="180">
        <v>0</v>
      </c>
      <c r="AQ731" s="181">
        <f t="shared" si="395"/>
        <v>0</v>
      </c>
      <c r="AR731" s="180">
        <v>0</v>
      </c>
      <c r="AS731" s="180">
        <v>0</v>
      </c>
      <c r="AT731" s="181">
        <f t="shared" si="396"/>
        <v>0</v>
      </c>
      <c r="AU731" s="180">
        <f t="shared" si="412"/>
        <v>0</v>
      </c>
      <c r="AV731" s="180">
        <f t="shared" si="412"/>
        <v>0</v>
      </c>
      <c r="AW731" s="181">
        <f t="shared" si="397"/>
        <v>0</v>
      </c>
      <c r="AX731" s="183">
        <f t="shared" si="413"/>
        <v>0</v>
      </c>
      <c r="AY731" s="183">
        <f t="shared" si="413"/>
        <v>0</v>
      </c>
      <c r="AZ731" s="183"/>
      <c r="BA731" s="183"/>
      <c r="BB731" s="183"/>
      <c r="BC731" s="183"/>
      <c r="BD731" s="183">
        <f t="shared" si="414"/>
        <v>0</v>
      </c>
      <c r="BE731" s="183">
        <f t="shared" si="414"/>
        <v>0</v>
      </c>
    </row>
    <row r="732" spans="2:57" ht="15.75" hidden="1">
      <c r="B732" s="174">
        <v>2025</v>
      </c>
      <c r="C732" s="174">
        <v>20</v>
      </c>
      <c r="D732" s="175">
        <v>0</v>
      </c>
      <c r="E732" s="176"/>
      <c r="F732" s="174">
        <v>1</v>
      </c>
      <c r="G732" s="174">
        <v>1</v>
      </c>
      <c r="H732" s="174">
        <v>4</v>
      </c>
      <c r="I732" s="174">
        <v>5000</v>
      </c>
      <c r="J732" s="174">
        <v>5500</v>
      </c>
      <c r="K732" s="174">
        <v>551</v>
      </c>
      <c r="L732" s="177">
        <v>779</v>
      </c>
      <c r="M732" s="178">
        <v>0</v>
      </c>
      <c r="N732" s="179" t="s">
        <v>565</v>
      </c>
      <c r="O732" s="180">
        <v>0</v>
      </c>
      <c r="P732" s="180">
        <v>0</v>
      </c>
      <c r="Q732" s="181">
        <v>0</v>
      </c>
      <c r="R732" s="182" t="s">
        <v>98</v>
      </c>
      <c r="S732" s="183">
        <v>0</v>
      </c>
      <c r="T732" s="183">
        <v>0</v>
      </c>
      <c r="U732" s="180">
        <v>0</v>
      </c>
      <c r="V732" s="180">
        <v>0</v>
      </c>
      <c r="W732" s="183">
        <v>0</v>
      </c>
      <c r="X732" s="183">
        <v>0</v>
      </c>
      <c r="Y732" s="180">
        <v>0</v>
      </c>
      <c r="Z732" s="180">
        <v>0</v>
      </c>
      <c r="AA732" s="183">
        <v>0</v>
      </c>
      <c r="AB732" s="183">
        <v>0</v>
      </c>
      <c r="AC732" s="180">
        <f t="shared" si="411"/>
        <v>0</v>
      </c>
      <c r="AD732" s="180">
        <f t="shared" si="411"/>
        <v>0</v>
      </c>
      <c r="AE732" s="181">
        <f t="shared" si="391"/>
        <v>0</v>
      </c>
      <c r="AF732" s="180">
        <v>0</v>
      </c>
      <c r="AG732" s="180">
        <v>0</v>
      </c>
      <c r="AH732" s="181">
        <f t="shared" si="392"/>
        <v>0</v>
      </c>
      <c r="AI732" s="180">
        <v>0</v>
      </c>
      <c r="AJ732" s="180">
        <v>0</v>
      </c>
      <c r="AK732" s="181">
        <f t="shared" si="393"/>
        <v>0</v>
      </c>
      <c r="AL732" s="180">
        <v>0</v>
      </c>
      <c r="AM732" s="180">
        <v>0</v>
      </c>
      <c r="AN732" s="181">
        <f t="shared" si="394"/>
        <v>0</v>
      </c>
      <c r="AO732" s="180">
        <v>0</v>
      </c>
      <c r="AP732" s="180">
        <v>0</v>
      </c>
      <c r="AQ732" s="181">
        <f t="shared" si="395"/>
        <v>0</v>
      </c>
      <c r="AR732" s="180">
        <v>0</v>
      </c>
      <c r="AS732" s="180">
        <v>0</v>
      </c>
      <c r="AT732" s="181">
        <f t="shared" si="396"/>
        <v>0</v>
      </c>
      <c r="AU732" s="180">
        <f t="shared" si="412"/>
        <v>0</v>
      </c>
      <c r="AV732" s="180">
        <f t="shared" si="412"/>
        <v>0</v>
      </c>
      <c r="AW732" s="181">
        <f t="shared" si="397"/>
        <v>0</v>
      </c>
      <c r="AX732" s="183">
        <f t="shared" si="413"/>
        <v>0</v>
      </c>
      <c r="AY732" s="183">
        <f t="shared" si="413"/>
        <v>0</v>
      </c>
      <c r="AZ732" s="183"/>
      <c r="BA732" s="183"/>
      <c r="BB732" s="183"/>
      <c r="BC732" s="183"/>
      <c r="BD732" s="183">
        <f t="shared" si="414"/>
        <v>0</v>
      </c>
      <c r="BE732" s="183">
        <f t="shared" si="414"/>
        <v>0</v>
      </c>
    </row>
    <row r="733" spans="2:57" ht="15.75" hidden="1">
      <c r="B733" s="174">
        <v>2025</v>
      </c>
      <c r="C733" s="174">
        <v>20</v>
      </c>
      <c r="D733" s="175">
        <v>0</v>
      </c>
      <c r="E733" s="176"/>
      <c r="F733" s="174">
        <v>1</v>
      </c>
      <c r="G733" s="174">
        <v>1</v>
      </c>
      <c r="H733" s="174">
        <v>4</v>
      </c>
      <c r="I733" s="174">
        <v>5000</v>
      </c>
      <c r="J733" s="174">
        <v>5500</v>
      </c>
      <c r="K733" s="174">
        <v>551</v>
      </c>
      <c r="L733" s="177">
        <v>782</v>
      </c>
      <c r="M733" s="178">
        <v>0</v>
      </c>
      <c r="N733" s="179" t="s">
        <v>566</v>
      </c>
      <c r="O733" s="180">
        <v>0</v>
      </c>
      <c r="P733" s="180">
        <v>0</v>
      </c>
      <c r="Q733" s="181">
        <v>0</v>
      </c>
      <c r="R733" s="182" t="s">
        <v>98</v>
      </c>
      <c r="S733" s="183">
        <v>0</v>
      </c>
      <c r="T733" s="183">
        <v>0</v>
      </c>
      <c r="U733" s="180">
        <v>0</v>
      </c>
      <c r="V733" s="180">
        <v>0</v>
      </c>
      <c r="W733" s="183">
        <v>0</v>
      </c>
      <c r="X733" s="183">
        <v>0</v>
      </c>
      <c r="Y733" s="180">
        <v>0</v>
      </c>
      <c r="Z733" s="180">
        <v>0</v>
      </c>
      <c r="AA733" s="183">
        <v>0</v>
      </c>
      <c r="AB733" s="183">
        <v>0</v>
      </c>
      <c r="AC733" s="180">
        <f t="shared" si="411"/>
        <v>0</v>
      </c>
      <c r="AD733" s="180">
        <f t="shared" si="411"/>
        <v>0</v>
      </c>
      <c r="AE733" s="181">
        <f t="shared" si="391"/>
        <v>0</v>
      </c>
      <c r="AF733" s="180">
        <v>0</v>
      </c>
      <c r="AG733" s="180">
        <v>0</v>
      </c>
      <c r="AH733" s="181">
        <f t="shared" si="392"/>
        <v>0</v>
      </c>
      <c r="AI733" s="180">
        <v>0</v>
      </c>
      <c r="AJ733" s="180">
        <v>0</v>
      </c>
      <c r="AK733" s="181">
        <f t="shared" si="393"/>
        <v>0</v>
      </c>
      <c r="AL733" s="180">
        <v>0</v>
      </c>
      <c r="AM733" s="180">
        <v>0</v>
      </c>
      <c r="AN733" s="181">
        <f t="shared" si="394"/>
        <v>0</v>
      </c>
      <c r="AO733" s="180">
        <v>0</v>
      </c>
      <c r="AP733" s="180">
        <v>0</v>
      </c>
      <c r="AQ733" s="181">
        <f t="shared" si="395"/>
        <v>0</v>
      </c>
      <c r="AR733" s="180">
        <v>0</v>
      </c>
      <c r="AS733" s="180">
        <v>0</v>
      </c>
      <c r="AT733" s="181">
        <f t="shared" si="396"/>
        <v>0</v>
      </c>
      <c r="AU733" s="180">
        <f t="shared" si="412"/>
        <v>0</v>
      </c>
      <c r="AV733" s="180">
        <f t="shared" si="412"/>
        <v>0</v>
      </c>
      <c r="AW733" s="181">
        <f t="shared" si="397"/>
        <v>0</v>
      </c>
      <c r="AX733" s="183">
        <f t="shared" si="413"/>
        <v>0</v>
      </c>
      <c r="AY733" s="183">
        <f t="shared" si="413"/>
        <v>0</v>
      </c>
      <c r="AZ733" s="183"/>
      <c r="BA733" s="183"/>
      <c r="BB733" s="183"/>
      <c r="BC733" s="183"/>
      <c r="BD733" s="183">
        <f t="shared" si="414"/>
        <v>0</v>
      </c>
      <c r="BE733" s="183">
        <f t="shared" si="414"/>
        <v>0</v>
      </c>
    </row>
    <row r="734" spans="2:57" ht="15.75" hidden="1">
      <c r="B734" s="174">
        <v>2025</v>
      </c>
      <c r="C734" s="174">
        <v>20</v>
      </c>
      <c r="D734" s="175">
        <v>0</v>
      </c>
      <c r="E734" s="176"/>
      <c r="F734" s="174">
        <v>1</v>
      </c>
      <c r="G734" s="174">
        <v>1</v>
      </c>
      <c r="H734" s="174">
        <v>4</v>
      </c>
      <c r="I734" s="174">
        <v>5000</v>
      </c>
      <c r="J734" s="174">
        <v>5500</v>
      </c>
      <c r="K734" s="174">
        <v>551</v>
      </c>
      <c r="L734" s="177">
        <v>1015</v>
      </c>
      <c r="M734" s="178">
        <v>0</v>
      </c>
      <c r="N734" s="179" t="s">
        <v>567</v>
      </c>
      <c r="O734" s="180">
        <v>0</v>
      </c>
      <c r="P734" s="180">
        <v>0</v>
      </c>
      <c r="Q734" s="181">
        <v>0</v>
      </c>
      <c r="R734" s="182" t="s">
        <v>98</v>
      </c>
      <c r="S734" s="183">
        <v>0</v>
      </c>
      <c r="T734" s="183">
        <v>0</v>
      </c>
      <c r="U734" s="180">
        <v>0</v>
      </c>
      <c r="V734" s="180">
        <v>0</v>
      </c>
      <c r="W734" s="183">
        <v>0</v>
      </c>
      <c r="X734" s="183">
        <v>0</v>
      </c>
      <c r="Y734" s="180">
        <v>0</v>
      </c>
      <c r="Z734" s="180">
        <v>0</v>
      </c>
      <c r="AA734" s="183">
        <v>0</v>
      </c>
      <c r="AB734" s="183">
        <v>0</v>
      </c>
      <c r="AC734" s="180">
        <f t="shared" si="411"/>
        <v>0</v>
      </c>
      <c r="AD734" s="180">
        <f t="shared" si="411"/>
        <v>0</v>
      </c>
      <c r="AE734" s="181">
        <f t="shared" si="391"/>
        <v>0</v>
      </c>
      <c r="AF734" s="180">
        <v>0</v>
      </c>
      <c r="AG734" s="180">
        <v>0</v>
      </c>
      <c r="AH734" s="181">
        <f t="shared" si="392"/>
        <v>0</v>
      </c>
      <c r="AI734" s="180">
        <v>0</v>
      </c>
      <c r="AJ734" s="180">
        <v>0</v>
      </c>
      <c r="AK734" s="181">
        <f t="shared" si="393"/>
        <v>0</v>
      </c>
      <c r="AL734" s="180">
        <v>0</v>
      </c>
      <c r="AM734" s="180">
        <v>0</v>
      </c>
      <c r="AN734" s="181">
        <f t="shared" si="394"/>
        <v>0</v>
      </c>
      <c r="AO734" s="180">
        <v>0</v>
      </c>
      <c r="AP734" s="180">
        <v>0</v>
      </c>
      <c r="AQ734" s="181">
        <f t="shared" si="395"/>
        <v>0</v>
      </c>
      <c r="AR734" s="180">
        <v>0</v>
      </c>
      <c r="AS734" s="180">
        <v>0</v>
      </c>
      <c r="AT734" s="181">
        <f t="shared" si="396"/>
        <v>0</v>
      </c>
      <c r="AU734" s="180">
        <f t="shared" si="412"/>
        <v>0</v>
      </c>
      <c r="AV734" s="180">
        <f t="shared" si="412"/>
        <v>0</v>
      </c>
      <c r="AW734" s="181">
        <f t="shared" si="397"/>
        <v>0</v>
      </c>
      <c r="AX734" s="183">
        <f t="shared" si="413"/>
        <v>0</v>
      </c>
      <c r="AY734" s="183">
        <f t="shared" si="413"/>
        <v>0</v>
      </c>
      <c r="AZ734" s="183"/>
      <c r="BA734" s="183"/>
      <c r="BB734" s="183"/>
      <c r="BC734" s="183"/>
      <c r="BD734" s="183">
        <f t="shared" si="414"/>
        <v>0</v>
      </c>
      <c r="BE734" s="183">
        <f t="shared" si="414"/>
        <v>0</v>
      </c>
    </row>
    <row r="735" spans="2:57" ht="15.75" hidden="1">
      <c r="B735" s="174">
        <v>2025</v>
      </c>
      <c r="C735" s="174">
        <v>20</v>
      </c>
      <c r="D735" s="175">
        <v>0</v>
      </c>
      <c r="E735" s="176"/>
      <c r="F735" s="174">
        <v>1</v>
      </c>
      <c r="G735" s="174">
        <v>1</v>
      </c>
      <c r="H735" s="174">
        <v>4</v>
      </c>
      <c r="I735" s="174">
        <v>5000</v>
      </c>
      <c r="J735" s="174">
        <v>5500</v>
      </c>
      <c r="K735" s="174">
        <v>551</v>
      </c>
      <c r="L735" s="177">
        <v>1222</v>
      </c>
      <c r="M735" s="178">
        <v>0</v>
      </c>
      <c r="N735" s="179" t="s">
        <v>568</v>
      </c>
      <c r="O735" s="180">
        <v>0</v>
      </c>
      <c r="P735" s="180">
        <v>0</v>
      </c>
      <c r="Q735" s="181">
        <v>0</v>
      </c>
      <c r="R735" s="182" t="s">
        <v>98</v>
      </c>
      <c r="S735" s="183">
        <v>0</v>
      </c>
      <c r="T735" s="183">
        <v>0</v>
      </c>
      <c r="U735" s="180">
        <v>0</v>
      </c>
      <c r="V735" s="180">
        <v>0</v>
      </c>
      <c r="W735" s="183">
        <v>0</v>
      </c>
      <c r="X735" s="183">
        <v>0</v>
      </c>
      <c r="Y735" s="180">
        <v>0</v>
      </c>
      <c r="Z735" s="180">
        <v>0</v>
      </c>
      <c r="AA735" s="183">
        <v>0</v>
      </c>
      <c r="AB735" s="183">
        <v>0</v>
      </c>
      <c r="AC735" s="180">
        <f t="shared" si="411"/>
        <v>0</v>
      </c>
      <c r="AD735" s="180">
        <f t="shared" si="411"/>
        <v>0</v>
      </c>
      <c r="AE735" s="181">
        <f t="shared" si="391"/>
        <v>0</v>
      </c>
      <c r="AF735" s="180">
        <v>0</v>
      </c>
      <c r="AG735" s="180">
        <v>0</v>
      </c>
      <c r="AH735" s="181">
        <f t="shared" si="392"/>
        <v>0</v>
      </c>
      <c r="AI735" s="180">
        <v>0</v>
      </c>
      <c r="AJ735" s="180">
        <v>0</v>
      </c>
      <c r="AK735" s="181">
        <f t="shared" si="393"/>
        <v>0</v>
      </c>
      <c r="AL735" s="180">
        <v>0</v>
      </c>
      <c r="AM735" s="180">
        <v>0</v>
      </c>
      <c r="AN735" s="181">
        <f t="shared" si="394"/>
        <v>0</v>
      </c>
      <c r="AO735" s="180">
        <v>0</v>
      </c>
      <c r="AP735" s="180">
        <v>0</v>
      </c>
      <c r="AQ735" s="181">
        <f t="shared" si="395"/>
        <v>0</v>
      </c>
      <c r="AR735" s="180">
        <v>0</v>
      </c>
      <c r="AS735" s="180">
        <v>0</v>
      </c>
      <c r="AT735" s="181">
        <f t="shared" si="396"/>
        <v>0</v>
      </c>
      <c r="AU735" s="180">
        <f t="shared" si="412"/>
        <v>0</v>
      </c>
      <c r="AV735" s="180">
        <f t="shared" si="412"/>
        <v>0</v>
      </c>
      <c r="AW735" s="181">
        <f t="shared" si="397"/>
        <v>0</v>
      </c>
      <c r="AX735" s="183">
        <f t="shared" si="413"/>
        <v>0</v>
      </c>
      <c r="AY735" s="183">
        <f t="shared" si="413"/>
        <v>0</v>
      </c>
      <c r="AZ735" s="183"/>
      <c r="BA735" s="183"/>
      <c r="BB735" s="183"/>
      <c r="BC735" s="183"/>
      <c r="BD735" s="183">
        <f t="shared" si="414"/>
        <v>0</v>
      </c>
      <c r="BE735" s="183">
        <f t="shared" si="414"/>
        <v>0</v>
      </c>
    </row>
    <row r="736" spans="2:57" ht="15.75" hidden="1">
      <c r="B736" s="174">
        <v>2025</v>
      </c>
      <c r="C736" s="174">
        <v>20</v>
      </c>
      <c r="D736" s="175">
        <v>0</v>
      </c>
      <c r="E736" s="176"/>
      <c r="F736" s="174">
        <v>1</v>
      </c>
      <c r="G736" s="174">
        <v>1</v>
      </c>
      <c r="H736" s="174">
        <v>4</v>
      </c>
      <c r="I736" s="174">
        <v>5000</v>
      </c>
      <c r="J736" s="174">
        <v>5500</v>
      </c>
      <c r="K736" s="174">
        <v>551</v>
      </c>
      <c r="L736" s="177">
        <v>1266</v>
      </c>
      <c r="M736" s="178">
        <v>0</v>
      </c>
      <c r="N736" s="179" t="s">
        <v>569</v>
      </c>
      <c r="O736" s="180">
        <v>0</v>
      </c>
      <c r="P736" s="180">
        <v>0</v>
      </c>
      <c r="Q736" s="181">
        <v>0</v>
      </c>
      <c r="R736" s="182" t="s">
        <v>98</v>
      </c>
      <c r="S736" s="183">
        <v>0</v>
      </c>
      <c r="T736" s="183">
        <v>0</v>
      </c>
      <c r="U736" s="180">
        <v>0</v>
      </c>
      <c r="V736" s="180">
        <v>0</v>
      </c>
      <c r="W736" s="183">
        <v>0</v>
      </c>
      <c r="X736" s="183">
        <v>0</v>
      </c>
      <c r="Y736" s="180">
        <v>0</v>
      </c>
      <c r="Z736" s="180">
        <v>0</v>
      </c>
      <c r="AA736" s="183">
        <v>0</v>
      </c>
      <c r="AB736" s="183">
        <v>0</v>
      </c>
      <c r="AC736" s="180">
        <f t="shared" si="411"/>
        <v>0</v>
      </c>
      <c r="AD736" s="180">
        <f t="shared" si="411"/>
        <v>0</v>
      </c>
      <c r="AE736" s="181">
        <f t="shared" si="391"/>
        <v>0</v>
      </c>
      <c r="AF736" s="180">
        <v>0</v>
      </c>
      <c r="AG736" s="180">
        <v>0</v>
      </c>
      <c r="AH736" s="181">
        <f t="shared" si="392"/>
        <v>0</v>
      </c>
      <c r="AI736" s="180">
        <v>0</v>
      </c>
      <c r="AJ736" s="180">
        <v>0</v>
      </c>
      <c r="AK736" s="181">
        <f t="shared" si="393"/>
        <v>0</v>
      </c>
      <c r="AL736" s="180">
        <v>0</v>
      </c>
      <c r="AM736" s="180">
        <v>0</v>
      </c>
      <c r="AN736" s="181">
        <f t="shared" si="394"/>
        <v>0</v>
      </c>
      <c r="AO736" s="180">
        <v>0</v>
      </c>
      <c r="AP736" s="180">
        <v>0</v>
      </c>
      <c r="AQ736" s="181">
        <f t="shared" si="395"/>
        <v>0</v>
      </c>
      <c r="AR736" s="180">
        <v>0</v>
      </c>
      <c r="AS736" s="180">
        <v>0</v>
      </c>
      <c r="AT736" s="181">
        <f t="shared" si="396"/>
        <v>0</v>
      </c>
      <c r="AU736" s="180">
        <f t="shared" si="412"/>
        <v>0</v>
      </c>
      <c r="AV736" s="180">
        <f t="shared" si="412"/>
        <v>0</v>
      </c>
      <c r="AW736" s="181">
        <f t="shared" si="397"/>
        <v>0</v>
      </c>
      <c r="AX736" s="183">
        <f t="shared" si="413"/>
        <v>0</v>
      </c>
      <c r="AY736" s="183">
        <f t="shared" si="413"/>
        <v>0</v>
      </c>
      <c r="AZ736" s="183"/>
      <c r="BA736" s="183"/>
      <c r="BB736" s="183"/>
      <c r="BC736" s="183"/>
      <c r="BD736" s="183">
        <f t="shared" si="414"/>
        <v>0</v>
      </c>
      <c r="BE736" s="183">
        <f t="shared" si="414"/>
        <v>0</v>
      </c>
    </row>
    <row r="737" spans="2:57" ht="15.75" hidden="1">
      <c r="B737" s="174">
        <v>2025</v>
      </c>
      <c r="C737" s="174">
        <v>20</v>
      </c>
      <c r="D737" s="175">
        <v>0</v>
      </c>
      <c r="E737" s="176"/>
      <c r="F737" s="174">
        <v>1</v>
      </c>
      <c r="G737" s="174">
        <v>1</v>
      </c>
      <c r="H737" s="174">
        <v>4</v>
      </c>
      <c r="I737" s="174">
        <v>5000</v>
      </c>
      <c r="J737" s="174">
        <v>5500</v>
      </c>
      <c r="K737" s="174">
        <v>551</v>
      </c>
      <c r="L737" s="177">
        <v>1267</v>
      </c>
      <c r="M737" s="178">
        <v>0</v>
      </c>
      <c r="N737" s="179" t="s">
        <v>570</v>
      </c>
      <c r="O737" s="180">
        <v>0</v>
      </c>
      <c r="P737" s="180">
        <v>0</v>
      </c>
      <c r="Q737" s="181">
        <v>0</v>
      </c>
      <c r="R737" s="182" t="s">
        <v>98</v>
      </c>
      <c r="S737" s="183">
        <v>0</v>
      </c>
      <c r="T737" s="183">
        <v>0</v>
      </c>
      <c r="U737" s="180">
        <v>0</v>
      </c>
      <c r="V737" s="180">
        <v>0</v>
      </c>
      <c r="W737" s="183">
        <v>0</v>
      </c>
      <c r="X737" s="183">
        <v>0</v>
      </c>
      <c r="Y737" s="180">
        <v>0</v>
      </c>
      <c r="Z737" s="180">
        <v>0</v>
      </c>
      <c r="AA737" s="183">
        <v>0</v>
      </c>
      <c r="AB737" s="183">
        <v>0</v>
      </c>
      <c r="AC737" s="180">
        <f t="shared" si="411"/>
        <v>0</v>
      </c>
      <c r="AD737" s="180">
        <f t="shared" si="411"/>
        <v>0</v>
      </c>
      <c r="AE737" s="181">
        <f t="shared" si="391"/>
        <v>0</v>
      </c>
      <c r="AF737" s="180">
        <v>0</v>
      </c>
      <c r="AG737" s="180">
        <v>0</v>
      </c>
      <c r="AH737" s="181">
        <f t="shared" si="392"/>
        <v>0</v>
      </c>
      <c r="AI737" s="180">
        <v>0</v>
      </c>
      <c r="AJ737" s="180">
        <v>0</v>
      </c>
      <c r="AK737" s="181">
        <f t="shared" si="393"/>
        <v>0</v>
      </c>
      <c r="AL737" s="180">
        <v>0</v>
      </c>
      <c r="AM737" s="180">
        <v>0</v>
      </c>
      <c r="AN737" s="181">
        <f t="shared" si="394"/>
        <v>0</v>
      </c>
      <c r="AO737" s="180">
        <v>0</v>
      </c>
      <c r="AP737" s="180">
        <v>0</v>
      </c>
      <c r="AQ737" s="181">
        <f t="shared" si="395"/>
        <v>0</v>
      </c>
      <c r="AR737" s="180">
        <v>0</v>
      </c>
      <c r="AS737" s="180">
        <v>0</v>
      </c>
      <c r="AT737" s="181">
        <f t="shared" si="396"/>
        <v>0</v>
      </c>
      <c r="AU737" s="180">
        <f t="shared" si="412"/>
        <v>0</v>
      </c>
      <c r="AV737" s="180">
        <f t="shared" si="412"/>
        <v>0</v>
      </c>
      <c r="AW737" s="181">
        <f t="shared" si="397"/>
        <v>0</v>
      </c>
      <c r="AX737" s="183">
        <f t="shared" si="413"/>
        <v>0</v>
      </c>
      <c r="AY737" s="183">
        <f t="shared" si="413"/>
        <v>0</v>
      </c>
      <c r="AZ737" s="183"/>
      <c r="BA737" s="183"/>
      <c r="BB737" s="183"/>
      <c r="BC737" s="183"/>
      <c r="BD737" s="183">
        <f t="shared" si="414"/>
        <v>0</v>
      </c>
      <c r="BE737" s="183">
        <f t="shared" si="414"/>
        <v>0</v>
      </c>
    </row>
    <row r="738" spans="2:57" ht="15.75" hidden="1">
      <c r="B738" s="174">
        <v>2025</v>
      </c>
      <c r="C738" s="174">
        <v>20</v>
      </c>
      <c r="D738" s="175">
        <v>0</v>
      </c>
      <c r="E738" s="176"/>
      <c r="F738" s="174">
        <v>1</v>
      </c>
      <c r="G738" s="174">
        <v>1</v>
      </c>
      <c r="H738" s="174">
        <v>4</v>
      </c>
      <c r="I738" s="174">
        <v>5000</v>
      </c>
      <c r="J738" s="174">
        <v>5500</v>
      </c>
      <c r="K738" s="174">
        <v>551</v>
      </c>
      <c r="L738" s="177">
        <v>1268</v>
      </c>
      <c r="M738" s="178">
        <v>0</v>
      </c>
      <c r="N738" s="179" t="s">
        <v>571</v>
      </c>
      <c r="O738" s="180">
        <v>0</v>
      </c>
      <c r="P738" s="180">
        <v>0</v>
      </c>
      <c r="Q738" s="181">
        <v>0</v>
      </c>
      <c r="R738" s="182" t="s">
        <v>98</v>
      </c>
      <c r="S738" s="183">
        <v>0</v>
      </c>
      <c r="T738" s="183">
        <v>0</v>
      </c>
      <c r="U738" s="180">
        <v>0</v>
      </c>
      <c r="V738" s="180">
        <v>0</v>
      </c>
      <c r="W738" s="183">
        <v>0</v>
      </c>
      <c r="X738" s="183">
        <v>0</v>
      </c>
      <c r="Y738" s="180">
        <v>0</v>
      </c>
      <c r="Z738" s="180">
        <v>0</v>
      </c>
      <c r="AA738" s="183">
        <v>0</v>
      </c>
      <c r="AB738" s="183">
        <v>0</v>
      </c>
      <c r="AC738" s="180">
        <f t="shared" si="411"/>
        <v>0</v>
      </c>
      <c r="AD738" s="180">
        <f t="shared" si="411"/>
        <v>0</v>
      </c>
      <c r="AE738" s="181">
        <f t="shared" si="391"/>
        <v>0</v>
      </c>
      <c r="AF738" s="180">
        <v>0</v>
      </c>
      <c r="AG738" s="180">
        <v>0</v>
      </c>
      <c r="AH738" s="181">
        <f t="shared" si="392"/>
        <v>0</v>
      </c>
      <c r="AI738" s="180">
        <v>0</v>
      </c>
      <c r="AJ738" s="180">
        <v>0</v>
      </c>
      <c r="AK738" s="181">
        <f t="shared" si="393"/>
        <v>0</v>
      </c>
      <c r="AL738" s="180">
        <v>0</v>
      </c>
      <c r="AM738" s="180">
        <v>0</v>
      </c>
      <c r="AN738" s="181">
        <f t="shared" si="394"/>
        <v>0</v>
      </c>
      <c r="AO738" s="180">
        <v>0</v>
      </c>
      <c r="AP738" s="180">
        <v>0</v>
      </c>
      <c r="AQ738" s="181">
        <f t="shared" si="395"/>
        <v>0</v>
      </c>
      <c r="AR738" s="180">
        <v>0</v>
      </c>
      <c r="AS738" s="180">
        <v>0</v>
      </c>
      <c r="AT738" s="181">
        <f t="shared" si="396"/>
        <v>0</v>
      </c>
      <c r="AU738" s="180">
        <f t="shared" si="412"/>
        <v>0</v>
      </c>
      <c r="AV738" s="180">
        <f t="shared" si="412"/>
        <v>0</v>
      </c>
      <c r="AW738" s="181">
        <f t="shared" si="397"/>
        <v>0</v>
      </c>
      <c r="AX738" s="183">
        <f t="shared" si="413"/>
        <v>0</v>
      </c>
      <c r="AY738" s="183">
        <f t="shared" si="413"/>
        <v>0</v>
      </c>
      <c r="AZ738" s="183"/>
      <c r="BA738" s="183"/>
      <c r="BB738" s="183"/>
      <c r="BC738" s="183"/>
      <c r="BD738" s="183">
        <f t="shared" si="414"/>
        <v>0</v>
      </c>
      <c r="BE738" s="183">
        <f t="shared" si="414"/>
        <v>0</v>
      </c>
    </row>
    <row r="739" spans="2:57" ht="15.75" hidden="1">
      <c r="B739" s="174">
        <v>2025</v>
      </c>
      <c r="C739" s="174">
        <v>20</v>
      </c>
      <c r="D739" s="175">
        <v>0</v>
      </c>
      <c r="E739" s="176"/>
      <c r="F739" s="174">
        <v>1</v>
      </c>
      <c r="G739" s="174">
        <v>1</v>
      </c>
      <c r="H739" s="174">
        <v>4</v>
      </c>
      <c r="I739" s="174">
        <v>5000</v>
      </c>
      <c r="J739" s="174">
        <v>5500</v>
      </c>
      <c r="K739" s="174">
        <v>551</v>
      </c>
      <c r="L739" s="177">
        <v>1130</v>
      </c>
      <c r="M739" s="178">
        <v>0</v>
      </c>
      <c r="N739" s="179" t="s">
        <v>572</v>
      </c>
      <c r="O739" s="180">
        <v>0</v>
      </c>
      <c r="P739" s="180">
        <v>0</v>
      </c>
      <c r="Q739" s="181">
        <v>0</v>
      </c>
      <c r="R739" s="182" t="s">
        <v>98</v>
      </c>
      <c r="S739" s="183">
        <v>0</v>
      </c>
      <c r="T739" s="183">
        <v>0</v>
      </c>
      <c r="U739" s="180">
        <v>0</v>
      </c>
      <c r="V739" s="180">
        <v>0</v>
      </c>
      <c r="W739" s="183">
        <v>0</v>
      </c>
      <c r="X739" s="183">
        <v>0</v>
      </c>
      <c r="Y739" s="180">
        <v>0</v>
      </c>
      <c r="Z739" s="180">
        <v>0</v>
      </c>
      <c r="AA739" s="183">
        <v>0</v>
      </c>
      <c r="AB739" s="183">
        <v>0</v>
      </c>
      <c r="AC739" s="180">
        <f t="shared" si="411"/>
        <v>0</v>
      </c>
      <c r="AD739" s="180">
        <f t="shared" si="411"/>
        <v>0</v>
      </c>
      <c r="AE739" s="181">
        <f t="shared" si="391"/>
        <v>0</v>
      </c>
      <c r="AF739" s="180">
        <v>0</v>
      </c>
      <c r="AG739" s="180">
        <v>0</v>
      </c>
      <c r="AH739" s="181">
        <f t="shared" si="392"/>
        <v>0</v>
      </c>
      <c r="AI739" s="180">
        <v>0</v>
      </c>
      <c r="AJ739" s="180">
        <v>0</v>
      </c>
      <c r="AK739" s="181">
        <f t="shared" si="393"/>
        <v>0</v>
      </c>
      <c r="AL739" s="180">
        <v>0</v>
      </c>
      <c r="AM739" s="180">
        <v>0</v>
      </c>
      <c r="AN739" s="181">
        <f t="shared" si="394"/>
        <v>0</v>
      </c>
      <c r="AO739" s="180">
        <v>0</v>
      </c>
      <c r="AP739" s="180">
        <v>0</v>
      </c>
      <c r="AQ739" s="181">
        <f t="shared" si="395"/>
        <v>0</v>
      </c>
      <c r="AR739" s="180">
        <v>0</v>
      </c>
      <c r="AS739" s="180">
        <v>0</v>
      </c>
      <c r="AT739" s="181">
        <f t="shared" si="396"/>
        <v>0</v>
      </c>
      <c r="AU739" s="180">
        <f t="shared" si="412"/>
        <v>0</v>
      </c>
      <c r="AV739" s="180">
        <f t="shared" si="412"/>
        <v>0</v>
      </c>
      <c r="AW739" s="181">
        <f t="shared" si="397"/>
        <v>0</v>
      </c>
      <c r="AX739" s="183">
        <f t="shared" si="413"/>
        <v>0</v>
      </c>
      <c r="AY739" s="183">
        <f t="shared" si="413"/>
        <v>0</v>
      </c>
      <c r="AZ739" s="183"/>
      <c r="BA739" s="183"/>
      <c r="BB739" s="183"/>
      <c r="BC739" s="183"/>
      <c r="BD739" s="183">
        <f t="shared" si="414"/>
        <v>0</v>
      </c>
      <c r="BE739" s="183">
        <f t="shared" si="414"/>
        <v>0</v>
      </c>
    </row>
    <row r="740" spans="2:57" ht="15.75" hidden="1">
      <c r="B740" s="174">
        <v>2025</v>
      </c>
      <c r="C740" s="174">
        <v>20</v>
      </c>
      <c r="D740" s="175">
        <v>0</v>
      </c>
      <c r="E740" s="176"/>
      <c r="F740" s="174">
        <v>1</v>
      </c>
      <c r="G740" s="174">
        <v>1</v>
      </c>
      <c r="H740" s="174">
        <v>4</v>
      </c>
      <c r="I740" s="174">
        <v>5000</v>
      </c>
      <c r="J740" s="174">
        <v>5500</v>
      </c>
      <c r="K740" s="174">
        <v>551</v>
      </c>
      <c r="L740" s="177">
        <v>519</v>
      </c>
      <c r="M740" s="178">
        <v>0</v>
      </c>
      <c r="N740" s="179" t="s">
        <v>573</v>
      </c>
      <c r="O740" s="180">
        <v>0</v>
      </c>
      <c r="P740" s="180">
        <v>0</v>
      </c>
      <c r="Q740" s="181">
        <v>0</v>
      </c>
      <c r="R740" s="182" t="s">
        <v>98</v>
      </c>
      <c r="S740" s="183">
        <v>0</v>
      </c>
      <c r="T740" s="183">
        <v>0</v>
      </c>
      <c r="U740" s="180">
        <v>0</v>
      </c>
      <c r="V740" s="180">
        <v>0</v>
      </c>
      <c r="W740" s="183">
        <v>0</v>
      </c>
      <c r="X740" s="183">
        <v>0</v>
      </c>
      <c r="Y740" s="180">
        <v>0</v>
      </c>
      <c r="Z740" s="180">
        <v>0</v>
      </c>
      <c r="AA740" s="183">
        <v>0</v>
      </c>
      <c r="AB740" s="183">
        <v>0</v>
      </c>
      <c r="AC740" s="180">
        <f t="shared" si="411"/>
        <v>0</v>
      </c>
      <c r="AD740" s="180">
        <f t="shared" si="411"/>
        <v>0</v>
      </c>
      <c r="AE740" s="181">
        <f t="shared" si="391"/>
        <v>0</v>
      </c>
      <c r="AF740" s="180">
        <v>0</v>
      </c>
      <c r="AG740" s="180">
        <v>0</v>
      </c>
      <c r="AH740" s="181">
        <f t="shared" si="392"/>
        <v>0</v>
      </c>
      <c r="AI740" s="180">
        <v>0</v>
      </c>
      <c r="AJ740" s="180">
        <v>0</v>
      </c>
      <c r="AK740" s="181">
        <f t="shared" si="393"/>
        <v>0</v>
      </c>
      <c r="AL740" s="180">
        <v>0</v>
      </c>
      <c r="AM740" s="180">
        <v>0</v>
      </c>
      <c r="AN740" s="181">
        <f t="shared" si="394"/>
        <v>0</v>
      </c>
      <c r="AO740" s="180">
        <v>0</v>
      </c>
      <c r="AP740" s="180">
        <v>0</v>
      </c>
      <c r="AQ740" s="181">
        <f t="shared" si="395"/>
        <v>0</v>
      </c>
      <c r="AR740" s="180">
        <v>0</v>
      </c>
      <c r="AS740" s="180">
        <v>0</v>
      </c>
      <c r="AT740" s="181">
        <f t="shared" si="396"/>
        <v>0</v>
      </c>
      <c r="AU740" s="180">
        <f t="shared" si="412"/>
        <v>0</v>
      </c>
      <c r="AV740" s="180">
        <f t="shared" si="412"/>
        <v>0</v>
      </c>
      <c r="AW740" s="181">
        <f t="shared" si="397"/>
        <v>0</v>
      </c>
      <c r="AX740" s="183">
        <f t="shared" si="413"/>
        <v>0</v>
      </c>
      <c r="AY740" s="183">
        <f t="shared" si="413"/>
        <v>0</v>
      </c>
      <c r="AZ740" s="183"/>
      <c r="BA740" s="183"/>
      <c r="BB740" s="183"/>
      <c r="BC740" s="183"/>
      <c r="BD740" s="183">
        <f t="shared" si="414"/>
        <v>0</v>
      </c>
      <c r="BE740" s="183">
        <f t="shared" si="414"/>
        <v>0</v>
      </c>
    </row>
    <row r="741" spans="2:57" ht="15.75" hidden="1">
      <c r="B741" s="174">
        <v>2025</v>
      </c>
      <c r="C741" s="174">
        <v>20</v>
      </c>
      <c r="D741" s="175">
        <v>0</v>
      </c>
      <c r="E741" s="176"/>
      <c r="F741" s="174">
        <v>1</v>
      </c>
      <c r="G741" s="174">
        <v>1</v>
      </c>
      <c r="H741" s="174">
        <v>4</v>
      </c>
      <c r="I741" s="174">
        <v>5000</v>
      </c>
      <c r="J741" s="174">
        <v>5500</v>
      </c>
      <c r="K741" s="174">
        <v>551</v>
      </c>
      <c r="L741" s="177">
        <v>700</v>
      </c>
      <c r="M741" s="178">
        <v>0</v>
      </c>
      <c r="N741" s="179" t="s">
        <v>574</v>
      </c>
      <c r="O741" s="180">
        <v>0</v>
      </c>
      <c r="P741" s="180">
        <v>0</v>
      </c>
      <c r="Q741" s="181">
        <v>0</v>
      </c>
      <c r="R741" s="182" t="s">
        <v>98</v>
      </c>
      <c r="S741" s="183">
        <v>0</v>
      </c>
      <c r="T741" s="183">
        <v>0</v>
      </c>
      <c r="U741" s="180">
        <v>0</v>
      </c>
      <c r="V741" s="180">
        <v>0</v>
      </c>
      <c r="W741" s="183">
        <v>0</v>
      </c>
      <c r="X741" s="183">
        <v>0</v>
      </c>
      <c r="Y741" s="180">
        <v>0</v>
      </c>
      <c r="Z741" s="180">
        <v>0</v>
      </c>
      <c r="AA741" s="183">
        <v>0</v>
      </c>
      <c r="AB741" s="183">
        <v>0</v>
      </c>
      <c r="AC741" s="180">
        <f t="shared" si="411"/>
        <v>0</v>
      </c>
      <c r="AD741" s="180">
        <f t="shared" si="411"/>
        <v>0</v>
      </c>
      <c r="AE741" s="181">
        <f t="shared" si="391"/>
        <v>0</v>
      </c>
      <c r="AF741" s="180">
        <v>0</v>
      </c>
      <c r="AG741" s="180">
        <v>0</v>
      </c>
      <c r="AH741" s="181">
        <f t="shared" si="392"/>
        <v>0</v>
      </c>
      <c r="AI741" s="180">
        <v>0</v>
      </c>
      <c r="AJ741" s="180">
        <v>0</v>
      </c>
      <c r="AK741" s="181">
        <f t="shared" si="393"/>
        <v>0</v>
      </c>
      <c r="AL741" s="180">
        <v>0</v>
      </c>
      <c r="AM741" s="180">
        <v>0</v>
      </c>
      <c r="AN741" s="181">
        <f t="shared" si="394"/>
        <v>0</v>
      </c>
      <c r="AO741" s="180">
        <v>0</v>
      </c>
      <c r="AP741" s="180">
        <v>0</v>
      </c>
      <c r="AQ741" s="181">
        <f t="shared" si="395"/>
        <v>0</v>
      </c>
      <c r="AR741" s="180">
        <v>0</v>
      </c>
      <c r="AS741" s="180">
        <v>0</v>
      </c>
      <c r="AT741" s="181">
        <f t="shared" si="396"/>
        <v>0</v>
      </c>
      <c r="AU741" s="180">
        <f t="shared" si="412"/>
        <v>0</v>
      </c>
      <c r="AV741" s="180">
        <f t="shared" si="412"/>
        <v>0</v>
      </c>
      <c r="AW741" s="181">
        <f t="shared" si="397"/>
        <v>0</v>
      </c>
      <c r="AX741" s="183">
        <f t="shared" si="413"/>
        <v>0</v>
      </c>
      <c r="AY741" s="183">
        <f t="shared" si="413"/>
        <v>0</v>
      </c>
      <c r="AZ741" s="183"/>
      <c r="BA741" s="183"/>
      <c r="BB741" s="183"/>
      <c r="BC741" s="183"/>
      <c r="BD741" s="183">
        <f t="shared" si="414"/>
        <v>0</v>
      </c>
      <c r="BE741" s="183">
        <f t="shared" si="414"/>
        <v>0</v>
      </c>
    </row>
    <row r="742" spans="2:57" ht="15.75" hidden="1">
      <c r="B742" s="174">
        <v>2025</v>
      </c>
      <c r="C742" s="174">
        <v>20</v>
      </c>
      <c r="D742" s="175">
        <v>0</v>
      </c>
      <c r="E742" s="176"/>
      <c r="F742" s="174">
        <v>1</v>
      </c>
      <c r="G742" s="174">
        <v>1</v>
      </c>
      <c r="H742" s="174">
        <v>4</v>
      </c>
      <c r="I742" s="174">
        <v>5000</v>
      </c>
      <c r="J742" s="174">
        <v>5500</v>
      </c>
      <c r="K742" s="174">
        <v>551</v>
      </c>
      <c r="L742" s="177">
        <v>1131</v>
      </c>
      <c r="M742" s="178">
        <v>0</v>
      </c>
      <c r="N742" s="179" t="s">
        <v>575</v>
      </c>
      <c r="O742" s="180">
        <v>0</v>
      </c>
      <c r="P742" s="180">
        <v>0</v>
      </c>
      <c r="Q742" s="181">
        <v>0</v>
      </c>
      <c r="R742" s="182" t="s">
        <v>98</v>
      </c>
      <c r="S742" s="183">
        <v>0</v>
      </c>
      <c r="T742" s="183">
        <v>0</v>
      </c>
      <c r="U742" s="180">
        <v>0</v>
      </c>
      <c r="V742" s="180">
        <v>0</v>
      </c>
      <c r="W742" s="183">
        <v>0</v>
      </c>
      <c r="X742" s="183">
        <v>0</v>
      </c>
      <c r="Y742" s="180">
        <v>0</v>
      </c>
      <c r="Z742" s="180">
        <v>0</v>
      </c>
      <c r="AA742" s="183">
        <v>0</v>
      </c>
      <c r="AB742" s="183">
        <v>0</v>
      </c>
      <c r="AC742" s="180">
        <f t="shared" si="411"/>
        <v>0</v>
      </c>
      <c r="AD742" s="180">
        <f t="shared" si="411"/>
        <v>0</v>
      </c>
      <c r="AE742" s="181">
        <f t="shared" si="391"/>
        <v>0</v>
      </c>
      <c r="AF742" s="180">
        <v>0</v>
      </c>
      <c r="AG742" s="180">
        <v>0</v>
      </c>
      <c r="AH742" s="181">
        <f t="shared" si="392"/>
        <v>0</v>
      </c>
      <c r="AI742" s="180">
        <v>0</v>
      </c>
      <c r="AJ742" s="180">
        <v>0</v>
      </c>
      <c r="AK742" s="181">
        <f t="shared" si="393"/>
        <v>0</v>
      </c>
      <c r="AL742" s="180">
        <v>0</v>
      </c>
      <c r="AM742" s="180">
        <v>0</v>
      </c>
      <c r="AN742" s="181">
        <f t="shared" si="394"/>
        <v>0</v>
      </c>
      <c r="AO742" s="180">
        <v>0</v>
      </c>
      <c r="AP742" s="180">
        <v>0</v>
      </c>
      <c r="AQ742" s="181">
        <f t="shared" si="395"/>
        <v>0</v>
      </c>
      <c r="AR742" s="180">
        <v>0</v>
      </c>
      <c r="AS742" s="180">
        <v>0</v>
      </c>
      <c r="AT742" s="181">
        <f t="shared" si="396"/>
        <v>0</v>
      </c>
      <c r="AU742" s="180">
        <f t="shared" si="412"/>
        <v>0</v>
      </c>
      <c r="AV742" s="180">
        <f t="shared" si="412"/>
        <v>0</v>
      </c>
      <c r="AW742" s="181">
        <f t="shared" si="397"/>
        <v>0</v>
      </c>
      <c r="AX742" s="183">
        <f t="shared" si="413"/>
        <v>0</v>
      </c>
      <c r="AY742" s="183">
        <f t="shared" si="413"/>
        <v>0</v>
      </c>
      <c r="AZ742" s="183"/>
      <c r="BA742" s="183"/>
      <c r="BB742" s="183"/>
      <c r="BC742" s="183"/>
      <c r="BD742" s="183">
        <f t="shared" si="414"/>
        <v>0</v>
      </c>
      <c r="BE742" s="183">
        <f t="shared" si="414"/>
        <v>0</v>
      </c>
    </row>
    <row r="743" spans="2:57" ht="15.75" hidden="1">
      <c r="B743" s="152">
        <v>2025</v>
      </c>
      <c r="C743" s="152">
        <v>20</v>
      </c>
      <c r="D743" s="153"/>
      <c r="E743" s="154"/>
      <c r="F743" s="152">
        <v>1</v>
      </c>
      <c r="G743" s="152">
        <v>1</v>
      </c>
      <c r="H743" s="152">
        <v>4</v>
      </c>
      <c r="I743" s="152">
        <v>5000</v>
      </c>
      <c r="J743" s="152">
        <v>5600</v>
      </c>
      <c r="K743" s="155"/>
      <c r="L743" s="199" t="s">
        <v>44</v>
      </c>
      <c r="M743" s="200"/>
      <c r="N743" s="157" t="s">
        <v>219</v>
      </c>
      <c r="O743" s="158">
        <v>0</v>
      </c>
      <c r="P743" s="158">
        <v>0</v>
      </c>
      <c r="Q743" s="158">
        <v>0</v>
      </c>
      <c r="R743" s="155"/>
      <c r="S743" s="203"/>
      <c r="T743" s="161"/>
      <c r="U743" s="158">
        <f t="shared" ref="U743:AD743" si="415">U744+U758+U760+U764</f>
        <v>0</v>
      </c>
      <c r="V743" s="158">
        <f t="shared" si="415"/>
        <v>0</v>
      </c>
      <c r="W743" s="162">
        <f t="shared" si="415"/>
        <v>0</v>
      </c>
      <c r="X743" s="162">
        <f t="shared" si="415"/>
        <v>0</v>
      </c>
      <c r="Y743" s="158">
        <f t="shared" si="415"/>
        <v>0</v>
      </c>
      <c r="Z743" s="158">
        <f t="shared" si="415"/>
        <v>0</v>
      </c>
      <c r="AA743" s="162">
        <f t="shared" si="415"/>
        <v>0</v>
      </c>
      <c r="AB743" s="162">
        <f t="shared" si="415"/>
        <v>0</v>
      </c>
      <c r="AC743" s="158">
        <f t="shared" si="415"/>
        <v>0</v>
      </c>
      <c r="AD743" s="158">
        <f t="shared" si="415"/>
        <v>0</v>
      </c>
      <c r="AE743" s="158">
        <f t="shared" si="391"/>
        <v>0</v>
      </c>
      <c r="AF743" s="158">
        <f>AF744+AF758+AF760+AF764</f>
        <v>0</v>
      </c>
      <c r="AG743" s="158">
        <f>AG744+AG758+AG760+AG764</f>
        <v>0</v>
      </c>
      <c r="AH743" s="158">
        <f t="shared" si="392"/>
        <v>0</v>
      </c>
      <c r="AI743" s="158">
        <f>AI744+AI758+AI760+AI764</f>
        <v>0</v>
      </c>
      <c r="AJ743" s="158">
        <f>AJ744+AJ758+AJ760+AJ764</f>
        <v>0</v>
      </c>
      <c r="AK743" s="158">
        <f t="shared" si="393"/>
        <v>0</v>
      </c>
      <c r="AL743" s="158">
        <f>AL744+AL758+AL760+AL764</f>
        <v>0</v>
      </c>
      <c r="AM743" s="158">
        <f>AM744+AM758+AM760+AM764</f>
        <v>0</v>
      </c>
      <c r="AN743" s="158">
        <f t="shared" si="394"/>
        <v>0</v>
      </c>
      <c r="AO743" s="158">
        <f>AO744+AO758+AO760+AO764</f>
        <v>0</v>
      </c>
      <c r="AP743" s="158">
        <f>AP744+AP758+AP760+AP764</f>
        <v>0</v>
      </c>
      <c r="AQ743" s="158">
        <f t="shared" si="395"/>
        <v>0</v>
      </c>
      <c r="AR743" s="158">
        <f>AR744+AR758+AR760+AR764</f>
        <v>0</v>
      </c>
      <c r="AS743" s="158">
        <f>AS744+AS758+AS760+AS764</f>
        <v>0</v>
      </c>
      <c r="AT743" s="158">
        <f t="shared" si="396"/>
        <v>0</v>
      </c>
      <c r="AU743" s="158">
        <f>AU744+AU758+AU760+AU764</f>
        <v>0</v>
      </c>
      <c r="AV743" s="158">
        <f>AV744+AV758+AV760+AV764</f>
        <v>0</v>
      </c>
      <c r="AW743" s="158">
        <f t="shared" si="397"/>
        <v>0</v>
      </c>
      <c r="AX743" s="203"/>
      <c r="AY743" s="161"/>
      <c r="AZ743" s="203"/>
      <c r="BA743" s="161"/>
      <c r="BB743" s="203"/>
      <c r="BC743" s="161"/>
      <c r="BD743" s="203"/>
      <c r="BE743" s="161"/>
    </row>
    <row r="744" spans="2:57" ht="15.75" hidden="1">
      <c r="B744" s="163">
        <v>2025</v>
      </c>
      <c r="C744" s="163">
        <v>20</v>
      </c>
      <c r="D744" s="164"/>
      <c r="E744" s="165"/>
      <c r="F744" s="163">
        <v>1</v>
      </c>
      <c r="G744" s="163">
        <v>1</v>
      </c>
      <c r="H744" s="163">
        <v>4</v>
      </c>
      <c r="I744" s="163">
        <v>5000</v>
      </c>
      <c r="J744" s="163">
        <v>5600</v>
      </c>
      <c r="K744" s="163">
        <v>562</v>
      </c>
      <c r="L744" s="193" t="s">
        <v>44</v>
      </c>
      <c r="M744" s="201"/>
      <c r="N744" s="168" t="s">
        <v>576</v>
      </c>
      <c r="O744" s="169">
        <v>0</v>
      </c>
      <c r="P744" s="169">
        <v>0</v>
      </c>
      <c r="Q744" s="169">
        <v>0</v>
      </c>
      <c r="R744" s="166"/>
      <c r="S744" s="202"/>
      <c r="T744" s="172"/>
      <c r="U744" s="169">
        <f t="shared" ref="U744:AD744" si="416">SUM(U745:U757)</f>
        <v>0</v>
      </c>
      <c r="V744" s="169">
        <f t="shared" si="416"/>
        <v>0</v>
      </c>
      <c r="W744" s="173">
        <f t="shared" si="416"/>
        <v>0</v>
      </c>
      <c r="X744" s="173">
        <f t="shared" si="416"/>
        <v>0</v>
      </c>
      <c r="Y744" s="169">
        <f t="shared" si="416"/>
        <v>0</v>
      </c>
      <c r="Z744" s="169">
        <f t="shared" si="416"/>
        <v>0</v>
      </c>
      <c r="AA744" s="173">
        <f t="shared" si="416"/>
        <v>0</v>
      </c>
      <c r="AB744" s="173">
        <f t="shared" si="416"/>
        <v>0</v>
      </c>
      <c r="AC744" s="169">
        <f t="shared" si="416"/>
        <v>0</v>
      </c>
      <c r="AD744" s="169">
        <f t="shared" si="416"/>
        <v>0</v>
      </c>
      <c r="AE744" s="169">
        <f t="shared" si="391"/>
        <v>0</v>
      </c>
      <c r="AF744" s="169">
        <f>SUM(AF745:AF757)</f>
        <v>0</v>
      </c>
      <c r="AG744" s="169">
        <f>SUM(AG745:AG757)</f>
        <v>0</v>
      </c>
      <c r="AH744" s="169">
        <f t="shared" si="392"/>
        <v>0</v>
      </c>
      <c r="AI744" s="169">
        <f>SUM(AI745:AI757)</f>
        <v>0</v>
      </c>
      <c r="AJ744" s="169">
        <f>SUM(AJ745:AJ757)</f>
        <v>0</v>
      </c>
      <c r="AK744" s="169">
        <f t="shared" si="393"/>
        <v>0</v>
      </c>
      <c r="AL744" s="169">
        <f>SUM(AL745:AL757)</f>
        <v>0</v>
      </c>
      <c r="AM744" s="169">
        <f>SUM(AM745:AM757)</f>
        <v>0</v>
      </c>
      <c r="AN744" s="169">
        <f t="shared" si="394"/>
        <v>0</v>
      </c>
      <c r="AO744" s="169">
        <f>SUM(AO745:AO757)</f>
        <v>0</v>
      </c>
      <c r="AP744" s="169">
        <f>SUM(AP745:AP757)</f>
        <v>0</v>
      </c>
      <c r="AQ744" s="169">
        <f t="shared" si="395"/>
        <v>0</v>
      </c>
      <c r="AR744" s="169">
        <f>SUM(AR745:AR757)</f>
        <v>0</v>
      </c>
      <c r="AS744" s="169">
        <f>SUM(AS745:AS757)</f>
        <v>0</v>
      </c>
      <c r="AT744" s="169">
        <f t="shared" si="396"/>
        <v>0</v>
      </c>
      <c r="AU744" s="169">
        <f>SUM(AU745:AU757)</f>
        <v>0</v>
      </c>
      <c r="AV744" s="169">
        <f>SUM(AV745:AV757)</f>
        <v>0</v>
      </c>
      <c r="AW744" s="169">
        <f t="shared" si="397"/>
        <v>0</v>
      </c>
      <c r="AX744" s="202"/>
      <c r="AY744" s="172"/>
      <c r="AZ744" s="202"/>
      <c r="BA744" s="172"/>
      <c r="BB744" s="202"/>
      <c r="BC744" s="172"/>
      <c r="BD744" s="202"/>
      <c r="BE744" s="172"/>
    </row>
    <row r="745" spans="2:57" ht="15.75" hidden="1">
      <c r="B745" s="174">
        <v>2025</v>
      </c>
      <c r="C745" s="174">
        <v>20</v>
      </c>
      <c r="D745" s="175">
        <v>0</v>
      </c>
      <c r="E745" s="176"/>
      <c r="F745" s="174">
        <v>1</v>
      </c>
      <c r="G745" s="174">
        <v>1</v>
      </c>
      <c r="H745" s="174">
        <v>4</v>
      </c>
      <c r="I745" s="174">
        <v>5000</v>
      </c>
      <c r="J745" s="174">
        <v>5600</v>
      </c>
      <c r="K745" s="174">
        <v>562</v>
      </c>
      <c r="L745" s="177">
        <v>21</v>
      </c>
      <c r="M745" s="178">
        <v>0</v>
      </c>
      <c r="N745" s="179" t="s">
        <v>577</v>
      </c>
      <c r="O745" s="180">
        <v>0</v>
      </c>
      <c r="P745" s="180">
        <v>0</v>
      </c>
      <c r="Q745" s="181">
        <v>0</v>
      </c>
      <c r="R745" s="182" t="s">
        <v>98</v>
      </c>
      <c r="S745" s="183">
        <v>0</v>
      </c>
      <c r="T745" s="183">
        <v>0</v>
      </c>
      <c r="U745" s="180">
        <v>0</v>
      </c>
      <c r="V745" s="180">
        <v>0</v>
      </c>
      <c r="W745" s="183">
        <v>0</v>
      </c>
      <c r="X745" s="183">
        <v>0</v>
      </c>
      <c r="Y745" s="180">
        <v>0</v>
      </c>
      <c r="Z745" s="180">
        <v>0</v>
      </c>
      <c r="AA745" s="183">
        <v>0</v>
      </c>
      <c r="AB745" s="183">
        <v>0</v>
      </c>
      <c r="AC745" s="180">
        <f t="shared" ref="AC745:AD757" si="417">+O745+U745-Y745</f>
        <v>0</v>
      </c>
      <c r="AD745" s="180">
        <f t="shared" si="417"/>
        <v>0</v>
      </c>
      <c r="AE745" s="181">
        <f t="shared" si="391"/>
        <v>0</v>
      </c>
      <c r="AF745" s="180">
        <v>0</v>
      </c>
      <c r="AG745" s="180">
        <v>0</v>
      </c>
      <c r="AH745" s="181">
        <f t="shared" si="392"/>
        <v>0</v>
      </c>
      <c r="AI745" s="180">
        <v>0</v>
      </c>
      <c r="AJ745" s="180">
        <v>0</v>
      </c>
      <c r="AK745" s="181">
        <f t="shared" si="393"/>
        <v>0</v>
      </c>
      <c r="AL745" s="180">
        <v>0</v>
      </c>
      <c r="AM745" s="180">
        <v>0</v>
      </c>
      <c r="AN745" s="181">
        <f t="shared" si="394"/>
        <v>0</v>
      </c>
      <c r="AO745" s="180">
        <v>0</v>
      </c>
      <c r="AP745" s="180">
        <v>0</v>
      </c>
      <c r="AQ745" s="181">
        <f t="shared" si="395"/>
        <v>0</v>
      </c>
      <c r="AR745" s="180">
        <v>0</v>
      </c>
      <c r="AS745" s="180">
        <v>0</v>
      </c>
      <c r="AT745" s="181">
        <f t="shared" si="396"/>
        <v>0</v>
      </c>
      <c r="AU745" s="180">
        <f t="shared" ref="AU745:AV757" si="418">+AC745-AF745-AI745-AL745-AO745-AR745</f>
        <v>0</v>
      </c>
      <c r="AV745" s="180">
        <f t="shared" si="418"/>
        <v>0</v>
      </c>
      <c r="AW745" s="181">
        <f t="shared" si="397"/>
        <v>0</v>
      </c>
      <c r="AX745" s="183">
        <f t="shared" ref="AX745:AY757" si="419">+S745+W745-AA745</f>
        <v>0</v>
      </c>
      <c r="AY745" s="183">
        <f t="shared" si="419"/>
        <v>0</v>
      </c>
      <c r="AZ745" s="183"/>
      <c r="BA745" s="183"/>
      <c r="BB745" s="183"/>
      <c r="BC745" s="183"/>
      <c r="BD745" s="183">
        <f t="shared" ref="BD745:BE757" si="420">+AX745-AZ745-BB745</f>
        <v>0</v>
      </c>
      <c r="BE745" s="183">
        <f t="shared" si="420"/>
        <v>0</v>
      </c>
    </row>
    <row r="746" spans="2:57" ht="15.75" hidden="1">
      <c r="B746" s="174">
        <v>2025</v>
      </c>
      <c r="C746" s="174">
        <v>20</v>
      </c>
      <c r="D746" s="175">
        <v>0</v>
      </c>
      <c r="E746" s="176"/>
      <c r="F746" s="174">
        <v>1</v>
      </c>
      <c r="G746" s="174">
        <v>1</v>
      </c>
      <c r="H746" s="174">
        <v>4</v>
      </c>
      <c r="I746" s="174">
        <v>5000</v>
      </c>
      <c r="J746" s="174">
        <v>5600</v>
      </c>
      <c r="K746" s="174">
        <v>562</v>
      </c>
      <c r="L746" s="177">
        <v>118</v>
      </c>
      <c r="M746" s="178">
        <v>0</v>
      </c>
      <c r="N746" s="179" t="s">
        <v>578</v>
      </c>
      <c r="O746" s="180">
        <v>0</v>
      </c>
      <c r="P746" s="180">
        <v>0</v>
      </c>
      <c r="Q746" s="181">
        <v>0</v>
      </c>
      <c r="R746" s="182" t="s">
        <v>98</v>
      </c>
      <c r="S746" s="183">
        <v>0</v>
      </c>
      <c r="T746" s="183">
        <v>0</v>
      </c>
      <c r="U746" s="180">
        <v>0</v>
      </c>
      <c r="V746" s="180">
        <v>0</v>
      </c>
      <c r="W746" s="183">
        <v>0</v>
      </c>
      <c r="X746" s="183">
        <v>0</v>
      </c>
      <c r="Y746" s="180">
        <v>0</v>
      </c>
      <c r="Z746" s="180">
        <v>0</v>
      </c>
      <c r="AA746" s="183">
        <v>0</v>
      </c>
      <c r="AB746" s="183">
        <v>0</v>
      </c>
      <c r="AC746" s="180">
        <f t="shared" si="417"/>
        <v>0</v>
      </c>
      <c r="AD746" s="180">
        <f t="shared" si="417"/>
        <v>0</v>
      </c>
      <c r="AE746" s="181">
        <f t="shared" si="391"/>
        <v>0</v>
      </c>
      <c r="AF746" s="180">
        <v>0</v>
      </c>
      <c r="AG746" s="180">
        <v>0</v>
      </c>
      <c r="AH746" s="181">
        <f t="shared" si="392"/>
        <v>0</v>
      </c>
      <c r="AI746" s="180">
        <v>0</v>
      </c>
      <c r="AJ746" s="180">
        <v>0</v>
      </c>
      <c r="AK746" s="181">
        <f t="shared" si="393"/>
        <v>0</v>
      </c>
      <c r="AL746" s="180">
        <v>0</v>
      </c>
      <c r="AM746" s="180">
        <v>0</v>
      </c>
      <c r="AN746" s="181">
        <f t="shared" si="394"/>
        <v>0</v>
      </c>
      <c r="AO746" s="180">
        <v>0</v>
      </c>
      <c r="AP746" s="180">
        <v>0</v>
      </c>
      <c r="AQ746" s="181">
        <f t="shared" si="395"/>
        <v>0</v>
      </c>
      <c r="AR746" s="180">
        <v>0</v>
      </c>
      <c r="AS746" s="180">
        <v>0</v>
      </c>
      <c r="AT746" s="181">
        <f t="shared" si="396"/>
        <v>0</v>
      </c>
      <c r="AU746" s="180">
        <f t="shared" si="418"/>
        <v>0</v>
      </c>
      <c r="AV746" s="180">
        <f t="shared" si="418"/>
        <v>0</v>
      </c>
      <c r="AW746" s="181">
        <f t="shared" si="397"/>
        <v>0</v>
      </c>
      <c r="AX746" s="183">
        <f t="shared" si="419"/>
        <v>0</v>
      </c>
      <c r="AY746" s="183">
        <f t="shared" si="419"/>
        <v>0</v>
      </c>
      <c r="AZ746" s="183"/>
      <c r="BA746" s="183"/>
      <c r="BB746" s="183"/>
      <c r="BC746" s="183"/>
      <c r="BD746" s="183">
        <f t="shared" si="420"/>
        <v>0</v>
      </c>
      <c r="BE746" s="183">
        <f t="shared" si="420"/>
        <v>0</v>
      </c>
    </row>
    <row r="747" spans="2:57" ht="15.75" hidden="1">
      <c r="B747" s="174">
        <v>2025</v>
      </c>
      <c r="C747" s="174">
        <v>20</v>
      </c>
      <c r="D747" s="175">
        <v>0</v>
      </c>
      <c r="E747" s="176"/>
      <c r="F747" s="174">
        <v>1</v>
      </c>
      <c r="G747" s="174">
        <v>1</v>
      </c>
      <c r="H747" s="174">
        <v>4</v>
      </c>
      <c r="I747" s="174">
        <v>5000</v>
      </c>
      <c r="J747" s="174">
        <v>5600</v>
      </c>
      <c r="K747" s="174">
        <v>562</v>
      </c>
      <c r="L747" s="177">
        <v>167</v>
      </c>
      <c r="M747" s="178">
        <v>0</v>
      </c>
      <c r="N747" s="179" t="s">
        <v>579</v>
      </c>
      <c r="O747" s="180">
        <v>0</v>
      </c>
      <c r="P747" s="180">
        <v>0</v>
      </c>
      <c r="Q747" s="181">
        <v>0</v>
      </c>
      <c r="R747" s="182" t="s">
        <v>98</v>
      </c>
      <c r="S747" s="183">
        <v>0</v>
      </c>
      <c r="T747" s="183">
        <v>0</v>
      </c>
      <c r="U747" s="180">
        <v>0</v>
      </c>
      <c r="V747" s="180">
        <v>0</v>
      </c>
      <c r="W747" s="183">
        <v>0</v>
      </c>
      <c r="X747" s="183">
        <v>0</v>
      </c>
      <c r="Y747" s="180">
        <v>0</v>
      </c>
      <c r="Z747" s="180">
        <v>0</v>
      </c>
      <c r="AA747" s="183">
        <v>0</v>
      </c>
      <c r="AB747" s="183">
        <v>0</v>
      </c>
      <c r="AC747" s="180">
        <f t="shared" si="417"/>
        <v>0</v>
      </c>
      <c r="AD747" s="180">
        <f t="shared" si="417"/>
        <v>0</v>
      </c>
      <c r="AE747" s="181">
        <f t="shared" si="391"/>
        <v>0</v>
      </c>
      <c r="AF747" s="180">
        <v>0</v>
      </c>
      <c r="AG747" s="180">
        <v>0</v>
      </c>
      <c r="AH747" s="181">
        <f t="shared" si="392"/>
        <v>0</v>
      </c>
      <c r="AI747" s="180">
        <v>0</v>
      </c>
      <c r="AJ747" s="180">
        <v>0</v>
      </c>
      <c r="AK747" s="181">
        <f t="shared" si="393"/>
        <v>0</v>
      </c>
      <c r="AL747" s="180">
        <v>0</v>
      </c>
      <c r="AM747" s="180">
        <v>0</v>
      </c>
      <c r="AN747" s="181">
        <f t="shared" si="394"/>
        <v>0</v>
      </c>
      <c r="AO747" s="180">
        <v>0</v>
      </c>
      <c r="AP747" s="180">
        <v>0</v>
      </c>
      <c r="AQ747" s="181">
        <f t="shared" si="395"/>
        <v>0</v>
      </c>
      <c r="AR747" s="180">
        <v>0</v>
      </c>
      <c r="AS747" s="180">
        <v>0</v>
      </c>
      <c r="AT747" s="181">
        <f t="shared" si="396"/>
        <v>0</v>
      </c>
      <c r="AU747" s="180">
        <f t="shared" si="418"/>
        <v>0</v>
      </c>
      <c r="AV747" s="180">
        <f t="shared" si="418"/>
        <v>0</v>
      </c>
      <c r="AW747" s="181">
        <f t="shared" si="397"/>
        <v>0</v>
      </c>
      <c r="AX747" s="183">
        <f t="shared" si="419"/>
        <v>0</v>
      </c>
      <c r="AY747" s="183">
        <f t="shared" si="419"/>
        <v>0</v>
      </c>
      <c r="AZ747" s="183"/>
      <c r="BA747" s="183"/>
      <c r="BB747" s="183"/>
      <c r="BC747" s="183"/>
      <c r="BD747" s="183">
        <f t="shared" si="420"/>
        <v>0</v>
      </c>
      <c r="BE747" s="183">
        <f t="shared" si="420"/>
        <v>0</v>
      </c>
    </row>
    <row r="748" spans="2:57" ht="15.75" hidden="1">
      <c r="B748" s="174">
        <v>2025</v>
      </c>
      <c r="C748" s="174">
        <v>20</v>
      </c>
      <c r="D748" s="175">
        <v>0</v>
      </c>
      <c r="E748" s="176"/>
      <c r="F748" s="174">
        <v>1</v>
      </c>
      <c r="G748" s="174">
        <v>1</v>
      </c>
      <c r="H748" s="174">
        <v>4</v>
      </c>
      <c r="I748" s="174">
        <v>5000</v>
      </c>
      <c r="J748" s="174">
        <v>5600</v>
      </c>
      <c r="K748" s="174">
        <v>562</v>
      </c>
      <c r="L748" s="177">
        <v>218</v>
      </c>
      <c r="M748" s="178">
        <v>0</v>
      </c>
      <c r="N748" s="179" t="s">
        <v>580</v>
      </c>
      <c r="O748" s="180">
        <v>0</v>
      </c>
      <c r="P748" s="180">
        <v>0</v>
      </c>
      <c r="Q748" s="181">
        <v>0</v>
      </c>
      <c r="R748" s="182" t="s">
        <v>98</v>
      </c>
      <c r="S748" s="183">
        <v>0</v>
      </c>
      <c r="T748" s="183">
        <v>0</v>
      </c>
      <c r="U748" s="180">
        <v>0</v>
      </c>
      <c r="V748" s="180">
        <v>0</v>
      </c>
      <c r="W748" s="183">
        <v>0</v>
      </c>
      <c r="X748" s="183">
        <v>0</v>
      </c>
      <c r="Y748" s="180">
        <v>0</v>
      </c>
      <c r="Z748" s="180">
        <v>0</v>
      </c>
      <c r="AA748" s="183">
        <v>0</v>
      </c>
      <c r="AB748" s="183">
        <v>0</v>
      </c>
      <c r="AC748" s="180">
        <f t="shared" si="417"/>
        <v>0</v>
      </c>
      <c r="AD748" s="180">
        <f t="shared" si="417"/>
        <v>0</v>
      </c>
      <c r="AE748" s="181">
        <f t="shared" ref="AE748:AE811" si="421">+AC748+AD748</f>
        <v>0</v>
      </c>
      <c r="AF748" s="180">
        <v>0</v>
      </c>
      <c r="AG748" s="180">
        <v>0</v>
      </c>
      <c r="AH748" s="181">
        <f t="shared" ref="AH748:AH811" si="422">+AF748+AG748</f>
        <v>0</v>
      </c>
      <c r="AI748" s="180">
        <v>0</v>
      </c>
      <c r="AJ748" s="180">
        <v>0</v>
      </c>
      <c r="AK748" s="181">
        <f t="shared" ref="AK748:AK811" si="423">+AI748+AJ748</f>
        <v>0</v>
      </c>
      <c r="AL748" s="180">
        <v>0</v>
      </c>
      <c r="AM748" s="180">
        <v>0</v>
      </c>
      <c r="AN748" s="181">
        <f t="shared" ref="AN748:AN811" si="424">+AL748+AM748</f>
        <v>0</v>
      </c>
      <c r="AO748" s="180">
        <v>0</v>
      </c>
      <c r="AP748" s="180">
        <v>0</v>
      </c>
      <c r="AQ748" s="181">
        <f t="shared" ref="AQ748:AQ811" si="425">+AO748+AP748</f>
        <v>0</v>
      </c>
      <c r="AR748" s="180">
        <v>0</v>
      </c>
      <c r="AS748" s="180">
        <v>0</v>
      </c>
      <c r="AT748" s="181">
        <f t="shared" ref="AT748:AT811" si="426">+AR748+AS748</f>
        <v>0</v>
      </c>
      <c r="AU748" s="180">
        <f t="shared" si="418"/>
        <v>0</v>
      </c>
      <c r="AV748" s="180">
        <f t="shared" si="418"/>
        <v>0</v>
      </c>
      <c r="AW748" s="181">
        <f t="shared" ref="AW748:AW811" si="427">+AU748+AV748</f>
        <v>0</v>
      </c>
      <c r="AX748" s="183">
        <f t="shared" si="419"/>
        <v>0</v>
      </c>
      <c r="AY748" s="183">
        <f t="shared" si="419"/>
        <v>0</v>
      </c>
      <c r="AZ748" s="183"/>
      <c r="BA748" s="183"/>
      <c r="BB748" s="183"/>
      <c r="BC748" s="183"/>
      <c r="BD748" s="183">
        <f t="shared" si="420"/>
        <v>0</v>
      </c>
      <c r="BE748" s="183">
        <f t="shared" si="420"/>
        <v>0</v>
      </c>
    </row>
    <row r="749" spans="2:57" ht="15.75" hidden="1">
      <c r="B749" s="174">
        <v>2025</v>
      </c>
      <c r="C749" s="174">
        <v>20</v>
      </c>
      <c r="D749" s="175">
        <v>0</v>
      </c>
      <c r="E749" s="176"/>
      <c r="F749" s="174">
        <v>1</v>
      </c>
      <c r="G749" s="174">
        <v>1</v>
      </c>
      <c r="H749" s="174">
        <v>4</v>
      </c>
      <c r="I749" s="174">
        <v>5000</v>
      </c>
      <c r="J749" s="174">
        <v>5600</v>
      </c>
      <c r="K749" s="174">
        <v>562</v>
      </c>
      <c r="L749" s="177">
        <v>500</v>
      </c>
      <c r="M749" s="178">
        <v>0</v>
      </c>
      <c r="N749" s="179" t="s">
        <v>581</v>
      </c>
      <c r="O749" s="180">
        <v>0</v>
      </c>
      <c r="P749" s="180">
        <v>0</v>
      </c>
      <c r="Q749" s="181">
        <v>0</v>
      </c>
      <c r="R749" s="182" t="s">
        <v>98</v>
      </c>
      <c r="S749" s="183">
        <v>0</v>
      </c>
      <c r="T749" s="183">
        <v>0</v>
      </c>
      <c r="U749" s="180">
        <v>0</v>
      </c>
      <c r="V749" s="180">
        <v>0</v>
      </c>
      <c r="W749" s="183">
        <v>0</v>
      </c>
      <c r="X749" s="183">
        <v>0</v>
      </c>
      <c r="Y749" s="180">
        <v>0</v>
      </c>
      <c r="Z749" s="180">
        <v>0</v>
      </c>
      <c r="AA749" s="183">
        <v>0</v>
      </c>
      <c r="AB749" s="183">
        <v>0</v>
      </c>
      <c r="AC749" s="180">
        <f t="shared" si="417"/>
        <v>0</v>
      </c>
      <c r="AD749" s="180">
        <f t="shared" si="417"/>
        <v>0</v>
      </c>
      <c r="AE749" s="181">
        <f t="shared" si="421"/>
        <v>0</v>
      </c>
      <c r="AF749" s="180">
        <v>0</v>
      </c>
      <c r="AG749" s="180">
        <v>0</v>
      </c>
      <c r="AH749" s="181">
        <f t="shared" si="422"/>
        <v>0</v>
      </c>
      <c r="AI749" s="180">
        <v>0</v>
      </c>
      <c r="AJ749" s="180">
        <v>0</v>
      </c>
      <c r="AK749" s="181">
        <f t="shared" si="423"/>
        <v>0</v>
      </c>
      <c r="AL749" s="180">
        <v>0</v>
      </c>
      <c r="AM749" s="180">
        <v>0</v>
      </c>
      <c r="AN749" s="181">
        <f t="shared" si="424"/>
        <v>0</v>
      </c>
      <c r="AO749" s="180">
        <v>0</v>
      </c>
      <c r="AP749" s="180">
        <v>0</v>
      </c>
      <c r="AQ749" s="181">
        <f t="shared" si="425"/>
        <v>0</v>
      </c>
      <c r="AR749" s="180">
        <v>0</v>
      </c>
      <c r="AS749" s="180">
        <v>0</v>
      </c>
      <c r="AT749" s="181">
        <f t="shared" si="426"/>
        <v>0</v>
      </c>
      <c r="AU749" s="180">
        <f t="shared" si="418"/>
        <v>0</v>
      </c>
      <c r="AV749" s="180">
        <f t="shared" si="418"/>
        <v>0</v>
      </c>
      <c r="AW749" s="181">
        <f t="shared" si="427"/>
        <v>0</v>
      </c>
      <c r="AX749" s="183">
        <f t="shared" si="419"/>
        <v>0</v>
      </c>
      <c r="AY749" s="183">
        <f t="shared" si="419"/>
        <v>0</v>
      </c>
      <c r="AZ749" s="183"/>
      <c r="BA749" s="183"/>
      <c r="BB749" s="183"/>
      <c r="BC749" s="183"/>
      <c r="BD749" s="183">
        <f t="shared" si="420"/>
        <v>0</v>
      </c>
      <c r="BE749" s="183">
        <f t="shared" si="420"/>
        <v>0</v>
      </c>
    </row>
    <row r="750" spans="2:57" ht="15.75" hidden="1">
      <c r="B750" s="174">
        <v>2025</v>
      </c>
      <c r="C750" s="174">
        <v>20</v>
      </c>
      <c r="D750" s="175">
        <v>0</v>
      </c>
      <c r="E750" s="176"/>
      <c r="F750" s="174">
        <v>1</v>
      </c>
      <c r="G750" s="174">
        <v>1</v>
      </c>
      <c r="H750" s="174">
        <v>4</v>
      </c>
      <c r="I750" s="174">
        <v>5000</v>
      </c>
      <c r="J750" s="174">
        <v>5600</v>
      </c>
      <c r="K750" s="174">
        <v>562</v>
      </c>
      <c r="L750" s="177">
        <v>674</v>
      </c>
      <c r="M750" s="178">
        <v>0</v>
      </c>
      <c r="N750" s="179" t="s">
        <v>582</v>
      </c>
      <c r="O750" s="180">
        <v>0</v>
      </c>
      <c r="P750" s="180">
        <v>0</v>
      </c>
      <c r="Q750" s="181">
        <v>0</v>
      </c>
      <c r="R750" s="182" t="s">
        <v>98</v>
      </c>
      <c r="S750" s="183">
        <v>0</v>
      </c>
      <c r="T750" s="183">
        <v>0</v>
      </c>
      <c r="U750" s="180">
        <v>0</v>
      </c>
      <c r="V750" s="180">
        <v>0</v>
      </c>
      <c r="W750" s="183">
        <v>0</v>
      </c>
      <c r="X750" s="183">
        <v>0</v>
      </c>
      <c r="Y750" s="180">
        <v>0</v>
      </c>
      <c r="Z750" s="180">
        <v>0</v>
      </c>
      <c r="AA750" s="183">
        <v>0</v>
      </c>
      <c r="AB750" s="183">
        <v>0</v>
      </c>
      <c r="AC750" s="180">
        <f t="shared" si="417"/>
        <v>0</v>
      </c>
      <c r="AD750" s="180">
        <f t="shared" si="417"/>
        <v>0</v>
      </c>
      <c r="AE750" s="181">
        <f t="shared" si="421"/>
        <v>0</v>
      </c>
      <c r="AF750" s="180">
        <v>0</v>
      </c>
      <c r="AG750" s="180">
        <v>0</v>
      </c>
      <c r="AH750" s="181">
        <f t="shared" si="422"/>
        <v>0</v>
      </c>
      <c r="AI750" s="180">
        <v>0</v>
      </c>
      <c r="AJ750" s="180">
        <v>0</v>
      </c>
      <c r="AK750" s="181">
        <f t="shared" si="423"/>
        <v>0</v>
      </c>
      <c r="AL750" s="180">
        <v>0</v>
      </c>
      <c r="AM750" s="180">
        <v>0</v>
      </c>
      <c r="AN750" s="181">
        <f t="shared" si="424"/>
        <v>0</v>
      </c>
      <c r="AO750" s="180">
        <v>0</v>
      </c>
      <c r="AP750" s="180">
        <v>0</v>
      </c>
      <c r="AQ750" s="181">
        <f t="shared" si="425"/>
        <v>0</v>
      </c>
      <c r="AR750" s="180">
        <v>0</v>
      </c>
      <c r="AS750" s="180">
        <v>0</v>
      </c>
      <c r="AT750" s="181">
        <f t="shared" si="426"/>
        <v>0</v>
      </c>
      <c r="AU750" s="180">
        <f t="shared" si="418"/>
        <v>0</v>
      </c>
      <c r="AV750" s="180">
        <f t="shared" si="418"/>
        <v>0</v>
      </c>
      <c r="AW750" s="181">
        <f t="shared" si="427"/>
        <v>0</v>
      </c>
      <c r="AX750" s="183">
        <f t="shared" si="419"/>
        <v>0</v>
      </c>
      <c r="AY750" s="183">
        <f t="shared" si="419"/>
        <v>0</v>
      </c>
      <c r="AZ750" s="183"/>
      <c r="BA750" s="183"/>
      <c r="BB750" s="183"/>
      <c r="BC750" s="183"/>
      <c r="BD750" s="183">
        <f t="shared" si="420"/>
        <v>0</v>
      </c>
      <c r="BE750" s="183">
        <f t="shared" si="420"/>
        <v>0</v>
      </c>
    </row>
    <row r="751" spans="2:57" ht="15.75" hidden="1">
      <c r="B751" s="174">
        <v>2025</v>
      </c>
      <c r="C751" s="174">
        <v>20</v>
      </c>
      <c r="D751" s="175">
        <v>0</v>
      </c>
      <c r="E751" s="176"/>
      <c r="F751" s="174">
        <v>1</v>
      </c>
      <c r="G751" s="174">
        <v>1</v>
      </c>
      <c r="H751" s="174">
        <v>4</v>
      </c>
      <c r="I751" s="174">
        <v>5000</v>
      </c>
      <c r="J751" s="174">
        <v>5600</v>
      </c>
      <c r="K751" s="174">
        <v>562</v>
      </c>
      <c r="L751" s="177">
        <v>690</v>
      </c>
      <c r="M751" s="178">
        <v>0</v>
      </c>
      <c r="N751" s="179" t="s">
        <v>583</v>
      </c>
      <c r="O751" s="180">
        <v>0</v>
      </c>
      <c r="P751" s="180">
        <v>0</v>
      </c>
      <c r="Q751" s="181">
        <v>0</v>
      </c>
      <c r="R751" s="182" t="s">
        <v>98</v>
      </c>
      <c r="S751" s="183">
        <v>0</v>
      </c>
      <c r="T751" s="183">
        <v>0</v>
      </c>
      <c r="U751" s="180">
        <v>0</v>
      </c>
      <c r="V751" s="180">
        <v>0</v>
      </c>
      <c r="W751" s="183">
        <v>0</v>
      </c>
      <c r="X751" s="183">
        <v>0</v>
      </c>
      <c r="Y751" s="180">
        <v>0</v>
      </c>
      <c r="Z751" s="180">
        <v>0</v>
      </c>
      <c r="AA751" s="183">
        <v>0</v>
      </c>
      <c r="AB751" s="183">
        <v>0</v>
      </c>
      <c r="AC751" s="180">
        <f t="shared" si="417"/>
        <v>0</v>
      </c>
      <c r="AD751" s="180">
        <f t="shared" si="417"/>
        <v>0</v>
      </c>
      <c r="AE751" s="181">
        <f t="shared" si="421"/>
        <v>0</v>
      </c>
      <c r="AF751" s="180">
        <v>0</v>
      </c>
      <c r="AG751" s="180">
        <v>0</v>
      </c>
      <c r="AH751" s="181">
        <f t="shared" si="422"/>
        <v>0</v>
      </c>
      <c r="AI751" s="180">
        <v>0</v>
      </c>
      <c r="AJ751" s="180">
        <v>0</v>
      </c>
      <c r="AK751" s="181">
        <f t="shared" si="423"/>
        <v>0</v>
      </c>
      <c r="AL751" s="180">
        <v>0</v>
      </c>
      <c r="AM751" s="180">
        <v>0</v>
      </c>
      <c r="AN751" s="181">
        <f t="shared" si="424"/>
        <v>0</v>
      </c>
      <c r="AO751" s="180">
        <v>0</v>
      </c>
      <c r="AP751" s="180">
        <v>0</v>
      </c>
      <c r="AQ751" s="181">
        <f t="shared" si="425"/>
        <v>0</v>
      </c>
      <c r="AR751" s="180">
        <v>0</v>
      </c>
      <c r="AS751" s="180">
        <v>0</v>
      </c>
      <c r="AT751" s="181">
        <f t="shared" si="426"/>
        <v>0</v>
      </c>
      <c r="AU751" s="180">
        <f t="shared" si="418"/>
        <v>0</v>
      </c>
      <c r="AV751" s="180">
        <f t="shared" si="418"/>
        <v>0</v>
      </c>
      <c r="AW751" s="181">
        <f t="shared" si="427"/>
        <v>0</v>
      </c>
      <c r="AX751" s="183">
        <f t="shared" si="419"/>
        <v>0</v>
      </c>
      <c r="AY751" s="183">
        <f t="shared" si="419"/>
        <v>0</v>
      </c>
      <c r="AZ751" s="183"/>
      <c r="BA751" s="183"/>
      <c r="BB751" s="183"/>
      <c r="BC751" s="183"/>
      <c r="BD751" s="183">
        <f t="shared" si="420"/>
        <v>0</v>
      </c>
      <c r="BE751" s="183">
        <f t="shared" si="420"/>
        <v>0</v>
      </c>
    </row>
    <row r="752" spans="2:57" ht="15.75" hidden="1">
      <c r="B752" s="174">
        <v>2025</v>
      </c>
      <c r="C752" s="174">
        <v>20</v>
      </c>
      <c r="D752" s="175">
        <v>0</v>
      </c>
      <c r="E752" s="176"/>
      <c r="F752" s="174">
        <v>1</v>
      </c>
      <c r="G752" s="174">
        <v>1</v>
      </c>
      <c r="H752" s="174">
        <v>4</v>
      </c>
      <c r="I752" s="174">
        <v>5000</v>
      </c>
      <c r="J752" s="174">
        <v>5600</v>
      </c>
      <c r="K752" s="174">
        <v>562</v>
      </c>
      <c r="L752" s="177">
        <v>774</v>
      </c>
      <c r="M752" s="178">
        <v>0</v>
      </c>
      <c r="N752" s="179" t="s">
        <v>584</v>
      </c>
      <c r="O752" s="180">
        <v>0</v>
      </c>
      <c r="P752" s="180">
        <v>0</v>
      </c>
      <c r="Q752" s="181">
        <v>0</v>
      </c>
      <c r="R752" s="182" t="s">
        <v>98</v>
      </c>
      <c r="S752" s="183">
        <v>0</v>
      </c>
      <c r="T752" s="183">
        <v>0</v>
      </c>
      <c r="U752" s="180">
        <v>0</v>
      </c>
      <c r="V752" s="180">
        <v>0</v>
      </c>
      <c r="W752" s="183">
        <v>0</v>
      </c>
      <c r="X752" s="183">
        <v>0</v>
      </c>
      <c r="Y752" s="180">
        <v>0</v>
      </c>
      <c r="Z752" s="180">
        <v>0</v>
      </c>
      <c r="AA752" s="183">
        <v>0</v>
      </c>
      <c r="AB752" s="183">
        <v>0</v>
      </c>
      <c r="AC752" s="180">
        <f t="shared" si="417"/>
        <v>0</v>
      </c>
      <c r="AD752" s="180">
        <f t="shared" si="417"/>
        <v>0</v>
      </c>
      <c r="AE752" s="181">
        <f t="shared" si="421"/>
        <v>0</v>
      </c>
      <c r="AF752" s="180">
        <v>0</v>
      </c>
      <c r="AG752" s="180">
        <v>0</v>
      </c>
      <c r="AH752" s="181">
        <f t="shared" si="422"/>
        <v>0</v>
      </c>
      <c r="AI752" s="180">
        <v>0</v>
      </c>
      <c r="AJ752" s="180">
        <v>0</v>
      </c>
      <c r="AK752" s="181">
        <f t="shared" si="423"/>
        <v>0</v>
      </c>
      <c r="AL752" s="180">
        <v>0</v>
      </c>
      <c r="AM752" s="180">
        <v>0</v>
      </c>
      <c r="AN752" s="181">
        <f t="shared" si="424"/>
        <v>0</v>
      </c>
      <c r="AO752" s="180">
        <v>0</v>
      </c>
      <c r="AP752" s="180">
        <v>0</v>
      </c>
      <c r="AQ752" s="181">
        <f t="shared" si="425"/>
        <v>0</v>
      </c>
      <c r="AR752" s="180">
        <v>0</v>
      </c>
      <c r="AS752" s="180">
        <v>0</v>
      </c>
      <c r="AT752" s="181">
        <f t="shared" si="426"/>
        <v>0</v>
      </c>
      <c r="AU752" s="180">
        <f t="shared" si="418"/>
        <v>0</v>
      </c>
      <c r="AV752" s="180">
        <f t="shared" si="418"/>
        <v>0</v>
      </c>
      <c r="AW752" s="181">
        <f t="shared" si="427"/>
        <v>0</v>
      </c>
      <c r="AX752" s="183">
        <f t="shared" si="419"/>
        <v>0</v>
      </c>
      <c r="AY752" s="183">
        <f t="shared" si="419"/>
        <v>0</v>
      </c>
      <c r="AZ752" s="183"/>
      <c r="BA752" s="183"/>
      <c r="BB752" s="183"/>
      <c r="BC752" s="183"/>
      <c r="BD752" s="183">
        <f t="shared" si="420"/>
        <v>0</v>
      </c>
      <c r="BE752" s="183">
        <f t="shared" si="420"/>
        <v>0</v>
      </c>
    </row>
    <row r="753" spans="2:57" ht="15.75" hidden="1">
      <c r="B753" s="174">
        <v>2025</v>
      </c>
      <c r="C753" s="174">
        <v>20</v>
      </c>
      <c r="D753" s="175">
        <v>0</v>
      </c>
      <c r="E753" s="176"/>
      <c r="F753" s="174">
        <v>1</v>
      </c>
      <c r="G753" s="174">
        <v>1</v>
      </c>
      <c r="H753" s="174">
        <v>4</v>
      </c>
      <c r="I753" s="174">
        <v>5000</v>
      </c>
      <c r="J753" s="174">
        <v>5600</v>
      </c>
      <c r="K753" s="174">
        <v>562</v>
      </c>
      <c r="L753" s="177">
        <v>873</v>
      </c>
      <c r="M753" s="178">
        <v>0</v>
      </c>
      <c r="N753" s="179" t="s">
        <v>585</v>
      </c>
      <c r="O753" s="180">
        <v>0</v>
      </c>
      <c r="P753" s="180">
        <v>0</v>
      </c>
      <c r="Q753" s="181">
        <v>0</v>
      </c>
      <c r="R753" s="182" t="s">
        <v>98</v>
      </c>
      <c r="S753" s="183">
        <v>0</v>
      </c>
      <c r="T753" s="183">
        <v>0</v>
      </c>
      <c r="U753" s="180">
        <v>0</v>
      </c>
      <c r="V753" s="180">
        <v>0</v>
      </c>
      <c r="W753" s="183">
        <v>0</v>
      </c>
      <c r="X753" s="183">
        <v>0</v>
      </c>
      <c r="Y753" s="180">
        <v>0</v>
      </c>
      <c r="Z753" s="180">
        <v>0</v>
      </c>
      <c r="AA753" s="183">
        <v>0</v>
      </c>
      <c r="AB753" s="183">
        <v>0</v>
      </c>
      <c r="AC753" s="180">
        <f t="shared" si="417"/>
        <v>0</v>
      </c>
      <c r="AD753" s="180">
        <f t="shared" si="417"/>
        <v>0</v>
      </c>
      <c r="AE753" s="181">
        <f t="shared" si="421"/>
        <v>0</v>
      </c>
      <c r="AF753" s="180">
        <v>0</v>
      </c>
      <c r="AG753" s="180">
        <v>0</v>
      </c>
      <c r="AH753" s="181">
        <f t="shared" si="422"/>
        <v>0</v>
      </c>
      <c r="AI753" s="180">
        <v>0</v>
      </c>
      <c r="AJ753" s="180">
        <v>0</v>
      </c>
      <c r="AK753" s="181">
        <f t="shared" si="423"/>
        <v>0</v>
      </c>
      <c r="AL753" s="180">
        <v>0</v>
      </c>
      <c r="AM753" s="180">
        <v>0</v>
      </c>
      <c r="AN753" s="181">
        <f t="shared" si="424"/>
        <v>0</v>
      </c>
      <c r="AO753" s="180">
        <v>0</v>
      </c>
      <c r="AP753" s="180">
        <v>0</v>
      </c>
      <c r="AQ753" s="181">
        <f t="shared" si="425"/>
        <v>0</v>
      </c>
      <c r="AR753" s="180">
        <v>0</v>
      </c>
      <c r="AS753" s="180">
        <v>0</v>
      </c>
      <c r="AT753" s="181">
        <f t="shared" si="426"/>
        <v>0</v>
      </c>
      <c r="AU753" s="180">
        <f t="shared" si="418"/>
        <v>0</v>
      </c>
      <c r="AV753" s="180">
        <f t="shared" si="418"/>
        <v>0</v>
      </c>
      <c r="AW753" s="181">
        <f t="shared" si="427"/>
        <v>0</v>
      </c>
      <c r="AX753" s="183">
        <f t="shared" si="419"/>
        <v>0</v>
      </c>
      <c r="AY753" s="183">
        <f t="shared" si="419"/>
        <v>0</v>
      </c>
      <c r="AZ753" s="183"/>
      <c r="BA753" s="183"/>
      <c r="BB753" s="183"/>
      <c r="BC753" s="183"/>
      <c r="BD753" s="183">
        <f t="shared" si="420"/>
        <v>0</v>
      </c>
      <c r="BE753" s="183">
        <f t="shared" si="420"/>
        <v>0</v>
      </c>
    </row>
    <row r="754" spans="2:57" ht="15.75" hidden="1">
      <c r="B754" s="174">
        <v>2025</v>
      </c>
      <c r="C754" s="174">
        <v>20</v>
      </c>
      <c r="D754" s="175">
        <v>0</v>
      </c>
      <c r="E754" s="176"/>
      <c r="F754" s="174">
        <v>1</v>
      </c>
      <c r="G754" s="174">
        <v>1</v>
      </c>
      <c r="H754" s="174">
        <v>4</v>
      </c>
      <c r="I754" s="174">
        <v>5000</v>
      </c>
      <c r="J754" s="174">
        <v>5600</v>
      </c>
      <c r="K754" s="174">
        <v>562</v>
      </c>
      <c r="L754" s="177">
        <v>1119</v>
      </c>
      <c r="M754" s="178">
        <v>0</v>
      </c>
      <c r="N754" s="179" t="s">
        <v>586</v>
      </c>
      <c r="O754" s="180">
        <v>0</v>
      </c>
      <c r="P754" s="180">
        <v>0</v>
      </c>
      <c r="Q754" s="181">
        <v>0</v>
      </c>
      <c r="R754" s="182" t="s">
        <v>98</v>
      </c>
      <c r="S754" s="183">
        <v>0</v>
      </c>
      <c r="T754" s="183">
        <v>0</v>
      </c>
      <c r="U754" s="180">
        <v>0</v>
      </c>
      <c r="V754" s="180">
        <v>0</v>
      </c>
      <c r="W754" s="183">
        <v>0</v>
      </c>
      <c r="X754" s="183">
        <v>0</v>
      </c>
      <c r="Y754" s="180">
        <v>0</v>
      </c>
      <c r="Z754" s="180">
        <v>0</v>
      </c>
      <c r="AA754" s="183">
        <v>0</v>
      </c>
      <c r="AB754" s="183">
        <v>0</v>
      </c>
      <c r="AC754" s="180">
        <f t="shared" si="417"/>
        <v>0</v>
      </c>
      <c r="AD754" s="180">
        <f t="shared" si="417"/>
        <v>0</v>
      </c>
      <c r="AE754" s="181">
        <f t="shared" si="421"/>
        <v>0</v>
      </c>
      <c r="AF754" s="180">
        <v>0</v>
      </c>
      <c r="AG754" s="180">
        <v>0</v>
      </c>
      <c r="AH754" s="181">
        <f t="shared" si="422"/>
        <v>0</v>
      </c>
      <c r="AI754" s="180">
        <v>0</v>
      </c>
      <c r="AJ754" s="180">
        <v>0</v>
      </c>
      <c r="AK754" s="181">
        <f t="shared" si="423"/>
        <v>0</v>
      </c>
      <c r="AL754" s="180">
        <v>0</v>
      </c>
      <c r="AM754" s="180">
        <v>0</v>
      </c>
      <c r="AN754" s="181">
        <f t="shared" si="424"/>
        <v>0</v>
      </c>
      <c r="AO754" s="180">
        <v>0</v>
      </c>
      <c r="AP754" s="180">
        <v>0</v>
      </c>
      <c r="AQ754" s="181">
        <f t="shared" si="425"/>
        <v>0</v>
      </c>
      <c r="AR754" s="180">
        <v>0</v>
      </c>
      <c r="AS754" s="180">
        <v>0</v>
      </c>
      <c r="AT754" s="181">
        <f t="shared" si="426"/>
        <v>0</v>
      </c>
      <c r="AU754" s="180">
        <f t="shared" si="418"/>
        <v>0</v>
      </c>
      <c r="AV754" s="180">
        <f t="shared" si="418"/>
        <v>0</v>
      </c>
      <c r="AW754" s="181">
        <f t="shared" si="427"/>
        <v>0</v>
      </c>
      <c r="AX754" s="183">
        <f t="shared" si="419"/>
        <v>0</v>
      </c>
      <c r="AY754" s="183">
        <f t="shared" si="419"/>
        <v>0</v>
      </c>
      <c r="AZ754" s="183"/>
      <c r="BA754" s="183"/>
      <c r="BB754" s="183"/>
      <c r="BC754" s="183"/>
      <c r="BD754" s="183">
        <f t="shared" si="420"/>
        <v>0</v>
      </c>
      <c r="BE754" s="183">
        <f t="shared" si="420"/>
        <v>0</v>
      </c>
    </row>
    <row r="755" spans="2:57" ht="15.75" hidden="1">
      <c r="B755" s="174">
        <v>2025</v>
      </c>
      <c r="C755" s="174">
        <v>20</v>
      </c>
      <c r="D755" s="175">
        <v>0</v>
      </c>
      <c r="E755" s="176"/>
      <c r="F755" s="174">
        <v>1</v>
      </c>
      <c r="G755" s="174">
        <v>1</v>
      </c>
      <c r="H755" s="174">
        <v>4</v>
      </c>
      <c r="I755" s="174">
        <v>5000</v>
      </c>
      <c r="J755" s="174">
        <v>5600</v>
      </c>
      <c r="K755" s="174">
        <v>562</v>
      </c>
      <c r="L755" s="177">
        <v>1139</v>
      </c>
      <c r="M755" s="178">
        <v>0</v>
      </c>
      <c r="N755" s="179" t="s">
        <v>587</v>
      </c>
      <c r="O755" s="180">
        <v>0</v>
      </c>
      <c r="P755" s="180">
        <v>0</v>
      </c>
      <c r="Q755" s="181">
        <v>0</v>
      </c>
      <c r="R755" s="182" t="s">
        <v>98</v>
      </c>
      <c r="S755" s="183">
        <v>0</v>
      </c>
      <c r="T755" s="183">
        <v>0</v>
      </c>
      <c r="U755" s="180">
        <v>0</v>
      </c>
      <c r="V755" s="180">
        <v>0</v>
      </c>
      <c r="W755" s="183">
        <v>0</v>
      </c>
      <c r="X755" s="183">
        <v>0</v>
      </c>
      <c r="Y755" s="180">
        <v>0</v>
      </c>
      <c r="Z755" s="180">
        <v>0</v>
      </c>
      <c r="AA755" s="183">
        <v>0</v>
      </c>
      <c r="AB755" s="183">
        <v>0</v>
      </c>
      <c r="AC755" s="180">
        <f t="shared" si="417"/>
        <v>0</v>
      </c>
      <c r="AD755" s="180">
        <f t="shared" si="417"/>
        <v>0</v>
      </c>
      <c r="AE755" s="181">
        <f t="shared" si="421"/>
        <v>0</v>
      </c>
      <c r="AF755" s="180">
        <v>0</v>
      </c>
      <c r="AG755" s="180">
        <v>0</v>
      </c>
      <c r="AH755" s="181">
        <f t="shared" si="422"/>
        <v>0</v>
      </c>
      <c r="AI755" s="180">
        <v>0</v>
      </c>
      <c r="AJ755" s="180">
        <v>0</v>
      </c>
      <c r="AK755" s="181">
        <f t="shared" si="423"/>
        <v>0</v>
      </c>
      <c r="AL755" s="180">
        <v>0</v>
      </c>
      <c r="AM755" s="180">
        <v>0</v>
      </c>
      <c r="AN755" s="181">
        <f t="shared" si="424"/>
        <v>0</v>
      </c>
      <c r="AO755" s="180">
        <v>0</v>
      </c>
      <c r="AP755" s="180">
        <v>0</v>
      </c>
      <c r="AQ755" s="181">
        <f t="shared" si="425"/>
        <v>0</v>
      </c>
      <c r="AR755" s="180">
        <v>0</v>
      </c>
      <c r="AS755" s="180">
        <v>0</v>
      </c>
      <c r="AT755" s="181">
        <f t="shared" si="426"/>
        <v>0</v>
      </c>
      <c r="AU755" s="180">
        <f t="shared" si="418"/>
        <v>0</v>
      </c>
      <c r="AV755" s="180">
        <f t="shared" si="418"/>
        <v>0</v>
      </c>
      <c r="AW755" s="181">
        <f t="shared" si="427"/>
        <v>0</v>
      </c>
      <c r="AX755" s="183">
        <f t="shared" si="419"/>
        <v>0</v>
      </c>
      <c r="AY755" s="183">
        <f t="shared" si="419"/>
        <v>0</v>
      </c>
      <c r="AZ755" s="183"/>
      <c r="BA755" s="183"/>
      <c r="BB755" s="183"/>
      <c r="BC755" s="183"/>
      <c r="BD755" s="183">
        <f t="shared" si="420"/>
        <v>0</v>
      </c>
      <c r="BE755" s="183">
        <f t="shared" si="420"/>
        <v>0</v>
      </c>
    </row>
    <row r="756" spans="2:57" ht="15.75" hidden="1">
      <c r="B756" s="174">
        <v>2025</v>
      </c>
      <c r="C756" s="174">
        <v>20</v>
      </c>
      <c r="D756" s="175">
        <v>0</v>
      </c>
      <c r="E756" s="176"/>
      <c r="F756" s="174">
        <v>1</v>
      </c>
      <c r="G756" s="174">
        <v>1</v>
      </c>
      <c r="H756" s="174">
        <v>4</v>
      </c>
      <c r="I756" s="174">
        <v>5000</v>
      </c>
      <c r="J756" s="174">
        <v>5600</v>
      </c>
      <c r="K756" s="174">
        <v>562</v>
      </c>
      <c r="L756" s="177">
        <v>1202</v>
      </c>
      <c r="M756" s="178">
        <v>0</v>
      </c>
      <c r="N756" s="179" t="s">
        <v>588</v>
      </c>
      <c r="O756" s="180">
        <v>0</v>
      </c>
      <c r="P756" s="180">
        <v>0</v>
      </c>
      <c r="Q756" s="181">
        <v>0</v>
      </c>
      <c r="R756" s="182" t="s">
        <v>98</v>
      </c>
      <c r="S756" s="183">
        <v>0</v>
      </c>
      <c r="T756" s="183">
        <v>0</v>
      </c>
      <c r="U756" s="180">
        <v>0</v>
      </c>
      <c r="V756" s="180">
        <v>0</v>
      </c>
      <c r="W756" s="183">
        <v>0</v>
      </c>
      <c r="X756" s="183">
        <v>0</v>
      </c>
      <c r="Y756" s="180">
        <v>0</v>
      </c>
      <c r="Z756" s="180">
        <v>0</v>
      </c>
      <c r="AA756" s="183">
        <v>0</v>
      </c>
      <c r="AB756" s="183">
        <v>0</v>
      </c>
      <c r="AC756" s="180">
        <f t="shared" si="417"/>
        <v>0</v>
      </c>
      <c r="AD756" s="180">
        <f t="shared" si="417"/>
        <v>0</v>
      </c>
      <c r="AE756" s="181">
        <f t="shared" si="421"/>
        <v>0</v>
      </c>
      <c r="AF756" s="180">
        <v>0</v>
      </c>
      <c r="AG756" s="180">
        <v>0</v>
      </c>
      <c r="AH756" s="181">
        <f t="shared" si="422"/>
        <v>0</v>
      </c>
      <c r="AI756" s="180">
        <v>0</v>
      </c>
      <c r="AJ756" s="180">
        <v>0</v>
      </c>
      <c r="AK756" s="181">
        <f t="shared" si="423"/>
        <v>0</v>
      </c>
      <c r="AL756" s="180">
        <v>0</v>
      </c>
      <c r="AM756" s="180">
        <v>0</v>
      </c>
      <c r="AN756" s="181">
        <f t="shared" si="424"/>
        <v>0</v>
      </c>
      <c r="AO756" s="180">
        <v>0</v>
      </c>
      <c r="AP756" s="180">
        <v>0</v>
      </c>
      <c r="AQ756" s="181">
        <f t="shared" si="425"/>
        <v>0</v>
      </c>
      <c r="AR756" s="180">
        <v>0</v>
      </c>
      <c r="AS756" s="180">
        <v>0</v>
      </c>
      <c r="AT756" s="181">
        <f t="shared" si="426"/>
        <v>0</v>
      </c>
      <c r="AU756" s="180">
        <f t="shared" si="418"/>
        <v>0</v>
      </c>
      <c r="AV756" s="180">
        <f t="shared" si="418"/>
        <v>0</v>
      </c>
      <c r="AW756" s="181">
        <f t="shared" si="427"/>
        <v>0</v>
      </c>
      <c r="AX756" s="183">
        <f t="shared" si="419"/>
        <v>0</v>
      </c>
      <c r="AY756" s="183">
        <f t="shared" si="419"/>
        <v>0</v>
      </c>
      <c r="AZ756" s="183"/>
      <c r="BA756" s="183"/>
      <c r="BB756" s="183"/>
      <c r="BC756" s="183"/>
      <c r="BD756" s="183">
        <f t="shared" si="420"/>
        <v>0</v>
      </c>
      <c r="BE756" s="183">
        <f t="shared" si="420"/>
        <v>0</v>
      </c>
    </row>
    <row r="757" spans="2:57" ht="15.75" hidden="1">
      <c r="B757" s="174">
        <v>2025</v>
      </c>
      <c r="C757" s="174">
        <v>20</v>
      </c>
      <c r="D757" s="175">
        <v>0</v>
      </c>
      <c r="E757" s="176"/>
      <c r="F757" s="174">
        <v>1</v>
      </c>
      <c r="G757" s="174">
        <v>1</v>
      </c>
      <c r="H757" s="174">
        <v>4</v>
      </c>
      <c r="I757" s="174">
        <v>5000</v>
      </c>
      <c r="J757" s="174">
        <v>5600</v>
      </c>
      <c r="K757" s="174">
        <v>562</v>
      </c>
      <c r="L757" s="177">
        <v>144</v>
      </c>
      <c r="M757" s="178">
        <v>0</v>
      </c>
      <c r="N757" s="179" t="s">
        <v>589</v>
      </c>
      <c r="O757" s="180">
        <v>0</v>
      </c>
      <c r="P757" s="180">
        <v>0</v>
      </c>
      <c r="Q757" s="181">
        <v>0</v>
      </c>
      <c r="R757" s="182" t="s">
        <v>98</v>
      </c>
      <c r="S757" s="183">
        <v>0</v>
      </c>
      <c r="T757" s="183">
        <v>0</v>
      </c>
      <c r="U757" s="180">
        <v>0</v>
      </c>
      <c r="V757" s="180">
        <v>0</v>
      </c>
      <c r="W757" s="183">
        <v>0</v>
      </c>
      <c r="X757" s="183">
        <v>0</v>
      </c>
      <c r="Y757" s="180">
        <v>0</v>
      </c>
      <c r="Z757" s="180">
        <v>0</v>
      </c>
      <c r="AA757" s="183">
        <v>0</v>
      </c>
      <c r="AB757" s="183">
        <v>0</v>
      </c>
      <c r="AC757" s="180">
        <f t="shared" si="417"/>
        <v>0</v>
      </c>
      <c r="AD757" s="180">
        <f t="shared" si="417"/>
        <v>0</v>
      </c>
      <c r="AE757" s="181">
        <f t="shared" si="421"/>
        <v>0</v>
      </c>
      <c r="AF757" s="180">
        <v>0</v>
      </c>
      <c r="AG757" s="180">
        <v>0</v>
      </c>
      <c r="AH757" s="181">
        <f t="shared" si="422"/>
        <v>0</v>
      </c>
      <c r="AI757" s="180">
        <v>0</v>
      </c>
      <c r="AJ757" s="180">
        <v>0</v>
      </c>
      <c r="AK757" s="181">
        <f t="shared" si="423"/>
        <v>0</v>
      </c>
      <c r="AL757" s="180">
        <v>0</v>
      </c>
      <c r="AM757" s="180">
        <v>0</v>
      </c>
      <c r="AN757" s="181">
        <f t="shared" si="424"/>
        <v>0</v>
      </c>
      <c r="AO757" s="180">
        <v>0</v>
      </c>
      <c r="AP757" s="180">
        <v>0</v>
      </c>
      <c r="AQ757" s="181">
        <f t="shared" si="425"/>
        <v>0</v>
      </c>
      <c r="AR757" s="180">
        <v>0</v>
      </c>
      <c r="AS757" s="180">
        <v>0</v>
      </c>
      <c r="AT757" s="181">
        <f t="shared" si="426"/>
        <v>0</v>
      </c>
      <c r="AU757" s="180">
        <f t="shared" si="418"/>
        <v>0</v>
      </c>
      <c r="AV757" s="180">
        <f t="shared" si="418"/>
        <v>0</v>
      </c>
      <c r="AW757" s="181">
        <f t="shared" si="427"/>
        <v>0</v>
      </c>
      <c r="AX757" s="183">
        <f t="shared" si="419"/>
        <v>0</v>
      </c>
      <c r="AY757" s="183">
        <f t="shared" si="419"/>
        <v>0</v>
      </c>
      <c r="AZ757" s="183"/>
      <c r="BA757" s="183"/>
      <c r="BB757" s="183"/>
      <c r="BC757" s="183"/>
      <c r="BD757" s="183">
        <f t="shared" si="420"/>
        <v>0</v>
      </c>
      <c r="BE757" s="183">
        <f t="shared" si="420"/>
        <v>0</v>
      </c>
    </row>
    <row r="758" spans="2:57" ht="31.5" hidden="1">
      <c r="B758" s="163">
        <v>2025</v>
      </c>
      <c r="C758" s="163">
        <v>20</v>
      </c>
      <c r="D758" s="164"/>
      <c r="E758" s="165"/>
      <c r="F758" s="163">
        <v>1</v>
      </c>
      <c r="G758" s="163">
        <v>1</v>
      </c>
      <c r="H758" s="163">
        <v>4</v>
      </c>
      <c r="I758" s="163">
        <v>5000</v>
      </c>
      <c r="J758" s="163">
        <v>5600</v>
      </c>
      <c r="K758" s="163">
        <v>564</v>
      </c>
      <c r="L758" s="193"/>
      <c r="M758" s="201"/>
      <c r="N758" s="168" t="s">
        <v>220</v>
      </c>
      <c r="O758" s="169">
        <v>0</v>
      </c>
      <c r="P758" s="169">
        <v>0</v>
      </c>
      <c r="Q758" s="169">
        <v>0</v>
      </c>
      <c r="R758" s="166"/>
      <c r="S758" s="202"/>
      <c r="T758" s="172"/>
      <c r="U758" s="169">
        <f t="shared" ref="U758:AD758" si="428">SUM(U759)</f>
        <v>0</v>
      </c>
      <c r="V758" s="169">
        <f t="shared" si="428"/>
        <v>0</v>
      </c>
      <c r="W758" s="173">
        <f t="shared" si="428"/>
        <v>0</v>
      </c>
      <c r="X758" s="173">
        <f t="shared" si="428"/>
        <v>0</v>
      </c>
      <c r="Y758" s="169">
        <f t="shared" si="428"/>
        <v>0</v>
      </c>
      <c r="Z758" s="169">
        <f t="shared" si="428"/>
        <v>0</v>
      </c>
      <c r="AA758" s="173">
        <f t="shared" si="428"/>
        <v>0</v>
      </c>
      <c r="AB758" s="173">
        <f t="shared" si="428"/>
        <v>0</v>
      </c>
      <c r="AC758" s="169">
        <f t="shared" si="428"/>
        <v>0</v>
      </c>
      <c r="AD758" s="169">
        <f t="shared" si="428"/>
        <v>0</v>
      </c>
      <c r="AE758" s="169">
        <f t="shared" si="421"/>
        <v>0</v>
      </c>
      <c r="AF758" s="169">
        <f>SUM(AF759)</f>
        <v>0</v>
      </c>
      <c r="AG758" s="169">
        <f>SUM(AG759)</f>
        <v>0</v>
      </c>
      <c r="AH758" s="169">
        <f t="shared" si="422"/>
        <v>0</v>
      </c>
      <c r="AI758" s="169">
        <f>SUM(AI759)</f>
        <v>0</v>
      </c>
      <c r="AJ758" s="169">
        <f>SUM(AJ759)</f>
        <v>0</v>
      </c>
      <c r="AK758" s="169">
        <f t="shared" si="423"/>
        <v>0</v>
      </c>
      <c r="AL758" s="169">
        <f>SUM(AL759)</f>
        <v>0</v>
      </c>
      <c r="AM758" s="169">
        <f>SUM(AM759)</f>
        <v>0</v>
      </c>
      <c r="AN758" s="169">
        <f t="shared" si="424"/>
        <v>0</v>
      </c>
      <c r="AO758" s="169">
        <f>SUM(AO759)</f>
        <v>0</v>
      </c>
      <c r="AP758" s="169">
        <f>SUM(AP759)</f>
        <v>0</v>
      </c>
      <c r="AQ758" s="169">
        <f t="shared" si="425"/>
        <v>0</v>
      </c>
      <c r="AR758" s="169">
        <f>SUM(AR759)</f>
        <v>0</v>
      </c>
      <c r="AS758" s="169">
        <f>SUM(AS759)</f>
        <v>0</v>
      </c>
      <c r="AT758" s="169">
        <f t="shared" si="426"/>
        <v>0</v>
      </c>
      <c r="AU758" s="169">
        <f>SUM(AU759)</f>
        <v>0</v>
      </c>
      <c r="AV758" s="169">
        <f>SUM(AV759)</f>
        <v>0</v>
      </c>
      <c r="AW758" s="169">
        <f t="shared" si="427"/>
        <v>0</v>
      </c>
      <c r="AX758" s="202"/>
      <c r="AY758" s="172"/>
      <c r="AZ758" s="202"/>
      <c r="BA758" s="172"/>
      <c r="BB758" s="202"/>
      <c r="BC758" s="172"/>
      <c r="BD758" s="202"/>
      <c r="BE758" s="172"/>
    </row>
    <row r="759" spans="2:57" ht="15.75" hidden="1">
      <c r="B759" s="174">
        <v>2025</v>
      </c>
      <c r="C759" s="174">
        <v>20</v>
      </c>
      <c r="D759" s="175">
        <v>0</v>
      </c>
      <c r="E759" s="176"/>
      <c r="F759" s="174">
        <v>1</v>
      </c>
      <c r="G759" s="174">
        <v>1</v>
      </c>
      <c r="H759" s="174">
        <v>4</v>
      </c>
      <c r="I759" s="174">
        <v>5000</v>
      </c>
      <c r="J759" s="174">
        <v>5600</v>
      </c>
      <c r="K759" s="174">
        <v>564</v>
      </c>
      <c r="L759" s="177">
        <v>1248</v>
      </c>
      <c r="M759" s="178">
        <v>0</v>
      </c>
      <c r="N759" s="179" t="s">
        <v>199</v>
      </c>
      <c r="O759" s="180">
        <v>0</v>
      </c>
      <c r="P759" s="180">
        <v>0</v>
      </c>
      <c r="Q759" s="181">
        <v>0</v>
      </c>
      <c r="R759" s="182" t="s">
        <v>98</v>
      </c>
      <c r="S759" s="183">
        <v>0</v>
      </c>
      <c r="T759" s="183">
        <v>0</v>
      </c>
      <c r="U759" s="180">
        <v>0</v>
      </c>
      <c r="V759" s="180">
        <v>0</v>
      </c>
      <c r="W759" s="183">
        <v>0</v>
      </c>
      <c r="X759" s="183">
        <v>0</v>
      </c>
      <c r="Y759" s="180">
        <v>0</v>
      </c>
      <c r="Z759" s="180">
        <v>0</v>
      </c>
      <c r="AA759" s="183">
        <v>0</v>
      </c>
      <c r="AB759" s="183">
        <v>0</v>
      </c>
      <c r="AC759" s="180">
        <f>+O759+U759-Y759</f>
        <v>0</v>
      </c>
      <c r="AD759" s="180">
        <f>+P759+V759-Z759</f>
        <v>0</v>
      </c>
      <c r="AE759" s="181">
        <f t="shared" si="421"/>
        <v>0</v>
      </c>
      <c r="AF759" s="180">
        <v>0</v>
      </c>
      <c r="AG759" s="180">
        <v>0</v>
      </c>
      <c r="AH759" s="181">
        <f t="shared" si="422"/>
        <v>0</v>
      </c>
      <c r="AI759" s="180">
        <v>0</v>
      </c>
      <c r="AJ759" s="180">
        <v>0</v>
      </c>
      <c r="AK759" s="181">
        <f t="shared" si="423"/>
        <v>0</v>
      </c>
      <c r="AL759" s="180">
        <v>0</v>
      </c>
      <c r="AM759" s="180">
        <v>0</v>
      </c>
      <c r="AN759" s="181">
        <f t="shared" si="424"/>
        <v>0</v>
      </c>
      <c r="AO759" s="180">
        <v>0</v>
      </c>
      <c r="AP759" s="180">
        <v>0</v>
      </c>
      <c r="AQ759" s="181">
        <f t="shared" si="425"/>
        <v>0</v>
      </c>
      <c r="AR759" s="180">
        <v>0</v>
      </c>
      <c r="AS759" s="180">
        <v>0</v>
      </c>
      <c r="AT759" s="181">
        <f t="shared" si="426"/>
        <v>0</v>
      </c>
      <c r="AU759" s="180">
        <f>+AC759-AF759-AI759-AL759-AO759-AR759</f>
        <v>0</v>
      </c>
      <c r="AV759" s="180">
        <f>+AD759-AG759-AJ759-AM759-AP759-AS759</f>
        <v>0</v>
      </c>
      <c r="AW759" s="181">
        <f t="shared" si="427"/>
        <v>0</v>
      </c>
      <c r="AX759" s="183">
        <f>+S759+W759-AA759</f>
        <v>0</v>
      </c>
      <c r="AY759" s="183">
        <f>+T759+X759-AB759</f>
        <v>0</v>
      </c>
      <c r="AZ759" s="183"/>
      <c r="BA759" s="183"/>
      <c r="BB759" s="183"/>
      <c r="BC759" s="183"/>
      <c r="BD759" s="183">
        <f>+AX759-AZ759-BB759</f>
        <v>0</v>
      </c>
      <c r="BE759" s="183">
        <f>+AY759-BA759-BC759</f>
        <v>0</v>
      </c>
    </row>
    <row r="760" spans="2:57" ht="15.75" hidden="1">
      <c r="B760" s="163">
        <v>2025</v>
      </c>
      <c r="C760" s="163">
        <v>20</v>
      </c>
      <c r="D760" s="164"/>
      <c r="E760" s="165"/>
      <c r="F760" s="163">
        <v>1</v>
      </c>
      <c r="G760" s="163">
        <v>1</v>
      </c>
      <c r="H760" s="163">
        <v>4</v>
      </c>
      <c r="I760" s="163">
        <v>5000</v>
      </c>
      <c r="J760" s="163">
        <v>5600</v>
      </c>
      <c r="K760" s="163">
        <v>565</v>
      </c>
      <c r="L760" s="193"/>
      <c r="M760" s="201"/>
      <c r="N760" s="168" t="s">
        <v>590</v>
      </c>
      <c r="O760" s="169">
        <v>0</v>
      </c>
      <c r="P760" s="169">
        <v>0</v>
      </c>
      <c r="Q760" s="169">
        <v>0</v>
      </c>
      <c r="R760" s="166"/>
      <c r="S760" s="202"/>
      <c r="T760" s="172"/>
      <c r="U760" s="169">
        <f t="shared" ref="U760:AD760" si="429">SUM(U761:U763)</f>
        <v>0</v>
      </c>
      <c r="V760" s="169">
        <f t="shared" si="429"/>
        <v>0</v>
      </c>
      <c r="W760" s="173">
        <f t="shared" si="429"/>
        <v>0</v>
      </c>
      <c r="X760" s="173">
        <f t="shared" si="429"/>
        <v>0</v>
      </c>
      <c r="Y760" s="169">
        <f t="shared" si="429"/>
        <v>0</v>
      </c>
      <c r="Z760" s="169">
        <f t="shared" si="429"/>
        <v>0</v>
      </c>
      <c r="AA760" s="173">
        <f t="shared" si="429"/>
        <v>0</v>
      </c>
      <c r="AB760" s="173">
        <f t="shared" si="429"/>
        <v>0</v>
      </c>
      <c r="AC760" s="169">
        <f t="shared" si="429"/>
        <v>0</v>
      </c>
      <c r="AD760" s="169">
        <f t="shared" si="429"/>
        <v>0</v>
      </c>
      <c r="AE760" s="169">
        <f t="shared" si="421"/>
        <v>0</v>
      </c>
      <c r="AF760" s="169">
        <f>SUM(AF761:AF763)</f>
        <v>0</v>
      </c>
      <c r="AG760" s="169">
        <f>SUM(AG761:AG763)</f>
        <v>0</v>
      </c>
      <c r="AH760" s="169">
        <f t="shared" si="422"/>
        <v>0</v>
      </c>
      <c r="AI760" s="169">
        <f>SUM(AI761:AI763)</f>
        <v>0</v>
      </c>
      <c r="AJ760" s="169">
        <f>SUM(AJ761:AJ763)</f>
        <v>0</v>
      </c>
      <c r="AK760" s="169">
        <f t="shared" si="423"/>
        <v>0</v>
      </c>
      <c r="AL760" s="169">
        <f>SUM(AL761:AL763)</f>
        <v>0</v>
      </c>
      <c r="AM760" s="169">
        <f>SUM(AM761:AM763)</f>
        <v>0</v>
      </c>
      <c r="AN760" s="169">
        <f t="shared" si="424"/>
        <v>0</v>
      </c>
      <c r="AO760" s="169">
        <f>SUM(AO761:AO763)</f>
        <v>0</v>
      </c>
      <c r="AP760" s="169">
        <f>SUM(AP761:AP763)</f>
        <v>0</v>
      </c>
      <c r="AQ760" s="169">
        <f t="shared" si="425"/>
        <v>0</v>
      </c>
      <c r="AR760" s="169">
        <f>SUM(AR761:AR763)</f>
        <v>0</v>
      </c>
      <c r="AS760" s="169">
        <f>SUM(AS761:AS763)</f>
        <v>0</v>
      </c>
      <c r="AT760" s="169">
        <f t="shared" si="426"/>
        <v>0</v>
      </c>
      <c r="AU760" s="169">
        <f>SUM(AU761:AU763)</f>
        <v>0</v>
      </c>
      <c r="AV760" s="169">
        <f>SUM(AV761:AV763)</f>
        <v>0</v>
      </c>
      <c r="AW760" s="169">
        <f t="shared" si="427"/>
        <v>0</v>
      </c>
      <c r="AX760" s="202"/>
      <c r="AY760" s="172"/>
      <c r="AZ760" s="202"/>
      <c r="BA760" s="172"/>
      <c r="BB760" s="202"/>
      <c r="BC760" s="172"/>
      <c r="BD760" s="202"/>
      <c r="BE760" s="172"/>
    </row>
    <row r="761" spans="2:57" ht="15.75" hidden="1">
      <c r="B761" s="174">
        <v>2025</v>
      </c>
      <c r="C761" s="174">
        <v>20</v>
      </c>
      <c r="D761" s="175">
        <v>0</v>
      </c>
      <c r="E761" s="176"/>
      <c r="F761" s="174">
        <v>1</v>
      </c>
      <c r="G761" s="174">
        <v>1</v>
      </c>
      <c r="H761" s="174">
        <v>4</v>
      </c>
      <c r="I761" s="174">
        <v>5000</v>
      </c>
      <c r="J761" s="174">
        <v>5600</v>
      </c>
      <c r="K761" s="174">
        <v>565</v>
      </c>
      <c r="L761" s="177">
        <v>555</v>
      </c>
      <c r="M761" s="178">
        <v>0</v>
      </c>
      <c r="N761" s="179" t="s">
        <v>591</v>
      </c>
      <c r="O761" s="180">
        <v>0</v>
      </c>
      <c r="P761" s="180">
        <v>0</v>
      </c>
      <c r="Q761" s="181">
        <v>0</v>
      </c>
      <c r="R761" s="182" t="s">
        <v>98</v>
      </c>
      <c r="S761" s="183">
        <v>0</v>
      </c>
      <c r="T761" s="183">
        <v>0</v>
      </c>
      <c r="U761" s="180">
        <v>0</v>
      </c>
      <c r="V761" s="180">
        <v>0</v>
      </c>
      <c r="W761" s="183">
        <v>0</v>
      </c>
      <c r="X761" s="183">
        <v>0</v>
      </c>
      <c r="Y761" s="180">
        <v>0</v>
      </c>
      <c r="Z761" s="180">
        <v>0</v>
      </c>
      <c r="AA761" s="183">
        <v>0</v>
      </c>
      <c r="AB761" s="183">
        <v>0</v>
      </c>
      <c r="AC761" s="180">
        <f t="shared" ref="AC761:AD763" si="430">+O761+U761-Y761</f>
        <v>0</v>
      </c>
      <c r="AD761" s="180">
        <f t="shared" si="430"/>
        <v>0</v>
      </c>
      <c r="AE761" s="181">
        <f t="shared" si="421"/>
        <v>0</v>
      </c>
      <c r="AF761" s="180">
        <v>0</v>
      </c>
      <c r="AG761" s="180">
        <v>0</v>
      </c>
      <c r="AH761" s="181">
        <f t="shared" si="422"/>
        <v>0</v>
      </c>
      <c r="AI761" s="180">
        <v>0</v>
      </c>
      <c r="AJ761" s="180">
        <v>0</v>
      </c>
      <c r="AK761" s="181">
        <f t="shared" si="423"/>
        <v>0</v>
      </c>
      <c r="AL761" s="180">
        <v>0</v>
      </c>
      <c r="AM761" s="180">
        <v>0</v>
      </c>
      <c r="AN761" s="181">
        <f t="shared" si="424"/>
        <v>0</v>
      </c>
      <c r="AO761" s="180">
        <v>0</v>
      </c>
      <c r="AP761" s="180">
        <v>0</v>
      </c>
      <c r="AQ761" s="181">
        <f t="shared" si="425"/>
        <v>0</v>
      </c>
      <c r="AR761" s="180">
        <v>0</v>
      </c>
      <c r="AS761" s="180">
        <v>0</v>
      </c>
      <c r="AT761" s="181">
        <f t="shared" si="426"/>
        <v>0</v>
      </c>
      <c r="AU761" s="180">
        <f t="shared" ref="AU761:AV763" si="431">+AC761-AF761-AI761-AL761-AO761-AR761</f>
        <v>0</v>
      </c>
      <c r="AV761" s="180">
        <f t="shared" si="431"/>
        <v>0</v>
      </c>
      <c r="AW761" s="181">
        <f t="shared" si="427"/>
        <v>0</v>
      </c>
      <c r="AX761" s="183">
        <f t="shared" ref="AX761:AY763" si="432">+S761+W761-AA761</f>
        <v>0</v>
      </c>
      <c r="AY761" s="183">
        <f t="shared" si="432"/>
        <v>0</v>
      </c>
      <c r="AZ761" s="183"/>
      <c r="BA761" s="183"/>
      <c r="BB761" s="183"/>
      <c r="BC761" s="183"/>
      <c r="BD761" s="183">
        <f t="shared" ref="BD761:BE763" si="433">+AX761-AZ761-BB761</f>
        <v>0</v>
      </c>
      <c r="BE761" s="183">
        <f t="shared" si="433"/>
        <v>0</v>
      </c>
    </row>
    <row r="762" spans="2:57" ht="15.75" hidden="1">
      <c r="B762" s="174">
        <v>2025</v>
      </c>
      <c r="C762" s="174">
        <v>20</v>
      </c>
      <c r="D762" s="175">
        <v>0</v>
      </c>
      <c r="E762" s="176"/>
      <c r="F762" s="174">
        <v>1</v>
      </c>
      <c r="G762" s="174">
        <v>1</v>
      </c>
      <c r="H762" s="174">
        <v>4</v>
      </c>
      <c r="I762" s="174">
        <v>5000</v>
      </c>
      <c r="J762" s="174">
        <v>5600</v>
      </c>
      <c r="K762" s="174">
        <v>565</v>
      </c>
      <c r="L762" s="177">
        <v>601</v>
      </c>
      <c r="M762" s="178">
        <v>0</v>
      </c>
      <c r="N762" s="179" t="s">
        <v>592</v>
      </c>
      <c r="O762" s="180">
        <v>0</v>
      </c>
      <c r="P762" s="180">
        <v>0</v>
      </c>
      <c r="Q762" s="181">
        <v>0</v>
      </c>
      <c r="R762" s="182" t="s">
        <v>98</v>
      </c>
      <c r="S762" s="183">
        <v>0</v>
      </c>
      <c r="T762" s="183">
        <v>0</v>
      </c>
      <c r="U762" s="180">
        <v>0</v>
      </c>
      <c r="V762" s="180">
        <v>0</v>
      </c>
      <c r="W762" s="183">
        <v>0</v>
      </c>
      <c r="X762" s="183">
        <v>0</v>
      </c>
      <c r="Y762" s="180">
        <v>0</v>
      </c>
      <c r="Z762" s="180">
        <v>0</v>
      </c>
      <c r="AA762" s="183">
        <v>0</v>
      </c>
      <c r="AB762" s="183">
        <v>0</v>
      </c>
      <c r="AC762" s="180">
        <f t="shared" si="430"/>
        <v>0</v>
      </c>
      <c r="AD762" s="180">
        <f t="shared" si="430"/>
        <v>0</v>
      </c>
      <c r="AE762" s="181">
        <f t="shared" si="421"/>
        <v>0</v>
      </c>
      <c r="AF762" s="180">
        <v>0</v>
      </c>
      <c r="AG762" s="180">
        <v>0</v>
      </c>
      <c r="AH762" s="181">
        <f t="shared" si="422"/>
        <v>0</v>
      </c>
      <c r="AI762" s="180">
        <v>0</v>
      </c>
      <c r="AJ762" s="180">
        <v>0</v>
      </c>
      <c r="AK762" s="181">
        <f t="shared" si="423"/>
        <v>0</v>
      </c>
      <c r="AL762" s="180">
        <v>0</v>
      </c>
      <c r="AM762" s="180">
        <v>0</v>
      </c>
      <c r="AN762" s="181">
        <f t="shared" si="424"/>
        <v>0</v>
      </c>
      <c r="AO762" s="180">
        <v>0</v>
      </c>
      <c r="AP762" s="180">
        <v>0</v>
      </c>
      <c r="AQ762" s="181">
        <f t="shared" si="425"/>
        <v>0</v>
      </c>
      <c r="AR762" s="180">
        <v>0</v>
      </c>
      <c r="AS762" s="180">
        <v>0</v>
      </c>
      <c r="AT762" s="181">
        <f t="shared" si="426"/>
        <v>0</v>
      </c>
      <c r="AU762" s="180">
        <f t="shared" si="431"/>
        <v>0</v>
      </c>
      <c r="AV762" s="180">
        <f t="shared" si="431"/>
        <v>0</v>
      </c>
      <c r="AW762" s="181">
        <f t="shared" si="427"/>
        <v>0</v>
      </c>
      <c r="AX762" s="183">
        <f t="shared" si="432"/>
        <v>0</v>
      </c>
      <c r="AY762" s="183">
        <f t="shared" si="432"/>
        <v>0</v>
      </c>
      <c r="AZ762" s="183"/>
      <c r="BA762" s="183"/>
      <c r="BB762" s="183"/>
      <c r="BC762" s="183"/>
      <c r="BD762" s="183">
        <f t="shared" si="433"/>
        <v>0</v>
      </c>
      <c r="BE762" s="183">
        <f t="shared" si="433"/>
        <v>0</v>
      </c>
    </row>
    <row r="763" spans="2:57" ht="15.75" hidden="1">
      <c r="B763" s="174">
        <v>2025</v>
      </c>
      <c r="C763" s="174">
        <v>20</v>
      </c>
      <c r="D763" s="175">
        <v>0</v>
      </c>
      <c r="E763" s="176"/>
      <c r="F763" s="174">
        <v>1</v>
      </c>
      <c r="G763" s="174">
        <v>1</v>
      </c>
      <c r="H763" s="174">
        <v>4</v>
      </c>
      <c r="I763" s="174">
        <v>5000</v>
      </c>
      <c r="J763" s="174">
        <v>5600</v>
      </c>
      <c r="K763" s="174">
        <v>565</v>
      </c>
      <c r="L763" s="177">
        <v>1230</v>
      </c>
      <c r="M763" s="178">
        <v>0</v>
      </c>
      <c r="N763" s="179" t="s">
        <v>593</v>
      </c>
      <c r="O763" s="180">
        <v>0</v>
      </c>
      <c r="P763" s="180">
        <v>0</v>
      </c>
      <c r="Q763" s="181">
        <v>0</v>
      </c>
      <c r="R763" s="182" t="s">
        <v>98</v>
      </c>
      <c r="S763" s="183">
        <v>0</v>
      </c>
      <c r="T763" s="183">
        <v>0</v>
      </c>
      <c r="U763" s="180">
        <v>0</v>
      </c>
      <c r="V763" s="180">
        <v>0</v>
      </c>
      <c r="W763" s="183">
        <v>0</v>
      </c>
      <c r="X763" s="183">
        <v>0</v>
      </c>
      <c r="Y763" s="180">
        <v>0</v>
      </c>
      <c r="Z763" s="180">
        <v>0</v>
      </c>
      <c r="AA763" s="183">
        <v>0</v>
      </c>
      <c r="AB763" s="183">
        <v>0</v>
      </c>
      <c r="AC763" s="180">
        <f t="shared" si="430"/>
        <v>0</v>
      </c>
      <c r="AD763" s="180">
        <f t="shared" si="430"/>
        <v>0</v>
      </c>
      <c r="AE763" s="181">
        <f t="shared" si="421"/>
        <v>0</v>
      </c>
      <c r="AF763" s="180">
        <v>0</v>
      </c>
      <c r="AG763" s="180">
        <v>0</v>
      </c>
      <c r="AH763" s="181">
        <f t="shared" si="422"/>
        <v>0</v>
      </c>
      <c r="AI763" s="180">
        <v>0</v>
      </c>
      <c r="AJ763" s="180">
        <v>0</v>
      </c>
      <c r="AK763" s="181">
        <f t="shared" si="423"/>
        <v>0</v>
      </c>
      <c r="AL763" s="180">
        <v>0</v>
      </c>
      <c r="AM763" s="180">
        <v>0</v>
      </c>
      <c r="AN763" s="181">
        <f t="shared" si="424"/>
        <v>0</v>
      </c>
      <c r="AO763" s="180">
        <v>0</v>
      </c>
      <c r="AP763" s="180">
        <v>0</v>
      </c>
      <c r="AQ763" s="181">
        <f t="shared" si="425"/>
        <v>0</v>
      </c>
      <c r="AR763" s="180">
        <v>0</v>
      </c>
      <c r="AS763" s="180">
        <v>0</v>
      </c>
      <c r="AT763" s="181">
        <f t="shared" si="426"/>
        <v>0</v>
      </c>
      <c r="AU763" s="180">
        <f t="shared" si="431"/>
        <v>0</v>
      </c>
      <c r="AV763" s="180">
        <f t="shared" si="431"/>
        <v>0</v>
      </c>
      <c r="AW763" s="181">
        <f t="shared" si="427"/>
        <v>0</v>
      </c>
      <c r="AX763" s="183">
        <f t="shared" si="432"/>
        <v>0</v>
      </c>
      <c r="AY763" s="183">
        <f t="shared" si="432"/>
        <v>0</v>
      </c>
      <c r="AZ763" s="183"/>
      <c r="BA763" s="183"/>
      <c r="BB763" s="183"/>
      <c r="BC763" s="183"/>
      <c r="BD763" s="183">
        <f t="shared" si="433"/>
        <v>0</v>
      </c>
      <c r="BE763" s="183">
        <f t="shared" si="433"/>
        <v>0</v>
      </c>
    </row>
    <row r="764" spans="2:57" ht="15.75" hidden="1">
      <c r="B764" s="163">
        <v>2025</v>
      </c>
      <c r="C764" s="163">
        <v>20</v>
      </c>
      <c r="D764" s="164"/>
      <c r="E764" s="165"/>
      <c r="F764" s="163">
        <v>1</v>
      </c>
      <c r="G764" s="163">
        <v>1</v>
      </c>
      <c r="H764" s="163">
        <v>4</v>
      </c>
      <c r="I764" s="163">
        <v>5000</v>
      </c>
      <c r="J764" s="163">
        <v>5600</v>
      </c>
      <c r="K764" s="163">
        <v>569</v>
      </c>
      <c r="L764" s="193" t="s">
        <v>44</v>
      </c>
      <c r="M764" s="201"/>
      <c r="N764" s="168" t="s">
        <v>594</v>
      </c>
      <c r="O764" s="169">
        <v>0</v>
      </c>
      <c r="P764" s="169">
        <v>0</v>
      </c>
      <c r="Q764" s="169">
        <v>0</v>
      </c>
      <c r="R764" s="170"/>
      <c r="S764" s="171"/>
      <c r="T764" s="172"/>
      <c r="U764" s="169">
        <f t="shared" ref="U764:AD764" si="434">SUM(U765:U768)</f>
        <v>0</v>
      </c>
      <c r="V764" s="169">
        <f t="shared" si="434"/>
        <v>0</v>
      </c>
      <c r="W764" s="173">
        <f t="shared" si="434"/>
        <v>0</v>
      </c>
      <c r="X764" s="173">
        <f t="shared" si="434"/>
        <v>0</v>
      </c>
      <c r="Y764" s="169">
        <f t="shared" si="434"/>
        <v>0</v>
      </c>
      <c r="Z764" s="169">
        <f t="shared" si="434"/>
        <v>0</v>
      </c>
      <c r="AA764" s="173">
        <f t="shared" si="434"/>
        <v>0</v>
      </c>
      <c r="AB764" s="173">
        <f t="shared" si="434"/>
        <v>0</v>
      </c>
      <c r="AC764" s="169">
        <f t="shared" si="434"/>
        <v>0</v>
      </c>
      <c r="AD764" s="169">
        <f t="shared" si="434"/>
        <v>0</v>
      </c>
      <c r="AE764" s="169">
        <f t="shared" si="421"/>
        <v>0</v>
      </c>
      <c r="AF764" s="169">
        <f>SUM(AF765:AF768)</f>
        <v>0</v>
      </c>
      <c r="AG764" s="169">
        <f>SUM(AG765:AG768)</f>
        <v>0</v>
      </c>
      <c r="AH764" s="169">
        <f t="shared" si="422"/>
        <v>0</v>
      </c>
      <c r="AI764" s="169">
        <f>SUM(AI765:AI768)</f>
        <v>0</v>
      </c>
      <c r="AJ764" s="169">
        <f>SUM(AJ765:AJ768)</f>
        <v>0</v>
      </c>
      <c r="AK764" s="169">
        <f t="shared" si="423"/>
        <v>0</v>
      </c>
      <c r="AL764" s="169">
        <f>SUM(AL765:AL768)</f>
        <v>0</v>
      </c>
      <c r="AM764" s="169">
        <f>SUM(AM765:AM768)</f>
        <v>0</v>
      </c>
      <c r="AN764" s="169">
        <f t="shared" si="424"/>
        <v>0</v>
      </c>
      <c r="AO764" s="169">
        <f>SUM(AO765:AO768)</f>
        <v>0</v>
      </c>
      <c r="AP764" s="169">
        <f>SUM(AP765:AP768)</f>
        <v>0</v>
      </c>
      <c r="AQ764" s="169">
        <f t="shared" si="425"/>
        <v>0</v>
      </c>
      <c r="AR764" s="169">
        <f>SUM(AR765:AR768)</f>
        <v>0</v>
      </c>
      <c r="AS764" s="169">
        <f>SUM(AS765:AS768)</f>
        <v>0</v>
      </c>
      <c r="AT764" s="169">
        <f t="shared" si="426"/>
        <v>0</v>
      </c>
      <c r="AU764" s="169">
        <f>SUM(AU765:AU768)</f>
        <v>0</v>
      </c>
      <c r="AV764" s="169">
        <f>SUM(AV765:AV768)</f>
        <v>0</v>
      </c>
      <c r="AW764" s="169">
        <f t="shared" si="427"/>
        <v>0</v>
      </c>
      <c r="AX764" s="171"/>
      <c r="AY764" s="172"/>
      <c r="AZ764" s="171"/>
      <c r="BA764" s="172"/>
      <c r="BB764" s="171"/>
      <c r="BC764" s="172"/>
      <c r="BD764" s="171"/>
      <c r="BE764" s="172"/>
    </row>
    <row r="765" spans="2:57" ht="15.75" hidden="1">
      <c r="B765" s="174">
        <v>2025</v>
      </c>
      <c r="C765" s="174">
        <v>20</v>
      </c>
      <c r="D765" s="175">
        <v>0</v>
      </c>
      <c r="E765" s="176"/>
      <c r="F765" s="174">
        <v>1</v>
      </c>
      <c r="G765" s="174">
        <v>1</v>
      </c>
      <c r="H765" s="174">
        <v>4</v>
      </c>
      <c r="I765" s="174">
        <v>5000</v>
      </c>
      <c r="J765" s="174">
        <v>5600</v>
      </c>
      <c r="K765" s="174">
        <v>569</v>
      </c>
      <c r="L765" s="177">
        <v>603</v>
      </c>
      <c r="M765" s="178">
        <v>0</v>
      </c>
      <c r="N765" s="179" t="s">
        <v>595</v>
      </c>
      <c r="O765" s="180">
        <v>0</v>
      </c>
      <c r="P765" s="180">
        <v>0</v>
      </c>
      <c r="Q765" s="181">
        <v>0</v>
      </c>
      <c r="R765" s="182" t="s">
        <v>98</v>
      </c>
      <c r="S765" s="183">
        <v>0</v>
      </c>
      <c r="T765" s="183">
        <v>0</v>
      </c>
      <c r="U765" s="180">
        <v>0</v>
      </c>
      <c r="V765" s="180">
        <v>0</v>
      </c>
      <c r="W765" s="183">
        <v>0</v>
      </c>
      <c r="X765" s="183">
        <v>0</v>
      </c>
      <c r="Y765" s="180">
        <v>0</v>
      </c>
      <c r="Z765" s="180">
        <v>0</v>
      </c>
      <c r="AA765" s="183">
        <v>0</v>
      </c>
      <c r="AB765" s="183">
        <v>0</v>
      </c>
      <c r="AC765" s="180">
        <f t="shared" ref="AC765:AD768" si="435">+O765+U765-Y765</f>
        <v>0</v>
      </c>
      <c r="AD765" s="180">
        <f t="shared" si="435"/>
        <v>0</v>
      </c>
      <c r="AE765" s="181">
        <f t="shared" si="421"/>
        <v>0</v>
      </c>
      <c r="AF765" s="180">
        <v>0</v>
      </c>
      <c r="AG765" s="180">
        <v>0</v>
      </c>
      <c r="AH765" s="181">
        <f t="shared" si="422"/>
        <v>0</v>
      </c>
      <c r="AI765" s="180">
        <v>0</v>
      </c>
      <c r="AJ765" s="180">
        <v>0</v>
      </c>
      <c r="AK765" s="181">
        <f t="shared" si="423"/>
        <v>0</v>
      </c>
      <c r="AL765" s="180">
        <v>0</v>
      </c>
      <c r="AM765" s="180">
        <v>0</v>
      </c>
      <c r="AN765" s="181">
        <f t="shared" si="424"/>
        <v>0</v>
      </c>
      <c r="AO765" s="180">
        <v>0</v>
      </c>
      <c r="AP765" s="180">
        <v>0</v>
      </c>
      <c r="AQ765" s="181">
        <f t="shared" si="425"/>
        <v>0</v>
      </c>
      <c r="AR765" s="180">
        <v>0</v>
      </c>
      <c r="AS765" s="180">
        <v>0</v>
      </c>
      <c r="AT765" s="181">
        <f t="shared" si="426"/>
        <v>0</v>
      </c>
      <c r="AU765" s="180">
        <f t="shared" ref="AU765:AV768" si="436">+AC765-AF765-AI765-AL765-AO765-AR765</f>
        <v>0</v>
      </c>
      <c r="AV765" s="180">
        <f t="shared" si="436"/>
        <v>0</v>
      </c>
      <c r="AW765" s="181">
        <f t="shared" si="427"/>
        <v>0</v>
      </c>
      <c r="AX765" s="183">
        <f t="shared" ref="AX765:AY768" si="437">+S765+W765-AA765</f>
        <v>0</v>
      </c>
      <c r="AY765" s="183">
        <f t="shared" si="437"/>
        <v>0</v>
      </c>
      <c r="AZ765" s="183"/>
      <c r="BA765" s="183"/>
      <c r="BB765" s="183"/>
      <c r="BC765" s="183"/>
      <c r="BD765" s="183">
        <f t="shared" ref="BD765:BE768" si="438">+AX765-AZ765-BB765</f>
        <v>0</v>
      </c>
      <c r="BE765" s="183">
        <f t="shared" si="438"/>
        <v>0</v>
      </c>
    </row>
    <row r="766" spans="2:57" ht="15.75" hidden="1">
      <c r="B766" s="174">
        <v>2025</v>
      </c>
      <c r="C766" s="174">
        <v>20</v>
      </c>
      <c r="D766" s="175">
        <v>0</v>
      </c>
      <c r="E766" s="176"/>
      <c r="F766" s="174">
        <v>1</v>
      </c>
      <c r="G766" s="174">
        <v>1</v>
      </c>
      <c r="H766" s="174">
        <v>4</v>
      </c>
      <c r="I766" s="174">
        <v>5000</v>
      </c>
      <c r="J766" s="174">
        <v>5600</v>
      </c>
      <c r="K766" s="174">
        <v>569</v>
      </c>
      <c r="L766" s="177">
        <v>680</v>
      </c>
      <c r="M766" s="178">
        <v>0</v>
      </c>
      <c r="N766" s="179" t="s">
        <v>596</v>
      </c>
      <c r="O766" s="180">
        <v>0</v>
      </c>
      <c r="P766" s="180">
        <v>0</v>
      </c>
      <c r="Q766" s="181">
        <v>0</v>
      </c>
      <c r="R766" s="182" t="s">
        <v>98</v>
      </c>
      <c r="S766" s="183">
        <v>0</v>
      </c>
      <c r="T766" s="183">
        <v>0</v>
      </c>
      <c r="U766" s="180">
        <v>0</v>
      </c>
      <c r="V766" s="180">
        <v>0</v>
      </c>
      <c r="W766" s="183">
        <v>0</v>
      </c>
      <c r="X766" s="183">
        <v>0</v>
      </c>
      <c r="Y766" s="180">
        <v>0</v>
      </c>
      <c r="Z766" s="180">
        <v>0</v>
      </c>
      <c r="AA766" s="183">
        <v>0</v>
      </c>
      <c r="AB766" s="183">
        <v>0</v>
      </c>
      <c r="AC766" s="180">
        <f t="shared" si="435"/>
        <v>0</v>
      </c>
      <c r="AD766" s="180">
        <f t="shared" si="435"/>
        <v>0</v>
      </c>
      <c r="AE766" s="181">
        <f t="shared" si="421"/>
        <v>0</v>
      </c>
      <c r="AF766" s="180">
        <v>0</v>
      </c>
      <c r="AG766" s="180">
        <v>0</v>
      </c>
      <c r="AH766" s="181">
        <f t="shared" si="422"/>
        <v>0</v>
      </c>
      <c r="AI766" s="180">
        <v>0</v>
      </c>
      <c r="AJ766" s="180">
        <v>0</v>
      </c>
      <c r="AK766" s="181">
        <f t="shared" si="423"/>
        <v>0</v>
      </c>
      <c r="AL766" s="180">
        <v>0</v>
      </c>
      <c r="AM766" s="180">
        <v>0</v>
      </c>
      <c r="AN766" s="181">
        <f t="shared" si="424"/>
        <v>0</v>
      </c>
      <c r="AO766" s="180">
        <v>0</v>
      </c>
      <c r="AP766" s="180">
        <v>0</v>
      </c>
      <c r="AQ766" s="181">
        <f t="shared" si="425"/>
        <v>0</v>
      </c>
      <c r="AR766" s="180">
        <v>0</v>
      </c>
      <c r="AS766" s="180">
        <v>0</v>
      </c>
      <c r="AT766" s="181">
        <f t="shared" si="426"/>
        <v>0</v>
      </c>
      <c r="AU766" s="180">
        <f t="shared" si="436"/>
        <v>0</v>
      </c>
      <c r="AV766" s="180">
        <f t="shared" si="436"/>
        <v>0</v>
      </c>
      <c r="AW766" s="181">
        <f t="shared" si="427"/>
        <v>0</v>
      </c>
      <c r="AX766" s="183">
        <f t="shared" si="437"/>
        <v>0</v>
      </c>
      <c r="AY766" s="183">
        <f t="shared" si="437"/>
        <v>0</v>
      </c>
      <c r="AZ766" s="183"/>
      <c r="BA766" s="183"/>
      <c r="BB766" s="183"/>
      <c r="BC766" s="183"/>
      <c r="BD766" s="183">
        <f t="shared" si="438"/>
        <v>0</v>
      </c>
      <c r="BE766" s="183">
        <f t="shared" si="438"/>
        <v>0</v>
      </c>
    </row>
    <row r="767" spans="2:57" ht="15.75" hidden="1">
      <c r="B767" s="174">
        <v>2025</v>
      </c>
      <c r="C767" s="174">
        <v>20</v>
      </c>
      <c r="D767" s="175">
        <v>0</v>
      </c>
      <c r="E767" s="176"/>
      <c r="F767" s="174">
        <v>1</v>
      </c>
      <c r="G767" s="174">
        <v>1</v>
      </c>
      <c r="H767" s="174">
        <v>4</v>
      </c>
      <c r="I767" s="174">
        <v>5000</v>
      </c>
      <c r="J767" s="174">
        <v>5600</v>
      </c>
      <c r="K767" s="174">
        <v>569</v>
      </c>
      <c r="L767" s="177">
        <v>1364</v>
      </c>
      <c r="M767" s="178">
        <v>0</v>
      </c>
      <c r="N767" s="179" t="s">
        <v>597</v>
      </c>
      <c r="O767" s="180">
        <v>0</v>
      </c>
      <c r="P767" s="180">
        <v>0</v>
      </c>
      <c r="Q767" s="181">
        <v>0</v>
      </c>
      <c r="R767" s="182" t="s">
        <v>98</v>
      </c>
      <c r="S767" s="183">
        <v>0</v>
      </c>
      <c r="T767" s="183">
        <v>0</v>
      </c>
      <c r="U767" s="180">
        <v>0</v>
      </c>
      <c r="V767" s="180">
        <v>0</v>
      </c>
      <c r="W767" s="183">
        <v>0</v>
      </c>
      <c r="X767" s="183">
        <v>0</v>
      </c>
      <c r="Y767" s="180">
        <v>0</v>
      </c>
      <c r="Z767" s="180">
        <v>0</v>
      </c>
      <c r="AA767" s="183">
        <v>0</v>
      </c>
      <c r="AB767" s="183">
        <v>0</v>
      </c>
      <c r="AC767" s="180">
        <f t="shared" si="435"/>
        <v>0</v>
      </c>
      <c r="AD767" s="180">
        <f t="shared" si="435"/>
        <v>0</v>
      </c>
      <c r="AE767" s="181">
        <f t="shared" si="421"/>
        <v>0</v>
      </c>
      <c r="AF767" s="180">
        <v>0</v>
      </c>
      <c r="AG767" s="180">
        <v>0</v>
      </c>
      <c r="AH767" s="181">
        <f t="shared" si="422"/>
        <v>0</v>
      </c>
      <c r="AI767" s="180">
        <v>0</v>
      </c>
      <c r="AJ767" s="180">
        <v>0</v>
      </c>
      <c r="AK767" s="181">
        <f t="shared" si="423"/>
        <v>0</v>
      </c>
      <c r="AL767" s="180">
        <v>0</v>
      </c>
      <c r="AM767" s="180">
        <v>0</v>
      </c>
      <c r="AN767" s="181">
        <f t="shared" si="424"/>
        <v>0</v>
      </c>
      <c r="AO767" s="180">
        <v>0</v>
      </c>
      <c r="AP767" s="180">
        <v>0</v>
      </c>
      <c r="AQ767" s="181">
        <f t="shared" si="425"/>
        <v>0</v>
      </c>
      <c r="AR767" s="180">
        <v>0</v>
      </c>
      <c r="AS767" s="180">
        <v>0</v>
      </c>
      <c r="AT767" s="181">
        <f t="shared" si="426"/>
        <v>0</v>
      </c>
      <c r="AU767" s="180">
        <f t="shared" si="436"/>
        <v>0</v>
      </c>
      <c r="AV767" s="180">
        <f t="shared" si="436"/>
        <v>0</v>
      </c>
      <c r="AW767" s="181">
        <f t="shared" si="427"/>
        <v>0</v>
      </c>
      <c r="AX767" s="183">
        <f t="shared" si="437"/>
        <v>0</v>
      </c>
      <c r="AY767" s="183">
        <f t="shared" si="437"/>
        <v>0</v>
      </c>
      <c r="AZ767" s="183"/>
      <c r="BA767" s="183"/>
      <c r="BB767" s="183"/>
      <c r="BC767" s="183"/>
      <c r="BD767" s="183">
        <f t="shared" si="438"/>
        <v>0</v>
      </c>
      <c r="BE767" s="183">
        <f t="shared" si="438"/>
        <v>0</v>
      </c>
    </row>
    <row r="768" spans="2:57" ht="15.75" hidden="1">
      <c r="B768" s="174">
        <v>2025</v>
      </c>
      <c r="C768" s="174">
        <v>20</v>
      </c>
      <c r="D768" s="175">
        <v>0</v>
      </c>
      <c r="E768" s="176"/>
      <c r="F768" s="174">
        <v>1</v>
      </c>
      <c r="G768" s="174">
        <v>1</v>
      </c>
      <c r="H768" s="174">
        <v>4</v>
      </c>
      <c r="I768" s="174">
        <v>5000</v>
      </c>
      <c r="J768" s="174">
        <v>5600</v>
      </c>
      <c r="K768" s="174">
        <v>569</v>
      </c>
      <c r="L768" s="177">
        <v>1461</v>
      </c>
      <c r="M768" s="178">
        <v>0</v>
      </c>
      <c r="N768" s="179" t="s">
        <v>598</v>
      </c>
      <c r="O768" s="180">
        <v>0</v>
      </c>
      <c r="P768" s="180">
        <v>0</v>
      </c>
      <c r="Q768" s="181">
        <v>0</v>
      </c>
      <c r="R768" s="182" t="s">
        <v>98</v>
      </c>
      <c r="S768" s="183">
        <v>0</v>
      </c>
      <c r="T768" s="183">
        <v>0</v>
      </c>
      <c r="U768" s="180">
        <v>0</v>
      </c>
      <c r="V768" s="180">
        <v>0</v>
      </c>
      <c r="W768" s="183">
        <v>0</v>
      </c>
      <c r="X768" s="183">
        <v>0</v>
      </c>
      <c r="Y768" s="180">
        <v>0</v>
      </c>
      <c r="Z768" s="180">
        <v>0</v>
      </c>
      <c r="AA768" s="183">
        <v>0</v>
      </c>
      <c r="AB768" s="183">
        <v>0</v>
      </c>
      <c r="AC768" s="180">
        <f t="shared" si="435"/>
        <v>0</v>
      </c>
      <c r="AD768" s="180">
        <f t="shared" si="435"/>
        <v>0</v>
      </c>
      <c r="AE768" s="181">
        <f t="shared" si="421"/>
        <v>0</v>
      </c>
      <c r="AF768" s="180">
        <v>0</v>
      </c>
      <c r="AG768" s="180">
        <v>0</v>
      </c>
      <c r="AH768" s="181">
        <f t="shared" si="422"/>
        <v>0</v>
      </c>
      <c r="AI768" s="180">
        <v>0</v>
      </c>
      <c r="AJ768" s="180">
        <v>0</v>
      </c>
      <c r="AK768" s="181">
        <f t="shared" si="423"/>
        <v>0</v>
      </c>
      <c r="AL768" s="180">
        <v>0</v>
      </c>
      <c r="AM768" s="180">
        <v>0</v>
      </c>
      <c r="AN768" s="181">
        <f t="shared" si="424"/>
        <v>0</v>
      </c>
      <c r="AO768" s="180">
        <v>0</v>
      </c>
      <c r="AP768" s="180">
        <v>0</v>
      </c>
      <c r="AQ768" s="181">
        <f t="shared" si="425"/>
        <v>0</v>
      </c>
      <c r="AR768" s="180">
        <v>0</v>
      </c>
      <c r="AS768" s="180">
        <v>0</v>
      </c>
      <c r="AT768" s="181">
        <f t="shared" si="426"/>
        <v>0</v>
      </c>
      <c r="AU768" s="180">
        <f t="shared" si="436"/>
        <v>0</v>
      </c>
      <c r="AV768" s="180">
        <f t="shared" si="436"/>
        <v>0</v>
      </c>
      <c r="AW768" s="181">
        <f t="shared" si="427"/>
        <v>0</v>
      </c>
      <c r="AX768" s="183">
        <f t="shared" si="437"/>
        <v>0</v>
      </c>
      <c r="AY768" s="183">
        <f t="shared" si="437"/>
        <v>0</v>
      </c>
      <c r="AZ768" s="183"/>
      <c r="BA768" s="183"/>
      <c r="BB768" s="183"/>
      <c r="BC768" s="183"/>
      <c r="BD768" s="183">
        <f t="shared" si="438"/>
        <v>0</v>
      </c>
      <c r="BE768" s="183">
        <f t="shared" si="438"/>
        <v>0</v>
      </c>
    </row>
    <row r="769" spans="2:57" ht="15.75" hidden="1">
      <c r="B769" s="152">
        <v>2025</v>
      </c>
      <c r="C769" s="152">
        <v>20</v>
      </c>
      <c r="D769" s="153"/>
      <c r="E769" s="154"/>
      <c r="F769" s="152">
        <v>1</v>
      </c>
      <c r="G769" s="152">
        <v>1</v>
      </c>
      <c r="H769" s="152">
        <v>4</v>
      </c>
      <c r="I769" s="152">
        <v>5000</v>
      </c>
      <c r="J769" s="152">
        <v>5900</v>
      </c>
      <c r="K769" s="152"/>
      <c r="L769" s="152" t="s">
        <v>44</v>
      </c>
      <c r="M769" s="156"/>
      <c r="N769" s="157" t="s">
        <v>223</v>
      </c>
      <c r="O769" s="158">
        <v>0</v>
      </c>
      <c r="P769" s="158">
        <v>0</v>
      </c>
      <c r="Q769" s="158">
        <v>0</v>
      </c>
      <c r="R769" s="159"/>
      <c r="S769" s="160"/>
      <c r="T769" s="161"/>
      <c r="U769" s="158">
        <f t="shared" ref="U769:AD769" si="439">U770+U772</f>
        <v>0</v>
      </c>
      <c r="V769" s="158">
        <f t="shared" si="439"/>
        <v>0</v>
      </c>
      <c r="W769" s="162">
        <f t="shared" si="439"/>
        <v>0</v>
      </c>
      <c r="X769" s="162">
        <f t="shared" si="439"/>
        <v>0</v>
      </c>
      <c r="Y769" s="158">
        <f t="shared" si="439"/>
        <v>0</v>
      </c>
      <c r="Z769" s="158">
        <f t="shared" si="439"/>
        <v>0</v>
      </c>
      <c r="AA769" s="162">
        <f t="shared" si="439"/>
        <v>0</v>
      </c>
      <c r="AB769" s="162">
        <f t="shared" si="439"/>
        <v>0</v>
      </c>
      <c r="AC769" s="158">
        <f t="shared" si="439"/>
        <v>0</v>
      </c>
      <c r="AD769" s="158">
        <f t="shared" si="439"/>
        <v>0</v>
      </c>
      <c r="AE769" s="158">
        <f t="shared" si="421"/>
        <v>0</v>
      </c>
      <c r="AF769" s="158">
        <f>AF770+AF772</f>
        <v>0</v>
      </c>
      <c r="AG769" s="158">
        <f>AG770+AG772</f>
        <v>0</v>
      </c>
      <c r="AH769" s="158">
        <f t="shared" si="422"/>
        <v>0</v>
      </c>
      <c r="AI769" s="158">
        <f>AI770+AI772</f>
        <v>0</v>
      </c>
      <c r="AJ769" s="158">
        <f>AJ770+AJ772</f>
        <v>0</v>
      </c>
      <c r="AK769" s="158">
        <f t="shared" si="423"/>
        <v>0</v>
      </c>
      <c r="AL769" s="158">
        <f>AL770+AL772</f>
        <v>0</v>
      </c>
      <c r="AM769" s="158">
        <f>AM770+AM772</f>
        <v>0</v>
      </c>
      <c r="AN769" s="158">
        <f t="shared" si="424"/>
        <v>0</v>
      </c>
      <c r="AO769" s="158">
        <f>AO770+AO772</f>
        <v>0</v>
      </c>
      <c r="AP769" s="158">
        <f>AP770+AP772</f>
        <v>0</v>
      </c>
      <c r="AQ769" s="158">
        <f t="shared" si="425"/>
        <v>0</v>
      </c>
      <c r="AR769" s="158">
        <f>AR770+AR772</f>
        <v>0</v>
      </c>
      <c r="AS769" s="158">
        <f>AS770+AS772</f>
        <v>0</v>
      </c>
      <c r="AT769" s="158">
        <f t="shared" si="426"/>
        <v>0</v>
      </c>
      <c r="AU769" s="158">
        <f>AU770+AU772</f>
        <v>0</v>
      </c>
      <c r="AV769" s="158">
        <f>AV770+AV772</f>
        <v>0</v>
      </c>
      <c r="AW769" s="158">
        <f t="shared" si="427"/>
        <v>0</v>
      </c>
      <c r="AX769" s="160"/>
      <c r="AY769" s="161"/>
      <c r="AZ769" s="160"/>
      <c r="BA769" s="161"/>
      <c r="BB769" s="160"/>
      <c r="BC769" s="161"/>
      <c r="BD769" s="160"/>
      <c r="BE769" s="161"/>
    </row>
    <row r="770" spans="2:57" ht="15.75" hidden="1">
      <c r="B770" s="163">
        <v>2025</v>
      </c>
      <c r="C770" s="163">
        <v>20</v>
      </c>
      <c r="D770" s="164"/>
      <c r="E770" s="165"/>
      <c r="F770" s="163">
        <v>1</v>
      </c>
      <c r="G770" s="163">
        <v>1</v>
      </c>
      <c r="H770" s="163">
        <v>4</v>
      </c>
      <c r="I770" s="163">
        <v>5000</v>
      </c>
      <c r="J770" s="163">
        <v>5900</v>
      </c>
      <c r="K770" s="163">
        <v>591</v>
      </c>
      <c r="L770" s="193" t="s">
        <v>44</v>
      </c>
      <c r="M770" s="201"/>
      <c r="N770" s="168" t="s">
        <v>224</v>
      </c>
      <c r="O770" s="169">
        <v>0</v>
      </c>
      <c r="P770" s="169">
        <v>0</v>
      </c>
      <c r="Q770" s="169">
        <v>0</v>
      </c>
      <c r="R770" s="170"/>
      <c r="S770" s="171"/>
      <c r="T770" s="172"/>
      <c r="U770" s="169">
        <f t="shared" ref="U770:AD770" si="440">SUM(U771)</f>
        <v>0</v>
      </c>
      <c r="V770" s="169">
        <f t="shared" si="440"/>
        <v>0</v>
      </c>
      <c r="W770" s="173">
        <f t="shared" si="440"/>
        <v>0</v>
      </c>
      <c r="X770" s="173">
        <f t="shared" si="440"/>
        <v>0</v>
      </c>
      <c r="Y770" s="169">
        <f t="shared" si="440"/>
        <v>0</v>
      </c>
      <c r="Z770" s="169">
        <f t="shared" si="440"/>
        <v>0</v>
      </c>
      <c r="AA770" s="173">
        <f t="shared" si="440"/>
        <v>0</v>
      </c>
      <c r="AB770" s="173">
        <f t="shared" si="440"/>
        <v>0</v>
      </c>
      <c r="AC770" s="169">
        <f t="shared" si="440"/>
        <v>0</v>
      </c>
      <c r="AD770" s="169">
        <f t="shared" si="440"/>
        <v>0</v>
      </c>
      <c r="AE770" s="169">
        <f t="shared" si="421"/>
        <v>0</v>
      </c>
      <c r="AF770" s="169">
        <f>SUM(AF771)</f>
        <v>0</v>
      </c>
      <c r="AG770" s="169">
        <f>SUM(AG771)</f>
        <v>0</v>
      </c>
      <c r="AH770" s="169">
        <f t="shared" si="422"/>
        <v>0</v>
      </c>
      <c r="AI770" s="169">
        <f>SUM(AI771)</f>
        <v>0</v>
      </c>
      <c r="AJ770" s="169">
        <f>SUM(AJ771)</f>
        <v>0</v>
      </c>
      <c r="AK770" s="169">
        <f t="shared" si="423"/>
        <v>0</v>
      </c>
      <c r="AL770" s="169">
        <f>SUM(AL771)</f>
        <v>0</v>
      </c>
      <c r="AM770" s="169">
        <f>SUM(AM771)</f>
        <v>0</v>
      </c>
      <c r="AN770" s="169">
        <f t="shared" si="424"/>
        <v>0</v>
      </c>
      <c r="AO770" s="169">
        <f>SUM(AO771)</f>
        <v>0</v>
      </c>
      <c r="AP770" s="169">
        <f>SUM(AP771)</f>
        <v>0</v>
      </c>
      <c r="AQ770" s="169">
        <f t="shared" si="425"/>
        <v>0</v>
      </c>
      <c r="AR770" s="169">
        <f>SUM(AR771)</f>
        <v>0</v>
      </c>
      <c r="AS770" s="169">
        <f>SUM(AS771)</f>
        <v>0</v>
      </c>
      <c r="AT770" s="169">
        <f t="shared" si="426"/>
        <v>0</v>
      </c>
      <c r="AU770" s="169">
        <f>SUM(AU771)</f>
        <v>0</v>
      </c>
      <c r="AV770" s="169">
        <f>SUM(AV771)</f>
        <v>0</v>
      </c>
      <c r="AW770" s="169">
        <f t="shared" si="427"/>
        <v>0</v>
      </c>
      <c r="AX770" s="171"/>
      <c r="AY770" s="172"/>
      <c r="AZ770" s="171"/>
      <c r="BA770" s="172"/>
      <c r="BB770" s="171"/>
      <c r="BC770" s="172"/>
      <c r="BD770" s="171"/>
      <c r="BE770" s="172"/>
    </row>
    <row r="771" spans="2:57" ht="15.75" hidden="1">
      <c r="B771" s="174">
        <v>2025</v>
      </c>
      <c r="C771" s="174">
        <v>20</v>
      </c>
      <c r="D771" s="175">
        <v>0</v>
      </c>
      <c r="E771" s="176"/>
      <c r="F771" s="174">
        <v>1</v>
      </c>
      <c r="G771" s="174">
        <v>1</v>
      </c>
      <c r="H771" s="174">
        <v>4</v>
      </c>
      <c r="I771" s="174">
        <v>5000</v>
      </c>
      <c r="J771" s="174">
        <v>5900</v>
      </c>
      <c r="K771" s="174">
        <v>591</v>
      </c>
      <c r="L771" s="177">
        <v>1408</v>
      </c>
      <c r="M771" s="178">
        <v>0</v>
      </c>
      <c r="N771" s="179" t="s">
        <v>599</v>
      </c>
      <c r="O771" s="180">
        <v>0</v>
      </c>
      <c r="P771" s="180">
        <v>0</v>
      </c>
      <c r="Q771" s="181">
        <v>0</v>
      </c>
      <c r="R771" s="182" t="s">
        <v>225</v>
      </c>
      <c r="S771" s="183">
        <v>0</v>
      </c>
      <c r="T771" s="183">
        <v>0</v>
      </c>
      <c r="U771" s="180">
        <v>0</v>
      </c>
      <c r="V771" s="180">
        <v>0</v>
      </c>
      <c r="W771" s="183">
        <v>0</v>
      </c>
      <c r="X771" s="183">
        <v>0</v>
      </c>
      <c r="Y771" s="180">
        <v>0</v>
      </c>
      <c r="Z771" s="180">
        <v>0</v>
      </c>
      <c r="AA771" s="183">
        <v>0</v>
      </c>
      <c r="AB771" s="183">
        <v>0</v>
      </c>
      <c r="AC771" s="180">
        <f>+O771+U771-Y771</f>
        <v>0</v>
      </c>
      <c r="AD771" s="180">
        <f>+P771+V771-Z771</f>
        <v>0</v>
      </c>
      <c r="AE771" s="181">
        <f t="shared" si="421"/>
        <v>0</v>
      </c>
      <c r="AF771" s="180">
        <v>0</v>
      </c>
      <c r="AG771" s="180">
        <v>0</v>
      </c>
      <c r="AH771" s="181">
        <f t="shared" si="422"/>
        <v>0</v>
      </c>
      <c r="AI771" s="180">
        <v>0</v>
      </c>
      <c r="AJ771" s="180">
        <v>0</v>
      </c>
      <c r="AK771" s="181">
        <f t="shared" si="423"/>
        <v>0</v>
      </c>
      <c r="AL771" s="180">
        <v>0</v>
      </c>
      <c r="AM771" s="180">
        <v>0</v>
      </c>
      <c r="AN771" s="181">
        <f t="shared" si="424"/>
        <v>0</v>
      </c>
      <c r="AO771" s="180">
        <v>0</v>
      </c>
      <c r="AP771" s="180">
        <v>0</v>
      </c>
      <c r="AQ771" s="181">
        <f t="shared" si="425"/>
        <v>0</v>
      </c>
      <c r="AR771" s="180">
        <v>0</v>
      </c>
      <c r="AS771" s="180">
        <v>0</v>
      </c>
      <c r="AT771" s="181">
        <f t="shared" si="426"/>
        <v>0</v>
      </c>
      <c r="AU771" s="180">
        <f>+AC771-AF771-AI771-AL771-AO771-AR771</f>
        <v>0</v>
      </c>
      <c r="AV771" s="180">
        <f>+AD771-AG771-AJ771-AM771-AP771-AS771</f>
        <v>0</v>
      </c>
      <c r="AW771" s="181">
        <f t="shared" si="427"/>
        <v>0</v>
      </c>
      <c r="AX771" s="183">
        <f>+S771+W771-AA771</f>
        <v>0</v>
      </c>
      <c r="AY771" s="183">
        <f>+T771+X771-AB771</f>
        <v>0</v>
      </c>
      <c r="AZ771" s="183"/>
      <c r="BA771" s="183"/>
      <c r="BB771" s="183"/>
      <c r="BC771" s="183"/>
      <c r="BD771" s="183">
        <f>+AX771-AZ771-BB771</f>
        <v>0</v>
      </c>
      <c r="BE771" s="183">
        <f>+AY771-BA771-BC771</f>
        <v>0</v>
      </c>
    </row>
    <row r="772" spans="2:57" ht="15.75" hidden="1">
      <c r="B772" s="163">
        <v>2025</v>
      </c>
      <c r="C772" s="163">
        <v>20</v>
      </c>
      <c r="D772" s="164"/>
      <c r="E772" s="165"/>
      <c r="F772" s="163">
        <v>1</v>
      </c>
      <c r="G772" s="163">
        <v>1</v>
      </c>
      <c r="H772" s="163">
        <v>4</v>
      </c>
      <c r="I772" s="163">
        <v>5000</v>
      </c>
      <c r="J772" s="163">
        <v>5900</v>
      </c>
      <c r="K772" s="163">
        <v>597</v>
      </c>
      <c r="L772" s="193" t="s">
        <v>44</v>
      </c>
      <c r="M772" s="201"/>
      <c r="N772" s="168" t="s">
        <v>226</v>
      </c>
      <c r="O772" s="169">
        <v>0</v>
      </c>
      <c r="P772" s="169">
        <v>0</v>
      </c>
      <c r="Q772" s="169">
        <v>0</v>
      </c>
      <c r="R772" s="170"/>
      <c r="S772" s="171"/>
      <c r="T772" s="172"/>
      <c r="U772" s="169">
        <f t="shared" ref="U772:AD772" si="441">SUM(U773)</f>
        <v>0</v>
      </c>
      <c r="V772" s="169">
        <f t="shared" si="441"/>
        <v>0</v>
      </c>
      <c r="W772" s="173">
        <f t="shared" si="441"/>
        <v>0</v>
      </c>
      <c r="X772" s="173">
        <f t="shared" si="441"/>
        <v>0</v>
      </c>
      <c r="Y772" s="169">
        <f t="shared" si="441"/>
        <v>0</v>
      </c>
      <c r="Z772" s="169">
        <f t="shared" si="441"/>
        <v>0</v>
      </c>
      <c r="AA772" s="173">
        <f t="shared" si="441"/>
        <v>0</v>
      </c>
      <c r="AB772" s="173">
        <f t="shared" si="441"/>
        <v>0</v>
      </c>
      <c r="AC772" s="169">
        <f t="shared" si="441"/>
        <v>0</v>
      </c>
      <c r="AD772" s="169">
        <f t="shared" si="441"/>
        <v>0</v>
      </c>
      <c r="AE772" s="169">
        <f t="shared" si="421"/>
        <v>0</v>
      </c>
      <c r="AF772" s="169">
        <f>SUM(AF773)</f>
        <v>0</v>
      </c>
      <c r="AG772" s="169">
        <f>SUM(AG773)</f>
        <v>0</v>
      </c>
      <c r="AH772" s="169">
        <f t="shared" si="422"/>
        <v>0</v>
      </c>
      <c r="AI772" s="169">
        <f>SUM(AI773)</f>
        <v>0</v>
      </c>
      <c r="AJ772" s="169">
        <f>SUM(AJ773)</f>
        <v>0</v>
      </c>
      <c r="AK772" s="169">
        <f t="shared" si="423"/>
        <v>0</v>
      </c>
      <c r="AL772" s="169">
        <f>SUM(AL773)</f>
        <v>0</v>
      </c>
      <c r="AM772" s="169">
        <f>SUM(AM773)</f>
        <v>0</v>
      </c>
      <c r="AN772" s="169">
        <f t="shared" si="424"/>
        <v>0</v>
      </c>
      <c r="AO772" s="169">
        <f>SUM(AO773)</f>
        <v>0</v>
      </c>
      <c r="AP772" s="169">
        <f>SUM(AP773)</f>
        <v>0</v>
      </c>
      <c r="AQ772" s="169">
        <f t="shared" si="425"/>
        <v>0</v>
      </c>
      <c r="AR772" s="169">
        <f>SUM(AR773)</f>
        <v>0</v>
      </c>
      <c r="AS772" s="169">
        <f>SUM(AS773)</f>
        <v>0</v>
      </c>
      <c r="AT772" s="169">
        <f t="shared" si="426"/>
        <v>0</v>
      </c>
      <c r="AU772" s="169">
        <f>SUM(AU773)</f>
        <v>0</v>
      </c>
      <c r="AV772" s="169">
        <f>SUM(AV773)</f>
        <v>0</v>
      </c>
      <c r="AW772" s="169">
        <f t="shared" si="427"/>
        <v>0</v>
      </c>
      <c r="AX772" s="171"/>
      <c r="AY772" s="172"/>
      <c r="AZ772" s="171"/>
      <c r="BA772" s="172"/>
      <c r="BB772" s="171"/>
      <c r="BC772" s="172"/>
      <c r="BD772" s="171"/>
      <c r="BE772" s="172"/>
    </row>
    <row r="773" spans="2:57" ht="15.75" hidden="1">
      <c r="B773" s="174">
        <v>2025</v>
      </c>
      <c r="C773" s="174">
        <v>20</v>
      </c>
      <c r="D773" s="175">
        <v>0</v>
      </c>
      <c r="E773" s="176"/>
      <c r="F773" s="174">
        <v>1</v>
      </c>
      <c r="G773" s="174">
        <v>1</v>
      </c>
      <c r="H773" s="174">
        <v>4</v>
      </c>
      <c r="I773" s="174">
        <v>5000</v>
      </c>
      <c r="J773" s="174">
        <v>5900</v>
      </c>
      <c r="K773" s="174">
        <v>597</v>
      </c>
      <c r="L773" s="177">
        <v>870</v>
      </c>
      <c r="M773" s="178">
        <v>0</v>
      </c>
      <c r="N773" s="179" t="s">
        <v>600</v>
      </c>
      <c r="O773" s="180">
        <v>0</v>
      </c>
      <c r="P773" s="180">
        <v>0</v>
      </c>
      <c r="Q773" s="181">
        <v>0</v>
      </c>
      <c r="R773" s="182" t="s">
        <v>225</v>
      </c>
      <c r="S773" s="183">
        <v>0</v>
      </c>
      <c r="T773" s="183">
        <v>0</v>
      </c>
      <c r="U773" s="180">
        <v>0</v>
      </c>
      <c r="V773" s="180">
        <v>0</v>
      </c>
      <c r="W773" s="183">
        <v>0</v>
      </c>
      <c r="X773" s="183">
        <v>0</v>
      </c>
      <c r="Y773" s="180">
        <v>0</v>
      </c>
      <c r="Z773" s="180">
        <v>0</v>
      </c>
      <c r="AA773" s="183">
        <v>0</v>
      </c>
      <c r="AB773" s="183">
        <v>0</v>
      </c>
      <c r="AC773" s="180">
        <f>+O773+U773-Y773</f>
        <v>0</v>
      </c>
      <c r="AD773" s="180">
        <f>+P773+V773-Z773</f>
        <v>0</v>
      </c>
      <c r="AE773" s="181">
        <f t="shared" si="421"/>
        <v>0</v>
      </c>
      <c r="AF773" s="180">
        <v>0</v>
      </c>
      <c r="AG773" s="180">
        <v>0</v>
      </c>
      <c r="AH773" s="181">
        <f t="shared" si="422"/>
        <v>0</v>
      </c>
      <c r="AI773" s="180">
        <v>0</v>
      </c>
      <c r="AJ773" s="180">
        <v>0</v>
      </c>
      <c r="AK773" s="181">
        <f t="shared" si="423"/>
        <v>0</v>
      </c>
      <c r="AL773" s="180">
        <v>0</v>
      </c>
      <c r="AM773" s="180">
        <v>0</v>
      </c>
      <c r="AN773" s="181">
        <f t="shared" si="424"/>
        <v>0</v>
      </c>
      <c r="AO773" s="180">
        <v>0</v>
      </c>
      <c r="AP773" s="180">
        <v>0</v>
      </c>
      <c r="AQ773" s="181">
        <f t="shared" si="425"/>
        <v>0</v>
      </c>
      <c r="AR773" s="180">
        <v>0</v>
      </c>
      <c r="AS773" s="180">
        <v>0</v>
      </c>
      <c r="AT773" s="181">
        <f t="shared" si="426"/>
        <v>0</v>
      </c>
      <c r="AU773" s="180">
        <f>+AC773-AF773-AI773-AL773-AO773-AR773</f>
        <v>0</v>
      </c>
      <c r="AV773" s="180">
        <f>+AD773-AG773-AJ773-AM773-AP773-AS773</f>
        <v>0</v>
      </c>
      <c r="AW773" s="181">
        <f t="shared" si="427"/>
        <v>0</v>
      </c>
      <c r="AX773" s="183">
        <f>+S773+W773-AA773</f>
        <v>0</v>
      </c>
      <c r="AY773" s="183">
        <f>+T773+X773-AB773</f>
        <v>0</v>
      </c>
      <c r="AZ773" s="183"/>
      <c r="BA773" s="183"/>
      <c r="BB773" s="183"/>
      <c r="BC773" s="183"/>
      <c r="BD773" s="183">
        <f>+AX773-AZ773-BB773</f>
        <v>0</v>
      </c>
      <c r="BE773" s="183">
        <f>+AY773-BA773-BC773</f>
        <v>0</v>
      </c>
    </row>
    <row r="774" spans="2:57" ht="15.75" hidden="1">
      <c r="B774" s="141">
        <v>2025</v>
      </c>
      <c r="C774" s="141">
        <v>20</v>
      </c>
      <c r="D774" s="142"/>
      <c r="E774" s="143"/>
      <c r="F774" s="141">
        <v>1</v>
      </c>
      <c r="G774" s="141">
        <v>1</v>
      </c>
      <c r="H774" s="141">
        <v>4</v>
      </c>
      <c r="I774" s="141">
        <v>6000</v>
      </c>
      <c r="J774" s="141"/>
      <c r="K774" s="141"/>
      <c r="L774" s="144" t="s">
        <v>44</v>
      </c>
      <c r="M774" s="145"/>
      <c r="N774" s="146" t="s">
        <v>228</v>
      </c>
      <c r="O774" s="147">
        <v>0</v>
      </c>
      <c r="P774" s="147">
        <v>0</v>
      </c>
      <c r="Q774" s="147">
        <v>0</v>
      </c>
      <c r="R774" s="148"/>
      <c r="S774" s="197"/>
      <c r="T774" s="198"/>
      <c r="U774" s="147">
        <f t="shared" ref="U774:AD775" si="442">U775</f>
        <v>0</v>
      </c>
      <c r="V774" s="147">
        <f t="shared" si="442"/>
        <v>0</v>
      </c>
      <c r="W774" s="151">
        <f t="shared" si="442"/>
        <v>0</v>
      </c>
      <c r="X774" s="151">
        <f t="shared" si="442"/>
        <v>0</v>
      </c>
      <c r="Y774" s="147">
        <f t="shared" si="442"/>
        <v>0</v>
      </c>
      <c r="Z774" s="147">
        <f t="shared" si="442"/>
        <v>0</v>
      </c>
      <c r="AA774" s="151">
        <f t="shared" si="442"/>
        <v>0</v>
      </c>
      <c r="AB774" s="151">
        <f t="shared" si="442"/>
        <v>0</v>
      </c>
      <c r="AC774" s="147">
        <f t="shared" si="442"/>
        <v>0</v>
      </c>
      <c r="AD774" s="147">
        <f t="shared" si="442"/>
        <v>0</v>
      </c>
      <c r="AE774" s="147">
        <f t="shared" si="421"/>
        <v>0</v>
      </c>
      <c r="AF774" s="147">
        <f>AF775</f>
        <v>0</v>
      </c>
      <c r="AG774" s="147">
        <f>AG775</f>
        <v>0</v>
      </c>
      <c r="AH774" s="147">
        <f t="shared" si="422"/>
        <v>0</v>
      </c>
      <c r="AI774" s="147">
        <f>AI775</f>
        <v>0</v>
      </c>
      <c r="AJ774" s="147">
        <f>AJ775</f>
        <v>0</v>
      </c>
      <c r="AK774" s="147">
        <f t="shared" si="423"/>
        <v>0</v>
      </c>
      <c r="AL774" s="147">
        <f>AL775</f>
        <v>0</v>
      </c>
      <c r="AM774" s="147">
        <f>AM775</f>
        <v>0</v>
      </c>
      <c r="AN774" s="147">
        <f t="shared" si="424"/>
        <v>0</v>
      </c>
      <c r="AO774" s="147">
        <f>AO775</f>
        <v>0</v>
      </c>
      <c r="AP774" s="147">
        <f>AP775</f>
        <v>0</v>
      </c>
      <c r="AQ774" s="147">
        <f t="shared" si="425"/>
        <v>0</v>
      </c>
      <c r="AR774" s="147">
        <f>AR775</f>
        <v>0</v>
      </c>
      <c r="AS774" s="147">
        <f>AS775</f>
        <v>0</v>
      </c>
      <c r="AT774" s="147">
        <f t="shared" si="426"/>
        <v>0</v>
      </c>
      <c r="AU774" s="147">
        <f>AU775</f>
        <v>0</v>
      </c>
      <c r="AV774" s="147">
        <f>AV775</f>
        <v>0</v>
      </c>
      <c r="AW774" s="147">
        <f t="shared" si="427"/>
        <v>0</v>
      </c>
      <c r="AX774" s="197"/>
      <c r="AY774" s="198"/>
      <c r="AZ774" s="197"/>
      <c r="BA774" s="198"/>
      <c r="BB774" s="197"/>
      <c r="BC774" s="198"/>
      <c r="BD774" s="197"/>
      <c r="BE774" s="198"/>
    </row>
    <row r="775" spans="2:57" ht="15.75" hidden="1">
      <c r="B775" s="152">
        <v>2025</v>
      </c>
      <c r="C775" s="152">
        <v>20</v>
      </c>
      <c r="D775" s="153"/>
      <c r="E775" s="154"/>
      <c r="F775" s="152">
        <v>1</v>
      </c>
      <c r="G775" s="152">
        <v>1</v>
      </c>
      <c r="H775" s="152">
        <v>4</v>
      </c>
      <c r="I775" s="152">
        <v>6000</v>
      </c>
      <c r="J775" s="152">
        <v>6200</v>
      </c>
      <c r="K775" s="152"/>
      <c r="L775" s="155" t="s">
        <v>44</v>
      </c>
      <c r="M775" s="156"/>
      <c r="N775" s="157" t="s">
        <v>229</v>
      </c>
      <c r="O775" s="158">
        <v>0</v>
      </c>
      <c r="P775" s="158">
        <v>0</v>
      </c>
      <c r="Q775" s="158">
        <v>0</v>
      </c>
      <c r="R775" s="159"/>
      <c r="S775" s="160"/>
      <c r="T775" s="161"/>
      <c r="U775" s="158">
        <f t="shared" si="442"/>
        <v>0</v>
      </c>
      <c r="V775" s="158">
        <f t="shared" si="442"/>
        <v>0</v>
      </c>
      <c r="W775" s="162">
        <f t="shared" si="442"/>
        <v>0</v>
      </c>
      <c r="X775" s="162">
        <f t="shared" si="442"/>
        <v>0</v>
      </c>
      <c r="Y775" s="158">
        <f t="shared" si="442"/>
        <v>0</v>
      </c>
      <c r="Z775" s="158">
        <f t="shared" si="442"/>
        <v>0</v>
      </c>
      <c r="AA775" s="162">
        <f t="shared" si="442"/>
        <v>0</v>
      </c>
      <c r="AB775" s="162">
        <f t="shared" si="442"/>
        <v>0</v>
      </c>
      <c r="AC775" s="158">
        <f t="shared" si="442"/>
        <v>0</v>
      </c>
      <c r="AD775" s="158">
        <f t="shared" si="442"/>
        <v>0</v>
      </c>
      <c r="AE775" s="158">
        <f t="shared" si="421"/>
        <v>0</v>
      </c>
      <c r="AF775" s="158">
        <f>AF776</f>
        <v>0</v>
      </c>
      <c r="AG775" s="158">
        <f>AG776</f>
        <v>0</v>
      </c>
      <c r="AH775" s="158">
        <f t="shared" si="422"/>
        <v>0</v>
      </c>
      <c r="AI775" s="158">
        <f>AI776</f>
        <v>0</v>
      </c>
      <c r="AJ775" s="158">
        <f>AJ776</f>
        <v>0</v>
      </c>
      <c r="AK775" s="158">
        <f t="shared" si="423"/>
        <v>0</v>
      </c>
      <c r="AL775" s="158">
        <f>AL776</f>
        <v>0</v>
      </c>
      <c r="AM775" s="158">
        <f>AM776</f>
        <v>0</v>
      </c>
      <c r="AN775" s="158">
        <f t="shared" si="424"/>
        <v>0</v>
      </c>
      <c r="AO775" s="158">
        <f>AO776</f>
        <v>0</v>
      </c>
      <c r="AP775" s="158">
        <f>AP776</f>
        <v>0</v>
      </c>
      <c r="AQ775" s="158">
        <f t="shared" si="425"/>
        <v>0</v>
      </c>
      <c r="AR775" s="158">
        <f>AR776</f>
        <v>0</v>
      </c>
      <c r="AS775" s="158">
        <f>AS776</f>
        <v>0</v>
      </c>
      <c r="AT775" s="158">
        <f t="shared" si="426"/>
        <v>0</v>
      </c>
      <c r="AU775" s="158">
        <f>AU776</f>
        <v>0</v>
      </c>
      <c r="AV775" s="158">
        <f>AV776</f>
        <v>0</v>
      </c>
      <c r="AW775" s="158">
        <f t="shared" si="427"/>
        <v>0</v>
      </c>
      <c r="AX775" s="160"/>
      <c r="AY775" s="161"/>
      <c r="AZ775" s="160"/>
      <c r="BA775" s="161"/>
      <c r="BB775" s="160"/>
      <c r="BC775" s="161"/>
      <c r="BD775" s="160"/>
      <c r="BE775" s="161"/>
    </row>
    <row r="776" spans="2:57" ht="15.75" hidden="1">
      <c r="B776" s="163">
        <v>2025</v>
      </c>
      <c r="C776" s="163">
        <v>20</v>
      </c>
      <c r="D776" s="164"/>
      <c r="E776" s="165"/>
      <c r="F776" s="163">
        <v>1</v>
      </c>
      <c r="G776" s="163">
        <v>1</v>
      </c>
      <c r="H776" s="163">
        <v>4</v>
      </c>
      <c r="I776" s="163">
        <v>6000</v>
      </c>
      <c r="J776" s="163">
        <v>6200</v>
      </c>
      <c r="K776" s="163">
        <v>622</v>
      </c>
      <c r="L776" s="166" t="s">
        <v>44</v>
      </c>
      <c r="M776" s="167"/>
      <c r="N776" s="168" t="s">
        <v>230</v>
      </c>
      <c r="O776" s="169">
        <v>0</v>
      </c>
      <c r="P776" s="169">
        <v>0</v>
      </c>
      <c r="Q776" s="169">
        <v>0</v>
      </c>
      <c r="R776" s="170"/>
      <c r="S776" s="171"/>
      <c r="T776" s="172"/>
      <c r="U776" s="169">
        <f t="shared" ref="U776:AD776" si="443">SUM(U777:U782)</f>
        <v>0</v>
      </c>
      <c r="V776" s="169">
        <f t="shared" si="443"/>
        <v>0</v>
      </c>
      <c r="W776" s="173">
        <f t="shared" si="443"/>
        <v>0</v>
      </c>
      <c r="X776" s="173">
        <f t="shared" si="443"/>
        <v>0</v>
      </c>
      <c r="Y776" s="169">
        <f t="shared" si="443"/>
        <v>0</v>
      </c>
      <c r="Z776" s="169">
        <f t="shared" si="443"/>
        <v>0</v>
      </c>
      <c r="AA776" s="173">
        <f t="shared" si="443"/>
        <v>0</v>
      </c>
      <c r="AB776" s="173">
        <f t="shared" si="443"/>
        <v>0</v>
      </c>
      <c r="AC776" s="169">
        <f t="shared" si="443"/>
        <v>0</v>
      </c>
      <c r="AD776" s="169">
        <f t="shared" si="443"/>
        <v>0</v>
      </c>
      <c r="AE776" s="169">
        <f t="shared" si="421"/>
        <v>0</v>
      </c>
      <c r="AF776" s="169">
        <f>SUM(AF777:AF782)</f>
        <v>0</v>
      </c>
      <c r="AG776" s="169">
        <f>SUM(AG777:AG782)</f>
        <v>0</v>
      </c>
      <c r="AH776" s="169">
        <f t="shared" si="422"/>
        <v>0</v>
      </c>
      <c r="AI776" s="169">
        <f>SUM(AI777:AI782)</f>
        <v>0</v>
      </c>
      <c r="AJ776" s="169">
        <f>SUM(AJ777:AJ782)</f>
        <v>0</v>
      </c>
      <c r="AK776" s="169">
        <f t="shared" si="423"/>
        <v>0</v>
      </c>
      <c r="AL776" s="169">
        <f>SUM(AL777:AL782)</f>
        <v>0</v>
      </c>
      <c r="AM776" s="169">
        <f>SUM(AM777:AM782)</f>
        <v>0</v>
      </c>
      <c r="AN776" s="169">
        <f t="shared" si="424"/>
        <v>0</v>
      </c>
      <c r="AO776" s="169">
        <f>SUM(AO777:AO782)</f>
        <v>0</v>
      </c>
      <c r="AP776" s="169">
        <f>SUM(AP777:AP782)</f>
        <v>0</v>
      </c>
      <c r="AQ776" s="169">
        <f t="shared" si="425"/>
        <v>0</v>
      </c>
      <c r="AR776" s="169">
        <f>SUM(AR777:AR782)</f>
        <v>0</v>
      </c>
      <c r="AS776" s="169">
        <f>SUM(AS777:AS782)</f>
        <v>0</v>
      </c>
      <c r="AT776" s="169">
        <f t="shared" si="426"/>
        <v>0</v>
      </c>
      <c r="AU776" s="169">
        <f>SUM(AU777:AU782)</f>
        <v>0</v>
      </c>
      <c r="AV776" s="169">
        <f>SUM(AV777:AV782)</f>
        <v>0</v>
      </c>
      <c r="AW776" s="169">
        <f t="shared" si="427"/>
        <v>0</v>
      </c>
      <c r="AX776" s="171"/>
      <c r="AY776" s="172"/>
      <c r="AZ776" s="171"/>
      <c r="BA776" s="172"/>
      <c r="BB776" s="171"/>
      <c r="BC776" s="172"/>
      <c r="BD776" s="171"/>
      <c r="BE776" s="172"/>
    </row>
    <row r="777" spans="2:57" ht="90" hidden="1">
      <c r="B777" s="174">
        <v>2025</v>
      </c>
      <c r="C777" s="174">
        <v>20</v>
      </c>
      <c r="D777" s="175">
        <v>0</v>
      </c>
      <c r="E777" s="176"/>
      <c r="F777" s="174">
        <v>1</v>
      </c>
      <c r="G777" s="174">
        <v>1</v>
      </c>
      <c r="H777" s="174">
        <v>4</v>
      </c>
      <c r="I777" s="174">
        <v>6000</v>
      </c>
      <c r="J777" s="174">
        <v>6200</v>
      </c>
      <c r="K777" s="174">
        <v>62201</v>
      </c>
      <c r="L777" s="177">
        <v>365</v>
      </c>
      <c r="M777" s="178">
        <v>0</v>
      </c>
      <c r="N777" s="179" t="s">
        <v>601</v>
      </c>
      <c r="O777" s="180">
        <v>0</v>
      </c>
      <c r="P777" s="180">
        <v>0</v>
      </c>
      <c r="Q777" s="181">
        <v>0</v>
      </c>
      <c r="R777" s="182" t="s">
        <v>232</v>
      </c>
      <c r="S777" s="183">
        <v>0</v>
      </c>
      <c r="T777" s="183">
        <v>0</v>
      </c>
      <c r="U777" s="180">
        <v>0</v>
      </c>
      <c r="V777" s="180">
        <v>0</v>
      </c>
      <c r="W777" s="183">
        <v>0</v>
      </c>
      <c r="X777" s="183">
        <v>0</v>
      </c>
      <c r="Y777" s="180">
        <v>0</v>
      </c>
      <c r="Z777" s="180">
        <v>0</v>
      </c>
      <c r="AA777" s="183">
        <v>0</v>
      </c>
      <c r="AB777" s="183">
        <v>0</v>
      </c>
      <c r="AC777" s="180">
        <f t="shared" ref="AC777:AD782" si="444">+O777+U777-Y777</f>
        <v>0</v>
      </c>
      <c r="AD777" s="180">
        <f t="shared" si="444"/>
        <v>0</v>
      </c>
      <c r="AE777" s="181">
        <f t="shared" si="421"/>
        <v>0</v>
      </c>
      <c r="AF777" s="180">
        <v>0</v>
      </c>
      <c r="AG777" s="180">
        <v>0</v>
      </c>
      <c r="AH777" s="181">
        <f t="shared" si="422"/>
        <v>0</v>
      </c>
      <c r="AI777" s="180">
        <v>0</v>
      </c>
      <c r="AJ777" s="180">
        <v>0</v>
      </c>
      <c r="AK777" s="181">
        <f t="shared" si="423"/>
        <v>0</v>
      </c>
      <c r="AL777" s="180">
        <v>0</v>
      </c>
      <c r="AM777" s="180">
        <v>0</v>
      </c>
      <c r="AN777" s="181">
        <f t="shared" si="424"/>
        <v>0</v>
      </c>
      <c r="AO777" s="180">
        <v>0</v>
      </c>
      <c r="AP777" s="180">
        <v>0</v>
      </c>
      <c r="AQ777" s="181">
        <f t="shared" si="425"/>
        <v>0</v>
      </c>
      <c r="AR777" s="180">
        <v>0</v>
      </c>
      <c r="AS777" s="180">
        <v>0</v>
      </c>
      <c r="AT777" s="181">
        <f t="shared" si="426"/>
        <v>0</v>
      </c>
      <c r="AU777" s="180">
        <f t="shared" ref="AU777:AV782" si="445">+AC777-AF777-AI777-AL777-AO777-AR777</f>
        <v>0</v>
      </c>
      <c r="AV777" s="180">
        <f t="shared" si="445"/>
        <v>0</v>
      </c>
      <c r="AW777" s="181">
        <f t="shared" si="427"/>
        <v>0</v>
      </c>
      <c r="AX777" s="183">
        <f t="shared" ref="AX777:AY782" si="446">+S777+W777-AA777</f>
        <v>0</v>
      </c>
      <c r="AY777" s="183">
        <f t="shared" si="446"/>
        <v>0</v>
      </c>
      <c r="AZ777" s="183"/>
      <c r="BA777" s="183"/>
      <c r="BB777" s="183"/>
      <c r="BC777" s="183"/>
      <c r="BD777" s="183">
        <f t="shared" ref="BD777:BE782" si="447">+AX777-AZ777-BB777</f>
        <v>0</v>
      </c>
      <c r="BE777" s="183">
        <f t="shared" si="447"/>
        <v>0</v>
      </c>
    </row>
    <row r="778" spans="2:57" ht="90" hidden="1">
      <c r="B778" s="174">
        <v>2025</v>
      </c>
      <c r="C778" s="174">
        <v>20</v>
      </c>
      <c r="D778" s="175">
        <v>0</v>
      </c>
      <c r="E778" s="176"/>
      <c r="F778" s="174">
        <v>1</v>
      </c>
      <c r="G778" s="174">
        <v>1</v>
      </c>
      <c r="H778" s="174">
        <v>4</v>
      </c>
      <c r="I778" s="174">
        <v>6000</v>
      </c>
      <c r="J778" s="174">
        <v>6200</v>
      </c>
      <c r="K778" s="174">
        <v>62201</v>
      </c>
      <c r="L778" s="177">
        <v>366</v>
      </c>
      <c r="M778" s="178">
        <v>0</v>
      </c>
      <c r="N778" s="179" t="s">
        <v>602</v>
      </c>
      <c r="O778" s="180">
        <v>0</v>
      </c>
      <c r="P778" s="180">
        <v>0</v>
      </c>
      <c r="Q778" s="181">
        <v>0</v>
      </c>
      <c r="R778" s="182" t="s">
        <v>232</v>
      </c>
      <c r="S778" s="183">
        <v>0</v>
      </c>
      <c r="T778" s="183">
        <v>0</v>
      </c>
      <c r="U778" s="180">
        <v>0</v>
      </c>
      <c r="V778" s="180">
        <v>0</v>
      </c>
      <c r="W778" s="183">
        <v>0</v>
      </c>
      <c r="X778" s="183">
        <v>0</v>
      </c>
      <c r="Y778" s="180">
        <v>0</v>
      </c>
      <c r="Z778" s="180">
        <v>0</v>
      </c>
      <c r="AA778" s="183">
        <v>0</v>
      </c>
      <c r="AB778" s="183">
        <v>0</v>
      </c>
      <c r="AC778" s="180">
        <f t="shared" si="444"/>
        <v>0</v>
      </c>
      <c r="AD778" s="180">
        <f t="shared" si="444"/>
        <v>0</v>
      </c>
      <c r="AE778" s="181">
        <f t="shared" si="421"/>
        <v>0</v>
      </c>
      <c r="AF778" s="180">
        <v>0</v>
      </c>
      <c r="AG778" s="180">
        <v>0</v>
      </c>
      <c r="AH778" s="181">
        <f t="shared" si="422"/>
        <v>0</v>
      </c>
      <c r="AI778" s="180">
        <v>0</v>
      </c>
      <c r="AJ778" s="180">
        <v>0</v>
      </c>
      <c r="AK778" s="181">
        <f t="shared" si="423"/>
        <v>0</v>
      </c>
      <c r="AL778" s="180">
        <v>0</v>
      </c>
      <c r="AM778" s="180">
        <v>0</v>
      </c>
      <c r="AN778" s="181">
        <f t="shared" si="424"/>
        <v>0</v>
      </c>
      <c r="AO778" s="180">
        <v>0</v>
      </c>
      <c r="AP778" s="180">
        <v>0</v>
      </c>
      <c r="AQ778" s="181">
        <f t="shared" si="425"/>
        <v>0</v>
      </c>
      <c r="AR778" s="180">
        <v>0</v>
      </c>
      <c r="AS778" s="180">
        <v>0</v>
      </c>
      <c r="AT778" s="181">
        <f t="shared" si="426"/>
        <v>0</v>
      </c>
      <c r="AU778" s="180">
        <f t="shared" si="445"/>
        <v>0</v>
      </c>
      <c r="AV778" s="180">
        <f t="shared" si="445"/>
        <v>0</v>
      </c>
      <c r="AW778" s="181">
        <f t="shared" si="427"/>
        <v>0</v>
      </c>
      <c r="AX778" s="183">
        <f t="shared" si="446"/>
        <v>0</v>
      </c>
      <c r="AY778" s="183">
        <f t="shared" si="446"/>
        <v>0</v>
      </c>
      <c r="AZ778" s="183"/>
      <c r="BA778" s="183"/>
      <c r="BB778" s="183"/>
      <c r="BC778" s="183"/>
      <c r="BD778" s="183">
        <f t="shared" si="447"/>
        <v>0</v>
      </c>
      <c r="BE778" s="183">
        <f t="shared" si="447"/>
        <v>0</v>
      </c>
    </row>
    <row r="779" spans="2:57" ht="90" hidden="1">
      <c r="B779" s="174">
        <v>2025</v>
      </c>
      <c r="C779" s="174">
        <v>20</v>
      </c>
      <c r="D779" s="175">
        <v>0</v>
      </c>
      <c r="E779" s="176"/>
      <c r="F779" s="174">
        <v>1</v>
      </c>
      <c r="G779" s="174">
        <v>1</v>
      </c>
      <c r="H779" s="174">
        <v>4</v>
      </c>
      <c r="I779" s="174">
        <v>6000</v>
      </c>
      <c r="J779" s="174">
        <v>6200</v>
      </c>
      <c r="K779" s="174">
        <v>62201</v>
      </c>
      <c r="L779" s="177">
        <v>367</v>
      </c>
      <c r="M779" s="178">
        <v>0</v>
      </c>
      <c r="N779" s="179" t="s">
        <v>603</v>
      </c>
      <c r="O779" s="180">
        <v>0</v>
      </c>
      <c r="P779" s="180">
        <v>0</v>
      </c>
      <c r="Q779" s="181">
        <v>0</v>
      </c>
      <c r="R779" s="182" t="s">
        <v>232</v>
      </c>
      <c r="S779" s="183">
        <v>0</v>
      </c>
      <c r="T779" s="183">
        <v>0</v>
      </c>
      <c r="U779" s="180">
        <v>0</v>
      </c>
      <c r="V779" s="180">
        <v>0</v>
      </c>
      <c r="W779" s="183">
        <v>0</v>
      </c>
      <c r="X779" s="183">
        <v>0</v>
      </c>
      <c r="Y779" s="180">
        <v>0</v>
      </c>
      <c r="Z779" s="180">
        <v>0</v>
      </c>
      <c r="AA779" s="183">
        <v>0</v>
      </c>
      <c r="AB779" s="183">
        <v>0</v>
      </c>
      <c r="AC779" s="180">
        <f t="shared" si="444"/>
        <v>0</v>
      </c>
      <c r="AD779" s="180">
        <f t="shared" si="444"/>
        <v>0</v>
      </c>
      <c r="AE779" s="181">
        <f t="shared" si="421"/>
        <v>0</v>
      </c>
      <c r="AF779" s="180">
        <v>0</v>
      </c>
      <c r="AG779" s="180">
        <v>0</v>
      </c>
      <c r="AH779" s="181">
        <f t="shared" si="422"/>
        <v>0</v>
      </c>
      <c r="AI779" s="180">
        <v>0</v>
      </c>
      <c r="AJ779" s="180">
        <v>0</v>
      </c>
      <c r="AK779" s="181">
        <f t="shared" si="423"/>
        <v>0</v>
      </c>
      <c r="AL779" s="180">
        <v>0</v>
      </c>
      <c r="AM779" s="180">
        <v>0</v>
      </c>
      <c r="AN779" s="181">
        <f t="shared" si="424"/>
        <v>0</v>
      </c>
      <c r="AO779" s="180">
        <v>0</v>
      </c>
      <c r="AP779" s="180">
        <v>0</v>
      </c>
      <c r="AQ779" s="181">
        <f t="shared" si="425"/>
        <v>0</v>
      </c>
      <c r="AR779" s="180">
        <v>0</v>
      </c>
      <c r="AS779" s="180">
        <v>0</v>
      </c>
      <c r="AT779" s="181">
        <f t="shared" si="426"/>
        <v>0</v>
      </c>
      <c r="AU779" s="180">
        <f t="shared" si="445"/>
        <v>0</v>
      </c>
      <c r="AV779" s="180">
        <f t="shared" si="445"/>
        <v>0</v>
      </c>
      <c r="AW779" s="181">
        <f t="shared" si="427"/>
        <v>0</v>
      </c>
      <c r="AX779" s="183">
        <f t="shared" si="446"/>
        <v>0</v>
      </c>
      <c r="AY779" s="183">
        <f t="shared" si="446"/>
        <v>0</v>
      </c>
      <c r="AZ779" s="183"/>
      <c r="BA779" s="183"/>
      <c r="BB779" s="183"/>
      <c r="BC779" s="183"/>
      <c r="BD779" s="183">
        <f t="shared" si="447"/>
        <v>0</v>
      </c>
      <c r="BE779" s="183">
        <f t="shared" si="447"/>
        <v>0</v>
      </c>
    </row>
    <row r="780" spans="2:57" ht="90" hidden="1">
      <c r="B780" s="174">
        <v>2025</v>
      </c>
      <c r="C780" s="174">
        <v>20</v>
      </c>
      <c r="D780" s="175">
        <v>0</v>
      </c>
      <c r="E780" s="176"/>
      <c r="F780" s="174">
        <v>1</v>
      </c>
      <c r="G780" s="174">
        <v>1</v>
      </c>
      <c r="H780" s="174">
        <v>4</v>
      </c>
      <c r="I780" s="174">
        <v>6000</v>
      </c>
      <c r="J780" s="174">
        <v>6200</v>
      </c>
      <c r="K780" s="174">
        <v>622</v>
      </c>
      <c r="L780" s="177">
        <v>944</v>
      </c>
      <c r="M780" s="178">
        <v>0</v>
      </c>
      <c r="N780" s="179" t="s">
        <v>604</v>
      </c>
      <c r="O780" s="180">
        <v>0</v>
      </c>
      <c r="P780" s="180">
        <v>0</v>
      </c>
      <c r="Q780" s="181">
        <v>0</v>
      </c>
      <c r="R780" s="182" t="s">
        <v>232</v>
      </c>
      <c r="S780" s="183">
        <v>0</v>
      </c>
      <c r="T780" s="183">
        <v>0</v>
      </c>
      <c r="U780" s="180">
        <v>0</v>
      </c>
      <c r="V780" s="180">
        <v>0</v>
      </c>
      <c r="W780" s="183">
        <v>0</v>
      </c>
      <c r="X780" s="183">
        <v>0</v>
      </c>
      <c r="Y780" s="180">
        <v>0</v>
      </c>
      <c r="Z780" s="180">
        <v>0</v>
      </c>
      <c r="AA780" s="183">
        <v>0</v>
      </c>
      <c r="AB780" s="183">
        <v>0</v>
      </c>
      <c r="AC780" s="180">
        <f t="shared" si="444"/>
        <v>0</v>
      </c>
      <c r="AD780" s="180">
        <f t="shared" si="444"/>
        <v>0</v>
      </c>
      <c r="AE780" s="181">
        <f t="shared" si="421"/>
        <v>0</v>
      </c>
      <c r="AF780" s="180">
        <v>0</v>
      </c>
      <c r="AG780" s="180">
        <v>0</v>
      </c>
      <c r="AH780" s="181">
        <f t="shared" si="422"/>
        <v>0</v>
      </c>
      <c r="AI780" s="180">
        <v>0</v>
      </c>
      <c r="AJ780" s="180">
        <v>0</v>
      </c>
      <c r="AK780" s="181">
        <f t="shared" si="423"/>
        <v>0</v>
      </c>
      <c r="AL780" s="180">
        <v>0</v>
      </c>
      <c r="AM780" s="180">
        <v>0</v>
      </c>
      <c r="AN780" s="181">
        <f t="shared" si="424"/>
        <v>0</v>
      </c>
      <c r="AO780" s="180">
        <v>0</v>
      </c>
      <c r="AP780" s="180">
        <v>0</v>
      </c>
      <c r="AQ780" s="181">
        <f t="shared" si="425"/>
        <v>0</v>
      </c>
      <c r="AR780" s="180">
        <v>0</v>
      </c>
      <c r="AS780" s="180">
        <v>0</v>
      </c>
      <c r="AT780" s="181">
        <f t="shared" si="426"/>
        <v>0</v>
      </c>
      <c r="AU780" s="180">
        <f t="shared" si="445"/>
        <v>0</v>
      </c>
      <c r="AV780" s="180">
        <f t="shared" si="445"/>
        <v>0</v>
      </c>
      <c r="AW780" s="181">
        <f t="shared" si="427"/>
        <v>0</v>
      </c>
      <c r="AX780" s="183">
        <f t="shared" si="446"/>
        <v>0</v>
      </c>
      <c r="AY780" s="183">
        <f t="shared" si="446"/>
        <v>0</v>
      </c>
      <c r="AZ780" s="183"/>
      <c r="BA780" s="183"/>
      <c r="BB780" s="183"/>
      <c r="BC780" s="183"/>
      <c r="BD780" s="183">
        <f t="shared" si="447"/>
        <v>0</v>
      </c>
      <c r="BE780" s="183">
        <f t="shared" si="447"/>
        <v>0</v>
      </c>
    </row>
    <row r="781" spans="2:57" ht="90" hidden="1">
      <c r="B781" s="174">
        <v>2025</v>
      </c>
      <c r="C781" s="174">
        <v>20</v>
      </c>
      <c r="D781" s="175">
        <v>0</v>
      </c>
      <c r="E781" s="176"/>
      <c r="F781" s="174">
        <v>1</v>
      </c>
      <c r="G781" s="174">
        <v>1</v>
      </c>
      <c r="H781" s="174">
        <v>4</v>
      </c>
      <c r="I781" s="174">
        <v>6000</v>
      </c>
      <c r="J781" s="174">
        <v>6200</v>
      </c>
      <c r="K781" s="174">
        <v>622</v>
      </c>
      <c r="L781" s="177">
        <v>945</v>
      </c>
      <c r="M781" s="178">
        <v>0</v>
      </c>
      <c r="N781" s="179" t="s">
        <v>605</v>
      </c>
      <c r="O781" s="180">
        <v>0</v>
      </c>
      <c r="P781" s="180">
        <v>0</v>
      </c>
      <c r="Q781" s="181">
        <v>0</v>
      </c>
      <c r="R781" s="182" t="s">
        <v>232</v>
      </c>
      <c r="S781" s="183">
        <v>0</v>
      </c>
      <c r="T781" s="183">
        <v>0</v>
      </c>
      <c r="U781" s="180">
        <v>0</v>
      </c>
      <c r="V781" s="180">
        <v>0</v>
      </c>
      <c r="W781" s="183">
        <v>0</v>
      </c>
      <c r="X781" s="183">
        <v>0</v>
      </c>
      <c r="Y781" s="180">
        <v>0</v>
      </c>
      <c r="Z781" s="180">
        <v>0</v>
      </c>
      <c r="AA781" s="183">
        <v>0</v>
      </c>
      <c r="AB781" s="183">
        <v>0</v>
      </c>
      <c r="AC781" s="180">
        <f t="shared" si="444"/>
        <v>0</v>
      </c>
      <c r="AD781" s="180">
        <f t="shared" si="444"/>
        <v>0</v>
      </c>
      <c r="AE781" s="181">
        <f t="shared" si="421"/>
        <v>0</v>
      </c>
      <c r="AF781" s="180">
        <v>0</v>
      </c>
      <c r="AG781" s="180">
        <v>0</v>
      </c>
      <c r="AH781" s="181">
        <f t="shared" si="422"/>
        <v>0</v>
      </c>
      <c r="AI781" s="180">
        <v>0</v>
      </c>
      <c r="AJ781" s="180">
        <v>0</v>
      </c>
      <c r="AK781" s="181">
        <f t="shared" si="423"/>
        <v>0</v>
      </c>
      <c r="AL781" s="180">
        <v>0</v>
      </c>
      <c r="AM781" s="180">
        <v>0</v>
      </c>
      <c r="AN781" s="181">
        <f t="shared" si="424"/>
        <v>0</v>
      </c>
      <c r="AO781" s="180">
        <v>0</v>
      </c>
      <c r="AP781" s="180">
        <v>0</v>
      </c>
      <c r="AQ781" s="181">
        <f t="shared" si="425"/>
        <v>0</v>
      </c>
      <c r="AR781" s="180">
        <v>0</v>
      </c>
      <c r="AS781" s="180">
        <v>0</v>
      </c>
      <c r="AT781" s="181">
        <f t="shared" si="426"/>
        <v>0</v>
      </c>
      <c r="AU781" s="180">
        <f t="shared" si="445"/>
        <v>0</v>
      </c>
      <c r="AV781" s="180">
        <f t="shared" si="445"/>
        <v>0</v>
      </c>
      <c r="AW781" s="181">
        <f t="shared" si="427"/>
        <v>0</v>
      </c>
      <c r="AX781" s="183">
        <f t="shared" si="446"/>
        <v>0</v>
      </c>
      <c r="AY781" s="183">
        <f t="shared" si="446"/>
        <v>0</v>
      </c>
      <c r="AZ781" s="183"/>
      <c r="BA781" s="183"/>
      <c r="BB781" s="183"/>
      <c r="BC781" s="183"/>
      <c r="BD781" s="183">
        <f t="shared" si="447"/>
        <v>0</v>
      </c>
      <c r="BE781" s="183">
        <f t="shared" si="447"/>
        <v>0</v>
      </c>
    </row>
    <row r="782" spans="2:57" ht="90" hidden="1">
      <c r="B782" s="174">
        <v>2025</v>
      </c>
      <c r="C782" s="174">
        <v>20</v>
      </c>
      <c r="D782" s="175">
        <v>0</v>
      </c>
      <c r="E782" s="176"/>
      <c r="F782" s="174">
        <v>1</v>
      </c>
      <c r="G782" s="174">
        <v>1</v>
      </c>
      <c r="H782" s="174">
        <v>4</v>
      </c>
      <c r="I782" s="174">
        <v>6000</v>
      </c>
      <c r="J782" s="174">
        <v>6200</v>
      </c>
      <c r="K782" s="174">
        <v>622</v>
      </c>
      <c r="L782" s="177">
        <v>946</v>
      </c>
      <c r="M782" s="178">
        <v>0</v>
      </c>
      <c r="N782" s="179" t="s">
        <v>606</v>
      </c>
      <c r="O782" s="180">
        <v>0</v>
      </c>
      <c r="P782" s="180">
        <v>0</v>
      </c>
      <c r="Q782" s="181">
        <v>0</v>
      </c>
      <c r="R782" s="182" t="s">
        <v>232</v>
      </c>
      <c r="S782" s="183">
        <v>0</v>
      </c>
      <c r="T782" s="183">
        <v>0</v>
      </c>
      <c r="U782" s="180">
        <v>0</v>
      </c>
      <c r="V782" s="180">
        <v>0</v>
      </c>
      <c r="W782" s="183">
        <v>0</v>
      </c>
      <c r="X782" s="183">
        <v>0</v>
      </c>
      <c r="Y782" s="180">
        <v>0</v>
      </c>
      <c r="Z782" s="180">
        <v>0</v>
      </c>
      <c r="AA782" s="183">
        <v>0</v>
      </c>
      <c r="AB782" s="183">
        <v>0</v>
      </c>
      <c r="AC782" s="180">
        <f t="shared" si="444"/>
        <v>0</v>
      </c>
      <c r="AD782" s="180">
        <f t="shared" si="444"/>
        <v>0</v>
      </c>
      <c r="AE782" s="181">
        <f t="shared" si="421"/>
        <v>0</v>
      </c>
      <c r="AF782" s="180">
        <v>0</v>
      </c>
      <c r="AG782" s="180">
        <v>0</v>
      </c>
      <c r="AH782" s="181">
        <f t="shared" si="422"/>
        <v>0</v>
      </c>
      <c r="AI782" s="180">
        <v>0</v>
      </c>
      <c r="AJ782" s="180">
        <v>0</v>
      </c>
      <c r="AK782" s="181">
        <f t="shared" si="423"/>
        <v>0</v>
      </c>
      <c r="AL782" s="180">
        <v>0</v>
      </c>
      <c r="AM782" s="180">
        <v>0</v>
      </c>
      <c r="AN782" s="181">
        <f t="shared" si="424"/>
        <v>0</v>
      </c>
      <c r="AO782" s="180">
        <v>0</v>
      </c>
      <c r="AP782" s="180">
        <v>0</v>
      </c>
      <c r="AQ782" s="181">
        <f t="shared" si="425"/>
        <v>0</v>
      </c>
      <c r="AR782" s="180">
        <v>0</v>
      </c>
      <c r="AS782" s="180">
        <v>0</v>
      </c>
      <c r="AT782" s="181">
        <f t="shared" si="426"/>
        <v>0</v>
      </c>
      <c r="AU782" s="180">
        <f t="shared" si="445"/>
        <v>0</v>
      </c>
      <c r="AV782" s="180">
        <f t="shared" si="445"/>
        <v>0</v>
      </c>
      <c r="AW782" s="181">
        <f t="shared" si="427"/>
        <v>0</v>
      </c>
      <c r="AX782" s="183">
        <f t="shared" si="446"/>
        <v>0</v>
      </c>
      <c r="AY782" s="183">
        <f t="shared" si="446"/>
        <v>0</v>
      </c>
      <c r="AZ782" s="183"/>
      <c r="BA782" s="183"/>
      <c r="BB782" s="183"/>
      <c r="BC782" s="183"/>
      <c r="BD782" s="183">
        <f t="shared" si="447"/>
        <v>0</v>
      </c>
      <c r="BE782" s="183">
        <f t="shared" si="447"/>
        <v>0</v>
      </c>
    </row>
    <row r="783" spans="2:57" ht="47.25" hidden="1">
      <c r="B783" s="130">
        <v>2025</v>
      </c>
      <c r="C783" s="130">
        <v>20</v>
      </c>
      <c r="D783" s="131"/>
      <c r="E783" s="132"/>
      <c r="F783" s="130">
        <v>1</v>
      </c>
      <c r="G783" s="130">
        <v>1</v>
      </c>
      <c r="H783" s="130">
        <v>5</v>
      </c>
      <c r="I783" s="130"/>
      <c r="J783" s="130"/>
      <c r="K783" s="184"/>
      <c r="L783" s="185" t="s">
        <v>44</v>
      </c>
      <c r="M783" s="134"/>
      <c r="N783" s="135" t="s">
        <v>607</v>
      </c>
      <c r="O783" s="136">
        <v>0</v>
      </c>
      <c r="P783" s="136">
        <v>0</v>
      </c>
      <c r="Q783" s="136">
        <v>0</v>
      </c>
      <c r="R783" s="137"/>
      <c r="S783" s="138"/>
      <c r="T783" s="139"/>
      <c r="U783" s="136">
        <f t="shared" ref="U783:AL785" si="448">U784</f>
        <v>0</v>
      </c>
      <c r="V783" s="136">
        <f t="shared" si="448"/>
        <v>0</v>
      </c>
      <c r="W783" s="140">
        <f t="shared" si="448"/>
        <v>0</v>
      </c>
      <c r="X783" s="140">
        <f t="shared" si="448"/>
        <v>0</v>
      </c>
      <c r="Y783" s="136">
        <f t="shared" si="448"/>
        <v>0</v>
      </c>
      <c r="Z783" s="136">
        <f t="shared" si="448"/>
        <v>0</v>
      </c>
      <c r="AA783" s="140">
        <f t="shared" si="448"/>
        <v>0</v>
      </c>
      <c r="AB783" s="140">
        <f t="shared" si="448"/>
        <v>0</v>
      </c>
      <c r="AC783" s="136">
        <f t="shared" si="448"/>
        <v>0</v>
      </c>
      <c r="AD783" s="136">
        <f t="shared" si="448"/>
        <v>0</v>
      </c>
      <c r="AE783" s="136">
        <f t="shared" si="421"/>
        <v>0</v>
      </c>
      <c r="AF783" s="136">
        <f t="shared" si="448"/>
        <v>0</v>
      </c>
      <c r="AG783" s="136">
        <f t="shared" si="448"/>
        <v>0</v>
      </c>
      <c r="AH783" s="136">
        <f t="shared" si="422"/>
        <v>0</v>
      </c>
      <c r="AI783" s="136">
        <f t="shared" si="448"/>
        <v>0</v>
      </c>
      <c r="AJ783" s="136">
        <f t="shared" si="448"/>
        <v>0</v>
      </c>
      <c r="AK783" s="136">
        <f t="shared" si="423"/>
        <v>0</v>
      </c>
      <c r="AL783" s="136">
        <f t="shared" si="448"/>
        <v>0</v>
      </c>
      <c r="AM783" s="136">
        <f t="shared" ref="AL783:AM785" si="449">AM784</f>
        <v>0</v>
      </c>
      <c r="AN783" s="136">
        <f t="shared" si="424"/>
        <v>0</v>
      </c>
      <c r="AO783" s="136">
        <f t="shared" ref="AO783:AV785" si="450">AO784</f>
        <v>0</v>
      </c>
      <c r="AP783" s="136">
        <f t="shared" si="450"/>
        <v>0</v>
      </c>
      <c r="AQ783" s="136">
        <f t="shared" si="425"/>
        <v>0</v>
      </c>
      <c r="AR783" s="136">
        <f t="shared" si="450"/>
        <v>0</v>
      </c>
      <c r="AS783" s="136">
        <f t="shared" si="450"/>
        <v>0</v>
      </c>
      <c r="AT783" s="136">
        <f t="shared" si="426"/>
        <v>0</v>
      </c>
      <c r="AU783" s="136">
        <f t="shared" si="450"/>
        <v>0</v>
      </c>
      <c r="AV783" s="136">
        <f t="shared" si="450"/>
        <v>0</v>
      </c>
      <c r="AW783" s="136">
        <f t="shared" si="427"/>
        <v>0</v>
      </c>
      <c r="AX783" s="138"/>
      <c r="AY783" s="139"/>
      <c r="AZ783" s="138"/>
      <c r="BA783" s="139"/>
      <c r="BB783" s="138"/>
      <c r="BC783" s="139"/>
      <c r="BD783" s="138"/>
      <c r="BE783" s="139"/>
    </row>
    <row r="784" spans="2:57" ht="15.75" hidden="1">
      <c r="B784" s="141">
        <v>2025</v>
      </c>
      <c r="C784" s="141">
        <v>20</v>
      </c>
      <c r="D784" s="142"/>
      <c r="E784" s="143"/>
      <c r="F784" s="141">
        <v>1</v>
      </c>
      <c r="G784" s="141">
        <v>1</v>
      </c>
      <c r="H784" s="141">
        <v>5</v>
      </c>
      <c r="I784" s="141">
        <v>6000</v>
      </c>
      <c r="J784" s="141"/>
      <c r="K784" s="141"/>
      <c r="L784" s="144" t="s">
        <v>44</v>
      </c>
      <c r="M784" s="145"/>
      <c r="N784" s="146" t="s">
        <v>228</v>
      </c>
      <c r="O784" s="147">
        <v>0</v>
      </c>
      <c r="P784" s="147">
        <v>0</v>
      </c>
      <c r="Q784" s="147">
        <v>0</v>
      </c>
      <c r="R784" s="148"/>
      <c r="S784" s="197"/>
      <c r="T784" s="198"/>
      <c r="U784" s="147">
        <f t="shared" si="448"/>
        <v>0</v>
      </c>
      <c r="V784" s="147">
        <f t="shared" si="448"/>
        <v>0</v>
      </c>
      <c r="W784" s="151">
        <f t="shared" si="448"/>
        <v>0</v>
      </c>
      <c r="X784" s="151">
        <f t="shared" si="448"/>
        <v>0</v>
      </c>
      <c r="Y784" s="147">
        <f t="shared" si="448"/>
        <v>0</v>
      </c>
      <c r="Z784" s="147">
        <f t="shared" si="448"/>
        <v>0</v>
      </c>
      <c r="AA784" s="151">
        <f t="shared" si="448"/>
        <v>0</v>
      </c>
      <c r="AB784" s="151">
        <f t="shared" si="448"/>
        <v>0</v>
      </c>
      <c r="AC784" s="147">
        <f t="shared" si="448"/>
        <v>0</v>
      </c>
      <c r="AD784" s="147">
        <f t="shared" si="448"/>
        <v>0</v>
      </c>
      <c r="AE784" s="147">
        <f t="shared" si="421"/>
        <v>0</v>
      </c>
      <c r="AF784" s="147">
        <f t="shared" si="448"/>
        <v>0</v>
      </c>
      <c r="AG784" s="147">
        <f t="shared" si="448"/>
        <v>0</v>
      </c>
      <c r="AH784" s="147">
        <f t="shared" si="422"/>
        <v>0</v>
      </c>
      <c r="AI784" s="147">
        <f t="shared" si="448"/>
        <v>0</v>
      </c>
      <c r="AJ784" s="147">
        <f t="shared" si="448"/>
        <v>0</v>
      </c>
      <c r="AK784" s="147">
        <f t="shared" si="423"/>
        <v>0</v>
      </c>
      <c r="AL784" s="147">
        <f t="shared" si="449"/>
        <v>0</v>
      </c>
      <c r="AM784" s="147">
        <f t="shared" si="449"/>
        <v>0</v>
      </c>
      <c r="AN784" s="147">
        <f t="shared" si="424"/>
        <v>0</v>
      </c>
      <c r="AO784" s="147">
        <f t="shared" si="450"/>
        <v>0</v>
      </c>
      <c r="AP784" s="147">
        <f t="shared" si="450"/>
        <v>0</v>
      </c>
      <c r="AQ784" s="147">
        <f t="shared" si="425"/>
        <v>0</v>
      </c>
      <c r="AR784" s="147">
        <f t="shared" si="450"/>
        <v>0</v>
      </c>
      <c r="AS784" s="147">
        <f t="shared" si="450"/>
        <v>0</v>
      </c>
      <c r="AT784" s="147">
        <f t="shared" si="426"/>
        <v>0</v>
      </c>
      <c r="AU784" s="147">
        <f t="shared" si="450"/>
        <v>0</v>
      </c>
      <c r="AV784" s="147">
        <f t="shared" si="450"/>
        <v>0</v>
      </c>
      <c r="AW784" s="147">
        <f t="shared" si="427"/>
        <v>0</v>
      </c>
      <c r="AX784" s="197"/>
      <c r="AY784" s="198"/>
      <c r="AZ784" s="197"/>
      <c r="BA784" s="198"/>
      <c r="BB784" s="197"/>
      <c r="BC784" s="198"/>
      <c r="BD784" s="197"/>
      <c r="BE784" s="198"/>
    </row>
    <row r="785" spans="2:57" ht="15.75" hidden="1">
      <c r="B785" s="152">
        <v>2025</v>
      </c>
      <c r="C785" s="152">
        <v>20</v>
      </c>
      <c r="D785" s="153"/>
      <c r="E785" s="154"/>
      <c r="F785" s="152">
        <v>1</v>
      </c>
      <c r="G785" s="152">
        <v>1</v>
      </c>
      <c r="H785" s="152">
        <v>5</v>
      </c>
      <c r="I785" s="152">
        <v>6000</v>
      </c>
      <c r="J785" s="152">
        <v>6200</v>
      </c>
      <c r="K785" s="152"/>
      <c r="L785" s="155" t="s">
        <v>44</v>
      </c>
      <c r="M785" s="156"/>
      <c r="N785" s="157" t="s">
        <v>229</v>
      </c>
      <c r="O785" s="158">
        <v>0</v>
      </c>
      <c r="P785" s="158">
        <v>0</v>
      </c>
      <c r="Q785" s="158">
        <v>0</v>
      </c>
      <c r="R785" s="159"/>
      <c r="S785" s="160"/>
      <c r="T785" s="161"/>
      <c r="U785" s="158">
        <f t="shared" si="448"/>
        <v>0</v>
      </c>
      <c r="V785" s="158">
        <f t="shared" si="448"/>
        <v>0</v>
      </c>
      <c r="W785" s="162">
        <f t="shared" si="448"/>
        <v>0</v>
      </c>
      <c r="X785" s="162">
        <f t="shared" si="448"/>
        <v>0</v>
      </c>
      <c r="Y785" s="158">
        <f t="shared" si="448"/>
        <v>0</v>
      </c>
      <c r="Z785" s="158">
        <f t="shared" si="448"/>
        <v>0</v>
      </c>
      <c r="AA785" s="162">
        <f t="shared" si="448"/>
        <v>0</v>
      </c>
      <c r="AB785" s="162">
        <f t="shared" si="448"/>
        <v>0</v>
      </c>
      <c r="AC785" s="158">
        <f t="shared" si="448"/>
        <v>0</v>
      </c>
      <c r="AD785" s="158">
        <f t="shared" si="448"/>
        <v>0</v>
      </c>
      <c r="AE785" s="158">
        <f t="shared" si="421"/>
        <v>0</v>
      </c>
      <c r="AF785" s="158">
        <f t="shared" si="448"/>
        <v>0</v>
      </c>
      <c r="AG785" s="158">
        <f t="shared" si="448"/>
        <v>0</v>
      </c>
      <c r="AH785" s="158">
        <f t="shared" si="422"/>
        <v>0</v>
      </c>
      <c r="AI785" s="158">
        <f t="shared" si="448"/>
        <v>0</v>
      </c>
      <c r="AJ785" s="158">
        <f t="shared" si="448"/>
        <v>0</v>
      </c>
      <c r="AK785" s="158">
        <f t="shared" si="423"/>
        <v>0</v>
      </c>
      <c r="AL785" s="158">
        <f t="shared" si="449"/>
        <v>0</v>
      </c>
      <c r="AM785" s="158">
        <f t="shared" si="449"/>
        <v>0</v>
      </c>
      <c r="AN785" s="158">
        <f t="shared" si="424"/>
        <v>0</v>
      </c>
      <c r="AO785" s="158">
        <f t="shared" si="450"/>
        <v>0</v>
      </c>
      <c r="AP785" s="158">
        <f t="shared" si="450"/>
        <v>0</v>
      </c>
      <c r="AQ785" s="158">
        <f t="shared" si="425"/>
        <v>0</v>
      </c>
      <c r="AR785" s="158">
        <f t="shared" si="450"/>
        <v>0</v>
      </c>
      <c r="AS785" s="158">
        <f t="shared" si="450"/>
        <v>0</v>
      </c>
      <c r="AT785" s="158">
        <f t="shared" si="426"/>
        <v>0</v>
      </c>
      <c r="AU785" s="158">
        <f t="shared" si="450"/>
        <v>0</v>
      </c>
      <c r="AV785" s="158">
        <f t="shared" si="450"/>
        <v>0</v>
      </c>
      <c r="AW785" s="158">
        <f t="shared" si="427"/>
        <v>0</v>
      </c>
      <c r="AX785" s="160"/>
      <c r="AY785" s="161"/>
      <c r="AZ785" s="160"/>
      <c r="BA785" s="161"/>
      <c r="BB785" s="160"/>
      <c r="BC785" s="161"/>
      <c r="BD785" s="160"/>
      <c r="BE785" s="161"/>
    </row>
    <row r="786" spans="2:57" ht="15.75" hidden="1">
      <c r="B786" s="163">
        <v>2025</v>
      </c>
      <c r="C786" s="163">
        <v>20</v>
      </c>
      <c r="D786" s="164"/>
      <c r="E786" s="165"/>
      <c r="F786" s="163">
        <v>1</v>
      </c>
      <c r="G786" s="163">
        <v>1</v>
      </c>
      <c r="H786" s="163">
        <v>5</v>
      </c>
      <c r="I786" s="163">
        <v>6000</v>
      </c>
      <c r="J786" s="163">
        <v>6200</v>
      </c>
      <c r="K786" s="163">
        <v>622</v>
      </c>
      <c r="L786" s="166" t="s">
        <v>44</v>
      </c>
      <c r="M786" s="167"/>
      <c r="N786" s="168" t="s">
        <v>230</v>
      </c>
      <c r="O786" s="169">
        <v>0</v>
      </c>
      <c r="P786" s="169">
        <v>0</v>
      </c>
      <c r="Q786" s="169">
        <v>0</v>
      </c>
      <c r="R786" s="170"/>
      <c r="S786" s="171"/>
      <c r="T786" s="172"/>
      <c r="U786" s="169">
        <f t="shared" ref="U786:AD786" si="451">SUM(U787:U792)</f>
        <v>0</v>
      </c>
      <c r="V786" s="169">
        <f t="shared" si="451"/>
        <v>0</v>
      </c>
      <c r="W786" s="173">
        <f t="shared" si="451"/>
        <v>0</v>
      </c>
      <c r="X786" s="173">
        <f t="shared" si="451"/>
        <v>0</v>
      </c>
      <c r="Y786" s="169">
        <f t="shared" si="451"/>
        <v>0</v>
      </c>
      <c r="Z786" s="169">
        <f t="shared" si="451"/>
        <v>0</v>
      </c>
      <c r="AA786" s="173">
        <f t="shared" si="451"/>
        <v>0</v>
      </c>
      <c r="AB786" s="173">
        <f t="shared" si="451"/>
        <v>0</v>
      </c>
      <c r="AC786" s="169">
        <f t="shared" si="451"/>
        <v>0</v>
      </c>
      <c r="AD786" s="169">
        <f t="shared" si="451"/>
        <v>0</v>
      </c>
      <c r="AE786" s="169">
        <f t="shared" si="421"/>
        <v>0</v>
      </c>
      <c r="AF786" s="169">
        <f>SUM(AF787:AF792)</f>
        <v>0</v>
      </c>
      <c r="AG786" s="169">
        <f>SUM(AG787:AG792)</f>
        <v>0</v>
      </c>
      <c r="AH786" s="169">
        <f t="shared" si="422"/>
        <v>0</v>
      </c>
      <c r="AI786" s="169">
        <f>SUM(AI787:AI792)</f>
        <v>0</v>
      </c>
      <c r="AJ786" s="169">
        <f>SUM(AJ787:AJ792)</f>
        <v>0</v>
      </c>
      <c r="AK786" s="169">
        <f t="shared" si="423"/>
        <v>0</v>
      </c>
      <c r="AL786" s="169">
        <f>SUM(AL787:AL792)</f>
        <v>0</v>
      </c>
      <c r="AM786" s="169">
        <f>SUM(AM787:AM792)</f>
        <v>0</v>
      </c>
      <c r="AN786" s="169">
        <f t="shared" si="424"/>
        <v>0</v>
      </c>
      <c r="AO786" s="169">
        <f>SUM(AO787:AO792)</f>
        <v>0</v>
      </c>
      <c r="AP786" s="169">
        <f>SUM(AP787:AP792)</f>
        <v>0</v>
      </c>
      <c r="AQ786" s="169">
        <f t="shared" si="425"/>
        <v>0</v>
      </c>
      <c r="AR786" s="169">
        <f>SUM(AR787:AR792)</f>
        <v>0</v>
      </c>
      <c r="AS786" s="169">
        <f>SUM(AS787:AS792)</f>
        <v>0</v>
      </c>
      <c r="AT786" s="169">
        <f t="shared" si="426"/>
        <v>0</v>
      </c>
      <c r="AU786" s="169">
        <f>SUM(AU787:AU792)</f>
        <v>0</v>
      </c>
      <c r="AV786" s="169">
        <f>SUM(AV787:AV792)</f>
        <v>0</v>
      </c>
      <c r="AW786" s="169">
        <f t="shared" si="427"/>
        <v>0</v>
      </c>
      <c r="AX786" s="171"/>
      <c r="AY786" s="172"/>
      <c r="AZ786" s="171"/>
      <c r="BA786" s="172"/>
      <c r="BB786" s="171"/>
      <c r="BC786" s="172"/>
      <c r="BD786" s="171"/>
      <c r="BE786" s="172"/>
    </row>
    <row r="787" spans="2:57" ht="90" hidden="1">
      <c r="B787" s="174">
        <v>2025</v>
      </c>
      <c r="C787" s="174">
        <v>20</v>
      </c>
      <c r="D787" s="175">
        <v>0</v>
      </c>
      <c r="E787" s="176"/>
      <c r="F787" s="174">
        <v>1</v>
      </c>
      <c r="G787" s="174">
        <v>1</v>
      </c>
      <c r="H787" s="174">
        <v>4</v>
      </c>
      <c r="I787" s="174">
        <v>6000</v>
      </c>
      <c r="J787" s="174">
        <v>6200</v>
      </c>
      <c r="K787" s="174">
        <v>62201</v>
      </c>
      <c r="L787" s="177">
        <v>368</v>
      </c>
      <c r="M787" s="178">
        <v>0</v>
      </c>
      <c r="N787" s="179" t="s">
        <v>608</v>
      </c>
      <c r="O787" s="180">
        <v>0</v>
      </c>
      <c r="P787" s="180">
        <v>0</v>
      </c>
      <c r="Q787" s="181">
        <v>0</v>
      </c>
      <c r="R787" s="182" t="s">
        <v>232</v>
      </c>
      <c r="S787" s="183">
        <v>0</v>
      </c>
      <c r="T787" s="183">
        <v>0</v>
      </c>
      <c r="U787" s="180">
        <v>0</v>
      </c>
      <c r="V787" s="180">
        <v>0</v>
      </c>
      <c r="W787" s="183">
        <v>0</v>
      </c>
      <c r="X787" s="183">
        <v>0</v>
      </c>
      <c r="Y787" s="180">
        <v>0</v>
      </c>
      <c r="Z787" s="180">
        <v>0</v>
      </c>
      <c r="AA787" s="183">
        <v>0</v>
      </c>
      <c r="AB787" s="183">
        <v>0</v>
      </c>
      <c r="AC787" s="180">
        <f t="shared" ref="AC787:AD792" si="452">+O787+U787-Y787</f>
        <v>0</v>
      </c>
      <c r="AD787" s="180">
        <f t="shared" si="452"/>
        <v>0</v>
      </c>
      <c r="AE787" s="181">
        <f t="shared" si="421"/>
        <v>0</v>
      </c>
      <c r="AF787" s="180">
        <v>0</v>
      </c>
      <c r="AG787" s="180">
        <v>0</v>
      </c>
      <c r="AH787" s="181">
        <f t="shared" si="422"/>
        <v>0</v>
      </c>
      <c r="AI787" s="180">
        <v>0</v>
      </c>
      <c r="AJ787" s="180">
        <v>0</v>
      </c>
      <c r="AK787" s="181">
        <f t="shared" si="423"/>
        <v>0</v>
      </c>
      <c r="AL787" s="180">
        <v>0</v>
      </c>
      <c r="AM787" s="180">
        <v>0</v>
      </c>
      <c r="AN787" s="181">
        <f t="shared" si="424"/>
        <v>0</v>
      </c>
      <c r="AO787" s="180">
        <v>0</v>
      </c>
      <c r="AP787" s="180">
        <v>0</v>
      </c>
      <c r="AQ787" s="181">
        <f t="shared" si="425"/>
        <v>0</v>
      </c>
      <c r="AR787" s="180">
        <v>0</v>
      </c>
      <c r="AS787" s="180">
        <v>0</v>
      </c>
      <c r="AT787" s="181">
        <f t="shared" si="426"/>
        <v>0</v>
      </c>
      <c r="AU787" s="180">
        <f t="shared" ref="AU787:AV792" si="453">+AC787-AF787-AI787-AL787-AO787-AR787</f>
        <v>0</v>
      </c>
      <c r="AV787" s="180">
        <f t="shared" si="453"/>
        <v>0</v>
      </c>
      <c r="AW787" s="181">
        <f t="shared" si="427"/>
        <v>0</v>
      </c>
      <c r="AX787" s="183">
        <f t="shared" ref="AX787:AY792" si="454">+S787+W787-AA787</f>
        <v>0</v>
      </c>
      <c r="AY787" s="183">
        <f t="shared" si="454"/>
        <v>0</v>
      </c>
      <c r="AZ787" s="183"/>
      <c r="BA787" s="183"/>
      <c r="BB787" s="183"/>
      <c r="BC787" s="183"/>
      <c r="BD787" s="183">
        <f t="shared" ref="BD787:BE792" si="455">+AX787-AZ787-BB787</f>
        <v>0</v>
      </c>
      <c r="BE787" s="183">
        <f t="shared" si="455"/>
        <v>0</v>
      </c>
    </row>
    <row r="788" spans="2:57" ht="90" hidden="1">
      <c r="B788" s="174">
        <v>2025</v>
      </c>
      <c r="C788" s="174">
        <v>20</v>
      </c>
      <c r="D788" s="175">
        <v>0</v>
      </c>
      <c r="E788" s="176"/>
      <c r="F788" s="174">
        <v>1</v>
      </c>
      <c r="G788" s="174">
        <v>1</v>
      </c>
      <c r="H788" s="174">
        <v>4</v>
      </c>
      <c r="I788" s="174">
        <v>6000</v>
      </c>
      <c r="J788" s="174">
        <v>6200</v>
      </c>
      <c r="K788" s="174">
        <v>62201</v>
      </c>
      <c r="L788" s="177">
        <v>369</v>
      </c>
      <c r="M788" s="178">
        <v>0</v>
      </c>
      <c r="N788" s="179" t="s">
        <v>609</v>
      </c>
      <c r="O788" s="180">
        <v>0</v>
      </c>
      <c r="P788" s="180">
        <v>0</v>
      </c>
      <c r="Q788" s="181">
        <v>0</v>
      </c>
      <c r="R788" s="182" t="s">
        <v>232</v>
      </c>
      <c r="S788" s="183">
        <v>0</v>
      </c>
      <c r="T788" s="183">
        <v>0</v>
      </c>
      <c r="U788" s="180">
        <v>0</v>
      </c>
      <c r="V788" s="180">
        <v>0</v>
      </c>
      <c r="W788" s="183">
        <v>0</v>
      </c>
      <c r="X788" s="183">
        <v>0</v>
      </c>
      <c r="Y788" s="180">
        <v>0</v>
      </c>
      <c r="Z788" s="180">
        <v>0</v>
      </c>
      <c r="AA788" s="183">
        <v>0</v>
      </c>
      <c r="AB788" s="183">
        <v>0</v>
      </c>
      <c r="AC788" s="180">
        <f t="shared" si="452"/>
        <v>0</v>
      </c>
      <c r="AD788" s="180">
        <f t="shared" si="452"/>
        <v>0</v>
      </c>
      <c r="AE788" s="181">
        <f t="shared" si="421"/>
        <v>0</v>
      </c>
      <c r="AF788" s="180">
        <v>0</v>
      </c>
      <c r="AG788" s="180">
        <v>0</v>
      </c>
      <c r="AH788" s="181">
        <f t="shared" si="422"/>
        <v>0</v>
      </c>
      <c r="AI788" s="180">
        <v>0</v>
      </c>
      <c r="AJ788" s="180">
        <v>0</v>
      </c>
      <c r="AK788" s="181">
        <f t="shared" si="423"/>
        <v>0</v>
      </c>
      <c r="AL788" s="180">
        <v>0</v>
      </c>
      <c r="AM788" s="180">
        <v>0</v>
      </c>
      <c r="AN788" s="181">
        <f t="shared" si="424"/>
        <v>0</v>
      </c>
      <c r="AO788" s="180">
        <v>0</v>
      </c>
      <c r="AP788" s="180">
        <v>0</v>
      </c>
      <c r="AQ788" s="181">
        <f t="shared" si="425"/>
        <v>0</v>
      </c>
      <c r="AR788" s="180">
        <v>0</v>
      </c>
      <c r="AS788" s="180">
        <v>0</v>
      </c>
      <c r="AT788" s="181">
        <f t="shared" si="426"/>
        <v>0</v>
      </c>
      <c r="AU788" s="180">
        <f t="shared" si="453"/>
        <v>0</v>
      </c>
      <c r="AV788" s="180">
        <f t="shared" si="453"/>
        <v>0</v>
      </c>
      <c r="AW788" s="181">
        <f t="shared" si="427"/>
        <v>0</v>
      </c>
      <c r="AX788" s="183">
        <f t="shared" si="454"/>
        <v>0</v>
      </c>
      <c r="AY788" s="183">
        <f t="shared" si="454"/>
        <v>0</v>
      </c>
      <c r="AZ788" s="183"/>
      <c r="BA788" s="183"/>
      <c r="BB788" s="183"/>
      <c r="BC788" s="183"/>
      <c r="BD788" s="183">
        <f t="shared" si="455"/>
        <v>0</v>
      </c>
      <c r="BE788" s="183">
        <f t="shared" si="455"/>
        <v>0</v>
      </c>
    </row>
    <row r="789" spans="2:57" ht="90" hidden="1">
      <c r="B789" s="174">
        <v>2025</v>
      </c>
      <c r="C789" s="174">
        <v>20</v>
      </c>
      <c r="D789" s="175">
        <v>0</v>
      </c>
      <c r="E789" s="176"/>
      <c r="F789" s="174">
        <v>1</v>
      </c>
      <c r="G789" s="174">
        <v>1</v>
      </c>
      <c r="H789" s="174">
        <v>4</v>
      </c>
      <c r="I789" s="174">
        <v>6000</v>
      </c>
      <c r="J789" s="174">
        <v>6200</v>
      </c>
      <c r="K789" s="174">
        <v>62201</v>
      </c>
      <c r="L789" s="177">
        <v>370</v>
      </c>
      <c r="M789" s="178">
        <v>0</v>
      </c>
      <c r="N789" s="179" t="s">
        <v>610</v>
      </c>
      <c r="O789" s="180">
        <v>0</v>
      </c>
      <c r="P789" s="180">
        <v>0</v>
      </c>
      <c r="Q789" s="181">
        <v>0</v>
      </c>
      <c r="R789" s="182" t="s">
        <v>232</v>
      </c>
      <c r="S789" s="183">
        <v>0</v>
      </c>
      <c r="T789" s="183">
        <v>0</v>
      </c>
      <c r="U789" s="180">
        <v>0</v>
      </c>
      <c r="V789" s="180">
        <v>0</v>
      </c>
      <c r="W789" s="183">
        <v>0</v>
      </c>
      <c r="X789" s="183">
        <v>0</v>
      </c>
      <c r="Y789" s="180">
        <v>0</v>
      </c>
      <c r="Z789" s="180">
        <v>0</v>
      </c>
      <c r="AA789" s="183">
        <v>0</v>
      </c>
      <c r="AB789" s="183">
        <v>0</v>
      </c>
      <c r="AC789" s="180">
        <f t="shared" si="452"/>
        <v>0</v>
      </c>
      <c r="AD789" s="180">
        <f t="shared" si="452"/>
        <v>0</v>
      </c>
      <c r="AE789" s="181">
        <f t="shared" si="421"/>
        <v>0</v>
      </c>
      <c r="AF789" s="180">
        <v>0</v>
      </c>
      <c r="AG789" s="180">
        <v>0</v>
      </c>
      <c r="AH789" s="181">
        <f t="shared" si="422"/>
        <v>0</v>
      </c>
      <c r="AI789" s="180">
        <v>0</v>
      </c>
      <c r="AJ789" s="180">
        <v>0</v>
      </c>
      <c r="AK789" s="181">
        <f t="shared" si="423"/>
        <v>0</v>
      </c>
      <c r="AL789" s="180">
        <v>0</v>
      </c>
      <c r="AM789" s="180">
        <v>0</v>
      </c>
      <c r="AN789" s="181">
        <f t="shared" si="424"/>
        <v>0</v>
      </c>
      <c r="AO789" s="180">
        <v>0</v>
      </c>
      <c r="AP789" s="180">
        <v>0</v>
      </c>
      <c r="AQ789" s="181">
        <f t="shared" si="425"/>
        <v>0</v>
      </c>
      <c r="AR789" s="180">
        <v>0</v>
      </c>
      <c r="AS789" s="180">
        <v>0</v>
      </c>
      <c r="AT789" s="181">
        <f t="shared" si="426"/>
        <v>0</v>
      </c>
      <c r="AU789" s="180">
        <f t="shared" si="453"/>
        <v>0</v>
      </c>
      <c r="AV789" s="180">
        <f t="shared" si="453"/>
        <v>0</v>
      </c>
      <c r="AW789" s="181">
        <f t="shared" si="427"/>
        <v>0</v>
      </c>
      <c r="AX789" s="183">
        <f t="shared" si="454"/>
        <v>0</v>
      </c>
      <c r="AY789" s="183">
        <f t="shared" si="454"/>
        <v>0</v>
      </c>
      <c r="AZ789" s="183"/>
      <c r="BA789" s="183"/>
      <c r="BB789" s="183"/>
      <c r="BC789" s="183"/>
      <c r="BD789" s="183">
        <f t="shared" si="455"/>
        <v>0</v>
      </c>
      <c r="BE789" s="183">
        <f t="shared" si="455"/>
        <v>0</v>
      </c>
    </row>
    <row r="790" spans="2:57" ht="90" hidden="1">
      <c r="B790" s="174">
        <v>2025</v>
      </c>
      <c r="C790" s="174">
        <v>20</v>
      </c>
      <c r="D790" s="175">
        <v>0</v>
      </c>
      <c r="E790" s="176"/>
      <c r="F790" s="174">
        <v>1</v>
      </c>
      <c r="G790" s="174">
        <v>1</v>
      </c>
      <c r="H790" s="174">
        <v>5</v>
      </c>
      <c r="I790" s="174">
        <v>6000</v>
      </c>
      <c r="J790" s="174">
        <v>6200</v>
      </c>
      <c r="K790" s="174">
        <v>62202</v>
      </c>
      <c r="L790" s="177">
        <v>947</v>
      </c>
      <c r="M790" s="178">
        <v>0</v>
      </c>
      <c r="N790" s="179" t="s">
        <v>611</v>
      </c>
      <c r="O790" s="180">
        <v>0</v>
      </c>
      <c r="P790" s="180">
        <v>0</v>
      </c>
      <c r="Q790" s="181">
        <v>0</v>
      </c>
      <c r="R790" s="182" t="s">
        <v>232</v>
      </c>
      <c r="S790" s="183">
        <v>0</v>
      </c>
      <c r="T790" s="183">
        <v>0</v>
      </c>
      <c r="U790" s="180">
        <v>0</v>
      </c>
      <c r="V790" s="180">
        <v>0</v>
      </c>
      <c r="W790" s="183">
        <v>0</v>
      </c>
      <c r="X790" s="183">
        <v>0</v>
      </c>
      <c r="Y790" s="180">
        <v>0</v>
      </c>
      <c r="Z790" s="180">
        <v>0</v>
      </c>
      <c r="AA790" s="183">
        <v>0</v>
      </c>
      <c r="AB790" s="183">
        <v>0</v>
      </c>
      <c r="AC790" s="180">
        <f t="shared" si="452"/>
        <v>0</v>
      </c>
      <c r="AD790" s="180">
        <f t="shared" si="452"/>
        <v>0</v>
      </c>
      <c r="AE790" s="181">
        <f t="shared" si="421"/>
        <v>0</v>
      </c>
      <c r="AF790" s="180">
        <v>0</v>
      </c>
      <c r="AG790" s="180">
        <v>0</v>
      </c>
      <c r="AH790" s="181">
        <f t="shared" si="422"/>
        <v>0</v>
      </c>
      <c r="AI790" s="180">
        <v>0</v>
      </c>
      <c r="AJ790" s="180">
        <v>0</v>
      </c>
      <c r="AK790" s="181">
        <f t="shared" si="423"/>
        <v>0</v>
      </c>
      <c r="AL790" s="180">
        <v>0</v>
      </c>
      <c r="AM790" s="180">
        <v>0</v>
      </c>
      <c r="AN790" s="181">
        <f t="shared" si="424"/>
        <v>0</v>
      </c>
      <c r="AO790" s="180">
        <v>0</v>
      </c>
      <c r="AP790" s="180">
        <v>0</v>
      </c>
      <c r="AQ790" s="181">
        <f t="shared" si="425"/>
        <v>0</v>
      </c>
      <c r="AR790" s="180">
        <v>0</v>
      </c>
      <c r="AS790" s="180">
        <v>0</v>
      </c>
      <c r="AT790" s="181">
        <f t="shared" si="426"/>
        <v>0</v>
      </c>
      <c r="AU790" s="180">
        <f t="shared" si="453"/>
        <v>0</v>
      </c>
      <c r="AV790" s="180">
        <f t="shared" si="453"/>
        <v>0</v>
      </c>
      <c r="AW790" s="181">
        <f t="shared" si="427"/>
        <v>0</v>
      </c>
      <c r="AX790" s="183">
        <f t="shared" si="454"/>
        <v>0</v>
      </c>
      <c r="AY790" s="183">
        <f t="shared" si="454"/>
        <v>0</v>
      </c>
      <c r="AZ790" s="183"/>
      <c r="BA790" s="183"/>
      <c r="BB790" s="183"/>
      <c r="BC790" s="183"/>
      <c r="BD790" s="183">
        <f t="shared" si="455"/>
        <v>0</v>
      </c>
      <c r="BE790" s="183">
        <f t="shared" si="455"/>
        <v>0</v>
      </c>
    </row>
    <row r="791" spans="2:57" ht="90" hidden="1">
      <c r="B791" s="174">
        <v>2025</v>
      </c>
      <c r="C791" s="174">
        <v>20</v>
      </c>
      <c r="D791" s="175">
        <v>0</v>
      </c>
      <c r="E791" s="176"/>
      <c r="F791" s="174">
        <v>1</v>
      </c>
      <c r="G791" s="174">
        <v>1</v>
      </c>
      <c r="H791" s="174">
        <v>5</v>
      </c>
      <c r="I791" s="174">
        <v>6000</v>
      </c>
      <c r="J791" s="174">
        <v>6200</v>
      </c>
      <c r="K791" s="174">
        <v>62202</v>
      </c>
      <c r="L791" s="177">
        <v>948</v>
      </c>
      <c r="M791" s="178">
        <v>0</v>
      </c>
      <c r="N791" s="179" t="s">
        <v>612</v>
      </c>
      <c r="O791" s="180">
        <v>0</v>
      </c>
      <c r="P791" s="180">
        <v>0</v>
      </c>
      <c r="Q791" s="181">
        <v>0</v>
      </c>
      <c r="R791" s="182" t="s">
        <v>232</v>
      </c>
      <c r="S791" s="183">
        <v>0</v>
      </c>
      <c r="T791" s="183">
        <v>0</v>
      </c>
      <c r="U791" s="180">
        <v>0</v>
      </c>
      <c r="V791" s="180">
        <v>0</v>
      </c>
      <c r="W791" s="183">
        <v>0</v>
      </c>
      <c r="X791" s="183">
        <v>0</v>
      </c>
      <c r="Y791" s="180">
        <v>0</v>
      </c>
      <c r="Z791" s="180">
        <v>0</v>
      </c>
      <c r="AA791" s="183">
        <v>0</v>
      </c>
      <c r="AB791" s="183">
        <v>0</v>
      </c>
      <c r="AC791" s="180">
        <f t="shared" si="452"/>
        <v>0</v>
      </c>
      <c r="AD791" s="180">
        <f t="shared" si="452"/>
        <v>0</v>
      </c>
      <c r="AE791" s="181">
        <f t="shared" si="421"/>
        <v>0</v>
      </c>
      <c r="AF791" s="180">
        <v>0</v>
      </c>
      <c r="AG791" s="180">
        <v>0</v>
      </c>
      <c r="AH791" s="181">
        <f t="shared" si="422"/>
        <v>0</v>
      </c>
      <c r="AI791" s="180">
        <v>0</v>
      </c>
      <c r="AJ791" s="180">
        <v>0</v>
      </c>
      <c r="AK791" s="181">
        <f t="shared" si="423"/>
        <v>0</v>
      </c>
      <c r="AL791" s="180">
        <v>0</v>
      </c>
      <c r="AM791" s="180">
        <v>0</v>
      </c>
      <c r="AN791" s="181">
        <f t="shared" si="424"/>
        <v>0</v>
      </c>
      <c r="AO791" s="180">
        <v>0</v>
      </c>
      <c r="AP791" s="180">
        <v>0</v>
      </c>
      <c r="AQ791" s="181">
        <f t="shared" si="425"/>
        <v>0</v>
      </c>
      <c r="AR791" s="180">
        <v>0</v>
      </c>
      <c r="AS791" s="180">
        <v>0</v>
      </c>
      <c r="AT791" s="181">
        <f t="shared" si="426"/>
        <v>0</v>
      </c>
      <c r="AU791" s="180">
        <f t="shared" si="453"/>
        <v>0</v>
      </c>
      <c r="AV791" s="180">
        <f t="shared" si="453"/>
        <v>0</v>
      </c>
      <c r="AW791" s="181">
        <f t="shared" si="427"/>
        <v>0</v>
      </c>
      <c r="AX791" s="183">
        <f t="shared" si="454"/>
        <v>0</v>
      </c>
      <c r="AY791" s="183">
        <f t="shared" si="454"/>
        <v>0</v>
      </c>
      <c r="AZ791" s="183"/>
      <c r="BA791" s="183"/>
      <c r="BB791" s="183"/>
      <c r="BC791" s="183"/>
      <c r="BD791" s="183">
        <f t="shared" si="455"/>
        <v>0</v>
      </c>
      <c r="BE791" s="183">
        <f t="shared" si="455"/>
        <v>0</v>
      </c>
    </row>
    <row r="792" spans="2:57" ht="90" hidden="1">
      <c r="B792" s="174">
        <v>2025</v>
      </c>
      <c r="C792" s="174">
        <v>20</v>
      </c>
      <c r="D792" s="175">
        <v>0</v>
      </c>
      <c r="E792" s="176"/>
      <c r="F792" s="174">
        <v>1</v>
      </c>
      <c r="G792" s="174">
        <v>1</v>
      </c>
      <c r="H792" s="174">
        <v>5</v>
      </c>
      <c r="I792" s="174">
        <v>6000</v>
      </c>
      <c r="J792" s="174">
        <v>6200</v>
      </c>
      <c r="K792" s="174">
        <v>62202</v>
      </c>
      <c r="L792" s="177">
        <v>949</v>
      </c>
      <c r="M792" s="178">
        <v>0</v>
      </c>
      <c r="N792" s="179" t="s">
        <v>613</v>
      </c>
      <c r="O792" s="180">
        <v>0</v>
      </c>
      <c r="P792" s="180">
        <v>0</v>
      </c>
      <c r="Q792" s="181">
        <v>0</v>
      </c>
      <c r="R792" s="182" t="s">
        <v>232</v>
      </c>
      <c r="S792" s="183">
        <v>0</v>
      </c>
      <c r="T792" s="183">
        <v>0</v>
      </c>
      <c r="U792" s="180">
        <v>0</v>
      </c>
      <c r="V792" s="180">
        <v>0</v>
      </c>
      <c r="W792" s="183">
        <v>0</v>
      </c>
      <c r="X792" s="183">
        <v>0</v>
      </c>
      <c r="Y792" s="180">
        <v>0</v>
      </c>
      <c r="Z792" s="180">
        <v>0</v>
      </c>
      <c r="AA792" s="183">
        <v>0</v>
      </c>
      <c r="AB792" s="183">
        <v>0</v>
      </c>
      <c r="AC792" s="180">
        <f t="shared" si="452"/>
        <v>0</v>
      </c>
      <c r="AD792" s="180">
        <f t="shared" si="452"/>
        <v>0</v>
      </c>
      <c r="AE792" s="181">
        <f t="shared" si="421"/>
        <v>0</v>
      </c>
      <c r="AF792" s="180">
        <v>0</v>
      </c>
      <c r="AG792" s="180">
        <v>0</v>
      </c>
      <c r="AH792" s="181">
        <f t="shared" si="422"/>
        <v>0</v>
      </c>
      <c r="AI792" s="180">
        <v>0</v>
      </c>
      <c r="AJ792" s="180">
        <v>0</v>
      </c>
      <c r="AK792" s="181">
        <f t="shared" si="423"/>
        <v>0</v>
      </c>
      <c r="AL792" s="180">
        <v>0</v>
      </c>
      <c r="AM792" s="180">
        <v>0</v>
      </c>
      <c r="AN792" s="181">
        <f t="shared" si="424"/>
        <v>0</v>
      </c>
      <c r="AO792" s="180">
        <v>0</v>
      </c>
      <c r="AP792" s="180">
        <v>0</v>
      </c>
      <c r="AQ792" s="181">
        <f t="shared" si="425"/>
        <v>0</v>
      </c>
      <c r="AR792" s="180">
        <v>0</v>
      </c>
      <c r="AS792" s="180">
        <v>0</v>
      </c>
      <c r="AT792" s="181">
        <f t="shared" si="426"/>
        <v>0</v>
      </c>
      <c r="AU792" s="180">
        <f t="shared" si="453"/>
        <v>0</v>
      </c>
      <c r="AV792" s="180">
        <f t="shared" si="453"/>
        <v>0</v>
      </c>
      <c r="AW792" s="181">
        <f t="shared" si="427"/>
        <v>0</v>
      </c>
      <c r="AX792" s="183">
        <f t="shared" si="454"/>
        <v>0</v>
      </c>
      <c r="AY792" s="183">
        <f t="shared" si="454"/>
        <v>0</v>
      </c>
      <c r="AZ792" s="183"/>
      <c r="BA792" s="183"/>
      <c r="BB792" s="183"/>
      <c r="BC792" s="183"/>
      <c r="BD792" s="183">
        <f t="shared" si="455"/>
        <v>0</v>
      </c>
      <c r="BE792" s="183">
        <f t="shared" si="455"/>
        <v>0</v>
      </c>
    </row>
    <row r="793" spans="2:57" s="129" customFormat="1" ht="15.75" hidden="1">
      <c r="B793" s="118">
        <v>2025</v>
      </c>
      <c r="C793" s="118">
        <v>20</v>
      </c>
      <c r="D793" s="119"/>
      <c r="E793" s="120"/>
      <c r="F793" s="118">
        <v>1</v>
      </c>
      <c r="G793" s="118">
        <v>2</v>
      </c>
      <c r="H793" s="118"/>
      <c r="I793" s="118"/>
      <c r="J793" s="118"/>
      <c r="K793" s="118"/>
      <c r="L793" s="121"/>
      <c r="M793" s="122"/>
      <c r="N793" s="123" t="s">
        <v>614</v>
      </c>
      <c r="O793" s="124">
        <v>0</v>
      </c>
      <c r="P793" s="124">
        <v>0</v>
      </c>
      <c r="Q793" s="124">
        <v>0</v>
      </c>
      <c r="R793" s="125" t="s">
        <v>44</v>
      </c>
      <c r="S793" s="126"/>
      <c r="T793" s="127"/>
      <c r="U793" s="124">
        <f t="shared" ref="U793:AD793" si="456">U794+U802+U807</f>
        <v>0</v>
      </c>
      <c r="V793" s="124">
        <f t="shared" si="456"/>
        <v>0</v>
      </c>
      <c r="W793" s="128">
        <f t="shared" si="456"/>
        <v>0</v>
      </c>
      <c r="X793" s="128">
        <f t="shared" si="456"/>
        <v>0</v>
      </c>
      <c r="Y793" s="124">
        <f t="shared" si="456"/>
        <v>0</v>
      </c>
      <c r="Z793" s="124">
        <f t="shared" si="456"/>
        <v>0</v>
      </c>
      <c r="AA793" s="128">
        <f t="shared" si="456"/>
        <v>0</v>
      </c>
      <c r="AB793" s="128">
        <f t="shared" si="456"/>
        <v>0</v>
      </c>
      <c r="AC793" s="124">
        <f t="shared" si="456"/>
        <v>0</v>
      </c>
      <c r="AD793" s="124">
        <f t="shared" si="456"/>
        <v>0</v>
      </c>
      <c r="AE793" s="124">
        <f t="shared" si="421"/>
        <v>0</v>
      </c>
      <c r="AF793" s="124">
        <f>AF794+AF802+AF807</f>
        <v>0</v>
      </c>
      <c r="AG793" s="124">
        <f>AG794+AG802+AG807</f>
        <v>0</v>
      </c>
      <c r="AH793" s="124">
        <f t="shared" si="422"/>
        <v>0</v>
      </c>
      <c r="AI793" s="124">
        <f>AI794+AI802+AI807</f>
        <v>0</v>
      </c>
      <c r="AJ793" s="124">
        <f>AJ794+AJ802+AJ807</f>
        <v>0</v>
      </c>
      <c r="AK793" s="124">
        <f t="shared" si="423"/>
        <v>0</v>
      </c>
      <c r="AL793" s="124">
        <f>AL794+AL802+AL807</f>
        <v>0</v>
      </c>
      <c r="AM793" s="124">
        <f>AM794+AM802+AM807</f>
        <v>0</v>
      </c>
      <c r="AN793" s="124">
        <f t="shared" si="424"/>
        <v>0</v>
      </c>
      <c r="AO793" s="124">
        <f>AO794+AO802+AO807</f>
        <v>0</v>
      </c>
      <c r="AP793" s="124">
        <f>AP794+AP802+AP807</f>
        <v>0</v>
      </c>
      <c r="AQ793" s="124">
        <f t="shared" si="425"/>
        <v>0</v>
      </c>
      <c r="AR793" s="124">
        <f>AR794+AR802+AR807</f>
        <v>0</v>
      </c>
      <c r="AS793" s="124">
        <f>AS794+AS802+AS807</f>
        <v>0</v>
      </c>
      <c r="AT793" s="124">
        <f t="shared" si="426"/>
        <v>0</v>
      </c>
      <c r="AU793" s="124">
        <f>AU794+AU802+AU807</f>
        <v>0</v>
      </c>
      <c r="AV793" s="124">
        <f>AV794+AV802+AV807</f>
        <v>0</v>
      </c>
      <c r="AW793" s="124">
        <f t="shared" si="427"/>
        <v>0</v>
      </c>
      <c r="AX793" s="126"/>
      <c r="AY793" s="127"/>
      <c r="AZ793" s="126"/>
      <c r="BA793" s="127"/>
      <c r="BB793" s="126"/>
      <c r="BC793" s="127"/>
      <c r="BD793" s="126"/>
      <c r="BE793" s="127"/>
    </row>
    <row r="794" spans="2:57" s="129" customFormat="1" ht="15.75" hidden="1">
      <c r="B794" s="130">
        <v>2025</v>
      </c>
      <c r="C794" s="130">
        <v>20</v>
      </c>
      <c r="D794" s="131"/>
      <c r="E794" s="132"/>
      <c r="F794" s="130">
        <v>1</v>
      </c>
      <c r="G794" s="130">
        <v>2</v>
      </c>
      <c r="H794" s="130">
        <v>6</v>
      </c>
      <c r="I794" s="130"/>
      <c r="J794" s="130"/>
      <c r="K794" s="130"/>
      <c r="L794" s="133"/>
      <c r="M794" s="134"/>
      <c r="N794" s="135" t="s">
        <v>615</v>
      </c>
      <c r="O794" s="136">
        <v>0</v>
      </c>
      <c r="P794" s="136">
        <v>0</v>
      </c>
      <c r="Q794" s="136">
        <v>0</v>
      </c>
      <c r="R794" s="137"/>
      <c r="S794" s="138"/>
      <c r="T794" s="139"/>
      <c r="U794" s="136">
        <f t="shared" ref="U794:AD795" si="457">U795</f>
        <v>0</v>
      </c>
      <c r="V794" s="136">
        <f t="shared" si="457"/>
        <v>0</v>
      </c>
      <c r="W794" s="140">
        <f t="shared" si="457"/>
        <v>0</v>
      </c>
      <c r="X794" s="140">
        <f t="shared" si="457"/>
        <v>0</v>
      </c>
      <c r="Y794" s="136">
        <f t="shared" si="457"/>
        <v>0</v>
      </c>
      <c r="Z794" s="136">
        <f t="shared" si="457"/>
        <v>0</v>
      </c>
      <c r="AA794" s="140">
        <f t="shared" si="457"/>
        <v>0</v>
      </c>
      <c r="AB794" s="140">
        <f t="shared" si="457"/>
        <v>0</v>
      </c>
      <c r="AC794" s="136">
        <f t="shared" si="457"/>
        <v>0</v>
      </c>
      <c r="AD794" s="136">
        <f t="shared" si="457"/>
        <v>0</v>
      </c>
      <c r="AE794" s="136">
        <f t="shared" si="421"/>
        <v>0</v>
      </c>
      <c r="AF794" s="136">
        <f>AF795</f>
        <v>0</v>
      </c>
      <c r="AG794" s="136">
        <f>AG795</f>
        <v>0</v>
      </c>
      <c r="AH794" s="136">
        <f t="shared" si="422"/>
        <v>0</v>
      </c>
      <c r="AI794" s="136">
        <f>AI795</f>
        <v>0</v>
      </c>
      <c r="AJ794" s="136">
        <f>AJ795</f>
        <v>0</v>
      </c>
      <c r="AK794" s="136">
        <f t="shared" si="423"/>
        <v>0</v>
      </c>
      <c r="AL794" s="136">
        <f>AL795</f>
        <v>0</v>
      </c>
      <c r="AM794" s="136">
        <f>AM795</f>
        <v>0</v>
      </c>
      <c r="AN794" s="136">
        <f t="shared" si="424"/>
        <v>0</v>
      </c>
      <c r="AO794" s="136">
        <f>AO795</f>
        <v>0</v>
      </c>
      <c r="AP794" s="136">
        <f>AP795</f>
        <v>0</v>
      </c>
      <c r="AQ794" s="136">
        <f t="shared" si="425"/>
        <v>0</v>
      </c>
      <c r="AR794" s="136">
        <f>AR795</f>
        <v>0</v>
      </c>
      <c r="AS794" s="136">
        <f>AS795</f>
        <v>0</v>
      </c>
      <c r="AT794" s="136">
        <f t="shared" si="426"/>
        <v>0</v>
      </c>
      <c r="AU794" s="136">
        <f>AU795</f>
        <v>0</v>
      </c>
      <c r="AV794" s="136">
        <f>AV795</f>
        <v>0</v>
      </c>
      <c r="AW794" s="136">
        <f t="shared" si="427"/>
        <v>0</v>
      </c>
      <c r="AX794" s="138"/>
      <c r="AY794" s="139"/>
      <c r="AZ794" s="138"/>
      <c r="BA794" s="139"/>
      <c r="BB794" s="138"/>
      <c r="BC794" s="139"/>
      <c r="BD794" s="138"/>
      <c r="BE794" s="139"/>
    </row>
    <row r="795" spans="2:57" ht="15.75" hidden="1">
      <c r="B795" s="141">
        <v>2025</v>
      </c>
      <c r="C795" s="141">
        <v>20</v>
      </c>
      <c r="D795" s="142"/>
      <c r="E795" s="143"/>
      <c r="F795" s="141">
        <v>1</v>
      </c>
      <c r="G795" s="141">
        <v>2</v>
      </c>
      <c r="H795" s="141">
        <v>6</v>
      </c>
      <c r="I795" s="141">
        <v>1000</v>
      </c>
      <c r="J795" s="141"/>
      <c r="K795" s="141"/>
      <c r="L795" s="194"/>
      <c r="M795" s="145"/>
      <c r="N795" s="146" t="s">
        <v>68</v>
      </c>
      <c r="O795" s="147">
        <v>0</v>
      </c>
      <c r="P795" s="147">
        <v>0</v>
      </c>
      <c r="Q795" s="147">
        <v>0</v>
      </c>
      <c r="R795" s="148"/>
      <c r="S795" s="149"/>
      <c r="T795" s="150"/>
      <c r="U795" s="147">
        <f t="shared" si="457"/>
        <v>0</v>
      </c>
      <c r="V795" s="147">
        <f t="shared" si="457"/>
        <v>0</v>
      </c>
      <c r="W795" s="151">
        <f t="shared" si="457"/>
        <v>0</v>
      </c>
      <c r="X795" s="151">
        <f t="shared" si="457"/>
        <v>0</v>
      </c>
      <c r="Y795" s="147">
        <f t="shared" si="457"/>
        <v>0</v>
      </c>
      <c r="Z795" s="147">
        <f t="shared" si="457"/>
        <v>0</v>
      </c>
      <c r="AA795" s="151">
        <f t="shared" si="457"/>
        <v>0</v>
      </c>
      <c r="AB795" s="151">
        <f t="shared" si="457"/>
        <v>0</v>
      </c>
      <c r="AC795" s="147">
        <f t="shared" si="457"/>
        <v>0</v>
      </c>
      <c r="AD795" s="147">
        <f t="shared" si="457"/>
        <v>0</v>
      </c>
      <c r="AE795" s="147">
        <f t="shared" si="421"/>
        <v>0</v>
      </c>
      <c r="AF795" s="147">
        <f>AF796</f>
        <v>0</v>
      </c>
      <c r="AG795" s="147">
        <f>AG796</f>
        <v>0</v>
      </c>
      <c r="AH795" s="147">
        <f t="shared" si="422"/>
        <v>0</v>
      </c>
      <c r="AI795" s="147">
        <f>AI796</f>
        <v>0</v>
      </c>
      <c r="AJ795" s="147">
        <f>AJ796</f>
        <v>0</v>
      </c>
      <c r="AK795" s="147">
        <f t="shared" si="423"/>
        <v>0</v>
      </c>
      <c r="AL795" s="147">
        <f>AL796</f>
        <v>0</v>
      </c>
      <c r="AM795" s="147">
        <f>AM796</f>
        <v>0</v>
      </c>
      <c r="AN795" s="147">
        <f t="shared" si="424"/>
        <v>0</v>
      </c>
      <c r="AO795" s="147">
        <f>AO796</f>
        <v>0</v>
      </c>
      <c r="AP795" s="147">
        <f>AP796</f>
        <v>0</v>
      </c>
      <c r="AQ795" s="147">
        <f t="shared" si="425"/>
        <v>0</v>
      </c>
      <c r="AR795" s="147">
        <f>AR796</f>
        <v>0</v>
      </c>
      <c r="AS795" s="147">
        <f>AS796</f>
        <v>0</v>
      </c>
      <c r="AT795" s="147">
        <f t="shared" si="426"/>
        <v>0</v>
      </c>
      <c r="AU795" s="147">
        <f>AU796</f>
        <v>0</v>
      </c>
      <c r="AV795" s="147">
        <f>AV796</f>
        <v>0</v>
      </c>
      <c r="AW795" s="147">
        <f t="shared" si="427"/>
        <v>0</v>
      </c>
      <c r="AX795" s="149"/>
      <c r="AY795" s="150"/>
      <c r="AZ795" s="149"/>
      <c r="BA795" s="150"/>
      <c r="BB795" s="149"/>
      <c r="BC795" s="150"/>
      <c r="BD795" s="149"/>
      <c r="BE795" s="150"/>
    </row>
    <row r="796" spans="2:57" s="129" customFormat="1" ht="15.75" hidden="1">
      <c r="B796" s="152">
        <v>2025</v>
      </c>
      <c r="C796" s="152">
        <v>20</v>
      </c>
      <c r="D796" s="153"/>
      <c r="E796" s="154"/>
      <c r="F796" s="152">
        <v>1</v>
      </c>
      <c r="G796" s="152">
        <v>2</v>
      </c>
      <c r="H796" s="152">
        <v>6</v>
      </c>
      <c r="I796" s="152">
        <v>1000</v>
      </c>
      <c r="J796" s="152">
        <v>1700</v>
      </c>
      <c r="K796" s="152"/>
      <c r="L796" s="155" t="s">
        <v>44</v>
      </c>
      <c r="M796" s="156"/>
      <c r="N796" s="157" t="s">
        <v>616</v>
      </c>
      <c r="O796" s="158">
        <v>0</v>
      </c>
      <c r="P796" s="158">
        <v>0</v>
      </c>
      <c r="Q796" s="158">
        <v>0</v>
      </c>
      <c r="R796" s="159"/>
      <c r="S796" s="160"/>
      <c r="T796" s="161"/>
      <c r="U796" s="158">
        <f t="shared" ref="U796:AD796" si="458">U797+U800</f>
        <v>0</v>
      </c>
      <c r="V796" s="158">
        <f t="shared" si="458"/>
        <v>0</v>
      </c>
      <c r="W796" s="162">
        <f t="shared" si="458"/>
        <v>0</v>
      </c>
      <c r="X796" s="162">
        <f t="shared" si="458"/>
        <v>0</v>
      </c>
      <c r="Y796" s="158">
        <f t="shared" si="458"/>
        <v>0</v>
      </c>
      <c r="Z796" s="158">
        <f t="shared" si="458"/>
        <v>0</v>
      </c>
      <c r="AA796" s="162">
        <f t="shared" si="458"/>
        <v>0</v>
      </c>
      <c r="AB796" s="162">
        <f t="shared" si="458"/>
        <v>0</v>
      </c>
      <c r="AC796" s="158">
        <f t="shared" si="458"/>
        <v>0</v>
      </c>
      <c r="AD796" s="158">
        <f t="shared" si="458"/>
        <v>0</v>
      </c>
      <c r="AE796" s="158">
        <f t="shared" si="421"/>
        <v>0</v>
      </c>
      <c r="AF796" s="158">
        <f>AF797+AF800</f>
        <v>0</v>
      </c>
      <c r="AG796" s="158">
        <f>AG797+AG800</f>
        <v>0</v>
      </c>
      <c r="AH796" s="158">
        <f t="shared" si="422"/>
        <v>0</v>
      </c>
      <c r="AI796" s="158">
        <f>AI797+AI800</f>
        <v>0</v>
      </c>
      <c r="AJ796" s="158">
        <f>AJ797+AJ800</f>
        <v>0</v>
      </c>
      <c r="AK796" s="158">
        <f t="shared" si="423"/>
        <v>0</v>
      </c>
      <c r="AL796" s="158">
        <f>AL797+AL800</f>
        <v>0</v>
      </c>
      <c r="AM796" s="158">
        <f>AM797+AM800</f>
        <v>0</v>
      </c>
      <c r="AN796" s="158">
        <f t="shared" si="424"/>
        <v>0</v>
      </c>
      <c r="AO796" s="158">
        <f>AO797+AO800</f>
        <v>0</v>
      </c>
      <c r="AP796" s="158">
        <f>AP797+AP800</f>
        <v>0</v>
      </c>
      <c r="AQ796" s="158">
        <f t="shared" si="425"/>
        <v>0</v>
      </c>
      <c r="AR796" s="158">
        <f>AR797+AR800</f>
        <v>0</v>
      </c>
      <c r="AS796" s="158">
        <f>AS797+AS800</f>
        <v>0</v>
      </c>
      <c r="AT796" s="158">
        <f t="shared" si="426"/>
        <v>0</v>
      </c>
      <c r="AU796" s="158">
        <f>AU797+AU800</f>
        <v>0</v>
      </c>
      <c r="AV796" s="158">
        <f>AV797+AV800</f>
        <v>0</v>
      </c>
      <c r="AW796" s="158">
        <f t="shared" si="427"/>
        <v>0</v>
      </c>
      <c r="AX796" s="160"/>
      <c r="AY796" s="161"/>
      <c r="AZ796" s="160"/>
      <c r="BA796" s="161"/>
      <c r="BB796" s="160"/>
      <c r="BC796" s="161"/>
      <c r="BD796" s="160"/>
      <c r="BE796" s="161"/>
    </row>
    <row r="797" spans="2:57" s="129" customFormat="1" ht="15.75" hidden="1">
      <c r="B797" s="163">
        <v>2025</v>
      </c>
      <c r="C797" s="163">
        <v>20</v>
      </c>
      <c r="D797" s="164"/>
      <c r="E797" s="165"/>
      <c r="F797" s="163">
        <v>1</v>
      </c>
      <c r="G797" s="163">
        <v>2</v>
      </c>
      <c r="H797" s="163">
        <v>6</v>
      </c>
      <c r="I797" s="163">
        <v>1000</v>
      </c>
      <c r="J797" s="163">
        <v>1700</v>
      </c>
      <c r="K797" s="163">
        <v>171</v>
      </c>
      <c r="L797" s="166" t="s">
        <v>44</v>
      </c>
      <c r="M797" s="167"/>
      <c r="N797" s="168" t="s">
        <v>617</v>
      </c>
      <c r="O797" s="169">
        <v>0</v>
      </c>
      <c r="P797" s="169">
        <v>0</v>
      </c>
      <c r="Q797" s="169">
        <v>0</v>
      </c>
      <c r="R797" s="170"/>
      <c r="S797" s="171"/>
      <c r="T797" s="172"/>
      <c r="U797" s="169">
        <f t="shared" ref="U797:AD797" si="459">SUM(U798:U799)</f>
        <v>0</v>
      </c>
      <c r="V797" s="169">
        <f t="shared" si="459"/>
        <v>0</v>
      </c>
      <c r="W797" s="173">
        <f t="shared" si="459"/>
        <v>0</v>
      </c>
      <c r="X797" s="173">
        <f t="shared" si="459"/>
        <v>0</v>
      </c>
      <c r="Y797" s="169">
        <f t="shared" si="459"/>
        <v>0</v>
      </c>
      <c r="Z797" s="169">
        <f t="shared" si="459"/>
        <v>0</v>
      </c>
      <c r="AA797" s="173">
        <f t="shared" si="459"/>
        <v>0</v>
      </c>
      <c r="AB797" s="173">
        <f t="shared" si="459"/>
        <v>0</v>
      </c>
      <c r="AC797" s="169">
        <f t="shared" si="459"/>
        <v>0</v>
      </c>
      <c r="AD797" s="169">
        <f t="shared" si="459"/>
        <v>0</v>
      </c>
      <c r="AE797" s="169">
        <f t="shared" si="421"/>
        <v>0</v>
      </c>
      <c r="AF797" s="169">
        <f>SUM(AF798:AF799)</f>
        <v>0</v>
      </c>
      <c r="AG797" s="169">
        <f>SUM(AG798:AG799)</f>
        <v>0</v>
      </c>
      <c r="AH797" s="169">
        <f t="shared" si="422"/>
        <v>0</v>
      </c>
      <c r="AI797" s="169">
        <f>SUM(AI798:AI799)</f>
        <v>0</v>
      </c>
      <c r="AJ797" s="169">
        <f>SUM(AJ798:AJ799)</f>
        <v>0</v>
      </c>
      <c r="AK797" s="169">
        <f t="shared" si="423"/>
        <v>0</v>
      </c>
      <c r="AL797" s="169">
        <f>SUM(AL798:AL799)</f>
        <v>0</v>
      </c>
      <c r="AM797" s="169">
        <f>SUM(AM798:AM799)</f>
        <v>0</v>
      </c>
      <c r="AN797" s="169">
        <f t="shared" si="424"/>
        <v>0</v>
      </c>
      <c r="AO797" s="169">
        <f>SUM(AO798:AO799)</f>
        <v>0</v>
      </c>
      <c r="AP797" s="169">
        <f>SUM(AP798:AP799)</f>
        <v>0</v>
      </c>
      <c r="AQ797" s="169">
        <f t="shared" si="425"/>
        <v>0</v>
      </c>
      <c r="AR797" s="169">
        <f>SUM(AR798:AR799)</f>
        <v>0</v>
      </c>
      <c r="AS797" s="169">
        <f>SUM(AS798:AS799)</f>
        <v>0</v>
      </c>
      <c r="AT797" s="169">
        <f t="shared" si="426"/>
        <v>0</v>
      </c>
      <c r="AU797" s="169">
        <f>SUM(AU798:AU799)</f>
        <v>0</v>
      </c>
      <c r="AV797" s="169">
        <f>SUM(AV798:AV799)</f>
        <v>0</v>
      </c>
      <c r="AW797" s="169">
        <f t="shared" si="427"/>
        <v>0</v>
      </c>
      <c r="AX797" s="171"/>
      <c r="AY797" s="172"/>
      <c r="AZ797" s="171"/>
      <c r="BA797" s="172"/>
      <c r="BB797" s="171"/>
      <c r="BC797" s="172"/>
      <c r="BD797" s="171"/>
      <c r="BE797" s="172"/>
    </row>
    <row r="798" spans="2:57" s="129" customFormat="1" ht="15.75" hidden="1">
      <c r="B798" s="174">
        <v>2025</v>
      </c>
      <c r="C798" s="174">
        <v>20</v>
      </c>
      <c r="D798" s="175">
        <v>0</v>
      </c>
      <c r="E798" s="176"/>
      <c r="F798" s="174">
        <v>1</v>
      </c>
      <c r="G798" s="174">
        <v>2</v>
      </c>
      <c r="H798" s="174">
        <v>6</v>
      </c>
      <c r="I798" s="174">
        <v>1000</v>
      </c>
      <c r="J798" s="174">
        <v>1700</v>
      </c>
      <c r="K798" s="174">
        <v>171</v>
      </c>
      <c r="L798" s="177">
        <v>665</v>
      </c>
      <c r="M798" s="178">
        <v>0</v>
      </c>
      <c r="N798" s="179" t="s">
        <v>618</v>
      </c>
      <c r="O798" s="180">
        <v>0</v>
      </c>
      <c r="P798" s="180">
        <v>0</v>
      </c>
      <c r="Q798" s="181">
        <v>0</v>
      </c>
      <c r="R798" s="182" t="s">
        <v>72</v>
      </c>
      <c r="S798" s="183">
        <v>0</v>
      </c>
      <c r="T798" s="183">
        <v>0</v>
      </c>
      <c r="U798" s="180">
        <v>0</v>
      </c>
      <c r="V798" s="180">
        <v>0</v>
      </c>
      <c r="W798" s="183">
        <v>0</v>
      </c>
      <c r="X798" s="183">
        <v>0</v>
      </c>
      <c r="Y798" s="180">
        <v>0</v>
      </c>
      <c r="Z798" s="180">
        <v>0</v>
      </c>
      <c r="AA798" s="183">
        <v>0</v>
      </c>
      <c r="AB798" s="183">
        <v>0</v>
      </c>
      <c r="AC798" s="180">
        <f t="shared" ref="AC798:AD799" si="460">+O798+U798-Y798</f>
        <v>0</v>
      </c>
      <c r="AD798" s="180">
        <f t="shared" si="460"/>
        <v>0</v>
      </c>
      <c r="AE798" s="181">
        <f t="shared" si="421"/>
        <v>0</v>
      </c>
      <c r="AF798" s="180">
        <v>0</v>
      </c>
      <c r="AG798" s="180">
        <v>0</v>
      </c>
      <c r="AH798" s="181">
        <f t="shared" si="422"/>
        <v>0</v>
      </c>
      <c r="AI798" s="180">
        <v>0</v>
      </c>
      <c r="AJ798" s="180">
        <v>0</v>
      </c>
      <c r="AK798" s="181">
        <f t="shared" si="423"/>
        <v>0</v>
      </c>
      <c r="AL798" s="180">
        <v>0</v>
      </c>
      <c r="AM798" s="180">
        <v>0</v>
      </c>
      <c r="AN798" s="181">
        <f t="shared" si="424"/>
        <v>0</v>
      </c>
      <c r="AO798" s="180">
        <v>0</v>
      </c>
      <c r="AP798" s="180">
        <v>0</v>
      </c>
      <c r="AQ798" s="181">
        <f t="shared" si="425"/>
        <v>0</v>
      </c>
      <c r="AR798" s="180">
        <v>0</v>
      </c>
      <c r="AS798" s="180">
        <v>0</v>
      </c>
      <c r="AT798" s="181">
        <f t="shared" si="426"/>
        <v>0</v>
      </c>
      <c r="AU798" s="180">
        <f t="shared" ref="AU798:AV799" si="461">+AC798-AF798-AI798-AL798-AO798-AR798</f>
        <v>0</v>
      </c>
      <c r="AV798" s="180">
        <f t="shared" si="461"/>
        <v>0</v>
      </c>
      <c r="AW798" s="181">
        <f t="shared" si="427"/>
        <v>0</v>
      </c>
      <c r="AX798" s="183">
        <f t="shared" ref="AX798:AY799" si="462">+S798+W798-AA798</f>
        <v>0</v>
      </c>
      <c r="AY798" s="183">
        <f t="shared" si="462"/>
        <v>0</v>
      </c>
      <c r="AZ798" s="183"/>
      <c r="BA798" s="183"/>
      <c r="BB798" s="183"/>
      <c r="BC798" s="183"/>
      <c r="BD798" s="183">
        <f t="shared" ref="BD798:BE799" si="463">+AX798-AZ798-BB798</f>
        <v>0</v>
      </c>
      <c r="BE798" s="183">
        <f t="shared" si="463"/>
        <v>0</v>
      </c>
    </row>
    <row r="799" spans="2:57" ht="15.75" hidden="1">
      <c r="B799" s="174">
        <v>2025</v>
      </c>
      <c r="C799" s="174">
        <v>20</v>
      </c>
      <c r="D799" s="175">
        <v>0</v>
      </c>
      <c r="E799" s="176"/>
      <c r="F799" s="174">
        <v>1</v>
      </c>
      <c r="G799" s="174">
        <v>2</v>
      </c>
      <c r="H799" s="174">
        <v>6</v>
      </c>
      <c r="I799" s="174">
        <v>1000</v>
      </c>
      <c r="J799" s="174">
        <v>1700</v>
      </c>
      <c r="K799" s="174">
        <v>171</v>
      </c>
      <c r="L799" s="177">
        <v>664</v>
      </c>
      <c r="M799" s="178">
        <v>0</v>
      </c>
      <c r="N799" s="179" t="s">
        <v>619</v>
      </c>
      <c r="O799" s="180">
        <v>0</v>
      </c>
      <c r="P799" s="180">
        <v>0</v>
      </c>
      <c r="Q799" s="181">
        <v>0</v>
      </c>
      <c r="R799" s="182" t="s">
        <v>72</v>
      </c>
      <c r="S799" s="183">
        <v>0</v>
      </c>
      <c r="T799" s="183">
        <v>0</v>
      </c>
      <c r="U799" s="180">
        <v>0</v>
      </c>
      <c r="V799" s="180">
        <v>0</v>
      </c>
      <c r="W799" s="183">
        <v>0</v>
      </c>
      <c r="X799" s="183">
        <v>0</v>
      </c>
      <c r="Y799" s="180">
        <v>0</v>
      </c>
      <c r="Z799" s="180">
        <v>0</v>
      </c>
      <c r="AA799" s="183">
        <v>0</v>
      </c>
      <c r="AB799" s="183">
        <v>0</v>
      </c>
      <c r="AC799" s="180">
        <f t="shared" si="460"/>
        <v>0</v>
      </c>
      <c r="AD799" s="180">
        <f t="shared" si="460"/>
        <v>0</v>
      </c>
      <c r="AE799" s="181">
        <f t="shared" si="421"/>
        <v>0</v>
      </c>
      <c r="AF799" s="180">
        <v>0</v>
      </c>
      <c r="AG799" s="180">
        <v>0</v>
      </c>
      <c r="AH799" s="181">
        <f t="shared" si="422"/>
        <v>0</v>
      </c>
      <c r="AI799" s="180">
        <v>0</v>
      </c>
      <c r="AJ799" s="180">
        <v>0</v>
      </c>
      <c r="AK799" s="181">
        <f t="shared" si="423"/>
        <v>0</v>
      </c>
      <c r="AL799" s="180">
        <v>0</v>
      </c>
      <c r="AM799" s="180">
        <v>0</v>
      </c>
      <c r="AN799" s="181">
        <f t="shared" si="424"/>
        <v>0</v>
      </c>
      <c r="AO799" s="180">
        <v>0</v>
      </c>
      <c r="AP799" s="180">
        <v>0</v>
      </c>
      <c r="AQ799" s="181">
        <f t="shared" si="425"/>
        <v>0</v>
      </c>
      <c r="AR799" s="180">
        <v>0</v>
      </c>
      <c r="AS799" s="180">
        <v>0</v>
      </c>
      <c r="AT799" s="181">
        <f t="shared" si="426"/>
        <v>0</v>
      </c>
      <c r="AU799" s="180">
        <f t="shared" si="461"/>
        <v>0</v>
      </c>
      <c r="AV799" s="180">
        <f t="shared" si="461"/>
        <v>0</v>
      </c>
      <c r="AW799" s="181">
        <f t="shared" si="427"/>
        <v>0</v>
      </c>
      <c r="AX799" s="183">
        <f t="shared" si="462"/>
        <v>0</v>
      </c>
      <c r="AY799" s="183">
        <f t="shared" si="462"/>
        <v>0</v>
      </c>
      <c r="AZ799" s="183"/>
      <c r="BA799" s="183"/>
      <c r="BB799" s="183"/>
      <c r="BC799" s="183"/>
      <c r="BD799" s="183">
        <f t="shared" si="463"/>
        <v>0</v>
      </c>
      <c r="BE799" s="183">
        <f t="shared" si="463"/>
        <v>0</v>
      </c>
    </row>
    <row r="800" spans="2:57" s="129" customFormat="1" ht="15.75" hidden="1">
      <c r="B800" s="163">
        <v>2025</v>
      </c>
      <c r="C800" s="163">
        <v>20</v>
      </c>
      <c r="D800" s="164"/>
      <c r="E800" s="165"/>
      <c r="F800" s="163">
        <v>1</v>
      </c>
      <c r="G800" s="163">
        <v>2</v>
      </c>
      <c r="H800" s="163">
        <v>6</v>
      </c>
      <c r="I800" s="163">
        <v>1000</v>
      </c>
      <c r="J800" s="163">
        <v>1700</v>
      </c>
      <c r="K800" s="163">
        <v>172</v>
      </c>
      <c r="L800" s="166"/>
      <c r="M800" s="167"/>
      <c r="N800" s="168" t="s">
        <v>620</v>
      </c>
      <c r="O800" s="169">
        <v>0</v>
      </c>
      <c r="P800" s="169">
        <v>0</v>
      </c>
      <c r="Q800" s="169">
        <v>0</v>
      </c>
      <c r="R800" s="170"/>
      <c r="S800" s="171"/>
      <c r="T800" s="172"/>
      <c r="U800" s="169">
        <f t="shared" ref="U800:AD800" si="464">U801</f>
        <v>0</v>
      </c>
      <c r="V800" s="169">
        <f t="shared" si="464"/>
        <v>0</v>
      </c>
      <c r="W800" s="173">
        <f t="shared" si="464"/>
        <v>0</v>
      </c>
      <c r="X800" s="173">
        <f t="shared" si="464"/>
        <v>0</v>
      </c>
      <c r="Y800" s="169">
        <f t="shared" si="464"/>
        <v>0</v>
      </c>
      <c r="Z800" s="169">
        <f t="shared" si="464"/>
        <v>0</v>
      </c>
      <c r="AA800" s="173">
        <f t="shared" si="464"/>
        <v>0</v>
      </c>
      <c r="AB800" s="173">
        <f t="shared" si="464"/>
        <v>0</v>
      </c>
      <c r="AC800" s="169">
        <f t="shared" si="464"/>
        <v>0</v>
      </c>
      <c r="AD800" s="169">
        <f t="shared" si="464"/>
        <v>0</v>
      </c>
      <c r="AE800" s="169">
        <f t="shared" si="421"/>
        <v>0</v>
      </c>
      <c r="AF800" s="169">
        <f>AF801</f>
        <v>0</v>
      </c>
      <c r="AG800" s="169">
        <f>AG801</f>
        <v>0</v>
      </c>
      <c r="AH800" s="169">
        <f t="shared" si="422"/>
        <v>0</v>
      </c>
      <c r="AI800" s="169">
        <f>AI801</f>
        <v>0</v>
      </c>
      <c r="AJ800" s="169">
        <f>AJ801</f>
        <v>0</v>
      </c>
      <c r="AK800" s="169">
        <f t="shared" si="423"/>
        <v>0</v>
      </c>
      <c r="AL800" s="169">
        <f>AL801</f>
        <v>0</v>
      </c>
      <c r="AM800" s="169">
        <f>AM801</f>
        <v>0</v>
      </c>
      <c r="AN800" s="169">
        <f t="shared" si="424"/>
        <v>0</v>
      </c>
      <c r="AO800" s="169">
        <f>AO801</f>
        <v>0</v>
      </c>
      <c r="AP800" s="169">
        <f>AP801</f>
        <v>0</v>
      </c>
      <c r="AQ800" s="169">
        <f t="shared" si="425"/>
        <v>0</v>
      </c>
      <c r="AR800" s="169">
        <f>AR801</f>
        <v>0</v>
      </c>
      <c r="AS800" s="169">
        <f>AS801</f>
        <v>0</v>
      </c>
      <c r="AT800" s="169">
        <f t="shared" si="426"/>
        <v>0</v>
      </c>
      <c r="AU800" s="169">
        <f>AU801</f>
        <v>0</v>
      </c>
      <c r="AV800" s="169">
        <f>AV801</f>
        <v>0</v>
      </c>
      <c r="AW800" s="169">
        <f t="shared" si="427"/>
        <v>0</v>
      </c>
      <c r="AX800" s="171"/>
      <c r="AY800" s="172"/>
      <c r="AZ800" s="171"/>
      <c r="BA800" s="172"/>
      <c r="BB800" s="171"/>
      <c r="BC800" s="172"/>
      <c r="BD800" s="171"/>
      <c r="BE800" s="172"/>
    </row>
    <row r="801" spans="2:57" ht="15.75" hidden="1">
      <c r="B801" s="174">
        <v>2025</v>
      </c>
      <c r="C801" s="174">
        <v>20</v>
      </c>
      <c r="D801" s="175">
        <v>0</v>
      </c>
      <c r="E801" s="176"/>
      <c r="F801" s="174">
        <v>1</v>
      </c>
      <c r="G801" s="174">
        <v>2</v>
      </c>
      <c r="H801" s="174">
        <v>6</v>
      </c>
      <c r="I801" s="174">
        <v>1000</v>
      </c>
      <c r="J801" s="174">
        <v>1700</v>
      </c>
      <c r="K801" s="174">
        <v>172</v>
      </c>
      <c r="L801" s="177">
        <v>1236</v>
      </c>
      <c r="M801" s="178">
        <v>0</v>
      </c>
      <c r="N801" s="179" t="s">
        <v>620</v>
      </c>
      <c r="O801" s="180">
        <v>0</v>
      </c>
      <c r="P801" s="180">
        <v>0</v>
      </c>
      <c r="Q801" s="181">
        <v>0</v>
      </c>
      <c r="R801" s="182" t="s">
        <v>72</v>
      </c>
      <c r="S801" s="183">
        <v>0</v>
      </c>
      <c r="T801" s="183">
        <v>0</v>
      </c>
      <c r="U801" s="180">
        <v>0</v>
      </c>
      <c r="V801" s="180">
        <v>0</v>
      </c>
      <c r="W801" s="183">
        <v>0</v>
      </c>
      <c r="X801" s="183">
        <v>0</v>
      </c>
      <c r="Y801" s="180">
        <v>0</v>
      </c>
      <c r="Z801" s="180">
        <v>0</v>
      </c>
      <c r="AA801" s="183">
        <v>0</v>
      </c>
      <c r="AB801" s="183">
        <v>0</v>
      </c>
      <c r="AC801" s="180">
        <f>+O801+U801-Y801</f>
        <v>0</v>
      </c>
      <c r="AD801" s="180">
        <f>+P801+V801-Z801</f>
        <v>0</v>
      </c>
      <c r="AE801" s="181">
        <f t="shared" si="421"/>
        <v>0</v>
      </c>
      <c r="AF801" s="180">
        <v>0</v>
      </c>
      <c r="AG801" s="180">
        <v>0</v>
      </c>
      <c r="AH801" s="181">
        <f t="shared" si="422"/>
        <v>0</v>
      </c>
      <c r="AI801" s="180">
        <v>0</v>
      </c>
      <c r="AJ801" s="180">
        <v>0</v>
      </c>
      <c r="AK801" s="181">
        <f t="shared" si="423"/>
        <v>0</v>
      </c>
      <c r="AL801" s="180">
        <v>0</v>
      </c>
      <c r="AM801" s="180">
        <v>0</v>
      </c>
      <c r="AN801" s="181">
        <f t="shared" si="424"/>
        <v>0</v>
      </c>
      <c r="AO801" s="180">
        <v>0</v>
      </c>
      <c r="AP801" s="180">
        <v>0</v>
      </c>
      <c r="AQ801" s="181">
        <f t="shared" si="425"/>
        <v>0</v>
      </c>
      <c r="AR801" s="180">
        <v>0</v>
      </c>
      <c r="AS801" s="180">
        <v>0</v>
      </c>
      <c r="AT801" s="181">
        <f t="shared" si="426"/>
        <v>0</v>
      </c>
      <c r="AU801" s="180">
        <f>+AC801-AF801-AI801-AL801-AO801-AR801</f>
        <v>0</v>
      </c>
      <c r="AV801" s="180">
        <f>+AD801-AG801-AJ801-AM801-AP801-AS801</f>
        <v>0</v>
      </c>
      <c r="AW801" s="181">
        <f t="shared" si="427"/>
        <v>0</v>
      </c>
      <c r="AX801" s="183">
        <f>+S801+W801-AA801</f>
        <v>0</v>
      </c>
      <c r="AY801" s="183">
        <f>+T801+X801-AB801</f>
        <v>0</v>
      </c>
      <c r="AZ801" s="183"/>
      <c r="BA801" s="183"/>
      <c r="BB801" s="183"/>
      <c r="BC801" s="183"/>
      <c r="BD801" s="183">
        <f>+AX801-AZ801-BB801</f>
        <v>0</v>
      </c>
      <c r="BE801" s="183">
        <f>+AY801-BA801-BC801</f>
        <v>0</v>
      </c>
    </row>
    <row r="802" spans="2:57" s="129" customFormat="1" ht="15.75" hidden="1">
      <c r="B802" s="130">
        <v>2025</v>
      </c>
      <c r="C802" s="130">
        <v>20</v>
      </c>
      <c r="D802" s="131"/>
      <c r="E802" s="132"/>
      <c r="F802" s="130">
        <v>1</v>
      </c>
      <c r="G802" s="130">
        <v>2</v>
      </c>
      <c r="H802" s="130">
        <v>7</v>
      </c>
      <c r="I802" s="130"/>
      <c r="J802" s="130"/>
      <c r="K802" s="130"/>
      <c r="L802" s="133"/>
      <c r="M802" s="134"/>
      <c r="N802" s="135" t="s">
        <v>621</v>
      </c>
      <c r="O802" s="136">
        <v>0</v>
      </c>
      <c r="P802" s="136">
        <v>0</v>
      </c>
      <c r="Q802" s="136">
        <v>0</v>
      </c>
      <c r="R802" s="137"/>
      <c r="S802" s="138"/>
      <c r="T802" s="139"/>
      <c r="U802" s="136">
        <f t="shared" ref="U802:AD802" si="465">+U803</f>
        <v>0</v>
      </c>
      <c r="V802" s="136">
        <f t="shared" si="465"/>
        <v>0</v>
      </c>
      <c r="W802" s="140">
        <f t="shared" si="465"/>
        <v>0</v>
      </c>
      <c r="X802" s="140">
        <f t="shared" si="465"/>
        <v>0</v>
      </c>
      <c r="Y802" s="136">
        <f t="shared" si="465"/>
        <v>0</v>
      </c>
      <c r="Z802" s="136">
        <f t="shared" si="465"/>
        <v>0</v>
      </c>
      <c r="AA802" s="140">
        <f t="shared" si="465"/>
        <v>0</v>
      </c>
      <c r="AB802" s="140">
        <f t="shared" si="465"/>
        <v>0</v>
      </c>
      <c r="AC802" s="136">
        <f t="shared" si="465"/>
        <v>0</v>
      </c>
      <c r="AD802" s="136">
        <f t="shared" si="465"/>
        <v>0</v>
      </c>
      <c r="AE802" s="136">
        <f t="shared" si="421"/>
        <v>0</v>
      </c>
      <c r="AF802" s="136">
        <f>+AF803</f>
        <v>0</v>
      </c>
      <c r="AG802" s="136">
        <f>+AG803</f>
        <v>0</v>
      </c>
      <c r="AH802" s="136">
        <f t="shared" si="422"/>
        <v>0</v>
      </c>
      <c r="AI802" s="136">
        <f>+AI803</f>
        <v>0</v>
      </c>
      <c r="AJ802" s="136">
        <f>+AJ803</f>
        <v>0</v>
      </c>
      <c r="AK802" s="136">
        <f t="shared" si="423"/>
        <v>0</v>
      </c>
      <c r="AL802" s="136">
        <f>+AL803</f>
        <v>0</v>
      </c>
      <c r="AM802" s="136">
        <f>+AM803</f>
        <v>0</v>
      </c>
      <c r="AN802" s="136">
        <f t="shared" si="424"/>
        <v>0</v>
      </c>
      <c r="AO802" s="136">
        <f>+AO803</f>
        <v>0</v>
      </c>
      <c r="AP802" s="136">
        <f>+AP803</f>
        <v>0</v>
      </c>
      <c r="AQ802" s="136">
        <f t="shared" si="425"/>
        <v>0</v>
      </c>
      <c r="AR802" s="136">
        <f>+AR803</f>
        <v>0</v>
      </c>
      <c r="AS802" s="136">
        <f>+AS803</f>
        <v>0</v>
      </c>
      <c r="AT802" s="136">
        <f t="shared" si="426"/>
        <v>0</v>
      </c>
      <c r="AU802" s="136">
        <f>+AU803</f>
        <v>0</v>
      </c>
      <c r="AV802" s="136">
        <f>+AV803</f>
        <v>0</v>
      </c>
      <c r="AW802" s="136">
        <f t="shared" si="427"/>
        <v>0</v>
      </c>
      <c r="AX802" s="138"/>
      <c r="AY802" s="139"/>
      <c r="AZ802" s="138"/>
      <c r="BA802" s="139"/>
      <c r="BB802" s="138"/>
      <c r="BC802" s="139"/>
      <c r="BD802" s="138"/>
      <c r="BE802" s="139"/>
    </row>
    <row r="803" spans="2:57" ht="15.75" hidden="1">
      <c r="B803" s="141">
        <v>2025</v>
      </c>
      <c r="C803" s="141">
        <v>20</v>
      </c>
      <c r="D803" s="142"/>
      <c r="E803" s="143"/>
      <c r="F803" s="141">
        <v>1</v>
      </c>
      <c r="G803" s="141">
        <v>2</v>
      </c>
      <c r="H803" s="141">
        <v>7</v>
      </c>
      <c r="I803" s="141">
        <v>1000</v>
      </c>
      <c r="J803" s="141"/>
      <c r="K803" s="141"/>
      <c r="L803" s="194"/>
      <c r="M803" s="145"/>
      <c r="N803" s="146" t="s">
        <v>68</v>
      </c>
      <c r="O803" s="147">
        <v>0</v>
      </c>
      <c r="P803" s="147">
        <v>0</v>
      </c>
      <c r="Q803" s="147">
        <v>0</v>
      </c>
      <c r="R803" s="148"/>
      <c r="S803" s="149"/>
      <c r="T803" s="150"/>
      <c r="U803" s="147">
        <f t="shared" ref="U803:AJ804" si="466">U804</f>
        <v>0</v>
      </c>
      <c r="V803" s="147">
        <f t="shared" si="466"/>
        <v>0</v>
      </c>
      <c r="W803" s="151">
        <f t="shared" si="466"/>
        <v>0</v>
      </c>
      <c r="X803" s="151">
        <f t="shared" si="466"/>
        <v>0</v>
      </c>
      <c r="Y803" s="147">
        <f t="shared" si="466"/>
        <v>0</v>
      </c>
      <c r="Z803" s="147">
        <f t="shared" si="466"/>
        <v>0</v>
      </c>
      <c r="AA803" s="151">
        <f t="shared" si="466"/>
        <v>0</v>
      </c>
      <c r="AB803" s="151">
        <f t="shared" si="466"/>
        <v>0</v>
      </c>
      <c r="AC803" s="147">
        <f t="shared" si="466"/>
        <v>0</v>
      </c>
      <c r="AD803" s="147">
        <f t="shared" si="466"/>
        <v>0</v>
      </c>
      <c r="AE803" s="147">
        <f t="shared" si="421"/>
        <v>0</v>
      </c>
      <c r="AF803" s="147">
        <f>AF804</f>
        <v>0</v>
      </c>
      <c r="AG803" s="147">
        <f>AG804</f>
        <v>0</v>
      </c>
      <c r="AH803" s="147">
        <f t="shared" si="422"/>
        <v>0</v>
      </c>
      <c r="AI803" s="147">
        <f>AI804</f>
        <v>0</v>
      </c>
      <c r="AJ803" s="147">
        <f>AJ804</f>
        <v>0</v>
      </c>
      <c r="AK803" s="147">
        <f t="shared" si="423"/>
        <v>0</v>
      </c>
      <c r="AL803" s="147">
        <f>AL804</f>
        <v>0</v>
      </c>
      <c r="AM803" s="147">
        <f>AM804</f>
        <v>0</v>
      </c>
      <c r="AN803" s="147">
        <f t="shared" si="424"/>
        <v>0</v>
      </c>
      <c r="AO803" s="147">
        <f>AO804</f>
        <v>0</v>
      </c>
      <c r="AP803" s="147">
        <f>AP804</f>
        <v>0</v>
      </c>
      <c r="AQ803" s="147">
        <f t="shared" si="425"/>
        <v>0</v>
      </c>
      <c r="AR803" s="147">
        <f>AR804</f>
        <v>0</v>
      </c>
      <c r="AS803" s="147">
        <f>AS804</f>
        <v>0</v>
      </c>
      <c r="AT803" s="147">
        <f t="shared" si="426"/>
        <v>0</v>
      </c>
      <c r="AU803" s="147">
        <f>AU804</f>
        <v>0</v>
      </c>
      <c r="AV803" s="147">
        <f>AV804</f>
        <v>0</v>
      </c>
      <c r="AW803" s="147">
        <f t="shared" si="427"/>
        <v>0</v>
      </c>
      <c r="AX803" s="149"/>
      <c r="AY803" s="150"/>
      <c r="AZ803" s="149"/>
      <c r="BA803" s="150"/>
      <c r="BB803" s="149"/>
      <c r="BC803" s="150"/>
      <c r="BD803" s="149"/>
      <c r="BE803" s="150"/>
    </row>
    <row r="804" spans="2:57" s="129" customFormat="1" ht="15.75" hidden="1">
      <c r="B804" s="152">
        <v>2025</v>
      </c>
      <c r="C804" s="152">
        <v>20</v>
      </c>
      <c r="D804" s="153"/>
      <c r="E804" s="154"/>
      <c r="F804" s="152">
        <v>1</v>
      </c>
      <c r="G804" s="152">
        <v>2</v>
      </c>
      <c r="H804" s="152">
        <v>7</v>
      </c>
      <c r="I804" s="152">
        <v>1000</v>
      </c>
      <c r="J804" s="152">
        <v>1700</v>
      </c>
      <c r="K804" s="152"/>
      <c r="L804" s="155" t="s">
        <v>44</v>
      </c>
      <c r="M804" s="156"/>
      <c r="N804" s="157" t="s">
        <v>616</v>
      </c>
      <c r="O804" s="158">
        <v>0</v>
      </c>
      <c r="P804" s="158">
        <v>0</v>
      </c>
      <c r="Q804" s="158">
        <v>0</v>
      </c>
      <c r="R804" s="159"/>
      <c r="S804" s="160"/>
      <c r="T804" s="161"/>
      <c r="U804" s="158">
        <f t="shared" si="466"/>
        <v>0</v>
      </c>
      <c r="V804" s="158">
        <f t="shared" si="466"/>
        <v>0</v>
      </c>
      <c r="W804" s="162">
        <f t="shared" si="466"/>
        <v>0</v>
      </c>
      <c r="X804" s="162">
        <f t="shared" si="466"/>
        <v>0</v>
      </c>
      <c r="Y804" s="158">
        <f t="shared" si="466"/>
        <v>0</v>
      </c>
      <c r="Z804" s="158">
        <f t="shared" si="466"/>
        <v>0</v>
      </c>
      <c r="AA804" s="162">
        <f t="shared" si="466"/>
        <v>0</v>
      </c>
      <c r="AB804" s="162">
        <f t="shared" si="466"/>
        <v>0</v>
      </c>
      <c r="AC804" s="158">
        <f t="shared" si="466"/>
        <v>0</v>
      </c>
      <c r="AD804" s="158">
        <f t="shared" si="466"/>
        <v>0</v>
      </c>
      <c r="AE804" s="158">
        <f t="shared" si="421"/>
        <v>0</v>
      </c>
      <c r="AF804" s="158">
        <f t="shared" si="466"/>
        <v>0</v>
      </c>
      <c r="AG804" s="158">
        <f t="shared" si="466"/>
        <v>0</v>
      </c>
      <c r="AH804" s="158">
        <f t="shared" si="422"/>
        <v>0</v>
      </c>
      <c r="AI804" s="158">
        <f t="shared" si="466"/>
        <v>0</v>
      </c>
      <c r="AJ804" s="158">
        <f t="shared" si="466"/>
        <v>0</v>
      </c>
      <c r="AK804" s="158">
        <f t="shared" si="423"/>
        <v>0</v>
      </c>
      <c r="AL804" s="158">
        <f t="shared" ref="AL804:AV804" si="467">AL805</f>
        <v>0</v>
      </c>
      <c r="AM804" s="158">
        <f t="shared" si="467"/>
        <v>0</v>
      </c>
      <c r="AN804" s="158">
        <f t="shared" si="424"/>
        <v>0</v>
      </c>
      <c r="AO804" s="158">
        <f t="shared" si="467"/>
        <v>0</v>
      </c>
      <c r="AP804" s="158">
        <f t="shared" si="467"/>
        <v>0</v>
      </c>
      <c r="AQ804" s="158">
        <f t="shared" si="425"/>
        <v>0</v>
      </c>
      <c r="AR804" s="158">
        <f t="shared" si="467"/>
        <v>0</v>
      </c>
      <c r="AS804" s="158">
        <f t="shared" si="467"/>
        <v>0</v>
      </c>
      <c r="AT804" s="158">
        <f t="shared" si="426"/>
        <v>0</v>
      </c>
      <c r="AU804" s="158">
        <f t="shared" si="467"/>
        <v>0</v>
      </c>
      <c r="AV804" s="158">
        <f t="shared" si="467"/>
        <v>0</v>
      </c>
      <c r="AW804" s="158">
        <f t="shared" si="427"/>
        <v>0</v>
      </c>
      <c r="AX804" s="160"/>
      <c r="AY804" s="161"/>
      <c r="AZ804" s="160"/>
      <c r="BA804" s="161"/>
      <c r="BB804" s="160"/>
      <c r="BC804" s="161"/>
      <c r="BD804" s="160"/>
      <c r="BE804" s="161"/>
    </row>
    <row r="805" spans="2:57" s="129" customFormat="1" ht="15.75" hidden="1">
      <c r="B805" s="163">
        <v>2025</v>
      </c>
      <c r="C805" s="163">
        <v>20</v>
      </c>
      <c r="D805" s="164"/>
      <c r="E805" s="165"/>
      <c r="F805" s="163">
        <v>1</v>
      </c>
      <c r="G805" s="163">
        <v>2</v>
      </c>
      <c r="H805" s="163">
        <v>7</v>
      </c>
      <c r="I805" s="163">
        <v>1000</v>
      </c>
      <c r="J805" s="163">
        <v>1700</v>
      </c>
      <c r="K805" s="163">
        <v>171</v>
      </c>
      <c r="L805" s="166" t="s">
        <v>44</v>
      </c>
      <c r="M805" s="167"/>
      <c r="N805" s="168" t="s">
        <v>617</v>
      </c>
      <c r="O805" s="169">
        <v>0</v>
      </c>
      <c r="P805" s="169">
        <v>0</v>
      </c>
      <c r="Q805" s="169">
        <v>0</v>
      </c>
      <c r="R805" s="170"/>
      <c r="S805" s="171"/>
      <c r="T805" s="172"/>
      <c r="U805" s="169">
        <f t="shared" ref="U805:AD805" si="468">SUM(U806)</f>
        <v>0</v>
      </c>
      <c r="V805" s="169">
        <f t="shared" si="468"/>
        <v>0</v>
      </c>
      <c r="W805" s="173">
        <f t="shared" si="468"/>
        <v>0</v>
      </c>
      <c r="X805" s="173">
        <f t="shared" si="468"/>
        <v>0</v>
      </c>
      <c r="Y805" s="169">
        <f t="shared" si="468"/>
        <v>0</v>
      </c>
      <c r="Z805" s="169">
        <f t="shared" si="468"/>
        <v>0</v>
      </c>
      <c r="AA805" s="173">
        <f t="shared" si="468"/>
        <v>0</v>
      </c>
      <c r="AB805" s="173">
        <f t="shared" si="468"/>
        <v>0</v>
      </c>
      <c r="AC805" s="169">
        <f t="shared" si="468"/>
        <v>0</v>
      </c>
      <c r="AD805" s="169">
        <f t="shared" si="468"/>
        <v>0</v>
      </c>
      <c r="AE805" s="169">
        <f t="shared" si="421"/>
        <v>0</v>
      </c>
      <c r="AF805" s="169">
        <f>SUM(AF806)</f>
        <v>0</v>
      </c>
      <c r="AG805" s="169">
        <f>SUM(AG806)</f>
        <v>0</v>
      </c>
      <c r="AH805" s="169">
        <f t="shared" si="422"/>
        <v>0</v>
      </c>
      <c r="AI805" s="169">
        <f>SUM(AI806)</f>
        <v>0</v>
      </c>
      <c r="AJ805" s="169">
        <f>SUM(AJ806)</f>
        <v>0</v>
      </c>
      <c r="AK805" s="169">
        <f t="shared" si="423"/>
        <v>0</v>
      </c>
      <c r="AL805" s="169">
        <f>SUM(AL806)</f>
        <v>0</v>
      </c>
      <c r="AM805" s="169">
        <f>SUM(AM806)</f>
        <v>0</v>
      </c>
      <c r="AN805" s="169">
        <f t="shared" si="424"/>
        <v>0</v>
      </c>
      <c r="AO805" s="169">
        <f>SUM(AO806)</f>
        <v>0</v>
      </c>
      <c r="AP805" s="169">
        <f>SUM(AP806)</f>
        <v>0</v>
      </c>
      <c r="AQ805" s="169">
        <f t="shared" si="425"/>
        <v>0</v>
      </c>
      <c r="AR805" s="169">
        <f>SUM(AR806)</f>
        <v>0</v>
      </c>
      <c r="AS805" s="169">
        <f>SUM(AS806)</f>
        <v>0</v>
      </c>
      <c r="AT805" s="169">
        <f t="shared" si="426"/>
        <v>0</v>
      </c>
      <c r="AU805" s="169">
        <f>SUM(AU806)</f>
        <v>0</v>
      </c>
      <c r="AV805" s="169">
        <f>SUM(AV806)</f>
        <v>0</v>
      </c>
      <c r="AW805" s="169">
        <f t="shared" si="427"/>
        <v>0</v>
      </c>
      <c r="AX805" s="171"/>
      <c r="AY805" s="172"/>
      <c r="AZ805" s="171"/>
      <c r="BA805" s="172"/>
      <c r="BB805" s="171"/>
      <c r="BC805" s="172"/>
      <c r="BD805" s="171"/>
      <c r="BE805" s="172"/>
    </row>
    <row r="806" spans="2:57" s="129" customFormat="1" ht="15.75" hidden="1">
      <c r="B806" s="174">
        <v>2025</v>
      </c>
      <c r="C806" s="174">
        <v>20</v>
      </c>
      <c r="D806" s="175">
        <v>0</v>
      </c>
      <c r="E806" s="176"/>
      <c r="F806" s="174">
        <v>1</v>
      </c>
      <c r="G806" s="174">
        <v>2</v>
      </c>
      <c r="H806" s="174">
        <v>7</v>
      </c>
      <c r="I806" s="174">
        <v>1000</v>
      </c>
      <c r="J806" s="174">
        <v>1700</v>
      </c>
      <c r="K806" s="174">
        <v>171</v>
      </c>
      <c r="L806" s="177">
        <v>665</v>
      </c>
      <c r="M806" s="178">
        <v>0</v>
      </c>
      <c r="N806" s="179" t="s">
        <v>618</v>
      </c>
      <c r="O806" s="180">
        <v>0</v>
      </c>
      <c r="P806" s="180">
        <v>0</v>
      </c>
      <c r="Q806" s="181">
        <v>0</v>
      </c>
      <c r="R806" s="182" t="s">
        <v>72</v>
      </c>
      <c r="S806" s="183">
        <v>0</v>
      </c>
      <c r="T806" s="183">
        <v>0</v>
      </c>
      <c r="U806" s="180">
        <v>0</v>
      </c>
      <c r="V806" s="180">
        <v>0</v>
      </c>
      <c r="W806" s="183">
        <v>0</v>
      </c>
      <c r="X806" s="183">
        <v>0</v>
      </c>
      <c r="Y806" s="180">
        <v>0</v>
      </c>
      <c r="Z806" s="180">
        <v>0</v>
      </c>
      <c r="AA806" s="183">
        <v>0</v>
      </c>
      <c r="AB806" s="183">
        <v>0</v>
      </c>
      <c r="AC806" s="180">
        <f>+O806+U806-Y806</f>
        <v>0</v>
      </c>
      <c r="AD806" s="180">
        <f>+P806+V806-Z806</f>
        <v>0</v>
      </c>
      <c r="AE806" s="181">
        <f t="shared" si="421"/>
        <v>0</v>
      </c>
      <c r="AF806" s="180">
        <v>0</v>
      </c>
      <c r="AG806" s="180">
        <v>0</v>
      </c>
      <c r="AH806" s="181">
        <f t="shared" si="422"/>
        <v>0</v>
      </c>
      <c r="AI806" s="180">
        <v>0</v>
      </c>
      <c r="AJ806" s="180">
        <v>0</v>
      </c>
      <c r="AK806" s="181">
        <f t="shared" si="423"/>
        <v>0</v>
      </c>
      <c r="AL806" s="180">
        <v>0</v>
      </c>
      <c r="AM806" s="180">
        <v>0</v>
      </c>
      <c r="AN806" s="181">
        <f t="shared" si="424"/>
        <v>0</v>
      </c>
      <c r="AO806" s="180">
        <v>0</v>
      </c>
      <c r="AP806" s="180">
        <v>0</v>
      </c>
      <c r="AQ806" s="181">
        <f t="shared" si="425"/>
        <v>0</v>
      </c>
      <c r="AR806" s="180">
        <v>0</v>
      </c>
      <c r="AS806" s="180">
        <v>0</v>
      </c>
      <c r="AT806" s="181">
        <f t="shared" si="426"/>
        <v>0</v>
      </c>
      <c r="AU806" s="180">
        <f>+AC806-AF806-AI806-AL806-AO806-AR806</f>
        <v>0</v>
      </c>
      <c r="AV806" s="180">
        <f>+AD806-AG806-AJ806-AM806-AP806-AS806</f>
        <v>0</v>
      </c>
      <c r="AW806" s="181">
        <f t="shared" si="427"/>
        <v>0</v>
      </c>
      <c r="AX806" s="183">
        <f>+S806+W806-AA806</f>
        <v>0</v>
      </c>
      <c r="AY806" s="183">
        <f>+T806+X806-AB806</f>
        <v>0</v>
      </c>
      <c r="AZ806" s="183"/>
      <c r="BA806" s="183"/>
      <c r="BB806" s="183"/>
      <c r="BC806" s="183"/>
      <c r="BD806" s="183">
        <f>+AX806-AZ806-BB806</f>
        <v>0</v>
      </c>
      <c r="BE806" s="183">
        <f>+AY806-BA806-BC806</f>
        <v>0</v>
      </c>
    </row>
    <row r="807" spans="2:57" s="129" customFormat="1" ht="15.75" hidden="1">
      <c r="B807" s="130">
        <v>2025</v>
      </c>
      <c r="C807" s="130">
        <v>20</v>
      </c>
      <c r="D807" s="131"/>
      <c r="E807" s="132"/>
      <c r="F807" s="130">
        <v>1</v>
      </c>
      <c r="G807" s="130">
        <v>2</v>
      </c>
      <c r="H807" s="130">
        <v>8</v>
      </c>
      <c r="I807" s="130"/>
      <c r="J807" s="130"/>
      <c r="K807" s="130"/>
      <c r="L807" s="133"/>
      <c r="M807" s="134"/>
      <c r="N807" s="135" t="s">
        <v>622</v>
      </c>
      <c r="O807" s="136">
        <v>0</v>
      </c>
      <c r="P807" s="136">
        <v>0</v>
      </c>
      <c r="Q807" s="136">
        <v>0</v>
      </c>
      <c r="R807" s="137"/>
      <c r="S807" s="138"/>
      <c r="T807" s="139"/>
      <c r="U807" s="136">
        <f t="shared" ref="U807:AD807" si="469">+U808+U812</f>
        <v>0</v>
      </c>
      <c r="V807" s="136">
        <f t="shared" si="469"/>
        <v>0</v>
      </c>
      <c r="W807" s="140">
        <f t="shared" si="469"/>
        <v>0</v>
      </c>
      <c r="X807" s="140">
        <f t="shared" si="469"/>
        <v>0</v>
      </c>
      <c r="Y807" s="136">
        <f t="shared" si="469"/>
        <v>0</v>
      </c>
      <c r="Z807" s="136">
        <f t="shared" si="469"/>
        <v>0</v>
      </c>
      <c r="AA807" s="140">
        <f t="shared" si="469"/>
        <v>0</v>
      </c>
      <c r="AB807" s="140">
        <f t="shared" si="469"/>
        <v>0</v>
      </c>
      <c r="AC807" s="136">
        <f t="shared" si="469"/>
        <v>0</v>
      </c>
      <c r="AD807" s="136">
        <f t="shared" si="469"/>
        <v>0</v>
      </c>
      <c r="AE807" s="136">
        <f t="shared" si="421"/>
        <v>0</v>
      </c>
      <c r="AF807" s="136">
        <f>+AF808+AF812</f>
        <v>0</v>
      </c>
      <c r="AG807" s="136">
        <f>+AG808+AG812</f>
        <v>0</v>
      </c>
      <c r="AH807" s="136">
        <f t="shared" si="422"/>
        <v>0</v>
      </c>
      <c r="AI807" s="136">
        <f>+AI808+AI812</f>
        <v>0</v>
      </c>
      <c r="AJ807" s="136">
        <f>+AJ808+AJ812</f>
        <v>0</v>
      </c>
      <c r="AK807" s="136">
        <f t="shared" si="423"/>
        <v>0</v>
      </c>
      <c r="AL807" s="136">
        <f>+AL808+AL812</f>
        <v>0</v>
      </c>
      <c r="AM807" s="136">
        <f>+AM808+AM812</f>
        <v>0</v>
      </c>
      <c r="AN807" s="136">
        <f t="shared" si="424"/>
        <v>0</v>
      </c>
      <c r="AO807" s="136">
        <f>+AO808+AO812</f>
        <v>0</v>
      </c>
      <c r="AP807" s="136">
        <f>+AP808+AP812</f>
        <v>0</v>
      </c>
      <c r="AQ807" s="136">
        <f t="shared" si="425"/>
        <v>0</v>
      </c>
      <c r="AR807" s="136">
        <f>+AR808+AR812</f>
        <v>0</v>
      </c>
      <c r="AS807" s="136">
        <f>+AS808+AS812</f>
        <v>0</v>
      </c>
      <c r="AT807" s="136">
        <f t="shared" si="426"/>
        <v>0</v>
      </c>
      <c r="AU807" s="136">
        <f>+AU808+AU812</f>
        <v>0</v>
      </c>
      <c r="AV807" s="136">
        <f>+AV808+AV812</f>
        <v>0</v>
      </c>
      <c r="AW807" s="136">
        <f t="shared" si="427"/>
        <v>0</v>
      </c>
      <c r="AX807" s="138"/>
      <c r="AY807" s="139"/>
      <c r="AZ807" s="138"/>
      <c r="BA807" s="139"/>
      <c r="BB807" s="138"/>
      <c r="BC807" s="139"/>
      <c r="BD807" s="138"/>
      <c r="BE807" s="139"/>
    </row>
    <row r="808" spans="2:57" ht="15.75" hidden="1">
      <c r="B808" s="141">
        <v>2025</v>
      </c>
      <c r="C808" s="141">
        <v>20</v>
      </c>
      <c r="D808" s="142"/>
      <c r="E808" s="143"/>
      <c r="F808" s="141">
        <v>1</v>
      </c>
      <c r="G808" s="141">
        <v>2</v>
      </c>
      <c r="H808" s="141">
        <v>8</v>
      </c>
      <c r="I808" s="141">
        <v>1000</v>
      </c>
      <c r="J808" s="141"/>
      <c r="K808" s="141"/>
      <c r="L808" s="194"/>
      <c r="M808" s="145"/>
      <c r="N808" s="146" t="s">
        <v>68</v>
      </c>
      <c r="O808" s="147">
        <v>0</v>
      </c>
      <c r="P808" s="147">
        <v>0</v>
      </c>
      <c r="Q808" s="147">
        <v>0</v>
      </c>
      <c r="R808" s="148"/>
      <c r="S808" s="149"/>
      <c r="T808" s="150"/>
      <c r="U808" s="147">
        <f t="shared" ref="U808:AJ809" si="470">U809</f>
        <v>0</v>
      </c>
      <c r="V808" s="147">
        <f t="shared" si="470"/>
        <v>0</v>
      </c>
      <c r="W808" s="151">
        <f t="shared" si="470"/>
        <v>0</v>
      </c>
      <c r="X808" s="151">
        <f t="shared" si="470"/>
        <v>0</v>
      </c>
      <c r="Y808" s="147">
        <f t="shared" si="470"/>
        <v>0</v>
      </c>
      <c r="Z808" s="147">
        <f t="shared" si="470"/>
        <v>0</v>
      </c>
      <c r="AA808" s="151">
        <f t="shared" si="470"/>
        <v>0</v>
      </c>
      <c r="AB808" s="151">
        <f t="shared" si="470"/>
        <v>0</v>
      </c>
      <c r="AC808" s="147">
        <f t="shared" si="470"/>
        <v>0</v>
      </c>
      <c r="AD808" s="147">
        <f t="shared" si="470"/>
        <v>0</v>
      </c>
      <c r="AE808" s="147">
        <f t="shared" si="421"/>
        <v>0</v>
      </c>
      <c r="AF808" s="147">
        <f>AF809</f>
        <v>0</v>
      </c>
      <c r="AG808" s="147">
        <f>AG809</f>
        <v>0</v>
      </c>
      <c r="AH808" s="147">
        <f t="shared" si="422"/>
        <v>0</v>
      </c>
      <c r="AI808" s="147">
        <f>AI809</f>
        <v>0</v>
      </c>
      <c r="AJ808" s="147">
        <f>AJ809</f>
        <v>0</v>
      </c>
      <c r="AK808" s="147">
        <f t="shared" si="423"/>
        <v>0</v>
      </c>
      <c r="AL808" s="147">
        <f>AL809</f>
        <v>0</v>
      </c>
      <c r="AM808" s="147">
        <f>AM809</f>
        <v>0</v>
      </c>
      <c r="AN808" s="147">
        <f t="shared" si="424"/>
        <v>0</v>
      </c>
      <c r="AO808" s="147">
        <f>AO809</f>
        <v>0</v>
      </c>
      <c r="AP808" s="147">
        <f>AP809</f>
        <v>0</v>
      </c>
      <c r="AQ808" s="147">
        <f t="shared" si="425"/>
        <v>0</v>
      </c>
      <c r="AR808" s="147">
        <f>AR809</f>
        <v>0</v>
      </c>
      <c r="AS808" s="147">
        <f>AS809</f>
        <v>0</v>
      </c>
      <c r="AT808" s="147">
        <f t="shared" si="426"/>
        <v>0</v>
      </c>
      <c r="AU808" s="147">
        <f>AU809</f>
        <v>0</v>
      </c>
      <c r="AV808" s="147">
        <f>AV809</f>
        <v>0</v>
      </c>
      <c r="AW808" s="147">
        <f t="shared" si="427"/>
        <v>0</v>
      </c>
      <c r="AX808" s="149"/>
      <c r="AY808" s="150"/>
      <c r="AZ808" s="149"/>
      <c r="BA808" s="150"/>
      <c r="BB808" s="149"/>
      <c r="BC808" s="150"/>
      <c r="BD808" s="149"/>
      <c r="BE808" s="150"/>
    </row>
    <row r="809" spans="2:57" s="129" customFormat="1" ht="15.75" hidden="1">
      <c r="B809" s="152">
        <v>2025</v>
      </c>
      <c r="C809" s="152">
        <v>20</v>
      </c>
      <c r="D809" s="153"/>
      <c r="E809" s="154"/>
      <c r="F809" s="152">
        <v>1</v>
      </c>
      <c r="G809" s="152">
        <v>2</v>
      </c>
      <c r="H809" s="152">
        <v>8</v>
      </c>
      <c r="I809" s="152">
        <v>1000</v>
      </c>
      <c r="J809" s="152">
        <v>1700</v>
      </c>
      <c r="K809" s="152"/>
      <c r="L809" s="155" t="s">
        <v>44</v>
      </c>
      <c r="M809" s="156"/>
      <c r="N809" s="157" t="s">
        <v>616</v>
      </c>
      <c r="O809" s="158">
        <v>0</v>
      </c>
      <c r="P809" s="158">
        <v>0</v>
      </c>
      <c r="Q809" s="158">
        <v>0</v>
      </c>
      <c r="R809" s="159"/>
      <c r="S809" s="160"/>
      <c r="T809" s="161"/>
      <c r="U809" s="158">
        <f t="shared" si="470"/>
        <v>0</v>
      </c>
      <c r="V809" s="158">
        <f t="shared" si="470"/>
        <v>0</v>
      </c>
      <c r="W809" s="162">
        <f t="shared" si="470"/>
        <v>0</v>
      </c>
      <c r="X809" s="162">
        <f t="shared" si="470"/>
        <v>0</v>
      </c>
      <c r="Y809" s="158">
        <f t="shared" si="470"/>
        <v>0</v>
      </c>
      <c r="Z809" s="158">
        <f t="shared" si="470"/>
        <v>0</v>
      </c>
      <c r="AA809" s="162">
        <f t="shared" si="470"/>
        <v>0</v>
      </c>
      <c r="AB809" s="162">
        <f t="shared" si="470"/>
        <v>0</v>
      </c>
      <c r="AC809" s="158">
        <f t="shared" si="470"/>
        <v>0</v>
      </c>
      <c r="AD809" s="158">
        <f t="shared" si="470"/>
        <v>0</v>
      </c>
      <c r="AE809" s="158">
        <f t="shared" si="421"/>
        <v>0</v>
      </c>
      <c r="AF809" s="158">
        <f t="shared" si="470"/>
        <v>0</v>
      </c>
      <c r="AG809" s="158">
        <f t="shared" si="470"/>
        <v>0</v>
      </c>
      <c r="AH809" s="158">
        <f t="shared" si="422"/>
        <v>0</v>
      </c>
      <c r="AI809" s="158">
        <f t="shared" si="470"/>
        <v>0</v>
      </c>
      <c r="AJ809" s="158">
        <f t="shared" si="470"/>
        <v>0</v>
      </c>
      <c r="AK809" s="158">
        <f t="shared" si="423"/>
        <v>0</v>
      </c>
      <c r="AL809" s="158">
        <f t="shared" ref="AL809:AV809" si="471">AL810</f>
        <v>0</v>
      </c>
      <c r="AM809" s="158">
        <f t="shared" si="471"/>
        <v>0</v>
      </c>
      <c r="AN809" s="158">
        <f t="shared" si="424"/>
        <v>0</v>
      </c>
      <c r="AO809" s="158">
        <f t="shared" si="471"/>
        <v>0</v>
      </c>
      <c r="AP809" s="158">
        <f t="shared" si="471"/>
        <v>0</v>
      </c>
      <c r="AQ809" s="158">
        <f t="shared" si="425"/>
        <v>0</v>
      </c>
      <c r="AR809" s="158">
        <f t="shared" si="471"/>
        <v>0</v>
      </c>
      <c r="AS809" s="158">
        <f t="shared" si="471"/>
        <v>0</v>
      </c>
      <c r="AT809" s="158">
        <f t="shared" si="426"/>
        <v>0</v>
      </c>
      <c r="AU809" s="158">
        <f t="shared" si="471"/>
        <v>0</v>
      </c>
      <c r="AV809" s="158">
        <f t="shared" si="471"/>
        <v>0</v>
      </c>
      <c r="AW809" s="158">
        <f t="shared" si="427"/>
        <v>0</v>
      </c>
      <c r="AX809" s="160"/>
      <c r="AY809" s="161"/>
      <c r="AZ809" s="160"/>
      <c r="BA809" s="161"/>
      <c r="BB809" s="160"/>
      <c r="BC809" s="161"/>
      <c r="BD809" s="160"/>
      <c r="BE809" s="161"/>
    </row>
    <row r="810" spans="2:57" s="129" customFormat="1" ht="15.75" hidden="1">
      <c r="B810" s="163">
        <v>2025</v>
      </c>
      <c r="C810" s="163">
        <v>20</v>
      </c>
      <c r="D810" s="164"/>
      <c r="E810" s="165"/>
      <c r="F810" s="163">
        <v>1</v>
      </c>
      <c r="G810" s="163">
        <v>2</v>
      </c>
      <c r="H810" s="163">
        <v>8</v>
      </c>
      <c r="I810" s="163">
        <v>1000</v>
      </c>
      <c r="J810" s="163">
        <v>1700</v>
      </c>
      <c r="K810" s="163">
        <v>171</v>
      </c>
      <c r="L810" s="166" t="s">
        <v>44</v>
      </c>
      <c r="M810" s="167"/>
      <c r="N810" s="168" t="s">
        <v>617</v>
      </c>
      <c r="O810" s="169">
        <v>0</v>
      </c>
      <c r="P810" s="169">
        <v>0</v>
      </c>
      <c r="Q810" s="169">
        <v>0</v>
      </c>
      <c r="R810" s="170"/>
      <c r="S810" s="171"/>
      <c r="T810" s="172"/>
      <c r="U810" s="169">
        <f t="shared" ref="U810:AD810" si="472">SUM(U811)</f>
        <v>0</v>
      </c>
      <c r="V810" s="169">
        <f t="shared" si="472"/>
        <v>0</v>
      </c>
      <c r="W810" s="173">
        <f t="shared" si="472"/>
        <v>0</v>
      </c>
      <c r="X810" s="173">
        <f t="shared" si="472"/>
        <v>0</v>
      </c>
      <c r="Y810" s="169">
        <f t="shared" si="472"/>
        <v>0</v>
      </c>
      <c r="Z810" s="169">
        <f t="shared" si="472"/>
        <v>0</v>
      </c>
      <c r="AA810" s="173">
        <f t="shared" si="472"/>
        <v>0</v>
      </c>
      <c r="AB810" s="173">
        <f t="shared" si="472"/>
        <v>0</v>
      </c>
      <c r="AC810" s="169">
        <f t="shared" si="472"/>
        <v>0</v>
      </c>
      <c r="AD810" s="169">
        <f t="shared" si="472"/>
        <v>0</v>
      </c>
      <c r="AE810" s="169">
        <f t="shared" si="421"/>
        <v>0</v>
      </c>
      <c r="AF810" s="169">
        <f>SUM(AF811)</f>
        <v>0</v>
      </c>
      <c r="AG810" s="169">
        <f>SUM(AG811)</f>
        <v>0</v>
      </c>
      <c r="AH810" s="169">
        <f t="shared" si="422"/>
        <v>0</v>
      </c>
      <c r="AI810" s="169">
        <f>SUM(AI811)</f>
        <v>0</v>
      </c>
      <c r="AJ810" s="169">
        <f>SUM(AJ811)</f>
        <v>0</v>
      </c>
      <c r="AK810" s="169">
        <f t="shared" si="423"/>
        <v>0</v>
      </c>
      <c r="AL810" s="169">
        <f>SUM(AL811)</f>
        <v>0</v>
      </c>
      <c r="AM810" s="169">
        <f>SUM(AM811)</f>
        <v>0</v>
      </c>
      <c r="AN810" s="169">
        <f t="shared" si="424"/>
        <v>0</v>
      </c>
      <c r="AO810" s="169">
        <f>SUM(AO811)</f>
        <v>0</v>
      </c>
      <c r="AP810" s="169">
        <f>SUM(AP811)</f>
        <v>0</v>
      </c>
      <c r="AQ810" s="169">
        <f t="shared" si="425"/>
        <v>0</v>
      </c>
      <c r="AR810" s="169">
        <f>SUM(AR811)</f>
        <v>0</v>
      </c>
      <c r="AS810" s="169">
        <f>SUM(AS811)</f>
        <v>0</v>
      </c>
      <c r="AT810" s="169">
        <f t="shared" si="426"/>
        <v>0</v>
      </c>
      <c r="AU810" s="169">
        <f>SUM(AU811)</f>
        <v>0</v>
      </c>
      <c r="AV810" s="169">
        <f>SUM(AV811)</f>
        <v>0</v>
      </c>
      <c r="AW810" s="169">
        <f t="shared" si="427"/>
        <v>0</v>
      </c>
      <c r="AX810" s="171"/>
      <c r="AY810" s="172"/>
      <c r="AZ810" s="171"/>
      <c r="BA810" s="172"/>
      <c r="BB810" s="171"/>
      <c r="BC810" s="172"/>
      <c r="BD810" s="171"/>
      <c r="BE810" s="172"/>
    </row>
    <row r="811" spans="2:57" s="129" customFormat="1" ht="15.75" hidden="1">
      <c r="B811" s="174">
        <v>2025</v>
      </c>
      <c r="C811" s="174">
        <v>20</v>
      </c>
      <c r="D811" s="175">
        <v>0</v>
      </c>
      <c r="E811" s="176"/>
      <c r="F811" s="174">
        <v>1</v>
      </c>
      <c r="G811" s="174">
        <v>2</v>
      </c>
      <c r="H811" s="174">
        <v>8</v>
      </c>
      <c r="I811" s="174">
        <v>1000</v>
      </c>
      <c r="J811" s="174">
        <v>1700</v>
      </c>
      <c r="K811" s="174">
        <v>171</v>
      </c>
      <c r="L811" s="177">
        <v>664</v>
      </c>
      <c r="M811" s="178">
        <v>0</v>
      </c>
      <c r="N811" s="179" t="s">
        <v>619</v>
      </c>
      <c r="O811" s="180">
        <v>0</v>
      </c>
      <c r="P811" s="180">
        <v>0</v>
      </c>
      <c r="Q811" s="181">
        <v>0</v>
      </c>
      <c r="R811" s="182" t="s">
        <v>72</v>
      </c>
      <c r="S811" s="183">
        <v>0</v>
      </c>
      <c r="T811" s="183">
        <v>0</v>
      </c>
      <c r="U811" s="180">
        <v>0</v>
      </c>
      <c r="V811" s="180">
        <v>0</v>
      </c>
      <c r="W811" s="183">
        <v>0</v>
      </c>
      <c r="X811" s="183">
        <v>0</v>
      </c>
      <c r="Y811" s="180">
        <v>0</v>
      </c>
      <c r="Z811" s="180">
        <v>0</v>
      </c>
      <c r="AA811" s="183">
        <v>0</v>
      </c>
      <c r="AB811" s="183">
        <v>0</v>
      </c>
      <c r="AC811" s="180">
        <f>+O811+U811-Y811</f>
        <v>0</v>
      </c>
      <c r="AD811" s="180">
        <f>+P811+V811-Z811</f>
        <v>0</v>
      </c>
      <c r="AE811" s="181">
        <f t="shared" si="421"/>
        <v>0</v>
      </c>
      <c r="AF811" s="180">
        <v>0</v>
      </c>
      <c r="AG811" s="180">
        <v>0</v>
      </c>
      <c r="AH811" s="181">
        <f t="shared" si="422"/>
        <v>0</v>
      </c>
      <c r="AI811" s="180">
        <v>0</v>
      </c>
      <c r="AJ811" s="180">
        <v>0</v>
      </c>
      <c r="AK811" s="181">
        <f t="shared" si="423"/>
        <v>0</v>
      </c>
      <c r="AL811" s="180">
        <v>0</v>
      </c>
      <c r="AM811" s="180">
        <v>0</v>
      </c>
      <c r="AN811" s="181">
        <f t="shared" si="424"/>
        <v>0</v>
      </c>
      <c r="AO811" s="180">
        <v>0</v>
      </c>
      <c r="AP811" s="180">
        <v>0</v>
      </c>
      <c r="AQ811" s="181">
        <f t="shared" si="425"/>
        <v>0</v>
      </c>
      <c r="AR811" s="180">
        <v>0</v>
      </c>
      <c r="AS811" s="180">
        <v>0</v>
      </c>
      <c r="AT811" s="181">
        <f t="shared" si="426"/>
        <v>0</v>
      </c>
      <c r="AU811" s="180">
        <f>+AC811-AF811-AI811-AL811-AO811-AR811</f>
        <v>0</v>
      </c>
      <c r="AV811" s="180">
        <f>+AD811-AG811-AJ811-AM811-AP811-AS811</f>
        <v>0</v>
      </c>
      <c r="AW811" s="181">
        <f t="shared" si="427"/>
        <v>0</v>
      </c>
      <c r="AX811" s="183">
        <f>+S811+W811-AA811</f>
        <v>0</v>
      </c>
      <c r="AY811" s="183">
        <f>+T811+X811-AB811</f>
        <v>0</v>
      </c>
      <c r="AZ811" s="183"/>
      <c r="BA811" s="183"/>
      <c r="BB811" s="183"/>
      <c r="BC811" s="183"/>
      <c r="BD811" s="183">
        <f>+AX811-AZ811-BB811</f>
        <v>0</v>
      </c>
      <c r="BE811" s="183">
        <f>+AY811-BA811-BC811</f>
        <v>0</v>
      </c>
    </row>
    <row r="812" spans="2:57" ht="15.75" hidden="1">
      <c r="B812" s="141">
        <v>2025</v>
      </c>
      <c r="C812" s="141">
        <v>20</v>
      </c>
      <c r="D812" s="142"/>
      <c r="E812" s="143"/>
      <c r="F812" s="141">
        <v>1</v>
      </c>
      <c r="G812" s="141">
        <v>2</v>
      </c>
      <c r="H812" s="141">
        <v>8</v>
      </c>
      <c r="I812" s="141">
        <v>4000</v>
      </c>
      <c r="J812" s="141"/>
      <c r="K812" s="141"/>
      <c r="L812" s="144" t="s">
        <v>44</v>
      </c>
      <c r="M812" s="145"/>
      <c r="N812" s="146" t="s">
        <v>53</v>
      </c>
      <c r="O812" s="147">
        <v>0</v>
      </c>
      <c r="P812" s="147">
        <v>0</v>
      </c>
      <c r="Q812" s="147">
        <v>0</v>
      </c>
      <c r="R812" s="148"/>
      <c r="S812" s="149"/>
      <c r="T812" s="150"/>
      <c r="U812" s="147">
        <f t="shared" ref="U812:AD812" si="473">U813</f>
        <v>0</v>
      </c>
      <c r="V812" s="147">
        <f t="shared" si="473"/>
        <v>0</v>
      </c>
      <c r="W812" s="151">
        <f t="shared" si="473"/>
        <v>0</v>
      </c>
      <c r="X812" s="151">
        <f t="shared" si="473"/>
        <v>0</v>
      </c>
      <c r="Y812" s="147">
        <f t="shared" si="473"/>
        <v>0</v>
      </c>
      <c r="Z812" s="147">
        <f t="shared" si="473"/>
        <v>0</v>
      </c>
      <c r="AA812" s="151">
        <f t="shared" si="473"/>
        <v>0</v>
      </c>
      <c r="AB812" s="151">
        <f t="shared" si="473"/>
        <v>0</v>
      </c>
      <c r="AC812" s="147">
        <f t="shared" si="473"/>
        <v>0</v>
      </c>
      <c r="AD812" s="147">
        <f t="shared" si="473"/>
        <v>0</v>
      </c>
      <c r="AE812" s="147">
        <f t="shared" ref="AE812:AE875" si="474">+AC812+AD812</f>
        <v>0</v>
      </c>
      <c r="AF812" s="147">
        <f>AF813</f>
        <v>0</v>
      </c>
      <c r="AG812" s="147">
        <f>AG813</f>
        <v>0</v>
      </c>
      <c r="AH812" s="147">
        <f t="shared" ref="AH812:AH875" si="475">+AF812+AG812</f>
        <v>0</v>
      </c>
      <c r="AI812" s="147">
        <f>AI813</f>
        <v>0</v>
      </c>
      <c r="AJ812" s="147">
        <f>AJ813</f>
        <v>0</v>
      </c>
      <c r="AK812" s="147">
        <f t="shared" ref="AK812:AK875" si="476">+AI812+AJ812</f>
        <v>0</v>
      </c>
      <c r="AL812" s="147">
        <f>AL813</f>
        <v>0</v>
      </c>
      <c r="AM812" s="147">
        <f>AM813</f>
        <v>0</v>
      </c>
      <c r="AN812" s="147">
        <f t="shared" ref="AN812:AN875" si="477">+AL812+AM812</f>
        <v>0</v>
      </c>
      <c r="AO812" s="147">
        <f>AO813</f>
        <v>0</v>
      </c>
      <c r="AP812" s="147">
        <f>AP813</f>
        <v>0</v>
      </c>
      <c r="AQ812" s="147">
        <f t="shared" ref="AQ812:AQ875" si="478">+AO812+AP812</f>
        <v>0</v>
      </c>
      <c r="AR812" s="147">
        <f>AR813</f>
        <v>0</v>
      </c>
      <c r="AS812" s="147">
        <f>AS813</f>
        <v>0</v>
      </c>
      <c r="AT812" s="147">
        <f t="shared" ref="AT812:AT875" si="479">+AR812+AS812</f>
        <v>0</v>
      </c>
      <c r="AU812" s="147">
        <f>AU813</f>
        <v>0</v>
      </c>
      <c r="AV812" s="147">
        <f>AV813</f>
        <v>0</v>
      </c>
      <c r="AW812" s="147">
        <f t="shared" ref="AW812:AW875" si="480">+AU812+AV812</f>
        <v>0</v>
      </c>
      <c r="AX812" s="149"/>
      <c r="AY812" s="150"/>
      <c r="AZ812" s="149"/>
      <c r="BA812" s="150"/>
      <c r="BB812" s="149"/>
      <c r="BC812" s="150"/>
      <c r="BD812" s="149"/>
      <c r="BE812" s="150"/>
    </row>
    <row r="813" spans="2:57" ht="15.75" hidden="1">
      <c r="B813" s="152">
        <v>2025</v>
      </c>
      <c r="C813" s="152">
        <v>20</v>
      </c>
      <c r="D813" s="153"/>
      <c r="E813" s="154"/>
      <c r="F813" s="152">
        <v>1</v>
      </c>
      <c r="G813" s="152">
        <v>2</v>
      </c>
      <c r="H813" s="152">
        <v>8</v>
      </c>
      <c r="I813" s="152">
        <v>4000</v>
      </c>
      <c r="J813" s="152">
        <v>4400</v>
      </c>
      <c r="K813" s="152"/>
      <c r="L813" s="155" t="s">
        <v>44</v>
      </c>
      <c r="M813" s="156"/>
      <c r="N813" s="157" t="s">
        <v>54</v>
      </c>
      <c r="O813" s="158">
        <v>0</v>
      </c>
      <c r="P813" s="158">
        <v>0</v>
      </c>
      <c r="Q813" s="158">
        <v>0</v>
      </c>
      <c r="R813" s="159"/>
      <c r="S813" s="160"/>
      <c r="T813" s="161"/>
      <c r="U813" s="158">
        <f t="shared" ref="U813:AD813" si="481">+U814+U816</f>
        <v>0</v>
      </c>
      <c r="V813" s="158">
        <f t="shared" si="481"/>
        <v>0</v>
      </c>
      <c r="W813" s="162">
        <f t="shared" si="481"/>
        <v>0</v>
      </c>
      <c r="X813" s="162">
        <f t="shared" si="481"/>
        <v>0</v>
      </c>
      <c r="Y813" s="158">
        <f t="shared" si="481"/>
        <v>0</v>
      </c>
      <c r="Z813" s="158">
        <f t="shared" si="481"/>
        <v>0</v>
      </c>
      <c r="AA813" s="162">
        <f t="shared" si="481"/>
        <v>0</v>
      </c>
      <c r="AB813" s="162">
        <f t="shared" si="481"/>
        <v>0</v>
      </c>
      <c r="AC813" s="158">
        <f t="shared" si="481"/>
        <v>0</v>
      </c>
      <c r="AD813" s="158">
        <f t="shared" si="481"/>
        <v>0</v>
      </c>
      <c r="AE813" s="158">
        <f t="shared" si="474"/>
        <v>0</v>
      </c>
      <c r="AF813" s="158">
        <f>+AF814+AF816</f>
        <v>0</v>
      </c>
      <c r="AG813" s="158">
        <f>+AG814+AG816</f>
        <v>0</v>
      </c>
      <c r="AH813" s="158">
        <f t="shared" si="475"/>
        <v>0</v>
      </c>
      <c r="AI813" s="158">
        <f>+AI814+AI816</f>
        <v>0</v>
      </c>
      <c r="AJ813" s="158">
        <f>+AJ814+AJ816</f>
        <v>0</v>
      </c>
      <c r="AK813" s="158">
        <f t="shared" si="476"/>
        <v>0</v>
      </c>
      <c r="AL813" s="158">
        <f>+AL814+AL816</f>
        <v>0</v>
      </c>
      <c r="AM813" s="158">
        <f>+AM814+AM816</f>
        <v>0</v>
      </c>
      <c r="AN813" s="158">
        <f t="shared" si="477"/>
        <v>0</v>
      </c>
      <c r="AO813" s="158">
        <f>+AO814+AO816</f>
        <v>0</v>
      </c>
      <c r="AP813" s="158">
        <f>+AP814+AP816</f>
        <v>0</v>
      </c>
      <c r="AQ813" s="158">
        <f t="shared" si="478"/>
        <v>0</v>
      </c>
      <c r="AR813" s="158">
        <f>+AR814+AR816</f>
        <v>0</v>
      </c>
      <c r="AS813" s="158">
        <f>+AS814+AS816</f>
        <v>0</v>
      </c>
      <c r="AT813" s="158">
        <f t="shared" si="479"/>
        <v>0</v>
      </c>
      <c r="AU813" s="158">
        <f>+AU814+AU816</f>
        <v>0</v>
      </c>
      <c r="AV813" s="158">
        <f>+AV814+AV816</f>
        <v>0</v>
      </c>
      <c r="AW813" s="158">
        <f t="shared" si="480"/>
        <v>0</v>
      </c>
      <c r="AX813" s="160"/>
      <c r="AY813" s="161"/>
      <c r="AZ813" s="160"/>
      <c r="BA813" s="161"/>
      <c r="BB813" s="160"/>
      <c r="BC813" s="161"/>
      <c r="BD813" s="160"/>
      <c r="BE813" s="161"/>
    </row>
    <row r="814" spans="2:57" ht="15.75" hidden="1">
      <c r="B814" s="163">
        <v>2025</v>
      </c>
      <c r="C814" s="163">
        <v>20</v>
      </c>
      <c r="D814" s="164"/>
      <c r="E814" s="165"/>
      <c r="F814" s="163">
        <v>1</v>
      </c>
      <c r="G814" s="163">
        <v>2</v>
      </c>
      <c r="H814" s="163">
        <v>8</v>
      </c>
      <c r="I814" s="163">
        <v>4000</v>
      </c>
      <c r="J814" s="163">
        <v>4400</v>
      </c>
      <c r="K814" s="163">
        <v>441</v>
      </c>
      <c r="L814" s="166" t="s">
        <v>44</v>
      </c>
      <c r="M814" s="167"/>
      <c r="N814" s="168" t="s">
        <v>299</v>
      </c>
      <c r="O814" s="169">
        <v>0</v>
      </c>
      <c r="P814" s="169">
        <v>0</v>
      </c>
      <c r="Q814" s="169">
        <v>0</v>
      </c>
      <c r="R814" s="170"/>
      <c r="S814" s="171"/>
      <c r="T814" s="172"/>
      <c r="U814" s="169">
        <f t="shared" ref="U814:AD814" si="482">SUM(U815)</f>
        <v>0</v>
      </c>
      <c r="V814" s="169">
        <f t="shared" si="482"/>
        <v>0</v>
      </c>
      <c r="W814" s="173">
        <f t="shared" si="482"/>
        <v>0</v>
      </c>
      <c r="X814" s="173">
        <f t="shared" si="482"/>
        <v>0</v>
      </c>
      <c r="Y814" s="169">
        <f t="shared" si="482"/>
        <v>0</v>
      </c>
      <c r="Z814" s="169">
        <f t="shared" si="482"/>
        <v>0</v>
      </c>
      <c r="AA814" s="173">
        <f t="shared" si="482"/>
        <v>0</v>
      </c>
      <c r="AB814" s="173">
        <f t="shared" si="482"/>
        <v>0</v>
      </c>
      <c r="AC814" s="169">
        <f t="shared" si="482"/>
        <v>0</v>
      </c>
      <c r="AD814" s="169">
        <f t="shared" si="482"/>
        <v>0</v>
      </c>
      <c r="AE814" s="169">
        <f t="shared" si="474"/>
        <v>0</v>
      </c>
      <c r="AF814" s="169">
        <f>SUM(AF815)</f>
        <v>0</v>
      </c>
      <c r="AG814" s="169">
        <f>SUM(AG815)</f>
        <v>0</v>
      </c>
      <c r="AH814" s="169">
        <f t="shared" si="475"/>
        <v>0</v>
      </c>
      <c r="AI814" s="169">
        <f>SUM(AI815)</f>
        <v>0</v>
      </c>
      <c r="AJ814" s="169">
        <f>SUM(AJ815)</f>
        <v>0</v>
      </c>
      <c r="AK814" s="169">
        <f t="shared" si="476"/>
        <v>0</v>
      </c>
      <c r="AL814" s="169">
        <f>SUM(AL815)</f>
        <v>0</v>
      </c>
      <c r="AM814" s="169">
        <f>SUM(AM815)</f>
        <v>0</v>
      </c>
      <c r="AN814" s="169">
        <f t="shared" si="477"/>
        <v>0</v>
      </c>
      <c r="AO814" s="169">
        <f>SUM(AO815)</f>
        <v>0</v>
      </c>
      <c r="AP814" s="169">
        <f>SUM(AP815)</f>
        <v>0</v>
      </c>
      <c r="AQ814" s="169">
        <f t="shared" si="478"/>
        <v>0</v>
      </c>
      <c r="AR814" s="169">
        <f>SUM(AR815)</f>
        <v>0</v>
      </c>
      <c r="AS814" s="169">
        <f>SUM(AS815)</f>
        <v>0</v>
      </c>
      <c r="AT814" s="169">
        <f t="shared" si="479"/>
        <v>0</v>
      </c>
      <c r="AU814" s="169">
        <f>SUM(AU815)</f>
        <v>0</v>
      </c>
      <c r="AV814" s="169">
        <f>SUM(AV815)</f>
        <v>0</v>
      </c>
      <c r="AW814" s="169">
        <f t="shared" si="480"/>
        <v>0</v>
      </c>
      <c r="AX814" s="171"/>
      <c r="AY814" s="172"/>
      <c r="AZ814" s="171"/>
      <c r="BA814" s="172"/>
      <c r="BB814" s="171"/>
      <c r="BC814" s="172"/>
      <c r="BD814" s="171"/>
      <c r="BE814" s="172"/>
    </row>
    <row r="815" spans="2:57" ht="30" hidden="1">
      <c r="B815" s="174">
        <v>2025</v>
      </c>
      <c r="C815" s="174">
        <v>20</v>
      </c>
      <c r="D815" s="175">
        <v>0</v>
      </c>
      <c r="E815" s="176"/>
      <c r="F815" s="174">
        <v>1</v>
      </c>
      <c r="G815" s="174">
        <v>2</v>
      </c>
      <c r="H815" s="174">
        <v>8</v>
      </c>
      <c r="I815" s="174">
        <v>4000</v>
      </c>
      <c r="J815" s="174">
        <v>4400</v>
      </c>
      <c r="K815" s="174">
        <v>441</v>
      </c>
      <c r="L815" s="177">
        <v>720</v>
      </c>
      <c r="M815" s="178">
        <v>0</v>
      </c>
      <c r="N815" s="179" t="s">
        <v>300</v>
      </c>
      <c r="O815" s="180">
        <v>0</v>
      </c>
      <c r="P815" s="180">
        <v>0</v>
      </c>
      <c r="Q815" s="181">
        <v>0</v>
      </c>
      <c r="R815" s="182" t="s">
        <v>50</v>
      </c>
      <c r="S815" s="183">
        <v>0</v>
      </c>
      <c r="T815" s="183">
        <v>0</v>
      </c>
      <c r="U815" s="180">
        <v>0</v>
      </c>
      <c r="V815" s="180">
        <v>0</v>
      </c>
      <c r="W815" s="183">
        <v>0</v>
      </c>
      <c r="X815" s="183">
        <v>0</v>
      </c>
      <c r="Y815" s="180">
        <v>0</v>
      </c>
      <c r="Z815" s="180">
        <v>0</v>
      </c>
      <c r="AA815" s="183">
        <v>0</v>
      </c>
      <c r="AB815" s="183">
        <v>0</v>
      </c>
      <c r="AC815" s="180">
        <f>+O815+U815-Y815</f>
        <v>0</v>
      </c>
      <c r="AD815" s="180">
        <f>+P815+V815-Z815</f>
        <v>0</v>
      </c>
      <c r="AE815" s="181">
        <f t="shared" si="474"/>
        <v>0</v>
      </c>
      <c r="AF815" s="180">
        <v>0</v>
      </c>
      <c r="AG815" s="180">
        <v>0</v>
      </c>
      <c r="AH815" s="181">
        <f t="shared" si="475"/>
        <v>0</v>
      </c>
      <c r="AI815" s="180">
        <v>0</v>
      </c>
      <c r="AJ815" s="180">
        <v>0</v>
      </c>
      <c r="AK815" s="181">
        <f t="shared" si="476"/>
        <v>0</v>
      </c>
      <c r="AL815" s="180">
        <v>0</v>
      </c>
      <c r="AM815" s="180">
        <v>0</v>
      </c>
      <c r="AN815" s="181">
        <f t="shared" si="477"/>
        <v>0</v>
      </c>
      <c r="AO815" s="180">
        <v>0</v>
      </c>
      <c r="AP815" s="180">
        <v>0</v>
      </c>
      <c r="AQ815" s="181">
        <f t="shared" si="478"/>
        <v>0</v>
      </c>
      <c r="AR815" s="180">
        <v>0</v>
      </c>
      <c r="AS815" s="180">
        <v>0</v>
      </c>
      <c r="AT815" s="181">
        <f t="shared" si="479"/>
        <v>0</v>
      </c>
      <c r="AU815" s="180">
        <f>+AC815-AF815-AI815-AL815-AO815-AR815</f>
        <v>0</v>
      </c>
      <c r="AV815" s="180">
        <f>+AD815-AG815-AJ815-AM815-AP815-AS815</f>
        <v>0</v>
      </c>
      <c r="AW815" s="181">
        <f t="shared" si="480"/>
        <v>0</v>
      </c>
      <c r="AX815" s="183">
        <f>+S815+W815-AA815</f>
        <v>0</v>
      </c>
      <c r="AY815" s="183">
        <f>+T815+X815-AB815</f>
        <v>0</v>
      </c>
      <c r="AZ815" s="183"/>
      <c r="BA815" s="183"/>
      <c r="BB815" s="183"/>
      <c r="BC815" s="183"/>
      <c r="BD815" s="183">
        <f>+AX815-AZ815-BB815</f>
        <v>0</v>
      </c>
      <c r="BE815" s="183">
        <f>+AY815-BA815-BC815</f>
        <v>0</v>
      </c>
    </row>
    <row r="816" spans="2:57" ht="15.75" hidden="1">
      <c r="B816" s="163">
        <v>2025</v>
      </c>
      <c r="C816" s="163">
        <v>20</v>
      </c>
      <c r="D816" s="164"/>
      <c r="E816" s="165"/>
      <c r="F816" s="163">
        <v>1</v>
      </c>
      <c r="G816" s="163">
        <v>2</v>
      </c>
      <c r="H816" s="163">
        <v>8</v>
      </c>
      <c r="I816" s="163">
        <v>4000</v>
      </c>
      <c r="J816" s="163">
        <v>4400</v>
      </c>
      <c r="K816" s="163">
        <v>444</v>
      </c>
      <c r="L816" s="193"/>
      <c r="M816" s="201"/>
      <c r="N816" s="168" t="s">
        <v>623</v>
      </c>
      <c r="O816" s="169">
        <v>0</v>
      </c>
      <c r="P816" s="169">
        <v>0</v>
      </c>
      <c r="Q816" s="169">
        <v>0</v>
      </c>
      <c r="R816" s="170"/>
      <c r="S816" s="171"/>
      <c r="T816" s="172"/>
      <c r="U816" s="169">
        <f t="shared" ref="U816:AD816" si="483">SUM(U817)</f>
        <v>0</v>
      </c>
      <c r="V816" s="169">
        <f t="shared" si="483"/>
        <v>0</v>
      </c>
      <c r="W816" s="173">
        <f t="shared" si="483"/>
        <v>0</v>
      </c>
      <c r="X816" s="173">
        <f t="shared" si="483"/>
        <v>0</v>
      </c>
      <c r="Y816" s="169">
        <f t="shared" si="483"/>
        <v>0</v>
      </c>
      <c r="Z816" s="169">
        <f t="shared" si="483"/>
        <v>0</v>
      </c>
      <c r="AA816" s="173">
        <f t="shared" si="483"/>
        <v>0</v>
      </c>
      <c r="AB816" s="173">
        <f t="shared" si="483"/>
        <v>0</v>
      </c>
      <c r="AC816" s="169">
        <f t="shared" si="483"/>
        <v>0</v>
      </c>
      <c r="AD816" s="169">
        <f t="shared" si="483"/>
        <v>0</v>
      </c>
      <c r="AE816" s="169">
        <f t="shared" si="474"/>
        <v>0</v>
      </c>
      <c r="AF816" s="169">
        <f>SUM(AF817)</f>
        <v>0</v>
      </c>
      <c r="AG816" s="169">
        <f>SUM(AG817)</f>
        <v>0</v>
      </c>
      <c r="AH816" s="169">
        <f t="shared" si="475"/>
        <v>0</v>
      </c>
      <c r="AI816" s="169">
        <f>SUM(AI817)</f>
        <v>0</v>
      </c>
      <c r="AJ816" s="169">
        <f>SUM(AJ817)</f>
        <v>0</v>
      </c>
      <c r="AK816" s="169">
        <f t="shared" si="476"/>
        <v>0</v>
      </c>
      <c r="AL816" s="169">
        <f>SUM(AL817)</f>
        <v>0</v>
      </c>
      <c r="AM816" s="169">
        <f>SUM(AM817)</f>
        <v>0</v>
      </c>
      <c r="AN816" s="169">
        <f t="shared" si="477"/>
        <v>0</v>
      </c>
      <c r="AO816" s="169">
        <f>SUM(AO817)</f>
        <v>0</v>
      </c>
      <c r="AP816" s="169">
        <f>SUM(AP817)</f>
        <v>0</v>
      </c>
      <c r="AQ816" s="169">
        <f t="shared" si="478"/>
        <v>0</v>
      </c>
      <c r="AR816" s="169">
        <f>SUM(AR817)</f>
        <v>0</v>
      </c>
      <c r="AS816" s="169">
        <f>SUM(AS817)</f>
        <v>0</v>
      </c>
      <c r="AT816" s="169">
        <f t="shared" si="479"/>
        <v>0</v>
      </c>
      <c r="AU816" s="169">
        <f>SUM(AU817)</f>
        <v>0</v>
      </c>
      <c r="AV816" s="169">
        <f>SUM(AV817)</f>
        <v>0</v>
      </c>
      <c r="AW816" s="169">
        <f t="shared" si="480"/>
        <v>0</v>
      </c>
      <c r="AX816" s="171"/>
      <c r="AY816" s="172"/>
      <c r="AZ816" s="171"/>
      <c r="BA816" s="172"/>
      <c r="BB816" s="171"/>
      <c r="BC816" s="172"/>
      <c r="BD816" s="171"/>
      <c r="BE816" s="172"/>
    </row>
    <row r="817" spans="2:57" ht="15.75" hidden="1">
      <c r="B817" s="174">
        <v>2025</v>
      </c>
      <c r="C817" s="174">
        <v>20</v>
      </c>
      <c r="D817" s="175">
        <v>0</v>
      </c>
      <c r="E817" s="176"/>
      <c r="F817" s="174">
        <v>1</v>
      </c>
      <c r="G817" s="174">
        <v>2</v>
      </c>
      <c r="H817" s="174">
        <v>8</v>
      </c>
      <c r="I817" s="174">
        <v>4000</v>
      </c>
      <c r="J817" s="174">
        <v>4400</v>
      </c>
      <c r="K817" s="174">
        <v>444</v>
      </c>
      <c r="L817" s="177">
        <v>43</v>
      </c>
      <c r="M817" s="178">
        <v>0</v>
      </c>
      <c r="N817" s="179" t="s">
        <v>624</v>
      </c>
      <c r="O817" s="180">
        <v>0</v>
      </c>
      <c r="P817" s="180">
        <v>0</v>
      </c>
      <c r="Q817" s="181">
        <v>0</v>
      </c>
      <c r="R817" s="182" t="s">
        <v>50</v>
      </c>
      <c r="S817" s="183">
        <v>0</v>
      </c>
      <c r="T817" s="183">
        <v>0</v>
      </c>
      <c r="U817" s="180">
        <v>0</v>
      </c>
      <c r="V817" s="180">
        <v>0</v>
      </c>
      <c r="W817" s="183">
        <v>0</v>
      </c>
      <c r="X817" s="183">
        <v>0</v>
      </c>
      <c r="Y817" s="180">
        <v>0</v>
      </c>
      <c r="Z817" s="180">
        <v>0</v>
      </c>
      <c r="AA817" s="183">
        <v>0</v>
      </c>
      <c r="AB817" s="183">
        <v>0</v>
      </c>
      <c r="AC817" s="180">
        <f>+O817+U817-Y817</f>
        <v>0</v>
      </c>
      <c r="AD817" s="180">
        <f>+P817+V817-Z817</f>
        <v>0</v>
      </c>
      <c r="AE817" s="181">
        <f t="shared" si="474"/>
        <v>0</v>
      </c>
      <c r="AF817" s="180">
        <v>0</v>
      </c>
      <c r="AG817" s="180">
        <v>0</v>
      </c>
      <c r="AH817" s="181">
        <f t="shared" si="475"/>
        <v>0</v>
      </c>
      <c r="AI817" s="180">
        <v>0</v>
      </c>
      <c r="AJ817" s="180">
        <v>0</v>
      </c>
      <c r="AK817" s="181">
        <f t="shared" si="476"/>
        <v>0</v>
      </c>
      <c r="AL817" s="180">
        <v>0</v>
      </c>
      <c r="AM817" s="180">
        <v>0</v>
      </c>
      <c r="AN817" s="181">
        <f t="shared" si="477"/>
        <v>0</v>
      </c>
      <c r="AO817" s="180">
        <v>0</v>
      </c>
      <c r="AP817" s="180">
        <v>0</v>
      </c>
      <c r="AQ817" s="181">
        <f t="shared" si="478"/>
        <v>0</v>
      </c>
      <c r="AR817" s="180">
        <v>0</v>
      </c>
      <c r="AS817" s="180">
        <v>0</v>
      </c>
      <c r="AT817" s="181">
        <f t="shared" si="479"/>
        <v>0</v>
      </c>
      <c r="AU817" s="180">
        <f>+AC817-AF817-AI817-AL817-AO817-AR817</f>
        <v>0</v>
      </c>
      <c r="AV817" s="180">
        <f>+AD817-AG817-AJ817-AM817-AP817-AS817</f>
        <v>0</v>
      </c>
      <c r="AW817" s="181">
        <f t="shared" si="480"/>
        <v>0</v>
      </c>
      <c r="AX817" s="183">
        <f>+S817+W817-AA817</f>
        <v>0</v>
      </c>
      <c r="AY817" s="183">
        <f>+T817+X817-AB817</f>
        <v>0</v>
      </c>
      <c r="AZ817" s="183"/>
      <c r="BA817" s="183"/>
      <c r="BB817" s="183"/>
      <c r="BC817" s="183"/>
      <c r="BD817" s="183">
        <f>+AX817-AZ817-BB817</f>
        <v>0</v>
      </c>
      <c r="BE817" s="183">
        <f>+AY817-BA817-BC817</f>
        <v>0</v>
      </c>
    </row>
    <row r="818" spans="2:57" ht="15.75" hidden="1">
      <c r="B818" s="118">
        <v>2025</v>
      </c>
      <c r="C818" s="118">
        <v>20</v>
      </c>
      <c r="D818" s="119"/>
      <c r="E818" s="120"/>
      <c r="F818" s="118">
        <v>1</v>
      </c>
      <c r="G818" s="118">
        <v>3</v>
      </c>
      <c r="H818" s="118"/>
      <c r="I818" s="118"/>
      <c r="J818" s="118"/>
      <c r="K818" s="118"/>
      <c r="L818" s="121"/>
      <c r="M818" s="122"/>
      <c r="N818" s="123" t="s">
        <v>625</v>
      </c>
      <c r="O818" s="124">
        <v>0</v>
      </c>
      <c r="P818" s="124">
        <v>0</v>
      </c>
      <c r="Q818" s="124">
        <v>0</v>
      </c>
      <c r="R818" s="204"/>
      <c r="S818" s="205"/>
      <c r="T818" s="206"/>
      <c r="U818" s="124">
        <f t="shared" ref="U818:AD818" si="484">+U819+U832+U864</f>
        <v>0</v>
      </c>
      <c r="V818" s="124">
        <f t="shared" si="484"/>
        <v>0</v>
      </c>
      <c r="W818" s="128">
        <f t="shared" si="484"/>
        <v>0</v>
      </c>
      <c r="X818" s="128">
        <f t="shared" si="484"/>
        <v>0</v>
      </c>
      <c r="Y818" s="124">
        <f t="shared" si="484"/>
        <v>0</v>
      </c>
      <c r="Z818" s="124">
        <f t="shared" si="484"/>
        <v>0</v>
      </c>
      <c r="AA818" s="128">
        <f t="shared" si="484"/>
        <v>0</v>
      </c>
      <c r="AB818" s="128">
        <f t="shared" si="484"/>
        <v>0</v>
      </c>
      <c r="AC818" s="124">
        <f t="shared" si="484"/>
        <v>0</v>
      </c>
      <c r="AD818" s="124">
        <f t="shared" si="484"/>
        <v>0</v>
      </c>
      <c r="AE818" s="124">
        <f t="shared" si="474"/>
        <v>0</v>
      </c>
      <c r="AF818" s="124">
        <f>+AF819+AF832+AF864</f>
        <v>0</v>
      </c>
      <c r="AG818" s="124">
        <f>+AG819+AG832+AG864</f>
        <v>0</v>
      </c>
      <c r="AH818" s="124">
        <f t="shared" si="475"/>
        <v>0</v>
      </c>
      <c r="AI818" s="124">
        <f>+AI819+AI832+AI864</f>
        <v>0</v>
      </c>
      <c r="AJ818" s="124">
        <f>+AJ819+AJ832+AJ864</f>
        <v>0</v>
      </c>
      <c r="AK818" s="124">
        <f t="shared" si="476"/>
        <v>0</v>
      </c>
      <c r="AL818" s="124">
        <f>+AL819+AL832+AL864</f>
        <v>0</v>
      </c>
      <c r="AM818" s="124">
        <f>+AM819+AM832+AM864</f>
        <v>0</v>
      </c>
      <c r="AN818" s="124">
        <f t="shared" si="477"/>
        <v>0</v>
      </c>
      <c r="AO818" s="124">
        <f>+AO819+AO832+AO864</f>
        <v>0</v>
      </c>
      <c r="AP818" s="124">
        <f>+AP819+AP832+AP864</f>
        <v>0</v>
      </c>
      <c r="AQ818" s="124">
        <f t="shared" si="478"/>
        <v>0</v>
      </c>
      <c r="AR818" s="124">
        <f>+AR819+AR832+AR864</f>
        <v>0</v>
      </c>
      <c r="AS818" s="124">
        <f>+AS819+AS832+AS864</f>
        <v>0</v>
      </c>
      <c r="AT818" s="124">
        <f t="shared" si="479"/>
        <v>0</v>
      </c>
      <c r="AU818" s="124">
        <f>+AU819+AU832+AU864</f>
        <v>0</v>
      </c>
      <c r="AV818" s="124">
        <f>+AV819+AV832+AV864</f>
        <v>0</v>
      </c>
      <c r="AW818" s="124">
        <f t="shared" si="480"/>
        <v>0</v>
      </c>
      <c r="AX818" s="205"/>
      <c r="AY818" s="206"/>
      <c r="AZ818" s="205"/>
      <c r="BA818" s="206"/>
      <c r="BB818" s="205"/>
      <c r="BC818" s="206"/>
      <c r="BD818" s="205"/>
      <c r="BE818" s="206"/>
    </row>
    <row r="819" spans="2:57" s="129" customFormat="1" ht="15.75" hidden="1">
      <c r="B819" s="130">
        <v>2025</v>
      </c>
      <c r="C819" s="130">
        <v>20</v>
      </c>
      <c r="D819" s="131"/>
      <c r="E819" s="132"/>
      <c r="F819" s="130">
        <v>1</v>
      </c>
      <c r="G819" s="130">
        <v>3</v>
      </c>
      <c r="H819" s="130">
        <v>9</v>
      </c>
      <c r="I819" s="130"/>
      <c r="J819" s="130"/>
      <c r="K819" s="130"/>
      <c r="L819" s="133"/>
      <c r="M819" s="134"/>
      <c r="N819" s="135" t="s">
        <v>626</v>
      </c>
      <c r="O819" s="136">
        <v>0</v>
      </c>
      <c r="P819" s="136">
        <v>0</v>
      </c>
      <c r="Q819" s="136">
        <v>0</v>
      </c>
      <c r="R819" s="137"/>
      <c r="S819" s="138"/>
      <c r="T819" s="139"/>
      <c r="U819" s="136">
        <f t="shared" ref="U819:AD819" si="485">+U820+U824</f>
        <v>0</v>
      </c>
      <c r="V819" s="136">
        <f t="shared" si="485"/>
        <v>0</v>
      </c>
      <c r="W819" s="140">
        <f t="shared" si="485"/>
        <v>0</v>
      </c>
      <c r="X819" s="140">
        <f t="shared" si="485"/>
        <v>0</v>
      </c>
      <c r="Y819" s="136">
        <f t="shared" si="485"/>
        <v>0</v>
      </c>
      <c r="Z819" s="136">
        <f t="shared" si="485"/>
        <v>0</v>
      </c>
      <c r="AA819" s="140">
        <f t="shared" si="485"/>
        <v>0</v>
      </c>
      <c r="AB819" s="140">
        <f t="shared" si="485"/>
        <v>0</v>
      </c>
      <c r="AC819" s="136">
        <f t="shared" si="485"/>
        <v>0</v>
      </c>
      <c r="AD819" s="136">
        <f t="shared" si="485"/>
        <v>0</v>
      </c>
      <c r="AE819" s="136">
        <f t="shared" si="474"/>
        <v>0</v>
      </c>
      <c r="AF819" s="136">
        <f>+AF820+AF824</f>
        <v>0</v>
      </c>
      <c r="AG819" s="136">
        <f>+AG820+AG824</f>
        <v>0</v>
      </c>
      <c r="AH819" s="136">
        <f t="shared" si="475"/>
        <v>0</v>
      </c>
      <c r="AI819" s="136">
        <f>+AI820+AI824</f>
        <v>0</v>
      </c>
      <c r="AJ819" s="136">
        <f>+AJ820+AJ824</f>
        <v>0</v>
      </c>
      <c r="AK819" s="136">
        <f t="shared" si="476"/>
        <v>0</v>
      </c>
      <c r="AL819" s="136">
        <f>+AL820+AL824</f>
        <v>0</v>
      </c>
      <c r="AM819" s="136">
        <f>+AM820+AM824</f>
        <v>0</v>
      </c>
      <c r="AN819" s="136">
        <f t="shared" si="477"/>
        <v>0</v>
      </c>
      <c r="AO819" s="136">
        <f>+AO820+AO824</f>
        <v>0</v>
      </c>
      <c r="AP819" s="136">
        <f>+AP820+AP824</f>
        <v>0</v>
      </c>
      <c r="AQ819" s="136">
        <f t="shared" si="478"/>
        <v>0</v>
      </c>
      <c r="AR819" s="136">
        <f>+AR820+AR824</f>
        <v>0</v>
      </c>
      <c r="AS819" s="136">
        <f>+AS820+AS824</f>
        <v>0</v>
      </c>
      <c r="AT819" s="136">
        <f t="shared" si="479"/>
        <v>0</v>
      </c>
      <c r="AU819" s="136">
        <f>+AU820+AU824</f>
        <v>0</v>
      </c>
      <c r="AV819" s="136">
        <f>+AV820+AV824</f>
        <v>0</v>
      </c>
      <c r="AW819" s="136">
        <f t="shared" si="480"/>
        <v>0</v>
      </c>
      <c r="AX819" s="138"/>
      <c r="AY819" s="139"/>
      <c r="AZ819" s="138"/>
      <c r="BA819" s="139"/>
      <c r="BB819" s="138"/>
      <c r="BC819" s="139"/>
      <c r="BD819" s="138"/>
      <c r="BE819" s="139"/>
    </row>
    <row r="820" spans="2:57" ht="15.75" hidden="1">
      <c r="B820" s="141">
        <v>2025</v>
      </c>
      <c r="C820" s="141">
        <v>20</v>
      </c>
      <c r="D820" s="142"/>
      <c r="E820" s="143"/>
      <c r="F820" s="141">
        <v>1</v>
      </c>
      <c r="G820" s="141">
        <v>3</v>
      </c>
      <c r="H820" s="141">
        <v>9</v>
      </c>
      <c r="I820" s="141">
        <v>1000</v>
      </c>
      <c r="J820" s="141"/>
      <c r="K820" s="141"/>
      <c r="L820" s="144" t="s">
        <v>44</v>
      </c>
      <c r="M820" s="145"/>
      <c r="N820" s="146" t="s">
        <v>68</v>
      </c>
      <c r="O820" s="147">
        <v>0</v>
      </c>
      <c r="P820" s="147">
        <v>0</v>
      </c>
      <c r="Q820" s="147">
        <v>0</v>
      </c>
      <c r="R820" s="148"/>
      <c r="S820" s="149"/>
      <c r="T820" s="150"/>
      <c r="U820" s="147">
        <f t="shared" ref="U820:AL822" si="486">+U821</f>
        <v>0</v>
      </c>
      <c r="V820" s="147">
        <f t="shared" si="486"/>
        <v>0</v>
      </c>
      <c r="W820" s="151">
        <f t="shared" si="486"/>
        <v>0</v>
      </c>
      <c r="X820" s="151">
        <f t="shared" si="486"/>
        <v>0</v>
      </c>
      <c r="Y820" s="147">
        <f t="shared" si="486"/>
        <v>0</v>
      </c>
      <c r="Z820" s="147">
        <f t="shared" si="486"/>
        <v>0</v>
      </c>
      <c r="AA820" s="151">
        <f t="shared" si="486"/>
        <v>0</v>
      </c>
      <c r="AB820" s="151">
        <f t="shared" si="486"/>
        <v>0</v>
      </c>
      <c r="AC820" s="147">
        <f t="shared" si="486"/>
        <v>0</v>
      </c>
      <c r="AD820" s="147">
        <f t="shared" si="486"/>
        <v>0</v>
      </c>
      <c r="AE820" s="147">
        <f t="shared" si="474"/>
        <v>0</v>
      </c>
      <c r="AF820" s="147">
        <f t="shared" si="486"/>
        <v>0</v>
      </c>
      <c r="AG820" s="147">
        <f t="shared" si="486"/>
        <v>0</v>
      </c>
      <c r="AH820" s="147">
        <f t="shared" si="475"/>
        <v>0</v>
      </c>
      <c r="AI820" s="147">
        <f t="shared" si="486"/>
        <v>0</v>
      </c>
      <c r="AJ820" s="147">
        <f t="shared" si="486"/>
        <v>0</v>
      </c>
      <c r="AK820" s="147">
        <f t="shared" si="476"/>
        <v>0</v>
      </c>
      <c r="AL820" s="147">
        <f t="shared" si="486"/>
        <v>0</v>
      </c>
      <c r="AM820" s="147">
        <f t="shared" ref="AL820:AM822" si="487">+AM821</f>
        <v>0</v>
      </c>
      <c r="AN820" s="147">
        <f t="shared" si="477"/>
        <v>0</v>
      </c>
      <c r="AO820" s="147">
        <f t="shared" ref="AO820:AV822" si="488">+AO821</f>
        <v>0</v>
      </c>
      <c r="AP820" s="147">
        <f t="shared" si="488"/>
        <v>0</v>
      </c>
      <c r="AQ820" s="147">
        <f t="shared" si="478"/>
        <v>0</v>
      </c>
      <c r="AR820" s="147">
        <f t="shared" si="488"/>
        <v>0</v>
      </c>
      <c r="AS820" s="147">
        <f t="shared" si="488"/>
        <v>0</v>
      </c>
      <c r="AT820" s="147">
        <f t="shared" si="479"/>
        <v>0</v>
      </c>
      <c r="AU820" s="147">
        <f t="shared" si="488"/>
        <v>0</v>
      </c>
      <c r="AV820" s="147">
        <f t="shared" si="488"/>
        <v>0</v>
      </c>
      <c r="AW820" s="147">
        <f t="shared" si="480"/>
        <v>0</v>
      </c>
      <c r="AX820" s="149"/>
      <c r="AY820" s="150"/>
      <c r="AZ820" s="149"/>
      <c r="BA820" s="150"/>
      <c r="BB820" s="149"/>
      <c r="BC820" s="150"/>
      <c r="BD820" s="149"/>
      <c r="BE820" s="150"/>
    </row>
    <row r="821" spans="2:57" s="129" customFormat="1" ht="15.75" hidden="1">
      <c r="B821" s="152">
        <v>2025</v>
      </c>
      <c r="C821" s="152">
        <v>20</v>
      </c>
      <c r="D821" s="153"/>
      <c r="E821" s="154"/>
      <c r="F821" s="152">
        <v>1</v>
      </c>
      <c r="G821" s="152">
        <v>3</v>
      </c>
      <c r="H821" s="152">
        <v>9</v>
      </c>
      <c r="I821" s="152">
        <v>1000</v>
      </c>
      <c r="J821" s="152">
        <v>1200</v>
      </c>
      <c r="K821" s="152"/>
      <c r="L821" s="155" t="s">
        <v>44</v>
      </c>
      <c r="M821" s="156"/>
      <c r="N821" s="157" t="s">
        <v>69</v>
      </c>
      <c r="O821" s="158">
        <v>0</v>
      </c>
      <c r="P821" s="158">
        <v>0</v>
      </c>
      <c r="Q821" s="158">
        <v>0</v>
      </c>
      <c r="R821" s="159"/>
      <c r="S821" s="160"/>
      <c r="T821" s="161"/>
      <c r="U821" s="158">
        <f t="shared" si="486"/>
        <v>0</v>
      </c>
      <c r="V821" s="158">
        <f t="shared" si="486"/>
        <v>0</v>
      </c>
      <c r="W821" s="162">
        <f t="shared" si="486"/>
        <v>0</v>
      </c>
      <c r="X821" s="162">
        <f t="shared" si="486"/>
        <v>0</v>
      </c>
      <c r="Y821" s="158">
        <f t="shared" si="486"/>
        <v>0</v>
      </c>
      <c r="Z821" s="158">
        <f t="shared" si="486"/>
        <v>0</v>
      </c>
      <c r="AA821" s="162">
        <f t="shared" si="486"/>
        <v>0</v>
      </c>
      <c r="AB821" s="162">
        <f t="shared" si="486"/>
        <v>0</v>
      </c>
      <c r="AC821" s="158">
        <f t="shared" si="486"/>
        <v>0</v>
      </c>
      <c r="AD821" s="158">
        <f t="shared" si="486"/>
        <v>0</v>
      </c>
      <c r="AE821" s="158">
        <f t="shared" si="474"/>
        <v>0</v>
      </c>
      <c r="AF821" s="158">
        <f t="shared" si="486"/>
        <v>0</v>
      </c>
      <c r="AG821" s="158">
        <f t="shared" si="486"/>
        <v>0</v>
      </c>
      <c r="AH821" s="158">
        <f t="shared" si="475"/>
        <v>0</v>
      </c>
      <c r="AI821" s="158">
        <f t="shared" si="486"/>
        <v>0</v>
      </c>
      <c r="AJ821" s="158">
        <f t="shared" si="486"/>
        <v>0</v>
      </c>
      <c r="AK821" s="158">
        <f t="shared" si="476"/>
        <v>0</v>
      </c>
      <c r="AL821" s="158">
        <f t="shared" si="487"/>
        <v>0</v>
      </c>
      <c r="AM821" s="158">
        <f t="shared" si="487"/>
        <v>0</v>
      </c>
      <c r="AN821" s="158">
        <f t="shared" si="477"/>
        <v>0</v>
      </c>
      <c r="AO821" s="158">
        <f t="shared" si="488"/>
        <v>0</v>
      </c>
      <c r="AP821" s="158">
        <f t="shared" si="488"/>
        <v>0</v>
      </c>
      <c r="AQ821" s="158">
        <f t="shared" si="478"/>
        <v>0</v>
      </c>
      <c r="AR821" s="158">
        <f t="shared" si="488"/>
        <v>0</v>
      </c>
      <c r="AS821" s="158">
        <f t="shared" si="488"/>
        <v>0</v>
      </c>
      <c r="AT821" s="158">
        <f t="shared" si="479"/>
        <v>0</v>
      </c>
      <c r="AU821" s="158">
        <f t="shared" si="488"/>
        <v>0</v>
      </c>
      <c r="AV821" s="158">
        <f t="shared" si="488"/>
        <v>0</v>
      </c>
      <c r="AW821" s="158">
        <f t="shared" si="480"/>
        <v>0</v>
      </c>
      <c r="AX821" s="160"/>
      <c r="AY821" s="161"/>
      <c r="AZ821" s="160"/>
      <c r="BA821" s="161"/>
      <c r="BB821" s="160"/>
      <c r="BC821" s="161"/>
      <c r="BD821" s="160"/>
      <c r="BE821" s="161"/>
    </row>
    <row r="822" spans="2:57" s="129" customFormat="1" ht="15.75" hidden="1">
      <c r="B822" s="163">
        <v>2025</v>
      </c>
      <c r="C822" s="163">
        <v>20</v>
      </c>
      <c r="D822" s="164"/>
      <c r="E822" s="165"/>
      <c r="F822" s="163">
        <v>1</v>
      </c>
      <c r="G822" s="163">
        <v>3</v>
      </c>
      <c r="H822" s="163">
        <v>9</v>
      </c>
      <c r="I822" s="163">
        <v>1000</v>
      </c>
      <c r="J822" s="163">
        <v>1200</v>
      </c>
      <c r="K822" s="163">
        <v>121</v>
      </c>
      <c r="L822" s="166" t="s">
        <v>44</v>
      </c>
      <c r="M822" s="167"/>
      <c r="N822" s="168" t="s">
        <v>70</v>
      </c>
      <c r="O822" s="169">
        <v>0</v>
      </c>
      <c r="P822" s="169">
        <v>0</v>
      </c>
      <c r="Q822" s="169">
        <v>0</v>
      </c>
      <c r="R822" s="170"/>
      <c r="S822" s="171"/>
      <c r="T822" s="172"/>
      <c r="U822" s="169">
        <f t="shared" si="486"/>
        <v>0</v>
      </c>
      <c r="V822" s="169">
        <f t="shared" si="486"/>
        <v>0</v>
      </c>
      <c r="W822" s="173">
        <f t="shared" si="486"/>
        <v>0</v>
      </c>
      <c r="X822" s="173">
        <f t="shared" si="486"/>
        <v>0</v>
      </c>
      <c r="Y822" s="169">
        <f t="shared" si="486"/>
        <v>0</v>
      </c>
      <c r="Z822" s="169">
        <f t="shared" si="486"/>
        <v>0</v>
      </c>
      <c r="AA822" s="173">
        <f t="shared" si="486"/>
        <v>0</v>
      </c>
      <c r="AB822" s="173">
        <f t="shared" si="486"/>
        <v>0</v>
      </c>
      <c r="AC822" s="169">
        <f t="shared" si="486"/>
        <v>0</v>
      </c>
      <c r="AD822" s="169">
        <f t="shared" si="486"/>
        <v>0</v>
      </c>
      <c r="AE822" s="169">
        <f t="shared" si="474"/>
        <v>0</v>
      </c>
      <c r="AF822" s="169">
        <f t="shared" si="486"/>
        <v>0</v>
      </c>
      <c r="AG822" s="169">
        <f t="shared" si="486"/>
        <v>0</v>
      </c>
      <c r="AH822" s="169">
        <f t="shared" si="475"/>
        <v>0</v>
      </c>
      <c r="AI822" s="169">
        <f t="shared" si="486"/>
        <v>0</v>
      </c>
      <c r="AJ822" s="169">
        <f t="shared" si="486"/>
        <v>0</v>
      </c>
      <c r="AK822" s="169">
        <f t="shared" si="476"/>
        <v>0</v>
      </c>
      <c r="AL822" s="169">
        <f t="shared" si="487"/>
        <v>0</v>
      </c>
      <c r="AM822" s="169">
        <f t="shared" si="487"/>
        <v>0</v>
      </c>
      <c r="AN822" s="169">
        <f t="shared" si="477"/>
        <v>0</v>
      </c>
      <c r="AO822" s="169">
        <f t="shared" si="488"/>
        <v>0</v>
      </c>
      <c r="AP822" s="169">
        <f t="shared" si="488"/>
        <v>0</v>
      </c>
      <c r="AQ822" s="169">
        <f t="shared" si="478"/>
        <v>0</v>
      </c>
      <c r="AR822" s="169">
        <f t="shared" si="488"/>
        <v>0</v>
      </c>
      <c r="AS822" s="169">
        <f t="shared" si="488"/>
        <v>0</v>
      </c>
      <c r="AT822" s="169">
        <f t="shared" si="479"/>
        <v>0</v>
      </c>
      <c r="AU822" s="169">
        <f t="shared" si="488"/>
        <v>0</v>
      </c>
      <c r="AV822" s="169">
        <f t="shared" si="488"/>
        <v>0</v>
      </c>
      <c r="AW822" s="169">
        <f t="shared" si="480"/>
        <v>0</v>
      </c>
      <c r="AX822" s="171"/>
      <c r="AY822" s="172"/>
      <c r="AZ822" s="171"/>
      <c r="BA822" s="172"/>
      <c r="BB822" s="171"/>
      <c r="BC822" s="172"/>
      <c r="BD822" s="171"/>
      <c r="BE822" s="172"/>
    </row>
    <row r="823" spans="2:57" s="129" customFormat="1" ht="15.75" hidden="1">
      <c r="B823" s="174">
        <v>2025</v>
      </c>
      <c r="C823" s="174">
        <v>20</v>
      </c>
      <c r="D823" s="175">
        <v>0</v>
      </c>
      <c r="E823" s="176"/>
      <c r="F823" s="174">
        <v>1</v>
      </c>
      <c r="G823" s="174">
        <v>3</v>
      </c>
      <c r="H823" s="174">
        <v>9</v>
      </c>
      <c r="I823" s="174">
        <v>1000</v>
      </c>
      <c r="J823" s="174">
        <v>1200</v>
      </c>
      <c r="K823" s="174">
        <v>121</v>
      </c>
      <c r="L823" s="177">
        <v>771</v>
      </c>
      <c r="M823" s="178">
        <v>0</v>
      </c>
      <c r="N823" s="190" t="s">
        <v>71</v>
      </c>
      <c r="O823" s="180">
        <v>0</v>
      </c>
      <c r="P823" s="180">
        <v>0</v>
      </c>
      <c r="Q823" s="181">
        <v>0</v>
      </c>
      <c r="R823" s="182" t="s">
        <v>72</v>
      </c>
      <c r="S823" s="183">
        <v>0</v>
      </c>
      <c r="T823" s="183">
        <v>0</v>
      </c>
      <c r="U823" s="180">
        <v>0</v>
      </c>
      <c r="V823" s="180">
        <v>0</v>
      </c>
      <c r="W823" s="183">
        <v>0</v>
      </c>
      <c r="X823" s="183">
        <v>0</v>
      </c>
      <c r="Y823" s="180">
        <v>0</v>
      </c>
      <c r="Z823" s="180">
        <v>0</v>
      </c>
      <c r="AA823" s="183">
        <v>0</v>
      </c>
      <c r="AB823" s="183">
        <v>0</v>
      </c>
      <c r="AC823" s="180">
        <f>+O823+U823-Y823</f>
        <v>0</v>
      </c>
      <c r="AD823" s="180">
        <f>+P823+V823-Z823</f>
        <v>0</v>
      </c>
      <c r="AE823" s="181">
        <f t="shared" si="474"/>
        <v>0</v>
      </c>
      <c r="AF823" s="180">
        <v>0</v>
      </c>
      <c r="AG823" s="180">
        <v>0</v>
      </c>
      <c r="AH823" s="181">
        <f t="shared" si="475"/>
        <v>0</v>
      </c>
      <c r="AI823" s="180">
        <v>0</v>
      </c>
      <c r="AJ823" s="180">
        <v>0</v>
      </c>
      <c r="AK823" s="181">
        <f t="shared" si="476"/>
        <v>0</v>
      </c>
      <c r="AL823" s="180">
        <v>0</v>
      </c>
      <c r="AM823" s="180">
        <v>0</v>
      </c>
      <c r="AN823" s="181">
        <f t="shared" si="477"/>
        <v>0</v>
      </c>
      <c r="AO823" s="180">
        <v>0</v>
      </c>
      <c r="AP823" s="180">
        <v>0</v>
      </c>
      <c r="AQ823" s="181">
        <f t="shared" si="478"/>
        <v>0</v>
      </c>
      <c r="AR823" s="180">
        <v>0</v>
      </c>
      <c r="AS823" s="180">
        <v>0</v>
      </c>
      <c r="AT823" s="181">
        <f t="shared" si="479"/>
        <v>0</v>
      </c>
      <c r="AU823" s="180">
        <f>+AC823-AF823-AI823-AL823-AO823-AR823</f>
        <v>0</v>
      </c>
      <c r="AV823" s="180">
        <f>+AD823-AG823-AJ823-AM823-AP823-AS823</f>
        <v>0</v>
      </c>
      <c r="AW823" s="181">
        <f t="shared" si="480"/>
        <v>0</v>
      </c>
      <c r="AX823" s="183">
        <f>+S823+W823-AA823</f>
        <v>0</v>
      </c>
      <c r="AY823" s="183">
        <f>+T823+X823-AB823</f>
        <v>0</v>
      </c>
      <c r="AZ823" s="183"/>
      <c r="BA823" s="183"/>
      <c r="BB823" s="183"/>
      <c r="BC823" s="183"/>
      <c r="BD823" s="183">
        <f>+AX823-AZ823-BB823</f>
        <v>0</v>
      </c>
      <c r="BE823" s="183">
        <f>+AY823-BA823-BC823</f>
        <v>0</v>
      </c>
    </row>
    <row r="824" spans="2:57" s="129" customFormat="1" ht="15.75" hidden="1">
      <c r="B824" s="141">
        <v>2025</v>
      </c>
      <c r="C824" s="141">
        <v>20</v>
      </c>
      <c r="D824" s="142"/>
      <c r="E824" s="143"/>
      <c r="F824" s="141">
        <v>1</v>
      </c>
      <c r="G824" s="141">
        <v>3</v>
      </c>
      <c r="H824" s="141">
        <v>9</v>
      </c>
      <c r="I824" s="141">
        <v>2000</v>
      </c>
      <c r="J824" s="141"/>
      <c r="K824" s="141"/>
      <c r="L824" s="144" t="s">
        <v>44</v>
      </c>
      <c r="M824" s="145"/>
      <c r="N824" s="146" t="s">
        <v>78</v>
      </c>
      <c r="O824" s="147">
        <v>0</v>
      </c>
      <c r="P824" s="147">
        <v>0</v>
      </c>
      <c r="Q824" s="147">
        <v>0</v>
      </c>
      <c r="R824" s="148"/>
      <c r="S824" s="149"/>
      <c r="T824" s="150"/>
      <c r="U824" s="147">
        <f t="shared" ref="U824:AD824" si="489">U825</f>
        <v>0</v>
      </c>
      <c r="V824" s="147">
        <f t="shared" si="489"/>
        <v>0</v>
      </c>
      <c r="W824" s="151">
        <f t="shared" si="489"/>
        <v>0</v>
      </c>
      <c r="X824" s="151">
        <f t="shared" si="489"/>
        <v>0</v>
      </c>
      <c r="Y824" s="147">
        <f t="shared" si="489"/>
        <v>0</v>
      </c>
      <c r="Z824" s="147">
        <f t="shared" si="489"/>
        <v>0</v>
      </c>
      <c r="AA824" s="151">
        <f t="shared" si="489"/>
        <v>0</v>
      </c>
      <c r="AB824" s="151">
        <f t="shared" si="489"/>
        <v>0</v>
      </c>
      <c r="AC824" s="147">
        <f t="shared" si="489"/>
        <v>0</v>
      </c>
      <c r="AD824" s="147">
        <f t="shared" si="489"/>
        <v>0</v>
      </c>
      <c r="AE824" s="147">
        <f t="shared" si="474"/>
        <v>0</v>
      </c>
      <c r="AF824" s="147">
        <f>AF825</f>
        <v>0</v>
      </c>
      <c r="AG824" s="147">
        <f>AG825</f>
        <v>0</v>
      </c>
      <c r="AH824" s="147">
        <f t="shared" si="475"/>
        <v>0</v>
      </c>
      <c r="AI824" s="147">
        <f>AI825</f>
        <v>0</v>
      </c>
      <c r="AJ824" s="147">
        <f>AJ825</f>
        <v>0</v>
      </c>
      <c r="AK824" s="147">
        <f t="shared" si="476"/>
        <v>0</v>
      </c>
      <c r="AL824" s="147">
        <f>AL825</f>
        <v>0</v>
      </c>
      <c r="AM824" s="147">
        <f>AM825</f>
        <v>0</v>
      </c>
      <c r="AN824" s="147">
        <f t="shared" si="477"/>
        <v>0</v>
      </c>
      <c r="AO824" s="147">
        <f>AO825</f>
        <v>0</v>
      </c>
      <c r="AP824" s="147">
        <f>AP825</f>
        <v>0</v>
      </c>
      <c r="AQ824" s="147">
        <f t="shared" si="478"/>
        <v>0</v>
      </c>
      <c r="AR824" s="147">
        <f>AR825</f>
        <v>0</v>
      </c>
      <c r="AS824" s="147">
        <f>AS825</f>
        <v>0</v>
      </c>
      <c r="AT824" s="147">
        <f t="shared" si="479"/>
        <v>0</v>
      </c>
      <c r="AU824" s="147">
        <f>AU825</f>
        <v>0</v>
      </c>
      <c r="AV824" s="147">
        <f>AV825</f>
        <v>0</v>
      </c>
      <c r="AW824" s="147">
        <f t="shared" si="480"/>
        <v>0</v>
      </c>
      <c r="AX824" s="149"/>
      <c r="AY824" s="150"/>
      <c r="AZ824" s="149"/>
      <c r="BA824" s="150"/>
      <c r="BB824" s="149"/>
      <c r="BC824" s="150"/>
      <c r="BD824" s="149"/>
      <c r="BE824" s="150"/>
    </row>
    <row r="825" spans="2:57" s="129" customFormat="1" ht="31.5" hidden="1">
      <c r="B825" s="152">
        <v>2025</v>
      </c>
      <c r="C825" s="152">
        <v>20</v>
      </c>
      <c r="D825" s="153"/>
      <c r="E825" s="154"/>
      <c r="F825" s="152">
        <v>1</v>
      </c>
      <c r="G825" s="152">
        <v>3</v>
      </c>
      <c r="H825" s="152">
        <v>9</v>
      </c>
      <c r="I825" s="152">
        <v>2000</v>
      </c>
      <c r="J825" s="152">
        <v>2100</v>
      </c>
      <c r="K825" s="152"/>
      <c r="L825" s="155" t="s">
        <v>44</v>
      </c>
      <c r="M825" s="156"/>
      <c r="N825" s="157" t="s">
        <v>79</v>
      </c>
      <c r="O825" s="158">
        <v>0</v>
      </c>
      <c r="P825" s="158">
        <v>0</v>
      </c>
      <c r="Q825" s="158">
        <v>0</v>
      </c>
      <c r="R825" s="159"/>
      <c r="S825" s="160"/>
      <c r="T825" s="161"/>
      <c r="U825" s="158">
        <f t="shared" ref="U825:AD825" si="490">U826+U828+U830</f>
        <v>0</v>
      </c>
      <c r="V825" s="158">
        <f t="shared" si="490"/>
        <v>0</v>
      </c>
      <c r="W825" s="162">
        <f t="shared" si="490"/>
        <v>0</v>
      </c>
      <c r="X825" s="162">
        <f t="shared" si="490"/>
        <v>0</v>
      </c>
      <c r="Y825" s="158">
        <f t="shared" si="490"/>
        <v>0</v>
      </c>
      <c r="Z825" s="158">
        <f t="shared" si="490"/>
        <v>0</v>
      </c>
      <c r="AA825" s="162">
        <f t="shared" si="490"/>
        <v>0</v>
      </c>
      <c r="AB825" s="162">
        <f t="shared" si="490"/>
        <v>0</v>
      </c>
      <c r="AC825" s="158">
        <f t="shared" si="490"/>
        <v>0</v>
      </c>
      <c r="AD825" s="158">
        <f t="shared" si="490"/>
        <v>0</v>
      </c>
      <c r="AE825" s="158">
        <f t="shared" si="474"/>
        <v>0</v>
      </c>
      <c r="AF825" s="158">
        <f>AF826+AF828+AF830</f>
        <v>0</v>
      </c>
      <c r="AG825" s="158">
        <f>AG826+AG828+AG830</f>
        <v>0</v>
      </c>
      <c r="AH825" s="158">
        <f t="shared" si="475"/>
        <v>0</v>
      </c>
      <c r="AI825" s="158">
        <f>AI826+AI828+AI830</f>
        <v>0</v>
      </c>
      <c r="AJ825" s="158">
        <f>AJ826+AJ828+AJ830</f>
        <v>0</v>
      </c>
      <c r="AK825" s="158">
        <f t="shared" si="476"/>
        <v>0</v>
      </c>
      <c r="AL825" s="158">
        <f>AL826+AL828+AL830</f>
        <v>0</v>
      </c>
      <c r="AM825" s="158">
        <f>AM826+AM828+AM830</f>
        <v>0</v>
      </c>
      <c r="AN825" s="158">
        <f t="shared" si="477"/>
        <v>0</v>
      </c>
      <c r="AO825" s="158">
        <f>AO826+AO828+AO830</f>
        <v>0</v>
      </c>
      <c r="AP825" s="158">
        <f>AP826+AP828+AP830</f>
        <v>0</v>
      </c>
      <c r="AQ825" s="158">
        <f t="shared" si="478"/>
        <v>0</v>
      </c>
      <c r="AR825" s="158">
        <f>AR826+AR828+AR830</f>
        <v>0</v>
      </c>
      <c r="AS825" s="158">
        <f>AS826+AS828+AS830</f>
        <v>0</v>
      </c>
      <c r="AT825" s="158">
        <f t="shared" si="479"/>
        <v>0</v>
      </c>
      <c r="AU825" s="158">
        <f>AU826+AU828+AU830</f>
        <v>0</v>
      </c>
      <c r="AV825" s="158">
        <f>AV826+AV828+AV830</f>
        <v>0</v>
      </c>
      <c r="AW825" s="158">
        <f t="shared" si="480"/>
        <v>0</v>
      </c>
      <c r="AX825" s="160"/>
      <c r="AY825" s="161"/>
      <c r="AZ825" s="160"/>
      <c r="BA825" s="161"/>
      <c r="BB825" s="160"/>
      <c r="BC825" s="161"/>
      <c r="BD825" s="160"/>
      <c r="BE825" s="161"/>
    </row>
    <row r="826" spans="2:57" s="129" customFormat="1" ht="15.75" hidden="1">
      <c r="B826" s="163">
        <v>2025</v>
      </c>
      <c r="C826" s="163">
        <v>20</v>
      </c>
      <c r="D826" s="164"/>
      <c r="E826" s="165"/>
      <c r="F826" s="163">
        <v>1</v>
      </c>
      <c r="G826" s="163">
        <v>3</v>
      </c>
      <c r="H826" s="163">
        <v>9</v>
      </c>
      <c r="I826" s="163">
        <v>2000</v>
      </c>
      <c r="J826" s="163">
        <v>2100</v>
      </c>
      <c r="K826" s="163">
        <v>211</v>
      </c>
      <c r="L826" s="166" t="s">
        <v>44</v>
      </c>
      <c r="M826" s="167"/>
      <c r="N826" s="168" t="s">
        <v>80</v>
      </c>
      <c r="O826" s="169">
        <v>0</v>
      </c>
      <c r="P826" s="169">
        <v>0</v>
      </c>
      <c r="Q826" s="169">
        <v>0</v>
      </c>
      <c r="R826" s="170"/>
      <c r="S826" s="171"/>
      <c r="T826" s="172"/>
      <c r="U826" s="169">
        <f t="shared" ref="U826:AD826" si="491">SUM(U827)</f>
        <v>0</v>
      </c>
      <c r="V826" s="169">
        <f t="shared" si="491"/>
        <v>0</v>
      </c>
      <c r="W826" s="173">
        <f t="shared" si="491"/>
        <v>0</v>
      </c>
      <c r="X826" s="173">
        <f t="shared" si="491"/>
        <v>0</v>
      </c>
      <c r="Y826" s="169">
        <f t="shared" si="491"/>
        <v>0</v>
      </c>
      <c r="Z826" s="169">
        <f t="shared" si="491"/>
        <v>0</v>
      </c>
      <c r="AA826" s="173">
        <f t="shared" si="491"/>
        <v>0</v>
      </c>
      <c r="AB826" s="173">
        <f t="shared" si="491"/>
        <v>0</v>
      </c>
      <c r="AC826" s="169">
        <f t="shared" si="491"/>
        <v>0</v>
      </c>
      <c r="AD826" s="169">
        <f t="shared" si="491"/>
        <v>0</v>
      </c>
      <c r="AE826" s="169">
        <f t="shared" si="474"/>
        <v>0</v>
      </c>
      <c r="AF826" s="169">
        <f>SUM(AF827)</f>
        <v>0</v>
      </c>
      <c r="AG826" s="169">
        <f>SUM(AG827)</f>
        <v>0</v>
      </c>
      <c r="AH826" s="169">
        <f t="shared" si="475"/>
        <v>0</v>
      </c>
      <c r="AI826" s="169">
        <f>SUM(AI827)</f>
        <v>0</v>
      </c>
      <c r="AJ826" s="169">
        <f>SUM(AJ827)</f>
        <v>0</v>
      </c>
      <c r="AK826" s="169">
        <f t="shared" si="476"/>
        <v>0</v>
      </c>
      <c r="AL826" s="169">
        <f>SUM(AL827)</f>
        <v>0</v>
      </c>
      <c r="AM826" s="169">
        <f>SUM(AM827)</f>
        <v>0</v>
      </c>
      <c r="AN826" s="169">
        <f t="shared" si="477"/>
        <v>0</v>
      </c>
      <c r="AO826" s="169">
        <f>SUM(AO827)</f>
        <v>0</v>
      </c>
      <c r="AP826" s="169">
        <f>SUM(AP827)</f>
        <v>0</v>
      </c>
      <c r="AQ826" s="169">
        <f t="shared" si="478"/>
        <v>0</v>
      </c>
      <c r="AR826" s="169">
        <f>SUM(AR827)</f>
        <v>0</v>
      </c>
      <c r="AS826" s="169">
        <f>SUM(AS827)</f>
        <v>0</v>
      </c>
      <c r="AT826" s="169">
        <f t="shared" si="479"/>
        <v>0</v>
      </c>
      <c r="AU826" s="169">
        <f>SUM(AU827)</f>
        <v>0</v>
      </c>
      <c r="AV826" s="169">
        <f>SUM(AV827)</f>
        <v>0</v>
      </c>
      <c r="AW826" s="169">
        <f t="shared" si="480"/>
        <v>0</v>
      </c>
      <c r="AX826" s="171"/>
      <c r="AY826" s="172"/>
      <c r="AZ826" s="171"/>
      <c r="BA826" s="172"/>
      <c r="BB826" s="171"/>
      <c r="BC826" s="172"/>
      <c r="BD826" s="171"/>
      <c r="BE826" s="172"/>
    </row>
    <row r="827" spans="2:57" s="129" customFormat="1" ht="15.75" hidden="1">
      <c r="B827" s="174">
        <v>2025</v>
      </c>
      <c r="C827" s="174">
        <v>20</v>
      </c>
      <c r="D827" s="175">
        <v>0</v>
      </c>
      <c r="E827" s="176"/>
      <c r="F827" s="174">
        <v>1</v>
      </c>
      <c r="G827" s="174">
        <v>3</v>
      </c>
      <c r="H827" s="174">
        <v>9</v>
      </c>
      <c r="I827" s="174">
        <v>2000</v>
      </c>
      <c r="J827" s="174">
        <v>2100</v>
      </c>
      <c r="K827" s="174">
        <v>211</v>
      </c>
      <c r="L827" s="177">
        <v>931</v>
      </c>
      <c r="M827" s="178">
        <v>0</v>
      </c>
      <c r="N827" s="190" t="s">
        <v>81</v>
      </c>
      <c r="O827" s="180">
        <v>0</v>
      </c>
      <c r="P827" s="180">
        <v>0</v>
      </c>
      <c r="Q827" s="181">
        <v>0</v>
      </c>
      <c r="R827" s="182" t="s">
        <v>82</v>
      </c>
      <c r="S827" s="183">
        <v>0</v>
      </c>
      <c r="T827" s="183">
        <v>0</v>
      </c>
      <c r="U827" s="180">
        <v>0</v>
      </c>
      <c r="V827" s="180">
        <v>0</v>
      </c>
      <c r="W827" s="183">
        <v>0</v>
      </c>
      <c r="X827" s="183">
        <v>0</v>
      </c>
      <c r="Y827" s="180">
        <v>0</v>
      </c>
      <c r="Z827" s="180">
        <v>0</v>
      </c>
      <c r="AA827" s="183">
        <v>0</v>
      </c>
      <c r="AB827" s="183">
        <v>0</v>
      </c>
      <c r="AC827" s="180">
        <f>+O827+U827-Y827</f>
        <v>0</v>
      </c>
      <c r="AD827" s="180">
        <f>+P827+V827-Z827</f>
        <v>0</v>
      </c>
      <c r="AE827" s="181">
        <f t="shared" si="474"/>
        <v>0</v>
      </c>
      <c r="AF827" s="180">
        <v>0</v>
      </c>
      <c r="AG827" s="180">
        <v>0</v>
      </c>
      <c r="AH827" s="181">
        <f t="shared" si="475"/>
        <v>0</v>
      </c>
      <c r="AI827" s="180">
        <v>0</v>
      </c>
      <c r="AJ827" s="180">
        <v>0</v>
      </c>
      <c r="AK827" s="181">
        <f t="shared" si="476"/>
        <v>0</v>
      </c>
      <c r="AL827" s="180">
        <v>0</v>
      </c>
      <c r="AM827" s="180">
        <v>0</v>
      </c>
      <c r="AN827" s="181">
        <f t="shared" si="477"/>
        <v>0</v>
      </c>
      <c r="AO827" s="180">
        <v>0</v>
      </c>
      <c r="AP827" s="180">
        <v>0</v>
      </c>
      <c r="AQ827" s="181">
        <f t="shared" si="478"/>
        <v>0</v>
      </c>
      <c r="AR827" s="180">
        <v>0</v>
      </c>
      <c r="AS827" s="180">
        <v>0</v>
      </c>
      <c r="AT827" s="181">
        <f t="shared" si="479"/>
        <v>0</v>
      </c>
      <c r="AU827" s="180">
        <f>+AC827-AF827-AI827-AL827-AO827-AR827</f>
        <v>0</v>
      </c>
      <c r="AV827" s="180">
        <f>+AD827-AG827-AJ827-AM827-AP827-AS827</f>
        <v>0</v>
      </c>
      <c r="AW827" s="181">
        <f t="shared" si="480"/>
        <v>0</v>
      </c>
      <c r="AX827" s="183">
        <f>+S827+W827-AA827</f>
        <v>0</v>
      </c>
      <c r="AY827" s="183">
        <f>+T827+X827-AB827</f>
        <v>0</v>
      </c>
      <c r="AZ827" s="183"/>
      <c r="BA827" s="183"/>
      <c r="BB827" s="183"/>
      <c r="BC827" s="183"/>
      <c r="BD827" s="183">
        <f>+AX827-AZ827-BB827</f>
        <v>0</v>
      </c>
      <c r="BE827" s="183">
        <f>+AY827-BA827-BC827</f>
        <v>0</v>
      </c>
    </row>
    <row r="828" spans="2:57" s="129" customFormat="1" ht="15.75" hidden="1">
      <c r="B828" s="163">
        <v>2025</v>
      </c>
      <c r="C828" s="163">
        <v>20</v>
      </c>
      <c r="D828" s="164"/>
      <c r="E828" s="165"/>
      <c r="F828" s="163">
        <v>1</v>
      </c>
      <c r="G828" s="163">
        <v>3</v>
      </c>
      <c r="H828" s="163">
        <v>9</v>
      </c>
      <c r="I828" s="163">
        <v>2000</v>
      </c>
      <c r="J828" s="163">
        <v>2100</v>
      </c>
      <c r="K828" s="163">
        <v>212</v>
      </c>
      <c r="L828" s="166" t="s">
        <v>44</v>
      </c>
      <c r="M828" s="167"/>
      <c r="N828" s="168" t="s">
        <v>83</v>
      </c>
      <c r="O828" s="169">
        <v>0</v>
      </c>
      <c r="P828" s="169">
        <v>0</v>
      </c>
      <c r="Q828" s="169">
        <v>0</v>
      </c>
      <c r="R828" s="170"/>
      <c r="S828" s="171"/>
      <c r="T828" s="172"/>
      <c r="U828" s="169">
        <f t="shared" ref="U828:AD828" si="492">SUM(U829)</f>
        <v>0</v>
      </c>
      <c r="V828" s="169">
        <f t="shared" si="492"/>
        <v>0</v>
      </c>
      <c r="W828" s="173">
        <f t="shared" si="492"/>
        <v>0</v>
      </c>
      <c r="X828" s="173">
        <f t="shared" si="492"/>
        <v>0</v>
      </c>
      <c r="Y828" s="169">
        <f t="shared" si="492"/>
        <v>0</v>
      </c>
      <c r="Z828" s="169">
        <f t="shared" si="492"/>
        <v>0</v>
      </c>
      <c r="AA828" s="173">
        <f t="shared" si="492"/>
        <v>0</v>
      </c>
      <c r="AB828" s="173">
        <f t="shared" si="492"/>
        <v>0</v>
      </c>
      <c r="AC828" s="169">
        <f t="shared" si="492"/>
        <v>0</v>
      </c>
      <c r="AD828" s="169">
        <f t="shared" si="492"/>
        <v>0</v>
      </c>
      <c r="AE828" s="169">
        <f t="shared" si="474"/>
        <v>0</v>
      </c>
      <c r="AF828" s="169">
        <f>SUM(AF829)</f>
        <v>0</v>
      </c>
      <c r="AG828" s="169">
        <f>SUM(AG829)</f>
        <v>0</v>
      </c>
      <c r="AH828" s="169">
        <f t="shared" si="475"/>
        <v>0</v>
      </c>
      <c r="AI828" s="169">
        <f>SUM(AI829)</f>
        <v>0</v>
      </c>
      <c r="AJ828" s="169">
        <f>SUM(AJ829)</f>
        <v>0</v>
      </c>
      <c r="AK828" s="169">
        <f t="shared" si="476"/>
        <v>0</v>
      </c>
      <c r="AL828" s="169">
        <f>SUM(AL829)</f>
        <v>0</v>
      </c>
      <c r="AM828" s="169">
        <f>SUM(AM829)</f>
        <v>0</v>
      </c>
      <c r="AN828" s="169">
        <f t="shared" si="477"/>
        <v>0</v>
      </c>
      <c r="AO828" s="169">
        <f>SUM(AO829)</f>
        <v>0</v>
      </c>
      <c r="AP828" s="169">
        <f>SUM(AP829)</f>
        <v>0</v>
      </c>
      <c r="AQ828" s="169">
        <f t="shared" si="478"/>
        <v>0</v>
      </c>
      <c r="AR828" s="169">
        <f>SUM(AR829)</f>
        <v>0</v>
      </c>
      <c r="AS828" s="169">
        <f>SUM(AS829)</f>
        <v>0</v>
      </c>
      <c r="AT828" s="169">
        <f t="shared" si="479"/>
        <v>0</v>
      </c>
      <c r="AU828" s="169">
        <f>SUM(AU829)</f>
        <v>0</v>
      </c>
      <c r="AV828" s="169">
        <f>SUM(AV829)</f>
        <v>0</v>
      </c>
      <c r="AW828" s="169">
        <f t="shared" si="480"/>
        <v>0</v>
      </c>
      <c r="AX828" s="171"/>
      <c r="AY828" s="172"/>
      <c r="AZ828" s="171"/>
      <c r="BA828" s="172"/>
      <c r="BB828" s="171"/>
      <c r="BC828" s="172"/>
      <c r="BD828" s="171"/>
      <c r="BE828" s="172"/>
    </row>
    <row r="829" spans="2:57" s="129" customFormat="1" ht="15.75" hidden="1">
      <c r="B829" s="174">
        <v>2025</v>
      </c>
      <c r="C829" s="174">
        <v>20</v>
      </c>
      <c r="D829" s="175">
        <v>0</v>
      </c>
      <c r="E829" s="176"/>
      <c r="F829" s="174">
        <v>1</v>
      </c>
      <c r="G829" s="174">
        <v>3</v>
      </c>
      <c r="H829" s="174">
        <v>9</v>
      </c>
      <c r="I829" s="174">
        <v>2000</v>
      </c>
      <c r="J829" s="174">
        <v>2100</v>
      </c>
      <c r="K829" s="174">
        <v>212</v>
      </c>
      <c r="L829" s="177">
        <v>930</v>
      </c>
      <c r="M829" s="178">
        <v>0</v>
      </c>
      <c r="N829" s="190" t="s">
        <v>83</v>
      </c>
      <c r="O829" s="180">
        <v>0</v>
      </c>
      <c r="P829" s="180">
        <v>0</v>
      </c>
      <c r="Q829" s="181">
        <v>0</v>
      </c>
      <c r="R829" s="182" t="s">
        <v>82</v>
      </c>
      <c r="S829" s="183">
        <v>0</v>
      </c>
      <c r="T829" s="183">
        <v>0</v>
      </c>
      <c r="U829" s="180">
        <v>0</v>
      </c>
      <c r="V829" s="180">
        <v>0</v>
      </c>
      <c r="W829" s="183">
        <v>0</v>
      </c>
      <c r="X829" s="183">
        <v>0</v>
      </c>
      <c r="Y829" s="180">
        <v>0</v>
      </c>
      <c r="Z829" s="180">
        <v>0</v>
      </c>
      <c r="AA829" s="183">
        <v>0</v>
      </c>
      <c r="AB829" s="183">
        <v>0</v>
      </c>
      <c r="AC829" s="180">
        <f>+O829+U829-Y829</f>
        <v>0</v>
      </c>
      <c r="AD829" s="180">
        <f>+P829+V829-Z829</f>
        <v>0</v>
      </c>
      <c r="AE829" s="181">
        <f t="shared" si="474"/>
        <v>0</v>
      </c>
      <c r="AF829" s="180">
        <v>0</v>
      </c>
      <c r="AG829" s="180">
        <v>0</v>
      </c>
      <c r="AH829" s="181">
        <f t="shared" si="475"/>
        <v>0</v>
      </c>
      <c r="AI829" s="180">
        <v>0</v>
      </c>
      <c r="AJ829" s="180">
        <v>0</v>
      </c>
      <c r="AK829" s="181">
        <f t="shared" si="476"/>
        <v>0</v>
      </c>
      <c r="AL829" s="180">
        <v>0</v>
      </c>
      <c r="AM829" s="180">
        <v>0</v>
      </c>
      <c r="AN829" s="181">
        <f t="shared" si="477"/>
        <v>0</v>
      </c>
      <c r="AO829" s="180">
        <v>0</v>
      </c>
      <c r="AP829" s="180">
        <v>0</v>
      </c>
      <c r="AQ829" s="181">
        <f t="shared" si="478"/>
        <v>0</v>
      </c>
      <c r="AR829" s="180">
        <v>0</v>
      </c>
      <c r="AS829" s="180">
        <v>0</v>
      </c>
      <c r="AT829" s="181">
        <f t="shared" si="479"/>
        <v>0</v>
      </c>
      <c r="AU829" s="180">
        <f>+AC829-AF829-AI829-AL829-AO829-AR829</f>
        <v>0</v>
      </c>
      <c r="AV829" s="180">
        <f>+AD829-AG829-AJ829-AM829-AP829-AS829</f>
        <v>0</v>
      </c>
      <c r="AW829" s="181">
        <f t="shared" si="480"/>
        <v>0</v>
      </c>
      <c r="AX829" s="183">
        <f>+S829+W829-AA829</f>
        <v>0</v>
      </c>
      <c r="AY829" s="183">
        <f>+T829+X829-AB829</f>
        <v>0</v>
      </c>
      <c r="AZ829" s="183"/>
      <c r="BA829" s="183"/>
      <c r="BB829" s="183"/>
      <c r="BC829" s="183"/>
      <c r="BD829" s="183">
        <f>+AX829-AZ829-BB829</f>
        <v>0</v>
      </c>
      <c r="BE829" s="183">
        <f>+AY829-BA829-BC829</f>
        <v>0</v>
      </c>
    </row>
    <row r="830" spans="2:57" s="129" customFormat="1" ht="31.5" hidden="1">
      <c r="B830" s="163">
        <v>2025</v>
      </c>
      <c r="C830" s="163">
        <v>20</v>
      </c>
      <c r="D830" s="164"/>
      <c r="E830" s="165"/>
      <c r="F830" s="163">
        <v>1</v>
      </c>
      <c r="G830" s="163">
        <v>3</v>
      </c>
      <c r="H830" s="163">
        <v>9</v>
      </c>
      <c r="I830" s="163">
        <v>2000</v>
      </c>
      <c r="J830" s="163">
        <v>2100</v>
      </c>
      <c r="K830" s="163">
        <v>214</v>
      </c>
      <c r="L830" s="166" t="s">
        <v>44</v>
      </c>
      <c r="M830" s="167"/>
      <c r="N830" s="168" t="s">
        <v>84</v>
      </c>
      <c r="O830" s="169">
        <v>0</v>
      </c>
      <c r="P830" s="169">
        <v>0</v>
      </c>
      <c r="Q830" s="169">
        <v>0</v>
      </c>
      <c r="R830" s="170"/>
      <c r="S830" s="171"/>
      <c r="T830" s="172"/>
      <c r="U830" s="169">
        <f t="shared" ref="U830:AD830" si="493">SUM(U831)</f>
        <v>0</v>
      </c>
      <c r="V830" s="169">
        <f t="shared" si="493"/>
        <v>0</v>
      </c>
      <c r="W830" s="173">
        <f t="shared" si="493"/>
        <v>0</v>
      </c>
      <c r="X830" s="173">
        <f t="shared" si="493"/>
        <v>0</v>
      </c>
      <c r="Y830" s="169">
        <f t="shared" si="493"/>
        <v>0</v>
      </c>
      <c r="Z830" s="169">
        <f t="shared" si="493"/>
        <v>0</v>
      </c>
      <c r="AA830" s="173">
        <f t="shared" si="493"/>
        <v>0</v>
      </c>
      <c r="AB830" s="173">
        <f t="shared" si="493"/>
        <v>0</v>
      </c>
      <c r="AC830" s="169">
        <f t="shared" si="493"/>
        <v>0</v>
      </c>
      <c r="AD830" s="169">
        <f t="shared" si="493"/>
        <v>0</v>
      </c>
      <c r="AE830" s="169">
        <f t="shared" si="474"/>
        <v>0</v>
      </c>
      <c r="AF830" s="169">
        <f>SUM(AF831)</f>
        <v>0</v>
      </c>
      <c r="AG830" s="169">
        <f>SUM(AG831)</f>
        <v>0</v>
      </c>
      <c r="AH830" s="169">
        <f t="shared" si="475"/>
        <v>0</v>
      </c>
      <c r="AI830" s="169">
        <f>SUM(AI831)</f>
        <v>0</v>
      </c>
      <c r="AJ830" s="169">
        <f>SUM(AJ831)</f>
        <v>0</v>
      </c>
      <c r="AK830" s="169">
        <f t="shared" si="476"/>
        <v>0</v>
      </c>
      <c r="AL830" s="169">
        <f>SUM(AL831)</f>
        <v>0</v>
      </c>
      <c r="AM830" s="169">
        <f>SUM(AM831)</f>
        <v>0</v>
      </c>
      <c r="AN830" s="169">
        <f t="shared" si="477"/>
        <v>0</v>
      </c>
      <c r="AO830" s="169">
        <f>SUM(AO831)</f>
        <v>0</v>
      </c>
      <c r="AP830" s="169">
        <f>SUM(AP831)</f>
        <v>0</v>
      </c>
      <c r="AQ830" s="169">
        <f t="shared" si="478"/>
        <v>0</v>
      </c>
      <c r="AR830" s="169">
        <f>SUM(AR831)</f>
        <v>0</v>
      </c>
      <c r="AS830" s="169">
        <f>SUM(AS831)</f>
        <v>0</v>
      </c>
      <c r="AT830" s="169">
        <f t="shared" si="479"/>
        <v>0</v>
      </c>
      <c r="AU830" s="169">
        <f>SUM(AU831)</f>
        <v>0</v>
      </c>
      <c r="AV830" s="169">
        <f>SUM(AV831)</f>
        <v>0</v>
      </c>
      <c r="AW830" s="169">
        <f t="shared" si="480"/>
        <v>0</v>
      </c>
      <c r="AX830" s="171"/>
      <c r="AY830" s="172"/>
      <c r="AZ830" s="171"/>
      <c r="BA830" s="172"/>
      <c r="BB830" s="171"/>
      <c r="BC830" s="172"/>
      <c r="BD830" s="171"/>
      <c r="BE830" s="172"/>
    </row>
    <row r="831" spans="2:57" s="129" customFormat="1" ht="30" hidden="1">
      <c r="B831" s="174">
        <v>2025</v>
      </c>
      <c r="C831" s="174">
        <v>20</v>
      </c>
      <c r="D831" s="175">
        <v>0</v>
      </c>
      <c r="E831" s="176"/>
      <c r="F831" s="174">
        <v>1</v>
      </c>
      <c r="G831" s="174">
        <v>3</v>
      </c>
      <c r="H831" s="174">
        <v>9</v>
      </c>
      <c r="I831" s="174">
        <v>2000</v>
      </c>
      <c r="J831" s="174">
        <v>2100</v>
      </c>
      <c r="K831" s="174">
        <v>214</v>
      </c>
      <c r="L831" s="177">
        <v>932</v>
      </c>
      <c r="M831" s="178">
        <v>0</v>
      </c>
      <c r="N831" s="190" t="s">
        <v>85</v>
      </c>
      <c r="O831" s="180">
        <v>0</v>
      </c>
      <c r="P831" s="180">
        <v>0</v>
      </c>
      <c r="Q831" s="181">
        <v>0</v>
      </c>
      <c r="R831" s="182" t="s">
        <v>82</v>
      </c>
      <c r="S831" s="183">
        <v>0</v>
      </c>
      <c r="T831" s="183">
        <v>0</v>
      </c>
      <c r="U831" s="180">
        <v>0</v>
      </c>
      <c r="V831" s="180">
        <v>0</v>
      </c>
      <c r="W831" s="183">
        <v>0</v>
      </c>
      <c r="X831" s="183">
        <v>0</v>
      </c>
      <c r="Y831" s="180">
        <v>0</v>
      </c>
      <c r="Z831" s="180">
        <v>0</v>
      </c>
      <c r="AA831" s="183">
        <v>0</v>
      </c>
      <c r="AB831" s="183">
        <v>0</v>
      </c>
      <c r="AC831" s="180">
        <f>+O831+U831-Y831</f>
        <v>0</v>
      </c>
      <c r="AD831" s="180">
        <f>+P831+V831-Z831</f>
        <v>0</v>
      </c>
      <c r="AE831" s="181">
        <f t="shared" si="474"/>
        <v>0</v>
      </c>
      <c r="AF831" s="180">
        <v>0</v>
      </c>
      <c r="AG831" s="180">
        <v>0</v>
      </c>
      <c r="AH831" s="181">
        <f t="shared" si="475"/>
        <v>0</v>
      </c>
      <c r="AI831" s="180">
        <v>0</v>
      </c>
      <c r="AJ831" s="180">
        <v>0</v>
      </c>
      <c r="AK831" s="181">
        <f t="shared" si="476"/>
        <v>0</v>
      </c>
      <c r="AL831" s="180">
        <v>0</v>
      </c>
      <c r="AM831" s="180">
        <v>0</v>
      </c>
      <c r="AN831" s="181">
        <f t="shared" si="477"/>
        <v>0</v>
      </c>
      <c r="AO831" s="180">
        <v>0</v>
      </c>
      <c r="AP831" s="180">
        <v>0</v>
      </c>
      <c r="AQ831" s="181">
        <f t="shared" si="478"/>
        <v>0</v>
      </c>
      <c r="AR831" s="180">
        <v>0</v>
      </c>
      <c r="AS831" s="180">
        <v>0</v>
      </c>
      <c r="AT831" s="181">
        <f t="shared" si="479"/>
        <v>0</v>
      </c>
      <c r="AU831" s="180">
        <f>+AC831-AF831-AI831-AL831-AO831-AR831</f>
        <v>0</v>
      </c>
      <c r="AV831" s="180">
        <f>+AD831-AG831-AJ831-AM831-AP831-AS831</f>
        <v>0</v>
      </c>
      <c r="AW831" s="181">
        <f t="shared" si="480"/>
        <v>0</v>
      </c>
      <c r="AX831" s="183">
        <f>+S831+W831-AA831</f>
        <v>0</v>
      </c>
      <c r="AY831" s="183">
        <f>+T831+X831-AB831</f>
        <v>0</v>
      </c>
      <c r="AZ831" s="183"/>
      <c r="BA831" s="183"/>
      <c r="BB831" s="183"/>
      <c r="BC831" s="183"/>
      <c r="BD831" s="183">
        <f>+AX831-AZ831-BB831</f>
        <v>0</v>
      </c>
      <c r="BE831" s="183">
        <f>+AY831-BA831-BC831</f>
        <v>0</v>
      </c>
    </row>
    <row r="832" spans="2:57" s="129" customFormat="1" ht="15.75" hidden="1">
      <c r="B832" s="130">
        <v>2025</v>
      </c>
      <c r="C832" s="130">
        <v>20</v>
      </c>
      <c r="D832" s="131"/>
      <c r="E832" s="132"/>
      <c r="F832" s="130">
        <v>1</v>
      </c>
      <c r="G832" s="130">
        <v>3</v>
      </c>
      <c r="H832" s="130">
        <v>10</v>
      </c>
      <c r="I832" s="130"/>
      <c r="J832" s="130"/>
      <c r="K832" s="130"/>
      <c r="L832" s="133"/>
      <c r="M832" s="134"/>
      <c r="N832" s="135" t="s">
        <v>627</v>
      </c>
      <c r="O832" s="136">
        <v>0</v>
      </c>
      <c r="P832" s="136">
        <v>0</v>
      </c>
      <c r="Q832" s="136">
        <v>0</v>
      </c>
      <c r="R832" s="137"/>
      <c r="S832" s="138"/>
      <c r="T832" s="139"/>
      <c r="U832" s="136">
        <f t="shared" ref="U832:AD832" si="494">+U833+U837+U841+U845</f>
        <v>0</v>
      </c>
      <c r="V832" s="136">
        <f t="shared" si="494"/>
        <v>0</v>
      </c>
      <c r="W832" s="140">
        <f t="shared" si="494"/>
        <v>0</v>
      </c>
      <c r="X832" s="140">
        <f t="shared" si="494"/>
        <v>0</v>
      </c>
      <c r="Y832" s="136">
        <f t="shared" si="494"/>
        <v>0</v>
      </c>
      <c r="Z832" s="136">
        <f t="shared" si="494"/>
        <v>0</v>
      </c>
      <c r="AA832" s="140">
        <f t="shared" si="494"/>
        <v>0</v>
      </c>
      <c r="AB832" s="140">
        <f t="shared" si="494"/>
        <v>0</v>
      </c>
      <c r="AC832" s="136">
        <f t="shared" si="494"/>
        <v>0</v>
      </c>
      <c r="AD832" s="136">
        <f t="shared" si="494"/>
        <v>0</v>
      </c>
      <c r="AE832" s="136">
        <f t="shared" si="474"/>
        <v>0</v>
      </c>
      <c r="AF832" s="136">
        <f>+AF833+AF837+AF841+AF845</f>
        <v>0</v>
      </c>
      <c r="AG832" s="136">
        <f>+AG833+AG837+AG841+AG845</f>
        <v>0</v>
      </c>
      <c r="AH832" s="136">
        <f t="shared" si="475"/>
        <v>0</v>
      </c>
      <c r="AI832" s="136">
        <f>+AI833+AI837+AI841+AI845</f>
        <v>0</v>
      </c>
      <c r="AJ832" s="136">
        <f>+AJ833+AJ837+AJ841+AJ845</f>
        <v>0</v>
      </c>
      <c r="AK832" s="136">
        <f t="shared" si="476"/>
        <v>0</v>
      </c>
      <c r="AL832" s="136">
        <f>+AL833+AL837+AL841+AL845</f>
        <v>0</v>
      </c>
      <c r="AM832" s="136">
        <f>+AM833+AM837+AM841+AM845</f>
        <v>0</v>
      </c>
      <c r="AN832" s="136">
        <f t="shared" si="477"/>
        <v>0</v>
      </c>
      <c r="AO832" s="136">
        <f>+AO833+AO837+AO841+AO845</f>
        <v>0</v>
      </c>
      <c r="AP832" s="136">
        <f>+AP833+AP837+AP841+AP845</f>
        <v>0</v>
      </c>
      <c r="AQ832" s="136">
        <f t="shared" si="478"/>
        <v>0</v>
      </c>
      <c r="AR832" s="136">
        <f>+AR833+AR837+AR841+AR845</f>
        <v>0</v>
      </c>
      <c r="AS832" s="136">
        <f>+AS833+AS837+AS841+AS845</f>
        <v>0</v>
      </c>
      <c r="AT832" s="136">
        <f t="shared" si="479"/>
        <v>0</v>
      </c>
      <c r="AU832" s="136">
        <f>+AU833+AU837+AU841+AU845</f>
        <v>0</v>
      </c>
      <c r="AV832" s="136">
        <f>+AV833+AV837+AV841+AV845</f>
        <v>0</v>
      </c>
      <c r="AW832" s="136">
        <f t="shared" si="480"/>
        <v>0</v>
      </c>
      <c r="AX832" s="138"/>
      <c r="AY832" s="139"/>
      <c r="AZ832" s="138"/>
      <c r="BA832" s="139"/>
      <c r="BB832" s="138"/>
      <c r="BC832" s="139"/>
      <c r="BD832" s="138"/>
      <c r="BE832" s="139"/>
    </row>
    <row r="833" spans="2:57" ht="15.75" hidden="1">
      <c r="B833" s="141">
        <v>2025</v>
      </c>
      <c r="C833" s="141">
        <v>20</v>
      </c>
      <c r="D833" s="142"/>
      <c r="E833" s="143"/>
      <c r="F833" s="141">
        <v>1</v>
      </c>
      <c r="G833" s="141">
        <v>3</v>
      </c>
      <c r="H833" s="141">
        <v>10</v>
      </c>
      <c r="I833" s="141">
        <v>1000</v>
      </c>
      <c r="J833" s="141"/>
      <c r="K833" s="141"/>
      <c r="L833" s="194"/>
      <c r="M833" s="145"/>
      <c r="N833" s="146" t="s">
        <v>68</v>
      </c>
      <c r="O833" s="147">
        <v>0</v>
      </c>
      <c r="P833" s="147">
        <v>0</v>
      </c>
      <c r="Q833" s="147">
        <v>0</v>
      </c>
      <c r="R833" s="148"/>
      <c r="S833" s="149"/>
      <c r="T833" s="150"/>
      <c r="U833" s="147">
        <f t="shared" ref="U833:AD834" si="495">U834</f>
        <v>0</v>
      </c>
      <c r="V833" s="147">
        <f t="shared" si="495"/>
        <v>0</v>
      </c>
      <c r="W833" s="151">
        <f t="shared" si="495"/>
        <v>0</v>
      </c>
      <c r="X833" s="151">
        <f t="shared" si="495"/>
        <v>0</v>
      </c>
      <c r="Y833" s="147">
        <f t="shared" si="495"/>
        <v>0</v>
      </c>
      <c r="Z833" s="147">
        <f t="shared" si="495"/>
        <v>0</v>
      </c>
      <c r="AA833" s="151">
        <f t="shared" si="495"/>
        <v>0</v>
      </c>
      <c r="AB833" s="151">
        <f t="shared" si="495"/>
        <v>0</v>
      </c>
      <c r="AC833" s="147">
        <f t="shared" si="495"/>
        <v>0</v>
      </c>
      <c r="AD833" s="147">
        <f t="shared" si="495"/>
        <v>0</v>
      </c>
      <c r="AE833" s="147">
        <f t="shared" si="474"/>
        <v>0</v>
      </c>
      <c r="AF833" s="147">
        <f>AF834</f>
        <v>0</v>
      </c>
      <c r="AG833" s="147">
        <f>AG834</f>
        <v>0</v>
      </c>
      <c r="AH833" s="147">
        <f t="shared" si="475"/>
        <v>0</v>
      </c>
      <c r="AI833" s="147">
        <f>AI834</f>
        <v>0</v>
      </c>
      <c r="AJ833" s="147">
        <f>AJ834</f>
        <v>0</v>
      </c>
      <c r="AK833" s="147">
        <f t="shared" si="476"/>
        <v>0</v>
      </c>
      <c r="AL833" s="147">
        <f>AL834</f>
        <v>0</v>
      </c>
      <c r="AM833" s="147">
        <f>AM834</f>
        <v>0</v>
      </c>
      <c r="AN833" s="147">
        <f t="shared" si="477"/>
        <v>0</v>
      </c>
      <c r="AO833" s="147">
        <f>AO834</f>
        <v>0</v>
      </c>
      <c r="AP833" s="147">
        <f>AP834</f>
        <v>0</v>
      </c>
      <c r="AQ833" s="147">
        <f t="shared" si="478"/>
        <v>0</v>
      </c>
      <c r="AR833" s="147">
        <f>AR834</f>
        <v>0</v>
      </c>
      <c r="AS833" s="147">
        <f>AS834</f>
        <v>0</v>
      </c>
      <c r="AT833" s="147">
        <f t="shared" si="479"/>
        <v>0</v>
      </c>
      <c r="AU833" s="147">
        <f>AU834</f>
        <v>0</v>
      </c>
      <c r="AV833" s="147">
        <f>AV834</f>
        <v>0</v>
      </c>
      <c r="AW833" s="147">
        <f t="shared" si="480"/>
        <v>0</v>
      </c>
      <c r="AX833" s="149"/>
      <c r="AY833" s="150"/>
      <c r="AZ833" s="149"/>
      <c r="BA833" s="150"/>
      <c r="BB833" s="149"/>
      <c r="BC833" s="150"/>
      <c r="BD833" s="149"/>
      <c r="BE833" s="150"/>
    </row>
    <row r="834" spans="2:57" s="129" customFormat="1" ht="15.75" hidden="1">
      <c r="B834" s="152">
        <v>2025</v>
      </c>
      <c r="C834" s="152">
        <v>20</v>
      </c>
      <c r="D834" s="153"/>
      <c r="E834" s="154"/>
      <c r="F834" s="152">
        <v>1</v>
      </c>
      <c r="G834" s="152">
        <v>3</v>
      </c>
      <c r="H834" s="152">
        <v>10</v>
      </c>
      <c r="I834" s="152">
        <v>1000</v>
      </c>
      <c r="J834" s="152">
        <v>1200</v>
      </c>
      <c r="K834" s="155"/>
      <c r="L834" s="199"/>
      <c r="M834" s="200"/>
      <c r="N834" s="157" t="s">
        <v>69</v>
      </c>
      <c r="O834" s="158">
        <v>0</v>
      </c>
      <c r="P834" s="158">
        <v>0</v>
      </c>
      <c r="Q834" s="158">
        <v>0</v>
      </c>
      <c r="R834" s="159"/>
      <c r="S834" s="152"/>
      <c r="T834" s="152"/>
      <c r="U834" s="158">
        <f t="shared" si="495"/>
        <v>0</v>
      </c>
      <c r="V834" s="158">
        <f t="shared" si="495"/>
        <v>0</v>
      </c>
      <c r="W834" s="162">
        <f t="shared" si="495"/>
        <v>0</v>
      </c>
      <c r="X834" s="162">
        <f t="shared" si="495"/>
        <v>0</v>
      </c>
      <c r="Y834" s="158">
        <f t="shared" si="495"/>
        <v>0</v>
      </c>
      <c r="Z834" s="158">
        <f t="shared" si="495"/>
        <v>0</v>
      </c>
      <c r="AA834" s="162">
        <f t="shared" si="495"/>
        <v>0</v>
      </c>
      <c r="AB834" s="162">
        <f t="shared" si="495"/>
        <v>0</v>
      </c>
      <c r="AC834" s="158">
        <f t="shared" si="495"/>
        <v>0</v>
      </c>
      <c r="AD834" s="158">
        <f t="shared" si="495"/>
        <v>0</v>
      </c>
      <c r="AE834" s="158">
        <f t="shared" si="474"/>
        <v>0</v>
      </c>
      <c r="AF834" s="158">
        <f>AF835</f>
        <v>0</v>
      </c>
      <c r="AG834" s="158">
        <f>AG835</f>
        <v>0</v>
      </c>
      <c r="AH834" s="158">
        <f t="shared" si="475"/>
        <v>0</v>
      </c>
      <c r="AI834" s="158">
        <f>AI835</f>
        <v>0</v>
      </c>
      <c r="AJ834" s="158">
        <f>AJ835</f>
        <v>0</v>
      </c>
      <c r="AK834" s="158">
        <f t="shared" si="476"/>
        <v>0</v>
      </c>
      <c r="AL834" s="158">
        <f>AL835</f>
        <v>0</v>
      </c>
      <c r="AM834" s="158">
        <f>AM835</f>
        <v>0</v>
      </c>
      <c r="AN834" s="158">
        <f t="shared" si="477"/>
        <v>0</v>
      </c>
      <c r="AO834" s="158">
        <f>AO835</f>
        <v>0</v>
      </c>
      <c r="AP834" s="158">
        <f>AP835</f>
        <v>0</v>
      </c>
      <c r="AQ834" s="158">
        <f t="shared" si="478"/>
        <v>0</v>
      </c>
      <c r="AR834" s="158">
        <f>AR835</f>
        <v>0</v>
      </c>
      <c r="AS834" s="158">
        <f>AS835</f>
        <v>0</v>
      </c>
      <c r="AT834" s="158">
        <f t="shared" si="479"/>
        <v>0</v>
      </c>
      <c r="AU834" s="158">
        <f>AU835</f>
        <v>0</v>
      </c>
      <c r="AV834" s="158">
        <f>AV835</f>
        <v>0</v>
      </c>
      <c r="AW834" s="158">
        <f t="shared" si="480"/>
        <v>0</v>
      </c>
      <c r="AX834" s="152"/>
      <c r="AY834" s="152"/>
      <c r="AZ834" s="152"/>
      <c r="BA834" s="152"/>
      <c r="BB834" s="152"/>
      <c r="BC834" s="152"/>
      <c r="BD834" s="152"/>
      <c r="BE834" s="152"/>
    </row>
    <row r="835" spans="2:57" s="129" customFormat="1" ht="15.75" hidden="1">
      <c r="B835" s="163">
        <v>2025</v>
      </c>
      <c r="C835" s="163">
        <v>20</v>
      </c>
      <c r="D835" s="164"/>
      <c r="E835" s="165"/>
      <c r="F835" s="163">
        <v>1</v>
      </c>
      <c r="G835" s="163">
        <v>3</v>
      </c>
      <c r="H835" s="163">
        <v>10</v>
      </c>
      <c r="I835" s="163">
        <v>1000</v>
      </c>
      <c r="J835" s="163">
        <v>1200</v>
      </c>
      <c r="K835" s="163">
        <v>121</v>
      </c>
      <c r="L835" s="193"/>
      <c r="M835" s="201"/>
      <c r="N835" s="168" t="s">
        <v>70</v>
      </c>
      <c r="O835" s="169">
        <v>0</v>
      </c>
      <c r="P835" s="169">
        <v>0</v>
      </c>
      <c r="Q835" s="169">
        <v>0</v>
      </c>
      <c r="R835" s="163"/>
      <c r="S835" s="163"/>
      <c r="T835" s="166"/>
      <c r="U835" s="169">
        <f t="shared" ref="U835:AD835" si="496">SUM(U836:U836)</f>
        <v>0</v>
      </c>
      <c r="V835" s="169">
        <f t="shared" si="496"/>
        <v>0</v>
      </c>
      <c r="W835" s="173">
        <f t="shared" si="496"/>
        <v>0</v>
      </c>
      <c r="X835" s="173">
        <f t="shared" si="496"/>
        <v>0</v>
      </c>
      <c r="Y835" s="169">
        <f t="shared" si="496"/>
        <v>0</v>
      </c>
      <c r="Z835" s="169">
        <f t="shared" si="496"/>
        <v>0</v>
      </c>
      <c r="AA835" s="173">
        <f t="shared" si="496"/>
        <v>0</v>
      </c>
      <c r="AB835" s="173">
        <f t="shared" si="496"/>
        <v>0</v>
      </c>
      <c r="AC835" s="169">
        <f t="shared" si="496"/>
        <v>0</v>
      </c>
      <c r="AD835" s="169">
        <f t="shared" si="496"/>
        <v>0</v>
      </c>
      <c r="AE835" s="169">
        <f t="shared" si="474"/>
        <v>0</v>
      </c>
      <c r="AF835" s="169">
        <f>SUM(AF836:AF836)</f>
        <v>0</v>
      </c>
      <c r="AG835" s="169">
        <f>SUM(AG836:AG836)</f>
        <v>0</v>
      </c>
      <c r="AH835" s="169">
        <f t="shared" si="475"/>
        <v>0</v>
      </c>
      <c r="AI835" s="169">
        <f>SUM(AI836:AI836)</f>
        <v>0</v>
      </c>
      <c r="AJ835" s="169">
        <f>SUM(AJ836:AJ836)</f>
        <v>0</v>
      </c>
      <c r="AK835" s="169">
        <f t="shared" si="476"/>
        <v>0</v>
      </c>
      <c r="AL835" s="169">
        <f>SUM(AL836:AL836)</f>
        <v>0</v>
      </c>
      <c r="AM835" s="169">
        <f>SUM(AM836:AM836)</f>
        <v>0</v>
      </c>
      <c r="AN835" s="169">
        <f t="shared" si="477"/>
        <v>0</v>
      </c>
      <c r="AO835" s="169">
        <f>SUM(AO836:AO836)</f>
        <v>0</v>
      </c>
      <c r="AP835" s="169">
        <f>SUM(AP836:AP836)</f>
        <v>0</v>
      </c>
      <c r="AQ835" s="169">
        <f t="shared" si="478"/>
        <v>0</v>
      </c>
      <c r="AR835" s="169">
        <f>SUM(AR836:AR836)</f>
        <v>0</v>
      </c>
      <c r="AS835" s="169">
        <f>SUM(AS836:AS836)</f>
        <v>0</v>
      </c>
      <c r="AT835" s="169">
        <f t="shared" si="479"/>
        <v>0</v>
      </c>
      <c r="AU835" s="169">
        <f>SUM(AU836:AU836)</f>
        <v>0</v>
      </c>
      <c r="AV835" s="169">
        <f>SUM(AV836:AV836)</f>
        <v>0</v>
      </c>
      <c r="AW835" s="169">
        <f t="shared" si="480"/>
        <v>0</v>
      </c>
      <c r="AX835" s="163"/>
      <c r="AY835" s="166"/>
      <c r="AZ835" s="163"/>
      <c r="BA835" s="166"/>
      <c r="BB835" s="163"/>
      <c r="BC835" s="166"/>
      <c r="BD835" s="163"/>
      <c r="BE835" s="166"/>
    </row>
    <row r="836" spans="2:57" s="129" customFormat="1" ht="15.75" hidden="1">
      <c r="B836" s="174">
        <v>2025</v>
      </c>
      <c r="C836" s="174">
        <v>20</v>
      </c>
      <c r="D836" s="175">
        <v>0</v>
      </c>
      <c r="E836" s="176"/>
      <c r="F836" s="174">
        <v>1</v>
      </c>
      <c r="G836" s="174">
        <v>3</v>
      </c>
      <c r="H836" s="174">
        <v>10</v>
      </c>
      <c r="I836" s="174">
        <v>1000</v>
      </c>
      <c r="J836" s="174">
        <v>1200</v>
      </c>
      <c r="K836" s="174">
        <v>121</v>
      </c>
      <c r="L836" s="177">
        <v>771</v>
      </c>
      <c r="M836" s="178">
        <v>0</v>
      </c>
      <c r="N836" s="179" t="s">
        <v>71</v>
      </c>
      <c r="O836" s="180">
        <v>0</v>
      </c>
      <c r="P836" s="180">
        <v>0</v>
      </c>
      <c r="Q836" s="181">
        <v>0</v>
      </c>
      <c r="R836" s="207" t="s">
        <v>72</v>
      </c>
      <c r="S836" s="183">
        <v>0</v>
      </c>
      <c r="T836" s="183">
        <v>0</v>
      </c>
      <c r="U836" s="180">
        <v>0</v>
      </c>
      <c r="V836" s="180">
        <v>0</v>
      </c>
      <c r="W836" s="183">
        <v>0</v>
      </c>
      <c r="X836" s="183">
        <v>0</v>
      </c>
      <c r="Y836" s="180">
        <v>0</v>
      </c>
      <c r="Z836" s="180">
        <v>0</v>
      </c>
      <c r="AA836" s="183">
        <v>0</v>
      </c>
      <c r="AB836" s="183">
        <v>0</v>
      </c>
      <c r="AC836" s="180">
        <f>+O836+U836-Y836</f>
        <v>0</v>
      </c>
      <c r="AD836" s="180">
        <f>+P836+V836-Z836</f>
        <v>0</v>
      </c>
      <c r="AE836" s="181">
        <f t="shared" si="474"/>
        <v>0</v>
      </c>
      <c r="AF836" s="180">
        <v>0</v>
      </c>
      <c r="AG836" s="180">
        <v>0</v>
      </c>
      <c r="AH836" s="181">
        <f t="shared" si="475"/>
        <v>0</v>
      </c>
      <c r="AI836" s="180">
        <v>0</v>
      </c>
      <c r="AJ836" s="180">
        <v>0</v>
      </c>
      <c r="AK836" s="181">
        <f t="shared" si="476"/>
        <v>0</v>
      </c>
      <c r="AL836" s="180">
        <v>0</v>
      </c>
      <c r="AM836" s="180">
        <v>0</v>
      </c>
      <c r="AN836" s="181">
        <f t="shared" si="477"/>
        <v>0</v>
      </c>
      <c r="AO836" s="180">
        <v>0</v>
      </c>
      <c r="AP836" s="180">
        <v>0</v>
      </c>
      <c r="AQ836" s="181">
        <f t="shared" si="478"/>
        <v>0</v>
      </c>
      <c r="AR836" s="180">
        <v>0</v>
      </c>
      <c r="AS836" s="180">
        <v>0</v>
      </c>
      <c r="AT836" s="181">
        <f t="shared" si="479"/>
        <v>0</v>
      </c>
      <c r="AU836" s="180">
        <f>+AC836-AF836-AI836-AL836-AO836-AR836</f>
        <v>0</v>
      </c>
      <c r="AV836" s="180">
        <f>+AD836-AG836-AJ836-AM836-AP836-AS836</f>
        <v>0</v>
      </c>
      <c r="AW836" s="181">
        <f t="shared" si="480"/>
        <v>0</v>
      </c>
      <c r="AX836" s="183">
        <f>+S836+W836-AA836</f>
        <v>0</v>
      </c>
      <c r="AY836" s="183">
        <f>+T836+X836-AB836</f>
        <v>0</v>
      </c>
      <c r="AZ836" s="183"/>
      <c r="BA836" s="183"/>
      <c r="BB836" s="183"/>
      <c r="BC836" s="183"/>
      <c r="BD836" s="183">
        <f>+AX836-AZ836-BB836</f>
        <v>0</v>
      </c>
      <c r="BE836" s="183">
        <f>+AY836-BA836-BC836</f>
        <v>0</v>
      </c>
    </row>
    <row r="837" spans="2:57" ht="15.75" hidden="1">
      <c r="B837" s="141">
        <v>2025</v>
      </c>
      <c r="C837" s="141">
        <v>20</v>
      </c>
      <c r="D837" s="142"/>
      <c r="E837" s="143"/>
      <c r="F837" s="141">
        <v>1</v>
      </c>
      <c r="G837" s="141">
        <v>3</v>
      </c>
      <c r="H837" s="141">
        <v>10</v>
      </c>
      <c r="I837" s="141">
        <v>2000</v>
      </c>
      <c r="J837" s="141"/>
      <c r="K837" s="141"/>
      <c r="L837" s="194"/>
      <c r="M837" s="145"/>
      <c r="N837" s="146" t="s">
        <v>302</v>
      </c>
      <c r="O837" s="147">
        <v>0</v>
      </c>
      <c r="P837" s="147">
        <v>0</v>
      </c>
      <c r="Q837" s="147">
        <v>0</v>
      </c>
      <c r="R837" s="148"/>
      <c r="S837" s="149"/>
      <c r="T837" s="150"/>
      <c r="U837" s="147">
        <f t="shared" ref="U837:AD838" si="497">U838</f>
        <v>0</v>
      </c>
      <c r="V837" s="147">
        <f t="shared" si="497"/>
        <v>0</v>
      </c>
      <c r="W837" s="151">
        <f t="shared" si="497"/>
        <v>0</v>
      </c>
      <c r="X837" s="151">
        <f t="shared" si="497"/>
        <v>0</v>
      </c>
      <c r="Y837" s="147">
        <f t="shared" si="497"/>
        <v>0</v>
      </c>
      <c r="Z837" s="147">
        <f t="shared" si="497"/>
        <v>0</v>
      </c>
      <c r="AA837" s="151">
        <f t="shared" si="497"/>
        <v>0</v>
      </c>
      <c r="AB837" s="151">
        <f t="shared" si="497"/>
        <v>0</v>
      </c>
      <c r="AC837" s="147">
        <f t="shared" si="497"/>
        <v>0</v>
      </c>
      <c r="AD837" s="147">
        <f t="shared" si="497"/>
        <v>0</v>
      </c>
      <c r="AE837" s="147">
        <f t="shared" si="474"/>
        <v>0</v>
      </c>
      <c r="AF837" s="147">
        <f>AF838</f>
        <v>0</v>
      </c>
      <c r="AG837" s="147">
        <f>AG838</f>
        <v>0</v>
      </c>
      <c r="AH837" s="147">
        <f t="shared" si="475"/>
        <v>0</v>
      </c>
      <c r="AI837" s="147">
        <f>AI838</f>
        <v>0</v>
      </c>
      <c r="AJ837" s="147">
        <f>AJ838</f>
        <v>0</v>
      </c>
      <c r="AK837" s="147">
        <f t="shared" si="476"/>
        <v>0</v>
      </c>
      <c r="AL837" s="147">
        <f>AL838</f>
        <v>0</v>
      </c>
      <c r="AM837" s="147">
        <f>AM838</f>
        <v>0</v>
      </c>
      <c r="AN837" s="147">
        <f t="shared" si="477"/>
        <v>0</v>
      </c>
      <c r="AO837" s="147">
        <f>AO838</f>
        <v>0</v>
      </c>
      <c r="AP837" s="147">
        <f>AP838</f>
        <v>0</v>
      </c>
      <c r="AQ837" s="147">
        <f t="shared" si="478"/>
        <v>0</v>
      </c>
      <c r="AR837" s="147">
        <f>AR838</f>
        <v>0</v>
      </c>
      <c r="AS837" s="147">
        <f>AS838</f>
        <v>0</v>
      </c>
      <c r="AT837" s="147">
        <f t="shared" si="479"/>
        <v>0</v>
      </c>
      <c r="AU837" s="147">
        <f>AU838</f>
        <v>0</v>
      </c>
      <c r="AV837" s="147">
        <f>AV838</f>
        <v>0</v>
      </c>
      <c r="AW837" s="147">
        <f t="shared" si="480"/>
        <v>0</v>
      </c>
      <c r="AX837" s="149"/>
      <c r="AY837" s="150"/>
      <c r="AZ837" s="149"/>
      <c r="BA837" s="150"/>
      <c r="BB837" s="149"/>
      <c r="BC837" s="150"/>
      <c r="BD837" s="149"/>
      <c r="BE837" s="150"/>
    </row>
    <row r="838" spans="2:57" s="129" customFormat="1" ht="31.5" hidden="1">
      <c r="B838" s="152">
        <v>2025</v>
      </c>
      <c r="C838" s="152">
        <v>20</v>
      </c>
      <c r="D838" s="153"/>
      <c r="E838" s="154"/>
      <c r="F838" s="152">
        <v>1</v>
      </c>
      <c r="G838" s="152">
        <v>3</v>
      </c>
      <c r="H838" s="152">
        <v>10</v>
      </c>
      <c r="I838" s="152">
        <v>2000</v>
      </c>
      <c r="J838" s="152">
        <v>2100</v>
      </c>
      <c r="K838" s="155"/>
      <c r="L838" s="199"/>
      <c r="M838" s="200"/>
      <c r="N838" s="157" t="s">
        <v>79</v>
      </c>
      <c r="O838" s="158">
        <v>0</v>
      </c>
      <c r="P838" s="158">
        <v>0</v>
      </c>
      <c r="Q838" s="158">
        <v>0</v>
      </c>
      <c r="R838" s="152"/>
      <c r="S838" s="152"/>
      <c r="T838" s="155"/>
      <c r="U838" s="158">
        <f t="shared" si="497"/>
        <v>0</v>
      </c>
      <c r="V838" s="158">
        <f t="shared" si="497"/>
        <v>0</v>
      </c>
      <c r="W838" s="162">
        <f t="shared" si="497"/>
        <v>0</v>
      </c>
      <c r="X838" s="162">
        <f t="shared" si="497"/>
        <v>0</v>
      </c>
      <c r="Y838" s="158">
        <f t="shared" si="497"/>
        <v>0</v>
      </c>
      <c r="Z838" s="158">
        <f t="shared" si="497"/>
        <v>0</v>
      </c>
      <c r="AA838" s="162">
        <f t="shared" si="497"/>
        <v>0</v>
      </c>
      <c r="AB838" s="162">
        <f t="shared" si="497"/>
        <v>0</v>
      </c>
      <c r="AC838" s="158">
        <f t="shared" si="497"/>
        <v>0</v>
      </c>
      <c r="AD838" s="158">
        <f t="shared" si="497"/>
        <v>0</v>
      </c>
      <c r="AE838" s="158">
        <f t="shared" si="474"/>
        <v>0</v>
      </c>
      <c r="AF838" s="158">
        <f>AF839</f>
        <v>0</v>
      </c>
      <c r="AG838" s="158">
        <f>AG839</f>
        <v>0</v>
      </c>
      <c r="AH838" s="158">
        <f t="shared" si="475"/>
        <v>0</v>
      </c>
      <c r="AI838" s="158">
        <f>AI839</f>
        <v>0</v>
      </c>
      <c r="AJ838" s="158">
        <f>AJ839</f>
        <v>0</v>
      </c>
      <c r="AK838" s="158">
        <f t="shared" si="476"/>
        <v>0</v>
      </c>
      <c r="AL838" s="158">
        <f>AL839</f>
        <v>0</v>
      </c>
      <c r="AM838" s="158">
        <f>AM839</f>
        <v>0</v>
      </c>
      <c r="AN838" s="158">
        <f t="shared" si="477"/>
        <v>0</v>
      </c>
      <c r="AO838" s="158">
        <f>AO839</f>
        <v>0</v>
      </c>
      <c r="AP838" s="158">
        <f>AP839</f>
        <v>0</v>
      </c>
      <c r="AQ838" s="158">
        <f t="shared" si="478"/>
        <v>0</v>
      </c>
      <c r="AR838" s="158">
        <f>AR839</f>
        <v>0</v>
      </c>
      <c r="AS838" s="158">
        <f>AS839</f>
        <v>0</v>
      </c>
      <c r="AT838" s="158">
        <f t="shared" si="479"/>
        <v>0</v>
      </c>
      <c r="AU838" s="158">
        <f>AU839</f>
        <v>0</v>
      </c>
      <c r="AV838" s="158">
        <f>AV839</f>
        <v>0</v>
      </c>
      <c r="AW838" s="158">
        <f t="shared" si="480"/>
        <v>0</v>
      </c>
      <c r="AX838" s="152"/>
      <c r="AY838" s="155"/>
      <c r="AZ838" s="152"/>
      <c r="BA838" s="155"/>
      <c r="BB838" s="152"/>
      <c r="BC838" s="155"/>
      <c r="BD838" s="152"/>
      <c r="BE838" s="155"/>
    </row>
    <row r="839" spans="2:57" s="129" customFormat="1" ht="15.75" hidden="1">
      <c r="B839" s="163">
        <v>2025</v>
      </c>
      <c r="C839" s="163">
        <v>20</v>
      </c>
      <c r="D839" s="164"/>
      <c r="E839" s="165"/>
      <c r="F839" s="163">
        <v>1</v>
      </c>
      <c r="G839" s="163">
        <v>3</v>
      </c>
      <c r="H839" s="163">
        <v>10</v>
      </c>
      <c r="I839" s="163">
        <v>2000</v>
      </c>
      <c r="J839" s="163">
        <v>2100</v>
      </c>
      <c r="K839" s="163">
        <v>211</v>
      </c>
      <c r="L839" s="193"/>
      <c r="M839" s="201"/>
      <c r="N839" s="168" t="s">
        <v>80</v>
      </c>
      <c r="O839" s="169">
        <v>0</v>
      </c>
      <c r="P839" s="169">
        <v>0</v>
      </c>
      <c r="Q839" s="169">
        <v>0</v>
      </c>
      <c r="R839" s="170"/>
      <c r="S839" s="208"/>
      <c r="T839" s="170"/>
      <c r="U839" s="169">
        <f t="shared" ref="U839:AD839" si="498">SUM(U840:U840)</f>
        <v>0</v>
      </c>
      <c r="V839" s="169">
        <f t="shared" si="498"/>
        <v>0</v>
      </c>
      <c r="W839" s="173">
        <f t="shared" si="498"/>
        <v>0</v>
      </c>
      <c r="X839" s="173">
        <f t="shared" si="498"/>
        <v>0</v>
      </c>
      <c r="Y839" s="169">
        <f t="shared" si="498"/>
        <v>0</v>
      </c>
      <c r="Z839" s="169">
        <f t="shared" si="498"/>
        <v>0</v>
      </c>
      <c r="AA839" s="173">
        <f t="shared" si="498"/>
        <v>0</v>
      </c>
      <c r="AB839" s="173">
        <f t="shared" si="498"/>
        <v>0</v>
      </c>
      <c r="AC839" s="169">
        <f t="shared" si="498"/>
        <v>0</v>
      </c>
      <c r="AD839" s="169">
        <f t="shared" si="498"/>
        <v>0</v>
      </c>
      <c r="AE839" s="169">
        <f t="shared" si="474"/>
        <v>0</v>
      </c>
      <c r="AF839" s="169">
        <f>SUM(AF840:AF840)</f>
        <v>0</v>
      </c>
      <c r="AG839" s="169">
        <f>SUM(AG840:AG840)</f>
        <v>0</v>
      </c>
      <c r="AH839" s="169">
        <f t="shared" si="475"/>
        <v>0</v>
      </c>
      <c r="AI839" s="169">
        <f>SUM(AI840:AI840)</f>
        <v>0</v>
      </c>
      <c r="AJ839" s="169">
        <f>SUM(AJ840:AJ840)</f>
        <v>0</v>
      </c>
      <c r="AK839" s="169">
        <f t="shared" si="476"/>
        <v>0</v>
      </c>
      <c r="AL839" s="169">
        <f>SUM(AL840:AL840)</f>
        <v>0</v>
      </c>
      <c r="AM839" s="169">
        <f>SUM(AM840:AM840)</f>
        <v>0</v>
      </c>
      <c r="AN839" s="169">
        <f t="shared" si="477"/>
        <v>0</v>
      </c>
      <c r="AO839" s="169">
        <f>SUM(AO840:AO840)</f>
        <v>0</v>
      </c>
      <c r="AP839" s="169">
        <f>SUM(AP840:AP840)</f>
        <v>0</v>
      </c>
      <c r="AQ839" s="169">
        <f t="shared" si="478"/>
        <v>0</v>
      </c>
      <c r="AR839" s="169">
        <f>SUM(AR840:AR840)</f>
        <v>0</v>
      </c>
      <c r="AS839" s="169">
        <f>SUM(AS840:AS840)</f>
        <v>0</v>
      </c>
      <c r="AT839" s="169">
        <f t="shared" si="479"/>
        <v>0</v>
      </c>
      <c r="AU839" s="169">
        <f>SUM(AU840:AU840)</f>
        <v>0</v>
      </c>
      <c r="AV839" s="169">
        <f>SUM(AV840:AV840)</f>
        <v>0</v>
      </c>
      <c r="AW839" s="169">
        <f t="shared" si="480"/>
        <v>0</v>
      </c>
      <c r="AX839" s="208"/>
      <c r="AY839" s="170"/>
      <c r="AZ839" s="208"/>
      <c r="BA839" s="170"/>
      <c r="BB839" s="208"/>
      <c r="BC839" s="170"/>
      <c r="BD839" s="208"/>
      <c r="BE839" s="170"/>
    </row>
    <row r="840" spans="2:57" s="129" customFormat="1" ht="15.75" hidden="1">
      <c r="B840" s="174">
        <v>2025</v>
      </c>
      <c r="C840" s="174">
        <v>20</v>
      </c>
      <c r="D840" s="175">
        <v>0</v>
      </c>
      <c r="E840" s="176"/>
      <c r="F840" s="174">
        <v>1</v>
      </c>
      <c r="G840" s="174">
        <v>3</v>
      </c>
      <c r="H840" s="174">
        <v>10</v>
      </c>
      <c r="I840" s="174">
        <v>2000</v>
      </c>
      <c r="J840" s="174">
        <v>2100</v>
      </c>
      <c r="K840" s="174">
        <v>211</v>
      </c>
      <c r="L840" s="177">
        <v>931</v>
      </c>
      <c r="M840" s="178">
        <v>0</v>
      </c>
      <c r="N840" s="179" t="s">
        <v>81</v>
      </c>
      <c r="O840" s="180">
        <v>0</v>
      </c>
      <c r="P840" s="180">
        <v>0</v>
      </c>
      <c r="Q840" s="181">
        <v>0</v>
      </c>
      <c r="R840" s="207" t="s">
        <v>98</v>
      </c>
      <c r="S840" s="183">
        <v>0</v>
      </c>
      <c r="T840" s="183">
        <v>0</v>
      </c>
      <c r="U840" s="180">
        <v>0</v>
      </c>
      <c r="V840" s="180">
        <v>0</v>
      </c>
      <c r="W840" s="183">
        <v>0</v>
      </c>
      <c r="X840" s="183">
        <v>0</v>
      </c>
      <c r="Y840" s="180">
        <v>0</v>
      </c>
      <c r="Z840" s="180">
        <v>0</v>
      </c>
      <c r="AA840" s="183">
        <v>0</v>
      </c>
      <c r="AB840" s="183">
        <v>0</v>
      </c>
      <c r="AC840" s="180">
        <f>+O840+U840-Y840</f>
        <v>0</v>
      </c>
      <c r="AD840" s="180">
        <f>+P840+V840-Z840</f>
        <v>0</v>
      </c>
      <c r="AE840" s="181">
        <f t="shared" si="474"/>
        <v>0</v>
      </c>
      <c r="AF840" s="180">
        <v>0</v>
      </c>
      <c r="AG840" s="180">
        <v>0</v>
      </c>
      <c r="AH840" s="181">
        <f t="shared" si="475"/>
        <v>0</v>
      </c>
      <c r="AI840" s="180">
        <v>0</v>
      </c>
      <c r="AJ840" s="180">
        <v>0</v>
      </c>
      <c r="AK840" s="181">
        <f t="shared" si="476"/>
        <v>0</v>
      </c>
      <c r="AL840" s="180">
        <v>0</v>
      </c>
      <c r="AM840" s="180">
        <v>0</v>
      </c>
      <c r="AN840" s="181">
        <f t="shared" si="477"/>
        <v>0</v>
      </c>
      <c r="AO840" s="180">
        <v>0</v>
      </c>
      <c r="AP840" s="180">
        <v>0</v>
      </c>
      <c r="AQ840" s="181">
        <f t="shared" si="478"/>
        <v>0</v>
      </c>
      <c r="AR840" s="180">
        <v>0</v>
      </c>
      <c r="AS840" s="180">
        <v>0</v>
      </c>
      <c r="AT840" s="181">
        <f t="shared" si="479"/>
        <v>0</v>
      </c>
      <c r="AU840" s="180">
        <f>+AC840-AF840-AI840-AL840-AO840-AR840</f>
        <v>0</v>
      </c>
      <c r="AV840" s="180">
        <f>+AD840-AG840-AJ840-AM840-AP840-AS840</f>
        <v>0</v>
      </c>
      <c r="AW840" s="181">
        <f t="shared" si="480"/>
        <v>0</v>
      </c>
      <c r="AX840" s="183">
        <f>+S840+W840-AA840</f>
        <v>0</v>
      </c>
      <c r="AY840" s="183">
        <f>+T840+X840-AB840</f>
        <v>0</v>
      </c>
      <c r="AZ840" s="183"/>
      <c r="BA840" s="183"/>
      <c r="BB840" s="183"/>
      <c r="BC840" s="183"/>
      <c r="BD840" s="183">
        <f>+AX840-AZ840-BB840</f>
        <v>0</v>
      </c>
      <c r="BE840" s="183">
        <f>+AY840-BA840-BC840</f>
        <v>0</v>
      </c>
    </row>
    <row r="841" spans="2:57" ht="15.75" hidden="1">
      <c r="B841" s="141">
        <v>2025</v>
      </c>
      <c r="C841" s="141">
        <v>20</v>
      </c>
      <c r="D841" s="142"/>
      <c r="E841" s="143"/>
      <c r="F841" s="141">
        <v>1</v>
      </c>
      <c r="G841" s="141">
        <v>3</v>
      </c>
      <c r="H841" s="141">
        <v>10</v>
      </c>
      <c r="I841" s="141">
        <v>3000</v>
      </c>
      <c r="J841" s="141"/>
      <c r="K841" s="141"/>
      <c r="L841" s="194"/>
      <c r="M841" s="145"/>
      <c r="N841" s="146" t="s">
        <v>46</v>
      </c>
      <c r="O841" s="147">
        <v>0</v>
      </c>
      <c r="P841" s="147">
        <v>0</v>
      </c>
      <c r="Q841" s="147">
        <v>0</v>
      </c>
      <c r="R841" s="148"/>
      <c r="S841" s="149"/>
      <c r="T841" s="150"/>
      <c r="U841" s="147">
        <f t="shared" ref="U841:AD842" si="499">U842</f>
        <v>0</v>
      </c>
      <c r="V841" s="147">
        <f t="shared" si="499"/>
        <v>0</v>
      </c>
      <c r="W841" s="151">
        <f t="shared" si="499"/>
        <v>0</v>
      </c>
      <c r="X841" s="151">
        <f t="shared" si="499"/>
        <v>0</v>
      </c>
      <c r="Y841" s="147">
        <f t="shared" si="499"/>
        <v>0</v>
      </c>
      <c r="Z841" s="147">
        <f t="shared" si="499"/>
        <v>0</v>
      </c>
      <c r="AA841" s="151">
        <f t="shared" si="499"/>
        <v>0</v>
      </c>
      <c r="AB841" s="151">
        <f t="shared" si="499"/>
        <v>0</v>
      </c>
      <c r="AC841" s="147">
        <f t="shared" si="499"/>
        <v>0</v>
      </c>
      <c r="AD841" s="147">
        <f t="shared" si="499"/>
        <v>0</v>
      </c>
      <c r="AE841" s="147">
        <f t="shared" si="474"/>
        <v>0</v>
      </c>
      <c r="AF841" s="147">
        <f>AF842</f>
        <v>0</v>
      </c>
      <c r="AG841" s="147">
        <f>AG842</f>
        <v>0</v>
      </c>
      <c r="AH841" s="147">
        <f t="shared" si="475"/>
        <v>0</v>
      </c>
      <c r="AI841" s="147">
        <f>AI842</f>
        <v>0</v>
      </c>
      <c r="AJ841" s="147">
        <f>AJ842</f>
        <v>0</v>
      </c>
      <c r="AK841" s="147">
        <f t="shared" si="476"/>
        <v>0</v>
      </c>
      <c r="AL841" s="147">
        <f>AL842</f>
        <v>0</v>
      </c>
      <c r="AM841" s="147">
        <f>AM842</f>
        <v>0</v>
      </c>
      <c r="AN841" s="147">
        <f t="shared" si="477"/>
        <v>0</v>
      </c>
      <c r="AO841" s="147">
        <f>AO842</f>
        <v>0</v>
      </c>
      <c r="AP841" s="147">
        <f>AP842</f>
        <v>0</v>
      </c>
      <c r="AQ841" s="147">
        <f t="shared" si="478"/>
        <v>0</v>
      </c>
      <c r="AR841" s="147">
        <f>AR842</f>
        <v>0</v>
      </c>
      <c r="AS841" s="147">
        <f>AS842</f>
        <v>0</v>
      </c>
      <c r="AT841" s="147">
        <f t="shared" si="479"/>
        <v>0</v>
      </c>
      <c r="AU841" s="147">
        <f>AU842</f>
        <v>0</v>
      </c>
      <c r="AV841" s="147">
        <f>AV842</f>
        <v>0</v>
      </c>
      <c r="AW841" s="147">
        <f t="shared" si="480"/>
        <v>0</v>
      </c>
      <c r="AX841" s="149"/>
      <c r="AY841" s="150"/>
      <c r="AZ841" s="149"/>
      <c r="BA841" s="150"/>
      <c r="BB841" s="149"/>
      <c r="BC841" s="150"/>
      <c r="BD841" s="149"/>
      <c r="BE841" s="150"/>
    </row>
    <row r="842" spans="2:57" s="129" customFormat="1" ht="31.5" hidden="1">
      <c r="B842" s="152">
        <v>2025</v>
      </c>
      <c r="C842" s="152">
        <v>20</v>
      </c>
      <c r="D842" s="153"/>
      <c r="E842" s="154"/>
      <c r="F842" s="152">
        <v>1</v>
      </c>
      <c r="G842" s="152">
        <v>3</v>
      </c>
      <c r="H842" s="152">
        <v>10</v>
      </c>
      <c r="I842" s="152">
        <v>3000</v>
      </c>
      <c r="J842" s="152">
        <v>3500</v>
      </c>
      <c r="K842" s="155"/>
      <c r="L842" s="199"/>
      <c r="M842" s="200"/>
      <c r="N842" s="157" t="s">
        <v>122</v>
      </c>
      <c r="O842" s="158">
        <v>0</v>
      </c>
      <c r="P842" s="158">
        <v>0</v>
      </c>
      <c r="Q842" s="158">
        <v>0</v>
      </c>
      <c r="R842" s="160"/>
      <c r="S842" s="209"/>
      <c r="T842" s="210"/>
      <c r="U842" s="158">
        <f t="shared" si="499"/>
        <v>0</v>
      </c>
      <c r="V842" s="158">
        <f t="shared" si="499"/>
        <v>0</v>
      </c>
      <c r="W842" s="162">
        <f t="shared" si="499"/>
        <v>0</v>
      </c>
      <c r="X842" s="162">
        <f t="shared" si="499"/>
        <v>0</v>
      </c>
      <c r="Y842" s="158">
        <f t="shared" si="499"/>
        <v>0</v>
      </c>
      <c r="Z842" s="158">
        <f t="shared" si="499"/>
        <v>0</v>
      </c>
      <c r="AA842" s="162">
        <f t="shared" si="499"/>
        <v>0</v>
      </c>
      <c r="AB842" s="162">
        <f t="shared" si="499"/>
        <v>0</v>
      </c>
      <c r="AC842" s="158">
        <f t="shared" si="499"/>
        <v>0</v>
      </c>
      <c r="AD842" s="158">
        <f t="shared" si="499"/>
        <v>0</v>
      </c>
      <c r="AE842" s="158">
        <f t="shared" si="474"/>
        <v>0</v>
      </c>
      <c r="AF842" s="158">
        <f>AF843</f>
        <v>0</v>
      </c>
      <c r="AG842" s="158">
        <f>AG843</f>
        <v>0</v>
      </c>
      <c r="AH842" s="158">
        <f t="shared" si="475"/>
        <v>0</v>
      </c>
      <c r="AI842" s="158">
        <f>AI843</f>
        <v>0</v>
      </c>
      <c r="AJ842" s="158">
        <f>AJ843</f>
        <v>0</v>
      </c>
      <c r="AK842" s="158">
        <f t="shared" si="476"/>
        <v>0</v>
      </c>
      <c r="AL842" s="158">
        <f>AL843</f>
        <v>0</v>
      </c>
      <c r="AM842" s="158">
        <f>AM843</f>
        <v>0</v>
      </c>
      <c r="AN842" s="158">
        <f t="shared" si="477"/>
        <v>0</v>
      </c>
      <c r="AO842" s="158">
        <f>AO843</f>
        <v>0</v>
      </c>
      <c r="AP842" s="158">
        <f>AP843</f>
        <v>0</v>
      </c>
      <c r="AQ842" s="158">
        <f t="shared" si="478"/>
        <v>0</v>
      </c>
      <c r="AR842" s="158">
        <f>AR843</f>
        <v>0</v>
      </c>
      <c r="AS842" s="158">
        <f>AS843</f>
        <v>0</v>
      </c>
      <c r="AT842" s="158">
        <f t="shared" si="479"/>
        <v>0</v>
      </c>
      <c r="AU842" s="158">
        <f>AU843</f>
        <v>0</v>
      </c>
      <c r="AV842" s="158">
        <f>AV843</f>
        <v>0</v>
      </c>
      <c r="AW842" s="158">
        <f t="shared" si="480"/>
        <v>0</v>
      </c>
      <c r="AX842" s="209"/>
      <c r="AY842" s="210"/>
      <c r="AZ842" s="209"/>
      <c r="BA842" s="210"/>
      <c r="BB842" s="209"/>
      <c r="BC842" s="210"/>
      <c r="BD842" s="209"/>
      <c r="BE842" s="210"/>
    </row>
    <row r="843" spans="2:57" s="129" customFormat="1" ht="15.75" hidden="1">
      <c r="B843" s="163">
        <v>2025</v>
      </c>
      <c r="C843" s="163">
        <v>20</v>
      </c>
      <c r="D843" s="164"/>
      <c r="E843" s="165"/>
      <c r="F843" s="163">
        <v>1</v>
      </c>
      <c r="G843" s="163">
        <v>3</v>
      </c>
      <c r="H843" s="163">
        <v>10</v>
      </c>
      <c r="I843" s="163">
        <v>3000</v>
      </c>
      <c r="J843" s="163">
        <v>3500</v>
      </c>
      <c r="K843" s="192">
        <v>351</v>
      </c>
      <c r="L843" s="193"/>
      <c r="M843" s="201"/>
      <c r="N843" s="168" t="s">
        <v>628</v>
      </c>
      <c r="O843" s="169">
        <v>0</v>
      </c>
      <c r="P843" s="169">
        <v>0</v>
      </c>
      <c r="Q843" s="169">
        <v>0</v>
      </c>
      <c r="R843" s="163"/>
      <c r="S843" s="163"/>
      <c r="T843" s="192"/>
      <c r="U843" s="169">
        <f t="shared" ref="U843:AD843" si="500">SUM(U844)</f>
        <v>0</v>
      </c>
      <c r="V843" s="169">
        <f t="shared" si="500"/>
        <v>0</v>
      </c>
      <c r="W843" s="173">
        <f t="shared" si="500"/>
        <v>0</v>
      </c>
      <c r="X843" s="173">
        <f t="shared" si="500"/>
        <v>0</v>
      </c>
      <c r="Y843" s="169">
        <f t="shared" si="500"/>
        <v>0</v>
      </c>
      <c r="Z843" s="169">
        <f t="shared" si="500"/>
        <v>0</v>
      </c>
      <c r="AA843" s="173">
        <f t="shared" si="500"/>
        <v>0</v>
      </c>
      <c r="AB843" s="173">
        <f t="shared" si="500"/>
        <v>0</v>
      </c>
      <c r="AC843" s="169">
        <f t="shared" si="500"/>
        <v>0</v>
      </c>
      <c r="AD843" s="169">
        <f t="shared" si="500"/>
        <v>0</v>
      </c>
      <c r="AE843" s="169">
        <f t="shared" si="474"/>
        <v>0</v>
      </c>
      <c r="AF843" s="169">
        <f>SUM(AF844)</f>
        <v>0</v>
      </c>
      <c r="AG843" s="169">
        <f>SUM(AG844)</f>
        <v>0</v>
      </c>
      <c r="AH843" s="169">
        <f t="shared" si="475"/>
        <v>0</v>
      </c>
      <c r="AI843" s="169">
        <f>SUM(AI844)</f>
        <v>0</v>
      </c>
      <c r="AJ843" s="169">
        <f>SUM(AJ844)</f>
        <v>0</v>
      </c>
      <c r="AK843" s="169">
        <f t="shared" si="476"/>
        <v>0</v>
      </c>
      <c r="AL843" s="169">
        <f>SUM(AL844)</f>
        <v>0</v>
      </c>
      <c r="AM843" s="169">
        <f>SUM(AM844)</f>
        <v>0</v>
      </c>
      <c r="AN843" s="169">
        <f t="shared" si="477"/>
        <v>0</v>
      </c>
      <c r="AO843" s="169">
        <f>SUM(AO844)</f>
        <v>0</v>
      </c>
      <c r="AP843" s="169">
        <f>SUM(AP844)</f>
        <v>0</v>
      </c>
      <c r="AQ843" s="169">
        <f t="shared" si="478"/>
        <v>0</v>
      </c>
      <c r="AR843" s="169">
        <f>SUM(AR844)</f>
        <v>0</v>
      </c>
      <c r="AS843" s="169">
        <f>SUM(AS844)</f>
        <v>0</v>
      </c>
      <c r="AT843" s="169">
        <f t="shared" si="479"/>
        <v>0</v>
      </c>
      <c r="AU843" s="169">
        <f>SUM(AU844)</f>
        <v>0</v>
      </c>
      <c r="AV843" s="169">
        <f>SUM(AV844)</f>
        <v>0</v>
      </c>
      <c r="AW843" s="169">
        <f t="shared" si="480"/>
        <v>0</v>
      </c>
      <c r="AX843" s="163"/>
      <c r="AY843" s="192"/>
      <c r="AZ843" s="163"/>
      <c r="BA843" s="192"/>
      <c r="BB843" s="163"/>
      <c r="BC843" s="192"/>
      <c r="BD843" s="163"/>
      <c r="BE843" s="192"/>
    </row>
    <row r="844" spans="2:57" s="129" customFormat="1" ht="30" hidden="1">
      <c r="B844" s="174">
        <v>2025</v>
      </c>
      <c r="C844" s="174">
        <v>20</v>
      </c>
      <c r="D844" s="175">
        <v>0</v>
      </c>
      <c r="E844" s="176"/>
      <c r="F844" s="174">
        <v>1</v>
      </c>
      <c r="G844" s="174">
        <v>3</v>
      </c>
      <c r="H844" s="174">
        <v>10</v>
      </c>
      <c r="I844" s="174">
        <v>3000</v>
      </c>
      <c r="J844" s="174">
        <v>3500</v>
      </c>
      <c r="K844" s="174">
        <v>351</v>
      </c>
      <c r="L844" s="177">
        <v>910</v>
      </c>
      <c r="M844" s="178">
        <v>0</v>
      </c>
      <c r="N844" s="179" t="s">
        <v>629</v>
      </c>
      <c r="O844" s="180">
        <v>0</v>
      </c>
      <c r="P844" s="180">
        <v>0</v>
      </c>
      <c r="Q844" s="181">
        <v>0</v>
      </c>
      <c r="R844" s="207" t="s">
        <v>50</v>
      </c>
      <c r="S844" s="183">
        <v>0</v>
      </c>
      <c r="T844" s="183">
        <v>0</v>
      </c>
      <c r="U844" s="180">
        <v>0</v>
      </c>
      <c r="V844" s="180">
        <v>0</v>
      </c>
      <c r="W844" s="183">
        <v>0</v>
      </c>
      <c r="X844" s="183">
        <v>0</v>
      </c>
      <c r="Y844" s="180">
        <v>0</v>
      </c>
      <c r="Z844" s="180">
        <v>0</v>
      </c>
      <c r="AA844" s="183">
        <v>0</v>
      </c>
      <c r="AB844" s="183">
        <v>0</v>
      </c>
      <c r="AC844" s="180">
        <f>+O844+U844-Y844</f>
        <v>0</v>
      </c>
      <c r="AD844" s="180">
        <f>+P844+V844-Z844</f>
        <v>0</v>
      </c>
      <c r="AE844" s="181">
        <f t="shared" si="474"/>
        <v>0</v>
      </c>
      <c r="AF844" s="180">
        <v>0</v>
      </c>
      <c r="AG844" s="180">
        <v>0</v>
      </c>
      <c r="AH844" s="181">
        <f t="shared" si="475"/>
        <v>0</v>
      </c>
      <c r="AI844" s="180">
        <v>0</v>
      </c>
      <c r="AJ844" s="180">
        <v>0</v>
      </c>
      <c r="AK844" s="181">
        <f t="shared" si="476"/>
        <v>0</v>
      </c>
      <c r="AL844" s="180">
        <v>0</v>
      </c>
      <c r="AM844" s="180">
        <v>0</v>
      </c>
      <c r="AN844" s="181">
        <f t="shared" si="477"/>
        <v>0</v>
      </c>
      <c r="AO844" s="180">
        <v>0</v>
      </c>
      <c r="AP844" s="180">
        <v>0</v>
      </c>
      <c r="AQ844" s="181">
        <f t="shared" si="478"/>
        <v>0</v>
      </c>
      <c r="AR844" s="180">
        <v>0</v>
      </c>
      <c r="AS844" s="180">
        <v>0</v>
      </c>
      <c r="AT844" s="181">
        <f t="shared" si="479"/>
        <v>0</v>
      </c>
      <c r="AU844" s="180">
        <f>+AC844-AF844-AI844-AL844-AO844-AR844</f>
        <v>0</v>
      </c>
      <c r="AV844" s="180">
        <f>+AD844-AG844-AJ844-AM844-AP844-AS844</f>
        <v>0</v>
      </c>
      <c r="AW844" s="181">
        <f t="shared" si="480"/>
        <v>0</v>
      </c>
      <c r="AX844" s="183">
        <f>+S844+W844-AA844</f>
        <v>0</v>
      </c>
      <c r="AY844" s="183">
        <f>+T844+X844-AB844</f>
        <v>0</v>
      </c>
      <c r="AZ844" s="183"/>
      <c r="BA844" s="183"/>
      <c r="BB844" s="183"/>
      <c r="BC844" s="183"/>
      <c r="BD844" s="183">
        <f>+AX844-AZ844-BB844</f>
        <v>0</v>
      </c>
      <c r="BE844" s="183">
        <f>+AY844-BA844-BC844</f>
        <v>0</v>
      </c>
    </row>
    <row r="845" spans="2:57" ht="15.75" hidden="1">
      <c r="B845" s="141">
        <v>2025</v>
      </c>
      <c r="C845" s="141">
        <v>20</v>
      </c>
      <c r="D845" s="142"/>
      <c r="E845" s="143"/>
      <c r="F845" s="141">
        <v>1</v>
      </c>
      <c r="G845" s="141">
        <v>3</v>
      </c>
      <c r="H845" s="141">
        <v>10</v>
      </c>
      <c r="I845" s="141">
        <v>5000</v>
      </c>
      <c r="J845" s="141"/>
      <c r="K845" s="141"/>
      <c r="L845" s="144" t="s">
        <v>44</v>
      </c>
      <c r="M845" s="145"/>
      <c r="N845" s="146" t="s">
        <v>139</v>
      </c>
      <c r="O845" s="147">
        <v>0</v>
      </c>
      <c r="P845" s="147">
        <v>0</v>
      </c>
      <c r="Q845" s="147">
        <v>0</v>
      </c>
      <c r="R845" s="148"/>
      <c r="S845" s="197"/>
      <c r="T845" s="198"/>
      <c r="U845" s="147">
        <f t="shared" ref="U845:AD845" si="501">U846</f>
        <v>0</v>
      </c>
      <c r="V845" s="147">
        <f t="shared" si="501"/>
        <v>0</v>
      </c>
      <c r="W845" s="151">
        <f t="shared" si="501"/>
        <v>0</v>
      </c>
      <c r="X845" s="151">
        <f t="shared" si="501"/>
        <v>0</v>
      </c>
      <c r="Y845" s="147">
        <f t="shared" si="501"/>
        <v>0</v>
      </c>
      <c r="Z845" s="147">
        <f t="shared" si="501"/>
        <v>0</v>
      </c>
      <c r="AA845" s="151">
        <f t="shared" si="501"/>
        <v>0</v>
      </c>
      <c r="AB845" s="151">
        <f t="shared" si="501"/>
        <v>0</v>
      </c>
      <c r="AC845" s="147">
        <f t="shared" si="501"/>
        <v>0</v>
      </c>
      <c r="AD845" s="147">
        <f t="shared" si="501"/>
        <v>0</v>
      </c>
      <c r="AE845" s="147">
        <f t="shared" si="474"/>
        <v>0</v>
      </c>
      <c r="AF845" s="147">
        <f>AF846</f>
        <v>0</v>
      </c>
      <c r="AG845" s="147">
        <f>AG846</f>
        <v>0</v>
      </c>
      <c r="AH845" s="147">
        <f t="shared" si="475"/>
        <v>0</v>
      </c>
      <c r="AI845" s="147">
        <f>AI846</f>
        <v>0</v>
      </c>
      <c r="AJ845" s="147">
        <f>AJ846</f>
        <v>0</v>
      </c>
      <c r="AK845" s="147">
        <f t="shared" si="476"/>
        <v>0</v>
      </c>
      <c r="AL845" s="147">
        <f>AL846</f>
        <v>0</v>
      </c>
      <c r="AM845" s="147">
        <f>AM846</f>
        <v>0</v>
      </c>
      <c r="AN845" s="147">
        <f t="shared" si="477"/>
        <v>0</v>
      </c>
      <c r="AO845" s="147">
        <f>AO846</f>
        <v>0</v>
      </c>
      <c r="AP845" s="147">
        <f>AP846</f>
        <v>0</v>
      </c>
      <c r="AQ845" s="147">
        <f t="shared" si="478"/>
        <v>0</v>
      </c>
      <c r="AR845" s="147">
        <f>AR846</f>
        <v>0</v>
      </c>
      <c r="AS845" s="147">
        <f>AS846</f>
        <v>0</v>
      </c>
      <c r="AT845" s="147">
        <f t="shared" si="479"/>
        <v>0</v>
      </c>
      <c r="AU845" s="147">
        <f>AU846</f>
        <v>0</v>
      </c>
      <c r="AV845" s="147">
        <f>AV846</f>
        <v>0</v>
      </c>
      <c r="AW845" s="147">
        <f t="shared" si="480"/>
        <v>0</v>
      </c>
      <c r="AX845" s="197"/>
      <c r="AY845" s="198"/>
      <c r="AZ845" s="197"/>
      <c r="BA845" s="198"/>
      <c r="BB845" s="197"/>
      <c r="BC845" s="198"/>
      <c r="BD845" s="197"/>
      <c r="BE845" s="198"/>
    </row>
    <row r="846" spans="2:57" s="129" customFormat="1" ht="15.75" hidden="1">
      <c r="B846" s="152">
        <v>2025</v>
      </c>
      <c r="C846" s="152">
        <v>20</v>
      </c>
      <c r="D846" s="153"/>
      <c r="E846" s="154"/>
      <c r="F846" s="152">
        <v>1</v>
      </c>
      <c r="G846" s="152">
        <v>3</v>
      </c>
      <c r="H846" s="152">
        <v>10</v>
      </c>
      <c r="I846" s="152">
        <v>5000</v>
      </c>
      <c r="J846" s="155">
        <v>5100</v>
      </c>
      <c r="K846" s="199"/>
      <c r="L846" s="199"/>
      <c r="M846" s="200"/>
      <c r="N846" s="157" t="s">
        <v>140</v>
      </c>
      <c r="O846" s="158">
        <v>0</v>
      </c>
      <c r="P846" s="158">
        <v>0</v>
      </c>
      <c r="Q846" s="158">
        <v>0</v>
      </c>
      <c r="R846" s="152"/>
      <c r="S846" s="155"/>
      <c r="T846" s="199"/>
      <c r="U846" s="158">
        <f t="shared" ref="U846:AD846" si="502">+U847+U857+U861</f>
        <v>0</v>
      </c>
      <c r="V846" s="158">
        <f t="shared" si="502"/>
        <v>0</v>
      </c>
      <c r="W846" s="162">
        <f t="shared" si="502"/>
        <v>0</v>
      </c>
      <c r="X846" s="162">
        <f t="shared" si="502"/>
        <v>0</v>
      </c>
      <c r="Y846" s="158">
        <f t="shared" si="502"/>
        <v>0</v>
      </c>
      <c r="Z846" s="158">
        <f t="shared" si="502"/>
        <v>0</v>
      </c>
      <c r="AA846" s="162">
        <f t="shared" si="502"/>
        <v>0</v>
      </c>
      <c r="AB846" s="162">
        <f t="shared" si="502"/>
        <v>0</v>
      </c>
      <c r="AC846" s="158">
        <f t="shared" si="502"/>
        <v>0</v>
      </c>
      <c r="AD846" s="158">
        <f t="shared" si="502"/>
        <v>0</v>
      </c>
      <c r="AE846" s="158">
        <f t="shared" si="474"/>
        <v>0</v>
      </c>
      <c r="AF846" s="158">
        <f>+AF847+AF857+AF861</f>
        <v>0</v>
      </c>
      <c r="AG846" s="158">
        <f>+AG847+AG857+AG861</f>
        <v>0</v>
      </c>
      <c r="AH846" s="158">
        <f t="shared" si="475"/>
        <v>0</v>
      </c>
      <c r="AI846" s="158">
        <f>+AI847+AI857+AI861</f>
        <v>0</v>
      </c>
      <c r="AJ846" s="158">
        <f>+AJ847+AJ857+AJ861</f>
        <v>0</v>
      </c>
      <c r="AK846" s="158">
        <f t="shared" si="476"/>
        <v>0</v>
      </c>
      <c r="AL846" s="158">
        <f>+AL847+AL857+AL861</f>
        <v>0</v>
      </c>
      <c r="AM846" s="158">
        <f>+AM847+AM857+AM861</f>
        <v>0</v>
      </c>
      <c r="AN846" s="158">
        <f t="shared" si="477"/>
        <v>0</v>
      </c>
      <c r="AO846" s="158">
        <f>+AO847+AO857+AO861</f>
        <v>0</v>
      </c>
      <c r="AP846" s="158">
        <f>+AP847+AP857+AP861</f>
        <v>0</v>
      </c>
      <c r="AQ846" s="158">
        <f t="shared" si="478"/>
        <v>0</v>
      </c>
      <c r="AR846" s="158">
        <f>+AR847+AR857+AR861</f>
        <v>0</v>
      </c>
      <c r="AS846" s="158">
        <f>+AS847+AS857+AS861</f>
        <v>0</v>
      </c>
      <c r="AT846" s="158">
        <f t="shared" si="479"/>
        <v>0</v>
      </c>
      <c r="AU846" s="158">
        <f>+AU847+AU857+AU861</f>
        <v>0</v>
      </c>
      <c r="AV846" s="158">
        <f>+AV847+AV857+AV861</f>
        <v>0</v>
      </c>
      <c r="AW846" s="158">
        <f t="shared" si="480"/>
        <v>0</v>
      </c>
      <c r="AX846" s="155"/>
      <c r="AY846" s="199"/>
      <c r="AZ846" s="155"/>
      <c r="BA846" s="199"/>
      <c r="BB846" s="155"/>
      <c r="BC846" s="199"/>
      <c r="BD846" s="155"/>
      <c r="BE846" s="199"/>
    </row>
    <row r="847" spans="2:57" s="129" customFormat="1" ht="15.75" hidden="1">
      <c r="B847" s="163">
        <v>2025</v>
      </c>
      <c r="C847" s="163">
        <v>20</v>
      </c>
      <c r="D847" s="164"/>
      <c r="E847" s="165"/>
      <c r="F847" s="163">
        <v>1</v>
      </c>
      <c r="G847" s="163">
        <v>3</v>
      </c>
      <c r="H847" s="163">
        <v>10</v>
      </c>
      <c r="I847" s="163">
        <v>5000</v>
      </c>
      <c r="J847" s="163">
        <v>5100</v>
      </c>
      <c r="K847" s="163">
        <v>511</v>
      </c>
      <c r="L847" s="193"/>
      <c r="M847" s="201"/>
      <c r="N847" s="168" t="s">
        <v>141</v>
      </c>
      <c r="O847" s="169">
        <v>0</v>
      </c>
      <c r="P847" s="169">
        <v>0</v>
      </c>
      <c r="Q847" s="169">
        <v>0</v>
      </c>
      <c r="R847" s="163"/>
      <c r="S847" s="163"/>
      <c r="T847" s="193"/>
      <c r="U847" s="169">
        <f t="shared" ref="U847:AD847" si="503">SUM(U848:U856)</f>
        <v>0</v>
      </c>
      <c r="V847" s="169">
        <f t="shared" si="503"/>
        <v>0</v>
      </c>
      <c r="W847" s="173">
        <f t="shared" si="503"/>
        <v>0</v>
      </c>
      <c r="X847" s="173">
        <f t="shared" si="503"/>
        <v>0</v>
      </c>
      <c r="Y847" s="169">
        <f t="shared" si="503"/>
        <v>0</v>
      </c>
      <c r="Z847" s="169">
        <f t="shared" si="503"/>
        <v>0</v>
      </c>
      <c r="AA847" s="173">
        <f t="shared" si="503"/>
        <v>0</v>
      </c>
      <c r="AB847" s="173">
        <f t="shared" si="503"/>
        <v>0</v>
      </c>
      <c r="AC847" s="169">
        <f t="shared" si="503"/>
        <v>0</v>
      </c>
      <c r="AD847" s="169">
        <f t="shared" si="503"/>
        <v>0</v>
      </c>
      <c r="AE847" s="169">
        <f t="shared" si="474"/>
        <v>0</v>
      </c>
      <c r="AF847" s="169">
        <f>SUM(AF848:AF856)</f>
        <v>0</v>
      </c>
      <c r="AG847" s="169">
        <f>SUM(AG848:AG856)</f>
        <v>0</v>
      </c>
      <c r="AH847" s="169">
        <f t="shared" si="475"/>
        <v>0</v>
      </c>
      <c r="AI847" s="169">
        <f>SUM(AI848:AI856)</f>
        <v>0</v>
      </c>
      <c r="AJ847" s="169">
        <f>SUM(AJ848:AJ856)</f>
        <v>0</v>
      </c>
      <c r="AK847" s="169">
        <f t="shared" si="476"/>
        <v>0</v>
      </c>
      <c r="AL847" s="169">
        <f>SUM(AL848:AL856)</f>
        <v>0</v>
      </c>
      <c r="AM847" s="169">
        <f>SUM(AM848:AM856)</f>
        <v>0</v>
      </c>
      <c r="AN847" s="169">
        <f t="shared" si="477"/>
        <v>0</v>
      </c>
      <c r="AO847" s="169">
        <f>SUM(AO848:AO856)</f>
        <v>0</v>
      </c>
      <c r="AP847" s="169">
        <f>SUM(AP848:AP856)</f>
        <v>0</v>
      </c>
      <c r="AQ847" s="169">
        <f t="shared" si="478"/>
        <v>0</v>
      </c>
      <c r="AR847" s="169">
        <f>SUM(AR848:AR856)</f>
        <v>0</v>
      </c>
      <c r="AS847" s="169">
        <f>SUM(AS848:AS856)</f>
        <v>0</v>
      </c>
      <c r="AT847" s="169">
        <f t="shared" si="479"/>
        <v>0</v>
      </c>
      <c r="AU847" s="169">
        <f>SUM(AU848:AU856)</f>
        <v>0</v>
      </c>
      <c r="AV847" s="169">
        <f>SUM(AV848:AV856)</f>
        <v>0</v>
      </c>
      <c r="AW847" s="169">
        <f t="shared" si="480"/>
        <v>0</v>
      </c>
      <c r="AX847" s="163"/>
      <c r="AY847" s="193"/>
      <c r="AZ847" s="163"/>
      <c r="BA847" s="193"/>
      <c r="BB847" s="163"/>
      <c r="BC847" s="193"/>
      <c r="BD847" s="163"/>
      <c r="BE847" s="193"/>
    </row>
    <row r="848" spans="2:57" ht="15.75" hidden="1">
      <c r="B848" s="174">
        <v>2025</v>
      </c>
      <c r="C848" s="174">
        <v>20</v>
      </c>
      <c r="D848" s="175">
        <v>0</v>
      </c>
      <c r="E848" s="176"/>
      <c r="F848" s="174">
        <v>1</v>
      </c>
      <c r="G848" s="174">
        <v>3</v>
      </c>
      <c r="H848" s="174">
        <v>10</v>
      </c>
      <c r="I848" s="174">
        <v>5000</v>
      </c>
      <c r="J848" s="174">
        <v>5100</v>
      </c>
      <c r="K848" s="174">
        <v>511</v>
      </c>
      <c r="L848" s="177">
        <v>29</v>
      </c>
      <c r="M848" s="178">
        <v>0</v>
      </c>
      <c r="N848" s="179" t="s">
        <v>142</v>
      </c>
      <c r="O848" s="180">
        <v>0</v>
      </c>
      <c r="P848" s="180">
        <v>0</v>
      </c>
      <c r="Q848" s="180">
        <v>0</v>
      </c>
      <c r="R848" s="182" t="s">
        <v>98</v>
      </c>
      <c r="S848" s="183">
        <v>0</v>
      </c>
      <c r="T848" s="183">
        <v>0</v>
      </c>
      <c r="U848" s="180">
        <v>0</v>
      </c>
      <c r="V848" s="180">
        <v>0</v>
      </c>
      <c r="W848" s="183">
        <v>0</v>
      </c>
      <c r="X848" s="183">
        <v>0</v>
      </c>
      <c r="Y848" s="180">
        <v>0</v>
      </c>
      <c r="Z848" s="180">
        <v>0</v>
      </c>
      <c r="AA848" s="183">
        <v>0</v>
      </c>
      <c r="AB848" s="183">
        <v>0</v>
      </c>
      <c r="AC848" s="180">
        <f t="shared" ref="AC848:AD856" si="504">+O848+U848-Y848</f>
        <v>0</v>
      </c>
      <c r="AD848" s="180">
        <f t="shared" si="504"/>
        <v>0</v>
      </c>
      <c r="AE848" s="181">
        <f t="shared" si="474"/>
        <v>0</v>
      </c>
      <c r="AF848" s="180">
        <v>0</v>
      </c>
      <c r="AG848" s="180">
        <v>0</v>
      </c>
      <c r="AH848" s="181">
        <f t="shared" si="475"/>
        <v>0</v>
      </c>
      <c r="AI848" s="180">
        <v>0</v>
      </c>
      <c r="AJ848" s="180">
        <v>0</v>
      </c>
      <c r="AK848" s="181">
        <f t="shared" si="476"/>
        <v>0</v>
      </c>
      <c r="AL848" s="180">
        <v>0</v>
      </c>
      <c r="AM848" s="180">
        <v>0</v>
      </c>
      <c r="AN848" s="181">
        <f t="shared" si="477"/>
        <v>0</v>
      </c>
      <c r="AO848" s="180">
        <v>0</v>
      </c>
      <c r="AP848" s="180">
        <v>0</v>
      </c>
      <c r="AQ848" s="181">
        <f t="shared" si="478"/>
        <v>0</v>
      </c>
      <c r="AR848" s="180">
        <v>0</v>
      </c>
      <c r="AS848" s="180">
        <v>0</v>
      </c>
      <c r="AT848" s="181">
        <f t="shared" si="479"/>
        <v>0</v>
      </c>
      <c r="AU848" s="180">
        <f t="shared" ref="AU848:AV856" si="505">+AC848-AF848-AI848-AL848-AO848-AR848</f>
        <v>0</v>
      </c>
      <c r="AV848" s="180">
        <f t="shared" si="505"/>
        <v>0</v>
      </c>
      <c r="AW848" s="181">
        <f t="shared" si="480"/>
        <v>0</v>
      </c>
      <c r="AX848" s="183">
        <f t="shared" ref="AX848:AY856" si="506">+S848+W848-AA848</f>
        <v>0</v>
      </c>
      <c r="AY848" s="183">
        <f t="shared" si="506"/>
        <v>0</v>
      </c>
      <c r="AZ848" s="183"/>
      <c r="BA848" s="183"/>
      <c r="BB848" s="183"/>
      <c r="BC848" s="183"/>
      <c r="BD848" s="183">
        <f t="shared" ref="BD848:BE856" si="507">+AX848-AZ848-BB848</f>
        <v>0</v>
      </c>
      <c r="BE848" s="183">
        <f t="shared" si="507"/>
        <v>0</v>
      </c>
    </row>
    <row r="849" spans="2:57" ht="15.75" hidden="1">
      <c r="B849" s="174">
        <v>2025</v>
      </c>
      <c r="C849" s="174">
        <v>20</v>
      </c>
      <c r="D849" s="175">
        <v>0</v>
      </c>
      <c r="E849" s="176"/>
      <c r="F849" s="174">
        <v>1</v>
      </c>
      <c r="G849" s="174">
        <v>3</v>
      </c>
      <c r="H849" s="174">
        <v>10</v>
      </c>
      <c r="I849" s="174">
        <v>5000</v>
      </c>
      <c r="J849" s="174">
        <v>5100</v>
      </c>
      <c r="K849" s="174">
        <v>511</v>
      </c>
      <c r="L849" s="177">
        <v>44</v>
      </c>
      <c r="M849" s="178">
        <v>0</v>
      </c>
      <c r="N849" s="179" t="s">
        <v>143</v>
      </c>
      <c r="O849" s="180">
        <v>0</v>
      </c>
      <c r="P849" s="180">
        <v>0</v>
      </c>
      <c r="Q849" s="180">
        <v>0</v>
      </c>
      <c r="R849" s="182" t="s">
        <v>98</v>
      </c>
      <c r="S849" s="183">
        <v>0</v>
      </c>
      <c r="T849" s="183">
        <v>0</v>
      </c>
      <c r="U849" s="180">
        <v>0</v>
      </c>
      <c r="V849" s="180">
        <v>0</v>
      </c>
      <c r="W849" s="183">
        <v>0</v>
      </c>
      <c r="X849" s="183">
        <v>0</v>
      </c>
      <c r="Y849" s="180">
        <v>0</v>
      </c>
      <c r="Z849" s="180">
        <v>0</v>
      </c>
      <c r="AA849" s="183">
        <v>0</v>
      </c>
      <c r="AB849" s="183">
        <v>0</v>
      </c>
      <c r="AC849" s="180">
        <f t="shared" si="504"/>
        <v>0</v>
      </c>
      <c r="AD849" s="180">
        <f t="shared" si="504"/>
        <v>0</v>
      </c>
      <c r="AE849" s="181">
        <f t="shared" si="474"/>
        <v>0</v>
      </c>
      <c r="AF849" s="180">
        <v>0</v>
      </c>
      <c r="AG849" s="180">
        <v>0</v>
      </c>
      <c r="AH849" s="181">
        <f t="shared" si="475"/>
        <v>0</v>
      </c>
      <c r="AI849" s="180">
        <v>0</v>
      </c>
      <c r="AJ849" s="180">
        <v>0</v>
      </c>
      <c r="AK849" s="181">
        <f t="shared" si="476"/>
        <v>0</v>
      </c>
      <c r="AL849" s="180">
        <v>0</v>
      </c>
      <c r="AM849" s="180">
        <v>0</v>
      </c>
      <c r="AN849" s="181">
        <f t="shared" si="477"/>
        <v>0</v>
      </c>
      <c r="AO849" s="180">
        <v>0</v>
      </c>
      <c r="AP849" s="180">
        <v>0</v>
      </c>
      <c r="AQ849" s="181">
        <f t="shared" si="478"/>
        <v>0</v>
      </c>
      <c r="AR849" s="180">
        <v>0</v>
      </c>
      <c r="AS849" s="180">
        <v>0</v>
      </c>
      <c r="AT849" s="181">
        <f t="shared" si="479"/>
        <v>0</v>
      </c>
      <c r="AU849" s="180">
        <f t="shared" si="505"/>
        <v>0</v>
      </c>
      <c r="AV849" s="180">
        <f t="shared" si="505"/>
        <v>0</v>
      </c>
      <c r="AW849" s="181">
        <f t="shared" si="480"/>
        <v>0</v>
      </c>
      <c r="AX849" s="183">
        <f t="shared" si="506"/>
        <v>0</v>
      </c>
      <c r="AY849" s="183">
        <f t="shared" si="506"/>
        <v>0</v>
      </c>
      <c r="AZ849" s="183"/>
      <c r="BA849" s="183"/>
      <c r="BB849" s="183"/>
      <c r="BC849" s="183"/>
      <c r="BD849" s="183">
        <f t="shared" si="507"/>
        <v>0</v>
      </c>
      <c r="BE849" s="183">
        <f t="shared" si="507"/>
        <v>0</v>
      </c>
    </row>
    <row r="850" spans="2:57" ht="15.75" hidden="1">
      <c r="B850" s="174">
        <v>2025</v>
      </c>
      <c r="C850" s="174">
        <v>20</v>
      </c>
      <c r="D850" s="175">
        <v>0</v>
      </c>
      <c r="E850" s="176"/>
      <c r="F850" s="174">
        <v>1</v>
      </c>
      <c r="G850" s="174">
        <v>3</v>
      </c>
      <c r="H850" s="174">
        <v>10</v>
      </c>
      <c r="I850" s="174">
        <v>5000</v>
      </c>
      <c r="J850" s="174">
        <v>5100</v>
      </c>
      <c r="K850" s="174">
        <v>511</v>
      </c>
      <c r="L850" s="177">
        <v>87</v>
      </c>
      <c r="M850" s="178">
        <v>0</v>
      </c>
      <c r="N850" s="179" t="s">
        <v>417</v>
      </c>
      <c r="O850" s="180">
        <v>0</v>
      </c>
      <c r="P850" s="180">
        <v>0</v>
      </c>
      <c r="Q850" s="180">
        <v>0</v>
      </c>
      <c r="R850" s="182" t="s">
        <v>98</v>
      </c>
      <c r="S850" s="183">
        <v>0</v>
      </c>
      <c r="T850" s="183">
        <v>0</v>
      </c>
      <c r="U850" s="180">
        <v>0</v>
      </c>
      <c r="V850" s="180">
        <v>0</v>
      </c>
      <c r="W850" s="183">
        <v>0</v>
      </c>
      <c r="X850" s="183">
        <v>0</v>
      </c>
      <c r="Y850" s="180">
        <v>0</v>
      </c>
      <c r="Z850" s="180">
        <v>0</v>
      </c>
      <c r="AA850" s="183">
        <v>0</v>
      </c>
      <c r="AB850" s="183">
        <v>0</v>
      </c>
      <c r="AC850" s="180">
        <f t="shared" si="504"/>
        <v>0</v>
      </c>
      <c r="AD850" s="180">
        <f t="shared" si="504"/>
        <v>0</v>
      </c>
      <c r="AE850" s="181">
        <f t="shared" si="474"/>
        <v>0</v>
      </c>
      <c r="AF850" s="180">
        <v>0</v>
      </c>
      <c r="AG850" s="180">
        <v>0</v>
      </c>
      <c r="AH850" s="181">
        <f t="shared" si="475"/>
        <v>0</v>
      </c>
      <c r="AI850" s="180">
        <v>0</v>
      </c>
      <c r="AJ850" s="180">
        <v>0</v>
      </c>
      <c r="AK850" s="181">
        <f t="shared" si="476"/>
        <v>0</v>
      </c>
      <c r="AL850" s="180">
        <v>0</v>
      </c>
      <c r="AM850" s="180">
        <v>0</v>
      </c>
      <c r="AN850" s="181">
        <f t="shared" si="477"/>
        <v>0</v>
      </c>
      <c r="AO850" s="180">
        <v>0</v>
      </c>
      <c r="AP850" s="180">
        <v>0</v>
      </c>
      <c r="AQ850" s="181">
        <f t="shared" si="478"/>
        <v>0</v>
      </c>
      <c r="AR850" s="180">
        <v>0</v>
      </c>
      <c r="AS850" s="180">
        <v>0</v>
      </c>
      <c r="AT850" s="181">
        <f t="shared" si="479"/>
        <v>0</v>
      </c>
      <c r="AU850" s="180">
        <f t="shared" si="505"/>
        <v>0</v>
      </c>
      <c r="AV850" s="180">
        <f t="shared" si="505"/>
        <v>0</v>
      </c>
      <c r="AW850" s="181">
        <f t="shared" si="480"/>
        <v>0</v>
      </c>
      <c r="AX850" s="183">
        <f t="shared" si="506"/>
        <v>0</v>
      </c>
      <c r="AY850" s="183">
        <f t="shared" si="506"/>
        <v>0</v>
      </c>
      <c r="AZ850" s="183"/>
      <c r="BA850" s="183"/>
      <c r="BB850" s="183"/>
      <c r="BC850" s="183"/>
      <c r="BD850" s="183">
        <f t="shared" si="507"/>
        <v>0</v>
      </c>
      <c r="BE850" s="183">
        <f t="shared" si="507"/>
        <v>0</v>
      </c>
    </row>
    <row r="851" spans="2:57" ht="15.75" hidden="1">
      <c r="B851" s="174">
        <v>2025</v>
      </c>
      <c r="C851" s="174">
        <v>20</v>
      </c>
      <c r="D851" s="175">
        <v>0</v>
      </c>
      <c r="E851" s="176"/>
      <c r="F851" s="174">
        <v>1</v>
      </c>
      <c r="G851" s="174">
        <v>3</v>
      </c>
      <c r="H851" s="174">
        <v>10</v>
      </c>
      <c r="I851" s="174">
        <v>5000</v>
      </c>
      <c r="J851" s="174">
        <v>5100</v>
      </c>
      <c r="K851" s="174">
        <v>511</v>
      </c>
      <c r="L851" s="177">
        <v>623</v>
      </c>
      <c r="M851" s="178">
        <v>0</v>
      </c>
      <c r="N851" s="179" t="s">
        <v>148</v>
      </c>
      <c r="O851" s="180">
        <v>0</v>
      </c>
      <c r="P851" s="180">
        <v>0</v>
      </c>
      <c r="Q851" s="180">
        <v>0</v>
      </c>
      <c r="R851" s="182" t="s">
        <v>98</v>
      </c>
      <c r="S851" s="183">
        <v>0</v>
      </c>
      <c r="T851" s="183">
        <v>0</v>
      </c>
      <c r="U851" s="180">
        <v>0</v>
      </c>
      <c r="V851" s="180">
        <v>0</v>
      </c>
      <c r="W851" s="183">
        <v>0</v>
      </c>
      <c r="X851" s="183">
        <v>0</v>
      </c>
      <c r="Y851" s="180">
        <v>0</v>
      </c>
      <c r="Z851" s="180">
        <v>0</v>
      </c>
      <c r="AA851" s="183">
        <v>0</v>
      </c>
      <c r="AB851" s="183">
        <v>0</v>
      </c>
      <c r="AC851" s="180">
        <f t="shared" si="504"/>
        <v>0</v>
      </c>
      <c r="AD851" s="180">
        <f t="shared" si="504"/>
        <v>0</v>
      </c>
      <c r="AE851" s="181">
        <f t="shared" si="474"/>
        <v>0</v>
      </c>
      <c r="AF851" s="180">
        <v>0</v>
      </c>
      <c r="AG851" s="180">
        <v>0</v>
      </c>
      <c r="AH851" s="181">
        <f t="shared" si="475"/>
        <v>0</v>
      </c>
      <c r="AI851" s="180">
        <v>0</v>
      </c>
      <c r="AJ851" s="180">
        <v>0</v>
      </c>
      <c r="AK851" s="181">
        <f t="shared" si="476"/>
        <v>0</v>
      </c>
      <c r="AL851" s="180">
        <v>0</v>
      </c>
      <c r="AM851" s="180">
        <v>0</v>
      </c>
      <c r="AN851" s="181">
        <f t="shared" si="477"/>
        <v>0</v>
      </c>
      <c r="AO851" s="180">
        <v>0</v>
      </c>
      <c r="AP851" s="180">
        <v>0</v>
      </c>
      <c r="AQ851" s="181">
        <f t="shared" si="478"/>
        <v>0</v>
      </c>
      <c r="AR851" s="180">
        <v>0</v>
      </c>
      <c r="AS851" s="180">
        <v>0</v>
      </c>
      <c r="AT851" s="181">
        <f t="shared" si="479"/>
        <v>0</v>
      </c>
      <c r="AU851" s="180">
        <f t="shared" si="505"/>
        <v>0</v>
      </c>
      <c r="AV851" s="180">
        <f t="shared" si="505"/>
        <v>0</v>
      </c>
      <c r="AW851" s="181">
        <f t="shared" si="480"/>
        <v>0</v>
      </c>
      <c r="AX851" s="183">
        <f t="shared" si="506"/>
        <v>0</v>
      </c>
      <c r="AY851" s="183">
        <f t="shared" si="506"/>
        <v>0</v>
      </c>
      <c r="AZ851" s="183"/>
      <c r="BA851" s="183"/>
      <c r="BB851" s="183"/>
      <c r="BC851" s="183"/>
      <c r="BD851" s="183">
        <f t="shared" si="507"/>
        <v>0</v>
      </c>
      <c r="BE851" s="183">
        <f t="shared" si="507"/>
        <v>0</v>
      </c>
    </row>
    <row r="852" spans="2:57" ht="15.75" hidden="1">
      <c r="B852" s="174">
        <v>2025</v>
      </c>
      <c r="C852" s="174">
        <v>20</v>
      </c>
      <c r="D852" s="175">
        <v>0</v>
      </c>
      <c r="E852" s="176"/>
      <c r="F852" s="174">
        <v>1</v>
      </c>
      <c r="G852" s="174">
        <v>3</v>
      </c>
      <c r="H852" s="174">
        <v>10</v>
      </c>
      <c r="I852" s="174">
        <v>5000</v>
      </c>
      <c r="J852" s="174">
        <v>5100</v>
      </c>
      <c r="K852" s="174">
        <v>511</v>
      </c>
      <c r="L852" s="177">
        <v>879</v>
      </c>
      <c r="M852" s="178">
        <v>0</v>
      </c>
      <c r="N852" s="179" t="s">
        <v>419</v>
      </c>
      <c r="O852" s="180">
        <v>0</v>
      </c>
      <c r="P852" s="180">
        <v>0</v>
      </c>
      <c r="Q852" s="180">
        <v>0</v>
      </c>
      <c r="R852" s="182" t="s">
        <v>98</v>
      </c>
      <c r="S852" s="183">
        <v>0</v>
      </c>
      <c r="T852" s="183">
        <v>0</v>
      </c>
      <c r="U852" s="180">
        <v>0</v>
      </c>
      <c r="V852" s="180">
        <v>0</v>
      </c>
      <c r="W852" s="183">
        <v>0</v>
      </c>
      <c r="X852" s="183">
        <v>0</v>
      </c>
      <c r="Y852" s="180">
        <v>0</v>
      </c>
      <c r="Z852" s="180">
        <v>0</v>
      </c>
      <c r="AA852" s="183">
        <v>0</v>
      </c>
      <c r="AB852" s="183">
        <v>0</v>
      </c>
      <c r="AC852" s="180">
        <f t="shared" si="504"/>
        <v>0</v>
      </c>
      <c r="AD852" s="180">
        <f t="shared" si="504"/>
        <v>0</v>
      </c>
      <c r="AE852" s="181">
        <f t="shared" si="474"/>
        <v>0</v>
      </c>
      <c r="AF852" s="180">
        <v>0</v>
      </c>
      <c r="AG852" s="180">
        <v>0</v>
      </c>
      <c r="AH852" s="181">
        <f t="shared" si="475"/>
        <v>0</v>
      </c>
      <c r="AI852" s="180">
        <v>0</v>
      </c>
      <c r="AJ852" s="180">
        <v>0</v>
      </c>
      <c r="AK852" s="181">
        <f t="shared" si="476"/>
        <v>0</v>
      </c>
      <c r="AL852" s="180">
        <v>0</v>
      </c>
      <c r="AM852" s="180">
        <v>0</v>
      </c>
      <c r="AN852" s="181">
        <f t="shared" si="477"/>
        <v>0</v>
      </c>
      <c r="AO852" s="180">
        <v>0</v>
      </c>
      <c r="AP852" s="180">
        <v>0</v>
      </c>
      <c r="AQ852" s="181">
        <f t="shared" si="478"/>
        <v>0</v>
      </c>
      <c r="AR852" s="180">
        <v>0</v>
      </c>
      <c r="AS852" s="180">
        <v>0</v>
      </c>
      <c r="AT852" s="181">
        <f t="shared" si="479"/>
        <v>0</v>
      </c>
      <c r="AU852" s="180">
        <f t="shared" si="505"/>
        <v>0</v>
      </c>
      <c r="AV852" s="180">
        <f t="shared" si="505"/>
        <v>0</v>
      </c>
      <c r="AW852" s="181">
        <f t="shared" si="480"/>
        <v>0</v>
      </c>
      <c r="AX852" s="183">
        <f t="shared" si="506"/>
        <v>0</v>
      </c>
      <c r="AY852" s="183">
        <f t="shared" si="506"/>
        <v>0</v>
      </c>
      <c r="AZ852" s="183"/>
      <c r="BA852" s="183"/>
      <c r="BB852" s="183"/>
      <c r="BC852" s="183"/>
      <c r="BD852" s="183">
        <f t="shared" si="507"/>
        <v>0</v>
      </c>
      <c r="BE852" s="183">
        <f t="shared" si="507"/>
        <v>0</v>
      </c>
    </row>
    <row r="853" spans="2:57" ht="15.75" hidden="1">
      <c r="B853" s="174">
        <v>2025</v>
      </c>
      <c r="C853" s="174">
        <v>20</v>
      </c>
      <c r="D853" s="175">
        <v>0</v>
      </c>
      <c r="E853" s="176"/>
      <c r="F853" s="174">
        <v>1</v>
      </c>
      <c r="G853" s="174">
        <v>3</v>
      </c>
      <c r="H853" s="174">
        <v>10</v>
      </c>
      <c r="I853" s="174">
        <v>5000</v>
      </c>
      <c r="J853" s="174">
        <v>5100</v>
      </c>
      <c r="K853" s="174">
        <v>511</v>
      </c>
      <c r="L853" s="177">
        <v>981</v>
      </c>
      <c r="M853" s="178">
        <v>0</v>
      </c>
      <c r="N853" s="179" t="s">
        <v>152</v>
      </c>
      <c r="O853" s="180">
        <v>0</v>
      </c>
      <c r="P853" s="180">
        <v>0</v>
      </c>
      <c r="Q853" s="180">
        <v>0</v>
      </c>
      <c r="R853" s="182" t="s">
        <v>98</v>
      </c>
      <c r="S853" s="183">
        <v>0</v>
      </c>
      <c r="T853" s="183">
        <v>0</v>
      </c>
      <c r="U853" s="180">
        <v>0</v>
      </c>
      <c r="V853" s="180">
        <v>0</v>
      </c>
      <c r="W853" s="183">
        <v>0</v>
      </c>
      <c r="X853" s="183">
        <v>0</v>
      </c>
      <c r="Y853" s="180">
        <v>0</v>
      </c>
      <c r="Z853" s="180">
        <v>0</v>
      </c>
      <c r="AA853" s="183">
        <v>0</v>
      </c>
      <c r="AB853" s="183">
        <v>0</v>
      </c>
      <c r="AC853" s="180">
        <f t="shared" si="504"/>
        <v>0</v>
      </c>
      <c r="AD853" s="180">
        <f t="shared" si="504"/>
        <v>0</v>
      </c>
      <c r="AE853" s="181">
        <f t="shared" si="474"/>
        <v>0</v>
      </c>
      <c r="AF853" s="180">
        <v>0</v>
      </c>
      <c r="AG853" s="180">
        <v>0</v>
      </c>
      <c r="AH853" s="181">
        <f t="shared" si="475"/>
        <v>0</v>
      </c>
      <c r="AI853" s="180">
        <v>0</v>
      </c>
      <c r="AJ853" s="180">
        <v>0</v>
      </c>
      <c r="AK853" s="181">
        <f t="shared" si="476"/>
        <v>0</v>
      </c>
      <c r="AL853" s="180">
        <v>0</v>
      </c>
      <c r="AM853" s="180">
        <v>0</v>
      </c>
      <c r="AN853" s="181">
        <f t="shared" si="477"/>
        <v>0</v>
      </c>
      <c r="AO853" s="180">
        <v>0</v>
      </c>
      <c r="AP853" s="180">
        <v>0</v>
      </c>
      <c r="AQ853" s="181">
        <f t="shared" si="478"/>
        <v>0</v>
      </c>
      <c r="AR853" s="180">
        <v>0</v>
      </c>
      <c r="AS853" s="180">
        <v>0</v>
      </c>
      <c r="AT853" s="181">
        <f t="shared" si="479"/>
        <v>0</v>
      </c>
      <c r="AU853" s="180">
        <f t="shared" si="505"/>
        <v>0</v>
      </c>
      <c r="AV853" s="180">
        <f t="shared" si="505"/>
        <v>0</v>
      </c>
      <c r="AW853" s="181">
        <f t="shared" si="480"/>
        <v>0</v>
      </c>
      <c r="AX853" s="183">
        <f t="shared" si="506"/>
        <v>0</v>
      </c>
      <c r="AY853" s="183">
        <f t="shared" si="506"/>
        <v>0</v>
      </c>
      <c r="AZ853" s="183"/>
      <c r="BA853" s="183"/>
      <c r="BB853" s="183"/>
      <c r="BC853" s="183"/>
      <c r="BD853" s="183">
        <f t="shared" si="507"/>
        <v>0</v>
      </c>
      <c r="BE853" s="183">
        <f t="shared" si="507"/>
        <v>0</v>
      </c>
    </row>
    <row r="854" spans="2:57" ht="15.75" hidden="1">
      <c r="B854" s="174">
        <v>2025</v>
      </c>
      <c r="C854" s="174">
        <v>20</v>
      </c>
      <c r="D854" s="175">
        <v>0</v>
      </c>
      <c r="E854" s="176"/>
      <c r="F854" s="174">
        <v>1</v>
      </c>
      <c r="G854" s="174">
        <v>3</v>
      </c>
      <c r="H854" s="174">
        <v>10</v>
      </c>
      <c r="I854" s="174">
        <v>5000</v>
      </c>
      <c r="J854" s="174">
        <v>5100</v>
      </c>
      <c r="K854" s="174">
        <v>511</v>
      </c>
      <c r="L854" s="177">
        <v>992</v>
      </c>
      <c r="M854" s="178">
        <v>0</v>
      </c>
      <c r="N854" s="179" t="s">
        <v>630</v>
      </c>
      <c r="O854" s="180">
        <v>0</v>
      </c>
      <c r="P854" s="180">
        <v>0</v>
      </c>
      <c r="Q854" s="180">
        <v>0</v>
      </c>
      <c r="R854" s="182" t="s">
        <v>98</v>
      </c>
      <c r="S854" s="183">
        <v>0</v>
      </c>
      <c r="T854" s="183">
        <v>0</v>
      </c>
      <c r="U854" s="180">
        <v>0</v>
      </c>
      <c r="V854" s="180">
        <v>0</v>
      </c>
      <c r="W854" s="183">
        <v>0</v>
      </c>
      <c r="X854" s="183">
        <v>0</v>
      </c>
      <c r="Y854" s="180">
        <v>0</v>
      </c>
      <c r="Z854" s="180">
        <v>0</v>
      </c>
      <c r="AA854" s="183">
        <v>0</v>
      </c>
      <c r="AB854" s="183">
        <v>0</v>
      </c>
      <c r="AC854" s="180">
        <f t="shared" si="504"/>
        <v>0</v>
      </c>
      <c r="AD854" s="180">
        <f t="shared" si="504"/>
        <v>0</v>
      </c>
      <c r="AE854" s="181">
        <f t="shared" si="474"/>
        <v>0</v>
      </c>
      <c r="AF854" s="180">
        <v>0</v>
      </c>
      <c r="AG854" s="180">
        <v>0</v>
      </c>
      <c r="AH854" s="181">
        <f t="shared" si="475"/>
        <v>0</v>
      </c>
      <c r="AI854" s="180">
        <v>0</v>
      </c>
      <c r="AJ854" s="180">
        <v>0</v>
      </c>
      <c r="AK854" s="181">
        <f t="shared" si="476"/>
        <v>0</v>
      </c>
      <c r="AL854" s="180">
        <v>0</v>
      </c>
      <c r="AM854" s="180">
        <v>0</v>
      </c>
      <c r="AN854" s="181">
        <f t="shared" si="477"/>
        <v>0</v>
      </c>
      <c r="AO854" s="180">
        <v>0</v>
      </c>
      <c r="AP854" s="180">
        <v>0</v>
      </c>
      <c r="AQ854" s="181">
        <f t="shared" si="478"/>
        <v>0</v>
      </c>
      <c r="AR854" s="180">
        <v>0</v>
      </c>
      <c r="AS854" s="180">
        <v>0</v>
      </c>
      <c r="AT854" s="181">
        <f t="shared" si="479"/>
        <v>0</v>
      </c>
      <c r="AU854" s="180">
        <f t="shared" si="505"/>
        <v>0</v>
      </c>
      <c r="AV854" s="180">
        <f t="shared" si="505"/>
        <v>0</v>
      </c>
      <c r="AW854" s="181">
        <f t="shared" si="480"/>
        <v>0</v>
      </c>
      <c r="AX854" s="183">
        <f t="shared" si="506"/>
        <v>0</v>
      </c>
      <c r="AY854" s="183">
        <f t="shared" si="506"/>
        <v>0</v>
      </c>
      <c r="AZ854" s="183"/>
      <c r="BA854" s="183"/>
      <c r="BB854" s="183"/>
      <c r="BC854" s="183"/>
      <c r="BD854" s="183">
        <f t="shared" si="507"/>
        <v>0</v>
      </c>
      <c r="BE854" s="183">
        <f t="shared" si="507"/>
        <v>0</v>
      </c>
    </row>
    <row r="855" spans="2:57" ht="15.75" hidden="1">
      <c r="B855" s="174">
        <v>2025</v>
      </c>
      <c r="C855" s="174">
        <v>20</v>
      </c>
      <c r="D855" s="175">
        <v>0</v>
      </c>
      <c r="E855" s="176"/>
      <c r="F855" s="174">
        <v>1</v>
      </c>
      <c r="G855" s="174">
        <v>3</v>
      </c>
      <c r="H855" s="174">
        <v>10</v>
      </c>
      <c r="I855" s="174">
        <v>5000</v>
      </c>
      <c r="J855" s="174">
        <v>5100</v>
      </c>
      <c r="K855" s="174">
        <v>511</v>
      </c>
      <c r="L855" s="177">
        <v>1342</v>
      </c>
      <c r="M855" s="178">
        <v>0</v>
      </c>
      <c r="N855" s="179" t="s">
        <v>153</v>
      </c>
      <c r="O855" s="180">
        <v>0</v>
      </c>
      <c r="P855" s="180">
        <v>0</v>
      </c>
      <c r="Q855" s="180">
        <v>0</v>
      </c>
      <c r="R855" s="182" t="s">
        <v>98</v>
      </c>
      <c r="S855" s="183">
        <v>0</v>
      </c>
      <c r="T855" s="183">
        <v>0</v>
      </c>
      <c r="U855" s="180">
        <v>0</v>
      </c>
      <c r="V855" s="180">
        <v>0</v>
      </c>
      <c r="W855" s="183">
        <v>0</v>
      </c>
      <c r="X855" s="183">
        <v>0</v>
      </c>
      <c r="Y855" s="180">
        <v>0</v>
      </c>
      <c r="Z855" s="180">
        <v>0</v>
      </c>
      <c r="AA855" s="183">
        <v>0</v>
      </c>
      <c r="AB855" s="183">
        <v>0</v>
      </c>
      <c r="AC855" s="180">
        <f t="shared" si="504"/>
        <v>0</v>
      </c>
      <c r="AD855" s="180">
        <f t="shared" si="504"/>
        <v>0</v>
      </c>
      <c r="AE855" s="181">
        <f t="shared" si="474"/>
        <v>0</v>
      </c>
      <c r="AF855" s="180">
        <v>0</v>
      </c>
      <c r="AG855" s="180">
        <v>0</v>
      </c>
      <c r="AH855" s="181">
        <f t="shared" si="475"/>
        <v>0</v>
      </c>
      <c r="AI855" s="180">
        <v>0</v>
      </c>
      <c r="AJ855" s="180">
        <v>0</v>
      </c>
      <c r="AK855" s="181">
        <f t="shared" si="476"/>
        <v>0</v>
      </c>
      <c r="AL855" s="180">
        <v>0</v>
      </c>
      <c r="AM855" s="180">
        <v>0</v>
      </c>
      <c r="AN855" s="181">
        <f t="shared" si="477"/>
        <v>0</v>
      </c>
      <c r="AO855" s="180">
        <v>0</v>
      </c>
      <c r="AP855" s="180">
        <v>0</v>
      </c>
      <c r="AQ855" s="181">
        <f t="shared" si="478"/>
        <v>0</v>
      </c>
      <c r="AR855" s="180">
        <v>0</v>
      </c>
      <c r="AS855" s="180">
        <v>0</v>
      </c>
      <c r="AT855" s="181">
        <f t="shared" si="479"/>
        <v>0</v>
      </c>
      <c r="AU855" s="180">
        <f t="shared" si="505"/>
        <v>0</v>
      </c>
      <c r="AV855" s="180">
        <f t="shared" si="505"/>
        <v>0</v>
      </c>
      <c r="AW855" s="181">
        <f t="shared" si="480"/>
        <v>0</v>
      </c>
      <c r="AX855" s="183">
        <f t="shared" si="506"/>
        <v>0</v>
      </c>
      <c r="AY855" s="183">
        <f t="shared" si="506"/>
        <v>0</v>
      </c>
      <c r="AZ855" s="183"/>
      <c r="BA855" s="183"/>
      <c r="BB855" s="183"/>
      <c r="BC855" s="183"/>
      <c r="BD855" s="183">
        <f t="shared" si="507"/>
        <v>0</v>
      </c>
      <c r="BE855" s="183">
        <f t="shared" si="507"/>
        <v>0</v>
      </c>
    </row>
    <row r="856" spans="2:57" ht="15.75" hidden="1">
      <c r="B856" s="174">
        <v>2025</v>
      </c>
      <c r="C856" s="174">
        <v>20</v>
      </c>
      <c r="D856" s="175">
        <v>0</v>
      </c>
      <c r="E856" s="176"/>
      <c r="F856" s="174">
        <v>1</v>
      </c>
      <c r="G856" s="174">
        <v>3</v>
      </c>
      <c r="H856" s="174">
        <v>10</v>
      </c>
      <c r="I856" s="174">
        <v>5000</v>
      </c>
      <c r="J856" s="174">
        <v>5100</v>
      </c>
      <c r="K856" s="174">
        <v>511</v>
      </c>
      <c r="L856" s="177">
        <v>1357</v>
      </c>
      <c r="M856" s="178">
        <v>0</v>
      </c>
      <c r="N856" s="179" t="s">
        <v>426</v>
      </c>
      <c r="O856" s="180">
        <v>0</v>
      </c>
      <c r="P856" s="180">
        <v>0</v>
      </c>
      <c r="Q856" s="180">
        <v>0</v>
      </c>
      <c r="R856" s="182" t="s">
        <v>98</v>
      </c>
      <c r="S856" s="183">
        <v>0</v>
      </c>
      <c r="T856" s="183">
        <v>0</v>
      </c>
      <c r="U856" s="180">
        <v>0</v>
      </c>
      <c r="V856" s="180">
        <v>0</v>
      </c>
      <c r="W856" s="183">
        <v>0</v>
      </c>
      <c r="X856" s="183">
        <v>0</v>
      </c>
      <c r="Y856" s="180">
        <v>0</v>
      </c>
      <c r="Z856" s="180">
        <v>0</v>
      </c>
      <c r="AA856" s="183">
        <v>0</v>
      </c>
      <c r="AB856" s="183">
        <v>0</v>
      </c>
      <c r="AC856" s="180">
        <f t="shared" si="504"/>
        <v>0</v>
      </c>
      <c r="AD856" s="180">
        <f t="shared" si="504"/>
        <v>0</v>
      </c>
      <c r="AE856" s="181">
        <f t="shared" si="474"/>
        <v>0</v>
      </c>
      <c r="AF856" s="180">
        <v>0</v>
      </c>
      <c r="AG856" s="180">
        <v>0</v>
      </c>
      <c r="AH856" s="181">
        <f t="shared" si="475"/>
        <v>0</v>
      </c>
      <c r="AI856" s="180">
        <v>0</v>
      </c>
      <c r="AJ856" s="180">
        <v>0</v>
      </c>
      <c r="AK856" s="181">
        <f t="shared" si="476"/>
        <v>0</v>
      </c>
      <c r="AL856" s="180">
        <v>0</v>
      </c>
      <c r="AM856" s="180">
        <v>0</v>
      </c>
      <c r="AN856" s="181">
        <f t="shared" si="477"/>
        <v>0</v>
      </c>
      <c r="AO856" s="180">
        <v>0</v>
      </c>
      <c r="AP856" s="180">
        <v>0</v>
      </c>
      <c r="AQ856" s="181">
        <f t="shared" si="478"/>
        <v>0</v>
      </c>
      <c r="AR856" s="180">
        <v>0</v>
      </c>
      <c r="AS856" s="180">
        <v>0</v>
      </c>
      <c r="AT856" s="181">
        <f t="shared" si="479"/>
        <v>0</v>
      </c>
      <c r="AU856" s="180">
        <f t="shared" si="505"/>
        <v>0</v>
      </c>
      <c r="AV856" s="180">
        <f t="shared" si="505"/>
        <v>0</v>
      </c>
      <c r="AW856" s="181">
        <f t="shared" si="480"/>
        <v>0</v>
      </c>
      <c r="AX856" s="183">
        <f t="shared" si="506"/>
        <v>0</v>
      </c>
      <c r="AY856" s="183">
        <f t="shared" si="506"/>
        <v>0</v>
      </c>
      <c r="AZ856" s="183"/>
      <c r="BA856" s="183"/>
      <c r="BB856" s="183"/>
      <c r="BC856" s="183"/>
      <c r="BD856" s="183">
        <f t="shared" si="507"/>
        <v>0</v>
      </c>
      <c r="BE856" s="183">
        <f t="shared" si="507"/>
        <v>0</v>
      </c>
    </row>
    <row r="857" spans="2:57" s="129" customFormat="1" ht="15.75" hidden="1">
      <c r="B857" s="163">
        <v>2025</v>
      </c>
      <c r="C857" s="163">
        <v>20</v>
      </c>
      <c r="D857" s="164"/>
      <c r="E857" s="165"/>
      <c r="F857" s="163">
        <v>1</v>
      </c>
      <c r="G857" s="163">
        <v>3</v>
      </c>
      <c r="H857" s="163">
        <v>10</v>
      </c>
      <c r="I857" s="163">
        <v>5000</v>
      </c>
      <c r="J857" s="163">
        <v>5100</v>
      </c>
      <c r="K857" s="163">
        <v>515</v>
      </c>
      <c r="L857" s="193"/>
      <c r="M857" s="201"/>
      <c r="N857" s="168" t="s">
        <v>155</v>
      </c>
      <c r="O857" s="169">
        <v>0</v>
      </c>
      <c r="P857" s="169">
        <v>0</v>
      </c>
      <c r="Q857" s="169">
        <v>0</v>
      </c>
      <c r="R857" s="163"/>
      <c r="S857" s="163"/>
      <c r="T857" s="193"/>
      <c r="U857" s="169">
        <f t="shared" ref="U857:AD857" si="508">SUM(U858:U860)</f>
        <v>0</v>
      </c>
      <c r="V857" s="169">
        <f t="shared" si="508"/>
        <v>0</v>
      </c>
      <c r="W857" s="173">
        <f t="shared" si="508"/>
        <v>0</v>
      </c>
      <c r="X857" s="173">
        <f t="shared" si="508"/>
        <v>0</v>
      </c>
      <c r="Y857" s="169">
        <f t="shared" si="508"/>
        <v>0</v>
      </c>
      <c r="Z857" s="169">
        <f t="shared" si="508"/>
        <v>0</v>
      </c>
      <c r="AA857" s="173">
        <f t="shared" si="508"/>
        <v>0</v>
      </c>
      <c r="AB857" s="173">
        <f t="shared" si="508"/>
        <v>0</v>
      </c>
      <c r="AC857" s="169">
        <f t="shared" si="508"/>
        <v>0</v>
      </c>
      <c r="AD857" s="169">
        <f t="shared" si="508"/>
        <v>0</v>
      </c>
      <c r="AE857" s="169">
        <f t="shared" si="474"/>
        <v>0</v>
      </c>
      <c r="AF857" s="169">
        <f>SUM(AF858:AF860)</f>
        <v>0</v>
      </c>
      <c r="AG857" s="169">
        <f>SUM(AG858:AG860)</f>
        <v>0</v>
      </c>
      <c r="AH857" s="169">
        <f t="shared" si="475"/>
        <v>0</v>
      </c>
      <c r="AI857" s="169">
        <f>SUM(AI858:AI860)</f>
        <v>0</v>
      </c>
      <c r="AJ857" s="169">
        <f>SUM(AJ858:AJ860)</f>
        <v>0</v>
      </c>
      <c r="AK857" s="169">
        <f t="shared" si="476"/>
        <v>0</v>
      </c>
      <c r="AL857" s="169">
        <f>SUM(AL858:AL860)</f>
        <v>0</v>
      </c>
      <c r="AM857" s="169">
        <f>SUM(AM858:AM860)</f>
        <v>0</v>
      </c>
      <c r="AN857" s="169">
        <f t="shared" si="477"/>
        <v>0</v>
      </c>
      <c r="AO857" s="169">
        <f>SUM(AO858:AO860)</f>
        <v>0</v>
      </c>
      <c r="AP857" s="169">
        <f>SUM(AP858:AP860)</f>
        <v>0</v>
      </c>
      <c r="AQ857" s="169">
        <f t="shared" si="478"/>
        <v>0</v>
      </c>
      <c r="AR857" s="169">
        <f>SUM(AR858:AR860)</f>
        <v>0</v>
      </c>
      <c r="AS857" s="169">
        <f>SUM(AS858:AS860)</f>
        <v>0</v>
      </c>
      <c r="AT857" s="169">
        <f t="shared" si="479"/>
        <v>0</v>
      </c>
      <c r="AU857" s="169">
        <f>SUM(AU858:AU860)</f>
        <v>0</v>
      </c>
      <c r="AV857" s="169">
        <f>SUM(AV858:AV860)</f>
        <v>0</v>
      </c>
      <c r="AW857" s="169">
        <f t="shared" si="480"/>
        <v>0</v>
      </c>
      <c r="AX857" s="163"/>
      <c r="AY857" s="193"/>
      <c r="AZ857" s="163"/>
      <c r="BA857" s="193"/>
      <c r="BB857" s="163"/>
      <c r="BC857" s="193"/>
      <c r="BD857" s="163"/>
      <c r="BE857" s="193"/>
    </row>
    <row r="858" spans="2:57" ht="15.75" hidden="1">
      <c r="B858" s="174">
        <v>2025</v>
      </c>
      <c r="C858" s="174">
        <v>20</v>
      </c>
      <c r="D858" s="175">
        <v>0</v>
      </c>
      <c r="E858" s="176"/>
      <c r="F858" s="174">
        <v>1</v>
      </c>
      <c r="G858" s="174">
        <v>3</v>
      </c>
      <c r="H858" s="174">
        <v>10</v>
      </c>
      <c r="I858" s="174">
        <v>5000</v>
      </c>
      <c r="J858" s="174">
        <v>5100</v>
      </c>
      <c r="K858" s="174">
        <v>515</v>
      </c>
      <c r="L858" s="177">
        <v>338</v>
      </c>
      <c r="M858" s="178">
        <v>0</v>
      </c>
      <c r="N858" s="179" t="s">
        <v>157</v>
      </c>
      <c r="O858" s="180">
        <v>0</v>
      </c>
      <c r="P858" s="180">
        <v>0</v>
      </c>
      <c r="Q858" s="180">
        <v>0</v>
      </c>
      <c r="R858" s="182" t="s">
        <v>98</v>
      </c>
      <c r="S858" s="183">
        <v>0</v>
      </c>
      <c r="T858" s="183">
        <v>0</v>
      </c>
      <c r="U858" s="180">
        <v>0</v>
      </c>
      <c r="V858" s="180">
        <v>0</v>
      </c>
      <c r="W858" s="183">
        <v>0</v>
      </c>
      <c r="X858" s="183">
        <v>0</v>
      </c>
      <c r="Y858" s="180">
        <v>0</v>
      </c>
      <c r="Z858" s="180">
        <v>0</v>
      </c>
      <c r="AA858" s="183">
        <v>0</v>
      </c>
      <c r="AB858" s="183">
        <v>0</v>
      </c>
      <c r="AC858" s="180">
        <f t="shared" ref="AC858:AD860" si="509">+O858+U858-Y858</f>
        <v>0</v>
      </c>
      <c r="AD858" s="180">
        <f t="shared" si="509"/>
        <v>0</v>
      </c>
      <c r="AE858" s="181">
        <f t="shared" si="474"/>
        <v>0</v>
      </c>
      <c r="AF858" s="180">
        <v>0</v>
      </c>
      <c r="AG858" s="180">
        <v>0</v>
      </c>
      <c r="AH858" s="181">
        <f t="shared" si="475"/>
        <v>0</v>
      </c>
      <c r="AI858" s="180">
        <v>0</v>
      </c>
      <c r="AJ858" s="180">
        <v>0</v>
      </c>
      <c r="AK858" s="181">
        <f t="shared" si="476"/>
        <v>0</v>
      </c>
      <c r="AL858" s="180">
        <v>0</v>
      </c>
      <c r="AM858" s="180">
        <v>0</v>
      </c>
      <c r="AN858" s="181">
        <f t="shared" si="477"/>
        <v>0</v>
      </c>
      <c r="AO858" s="180">
        <v>0</v>
      </c>
      <c r="AP858" s="180">
        <v>0</v>
      </c>
      <c r="AQ858" s="181">
        <f t="shared" si="478"/>
        <v>0</v>
      </c>
      <c r="AR858" s="180">
        <v>0</v>
      </c>
      <c r="AS858" s="180">
        <v>0</v>
      </c>
      <c r="AT858" s="181">
        <f t="shared" si="479"/>
        <v>0</v>
      </c>
      <c r="AU858" s="180">
        <f t="shared" ref="AU858:AV860" si="510">+AC858-AF858-AI858-AL858-AO858-AR858</f>
        <v>0</v>
      </c>
      <c r="AV858" s="180">
        <f t="shared" si="510"/>
        <v>0</v>
      </c>
      <c r="AW858" s="181">
        <f t="shared" si="480"/>
        <v>0</v>
      </c>
      <c r="AX858" s="183">
        <f t="shared" ref="AX858:AY860" si="511">+S858+W858-AA858</f>
        <v>0</v>
      </c>
      <c r="AY858" s="183">
        <f t="shared" si="511"/>
        <v>0</v>
      </c>
      <c r="AZ858" s="183"/>
      <c r="BA858" s="183"/>
      <c r="BB858" s="183"/>
      <c r="BC858" s="183"/>
      <c r="BD858" s="183">
        <f t="shared" ref="BD858:BE860" si="512">+AX858-AZ858-BB858</f>
        <v>0</v>
      </c>
      <c r="BE858" s="183">
        <f t="shared" si="512"/>
        <v>0</v>
      </c>
    </row>
    <row r="859" spans="2:57" ht="15.75" hidden="1">
      <c r="B859" s="174">
        <v>2025</v>
      </c>
      <c r="C859" s="174">
        <v>20</v>
      </c>
      <c r="D859" s="175">
        <v>0</v>
      </c>
      <c r="E859" s="176"/>
      <c r="F859" s="174">
        <v>1</v>
      </c>
      <c r="G859" s="174">
        <v>3</v>
      </c>
      <c r="H859" s="174">
        <v>10</v>
      </c>
      <c r="I859" s="174">
        <v>5000</v>
      </c>
      <c r="J859" s="174">
        <v>5100</v>
      </c>
      <c r="K859" s="174">
        <v>515</v>
      </c>
      <c r="L859" s="177">
        <v>512</v>
      </c>
      <c r="M859" s="178">
        <v>0</v>
      </c>
      <c r="N859" s="179" t="s">
        <v>631</v>
      </c>
      <c r="O859" s="180">
        <v>0</v>
      </c>
      <c r="P859" s="180">
        <v>0</v>
      </c>
      <c r="Q859" s="180">
        <v>0</v>
      </c>
      <c r="R859" s="182" t="s">
        <v>98</v>
      </c>
      <c r="S859" s="183">
        <v>0</v>
      </c>
      <c r="T859" s="183">
        <v>0</v>
      </c>
      <c r="U859" s="180">
        <v>0</v>
      </c>
      <c r="V859" s="180">
        <v>0</v>
      </c>
      <c r="W859" s="183">
        <v>0</v>
      </c>
      <c r="X859" s="183">
        <v>0</v>
      </c>
      <c r="Y859" s="180">
        <v>0</v>
      </c>
      <c r="Z859" s="180">
        <v>0</v>
      </c>
      <c r="AA859" s="183">
        <v>0</v>
      </c>
      <c r="AB859" s="183">
        <v>0</v>
      </c>
      <c r="AC859" s="180">
        <f t="shared" si="509"/>
        <v>0</v>
      </c>
      <c r="AD859" s="180">
        <f t="shared" si="509"/>
        <v>0</v>
      </c>
      <c r="AE859" s="181">
        <f t="shared" si="474"/>
        <v>0</v>
      </c>
      <c r="AF859" s="180">
        <v>0</v>
      </c>
      <c r="AG859" s="180">
        <v>0</v>
      </c>
      <c r="AH859" s="181">
        <f t="shared" si="475"/>
        <v>0</v>
      </c>
      <c r="AI859" s="180">
        <v>0</v>
      </c>
      <c r="AJ859" s="180">
        <v>0</v>
      </c>
      <c r="AK859" s="181">
        <f t="shared" si="476"/>
        <v>0</v>
      </c>
      <c r="AL859" s="180">
        <v>0</v>
      </c>
      <c r="AM859" s="180">
        <v>0</v>
      </c>
      <c r="AN859" s="181">
        <f t="shared" si="477"/>
        <v>0</v>
      </c>
      <c r="AO859" s="180">
        <v>0</v>
      </c>
      <c r="AP859" s="180">
        <v>0</v>
      </c>
      <c r="AQ859" s="181">
        <f t="shared" si="478"/>
        <v>0</v>
      </c>
      <c r="AR859" s="180">
        <v>0</v>
      </c>
      <c r="AS859" s="180">
        <v>0</v>
      </c>
      <c r="AT859" s="181">
        <f t="shared" si="479"/>
        <v>0</v>
      </c>
      <c r="AU859" s="180">
        <f t="shared" si="510"/>
        <v>0</v>
      </c>
      <c r="AV859" s="180">
        <f t="shared" si="510"/>
        <v>0</v>
      </c>
      <c r="AW859" s="181">
        <f t="shared" si="480"/>
        <v>0</v>
      </c>
      <c r="AX859" s="183">
        <f t="shared" si="511"/>
        <v>0</v>
      </c>
      <c r="AY859" s="183">
        <f t="shared" si="511"/>
        <v>0</v>
      </c>
      <c r="AZ859" s="183"/>
      <c r="BA859" s="183"/>
      <c r="BB859" s="183"/>
      <c r="BC859" s="183"/>
      <c r="BD859" s="183">
        <f t="shared" si="512"/>
        <v>0</v>
      </c>
      <c r="BE859" s="183">
        <f t="shared" si="512"/>
        <v>0</v>
      </c>
    </row>
    <row r="860" spans="2:57" ht="15.75" hidden="1">
      <c r="B860" s="174">
        <v>2025</v>
      </c>
      <c r="C860" s="174">
        <v>20</v>
      </c>
      <c r="D860" s="175">
        <v>0</v>
      </c>
      <c r="E860" s="176"/>
      <c r="F860" s="174">
        <v>1</v>
      </c>
      <c r="G860" s="174">
        <v>3</v>
      </c>
      <c r="H860" s="174">
        <v>10</v>
      </c>
      <c r="I860" s="174">
        <v>5000</v>
      </c>
      <c r="J860" s="174">
        <v>5100</v>
      </c>
      <c r="K860" s="174">
        <v>515</v>
      </c>
      <c r="L860" s="177">
        <v>1059</v>
      </c>
      <c r="M860" s="178">
        <v>0</v>
      </c>
      <c r="N860" s="179" t="s">
        <v>168</v>
      </c>
      <c r="O860" s="180">
        <v>0</v>
      </c>
      <c r="P860" s="180">
        <v>0</v>
      </c>
      <c r="Q860" s="180">
        <v>0</v>
      </c>
      <c r="R860" s="182" t="s">
        <v>98</v>
      </c>
      <c r="S860" s="183">
        <v>0</v>
      </c>
      <c r="T860" s="183">
        <v>0</v>
      </c>
      <c r="U860" s="180">
        <v>0</v>
      </c>
      <c r="V860" s="180">
        <v>0</v>
      </c>
      <c r="W860" s="183">
        <v>0</v>
      </c>
      <c r="X860" s="183">
        <v>0</v>
      </c>
      <c r="Y860" s="180">
        <v>0</v>
      </c>
      <c r="Z860" s="180">
        <v>0</v>
      </c>
      <c r="AA860" s="183">
        <v>0</v>
      </c>
      <c r="AB860" s="183">
        <v>0</v>
      </c>
      <c r="AC860" s="180">
        <f t="shared" si="509"/>
        <v>0</v>
      </c>
      <c r="AD860" s="180">
        <f t="shared" si="509"/>
        <v>0</v>
      </c>
      <c r="AE860" s="181">
        <f t="shared" si="474"/>
        <v>0</v>
      </c>
      <c r="AF860" s="180">
        <v>0</v>
      </c>
      <c r="AG860" s="180">
        <v>0</v>
      </c>
      <c r="AH860" s="181">
        <f t="shared" si="475"/>
        <v>0</v>
      </c>
      <c r="AI860" s="180">
        <v>0</v>
      </c>
      <c r="AJ860" s="180">
        <v>0</v>
      </c>
      <c r="AK860" s="181">
        <f t="shared" si="476"/>
        <v>0</v>
      </c>
      <c r="AL860" s="180">
        <v>0</v>
      </c>
      <c r="AM860" s="180">
        <v>0</v>
      </c>
      <c r="AN860" s="181">
        <f t="shared" si="477"/>
        <v>0</v>
      </c>
      <c r="AO860" s="180">
        <v>0</v>
      </c>
      <c r="AP860" s="180">
        <v>0</v>
      </c>
      <c r="AQ860" s="181">
        <f t="shared" si="478"/>
        <v>0</v>
      </c>
      <c r="AR860" s="180">
        <v>0</v>
      </c>
      <c r="AS860" s="180">
        <v>0</v>
      </c>
      <c r="AT860" s="181">
        <f t="shared" si="479"/>
        <v>0</v>
      </c>
      <c r="AU860" s="180">
        <f t="shared" si="510"/>
        <v>0</v>
      </c>
      <c r="AV860" s="180">
        <f t="shared" si="510"/>
        <v>0</v>
      </c>
      <c r="AW860" s="181">
        <f t="shared" si="480"/>
        <v>0</v>
      </c>
      <c r="AX860" s="183">
        <f t="shared" si="511"/>
        <v>0</v>
      </c>
      <c r="AY860" s="183">
        <f t="shared" si="511"/>
        <v>0</v>
      </c>
      <c r="AZ860" s="183"/>
      <c r="BA860" s="183"/>
      <c r="BB860" s="183"/>
      <c r="BC860" s="183"/>
      <c r="BD860" s="183">
        <f t="shared" si="512"/>
        <v>0</v>
      </c>
      <c r="BE860" s="183">
        <f t="shared" si="512"/>
        <v>0</v>
      </c>
    </row>
    <row r="861" spans="2:57" s="129" customFormat="1" ht="15.75" hidden="1">
      <c r="B861" s="163">
        <v>2025</v>
      </c>
      <c r="C861" s="163">
        <v>20</v>
      </c>
      <c r="D861" s="164"/>
      <c r="E861" s="165"/>
      <c r="F861" s="163">
        <v>1</v>
      </c>
      <c r="G861" s="163">
        <v>3</v>
      </c>
      <c r="H861" s="163">
        <v>10</v>
      </c>
      <c r="I861" s="163">
        <v>5000</v>
      </c>
      <c r="J861" s="163">
        <v>5100</v>
      </c>
      <c r="K861" s="163">
        <v>519</v>
      </c>
      <c r="L861" s="193"/>
      <c r="M861" s="201"/>
      <c r="N861" s="168" t="s">
        <v>178</v>
      </c>
      <c r="O861" s="169">
        <v>0</v>
      </c>
      <c r="P861" s="169">
        <v>0</v>
      </c>
      <c r="Q861" s="169">
        <v>0</v>
      </c>
      <c r="R861" s="163"/>
      <c r="S861" s="163"/>
      <c r="T861" s="193"/>
      <c r="U861" s="169">
        <f t="shared" ref="U861:AD861" si="513">SUM(U862:U863)</f>
        <v>0</v>
      </c>
      <c r="V861" s="169">
        <f t="shared" si="513"/>
        <v>0</v>
      </c>
      <c r="W861" s="173">
        <f t="shared" si="513"/>
        <v>0</v>
      </c>
      <c r="X861" s="173">
        <f t="shared" si="513"/>
        <v>0</v>
      </c>
      <c r="Y861" s="169">
        <f t="shared" si="513"/>
        <v>0</v>
      </c>
      <c r="Z861" s="169">
        <f t="shared" si="513"/>
        <v>0</v>
      </c>
      <c r="AA861" s="173">
        <f t="shared" si="513"/>
        <v>0</v>
      </c>
      <c r="AB861" s="173">
        <f t="shared" si="513"/>
        <v>0</v>
      </c>
      <c r="AC861" s="169">
        <f t="shared" si="513"/>
        <v>0</v>
      </c>
      <c r="AD861" s="169">
        <f t="shared" si="513"/>
        <v>0</v>
      </c>
      <c r="AE861" s="169">
        <f t="shared" si="474"/>
        <v>0</v>
      </c>
      <c r="AF861" s="169">
        <f>SUM(AF862:AF863)</f>
        <v>0</v>
      </c>
      <c r="AG861" s="169">
        <f>SUM(AG862:AG863)</f>
        <v>0</v>
      </c>
      <c r="AH861" s="169">
        <f t="shared" si="475"/>
        <v>0</v>
      </c>
      <c r="AI861" s="169">
        <f>SUM(AI862:AI863)</f>
        <v>0</v>
      </c>
      <c r="AJ861" s="169">
        <f>SUM(AJ862:AJ863)</f>
        <v>0</v>
      </c>
      <c r="AK861" s="169">
        <f t="shared" si="476"/>
        <v>0</v>
      </c>
      <c r="AL861" s="169">
        <f>SUM(AL862:AL863)</f>
        <v>0</v>
      </c>
      <c r="AM861" s="169">
        <f>SUM(AM862:AM863)</f>
        <v>0</v>
      </c>
      <c r="AN861" s="169">
        <f t="shared" si="477"/>
        <v>0</v>
      </c>
      <c r="AO861" s="169">
        <f>SUM(AO862:AO863)</f>
        <v>0</v>
      </c>
      <c r="AP861" s="169">
        <f>SUM(AP862:AP863)</f>
        <v>0</v>
      </c>
      <c r="AQ861" s="169">
        <f t="shared" si="478"/>
        <v>0</v>
      </c>
      <c r="AR861" s="169">
        <f>SUM(AR862:AR863)</f>
        <v>0</v>
      </c>
      <c r="AS861" s="169">
        <f>SUM(AS862:AS863)</f>
        <v>0</v>
      </c>
      <c r="AT861" s="169">
        <f t="shared" si="479"/>
        <v>0</v>
      </c>
      <c r="AU861" s="169">
        <f>SUM(AU862:AU863)</f>
        <v>0</v>
      </c>
      <c r="AV861" s="169">
        <f>SUM(AV862:AV863)</f>
        <v>0</v>
      </c>
      <c r="AW861" s="169">
        <f t="shared" si="480"/>
        <v>0</v>
      </c>
      <c r="AX861" s="163"/>
      <c r="AY861" s="193"/>
      <c r="AZ861" s="163"/>
      <c r="BA861" s="193"/>
      <c r="BB861" s="163"/>
      <c r="BC861" s="193"/>
      <c r="BD861" s="163"/>
      <c r="BE861" s="193"/>
    </row>
    <row r="862" spans="2:57" ht="15.75" hidden="1">
      <c r="B862" s="174">
        <v>2025</v>
      </c>
      <c r="C862" s="174">
        <v>20</v>
      </c>
      <c r="D862" s="175">
        <v>0</v>
      </c>
      <c r="E862" s="176"/>
      <c r="F862" s="174">
        <v>1</v>
      </c>
      <c r="G862" s="174">
        <v>3</v>
      </c>
      <c r="H862" s="174">
        <v>10</v>
      </c>
      <c r="I862" s="174">
        <v>5000</v>
      </c>
      <c r="J862" s="174">
        <v>5100</v>
      </c>
      <c r="K862" s="174">
        <v>519</v>
      </c>
      <c r="L862" s="177">
        <v>517</v>
      </c>
      <c r="M862" s="178">
        <v>0</v>
      </c>
      <c r="N862" s="179" t="s">
        <v>632</v>
      </c>
      <c r="O862" s="180">
        <v>0</v>
      </c>
      <c r="P862" s="180">
        <v>0</v>
      </c>
      <c r="Q862" s="180">
        <v>0</v>
      </c>
      <c r="R862" s="182" t="s">
        <v>98</v>
      </c>
      <c r="S862" s="183">
        <v>0</v>
      </c>
      <c r="T862" s="183">
        <v>0</v>
      </c>
      <c r="U862" s="180">
        <v>0</v>
      </c>
      <c r="V862" s="180">
        <v>0</v>
      </c>
      <c r="W862" s="183">
        <v>0</v>
      </c>
      <c r="X862" s="183">
        <v>0</v>
      </c>
      <c r="Y862" s="180">
        <v>0</v>
      </c>
      <c r="Z862" s="180">
        <v>0</v>
      </c>
      <c r="AA862" s="183">
        <v>0</v>
      </c>
      <c r="AB862" s="183">
        <v>0</v>
      </c>
      <c r="AC862" s="180">
        <f t="shared" ref="AC862:AD863" si="514">+O862+U862-Y862</f>
        <v>0</v>
      </c>
      <c r="AD862" s="180">
        <f t="shared" si="514"/>
        <v>0</v>
      </c>
      <c r="AE862" s="181">
        <f t="shared" si="474"/>
        <v>0</v>
      </c>
      <c r="AF862" s="180">
        <v>0</v>
      </c>
      <c r="AG862" s="180">
        <v>0</v>
      </c>
      <c r="AH862" s="181">
        <f t="shared" si="475"/>
        <v>0</v>
      </c>
      <c r="AI862" s="180">
        <v>0</v>
      </c>
      <c r="AJ862" s="180">
        <v>0</v>
      </c>
      <c r="AK862" s="181">
        <f t="shared" si="476"/>
        <v>0</v>
      </c>
      <c r="AL862" s="180">
        <v>0</v>
      </c>
      <c r="AM862" s="180">
        <v>0</v>
      </c>
      <c r="AN862" s="181">
        <f t="shared" si="477"/>
        <v>0</v>
      </c>
      <c r="AO862" s="180">
        <v>0</v>
      </c>
      <c r="AP862" s="180">
        <v>0</v>
      </c>
      <c r="AQ862" s="181">
        <f t="shared" si="478"/>
        <v>0</v>
      </c>
      <c r="AR862" s="180">
        <v>0</v>
      </c>
      <c r="AS862" s="180">
        <v>0</v>
      </c>
      <c r="AT862" s="181">
        <f t="shared" si="479"/>
        <v>0</v>
      </c>
      <c r="AU862" s="180">
        <f t="shared" ref="AU862:AV863" si="515">+AC862-AF862-AI862-AL862-AO862-AR862</f>
        <v>0</v>
      </c>
      <c r="AV862" s="180">
        <f t="shared" si="515"/>
        <v>0</v>
      </c>
      <c r="AW862" s="181">
        <f t="shared" si="480"/>
        <v>0</v>
      </c>
      <c r="AX862" s="183">
        <f t="shared" ref="AX862:AY863" si="516">+S862+W862-AA862</f>
        <v>0</v>
      </c>
      <c r="AY862" s="183">
        <f t="shared" si="516"/>
        <v>0</v>
      </c>
      <c r="AZ862" s="183"/>
      <c r="BA862" s="183"/>
      <c r="BB862" s="183"/>
      <c r="BC862" s="183"/>
      <c r="BD862" s="183">
        <f t="shared" ref="BD862:BE863" si="517">+AX862-AZ862-BB862</f>
        <v>0</v>
      </c>
      <c r="BE862" s="183">
        <f t="shared" si="517"/>
        <v>0</v>
      </c>
    </row>
    <row r="863" spans="2:57" ht="15.75" hidden="1">
      <c r="B863" s="174">
        <v>2025</v>
      </c>
      <c r="C863" s="174">
        <v>20</v>
      </c>
      <c r="D863" s="175">
        <v>0</v>
      </c>
      <c r="E863" s="176"/>
      <c r="F863" s="174">
        <v>1</v>
      </c>
      <c r="G863" s="174">
        <v>3</v>
      </c>
      <c r="H863" s="174">
        <v>10</v>
      </c>
      <c r="I863" s="174">
        <v>5000</v>
      </c>
      <c r="J863" s="174">
        <v>5100</v>
      </c>
      <c r="K863" s="174">
        <v>519</v>
      </c>
      <c r="L863" s="177">
        <v>1509</v>
      </c>
      <c r="M863" s="178">
        <v>0</v>
      </c>
      <c r="N863" s="179" t="s">
        <v>182</v>
      </c>
      <c r="O863" s="180">
        <v>0</v>
      </c>
      <c r="P863" s="180">
        <v>0</v>
      </c>
      <c r="Q863" s="180">
        <v>0</v>
      </c>
      <c r="R863" s="182" t="s">
        <v>98</v>
      </c>
      <c r="S863" s="183">
        <v>0</v>
      </c>
      <c r="T863" s="183">
        <v>0</v>
      </c>
      <c r="U863" s="180">
        <v>0</v>
      </c>
      <c r="V863" s="180">
        <v>0</v>
      </c>
      <c r="W863" s="183">
        <v>0</v>
      </c>
      <c r="X863" s="183">
        <v>0</v>
      </c>
      <c r="Y863" s="180">
        <v>0</v>
      </c>
      <c r="Z863" s="180">
        <v>0</v>
      </c>
      <c r="AA863" s="183">
        <v>0</v>
      </c>
      <c r="AB863" s="183">
        <v>0</v>
      </c>
      <c r="AC863" s="180">
        <f t="shared" si="514"/>
        <v>0</v>
      </c>
      <c r="AD863" s="180">
        <f t="shared" si="514"/>
        <v>0</v>
      </c>
      <c r="AE863" s="181">
        <f t="shared" si="474"/>
        <v>0</v>
      </c>
      <c r="AF863" s="180">
        <v>0</v>
      </c>
      <c r="AG863" s="180">
        <v>0</v>
      </c>
      <c r="AH863" s="181">
        <f t="shared" si="475"/>
        <v>0</v>
      </c>
      <c r="AI863" s="180">
        <v>0</v>
      </c>
      <c r="AJ863" s="180">
        <v>0</v>
      </c>
      <c r="AK863" s="181">
        <f t="shared" si="476"/>
        <v>0</v>
      </c>
      <c r="AL863" s="180">
        <v>0</v>
      </c>
      <c r="AM863" s="180">
        <v>0</v>
      </c>
      <c r="AN863" s="181">
        <f t="shared" si="477"/>
        <v>0</v>
      </c>
      <c r="AO863" s="180">
        <v>0</v>
      </c>
      <c r="AP863" s="180">
        <v>0</v>
      </c>
      <c r="AQ863" s="181">
        <f t="shared" si="478"/>
        <v>0</v>
      </c>
      <c r="AR863" s="180">
        <v>0</v>
      </c>
      <c r="AS863" s="180">
        <v>0</v>
      </c>
      <c r="AT863" s="181">
        <f t="shared" si="479"/>
        <v>0</v>
      </c>
      <c r="AU863" s="180">
        <f t="shared" si="515"/>
        <v>0</v>
      </c>
      <c r="AV863" s="180">
        <f t="shared" si="515"/>
        <v>0</v>
      </c>
      <c r="AW863" s="181">
        <f t="shared" si="480"/>
        <v>0</v>
      </c>
      <c r="AX863" s="183">
        <f t="shared" si="516"/>
        <v>0</v>
      </c>
      <c r="AY863" s="183">
        <f t="shared" si="516"/>
        <v>0</v>
      </c>
      <c r="AZ863" s="183"/>
      <c r="BA863" s="183"/>
      <c r="BB863" s="183"/>
      <c r="BC863" s="183"/>
      <c r="BD863" s="183">
        <f t="shared" si="517"/>
        <v>0</v>
      </c>
      <c r="BE863" s="183">
        <f t="shared" si="517"/>
        <v>0</v>
      </c>
    </row>
    <row r="864" spans="2:57" s="129" customFormat="1" ht="15.75" hidden="1">
      <c r="B864" s="130">
        <v>2025</v>
      </c>
      <c r="C864" s="130">
        <v>20</v>
      </c>
      <c r="D864" s="131"/>
      <c r="E864" s="132"/>
      <c r="F864" s="130">
        <v>1</v>
      </c>
      <c r="G864" s="130">
        <v>3</v>
      </c>
      <c r="H864" s="130">
        <v>11</v>
      </c>
      <c r="I864" s="130"/>
      <c r="J864" s="130"/>
      <c r="K864" s="130"/>
      <c r="L864" s="133"/>
      <c r="M864" s="134"/>
      <c r="N864" s="135" t="s">
        <v>633</v>
      </c>
      <c r="O864" s="136">
        <v>0</v>
      </c>
      <c r="P864" s="136">
        <v>0</v>
      </c>
      <c r="Q864" s="136">
        <v>0</v>
      </c>
      <c r="R864" s="137"/>
      <c r="S864" s="138"/>
      <c r="T864" s="139"/>
      <c r="U864" s="136">
        <f t="shared" ref="U864:AD864" si="518">+U865+U869+U877</f>
        <v>0</v>
      </c>
      <c r="V864" s="136">
        <f t="shared" si="518"/>
        <v>0</v>
      </c>
      <c r="W864" s="140">
        <f t="shared" si="518"/>
        <v>0</v>
      </c>
      <c r="X864" s="140">
        <f t="shared" si="518"/>
        <v>0</v>
      </c>
      <c r="Y864" s="136">
        <f t="shared" si="518"/>
        <v>0</v>
      </c>
      <c r="Z864" s="136">
        <f t="shared" si="518"/>
        <v>0</v>
      </c>
      <c r="AA864" s="140">
        <f t="shared" si="518"/>
        <v>0</v>
      </c>
      <c r="AB864" s="140">
        <f t="shared" si="518"/>
        <v>0</v>
      </c>
      <c r="AC864" s="136">
        <f t="shared" si="518"/>
        <v>0</v>
      </c>
      <c r="AD864" s="136">
        <f t="shared" si="518"/>
        <v>0</v>
      </c>
      <c r="AE864" s="136">
        <f t="shared" si="474"/>
        <v>0</v>
      </c>
      <c r="AF864" s="136">
        <f>+AF865+AF869+AF877</f>
        <v>0</v>
      </c>
      <c r="AG864" s="136">
        <f>+AG865+AG869+AG877</f>
        <v>0</v>
      </c>
      <c r="AH864" s="136">
        <f t="shared" si="475"/>
        <v>0</v>
      </c>
      <c r="AI864" s="136">
        <f>+AI865+AI869+AI877</f>
        <v>0</v>
      </c>
      <c r="AJ864" s="136">
        <f>+AJ865+AJ869+AJ877</f>
        <v>0</v>
      </c>
      <c r="AK864" s="136">
        <f t="shared" si="476"/>
        <v>0</v>
      </c>
      <c r="AL864" s="136">
        <f>+AL865+AL869+AL877</f>
        <v>0</v>
      </c>
      <c r="AM864" s="136">
        <f>+AM865+AM869+AM877</f>
        <v>0</v>
      </c>
      <c r="AN864" s="136">
        <f t="shared" si="477"/>
        <v>0</v>
      </c>
      <c r="AO864" s="136">
        <f>+AO865+AO869+AO877</f>
        <v>0</v>
      </c>
      <c r="AP864" s="136">
        <f>+AP865+AP869+AP877</f>
        <v>0</v>
      </c>
      <c r="AQ864" s="136">
        <f t="shared" si="478"/>
        <v>0</v>
      </c>
      <c r="AR864" s="136">
        <f>+AR865+AR869+AR877</f>
        <v>0</v>
      </c>
      <c r="AS864" s="136">
        <f>+AS865+AS869+AS877</f>
        <v>0</v>
      </c>
      <c r="AT864" s="136">
        <f t="shared" si="479"/>
        <v>0</v>
      </c>
      <c r="AU864" s="136">
        <f>+AU865+AU869+AU877</f>
        <v>0</v>
      </c>
      <c r="AV864" s="136">
        <f>+AV865+AV869+AV877</f>
        <v>0</v>
      </c>
      <c r="AW864" s="136">
        <f t="shared" si="480"/>
        <v>0</v>
      </c>
      <c r="AX864" s="138"/>
      <c r="AY864" s="139"/>
      <c r="AZ864" s="138"/>
      <c r="BA864" s="139"/>
      <c r="BB864" s="138"/>
      <c r="BC864" s="139"/>
      <c r="BD864" s="138"/>
      <c r="BE864" s="139"/>
    </row>
    <row r="865" spans="2:57" ht="15.75" hidden="1">
      <c r="B865" s="141">
        <v>2025</v>
      </c>
      <c r="C865" s="141">
        <v>20</v>
      </c>
      <c r="D865" s="142"/>
      <c r="E865" s="143"/>
      <c r="F865" s="141">
        <v>1</v>
      </c>
      <c r="G865" s="141">
        <v>3</v>
      </c>
      <c r="H865" s="141">
        <v>11</v>
      </c>
      <c r="I865" s="141">
        <v>1000</v>
      </c>
      <c r="J865" s="141"/>
      <c r="K865" s="141"/>
      <c r="L865" s="144" t="s">
        <v>44</v>
      </c>
      <c r="M865" s="145"/>
      <c r="N865" s="146" t="s">
        <v>68</v>
      </c>
      <c r="O865" s="147">
        <v>0</v>
      </c>
      <c r="P865" s="147">
        <v>0</v>
      </c>
      <c r="Q865" s="147">
        <v>0</v>
      </c>
      <c r="R865" s="148"/>
      <c r="S865" s="149"/>
      <c r="T865" s="150"/>
      <c r="U865" s="147">
        <f t="shared" ref="U865:AL867" si="519">+U866</f>
        <v>0</v>
      </c>
      <c r="V865" s="147">
        <f t="shared" si="519"/>
        <v>0</v>
      </c>
      <c r="W865" s="151">
        <f t="shared" si="519"/>
        <v>0</v>
      </c>
      <c r="X865" s="151">
        <f t="shared" si="519"/>
        <v>0</v>
      </c>
      <c r="Y865" s="147">
        <f t="shared" si="519"/>
        <v>0</v>
      </c>
      <c r="Z865" s="147">
        <f t="shared" si="519"/>
        <v>0</v>
      </c>
      <c r="AA865" s="151">
        <f t="shared" si="519"/>
        <v>0</v>
      </c>
      <c r="AB865" s="151">
        <f t="shared" si="519"/>
        <v>0</v>
      </c>
      <c r="AC865" s="147">
        <f t="shared" si="519"/>
        <v>0</v>
      </c>
      <c r="AD865" s="147">
        <f t="shared" si="519"/>
        <v>0</v>
      </c>
      <c r="AE865" s="147">
        <f t="shared" si="474"/>
        <v>0</v>
      </c>
      <c r="AF865" s="147">
        <f t="shared" si="519"/>
        <v>0</v>
      </c>
      <c r="AG865" s="147">
        <f t="shared" si="519"/>
        <v>0</v>
      </c>
      <c r="AH865" s="147">
        <f t="shared" si="475"/>
        <v>0</v>
      </c>
      <c r="AI865" s="147">
        <f t="shared" si="519"/>
        <v>0</v>
      </c>
      <c r="AJ865" s="147">
        <f t="shared" si="519"/>
        <v>0</v>
      </c>
      <c r="AK865" s="147">
        <f t="shared" si="476"/>
        <v>0</v>
      </c>
      <c r="AL865" s="147">
        <f t="shared" si="519"/>
        <v>0</v>
      </c>
      <c r="AM865" s="147">
        <f t="shared" ref="AL865:AM867" si="520">+AM866</f>
        <v>0</v>
      </c>
      <c r="AN865" s="147">
        <f t="shared" si="477"/>
        <v>0</v>
      </c>
      <c r="AO865" s="147">
        <f t="shared" ref="AO865:AV867" si="521">+AO866</f>
        <v>0</v>
      </c>
      <c r="AP865" s="147">
        <f t="shared" si="521"/>
        <v>0</v>
      </c>
      <c r="AQ865" s="147">
        <f t="shared" si="478"/>
        <v>0</v>
      </c>
      <c r="AR865" s="147">
        <f t="shared" si="521"/>
        <v>0</v>
      </c>
      <c r="AS865" s="147">
        <f t="shared" si="521"/>
        <v>0</v>
      </c>
      <c r="AT865" s="147">
        <f t="shared" si="479"/>
        <v>0</v>
      </c>
      <c r="AU865" s="147">
        <f t="shared" si="521"/>
        <v>0</v>
      </c>
      <c r="AV865" s="147">
        <f t="shared" si="521"/>
        <v>0</v>
      </c>
      <c r="AW865" s="147">
        <f t="shared" si="480"/>
        <v>0</v>
      </c>
      <c r="AX865" s="149"/>
      <c r="AY865" s="150"/>
      <c r="AZ865" s="149"/>
      <c r="BA865" s="150"/>
      <c r="BB865" s="149"/>
      <c r="BC865" s="150"/>
      <c r="BD865" s="149"/>
      <c r="BE865" s="150"/>
    </row>
    <row r="866" spans="2:57" s="129" customFormat="1" ht="15.75" hidden="1">
      <c r="B866" s="152">
        <v>2025</v>
      </c>
      <c r="C866" s="152">
        <v>20</v>
      </c>
      <c r="D866" s="153"/>
      <c r="E866" s="154"/>
      <c r="F866" s="152">
        <v>1</v>
      </c>
      <c r="G866" s="152">
        <v>3</v>
      </c>
      <c r="H866" s="152">
        <v>11</v>
      </c>
      <c r="I866" s="152">
        <v>1000</v>
      </c>
      <c r="J866" s="152">
        <v>1200</v>
      </c>
      <c r="K866" s="152"/>
      <c r="L866" s="155" t="s">
        <v>44</v>
      </c>
      <c r="M866" s="156"/>
      <c r="N866" s="157" t="s">
        <v>69</v>
      </c>
      <c r="O866" s="158">
        <v>0</v>
      </c>
      <c r="P866" s="158">
        <v>0</v>
      </c>
      <c r="Q866" s="158">
        <v>0</v>
      </c>
      <c r="R866" s="159"/>
      <c r="S866" s="160"/>
      <c r="T866" s="161"/>
      <c r="U866" s="158">
        <f t="shared" si="519"/>
        <v>0</v>
      </c>
      <c r="V866" s="158">
        <f t="shared" si="519"/>
        <v>0</v>
      </c>
      <c r="W866" s="162">
        <f t="shared" si="519"/>
        <v>0</v>
      </c>
      <c r="X866" s="162">
        <f t="shared" si="519"/>
        <v>0</v>
      </c>
      <c r="Y866" s="158">
        <f t="shared" si="519"/>
        <v>0</v>
      </c>
      <c r="Z866" s="158">
        <f t="shared" si="519"/>
        <v>0</v>
      </c>
      <c r="AA866" s="162">
        <f t="shared" si="519"/>
        <v>0</v>
      </c>
      <c r="AB866" s="162">
        <f t="shared" si="519"/>
        <v>0</v>
      </c>
      <c r="AC866" s="158">
        <f t="shared" si="519"/>
        <v>0</v>
      </c>
      <c r="AD866" s="158">
        <f t="shared" si="519"/>
        <v>0</v>
      </c>
      <c r="AE866" s="158">
        <f t="shared" si="474"/>
        <v>0</v>
      </c>
      <c r="AF866" s="158">
        <f t="shared" si="519"/>
        <v>0</v>
      </c>
      <c r="AG866" s="158">
        <f t="shared" si="519"/>
        <v>0</v>
      </c>
      <c r="AH866" s="158">
        <f t="shared" si="475"/>
        <v>0</v>
      </c>
      <c r="AI866" s="158">
        <f t="shared" si="519"/>
        <v>0</v>
      </c>
      <c r="AJ866" s="158">
        <f t="shared" si="519"/>
        <v>0</v>
      </c>
      <c r="AK866" s="158">
        <f t="shared" si="476"/>
        <v>0</v>
      </c>
      <c r="AL866" s="158">
        <f t="shared" si="520"/>
        <v>0</v>
      </c>
      <c r="AM866" s="158">
        <f t="shared" si="520"/>
        <v>0</v>
      </c>
      <c r="AN866" s="158">
        <f t="shared" si="477"/>
        <v>0</v>
      </c>
      <c r="AO866" s="158">
        <f t="shared" si="521"/>
        <v>0</v>
      </c>
      <c r="AP866" s="158">
        <f t="shared" si="521"/>
        <v>0</v>
      </c>
      <c r="AQ866" s="158">
        <f t="shared" si="478"/>
        <v>0</v>
      </c>
      <c r="AR866" s="158">
        <f t="shared" si="521"/>
        <v>0</v>
      </c>
      <c r="AS866" s="158">
        <f t="shared" si="521"/>
        <v>0</v>
      </c>
      <c r="AT866" s="158">
        <f t="shared" si="479"/>
        <v>0</v>
      </c>
      <c r="AU866" s="158">
        <f t="shared" si="521"/>
        <v>0</v>
      </c>
      <c r="AV866" s="158">
        <f t="shared" si="521"/>
        <v>0</v>
      </c>
      <c r="AW866" s="158">
        <f t="shared" si="480"/>
        <v>0</v>
      </c>
      <c r="AX866" s="160"/>
      <c r="AY866" s="161"/>
      <c r="AZ866" s="160"/>
      <c r="BA866" s="161"/>
      <c r="BB866" s="160"/>
      <c r="BC866" s="161"/>
      <c r="BD866" s="160"/>
      <c r="BE866" s="161"/>
    </row>
    <row r="867" spans="2:57" s="129" customFormat="1" ht="15.75" hidden="1">
      <c r="B867" s="163">
        <v>2025</v>
      </c>
      <c r="C867" s="163">
        <v>20</v>
      </c>
      <c r="D867" s="164"/>
      <c r="E867" s="165"/>
      <c r="F867" s="163">
        <v>1</v>
      </c>
      <c r="G867" s="163">
        <v>3</v>
      </c>
      <c r="H867" s="163">
        <v>11</v>
      </c>
      <c r="I867" s="163">
        <v>1000</v>
      </c>
      <c r="J867" s="163">
        <v>1200</v>
      </c>
      <c r="K867" s="163">
        <v>121</v>
      </c>
      <c r="L867" s="166" t="s">
        <v>44</v>
      </c>
      <c r="M867" s="167"/>
      <c r="N867" s="168" t="s">
        <v>70</v>
      </c>
      <c r="O867" s="169">
        <v>0</v>
      </c>
      <c r="P867" s="169">
        <v>0</v>
      </c>
      <c r="Q867" s="169">
        <v>0</v>
      </c>
      <c r="R867" s="170"/>
      <c r="S867" s="171"/>
      <c r="T867" s="172"/>
      <c r="U867" s="169">
        <f t="shared" si="519"/>
        <v>0</v>
      </c>
      <c r="V867" s="169">
        <f t="shared" si="519"/>
        <v>0</v>
      </c>
      <c r="W867" s="173">
        <f t="shared" si="519"/>
        <v>0</v>
      </c>
      <c r="X867" s="173">
        <f t="shared" si="519"/>
        <v>0</v>
      </c>
      <c r="Y867" s="169">
        <f t="shared" si="519"/>
        <v>0</v>
      </c>
      <c r="Z867" s="169">
        <f t="shared" si="519"/>
        <v>0</v>
      </c>
      <c r="AA867" s="173">
        <f t="shared" si="519"/>
        <v>0</v>
      </c>
      <c r="AB867" s="173">
        <f t="shared" si="519"/>
        <v>0</v>
      </c>
      <c r="AC867" s="169">
        <f t="shared" si="519"/>
        <v>0</v>
      </c>
      <c r="AD867" s="169">
        <f t="shared" si="519"/>
        <v>0</v>
      </c>
      <c r="AE867" s="169">
        <f t="shared" si="474"/>
        <v>0</v>
      </c>
      <c r="AF867" s="169">
        <f t="shared" si="519"/>
        <v>0</v>
      </c>
      <c r="AG867" s="169">
        <f t="shared" si="519"/>
        <v>0</v>
      </c>
      <c r="AH867" s="169">
        <f t="shared" si="475"/>
        <v>0</v>
      </c>
      <c r="AI867" s="169">
        <f t="shared" si="519"/>
        <v>0</v>
      </c>
      <c r="AJ867" s="169">
        <f t="shared" si="519"/>
        <v>0</v>
      </c>
      <c r="AK867" s="169">
        <f t="shared" si="476"/>
        <v>0</v>
      </c>
      <c r="AL867" s="169">
        <f t="shared" si="520"/>
        <v>0</v>
      </c>
      <c r="AM867" s="169">
        <f t="shared" si="520"/>
        <v>0</v>
      </c>
      <c r="AN867" s="169">
        <f t="shared" si="477"/>
        <v>0</v>
      </c>
      <c r="AO867" s="169">
        <f t="shared" si="521"/>
        <v>0</v>
      </c>
      <c r="AP867" s="169">
        <f t="shared" si="521"/>
        <v>0</v>
      </c>
      <c r="AQ867" s="169">
        <f t="shared" si="478"/>
        <v>0</v>
      </c>
      <c r="AR867" s="169">
        <f t="shared" si="521"/>
        <v>0</v>
      </c>
      <c r="AS867" s="169">
        <f t="shared" si="521"/>
        <v>0</v>
      </c>
      <c r="AT867" s="169">
        <f t="shared" si="479"/>
        <v>0</v>
      </c>
      <c r="AU867" s="169">
        <f t="shared" si="521"/>
        <v>0</v>
      </c>
      <c r="AV867" s="169">
        <f t="shared" si="521"/>
        <v>0</v>
      </c>
      <c r="AW867" s="169">
        <f t="shared" si="480"/>
        <v>0</v>
      </c>
      <c r="AX867" s="171"/>
      <c r="AY867" s="172"/>
      <c r="AZ867" s="171"/>
      <c r="BA867" s="172"/>
      <c r="BB867" s="171"/>
      <c r="BC867" s="172"/>
      <c r="BD867" s="171"/>
      <c r="BE867" s="172"/>
    </row>
    <row r="868" spans="2:57" s="129" customFormat="1" ht="15.75" hidden="1">
      <c r="B868" s="174">
        <v>2025</v>
      </c>
      <c r="C868" s="174">
        <v>20</v>
      </c>
      <c r="D868" s="175">
        <v>0</v>
      </c>
      <c r="E868" s="176"/>
      <c r="F868" s="174">
        <v>1</v>
      </c>
      <c r="G868" s="174">
        <v>3</v>
      </c>
      <c r="H868" s="174">
        <v>11</v>
      </c>
      <c r="I868" s="174">
        <v>1000</v>
      </c>
      <c r="J868" s="174">
        <v>1200</v>
      </c>
      <c r="K868" s="174">
        <v>121</v>
      </c>
      <c r="L868" s="177">
        <v>771</v>
      </c>
      <c r="M868" s="178">
        <v>0</v>
      </c>
      <c r="N868" s="190" t="s">
        <v>71</v>
      </c>
      <c r="O868" s="180">
        <v>0</v>
      </c>
      <c r="P868" s="180">
        <v>0</v>
      </c>
      <c r="Q868" s="181">
        <v>0</v>
      </c>
      <c r="R868" s="182" t="s">
        <v>72</v>
      </c>
      <c r="S868" s="183">
        <v>0</v>
      </c>
      <c r="T868" s="183">
        <v>0</v>
      </c>
      <c r="U868" s="180">
        <v>0</v>
      </c>
      <c r="V868" s="180">
        <v>0</v>
      </c>
      <c r="W868" s="183">
        <v>0</v>
      </c>
      <c r="X868" s="183">
        <v>0</v>
      </c>
      <c r="Y868" s="180">
        <v>0</v>
      </c>
      <c r="Z868" s="180">
        <v>0</v>
      </c>
      <c r="AA868" s="183">
        <v>0</v>
      </c>
      <c r="AB868" s="183">
        <v>0</v>
      </c>
      <c r="AC868" s="180">
        <f>+O868+U868-Y868</f>
        <v>0</v>
      </c>
      <c r="AD868" s="180">
        <f>+P868+V868-Z868</f>
        <v>0</v>
      </c>
      <c r="AE868" s="181">
        <f t="shared" si="474"/>
        <v>0</v>
      </c>
      <c r="AF868" s="180">
        <v>0</v>
      </c>
      <c r="AG868" s="180">
        <v>0</v>
      </c>
      <c r="AH868" s="181">
        <f t="shared" si="475"/>
        <v>0</v>
      </c>
      <c r="AI868" s="180">
        <v>0</v>
      </c>
      <c r="AJ868" s="180">
        <v>0</v>
      </c>
      <c r="AK868" s="181">
        <f t="shared" si="476"/>
        <v>0</v>
      </c>
      <c r="AL868" s="180">
        <v>0</v>
      </c>
      <c r="AM868" s="180">
        <v>0</v>
      </c>
      <c r="AN868" s="181">
        <f t="shared" si="477"/>
        <v>0</v>
      </c>
      <c r="AO868" s="180">
        <v>0</v>
      </c>
      <c r="AP868" s="180">
        <v>0</v>
      </c>
      <c r="AQ868" s="181">
        <f t="shared" si="478"/>
        <v>0</v>
      </c>
      <c r="AR868" s="180">
        <v>0</v>
      </c>
      <c r="AS868" s="180">
        <v>0</v>
      </c>
      <c r="AT868" s="181">
        <f t="shared" si="479"/>
        <v>0</v>
      </c>
      <c r="AU868" s="180">
        <f>+AC868-AF868-AI868-AL868-AO868-AR868</f>
        <v>0</v>
      </c>
      <c r="AV868" s="180">
        <f>+AD868-AG868-AJ868-AM868-AP868-AS868</f>
        <v>0</v>
      </c>
      <c r="AW868" s="181">
        <f t="shared" si="480"/>
        <v>0</v>
      </c>
      <c r="AX868" s="183">
        <f>+S868+W868-AA868</f>
        <v>0</v>
      </c>
      <c r="AY868" s="183">
        <f>+T868+X868-AB868</f>
        <v>0</v>
      </c>
      <c r="AZ868" s="183"/>
      <c r="BA868" s="183"/>
      <c r="BB868" s="183"/>
      <c r="BC868" s="183"/>
      <c r="BD868" s="183">
        <f>+AX868-AZ868-BB868</f>
        <v>0</v>
      </c>
      <c r="BE868" s="183">
        <f>+AY868-BA868-BC868</f>
        <v>0</v>
      </c>
    </row>
    <row r="869" spans="2:57" s="129" customFormat="1" ht="15.75" hidden="1">
      <c r="B869" s="141">
        <v>2025</v>
      </c>
      <c r="C869" s="141">
        <v>20</v>
      </c>
      <c r="D869" s="142"/>
      <c r="E869" s="143"/>
      <c r="F869" s="141">
        <v>1</v>
      </c>
      <c r="G869" s="141">
        <v>3</v>
      </c>
      <c r="H869" s="141">
        <v>11</v>
      </c>
      <c r="I869" s="141">
        <v>2000</v>
      </c>
      <c r="J869" s="141"/>
      <c r="K869" s="141"/>
      <c r="L869" s="144" t="s">
        <v>44</v>
      </c>
      <c r="M869" s="145"/>
      <c r="N869" s="146" t="s">
        <v>78</v>
      </c>
      <c r="O869" s="147">
        <v>0</v>
      </c>
      <c r="P869" s="147">
        <v>0</v>
      </c>
      <c r="Q869" s="147">
        <v>0</v>
      </c>
      <c r="R869" s="148"/>
      <c r="S869" s="149"/>
      <c r="T869" s="150"/>
      <c r="U869" s="147">
        <f t="shared" ref="U869:AD869" si="522">U870</f>
        <v>0</v>
      </c>
      <c r="V869" s="147">
        <f t="shared" si="522"/>
        <v>0</v>
      </c>
      <c r="W869" s="151">
        <f t="shared" si="522"/>
        <v>0</v>
      </c>
      <c r="X869" s="151">
        <f t="shared" si="522"/>
        <v>0</v>
      </c>
      <c r="Y869" s="147">
        <f t="shared" si="522"/>
        <v>0</v>
      </c>
      <c r="Z869" s="147">
        <f t="shared" si="522"/>
        <v>0</v>
      </c>
      <c r="AA869" s="151">
        <f t="shared" si="522"/>
        <v>0</v>
      </c>
      <c r="AB869" s="151">
        <f t="shared" si="522"/>
        <v>0</v>
      </c>
      <c r="AC869" s="147">
        <f t="shared" si="522"/>
        <v>0</v>
      </c>
      <c r="AD869" s="147">
        <f t="shared" si="522"/>
        <v>0</v>
      </c>
      <c r="AE869" s="147">
        <f t="shared" si="474"/>
        <v>0</v>
      </c>
      <c r="AF869" s="147">
        <f>AF870</f>
        <v>0</v>
      </c>
      <c r="AG869" s="147">
        <f>AG870</f>
        <v>0</v>
      </c>
      <c r="AH869" s="147">
        <f t="shared" si="475"/>
        <v>0</v>
      </c>
      <c r="AI869" s="147">
        <f>AI870</f>
        <v>0</v>
      </c>
      <c r="AJ869" s="147">
        <f>AJ870</f>
        <v>0</v>
      </c>
      <c r="AK869" s="147">
        <f t="shared" si="476"/>
        <v>0</v>
      </c>
      <c r="AL869" s="147">
        <f>AL870</f>
        <v>0</v>
      </c>
      <c r="AM869" s="147">
        <f>AM870</f>
        <v>0</v>
      </c>
      <c r="AN869" s="147">
        <f t="shared" si="477"/>
        <v>0</v>
      </c>
      <c r="AO869" s="147">
        <f>AO870</f>
        <v>0</v>
      </c>
      <c r="AP869" s="147">
        <f>AP870</f>
        <v>0</v>
      </c>
      <c r="AQ869" s="147">
        <f t="shared" si="478"/>
        <v>0</v>
      </c>
      <c r="AR869" s="147">
        <f>AR870</f>
        <v>0</v>
      </c>
      <c r="AS869" s="147">
        <f>AS870</f>
        <v>0</v>
      </c>
      <c r="AT869" s="147">
        <f t="shared" si="479"/>
        <v>0</v>
      </c>
      <c r="AU869" s="147">
        <f>AU870</f>
        <v>0</v>
      </c>
      <c r="AV869" s="147">
        <f>AV870</f>
        <v>0</v>
      </c>
      <c r="AW869" s="147">
        <f t="shared" si="480"/>
        <v>0</v>
      </c>
      <c r="AX869" s="149"/>
      <c r="AY869" s="150"/>
      <c r="AZ869" s="149"/>
      <c r="BA869" s="150"/>
      <c r="BB869" s="149"/>
      <c r="BC869" s="150"/>
      <c r="BD869" s="149"/>
      <c r="BE869" s="150"/>
    </row>
    <row r="870" spans="2:57" s="129" customFormat="1" ht="31.5" hidden="1">
      <c r="B870" s="152">
        <v>2025</v>
      </c>
      <c r="C870" s="152">
        <v>20</v>
      </c>
      <c r="D870" s="153"/>
      <c r="E870" s="154"/>
      <c r="F870" s="152">
        <v>1</v>
      </c>
      <c r="G870" s="152">
        <v>3</v>
      </c>
      <c r="H870" s="152">
        <v>11</v>
      </c>
      <c r="I870" s="152">
        <v>2000</v>
      </c>
      <c r="J870" s="152">
        <v>2100</v>
      </c>
      <c r="K870" s="152"/>
      <c r="L870" s="155" t="s">
        <v>44</v>
      </c>
      <c r="M870" s="156"/>
      <c r="N870" s="157" t="s">
        <v>79</v>
      </c>
      <c r="O870" s="158">
        <v>0</v>
      </c>
      <c r="P870" s="158">
        <v>0</v>
      </c>
      <c r="Q870" s="158">
        <v>0</v>
      </c>
      <c r="R870" s="159"/>
      <c r="S870" s="160"/>
      <c r="T870" s="161"/>
      <c r="U870" s="158">
        <f t="shared" ref="U870:AD870" si="523">+U871+U873+U875</f>
        <v>0</v>
      </c>
      <c r="V870" s="158">
        <f t="shared" si="523"/>
        <v>0</v>
      </c>
      <c r="W870" s="162">
        <f t="shared" si="523"/>
        <v>0</v>
      </c>
      <c r="X870" s="162">
        <f t="shared" si="523"/>
        <v>0</v>
      </c>
      <c r="Y870" s="158">
        <f t="shared" si="523"/>
        <v>0</v>
      </c>
      <c r="Z870" s="158">
        <f t="shared" si="523"/>
        <v>0</v>
      </c>
      <c r="AA870" s="162">
        <f t="shared" si="523"/>
        <v>0</v>
      </c>
      <c r="AB870" s="162">
        <f t="shared" si="523"/>
        <v>0</v>
      </c>
      <c r="AC870" s="158">
        <f t="shared" si="523"/>
        <v>0</v>
      </c>
      <c r="AD870" s="158">
        <f t="shared" si="523"/>
        <v>0</v>
      </c>
      <c r="AE870" s="158">
        <f t="shared" si="474"/>
        <v>0</v>
      </c>
      <c r="AF870" s="158">
        <f>+AF871+AF873+AF875</f>
        <v>0</v>
      </c>
      <c r="AG870" s="158">
        <f>+AG871+AG873+AG875</f>
        <v>0</v>
      </c>
      <c r="AH870" s="158">
        <f t="shared" si="475"/>
        <v>0</v>
      </c>
      <c r="AI870" s="158">
        <f>+AI871+AI873+AI875</f>
        <v>0</v>
      </c>
      <c r="AJ870" s="158">
        <f>+AJ871+AJ873+AJ875</f>
        <v>0</v>
      </c>
      <c r="AK870" s="158">
        <f t="shared" si="476"/>
        <v>0</v>
      </c>
      <c r="AL870" s="158">
        <f>+AL871+AL873+AL875</f>
        <v>0</v>
      </c>
      <c r="AM870" s="158">
        <f>+AM871+AM873+AM875</f>
        <v>0</v>
      </c>
      <c r="AN870" s="158">
        <f t="shared" si="477"/>
        <v>0</v>
      </c>
      <c r="AO870" s="158">
        <f>+AO871+AO873+AO875</f>
        <v>0</v>
      </c>
      <c r="AP870" s="158">
        <f>+AP871+AP873+AP875</f>
        <v>0</v>
      </c>
      <c r="AQ870" s="158">
        <f t="shared" si="478"/>
        <v>0</v>
      </c>
      <c r="AR870" s="158">
        <f>+AR871+AR873+AR875</f>
        <v>0</v>
      </c>
      <c r="AS870" s="158">
        <f>+AS871+AS873+AS875</f>
        <v>0</v>
      </c>
      <c r="AT870" s="158">
        <f t="shared" si="479"/>
        <v>0</v>
      </c>
      <c r="AU870" s="158">
        <f>+AU871+AU873+AU875</f>
        <v>0</v>
      </c>
      <c r="AV870" s="158">
        <f>+AV871+AV873+AV875</f>
        <v>0</v>
      </c>
      <c r="AW870" s="158">
        <f t="shared" si="480"/>
        <v>0</v>
      </c>
      <c r="AX870" s="160"/>
      <c r="AY870" s="161"/>
      <c r="AZ870" s="160"/>
      <c r="BA870" s="161"/>
      <c r="BB870" s="160"/>
      <c r="BC870" s="161"/>
      <c r="BD870" s="160"/>
      <c r="BE870" s="161"/>
    </row>
    <row r="871" spans="2:57" s="129" customFormat="1" ht="15.75" hidden="1">
      <c r="B871" s="163">
        <v>2025</v>
      </c>
      <c r="C871" s="163">
        <v>20</v>
      </c>
      <c r="D871" s="164"/>
      <c r="E871" s="165"/>
      <c r="F871" s="163">
        <v>1</v>
      </c>
      <c r="G871" s="163">
        <v>3</v>
      </c>
      <c r="H871" s="163">
        <v>11</v>
      </c>
      <c r="I871" s="163">
        <v>2000</v>
      </c>
      <c r="J871" s="163">
        <v>2100</v>
      </c>
      <c r="K871" s="163">
        <v>211</v>
      </c>
      <c r="L871" s="166" t="s">
        <v>44</v>
      </c>
      <c r="M871" s="167"/>
      <c r="N871" s="168" t="s">
        <v>80</v>
      </c>
      <c r="O871" s="169">
        <v>0</v>
      </c>
      <c r="P871" s="169">
        <v>0</v>
      </c>
      <c r="Q871" s="169">
        <v>0</v>
      </c>
      <c r="R871" s="170"/>
      <c r="S871" s="171"/>
      <c r="T871" s="172"/>
      <c r="U871" s="169">
        <f t="shared" ref="U871:AD871" si="524">SUM(U872)</f>
        <v>0</v>
      </c>
      <c r="V871" s="169">
        <f t="shared" si="524"/>
        <v>0</v>
      </c>
      <c r="W871" s="173">
        <f t="shared" si="524"/>
        <v>0</v>
      </c>
      <c r="X871" s="173">
        <f t="shared" si="524"/>
        <v>0</v>
      </c>
      <c r="Y871" s="169">
        <f t="shared" si="524"/>
        <v>0</v>
      </c>
      <c r="Z871" s="169">
        <f t="shared" si="524"/>
        <v>0</v>
      </c>
      <c r="AA871" s="173">
        <f t="shared" si="524"/>
        <v>0</v>
      </c>
      <c r="AB871" s="173">
        <f t="shared" si="524"/>
        <v>0</v>
      </c>
      <c r="AC871" s="169">
        <f t="shared" si="524"/>
        <v>0</v>
      </c>
      <c r="AD871" s="169">
        <f t="shared" si="524"/>
        <v>0</v>
      </c>
      <c r="AE871" s="169">
        <f t="shared" si="474"/>
        <v>0</v>
      </c>
      <c r="AF871" s="169">
        <f>SUM(AF872)</f>
        <v>0</v>
      </c>
      <c r="AG871" s="169">
        <f>SUM(AG872)</f>
        <v>0</v>
      </c>
      <c r="AH871" s="169">
        <f t="shared" si="475"/>
        <v>0</v>
      </c>
      <c r="AI871" s="169">
        <f>SUM(AI872)</f>
        <v>0</v>
      </c>
      <c r="AJ871" s="169">
        <f>SUM(AJ872)</f>
        <v>0</v>
      </c>
      <c r="AK871" s="169">
        <f t="shared" si="476"/>
        <v>0</v>
      </c>
      <c r="AL871" s="169">
        <f>SUM(AL872)</f>
        <v>0</v>
      </c>
      <c r="AM871" s="169">
        <f>SUM(AM872)</f>
        <v>0</v>
      </c>
      <c r="AN871" s="169">
        <f t="shared" si="477"/>
        <v>0</v>
      </c>
      <c r="AO871" s="169">
        <f>SUM(AO872)</f>
        <v>0</v>
      </c>
      <c r="AP871" s="169">
        <f>SUM(AP872)</f>
        <v>0</v>
      </c>
      <c r="AQ871" s="169">
        <f t="shared" si="478"/>
        <v>0</v>
      </c>
      <c r="AR871" s="169">
        <f>SUM(AR872)</f>
        <v>0</v>
      </c>
      <c r="AS871" s="169">
        <f>SUM(AS872)</f>
        <v>0</v>
      </c>
      <c r="AT871" s="169">
        <f t="shared" si="479"/>
        <v>0</v>
      </c>
      <c r="AU871" s="169">
        <f>SUM(AU872)</f>
        <v>0</v>
      </c>
      <c r="AV871" s="169">
        <f>SUM(AV872)</f>
        <v>0</v>
      </c>
      <c r="AW871" s="169">
        <f t="shared" si="480"/>
        <v>0</v>
      </c>
      <c r="AX871" s="171"/>
      <c r="AY871" s="172"/>
      <c r="AZ871" s="171"/>
      <c r="BA871" s="172"/>
      <c r="BB871" s="171"/>
      <c r="BC871" s="172"/>
      <c r="BD871" s="171"/>
      <c r="BE871" s="172"/>
    </row>
    <row r="872" spans="2:57" s="129" customFormat="1" ht="15.75" hidden="1">
      <c r="B872" s="174">
        <v>2025</v>
      </c>
      <c r="C872" s="174">
        <v>20</v>
      </c>
      <c r="D872" s="175">
        <v>0</v>
      </c>
      <c r="E872" s="176"/>
      <c r="F872" s="174">
        <v>1</v>
      </c>
      <c r="G872" s="174">
        <v>3</v>
      </c>
      <c r="H872" s="174">
        <v>11</v>
      </c>
      <c r="I872" s="174">
        <v>2000</v>
      </c>
      <c r="J872" s="174">
        <v>2100</v>
      </c>
      <c r="K872" s="174">
        <v>211</v>
      </c>
      <c r="L872" s="177">
        <v>931</v>
      </c>
      <c r="M872" s="178">
        <v>0</v>
      </c>
      <c r="N872" s="190" t="s">
        <v>81</v>
      </c>
      <c r="O872" s="180">
        <v>0</v>
      </c>
      <c r="P872" s="180">
        <v>0</v>
      </c>
      <c r="Q872" s="181">
        <v>0</v>
      </c>
      <c r="R872" s="182" t="s">
        <v>82</v>
      </c>
      <c r="S872" s="183">
        <v>0</v>
      </c>
      <c r="T872" s="183">
        <v>0</v>
      </c>
      <c r="U872" s="180">
        <v>0</v>
      </c>
      <c r="V872" s="180">
        <v>0</v>
      </c>
      <c r="W872" s="183">
        <v>0</v>
      </c>
      <c r="X872" s="183">
        <v>0</v>
      </c>
      <c r="Y872" s="180">
        <v>0</v>
      </c>
      <c r="Z872" s="180">
        <v>0</v>
      </c>
      <c r="AA872" s="183">
        <v>0</v>
      </c>
      <c r="AB872" s="183">
        <v>0</v>
      </c>
      <c r="AC872" s="180">
        <f>+O872+U872-Y872</f>
        <v>0</v>
      </c>
      <c r="AD872" s="180">
        <f>+P872+V872-Z872</f>
        <v>0</v>
      </c>
      <c r="AE872" s="181">
        <f t="shared" si="474"/>
        <v>0</v>
      </c>
      <c r="AF872" s="180">
        <v>0</v>
      </c>
      <c r="AG872" s="180">
        <v>0</v>
      </c>
      <c r="AH872" s="181">
        <f t="shared" si="475"/>
        <v>0</v>
      </c>
      <c r="AI872" s="180">
        <v>0</v>
      </c>
      <c r="AJ872" s="180">
        <v>0</v>
      </c>
      <c r="AK872" s="181">
        <f t="shared" si="476"/>
        <v>0</v>
      </c>
      <c r="AL872" s="180">
        <v>0</v>
      </c>
      <c r="AM872" s="180">
        <v>0</v>
      </c>
      <c r="AN872" s="181">
        <f t="shared" si="477"/>
        <v>0</v>
      </c>
      <c r="AO872" s="180">
        <v>0</v>
      </c>
      <c r="AP872" s="180">
        <v>0</v>
      </c>
      <c r="AQ872" s="181">
        <f t="shared" si="478"/>
        <v>0</v>
      </c>
      <c r="AR872" s="180">
        <v>0</v>
      </c>
      <c r="AS872" s="180">
        <v>0</v>
      </c>
      <c r="AT872" s="181">
        <f t="shared" si="479"/>
        <v>0</v>
      </c>
      <c r="AU872" s="180">
        <f>+AC872-AF872-AI872-AL872-AO872-AR872</f>
        <v>0</v>
      </c>
      <c r="AV872" s="180">
        <f>+AD872-AG872-AJ872-AM872-AP872-AS872</f>
        <v>0</v>
      </c>
      <c r="AW872" s="181">
        <f t="shared" si="480"/>
        <v>0</v>
      </c>
      <c r="AX872" s="183">
        <f>+S872+W872-AA872</f>
        <v>0</v>
      </c>
      <c r="AY872" s="183">
        <f>+T872+X872-AB872</f>
        <v>0</v>
      </c>
      <c r="AZ872" s="183"/>
      <c r="BA872" s="183"/>
      <c r="BB872" s="183"/>
      <c r="BC872" s="183"/>
      <c r="BD872" s="183">
        <f>+AX872-AZ872-BB872</f>
        <v>0</v>
      </c>
      <c r="BE872" s="183">
        <f>+AY872-BA872-BC872</f>
        <v>0</v>
      </c>
    </row>
    <row r="873" spans="2:57" s="129" customFormat="1" ht="15.75" hidden="1">
      <c r="B873" s="163">
        <v>2025</v>
      </c>
      <c r="C873" s="163">
        <v>20</v>
      </c>
      <c r="D873" s="164"/>
      <c r="E873" s="165"/>
      <c r="F873" s="163">
        <v>1</v>
      </c>
      <c r="G873" s="163">
        <v>3</v>
      </c>
      <c r="H873" s="163">
        <v>11</v>
      </c>
      <c r="I873" s="163">
        <v>2000</v>
      </c>
      <c r="J873" s="163">
        <v>2100</v>
      </c>
      <c r="K873" s="163">
        <v>212</v>
      </c>
      <c r="L873" s="166" t="s">
        <v>44</v>
      </c>
      <c r="M873" s="167"/>
      <c r="N873" s="168" t="s">
        <v>83</v>
      </c>
      <c r="O873" s="169">
        <v>0</v>
      </c>
      <c r="P873" s="169">
        <v>0</v>
      </c>
      <c r="Q873" s="169">
        <v>0</v>
      </c>
      <c r="R873" s="170"/>
      <c r="S873" s="171"/>
      <c r="T873" s="172"/>
      <c r="U873" s="169">
        <f t="shared" ref="U873:AD873" si="525">SUM(U874)</f>
        <v>0</v>
      </c>
      <c r="V873" s="169">
        <f t="shared" si="525"/>
        <v>0</v>
      </c>
      <c r="W873" s="173">
        <f t="shared" si="525"/>
        <v>0</v>
      </c>
      <c r="X873" s="173">
        <f t="shared" si="525"/>
        <v>0</v>
      </c>
      <c r="Y873" s="169">
        <f t="shared" si="525"/>
        <v>0</v>
      </c>
      <c r="Z873" s="169">
        <f t="shared" si="525"/>
        <v>0</v>
      </c>
      <c r="AA873" s="173">
        <f t="shared" si="525"/>
        <v>0</v>
      </c>
      <c r="AB873" s="173">
        <f t="shared" si="525"/>
        <v>0</v>
      </c>
      <c r="AC873" s="169">
        <f t="shared" si="525"/>
        <v>0</v>
      </c>
      <c r="AD873" s="169">
        <f t="shared" si="525"/>
        <v>0</v>
      </c>
      <c r="AE873" s="169">
        <f t="shared" si="474"/>
        <v>0</v>
      </c>
      <c r="AF873" s="169">
        <f>SUM(AF874)</f>
        <v>0</v>
      </c>
      <c r="AG873" s="169">
        <f>SUM(AG874)</f>
        <v>0</v>
      </c>
      <c r="AH873" s="169">
        <f t="shared" si="475"/>
        <v>0</v>
      </c>
      <c r="AI873" s="169">
        <f>SUM(AI874)</f>
        <v>0</v>
      </c>
      <c r="AJ873" s="169">
        <f>SUM(AJ874)</f>
        <v>0</v>
      </c>
      <c r="AK873" s="169">
        <f t="shared" si="476"/>
        <v>0</v>
      </c>
      <c r="AL873" s="169">
        <f>SUM(AL874)</f>
        <v>0</v>
      </c>
      <c r="AM873" s="169">
        <f>SUM(AM874)</f>
        <v>0</v>
      </c>
      <c r="AN873" s="169">
        <f t="shared" si="477"/>
        <v>0</v>
      </c>
      <c r="AO873" s="169">
        <f>SUM(AO874)</f>
        <v>0</v>
      </c>
      <c r="AP873" s="169">
        <f>SUM(AP874)</f>
        <v>0</v>
      </c>
      <c r="AQ873" s="169">
        <f t="shared" si="478"/>
        <v>0</v>
      </c>
      <c r="AR873" s="169">
        <f>SUM(AR874)</f>
        <v>0</v>
      </c>
      <c r="AS873" s="169">
        <f>SUM(AS874)</f>
        <v>0</v>
      </c>
      <c r="AT873" s="169">
        <f t="shared" si="479"/>
        <v>0</v>
      </c>
      <c r="AU873" s="169">
        <f>SUM(AU874)</f>
        <v>0</v>
      </c>
      <c r="AV873" s="169">
        <f>SUM(AV874)</f>
        <v>0</v>
      </c>
      <c r="AW873" s="169">
        <f t="shared" si="480"/>
        <v>0</v>
      </c>
      <c r="AX873" s="171"/>
      <c r="AY873" s="172"/>
      <c r="AZ873" s="171"/>
      <c r="BA873" s="172"/>
      <c r="BB873" s="171"/>
      <c r="BC873" s="172"/>
      <c r="BD873" s="171"/>
      <c r="BE873" s="172"/>
    </row>
    <row r="874" spans="2:57" s="129" customFormat="1" ht="15.75" hidden="1">
      <c r="B874" s="174">
        <v>2025</v>
      </c>
      <c r="C874" s="174">
        <v>20</v>
      </c>
      <c r="D874" s="175">
        <v>0</v>
      </c>
      <c r="E874" s="176"/>
      <c r="F874" s="174">
        <v>1</v>
      </c>
      <c r="G874" s="174">
        <v>3</v>
      </c>
      <c r="H874" s="174">
        <v>11</v>
      </c>
      <c r="I874" s="174">
        <v>2000</v>
      </c>
      <c r="J874" s="174">
        <v>2100</v>
      </c>
      <c r="K874" s="174">
        <v>212</v>
      </c>
      <c r="L874" s="177">
        <v>930</v>
      </c>
      <c r="M874" s="178">
        <v>0</v>
      </c>
      <c r="N874" s="190" t="s">
        <v>83</v>
      </c>
      <c r="O874" s="180">
        <v>0</v>
      </c>
      <c r="P874" s="180">
        <v>0</v>
      </c>
      <c r="Q874" s="181">
        <v>0</v>
      </c>
      <c r="R874" s="182" t="s">
        <v>82</v>
      </c>
      <c r="S874" s="183">
        <v>0</v>
      </c>
      <c r="T874" s="183">
        <v>0</v>
      </c>
      <c r="U874" s="180">
        <v>0</v>
      </c>
      <c r="V874" s="180">
        <v>0</v>
      </c>
      <c r="W874" s="183">
        <v>0</v>
      </c>
      <c r="X874" s="183">
        <v>0</v>
      </c>
      <c r="Y874" s="180">
        <v>0</v>
      </c>
      <c r="Z874" s="180">
        <v>0</v>
      </c>
      <c r="AA874" s="183">
        <v>0</v>
      </c>
      <c r="AB874" s="183">
        <v>0</v>
      </c>
      <c r="AC874" s="180">
        <f>+O874+U874-Y874</f>
        <v>0</v>
      </c>
      <c r="AD874" s="180">
        <f>+P874+V874-Z874</f>
        <v>0</v>
      </c>
      <c r="AE874" s="181">
        <f t="shared" si="474"/>
        <v>0</v>
      </c>
      <c r="AF874" s="180">
        <v>0</v>
      </c>
      <c r="AG874" s="180">
        <v>0</v>
      </c>
      <c r="AH874" s="181">
        <f t="shared" si="475"/>
        <v>0</v>
      </c>
      <c r="AI874" s="180">
        <v>0</v>
      </c>
      <c r="AJ874" s="180">
        <v>0</v>
      </c>
      <c r="AK874" s="181">
        <f t="shared" si="476"/>
        <v>0</v>
      </c>
      <c r="AL874" s="180">
        <v>0</v>
      </c>
      <c r="AM874" s="180">
        <v>0</v>
      </c>
      <c r="AN874" s="181">
        <f t="shared" si="477"/>
        <v>0</v>
      </c>
      <c r="AO874" s="180">
        <v>0</v>
      </c>
      <c r="AP874" s="180">
        <v>0</v>
      </c>
      <c r="AQ874" s="181">
        <f t="shared" si="478"/>
        <v>0</v>
      </c>
      <c r="AR874" s="180">
        <v>0</v>
      </c>
      <c r="AS874" s="180">
        <v>0</v>
      </c>
      <c r="AT874" s="181">
        <f t="shared" si="479"/>
        <v>0</v>
      </c>
      <c r="AU874" s="180">
        <f>+AC874-AF874-AI874-AL874-AO874-AR874</f>
        <v>0</v>
      </c>
      <c r="AV874" s="180">
        <f>+AD874-AG874-AJ874-AM874-AP874-AS874</f>
        <v>0</v>
      </c>
      <c r="AW874" s="181">
        <f t="shared" si="480"/>
        <v>0</v>
      </c>
      <c r="AX874" s="183">
        <f>+S874+W874-AA874</f>
        <v>0</v>
      </c>
      <c r="AY874" s="183">
        <f>+T874+X874-AB874</f>
        <v>0</v>
      </c>
      <c r="AZ874" s="183"/>
      <c r="BA874" s="183"/>
      <c r="BB874" s="183"/>
      <c r="BC874" s="183"/>
      <c r="BD874" s="183">
        <f>+AX874-AZ874-BB874</f>
        <v>0</v>
      </c>
      <c r="BE874" s="183">
        <f>+AY874-BA874-BC874</f>
        <v>0</v>
      </c>
    </row>
    <row r="875" spans="2:57" s="129" customFormat="1" ht="31.5" hidden="1">
      <c r="B875" s="163">
        <v>2025</v>
      </c>
      <c r="C875" s="163">
        <v>20</v>
      </c>
      <c r="D875" s="164"/>
      <c r="E875" s="165"/>
      <c r="F875" s="163">
        <v>1</v>
      </c>
      <c r="G875" s="163">
        <v>3</v>
      </c>
      <c r="H875" s="163">
        <v>11</v>
      </c>
      <c r="I875" s="163">
        <v>2000</v>
      </c>
      <c r="J875" s="163">
        <v>2100</v>
      </c>
      <c r="K875" s="163">
        <v>214</v>
      </c>
      <c r="L875" s="166" t="s">
        <v>44</v>
      </c>
      <c r="M875" s="167"/>
      <c r="N875" s="168" t="s">
        <v>84</v>
      </c>
      <c r="O875" s="169">
        <v>0</v>
      </c>
      <c r="P875" s="169">
        <v>0</v>
      </c>
      <c r="Q875" s="169">
        <v>0</v>
      </c>
      <c r="R875" s="170"/>
      <c r="S875" s="171"/>
      <c r="T875" s="172"/>
      <c r="U875" s="169">
        <f t="shared" ref="U875:AD875" si="526">SUM(U876)</f>
        <v>0</v>
      </c>
      <c r="V875" s="169">
        <f t="shared" si="526"/>
        <v>0</v>
      </c>
      <c r="W875" s="173">
        <f t="shared" si="526"/>
        <v>0</v>
      </c>
      <c r="X875" s="173">
        <f t="shared" si="526"/>
        <v>0</v>
      </c>
      <c r="Y875" s="169">
        <f t="shared" si="526"/>
        <v>0</v>
      </c>
      <c r="Z875" s="169">
        <f t="shared" si="526"/>
        <v>0</v>
      </c>
      <c r="AA875" s="173">
        <f t="shared" si="526"/>
        <v>0</v>
      </c>
      <c r="AB875" s="173">
        <f t="shared" si="526"/>
        <v>0</v>
      </c>
      <c r="AC875" s="169">
        <f t="shared" si="526"/>
        <v>0</v>
      </c>
      <c r="AD875" s="169">
        <f t="shared" si="526"/>
        <v>0</v>
      </c>
      <c r="AE875" s="169">
        <f t="shared" si="474"/>
        <v>0</v>
      </c>
      <c r="AF875" s="169">
        <f>SUM(AF876)</f>
        <v>0</v>
      </c>
      <c r="AG875" s="169">
        <f>SUM(AG876)</f>
        <v>0</v>
      </c>
      <c r="AH875" s="169">
        <f t="shared" si="475"/>
        <v>0</v>
      </c>
      <c r="AI875" s="169">
        <f>SUM(AI876)</f>
        <v>0</v>
      </c>
      <c r="AJ875" s="169">
        <f>SUM(AJ876)</f>
        <v>0</v>
      </c>
      <c r="AK875" s="169">
        <f t="shared" si="476"/>
        <v>0</v>
      </c>
      <c r="AL875" s="169">
        <f>SUM(AL876)</f>
        <v>0</v>
      </c>
      <c r="AM875" s="169">
        <f>SUM(AM876)</f>
        <v>0</v>
      </c>
      <c r="AN875" s="169">
        <f t="shared" si="477"/>
        <v>0</v>
      </c>
      <c r="AO875" s="169">
        <f>SUM(AO876)</f>
        <v>0</v>
      </c>
      <c r="AP875" s="169">
        <f>SUM(AP876)</f>
        <v>0</v>
      </c>
      <c r="AQ875" s="169">
        <f t="shared" si="478"/>
        <v>0</v>
      </c>
      <c r="AR875" s="169">
        <f>SUM(AR876)</f>
        <v>0</v>
      </c>
      <c r="AS875" s="169">
        <f>SUM(AS876)</f>
        <v>0</v>
      </c>
      <c r="AT875" s="169">
        <f t="shared" si="479"/>
        <v>0</v>
      </c>
      <c r="AU875" s="169">
        <f>SUM(AU876)</f>
        <v>0</v>
      </c>
      <c r="AV875" s="169">
        <f>SUM(AV876)</f>
        <v>0</v>
      </c>
      <c r="AW875" s="169">
        <f t="shared" si="480"/>
        <v>0</v>
      </c>
      <c r="AX875" s="171"/>
      <c r="AY875" s="172"/>
      <c r="AZ875" s="171"/>
      <c r="BA875" s="172"/>
      <c r="BB875" s="171"/>
      <c r="BC875" s="172"/>
      <c r="BD875" s="171"/>
      <c r="BE875" s="172"/>
    </row>
    <row r="876" spans="2:57" s="129" customFormat="1" ht="30" hidden="1">
      <c r="B876" s="174">
        <v>2025</v>
      </c>
      <c r="C876" s="174">
        <v>20</v>
      </c>
      <c r="D876" s="175">
        <v>0</v>
      </c>
      <c r="E876" s="176"/>
      <c r="F876" s="174">
        <v>1</v>
      </c>
      <c r="G876" s="174">
        <v>3</v>
      </c>
      <c r="H876" s="174">
        <v>11</v>
      </c>
      <c r="I876" s="174">
        <v>2000</v>
      </c>
      <c r="J876" s="174">
        <v>2100</v>
      </c>
      <c r="K876" s="174">
        <v>214</v>
      </c>
      <c r="L876" s="177">
        <v>932</v>
      </c>
      <c r="M876" s="178">
        <v>0</v>
      </c>
      <c r="N876" s="190" t="s">
        <v>85</v>
      </c>
      <c r="O876" s="180">
        <v>0</v>
      </c>
      <c r="P876" s="180">
        <v>0</v>
      </c>
      <c r="Q876" s="181">
        <v>0</v>
      </c>
      <c r="R876" s="182" t="s">
        <v>82</v>
      </c>
      <c r="S876" s="183">
        <v>0</v>
      </c>
      <c r="T876" s="183">
        <v>0</v>
      </c>
      <c r="U876" s="180">
        <v>0</v>
      </c>
      <c r="V876" s="180">
        <v>0</v>
      </c>
      <c r="W876" s="183">
        <v>0</v>
      </c>
      <c r="X876" s="183">
        <v>0</v>
      </c>
      <c r="Y876" s="180">
        <v>0</v>
      </c>
      <c r="Z876" s="180">
        <v>0</v>
      </c>
      <c r="AA876" s="183">
        <v>0</v>
      </c>
      <c r="AB876" s="183">
        <v>0</v>
      </c>
      <c r="AC876" s="180">
        <f>+O876+U876-Y876</f>
        <v>0</v>
      </c>
      <c r="AD876" s="180">
        <f>+P876+V876-Z876</f>
        <v>0</v>
      </c>
      <c r="AE876" s="181">
        <f t="shared" ref="AE876:AE939" si="527">+AC876+AD876</f>
        <v>0</v>
      </c>
      <c r="AF876" s="180">
        <v>0</v>
      </c>
      <c r="AG876" s="180">
        <v>0</v>
      </c>
      <c r="AH876" s="181">
        <f t="shared" ref="AH876:AH939" si="528">+AF876+AG876</f>
        <v>0</v>
      </c>
      <c r="AI876" s="180">
        <v>0</v>
      </c>
      <c r="AJ876" s="180">
        <v>0</v>
      </c>
      <c r="AK876" s="181">
        <f t="shared" ref="AK876:AK939" si="529">+AI876+AJ876</f>
        <v>0</v>
      </c>
      <c r="AL876" s="180">
        <v>0</v>
      </c>
      <c r="AM876" s="180">
        <v>0</v>
      </c>
      <c r="AN876" s="181">
        <f t="shared" ref="AN876:AN939" si="530">+AL876+AM876</f>
        <v>0</v>
      </c>
      <c r="AO876" s="180">
        <v>0</v>
      </c>
      <c r="AP876" s="180">
        <v>0</v>
      </c>
      <c r="AQ876" s="181">
        <f t="shared" ref="AQ876:AQ939" si="531">+AO876+AP876</f>
        <v>0</v>
      </c>
      <c r="AR876" s="180">
        <v>0</v>
      </c>
      <c r="AS876" s="180">
        <v>0</v>
      </c>
      <c r="AT876" s="181">
        <f t="shared" ref="AT876:AT939" si="532">+AR876+AS876</f>
        <v>0</v>
      </c>
      <c r="AU876" s="180">
        <f>+AC876-AF876-AI876-AL876-AO876-AR876</f>
        <v>0</v>
      </c>
      <c r="AV876" s="180">
        <f>+AD876-AG876-AJ876-AM876-AP876-AS876</f>
        <v>0</v>
      </c>
      <c r="AW876" s="181">
        <f t="shared" ref="AW876:AW939" si="533">+AU876+AV876</f>
        <v>0</v>
      </c>
      <c r="AX876" s="183">
        <f>+S876+W876-AA876</f>
        <v>0</v>
      </c>
      <c r="AY876" s="183">
        <f>+T876+X876-AB876</f>
        <v>0</v>
      </c>
      <c r="AZ876" s="183"/>
      <c r="BA876" s="183"/>
      <c r="BB876" s="183"/>
      <c r="BC876" s="183"/>
      <c r="BD876" s="183">
        <f>+AX876-AZ876-BB876</f>
        <v>0</v>
      </c>
      <c r="BE876" s="183">
        <f>+AY876-BA876-BC876</f>
        <v>0</v>
      </c>
    </row>
    <row r="877" spans="2:57" ht="15.75" hidden="1">
      <c r="B877" s="141">
        <v>2025</v>
      </c>
      <c r="C877" s="141">
        <v>20</v>
      </c>
      <c r="D877" s="142"/>
      <c r="E877" s="143"/>
      <c r="F877" s="141">
        <v>1</v>
      </c>
      <c r="G877" s="141">
        <v>3</v>
      </c>
      <c r="H877" s="141">
        <v>11</v>
      </c>
      <c r="I877" s="141">
        <v>5000</v>
      </c>
      <c r="J877" s="141"/>
      <c r="K877" s="141"/>
      <c r="L877" s="144" t="s">
        <v>44</v>
      </c>
      <c r="M877" s="145"/>
      <c r="N877" s="146" t="s">
        <v>139</v>
      </c>
      <c r="O877" s="147">
        <v>0</v>
      </c>
      <c r="P877" s="147">
        <v>0</v>
      </c>
      <c r="Q877" s="147">
        <v>0</v>
      </c>
      <c r="R877" s="148"/>
      <c r="S877" s="197"/>
      <c r="T877" s="198"/>
      <c r="U877" s="147">
        <f t="shared" ref="U877:AD877" si="534">U878+U888</f>
        <v>0</v>
      </c>
      <c r="V877" s="147">
        <f t="shared" si="534"/>
        <v>0</v>
      </c>
      <c r="W877" s="151">
        <f t="shared" si="534"/>
        <v>0</v>
      </c>
      <c r="X877" s="151">
        <f t="shared" si="534"/>
        <v>0</v>
      </c>
      <c r="Y877" s="147">
        <f t="shared" si="534"/>
        <v>0</v>
      </c>
      <c r="Z877" s="147">
        <f t="shared" si="534"/>
        <v>0</v>
      </c>
      <c r="AA877" s="151">
        <f t="shared" si="534"/>
        <v>0</v>
      </c>
      <c r="AB877" s="151">
        <f t="shared" si="534"/>
        <v>0</v>
      </c>
      <c r="AC877" s="147">
        <f t="shared" si="534"/>
        <v>0</v>
      </c>
      <c r="AD877" s="147">
        <f t="shared" si="534"/>
        <v>0</v>
      </c>
      <c r="AE877" s="147">
        <f t="shared" si="527"/>
        <v>0</v>
      </c>
      <c r="AF877" s="147">
        <f>AF878+AF888</f>
        <v>0</v>
      </c>
      <c r="AG877" s="147">
        <f>AG878+AG888</f>
        <v>0</v>
      </c>
      <c r="AH877" s="147">
        <f t="shared" si="528"/>
        <v>0</v>
      </c>
      <c r="AI877" s="147">
        <f>AI878+AI888</f>
        <v>0</v>
      </c>
      <c r="AJ877" s="147">
        <f>AJ878+AJ888</f>
        <v>0</v>
      </c>
      <c r="AK877" s="147">
        <f t="shared" si="529"/>
        <v>0</v>
      </c>
      <c r="AL877" s="147">
        <f>AL878+AL888</f>
        <v>0</v>
      </c>
      <c r="AM877" s="147">
        <f>AM878+AM888</f>
        <v>0</v>
      </c>
      <c r="AN877" s="147">
        <f t="shared" si="530"/>
        <v>0</v>
      </c>
      <c r="AO877" s="147">
        <f>AO878+AO888</f>
        <v>0</v>
      </c>
      <c r="AP877" s="147">
        <f>AP878+AP888</f>
        <v>0</v>
      </c>
      <c r="AQ877" s="147">
        <f t="shared" si="531"/>
        <v>0</v>
      </c>
      <c r="AR877" s="147">
        <f>AR878+AR888</f>
        <v>0</v>
      </c>
      <c r="AS877" s="147">
        <f>AS878+AS888</f>
        <v>0</v>
      </c>
      <c r="AT877" s="147">
        <f t="shared" si="532"/>
        <v>0</v>
      </c>
      <c r="AU877" s="147">
        <f>AU878+AU888</f>
        <v>0</v>
      </c>
      <c r="AV877" s="147">
        <f>AV878+AV888</f>
        <v>0</v>
      </c>
      <c r="AW877" s="147">
        <f t="shared" si="533"/>
        <v>0</v>
      </c>
      <c r="AX877" s="197"/>
      <c r="AY877" s="198"/>
      <c r="AZ877" s="197"/>
      <c r="BA877" s="198"/>
      <c r="BB877" s="197"/>
      <c r="BC877" s="198"/>
      <c r="BD877" s="197"/>
      <c r="BE877" s="198"/>
    </row>
    <row r="878" spans="2:57" s="129" customFormat="1" ht="15.75" hidden="1">
      <c r="B878" s="152">
        <v>2025</v>
      </c>
      <c r="C878" s="152">
        <v>20</v>
      </c>
      <c r="D878" s="153"/>
      <c r="E878" s="154"/>
      <c r="F878" s="152">
        <v>1</v>
      </c>
      <c r="G878" s="152">
        <v>3</v>
      </c>
      <c r="H878" s="152">
        <v>11</v>
      </c>
      <c r="I878" s="152">
        <v>5000</v>
      </c>
      <c r="J878" s="152">
        <v>5100</v>
      </c>
      <c r="K878" s="152"/>
      <c r="L878" s="155" t="s">
        <v>44</v>
      </c>
      <c r="M878" s="156"/>
      <c r="N878" s="157" t="s">
        <v>140</v>
      </c>
      <c r="O878" s="158">
        <v>0</v>
      </c>
      <c r="P878" s="158">
        <v>0</v>
      </c>
      <c r="Q878" s="158">
        <v>0</v>
      </c>
      <c r="R878" s="159"/>
      <c r="S878" s="160"/>
      <c r="T878" s="161"/>
      <c r="U878" s="158">
        <f t="shared" ref="U878:AD878" si="535">U879+U883</f>
        <v>0</v>
      </c>
      <c r="V878" s="158">
        <f t="shared" si="535"/>
        <v>0</v>
      </c>
      <c r="W878" s="162">
        <f t="shared" si="535"/>
        <v>0</v>
      </c>
      <c r="X878" s="162">
        <f t="shared" si="535"/>
        <v>0</v>
      </c>
      <c r="Y878" s="158">
        <f t="shared" si="535"/>
        <v>0</v>
      </c>
      <c r="Z878" s="158">
        <f t="shared" si="535"/>
        <v>0</v>
      </c>
      <c r="AA878" s="162">
        <f t="shared" si="535"/>
        <v>0</v>
      </c>
      <c r="AB878" s="162">
        <f t="shared" si="535"/>
        <v>0</v>
      </c>
      <c r="AC878" s="158">
        <f t="shared" si="535"/>
        <v>0</v>
      </c>
      <c r="AD878" s="158">
        <f t="shared" si="535"/>
        <v>0</v>
      </c>
      <c r="AE878" s="158">
        <f t="shared" si="527"/>
        <v>0</v>
      </c>
      <c r="AF878" s="158">
        <f>AF879+AF883</f>
        <v>0</v>
      </c>
      <c r="AG878" s="158">
        <f>AG879+AG883</f>
        <v>0</v>
      </c>
      <c r="AH878" s="158">
        <f t="shared" si="528"/>
        <v>0</v>
      </c>
      <c r="AI878" s="158">
        <f>AI879+AI883</f>
        <v>0</v>
      </c>
      <c r="AJ878" s="158">
        <f>AJ879+AJ883</f>
        <v>0</v>
      </c>
      <c r="AK878" s="158">
        <f t="shared" si="529"/>
        <v>0</v>
      </c>
      <c r="AL878" s="158">
        <f>AL879+AL883</f>
        <v>0</v>
      </c>
      <c r="AM878" s="158">
        <f>AM879+AM883</f>
        <v>0</v>
      </c>
      <c r="AN878" s="158">
        <f t="shared" si="530"/>
        <v>0</v>
      </c>
      <c r="AO878" s="158">
        <f>AO879+AO883</f>
        <v>0</v>
      </c>
      <c r="AP878" s="158">
        <f>AP879+AP883</f>
        <v>0</v>
      </c>
      <c r="AQ878" s="158">
        <f t="shared" si="531"/>
        <v>0</v>
      </c>
      <c r="AR878" s="158">
        <f>AR879+AR883</f>
        <v>0</v>
      </c>
      <c r="AS878" s="158">
        <f>AS879+AS883</f>
        <v>0</v>
      </c>
      <c r="AT878" s="158">
        <f t="shared" si="532"/>
        <v>0</v>
      </c>
      <c r="AU878" s="158">
        <f>AU879+AU883</f>
        <v>0</v>
      </c>
      <c r="AV878" s="158">
        <f>AV879+AV883</f>
        <v>0</v>
      </c>
      <c r="AW878" s="158">
        <f t="shared" si="533"/>
        <v>0</v>
      </c>
      <c r="AX878" s="160"/>
      <c r="AY878" s="161"/>
      <c r="AZ878" s="160"/>
      <c r="BA878" s="161"/>
      <c r="BB878" s="160"/>
      <c r="BC878" s="161"/>
      <c r="BD878" s="160"/>
      <c r="BE878" s="161"/>
    </row>
    <row r="879" spans="2:57" s="129" customFormat="1" ht="15.75" hidden="1">
      <c r="B879" s="163">
        <v>2025</v>
      </c>
      <c r="C879" s="163">
        <v>20</v>
      </c>
      <c r="D879" s="164"/>
      <c r="E879" s="165"/>
      <c r="F879" s="163">
        <v>1</v>
      </c>
      <c r="G879" s="163">
        <v>3</v>
      </c>
      <c r="H879" s="163">
        <v>11</v>
      </c>
      <c r="I879" s="163">
        <v>5000</v>
      </c>
      <c r="J879" s="163">
        <v>5100</v>
      </c>
      <c r="K879" s="163">
        <v>511</v>
      </c>
      <c r="L879" s="166" t="s">
        <v>44</v>
      </c>
      <c r="M879" s="167"/>
      <c r="N879" s="168" t="s">
        <v>141</v>
      </c>
      <c r="O879" s="169">
        <v>0</v>
      </c>
      <c r="P879" s="169">
        <v>0</v>
      </c>
      <c r="Q879" s="169">
        <v>0</v>
      </c>
      <c r="R879" s="170"/>
      <c r="S879" s="171"/>
      <c r="T879" s="172"/>
      <c r="U879" s="169">
        <f t="shared" ref="U879:AD879" si="536">SUM(U880:U882)</f>
        <v>0</v>
      </c>
      <c r="V879" s="169">
        <f t="shared" si="536"/>
        <v>0</v>
      </c>
      <c r="W879" s="173">
        <f t="shared" si="536"/>
        <v>0</v>
      </c>
      <c r="X879" s="173">
        <f t="shared" si="536"/>
        <v>0</v>
      </c>
      <c r="Y879" s="169">
        <f t="shared" si="536"/>
        <v>0</v>
      </c>
      <c r="Z879" s="169">
        <f t="shared" si="536"/>
        <v>0</v>
      </c>
      <c r="AA879" s="173">
        <f t="shared" si="536"/>
        <v>0</v>
      </c>
      <c r="AB879" s="173">
        <f t="shared" si="536"/>
        <v>0</v>
      </c>
      <c r="AC879" s="169">
        <f t="shared" si="536"/>
        <v>0</v>
      </c>
      <c r="AD879" s="169">
        <f t="shared" si="536"/>
        <v>0</v>
      </c>
      <c r="AE879" s="169">
        <f t="shared" si="527"/>
        <v>0</v>
      </c>
      <c r="AF879" s="169">
        <f>SUM(AF880:AF882)</f>
        <v>0</v>
      </c>
      <c r="AG879" s="169">
        <f>SUM(AG880:AG882)</f>
        <v>0</v>
      </c>
      <c r="AH879" s="169">
        <f t="shared" si="528"/>
        <v>0</v>
      </c>
      <c r="AI879" s="169">
        <f>SUM(AI880:AI882)</f>
        <v>0</v>
      </c>
      <c r="AJ879" s="169">
        <f>SUM(AJ880:AJ882)</f>
        <v>0</v>
      </c>
      <c r="AK879" s="169">
        <f t="shared" si="529"/>
        <v>0</v>
      </c>
      <c r="AL879" s="169">
        <f>SUM(AL880:AL882)</f>
        <v>0</v>
      </c>
      <c r="AM879" s="169">
        <f>SUM(AM880:AM882)</f>
        <v>0</v>
      </c>
      <c r="AN879" s="169">
        <f t="shared" si="530"/>
        <v>0</v>
      </c>
      <c r="AO879" s="169">
        <f>SUM(AO880:AO882)</f>
        <v>0</v>
      </c>
      <c r="AP879" s="169">
        <f>SUM(AP880:AP882)</f>
        <v>0</v>
      </c>
      <c r="AQ879" s="169">
        <f t="shared" si="531"/>
        <v>0</v>
      </c>
      <c r="AR879" s="169">
        <f>SUM(AR880:AR882)</f>
        <v>0</v>
      </c>
      <c r="AS879" s="169">
        <f>SUM(AS880:AS882)</f>
        <v>0</v>
      </c>
      <c r="AT879" s="169">
        <f t="shared" si="532"/>
        <v>0</v>
      </c>
      <c r="AU879" s="169">
        <f>SUM(AU880:AU882)</f>
        <v>0</v>
      </c>
      <c r="AV879" s="169">
        <f>SUM(AV880:AV882)</f>
        <v>0</v>
      </c>
      <c r="AW879" s="169">
        <f t="shared" si="533"/>
        <v>0</v>
      </c>
      <c r="AX879" s="171"/>
      <c r="AY879" s="172"/>
      <c r="AZ879" s="171"/>
      <c r="BA879" s="172"/>
      <c r="BB879" s="171"/>
      <c r="BC879" s="172"/>
      <c r="BD879" s="171"/>
      <c r="BE879" s="172"/>
    </row>
    <row r="880" spans="2:57" s="129" customFormat="1" ht="15.75" hidden="1">
      <c r="B880" s="174">
        <v>2025</v>
      </c>
      <c r="C880" s="174">
        <v>20</v>
      </c>
      <c r="D880" s="175">
        <v>0</v>
      </c>
      <c r="E880" s="176"/>
      <c r="F880" s="174">
        <v>1</v>
      </c>
      <c r="G880" s="174">
        <v>3</v>
      </c>
      <c r="H880" s="174">
        <v>11</v>
      </c>
      <c r="I880" s="174">
        <v>5000</v>
      </c>
      <c r="J880" s="174">
        <v>5100</v>
      </c>
      <c r="K880" s="174">
        <v>511</v>
      </c>
      <c r="L880" s="177">
        <v>44</v>
      </c>
      <c r="M880" s="178">
        <v>0</v>
      </c>
      <c r="N880" s="190" t="s">
        <v>143</v>
      </c>
      <c r="O880" s="180">
        <v>0</v>
      </c>
      <c r="P880" s="180">
        <v>0</v>
      </c>
      <c r="Q880" s="181">
        <v>0</v>
      </c>
      <c r="R880" s="182" t="s">
        <v>98</v>
      </c>
      <c r="S880" s="183">
        <v>0</v>
      </c>
      <c r="T880" s="183">
        <v>0</v>
      </c>
      <c r="U880" s="180">
        <v>0</v>
      </c>
      <c r="V880" s="180">
        <v>0</v>
      </c>
      <c r="W880" s="183">
        <v>0</v>
      </c>
      <c r="X880" s="183">
        <v>0</v>
      </c>
      <c r="Y880" s="180">
        <v>0</v>
      </c>
      <c r="Z880" s="180">
        <v>0</v>
      </c>
      <c r="AA880" s="183">
        <v>0</v>
      </c>
      <c r="AB880" s="183">
        <v>0</v>
      </c>
      <c r="AC880" s="180">
        <f t="shared" ref="AC880:AD882" si="537">+O880+U880-Y880</f>
        <v>0</v>
      </c>
      <c r="AD880" s="180">
        <f t="shared" si="537"/>
        <v>0</v>
      </c>
      <c r="AE880" s="181">
        <f t="shared" si="527"/>
        <v>0</v>
      </c>
      <c r="AF880" s="180">
        <v>0</v>
      </c>
      <c r="AG880" s="180">
        <v>0</v>
      </c>
      <c r="AH880" s="181">
        <f t="shared" si="528"/>
        <v>0</v>
      </c>
      <c r="AI880" s="180">
        <v>0</v>
      </c>
      <c r="AJ880" s="180">
        <v>0</v>
      </c>
      <c r="AK880" s="181">
        <f t="shared" si="529"/>
        <v>0</v>
      </c>
      <c r="AL880" s="180">
        <v>0</v>
      </c>
      <c r="AM880" s="180">
        <v>0</v>
      </c>
      <c r="AN880" s="181">
        <f t="shared" si="530"/>
        <v>0</v>
      </c>
      <c r="AO880" s="180">
        <v>0</v>
      </c>
      <c r="AP880" s="180">
        <v>0</v>
      </c>
      <c r="AQ880" s="181">
        <f t="shared" si="531"/>
        <v>0</v>
      </c>
      <c r="AR880" s="180">
        <v>0</v>
      </c>
      <c r="AS880" s="180">
        <v>0</v>
      </c>
      <c r="AT880" s="181">
        <f t="shared" si="532"/>
        <v>0</v>
      </c>
      <c r="AU880" s="180">
        <f t="shared" ref="AU880:AV882" si="538">+AC880-AF880-AI880-AL880-AO880-AR880</f>
        <v>0</v>
      </c>
      <c r="AV880" s="180">
        <f t="shared" si="538"/>
        <v>0</v>
      </c>
      <c r="AW880" s="181">
        <f t="shared" si="533"/>
        <v>0</v>
      </c>
      <c r="AX880" s="183">
        <f t="shared" ref="AX880:AY882" si="539">+S880+W880-AA880</f>
        <v>0</v>
      </c>
      <c r="AY880" s="183">
        <f t="shared" si="539"/>
        <v>0</v>
      </c>
      <c r="AZ880" s="183"/>
      <c r="BA880" s="183"/>
      <c r="BB880" s="183"/>
      <c r="BC880" s="183"/>
      <c r="BD880" s="183">
        <f t="shared" ref="BD880:BE882" si="540">+AX880-AZ880-BB880</f>
        <v>0</v>
      </c>
      <c r="BE880" s="183">
        <f t="shared" si="540"/>
        <v>0</v>
      </c>
    </row>
    <row r="881" spans="2:57" s="129" customFormat="1" ht="15.75" hidden="1">
      <c r="B881" s="174">
        <v>2025</v>
      </c>
      <c r="C881" s="174">
        <v>20</v>
      </c>
      <c r="D881" s="175">
        <v>0</v>
      </c>
      <c r="E881" s="176"/>
      <c r="F881" s="174">
        <v>1</v>
      </c>
      <c r="G881" s="174">
        <v>3</v>
      </c>
      <c r="H881" s="174">
        <v>11</v>
      </c>
      <c r="I881" s="174">
        <v>5000</v>
      </c>
      <c r="J881" s="174">
        <v>5100</v>
      </c>
      <c r="K881" s="174">
        <v>511</v>
      </c>
      <c r="L881" s="177">
        <v>623</v>
      </c>
      <c r="M881" s="178">
        <v>0</v>
      </c>
      <c r="N881" s="190" t="s">
        <v>148</v>
      </c>
      <c r="O881" s="180">
        <v>0</v>
      </c>
      <c r="P881" s="180">
        <v>0</v>
      </c>
      <c r="Q881" s="181">
        <v>0</v>
      </c>
      <c r="R881" s="182" t="s">
        <v>98</v>
      </c>
      <c r="S881" s="183">
        <v>0</v>
      </c>
      <c r="T881" s="183">
        <v>0</v>
      </c>
      <c r="U881" s="180">
        <v>0</v>
      </c>
      <c r="V881" s="180">
        <v>0</v>
      </c>
      <c r="W881" s="183">
        <v>0</v>
      </c>
      <c r="X881" s="183">
        <v>0</v>
      </c>
      <c r="Y881" s="180">
        <v>0</v>
      </c>
      <c r="Z881" s="180">
        <v>0</v>
      </c>
      <c r="AA881" s="183">
        <v>0</v>
      </c>
      <c r="AB881" s="183">
        <v>0</v>
      </c>
      <c r="AC881" s="180">
        <f t="shared" si="537"/>
        <v>0</v>
      </c>
      <c r="AD881" s="180">
        <f t="shared" si="537"/>
        <v>0</v>
      </c>
      <c r="AE881" s="181">
        <f t="shared" si="527"/>
        <v>0</v>
      </c>
      <c r="AF881" s="180">
        <v>0</v>
      </c>
      <c r="AG881" s="180">
        <v>0</v>
      </c>
      <c r="AH881" s="181">
        <f t="shared" si="528"/>
        <v>0</v>
      </c>
      <c r="AI881" s="180">
        <v>0</v>
      </c>
      <c r="AJ881" s="180">
        <v>0</v>
      </c>
      <c r="AK881" s="181">
        <f t="shared" si="529"/>
        <v>0</v>
      </c>
      <c r="AL881" s="180">
        <v>0</v>
      </c>
      <c r="AM881" s="180">
        <v>0</v>
      </c>
      <c r="AN881" s="181">
        <f t="shared" si="530"/>
        <v>0</v>
      </c>
      <c r="AO881" s="180">
        <v>0</v>
      </c>
      <c r="AP881" s="180">
        <v>0</v>
      </c>
      <c r="AQ881" s="181">
        <f t="shared" si="531"/>
        <v>0</v>
      </c>
      <c r="AR881" s="180">
        <v>0</v>
      </c>
      <c r="AS881" s="180">
        <v>0</v>
      </c>
      <c r="AT881" s="181">
        <f t="shared" si="532"/>
        <v>0</v>
      </c>
      <c r="AU881" s="180">
        <f t="shared" si="538"/>
        <v>0</v>
      </c>
      <c r="AV881" s="180">
        <f t="shared" si="538"/>
        <v>0</v>
      </c>
      <c r="AW881" s="181">
        <f t="shared" si="533"/>
        <v>0</v>
      </c>
      <c r="AX881" s="183">
        <f t="shared" si="539"/>
        <v>0</v>
      </c>
      <c r="AY881" s="183">
        <f t="shared" si="539"/>
        <v>0</v>
      </c>
      <c r="AZ881" s="183"/>
      <c r="BA881" s="183"/>
      <c r="BB881" s="183"/>
      <c r="BC881" s="183"/>
      <c r="BD881" s="183">
        <f t="shared" si="540"/>
        <v>0</v>
      </c>
      <c r="BE881" s="183">
        <f t="shared" si="540"/>
        <v>0</v>
      </c>
    </row>
    <row r="882" spans="2:57" s="129" customFormat="1" ht="15.75" hidden="1">
      <c r="B882" s="174">
        <v>2025</v>
      </c>
      <c r="C882" s="174">
        <v>20</v>
      </c>
      <c r="D882" s="175">
        <v>0</v>
      </c>
      <c r="E882" s="176"/>
      <c r="F882" s="174">
        <v>1</v>
      </c>
      <c r="G882" s="174">
        <v>3</v>
      </c>
      <c r="H882" s="174">
        <v>11</v>
      </c>
      <c r="I882" s="174">
        <v>5000</v>
      </c>
      <c r="J882" s="174">
        <v>5100</v>
      </c>
      <c r="K882" s="174">
        <v>511</v>
      </c>
      <c r="L882" s="177">
        <v>1342</v>
      </c>
      <c r="M882" s="178">
        <v>0</v>
      </c>
      <c r="N882" s="190" t="s">
        <v>153</v>
      </c>
      <c r="O882" s="180">
        <v>0</v>
      </c>
      <c r="P882" s="180">
        <v>0</v>
      </c>
      <c r="Q882" s="181">
        <v>0</v>
      </c>
      <c r="R882" s="182" t="s">
        <v>98</v>
      </c>
      <c r="S882" s="183">
        <v>0</v>
      </c>
      <c r="T882" s="183">
        <v>0</v>
      </c>
      <c r="U882" s="180">
        <v>0</v>
      </c>
      <c r="V882" s="180">
        <v>0</v>
      </c>
      <c r="W882" s="183">
        <v>0</v>
      </c>
      <c r="X882" s="183">
        <v>0</v>
      </c>
      <c r="Y882" s="180">
        <v>0</v>
      </c>
      <c r="Z882" s="180">
        <v>0</v>
      </c>
      <c r="AA882" s="183">
        <v>0</v>
      </c>
      <c r="AB882" s="183">
        <v>0</v>
      </c>
      <c r="AC882" s="180">
        <f t="shared" si="537"/>
        <v>0</v>
      </c>
      <c r="AD882" s="180">
        <f t="shared" si="537"/>
        <v>0</v>
      </c>
      <c r="AE882" s="181">
        <f t="shared" si="527"/>
        <v>0</v>
      </c>
      <c r="AF882" s="180">
        <v>0</v>
      </c>
      <c r="AG882" s="180">
        <v>0</v>
      </c>
      <c r="AH882" s="181">
        <f t="shared" si="528"/>
        <v>0</v>
      </c>
      <c r="AI882" s="180">
        <v>0</v>
      </c>
      <c r="AJ882" s="180">
        <v>0</v>
      </c>
      <c r="AK882" s="181">
        <f t="shared" si="529"/>
        <v>0</v>
      </c>
      <c r="AL882" s="180">
        <v>0</v>
      </c>
      <c r="AM882" s="180">
        <v>0</v>
      </c>
      <c r="AN882" s="181">
        <f t="shared" si="530"/>
        <v>0</v>
      </c>
      <c r="AO882" s="180">
        <v>0</v>
      </c>
      <c r="AP882" s="180">
        <v>0</v>
      </c>
      <c r="AQ882" s="181">
        <f t="shared" si="531"/>
        <v>0</v>
      </c>
      <c r="AR882" s="180">
        <v>0</v>
      </c>
      <c r="AS882" s="180">
        <v>0</v>
      </c>
      <c r="AT882" s="181">
        <f t="shared" si="532"/>
        <v>0</v>
      </c>
      <c r="AU882" s="180">
        <f t="shared" si="538"/>
        <v>0</v>
      </c>
      <c r="AV882" s="180">
        <f t="shared" si="538"/>
        <v>0</v>
      </c>
      <c r="AW882" s="181">
        <f t="shared" si="533"/>
        <v>0</v>
      </c>
      <c r="AX882" s="183">
        <f t="shared" si="539"/>
        <v>0</v>
      </c>
      <c r="AY882" s="183">
        <f t="shared" si="539"/>
        <v>0</v>
      </c>
      <c r="AZ882" s="183"/>
      <c r="BA882" s="183"/>
      <c r="BB882" s="183"/>
      <c r="BC882" s="183"/>
      <c r="BD882" s="183">
        <f t="shared" si="540"/>
        <v>0</v>
      </c>
      <c r="BE882" s="183">
        <f t="shared" si="540"/>
        <v>0</v>
      </c>
    </row>
    <row r="883" spans="2:57" s="129" customFormat="1" ht="15.75" hidden="1">
      <c r="B883" s="163">
        <v>2025</v>
      </c>
      <c r="C883" s="163">
        <v>20</v>
      </c>
      <c r="D883" s="164"/>
      <c r="E883" s="165"/>
      <c r="F883" s="163">
        <v>1</v>
      </c>
      <c r="G883" s="163">
        <v>3</v>
      </c>
      <c r="H883" s="163">
        <v>11</v>
      </c>
      <c r="I883" s="163">
        <v>5000</v>
      </c>
      <c r="J883" s="163">
        <v>5100</v>
      </c>
      <c r="K883" s="163">
        <v>515</v>
      </c>
      <c r="L883" s="166" t="s">
        <v>44</v>
      </c>
      <c r="M883" s="167"/>
      <c r="N883" s="168" t="s">
        <v>155</v>
      </c>
      <c r="O883" s="169">
        <v>0</v>
      </c>
      <c r="P883" s="169">
        <v>0</v>
      </c>
      <c r="Q883" s="169">
        <v>0</v>
      </c>
      <c r="R883" s="170"/>
      <c r="S883" s="171"/>
      <c r="T883" s="172"/>
      <c r="U883" s="169">
        <f t="shared" ref="U883:AD883" si="541">SUM(U884:U887)</f>
        <v>0</v>
      </c>
      <c r="V883" s="169">
        <f t="shared" si="541"/>
        <v>0</v>
      </c>
      <c r="W883" s="173">
        <f t="shared" si="541"/>
        <v>0</v>
      </c>
      <c r="X883" s="173">
        <f t="shared" si="541"/>
        <v>0</v>
      </c>
      <c r="Y883" s="169">
        <f t="shared" si="541"/>
        <v>0</v>
      </c>
      <c r="Z883" s="169">
        <f t="shared" si="541"/>
        <v>0</v>
      </c>
      <c r="AA883" s="173">
        <f t="shared" si="541"/>
        <v>0</v>
      </c>
      <c r="AB883" s="173">
        <f t="shared" si="541"/>
        <v>0</v>
      </c>
      <c r="AC883" s="169">
        <f t="shared" si="541"/>
        <v>0</v>
      </c>
      <c r="AD883" s="169">
        <f t="shared" si="541"/>
        <v>0</v>
      </c>
      <c r="AE883" s="169">
        <f t="shared" si="527"/>
        <v>0</v>
      </c>
      <c r="AF883" s="169">
        <f>SUM(AF884:AF887)</f>
        <v>0</v>
      </c>
      <c r="AG883" s="169">
        <f>SUM(AG884:AG887)</f>
        <v>0</v>
      </c>
      <c r="AH883" s="169">
        <f t="shared" si="528"/>
        <v>0</v>
      </c>
      <c r="AI883" s="169">
        <f>SUM(AI884:AI887)</f>
        <v>0</v>
      </c>
      <c r="AJ883" s="169">
        <f>SUM(AJ884:AJ887)</f>
        <v>0</v>
      </c>
      <c r="AK883" s="169">
        <f t="shared" si="529"/>
        <v>0</v>
      </c>
      <c r="AL883" s="169">
        <f>SUM(AL884:AL887)</f>
        <v>0</v>
      </c>
      <c r="AM883" s="169">
        <f>SUM(AM884:AM887)</f>
        <v>0</v>
      </c>
      <c r="AN883" s="169">
        <f t="shared" si="530"/>
        <v>0</v>
      </c>
      <c r="AO883" s="169">
        <f>SUM(AO884:AO887)</f>
        <v>0</v>
      </c>
      <c r="AP883" s="169">
        <f>SUM(AP884:AP887)</f>
        <v>0</v>
      </c>
      <c r="AQ883" s="169">
        <f t="shared" si="531"/>
        <v>0</v>
      </c>
      <c r="AR883" s="169">
        <f>SUM(AR884:AR887)</f>
        <v>0</v>
      </c>
      <c r="AS883" s="169">
        <f>SUM(AS884:AS887)</f>
        <v>0</v>
      </c>
      <c r="AT883" s="169">
        <f t="shared" si="532"/>
        <v>0</v>
      </c>
      <c r="AU883" s="169">
        <f>SUM(AU884:AU887)</f>
        <v>0</v>
      </c>
      <c r="AV883" s="169">
        <f>SUM(AV884:AV887)</f>
        <v>0</v>
      </c>
      <c r="AW883" s="169">
        <f t="shared" si="533"/>
        <v>0</v>
      </c>
      <c r="AX883" s="171"/>
      <c r="AY883" s="172"/>
      <c r="AZ883" s="171"/>
      <c r="BA883" s="172"/>
      <c r="BB883" s="171"/>
      <c r="BC883" s="172"/>
      <c r="BD883" s="171"/>
      <c r="BE883" s="172"/>
    </row>
    <row r="884" spans="2:57" s="129" customFormat="1" ht="15.75" hidden="1">
      <c r="B884" s="174">
        <v>2025</v>
      </c>
      <c r="C884" s="174">
        <v>20</v>
      </c>
      <c r="D884" s="175">
        <v>0</v>
      </c>
      <c r="E884" s="176"/>
      <c r="F884" s="174">
        <v>1</v>
      </c>
      <c r="G884" s="174">
        <v>3</v>
      </c>
      <c r="H884" s="174">
        <v>11</v>
      </c>
      <c r="I884" s="174">
        <v>5000</v>
      </c>
      <c r="J884" s="174">
        <v>5100</v>
      </c>
      <c r="K884" s="174">
        <v>515</v>
      </c>
      <c r="L884" s="177">
        <v>338</v>
      </c>
      <c r="M884" s="178">
        <v>0</v>
      </c>
      <c r="N884" s="190" t="s">
        <v>157</v>
      </c>
      <c r="O884" s="180">
        <v>0</v>
      </c>
      <c r="P884" s="180">
        <v>0</v>
      </c>
      <c r="Q884" s="181">
        <v>0</v>
      </c>
      <c r="R884" s="182" t="s">
        <v>98</v>
      </c>
      <c r="S884" s="183">
        <v>0</v>
      </c>
      <c r="T884" s="183">
        <v>0</v>
      </c>
      <c r="U884" s="180">
        <v>0</v>
      </c>
      <c r="V884" s="180">
        <v>0</v>
      </c>
      <c r="W884" s="183">
        <v>0</v>
      </c>
      <c r="X884" s="183">
        <v>0</v>
      </c>
      <c r="Y884" s="180">
        <v>0</v>
      </c>
      <c r="Z884" s="180">
        <v>0</v>
      </c>
      <c r="AA884" s="183">
        <v>0</v>
      </c>
      <c r="AB884" s="183">
        <v>0</v>
      </c>
      <c r="AC884" s="180">
        <f t="shared" ref="AC884:AD887" si="542">+O884+U884-Y884</f>
        <v>0</v>
      </c>
      <c r="AD884" s="180">
        <f t="shared" si="542"/>
        <v>0</v>
      </c>
      <c r="AE884" s="181">
        <f t="shared" si="527"/>
        <v>0</v>
      </c>
      <c r="AF884" s="180">
        <v>0</v>
      </c>
      <c r="AG884" s="180">
        <v>0</v>
      </c>
      <c r="AH884" s="181">
        <f t="shared" si="528"/>
        <v>0</v>
      </c>
      <c r="AI884" s="180">
        <v>0</v>
      </c>
      <c r="AJ884" s="180">
        <v>0</v>
      </c>
      <c r="AK884" s="181">
        <f t="shared" si="529"/>
        <v>0</v>
      </c>
      <c r="AL884" s="180">
        <v>0</v>
      </c>
      <c r="AM884" s="180">
        <v>0</v>
      </c>
      <c r="AN884" s="181">
        <f t="shared" si="530"/>
        <v>0</v>
      </c>
      <c r="AO884" s="180">
        <v>0</v>
      </c>
      <c r="AP884" s="180">
        <v>0</v>
      </c>
      <c r="AQ884" s="181">
        <f t="shared" si="531"/>
        <v>0</v>
      </c>
      <c r="AR884" s="180">
        <v>0</v>
      </c>
      <c r="AS884" s="180">
        <v>0</v>
      </c>
      <c r="AT884" s="181">
        <f t="shared" si="532"/>
        <v>0</v>
      </c>
      <c r="AU884" s="180">
        <f t="shared" ref="AU884:AV887" si="543">+AC884-AF884-AI884-AL884-AO884-AR884</f>
        <v>0</v>
      </c>
      <c r="AV884" s="180">
        <f t="shared" si="543"/>
        <v>0</v>
      </c>
      <c r="AW884" s="181">
        <f t="shared" si="533"/>
        <v>0</v>
      </c>
      <c r="AX884" s="183">
        <f t="shared" ref="AX884:AY887" si="544">+S884+W884-AA884</f>
        <v>0</v>
      </c>
      <c r="AY884" s="183">
        <f t="shared" si="544"/>
        <v>0</v>
      </c>
      <c r="AZ884" s="183"/>
      <c r="BA884" s="183"/>
      <c r="BB884" s="183"/>
      <c r="BC884" s="183"/>
      <c r="BD884" s="183">
        <f t="shared" ref="BD884:BE887" si="545">+AX884-AZ884-BB884</f>
        <v>0</v>
      </c>
      <c r="BE884" s="183">
        <f t="shared" si="545"/>
        <v>0</v>
      </c>
    </row>
    <row r="885" spans="2:57" s="129" customFormat="1" ht="15.75" hidden="1">
      <c r="B885" s="174">
        <v>2025</v>
      </c>
      <c r="C885" s="174">
        <v>20</v>
      </c>
      <c r="D885" s="175">
        <v>0</v>
      </c>
      <c r="E885" s="176"/>
      <c r="F885" s="174">
        <v>1</v>
      </c>
      <c r="G885" s="174">
        <v>3</v>
      </c>
      <c r="H885" s="174">
        <v>11</v>
      </c>
      <c r="I885" s="174">
        <v>5000</v>
      </c>
      <c r="J885" s="174">
        <v>5100</v>
      </c>
      <c r="K885" s="174">
        <v>515</v>
      </c>
      <c r="L885" s="177">
        <v>342</v>
      </c>
      <c r="M885" s="178">
        <v>0</v>
      </c>
      <c r="N885" s="190" t="s">
        <v>158</v>
      </c>
      <c r="O885" s="180">
        <v>0</v>
      </c>
      <c r="P885" s="180">
        <v>0</v>
      </c>
      <c r="Q885" s="181">
        <v>0</v>
      </c>
      <c r="R885" s="182" t="s">
        <v>98</v>
      </c>
      <c r="S885" s="183">
        <v>0</v>
      </c>
      <c r="T885" s="183">
        <v>0</v>
      </c>
      <c r="U885" s="180">
        <v>0</v>
      </c>
      <c r="V885" s="180">
        <v>0</v>
      </c>
      <c r="W885" s="183">
        <v>0</v>
      </c>
      <c r="X885" s="183">
        <v>0</v>
      </c>
      <c r="Y885" s="180">
        <v>0</v>
      </c>
      <c r="Z885" s="180">
        <v>0</v>
      </c>
      <c r="AA885" s="183">
        <v>0</v>
      </c>
      <c r="AB885" s="183">
        <v>0</v>
      </c>
      <c r="AC885" s="180">
        <f t="shared" si="542"/>
        <v>0</v>
      </c>
      <c r="AD885" s="180">
        <f t="shared" si="542"/>
        <v>0</v>
      </c>
      <c r="AE885" s="181">
        <f t="shared" si="527"/>
        <v>0</v>
      </c>
      <c r="AF885" s="180">
        <v>0</v>
      </c>
      <c r="AG885" s="180">
        <v>0</v>
      </c>
      <c r="AH885" s="181">
        <f t="shared" si="528"/>
        <v>0</v>
      </c>
      <c r="AI885" s="180">
        <v>0</v>
      </c>
      <c r="AJ885" s="180">
        <v>0</v>
      </c>
      <c r="AK885" s="181">
        <f t="shared" si="529"/>
        <v>0</v>
      </c>
      <c r="AL885" s="180">
        <v>0</v>
      </c>
      <c r="AM885" s="180">
        <v>0</v>
      </c>
      <c r="AN885" s="181">
        <f t="shared" si="530"/>
        <v>0</v>
      </c>
      <c r="AO885" s="180">
        <v>0</v>
      </c>
      <c r="AP885" s="180">
        <v>0</v>
      </c>
      <c r="AQ885" s="181">
        <f t="shared" si="531"/>
        <v>0</v>
      </c>
      <c r="AR885" s="180">
        <v>0</v>
      </c>
      <c r="AS885" s="180">
        <v>0</v>
      </c>
      <c r="AT885" s="181">
        <f t="shared" si="532"/>
        <v>0</v>
      </c>
      <c r="AU885" s="180">
        <f t="shared" si="543"/>
        <v>0</v>
      </c>
      <c r="AV885" s="180">
        <f t="shared" si="543"/>
        <v>0</v>
      </c>
      <c r="AW885" s="181">
        <f t="shared" si="533"/>
        <v>0</v>
      </c>
      <c r="AX885" s="183">
        <f t="shared" si="544"/>
        <v>0</v>
      </c>
      <c r="AY885" s="183">
        <f t="shared" si="544"/>
        <v>0</v>
      </c>
      <c r="AZ885" s="183"/>
      <c r="BA885" s="183"/>
      <c r="BB885" s="183"/>
      <c r="BC885" s="183"/>
      <c r="BD885" s="183">
        <f t="shared" si="545"/>
        <v>0</v>
      </c>
      <c r="BE885" s="183">
        <f t="shared" si="545"/>
        <v>0</v>
      </c>
    </row>
    <row r="886" spans="2:57" s="129" customFormat="1" ht="15.75" hidden="1">
      <c r="B886" s="174">
        <v>2025</v>
      </c>
      <c r="C886" s="174">
        <v>20</v>
      </c>
      <c r="D886" s="175">
        <v>0</v>
      </c>
      <c r="E886" s="176"/>
      <c r="F886" s="174">
        <v>1</v>
      </c>
      <c r="G886" s="174">
        <v>3</v>
      </c>
      <c r="H886" s="174">
        <v>11</v>
      </c>
      <c r="I886" s="174">
        <v>5000</v>
      </c>
      <c r="J886" s="174">
        <v>5100</v>
      </c>
      <c r="K886" s="174">
        <v>515</v>
      </c>
      <c r="L886" s="177">
        <v>1059</v>
      </c>
      <c r="M886" s="178">
        <v>0</v>
      </c>
      <c r="N886" s="190" t="s">
        <v>168</v>
      </c>
      <c r="O886" s="180">
        <v>0</v>
      </c>
      <c r="P886" s="180">
        <v>0</v>
      </c>
      <c r="Q886" s="181">
        <v>0</v>
      </c>
      <c r="R886" s="182" t="s">
        <v>98</v>
      </c>
      <c r="S886" s="183">
        <v>0</v>
      </c>
      <c r="T886" s="183">
        <v>0</v>
      </c>
      <c r="U886" s="180">
        <v>0</v>
      </c>
      <c r="V886" s="180">
        <v>0</v>
      </c>
      <c r="W886" s="183">
        <v>0</v>
      </c>
      <c r="X886" s="183">
        <v>0</v>
      </c>
      <c r="Y886" s="180">
        <v>0</v>
      </c>
      <c r="Z886" s="180">
        <v>0</v>
      </c>
      <c r="AA886" s="183">
        <v>0</v>
      </c>
      <c r="AB886" s="183">
        <v>0</v>
      </c>
      <c r="AC886" s="180">
        <f t="shared" si="542"/>
        <v>0</v>
      </c>
      <c r="AD886" s="180">
        <f t="shared" si="542"/>
        <v>0</v>
      </c>
      <c r="AE886" s="181">
        <f t="shared" si="527"/>
        <v>0</v>
      </c>
      <c r="AF886" s="180">
        <v>0</v>
      </c>
      <c r="AG886" s="180">
        <v>0</v>
      </c>
      <c r="AH886" s="181">
        <f t="shared" si="528"/>
        <v>0</v>
      </c>
      <c r="AI886" s="180">
        <v>0</v>
      </c>
      <c r="AJ886" s="180">
        <v>0</v>
      </c>
      <c r="AK886" s="181">
        <f t="shared" si="529"/>
        <v>0</v>
      </c>
      <c r="AL886" s="180">
        <v>0</v>
      </c>
      <c r="AM886" s="180">
        <v>0</v>
      </c>
      <c r="AN886" s="181">
        <f t="shared" si="530"/>
        <v>0</v>
      </c>
      <c r="AO886" s="180">
        <v>0</v>
      </c>
      <c r="AP886" s="180">
        <v>0</v>
      </c>
      <c r="AQ886" s="181">
        <f t="shared" si="531"/>
        <v>0</v>
      </c>
      <c r="AR886" s="180">
        <v>0</v>
      </c>
      <c r="AS886" s="180">
        <v>0</v>
      </c>
      <c r="AT886" s="181">
        <f t="shared" si="532"/>
        <v>0</v>
      </c>
      <c r="AU886" s="180">
        <f t="shared" si="543"/>
        <v>0</v>
      </c>
      <c r="AV886" s="180">
        <f t="shared" si="543"/>
        <v>0</v>
      </c>
      <c r="AW886" s="181">
        <f t="shared" si="533"/>
        <v>0</v>
      </c>
      <c r="AX886" s="183">
        <f t="shared" si="544"/>
        <v>0</v>
      </c>
      <c r="AY886" s="183">
        <f t="shared" si="544"/>
        <v>0</v>
      </c>
      <c r="AZ886" s="183"/>
      <c r="BA886" s="183"/>
      <c r="BB886" s="183"/>
      <c r="BC886" s="183"/>
      <c r="BD886" s="183">
        <f t="shared" si="545"/>
        <v>0</v>
      </c>
      <c r="BE886" s="183">
        <f t="shared" si="545"/>
        <v>0</v>
      </c>
    </row>
    <row r="887" spans="2:57" s="129" customFormat="1" ht="15.75" hidden="1">
      <c r="B887" s="174">
        <v>2025</v>
      </c>
      <c r="C887" s="174">
        <v>20</v>
      </c>
      <c r="D887" s="175">
        <v>0</v>
      </c>
      <c r="E887" s="176"/>
      <c r="F887" s="174">
        <v>1</v>
      </c>
      <c r="G887" s="174">
        <v>3</v>
      </c>
      <c r="H887" s="174">
        <v>11</v>
      </c>
      <c r="I887" s="174">
        <v>5000</v>
      </c>
      <c r="J887" s="174">
        <v>5100</v>
      </c>
      <c r="K887" s="174">
        <v>515</v>
      </c>
      <c r="L887" s="177">
        <v>1517</v>
      </c>
      <c r="M887" s="178">
        <v>0</v>
      </c>
      <c r="N887" s="190" t="s">
        <v>176</v>
      </c>
      <c r="O887" s="180">
        <v>0</v>
      </c>
      <c r="P887" s="180">
        <v>0</v>
      </c>
      <c r="Q887" s="181">
        <v>0</v>
      </c>
      <c r="R887" s="182" t="s">
        <v>98</v>
      </c>
      <c r="S887" s="183">
        <v>0</v>
      </c>
      <c r="T887" s="183">
        <v>0</v>
      </c>
      <c r="U887" s="180">
        <v>0</v>
      </c>
      <c r="V887" s="180">
        <v>0</v>
      </c>
      <c r="W887" s="183">
        <v>0</v>
      </c>
      <c r="X887" s="183">
        <v>0</v>
      </c>
      <c r="Y887" s="180">
        <v>0</v>
      </c>
      <c r="Z887" s="180">
        <v>0</v>
      </c>
      <c r="AA887" s="183">
        <v>0</v>
      </c>
      <c r="AB887" s="183">
        <v>0</v>
      </c>
      <c r="AC887" s="180">
        <f t="shared" si="542"/>
        <v>0</v>
      </c>
      <c r="AD887" s="180">
        <f t="shared" si="542"/>
        <v>0</v>
      </c>
      <c r="AE887" s="181">
        <f t="shared" si="527"/>
        <v>0</v>
      </c>
      <c r="AF887" s="180">
        <v>0</v>
      </c>
      <c r="AG887" s="180">
        <v>0</v>
      </c>
      <c r="AH887" s="181">
        <f t="shared" si="528"/>
        <v>0</v>
      </c>
      <c r="AI887" s="180">
        <v>0</v>
      </c>
      <c r="AJ887" s="180">
        <v>0</v>
      </c>
      <c r="AK887" s="181">
        <f t="shared" si="529"/>
        <v>0</v>
      </c>
      <c r="AL887" s="180">
        <v>0</v>
      </c>
      <c r="AM887" s="180">
        <v>0</v>
      </c>
      <c r="AN887" s="181">
        <f t="shared" si="530"/>
        <v>0</v>
      </c>
      <c r="AO887" s="180">
        <v>0</v>
      </c>
      <c r="AP887" s="180">
        <v>0</v>
      </c>
      <c r="AQ887" s="181">
        <f t="shared" si="531"/>
        <v>0</v>
      </c>
      <c r="AR887" s="180">
        <v>0</v>
      </c>
      <c r="AS887" s="180">
        <v>0</v>
      </c>
      <c r="AT887" s="181">
        <f t="shared" si="532"/>
        <v>0</v>
      </c>
      <c r="AU887" s="180">
        <f t="shared" si="543"/>
        <v>0</v>
      </c>
      <c r="AV887" s="180">
        <f t="shared" si="543"/>
        <v>0</v>
      </c>
      <c r="AW887" s="181">
        <f t="shared" si="533"/>
        <v>0</v>
      </c>
      <c r="AX887" s="183">
        <f t="shared" si="544"/>
        <v>0</v>
      </c>
      <c r="AY887" s="183">
        <f t="shared" si="544"/>
        <v>0</v>
      </c>
      <c r="AZ887" s="183"/>
      <c r="BA887" s="183"/>
      <c r="BB887" s="183"/>
      <c r="BC887" s="183"/>
      <c r="BD887" s="183">
        <f t="shared" si="545"/>
        <v>0</v>
      </c>
      <c r="BE887" s="183">
        <f t="shared" si="545"/>
        <v>0</v>
      </c>
    </row>
    <row r="888" spans="2:57" s="129" customFormat="1" ht="15.75" hidden="1">
      <c r="B888" s="152">
        <v>2025</v>
      </c>
      <c r="C888" s="152">
        <v>20</v>
      </c>
      <c r="D888" s="153"/>
      <c r="E888" s="154"/>
      <c r="F888" s="152">
        <v>1</v>
      </c>
      <c r="G888" s="152">
        <v>3</v>
      </c>
      <c r="H888" s="152">
        <v>11</v>
      </c>
      <c r="I888" s="152">
        <v>5000</v>
      </c>
      <c r="J888" s="152">
        <v>5900</v>
      </c>
      <c r="K888" s="152"/>
      <c r="L888" s="155" t="s">
        <v>44</v>
      </c>
      <c r="M888" s="156"/>
      <c r="N888" s="157" t="s">
        <v>223</v>
      </c>
      <c r="O888" s="158">
        <v>0</v>
      </c>
      <c r="P888" s="158">
        <v>0</v>
      </c>
      <c r="Q888" s="158">
        <v>0</v>
      </c>
      <c r="R888" s="159"/>
      <c r="S888" s="160"/>
      <c r="T888" s="161"/>
      <c r="U888" s="158">
        <f t="shared" ref="U888:AD888" si="546">U889+U891</f>
        <v>0</v>
      </c>
      <c r="V888" s="158">
        <f t="shared" si="546"/>
        <v>0</v>
      </c>
      <c r="W888" s="162">
        <f t="shared" si="546"/>
        <v>0</v>
      </c>
      <c r="X888" s="162">
        <f t="shared" si="546"/>
        <v>0</v>
      </c>
      <c r="Y888" s="158">
        <f t="shared" si="546"/>
        <v>0</v>
      </c>
      <c r="Z888" s="158">
        <f t="shared" si="546"/>
        <v>0</v>
      </c>
      <c r="AA888" s="162">
        <f t="shared" si="546"/>
        <v>0</v>
      </c>
      <c r="AB888" s="162">
        <f t="shared" si="546"/>
        <v>0</v>
      </c>
      <c r="AC888" s="158">
        <f t="shared" si="546"/>
        <v>0</v>
      </c>
      <c r="AD888" s="158">
        <f t="shared" si="546"/>
        <v>0</v>
      </c>
      <c r="AE888" s="158">
        <f t="shared" si="527"/>
        <v>0</v>
      </c>
      <c r="AF888" s="158">
        <f>AF889+AF891</f>
        <v>0</v>
      </c>
      <c r="AG888" s="158">
        <f>AG889+AG891</f>
        <v>0</v>
      </c>
      <c r="AH888" s="158">
        <f t="shared" si="528"/>
        <v>0</v>
      </c>
      <c r="AI888" s="158">
        <f>AI889+AI891</f>
        <v>0</v>
      </c>
      <c r="AJ888" s="158">
        <f>AJ889+AJ891</f>
        <v>0</v>
      </c>
      <c r="AK888" s="158">
        <f t="shared" si="529"/>
        <v>0</v>
      </c>
      <c r="AL888" s="158">
        <f>AL889+AL891</f>
        <v>0</v>
      </c>
      <c r="AM888" s="158">
        <f>AM889+AM891</f>
        <v>0</v>
      </c>
      <c r="AN888" s="158">
        <f t="shared" si="530"/>
        <v>0</v>
      </c>
      <c r="AO888" s="158">
        <f>AO889+AO891</f>
        <v>0</v>
      </c>
      <c r="AP888" s="158">
        <f>AP889+AP891</f>
        <v>0</v>
      </c>
      <c r="AQ888" s="158">
        <f t="shared" si="531"/>
        <v>0</v>
      </c>
      <c r="AR888" s="158">
        <f>AR889+AR891</f>
        <v>0</v>
      </c>
      <c r="AS888" s="158">
        <f>AS889+AS891</f>
        <v>0</v>
      </c>
      <c r="AT888" s="158">
        <f t="shared" si="532"/>
        <v>0</v>
      </c>
      <c r="AU888" s="158">
        <f>AU889+AU891</f>
        <v>0</v>
      </c>
      <c r="AV888" s="158">
        <f>AV889+AV891</f>
        <v>0</v>
      </c>
      <c r="AW888" s="158">
        <f t="shared" si="533"/>
        <v>0</v>
      </c>
      <c r="AX888" s="160"/>
      <c r="AY888" s="161"/>
      <c r="AZ888" s="160"/>
      <c r="BA888" s="161"/>
      <c r="BB888" s="160"/>
      <c r="BC888" s="161"/>
      <c r="BD888" s="160"/>
      <c r="BE888" s="161"/>
    </row>
    <row r="889" spans="2:57" s="129" customFormat="1" ht="15.75" hidden="1">
      <c r="B889" s="163">
        <v>2025</v>
      </c>
      <c r="C889" s="163">
        <v>20</v>
      </c>
      <c r="D889" s="164"/>
      <c r="E889" s="165"/>
      <c r="F889" s="163">
        <v>1</v>
      </c>
      <c r="G889" s="163">
        <v>3</v>
      </c>
      <c r="H889" s="163">
        <v>11</v>
      </c>
      <c r="I889" s="163">
        <v>5000</v>
      </c>
      <c r="J889" s="163">
        <v>5900</v>
      </c>
      <c r="K889" s="163">
        <v>591</v>
      </c>
      <c r="L889" s="166" t="s">
        <v>44</v>
      </c>
      <c r="M889" s="167"/>
      <c r="N889" s="168" t="s">
        <v>224</v>
      </c>
      <c r="O889" s="169">
        <v>0</v>
      </c>
      <c r="P889" s="169">
        <v>0</v>
      </c>
      <c r="Q889" s="169">
        <v>0</v>
      </c>
      <c r="R889" s="170"/>
      <c r="S889" s="171"/>
      <c r="T889" s="172"/>
      <c r="U889" s="169">
        <f t="shared" ref="U889:AD889" si="547">SUM(U890)</f>
        <v>0</v>
      </c>
      <c r="V889" s="169">
        <f t="shared" si="547"/>
        <v>0</v>
      </c>
      <c r="W889" s="173">
        <f t="shared" si="547"/>
        <v>0</v>
      </c>
      <c r="X889" s="173">
        <f t="shared" si="547"/>
        <v>0</v>
      </c>
      <c r="Y889" s="169">
        <f t="shared" si="547"/>
        <v>0</v>
      </c>
      <c r="Z889" s="169">
        <f t="shared" si="547"/>
        <v>0</v>
      </c>
      <c r="AA889" s="173">
        <f t="shared" si="547"/>
        <v>0</v>
      </c>
      <c r="AB889" s="173">
        <f t="shared" si="547"/>
        <v>0</v>
      </c>
      <c r="AC889" s="169">
        <f t="shared" si="547"/>
        <v>0</v>
      </c>
      <c r="AD889" s="169">
        <f t="shared" si="547"/>
        <v>0</v>
      </c>
      <c r="AE889" s="169">
        <f t="shared" si="527"/>
        <v>0</v>
      </c>
      <c r="AF889" s="169">
        <f>SUM(AF890)</f>
        <v>0</v>
      </c>
      <c r="AG889" s="169">
        <f>SUM(AG890)</f>
        <v>0</v>
      </c>
      <c r="AH889" s="169">
        <f t="shared" si="528"/>
        <v>0</v>
      </c>
      <c r="AI889" s="169">
        <f>SUM(AI890)</f>
        <v>0</v>
      </c>
      <c r="AJ889" s="169">
        <f>SUM(AJ890)</f>
        <v>0</v>
      </c>
      <c r="AK889" s="169">
        <f t="shared" si="529"/>
        <v>0</v>
      </c>
      <c r="AL889" s="169">
        <f>SUM(AL890)</f>
        <v>0</v>
      </c>
      <c r="AM889" s="169">
        <f>SUM(AM890)</f>
        <v>0</v>
      </c>
      <c r="AN889" s="169">
        <f t="shared" si="530"/>
        <v>0</v>
      </c>
      <c r="AO889" s="169">
        <f>SUM(AO890)</f>
        <v>0</v>
      </c>
      <c r="AP889" s="169">
        <f>SUM(AP890)</f>
        <v>0</v>
      </c>
      <c r="AQ889" s="169">
        <f t="shared" si="531"/>
        <v>0</v>
      </c>
      <c r="AR889" s="169">
        <f>SUM(AR890)</f>
        <v>0</v>
      </c>
      <c r="AS889" s="169">
        <f>SUM(AS890)</f>
        <v>0</v>
      </c>
      <c r="AT889" s="169">
        <f t="shared" si="532"/>
        <v>0</v>
      </c>
      <c r="AU889" s="169">
        <f>SUM(AU890)</f>
        <v>0</v>
      </c>
      <c r="AV889" s="169">
        <f>SUM(AV890)</f>
        <v>0</v>
      </c>
      <c r="AW889" s="169">
        <f t="shared" si="533"/>
        <v>0</v>
      </c>
      <c r="AX889" s="171"/>
      <c r="AY889" s="172"/>
      <c r="AZ889" s="171"/>
      <c r="BA889" s="172"/>
      <c r="BB889" s="171"/>
      <c r="BC889" s="172"/>
      <c r="BD889" s="171"/>
      <c r="BE889" s="172"/>
    </row>
    <row r="890" spans="2:57" s="129" customFormat="1" ht="15.75" hidden="1">
      <c r="B890" s="174">
        <v>2025</v>
      </c>
      <c r="C890" s="174">
        <v>20</v>
      </c>
      <c r="D890" s="175">
        <v>0</v>
      </c>
      <c r="E890" s="176"/>
      <c r="F890" s="174">
        <v>1</v>
      </c>
      <c r="G890" s="174">
        <v>3</v>
      </c>
      <c r="H890" s="174">
        <v>11</v>
      </c>
      <c r="I890" s="174">
        <v>5000</v>
      </c>
      <c r="J890" s="174">
        <v>5900</v>
      </c>
      <c r="K890" s="174">
        <v>591</v>
      </c>
      <c r="L890" s="177">
        <v>1407</v>
      </c>
      <c r="M890" s="178">
        <v>0</v>
      </c>
      <c r="N890" s="190" t="s">
        <v>224</v>
      </c>
      <c r="O890" s="180">
        <v>0</v>
      </c>
      <c r="P890" s="180">
        <v>0</v>
      </c>
      <c r="Q890" s="181">
        <v>0</v>
      </c>
      <c r="R890" s="182" t="s">
        <v>225</v>
      </c>
      <c r="S890" s="183">
        <v>0</v>
      </c>
      <c r="T890" s="183">
        <v>0</v>
      </c>
      <c r="U890" s="180">
        <v>0</v>
      </c>
      <c r="V890" s="180">
        <v>0</v>
      </c>
      <c r="W890" s="183">
        <v>0</v>
      </c>
      <c r="X890" s="183">
        <v>0</v>
      </c>
      <c r="Y890" s="180">
        <v>0</v>
      </c>
      <c r="Z890" s="180">
        <v>0</v>
      </c>
      <c r="AA890" s="183">
        <v>0</v>
      </c>
      <c r="AB890" s="183">
        <v>0</v>
      </c>
      <c r="AC890" s="180">
        <f>+O890+U890-Y890</f>
        <v>0</v>
      </c>
      <c r="AD890" s="180">
        <f>+P890+V890-Z890</f>
        <v>0</v>
      </c>
      <c r="AE890" s="181">
        <f t="shared" si="527"/>
        <v>0</v>
      </c>
      <c r="AF890" s="180">
        <v>0</v>
      </c>
      <c r="AG890" s="180">
        <v>0</v>
      </c>
      <c r="AH890" s="181">
        <f t="shared" si="528"/>
        <v>0</v>
      </c>
      <c r="AI890" s="180">
        <v>0</v>
      </c>
      <c r="AJ890" s="180">
        <v>0</v>
      </c>
      <c r="AK890" s="181">
        <f t="shared" si="529"/>
        <v>0</v>
      </c>
      <c r="AL890" s="180">
        <v>0</v>
      </c>
      <c r="AM890" s="180">
        <v>0</v>
      </c>
      <c r="AN890" s="181">
        <f t="shared" si="530"/>
        <v>0</v>
      </c>
      <c r="AO890" s="180">
        <v>0</v>
      </c>
      <c r="AP890" s="180">
        <v>0</v>
      </c>
      <c r="AQ890" s="181">
        <f t="shared" si="531"/>
        <v>0</v>
      </c>
      <c r="AR890" s="180">
        <v>0</v>
      </c>
      <c r="AS890" s="180">
        <v>0</v>
      </c>
      <c r="AT890" s="181">
        <f t="shared" si="532"/>
        <v>0</v>
      </c>
      <c r="AU890" s="180">
        <f>+AC890-AF890-AI890-AL890-AO890-AR890</f>
        <v>0</v>
      </c>
      <c r="AV890" s="180">
        <f>+AD890-AG890-AJ890-AM890-AP890-AS890</f>
        <v>0</v>
      </c>
      <c r="AW890" s="181">
        <f t="shared" si="533"/>
        <v>0</v>
      </c>
      <c r="AX890" s="183">
        <f>+S890+W890-AA890</f>
        <v>0</v>
      </c>
      <c r="AY890" s="183">
        <f>+T890+X890-AB890</f>
        <v>0</v>
      </c>
      <c r="AZ890" s="183"/>
      <c r="BA890" s="183"/>
      <c r="BB890" s="183"/>
      <c r="BC890" s="183"/>
      <c r="BD890" s="183">
        <f>+AX890-AZ890-BB890</f>
        <v>0</v>
      </c>
      <c r="BE890" s="183">
        <f>+AY890-BA890-BC890</f>
        <v>0</v>
      </c>
    </row>
    <row r="891" spans="2:57" s="129" customFormat="1" ht="15.75" hidden="1">
      <c r="B891" s="163">
        <v>2025</v>
      </c>
      <c r="C891" s="163">
        <v>20</v>
      </c>
      <c r="D891" s="164"/>
      <c r="E891" s="165"/>
      <c r="F891" s="163">
        <v>1</v>
      </c>
      <c r="G891" s="163">
        <v>3</v>
      </c>
      <c r="H891" s="163">
        <v>11</v>
      </c>
      <c r="I891" s="163">
        <v>5000</v>
      </c>
      <c r="J891" s="163">
        <v>5900</v>
      </c>
      <c r="K891" s="163">
        <v>597</v>
      </c>
      <c r="L891" s="166" t="s">
        <v>44</v>
      </c>
      <c r="M891" s="167"/>
      <c r="N891" s="168" t="s">
        <v>226</v>
      </c>
      <c r="O891" s="169">
        <v>0</v>
      </c>
      <c r="P891" s="169">
        <v>0</v>
      </c>
      <c r="Q891" s="169">
        <v>0</v>
      </c>
      <c r="R891" s="170"/>
      <c r="S891" s="171"/>
      <c r="T891" s="172"/>
      <c r="U891" s="169">
        <f t="shared" ref="U891:AD891" si="548">SUM(U892)</f>
        <v>0</v>
      </c>
      <c r="V891" s="169">
        <f t="shared" si="548"/>
        <v>0</v>
      </c>
      <c r="W891" s="173">
        <f t="shared" si="548"/>
        <v>0</v>
      </c>
      <c r="X891" s="173">
        <f t="shared" si="548"/>
        <v>0</v>
      </c>
      <c r="Y891" s="169">
        <f t="shared" si="548"/>
        <v>0</v>
      </c>
      <c r="Z891" s="169">
        <f t="shared" si="548"/>
        <v>0</v>
      </c>
      <c r="AA891" s="173">
        <f t="shared" si="548"/>
        <v>0</v>
      </c>
      <c r="AB891" s="173">
        <f t="shared" si="548"/>
        <v>0</v>
      </c>
      <c r="AC891" s="169">
        <f t="shared" si="548"/>
        <v>0</v>
      </c>
      <c r="AD891" s="169">
        <f t="shared" si="548"/>
        <v>0</v>
      </c>
      <c r="AE891" s="169">
        <f t="shared" si="527"/>
        <v>0</v>
      </c>
      <c r="AF891" s="169">
        <f>SUM(AF892)</f>
        <v>0</v>
      </c>
      <c r="AG891" s="169">
        <f>SUM(AG892)</f>
        <v>0</v>
      </c>
      <c r="AH891" s="169">
        <f t="shared" si="528"/>
        <v>0</v>
      </c>
      <c r="AI891" s="169">
        <f>SUM(AI892)</f>
        <v>0</v>
      </c>
      <c r="AJ891" s="169">
        <f>SUM(AJ892)</f>
        <v>0</v>
      </c>
      <c r="AK891" s="169">
        <f t="shared" si="529"/>
        <v>0</v>
      </c>
      <c r="AL891" s="169">
        <f>SUM(AL892)</f>
        <v>0</v>
      </c>
      <c r="AM891" s="169">
        <f>SUM(AM892)</f>
        <v>0</v>
      </c>
      <c r="AN891" s="169">
        <f t="shared" si="530"/>
        <v>0</v>
      </c>
      <c r="AO891" s="169">
        <f>SUM(AO892)</f>
        <v>0</v>
      </c>
      <c r="AP891" s="169">
        <f>SUM(AP892)</f>
        <v>0</v>
      </c>
      <c r="AQ891" s="169">
        <f t="shared" si="531"/>
        <v>0</v>
      </c>
      <c r="AR891" s="169">
        <f>SUM(AR892)</f>
        <v>0</v>
      </c>
      <c r="AS891" s="169">
        <f>SUM(AS892)</f>
        <v>0</v>
      </c>
      <c r="AT891" s="169">
        <f t="shared" si="532"/>
        <v>0</v>
      </c>
      <c r="AU891" s="169">
        <f>SUM(AU892)</f>
        <v>0</v>
      </c>
      <c r="AV891" s="169">
        <f>SUM(AV892)</f>
        <v>0</v>
      </c>
      <c r="AW891" s="169">
        <f t="shared" si="533"/>
        <v>0</v>
      </c>
      <c r="AX891" s="171"/>
      <c r="AY891" s="172"/>
      <c r="AZ891" s="171"/>
      <c r="BA891" s="172"/>
      <c r="BB891" s="171"/>
      <c r="BC891" s="172"/>
      <c r="BD891" s="171"/>
      <c r="BE891" s="172"/>
    </row>
    <row r="892" spans="2:57" s="129" customFormat="1" ht="15.75" hidden="1">
      <c r="B892" s="174">
        <v>2025</v>
      </c>
      <c r="C892" s="174">
        <v>20</v>
      </c>
      <c r="D892" s="175">
        <v>0</v>
      </c>
      <c r="E892" s="176"/>
      <c r="F892" s="174">
        <v>1</v>
      </c>
      <c r="G892" s="174">
        <v>3</v>
      </c>
      <c r="H892" s="174">
        <v>11</v>
      </c>
      <c r="I892" s="174">
        <v>5000</v>
      </c>
      <c r="J892" s="174">
        <v>5900</v>
      </c>
      <c r="K892" s="174">
        <v>597</v>
      </c>
      <c r="L892" s="177">
        <v>869</v>
      </c>
      <c r="M892" s="178">
        <v>0</v>
      </c>
      <c r="N892" s="190" t="s">
        <v>227</v>
      </c>
      <c r="O892" s="180">
        <v>0</v>
      </c>
      <c r="P892" s="180">
        <v>0</v>
      </c>
      <c r="Q892" s="181">
        <v>0</v>
      </c>
      <c r="R892" s="182" t="s">
        <v>225</v>
      </c>
      <c r="S892" s="183">
        <v>0</v>
      </c>
      <c r="T892" s="183">
        <v>0</v>
      </c>
      <c r="U892" s="180">
        <v>0</v>
      </c>
      <c r="V892" s="180">
        <v>0</v>
      </c>
      <c r="W892" s="183">
        <v>0</v>
      </c>
      <c r="X892" s="183">
        <v>0</v>
      </c>
      <c r="Y892" s="180">
        <v>0</v>
      </c>
      <c r="Z892" s="180">
        <v>0</v>
      </c>
      <c r="AA892" s="183">
        <v>0</v>
      </c>
      <c r="AB892" s="183">
        <v>0</v>
      </c>
      <c r="AC892" s="180">
        <f>+O892+U892-Y892</f>
        <v>0</v>
      </c>
      <c r="AD892" s="180">
        <f>+P892+V892-Z892</f>
        <v>0</v>
      </c>
      <c r="AE892" s="181">
        <f t="shared" si="527"/>
        <v>0</v>
      </c>
      <c r="AF892" s="180">
        <v>0</v>
      </c>
      <c r="AG892" s="180">
        <v>0</v>
      </c>
      <c r="AH892" s="181">
        <f t="shared" si="528"/>
        <v>0</v>
      </c>
      <c r="AI892" s="180">
        <v>0</v>
      </c>
      <c r="AJ892" s="180">
        <v>0</v>
      </c>
      <c r="AK892" s="181">
        <f t="shared" si="529"/>
        <v>0</v>
      </c>
      <c r="AL892" s="180">
        <v>0</v>
      </c>
      <c r="AM892" s="180">
        <v>0</v>
      </c>
      <c r="AN892" s="181">
        <f t="shared" si="530"/>
        <v>0</v>
      </c>
      <c r="AO892" s="180">
        <v>0</v>
      </c>
      <c r="AP892" s="180">
        <v>0</v>
      </c>
      <c r="AQ892" s="181">
        <f t="shared" si="531"/>
        <v>0</v>
      </c>
      <c r="AR892" s="180">
        <v>0</v>
      </c>
      <c r="AS892" s="180">
        <v>0</v>
      </c>
      <c r="AT892" s="181">
        <f t="shared" si="532"/>
        <v>0</v>
      </c>
      <c r="AU892" s="180">
        <f>+AC892-AF892-AI892-AL892-AO892-AR892</f>
        <v>0</v>
      </c>
      <c r="AV892" s="180">
        <f>+AD892-AG892-AJ892-AM892-AP892-AS892</f>
        <v>0</v>
      </c>
      <c r="AW892" s="181">
        <f t="shared" si="533"/>
        <v>0</v>
      </c>
      <c r="AX892" s="183">
        <f>+S892+W892-AA892</f>
        <v>0</v>
      </c>
      <c r="AY892" s="183">
        <f>+T892+X892-AB892</f>
        <v>0</v>
      </c>
      <c r="AZ892" s="183"/>
      <c r="BA892" s="183"/>
      <c r="BB892" s="183"/>
      <c r="BC892" s="183"/>
      <c r="BD892" s="183">
        <f>+AX892-AZ892-BB892</f>
        <v>0</v>
      </c>
      <c r="BE892" s="183">
        <f>+AY892-BA892-BC892</f>
        <v>0</v>
      </c>
    </row>
    <row r="893" spans="2:57" s="129" customFormat="1" ht="31.5" hidden="1">
      <c r="B893" s="118">
        <v>2025</v>
      </c>
      <c r="C893" s="118">
        <v>20</v>
      </c>
      <c r="D893" s="119"/>
      <c r="E893" s="120"/>
      <c r="F893" s="118">
        <v>1</v>
      </c>
      <c r="G893" s="118">
        <v>4</v>
      </c>
      <c r="H893" s="118"/>
      <c r="I893" s="118"/>
      <c r="J893" s="118"/>
      <c r="K893" s="118"/>
      <c r="L893" s="121"/>
      <c r="M893" s="122"/>
      <c r="N893" s="123" t="s">
        <v>634</v>
      </c>
      <c r="O893" s="124">
        <v>0</v>
      </c>
      <c r="P893" s="124">
        <v>0</v>
      </c>
      <c r="Q893" s="124">
        <v>0</v>
      </c>
      <c r="R893" s="125" t="s">
        <v>44</v>
      </c>
      <c r="S893" s="126"/>
      <c r="T893" s="127"/>
      <c r="U893" s="124">
        <f t="shared" ref="U893:AD893" si="549">+U894+U899</f>
        <v>0</v>
      </c>
      <c r="V893" s="124">
        <f t="shared" si="549"/>
        <v>0</v>
      </c>
      <c r="W893" s="128">
        <f t="shared" si="549"/>
        <v>0</v>
      </c>
      <c r="X893" s="128">
        <f t="shared" si="549"/>
        <v>0</v>
      </c>
      <c r="Y893" s="124">
        <f t="shared" si="549"/>
        <v>0</v>
      </c>
      <c r="Z893" s="124">
        <f t="shared" si="549"/>
        <v>0</v>
      </c>
      <c r="AA893" s="128">
        <f t="shared" si="549"/>
        <v>0</v>
      </c>
      <c r="AB893" s="128">
        <f t="shared" si="549"/>
        <v>0</v>
      </c>
      <c r="AC893" s="124">
        <f t="shared" si="549"/>
        <v>0</v>
      </c>
      <c r="AD893" s="124">
        <f t="shared" si="549"/>
        <v>0</v>
      </c>
      <c r="AE893" s="124">
        <f t="shared" si="527"/>
        <v>0</v>
      </c>
      <c r="AF893" s="124">
        <f>+AF894+AF899</f>
        <v>0</v>
      </c>
      <c r="AG893" s="124">
        <f>+AG894+AG899</f>
        <v>0</v>
      </c>
      <c r="AH893" s="124">
        <f t="shared" si="528"/>
        <v>0</v>
      </c>
      <c r="AI893" s="124">
        <f>+AI894+AI899</f>
        <v>0</v>
      </c>
      <c r="AJ893" s="124">
        <f>+AJ894+AJ899</f>
        <v>0</v>
      </c>
      <c r="AK893" s="124">
        <f t="shared" si="529"/>
        <v>0</v>
      </c>
      <c r="AL893" s="124">
        <f>+AL894+AL899</f>
        <v>0</v>
      </c>
      <c r="AM893" s="124">
        <f>+AM894+AM899</f>
        <v>0</v>
      </c>
      <c r="AN893" s="124">
        <f t="shared" si="530"/>
        <v>0</v>
      </c>
      <c r="AO893" s="124">
        <f>+AO894+AO899</f>
        <v>0</v>
      </c>
      <c r="AP893" s="124">
        <f>+AP894+AP899</f>
        <v>0</v>
      </c>
      <c r="AQ893" s="124">
        <f t="shared" si="531"/>
        <v>0</v>
      </c>
      <c r="AR893" s="124">
        <f>+AR894+AR899</f>
        <v>0</v>
      </c>
      <c r="AS893" s="124">
        <f>+AS894+AS899</f>
        <v>0</v>
      </c>
      <c r="AT893" s="124">
        <f t="shared" si="532"/>
        <v>0</v>
      </c>
      <c r="AU893" s="124">
        <f>+AU894+AU899</f>
        <v>0</v>
      </c>
      <c r="AV893" s="124">
        <f>+AV894+AV899</f>
        <v>0</v>
      </c>
      <c r="AW893" s="124">
        <f t="shared" si="533"/>
        <v>0</v>
      </c>
      <c r="AX893" s="126"/>
      <c r="AY893" s="127"/>
      <c r="AZ893" s="126"/>
      <c r="BA893" s="127"/>
      <c r="BB893" s="126"/>
      <c r="BC893" s="127"/>
      <c r="BD893" s="126"/>
      <c r="BE893" s="127"/>
    </row>
    <row r="894" spans="2:57" s="129" customFormat="1" ht="15.75" hidden="1">
      <c r="B894" s="130">
        <v>2025</v>
      </c>
      <c r="C894" s="130">
        <v>20</v>
      </c>
      <c r="D894" s="131"/>
      <c r="E894" s="132"/>
      <c r="F894" s="130">
        <v>1</v>
      </c>
      <c r="G894" s="130">
        <v>4</v>
      </c>
      <c r="H894" s="130">
        <v>12</v>
      </c>
      <c r="I894" s="130"/>
      <c r="J894" s="130"/>
      <c r="K894" s="130"/>
      <c r="L894" s="133"/>
      <c r="M894" s="134"/>
      <c r="N894" s="135" t="s">
        <v>635</v>
      </c>
      <c r="O894" s="136">
        <v>0</v>
      </c>
      <c r="P894" s="136">
        <v>0</v>
      </c>
      <c r="Q894" s="136">
        <v>0</v>
      </c>
      <c r="R894" s="137"/>
      <c r="S894" s="138"/>
      <c r="T894" s="139"/>
      <c r="U894" s="136">
        <f t="shared" ref="U894:AJ897" si="550">U895</f>
        <v>0</v>
      </c>
      <c r="V894" s="136">
        <f t="shared" si="550"/>
        <v>0</v>
      </c>
      <c r="W894" s="140">
        <f t="shared" si="550"/>
        <v>0</v>
      </c>
      <c r="X894" s="140">
        <f t="shared" si="550"/>
        <v>0</v>
      </c>
      <c r="Y894" s="136">
        <f t="shared" si="550"/>
        <v>0</v>
      </c>
      <c r="Z894" s="136">
        <f t="shared" si="550"/>
        <v>0</v>
      </c>
      <c r="AA894" s="140">
        <f t="shared" si="550"/>
        <v>0</v>
      </c>
      <c r="AB894" s="140">
        <f t="shared" si="550"/>
        <v>0</v>
      </c>
      <c r="AC894" s="136">
        <f t="shared" si="550"/>
        <v>0</v>
      </c>
      <c r="AD894" s="136">
        <f t="shared" si="550"/>
        <v>0</v>
      </c>
      <c r="AE894" s="136">
        <f t="shared" si="527"/>
        <v>0</v>
      </c>
      <c r="AF894" s="136">
        <f>AF895</f>
        <v>0</v>
      </c>
      <c r="AG894" s="136">
        <f>AG895</f>
        <v>0</v>
      </c>
      <c r="AH894" s="136">
        <f t="shared" si="528"/>
        <v>0</v>
      </c>
      <c r="AI894" s="136">
        <f>AI895</f>
        <v>0</v>
      </c>
      <c r="AJ894" s="136">
        <f>AJ895</f>
        <v>0</v>
      </c>
      <c r="AK894" s="136">
        <f t="shared" si="529"/>
        <v>0</v>
      </c>
      <c r="AL894" s="136">
        <f>AL895</f>
        <v>0</v>
      </c>
      <c r="AM894" s="136">
        <f>AM895</f>
        <v>0</v>
      </c>
      <c r="AN894" s="136">
        <f t="shared" si="530"/>
        <v>0</v>
      </c>
      <c r="AO894" s="136">
        <f>AO895</f>
        <v>0</v>
      </c>
      <c r="AP894" s="136">
        <f>AP895</f>
        <v>0</v>
      </c>
      <c r="AQ894" s="136">
        <f t="shared" si="531"/>
        <v>0</v>
      </c>
      <c r="AR894" s="136">
        <f>AR895</f>
        <v>0</v>
      </c>
      <c r="AS894" s="136">
        <f>AS895</f>
        <v>0</v>
      </c>
      <c r="AT894" s="136">
        <f t="shared" si="532"/>
        <v>0</v>
      </c>
      <c r="AU894" s="136">
        <f>AU895</f>
        <v>0</v>
      </c>
      <c r="AV894" s="136">
        <f>AV895</f>
        <v>0</v>
      </c>
      <c r="AW894" s="136">
        <f t="shared" si="533"/>
        <v>0</v>
      </c>
      <c r="AX894" s="138"/>
      <c r="AY894" s="139"/>
      <c r="AZ894" s="138"/>
      <c r="BA894" s="139"/>
      <c r="BB894" s="138"/>
      <c r="BC894" s="139"/>
      <c r="BD894" s="138"/>
      <c r="BE894" s="139"/>
    </row>
    <row r="895" spans="2:57" ht="15.75" hidden="1">
      <c r="B895" s="141">
        <v>2025</v>
      </c>
      <c r="C895" s="141">
        <v>20</v>
      </c>
      <c r="D895" s="142"/>
      <c r="E895" s="143"/>
      <c r="F895" s="141">
        <v>1</v>
      </c>
      <c r="G895" s="141">
        <v>4</v>
      </c>
      <c r="H895" s="141">
        <v>12</v>
      </c>
      <c r="I895" s="141">
        <v>4000</v>
      </c>
      <c r="J895" s="141"/>
      <c r="K895" s="141"/>
      <c r="L895" s="144" t="s">
        <v>44</v>
      </c>
      <c r="M895" s="145"/>
      <c r="N895" s="146" t="s">
        <v>53</v>
      </c>
      <c r="O895" s="147">
        <v>0</v>
      </c>
      <c r="P895" s="147">
        <v>0</v>
      </c>
      <c r="Q895" s="147">
        <v>0</v>
      </c>
      <c r="R895" s="148"/>
      <c r="S895" s="197"/>
      <c r="T895" s="198"/>
      <c r="U895" s="147">
        <f t="shared" si="550"/>
        <v>0</v>
      </c>
      <c r="V895" s="147">
        <f t="shared" si="550"/>
        <v>0</v>
      </c>
      <c r="W895" s="151">
        <f t="shared" si="550"/>
        <v>0</v>
      </c>
      <c r="X895" s="151">
        <f t="shared" si="550"/>
        <v>0</v>
      </c>
      <c r="Y895" s="147">
        <f t="shared" si="550"/>
        <v>0</v>
      </c>
      <c r="Z895" s="147">
        <f t="shared" si="550"/>
        <v>0</v>
      </c>
      <c r="AA895" s="151">
        <f t="shared" si="550"/>
        <v>0</v>
      </c>
      <c r="AB895" s="151">
        <f t="shared" si="550"/>
        <v>0</v>
      </c>
      <c r="AC895" s="147">
        <f t="shared" si="550"/>
        <v>0</v>
      </c>
      <c r="AD895" s="147">
        <f t="shared" si="550"/>
        <v>0</v>
      </c>
      <c r="AE895" s="147">
        <f t="shared" si="527"/>
        <v>0</v>
      </c>
      <c r="AF895" s="147">
        <f t="shared" si="550"/>
        <v>0</v>
      </c>
      <c r="AG895" s="147">
        <f t="shared" si="550"/>
        <v>0</v>
      </c>
      <c r="AH895" s="147">
        <f t="shared" si="528"/>
        <v>0</v>
      </c>
      <c r="AI895" s="147">
        <f t="shared" si="550"/>
        <v>0</v>
      </c>
      <c r="AJ895" s="147">
        <f t="shared" si="550"/>
        <v>0</v>
      </c>
      <c r="AK895" s="147">
        <f t="shared" si="529"/>
        <v>0</v>
      </c>
      <c r="AL895" s="147">
        <f t="shared" ref="AL895:AM896" si="551">AL896</f>
        <v>0</v>
      </c>
      <c r="AM895" s="147">
        <f t="shared" si="551"/>
        <v>0</v>
      </c>
      <c r="AN895" s="147">
        <f t="shared" si="530"/>
        <v>0</v>
      </c>
      <c r="AO895" s="147">
        <f t="shared" ref="AO895:AV896" si="552">AO896</f>
        <v>0</v>
      </c>
      <c r="AP895" s="147">
        <f t="shared" si="552"/>
        <v>0</v>
      </c>
      <c r="AQ895" s="147">
        <f t="shared" si="531"/>
        <v>0</v>
      </c>
      <c r="AR895" s="147">
        <f t="shared" si="552"/>
        <v>0</v>
      </c>
      <c r="AS895" s="147">
        <f t="shared" si="552"/>
        <v>0</v>
      </c>
      <c r="AT895" s="147">
        <f t="shared" si="532"/>
        <v>0</v>
      </c>
      <c r="AU895" s="147">
        <f t="shared" si="552"/>
        <v>0</v>
      </c>
      <c r="AV895" s="147">
        <f t="shared" si="552"/>
        <v>0</v>
      </c>
      <c r="AW895" s="147">
        <f t="shared" si="533"/>
        <v>0</v>
      </c>
      <c r="AX895" s="197"/>
      <c r="AY895" s="198"/>
      <c r="AZ895" s="197"/>
      <c r="BA895" s="198"/>
      <c r="BB895" s="197"/>
      <c r="BC895" s="198"/>
      <c r="BD895" s="197"/>
      <c r="BE895" s="198"/>
    </row>
    <row r="896" spans="2:57" ht="15.75" hidden="1">
      <c r="B896" s="152">
        <v>2025</v>
      </c>
      <c r="C896" s="152">
        <v>20</v>
      </c>
      <c r="D896" s="153"/>
      <c r="E896" s="154"/>
      <c r="F896" s="152">
        <v>1</v>
      </c>
      <c r="G896" s="152">
        <v>4</v>
      </c>
      <c r="H896" s="152">
        <v>12</v>
      </c>
      <c r="I896" s="152">
        <v>4000</v>
      </c>
      <c r="J896" s="152">
        <v>4300</v>
      </c>
      <c r="K896" s="152"/>
      <c r="L896" s="155" t="s">
        <v>44</v>
      </c>
      <c r="M896" s="156"/>
      <c r="N896" s="157" t="s">
        <v>636</v>
      </c>
      <c r="O896" s="158">
        <v>0</v>
      </c>
      <c r="P896" s="158">
        <v>0</v>
      </c>
      <c r="Q896" s="158">
        <v>0</v>
      </c>
      <c r="R896" s="159"/>
      <c r="S896" s="211"/>
      <c r="T896" s="212"/>
      <c r="U896" s="158">
        <f t="shared" si="550"/>
        <v>0</v>
      </c>
      <c r="V896" s="158">
        <f t="shared" si="550"/>
        <v>0</v>
      </c>
      <c r="W896" s="162">
        <f t="shared" si="550"/>
        <v>0</v>
      </c>
      <c r="X896" s="162">
        <f t="shared" si="550"/>
        <v>0</v>
      </c>
      <c r="Y896" s="158">
        <f t="shared" si="550"/>
        <v>0</v>
      </c>
      <c r="Z896" s="158">
        <f t="shared" si="550"/>
        <v>0</v>
      </c>
      <c r="AA896" s="162">
        <f t="shared" si="550"/>
        <v>0</v>
      </c>
      <c r="AB896" s="162">
        <f t="shared" si="550"/>
        <v>0</v>
      </c>
      <c r="AC896" s="158">
        <f t="shared" si="550"/>
        <v>0</v>
      </c>
      <c r="AD896" s="158">
        <f t="shared" si="550"/>
        <v>0</v>
      </c>
      <c r="AE896" s="158">
        <f t="shared" si="527"/>
        <v>0</v>
      </c>
      <c r="AF896" s="158">
        <f t="shared" si="550"/>
        <v>0</v>
      </c>
      <c r="AG896" s="158">
        <f t="shared" si="550"/>
        <v>0</v>
      </c>
      <c r="AH896" s="158">
        <f t="shared" si="528"/>
        <v>0</v>
      </c>
      <c r="AI896" s="158">
        <f t="shared" si="550"/>
        <v>0</v>
      </c>
      <c r="AJ896" s="158">
        <f t="shared" si="550"/>
        <v>0</v>
      </c>
      <c r="AK896" s="158">
        <f t="shared" si="529"/>
        <v>0</v>
      </c>
      <c r="AL896" s="158">
        <f t="shared" si="551"/>
        <v>0</v>
      </c>
      <c r="AM896" s="158">
        <f t="shared" si="551"/>
        <v>0</v>
      </c>
      <c r="AN896" s="158">
        <f t="shared" si="530"/>
        <v>0</v>
      </c>
      <c r="AO896" s="158">
        <f t="shared" si="552"/>
        <v>0</v>
      </c>
      <c r="AP896" s="158">
        <f t="shared" si="552"/>
        <v>0</v>
      </c>
      <c r="AQ896" s="158">
        <f t="shared" si="531"/>
        <v>0</v>
      </c>
      <c r="AR896" s="158">
        <f t="shared" si="552"/>
        <v>0</v>
      </c>
      <c r="AS896" s="158">
        <f t="shared" si="552"/>
        <v>0</v>
      </c>
      <c r="AT896" s="158">
        <f t="shared" si="532"/>
        <v>0</v>
      </c>
      <c r="AU896" s="158">
        <f t="shared" si="552"/>
        <v>0</v>
      </c>
      <c r="AV896" s="158">
        <f t="shared" si="552"/>
        <v>0</v>
      </c>
      <c r="AW896" s="158">
        <f t="shared" si="533"/>
        <v>0</v>
      </c>
      <c r="AX896" s="211"/>
      <c r="AY896" s="212"/>
      <c r="AZ896" s="211"/>
      <c r="BA896" s="212"/>
      <c r="BB896" s="211"/>
      <c r="BC896" s="212"/>
      <c r="BD896" s="211"/>
      <c r="BE896" s="212"/>
    </row>
    <row r="897" spans="2:57" ht="15.75" hidden="1">
      <c r="B897" s="163">
        <v>2025</v>
      </c>
      <c r="C897" s="163">
        <v>20</v>
      </c>
      <c r="D897" s="164"/>
      <c r="E897" s="165"/>
      <c r="F897" s="163">
        <v>1</v>
      </c>
      <c r="G897" s="163">
        <v>4</v>
      </c>
      <c r="H897" s="163">
        <v>12</v>
      </c>
      <c r="I897" s="163">
        <v>4000</v>
      </c>
      <c r="J897" s="163">
        <v>4300</v>
      </c>
      <c r="K897" s="163">
        <v>436</v>
      </c>
      <c r="L897" s="166" t="s">
        <v>44</v>
      </c>
      <c r="M897" s="167"/>
      <c r="N897" s="168" t="s">
        <v>637</v>
      </c>
      <c r="O897" s="169">
        <v>0</v>
      </c>
      <c r="P897" s="169">
        <v>0</v>
      </c>
      <c r="Q897" s="169">
        <v>0</v>
      </c>
      <c r="R897" s="170"/>
      <c r="S897" s="213"/>
      <c r="T897" s="214"/>
      <c r="U897" s="169">
        <f t="shared" si="550"/>
        <v>0</v>
      </c>
      <c r="V897" s="169">
        <f t="shared" si="550"/>
        <v>0</v>
      </c>
      <c r="W897" s="173">
        <f t="shared" si="550"/>
        <v>0</v>
      </c>
      <c r="X897" s="173">
        <f t="shared" si="550"/>
        <v>0</v>
      </c>
      <c r="Y897" s="169">
        <f t="shared" si="550"/>
        <v>0</v>
      </c>
      <c r="Z897" s="169">
        <f t="shared" si="550"/>
        <v>0</v>
      </c>
      <c r="AA897" s="173">
        <f t="shared" si="550"/>
        <v>0</v>
      </c>
      <c r="AB897" s="173">
        <f t="shared" si="550"/>
        <v>0</v>
      </c>
      <c r="AC897" s="169">
        <f t="shared" si="550"/>
        <v>0</v>
      </c>
      <c r="AD897" s="169">
        <f t="shared" si="550"/>
        <v>0</v>
      </c>
      <c r="AE897" s="169">
        <f t="shared" si="527"/>
        <v>0</v>
      </c>
      <c r="AF897" s="169">
        <f>AF898</f>
        <v>0</v>
      </c>
      <c r="AG897" s="169">
        <f>AG898</f>
        <v>0</v>
      </c>
      <c r="AH897" s="169">
        <f t="shared" si="528"/>
        <v>0</v>
      </c>
      <c r="AI897" s="169">
        <f>AI898</f>
        <v>0</v>
      </c>
      <c r="AJ897" s="169">
        <f>AJ898</f>
        <v>0</v>
      </c>
      <c r="AK897" s="169">
        <f t="shared" si="529"/>
        <v>0</v>
      </c>
      <c r="AL897" s="169">
        <f>AL898</f>
        <v>0</v>
      </c>
      <c r="AM897" s="169">
        <f>AM898</f>
        <v>0</v>
      </c>
      <c r="AN897" s="169">
        <f t="shared" si="530"/>
        <v>0</v>
      </c>
      <c r="AO897" s="169">
        <f>AO898</f>
        <v>0</v>
      </c>
      <c r="AP897" s="169">
        <f>AP898</f>
        <v>0</v>
      </c>
      <c r="AQ897" s="169">
        <f t="shared" si="531"/>
        <v>0</v>
      </c>
      <c r="AR897" s="169">
        <f>AR898</f>
        <v>0</v>
      </c>
      <c r="AS897" s="169">
        <f>AS898</f>
        <v>0</v>
      </c>
      <c r="AT897" s="169">
        <f t="shared" si="532"/>
        <v>0</v>
      </c>
      <c r="AU897" s="169">
        <f>AU898</f>
        <v>0</v>
      </c>
      <c r="AV897" s="169">
        <f>AV898</f>
        <v>0</v>
      </c>
      <c r="AW897" s="169">
        <f t="shared" si="533"/>
        <v>0</v>
      </c>
      <c r="AX897" s="213"/>
      <c r="AY897" s="214"/>
      <c r="AZ897" s="213"/>
      <c r="BA897" s="214"/>
      <c r="BB897" s="213"/>
      <c r="BC897" s="214"/>
      <c r="BD897" s="213"/>
      <c r="BE897" s="214"/>
    </row>
    <row r="898" spans="2:57" ht="15.75" hidden="1">
      <c r="B898" s="174">
        <v>2025</v>
      </c>
      <c r="C898" s="174">
        <v>20</v>
      </c>
      <c r="D898" s="175">
        <v>0</v>
      </c>
      <c r="E898" s="176"/>
      <c r="F898" s="174">
        <v>1</v>
      </c>
      <c r="G898" s="174">
        <v>4</v>
      </c>
      <c r="H898" s="174">
        <v>12</v>
      </c>
      <c r="I898" s="174">
        <v>4000</v>
      </c>
      <c r="J898" s="174">
        <v>4300</v>
      </c>
      <c r="K898" s="174">
        <v>436</v>
      </c>
      <c r="L898" s="177">
        <v>1445</v>
      </c>
      <c r="M898" s="178">
        <v>0</v>
      </c>
      <c r="N898" s="179" t="s">
        <v>638</v>
      </c>
      <c r="O898" s="180">
        <v>0</v>
      </c>
      <c r="P898" s="180">
        <v>0</v>
      </c>
      <c r="Q898" s="181">
        <v>0</v>
      </c>
      <c r="R898" s="182" t="s">
        <v>50</v>
      </c>
      <c r="S898" s="183">
        <v>0</v>
      </c>
      <c r="T898" s="183">
        <v>0</v>
      </c>
      <c r="U898" s="180">
        <v>0</v>
      </c>
      <c r="V898" s="180">
        <v>0</v>
      </c>
      <c r="W898" s="183">
        <v>0</v>
      </c>
      <c r="X898" s="183">
        <v>0</v>
      </c>
      <c r="Y898" s="180">
        <v>0</v>
      </c>
      <c r="Z898" s="180">
        <v>0</v>
      </c>
      <c r="AA898" s="183">
        <v>0</v>
      </c>
      <c r="AB898" s="183">
        <v>0</v>
      </c>
      <c r="AC898" s="180">
        <f>+O898+U898-Y898</f>
        <v>0</v>
      </c>
      <c r="AD898" s="180">
        <f>+P898+V898-Z898</f>
        <v>0</v>
      </c>
      <c r="AE898" s="181">
        <f t="shared" si="527"/>
        <v>0</v>
      </c>
      <c r="AF898" s="180">
        <v>0</v>
      </c>
      <c r="AG898" s="180">
        <v>0</v>
      </c>
      <c r="AH898" s="181">
        <f t="shared" si="528"/>
        <v>0</v>
      </c>
      <c r="AI898" s="180">
        <v>0</v>
      </c>
      <c r="AJ898" s="180">
        <v>0</v>
      </c>
      <c r="AK898" s="181">
        <f t="shared" si="529"/>
        <v>0</v>
      </c>
      <c r="AL898" s="180">
        <v>0</v>
      </c>
      <c r="AM898" s="180">
        <v>0</v>
      </c>
      <c r="AN898" s="181">
        <f t="shared" si="530"/>
        <v>0</v>
      </c>
      <c r="AO898" s="180">
        <v>0</v>
      </c>
      <c r="AP898" s="180">
        <v>0</v>
      </c>
      <c r="AQ898" s="181">
        <f t="shared" si="531"/>
        <v>0</v>
      </c>
      <c r="AR898" s="180">
        <v>0</v>
      </c>
      <c r="AS898" s="180">
        <v>0</v>
      </c>
      <c r="AT898" s="181">
        <f t="shared" si="532"/>
        <v>0</v>
      </c>
      <c r="AU898" s="180">
        <f>+AC898-AF898-AI898-AL898-AO898-AR898</f>
        <v>0</v>
      </c>
      <c r="AV898" s="180">
        <f>+AD898-AG898-AJ898-AM898-AP898-AS898</f>
        <v>0</v>
      </c>
      <c r="AW898" s="181">
        <f t="shared" si="533"/>
        <v>0</v>
      </c>
      <c r="AX898" s="183">
        <f>+S898+W898-AA898</f>
        <v>0</v>
      </c>
      <c r="AY898" s="183">
        <f>+T898+X898-AB898</f>
        <v>0</v>
      </c>
      <c r="AZ898" s="183"/>
      <c r="BA898" s="183"/>
      <c r="BB898" s="183"/>
      <c r="BC898" s="183"/>
      <c r="BD898" s="183">
        <f>+AX898-AZ898-BB898</f>
        <v>0</v>
      </c>
      <c r="BE898" s="183">
        <f>+AY898-BA898-BC898</f>
        <v>0</v>
      </c>
    </row>
    <row r="899" spans="2:57" s="129" customFormat="1" ht="15.75" hidden="1">
      <c r="B899" s="130">
        <v>2025</v>
      </c>
      <c r="C899" s="130">
        <v>20</v>
      </c>
      <c r="D899" s="131"/>
      <c r="E899" s="132"/>
      <c r="F899" s="130">
        <v>1</v>
      </c>
      <c r="G899" s="130">
        <v>4</v>
      </c>
      <c r="H899" s="130">
        <v>13</v>
      </c>
      <c r="I899" s="130"/>
      <c r="J899" s="130"/>
      <c r="K899" s="130"/>
      <c r="L899" s="133"/>
      <c r="M899" s="134"/>
      <c r="N899" s="135" t="s">
        <v>639</v>
      </c>
      <c r="O899" s="136">
        <v>0</v>
      </c>
      <c r="P899" s="136">
        <v>0</v>
      </c>
      <c r="Q899" s="136">
        <v>0</v>
      </c>
      <c r="R899" s="137"/>
      <c r="S899" s="138"/>
      <c r="T899" s="139"/>
      <c r="U899" s="136">
        <f t="shared" ref="U899:AD899" si="553">+U900+U904</f>
        <v>0</v>
      </c>
      <c r="V899" s="136">
        <f t="shared" si="553"/>
        <v>0</v>
      </c>
      <c r="W899" s="140">
        <f t="shared" si="553"/>
        <v>0</v>
      </c>
      <c r="X899" s="140">
        <f t="shared" si="553"/>
        <v>0</v>
      </c>
      <c r="Y899" s="136">
        <f t="shared" si="553"/>
        <v>0</v>
      </c>
      <c r="Z899" s="136">
        <f t="shared" si="553"/>
        <v>0</v>
      </c>
      <c r="AA899" s="140">
        <f t="shared" si="553"/>
        <v>0</v>
      </c>
      <c r="AB899" s="140">
        <f t="shared" si="553"/>
        <v>0</v>
      </c>
      <c r="AC899" s="136">
        <f t="shared" si="553"/>
        <v>0</v>
      </c>
      <c r="AD899" s="136">
        <f t="shared" si="553"/>
        <v>0</v>
      </c>
      <c r="AE899" s="136">
        <f t="shared" si="527"/>
        <v>0</v>
      </c>
      <c r="AF899" s="136">
        <f>+AF900+AF904</f>
        <v>0</v>
      </c>
      <c r="AG899" s="136">
        <f>+AG900+AG904</f>
        <v>0</v>
      </c>
      <c r="AH899" s="136">
        <f t="shared" si="528"/>
        <v>0</v>
      </c>
      <c r="AI899" s="136">
        <f>+AI900+AI904</f>
        <v>0</v>
      </c>
      <c r="AJ899" s="136">
        <f>+AJ900+AJ904</f>
        <v>0</v>
      </c>
      <c r="AK899" s="136">
        <f t="shared" si="529"/>
        <v>0</v>
      </c>
      <c r="AL899" s="136">
        <f>+AL900+AL904</f>
        <v>0</v>
      </c>
      <c r="AM899" s="136">
        <f>+AM900+AM904</f>
        <v>0</v>
      </c>
      <c r="AN899" s="136">
        <f t="shared" si="530"/>
        <v>0</v>
      </c>
      <c r="AO899" s="136">
        <f>+AO900+AO904</f>
        <v>0</v>
      </c>
      <c r="AP899" s="136">
        <f>+AP900+AP904</f>
        <v>0</v>
      </c>
      <c r="AQ899" s="136">
        <f t="shared" si="531"/>
        <v>0</v>
      </c>
      <c r="AR899" s="136">
        <f>+AR900+AR904</f>
        <v>0</v>
      </c>
      <c r="AS899" s="136">
        <f>+AS900+AS904</f>
        <v>0</v>
      </c>
      <c r="AT899" s="136">
        <f t="shared" si="532"/>
        <v>0</v>
      </c>
      <c r="AU899" s="136">
        <f>+AU900+AU904</f>
        <v>0</v>
      </c>
      <c r="AV899" s="136">
        <f>+AV900+AV904</f>
        <v>0</v>
      </c>
      <c r="AW899" s="136">
        <f t="shared" si="533"/>
        <v>0</v>
      </c>
      <c r="AX899" s="138"/>
      <c r="AY899" s="139"/>
      <c r="AZ899" s="138"/>
      <c r="BA899" s="139"/>
      <c r="BB899" s="138"/>
      <c r="BC899" s="139"/>
      <c r="BD899" s="138"/>
      <c r="BE899" s="139"/>
    </row>
    <row r="900" spans="2:57" s="129" customFormat="1" ht="15.75" hidden="1">
      <c r="B900" s="141">
        <v>2025</v>
      </c>
      <c r="C900" s="141">
        <v>20</v>
      </c>
      <c r="D900" s="142"/>
      <c r="E900" s="143"/>
      <c r="F900" s="141">
        <v>1</v>
      </c>
      <c r="G900" s="141">
        <v>4</v>
      </c>
      <c r="H900" s="141">
        <v>13</v>
      </c>
      <c r="I900" s="141">
        <v>3000</v>
      </c>
      <c r="J900" s="141"/>
      <c r="K900" s="141"/>
      <c r="L900" s="144" t="s">
        <v>44</v>
      </c>
      <c r="M900" s="145"/>
      <c r="N900" s="146" t="s">
        <v>46</v>
      </c>
      <c r="O900" s="147">
        <v>0</v>
      </c>
      <c r="P900" s="147">
        <v>0</v>
      </c>
      <c r="Q900" s="147">
        <v>0</v>
      </c>
      <c r="R900" s="148"/>
      <c r="S900" s="149"/>
      <c r="T900" s="150"/>
      <c r="U900" s="147">
        <f t="shared" ref="U900:AD900" si="554">+U901</f>
        <v>0</v>
      </c>
      <c r="V900" s="147">
        <f t="shared" si="554"/>
        <v>0</v>
      </c>
      <c r="W900" s="151">
        <f t="shared" si="554"/>
        <v>0</v>
      </c>
      <c r="X900" s="151">
        <f t="shared" si="554"/>
        <v>0</v>
      </c>
      <c r="Y900" s="147">
        <f t="shared" si="554"/>
        <v>0</v>
      </c>
      <c r="Z900" s="147">
        <f t="shared" si="554"/>
        <v>0</v>
      </c>
      <c r="AA900" s="151">
        <f t="shared" si="554"/>
        <v>0</v>
      </c>
      <c r="AB900" s="151">
        <f t="shared" si="554"/>
        <v>0</v>
      </c>
      <c r="AC900" s="147">
        <f t="shared" si="554"/>
        <v>0</v>
      </c>
      <c r="AD900" s="147">
        <f t="shared" si="554"/>
        <v>0</v>
      </c>
      <c r="AE900" s="147">
        <f t="shared" si="527"/>
        <v>0</v>
      </c>
      <c r="AF900" s="147">
        <f>+AF901</f>
        <v>0</v>
      </c>
      <c r="AG900" s="147">
        <f>+AG901</f>
        <v>0</v>
      </c>
      <c r="AH900" s="147">
        <f t="shared" si="528"/>
        <v>0</v>
      </c>
      <c r="AI900" s="147">
        <f>+AI901</f>
        <v>0</v>
      </c>
      <c r="AJ900" s="147">
        <f>+AJ901</f>
        <v>0</v>
      </c>
      <c r="AK900" s="147">
        <f t="shared" si="529"/>
        <v>0</v>
      </c>
      <c r="AL900" s="147">
        <f>+AL901</f>
        <v>0</v>
      </c>
      <c r="AM900" s="147">
        <f>+AM901</f>
        <v>0</v>
      </c>
      <c r="AN900" s="147">
        <f t="shared" si="530"/>
        <v>0</v>
      </c>
      <c r="AO900" s="147">
        <f>+AO901</f>
        <v>0</v>
      </c>
      <c r="AP900" s="147">
        <f>+AP901</f>
        <v>0</v>
      </c>
      <c r="AQ900" s="147">
        <f t="shared" si="531"/>
        <v>0</v>
      </c>
      <c r="AR900" s="147">
        <f>+AR901</f>
        <v>0</v>
      </c>
      <c r="AS900" s="147">
        <f>+AS901</f>
        <v>0</v>
      </c>
      <c r="AT900" s="147">
        <f t="shared" si="532"/>
        <v>0</v>
      </c>
      <c r="AU900" s="147">
        <f>+AU901</f>
        <v>0</v>
      </c>
      <c r="AV900" s="147">
        <f>+AV901</f>
        <v>0</v>
      </c>
      <c r="AW900" s="147">
        <f t="shared" si="533"/>
        <v>0</v>
      </c>
      <c r="AX900" s="149"/>
      <c r="AY900" s="150"/>
      <c r="AZ900" s="149"/>
      <c r="BA900" s="150"/>
      <c r="BB900" s="149"/>
      <c r="BC900" s="150"/>
      <c r="BD900" s="149"/>
      <c r="BE900" s="150"/>
    </row>
    <row r="901" spans="2:57" s="129" customFormat="1" ht="15.75" hidden="1">
      <c r="B901" s="152">
        <v>2025</v>
      </c>
      <c r="C901" s="152">
        <v>20</v>
      </c>
      <c r="D901" s="153"/>
      <c r="E901" s="154"/>
      <c r="F901" s="152">
        <v>1</v>
      </c>
      <c r="G901" s="152">
        <v>4</v>
      </c>
      <c r="H901" s="152">
        <v>13</v>
      </c>
      <c r="I901" s="152">
        <v>3000</v>
      </c>
      <c r="J901" s="152">
        <v>3900</v>
      </c>
      <c r="K901" s="152"/>
      <c r="L901" s="155" t="s">
        <v>44</v>
      </c>
      <c r="M901" s="156"/>
      <c r="N901" s="157" t="s">
        <v>640</v>
      </c>
      <c r="O901" s="158">
        <v>0</v>
      </c>
      <c r="P901" s="158">
        <v>0</v>
      </c>
      <c r="Q901" s="158">
        <v>0</v>
      </c>
      <c r="R901" s="159"/>
      <c r="S901" s="160"/>
      <c r="T901" s="161"/>
      <c r="U901" s="158">
        <f t="shared" ref="U901:AD902" si="555">U902</f>
        <v>0</v>
      </c>
      <c r="V901" s="158">
        <f t="shared" si="555"/>
        <v>0</v>
      </c>
      <c r="W901" s="162">
        <f t="shared" si="555"/>
        <v>0</v>
      </c>
      <c r="X901" s="162">
        <f t="shared" si="555"/>
        <v>0</v>
      </c>
      <c r="Y901" s="158">
        <f t="shared" si="555"/>
        <v>0</v>
      </c>
      <c r="Z901" s="158">
        <f t="shared" si="555"/>
        <v>0</v>
      </c>
      <c r="AA901" s="162">
        <f t="shared" si="555"/>
        <v>0</v>
      </c>
      <c r="AB901" s="162">
        <f t="shared" si="555"/>
        <v>0</v>
      </c>
      <c r="AC901" s="158">
        <f t="shared" si="555"/>
        <v>0</v>
      </c>
      <c r="AD901" s="158">
        <f t="shared" si="555"/>
        <v>0</v>
      </c>
      <c r="AE901" s="158">
        <f t="shared" si="527"/>
        <v>0</v>
      </c>
      <c r="AF901" s="158">
        <f>AF902</f>
        <v>0</v>
      </c>
      <c r="AG901" s="158">
        <f>AG902</f>
        <v>0</v>
      </c>
      <c r="AH901" s="158">
        <f t="shared" si="528"/>
        <v>0</v>
      </c>
      <c r="AI901" s="158">
        <f>AI902</f>
        <v>0</v>
      </c>
      <c r="AJ901" s="158">
        <f>AJ902</f>
        <v>0</v>
      </c>
      <c r="AK901" s="158">
        <f t="shared" si="529"/>
        <v>0</v>
      </c>
      <c r="AL901" s="158">
        <f>AL902</f>
        <v>0</v>
      </c>
      <c r="AM901" s="158">
        <f>AM902</f>
        <v>0</v>
      </c>
      <c r="AN901" s="158">
        <f t="shared" si="530"/>
        <v>0</v>
      </c>
      <c r="AO901" s="158">
        <f>AO902</f>
        <v>0</v>
      </c>
      <c r="AP901" s="158">
        <f>AP902</f>
        <v>0</v>
      </c>
      <c r="AQ901" s="158">
        <f t="shared" si="531"/>
        <v>0</v>
      </c>
      <c r="AR901" s="158">
        <f>AR902</f>
        <v>0</v>
      </c>
      <c r="AS901" s="158">
        <f>AS902</f>
        <v>0</v>
      </c>
      <c r="AT901" s="158">
        <f t="shared" si="532"/>
        <v>0</v>
      </c>
      <c r="AU901" s="158">
        <f>AU902</f>
        <v>0</v>
      </c>
      <c r="AV901" s="158">
        <f>AV902</f>
        <v>0</v>
      </c>
      <c r="AW901" s="158">
        <f t="shared" si="533"/>
        <v>0</v>
      </c>
      <c r="AX901" s="160"/>
      <c r="AY901" s="161"/>
      <c r="AZ901" s="160"/>
      <c r="BA901" s="161"/>
      <c r="BB901" s="160"/>
      <c r="BC901" s="161"/>
      <c r="BD901" s="160"/>
      <c r="BE901" s="161"/>
    </row>
    <row r="902" spans="2:57" s="129" customFormat="1" ht="15.75" hidden="1">
      <c r="B902" s="163">
        <v>2025</v>
      </c>
      <c r="C902" s="163">
        <v>20</v>
      </c>
      <c r="D902" s="164"/>
      <c r="E902" s="165"/>
      <c r="F902" s="163">
        <v>1</v>
      </c>
      <c r="G902" s="163">
        <v>4</v>
      </c>
      <c r="H902" s="163">
        <v>13</v>
      </c>
      <c r="I902" s="163">
        <v>3000</v>
      </c>
      <c r="J902" s="163">
        <v>3900</v>
      </c>
      <c r="K902" s="163">
        <v>391</v>
      </c>
      <c r="L902" s="166" t="s">
        <v>44</v>
      </c>
      <c r="M902" s="167"/>
      <c r="N902" s="168" t="s">
        <v>641</v>
      </c>
      <c r="O902" s="169">
        <v>0</v>
      </c>
      <c r="P902" s="169">
        <v>0</v>
      </c>
      <c r="Q902" s="169">
        <v>0</v>
      </c>
      <c r="R902" s="170"/>
      <c r="S902" s="171"/>
      <c r="T902" s="172"/>
      <c r="U902" s="169">
        <f t="shared" si="555"/>
        <v>0</v>
      </c>
      <c r="V902" s="169">
        <f t="shared" si="555"/>
        <v>0</v>
      </c>
      <c r="W902" s="173">
        <f t="shared" si="555"/>
        <v>0</v>
      </c>
      <c r="X902" s="173">
        <f t="shared" si="555"/>
        <v>0</v>
      </c>
      <c r="Y902" s="169">
        <f t="shared" si="555"/>
        <v>0</v>
      </c>
      <c r="Z902" s="169">
        <f t="shared" si="555"/>
        <v>0</v>
      </c>
      <c r="AA902" s="173">
        <f t="shared" si="555"/>
        <v>0</v>
      </c>
      <c r="AB902" s="173">
        <f t="shared" si="555"/>
        <v>0</v>
      </c>
      <c r="AC902" s="169">
        <f t="shared" si="555"/>
        <v>0</v>
      </c>
      <c r="AD902" s="169">
        <f t="shared" si="555"/>
        <v>0</v>
      </c>
      <c r="AE902" s="169">
        <f t="shared" si="527"/>
        <v>0</v>
      </c>
      <c r="AF902" s="169">
        <f>AF903</f>
        <v>0</v>
      </c>
      <c r="AG902" s="169">
        <f>AG903</f>
        <v>0</v>
      </c>
      <c r="AH902" s="169">
        <f t="shared" si="528"/>
        <v>0</v>
      </c>
      <c r="AI902" s="169">
        <f>AI903</f>
        <v>0</v>
      </c>
      <c r="AJ902" s="169">
        <f>AJ903</f>
        <v>0</v>
      </c>
      <c r="AK902" s="169">
        <f t="shared" si="529"/>
        <v>0</v>
      </c>
      <c r="AL902" s="169">
        <f>AL903</f>
        <v>0</v>
      </c>
      <c r="AM902" s="169">
        <f>AM903</f>
        <v>0</v>
      </c>
      <c r="AN902" s="169">
        <f t="shared" si="530"/>
        <v>0</v>
      </c>
      <c r="AO902" s="169">
        <f>AO903</f>
        <v>0</v>
      </c>
      <c r="AP902" s="169">
        <f>AP903</f>
        <v>0</v>
      </c>
      <c r="AQ902" s="169">
        <f t="shared" si="531"/>
        <v>0</v>
      </c>
      <c r="AR902" s="169">
        <f>AR903</f>
        <v>0</v>
      </c>
      <c r="AS902" s="169">
        <f>AS903</f>
        <v>0</v>
      </c>
      <c r="AT902" s="169">
        <f t="shared" si="532"/>
        <v>0</v>
      </c>
      <c r="AU902" s="169">
        <f>AU903</f>
        <v>0</v>
      </c>
      <c r="AV902" s="169">
        <f>AV903</f>
        <v>0</v>
      </c>
      <c r="AW902" s="169">
        <f t="shared" si="533"/>
        <v>0</v>
      </c>
      <c r="AX902" s="171"/>
      <c r="AY902" s="172"/>
      <c r="AZ902" s="171"/>
      <c r="BA902" s="172"/>
      <c r="BB902" s="171"/>
      <c r="BC902" s="172"/>
      <c r="BD902" s="171"/>
      <c r="BE902" s="172"/>
    </row>
    <row r="903" spans="2:57" s="129" customFormat="1" ht="15.75" hidden="1">
      <c r="B903" s="174">
        <v>2025</v>
      </c>
      <c r="C903" s="174">
        <v>20</v>
      </c>
      <c r="D903" s="175">
        <v>0</v>
      </c>
      <c r="E903" s="176"/>
      <c r="F903" s="174">
        <v>1</v>
      </c>
      <c r="G903" s="174">
        <v>4</v>
      </c>
      <c r="H903" s="174">
        <v>13</v>
      </c>
      <c r="I903" s="174">
        <v>3000</v>
      </c>
      <c r="J903" s="174">
        <v>3900</v>
      </c>
      <c r="K903" s="174">
        <v>391</v>
      </c>
      <c r="L903" s="177">
        <v>699</v>
      </c>
      <c r="M903" s="178">
        <v>0</v>
      </c>
      <c r="N903" s="179" t="s">
        <v>642</v>
      </c>
      <c r="O903" s="180">
        <v>0</v>
      </c>
      <c r="P903" s="180">
        <v>0</v>
      </c>
      <c r="Q903" s="181">
        <v>0</v>
      </c>
      <c r="R903" s="182" t="s">
        <v>643</v>
      </c>
      <c r="S903" s="183">
        <v>0</v>
      </c>
      <c r="T903" s="183">
        <v>0</v>
      </c>
      <c r="U903" s="180">
        <v>0</v>
      </c>
      <c r="V903" s="180">
        <v>0</v>
      </c>
      <c r="W903" s="183">
        <v>0</v>
      </c>
      <c r="X903" s="183">
        <v>0</v>
      </c>
      <c r="Y903" s="180">
        <v>0</v>
      </c>
      <c r="Z903" s="180">
        <v>0</v>
      </c>
      <c r="AA903" s="183">
        <v>0</v>
      </c>
      <c r="AB903" s="183">
        <v>0</v>
      </c>
      <c r="AC903" s="180">
        <f>+O903+U903-Y903</f>
        <v>0</v>
      </c>
      <c r="AD903" s="180">
        <f>+P903+V903-Z903</f>
        <v>0</v>
      </c>
      <c r="AE903" s="181">
        <f t="shared" si="527"/>
        <v>0</v>
      </c>
      <c r="AF903" s="180">
        <v>0</v>
      </c>
      <c r="AG903" s="180">
        <v>0</v>
      </c>
      <c r="AH903" s="181">
        <f t="shared" si="528"/>
        <v>0</v>
      </c>
      <c r="AI903" s="180">
        <v>0</v>
      </c>
      <c r="AJ903" s="180">
        <v>0</v>
      </c>
      <c r="AK903" s="181">
        <f t="shared" si="529"/>
        <v>0</v>
      </c>
      <c r="AL903" s="180">
        <v>0</v>
      </c>
      <c r="AM903" s="180">
        <v>0</v>
      </c>
      <c r="AN903" s="181">
        <f t="shared" si="530"/>
        <v>0</v>
      </c>
      <c r="AO903" s="180">
        <v>0</v>
      </c>
      <c r="AP903" s="180">
        <v>0</v>
      </c>
      <c r="AQ903" s="181">
        <f t="shared" si="531"/>
        <v>0</v>
      </c>
      <c r="AR903" s="180">
        <v>0</v>
      </c>
      <c r="AS903" s="180">
        <v>0</v>
      </c>
      <c r="AT903" s="181">
        <f t="shared" si="532"/>
        <v>0</v>
      </c>
      <c r="AU903" s="180">
        <f>+AC903-AF903-AI903-AL903-AO903-AR903</f>
        <v>0</v>
      </c>
      <c r="AV903" s="180">
        <f>+AD903-AG903-AJ903-AM903-AP903-AS903</f>
        <v>0</v>
      </c>
      <c r="AW903" s="181">
        <f t="shared" si="533"/>
        <v>0</v>
      </c>
      <c r="AX903" s="183">
        <f>+S903+W903-AA903</f>
        <v>0</v>
      </c>
      <c r="AY903" s="183">
        <f>+T903+X903-AB903</f>
        <v>0</v>
      </c>
      <c r="AZ903" s="183"/>
      <c r="BA903" s="183"/>
      <c r="BB903" s="183"/>
      <c r="BC903" s="183"/>
      <c r="BD903" s="183">
        <f>+AX903-AZ903-BB903</f>
        <v>0</v>
      </c>
      <c r="BE903" s="183">
        <f>+AY903-BA903-BC903</f>
        <v>0</v>
      </c>
    </row>
    <row r="904" spans="2:57" s="129" customFormat="1" ht="15.75" hidden="1">
      <c r="B904" s="141">
        <v>2025</v>
      </c>
      <c r="C904" s="141">
        <v>20</v>
      </c>
      <c r="D904" s="142"/>
      <c r="E904" s="143"/>
      <c r="F904" s="141">
        <v>1</v>
      </c>
      <c r="G904" s="141">
        <v>4</v>
      </c>
      <c r="H904" s="141">
        <v>13</v>
      </c>
      <c r="I904" s="141">
        <v>4000</v>
      </c>
      <c r="J904" s="141"/>
      <c r="K904" s="141"/>
      <c r="L904" s="144" t="s">
        <v>44</v>
      </c>
      <c r="M904" s="145"/>
      <c r="N904" s="146" t="s">
        <v>53</v>
      </c>
      <c r="O904" s="147">
        <v>0</v>
      </c>
      <c r="P904" s="147">
        <v>0</v>
      </c>
      <c r="Q904" s="147">
        <v>0</v>
      </c>
      <c r="R904" s="148"/>
      <c r="S904" s="149"/>
      <c r="T904" s="150"/>
      <c r="U904" s="147">
        <f t="shared" ref="U904:AD905" si="556">U905</f>
        <v>0</v>
      </c>
      <c r="V904" s="147">
        <f t="shared" si="556"/>
        <v>0</v>
      </c>
      <c r="W904" s="151">
        <f t="shared" si="556"/>
        <v>0</v>
      </c>
      <c r="X904" s="151">
        <f t="shared" si="556"/>
        <v>0</v>
      </c>
      <c r="Y904" s="147">
        <f t="shared" si="556"/>
        <v>0</v>
      </c>
      <c r="Z904" s="147">
        <f t="shared" si="556"/>
        <v>0</v>
      </c>
      <c r="AA904" s="151">
        <f t="shared" si="556"/>
        <v>0</v>
      </c>
      <c r="AB904" s="151">
        <f t="shared" si="556"/>
        <v>0</v>
      </c>
      <c r="AC904" s="147">
        <f t="shared" si="556"/>
        <v>0</v>
      </c>
      <c r="AD904" s="147">
        <f t="shared" si="556"/>
        <v>0</v>
      </c>
      <c r="AE904" s="147">
        <f t="shared" si="527"/>
        <v>0</v>
      </c>
      <c r="AF904" s="147">
        <f>AF905</f>
        <v>0</v>
      </c>
      <c r="AG904" s="147">
        <f>AG905</f>
        <v>0</v>
      </c>
      <c r="AH904" s="147">
        <f t="shared" si="528"/>
        <v>0</v>
      </c>
      <c r="AI904" s="147">
        <f>AI905</f>
        <v>0</v>
      </c>
      <c r="AJ904" s="147">
        <f>AJ905</f>
        <v>0</v>
      </c>
      <c r="AK904" s="147">
        <f t="shared" si="529"/>
        <v>0</v>
      </c>
      <c r="AL904" s="147">
        <f>AL905</f>
        <v>0</v>
      </c>
      <c r="AM904" s="147">
        <f>AM905</f>
        <v>0</v>
      </c>
      <c r="AN904" s="147">
        <f t="shared" si="530"/>
        <v>0</v>
      </c>
      <c r="AO904" s="147">
        <f>AO905</f>
        <v>0</v>
      </c>
      <c r="AP904" s="147">
        <f>AP905</f>
        <v>0</v>
      </c>
      <c r="AQ904" s="147">
        <f t="shared" si="531"/>
        <v>0</v>
      </c>
      <c r="AR904" s="147">
        <f>AR905</f>
        <v>0</v>
      </c>
      <c r="AS904" s="147">
        <f>AS905</f>
        <v>0</v>
      </c>
      <c r="AT904" s="147">
        <f t="shared" si="532"/>
        <v>0</v>
      </c>
      <c r="AU904" s="147">
        <f>AU905</f>
        <v>0</v>
      </c>
      <c r="AV904" s="147">
        <f>AV905</f>
        <v>0</v>
      </c>
      <c r="AW904" s="147">
        <f t="shared" si="533"/>
        <v>0</v>
      </c>
      <c r="AX904" s="149"/>
      <c r="AY904" s="150"/>
      <c r="AZ904" s="149"/>
      <c r="BA904" s="150"/>
      <c r="BB904" s="149"/>
      <c r="BC904" s="150"/>
      <c r="BD904" s="149"/>
      <c r="BE904" s="150"/>
    </row>
    <row r="905" spans="2:57" s="129" customFormat="1" ht="15.75" hidden="1">
      <c r="B905" s="152">
        <v>2025</v>
      </c>
      <c r="C905" s="152">
        <v>20</v>
      </c>
      <c r="D905" s="153"/>
      <c r="E905" s="154"/>
      <c r="F905" s="152">
        <v>1</v>
      </c>
      <c r="G905" s="152">
        <v>4</v>
      </c>
      <c r="H905" s="152">
        <v>13</v>
      </c>
      <c r="I905" s="152">
        <v>4000</v>
      </c>
      <c r="J905" s="152">
        <v>4400</v>
      </c>
      <c r="K905" s="152"/>
      <c r="L905" s="155" t="s">
        <v>44</v>
      </c>
      <c r="M905" s="156"/>
      <c r="N905" s="157" t="s">
        <v>54</v>
      </c>
      <c r="O905" s="158">
        <v>0</v>
      </c>
      <c r="P905" s="158">
        <v>0</v>
      </c>
      <c r="Q905" s="158">
        <v>0</v>
      </c>
      <c r="R905" s="159"/>
      <c r="S905" s="160"/>
      <c r="T905" s="161"/>
      <c r="U905" s="158">
        <f t="shared" si="556"/>
        <v>0</v>
      </c>
      <c r="V905" s="158">
        <f t="shared" si="556"/>
        <v>0</v>
      </c>
      <c r="W905" s="162">
        <f t="shared" si="556"/>
        <v>0</v>
      </c>
      <c r="X905" s="162">
        <f t="shared" si="556"/>
        <v>0</v>
      </c>
      <c r="Y905" s="158">
        <f t="shared" si="556"/>
        <v>0</v>
      </c>
      <c r="Z905" s="158">
        <f t="shared" si="556"/>
        <v>0</v>
      </c>
      <c r="AA905" s="162">
        <f t="shared" si="556"/>
        <v>0</v>
      </c>
      <c r="AB905" s="162">
        <f t="shared" si="556"/>
        <v>0</v>
      </c>
      <c r="AC905" s="158">
        <f t="shared" si="556"/>
        <v>0</v>
      </c>
      <c r="AD905" s="158">
        <f t="shared" si="556"/>
        <v>0</v>
      </c>
      <c r="AE905" s="158">
        <f t="shared" si="527"/>
        <v>0</v>
      </c>
      <c r="AF905" s="158">
        <f>AF906</f>
        <v>0</v>
      </c>
      <c r="AG905" s="158">
        <f>AG906</f>
        <v>0</v>
      </c>
      <c r="AH905" s="158">
        <f t="shared" si="528"/>
        <v>0</v>
      </c>
      <c r="AI905" s="158">
        <f>AI906</f>
        <v>0</v>
      </c>
      <c r="AJ905" s="158">
        <f>AJ906</f>
        <v>0</v>
      </c>
      <c r="AK905" s="158">
        <f t="shared" si="529"/>
        <v>0</v>
      </c>
      <c r="AL905" s="158">
        <f>AL906</f>
        <v>0</v>
      </c>
      <c r="AM905" s="158">
        <f>AM906</f>
        <v>0</v>
      </c>
      <c r="AN905" s="158">
        <f t="shared" si="530"/>
        <v>0</v>
      </c>
      <c r="AO905" s="158">
        <f>AO906</f>
        <v>0</v>
      </c>
      <c r="AP905" s="158">
        <f>AP906</f>
        <v>0</v>
      </c>
      <c r="AQ905" s="158">
        <f t="shared" si="531"/>
        <v>0</v>
      </c>
      <c r="AR905" s="158">
        <f>AR906</f>
        <v>0</v>
      </c>
      <c r="AS905" s="158">
        <f>AS906</f>
        <v>0</v>
      </c>
      <c r="AT905" s="158">
        <f t="shared" si="532"/>
        <v>0</v>
      </c>
      <c r="AU905" s="158">
        <f>AU906</f>
        <v>0</v>
      </c>
      <c r="AV905" s="158">
        <f>AV906</f>
        <v>0</v>
      </c>
      <c r="AW905" s="158">
        <f t="shared" si="533"/>
        <v>0</v>
      </c>
      <c r="AX905" s="160"/>
      <c r="AY905" s="161"/>
      <c r="AZ905" s="160"/>
      <c r="BA905" s="161"/>
      <c r="BB905" s="160"/>
      <c r="BC905" s="161"/>
      <c r="BD905" s="160"/>
      <c r="BE905" s="161"/>
    </row>
    <row r="906" spans="2:57" s="129" customFormat="1" ht="15.75" hidden="1">
      <c r="B906" s="163">
        <v>2025</v>
      </c>
      <c r="C906" s="163">
        <v>20</v>
      </c>
      <c r="D906" s="164"/>
      <c r="E906" s="165"/>
      <c r="F906" s="163">
        <v>1</v>
      </c>
      <c r="G906" s="163">
        <v>4</v>
      </c>
      <c r="H906" s="163">
        <v>13</v>
      </c>
      <c r="I906" s="163">
        <v>4000</v>
      </c>
      <c r="J906" s="163">
        <v>4400</v>
      </c>
      <c r="K906" s="163">
        <v>441</v>
      </c>
      <c r="L906" s="166" t="s">
        <v>44</v>
      </c>
      <c r="M906" s="167"/>
      <c r="N906" s="168" t="s">
        <v>299</v>
      </c>
      <c r="O906" s="169">
        <v>0</v>
      </c>
      <c r="P906" s="169">
        <v>0</v>
      </c>
      <c r="Q906" s="169">
        <v>0</v>
      </c>
      <c r="R906" s="170"/>
      <c r="S906" s="171"/>
      <c r="T906" s="172"/>
      <c r="U906" s="169">
        <f t="shared" ref="U906:AD906" si="557">SUM(U907)</f>
        <v>0</v>
      </c>
      <c r="V906" s="169">
        <f t="shared" si="557"/>
        <v>0</v>
      </c>
      <c r="W906" s="173">
        <f t="shared" si="557"/>
        <v>0</v>
      </c>
      <c r="X906" s="173">
        <f t="shared" si="557"/>
        <v>0</v>
      </c>
      <c r="Y906" s="169">
        <f t="shared" si="557"/>
        <v>0</v>
      </c>
      <c r="Z906" s="169">
        <f t="shared" si="557"/>
        <v>0</v>
      </c>
      <c r="AA906" s="173">
        <f t="shared" si="557"/>
        <v>0</v>
      </c>
      <c r="AB906" s="173">
        <f t="shared" si="557"/>
        <v>0</v>
      </c>
      <c r="AC906" s="169">
        <f t="shared" si="557"/>
        <v>0</v>
      </c>
      <c r="AD906" s="169">
        <f t="shared" si="557"/>
        <v>0</v>
      </c>
      <c r="AE906" s="169">
        <f t="shared" si="527"/>
        <v>0</v>
      </c>
      <c r="AF906" s="169">
        <f>SUM(AF907)</f>
        <v>0</v>
      </c>
      <c r="AG906" s="169">
        <f>SUM(AG907)</f>
        <v>0</v>
      </c>
      <c r="AH906" s="169">
        <f t="shared" si="528"/>
        <v>0</v>
      </c>
      <c r="AI906" s="169">
        <f>SUM(AI907)</f>
        <v>0</v>
      </c>
      <c r="AJ906" s="169">
        <f>SUM(AJ907)</f>
        <v>0</v>
      </c>
      <c r="AK906" s="169">
        <f t="shared" si="529"/>
        <v>0</v>
      </c>
      <c r="AL906" s="169">
        <f>SUM(AL907)</f>
        <v>0</v>
      </c>
      <c r="AM906" s="169">
        <f>SUM(AM907)</f>
        <v>0</v>
      </c>
      <c r="AN906" s="169">
        <f t="shared" si="530"/>
        <v>0</v>
      </c>
      <c r="AO906" s="169">
        <f>SUM(AO907)</f>
        <v>0</v>
      </c>
      <c r="AP906" s="169">
        <f>SUM(AP907)</f>
        <v>0</v>
      </c>
      <c r="AQ906" s="169">
        <f t="shared" si="531"/>
        <v>0</v>
      </c>
      <c r="AR906" s="169">
        <f>SUM(AR907)</f>
        <v>0</v>
      </c>
      <c r="AS906" s="169">
        <f>SUM(AS907)</f>
        <v>0</v>
      </c>
      <c r="AT906" s="169">
        <f t="shared" si="532"/>
        <v>0</v>
      </c>
      <c r="AU906" s="169">
        <f>SUM(AU907)</f>
        <v>0</v>
      </c>
      <c r="AV906" s="169">
        <f>SUM(AV907)</f>
        <v>0</v>
      </c>
      <c r="AW906" s="169">
        <f t="shared" si="533"/>
        <v>0</v>
      </c>
      <c r="AX906" s="171"/>
      <c r="AY906" s="172"/>
      <c r="AZ906" s="171"/>
      <c r="BA906" s="172"/>
      <c r="BB906" s="171"/>
      <c r="BC906" s="172"/>
      <c r="BD906" s="171"/>
      <c r="BE906" s="172"/>
    </row>
    <row r="907" spans="2:57" ht="15.75" hidden="1">
      <c r="B907" s="174">
        <v>2025</v>
      </c>
      <c r="C907" s="174">
        <v>20</v>
      </c>
      <c r="D907" s="175">
        <v>0</v>
      </c>
      <c r="E907" s="176"/>
      <c r="F907" s="174">
        <v>1</v>
      </c>
      <c r="G907" s="174">
        <v>4</v>
      </c>
      <c r="H907" s="174">
        <v>13</v>
      </c>
      <c r="I907" s="174">
        <v>4000</v>
      </c>
      <c r="J907" s="174">
        <v>4400</v>
      </c>
      <c r="K907" s="174">
        <v>441</v>
      </c>
      <c r="L907" s="177">
        <v>719</v>
      </c>
      <c r="M907" s="178">
        <v>0</v>
      </c>
      <c r="N907" s="179" t="s">
        <v>644</v>
      </c>
      <c r="O907" s="180">
        <v>0</v>
      </c>
      <c r="P907" s="180">
        <v>0</v>
      </c>
      <c r="Q907" s="181">
        <v>0</v>
      </c>
      <c r="R907" s="182" t="s">
        <v>134</v>
      </c>
      <c r="S907" s="183">
        <v>0</v>
      </c>
      <c r="T907" s="183">
        <v>0</v>
      </c>
      <c r="U907" s="180">
        <v>0</v>
      </c>
      <c r="V907" s="180">
        <v>0</v>
      </c>
      <c r="W907" s="183">
        <v>0</v>
      </c>
      <c r="X907" s="183">
        <v>0</v>
      </c>
      <c r="Y907" s="180">
        <v>0</v>
      </c>
      <c r="Z907" s="180">
        <v>0</v>
      </c>
      <c r="AA907" s="183">
        <v>0</v>
      </c>
      <c r="AB907" s="183">
        <v>0</v>
      </c>
      <c r="AC907" s="180">
        <f>+O907+U907-Y907</f>
        <v>0</v>
      </c>
      <c r="AD907" s="180">
        <f>+P907+V907-Z907</f>
        <v>0</v>
      </c>
      <c r="AE907" s="181">
        <f t="shared" si="527"/>
        <v>0</v>
      </c>
      <c r="AF907" s="180">
        <v>0</v>
      </c>
      <c r="AG907" s="180">
        <v>0</v>
      </c>
      <c r="AH907" s="181">
        <f t="shared" si="528"/>
        <v>0</v>
      </c>
      <c r="AI907" s="180">
        <v>0</v>
      </c>
      <c r="AJ907" s="180">
        <v>0</v>
      </c>
      <c r="AK907" s="181">
        <f t="shared" si="529"/>
        <v>0</v>
      </c>
      <c r="AL907" s="180">
        <v>0</v>
      </c>
      <c r="AM907" s="180">
        <v>0</v>
      </c>
      <c r="AN907" s="181">
        <f t="shared" si="530"/>
        <v>0</v>
      </c>
      <c r="AO907" s="180">
        <v>0</v>
      </c>
      <c r="AP907" s="180">
        <v>0</v>
      </c>
      <c r="AQ907" s="181">
        <f t="shared" si="531"/>
        <v>0</v>
      </c>
      <c r="AR907" s="180">
        <v>0</v>
      </c>
      <c r="AS907" s="180">
        <v>0</v>
      </c>
      <c r="AT907" s="181">
        <f t="shared" si="532"/>
        <v>0</v>
      </c>
      <c r="AU907" s="180">
        <f>+AC907-AF907-AI907-AL907-AO907-AR907</f>
        <v>0</v>
      </c>
      <c r="AV907" s="180">
        <f>+AD907-AG907-AJ907-AM907-AP907-AS907</f>
        <v>0</v>
      </c>
      <c r="AW907" s="181">
        <f t="shared" si="533"/>
        <v>0</v>
      </c>
      <c r="AX907" s="183">
        <f>+S907+W907-AA907</f>
        <v>0</v>
      </c>
      <c r="AY907" s="183">
        <f>+T907+X907-AB907</f>
        <v>0</v>
      </c>
      <c r="AZ907" s="183"/>
      <c r="BA907" s="183"/>
      <c r="BB907" s="183"/>
      <c r="BC907" s="183"/>
      <c r="BD907" s="183">
        <f>+AX907-AZ907-BB907</f>
        <v>0</v>
      </c>
      <c r="BE907" s="183">
        <f>+AY907-BA907-BC907</f>
        <v>0</v>
      </c>
    </row>
    <row r="908" spans="2:57" ht="31.5">
      <c r="B908" s="106">
        <v>2025</v>
      </c>
      <c r="C908" s="106">
        <v>20</v>
      </c>
      <c r="D908" s="107"/>
      <c r="E908" s="108"/>
      <c r="F908" s="106">
        <v>2</v>
      </c>
      <c r="G908" s="106"/>
      <c r="H908" s="106"/>
      <c r="I908" s="106"/>
      <c r="J908" s="106"/>
      <c r="K908" s="109"/>
      <c r="L908" s="110"/>
      <c r="M908" s="111"/>
      <c r="N908" s="112" t="s">
        <v>645</v>
      </c>
      <c r="O908" s="113">
        <v>34349234</v>
      </c>
      <c r="P908" s="113">
        <v>24779045.189999998</v>
      </c>
      <c r="Q908" s="113">
        <v>59128279.189999998</v>
      </c>
      <c r="R908" s="114"/>
      <c r="S908" s="115"/>
      <c r="T908" s="116"/>
      <c r="U908" s="113">
        <f t="shared" ref="U908:AD908" si="558">+U909+U1600</f>
        <v>71781.33</v>
      </c>
      <c r="V908" s="113">
        <f t="shared" si="558"/>
        <v>7290612.2700000005</v>
      </c>
      <c r="W908" s="117">
        <f t="shared" si="558"/>
        <v>1073</v>
      </c>
      <c r="X908" s="117">
        <f t="shared" si="558"/>
        <v>0</v>
      </c>
      <c r="Y908" s="113">
        <f t="shared" si="558"/>
        <v>71781.33</v>
      </c>
      <c r="Z908" s="113">
        <f t="shared" si="558"/>
        <v>5590612.2699999996</v>
      </c>
      <c r="AA908" s="117">
        <f t="shared" si="558"/>
        <v>1385</v>
      </c>
      <c r="AB908" s="117">
        <f t="shared" si="558"/>
        <v>0</v>
      </c>
      <c r="AC908" s="113">
        <f t="shared" si="558"/>
        <v>34349234</v>
      </c>
      <c r="AD908" s="113">
        <f t="shared" si="558"/>
        <v>26479045.189999998</v>
      </c>
      <c r="AE908" s="113">
        <f t="shared" si="527"/>
        <v>60828279.189999998</v>
      </c>
      <c r="AF908" s="113">
        <f>+AF909+AF1600</f>
        <v>25819712.66</v>
      </c>
      <c r="AG908" s="113">
        <f>+AG909+AG1600</f>
        <v>18772592.370000005</v>
      </c>
      <c r="AH908" s="113">
        <f t="shared" si="528"/>
        <v>44592305.030000001</v>
      </c>
      <c r="AI908" s="113">
        <f>+AI909+AI1600</f>
        <v>8374127.5999999996</v>
      </c>
      <c r="AJ908" s="113">
        <f>+AJ909+AJ1600</f>
        <v>0</v>
      </c>
      <c r="AK908" s="113">
        <f t="shared" si="529"/>
        <v>8374127.5999999996</v>
      </c>
      <c r="AL908" s="113">
        <f>+AL909+AL1600</f>
        <v>0</v>
      </c>
      <c r="AM908" s="113">
        <f>+AM909+AM1600</f>
        <v>0</v>
      </c>
      <c r="AN908" s="113">
        <f t="shared" si="530"/>
        <v>0</v>
      </c>
      <c r="AO908" s="113">
        <f>+AO909+AO1600</f>
        <v>0</v>
      </c>
      <c r="AP908" s="113">
        <f>+AP909+AP1600</f>
        <v>7705394.9999999972</v>
      </c>
      <c r="AQ908" s="113">
        <f t="shared" si="531"/>
        <v>7705394.9999999972</v>
      </c>
      <c r="AR908" s="113">
        <f>+AR909+AR1600</f>
        <v>0</v>
      </c>
      <c r="AS908" s="113">
        <f>+AS909+AS1600</f>
        <v>0</v>
      </c>
      <c r="AT908" s="113">
        <f t="shared" si="532"/>
        <v>0</v>
      </c>
      <c r="AU908" s="113">
        <f>+AU909+AU1600</f>
        <v>155393.74000000005</v>
      </c>
      <c r="AV908" s="113">
        <f>+AV909+AV1600</f>
        <v>1057.8200000005309</v>
      </c>
      <c r="AW908" s="113">
        <f t="shared" si="533"/>
        <v>156451.56000000058</v>
      </c>
      <c r="AX908" s="115"/>
      <c r="AY908" s="116"/>
      <c r="AZ908" s="115"/>
      <c r="BA908" s="116"/>
      <c r="BB908" s="115"/>
      <c r="BC908" s="116"/>
      <c r="BD908" s="115"/>
      <c r="BE908" s="116"/>
    </row>
    <row r="909" spans="2:57" s="129" customFormat="1" ht="31.5">
      <c r="B909" s="118">
        <v>2025</v>
      </c>
      <c r="C909" s="118">
        <v>20</v>
      </c>
      <c r="D909" s="119"/>
      <c r="E909" s="120"/>
      <c r="F909" s="118">
        <v>2</v>
      </c>
      <c r="G909" s="118">
        <v>5</v>
      </c>
      <c r="H909" s="118"/>
      <c r="I909" s="118"/>
      <c r="J909" s="118"/>
      <c r="K909" s="118"/>
      <c r="L909" s="121"/>
      <c r="M909" s="122"/>
      <c r="N909" s="123" t="s">
        <v>646</v>
      </c>
      <c r="O909" s="124">
        <v>34349234</v>
      </c>
      <c r="P909" s="124">
        <v>24779045.189999998</v>
      </c>
      <c r="Q909" s="124">
        <v>59128279.189999998</v>
      </c>
      <c r="R909" s="125" t="s">
        <v>44</v>
      </c>
      <c r="S909" s="126"/>
      <c r="T909" s="127"/>
      <c r="U909" s="124">
        <f t="shared" ref="U909:AD909" si="559">+U910+U1580</f>
        <v>71781.33</v>
      </c>
      <c r="V909" s="124">
        <f t="shared" si="559"/>
        <v>7290612.2700000005</v>
      </c>
      <c r="W909" s="128">
        <f t="shared" si="559"/>
        <v>1073</v>
      </c>
      <c r="X909" s="128">
        <f t="shared" si="559"/>
        <v>0</v>
      </c>
      <c r="Y909" s="124">
        <f t="shared" si="559"/>
        <v>71781.33</v>
      </c>
      <c r="Z909" s="124">
        <f t="shared" si="559"/>
        <v>5590612.2699999996</v>
      </c>
      <c r="AA909" s="128">
        <f t="shared" si="559"/>
        <v>1385</v>
      </c>
      <c r="AB909" s="128">
        <f t="shared" si="559"/>
        <v>0</v>
      </c>
      <c r="AC909" s="124">
        <f t="shared" si="559"/>
        <v>34349234</v>
      </c>
      <c r="AD909" s="124">
        <f t="shared" si="559"/>
        <v>26479045.189999998</v>
      </c>
      <c r="AE909" s="124">
        <f t="shared" si="527"/>
        <v>60828279.189999998</v>
      </c>
      <c r="AF909" s="124">
        <f>+AF910+AF1580</f>
        <v>25819712.66</v>
      </c>
      <c r="AG909" s="124">
        <f>+AG910+AG1580</f>
        <v>18772592.370000005</v>
      </c>
      <c r="AH909" s="124">
        <f t="shared" si="528"/>
        <v>44592305.030000001</v>
      </c>
      <c r="AI909" s="124">
        <f>+AI910+AI1580</f>
        <v>8374127.5999999996</v>
      </c>
      <c r="AJ909" s="124">
        <f>+AJ910+AJ1580</f>
        <v>0</v>
      </c>
      <c r="AK909" s="124">
        <f t="shared" si="529"/>
        <v>8374127.5999999996</v>
      </c>
      <c r="AL909" s="124">
        <f>+AL910+AL1580</f>
        <v>0</v>
      </c>
      <c r="AM909" s="124">
        <f>+AM910+AM1580</f>
        <v>0</v>
      </c>
      <c r="AN909" s="124">
        <f t="shared" si="530"/>
        <v>0</v>
      </c>
      <c r="AO909" s="124">
        <f>+AO910+AO1580</f>
        <v>0</v>
      </c>
      <c r="AP909" s="124">
        <f>+AP910+AP1580</f>
        <v>7705394.9999999972</v>
      </c>
      <c r="AQ909" s="124">
        <f t="shared" si="531"/>
        <v>7705394.9999999972</v>
      </c>
      <c r="AR909" s="124">
        <f>+AR910+AR1580</f>
        <v>0</v>
      </c>
      <c r="AS909" s="124">
        <f>+AS910+AS1580</f>
        <v>0</v>
      </c>
      <c r="AT909" s="124">
        <f t="shared" si="532"/>
        <v>0</v>
      </c>
      <c r="AU909" s="124">
        <f>+AU910+AU1580</f>
        <v>155393.74000000005</v>
      </c>
      <c r="AV909" s="124">
        <f>+AV910+AV1580</f>
        <v>1057.8200000005309</v>
      </c>
      <c r="AW909" s="124">
        <f t="shared" si="533"/>
        <v>156451.56000000058</v>
      </c>
      <c r="AX909" s="126"/>
      <c r="AY909" s="127"/>
      <c r="AZ909" s="126"/>
      <c r="BA909" s="127"/>
      <c r="BB909" s="126"/>
      <c r="BC909" s="127"/>
      <c r="BD909" s="126"/>
      <c r="BE909" s="127"/>
    </row>
    <row r="910" spans="2:57" s="129" customFormat="1" ht="31.5">
      <c r="B910" s="130">
        <v>2025</v>
      </c>
      <c r="C910" s="130">
        <v>20</v>
      </c>
      <c r="D910" s="131"/>
      <c r="E910" s="132"/>
      <c r="F910" s="130">
        <v>2</v>
      </c>
      <c r="G910" s="130">
        <v>5</v>
      </c>
      <c r="H910" s="130">
        <v>14</v>
      </c>
      <c r="I910" s="130"/>
      <c r="J910" s="130"/>
      <c r="K910" s="184"/>
      <c r="L910" s="185" t="s">
        <v>44</v>
      </c>
      <c r="M910" s="134"/>
      <c r="N910" s="135" t="s">
        <v>647</v>
      </c>
      <c r="O910" s="136">
        <v>34349234</v>
      </c>
      <c r="P910" s="136">
        <v>17157448.739999998</v>
      </c>
      <c r="Q910" s="136">
        <v>51506682.739999995</v>
      </c>
      <c r="R910" s="137"/>
      <c r="S910" s="136"/>
      <c r="T910" s="136"/>
      <c r="U910" s="136">
        <f t="shared" ref="U910:AD910" si="560">+U911+U1318+U1340</f>
        <v>71781.33</v>
      </c>
      <c r="V910" s="136">
        <f t="shared" si="560"/>
        <v>7290612.2700000005</v>
      </c>
      <c r="W910" s="140">
        <f t="shared" si="560"/>
        <v>1073</v>
      </c>
      <c r="X910" s="140">
        <f t="shared" si="560"/>
        <v>0</v>
      </c>
      <c r="Y910" s="136">
        <f t="shared" si="560"/>
        <v>71781.33</v>
      </c>
      <c r="Z910" s="136">
        <f t="shared" si="560"/>
        <v>5590612.2699999996</v>
      </c>
      <c r="AA910" s="140">
        <f t="shared" si="560"/>
        <v>1385</v>
      </c>
      <c r="AB910" s="140">
        <f t="shared" si="560"/>
        <v>0</v>
      </c>
      <c r="AC910" s="136">
        <f t="shared" si="560"/>
        <v>34349234</v>
      </c>
      <c r="AD910" s="136">
        <f t="shared" si="560"/>
        <v>18857448.739999998</v>
      </c>
      <c r="AE910" s="136">
        <f t="shared" si="527"/>
        <v>53206682.739999995</v>
      </c>
      <c r="AF910" s="136">
        <f>+AF911+AF1318+AF1340</f>
        <v>25819712.66</v>
      </c>
      <c r="AG910" s="136">
        <f>+AG911+AG1318+AG1340</f>
        <v>11150995.920000006</v>
      </c>
      <c r="AH910" s="136">
        <f t="shared" si="528"/>
        <v>36970708.580000006</v>
      </c>
      <c r="AI910" s="136">
        <f>+AI911+AI1318+AI1340</f>
        <v>8374127.5999999996</v>
      </c>
      <c r="AJ910" s="136">
        <f>+AJ911+AJ1318+AJ1340</f>
        <v>0</v>
      </c>
      <c r="AK910" s="136">
        <f t="shared" si="529"/>
        <v>8374127.5999999996</v>
      </c>
      <c r="AL910" s="136">
        <f>+AL911+AL1318+AL1340</f>
        <v>0</v>
      </c>
      <c r="AM910" s="136">
        <f>+AM911+AM1318+AM1340</f>
        <v>0</v>
      </c>
      <c r="AN910" s="136">
        <f t="shared" si="530"/>
        <v>0</v>
      </c>
      <c r="AO910" s="136">
        <f>+AO911+AO1318+AO1340</f>
        <v>0</v>
      </c>
      <c r="AP910" s="136">
        <f>+AP911+AP1318+AP1340</f>
        <v>7705394.9999999972</v>
      </c>
      <c r="AQ910" s="136">
        <f t="shared" si="531"/>
        <v>7705394.9999999972</v>
      </c>
      <c r="AR910" s="136">
        <f>+AR911+AR1318+AR1340</f>
        <v>0</v>
      </c>
      <c r="AS910" s="136">
        <f>+AS911+AS1318+AS1340</f>
        <v>0</v>
      </c>
      <c r="AT910" s="136">
        <f t="shared" si="532"/>
        <v>0</v>
      </c>
      <c r="AU910" s="136">
        <f>+AU911+AU1318+AU1340</f>
        <v>155393.74000000005</v>
      </c>
      <c r="AV910" s="136">
        <f>+AV911+AV1318+AV1340</f>
        <v>1057.8200000005309</v>
      </c>
      <c r="AW910" s="136">
        <f t="shared" si="533"/>
        <v>156451.56000000058</v>
      </c>
      <c r="AX910" s="136"/>
      <c r="AY910" s="136"/>
      <c r="AZ910" s="136"/>
      <c r="BA910" s="136"/>
      <c r="BB910" s="136"/>
      <c r="BC910" s="136"/>
      <c r="BD910" s="136"/>
      <c r="BE910" s="136"/>
    </row>
    <row r="911" spans="2:57" s="129" customFormat="1" ht="15.75">
      <c r="B911" s="141">
        <v>2025</v>
      </c>
      <c r="C911" s="141">
        <v>20</v>
      </c>
      <c r="D911" s="142"/>
      <c r="E911" s="143"/>
      <c r="F911" s="141">
        <v>2</v>
      </c>
      <c r="G911" s="141">
        <v>5</v>
      </c>
      <c r="H911" s="141">
        <v>14</v>
      </c>
      <c r="I911" s="141">
        <v>2000</v>
      </c>
      <c r="J911" s="141"/>
      <c r="K911" s="141"/>
      <c r="L911" s="144" t="s">
        <v>44</v>
      </c>
      <c r="M911" s="145"/>
      <c r="N911" s="146" t="s">
        <v>78</v>
      </c>
      <c r="O911" s="147">
        <v>25830841</v>
      </c>
      <c r="P911" s="147">
        <v>6207448.7399999974</v>
      </c>
      <c r="Q911" s="147">
        <v>32038289.739999998</v>
      </c>
      <c r="R911" s="148"/>
      <c r="S911" s="149"/>
      <c r="T911" s="150"/>
      <c r="U911" s="147">
        <f t="shared" ref="U911:AD911" si="561">+U912+U917+U923+U929+U933+U1197+U1307</f>
        <v>71781.33</v>
      </c>
      <c r="V911" s="147">
        <f t="shared" si="561"/>
        <v>1038558.5299999999</v>
      </c>
      <c r="W911" s="151">
        <f t="shared" si="561"/>
        <v>1057</v>
      </c>
      <c r="X911" s="151">
        <f t="shared" si="561"/>
        <v>0</v>
      </c>
      <c r="Y911" s="147">
        <f t="shared" si="561"/>
        <v>71781.33</v>
      </c>
      <c r="Z911" s="147">
        <f t="shared" si="561"/>
        <v>1390612.27</v>
      </c>
      <c r="AA911" s="151">
        <f t="shared" si="561"/>
        <v>1357</v>
      </c>
      <c r="AB911" s="151">
        <f t="shared" si="561"/>
        <v>0</v>
      </c>
      <c r="AC911" s="147">
        <f t="shared" si="561"/>
        <v>25830841</v>
      </c>
      <c r="AD911" s="147">
        <f t="shared" si="561"/>
        <v>5855394.9999999972</v>
      </c>
      <c r="AE911" s="147">
        <f t="shared" si="527"/>
        <v>31686235.999999996</v>
      </c>
      <c r="AF911" s="147">
        <f>+AF912+AF917+AF923+AF929+AF933+AF1197+AF1307</f>
        <v>25819712.66</v>
      </c>
      <c r="AG911" s="147">
        <f>+AG912+AG917+AG923+AG929+AG933+AG1197+AG1307</f>
        <v>0</v>
      </c>
      <c r="AH911" s="147">
        <f t="shared" si="528"/>
        <v>25819712.66</v>
      </c>
      <c r="AI911" s="147">
        <f>+AI912+AI917+AI923+AI929+AI933+AI1197+AI1307</f>
        <v>0</v>
      </c>
      <c r="AJ911" s="147">
        <f>+AJ912+AJ917+AJ923+AJ929+AJ933+AJ1197+AJ1307</f>
        <v>0</v>
      </c>
      <c r="AK911" s="147">
        <f t="shared" si="529"/>
        <v>0</v>
      </c>
      <c r="AL911" s="147">
        <f>+AL912+AL917+AL923+AL929+AL933+AL1197+AL1307</f>
        <v>0</v>
      </c>
      <c r="AM911" s="147">
        <f>+AM912+AM917+AM923+AM929+AM933+AM1197+AM1307</f>
        <v>0</v>
      </c>
      <c r="AN911" s="147">
        <f t="shared" si="530"/>
        <v>0</v>
      </c>
      <c r="AO911" s="147">
        <f>+AO912+AO917+AO923+AO929+AO933+AO1197+AO1307</f>
        <v>0</v>
      </c>
      <c r="AP911" s="147">
        <f>+AP912+AP917+AP923+AP929+AP933+AP1197+AP1307</f>
        <v>5855394.9999999972</v>
      </c>
      <c r="AQ911" s="147">
        <f t="shared" si="531"/>
        <v>5855394.9999999972</v>
      </c>
      <c r="AR911" s="147">
        <f>+AR912+AR917+AR923+AR929+AR933+AR1197+AR1307</f>
        <v>0</v>
      </c>
      <c r="AS911" s="147">
        <f>+AS912+AS917+AS923+AS929+AS933+AS1197+AS1307</f>
        <v>0</v>
      </c>
      <c r="AT911" s="147">
        <f t="shared" si="532"/>
        <v>0</v>
      </c>
      <c r="AU911" s="147">
        <f>+AU912+AU917+AU923+AU929+AU933+AU1197+AU1307</f>
        <v>11128.340000000142</v>
      </c>
      <c r="AV911" s="147">
        <f>+AV912+AV917+AV923+AV929+AV933+AV1197+AV1307</f>
        <v>0</v>
      </c>
      <c r="AW911" s="147">
        <f t="shared" si="533"/>
        <v>11128.340000000142</v>
      </c>
      <c r="AX911" s="149"/>
      <c r="AY911" s="150"/>
      <c r="AZ911" s="149"/>
      <c r="BA911" s="150"/>
      <c r="BB911" s="149"/>
      <c r="BC911" s="150"/>
      <c r="BD911" s="149"/>
      <c r="BE911" s="150"/>
    </row>
    <row r="912" spans="2:57" s="129" customFormat="1" ht="31.5" hidden="1">
      <c r="B912" s="152">
        <v>2025</v>
      </c>
      <c r="C912" s="152">
        <v>20</v>
      </c>
      <c r="D912" s="153"/>
      <c r="E912" s="154"/>
      <c r="F912" s="152">
        <v>2</v>
      </c>
      <c r="G912" s="152">
        <v>5</v>
      </c>
      <c r="H912" s="152">
        <v>14</v>
      </c>
      <c r="I912" s="152">
        <v>2000</v>
      </c>
      <c r="J912" s="152">
        <v>2100</v>
      </c>
      <c r="K912" s="152"/>
      <c r="L912" s="155" t="s">
        <v>44</v>
      </c>
      <c r="M912" s="156"/>
      <c r="N912" s="157" t="s">
        <v>79</v>
      </c>
      <c r="O912" s="158">
        <v>0</v>
      </c>
      <c r="P912" s="158">
        <v>0</v>
      </c>
      <c r="Q912" s="158">
        <v>0</v>
      </c>
      <c r="R912" s="159"/>
      <c r="S912" s="160"/>
      <c r="T912" s="161"/>
      <c r="U912" s="158">
        <f t="shared" ref="U912:AD912" si="562">U913+U915</f>
        <v>0</v>
      </c>
      <c r="V912" s="158">
        <f t="shared" si="562"/>
        <v>0</v>
      </c>
      <c r="W912" s="162">
        <f t="shared" si="562"/>
        <v>0</v>
      </c>
      <c r="X912" s="162">
        <f t="shared" si="562"/>
        <v>0</v>
      </c>
      <c r="Y912" s="158">
        <f t="shared" si="562"/>
        <v>0</v>
      </c>
      <c r="Z912" s="158">
        <f t="shared" si="562"/>
        <v>0</v>
      </c>
      <c r="AA912" s="162">
        <f t="shared" si="562"/>
        <v>0</v>
      </c>
      <c r="AB912" s="162">
        <f t="shared" si="562"/>
        <v>0</v>
      </c>
      <c r="AC912" s="158">
        <f t="shared" si="562"/>
        <v>0</v>
      </c>
      <c r="AD912" s="158">
        <f t="shared" si="562"/>
        <v>0</v>
      </c>
      <c r="AE912" s="158">
        <f t="shared" si="527"/>
        <v>0</v>
      </c>
      <c r="AF912" s="158">
        <f>AF913+AF915</f>
        <v>0</v>
      </c>
      <c r="AG912" s="158">
        <f>AG913+AG915</f>
        <v>0</v>
      </c>
      <c r="AH912" s="158">
        <f t="shared" si="528"/>
        <v>0</v>
      </c>
      <c r="AI912" s="158">
        <f>AI913+AI915</f>
        <v>0</v>
      </c>
      <c r="AJ912" s="158">
        <f>AJ913+AJ915</f>
        <v>0</v>
      </c>
      <c r="AK912" s="158">
        <f t="shared" si="529"/>
        <v>0</v>
      </c>
      <c r="AL912" s="158">
        <f>AL913+AL915</f>
        <v>0</v>
      </c>
      <c r="AM912" s="158">
        <f>AM913+AM915</f>
        <v>0</v>
      </c>
      <c r="AN912" s="158">
        <f t="shared" si="530"/>
        <v>0</v>
      </c>
      <c r="AO912" s="158">
        <f>AO913+AO915</f>
        <v>0</v>
      </c>
      <c r="AP912" s="158">
        <f>AP913+AP915</f>
        <v>0</v>
      </c>
      <c r="AQ912" s="158">
        <f t="shared" si="531"/>
        <v>0</v>
      </c>
      <c r="AR912" s="158">
        <f>AR913+AR915</f>
        <v>0</v>
      </c>
      <c r="AS912" s="158">
        <f>AS913+AS915</f>
        <v>0</v>
      </c>
      <c r="AT912" s="158">
        <f t="shared" si="532"/>
        <v>0</v>
      </c>
      <c r="AU912" s="158">
        <f>AU913+AU915</f>
        <v>0</v>
      </c>
      <c r="AV912" s="158">
        <f>AV913+AV915</f>
        <v>0</v>
      </c>
      <c r="AW912" s="158">
        <f t="shared" si="533"/>
        <v>0</v>
      </c>
      <c r="AX912" s="160"/>
      <c r="AY912" s="161"/>
      <c r="AZ912" s="160"/>
      <c r="BA912" s="161"/>
      <c r="BB912" s="160"/>
      <c r="BC912" s="161"/>
      <c r="BD912" s="160"/>
      <c r="BE912" s="161"/>
    </row>
    <row r="913" spans="2:57" s="129" customFormat="1" ht="15.75" hidden="1">
      <c r="B913" s="163">
        <v>2025</v>
      </c>
      <c r="C913" s="163">
        <v>20</v>
      </c>
      <c r="D913" s="164"/>
      <c r="E913" s="165"/>
      <c r="F913" s="163">
        <v>2</v>
      </c>
      <c r="G913" s="163">
        <v>5</v>
      </c>
      <c r="H913" s="163">
        <v>14</v>
      </c>
      <c r="I913" s="163">
        <v>2000</v>
      </c>
      <c r="J913" s="163">
        <v>2100</v>
      </c>
      <c r="K913" s="163">
        <v>211</v>
      </c>
      <c r="L913" s="166" t="s">
        <v>44</v>
      </c>
      <c r="M913" s="167"/>
      <c r="N913" s="168" t="s">
        <v>80</v>
      </c>
      <c r="O913" s="169">
        <v>0</v>
      </c>
      <c r="P913" s="169">
        <v>0</v>
      </c>
      <c r="Q913" s="169">
        <v>0</v>
      </c>
      <c r="R913" s="170"/>
      <c r="S913" s="172"/>
      <c r="T913" s="172"/>
      <c r="U913" s="169">
        <f t="shared" ref="U913:AD913" si="563">+U914</f>
        <v>0</v>
      </c>
      <c r="V913" s="169">
        <f t="shared" si="563"/>
        <v>0</v>
      </c>
      <c r="W913" s="173">
        <f t="shared" si="563"/>
        <v>0</v>
      </c>
      <c r="X913" s="173">
        <f t="shared" si="563"/>
        <v>0</v>
      </c>
      <c r="Y913" s="169">
        <f t="shared" si="563"/>
        <v>0</v>
      </c>
      <c r="Z913" s="169">
        <f t="shared" si="563"/>
        <v>0</v>
      </c>
      <c r="AA913" s="173">
        <f t="shared" si="563"/>
        <v>0</v>
      </c>
      <c r="AB913" s="173">
        <f t="shared" si="563"/>
        <v>0</v>
      </c>
      <c r="AC913" s="169">
        <f t="shared" si="563"/>
        <v>0</v>
      </c>
      <c r="AD913" s="169">
        <f t="shared" si="563"/>
        <v>0</v>
      </c>
      <c r="AE913" s="169">
        <f t="shared" si="527"/>
        <v>0</v>
      </c>
      <c r="AF913" s="169">
        <f>+AF914</f>
        <v>0</v>
      </c>
      <c r="AG913" s="169">
        <f>+AG914</f>
        <v>0</v>
      </c>
      <c r="AH913" s="169">
        <f t="shared" si="528"/>
        <v>0</v>
      </c>
      <c r="AI913" s="169">
        <f>+AI914</f>
        <v>0</v>
      </c>
      <c r="AJ913" s="169">
        <f>+AJ914</f>
        <v>0</v>
      </c>
      <c r="AK913" s="169">
        <f t="shared" si="529"/>
        <v>0</v>
      </c>
      <c r="AL913" s="169">
        <f>+AL914</f>
        <v>0</v>
      </c>
      <c r="AM913" s="169">
        <f>+AM914</f>
        <v>0</v>
      </c>
      <c r="AN913" s="169">
        <f t="shared" si="530"/>
        <v>0</v>
      </c>
      <c r="AO913" s="169">
        <f>+AO914</f>
        <v>0</v>
      </c>
      <c r="AP913" s="169">
        <f>+AP914</f>
        <v>0</v>
      </c>
      <c r="AQ913" s="169">
        <f t="shared" si="531"/>
        <v>0</v>
      </c>
      <c r="AR913" s="169">
        <f>+AR914</f>
        <v>0</v>
      </c>
      <c r="AS913" s="169">
        <f>+AS914</f>
        <v>0</v>
      </c>
      <c r="AT913" s="169">
        <f t="shared" si="532"/>
        <v>0</v>
      </c>
      <c r="AU913" s="169">
        <f>+AU914</f>
        <v>0</v>
      </c>
      <c r="AV913" s="169">
        <f>+AV914</f>
        <v>0</v>
      </c>
      <c r="AW913" s="169">
        <f t="shared" si="533"/>
        <v>0</v>
      </c>
      <c r="AX913" s="172"/>
      <c r="AY913" s="172"/>
      <c r="AZ913" s="172"/>
      <c r="BA913" s="172"/>
      <c r="BB913" s="172"/>
      <c r="BC913" s="172"/>
      <c r="BD913" s="172"/>
      <c r="BE913" s="172"/>
    </row>
    <row r="914" spans="2:57" s="129" customFormat="1" ht="15.75" hidden="1">
      <c r="B914" s="174">
        <v>2025</v>
      </c>
      <c r="C914" s="174">
        <v>20</v>
      </c>
      <c r="D914" s="175">
        <v>0</v>
      </c>
      <c r="E914" s="176"/>
      <c r="F914" s="174">
        <v>2</v>
      </c>
      <c r="G914" s="174">
        <v>5</v>
      </c>
      <c r="H914" s="174">
        <v>14</v>
      </c>
      <c r="I914" s="174">
        <v>2000</v>
      </c>
      <c r="J914" s="174">
        <v>2100</v>
      </c>
      <c r="K914" s="174">
        <v>211</v>
      </c>
      <c r="L914" s="177">
        <v>931</v>
      </c>
      <c r="M914" s="178">
        <v>0</v>
      </c>
      <c r="N914" s="179" t="s">
        <v>81</v>
      </c>
      <c r="O914" s="180">
        <v>0</v>
      </c>
      <c r="P914" s="180">
        <v>0</v>
      </c>
      <c r="Q914" s="181">
        <v>0</v>
      </c>
      <c r="R914" s="182" t="s">
        <v>648</v>
      </c>
      <c r="S914" s="183">
        <v>0</v>
      </c>
      <c r="T914" s="183">
        <v>0</v>
      </c>
      <c r="U914" s="180">
        <v>0</v>
      </c>
      <c r="V914" s="180">
        <v>0</v>
      </c>
      <c r="W914" s="183">
        <v>0</v>
      </c>
      <c r="X914" s="183">
        <v>0</v>
      </c>
      <c r="Y914" s="180">
        <v>0</v>
      </c>
      <c r="Z914" s="180">
        <v>0</v>
      </c>
      <c r="AA914" s="183">
        <v>0</v>
      </c>
      <c r="AB914" s="183">
        <v>0</v>
      </c>
      <c r="AC914" s="180">
        <f>+O914+U914-Y914</f>
        <v>0</v>
      </c>
      <c r="AD914" s="180">
        <f>+P914+V914-Z914</f>
        <v>0</v>
      </c>
      <c r="AE914" s="181">
        <f t="shared" si="527"/>
        <v>0</v>
      </c>
      <c r="AF914" s="180">
        <v>0</v>
      </c>
      <c r="AG914" s="180">
        <v>0</v>
      </c>
      <c r="AH914" s="181">
        <f t="shared" si="528"/>
        <v>0</v>
      </c>
      <c r="AI914" s="180">
        <v>0</v>
      </c>
      <c r="AJ914" s="180">
        <v>0</v>
      </c>
      <c r="AK914" s="181">
        <f t="shared" si="529"/>
        <v>0</v>
      </c>
      <c r="AL914" s="180">
        <v>0</v>
      </c>
      <c r="AM914" s="180">
        <v>0</v>
      </c>
      <c r="AN914" s="181">
        <f t="shared" si="530"/>
        <v>0</v>
      </c>
      <c r="AO914" s="180">
        <v>0</v>
      </c>
      <c r="AP914" s="180">
        <v>0</v>
      </c>
      <c r="AQ914" s="181">
        <f t="shared" si="531"/>
        <v>0</v>
      </c>
      <c r="AR914" s="180">
        <v>0</v>
      </c>
      <c r="AS914" s="180">
        <v>0</v>
      </c>
      <c r="AT914" s="181">
        <f t="shared" si="532"/>
        <v>0</v>
      </c>
      <c r="AU914" s="180">
        <f>+AC914-AF914-AI914-AL914-AO914-AR914</f>
        <v>0</v>
      </c>
      <c r="AV914" s="180">
        <f>+AD914-AG914-AJ914-AM914-AP914-AS914</f>
        <v>0</v>
      </c>
      <c r="AW914" s="181">
        <f t="shared" si="533"/>
        <v>0</v>
      </c>
      <c r="AX914" s="183">
        <f>+S914+W914-AA914</f>
        <v>0</v>
      </c>
      <c r="AY914" s="183">
        <f>+T914+X914-AB914</f>
        <v>0</v>
      </c>
      <c r="AZ914" s="183"/>
      <c r="BA914" s="183"/>
      <c r="BB914" s="183"/>
      <c r="BC914" s="183"/>
      <c r="BD914" s="183">
        <f>+AX914-AZ914-BB914</f>
        <v>0</v>
      </c>
      <c r="BE914" s="183">
        <f>+AY914-BA914-BC914</f>
        <v>0</v>
      </c>
    </row>
    <row r="915" spans="2:57" s="129" customFormat="1" ht="31.5" hidden="1">
      <c r="B915" s="163">
        <v>2025</v>
      </c>
      <c r="C915" s="163">
        <v>20</v>
      </c>
      <c r="D915" s="164"/>
      <c r="E915" s="165"/>
      <c r="F915" s="163">
        <v>2</v>
      </c>
      <c r="G915" s="163">
        <v>5</v>
      </c>
      <c r="H915" s="163">
        <v>14</v>
      </c>
      <c r="I915" s="163">
        <v>2000</v>
      </c>
      <c r="J915" s="163">
        <v>2100</v>
      </c>
      <c r="K915" s="163">
        <v>214</v>
      </c>
      <c r="L915" s="166" t="s">
        <v>44</v>
      </c>
      <c r="M915" s="167"/>
      <c r="N915" s="168" t="s">
        <v>84</v>
      </c>
      <c r="O915" s="169">
        <v>0</v>
      </c>
      <c r="P915" s="169">
        <v>0</v>
      </c>
      <c r="Q915" s="169">
        <v>0</v>
      </c>
      <c r="R915" s="170"/>
      <c r="S915" s="172"/>
      <c r="T915" s="172"/>
      <c r="U915" s="169">
        <f t="shared" ref="U915:AD915" si="564">+U916</f>
        <v>0</v>
      </c>
      <c r="V915" s="169">
        <f t="shared" si="564"/>
        <v>0</v>
      </c>
      <c r="W915" s="173">
        <f t="shared" si="564"/>
        <v>0</v>
      </c>
      <c r="X915" s="173">
        <f t="shared" si="564"/>
        <v>0</v>
      </c>
      <c r="Y915" s="169">
        <f t="shared" si="564"/>
        <v>0</v>
      </c>
      <c r="Z915" s="169">
        <f t="shared" si="564"/>
        <v>0</v>
      </c>
      <c r="AA915" s="173">
        <f t="shared" si="564"/>
        <v>0</v>
      </c>
      <c r="AB915" s="173">
        <f t="shared" si="564"/>
        <v>0</v>
      </c>
      <c r="AC915" s="169">
        <f t="shared" si="564"/>
        <v>0</v>
      </c>
      <c r="AD915" s="169">
        <f t="shared" si="564"/>
        <v>0</v>
      </c>
      <c r="AE915" s="169">
        <f t="shared" si="527"/>
        <v>0</v>
      </c>
      <c r="AF915" s="169">
        <f>+AF916</f>
        <v>0</v>
      </c>
      <c r="AG915" s="169">
        <f>+AG916</f>
        <v>0</v>
      </c>
      <c r="AH915" s="169">
        <f t="shared" si="528"/>
        <v>0</v>
      </c>
      <c r="AI915" s="169">
        <f>+AI916</f>
        <v>0</v>
      </c>
      <c r="AJ915" s="169">
        <f>+AJ916</f>
        <v>0</v>
      </c>
      <c r="AK915" s="169">
        <f t="shared" si="529"/>
        <v>0</v>
      </c>
      <c r="AL915" s="169">
        <f>+AL916</f>
        <v>0</v>
      </c>
      <c r="AM915" s="169">
        <f>+AM916</f>
        <v>0</v>
      </c>
      <c r="AN915" s="169">
        <f t="shared" si="530"/>
        <v>0</v>
      </c>
      <c r="AO915" s="169">
        <f>+AO916</f>
        <v>0</v>
      </c>
      <c r="AP915" s="169">
        <f>+AP916</f>
        <v>0</v>
      </c>
      <c r="AQ915" s="169">
        <f t="shared" si="531"/>
        <v>0</v>
      </c>
      <c r="AR915" s="169">
        <f>+AR916</f>
        <v>0</v>
      </c>
      <c r="AS915" s="169">
        <f>+AS916</f>
        <v>0</v>
      </c>
      <c r="AT915" s="169">
        <f t="shared" si="532"/>
        <v>0</v>
      </c>
      <c r="AU915" s="169">
        <f>+AU916</f>
        <v>0</v>
      </c>
      <c r="AV915" s="169">
        <f>+AV916</f>
        <v>0</v>
      </c>
      <c r="AW915" s="169">
        <f t="shared" si="533"/>
        <v>0</v>
      </c>
      <c r="AX915" s="172"/>
      <c r="AY915" s="172"/>
      <c r="AZ915" s="172"/>
      <c r="BA915" s="172"/>
      <c r="BB915" s="172"/>
      <c r="BC915" s="172"/>
      <c r="BD915" s="172"/>
      <c r="BE915" s="172"/>
    </row>
    <row r="916" spans="2:57" s="129" customFormat="1" ht="30" hidden="1">
      <c r="B916" s="174">
        <v>2025</v>
      </c>
      <c r="C916" s="174">
        <v>20</v>
      </c>
      <c r="D916" s="175">
        <v>0</v>
      </c>
      <c r="E916" s="176"/>
      <c r="F916" s="174">
        <v>2</v>
      </c>
      <c r="G916" s="174">
        <v>5</v>
      </c>
      <c r="H916" s="174">
        <v>14</v>
      </c>
      <c r="I916" s="174">
        <v>2000</v>
      </c>
      <c r="J916" s="174">
        <v>2100</v>
      </c>
      <c r="K916" s="174">
        <v>214</v>
      </c>
      <c r="L916" s="177">
        <v>932</v>
      </c>
      <c r="M916" s="178">
        <v>0</v>
      </c>
      <c r="N916" s="179" t="s">
        <v>85</v>
      </c>
      <c r="O916" s="180">
        <v>0</v>
      </c>
      <c r="P916" s="180">
        <v>0</v>
      </c>
      <c r="Q916" s="181">
        <v>0</v>
      </c>
      <c r="R916" s="182" t="s">
        <v>82</v>
      </c>
      <c r="S916" s="183">
        <v>0</v>
      </c>
      <c r="T916" s="183">
        <v>0</v>
      </c>
      <c r="U916" s="180">
        <v>0</v>
      </c>
      <c r="V916" s="180">
        <v>0</v>
      </c>
      <c r="W916" s="183">
        <v>0</v>
      </c>
      <c r="X916" s="183">
        <v>0</v>
      </c>
      <c r="Y916" s="180">
        <v>0</v>
      </c>
      <c r="Z916" s="180">
        <v>0</v>
      </c>
      <c r="AA916" s="183">
        <v>0</v>
      </c>
      <c r="AB916" s="183">
        <v>0</v>
      </c>
      <c r="AC916" s="180">
        <f>+O916+U916-Y916</f>
        <v>0</v>
      </c>
      <c r="AD916" s="180">
        <f>+P916+V916-Z916</f>
        <v>0</v>
      </c>
      <c r="AE916" s="181">
        <f t="shared" si="527"/>
        <v>0</v>
      </c>
      <c r="AF916" s="180">
        <v>0</v>
      </c>
      <c r="AG916" s="180">
        <v>0</v>
      </c>
      <c r="AH916" s="181">
        <f t="shared" si="528"/>
        <v>0</v>
      </c>
      <c r="AI916" s="180">
        <v>0</v>
      </c>
      <c r="AJ916" s="180">
        <v>0</v>
      </c>
      <c r="AK916" s="181">
        <f t="shared" si="529"/>
        <v>0</v>
      </c>
      <c r="AL916" s="180">
        <v>0</v>
      </c>
      <c r="AM916" s="180">
        <v>0</v>
      </c>
      <c r="AN916" s="181">
        <f t="shared" si="530"/>
        <v>0</v>
      </c>
      <c r="AO916" s="180">
        <v>0</v>
      </c>
      <c r="AP916" s="180">
        <v>0</v>
      </c>
      <c r="AQ916" s="181">
        <f t="shared" si="531"/>
        <v>0</v>
      </c>
      <c r="AR916" s="180">
        <v>0</v>
      </c>
      <c r="AS916" s="180">
        <v>0</v>
      </c>
      <c r="AT916" s="181">
        <f t="shared" si="532"/>
        <v>0</v>
      </c>
      <c r="AU916" s="180">
        <f>+AC916-AF916-AI916-AL916-AO916-AR916</f>
        <v>0</v>
      </c>
      <c r="AV916" s="180">
        <f>+AD916-AG916-AJ916-AM916-AP916-AS916</f>
        <v>0</v>
      </c>
      <c r="AW916" s="181">
        <f t="shared" si="533"/>
        <v>0</v>
      </c>
      <c r="AX916" s="183">
        <f>+S916+W916-AA916</f>
        <v>0</v>
      </c>
      <c r="AY916" s="183">
        <f>+T916+X916-AB916</f>
        <v>0</v>
      </c>
      <c r="AZ916" s="183"/>
      <c r="BA916" s="183"/>
      <c r="BB916" s="183"/>
      <c r="BC916" s="183"/>
      <c r="BD916" s="183">
        <f>+AX916-AZ916-BB916</f>
        <v>0</v>
      </c>
      <c r="BE916" s="183">
        <f>+AY916-BA916-BC916</f>
        <v>0</v>
      </c>
    </row>
    <row r="917" spans="2:57" s="129" customFormat="1" ht="15.75" hidden="1">
      <c r="B917" s="152">
        <v>2025</v>
      </c>
      <c r="C917" s="152">
        <v>20</v>
      </c>
      <c r="D917" s="153"/>
      <c r="E917" s="154"/>
      <c r="F917" s="152">
        <v>2</v>
      </c>
      <c r="G917" s="152">
        <v>5</v>
      </c>
      <c r="H917" s="152">
        <v>14</v>
      </c>
      <c r="I917" s="152">
        <v>2000</v>
      </c>
      <c r="J917" s="152">
        <v>2200</v>
      </c>
      <c r="K917" s="152"/>
      <c r="L917" s="155" t="s">
        <v>44</v>
      </c>
      <c r="M917" s="156"/>
      <c r="N917" s="157" t="s">
        <v>306</v>
      </c>
      <c r="O917" s="158">
        <v>0</v>
      </c>
      <c r="P917" s="158">
        <v>0</v>
      </c>
      <c r="Q917" s="158">
        <v>0</v>
      </c>
      <c r="R917" s="159"/>
      <c r="S917" s="160"/>
      <c r="T917" s="161"/>
      <c r="U917" s="158">
        <f t="shared" ref="U917:AD917" si="565">+U918+U921</f>
        <v>0</v>
      </c>
      <c r="V917" s="158">
        <f t="shared" si="565"/>
        <v>0</v>
      </c>
      <c r="W917" s="162">
        <f t="shared" si="565"/>
        <v>0</v>
      </c>
      <c r="X917" s="162">
        <f t="shared" si="565"/>
        <v>0</v>
      </c>
      <c r="Y917" s="158">
        <f t="shared" si="565"/>
        <v>0</v>
      </c>
      <c r="Z917" s="158">
        <f t="shared" si="565"/>
        <v>0</v>
      </c>
      <c r="AA917" s="162">
        <f t="shared" si="565"/>
        <v>0</v>
      </c>
      <c r="AB917" s="162">
        <f t="shared" si="565"/>
        <v>0</v>
      </c>
      <c r="AC917" s="158">
        <f t="shared" si="565"/>
        <v>0</v>
      </c>
      <c r="AD917" s="158">
        <f t="shared" si="565"/>
        <v>0</v>
      </c>
      <c r="AE917" s="158">
        <f t="shared" si="527"/>
        <v>0</v>
      </c>
      <c r="AF917" s="158">
        <f>+AF918+AF921</f>
        <v>0</v>
      </c>
      <c r="AG917" s="158">
        <f>+AG918+AG921</f>
        <v>0</v>
      </c>
      <c r="AH917" s="158">
        <f t="shared" si="528"/>
        <v>0</v>
      </c>
      <c r="AI917" s="158">
        <f>+AI918+AI921</f>
        <v>0</v>
      </c>
      <c r="AJ917" s="158">
        <f>+AJ918+AJ921</f>
        <v>0</v>
      </c>
      <c r="AK917" s="158">
        <f t="shared" si="529"/>
        <v>0</v>
      </c>
      <c r="AL917" s="158">
        <f>+AL918+AL921</f>
        <v>0</v>
      </c>
      <c r="AM917" s="158">
        <f>+AM918+AM921</f>
        <v>0</v>
      </c>
      <c r="AN917" s="158">
        <f t="shared" si="530"/>
        <v>0</v>
      </c>
      <c r="AO917" s="158">
        <f>+AO918+AO921</f>
        <v>0</v>
      </c>
      <c r="AP917" s="158">
        <f>+AP918+AP921</f>
        <v>0</v>
      </c>
      <c r="AQ917" s="158">
        <f t="shared" si="531"/>
        <v>0</v>
      </c>
      <c r="AR917" s="158">
        <f>+AR918+AR921</f>
        <v>0</v>
      </c>
      <c r="AS917" s="158">
        <f>+AS918+AS921</f>
        <v>0</v>
      </c>
      <c r="AT917" s="158">
        <f t="shared" si="532"/>
        <v>0</v>
      </c>
      <c r="AU917" s="158">
        <f>+AU918+AU921</f>
        <v>0</v>
      </c>
      <c r="AV917" s="158">
        <f>+AV918+AV921</f>
        <v>0</v>
      </c>
      <c r="AW917" s="158">
        <f t="shared" si="533"/>
        <v>0</v>
      </c>
      <c r="AX917" s="160"/>
      <c r="AY917" s="161"/>
      <c r="AZ917" s="160"/>
      <c r="BA917" s="161"/>
      <c r="BB917" s="160"/>
      <c r="BC917" s="161"/>
      <c r="BD917" s="160"/>
      <c r="BE917" s="161"/>
    </row>
    <row r="918" spans="2:57" s="129" customFormat="1" ht="15.75" hidden="1">
      <c r="B918" s="163">
        <v>2025</v>
      </c>
      <c r="C918" s="163">
        <v>20</v>
      </c>
      <c r="D918" s="164"/>
      <c r="E918" s="165"/>
      <c r="F918" s="163">
        <v>2</v>
      </c>
      <c r="G918" s="163">
        <v>5</v>
      </c>
      <c r="H918" s="163">
        <v>14</v>
      </c>
      <c r="I918" s="163">
        <v>2000</v>
      </c>
      <c r="J918" s="163">
        <v>2200</v>
      </c>
      <c r="K918" s="163">
        <v>221</v>
      </c>
      <c r="L918" s="166" t="s">
        <v>44</v>
      </c>
      <c r="M918" s="167"/>
      <c r="N918" s="168" t="s">
        <v>307</v>
      </c>
      <c r="O918" s="169">
        <v>0</v>
      </c>
      <c r="P918" s="169">
        <v>0</v>
      </c>
      <c r="Q918" s="169">
        <v>0</v>
      </c>
      <c r="R918" s="170"/>
      <c r="S918" s="172"/>
      <c r="T918" s="172"/>
      <c r="U918" s="169">
        <f t="shared" ref="U918:AD918" si="566">SUM(U919:U920)</f>
        <v>0</v>
      </c>
      <c r="V918" s="169">
        <f t="shared" si="566"/>
        <v>0</v>
      </c>
      <c r="W918" s="173">
        <f t="shared" si="566"/>
        <v>0</v>
      </c>
      <c r="X918" s="173">
        <f t="shared" si="566"/>
        <v>0</v>
      </c>
      <c r="Y918" s="169">
        <f t="shared" si="566"/>
        <v>0</v>
      </c>
      <c r="Z918" s="169">
        <f t="shared" si="566"/>
        <v>0</v>
      </c>
      <c r="AA918" s="173">
        <f t="shared" si="566"/>
        <v>0</v>
      </c>
      <c r="AB918" s="173">
        <f t="shared" si="566"/>
        <v>0</v>
      </c>
      <c r="AC918" s="169">
        <f t="shared" si="566"/>
        <v>0</v>
      </c>
      <c r="AD918" s="169">
        <f t="shared" si="566"/>
        <v>0</v>
      </c>
      <c r="AE918" s="169">
        <f t="shared" si="527"/>
        <v>0</v>
      </c>
      <c r="AF918" s="169">
        <f>SUM(AF919:AF920)</f>
        <v>0</v>
      </c>
      <c r="AG918" s="169">
        <f>SUM(AG919:AG920)</f>
        <v>0</v>
      </c>
      <c r="AH918" s="169">
        <f t="shared" si="528"/>
        <v>0</v>
      </c>
      <c r="AI918" s="169">
        <f>SUM(AI919:AI920)</f>
        <v>0</v>
      </c>
      <c r="AJ918" s="169">
        <f>SUM(AJ919:AJ920)</f>
        <v>0</v>
      </c>
      <c r="AK918" s="169">
        <f t="shared" si="529"/>
        <v>0</v>
      </c>
      <c r="AL918" s="169">
        <f>SUM(AL919:AL920)</f>
        <v>0</v>
      </c>
      <c r="AM918" s="169">
        <f>SUM(AM919:AM920)</f>
        <v>0</v>
      </c>
      <c r="AN918" s="169">
        <f t="shared" si="530"/>
        <v>0</v>
      </c>
      <c r="AO918" s="169">
        <f>SUM(AO919:AO920)</f>
        <v>0</v>
      </c>
      <c r="AP918" s="169">
        <f>SUM(AP919:AP920)</f>
        <v>0</v>
      </c>
      <c r="AQ918" s="169">
        <f t="shared" si="531"/>
        <v>0</v>
      </c>
      <c r="AR918" s="169">
        <f>SUM(AR919:AR920)</f>
        <v>0</v>
      </c>
      <c r="AS918" s="169">
        <f>SUM(AS919:AS920)</f>
        <v>0</v>
      </c>
      <c r="AT918" s="169">
        <f t="shared" si="532"/>
        <v>0</v>
      </c>
      <c r="AU918" s="169">
        <f>SUM(AU919:AU920)</f>
        <v>0</v>
      </c>
      <c r="AV918" s="169">
        <f>SUM(AV919:AV920)</f>
        <v>0</v>
      </c>
      <c r="AW918" s="169">
        <f t="shared" si="533"/>
        <v>0</v>
      </c>
      <c r="AX918" s="172"/>
      <c r="AY918" s="172"/>
      <c r="AZ918" s="172"/>
      <c r="BA918" s="172"/>
      <c r="BB918" s="172"/>
      <c r="BC918" s="172"/>
      <c r="BD918" s="172"/>
      <c r="BE918" s="172"/>
    </row>
    <row r="919" spans="2:57" s="129" customFormat="1" ht="30" hidden="1">
      <c r="B919" s="174">
        <v>2025</v>
      </c>
      <c r="C919" s="174">
        <v>20</v>
      </c>
      <c r="D919" s="175">
        <v>0</v>
      </c>
      <c r="E919" s="176"/>
      <c r="F919" s="174">
        <v>2</v>
      </c>
      <c r="G919" s="174">
        <v>5</v>
      </c>
      <c r="H919" s="174">
        <v>14</v>
      </c>
      <c r="I919" s="174">
        <v>2000</v>
      </c>
      <c r="J919" s="174">
        <v>2200</v>
      </c>
      <c r="K919" s="174">
        <v>221</v>
      </c>
      <c r="L919" s="177">
        <v>1207</v>
      </c>
      <c r="M919" s="178">
        <v>0</v>
      </c>
      <c r="N919" s="179" t="s">
        <v>649</v>
      </c>
      <c r="O919" s="180">
        <v>0</v>
      </c>
      <c r="P919" s="180">
        <v>0</v>
      </c>
      <c r="Q919" s="181">
        <v>0</v>
      </c>
      <c r="R919" s="182" t="s">
        <v>648</v>
      </c>
      <c r="S919" s="183">
        <v>0</v>
      </c>
      <c r="T919" s="183">
        <v>0</v>
      </c>
      <c r="U919" s="180">
        <v>0</v>
      </c>
      <c r="V919" s="180">
        <v>0</v>
      </c>
      <c r="W919" s="183">
        <v>0</v>
      </c>
      <c r="X919" s="183">
        <v>0</v>
      </c>
      <c r="Y919" s="180">
        <v>0</v>
      </c>
      <c r="Z919" s="180">
        <v>0</v>
      </c>
      <c r="AA919" s="183">
        <v>0</v>
      </c>
      <c r="AB919" s="183">
        <v>0</v>
      </c>
      <c r="AC919" s="180">
        <f t="shared" ref="AC919:AD920" si="567">+O919+U919-Y919</f>
        <v>0</v>
      </c>
      <c r="AD919" s="180">
        <f t="shared" si="567"/>
        <v>0</v>
      </c>
      <c r="AE919" s="181">
        <f t="shared" si="527"/>
        <v>0</v>
      </c>
      <c r="AF919" s="180">
        <v>0</v>
      </c>
      <c r="AG919" s="180">
        <v>0</v>
      </c>
      <c r="AH919" s="181">
        <f t="shared" si="528"/>
        <v>0</v>
      </c>
      <c r="AI919" s="180">
        <v>0</v>
      </c>
      <c r="AJ919" s="180">
        <v>0</v>
      </c>
      <c r="AK919" s="181">
        <f t="shared" si="529"/>
        <v>0</v>
      </c>
      <c r="AL919" s="180">
        <v>0</v>
      </c>
      <c r="AM919" s="180">
        <v>0</v>
      </c>
      <c r="AN919" s="181">
        <f t="shared" si="530"/>
        <v>0</v>
      </c>
      <c r="AO919" s="180">
        <v>0</v>
      </c>
      <c r="AP919" s="180">
        <v>0</v>
      </c>
      <c r="AQ919" s="181">
        <f t="shared" si="531"/>
        <v>0</v>
      </c>
      <c r="AR919" s="180">
        <v>0</v>
      </c>
      <c r="AS919" s="180">
        <v>0</v>
      </c>
      <c r="AT919" s="181">
        <f t="shared" si="532"/>
        <v>0</v>
      </c>
      <c r="AU919" s="180">
        <f t="shared" ref="AU919:AV920" si="568">+AC919-AF919-AI919-AL919-AO919-AR919</f>
        <v>0</v>
      </c>
      <c r="AV919" s="180">
        <f t="shared" si="568"/>
        <v>0</v>
      </c>
      <c r="AW919" s="181">
        <f t="shared" si="533"/>
        <v>0</v>
      </c>
      <c r="AX919" s="183">
        <f t="shared" ref="AX919:AY920" si="569">+S919+W919-AA919</f>
        <v>0</v>
      </c>
      <c r="AY919" s="183">
        <f t="shared" si="569"/>
        <v>0</v>
      </c>
      <c r="AZ919" s="183"/>
      <c r="BA919" s="183"/>
      <c r="BB919" s="183"/>
      <c r="BC919" s="183"/>
      <c r="BD919" s="183">
        <f t="shared" ref="BD919:BE920" si="570">+AX919-AZ919-BB919</f>
        <v>0</v>
      </c>
      <c r="BE919" s="183">
        <f t="shared" si="570"/>
        <v>0</v>
      </c>
    </row>
    <row r="920" spans="2:57" s="129" customFormat="1" ht="30" hidden="1">
      <c r="B920" s="174">
        <v>2025</v>
      </c>
      <c r="C920" s="174">
        <v>20</v>
      </c>
      <c r="D920" s="175">
        <v>0</v>
      </c>
      <c r="E920" s="176"/>
      <c r="F920" s="174">
        <v>2</v>
      </c>
      <c r="G920" s="174">
        <v>5</v>
      </c>
      <c r="H920" s="174">
        <v>14</v>
      </c>
      <c r="I920" s="174">
        <v>2000</v>
      </c>
      <c r="J920" s="174">
        <v>2200</v>
      </c>
      <c r="K920" s="174">
        <v>221</v>
      </c>
      <c r="L920" s="177">
        <v>1206</v>
      </c>
      <c r="M920" s="178">
        <v>0</v>
      </c>
      <c r="N920" s="179" t="s">
        <v>650</v>
      </c>
      <c r="O920" s="180">
        <v>0</v>
      </c>
      <c r="P920" s="180">
        <v>0</v>
      </c>
      <c r="Q920" s="181">
        <v>0</v>
      </c>
      <c r="R920" s="182" t="s">
        <v>648</v>
      </c>
      <c r="S920" s="183">
        <v>0</v>
      </c>
      <c r="T920" s="183">
        <v>0</v>
      </c>
      <c r="U920" s="180">
        <v>0</v>
      </c>
      <c r="V920" s="180">
        <v>0</v>
      </c>
      <c r="W920" s="183">
        <v>0</v>
      </c>
      <c r="X920" s="183">
        <v>0</v>
      </c>
      <c r="Y920" s="180">
        <v>0</v>
      </c>
      <c r="Z920" s="180">
        <v>0</v>
      </c>
      <c r="AA920" s="183">
        <v>0</v>
      </c>
      <c r="AB920" s="183">
        <v>0</v>
      </c>
      <c r="AC920" s="180">
        <f t="shared" si="567"/>
        <v>0</v>
      </c>
      <c r="AD920" s="180">
        <f t="shared" si="567"/>
        <v>0</v>
      </c>
      <c r="AE920" s="181">
        <f t="shared" si="527"/>
        <v>0</v>
      </c>
      <c r="AF920" s="180">
        <v>0</v>
      </c>
      <c r="AG920" s="180">
        <v>0</v>
      </c>
      <c r="AH920" s="181">
        <f t="shared" si="528"/>
        <v>0</v>
      </c>
      <c r="AI920" s="180">
        <v>0</v>
      </c>
      <c r="AJ920" s="180">
        <v>0</v>
      </c>
      <c r="AK920" s="181">
        <f t="shared" si="529"/>
        <v>0</v>
      </c>
      <c r="AL920" s="180">
        <v>0</v>
      </c>
      <c r="AM920" s="180">
        <v>0</v>
      </c>
      <c r="AN920" s="181">
        <f t="shared" si="530"/>
        <v>0</v>
      </c>
      <c r="AO920" s="180">
        <v>0</v>
      </c>
      <c r="AP920" s="180">
        <v>0</v>
      </c>
      <c r="AQ920" s="181">
        <f t="shared" si="531"/>
        <v>0</v>
      </c>
      <c r="AR920" s="180">
        <v>0</v>
      </c>
      <c r="AS920" s="180">
        <v>0</v>
      </c>
      <c r="AT920" s="181">
        <f t="shared" si="532"/>
        <v>0</v>
      </c>
      <c r="AU920" s="180">
        <f t="shared" si="568"/>
        <v>0</v>
      </c>
      <c r="AV920" s="180">
        <f t="shared" si="568"/>
        <v>0</v>
      </c>
      <c r="AW920" s="181">
        <f t="shared" si="533"/>
        <v>0</v>
      </c>
      <c r="AX920" s="183">
        <f t="shared" si="569"/>
        <v>0</v>
      </c>
      <c r="AY920" s="183">
        <f t="shared" si="569"/>
        <v>0</v>
      </c>
      <c r="AZ920" s="183"/>
      <c r="BA920" s="183"/>
      <c r="BB920" s="183"/>
      <c r="BC920" s="183"/>
      <c r="BD920" s="183">
        <f t="shared" si="570"/>
        <v>0</v>
      </c>
      <c r="BE920" s="183">
        <f t="shared" si="570"/>
        <v>0</v>
      </c>
    </row>
    <row r="921" spans="2:57" s="129" customFormat="1" ht="15.75" hidden="1">
      <c r="B921" s="163">
        <v>2025</v>
      </c>
      <c r="C921" s="163">
        <v>20</v>
      </c>
      <c r="D921" s="164"/>
      <c r="E921" s="165"/>
      <c r="F921" s="163">
        <v>2</v>
      </c>
      <c r="G921" s="163">
        <v>5</v>
      </c>
      <c r="H921" s="163">
        <v>14</v>
      </c>
      <c r="I921" s="163">
        <v>2000</v>
      </c>
      <c r="J921" s="163">
        <v>2200</v>
      </c>
      <c r="K921" s="163">
        <v>223</v>
      </c>
      <c r="L921" s="166" t="s">
        <v>44</v>
      </c>
      <c r="M921" s="167"/>
      <c r="N921" s="168" t="s">
        <v>309</v>
      </c>
      <c r="O921" s="169">
        <v>0</v>
      </c>
      <c r="P921" s="169">
        <v>0</v>
      </c>
      <c r="Q921" s="169">
        <v>0</v>
      </c>
      <c r="R921" s="170"/>
      <c r="S921" s="172"/>
      <c r="T921" s="172"/>
      <c r="U921" s="169">
        <f t="shared" ref="U921:AD921" si="571">+U922</f>
        <v>0</v>
      </c>
      <c r="V921" s="169">
        <f t="shared" si="571"/>
        <v>0</v>
      </c>
      <c r="W921" s="173">
        <f t="shared" si="571"/>
        <v>0</v>
      </c>
      <c r="X921" s="173">
        <f t="shared" si="571"/>
        <v>0</v>
      </c>
      <c r="Y921" s="169">
        <f t="shared" si="571"/>
        <v>0</v>
      </c>
      <c r="Z921" s="169">
        <f t="shared" si="571"/>
        <v>0</v>
      </c>
      <c r="AA921" s="173">
        <f t="shared" si="571"/>
        <v>0</v>
      </c>
      <c r="AB921" s="173">
        <f t="shared" si="571"/>
        <v>0</v>
      </c>
      <c r="AC921" s="169">
        <f t="shared" si="571"/>
        <v>0</v>
      </c>
      <c r="AD921" s="169">
        <f t="shared" si="571"/>
        <v>0</v>
      </c>
      <c r="AE921" s="169">
        <f t="shared" si="527"/>
        <v>0</v>
      </c>
      <c r="AF921" s="169">
        <f>+AF922</f>
        <v>0</v>
      </c>
      <c r="AG921" s="169">
        <f>+AG922</f>
        <v>0</v>
      </c>
      <c r="AH921" s="169">
        <f t="shared" si="528"/>
        <v>0</v>
      </c>
      <c r="AI921" s="169">
        <f>+AI922</f>
        <v>0</v>
      </c>
      <c r="AJ921" s="169">
        <f>+AJ922</f>
        <v>0</v>
      </c>
      <c r="AK921" s="169">
        <f t="shared" si="529"/>
        <v>0</v>
      </c>
      <c r="AL921" s="169">
        <f>+AL922</f>
        <v>0</v>
      </c>
      <c r="AM921" s="169">
        <f>+AM922</f>
        <v>0</v>
      </c>
      <c r="AN921" s="169">
        <f t="shared" si="530"/>
        <v>0</v>
      </c>
      <c r="AO921" s="169">
        <f>+AO922</f>
        <v>0</v>
      </c>
      <c r="AP921" s="169">
        <f>+AP922</f>
        <v>0</v>
      </c>
      <c r="AQ921" s="169">
        <f t="shared" si="531"/>
        <v>0</v>
      </c>
      <c r="AR921" s="169">
        <f>+AR922</f>
        <v>0</v>
      </c>
      <c r="AS921" s="169">
        <f>+AS922</f>
        <v>0</v>
      </c>
      <c r="AT921" s="169">
        <f t="shared" si="532"/>
        <v>0</v>
      </c>
      <c r="AU921" s="169">
        <f>+AU922</f>
        <v>0</v>
      </c>
      <c r="AV921" s="169">
        <f>+AV922</f>
        <v>0</v>
      </c>
      <c r="AW921" s="169">
        <f t="shared" si="533"/>
        <v>0</v>
      </c>
      <c r="AX921" s="172"/>
      <c r="AY921" s="172"/>
      <c r="AZ921" s="172"/>
      <c r="BA921" s="172"/>
      <c r="BB921" s="172"/>
      <c r="BC921" s="172"/>
      <c r="BD921" s="172"/>
      <c r="BE921" s="172"/>
    </row>
    <row r="922" spans="2:57" s="129" customFormat="1" ht="15.75" hidden="1">
      <c r="B922" s="174">
        <v>2025</v>
      </c>
      <c r="C922" s="174">
        <v>20</v>
      </c>
      <c r="D922" s="175">
        <v>0</v>
      </c>
      <c r="E922" s="176"/>
      <c r="F922" s="174">
        <v>2</v>
      </c>
      <c r="G922" s="174">
        <v>5</v>
      </c>
      <c r="H922" s="174">
        <v>14</v>
      </c>
      <c r="I922" s="174">
        <v>2000</v>
      </c>
      <c r="J922" s="174">
        <v>2200</v>
      </c>
      <c r="K922" s="174">
        <v>223</v>
      </c>
      <c r="L922" s="177">
        <v>1525</v>
      </c>
      <c r="M922" s="178">
        <v>0</v>
      </c>
      <c r="N922" s="179" t="s">
        <v>309</v>
      </c>
      <c r="O922" s="180">
        <v>0</v>
      </c>
      <c r="P922" s="180">
        <v>0</v>
      </c>
      <c r="Q922" s="181">
        <v>0</v>
      </c>
      <c r="R922" s="182" t="s">
        <v>82</v>
      </c>
      <c r="S922" s="183">
        <v>0</v>
      </c>
      <c r="T922" s="183">
        <v>0</v>
      </c>
      <c r="U922" s="180">
        <v>0</v>
      </c>
      <c r="V922" s="180">
        <v>0</v>
      </c>
      <c r="W922" s="183">
        <v>0</v>
      </c>
      <c r="X922" s="183">
        <v>0</v>
      </c>
      <c r="Y922" s="180">
        <v>0</v>
      </c>
      <c r="Z922" s="180">
        <v>0</v>
      </c>
      <c r="AA922" s="183">
        <v>0</v>
      </c>
      <c r="AB922" s="183">
        <v>0</v>
      </c>
      <c r="AC922" s="180">
        <f>+O922+U922-Y922</f>
        <v>0</v>
      </c>
      <c r="AD922" s="180">
        <f>+P922+V922-Z922</f>
        <v>0</v>
      </c>
      <c r="AE922" s="181">
        <f t="shared" si="527"/>
        <v>0</v>
      </c>
      <c r="AF922" s="180">
        <v>0</v>
      </c>
      <c r="AG922" s="180">
        <v>0</v>
      </c>
      <c r="AH922" s="181">
        <f t="shared" si="528"/>
        <v>0</v>
      </c>
      <c r="AI922" s="180">
        <v>0</v>
      </c>
      <c r="AJ922" s="180">
        <v>0</v>
      </c>
      <c r="AK922" s="181">
        <f t="shared" si="529"/>
        <v>0</v>
      </c>
      <c r="AL922" s="180">
        <v>0</v>
      </c>
      <c r="AM922" s="180">
        <v>0</v>
      </c>
      <c r="AN922" s="181">
        <f t="shared" si="530"/>
        <v>0</v>
      </c>
      <c r="AO922" s="180">
        <v>0</v>
      </c>
      <c r="AP922" s="180">
        <v>0</v>
      </c>
      <c r="AQ922" s="181">
        <f t="shared" si="531"/>
        <v>0</v>
      </c>
      <c r="AR922" s="180">
        <v>0</v>
      </c>
      <c r="AS922" s="180">
        <v>0</v>
      </c>
      <c r="AT922" s="181">
        <f t="shared" si="532"/>
        <v>0</v>
      </c>
      <c r="AU922" s="180">
        <f>+AC922-AF922-AI922-AL922-AO922-AR922</f>
        <v>0</v>
      </c>
      <c r="AV922" s="180">
        <f>+AD922-AG922-AJ922-AM922-AP922-AS922</f>
        <v>0</v>
      </c>
      <c r="AW922" s="181">
        <f t="shared" si="533"/>
        <v>0</v>
      </c>
      <c r="AX922" s="183">
        <f>+S922+W922-AA922</f>
        <v>0</v>
      </c>
      <c r="AY922" s="183">
        <f>+T922+X922-AB922</f>
        <v>0</v>
      </c>
      <c r="AZ922" s="183"/>
      <c r="BA922" s="183"/>
      <c r="BB922" s="183"/>
      <c r="BC922" s="183"/>
      <c r="BD922" s="183">
        <f>+AX922-AZ922-BB922</f>
        <v>0</v>
      </c>
      <c r="BE922" s="183">
        <f>+AY922-BA922-BC922</f>
        <v>0</v>
      </c>
    </row>
    <row r="923" spans="2:57" s="129" customFormat="1" ht="15.75" hidden="1">
      <c r="B923" s="152">
        <v>2025</v>
      </c>
      <c r="C923" s="152">
        <v>20</v>
      </c>
      <c r="D923" s="153"/>
      <c r="E923" s="154"/>
      <c r="F923" s="152">
        <v>2</v>
      </c>
      <c r="G923" s="152">
        <v>5</v>
      </c>
      <c r="H923" s="152">
        <v>14</v>
      </c>
      <c r="I923" s="152">
        <v>2000</v>
      </c>
      <c r="J923" s="152">
        <v>2500</v>
      </c>
      <c r="K923" s="152"/>
      <c r="L923" s="155" t="s">
        <v>44</v>
      </c>
      <c r="M923" s="156"/>
      <c r="N923" s="157" t="s">
        <v>88</v>
      </c>
      <c r="O923" s="158">
        <v>0</v>
      </c>
      <c r="P923" s="158">
        <v>0</v>
      </c>
      <c r="Q923" s="158">
        <v>0</v>
      </c>
      <c r="R923" s="210"/>
      <c r="S923" s="199"/>
      <c r="T923" s="158"/>
      <c r="U923" s="158">
        <f t="shared" ref="U923:AD923" si="572">U924+U927</f>
        <v>0</v>
      </c>
      <c r="V923" s="158">
        <f t="shared" si="572"/>
        <v>0</v>
      </c>
      <c r="W923" s="162">
        <f t="shared" si="572"/>
        <v>0</v>
      </c>
      <c r="X923" s="162">
        <f t="shared" si="572"/>
        <v>0</v>
      </c>
      <c r="Y923" s="158">
        <f t="shared" si="572"/>
        <v>0</v>
      </c>
      <c r="Z923" s="158">
        <f t="shared" si="572"/>
        <v>0</v>
      </c>
      <c r="AA923" s="162">
        <f t="shared" si="572"/>
        <v>0</v>
      </c>
      <c r="AB923" s="162">
        <f t="shared" si="572"/>
        <v>0</v>
      </c>
      <c r="AC923" s="158">
        <f t="shared" si="572"/>
        <v>0</v>
      </c>
      <c r="AD923" s="158">
        <f t="shared" si="572"/>
        <v>0</v>
      </c>
      <c r="AE923" s="158">
        <f t="shared" si="527"/>
        <v>0</v>
      </c>
      <c r="AF923" s="158">
        <f>AF924+AF927</f>
        <v>0</v>
      </c>
      <c r="AG923" s="158">
        <f>AG924+AG927</f>
        <v>0</v>
      </c>
      <c r="AH923" s="158">
        <f t="shared" si="528"/>
        <v>0</v>
      </c>
      <c r="AI923" s="158">
        <f>AI924+AI927</f>
        <v>0</v>
      </c>
      <c r="AJ923" s="158">
        <f>AJ924+AJ927</f>
        <v>0</v>
      </c>
      <c r="AK923" s="158">
        <f t="shared" si="529"/>
        <v>0</v>
      </c>
      <c r="AL923" s="158">
        <f>AL924+AL927</f>
        <v>0</v>
      </c>
      <c r="AM923" s="158">
        <f>AM924+AM927</f>
        <v>0</v>
      </c>
      <c r="AN923" s="158">
        <f t="shared" si="530"/>
        <v>0</v>
      </c>
      <c r="AO923" s="158">
        <f>AO924+AO927</f>
        <v>0</v>
      </c>
      <c r="AP923" s="158">
        <f>AP924+AP927</f>
        <v>0</v>
      </c>
      <c r="AQ923" s="158">
        <f t="shared" si="531"/>
        <v>0</v>
      </c>
      <c r="AR923" s="158">
        <f>AR924+AR927</f>
        <v>0</v>
      </c>
      <c r="AS923" s="158">
        <f>AS924+AS927</f>
        <v>0</v>
      </c>
      <c r="AT923" s="158">
        <f t="shared" si="532"/>
        <v>0</v>
      </c>
      <c r="AU923" s="158">
        <f>AU924+AU927</f>
        <v>0</v>
      </c>
      <c r="AV923" s="158">
        <f>AV924+AV927</f>
        <v>0</v>
      </c>
      <c r="AW923" s="158">
        <f t="shared" si="533"/>
        <v>0</v>
      </c>
      <c r="AX923" s="199"/>
      <c r="AY923" s="158"/>
      <c r="AZ923" s="199"/>
      <c r="BA923" s="158"/>
      <c r="BB923" s="199"/>
      <c r="BC923" s="158"/>
      <c r="BD923" s="199"/>
      <c r="BE923" s="158"/>
    </row>
    <row r="924" spans="2:57" s="129" customFormat="1" ht="15.75" hidden="1">
      <c r="B924" s="163">
        <v>2025</v>
      </c>
      <c r="C924" s="163">
        <v>20</v>
      </c>
      <c r="D924" s="164"/>
      <c r="E924" s="165"/>
      <c r="F924" s="163">
        <v>2</v>
      </c>
      <c r="G924" s="163">
        <v>5</v>
      </c>
      <c r="H924" s="163">
        <v>14</v>
      </c>
      <c r="I924" s="163">
        <v>2000</v>
      </c>
      <c r="J924" s="163">
        <v>2500</v>
      </c>
      <c r="K924" s="163">
        <v>254</v>
      </c>
      <c r="L924" s="166" t="s">
        <v>44</v>
      </c>
      <c r="M924" s="167"/>
      <c r="N924" s="168" t="s">
        <v>90</v>
      </c>
      <c r="O924" s="169">
        <v>0</v>
      </c>
      <c r="P924" s="169">
        <v>0</v>
      </c>
      <c r="Q924" s="169">
        <v>0</v>
      </c>
      <c r="R924" s="170"/>
      <c r="S924" s="172"/>
      <c r="T924" s="172"/>
      <c r="U924" s="169">
        <f t="shared" ref="U924:AD924" si="573">SUM(U925:U926)</f>
        <v>0</v>
      </c>
      <c r="V924" s="169">
        <f t="shared" si="573"/>
        <v>0</v>
      </c>
      <c r="W924" s="173">
        <f t="shared" si="573"/>
        <v>0</v>
      </c>
      <c r="X924" s="173">
        <f t="shared" si="573"/>
        <v>0</v>
      </c>
      <c r="Y924" s="169">
        <f t="shared" si="573"/>
        <v>0</v>
      </c>
      <c r="Z924" s="169">
        <f t="shared" si="573"/>
        <v>0</v>
      </c>
      <c r="AA924" s="173">
        <f t="shared" si="573"/>
        <v>0</v>
      </c>
      <c r="AB924" s="173">
        <f t="shared" si="573"/>
        <v>0</v>
      </c>
      <c r="AC924" s="169">
        <f t="shared" si="573"/>
        <v>0</v>
      </c>
      <c r="AD924" s="169">
        <f t="shared" si="573"/>
        <v>0</v>
      </c>
      <c r="AE924" s="169">
        <f t="shared" si="527"/>
        <v>0</v>
      </c>
      <c r="AF924" s="169">
        <f>SUM(AF925:AF926)</f>
        <v>0</v>
      </c>
      <c r="AG924" s="169">
        <f>SUM(AG925:AG926)</f>
        <v>0</v>
      </c>
      <c r="AH924" s="169">
        <f t="shared" si="528"/>
        <v>0</v>
      </c>
      <c r="AI924" s="169">
        <f>SUM(AI925:AI926)</f>
        <v>0</v>
      </c>
      <c r="AJ924" s="169">
        <f>SUM(AJ925:AJ926)</f>
        <v>0</v>
      </c>
      <c r="AK924" s="169">
        <f t="shared" si="529"/>
        <v>0</v>
      </c>
      <c r="AL924" s="169">
        <f>SUM(AL925:AL926)</f>
        <v>0</v>
      </c>
      <c r="AM924" s="169">
        <f>SUM(AM925:AM926)</f>
        <v>0</v>
      </c>
      <c r="AN924" s="169">
        <f t="shared" si="530"/>
        <v>0</v>
      </c>
      <c r="AO924" s="169">
        <f>SUM(AO925:AO926)</f>
        <v>0</v>
      </c>
      <c r="AP924" s="169">
        <f>SUM(AP925:AP926)</f>
        <v>0</v>
      </c>
      <c r="AQ924" s="169">
        <f t="shared" si="531"/>
        <v>0</v>
      </c>
      <c r="AR924" s="169">
        <f>SUM(AR925:AR926)</f>
        <v>0</v>
      </c>
      <c r="AS924" s="169">
        <f>SUM(AS925:AS926)</f>
        <v>0</v>
      </c>
      <c r="AT924" s="169">
        <f t="shared" si="532"/>
        <v>0</v>
      </c>
      <c r="AU924" s="169">
        <f>SUM(AU925:AU926)</f>
        <v>0</v>
      </c>
      <c r="AV924" s="169">
        <f>SUM(AV925:AV926)</f>
        <v>0</v>
      </c>
      <c r="AW924" s="169">
        <f t="shared" si="533"/>
        <v>0</v>
      </c>
      <c r="AX924" s="172"/>
      <c r="AY924" s="172"/>
      <c r="AZ924" s="172"/>
      <c r="BA924" s="172"/>
      <c r="BB924" s="172"/>
      <c r="BC924" s="172"/>
      <c r="BD924" s="172"/>
      <c r="BE924" s="172"/>
    </row>
    <row r="925" spans="2:57" s="129" customFormat="1" ht="15.75" hidden="1">
      <c r="B925" s="174">
        <v>2025</v>
      </c>
      <c r="C925" s="174">
        <v>20</v>
      </c>
      <c r="D925" s="175">
        <v>0</v>
      </c>
      <c r="E925" s="176"/>
      <c r="F925" s="174">
        <v>2</v>
      </c>
      <c r="G925" s="174">
        <v>5</v>
      </c>
      <c r="H925" s="174">
        <v>14</v>
      </c>
      <c r="I925" s="174">
        <v>2000</v>
      </c>
      <c r="J925" s="174">
        <v>2500</v>
      </c>
      <c r="K925" s="174">
        <v>254</v>
      </c>
      <c r="L925" s="177">
        <v>157</v>
      </c>
      <c r="M925" s="178">
        <v>0</v>
      </c>
      <c r="N925" s="179" t="s">
        <v>651</v>
      </c>
      <c r="O925" s="180">
        <v>0</v>
      </c>
      <c r="P925" s="180">
        <v>0</v>
      </c>
      <c r="Q925" s="181">
        <v>0</v>
      </c>
      <c r="R925" s="182" t="s">
        <v>98</v>
      </c>
      <c r="S925" s="183">
        <v>0</v>
      </c>
      <c r="T925" s="183">
        <v>0</v>
      </c>
      <c r="U925" s="180">
        <v>0</v>
      </c>
      <c r="V925" s="180">
        <v>0</v>
      </c>
      <c r="W925" s="183">
        <v>0</v>
      </c>
      <c r="X925" s="183">
        <v>0</v>
      </c>
      <c r="Y925" s="180">
        <v>0</v>
      </c>
      <c r="Z925" s="180">
        <v>0</v>
      </c>
      <c r="AA925" s="183">
        <v>0</v>
      </c>
      <c r="AB925" s="183">
        <v>0</v>
      </c>
      <c r="AC925" s="180">
        <f t="shared" ref="AC925:AD926" si="574">+O925+U925-Y925</f>
        <v>0</v>
      </c>
      <c r="AD925" s="180">
        <f t="shared" si="574"/>
        <v>0</v>
      </c>
      <c r="AE925" s="181">
        <f t="shared" si="527"/>
        <v>0</v>
      </c>
      <c r="AF925" s="180">
        <v>0</v>
      </c>
      <c r="AG925" s="180">
        <v>0</v>
      </c>
      <c r="AH925" s="181">
        <f t="shared" si="528"/>
        <v>0</v>
      </c>
      <c r="AI925" s="180">
        <v>0</v>
      </c>
      <c r="AJ925" s="180">
        <v>0</v>
      </c>
      <c r="AK925" s="181">
        <f t="shared" si="529"/>
        <v>0</v>
      </c>
      <c r="AL925" s="180">
        <v>0</v>
      </c>
      <c r="AM925" s="180">
        <v>0</v>
      </c>
      <c r="AN925" s="181">
        <f t="shared" si="530"/>
        <v>0</v>
      </c>
      <c r="AO925" s="180">
        <v>0</v>
      </c>
      <c r="AP925" s="180">
        <v>0</v>
      </c>
      <c r="AQ925" s="181">
        <f t="shared" si="531"/>
        <v>0</v>
      </c>
      <c r="AR925" s="180">
        <v>0</v>
      </c>
      <c r="AS925" s="180">
        <v>0</v>
      </c>
      <c r="AT925" s="181">
        <f t="shared" si="532"/>
        <v>0</v>
      </c>
      <c r="AU925" s="180">
        <f t="shared" ref="AU925:AV926" si="575">+AC925-AF925-AI925-AL925-AO925-AR925</f>
        <v>0</v>
      </c>
      <c r="AV925" s="180">
        <f t="shared" si="575"/>
        <v>0</v>
      </c>
      <c r="AW925" s="181">
        <f t="shared" si="533"/>
        <v>0</v>
      </c>
      <c r="AX925" s="183">
        <f t="shared" ref="AX925:AY926" si="576">+S925+W925-AA925</f>
        <v>0</v>
      </c>
      <c r="AY925" s="183">
        <f t="shared" si="576"/>
        <v>0</v>
      </c>
      <c r="AZ925" s="183"/>
      <c r="BA925" s="183"/>
      <c r="BB925" s="183"/>
      <c r="BC925" s="183"/>
      <c r="BD925" s="183">
        <f t="shared" ref="BD925:BE926" si="577">+AX925-AZ925-BB925</f>
        <v>0</v>
      </c>
      <c r="BE925" s="183">
        <f t="shared" si="577"/>
        <v>0</v>
      </c>
    </row>
    <row r="926" spans="2:57" s="129" customFormat="1" ht="15.75" hidden="1">
      <c r="B926" s="174">
        <v>2025</v>
      </c>
      <c r="C926" s="174">
        <v>20</v>
      </c>
      <c r="D926" s="175">
        <v>0</v>
      </c>
      <c r="E926" s="176"/>
      <c r="F926" s="174">
        <v>2</v>
      </c>
      <c r="G926" s="174">
        <v>5</v>
      </c>
      <c r="H926" s="174">
        <v>14</v>
      </c>
      <c r="I926" s="174">
        <v>2000</v>
      </c>
      <c r="J926" s="174">
        <v>2500</v>
      </c>
      <c r="K926" s="174">
        <v>254</v>
      </c>
      <c r="L926" s="177">
        <v>934</v>
      </c>
      <c r="M926" s="178">
        <v>0</v>
      </c>
      <c r="N926" s="179" t="s">
        <v>90</v>
      </c>
      <c r="O926" s="180">
        <v>0</v>
      </c>
      <c r="P926" s="180">
        <v>0</v>
      </c>
      <c r="Q926" s="181">
        <v>0</v>
      </c>
      <c r="R926" s="182" t="s">
        <v>98</v>
      </c>
      <c r="S926" s="183">
        <v>0</v>
      </c>
      <c r="T926" s="183">
        <v>0</v>
      </c>
      <c r="U926" s="180">
        <v>0</v>
      </c>
      <c r="V926" s="180">
        <v>0</v>
      </c>
      <c r="W926" s="183">
        <v>0</v>
      </c>
      <c r="X926" s="183">
        <v>0</v>
      </c>
      <c r="Y926" s="180">
        <v>0</v>
      </c>
      <c r="Z926" s="180">
        <v>0</v>
      </c>
      <c r="AA926" s="183">
        <v>0</v>
      </c>
      <c r="AB926" s="183">
        <v>0</v>
      </c>
      <c r="AC926" s="180">
        <f t="shared" si="574"/>
        <v>0</v>
      </c>
      <c r="AD926" s="180">
        <f t="shared" si="574"/>
        <v>0</v>
      </c>
      <c r="AE926" s="181">
        <f t="shared" si="527"/>
        <v>0</v>
      </c>
      <c r="AF926" s="180">
        <v>0</v>
      </c>
      <c r="AG926" s="180">
        <v>0</v>
      </c>
      <c r="AH926" s="181">
        <f t="shared" si="528"/>
        <v>0</v>
      </c>
      <c r="AI926" s="180">
        <v>0</v>
      </c>
      <c r="AJ926" s="180">
        <v>0</v>
      </c>
      <c r="AK926" s="181">
        <f t="shared" si="529"/>
        <v>0</v>
      </c>
      <c r="AL926" s="180">
        <v>0</v>
      </c>
      <c r="AM926" s="180">
        <v>0</v>
      </c>
      <c r="AN926" s="181">
        <f t="shared" si="530"/>
        <v>0</v>
      </c>
      <c r="AO926" s="180">
        <v>0</v>
      </c>
      <c r="AP926" s="180">
        <v>0</v>
      </c>
      <c r="AQ926" s="181">
        <f t="shared" si="531"/>
        <v>0</v>
      </c>
      <c r="AR926" s="180">
        <v>0</v>
      </c>
      <c r="AS926" s="180">
        <v>0</v>
      </c>
      <c r="AT926" s="181">
        <f t="shared" si="532"/>
        <v>0</v>
      </c>
      <c r="AU926" s="180">
        <f t="shared" si="575"/>
        <v>0</v>
      </c>
      <c r="AV926" s="180">
        <f t="shared" si="575"/>
        <v>0</v>
      </c>
      <c r="AW926" s="181">
        <f t="shared" si="533"/>
        <v>0</v>
      </c>
      <c r="AX926" s="183">
        <f t="shared" si="576"/>
        <v>0</v>
      </c>
      <c r="AY926" s="183">
        <f t="shared" si="576"/>
        <v>0</v>
      </c>
      <c r="AZ926" s="183"/>
      <c r="BA926" s="183"/>
      <c r="BB926" s="183"/>
      <c r="BC926" s="183"/>
      <c r="BD926" s="183">
        <f t="shared" si="577"/>
        <v>0</v>
      </c>
      <c r="BE926" s="183">
        <f t="shared" si="577"/>
        <v>0</v>
      </c>
    </row>
    <row r="927" spans="2:57" s="129" customFormat="1" ht="15.75" hidden="1">
      <c r="B927" s="163">
        <v>2025</v>
      </c>
      <c r="C927" s="163">
        <v>20</v>
      </c>
      <c r="D927" s="164"/>
      <c r="E927" s="165"/>
      <c r="F927" s="163">
        <v>2</v>
      </c>
      <c r="G927" s="163">
        <v>5</v>
      </c>
      <c r="H927" s="163">
        <v>14</v>
      </c>
      <c r="I927" s="163">
        <v>2000</v>
      </c>
      <c r="J927" s="163">
        <v>2500</v>
      </c>
      <c r="K927" s="163">
        <v>259</v>
      </c>
      <c r="L927" s="166" t="s">
        <v>44</v>
      </c>
      <c r="M927" s="167"/>
      <c r="N927" s="168" t="s">
        <v>92</v>
      </c>
      <c r="O927" s="169">
        <v>0</v>
      </c>
      <c r="P927" s="169">
        <v>0</v>
      </c>
      <c r="Q927" s="169">
        <v>0</v>
      </c>
      <c r="R927" s="170"/>
      <c r="S927" s="172"/>
      <c r="T927" s="172"/>
      <c r="U927" s="169">
        <f t="shared" ref="U927:AD927" si="578">SUM(U928)</f>
        <v>0</v>
      </c>
      <c r="V927" s="169">
        <f t="shared" si="578"/>
        <v>0</v>
      </c>
      <c r="W927" s="173">
        <f t="shared" si="578"/>
        <v>0</v>
      </c>
      <c r="X927" s="173">
        <f t="shared" si="578"/>
        <v>0</v>
      </c>
      <c r="Y927" s="169">
        <f t="shared" si="578"/>
        <v>0</v>
      </c>
      <c r="Z927" s="169">
        <f t="shared" si="578"/>
        <v>0</v>
      </c>
      <c r="AA927" s="173">
        <f t="shared" si="578"/>
        <v>0</v>
      </c>
      <c r="AB927" s="173">
        <f t="shared" si="578"/>
        <v>0</v>
      </c>
      <c r="AC927" s="169">
        <f t="shared" si="578"/>
        <v>0</v>
      </c>
      <c r="AD927" s="169">
        <f t="shared" si="578"/>
        <v>0</v>
      </c>
      <c r="AE927" s="169">
        <f t="shared" si="527"/>
        <v>0</v>
      </c>
      <c r="AF927" s="169">
        <f>SUM(AF928)</f>
        <v>0</v>
      </c>
      <c r="AG927" s="169">
        <f>SUM(AG928)</f>
        <v>0</v>
      </c>
      <c r="AH927" s="169">
        <f t="shared" si="528"/>
        <v>0</v>
      </c>
      <c r="AI927" s="169">
        <f>SUM(AI928)</f>
        <v>0</v>
      </c>
      <c r="AJ927" s="169">
        <f>SUM(AJ928)</f>
        <v>0</v>
      </c>
      <c r="AK927" s="169">
        <f t="shared" si="529"/>
        <v>0</v>
      </c>
      <c r="AL927" s="169">
        <f>SUM(AL928)</f>
        <v>0</v>
      </c>
      <c r="AM927" s="169">
        <f>SUM(AM928)</f>
        <v>0</v>
      </c>
      <c r="AN927" s="169">
        <f t="shared" si="530"/>
        <v>0</v>
      </c>
      <c r="AO927" s="169">
        <f>SUM(AO928)</f>
        <v>0</v>
      </c>
      <c r="AP927" s="169">
        <f>SUM(AP928)</f>
        <v>0</v>
      </c>
      <c r="AQ927" s="169">
        <f t="shared" si="531"/>
        <v>0</v>
      </c>
      <c r="AR927" s="169">
        <f>SUM(AR928)</f>
        <v>0</v>
      </c>
      <c r="AS927" s="169">
        <f>SUM(AS928)</f>
        <v>0</v>
      </c>
      <c r="AT927" s="169">
        <f t="shared" si="532"/>
        <v>0</v>
      </c>
      <c r="AU927" s="169">
        <f>SUM(AU928)</f>
        <v>0</v>
      </c>
      <c r="AV927" s="169">
        <f>SUM(AV928)</f>
        <v>0</v>
      </c>
      <c r="AW927" s="169">
        <f t="shared" si="533"/>
        <v>0</v>
      </c>
      <c r="AX927" s="172"/>
      <c r="AY927" s="172"/>
      <c r="AZ927" s="172"/>
      <c r="BA927" s="172"/>
      <c r="BB927" s="172"/>
      <c r="BC927" s="172"/>
      <c r="BD927" s="172"/>
      <c r="BE927" s="172"/>
    </row>
    <row r="928" spans="2:57" s="129" customFormat="1" ht="15.75" hidden="1">
      <c r="B928" s="174">
        <v>2025</v>
      </c>
      <c r="C928" s="174">
        <v>20</v>
      </c>
      <c r="D928" s="175">
        <v>0</v>
      </c>
      <c r="E928" s="176"/>
      <c r="F928" s="174">
        <v>2</v>
      </c>
      <c r="G928" s="174">
        <v>5</v>
      </c>
      <c r="H928" s="174">
        <v>14</v>
      </c>
      <c r="I928" s="174">
        <v>2000</v>
      </c>
      <c r="J928" s="174">
        <v>2500</v>
      </c>
      <c r="K928" s="174">
        <v>259</v>
      </c>
      <c r="L928" s="177">
        <v>1079</v>
      </c>
      <c r="M928" s="178">
        <v>0</v>
      </c>
      <c r="N928" s="179" t="s">
        <v>92</v>
      </c>
      <c r="O928" s="180">
        <v>0</v>
      </c>
      <c r="P928" s="180">
        <v>0</v>
      </c>
      <c r="Q928" s="181">
        <v>0</v>
      </c>
      <c r="R928" s="182" t="s">
        <v>98</v>
      </c>
      <c r="S928" s="183">
        <v>0</v>
      </c>
      <c r="T928" s="183">
        <v>0</v>
      </c>
      <c r="U928" s="180">
        <v>0</v>
      </c>
      <c r="V928" s="180">
        <v>0</v>
      </c>
      <c r="W928" s="183">
        <v>0</v>
      </c>
      <c r="X928" s="183">
        <v>0</v>
      </c>
      <c r="Y928" s="180">
        <v>0</v>
      </c>
      <c r="Z928" s="180">
        <v>0</v>
      </c>
      <c r="AA928" s="183">
        <v>0</v>
      </c>
      <c r="AB928" s="183">
        <v>0</v>
      </c>
      <c r="AC928" s="180">
        <f>+O928+U928-Y928</f>
        <v>0</v>
      </c>
      <c r="AD928" s="180">
        <f>+P928+V928-Z928</f>
        <v>0</v>
      </c>
      <c r="AE928" s="181">
        <f t="shared" si="527"/>
        <v>0</v>
      </c>
      <c r="AF928" s="180">
        <v>0</v>
      </c>
      <c r="AG928" s="180">
        <v>0</v>
      </c>
      <c r="AH928" s="181">
        <f t="shared" si="528"/>
        <v>0</v>
      </c>
      <c r="AI928" s="180">
        <v>0</v>
      </c>
      <c r="AJ928" s="180">
        <v>0</v>
      </c>
      <c r="AK928" s="181">
        <f t="shared" si="529"/>
        <v>0</v>
      </c>
      <c r="AL928" s="180">
        <v>0</v>
      </c>
      <c r="AM928" s="180">
        <v>0</v>
      </c>
      <c r="AN928" s="181">
        <f t="shared" si="530"/>
        <v>0</v>
      </c>
      <c r="AO928" s="180">
        <v>0</v>
      </c>
      <c r="AP928" s="180">
        <v>0</v>
      </c>
      <c r="AQ928" s="181">
        <f t="shared" si="531"/>
        <v>0</v>
      </c>
      <c r="AR928" s="180">
        <v>0</v>
      </c>
      <c r="AS928" s="180">
        <v>0</v>
      </c>
      <c r="AT928" s="181">
        <f t="shared" si="532"/>
        <v>0</v>
      </c>
      <c r="AU928" s="180">
        <f>+AC928-AF928-AI928-AL928-AO928-AR928</f>
        <v>0</v>
      </c>
      <c r="AV928" s="180">
        <f>+AD928-AG928-AJ928-AM928-AP928-AS928</f>
        <v>0</v>
      </c>
      <c r="AW928" s="181">
        <f t="shared" si="533"/>
        <v>0</v>
      </c>
      <c r="AX928" s="183">
        <f>+S928+W928-AA928</f>
        <v>0</v>
      </c>
      <c r="AY928" s="183">
        <f>+T928+X928-AB928</f>
        <v>0</v>
      </c>
      <c r="AZ928" s="183"/>
      <c r="BA928" s="183"/>
      <c r="BB928" s="183"/>
      <c r="BC928" s="183"/>
      <c r="BD928" s="183">
        <f>+AX928-AZ928-BB928</f>
        <v>0</v>
      </c>
      <c r="BE928" s="183">
        <f>+AY928-BA928-BC928</f>
        <v>0</v>
      </c>
    </row>
    <row r="929" spans="2:57" s="129" customFormat="1" ht="15.75" hidden="1">
      <c r="B929" s="152">
        <v>2025</v>
      </c>
      <c r="C929" s="152">
        <v>20</v>
      </c>
      <c r="D929" s="153"/>
      <c r="E929" s="154"/>
      <c r="F929" s="152">
        <v>2</v>
      </c>
      <c r="G929" s="152">
        <v>5</v>
      </c>
      <c r="H929" s="152">
        <v>14</v>
      </c>
      <c r="I929" s="152">
        <v>2000</v>
      </c>
      <c r="J929" s="152">
        <v>2600</v>
      </c>
      <c r="K929" s="152"/>
      <c r="L929" s="155" t="s">
        <v>44</v>
      </c>
      <c r="M929" s="156"/>
      <c r="N929" s="157" t="s">
        <v>93</v>
      </c>
      <c r="O929" s="158">
        <v>0</v>
      </c>
      <c r="P929" s="158">
        <v>0</v>
      </c>
      <c r="Q929" s="158">
        <v>0</v>
      </c>
      <c r="R929" s="159"/>
      <c r="S929" s="160"/>
      <c r="T929" s="161"/>
      <c r="U929" s="158">
        <f t="shared" ref="U929:AD929" si="579">+U930</f>
        <v>0</v>
      </c>
      <c r="V929" s="158">
        <f t="shared" si="579"/>
        <v>0</v>
      </c>
      <c r="W929" s="162">
        <f t="shared" si="579"/>
        <v>0</v>
      </c>
      <c r="X929" s="162">
        <f t="shared" si="579"/>
        <v>0</v>
      </c>
      <c r="Y929" s="158">
        <f t="shared" si="579"/>
        <v>0</v>
      </c>
      <c r="Z929" s="158">
        <f t="shared" si="579"/>
        <v>0</v>
      </c>
      <c r="AA929" s="162">
        <f t="shared" si="579"/>
        <v>0</v>
      </c>
      <c r="AB929" s="162">
        <f t="shared" si="579"/>
        <v>0</v>
      </c>
      <c r="AC929" s="158">
        <f t="shared" si="579"/>
        <v>0</v>
      </c>
      <c r="AD929" s="158">
        <f t="shared" si="579"/>
        <v>0</v>
      </c>
      <c r="AE929" s="158">
        <f t="shared" si="527"/>
        <v>0</v>
      </c>
      <c r="AF929" s="158">
        <f>+AF930</f>
        <v>0</v>
      </c>
      <c r="AG929" s="158">
        <f>+AG930</f>
        <v>0</v>
      </c>
      <c r="AH929" s="158">
        <f t="shared" si="528"/>
        <v>0</v>
      </c>
      <c r="AI929" s="158">
        <f>+AI930</f>
        <v>0</v>
      </c>
      <c r="AJ929" s="158">
        <f>+AJ930</f>
        <v>0</v>
      </c>
      <c r="AK929" s="158">
        <f t="shared" si="529"/>
        <v>0</v>
      </c>
      <c r="AL929" s="158">
        <f>+AL930</f>
        <v>0</v>
      </c>
      <c r="AM929" s="158">
        <f>+AM930</f>
        <v>0</v>
      </c>
      <c r="AN929" s="158">
        <f t="shared" si="530"/>
        <v>0</v>
      </c>
      <c r="AO929" s="158">
        <f>+AO930</f>
        <v>0</v>
      </c>
      <c r="AP929" s="158">
        <f>+AP930</f>
        <v>0</v>
      </c>
      <c r="AQ929" s="158">
        <f t="shared" si="531"/>
        <v>0</v>
      </c>
      <c r="AR929" s="158">
        <f>+AR930</f>
        <v>0</v>
      </c>
      <c r="AS929" s="158">
        <f>+AS930</f>
        <v>0</v>
      </c>
      <c r="AT929" s="158">
        <f t="shared" si="532"/>
        <v>0</v>
      </c>
      <c r="AU929" s="158">
        <f>+AU930</f>
        <v>0</v>
      </c>
      <c r="AV929" s="158">
        <f>+AV930</f>
        <v>0</v>
      </c>
      <c r="AW929" s="158">
        <f t="shared" si="533"/>
        <v>0</v>
      </c>
      <c r="AX929" s="160"/>
      <c r="AY929" s="161"/>
      <c r="AZ929" s="160"/>
      <c r="BA929" s="161"/>
      <c r="BB929" s="160"/>
      <c r="BC929" s="161"/>
      <c r="BD929" s="160"/>
      <c r="BE929" s="161"/>
    </row>
    <row r="930" spans="2:57" s="129" customFormat="1" ht="15.75" hidden="1">
      <c r="B930" s="163">
        <v>2025</v>
      </c>
      <c r="C930" s="163">
        <v>20</v>
      </c>
      <c r="D930" s="164"/>
      <c r="E930" s="165"/>
      <c r="F930" s="163">
        <v>2</v>
      </c>
      <c r="G930" s="163">
        <v>5</v>
      </c>
      <c r="H930" s="163">
        <v>14</v>
      </c>
      <c r="I930" s="163">
        <v>2000</v>
      </c>
      <c r="J930" s="163">
        <v>2600</v>
      </c>
      <c r="K930" s="163">
        <v>261</v>
      </c>
      <c r="L930" s="166" t="s">
        <v>44</v>
      </c>
      <c r="M930" s="167"/>
      <c r="N930" s="168" t="s">
        <v>93</v>
      </c>
      <c r="O930" s="169">
        <v>0</v>
      </c>
      <c r="P930" s="169">
        <v>0</v>
      </c>
      <c r="Q930" s="169">
        <v>0</v>
      </c>
      <c r="R930" s="170"/>
      <c r="S930" s="172"/>
      <c r="T930" s="172"/>
      <c r="U930" s="169">
        <f t="shared" ref="U930:AD930" si="580">SUM(U931:U932)</f>
        <v>0</v>
      </c>
      <c r="V930" s="169">
        <f t="shared" si="580"/>
        <v>0</v>
      </c>
      <c r="W930" s="173">
        <f t="shared" si="580"/>
        <v>0</v>
      </c>
      <c r="X930" s="173">
        <f t="shared" si="580"/>
        <v>0</v>
      </c>
      <c r="Y930" s="169">
        <f t="shared" si="580"/>
        <v>0</v>
      </c>
      <c r="Z930" s="169">
        <f t="shared" si="580"/>
        <v>0</v>
      </c>
      <c r="AA930" s="173">
        <f t="shared" si="580"/>
        <v>0</v>
      </c>
      <c r="AB930" s="173">
        <f t="shared" si="580"/>
        <v>0</v>
      </c>
      <c r="AC930" s="169">
        <f t="shared" si="580"/>
        <v>0</v>
      </c>
      <c r="AD930" s="169">
        <f t="shared" si="580"/>
        <v>0</v>
      </c>
      <c r="AE930" s="169">
        <f t="shared" si="527"/>
        <v>0</v>
      </c>
      <c r="AF930" s="169">
        <f>SUM(AF931:AF932)</f>
        <v>0</v>
      </c>
      <c r="AG930" s="169">
        <f>SUM(AG931:AG932)</f>
        <v>0</v>
      </c>
      <c r="AH930" s="169">
        <f t="shared" si="528"/>
        <v>0</v>
      </c>
      <c r="AI930" s="169">
        <f>SUM(AI931:AI932)</f>
        <v>0</v>
      </c>
      <c r="AJ930" s="169">
        <f>SUM(AJ931:AJ932)</f>
        <v>0</v>
      </c>
      <c r="AK930" s="169">
        <f t="shared" si="529"/>
        <v>0</v>
      </c>
      <c r="AL930" s="169">
        <f>SUM(AL931:AL932)</f>
        <v>0</v>
      </c>
      <c r="AM930" s="169">
        <f>SUM(AM931:AM932)</f>
        <v>0</v>
      </c>
      <c r="AN930" s="169">
        <f t="shared" si="530"/>
        <v>0</v>
      </c>
      <c r="AO930" s="169">
        <f>SUM(AO931:AO932)</f>
        <v>0</v>
      </c>
      <c r="AP930" s="169">
        <f>SUM(AP931:AP932)</f>
        <v>0</v>
      </c>
      <c r="AQ930" s="169">
        <f t="shared" si="531"/>
        <v>0</v>
      </c>
      <c r="AR930" s="169">
        <f>SUM(AR931:AR932)</f>
        <v>0</v>
      </c>
      <c r="AS930" s="169">
        <f>SUM(AS931:AS932)</f>
        <v>0</v>
      </c>
      <c r="AT930" s="169">
        <f t="shared" si="532"/>
        <v>0</v>
      </c>
      <c r="AU930" s="169">
        <f>SUM(AU931:AU932)</f>
        <v>0</v>
      </c>
      <c r="AV930" s="169">
        <f>SUM(AV931:AV932)</f>
        <v>0</v>
      </c>
      <c r="AW930" s="169">
        <f t="shared" si="533"/>
        <v>0</v>
      </c>
      <c r="AX930" s="172"/>
      <c r="AY930" s="172"/>
      <c r="AZ930" s="172"/>
      <c r="BA930" s="172"/>
      <c r="BB930" s="172"/>
      <c r="BC930" s="172"/>
      <c r="BD930" s="172"/>
      <c r="BE930" s="172"/>
    </row>
    <row r="931" spans="2:57" s="129" customFormat="1" ht="15.75" hidden="1">
      <c r="B931" s="174">
        <v>2025</v>
      </c>
      <c r="C931" s="174">
        <v>20</v>
      </c>
      <c r="D931" s="175">
        <v>0</v>
      </c>
      <c r="E931" s="176"/>
      <c r="F931" s="174">
        <v>2</v>
      </c>
      <c r="G931" s="174">
        <v>5</v>
      </c>
      <c r="H931" s="174">
        <v>14</v>
      </c>
      <c r="I931" s="174">
        <v>2000</v>
      </c>
      <c r="J931" s="174">
        <v>2600</v>
      </c>
      <c r="K931" s="174">
        <v>261</v>
      </c>
      <c r="L931" s="177">
        <v>717</v>
      </c>
      <c r="M931" s="178">
        <v>0</v>
      </c>
      <c r="N931" s="179" t="s">
        <v>652</v>
      </c>
      <c r="O931" s="180">
        <v>0</v>
      </c>
      <c r="P931" s="180">
        <v>0</v>
      </c>
      <c r="Q931" s="181">
        <v>0</v>
      </c>
      <c r="R931" s="182" t="s">
        <v>653</v>
      </c>
      <c r="S931" s="183">
        <v>0</v>
      </c>
      <c r="T931" s="183">
        <v>0</v>
      </c>
      <c r="U931" s="180">
        <v>0</v>
      </c>
      <c r="V931" s="180">
        <v>0</v>
      </c>
      <c r="W931" s="183">
        <v>0</v>
      </c>
      <c r="X931" s="183">
        <v>0</v>
      </c>
      <c r="Y931" s="180">
        <v>0</v>
      </c>
      <c r="Z931" s="180">
        <v>0</v>
      </c>
      <c r="AA931" s="183">
        <v>0</v>
      </c>
      <c r="AB931" s="183">
        <v>0</v>
      </c>
      <c r="AC931" s="180">
        <f t="shared" ref="AC931:AD932" si="581">+O931+U931-Y931</f>
        <v>0</v>
      </c>
      <c r="AD931" s="180">
        <f t="shared" si="581"/>
        <v>0</v>
      </c>
      <c r="AE931" s="181">
        <f t="shared" si="527"/>
        <v>0</v>
      </c>
      <c r="AF931" s="180">
        <v>0</v>
      </c>
      <c r="AG931" s="180">
        <v>0</v>
      </c>
      <c r="AH931" s="181">
        <f t="shared" si="528"/>
        <v>0</v>
      </c>
      <c r="AI931" s="180">
        <v>0</v>
      </c>
      <c r="AJ931" s="180">
        <v>0</v>
      </c>
      <c r="AK931" s="181">
        <f t="shared" si="529"/>
        <v>0</v>
      </c>
      <c r="AL931" s="180">
        <v>0</v>
      </c>
      <c r="AM931" s="180">
        <v>0</v>
      </c>
      <c r="AN931" s="181">
        <f t="shared" si="530"/>
        <v>0</v>
      </c>
      <c r="AO931" s="180">
        <v>0</v>
      </c>
      <c r="AP931" s="180">
        <v>0</v>
      </c>
      <c r="AQ931" s="181">
        <f t="shared" si="531"/>
        <v>0</v>
      </c>
      <c r="AR931" s="180">
        <v>0</v>
      </c>
      <c r="AS931" s="180">
        <v>0</v>
      </c>
      <c r="AT931" s="181">
        <f t="shared" si="532"/>
        <v>0</v>
      </c>
      <c r="AU931" s="180">
        <f t="shared" ref="AU931:AV932" si="582">+AC931-AF931-AI931-AL931-AO931-AR931</f>
        <v>0</v>
      </c>
      <c r="AV931" s="180">
        <f t="shared" si="582"/>
        <v>0</v>
      </c>
      <c r="AW931" s="181">
        <f t="shared" si="533"/>
        <v>0</v>
      </c>
      <c r="AX931" s="183">
        <f t="shared" ref="AX931:AY932" si="583">+S931+W931-AA931</f>
        <v>0</v>
      </c>
      <c r="AY931" s="183">
        <f t="shared" si="583"/>
        <v>0</v>
      </c>
      <c r="AZ931" s="183"/>
      <c r="BA931" s="183"/>
      <c r="BB931" s="183"/>
      <c r="BC931" s="183"/>
      <c r="BD931" s="183">
        <f t="shared" ref="BD931:BE932" si="584">+AX931-AZ931-BB931</f>
        <v>0</v>
      </c>
      <c r="BE931" s="183">
        <f t="shared" si="584"/>
        <v>0</v>
      </c>
    </row>
    <row r="932" spans="2:57" s="129" customFormat="1" ht="15.75" hidden="1">
      <c r="B932" s="174">
        <v>2025</v>
      </c>
      <c r="C932" s="174">
        <v>20</v>
      </c>
      <c r="D932" s="175">
        <v>0</v>
      </c>
      <c r="E932" s="176"/>
      <c r="F932" s="174">
        <v>2</v>
      </c>
      <c r="G932" s="174">
        <v>5</v>
      </c>
      <c r="H932" s="174">
        <v>14</v>
      </c>
      <c r="I932" s="174">
        <v>2000</v>
      </c>
      <c r="J932" s="174">
        <v>2600</v>
      </c>
      <c r="K932" s="174">
        <v>261</v>
      </c>
      <c r="L932" s="177">
        <v>716</v>
      </c>
      <c r="M932" s="178">
        <v>0</v>
      </c>
      <c r="N932" s="179" t="s">
        <v>654</v>
      </c>
      <c r="O932" s="180">
        <v>0</v>
      </c>
      <c r="P932" s="180">
        <v>0</v>
      </c>
      <c r="Q932" s="181">
        <v>0</v>
      </c>
      <c r="R932" s="182" t="s">
        <v>653</v>
      </c>
      <c r="S932" s="183">
        <v>0</v>
      </c>
      <c r="T932" s="183">
        <v>0</v>
      </c>
      <c r="U932" s="180">
        <v>0</v>
      </c>
      <c r="V932" s="180">
        <v>0</v>
      </c>
      <c r="W932" s="183">
        <v>0</v>
      </c>
      <c r="X932" s="183">
        <v>0</v>
      </c>
      <c r="Y932" s="180">
        <v>0</v>
      </c>
      <c r="Z932" s="180">
        <v>0</v>
      </c>
      <c r="AA932" s="183">
        <v>0</v>
      </c>
      <c r="AB932" s="183">
        <v>0</v>
      </c>
      <c r="AC932" s="180">
        <f t="shared" si="581"/>
        <v>0</v>
      </c>
      <c r="AD932" s="180">
        <f t="shared" si="581"/>
        <v>0</v>
      </c>
      <c r="AE932" s="181">
        <f t="shared" si="527"/>
        <v>0</v>
      </c>
      <c r="AF932" s="180">
        <v>0</v>
      </c>
      <c r="AG932" s="180">
        <v>0</v>
      </c>
      <c r="AH932" s="181">
        <f t="shared" si="528"/>
        <v>0</v>
      </c>
      <c r="AI932" s="180">
        <v>0</v>
      </c>
      <c r="AJ932" s="180">
        <v>0</v>
      </c>
      <c r="AK932" s="181">
        <f t="shared" si="529"/>
        <v>0</v>
      </c>
      <c r="AL932" s="180">
        <v>0</v>
      </c>
      <c r="AM932" s="180">
        <v>0</v>
      </c>
      <c r="AN932" s="181">
        <f t="shared" si="530"/>
        <v>0</v>
      </c>
      <c r="AO932" s="180">
        <v>0</v>
      </c>
      <c r="AP932" s="180">
        <v>0</v>
      </c>
      <c r="AQ932" s="181">
        <f t="shared" si="531"/>
        <v>0</v>
      </c>
      <c r="AR932" s="180">
        <v>0</v>
      </c>
      <c r="AS932" s="180">
        <v>0</v>
      </c>
      <c r="AT932" s="181">
        <f t="shared" si="532"/>
        <v>0</v>
      </c>
      <c r="AU932" s="180">
        <f t="shared" si="582"/>
        <v>0</v>
      </c>
      <c r="AV932" s="180">
        <f t="shared" si="582"/>
        <v>0</v>
      </c>
      <c r="AW932" s="181">
        <f t="shared" si="533"/>
        <v>0</v>
      </c>
      <c r="AX932" s="183">
        <f t="shared" si="583"/>
        <v>0</v>
      </c>
      <c r="AY932" s="183">
        <f t="shared" si="583"/>
        <v>0</v>
      </c>
      <c r="AZ932" s="183"/>
      <c r="BA932" s="183"/>
      <c r="BB932" s="183"/>
      <c r="BC932" s="183"/>
      <c r="BD932" s="183">
        <f t="shared" si="584"/>
        <v>0</v>
      </c>
      <c r="BE932" s="183">
        <f t="shared" si="584"/>
        <v>0</v>
      </c>
    </row>
    <row r="933" spans="2:57" ht="31.5">
      <c r="B933" s="152">
        <v>2025</v>
      </c>
      <c r="C933" s="152">
        <v>20</v>
      </c>
      <c r="D933" s="153"/>
      <c r="E933" s="154"/>
      <c r="F933" s="152">
        <v>2</v>
      </c>
      <c r="G933" s="152">
        <v>5</v>
      </c>
      <c r="H933" s="152">
        <v>14</v>
      </c>
      <c r="I933" s="152">
        <v>2000</v>
      </c>
      <c r="J933" s="152">
        <v>2700</v>
      </c>
      <c r="K933" s="152"/>
      <c r="L933" s="155" t="s">
        <v>44</v>
      </c>
      <c r="M933" s="156"/>
      <c r="N933" s="157" t="s">
        <v>96</v>
      </c>
      <c r="O933" s="158">
        <v>25343188.399999999</v>
      </c>
      <c r="P933" s="158">
        <v>6207448.7399999974</v>
      </c>
      <c r="Q933" s="158">
        <v>31550637.139999997</v>
      </c>
      <c r="R933" s="159"/>
      <c r="S933" s="160"/>
      <c r="T933" s="161"/>
      <c r="U933" s="158">
        <f t="shared" ref="U933:AD933" si="585">+U934+U1187+U1194</f>
        <v>71781.33</v>
      </c>
      <c r="V933" s="158">
        <f t="shared" si="585"/>
        <v>1038558.5299999999</v>
      </c>
      <c r="W933" s="162">
        <f t="shared" si="585"/>
        <v>1057</v>
      </c>
      <c r="X933" s="162">
        <f t="shared" si="585"/>
        <v>0</v>
      </c>
      <c r="Y933" s="158">
        <f t="shared" si="585"/>
        <v>71781.33</v>
      </c>
      <c r="Z933" s="158">
        <f t="shared" si="585"/>
        <v>1390612.27</v>
      </c>
      <c r="AA933" s="162">
        <f t="shared" si="585"/>
        <v>1357</v>
      </c>
      <c r="AB933" s="162">
        <f t="shared" si="585"/>
        <v>0</v>
      </c>
      <c r="AC933" s="158">
        <f t="shared" si="585"/>
        <v>25343188.399999999</v>
      </c>
      <c r="AD933" s="158">
        <f t="shared" si="585"/>
        <v>5855394.9999999972</v>
      </c>
      <c r="AE933" s="158">
        <f t="shared" si="527"/>
        <v>31198583.399999995</v>
      </c>
      <c r="AF933" s="158">
        <f>+AF934+AF1187+AF1194</f>
        <v>25332256.390000001</v>
      </c>
      <c r="AG933" s="158">
        <f>+AG934+AG1187+AG1194</f>
        <v>0</v>
      </c>
      <c r="AH933" s="158">
        <f t="shared" si="528"/>
        <v>25332256.390000001</v>
      </c>
      <c r="AI933" s="158">
        <f>+AI934+AI1187+AI1194</f>
        <v>0</v>
      </c>
      <c r="AJ933" s="158">
        <f>+AJ934+AJ1187+AJ1194</f>
        <v>0</v>
      </c>
      <c r="AK933" s="158">
        <f t="shared" si="529"/>
        <v>0</v>
      </c>
      <c r="AL933" s="158">
        <f>+AL934+AL1187+AL1194</f>
        <v>0</v>
      </c>
      <c r="AM933" s="158">
        <f>+AM934+AM1187+AM1194</f>
        <v>0</v>
      </c>
      <c r="AN933" s="158">
        <f t="shared" si="530"/>
        <v>0</v>
      </c>
      <c r="AO933" s="158">
        <f>+AO934+AO1187+AO1194</f>
        <v>0</v>
      </c>
      <c r="AP933" s="158">
        <f>+AP934+AP1187+AP1194</f>
        <v>5855394.9999999972</v>
      </c>
      <c r="AQ933" s="158">
        <f t="shared" si="531"/>
        <v>5855394.9999999972</v>
      </c>
      <c r="AR933" s="158">
        <f>+AR934+AR1187+AR1194</f>
        <v>0</v>
      </c>
      <c r="AS933" s="158">
        <f>+AS934+AS1187+AS1194</f>
        <v>0</v>
      </c>
      <c r="AT933" s="158">
        <f t="shared" si="532"/>
        <v>0</v>
      </c>
      <c r="AU933" s="158">
        <f>+AU934+AU1187+AU1194</f>
        <v>10932.010000000169</v>
      </c>
      <c r="AV933" s="158">
        <f>+AV934+AV1187+AV1194</f>
        <v>0</v>
      </c>
      <c r="AW933" s="158">
        <f t="shared" si="533"/>
        <v>10932.010000000169</v>
      </c>
      <c r="AX933" s="160"/>
      <c r="AY933" s="161"/>
      <c r="AZ933" s="160"/>
      <c r="BA933" s="161"/>
      <c r="BB933" s="160"/>
      <c r="BC933" s="161"/>
      <c r="BD933" s="160"/>
      <c r="BE933" s="161"/>
    </row>
    <row r="934" spans="2:57" ht="15.75">
      <c r="B934" s="163">
        <v>2025</v>
      </c>
      <c r="C934" s="163">
        <v>20</v>
      </c>
      <c r="D934" s="164"/>
      <c r="E934" s="165"/>
      <c r="F934" s="163">
        <v>2</v>
      </c>
      <c r="G934" s="163">
        <v>5</v>
      </c>
      <c r="H934" s="163">
        <v>14</v>
      </c>
      <c r="I934" s="163">
        <v>2000</v>
      </c>
      <c r="J934" s="163">
        <v>2700</v>
      </c>
      <c r="K934" s="163">
        <v>271</v>
      </c>
      <c r="L934" s="166" t="s">
        <v>44</v>
      </c>
      <c r="M934" s="167"/>
      <c r="N934" s="168" t="s">
        <v>97</v>
      </c>
      <c r="O934" s="169">
        <v>23688351.329999998</v>
      </c>
      <c r="P934" s="169">
        <v>6207448.7399999974</v>
      </c>
      <c r="Q934" s="169">
        <v>29895800.069999997</v>
      </c>
      <c r="R934" s="170"/>
      <c r="S934" s="172"/>
      <c r="T934" s="172"/>
      <c r="U934" s="169">
        <f t="shared" ref="U934:AD934" si="586">SUM(U935:U1186)</f>
        <v>71781.33</v>
      </c>
      <c r="V934" s="169">
        <f t="shared" si="586"/>
        <v>1038558.5299999999</v>
      </c>
      <c r="W934" s="173">
        <f t="shared" si="586"/>
        <v>1057</v>
      </c>
      <c r="X934" s="173">
        <f t="shared" si="586"/>
        <v>0</v>
      </c>
      <c r="Y934" s="169">
        <f t="shared" si="586"/>
        <v>71781.33</v>
      </c>
      <c r="Z934" s="169">
        <f t="shared" si="586"/>
        <v>1390612.27</v>
      </c>
      <c r="AA934" s="173">
        <f t="shared" si="586"/>
        <v>1357</v>
      </c>
      <c r="AB934" s="173">
        <f t="shared" si="586"/>
        <v>0</v>
      </c>
      <c r="AC934" s="169">
        <f t="shared" si="586"/>
        <v>23688351.329999998</v>
      </c>
      <c r="AD934" s="169">
        <f t="shared" si="586"/>
        <v>5855394.9999999972</v>
      </c>
      <c r="AE934" s="169">
        <f t="shared" si="527"/>
        <v>29543746.329999994</v>
      </c>
      <c r="AF934" s="169">
        <f>SUM(AF935:AF1186)</f>
        <v>23678817.77</v>
      </c>
      <c r="AG934" s="169">
        <f>SUM(AG935:AG1186)</f>
        <v>0</v>
      </c>
      <c r="AH934" s="169">
        <f t="shared" si="528"/>
        <v>23678817.77</v>
      </c>
      <c r="AI934" s="169">
        <f>SUM(AI935:AI1186)</f>
        <v>0</v>
      </c>
      <c r="AJ934" s="169">
        <f>SUM(AJ935:AJ1186)</f>
        <v>0</v>
      </c>
      <c r="AK934" s="169">
        <f t="shared" si="529"/>
        <v>0</v>
      </c>
      <c r="AL934" s="169">
        <f>SUM(AL935:AL1186)</f>
        <v>0</v>
      </c>
      <c r="AM934" s="169">
        <f>SUM(AM935:AM1186)</f>
        <v>0</v>
      </c>
      <c r="AN934" s="169">
        <f t="shared" si="530"/>
        <v>0</v>
      </c>
      <c r="AO934" s="169">
        <f>SUM(AO935:AO1186)</f>
        <v>0</v>
      </c>
      <c r="AP934" s="169">
        <f>SUM(AP935:AP1186)</f>
        <v>5855394.9999999972</v>
      </c>
      <c r="AQ934" s="169">
        <f t="shared" si="531"/>
        <v>5855394.9999999972</v>
      </c>
      <c r="AR934" s="169">
        <f>SUM(AR935:AR1186)</f>
        <v>0</v>
      </c>
      <c r="AS934" s="169">
        <f>SUM(AS935:AS1186)</f>
        <v>0</v>
      </c>
      <c r="AT934" s="169">
        <f t="shared" si="532"/>
        <v>0</v>
      </c>
      <c r="AU934" s="169">
        <f>SUM(AU935:AU1186)</f>
        <v>9533.560000000216</v>
      </c>
      <c r="AV934" s="169">
        <f>SUM(AV935:AV1186)</f>
        <v>0</v>
      </c>
      <c r="AW934" s="169">
        <f t="shared" si="533"/>
        <v>9533.560000000216</v>
      </c>
      <c r="AX934" s="172"/>
      <c r="AY934" s="172"/>
      <c r="AZ934" s="172"/>
      <c r="BA934" s="172"/>
      <c r="BB934" s="172"/>
      <c r="BC934" s="172"/>
      <c r="BD934" s="172"/>
      <c r="BE934" s="172"/>
    </row>
    <row r="935" spans="2:57" ht="17.25" customHeight="1">
      <c r="B935" s="174">
        <v>2025</v>
      </c>
      <c r="C935" s="174">
        <v>20</v>
      </c>
      <c r="D935" s="175"/>
      <c r="E935" s="176"/>
      <c r="F935" s="174">
        <v>2</v>
      </c>
      <c r="G935" s="174">
        <v>5</v>
      </c>
      <c r="H935" s="174">
        <v>14</v>
      </c>
      <c r="I935" s="174">
        <v>2000</v>
      </c>
      <c r="J935" s="174">
        <v>2700</v>
      </c>
      <c r="K935" s="174">
        <v>271</v>
      </c>
      <c r="L935" s="177">
        <v>132</v>
      </c>
      <c r="M935" s="178">
        <v>0</v>
      </c>
      <c r="N935" s="179" t="s">
        <v>655</v>
      </c>
      <c r="O935" s="180">
        <v>0</v>
      </c>
      <c r="P935" s="180">
        <v>0</v>
      </c>
      <c r="Q935" s="181">
        <v>0</v>
      </c>
      <c r="R935" s="182" t="s">
        <v>98</v>
      </c>
      <c r="S935" s="183">
        <v>0</v>
      </c>
      <c r="T935" s="183">
        <v>0</v>
      </c>
      <c r="U935" s="180">
        <v>0</v>
      </c>
      <c r="V935" s="180">
        <v>0</v>
      </c>
      <c r="W935" s="183">
        <v>0</v>
      </c>
      <c r="X935" s="183">
        <v>0</v>
      </c>
      <c r="Y935" s="180">
        <v>0</v>
      </c>
      <c r="Z935" s="180">
        <v>0</v>
      </c>
      <c r="AA935" s="183">
        <v>0</v>
      </c>
      <c r="AB935" s="183">
        <v>0</v>
      </c>
      <c r="AC935" s="180">
        <f t="shared" ref="AC935:AD1087" si="587">+O935+U935-Y935</f>
        <v>0</v>
      </c>
      <c r="AD935" s="180">
        <f t="shared" si="587"/>
        <v>0</v>
      </c>
      <c r="AE935" s="181">
        <f t="shared" si="527"/>
        <v>0</v>
      </c>
      <c r="AF935" s="180">
        <v>0</v>
      </c>
      <c r="AG935" s="180">
        <v>0</v>
      </c>
      <c r="AH935" s="181">
        <f t="shared" si="528"/>
        <v>0</v>
      </c>
      <c r="AI935" s="180">
        <v>0</v>
      </c>
      <c r="AJ935" s="180">
        <v>0</v>
      </c>
      <c r="AK935" s="181">
        <f t="shared" si="529"/>
        <v>0</v>
      </c>
      <c r="AL935" s="180">
        <v>0</v>
      </c>
      <c r="AM935" s="180">
        <v>0</v>
      </c>
      <c r="AN935" s="181">
        <f t="shared" si="530"/>
        <v>0</v>
      </c>
      <c r="AO935" s="180">
        <v>0</v>
      </c>
      <c r="AP935" s="180">
        <v>0</v>
      </c>
      <c r="AQ935" s="181">
        <f t="shared" si="531"/>
        <v>0</v>
      </c>
      <c r="AR935" s="180">
        <v>0</v>
      </c>
      <c r="AS935" s="180">
        <v>0</v>
      </c>
      <c r="AT935" s="181">
        <f t="shared" si="532"/>
        <v>0</v>
      </c>
      <c r="AU935" s="180">
        <f t="shared" ref="AU935:AV1087" si="588">+AC935-AF935-AI935-AL935-AO935-AR935</f>
        <v>0</v>
      </c>
      <c r="AV935" s="180">
        <f t="shared" si="588"/>
        <v>0</v>
      </c>
      <c r="AW935" s="181">
        <f t="shared" si="533"/>
        <v>0</v>
      </c>
      <c r="AX935" s="183">
        <f t="shared" ref="AX935:AY1087" si="589">+S935+W935-AA935</f>
        <v>0</v>
      </c>
      <c r="AY935" s="183">
        <f t="shared" si="589"/>
        <v>0</v>
      </c>
      <c r="AZ935" s="183">
        <v>0</v>
      </c>
      <c r="BA935" s="183">
        <v>0</v>
      </c>
      <c r="BB935" s="183"/>
      <c r="BC935" s="183"/>
      <c r="BD935" s="183">
        <f t="shared" ref="BD935:BE1087" si="590">+AX935-AZ935-BB935</f>
        <v>0</v>
      </c>
      <c r="BE935" s="183">
        <f t="shared" si="590"/>
        <v>0</v>
      </c>
    </row>
    <row r="936" spans="2:57" ht="15.75">
      <c r="B936" s="174">
        <v>2025</v>
      </c>
      <c r="C936" s="174">
        <v>20</v>
      </c>
      <c r="D936" s="175"/>
      <c r="E936" s="176"/>
      <c r="F936" s="174">
        <v>2</v>
      </c>
      <c r="G936" s="174">
        <v>5</v>
      </c>
      <c r="H936" s="174">
        <v>14</v>
      </c>
      <c r="I936" s="174">
        <v>2000</v>
      </c>
      <c r="J936" s="174">
        <v>2700</v>
      </c>
      <c r="K936" s="174">
        <v>271</v>
      </c>
      <c r="L936" s="177">
        <v>146</v>
      </c>
      <c r="M936" s="178">
        <v>0</v>
      </c>
      <c r="N936" s="179" t="s">
        <v>656</v>
      </c>
      <c r="O936" s="180">
        <v>0</v>
      </c>
      <c r="P936" s="180">
        <v>0</v>
      </c>
      <c r="Q936" s="181">
        <v>0</v>
      </c>
      <c r="R936" s="182" t="s">
        <v>98</v>
      </c>
      <c r="S936" s="183">
        <v>0</v>
      </c>
      <c r="T936" s="183">
        <v>0</v>
      </c>
      <c r="U936" s="180">
        <v>0</v>
      </c>
      <c r="V936" s="180">
        <v>0</v>
      </c>
      <c r="W936" s="183">
        <v>0</v>
      </c>
      <c r="X936" s="183">
        <v>0</v>
      </c>
      <c r="Y936" s="180">
        <v>0</v>
      </c>
      <c r="Z936" s="180">
        <v>0</v>
      </c>
      <c r="AA936" s="183">
        <v>0</v>
      </c>
      <c r="AB936" s="183">
        <v>0</v>
      </c>
      <c r="AC936" s="180">
        <f t="shared" si="587"/>
        <v>0</v>
      </c>
      <c r="AD936" s="180">
        <f t="shared" si="587"/>
        <v>0</v>
      </c>
      <c r="AE936" s="181">
        <f t="shared" si="527"/>
        <v>0</v>
      </c>
      <c r="AF936" s="180">
        <v>0</v>
      </c>
      <c r="AG936" s="180">
        <v>0</v>
      </c>
      <c r="AH936" s="181">
        <f t="shared" si="528"/>
        <v>0</v>
      </c>
      <c r="AI936" s="180">
        <v>0</v>
      </c>
      <c r="AJ936" s="180">
        <v>0</v>
      </c>
      <c r="AK936" s="181">
        <f t="shared" si="529"/>
        <v>0</v>
      </c>
      <c r="AL936" s="180">
        <v>0</v>
      </c>
      <c r="AM936" s="180">
        <v>0</v>
      </c>
      <c r="AN936" s="181">
        <f t="shared" si="530"/>
        <v>0</v>
      </c>
      <c r="AO936" s="180">
        <v>0</v>
      </c>
      <c r="AP936" s="180">
        <v>0</v>
      </c>
      <c r="AQ936" s="181">
        <f t="shared" si="531"/>
        <v>0</v>
      </c>
      <c r="AR936" s="180">
        <v>0</v>
      </c>
      <c r="AS936" s="180">
        <v>0</v>
      </c>
      <c r="AT936" s="181">
        <f t="shared" si="532"/>
        <v>0</v>
      </c>
      <c r="AU936" s="180">
        <f t="shared" si="588"/>
        <v>0</v>
      </c>
      <c r="AV936" s="180">
        <f t="shared" si="588"/>
        <v>0</v>
      </c>
      <c r="AW936" s="181">
        <f t="shared" si="533"/>
        <v>0</v>
      </c>
      <c r="AX936" s="183">
        <f t="shared" si="589"/>
        <v>0</v>
      </c>
      <c r="AY936" s="183">
        <f t="shared" si="589"/>
        <v>0</v>
      </c>
      <c r="AZ936" s="183">
        <v>0</v>
      </c>
      <c r="BA936" s="183">
        <v>0</v>
      </c>
      <c r="BB936" s="183"/>
      <c r="BC936" s="183"/>
      <c r="BD936" s="183">
        <f t="shared" si="590"/>
        <v>0</v>
      </c>
      <c r="BE936" s="183">
        <f t="shared" si="590"/>
        <v>0</v>
      </c>
    </row>
    <row r="937" spans="2:57" ht="15.75">
      <c r="B937" s="174">
        <v>2025</v>
      </c>
      <c r="C937" s="174">
        <v>20</v>
      </c>
      <c r="D937" s="175"/>
      <c r="E937" s="176"/>
      <c r="F937" s="174">
        <v>2</v>
      </c>
      <c r="G937" s="174">
        <v>5</v>
      </c>
      <c r="H937" s="174">
        <v>14</v>
      </c>
      <c r="I937" s="174">
        <v>2000</v>
      </c>
      <c r="J937" s="174">
        <v>2700</v>
      </c>
      <c r="K937" s="174">
        <v>271</v>
      </c>
      <c r="L937" s="177">
        <v>153</v>
      </c>
      <c r="M937" s="178" t="s">
        <v>1850</v>
      </c>
      <c r="N937" s="179" t="s">
        <v>657</v>
      </c>
      <c r="O937" s="180">
        <v>4800000</v>
      </c>
      <c r="P937" s="180">
        <v>0</v>
      </c>
      <c r="Q937" s="181">
        <v>4800000</v>
      </c>
      <c r="R937" s="182" t="s">
        <v>318</v>
      </c>
      <c r="S937" s="183">
        <v>2400</v>
      </c>
      <c r="T937" s="183">
        <v>0</v>
      </c>
      <c r="U937" s="180">
        <v>0</v>
      </c>
      <c r="V937" s="180">
        <v>0</v>
      </c>
      <c r="W937" s="183">
        <v>0</v>
      </c>
      <c r="X937" s="183">
        <v>0</v>
      </c>
      <c r="Y937" s="180">
        <v>0</v>
      </c>
      <c r="Z937" s="180">
        <v>0</v>
      </c>
      <c r="AA937" s="183">
        <v>0</v>
      </c>
      <c r="AB937" s="183">
        <v>0</v>
      </c>
      <c r="AC937" s="180">
        <f t="shared" si="587"/>
        <v>4800000</v>
      </c>
      <c r="AD937" s="180">
        <f t="shared" si="587"/>
        <v>0</v>
      </c>
      <c r="AE937" s="181">
        <f t="shared" si="527"/>
        <v>4800000</v>
      </c>
      <c r="AF937" s="180">
        <v>4798084.8</v>
      </c>
      <c r="AG937" s="180">
        <v>0</v>
      </c>
      <c r="AH937" s="181">
        <f t="shared" si="528"/>
        <v>4798084.8</v>
      </c>
      <c r="AI937" s="180">
        <v>0</v>
      </c>
      <c r="AJ937" s="180">
        <v>0</v>
      </c>
      <c r="AK937" s="181">
        <f t="shared" si="529"/>
        <v>0</v>
      </c>
      <c r="AL937" s="180">
        <v>0</v>
      </c>
      <c r="AM937" s="180">
        <v>0</v>
      </c>
      <c r="AN937" s="181">
        <f t="shared" si="530"/>
        <v>0</v>
      </c>
      <c r="AO937" s="180">
        <v>0</v>
      </c>
      <c r="AP937" s="180">
        <v>0</v>
      </c>
      <c r="AQ937" s="181">
        <f t="shared" si="531"/>
        <v>0</v>
      </c>
      <c r="AR937" s="180">
        <v>0</v>
      </c>
      <c r="AS937" s="180">
        <v>0</v>
      </c>
      <c r="AT937" s="181">
        <f t="shared" si="532"/>
        <v>0</v>
      </c>
      <c r="AU937" s="180">
        <f t="shared" si="588"/>
        <v>1915.2000000001863</v>
      </c>
      <c r="AV937" s="180">
        <f t="shared" si="588"/>
        <v>0</v>
      </c>
      <c r="AW937" s="181">
        <f t="shared" si="533"/>
        <v>1915.2000000001863</v>
      </c>
      <c r="AX937" s="183">
        <f t="shared" si="589"/>
        <v>2400</v>
      </c>
      <c r="AY937" s="183">
        <f t="shared" si="589"/>
        <v>0</v>
      </c>
      <c r="AZ937" s="183">
        <v>2400</v>
      </c>
      <c r="BA937" s="183">
        <v>0</v>
      </c>
      <c r="BB937" s="183"/>
      <c r="BC937" s="183"/>
      <c r="BD937" s="183">
        <f t="shared" si="590"/>
        <v>0</v>
      </c>
      <c r="BE937" s="183">
        <f t="shared" si="590"/>
        <v>0</v>
      </c>
    </row>
    <row r="938" spans="2:57" ht="15.75">
      <c r="B938" s="174">
        <v>2025</v>
      </c>
      <c r="C938" s="174">
        <v>20</v>
      </c>
      <c r="D938" s="175"/>
      <c r="E938" s="176"/>
      <c r="F938" s="174">
        <v>2</v>
      </c>
      <c r="G938" s="174">
        <v>5</v>
      </c>
      <c r="H938" s="174">
        <v>14</v>
      </c>
      <c r="I938" s="174">
        <v>2000</v>
      </c>
      <c r="J938" s="174">
        <v>2700</v>
      </c>
      <c r="K938" s="174">
        <v>271</v>
      </c>
      <c r="L938" s="177">
        <v>210</v>
      </c>
      <c r="M938" s="178">
        <v>0</v>
      </c>
      <c r="N938" s="179" t="s">
        <v>658</v>
      </c>
      <c r="O938" s="180">
        <v>0</v>
      </c>
      <c r="P938" s="180">
        <v>0</v>
      </c>
      <c r="Q938" s="181">
        <v>0</v>
      </c>
      <c r="R938" s="182" t="s">
        <v>98</v>
      </c>
      <c r="S938" s="183">
        <v>0</v>
      </c>
      <c r="T938" s="183">
        <v>0</v>
      </c>
      <c r="U938" s="180">
        <v>0</v>
      </c>
      <c r="V938" s="180">
        <v>0</v>
      </c>
      <c r="W938" s="183">
        <v>0</v>
      </c>
      <c r="X938" s="183">
        <v>0</v>
      </c>
      <c r="Y938" s="180">
        <v>0</v>
      </c>
      <c r="Z938" s="180">
        <v>0</v>
      </c>
      <c r="AA938" s="183">
        <v>0</v>
      </c>
      <c r="AB938" s="183">
        <v>0</v>
      </c>
      <c r="AC938" s="180">
        <f t="shared" si="587"/>
        <v>0</v>
      </c>
      <c r="AD938" s="180">
        <f t="shared" si="587"/>
        <v>0</v>
      </c>
      <c r="AE938" s="181">
        <f t="shared" si="527"/>
        <v>0</v>
      </c>
      <c r="AF938" s="180">
        <v>0</v>
      </c>
      <c r="AG938" s="180">
        <v>0</v>
      </c>
      <c r="AH938" s="181">
        <f t="shared" si="528"/>
        <v>0</v>
      </c>
      <c r="AI938" s="180">
        <v>0</v>
      </c>
      <c r="AJ938" s="180">
        <v>0</v>
      </c>
      <c r="AK938" s="181">
        <f t="shared" si="529"/>
        <v>0</v>
      </c>
      <c r="AL938" s="180">
        <v>0</v>
      </c>
      <c r="AM938" s="180">
        <v>0</v>
      </c>
      <c r="AN938" s="181">
        <f t="shared" si="530"/>
        <v>0</v>
      </c>
      <c r="AO938" s="180">
        <v>0</v>
      </c>
      <c r="AP938" s="180">
        <v>0</v>
      </c>
      <c r="AQ938" s="181">
        <f t="shared" si="531"/>
        <v>0</v>
      </c>
      <c r="AR938" s="180">
        <v>0</v>
      </c>
      <c r="AS938" s="180">
        <v>0</v>
      </c>
      <c r="AT938" s="181">
        <f t="shared" si="532"/>
        <v>0</v>
      </c>
      <c r="AU938" s="180">
        <f t="shared" si="588"/>
        <v>0</v>
      </c>
      <c r="AV938" s="180">
        <f t="shared" si="588"/>
        <v>0</v>
      </c>
      <c r="AW938" s="181">
        <f t="shared" si="533"/>
        <v>0</v>
      </c>
      <c r="AX938" s="183">
        <f t="shared" si="589"/>
        <v>0</v>
      </c>
      <c r="AY938" s="183">
        <f t="shared" si="589"/>
        <v>0</v>
      </c>
      <c r="AZ938" s="183">
        <v>0</v>
      </c>
      <c r="BA938" s="183">
        <v>0</v>
      </c>
      <c r="BB938" s="183"/>
      <c r="BC938" s="183"/>
      <c r="BD938" s="183">
        <f t="shared" si="590"/>
        <v>0</v>
      </c>
      <c r="BE938" s="183">
        <f t="shared" si="590"/>
        <v>0</v>
      </c>
    </row>
    <row r="939" spans="2:57" ht="15.75">
      <c r="B939" s="174">
        <v>2025</v>
      </c>
      <c r="C939" s="174">
        <v>20</v>
      </c>
      <c r="D939" s="175"/>
      <c r="E939" s="176"/>
      <c r="F939" s="174">
        <v>2</v>
      </c>
      <c r="G939" s="174">
        <v>5</v>
      </c>
      <c r="H939" s="174">
        <v>14</v>
      </c>
      <c r="I939" s="174">
        <v>2000</v>
      </c>
      <c r="J939" s="174">
        <v>2700</v>
      </c>
      <c r="K939" s="174">
        <v>271</v>
      </c>
      <c r="L939" s="177">
        <v>214</v>
      </c>
      <c r="M939" s="178" t="s">
        <v>1850</v>
      </c>
      <c r="N939" s="179" t="s">
        <v>659</v>
      </c>
      <c r="O939" s="180">
        <v>4080000</v>
      </c>
      <c r="P939" s="180">
        <v>0</v>
      </c>
      <c r="Q939" s="181">
        <v>4080000</v>
      </c>
      <c r="R939" s="182" t="s">
        <v>98</v>
      </c>
      <c r="S939" s="183">
        <v>2400</v>
      </c>
      <c r="T939" s="183">
        <v>0</v>
      </c>
      <c r="U939" s="180">
        <v>0</v>
      </c>
      <c r="V939" s="180">
        <v>0</v>
      </c>
      <c r="W939" s="183">
        <v>0</v>
      </c>
      <c r="X939" s="183">
        <v>0</v>
      </c>
      <c r="Y939" s="180">
        <v>0</v>
      </c>
      <c r="Z939" s="180">
        <v>0</v>
      </c>
      <c r="AA939" s="183">
        <v>0</v>
      </c>
      <c r="AB939" s="183">
        <v>0</v>
      </c>
      <c r="AC939" s="180">
        <f t="shared" si="587"/>
        <v>4080000</v>
      </c>
      <c r="AD939" s="180">
        <f t="shared" si="587"/>
        <v>0</v>
      </c>
      <c r="AE939" s="181">
        <f t="shared" si="527"/>
        <v>4080000</v>
      </c>
      <c r="AF939" s="180">
        <v>4078365.12</v>
      </c>
      <c r="AG939" s="180">
        <v>0</v>
      </c>
      <c r="AH939" s="181">
        <f t="shared" si="528"/>
        <v>4078365.12</v>
      </c>
      <c r="AI939" s="180">
        <v>0</v>
      </c>
      <c r="AJ939" s="180">
        <v>0</v>
      </c>
      <c r="AK939" s="181">
        <f t="shared" si="529"/>
        <v>0</v>
      </c>
      <c r="AL939" s="180">
        <v>0</v>
      </c>
      <c r="AM939" s="180">
        <v>0</v>
      </c>
      <c r="AN939" s="181">
        <f t="shared" si="530"/>
        <v>0</v>
      </c>
      <c r="AO939" s="180">
        <v>0</v>
      </c>
      <c r="AP939" s="180">
        <v>0</v>
      </c>
      <c r="AQ939" s="181">
        <f t="shared" si="531"/>
        <v>0</v>
      </c>
      <c r="AR939" s="180">
        <v>0</v>
      </c>
      <c r="AS939" s="180">
        <v>0</v>
      </c>
      <c r="AT939" s="181">
        <f t="shared" si="532"/>
        <v>0</v>
      </c>
      <c r="AU939" s="180">
        <f t="shared" si="588"/>
        <v>1634.8799999998882</v>
      </c>
      <c r="AV939" s="180">
        <f t="shared" si="588"/>
        <v>0</v>
      </c>
      <c r="AW939" s="181">
        <f t="shared" si="533"/>
        <v>1634.8799999998882</v>
      </c>
      <c r="AX939" s="183">
        <f t="shared" si="589"/>
        <v>2400</v>
      </c>
      <c r="AY939" s="183">
        <f t="shared" si="589"/>
        <v>0</v>
      </c>
      <c r="AZ939" s="183">
        <v>2400</v>
      </c>
      <c r="BA939" s="183">
        <v>0</v>
      </c>
      <c r="BB939" s="183"/>
      <c r="BC939" s="183"/>
      <c r="BD939" s="183">
        <f t="shared" si="590"/>
        <v>0</v>
      </c>
      <c r="BE939" s="183">
        <f t="shared" si="590"/>
        <v>0</v>
      </c>
    </row>
    <row r="940" spans="2:57" ht="15.75">
      <c r="B940" s="174">
        <v>2025</v>
      </c>
      <c r="C940" s="174">
        <v>20</v>
      </c>
      <c r="D940" s="175"/>
      <c r="E940" s="176"/>
      <c r="F940" s="174">
        <v>2</v>
      </c>
      <c r="G940" s="174">
        <v>5</v>
      </c>
      <c r="H940" s="174">
        <v>14</v>
      </c>
      <c r="I940" s="174">
        <v>2000</v>
      </c>
      <c r="J940" s="174">
        <v>2700</v>
      </c>
      <c r="K940" s="174">
        <v>271</v>
      </c>
      <c r="L940" s="177">
        <v>296</v>
      </c>
      <c r="M940" s="178">
        <v>0</v>
      </c>
      <c r="N940" s="179" t="s">
        <v>660</v>
      </c>
      <c r="O940" s="180">
        <v>0</v>
      </c>
      <c r="P940" s="180">
        <v>0</v>
      </c>
      <c r="Q940" s="181">
        <v>0</v>
      </c>
      <c r="R940" s="182" t="s">
        <v>98</v>
      </c>
      <c r="S940" s="183">
        <v>0</v>
      </c>
      <c r="T940" s="183">
        <v>0</v>
      </c>
      <c r="U940" s="180">
        <v>0</v>
      </c>
      <c r="V940" s="180">
        <v>0</v>
      </c>
      <c r="W940" s="183">
        <v>0</v>
      </c>
      <c r="X940" s="183">
        <v>0</v>
      </c>
      <c r="Y940" s="180">
        <v>0</v>
      </c>
      <c r="Z940" s="180">
        <v>0</v>
      </c>
      <c r="AA940" s="183">
        <v>0</v>
      </c>
      <c r="AB940" s="183">
        <v>0</v>
      </c>
      <c r="AC940" s="180">
        <f t="shared" si="587"/>
        <v>0</v>
      </c>
      <c r="AD940" s="180">
        <f t="shared" si="587"/>
        <v>0</v>
      </c>
      <c r="AE940" s="181">
        <f t="shared" ref="AE940:AE1148" si="591">+AC940+AD940</f>
        <v>0</v>
      </c>
      <c r="AF940" s="180">
        <v>0</v>
      </c>
      <c r="AG940" s="180">
        <v>0</v>
      </c>
      <c r="AH940" s="181">
        <f t="shared" ref="AH940:AH1148" si="592">+AF940+AG940</f>
        <v>0</v>
      </c>
      <c r="AI940" s="180">
        <v>0</v>
      </c>
      <c r="AJ940" s="180">
        <v>0</v>
      </c>
      <c r="AK940" s="181">
        <f t="shared" ref="AK940:AK1148" si="593">+AI940+AJ940</f>
        <v>0</v>
      </c>
      <c r="AL940" s="180">
        <v>0</v>
      </c>
      <c r="AM940" s="180">
        <v>0</v>
      </c>
      <c r="AN940" s="181">
        <f t="shared" ref="AN940:AN1148" si="594">+AL940+AM940</f>
        <v>0</v>
      </c>
      <c r="AO940" s="180">
        <v>0</v>
      </c>
      <c r="AP940" s="180">
        <v>0</v>
      </c>
      <c r="AQ940" s="181">
        <f t="shared" ref="AQ940:AQ1148" si="595">+AO940+AP940</f>
        <v>0</v>
      </c>
      <c r="AR940" s="180">
        <v>0</v>
      </c>
      <c r="AS940" s="180">
        <v>0</v>
      </c>
      <c r="AT940" s="181">
        <f t="shared" ref="AT940:AT1148" si="596">+AR940+AS940</f>
        <v>0</v>
      </c>
      <c r="AU940" s="180">
        <f t="shared" si="588"/>
        <v>0</v>
      </c>
      <c r="AV940" s="180">
        <f t="shared" si="588"/>
        <v>0</v>
      </c>
      <c r="AW940" s="181">
        <f t="shared" ref="AW940:AW1148" si="597">+AU940+AV940</f>
        <v>0</v>
      </c>
      <c r="AX940" s="183">
        <v>0</v>
      </c>
      <c r="AY940" s="183">
        <f t="shared" si="589"/>
        <v>0</v>
      </c>
      <c r="AZ940" s="183">
        <v>0</v>
      </c>
      <c r="BA940" s="183">
        <v>0</v>
      </c>
      <c r="BB940" s="183"/>
      <c r="BC940" s="183"/>
      <c r="BD940" s="183">
        <f t="shared" si="590"/>
        <v>0</v>
      </c>
      <c r="BE940" s="183">
        <f t="shared" si="590"/>
        <v>0</v>
      </c>
    </row>
    <row r="941" spans="2:57" ht="15.75">
      <c r="B941" s="174">
        <v>2025</v>
      </c>
      <c r="C941" s="174">
        <v>20</v>
      </c>
      <c r="D941" s="175"/>
      <c r="E941" s="176"/>
      <c r="F941" s="174">
        <v>2</v>
      </c>
      <c r="G941" s="174">
        <v>5</v>
      </c>
      <c r="H941" s="174">
        <v>14</v>
      </c>
      <c r="I941" s="174">
        <v>2000</v>
      </c>
      <c r="J941" s="174">
        <v>2700</v>
      </c>
      <c r="K941" s="174">
        <v>271</v>
      </c>
      <c r="L941" s="177">
        <v>301</v>
      </c>
      <c r="M941" s="178" t="s">
        <v>1850</v>
      </c>
      <c r="N941" s="179" t="s">
        <v>661</v>
      </c>
      <c r="O941" s="180">
        <v>6294400</v>
      </c>
      <c r="P941" s="180">
        <v>0</v>
      </c>
      <c r="Q941" s="181">
        <v>6294400</v>
      </c>
      <c r="R941" s="182" t="s">
        <v>98</v>
      </c>
      <c r="S941" s="183">
        <v>2400</v>
      </c>
      <c r="T941" s="183">
        <v>0</v>
      </c>
      <c r="U941" s="180">
        <v>0</v>
      </c>
      <c r="V941" s="180">
        <v>0</v>
      </c>
      <c r="W941" s="183">
        <v>0</v>
      </c>
      <c r="X941" s="183">
        <v>0</v>
      </c>
      <c r="Y941" s="180">
        <v>0</v>
      </c>
      <c r="Z941" s="180">
        <v>0</v>
      </c>
      <c r="AA941" s="183">
        <v>0</v>
      </c>
      <c r="AB941" s="183">
        <v>0</v>
      </c>
      <c r="AC941" s="180">
        <f t="shared" si="587"/>
        <v>6294400</v>
      </c>
      <c r="AD941" s="180">
        <f t="shared" si="587"/>
        <v>0</v>
      </c>
      <c r="AE941" s="181">
        <f t="shared" si="591"/>
        <v>6294400</v>
      </c>
      <c r="AF941" s="180">
        <v>6291867.8399999999</v>
      </c>
      <c r="AG941" s="180">
        <v>0</v>
      </c>
      <c r="AH941" s="181">
        <f t="shared" si="592"/>
        <v>6291867.8399999999</v>
      </c>
      <c r="AI941" s="180">
        <v>0</v>
      </c>
      <c r="AJ941" s="180">
        <v>0</v>
      </c>
      <c r="AK941" s="181">
        <f t="shared" si="593"/>
        <v>0</v>
      </c>
      <c r="AL941" s="180">
        <v>0</v>
      </c>
      <c r="AM941" s="180">
        <v>0</v>
      </c>
      <c r="AN941" s="181">
        <f t="shared" si="594"/>
        <v>0</v>
      </c>
      <c r="AO941" s="180">
        <v>0</v>
      </c>
      <c r="AP941" s="180">
        <v>0</v>
      </c>
      <c r="AQ941" s="181">
        <f t="shared" si="595"/>
        <v>0</v>
      </c>
      <c r="AR941" s="180">
        <v>0</v>
      </c>
      <c r="AS941" s="180">
        <v>0</v>
      </c>
      <c r="AT941" s="181">
        <f t="shared" si="596"/>
        <v>0</v>
      </c>
      <c r="AU941" s="180">
        <f t="shared" si="588"/>
        <v>2532.160000000149</v>
      </c>
      <c r="AV941" s="180">
        <f t="shared" si="588"/>
        <v>0</v>
      </c>
      <c r="AW941" s="181">
        <f t="shared" si="597"/>
        <v>2532.160000000149</v>
      </c>
      <c r="AX941" s="183">
        <f t="shared" si="589"/>
        <v>2400</v>
      </c>
      <c r="AY941" s="183">
        <f t="shared" si="589"/>
        <v>0</v>
      </c>
      <c r="AZ941" s="183">
        <v>2400</v>
      </c>
      <c r="BA941" s="183">
        <v>0</v>
      </c>
      <c r="BB941" s="183"/>
      <c r="BC941" s="183"/>
      <c r="BD941" s="183">
        <f t="shared" si="590"/>
        <v>0</v>
      </c>
      <c r="BE941" s="183">
        <f t="shared" si="590"/>
        <v>0</v>
      </c>
    </row>
    <row r="942" spans="2:57" ht="15.75">
      <c r="B942" s="174">
        <v>2025</v>
      </c>
      <c r="C942" s="174">
        <v>20</v>
      </c>
      <c r="D942" s="175"/>
      <c r="E942" s="176"/>
      <c r="F942" s="174">
        <v>2</v>
      </c>
      <c r="G942" s="174">
        <v>5</v>
      </c>
      <c r="H942" s="174">
        <v>14</v>
      </c>
      <c r="I942" s="174">
        <v>2000</v>
      </c>
      <c r="J942" s="174">
        <v>2700</v>
      </c>
      <c r="K942" s="174">
        <v>271</v>
      </c>
      <c r="L942" s="177">
        <v>305</v>
      </c>
      <c r="M942" s="178">
        <v>0</v>
      </c>
      <c r="N942" s="179" t="s">
        <v>662</v>
      </c>
      <c r="O942" s="180">
        <v>0</v>
      </c>
      <c r="P942" s="180">
        <v>0</v>
      </c>
      <c r="Q942" s="181">
        <v>0</v>
      </c>
      <c r="R942" s="182" t="s">
        <v>98</v>
      </c>
      <c r="S942" s="183">
        <v>0</v>
      </c>
      <c r="T942" s="183">
        <v>0</v>
      </c>
      <c r="U942" s="180">
        <v>0</v>
      </c>
      <c r="V942" s="180">
        <v>0</v>
      </c>
      <c r="W942" s="183">
        <v>0</v>
      </c>
      <c r="X942" s="183">
        <v>0</v>
      </c>
      <c r="Y942" s="180">
        <v>0</v>
      </c>
      <c r="Z942" s="180">
        <v>0</v>
      </c>
      <c r="AA942" s="183">
        <v>0</v>
      </c>
      <c r="AB942" s="183">
        <v>0</v>
      </c>
      <c r="AC942" s="180">
        <f t="shared" si="587"/>
        <v>0</v>
      </c>
      <c r="AD942" s="180">
        <f t="shared" si="587"/>
        <v>0</v>
      </c>
      <c r="AE942" s="181">
        <f t="shared" si="591"/>
        <v>0</v>
      </c>
      <c r="AF942" s="180">
        <v>0</v>
      </c>
      <c r="AG942" s="180">
        <v>0</v>
      </c>
      <c r="AH942" s="181">
        <f t="shared" si="592"/>
        <v>0</v>
      </c>
      <c r="AI942" s="180">
        <v>0</v>
      </c>
      <c r="AJ942" s="180">
        <v>0</v>
      </c>
      <c r="AK942" s="181">
        <f t="shared" si="593"/>
        <v>0</v>
      </c>
      <c r="AL942" s="180">
        <v>0</v>
      </c>
      <c r="AM942" s="180">
        <v>0</v>
      </c>
      <c r="AN942" s="181">
        <f t="shared" si="594"/>
        <v>0</v>
      </c>
      <c r="AO942" s="180">
        <v>0</v>
      </c>
      <c r="AP942" s="180">
        <v>0</v>
      </c>
      <c r="AQ942" s="181">
        <f t="shared" si="595"/>
        <v>0</v>
      </c>
      <c r="AR942" s="180">
        <v>0</v>
      </c>
      <c r="AS942" s="180">
        <v>0</v>
      </c>
      <c r="AT942" s="181">
        <f t="shared" si="596"/>
        <v>0</v>
      </c>
      <c r="AU942" s="180">
        <f t="shared" si="588"/>
        <v>0</v>
      </c>
      <c r="AV942" s="180">
        <f t="shared" si="588"/>
        <v>0</v>
      </c>
      <c r="AW942" s="181">
        <f t="shared" si="597"/>
        <v>0</v>
      </c>
      <c r="AX942" s="183">
        <f t="shared" si="589"/>
        <v>0</v>
      </c>
      <c r="AY942" s="183">
        <f t="shared" si="589"/>
        <v>0</v>
      </c>
      <c r="AZ942" s="183">
        <v>0</v>
      </c>
      <c r="BA942" s="183">
        <v>0</v>
      </c>
      <c r="BB942" s="183"/>
      <c r="BC942" s="183"/>
      <c r="BD942" s="183">
        <f t="shared" si="590"/>
        <v>0</v>
      </c>
      <c r="BE942" s="183">
        <f t="shared" si="590"/>
        <v>0</v>
      </c>
    </row>
    <row r="943" spans="2:57" ht="15.75">
      <c r="B943" s="174">
        <v>2025</v>
      </c>
      <c r="C943" s="174">
        <v>20</v>
      </c>
      <c r="D943" s="175"/>
      <c r="E943" s="176"/>
      <c r="F943" s="174">
        <v>2</v>
      </c>
      <c r="G943" s="174">
        <v>5</v>
      </c>
      <c r="H943" s="174">
        <v>14</v>
      </c>
      <c r="I943" s="174">
        <v>2000</v>
      </c>
      <c r="J943" s="174">
        <v>2700</v>
      </c>
      <c r="K943" s="174">
        <v>271</v>
      </c>
      <c r="L943" s="177">
        <v>315</v>
      </c>
      <c r="M943" s="178" t="s">
        <v>1850</v>
      </c>
      <c r="N943" s="179" t="s">
        <v>663</v>
      </c>
      <c r="O943" s="180">
        <v>1440000</v>
      </c>
      <c r="P943" s="180">
        <v>0</v>
      </c>
      <c r="Q943" s="181">
        <v>1440000</v>
      </c>
      <c r="R943" s="182" t="s">
        <v>98</v>
      </c>
      <c r="S943" s="183">
        <v>2400</v>
      </c>
      <c r="T943" s="183">
        <v>0</v>
      </c>
      <c r="U943" s="180">
        <v>0</v>
      </c>
      <c r="V943" s="180">
        <v>0</v>
      </c>
      <c r="W943" s="183">
        <v>0</v>
      </c>
      <c r="X943" s="183">
        <v>0</v>
      </c>
      <c r="Y943" s="180">
        <v>0</v>
      </c>
      <c r="Z943" s="180">
        <v>0</v>
      </c>
      <c r="AA943" s="183">
        <v>0</v>
      </c>
      <c r="AB943" s="183">
        <v>0</v>
      </c>
      <c r="AC943" s="180">
        <f t="shared" si="587"/>
        <v>1440000</v>
      </c>
      <c r="AD943" s="180">
        <f t="shared" si="587"/>
        <v>0</v>
      </c>
      <c r="AE943" s="181">
        <f t="shared" si="591"/>
        <v>1440000</v>
      </c>
      <c r="AF943" s="180">
        <v>1439411.52</v>
      </c>
      <c r="AG943" s="180">
        <v>0</v>
      </c>
      <c r="AH943" s="181">
        <f t="shared" si="592"/>
        <v>1439411.52</v>
      </c>
      <c r="AI943" s="180">
        <v>0</v>
      </c>
      <c r="AJ943" s="180">
        <v>0</v>
      </c>
      <c r="AK943" s="181">
        <f t="shared" si="593"/>
        <v>0</v>
      </c>
      <c r="AL943" s="180">
        <v>0</v>
      </c>
      <c r="AM943" s="180">
        <v>0</v>
      </c>
      <c r="AN943" s="181">
        <f t="shared" si="594"/>
        <v>0</v>
      </c>
      <c r="AO943" s="180">
        <v>0</v>
      </c>
      <c r="AP943" s="180">
        <v>0</v>
      </c>
      <c r="AQ943" s="181">
        <f t="shared" si="595"/>
        <v>0</v>
      </c>
      <c r="AR943" s="180">
        <v>0</v>
      </c>
      <c r="AS943" s="180">
        <v>0</v>
      </c>
      <c r="AT943" s="181">
        <f t="shared" si="596"/>
        <v>0</v>
      </c>
      <c r="AU943" s="180">
        <f t="shared" si="588"/>
        <v>588.47999999998137</v>
      </c>
      <c r="AV943" s="180">
        <f t="shared" si="588"/>
        <v>0</v>
      </c>
      <c r="AW943" s="181">
        <f t="shared" si="597"/>
        <v>588.47999999998137</v>
      </c>
      <c r="AX943" s="183">
        <f t="shared" si="589"/>
        <v>2400</v>
      </c>
      <c r="AY943" s="183">
        <f t="shared" si="589"/>
        <v>0</v>
      </c>
      <c r="AZ943" s="183">
        <v>2400</v>
      </c>
      <c r="BA943" s="183">
        <v>0</v>
      </c>
      <c r="BB943" s="183"/>
      <c r="BC943" s="183"/>
      <c r="BD943" s="183">
        <f t="shared" si="590"/>
        <v>0</v>
      </c>
      <c r="BE943" s="183">
        <f t="shared" si="590"/>
        <v>0</v>
      </c>
    </row>
    <row r="944" spans="2:57" ht="15.75">
      <c r="B944" s="174">
        <v>2025</v>
      </c>
      <c r="C944" s="174">
        <v>20</v>
      </c>
      <c r="D944" s="175"/>
      <c r="E944" s="176"/>
      <c r="F944" s="174">
        <v>2</v>
      </c>
      <c r="G944" s="174">
        <v>5</v>
      </c>
      <c r="H944" s="174">
        <v>14</v>
      </c>
      <c r="I944" s="174">
        <v>2000</v>
      </c>
      <c r="J944" s="174">
        <v>2700</v>
      </c>
      <c r="K944" s="174">
        <v>271</v>
      </c>
      <c r="L944" s="177">
        <v>402</v>
      </c>
      <c r="M944" s="178">
        <v>0</v>
      </c>
      <c r="N944" s="179" t="s">
        <v>664</v>
      </c>
      <c r="O944" s="180">
        <v>0</v>
      </c>
      <c r="P944" s="180">
        <v>0</v>
      </c>
      <c r="Q944" s="181">
        <v>0</v>
      </c>
      <c r="R944" s="182" t="s">
        <v>98</v>
      </c>
      <c r="S944" s="183">
        <v>0</v>
      </c>
      <c r="T944" s="183">
        <v>0</v>
      </c>
      <c r="U944" s="180">
        <v>0</v>
      </c>
      <c r="V944" s="180">
        <v>0</v>
      </c>
      <c r="W944" s="183">
        <v>0</v>
      </c>
      <c r="X944" s="183">
        <v>0</v>
      </c>
      <c r="Y944" s="180">
        <v>0</v>
      </c>
      <c r="Z944" s="180">
        <v>0</v>
      </c>
      <c r="AA944" s="183">
        <v>0</v>
      </c>
      <c r="AB944" s="183">
        <v>0</v>
      </c>
      <c r="AC944" s="180">
        <f t="shared" si="587"/>
        <v>0</v>
      </c>
      <c r="AD944" s="180">
        <f t="shared" si="587"/>
        <v>0</v>
      </c>
      <c r="AE944" s="181">
        <f t="shared" si="591"/>
        <v>0</v>
      </c>
      <c r="AF944" s="180">
        <v>0</v>
      </c>
      <c r="AG944" s="180">
        <v>0</v>
      </c>
      <c r="AH944" s="181">
        <f t="shared" si="592"/>
        <v>0</v>
      </c>
      <c r="AI944" s="180">
        <v>0</v>
      </c>
      <c r="AJ944" s="180">
        <v>0</v>
      </c>
      <c r="AK944" s="181">
        <f t="shared" si="593"/>
        <v>0</v>
      </c>
      <c r="AL944" s="180">
        <v>0</v>
      </c>
      <c r="AM944" s="180">
        <v>0</v>
      </c>
      <c r="AN944" s="181">
        <f t="shared" si="594"/>
        <v>0</v>
      </c>
      <c r="AO944" s="180">
        <v>0</v>
      </c>
      <c r="AP944" s="180">
        <v>0</v>
      </c>
      <c r="AQ944" s="181">
        <f t="shared" si="595"/>
        <v>0</v>
      </c>
      <c r="AR944" s="180">
        <v>0</v>
      </c>
      <c r="AS944" s="180">
        <v>0</v>
      </c>
      <c r="AT944" s="181">
        <f t="shared" si="596"/>
        <v>0</v>
      </c>
      <c r="AU944" s="180">
        <f t="shared" si="588"/>
        <v>0</v>
      </c>
      <c r="AV944" s="180">
        <f t="shared" si="588"/>
        <v>0</v>
      </c>
      <c r="AW944" s="181">
        <f t="shared" si="597"/>
        <v>0</v>
      </c>
      <c r="AX944" s="183">
        <f t="shared" si="589"/>
        <v>0</v>
      </c>
      <c r="AY944" s="183">
        <f t="shared" si="589"/>
        <v>0</v>
      </c>
      <c r="AZ944" s="183">
        <v>0</v>
      </c>
      <c r="BA944" s="183">
        <v>0</v>
      </c>
      <c r="BB944" s="183"/>
      <c r="BC944" s="183"/>
      <c r="BD944" s="183">
        <f t="shared" si="590"/>
        <v>0</v>
      </c>
      <c r="BE944" s="183">
        <f t="shared" si="590"/>
        <v>0</v>
      </c>
    </row>
    <row r="945" spans="2:57" ht="15.75">
      <c r="B945" s="174">
        <v>2025</v>
      </c>
      <c r="C945" s="174">
        <v>20</v>
      </c>
      <c r="D945" s="175"/>
      <c r="E945" s="176"/>
      <c r="F945" s="174">
        <v>2</v>
      </c>
      <c r="G945" s="174">
        <v>5</v>
      </c>
      <c r="H945" s="174">
        <v>14</v>
      </c>
      <c r="I945" s="174">
        <v>2000</v>
      </c>
      <c r="J945" s="174">
        <v>2700</v>
      </c>
      <c r="K945" s="174">
        <v>271</v>
      </c>
      <c r="L945" s="177">
        <v>694</v>
      </c>
      <c r="M945" s="178">
        <v>0</v>
      </c>
      <c r="N945" s="190" t="s">
        <v>665</v>
      </c>
      <c r="O945" s="180">
        <v>0</v>
      </c>
      <c r="P945" s="180">
        <v>0</v>
      </c>
      <c r="Q945" s="181">
        <v>0</v>
      </c>
      <c r="R945" s="182" t="s">
        <v>98</v>
      </c>
      <c r="S945" s="183">
        <v>0</v>
      </c>
      <c r="T945" s="183">
        <v>0</v>
      </c>
      <c r="U945" s="180">
        <v>0</v>
      </c>
      <c r="V945" s="180">
        <v>0</v>
      </c>
      <c r="W945" s="183">
        <v>0</v>
      </c>
      <c r="X945" s="183">
        <v>0</v>
      </c>
      <c r="Y945" s="180">
        <v>0</v>
      </c>
      <c r="Z945" s="180">
        <v>0</v>
      </c>
      <c r="AA945" s="183">
        <v>0</v>
      </c>
      <c r="AB945" s="183">
        <v>0</v>
      </c>
      <c r="AC945" s="180">
        <f t="shared" si="587"/>
        <v>0</v>
      </c>
      <c r="AD945" s="180">
        <f t="shared" si="587"/>
        <v>0</v>
      </c>
      <c r="AE945" s="181">
        <f t="shared" si="591"/>
        <v>0</v>
      </c>
      <c r="AF945" s="180">
        <v>0</v>
      </c>
      <c r="AG945" s="180">
        <v>0</v>
      </c>
      <c r="AH945" s="181">
        <f t="shared" si="592"/>
        <v>0</v>
      </c>
      <c r="AI945" s="180">
        <v>0</v>
      </c>
      <c r="AJ945" s="180">
        <v>0</v>
      </c>
      <c r="AK945" s="181">
        <f t="shared" si="593"/>
        <v>0</v>
      </c>
      <c r="AL945" s="180">
        <v>0</v>
      </c>
      <c r="AM945" s="180">
        <v>0</v>
      </c>
      <c r="AN945" s="181">
        <f t="shared" si="594"/>
        <v>0</v>
      </c>
      <c r="AO945" s="180">
        <v>0</v>
      </c>
      <c r="AP945" s="180">
        <v>0</v>
      </c>
      <c r="AQ945" s="181">
        <f t="shared" si="595"/>
        <v>0</v>
      </c>
      <c r="AR945" s="180">
        <v>0</v>
      </c>
      <c r="AS945" s="180">
        <v>0</v>
      </c>
      <c r="AT945" s="181">
        <f t="shared" si="596"/>
        <v>0</v>
      </c>
      <c r="AU945" s="180">
        <f t="shared" si="588"/>
        <v>0</v>
      </c>
      <c r="AV945" s="180">
        <f t="shared" si="588"/>
        <v>0</v>
      </c>
      <c r="AW945" s="181">
        <f t="shared" si="597"/>
        <v>0</v>
      </c>
      <c r="AX945" s="183">
        <f t="shared" si="589"/>
        <v>0</v>
      </c>
      <c r="AY945" s="183">
        <f t="shared" si="589"/>
        <v>0</v>
      </c>
      <c r="AZ945" s="183">
        <v>0</v>
      </c>
      <c r="BA945" s="183">
        <v>0</v>
      </c>
      <c r="BB945" s="183"/>
      <c r="BC945" s="183"/>
      <c r="BD945" s="183">
        <f t="shared" si="590"/>
        <v>0</v>
      </c>
      <c r="BE945" s="183">
        <f t="shared" si="590"/>
        <v>0</v>
      </c>
    </row>
    <row r="946" spans="2:57" ht="15.75">
      <c r="B946" s="174">
        <v>2025</v>
      </c>
      <c r="C946" s="174">
        <v>20</v>
      </c>
      <c r="D946" s="175"/>
      <c r="E946" s="176"/>
      <c r="F946" s="174">
        <v>2</v>
      </c>
      <c r="G946" s="174">
        <v>5</v>
      </c>
      <c r="H946" s="174">
        <v>14</v>
      </c>
      <c r="I946" s="174">
        <v>2000</v>
      </c>
      <c r="J946" s="174">
        <v>2700</v>
      </c>
      <c r="K946" s="174">
        <v>271</v>
      </c>
      <c r="L946" s="177">
        <v>733</v>
      </c>
      <c r="M946" s="178" t="s">
        <v>1850</v>
      </c>
      <c r="N946" s="179" t="s">
        <v>666</v>
      </c>
      <c r="O946" s="180">
        <v>831570</v>
      </c>
      <c r="P946" s="180">
        <v>0</v>
      </c>
      <c r="Q946" s="181">
        <v>831570</v>
      </c>
      <c r="R946" s="182" t="s">
        <v>98</v>
      </c>
      <c r="S946" s="183">
        <v>2400</v>
      </c>
      <c r="T946" s="183">
        <v>0</v>
      </c>
      <c r="U946" s="180">
        <v>0</v>
      </c>
      <c r="V946" s="180">
        <v>0</v>
      </c>
      <c r="W946" s="183">
        <v>0</v>
      </c>
      <c r="X946" s="183">
        <v>0</v>
      </c>
      <c r="Y946" s="180">
        <v>0</v>
      </c>
      <c r="Z946" s="180">
        <v>0</v>
      </c>
      <c r="AA946" s="183">
        <v>0</v>
      </c>
      <c r="AB946" s="183">
        <v>0</v>
      </c>
      <c r="AC946" s="180">
        <f t="shared" si="587"/>
        <v>831570</v>
      </c>
      <c r="AD946" s="180">
        <f t="shared" si="587"/>
        <v>0</v>
      </c>
      <c r="AE946" s="181">
        <f t="shared" si="591"/>
        <v>831570</v>
      </c>
      <c r="AF946" s="180">
        <v>831246.72</v>
      </c>
      <c r="AG946" s="180">
        <v>0</v>
      </c>
      <c r="AH946" s="181">
        <f t="shared" si="592"/>
        <v>831246.72</v>
      </c>
      <c r="AI946" s="180">
        <v>0</v>
      </c>
      <c r="AJ946" s="180">
        <v>0</v>
      </c>
      <c r="AK946" s="181">
        <f t="shared" si="593"/>
        <v>0</v>
      </c>
      <c r="AL946" s="180">
        <v>0</v>
      </c>
      <c r="AM946" s="180">
        <v>0</v>
      </c>
      <c r="AN946" s="181">
        <f t="shared" si="594"/>
        <v>0</v>
      </c>
      <c r="AO946" s="180">
        <v>0</v>
      </c>
      <c r="AP946" s="180">
        <v>0</v>
      </c>
      <c r="AQ946" s="181">
        <f t="shared" si="595"/>
        <v>0</v>
      </c>
      <c r="AR946" s="180">
        <v>0</v>
      </c>
      <c r="AS946" s="180">
        <v>0</v>
      </c>
      <c r="AT946" s="181">
        <f t="shared" si="596"/>
        <v>0</v>
      </c>
      <c r="AU946" s="180">
        <f t="shared" si="588"/>
        <v>323.28000000002794</v>
      </c>
      <c r="AV946" s="180">
        <f t="shared" si="588"/>
        <v>0</v>
      </c>
      <c r="AW946" s="181">
        <f t="shared" si="597"/>
        <v>323.28000000002794</v>
      </c>
      <c r="AX946" s="183">
        <f t="shared" si="589"/>
        <v>2400</v>
      </c>
      <c r="AY946" s="183">
        <f t="shared" si="589"/>
        <v>0</v>
      </c>
      <c r="AZ946" s="183">
        <v>2400</v>
      </c>
      <c r="BA946" s="183">
        <v>0</v>
      </c>
      <c r="BB946" s="183"/>
      <c r="BC946" s="183"/>
      <c r="BD946" s="183">
        <f t="shared" si="590"/>
        <v>0</v>
      </c>
      <c r="BE946" s="183">
        <f t="shared" si="590"/>
        <v>0</v>
      </c>
    </row>
    <row r="947" spans="2:57" ht="15.75">
      <c r="B947" s="174">
        <v>2025</v>
      </c>
      <c r="C947" s="174">
        <v>20</v>
      </c>
      <c r="D947" s="175"/>
      <c r="E947" s="176"/>
      <c r="F947" s="174">
        <v>2</v>
      </c>
      <c r="G947" s="174">
        <v>5</v>
      </c>
      <c r="H947" s="174">
        <v>14</v>
      </c>
      <c r="I947" s="174">
        <v>2000</v>
      </c>
      <c r="J947" s="174">
        <v>2700</v>
      </c>
      <c r="K947" s="174">
        <v>271</v>
      </c>
      <c r="L947" s="177">
        <v>753</v>
      </c>
      <c r="M947" s="178" t="s">
        <v>1879</v>
      </c>
      <c r="N947" s="179" t="s">
        <v>667</v>
      </c>
      <c r="O947" s="180">
        <v>0</v>
      </c>
      <c r="P947" s="180">
        <v>0</v>
      </c>
      <c r="Q947" s="181">
        <v>0</v>
      </c>
      <c r="R947" s="182" t="s">
        <v>318</v>
      </c>
      <c r="S947" s="183">
        <v>0</v>
      </c>
      <c r="T947" s="183">
        <v>0</v>
      </c>
      <c r="U947" s="180">
        <v>0</v>
      </c>
      <c r="V947" s="180">
        <v>0</v>
      </c>
      <c r="W947" s="183">
        <v>0</v>
      </c>
      <c r="X947" s="183">
        <v>0</v>
      </c>
      <c r="Y947" s="180">
        <v>0</v>
      </c>
      <c r="Z947" s="180">
        <v>0</v>
      </c>
      <c r="AA947" s="183">
        <v>0</v>
      </c>
      <c r="AB947" s="183">
        <v>0</v>
      </c>
      <c r="AC947" s="180">
        <f t="shared" si="587"/>
        <v>0</v>
      </c>
      <c r="AD947" s="180">
        <f t="shared" si="587"/>
        <v>0</v>
      </c>
      <c r="AE947" s="181">
        <f t="shared" si="591"/>
        <v>0</v>
      </c>
      <c r="AF947" s="180">
        <v>0</v>
      </c>
      <c r="AG947" s="180">
        <v>0</v>
      </c>
      <c r="AH947" s="181">
        <f t="shared" si="592"/>
        <v>0</v>
      </c>
      <c r="AI947" s="180">
        <v>0</v>
      </c>
      <c r="AJ947" s="180">
        <v>0</v>
      </c>
      <c r="AK947" s="181">
        <f t="shared" si="593"/>
        <v>0</v>
      </c>
      <c r="AL947" s="180">
        <v>0</v>
      </c>
      <c r="AM947" s="180">
        <v>0</v>
      </c>
      <c r="AN947" s="181">
        <f t="shared" si="594"/>
        <v>0</v>
      </c>
      <c r="AO947" s="180">
        <v>0</v>
      </c>
      <c r="AP947" s="180">
        <v>0</v>
      </c>
      <c r="AQ947" s="181">
        <f t="shared" si="595"/>
        <v>0</v>
      </c>
      <c r="AR947" s="180">
        <v>0</v>
      </c>
      <c r="AS947" s="180">
        <v>0</v>
      </c>
      <c r="AT947" s="181">
        <f t="shared" si="596"/>
        <v>0</v>
      </c>
      <c r="AU947" s="180">
        <f t="shared" si="588"/>
        <v>0</v>
      </c>
      <c r="AV947" s="180">
        <f t="shared" si="588"/>
        <v>0</v>
      </c>
      <c r="AW947" s="181">
        <f t="shared" si="597"/>
        <v>0</v>
      </c>
      <c r="AX947" s="183">
        <f t="shared" si="589"/>
        <v>0</v>
      </c>
      <c r="AY947" s="183">
        <f t="shared" si="589"/>
        <v>0</v>
      </c>
      <c r="AZ947" s="183">
        <v>0</v>
      </c>
      <c r="BA947" s="183">
        <v>0</v>
      </c>
      <c r="BB947" s="183"/>
      <c r="BC947" s="183"/>
      <c r="BD947" s="183">
        <f t="shared" si="590"/>
        <v>0</v>
      </c>
      <c r="BE947" s="183">
        <f t="shared" si="590"/>
        <v>0</v>
      </c>
    </row>
    <row r="948" spans="2:57" ht="15.75">
      <c r="B948" s="174">
        <v>2025</v>
      </c>
      <c r="C948" s="174">
        <v>20</v>
      </c>
      <c r="D948" s="175"/>
      <c r="E948" s="176"/>
      <c r="F948" s="174">
        <v>2</v>
      </c>
      <c r="G948" s="174">
        <v>5</v>
      </c>
      <c r="H948" s="174">
        <v>14</v>
      </c>
      <c r="I948" s="174">
        <v>2000</v>
      </c>
      <c r="J948" s="174">
        <v>2700</v>
      </c>
      <c r="K948" s="174">
        <v>271</v>
      </c>
      <c r="L948" s="177">
        <v>777</v>
      </c>
      <c r="M948" s="178" t="s">
        <v>1850</v>
      </c>
      <c r="N948" s="179" t="s">
        <v>668</v>
      </c>
      <c r="O948" s="180">
        <v>2000000</v>
      </c>
      <c r="P948" s="180">
        <v>0</v>
      </c>
      <c r="Q948" s="181">
        <v>2000000</v>
      </c>
      <c r="R948" s="182" t="s">
        <v>98</v>
      </c>
      <c r="S948" s="183">
        <v>2750</v>
      </c>
      <c r="T948" s="183">
        <v>0</v>
      </c>
      <c r="U948" s="180">
        <v>0</v>
      </c>
      <c r="V948" s="180">
        <v>0</v>
      </c>
      <c r="W948" s="183">
        <v>0</v>
      </c>
      <c r="X948" s="183">
        <v>0</v>
      </c>
      <c r="Y948" s="180">
        <v>0</v>
      </c>
      <c r="Z948" s="180">
        <v>0</v>
      </c>
      <c r="AA948" s="183">
        <v>0</v>
      </c>
      <c r="AB948" s="183">
        <v>0</v>
      </c>
      <c r="AC948" s="180">
        <f t="shared" si="587"/>
        <v>2000000</v>
      </c>
      <c r="AD948" s="180">
        <f t="shared" si="587"/>
        <v>0</v>
      </c>
      <c r="AE948" s="181">
        <f t="shared" si="591"/>
        <v>2000000</v>
      </c>
      <c r="AF948" s="180">
        <v>1999204.9</v>
      </c>
      <c r="AG948" s="180">
        <v>0</v>
      </c>
      <c r="AH948" s="181">
        <f t="shared" si="592"/>
        <v>1999204.9</v>
      </c>
      <c r="AI948" s="180">
        <v>0</v>
      </c>
      <c r="AJ948" s="180">
        <v>0</v>
      </c>
      <c r="AK948" s="181">
        <f t="shared" si="593"/>
        <v>0</v>
      </c>
      <c r="AL948" s="180">
        <v>0</v>
      </c>
      <c r="AM948" s="180">
        <v>0</v>
      </c>
      <c r="AN948" s="181">
        <f t="shared" si="594"/>
        <v>0</v>
      </c>
      <c r="AO948" s="180">
        <v>0</v>
      </c>
      <c r="AP948" s="180">
        <v>0</v>
      </c>
      <c r="AQ948" s="181">
        <f t="shared" si="595"/>
        <v>0</v>
      </c>
      <c r="AR948" s="180">
        <v>0</v>
      </c>
      <c r="AS948" s="180">
        <v>0</v>
      </c>
      <c r="AT948" s="181">
        <f t="shared" si="596"/>
        <v>0</v>
      </c>
      <c r="AU948" s="180">
        <f t="shared" si="588"/>
        <v>795.10000000009313</v>
      </c>
      <c r="AV948" s="180">
        <f t="shared" si="588"/>
        <v>0</v>
      </c>
      <c r="AW948" s="181">
        <f t="shared" si="597"/>
        <v>795.10000000009313</v>
      </c>
      <c r="AX948" s="183">
        <f t="shared" si="589"/>
        <v>2750</v>
      </c>
      <c r="AY948" s="183">
        <f t="shared" si="589"/>
        <v>0</v>
      </c>
      <c r="AZ948" s="183">
        <v>2400</v>
      </c>
      <c r="BA948" s="183">
        <v>0</v>
      </c>
      <c r="BB948" s="183"/>
      <c r="BC948" s="183"/>
      <c r="BD948" s="183">
        <f t="shared" si="590"/>
        <v>350</v>
      </c>
      <c r="BE948" s="183">
        <f t="shared" si="590"/>
        <v>0</v>
      </c>
    </row>
    <row r="949" spans="2:57" ht="15.75">
      <c r="B949" s="174">
        <v>2025</v>
      </c>
      <c r="C949" s="174">
        <v>20</v>
      </c>
      <c r="D949" s="175"/>
      <c r="E949" s="176"/>
      <c r="F949" s="174">
        <v>2</v>
      </c>
      <c r="G949" s="174">
        <v>5</v>
      </c>
      <c r="H949" s="174">
        <v>14</v>
      </c>
      <c r="I949" s="174">
        <v>2000</v>
      </c>
      <c r="J949" s="174">
        <v>2700</v>
      </c>
      <c r="K949" s="174">
        <v>271</v>
      </c>
      <c r="L949" s="177">
        <v>794</v>
      </c>
      <c r="M949" s="178" t="s">
        <v>1880</v>
      </c>
      <c r="N949" s="179" t="s">
        <v>669</v>
      </c>
      <c r="O949" s="180">
        <v>0</v>
      </c>
      <c r="P949" s="180">
        <v>0</v>
      </c>
      <c r="Q949" s="181">
        <v>0</v>
      </c>
      <c r="R949" s="215" t="s">
        <v>352</v>
      </c>
      <c r="S949" s="183">
        <v>0</v>
      </c>
      <c r="T949" s="183">
        <v>0</v>
      </c>
      <c r="U949" s="180">
        <v>0</v>
      </c>
      <c r="V949" s="180">
        <v>0</v>
      </c>
      <c r="W949" s="183">
        <v>0</v>
      </c>
      <c r="X949" s="183">
        <v>0</v>
      </c>
      <c r="Y949" s="180">
        <v>0</v>
      </c>
      <c r="Z949" s="180">
        <v>0</v>
      </c>
      <c r="AA949" s="183">
        <v>0</v>
      </c>
      <c r="AB949" s="183">
        <v>0</v>
      </c>
      <c r="AC949" s="180">
        <f t="shared" si="587"/>
        <v>0</v>
      </c>
      <c r="AD949" s="180">
        <f t="shared" si="587"/>
        <v>0</v>
      </c>
      <c r="AE949" s="181">
        <f t="shared" si="591"/>
        <v>0</v>
      </c>
      <c r="AF949" s="180">
        <v>0</v>
      </c>
      <c r="AG949" s="180">
        <v>0</v>
      </c>
      <c r="AH949" s="181">
        <f t="shared" si="592"/>
        <v>0</v>
      </c>
      <c r="AI949" s="180">
        <v>0</v>
      </c>
      <c r="AJ949" s="180">
        <v>0</v>
      </c>
      <c r="AK949" s="181">
        <f t="shared" si="593"/>
        <v>0</v>
      </c>
      <c r="AL949" s="180">
        <v>0</v>
      </c>
      <c r="AM949" s="180">
        <v>0</v>
      </c>
      <c r="AN949" s="181">
        <f t="shared" si="594"/>
        <v>0</v>
      </c>
      <c r="AO949" s="180">
        <v>0</v>
      </c>
      <c r="AP949" s="180">
        <v>0</v>
      </c>
      <c r="AQ949" s="181">
        <f t="shared" si="595"/>
        <v>0</v>
      </c>
      <c r="AR949" s="180">
        <v>0</v>
      </c>
      <c r="AS949" s="180">
        <v>0</v>
      </c>
      <c r="AT949" s="181">
        <f t="shared" si="596"/>
        <v>0</v>
      </c>
      <c r="AU949" s="180">
        <f t="shared" si="588"/>
        <v>0</v>
      </c>
      <c r="AV949" s="180">
        <f t="shared" si="588"/>
        <v>0</v>
      </c>
      <c r="AW949" s="181">
        <f t="shared" si="597"/>
        <v>0</v>
      </c>
      <c r="AX949" s="183">
        <f t="shared" si="589"/>
        <v>0</v>
      </c>
      <c r="AY949" s="183">
        <f t="shared" si="589"/>
        <v>0</v>
      </c>
      <c r="AZ949" s="183">
        <v>0</v>
      </c>
      <c r="BA949" s="183">
        <v>0</v>
      </c>
      <c r="BB949" s="183"/>
      <c r="BC949" s="183"/>
      <c r="BD949" s="183">
        <f t="shared" si="590"/>
        <v>0</v>
      </c>
      <c r="BE949" s="183">
        <f t="shared" si="590"/>
        <v>0</v>
      </c>
    </row>
    <row r="950" spans="2:57" ht="15.75">
      <c r="B950" s="174">
        <v>2025</v>
      </c>
      <c r="C950" s="174">
        <v>20</v>
      </c>
      <c r="D950" s="175"/>
      <c r="E950" s="176"/>
      <c r="F950" s="174">
        <v>2</v>
      </c>
      <c r="G950" s="174">
        <v>5</v>
      </c>
      <c r="H950" s="174">
        <v>14</v>
      </c>
      <c r="I950" s="174">
        <v>2000</v>
      </c>
      <c r="J950" s="174">
        <v>2700</v>
      </c>
      <c r="K950" s="174">
        <v>271</v>
      </c>
      <c r="L950" s="177">
        <v>812</v>
      </c>
      <c r="M950" s="178" t="s">
        <v>1850</v>
      </c>
      <c r="N950" s="179" t="s">
        <v>670</v>
      </c>
      <c r="O950" s="180">
        <v>71781.33</v>
      </c>
      <c r="P950" s="180">
        <v>0</v>
      </c>
      <c r="Q950" s="181">
        <v>71781.33</v>
      </c>
      <c r="R950" s="182" t="s">
        <v>98</v>
      </c>
      <c r="S950" s="183">
        <v>172</v>
      </c>
      <c r="T950" s="183">
        <v>0</v>
      </c>
      <c r="U950" s="180">
        <v>0</v>
      </c>
      <c r="V950" s="180">
        <v>0</v>
      </c>
      <c r="W950" s="183">
        <v>0</v>
      </c>
      <c r="X950" s="183">
        <v>0</v>
      </c>
      <c r="Y950" s="180">
        <v>71781.33</v>
      </c>
      <c r="Z950" s="180">
        <v>0</v>
      </c>
      <c r="AA950" s="183">
        <v>172</v>
      </c>
      <c r="AB950" s="183">
        <v>0</v>
      </c>
      <c r="AC950" s="180">
        <f>+O950+U950-Y950</f>
        <v>0</v>
      </c>
      <c r="AD950" s="180">
        <f t="shared" si="587"/>
        <v>0</v>
      </c>
      <c r="AE950" s="181">
        <f t="shared" si="591"/>
        <v>0</v>
      </c>
      <c r="AF950" s="180">
        <v>0</v>
      </c>
      <c r="AG950" s="180">
        <v>0</v>
      </c>
      <c r="AH950" s="181">
        <f t="shared" si="592"/>
        <v>0</v>
      </c>
      <c r="AI950" s="180">
        <v>0</v>
      </c>
      <c r="AJ950" s="180">
        <v>0</v>
      </c>
      <c r="AK950" s="181">
        <f t="shared" si="593"/>
        <v>0</v>
      </c>
      <c r="AL950" s="180">
        <v>0</v>
      </c>
      <c r="AM950" s="180">
        <v>0</v>
      </c>
      <c r="AN950" s="181">
        <f t="shared" si="594"/>
        <v>0</v>
      </c>
      <c r="AO950" s="180">
        <v>0</v>
      </c>
      <c r="AP950" s="180">
        <v>0</v>
      </c>
      <c r="AQ950" s="181">
        <f t="shared" si="595"/>
        <v>0</v>
      </c>
      <c r="AR950" s="180">
        <v>0</v>
      </c>
      <c r="AS950" s="180">
        <v>0</v>
      </c>
      <c r="AT950" s="181">
        <f t="shared" si="596"/>
        <v>0</v>
      </c>
      <c r="AU950" s="180">
        <f t="shared" si="588"/>
        <v>0</v>
      </c>
      <c r="AV950" s="180">
        <f t="shared" si="588"/>
        <v>0</v>
      </c>
      <c r="AW950" s="181">
        <f t="shared" si="597"/>
        <v>0</v>
      </c>
      <c r="AX950" s="183">
        <f t="shared" si="589"/>
        <v>0</v>
      </c>
      <c r="AY950" s="183">
        <f t="shared" si="589"/>
        <v>0</v>
      </c>
      <c r="AZ950" s="183">
        <v>0</v>
      </c>
      <c r="BA950" s="183">
        <v>0</v>
      </c>
      <c r="BB950" s="183"/>
      <c r="BC950" s="183"/>
      <c r="BD950" s="183">
        <f t="shared" si="590"/>
        <v>0</v>
      </c>
      <c r="BE950" s="183">
        <f t="shared" si="590"/>
        <v>0</v>
      </c>
    </row>
    <row r="951" spans="2:57" ht="15.75">
      <c r="B951" s="174">
        <v>2025</v>
      </c>
      <c r="C951" s="174">
        <v>20</v>
      </c>
      <c r="D951" s="175"/>
      <c r="E951" s="176"/>
      <c r="F951" s="174">
        <v>2</v>
      </c>
      <c r="G951" s="174">
        <v>5</v>
      </c>
      <c r="H951" s="174">
        <v>14</v>
      </c>
      <c r="I951" s="174">
        <v>2000</v>
      </c>
      <c r="J951" s="174">
        <v>2700</v>
      </c>
      <c r="K951" s="174">
        <v>271</v>
      </c>
      <c r="L951" s="177">
        <v>1082</v>
      </c>
      <c r="M951" s="178" t="s">
        <v>1881</v>
      </c>
      <c r="N951" s="179" t="s">
        <v>671</v>
      </c>
      <c r="O951" s="180">
        <v>0</v>
      </c>
      <c r="P951" s="180">
        <v>0</v>
      </c>
      <c r="Q951" s="181">
        <v>0</v>
      </c>
      <c r="R951" s="182" t="s">
        <v>98</v>
      </c>
      <c r="S951" s="183">
        <v>0</v>
      </c>
      <c r="T951" s="183">
        <v>0</v>
      </c>
      <c r="U951" s="180">
        <v>0</v>
      </c>
      <c r="V951" s="180">
        <v>0</v>
      </c>
      <c r="W951" s="183">
        <v>0</v>
      </c>
      <c r="X951" s="183">
        <v>0</v>
      </c>
      <c r="Y951" s="180">
        <v>0</v>
      </c>
      <c r="Z951" s="180">
        <v>0</v>
      </c>
      <c r="AA951" s="183">
        <v>0</v>
      </c>
      <c r="AB951" s="183">
        <v>0</v>
      </c>
      <c r="AC951" s="180">
        <f t="shared" si="587"/>
        <v>0</v>
      </c>
      <c r="AD951" s="180">
        <f t="shared" si="587"/>
        <v>0</v>
      </c>
      <c r="AE951" s="181">
        <f t="shared" si="591"/>
        <v>0</v>
      </c>
      <c r="AF951" s="180">
        <v>0</v>
      </c>
      <c r="AG951" s="180">
        <v>0</v>
      </c>
      <c r="AH951" s="181">
        <f t="shared" si="592"/>
        <v>0</v>
      </c>
      <c r="AI951" s="180">
        <v>0</v>
      </c>
      <c r="AJ951" s="180">
        <v>0</v>
      </c>
      <c r="AK951" s="181">
        <f t="shared" si="593"/>
        <v>0</v>
      </c>
      <c r="AL951" s="180">
        <v>0</v>
      </c>
      <c r="AM951" s="180">
        <v>0</v>
      </c>
      <c r="AN951" s="181">
        <f t="shared" si="594"/>
        <v>0</v>
      </c>
      <c r="AO951" s="180">
        <v>0</v>
      </c>
      <c r="AP951" s="180">
        <v>0</v>
      </c>
      <c r="AQ951" s="181">
        <f t="shared" si="595"/>
        <v>0</v>
      </c>
      <c r="AR951" s="180">
        <v>0</v>
      </c>
      <c r="AS951" s="180">
        <v>0</v>
      </c>
      <c r="AT951" s="181">
        <f t="shared" si="596"/>
        <v>0</v>
      </c>
      <c r="AU951" s="180">
        <f t="shared" si="588"/>
        <v>0</v>
      </c>
      <c r="AV951" s="180">
        <f t="shared" si="588"/>
        <v>0</v>
      </c>
      <c r="AW951" s="181">
        <f t="shared" si="597"/>
        <v>0</v>
      </c>
      <c r="AX951" s="183">
        <f t="shared" si="589"/>
        <v>0</v>
      </c>
      <c r="AY951" s="183">
        <f t="shared" si="589"/>
        <v>0</v>
      </c>
      <c r="AZ951" s="183">
        <v>0</v>
      </c>
      <c r="BA951" s="183">
        <v>0</v>
      </c>
      <c r="BB951" s="183"/>
      <c r="BC951" s="183"/>
      <c r="BD951" s="183">
        <f t="shared" si="590"/>
        <v>0</v>
      </c>
      <c r="BE951" s="183">
        <f t="shared" si="590"/>
        <v>0</v>
      </c>
    </row>
    <row r="952" spans="2:57" ht="15.75">
      <c r="B952" s="174">
        <v>2025</v>
      </c>
      <c r="C952" s="174">
        <v>20</v>
      </c>
      <c r="D952" s="175"/>
      <c r="E952" s="176"/>
      <c r="F952" s="174">
        <v>2</v>
      </c>
      <c r="G952" s="174">
        <v>5</v>
      </c>
      <c r="H952" s="174">
        <v>14</v>
      </c>
      <c r="I952" s="174">
        <v>2000</v>
      </c>
      <c r="J952" s="174">
        <v>2700</v>
      </c>
      <c r="K952" s="174">
        <v>271</v>
      </c>
      <c r="L952" s="177">
        <v>1106</v>
      </c>
      <c r="M952" s="178" t="s">
        <v>1850</v>
      </c>
      <c r="N952" s="179" t="s">
        <v>672</v>
      </c>
      <c r="O952" s="180">
        <v>4080000</v>
      </c>
      <c r="P952" s="180">
        <v>0</v>
      </c>
      <c r="Q952" s="181">
        <v>4080000</v>
      </c>
      <c r="R952" s="182" t="s">
        <v>98</v>
      </c>
      <c r="S952" s="183">
        <v>2400</v>
      </c>
      <c r="T952" s="183">
        <v>0</v>
      </c>
      <c r="U952" s="180">
        <v>0</v>
      </c>
      <c r="V952" s="180">
        <v>0</v>
      </c>
      <c r="W952" s="183">
        <v>0</v>
      </c>
      <c r="X952" s="183">
        <v>0</v>
      </c>
      <c r="Y952" s="180">
        <v>0</v>
      </c>
      <c r="Z952" s="180">
        <v>0</v>
      </c>
      <c r="AA952" s="183">
        <v>0</v>
      </c>
      <c r="AB952" s="183">
        <v>0</v>
      </c>
      <c r="AC952" s="180">
        <f t="shared" si="587"/>
        <v>4080000</v>
      </c>
      <c r="AD952" s="180">
        <f t="shared" si="587"/>
        <v>0</v>
      </c>
      <c r="AE952" s="181">
        <f t="shared" si="591"/>
        <v>4080000</v>
      </c>
      <c r="AF952" s="180">
        <v>4078365.12</v>
      </c>
      <c r="AG952" s="180">
        <v>0</v>
      </c>
      <c r="AH952" s="181">
        <f t="shared" si="592"/>
        <v>4078365.12</v>
      </c>
      <c r="AI952" s="180">
        <v>0</v>
      </c>
      <c r="AJ952" s="180">
        <v>0</v>
      </c>
      <c r="AK952" s="181">
        <f t="shared" si="593"/>
        <v>0</v>
      </c>
      <c r="AL952" s="180">
        <v>0</v>
      </c>
      <c r="AM952" s="180">
        <v>0</v>
      </c>
      <c r="AN952" s="181">
        <f t="shared" si="594"/>
        <v>0</v>
      </c>
      <c r="AO952" s="180">
        <v>0</v>
      </c>
      <c r="AP952" s="180">
        <v>0</v>
      </c>
      <c r="AQ952" s="181">
        <f t="shared" si="595"/>
        <v>0</v>
      </c>
      <c r="AR952" s="180">
        <v>0</v>
      </c>
      <c r="AS952" s="180">
        <v>0</v>
      </c>
      <c r="AT952" s="181">
        <f t="shared" si="596"/>
        <v>0</v>
      </c>
      <c r="AU952" s="180">
        <f t="shared" si="588"/>
        <v>1634.8799999998882</v>
      </c>
      <c r="AV952" s="180">
        <f t="shared" si="588"/>
        <v>0</v>
      </c>
      <c r="AW952" s="181">
        <f t="shared" si="597"/>
        <v>1634.8799999998882</v>
      </c>
      <c r="AX952" s="183">
        <f t="shared" si="589"/>
        <v>2400</v>
      </c>
      <c r="AY952" s="183">
        <f t="shared" si="589"/>
        <v>0</v>
      </c>
      <c r="AZ952" s="183">
        <v>2400</v>
      </c>
      <c r="BA952" s="183">
        <v>0</v>
      </c>
      <c r="BB952" s="183"/>
      <c r="BC952" s="183"/>
      <c r="BD952" s="183">
        <f t="shared" si="590"/>
        <v>0</v>
      </c>
      <c r="BE952" s="183">
        <f t="shared" si="590"/>
        <v>0</v>
      </c>
    </row>
    <row r="953" spans="2:57" ht="15.75">
      <c r="B953" s="174">
        <v>2025</v>
      </c>
      <c r="C953" s="174">
        <v>20</v>
      </c>
      <c r="D953" s="175"/>
      <c r="E953" s="176"/>
      <c r="F953" s="174">
        <v>2</v>
      </c>
      <c r="G953" s="174">
        <v>5</v>
      </c>
      <c r="H953" s="174">
        <v>14</v>
      </c>
      <c r="I953" s="174">
        <v>2000</v>
      </c>
      <c r="J953" s="174">
        <v>2700</v>
      </c>
      <c r="K953" s="174">
        <v>271</v>
      </c>
      <c r="L953" s="177">
        <v>1112</v>
      </c>
      <c r="M953" s="178" t="s">
        <v>1879</v>
      </c>
      <c r="N953" s="179" t="s">
        <v>673</v>
      </c>
      <c r="O953" s="180">
        <v>0</v>
      </c>
      <c r="P953" s="180">
        <v>0</v>
      </c>
      <c r="Q953" s="181">
        <v>0</v>
      </c>
      <c r="R953" s="182" t="s">
        <v>98</v>
      </c>
      <c r="S953" s="183">
        <v>0</v>
      </c>
      <c r="T953" s="183">
        <v>0</v>
      </c>
      <c r="U953" s="180">
        <v>0</v>
      </c>
      <c r="V953" s="180">
        <v>0</v>
      </c>
      <c r="W953" s="183">
        <v>0</v>
      </c>
      <c r="X953" s="183">
        <v>0</v>
      </c>
      <c r="Y953" s="180">
        <v>0</v>
      </c>
      <c r="Z953" s="180">
        <v>0</v>
      </c>
      <c r="AA953" s="183">
        <v>0</v>
      </c>
      <c r="AB953" s="183">
        <v>0</v>
      </c>
      <c r="AC953" s="180">
        <f t="shared" si="587"/>
        <v>0</v>
      </c>
      <c r="AD953" s="180">
        <f t="shared" si="587"/>
        <v>0</v>
      </c>
      <c r="AE953" s="181">
        <f t="shared" si="591"/>
        <v>0</v>
      </c>
      <c r="AF953" s="180">
        <v>0</v>
      </c>
      <c r="AG953" s="180">
        <v>0</v>
      </c>
      <c r="AH953" s="181">
        <f t="shared" si="592"/>
        <v>0</v>
      </c>
      <c r="AI953" s="180">
        <v>0</v>
      </c>
      <c r="AJ953" s="180">
        <v>0</v>
      </c>
      <c r="AK953" s="181">
        <f t="shared" si="593"/>
        <v>0</v>
      </c>
      <c r="AL953" s="180">
        <v>0</v>
      </c>
      <c r="AM953" s="180">
        <v>0</v>
      </c>
      <c r="AN953" s="181">
        <f t="shared" si="594"/>
        <v>0</v>
      </c>
      <c r="AO953" s="180">
        <v>0</v>
      </c>
      <c r="AP953" s="180">
        <v>0</v>
      </c>
      <c r="AQ953" s="181">
        <f t="shared" si="595"/>
        <v>0</v>
      </c>
      <c r="AR953" s="180">
        <v>0</v>
      </c>
      <c r="AS953" s="180">
        <v>0</v>
      </c>
      <c r="AT953" s="181">
        <f t="shared" si="596"/>
        <v>0</v>
      </c>
      <c r="AU953" s="180">
        <f t="shared" si="588"/>
        <v>0</v>
      </c>
      <c r="AV953" s="180">
        <f t="shared" si="588"/>
        <v>0</v>
      </c>
      <c r="AW953" s="181">
        <f t="shared" si="597"/>
        <v>0</v>
      </c>
      <c r="AX953" s="183">
        <f t="shared" si="589"/>
        <v>0</v>
      </c>
      <c r="AY953" s="183">
        <f t="shared" si="589"/>
        <v>0</v>
      </c>
      <c r="AZ953" s="183">
        <v>0</v>
      </c>
      <c r="BA953" s="183">
        <v>0</v>
      </c>
      <c r="BB953" s="183"/>
      <c r="BC953" s="183"/>
      <c r="BD953" s="183">
        <f t="shared" si="590"/>
        <v>0</v>
      </c>
      <c r="BE953" s="183">
        <f t="shared" si="590"/>
        <v>0</v>
      </c>
    </row>
    <row r="954" spans="2:57" ht="15.75">
      <c r="B954" s="174">
        <v>2025</v>
      </c>
      <c r="C954" s="174">
        <v>20</v>
      </c>
      <c r="D954" s="175"/>
      <c r="E954" s="176"/>
      <c r="F954" s="174">
        <v>2</v>
      </c>
      <c r="G954" s="174">
        <v>5</v>
      </c>
      <c r="H954" s="174">
        <v>14</v>
      </c>
      <c r="I954" s="174">
        <v>2000</v>
      </c>
      <c r="J954" s="174">
        <v>2700</v>
      </c>
      <c r="K954" s="174">
        <v>271</v>
      </c>
      <c r="L954" s="177">
        <v>1147</v>
      </c>
      <c r="M954" s="178" t="s">
        <v>1846</v>
      </c>
      <c r="N954" s="179" t="s">
        <v>674</v>
      </c>
      <c r="O954" s="180">
        <v>0</v>
      </c>
      <c r="P954" s="180">
        <v>0</v>
      </c>
      <c r="Q954" s="181">
        <v>0</v>
      </c>
      <c r="R954" s="182" t="s">
        <v>98</v>
      </c>
      <c r="S954" s="183">
        <v>0</v>
      </c>
      <c r="T954" s="183">
        <v>0</v>
      </c>
      <c r="U954" s="180">
        <v>0</v>
      </c>
      <c r="V954" s="180">
        <v>0</v>
      </c>
      <c r="W954" s="183">
        <v>0</v>
      </c>
      <c r="X954" s="183">
        <v>0</v>
      </c>
      <c r="Y954" s="180">
        <v>0</v>
      </c>
      <c r="Z954" s="180">
        <v>0</v>
      </c>
      <c r="AA954" s="183">
        <v>0</v>
      </c>
      <c r="AB954" s="183">
        <v>0</v>
      </c>
      <c r="AC954" s="180">
        <f t="shared" si="587"/>
        <v>0</v>
      </c>
      <c r="AD954" s="180">
        <f t="shared" si="587"/>
        <v>0</v>
      </c>
      <c r="AE954" s="181">
        <f t="shared" si="591"/>
        <v>0</v>
      </c>
      <c r="AF954" s="180">
        <v>0</v>
      </c>
      <c r="AG954" s="180">
        <v>0</v>
      </c>
      <c r="AH954" s="181">
        <f t="shared" si="592"/>
        <v>0</v>
      </c>
      <c r="AI954" s="180">
        <v>0</v>
      </c>
      <c r="AJ954" s="180">
        <v>0</v>
      </c>
      <c r="AK954" s="181">
        <f t="shared" si="593"/>
        <v>0</v>
      </c>
      <c r="AL954" s="180">
        <v>0</v>
      </c>
      <c r="AM954" s="180">
        <v>0</v>
      </c>
      <c r="AN954" s="181">
        <f t="shared" si="594"/>
        <v>0</v>
      </c>
      <c r="AO954" s="180">
        <v>0</v>
      </c>
      <c r="AP954" s="180">
        <v>0</v>
      </c>
      <c r="AQ954" s="181">
        <f t="shared" si="595"/>
        <v>0</v>
      </c>
      <c r="AR954" s="180">
        <v>0</v>
      </c>
      <c r="AS954" s="180">
        <v>0</v>
      </c>
      <c r="AT954" s="181">
        <f t="shared" si="596"/>
        <v>0</v>
      </c>
      <c r="AU954" s="180">
        <f t="shared" si="588"/>
        <v>0</v>
      </c>
      <c r="AV954" s="180">
        <f t="shared" si="588"/>
        <v>0</v>
      </c>
      <c r="AW954" s="181">
        <f t="shared" si="597"/>
        <v>0</v>
      </c>
      <c r="AX954" s="183">
        <f t="shared" si="589"/>
        <v>0</v>
      </c>
      <c r="AY954" s="183">
        <f t="shared" si="589"/>
        <v>0</v>
      </c>
      <c r="AZ954" s="183">
        <v>0</v>
      </c>
      <c r="BA954" s="183">
        <v>0</v>
      </c>
      <c r="BB954" s="183"/>
      <c r="BC954" s="183"/>
      <c r="BD954" s="183">
        <f t="shared" si="590"/>
        <v>0</v>
      </c>
      <c r="BE954" s="183">
        <f t="shared" si="590"/>
        <v>0</v>
      </c>
    </row>
    <row r="955" spans="2:57" ht="15.75">
      <c r="B955" s="174">
        <v>2025</v>
      </c>
      <c r="C955" s="174">
        <v>20</v>
      </c>
      <c r="D955" s="175"/>
      <c r="E955" s="176"/>
      <c r="F955" s="174">
        <v>2</v>
      </c>
      <c r="G955" s="174">
        <v>5</v>
      </c>
      <c r="H955" s="174">
        <v>14</v>
      </c>
      <c r="I955" s="174">
        <v>2000</v>
      </c>
      <c r="J955" s="174">
        <v>2700</v>
      </c>
      <c r="K955" s="174">
        <v>271</v>
      </c>
      <c r="L955" s="177">
        <v>1150</v>
      </c>
      <c r="M955" s="178" t="s">
        <v>1880</v>
      </c>
      <c r="N955" s="179" t="s">
        <v>675</v>
      </c>
      <c r="O955" s="180">
        <v>0</v>
      </c>
      <c r="P955" s="180">
        <v>0</v>
      </c>
      <c r="Q955" s="181">
        <v>0</v>
      </c>
      <c r="R955" s="182" t="s">
        <v>98</v>
      </c>
      <c r="S955" s="183">
        <v>0</v>
      </c>
      <c r="T955" s="183">
        <v>0</v>
      </c>
      <c r="U955" s="180">
        <v>0</v>
      </c>
      <c r="V955" s="180">
        <v>0</v>
      </c>
      <c r="W955" s="183">
        <v>0</v>
      </c>
      <c r="X955" s="183">
        <v>0</v>
      </c>
      <c r="Y955" s="180">
        <v>0</v>
      </c>
      <c r="Z955" s="180">
        <v>0</v>
      </c>
      <c r="AA955" s="183">
        <v>0</v>
      </c>
      <c r="AB955" s="183">
        <v>0</v>
      </c>
      <c r="AC955" s="180">
        <f t="shared" si="587"/>
        <v>0</v>
      </c>
      <c r="AD955" s="180">
        <f t="shared" si="587"/>
        <v>0</v>
      </c>
      <c r="AE955" s="181">
        <f t="shared" si="591"/>
        <v>0</v>
      </c>
      <c r="AF955" s="180">
        <v>0</v>
      </c>
      <c r="AG955" s="180">
        <v>0</v>
      </c>
      <c r="AH955" s="181">
        <f t="shared" si="592"/>
        <v>0</v>
      </c>
      <c r="AI955" s="180">
        <v>0</v>
      </c>
      <c r="AJ955" s="180">
        <v>0</v>
      </c>
      <c r="AK955" s="181">
        <f t="shared" si="593"/>
        <v>0</v>
      </c>
      <c r="AL955" s="180">
        <v>0</v>
      </c>
      <c r="AM955" s="180">
        <v>0</v>
      </c>
      <c r="AN955" s="181">
        <f t="shared" si="594"/>
        <v>0</v>
      </c>
      <c r="AO955" s="180">
        <v>0</v>
      </c>
      <c r="AP955" s="180">
        <v>0</v>
      </c>
      <c r="AQ955" s="181">
        <f t="shared" si="595"/>
        <v>0</v>
      </c>
      <c r="AR955" s="180">
        <v>0</v>
      </c>
      <c r="AS955" s="180">
        <v>0</v>
      </c>
      <c r="AT955" s="181">
        <f t="shared" si="596"/>
        <v>0</v>
      </c>
      <c r="AU955" s="180">
        <f t="shared" si="588"/>
        <v>0</v>
      </c>
      <c r="AV955" s="180">
        <f t="shared" si="588"/>
        <v>0</v>
      </c>
      <c r="AW955" s="181">
        <f t="shared" si="597"/>
        <v>0</v>
      </c>
      <c r="AX955" s="183">
        <f t="shared" si="589"/>
        <v>0</v>
      </c>
      <c r="AY955" s="183">
        <f t="shared" si="589"/>
        <v>0</v>
      </c>
      <c r="AZ955" s="183">
        <v>0</v>
      </c>
      <c r="BA955" s="183">
        <v>0</v>
      </c>
      <c r="BB955" s="183"/>
      <c r="BC955" s="183"/>
      <c r="BD955" s="183">
        <f t="shared" si="590"/>
        <v>0</v>
      </c>
      <c r="BE955" s="183">
        <f t="shared" si="590"/>
        <v>0</v>
      </c>
    </row>
    <row r="956" spans="2:57" ht="15.75">
      <c r="B956" s="174">
        <v>2025</v>
      </c>
      <c r="C956" s="174">
        <v>20</v>
      </c>
      <c r="D956" s="175"/>
      <c r="E956" s="176"/>
      <c r="F956" s="174">
        <v>2</v>
      </c>
      <c r="G956" s="174">
        <v>5</v>
      </c>
      <c r="H956" s="174">
        <v>14</v>
      </c>
      <c r="I956" s="174">
        <v>2000</v>
      </c>
      <c r="J956" s="174">
        <v>2700</v>
      </c>
      <c r="K956" s="174">
        <v>271</v>
      </c>
      <c r="L956" s="177">
        <v>1163</v>
      </c>
      <c r="M956" s="178" t="s">
        <v>1882</v>
      </c>
      <c r="N956" s="179" t="s">
        <v>676</v>
      </c>
      <c r="O956" s="180">
        <v>0</v>
      </c>
      <c r="P956" s="180">
        <v>0</v>
      </c>
      <c r="Q956" s="181">
        <v>0</v>
      </c>
      <c r="R956" s="182" t="s">
        <v>98</v>
      </c>
      <c r="S956" s="183">
        <v>0</v>
      </c>
      <c r="T956" s="183">
        <v>0</v>
      </c>
      <c r="U956" s="180">
        <v>0</v>
      </c>
      <c r="V956" s="180">
        <v>0</v>
      </c>
      <c r="W956" s="183">
        <v>0</v>
      </c>
      <c r="X956" s="183">
        <v>0</v>
      </c>
      <c r="Y956" s="180">
        <v>0</v>
      </c>
      <c r="Z956" s="180">
        <v>0</v>
      </c>
      <c r="AA956" s="183">
        <v>0</v>
      </c>
      <c r="AB956" s="183">
        <v>0</v>
      </c>
      <c r="AC956" s="180">
        <f t="shared" si="587"/>
        <v>0</v>
      </c>
      <c r="AD956" s="180">
        <f t="shared" si="587"/>
        <v>0</v>
      </c>
      <c r="AE956" s="181">
        <f t="shared" si="591"/>
        <v>0</v>
      </c>
      <c r="AF956" s="180">
        <v>0</v>
      </c>
      <c r="AG956" s="180">
        <v>0</v>
      </c>
      <c r="AH956" s="181">
        <f t="shared" si="592"/>
        <v>0</v>
      </c>
      <c r="AI956" s="180">
        <v>0</v>
      </c>
      <c r="AJ956" s="180">
        <v>0</v>
      </c>
      <c r="AK956" s="181">
        <f t="shared" si="593"/>
        <v>0</v>
      </c>
      <c r="AL956" s="180">
        <v>0</v>
      </c>
      <c r="AM956" s="180">
        <v>0</v>
      </c>
      <c r="AN956" s="181">
        <f t="shared" si="594"/>
        <v>0</v>
      </c>
      <c r="AO956" s="180">
        <v>0</v>
      </c>
      <c r="AP956" s="180">
        <v>0</v>
      </c>
      <c r="AQ956" s="181">
        <f t="shared" si="595"/>
        <v>0</v>
      </c>
      <c r="AR956" s="180">
        <v>0</v>
      </c>
      <c r="AS956" s="180">
        <v>0</v>
      </c>
      <c r="AT956" s="181">
        <f t="shared" si="596"/>
        <v>0</v>
      </c>
      <c r="AU956" s="180">
        <f t="shared" si="588"/>
        <v>0</v>
      </c>
      <c r="AV956" s="180">
        <f t="shared" si="588"/>
        <v>0</v>
      </c>
      <c r="AW956" s="181">
        <f t="shared" si="597"/>
        <v>0</v>
      </c>
      <c r="AX956" s="183">
        <f t="shared" si="589"/>
        <v>0</v>
      </c>
      <c r="AY956" s="183">
        <f t="shared" si="589"/>
        <v>0</v>
      </c>
      <c r="AZ956" s="183">
        <v>0</v>
      </c>
      <c r="BA956" s="183">
        <v>0</v>
      </c>
      <c r="BB956" s="183"/>
      <c r="BC956" s="183"/>
      <c r="BD956" s="183">
        <f t="shared" si="590"/>
        <v>0</v>
      </c>
      <c r="BE956" s="183">
        <f t="shared" si="590"/>
        <v>0</v>
      </c>
    </row>
    <row r="957" spans="2:57" ht="15.75">
      <c r="B957" s="174">
        <v>2025</v>
      </c>
      <c r="C957" s="174">
        <v>20</v>
      </c>
      <c r="D957" s="175"/>
      <c r="E957" s="176"/>
      <c r="F957" s="174">
        <v>2</v>
      </c>
      <c r="G957" s="174">
        <v>5</v>
      </c>
      <c r="H957" s="174">
        <v>14</v>
      </c>
      <c r="I957" s="174">
        <v>2000</v>
      </c>
      <c r="J957" s="174">
        <v>2700</v>
      </c>
      <c r="K957" s="174">
        <v>271</v>
      </c>
      <c r="L957" s="177">
        <v>1170</v>
      </c>
      <c r="M957" s="178" t="s">
        <v>1881</v>
      </c>
      <c r="N957" s="179" t="s">
        <v>677</v>
      </c>
      <c r="O957" s="180">
        <v>0</v>
      </c>
      <c r="P957" s="180">
        <v>0</v>
      </c>
      <c r="Q957" s="181">
        <v>0</v>
      </c>
      <c r="R957" s="182" t="s">
        <v>98</v>
      </c>
      <c r="S957" s="183">
        <v>0</v>
      </c>
      <c r="T957" s="183">
        <v>0</v>
      </c>
      <c r="U957" s="180">
        <v>0</v>
      </c>
      <c r="V957" s="180">
        <v>0</v>
      </c>
      <c r="W957" s="183">
        <v>0</v>
      </c>
      <c r="X957" s="183">
        <v>0</v>
      </c>
      <c r="Y957" s="180">
        <v>0</v>
      </c>
      <c r="Z957" s="180">
        <v>0</v>
      </c>
      <c r="AA957" s="183">
        <v>0</v>
      </c>
      <c r="AB957" s="183">
        <v>0</v>
      </c>
      <c r="AC957" s="180">
        <f t="shared" si="587"/>
        <v>0</v>
      </c>
      <c r="AD957" s="180">
        <f t="shared" si="587"/>
        <v>0</v>
      </c>
      <c r="AE957" s="181">
        <f t="shared" si="591"/>
        <v>0</v>
      </c>
      <c r="AF957" s="180">
        <v>0</v>
      </c>
      <c r="AG957" s="180">
        <v>0</v>
      </c>
      <c r="AH957" s="181">
        <f t="shared" si="592"/>
        <v>0</v>
      </c>
      <c r="AI957" s="180">
        <v>0</v>
      </c>
      <c r="AJ957" s="180">
        <v>0</v>
      </c>
      <c r="AK957" s="181">
        <f t="shared" si="593"/>
        <v>0</v>
      </c>
      <c r="AL957" s="180">
        <v>0</v>
      </c>
      <c r="AM957" s="180">
        <v>0</v>
      </c>
      <c r="AN957" s="181">
        <f t="shared" si="594"/>
        <v>0</v>
      </c>
      <c r="AO957" s="180">
        <v>0</v>
      </c>
      <c r="AP957" s="180">
        <v>0</v>
      </c>
      <c r="AQ957" s="181">
        <f t="shared" si="595"/>
        <v>0</v>
      </c>
      <c r="AR957" s="180">
        <v>0</v>
      </c>
      <c r="AS957" s="180">
        <v>0</v>
      </c>
      <c r="AT957" s="181">
        <f t="shared" si="596"/>
        <v>0</v>
      </c>
      <c r="AU957" s="180">
        <f t="shared" si="588"/>
        <v>0</v>
      </c>
      <c r="AV957" s="180">
        <f t="shared" si="588"/>
        <v>0</v>
      </c>
      <c r="AW957" s="181">
        <f t="shared" si="597"/>
        <v>0</v>
      </c>
      <c r="AX957" s="183">
        <f t="shared" si="589"/>
        <v>0</v>
      </c>
      <c r="AY957" s="183">
        <f t="shared" si="589"/>
        <v>0</v>
      </c>
      <c r="AZ957" s="183">
        <v>0</v>
      </c>
      <c r="BA957" s="183">
        <v>0</v>
      </c>
      <c r="BB957" s="183"/>
      <c r="BC957" s="183"/>
      <c r="BD957" s="183">
        <f t="shared" si="590"/>
        <v>0</v>
      </c>
      <c r="BE957" s="183">
        <f t="shared" si="590"/>
        <v>0</v>
      </c>
    </row>
    <row r="958" spans="2:57" ht="15.75">
      <c r="B958" s="174">
        <v>2025</v>
      </c>
      <c r="C958" s="174">
        <v>20</v>
      </c>
      <c r="D958" s="175"/>
      <c r="E958" s="176"/>
      <c r="F958" s="174">
        <v>2</v>
      </c>
      <c r="G958" s="174">
        <v>5</v>
      </c>
      <c r="H958" s="174">
        <v>14</v>
      </c>
      <c r="I958" s="174">
        <v>2000</v>
      </c>
      <c r="J958" s="174">
        <v>2700</v>
      </c>
      <c r="K958" s="174">
        <v>271</v>
      </c>
      <c r="L958" s="177">
        <v>1174</v>
      </c>
      <c r="M958" s="178" t="s">
        <v>1883</v>
      </c>
      <c r="N958" s="179" t="s">
        <v>678</v>
      </c>
      <c r="O958" s="180">
        <v>0</v>
      </c>
      <c r="P958" s="180">
        <v>0</v>
      </c>
      <c r="Q958" s="181">
        <v>0</v>
      </c>
      <c r="R958" s="182" t="s">
        <v>98</v>
      </c>
      <c r="S958" s="183">
        <v>0</v>
      </c>
      <c r="T958" s="183">
        <v>0</v>
      </c>
      <c r="U958" s="180">
        <v>0</v>
      </c>
      <c r="V958" s="180">
        <v>0</v>
      </c>
      <c r="W958" s="183">
        <v>0</v>
      </c>
      <c r="X958" s="183">
        <v>0</v>
      </c>
      <c r="Y958" s="180">
        <v>0</v>
      </c>
      <c r="Z958" s="180">
        <v>0</v>
      </c>
      <c r="AA958" s="183">
        <v>0</v>
      </c>
      <c r="AB958" s="183">
        <v>0</v>
      </c>
      <c r="AC958" s="180">
        <f t="shared" si="587"/>
        <v>0</v>
      </c>
      <c r="AD958" s="180">
        <f t="shared" si="587"/>
        <v>0</v>
      </c>
      <c r="AE958" s="181">
        <f t="shared" si="591"/>
        <v>0</v>
      </c>
      <c r="AF958" s="180">
        <v>0</v>
      </c>
      <c r="AG958" s="180">
        <v>0</v>
      </c>
      <c r="AH958" s="181">
        <f t="shared" si="592"/>
        <v>0</v>
      </c>
      <c r="AI958" s="180">
        <v>0</v>
      </c>
      <c r="AJ958" s="180">
        <v>0</v>
      </c>
      <c r="AK958" s="181">
        <f t="shared" si="593"/>
        <v>0</v>
      </c>
      <c r="AL958" s="180">
        <v>0</v>
      </c>
      <c r="AM958" s="180">
        <v>0</v>
      </c>
      <c r="AN958" s="181">
        <f t="shared" si="594"/>
        <v>0</v>
      </c>
      <c r="AO958" s="180">
        <v>0</v>
      </c>
      <c r="AP958" s="180">
        <v>0</v>
      </c>
      <c r="AQ958" s="181">
        <f t="shared" si="595"/>
        <v>0</v>
      </c>
      <c r="AR958" s="180">
        <v>0</v>
      </c>
      <c r="AS958" s="180">
        <v>0</v>
      </c>
      <c r="AT958" s="181">
        <f t="shared" si="596"/>
        <v>0</v>
      </c>
      <c r="AU958" s="180">
        <f t="shared" si="588"/>
        <v>0</v>
      </c>
      <c r="AV958" s="180">
        <f t="shared" si="588"/>
        <v>0</v>
      </c>
      <c r="AW958" s="181">
        <f t="shared" si="597"/>
        <v>0</v>
      </c>
      <c r="AX958" s="183">
        <f t="shared" si="589"/>
        <v>0</v>
      </c>
      <c r="AY958" s="183">
        <f t="shared" si="589"/>
        <v>0</v>
      </c>
      <c r="AZ958" s="183">
        <v>0</v>
      </c>
      <c r="BA958" s="183">
        <v>0</v>
      </c>
      <c r="BB958" s="183"/>
      <c r="BC958" s="183"/>
      <c r="BD958" s="183">
        <f t="shared" si="590"/>
        <v>0</v>
      </c>
      <c r="BE958" s="183">
        <f t="shared" si="590"/>
        <v>0</v>
      </c>
    </row>
    <row r="959" spans="2:57" ht="15.75">
      <c r="B959" s="174">
        <v>2025</v>
      </c>
      <c r="C959" s="174">
        <v>20</v>
      </c>
      <c r="D959" s="175"/>
      <c r="E959" s="176"/>
      <c r="F959" s="174">
        <v>2</v>
      </c>
      <c r="G959" s="174">
        <v>5</v>
      </c>
      <c r="H959" s="174">
        <v>14</v>
      </c>
      <c r="I959" s="174">
        <v>2000</v>
      </c>
      <c r="J959" s="174">
        <v>2700</v>
      </c>
      <c r="K959" s="174">
        <v>271</v>
      </c>
      <c r="L959" s="177">
        <v>1177</v>
      </c>
      <c r="M959" s="178" t="s">
        <v>1884</v>
      </c>
      <c r="N959" s="179" t="s">
        <v>679</v>
      </c>
      <c r="O959" s="180">
        <v>0</v>
      </c>
      <c r="P959" s="180">
        <v>0</v>
      </c>
      <c r="Q959" s="181">
        <v>0</v>
      </c>
      <c r="R959" s="182" t="s">
        <v>98</v>
      </c>
      <c r="S959" s="183">
        <v>0</v>
      </c>
      <c r="T959" s="183">
        <v>0</v>
      </c>
      <c r="U959" s="180">
        <v>0</v>
      </c>
      <c r="V959" s="180">
        <v>0</v>
      </c>
      <c r="W959" s="183">
        <v>0</v>
      </c>
      <c r="X959" s="183">
        <v>0</v>
      </c>
      <c r="Y959" s="180">
        <v>0</v>
      </c>
      <c r="Z959" s="180">
        <v>0</v>
      </c>
      <c r="AA959" s="183">
        <v>0</v>
      </c>
      <c r="AB959" s="183">
        <v>0</v>
      </c>
      <c r="AC959" s="180">
        <f t="shared" si="587"/>
        <v>0</v>
      </c>
      <c r="AD959" s="180">
        <f t="shared" si="587"/>
        <v>0</v>
      </c>
      <c r="AE959" s="181">
        <f t="shared" si="591"/>
        <v>0</v>
      </c>
      <c r="AF959" s="180">
        <v>0</v>
      </c>
      <c r="AG959" s="180">
        <v>0</v>
      </c>
      <c r="AH959" s="181">
        <f t="shared" si="592"/>
        <v>0</v>
      </c>
      <c r="AI959" s="180">
        <v>0</v>
      </c>
      <c r="AJ959" s="180">
        <v>0</v>
      </c>
      <c r="AK959" s="181">
        <f t="shared" si="593"/>
        <v>0</v>
      </c>
      <c r="AL959" s="180">
        <v>0</v>
      </c>
      <c r="AM959" s="180">
        <v>0</v>
      </c>
      <c r="AN959" s="181">
        <f t="shared" si="594"/>
        <v>0</v>
      </c>
      <c r="AO959" s="180">
        <v>0</v>
      </c>
      <c r="AP959" s="180">
        <v>0</v>
      </c>
      <c r="AQ959" s="181">
        <f t="shared" si="595"/>
        <v>0</v>
      </c>
      <c r="AR959" s="180">
        <v>0</v>
      </c>
      <c r="AS959" s="180">
        <v>0</v>
      </c>
      <c r="AT959" s="181">
        <f t="shared" si="596"/>
        <v>0</v>
      </c>
      <c r="AU959" s="180">
        <f t="shared" si="588"/>
        <v>0</v>
      </c>
      <c r="AV959" s="180">
        <f t="shared" si="588"/>
        <v>0</v>
      </c>
      <c r="AW959" s="181">
        <f t="shared" si="597"/>
        <v>0</v>
      </c>
      <c r="AX959" s="183">
        <f t="shared" si="589"/>
        <v>0</v>
      </c>
      <c r="AY959" s="183">
        <f t="shared" si="589"/>
        <v>0</v>
      </c>
      <c r="AZ959" s="183">
        <v>0</v>
      </c>
      <c r="BA959" s="183">
        <v>0</v>
      </c>
      <c r="BB959" s="183"/>
      <c r="BC959" s="183"/>
      <c r="BD959" s="183">
        <f t="shared" si="590"/>
        <v>0</v>
      </c>
      <c r="BE959" s="183">
        <f t="shared" si="590"/>
        <v>0</v>
      </c>
    </row>
    <row r="960" spans="2:57" ht="15.75">
      <c r="B960" s="174">
        <v>2025</v>
      </c>
      <c r="C960" s="174">
        <v>20</v>
      </c>
      <c r="D960" s="175"/>
      <c r="E960" s="176"/>
      <c r="F960" s="174">
        <v>2</v>
      </c>
      <c r="G960" s="174">
        <v>5</v>
      </c>
      <c r="H960" s="174">
        <v>14</v>
      </c>
      <c r="I960" s="174">
        <v>2000</v>
      </c>
      <c r="J960" s="174">
        <v>2700</v>
      </c>
      <c r="K960" s="174">
        <v>271</v>
      </c>
      <c r="L960" s="177">
        <v>1180</v>
      </c>
      <c r="M960" s="178" t="s">
        <v>1885</v>
      </c>
      <c r="N960" s="179" t="s">
        <v>680</v>
      </c>
      <c r="O960" s="180">
        <v>0</v>
      </c>
      <c r="P960" s="180">
        <v>0</v>
      </c>
      <c r="Q960" s="181">
        <v>0</v>
      </c>
      <c r="R960" s="182" t="s">
        <v>98</v>
      </c>
      <c r="S960" s="183">
        <v>0</v>
      </c>
      <c r="T960" s="183">
        <v>0</v>
      </c>
      <c r="U960" s="180">
        <v>0</v>
      </c>
      <c r="V960" s="180">
        <v>0</v>
      </c>
      <c r="W960" s="183">
        <v>0</v>
      </c>
      <c r="X960" s="183">
        <v>0</v>
      </c>
      <c r="Y960" s="180">
        <v>0</v>
      </c>
      <c r="Z960" s="180">
        <v>0</v>
      </c>
      <c r="AA960" s="183">
        <v>0</v>
      </c>
      <c r="AB960" s="183">
        <v>0</v>
      </c>
      <c r="AC960" s="180">
        <f t="shared" si="587"/>
        <v>0</v>
      </c>
      <c r="AD960" s="180">
        <f t="shared" si="587"/>
        <v>0</v>
      </c>
      <c r="AE960" s="181">
        <f t="shared" si="591"/>
        <v>0</v>
      </c>
      <c r="AF960" s="180">
        <v>0</v>
      </c>
      <c r="AG960" s="180">
        <v>0</v>
      </c>
      <c r="AH960" s="181">
        <f t="shared" si="592"/>
        <v>0</v>
      </c>
      <c r="AI960" s="180">
        <v>0</v>
      </c>
      <c r="AJ960" s="180">
        <v>0</v>
      </c>
      <c r="AK960" s="181">
        <f t="shared" si="593"/>
        <v>0</v>
      </c>
      <c r="AL960" s="180">
        <v>0</v>
      </c>
      <c r="AM960" s="180">
        <v>0</v>
      </c>
      <c r="AN960" s="181">
        <f t="shared" si="594"/>
        <v>0</v>
      </c>
      <c r="AO960" s="180">
        <v>0</v>
      </c>
      <c r="AP960" s="180">
        <v>0</v>
      </c>
      <c r="AQ960" s="181">
        <f t="shared" si="595"/>
        <v>0</v>
      </c>
      <c r="AR960" s="180">
        <v>0</v>
      </c>
      <c r="AS960" s="180">
        <v>0</v>
      </c>
      <c r="AT960" s="181">
        <f t="shared" si="596"/>
        <v>0</v>
      </c>
      <c r="AU960" s="180">
        <f t="shared" si="588"/>
        <v>0</v>
      </c>
      <c r="AV960" s="180">
        <f t="shared" si="588"/>
        <v>0</v>
      </c>
      <c r="AW960" s="181">
        <f t="shared" si="597"/>
        <v>0</v>
      </c>
      <c r="AX960" s="183">
        <f t="shared" si="589"/>
        <v>0</v>
      </c>
      <c r="AY960" s="183">
        <f t="shared" si="589"/>
        <v>0</v>
      </c>
      <c r="AZ960" s="183">
        <v>0</v>
      </c>
      <c r="BA960" s="183">
        <v>0</v>
      </c>
      <c r="BB960" s="183"/>
      <c r="BC960" s="183"/>
      <c r="BD960" s="183">
        <f t="shared" si="590"/>
        <v>0</v>
      </c>
      <c r="BE960" s="183">
        <f t="shared" si="590"/>
        <v>0</v>
      </c>
    </row>
    <row r="961" spans="2:57" ht="15.75">
      <c r="B961" s="174">
        <v>2025</v>
      </c>
      <c r="C961" s="174">
        <v>20</v>
      </c>
      <c r="D961" s="175"/>
      <c r="E961" s="176"/>
      <c r="F961" s="174">
        <v>2</v>
      </c>
      <c r="G961" s="174">
        <v>5</v>
      </c>
      <c r="H961" s="174">
        <v>14</v>
      </c>
      <c r="I961" s="174">
        <v>2000</v>
      </c>
      <c r="J961" s="174">
        <v>2700</v>
      </c>
      <c r="K961" s="174">
        <v>271</v>
      </c>
      <c r="L961" s="177">
        <v>1186</v>
      </c>
      <c r="M961" s="178" t="s">
        <v>1886</v>
      </c>
      <c r="N961" s="179" t="s">
        <v>681</v>
      </c>
      <c r="O961" s="180">
        <v>0</v>
      </c>
      <c r="P961" s="180">
        <v>0</v>
      </c>
      <c r="Q961" s="181">
        <v>0</v>
      </c>
      <c r="R961" s="182" t="s">
        <v>98</v>
      </c>
      <c r="S961" s="183">
        <v>0</v>
      </c>
      <c r="T961" s="183">
        <v>0</v>
      </c>
      <c r="U961" s="180">
        <v>0</v>
      </c>
      <c r="V961" s="180">
        <v>0</v>
      </c>
      <c r="W961" s="183">
        <v>0</v>
      </c>
      <c r="X961" s="183">
        <v>0</v>
      </c>
      <c r="Y961" s="180">
        <v>0</v>
      </c>
      <c r="Z961" s="180">
        <v>0</v>
      </c>
      <c r="AA961" s="183">
        <v>0</v>
      </c>
      <c r="AB961" s="183">
        <v>0</v>
      </c>
      <c r="AC961" s="180">
        <f t="shared" si="587"/>
        <v>0</v>
      </c>
      <c r="AD961" s="180">
        <f t="shared" si="587"/>
        <v>0</v>
      </c>
      <c r="AE961" s="181">
        <f t="shared" si="591"/>
        <v>0</v>
      </c>
      <c r="AF961" s="180">
        <v>0</v>
      </c>
      <c r="AG961" s="180">
        <v>0</v>
      </c>
      <c r="AH961" s="181">
        <f t="shared" si="592"/>
        <v>0</v>
      </c>
      <c r="AI961" s="180">
        <v>0</v>
      </c>
      <c r="AJ961" s="180">
        <v>0</v>
      </c>
      <c r="AK961" s="181">
        <f t="shared" si="593"/>
        <v>0</v>
      </c>
      <c r="AL961" s="180">
        <v>0</v>
      </c>
      <c r="AM961" s="180">
        <v>0</v>
      </c>
      <c r="AN961" s="181">
        <f t="shared" si="594"/>
        <v>0</v>
      </c>
      <c r="AO961" s="180">
        <v>0</v>
      </c>
      <c r="AP961" s="180">
        <v>0</v>
      </c>
      <c r="AQ961" s="181">
        <f t="shared" si="595"/>
        <v>0</v>
      </c>
      <c r="AR961" s="180">
        <v>0</v>
      </c>
      <c r="AS961" s="180">
        <v>0</v>
      </c>
      <c r="AT961" s="181">
        <f t="shared" si="596"/>
        <v>0</v>
      </c>
      <c r="AU961" s="180">
        <f t="shared" si="588"/>
        <v>0</v>
      </c>
      <c r="AV961" s="180">
        <f t="shared" si="588"/>
        <v>0</v>
      </c>
      <c r="AW961" s="181">
        <f t="shared" si="597"/>
        <v>0</v>
      </c>
      <c r="AX961" s="183">
        <f t="shared" si="589"/>
        <v>0</v>
      </c>
      <c r="AY961" s="183">
        <f t="shared" si="589"/>
        <v>0</v>
      </c>
      <c r="AZ961" s="183">
        <v>0</v>
      </c>
      <c r="BA961" s="183">
        <v>0</v>
      </c>
      <c r="BB961" s="183"/>
      <c r="BC961" s="183"/>
      <c r="BD961" s="183">
        <f t="shared" si="590"/>
        <v>0</v>
      </c>
      <c r="BE961" s="183">
        <f t="shared" si="590"/>
        <v>0</v>
      </c>
    </row>
    <row r="962" spans="2:57" ht="15.75">
      <c r="B962" s="174">
        <v>2025</v>
      </c>
      <c r="C962" s="174">
        <v>20</v>
      </c>
      <c r="D962" s="175"/>
      <c r="E962" s="176"/>
      <c r="F962" s="174">
        <v>2</v>
      </c>
      <c r="G962" s="174">
        <v>5</v>
      </c>
      <c r="H962" s="174">
        <v>14</v>
      </c>
      <c r="I962" s="174">
        <v>2000</v>
      </c>
      <c r="J962" s="174">
        <v>2700</v>
      </c>
      <c r="K962" s="174">
        <v>271</v>
      </c>
      <c r="L962" s="177">
        <v>1188</v>
      </c>
      <c r="M962" s="178" t="s">
        <v>1887</v>
      </c>
      <c r="N962" s="179" t="s">
        <v>682</v>
      </c>
      <c r="O962" s="180">
        <v>0</v>
      </c>
      <c r="P962" s="180">
        <v>0</v>
      </c>
      <c r="Q962" s="181">
        <v>0</v>
      </c>
      <c r="R962" s="182" t="s">
        <v>98</v>
      </c>
      <c r="S962" s="183">
        <v>0</v>
      </c>
      <c r="T962" s="183">
        <v>0</v>
      </c>
      <c r="U962" s="180">
        <v>0</v>
      </c>
      <c r="V962" s="180">
        <v>0</v>
      </c>
      <c r="W962" s="183">
        <v>0</v>
      </c>
      <c r="X962" s="183">
        <v>0</v>
      </c>
      <c r="Y962" s="180">
        <v>0</v>
      </c>
      <c r="Z962" s="180">
        <v>0</v>
      </c>
      <c r="AA962" s="183">
        <v>0</v>
      </c>
      <c r="AB962" s="183">
        <v>0</v>
      </c>
      <c r="AC962" s="180">
        <f t="shared" si="587"/>
        <v>0</v>
      </c>
      <c r="AD962" s="180">
        <f t="shared" si="587"/>
        <v>0</v>
      </c>
      <c r="AE962" s="181">
        <f t="shared" si="591"/>
        <v>0</v>
      </c>
      <c r="AF962" s="180">
        <v>0</v>
      </c>
      <c r="AG962" s="180">
        <v>0</v>
      </c>
      <c r="AH962" s="181">
        <f t="shared" si="592"/>
        <v>0</v>
      </c>
      <c r="AI962" s="180">
        <v>0</v>
      </c>
      <c r="AJ962" s="180">
        <v>0</v>
      </c>
      <c r="AK962" s="181">
        <f t="shared" si="593"/>
        <v>0</v>
      </c>
      <c r="AL962" s="180">
        <v>0</v>
      </c>
      <c r="AM962" s="180">
        <v>0</v>
      </c>
      <c r="AN962" s="181">
        <f t="shared" si="594"/>
        <v>0</v>
      </c>
      <c r="AO962" s="180">
        <v>0</v>
      </c>
      <c r="AP962" s="180">
        <v>0</v>
      </c>
      <c r="AQ962" s="181">
        <f t="shared" si="595"/>
        <v>0</v>
      </c>
      <c r="AR962" s="180">
        <v>0</v>
      </c>
      <c r="AS962" s="180">
        <v>0</v>
      </c>
      <c r="AT962" s="181">
        <f t="shared" si="596"/>
        <v>0</v>
      </c>
      <c r="AU962" s="180">
        <f t="shared" si="588"/>
        <v>0</v>
      </c>
      <c r="AV962" s="180">
        <f t="shared" si="588"/>
        <v>0</v>
      </c>
      <c r="AW962" s="181">
        <f t="shared" si="597"/>
        <v>0</v>
      </c>
      <c r="AX962" s="183">
        <f t="shared" si="589"/>
        <v>0</v>
      </c>
      <c r="AY962" s="183">
        <f t="shared" si="589"/>
        <v>0</v>
      </c>
      <c r="AZ962" s="183">
        <v>0</v>
      </c>
      <c r="BA962" s="183">
        <v>0</v>
      </c>
      <c r="BB962" s="183"/>
      <c r="BC962" s="183"/>
      <c r="BD962" s="183">
        <f t="shared" si="590"/>
        <v>0</v>
      </c>
      <c r="BE962" s="183">
        <f t="shared" si="590"/>
        <v>0</v>
      </c>
    </row>
    <row r="963" spans="2:57" ht="15.75">
      <c r="B963" s="174">
        <v>2025</v>
      </c>
      <c r="C963" s="174">
        <v>20</v>
      </c>
      <c r="D963" s="175"/>
      <c r="E963" s="176"/>
      <c r="F963" s="174">
        <v>2</v>
      </c>
      <c r="G963" s="174">
        <v>5</v>
      </c>
      <c r="H963" s="174">
        <v>14</v>
      </c>
      <c r="I963" s="174">
        <v>2000</v>
      </c>
      <c r="J963" s="174">
        <v>2700</v>
      </c>
      <c r="K963" s="174">
        <v>271</v>
      </c>
      <c r="L963" s="177">
        <v>1285</v>
      </c>
      <c r="M963" s="178" t="s">
        <v>1888</v>
      </c>
      <c r="N963" s="179" t="s">
        <v>683</v>
      </c>
      <c r="O963" s="180">
        <v>0</v>
      </c>
      <c r="P963" s="180">
        <v>0</v>
      </c>
      <c r="Q963" s="181">
        <v>0</v>
      </c>
      <c r="R963" s="182" t="s">
        <v>98</v>
      </c>
      <c r="S963" s="183">
        <v>0</v>
      </c>
      <c r="T963" s="183">
        <v>0</v>
      </c>
      <c r="U963" s="180">
        <v>0</v>
      </c>
      <c r="V963" s="180">
        <v>0</v>
      </c>
      <c r="W963" s="183">
        <v>0</v>
      </c>
      <c r="X963" s="183">
        <v>0</v>
      </c>
      <c r="Y963" s="180">
        <v>0</v>
      </c>
      <c r="Z963" s="180">
        <v>0</v>
      </c>
      <c r="AA963" s="183">
        <v>0</v>
      </c>
      <c r="AB963" s="183">
        <v>0</v>
      </c>
      <c r="AC963" s="180">
        <f t="shared" si="587"/>
        <v>0</v>
      </c>
      <c r="AD963" s="180">
        <f t="shared" si="587"/>
        <v>0</v>
      </c>
      <c r="AE963" s="181">
        <f t="shared" si="591"/>
        <v>0</v>
      </c>
      <c r="AF963" s="180">
        <v>0</v>
      </c>
      <c r="AG963" s="180">
        <v>0</v>
      </c>
      <c r="AH963" s="181">
        <f t="shared" si="592"/>
        <v>0</v>
      </c>
      <c r="AI963" s="180">
        <v>0</v>
      </c>
      <c r="AJ963" s="180">
        <v>0</v>
      </c>
      <c r="AK963" s="181">
        <f t="shared" si="593"/>
        <v>0</v>
      </c>
      <c r="AL963" s="180">
        <v>0</v>
      </c>
      <c r="AM963" s="180">
        <v>0</v>
      </c>
      <c r="AN963" s="181">
        <f t="shared" si="594"/>
        <v>0</v>
      </c>
      <c r="AO963" s="180">
        <v>0</v>
      </c>
      <c r="AP963" s="180">
        <v>0</v>
      </c>
      <c r="AQ963" s="181">
        <f t="shared" si="595"/>
        <v>0</v>
      </c>
      <c r="AR963" s="180">
        <v>0</v>
      </c>
      <c r="AS963" s="180">
        <v>0</v>
      </c>
      <c r="AT963" s="181">
        <f t="shared" si="596"/>
        <v>0</v>
      </c>
      <c r="AU963" s="180">
        <f t="shared" si="588"/>
        <v>0</v>
      </c>
      <c r="AV963" s="180">
        <f t="shared" si="588"/>
        <v>0</v>
      </c>
      <c r="AW963" s="181">
        <f t="shared" si="597"/>
        <v>0</v>
      </c>
      <c r="AX963" s="183">
        <f t="shared" si="589"/>
        <v>0</v>
      </c>
      <c r="AY963" s="183">
        <f t="shared" si="589"/>
        <v>0</v>
      </c>
      <c r="AZ963" s="183">
        <v>0</v>
      </c>
      <c r="BA963" s="183">
        <v>0</v>
      </c>
      <c r="BB963" s="183"/>
      <c r="BC963" s="183"/>
      <c r="BD963" s="183">
        <f t="shared" si="590"/>
        <v>0</v>
      </c>
      <c r="BE963" s="183">
        <f t="shared" si="590"/>
        <v>0</v>
      </c>
    </row>
    <row r="964" spans="2:57" ht="15.75">
      <c r="B964" s="174">
        <v>2025</v>
      </c>
      <c r="C964" s="174">
        <v>20</v>
      </c>
      <c r="D964" s="175"/>
      <c r="E964" s="176"/>
      <c r="F964" s="174">
        <v>2</v>
      </c>
      <c r="G964" s="174">
        <v>5</v>
      </c>
      <c r="H964" s="174">
        <v>14</v>
      </c>
      <c r="I964" s="174">
        <v>2000</v>
      </c>
      <c r="J964" s="174">
        <v>2700</v>
      </c>
      <c r="K964" s="174">
        <v>271</v>
      </c>
      <c r="L964" s="177">
        <v>1336</v>
      </c>
      <c r="M964" s="178" t="s">
        <v>1889</v>
      </c>
      <c r="N964" s="179" t="s">
        <v>684</v>
      </c>
      <c r="O964" s="180">
        <v>0</v>
      </c>
      <c r="P964" s="180">
        <v>0</v>
      </c>
      <c r="Q964" s="181">
        <v>0</v>
      </c>
      <c r="R964" s="182" t="s">
        <v>98</v>
      </c>
      <c r="S964" s="183">
        <v>0</v>
      </c>
      <c r="T964" s="183">
        <v>0</v>
      </c>
      <c r="U964" s="180">
        <v>0</v>
      </c>
      <c r="V964" s="180">
        <v>0</v>
      </c>
      <c r="W964" s="183">
        <v>0</v>
      </c>
      <c r="X964" s="183">
        <v>0</v>
      </c>
      <c r="Y964" s="180">
        <v>0</v>
      </c>
      <c r="Z964" s="180">
        <v>0</v>
      </c>
      <c r="AA964" s="183">
        <v>0</v>
      </c>
      <c r="AB964" s="183">
        <v>0</v>
      </c>
      <c r="AC964" s="180">
        <f t="shared" si="587"/>
        <v>0</v>
      </c>
      <c r="AD964" s="180">
        <f t="shared" si="587"/>
        <v>0</v>
      </c>
      <c r="AE964" s="181">
        <f t="shared" si="591"/>
        <v>0</v>
      </c>
      <c r="AF964" s="180">
        <v>0</v>
      </c>
      <c r="AG964" s="180">
        <v>0</v>
      </c>
      <c r="AH964" s="181">
        <f t="shared" si="592"/>
        <v>0</v>
      </c>
      <c r="AI964" s="180">
        <v>0</v>
      </c>
      <c r="AJ964" s="180">
        <v>0</v>
      </c>
      <c r="AK964" s="181">
        <f t="shared" si="593"/>
        <v>0</v>
      </c>
      <c r="AL964" s="180">
        <v>0</v>
      </c>
      <c r="AM964" s="180">
        <v>0</v>
      </c>
      <c r="AN964" s="181">
        <f t="shared" si="594"/>
        <v>0</v>
      </c>
      <c r="AO964" s="180">
        <v>0</v>
      </c>
      <c r="AP964" s="180">
        <v>0</v>
      </c>
      <c r="AQ964" s="181">
        <f t="shared" si="595"/>
        <v>0</v>
      </c>
      <c r="AR964" s="180">
        <v>0</v>
      </c>
      <c r="AS964" s="180">
        <v>0</v>
      </c>
      <c r="AT964" s="181">
        <f t="shared" si="596"/>
        <v>0</v>
      </c>
      <c r="AU964" s="180">
        <f t="shared" si="588"/>
        <v>0</v>
      </c>
      <c r="AV964" s="180">
        <f t="shared" si="588"/>
        <v>0</v>
      </c>
      <c r="AW964" s="181">
        <f t="shared" si="597"/>
        <v>0</v>
      </c>
      <c r="AX964" s="183">
        <f t="shared" si="589"/>
        <v>0</v>
      </c>
      <c r="AY964" s="183">
        <f t="shared" si="589"/>
        <v>0</v>
      </c>
      <c r="AZ964" s="183">
        <v>0</v>
      </c>
      <c r="BA964" s="183">
        <v>0</v>
      </c>
      <c r="BB964" s="183"/>
      <c r="BC964" s="183"/>
      <c r="BD964" s="183">
        <f t="shared" si="590"/>
        <v>0</v>
      </c>
      <c r="BE964" s="183">
        <f t="shared" si="590"/>
        <v>0</v>
      </c>
    </row>
    <row r="965" spans="2:57" ht="15.75">
      <c r="B965" s="174">
        <v>2025</v>
      </c>
      <c r="C965" s="174">
        <v>20</v>
      </c>
      <c r="D965" s="175"/>
      <c r="E965" s="176"/>
      <c r="F965" s="174">
        <v>2</v>
      </c>
      <c r="G965" s="174">
        <v>5</v>
      </c>
      <c r="H965" s="174">
        <v>14</v>
      </c>
      <c r="I965" s="174">
        <v>2000</v>
      </c>
      <c r="J965" s="174">
        <v>2700</v>
      </c>
      <c r="K965" s="174">
        <v>271</v>
      </c>
      <c r="L965" s="177">
        <v>1340</v>
      </c>
      <c r="M965" s="178" t="s">
        <v>1890</v>
      </c>
      <c r="N965" s="179" t="s">
        <v>685</v>
      </c>
      <c r="O965" s="180">
        <v>0</v>
      </c>
      <c r="P965" s="180">
        <v>0</v>
      </c>
      <c r="Q965" s="181">
        <v>0</v>
      </c>
      <c r="R965" s="182" t="s">
        <v>98</v>
      </c>
      <c r="S965" s="183">
        <v>0</v>
      </c>
      <c r="T965" s="183">
        <v>0</v>
      </c>
      <c r="U965" s="180">
        <v>0</v>
      </c>
      <c r="V965" s="180">
        <v>0</v>
      </c>
      <c r="W965" s="183">
        <v>0</v>
      </c>
      <c r="X965" s="183">
        <v>0</v>
      </c>
      <c r="Y965" s="180">
        <v>0</v>
      </c>
      <c r="Z965" s="180">
        <v>0</v>
      </c>
      <c r="AA965" s="183">
        <v>0</v>
      </c>
      <c r="AB965" s="183">
        <v>0</v>
      </c>
      <c r="AC965" s="180">
        <f t="shared" si="587"/>
        <v>0</v>
      </c>
      <c r="AD965" s="180">
        <f t="shared" si="587"/>
        <v>0</v>
      </c>
      <c r="AE965" s="181">
        <f t="shared" si="591"/>
        <v>0</v>
      </c>
      <c r="AF965" s="180">
        <v>0</v>
      </c>
      <c r="AG965" s="180">
        <v>0</v>
      </c>
      <c r="AH965" s="181">
        <f t="shared" si="592"/>
        <v>0</v>
      </c>
      <c r="AI965" s="180">
        <v>0</v>
      </c>
      <c r="AJ965" s="180">
        <v>0</v>
      </c>
      <c r="AK965" s="181">
        <f t="shared" si="593"/>
        <v>0</v>
      </c>
      <c r="AL965" s="180">
        <v>0</v>
      </c>
      <c r="AM965" s="180">
        <v>0</v>
      </c>
      <c r="AN965" s="181">
        <f t="shared" si="594"/>
        <v>0</v>
      </c>
      <c r="AO965" s="180">
        <v>0</v>
      </c>
      <c r="AP965" s="180">
        <v>0</v>
      </c>
      <c r="AQ965" s="181">
        <f t="shared" si="595"/>
        <v>0</v>
      </c>
      <c r="AR965" s="180">
        <v>0</v>
      </c>
      <c r="AS965" s="180">
        <v>0</v>
      </c>
      <c r="AT965" s="181">
        <f t="shared" si="596"/>
        <v>0</v>
      </c>
      <c r="AU965" s="180">
        <f t="shared" si="588"/>
        <v>0</v>
      </c>
      <c r="AV965" s="180">
        <f t="shared" si="588"/>
        <v>0</v>
      </c>
      <c r="AW965" s="181">
        <f t="shared" si="597"/>
        <v>0</v>
      </c>
      <c r="AX965" s="183">
        <f t="shared" si="589"/>
        <v>0</v>
      </c>
      <c r="AY965" s="183">
        <f t="shared" si="589"/>
        <v>0</v>
      </c>
      <c r="AZ965" s="183">
        <v>0</v>
      </c>
      <c r="BA965" s="183">
        <v>0</v>
      </c>
      <c r="BB965" s="183"/>
      <c r="BC965" s="183"/>
      <c r="BD965" s="183">
        <f t="shared" si="590"/>
        <v>0</v>
      </c>
      <c r="BE965" s="183">
        <f t="shared" si="590"/>
        <v>0</v>
      </c>
    </row>
    <row r="966" spans="2:57" ht="15.75">
      <c r="B966" s="174">
        <v>2025</v>
      </c>
      <c r="C966" s="174">
        <v>20</v>
      </c>
      <c r="D966" s="175"/>
      <c r="E966" s="176"/>
      <c r="F966" s="174">
        <v>2</v>
      </c>
      <c r="G966" s="174">
        <v>5</v>
      </c>
      <c r="H966" s="174">
        <v>14</v>
      </c>
      <c r="I966" s="174">
        <v>2000</v>
      </c>
      <c r="J966" s="174">
        <v>2700</v>
      </c>
      <c r="K966" s="174">
        <v>271</v>
      </c>
      <c r="L966" s="177">
        <v>1448</v>
      </c>
      <c r="M966" s="178" t="s">
        <v>1891</v>
      </c>
      <c r="N966" s="179" t="s">
        <v>686</v>
      </c>
      <c r="O966" s="180">
        <v>0</v>
      </c>
      <c r="P966" s="180">
        <v>0</v>
      </c>
      <c r="Q966" s="181">
        <v>0</v>
      </c>
      <c r="R966" s="182" t="s">
        <v>98</v>
      </c>
      <c r="S966" s="183">
        <v>0</v>
      </c>
      <c r="T966" s="183">
        <v>0</v>
      </c>
      <c r="U966" s="180">
        <v>0</v>
      </c>
      <c r="V966" s="180">
        <v>0</v>
      </c>
      <c r="W966" s="183">
        <v>0</v>
      </c>
      <c r="X966" s="183">
        <v>0</v>
      </c>
      <c r="Y966" s="180">
        <v>0</v>
      </c>
      <c r="Z966" s="180">
        <v>0</v>
      </c>
      <c r="AA966" s="183">
        <v>0</v>
      </c>
      <c r="AB966" s="183">
        <v>0</v>
      </c>
      <c r="AC966" s="180">
        <f t="shared" si="587"/>
        <v>0</v>
      </c>
      <c r="AD966" s="180">
        <f t="shared" si="587"/>
        <v>0</v>
      </c>
      <c r="AE966" s="181">
        <f t="shared" si="591"/>
        <v>0</v>
      </c>
      <c r="AF966" s="180">
        <v>0</v>
      </c>
      <c r="AG966" s="180">
        <v>0</v>
      </c>
      <c r="AH966" s="181">
        <f t="shared" si="592"/>
        <v>0</v>
      </c>
      <c r="AI966" s="180">
        <v>0</v>
      </c>
      <c r="AJ966" s="180">
        <v>0</v>
      </c>
      <c r="AK966" s="181">
        <f t="shared" si="593"/>
        <v>0</v>
      </c>
      <c r="AL966" s="180">
        <v>0</v>
      </c>
      <c r="AM966" s="180">
        <v>0</v>
      </c>
      <c r="AN966" s="181">
        <f t="shared" si="594"/>
        <v>0</v>
      </c>
      <c r="AO966" s="180">
        <v>0</v>
      </c>
      <c r="AP966" s="180">
        <v>0</v>
      </c>
      <c r="AQ966" s="181">
        <f t="shared" si="595"/>
        <v>0</v>
      </c>
      <c r="AR966" s="180">
        <v>0</v>
      </c>
      <c r="AS966" s="180">
        <v>0</v>
      </c>
      <c r="AT966" s="181">
        <f t="shared" si="596"/>
        <v>0</v>
      </c>
      <c r="AU966" s="180">
        <f t="shared" si="588"/>
        <v>0</v>
      </c>
      <c r="AV966" s="180">
        <f t="shared" si="588"/>
        <v>0</v>
      </c>
      <c r="AW966" s="181">
        <f t="shared" si="597"/>
        <v>0</v>
      </c>
      <c r="AX966" s="183">
        <f t="shared" si="589"/>
        <v>0</v>
      </c>
      <c r="AY966" s="183">
        <f t="shared" si="589"/>
        <v>0</v>
      </c>
      <c r="AZ966" s="183">
        <v>0</v>
      </c>
      <c r="BA966" s="183">
        <v>0</v>
      </c>
      <c r="BB966" s="183"/>
      <c r="BC966" s="183"/>
      <c r="BD966" s="183">
        <f t="shared" si="590"/>
        <v>0</v>
      </c>
      <c r="BE966" s="183">
        <f t="shared" si="590"/>
        <v>0</v>
      </c>
    </row>
    <row r="967" spans="2:57" ht="15.75">
      <c r="B967" s="174">
        <v>2025</v>
      </c>
      <c r="C967" s="174">
        <v>20</v>
      </c>
      <c r="D967" s="175"/>
      <c r="E967" s="176"/>
      <c r="F967" s="174">
        <v>2</v>
      </c>
      <c r="G967" s="174">
        <v>5</v>
      </c>
      <c r="H967" s="174">
        <v>14</v>
      </c>
      <c r="I967" s="174">
        <v>2000</v>
      </c>
      <c r="J967" s="174">
        <v>2700</v>
      </c>
      <c r="K967" s="174">
        <v>271</v>
      </c>
      <c r="L967" s="399">
        <v>1571</v>
      </c>
      <c r="M967" s="400">
        <v>1</v>
      </c>
      <c r="N967" s="398" t="s">
        <v>2195</v>
      </c>
      <c r="O967" s="180">
        <v>0</v>
      </c>
      <c r="P967" s="180">
        <v>0</v>
      </c>
      <c r="Q967" s="181">
        <v>0</v>
      </c>
      <c r="R967" s="182" t="s">
        <v>318</v>
      </c>
      <c r="S967" s="183">
        <v>0</v>
      </c>
      <c r="T967" s="183">
        <v>0</v>
      </c>
      <c r="U967" s="180">
        <v>71781.33</v>
      </c>
      <c r="V967" s="180">
        <v>0</v>
      </c>
      <c r="W967" s="183">
        <v>172</v>
      </c>
      <c r="X967" s="183">
        <v>0</v>
      </c>
      <c r="Y967" s="180">
        <v>0</v>
      </c>
      <c r="Z967" s="180">
        <v>0</v>
      </c>
      <c r="AA967" s="183">
        <v>0</v>
      </c>
      <c r="AB967" s="183">
        <v>0</v>
      </c>
      <c r="AC967" s="180">
        <f>+O967+U967-Y967</f>
        <v>71781.33</v>
      </c>
      <c r="AD967" s="180">
        <f t="shared" ref="AD967" si="598">+P967+V967-Z967</f>
        <v>0</v>
      </c>
      <c r="AE967" s="181">
        <f t="shared" ref="AE967" si="599">+AC967+AD967</f>
        <v>71781.33</v>
      </c>
      <c r="AF967" s="180">
        <v>71751.38</v>
      </c>
      <c r="AG967" s="180">
        <v>0</v>
      </c>
      <c r="AH967" s="181">
        <f t="shared" ref="AH967" si="600">+AF967+AG967</f>
        <v>71751.38</v>
      </c>
      <c r="AI967" s="180">
        <v>0</v>
      </c>
      <c r="AJ967" s="180">
        <v>0</v>
      </c>
      <c r="AK967" s="181">
        <f t="shared" ref="AK967" si="601">+AI967+AJ967</f>
        <v>0</v>
      </c>
      <c r="AL967" s="180">
        <v>0</v>
      </c>
      <c r="AM967" s="180">
        <v>0</v>
      </c>
      <c r="AN967" s="181">
        <f t="shared" ref="AN967" si="602">+AL967+AM967</f>
        <v>0</v>
      </c>
      <c r="AO967" s="180">
        <v>0</v>
      </c>
      <c r="AP967" s="180">
        <v>0</v>
      </c>
      <c r="AQ967" s="181">
        <f t="shared" ref="AQ967" si="603">+AO967+AP967</f>
        <v>0</v>
      </c>
      <c r="AR967" s="180">
        <v>0</v>
      </c>
      <c r="AS967" s="180">
        <v>0</v>
      </c>
      <c r="AT967" s="181">
        <f t="shared" ref="AT967" si="604">+AR967+AS967</f>
        <v>0</v>
      </c>
      <c r="AU967" s="180">
        <f t="shared" ref="AU967:AV967" si="605">+AC967-AF967-AI967-AL967-AO967-AR967</f>
        <v>29.94999999999709</v>
      </c>
      <c r="AV967" s="180">
        <f t="shared" si="605"/>
        <v>0</v>
      </c>
      <c r="AW967" s="181">
        <f t="shared" ref="AW967" si="606">+AU967+AV967</f>
        <v>29.94999999999709</v>
      </c>
      <c r="AX967" s="183">
        <f t="shared" ref="AX967:AY967" si="607">+S967+W967-AA967</f>
        <v>172</v>
      </c>
      <c r="AY967" s="183">
        <f t="shared" si="607"/>
        <v>0</v>
      </c>
      <c r="AZ967" s="183">
        <v>172</v>
      </c>
      <c r="BA967" s="183">
        <v>0</v>
      </c>
      <c r="BB967" s="183"/>
      <c r="BC967" s="183"/>
      <c r="BD967" s="183">
        <f t="shared" ref="BD967:BE967" si="608">+AX967-AZ967-BB967</f>
        <v>0</v>
      </c>
      <c r="BE967" s="183">
        <f t="shared" si="608"/>
        <v>0</v>
      </c>
    </row>
    <row r="968" spans="2:57" ht="15.75">
      <c r="B968" s="174">
        <v>2025</v>
      </c>
      <c r="C968" s="174">
        <v>20</v>
      </c>
      <c r="D968" s="175"/>
      <c r="E968" s="176"/>
      <c r="F968" s="174">
        <v>2</v>
      </c>
      <c r="G968" s="174">
        <v>5</v>
      </c>
      <c r="H968" s="174">
        <v>14</v>
      </c>
      <c r="I968" s="174">
        <v>2000</v>
      </c>
      <c r="J968" s="174">
        <v>2700</v>
      </c>
      <c r="K968" s="174">
        <v>271</v>
      </c>
      <c r="L968" s="177">
        <v>1472</v>
      </c>
      <c r="M968" s="178" t="s">
        <v>1892</v>
      </c>
      <c r="N968" s="179" t="s">
        <v>687</v>
      </c>
      <c r="O968" s="180">
        <v>0</v>
      </c>
      <c r="P968" s="180">
        <v>0</v>
      </c>
      <c r="Q968" s="181">
        <v>0</v>
      </c>
      <c r="R968" s="182" t="s">
        <v>318</v>
      </c>
      <c r="S968" s="183">
        <v>0</v>
      </c>
      <c r="T968" s="183">
        <v>0</v>
      </c>
      <c r="U968" s="180">
        <v>0</v>
      </c>
      <c r="V968" s="180">
        <v>0</v>
      </c>
      <c r="W968" s="183">
        <v>0</v>
      </c>
      <c r="X968" s="183">
        <v>0</v>
      </c>
      <c r="Y968" s="180">
        <v>0</v>
      </c>
      <c r="Z968" s="180">
        <v>0</v>
      </c>
      <c r="AA968" s="183">
        <v>0</v>
      </c>
      <c r="AB968" s="183">
        <v>0</v>
      </c>
      <c r="AC968" s="180">
        <f t="shared" si="587"/>
        <v>0</v>
      </c>
      <c r="AD968" s="180">
        <f t="shared" si="587"/>
        <v>0</v>
      </c>
      <c r="AE968" s="181">
        <f t="shared" si="591"/>
        <v>0</v>
      </c>
      <c r="AF968" s="180">
        <v>0</v>
      </c>
      <c r="AG968" s="180">
        <v>0</v>
      </c>
      <c r="AH968" s="181">
        <f t="shared" si="592"/>
        <v>0</v>
      </c>
      <c r="AI968" s="180">
        <v>0</v>
      </c>
      <c r="AJ968" s="180">
        <v>0</v>
      </c>
      <c r="AK968" s="181">
        <f t="shared" si="593"/>
        <v>0</v>
      </c>
      <c r="AL968" s="180">
        <v>0</v>
      </c>
      <c r="AM968" s="180">
        <v>0</v>
      </c>
      <c r="AN968" s="181">
        <f t="shared" si="594"/>
        <v>0</v>
      </c>
      <c r="AO968" s="180">
        <v>0</v>
      </c>
      <c r="AP968" s="180">
        <v>0</v>
      </c>
      <c r="AQ968" s="181">
        <f t="shared" si="595"/>
        <v>0</v>
      </c>
      <c r="AR968" s="180">
        <v>0</v>
      </c>
      <c r="AS968" s="180">
        <v>0</v>
      </c>
      <c r="AT968" s="181">
        <f t="shared" si="596"/>
        <v>0</v>
      </c>
      <c r="AU968" s="180">
        <f t="shared" si="588"/>
        <v>0</v>
      </c>
      <c r="AV968" s="180">
        <f t="shared" si="588"/>
        <v>0</v>
      </c>
      <c r="AW968" s="181">
        <f t="shared" si="597"/>
        <v>0</v>
      </c>
      <c r="AX968" s="183">
        <f t="shared" si="589"/>
        <v>0</v>
      </c>
      <c r="AY968" s="183">
        <f t="shared" si="589"/>
        <v>0</v>
      </c>
      <c r="AZ968" s="183">
        <v>0</v>
      </c>
      <c r="BA968" s="183">
        <v>0</v>
      </c>
      <c r="BB968" s="183"/>
      <c r="BC968" s="183"/>
      <c r="BD968" s="183">
        <f t="shared" si="590"/>
        <v>0</v>
      </c>
      <c r="BE968" s="183">
        <f t="shared" si="590"/>
        <v>0</v>
      </c>
    </row>
    <row r="969" spans="2:57" ht="15.75">
      <c r="B969" s="174">
        <v>2025</v>
      </c>
      <c r="C969" s="174">
        <v>20</v>
      </c>
      <c r="D969" s="175"/>
      <c r="E969" s="176"/>
      <c r="F969" s="174">
        <v>2</v>
      </c>
      <c r="G969" s="174">
        <v>5</v>
      </c>
      <c r="H969" s="174">
        <v>14</v>
      </c>
      <c r="I969" s="174">
        <v>2000</v>
      </c>
      <c r="J969" s="174">
        <v>2700</v>
      </c>
      <c r="K969" s="174">
        <v>271</v>
      </c>
      <c r="L969" s="177">
        <v>1485</v>
      </c>
      <c r="M969" s="178" t="s">
        <v>1893</v>
      </c>
      <c r="N969" s="179" t="s">
        <v>688</v>
      </c>
      <c r="O969" s="180">
        <v>0</v>
      </c>
      <c r="P969" s="180">
        <v>0</v>
      </c>
      <c r="Q969" s="181">
        <v>0</v>
      </c>
      <c r="R969" s="182" t="s">
        <v>98</v>
      </c>
      <c r="S969" s="183">
        <v>0</v>
      </c>
      <c r="T969" s="183">
        <v>0</v>
      </c>
      <c r="U969" s="180">
        <v>0</v>
      </c>
      <c r="V969" s="180">
        <v>0</v>
      </c>
      <c r="W969" s="183">
        <v>0</v>
      </c>
      <c r="X969" s="183">
        <v>0</v>
      </c>
      <c r="Y969" s="180">
        <v>0</v>
      </c>
      <c r="Z969" s="180">
        <v>0</v>
      </c>
      <c r="AA969" s="183">
        <v>0</v>
      </c>
      <c r="AB969" s="183">
        <v>0</v>
      </c>
      <c r="AC969" s="180">
        <f t="shared" si="587"/>
        <v>0</v>
      </c>
      <c r="AD969" s="180">
        <f t="shared" si="587"/>
        <v>0</v>
      </c>
      <c r="AE969" s="181">
        <f t="shared" si="591"/>
        <v>0</v>
      </c>
      <c r="AF969" s="180">
        <v>0</v>
      </c>
      <c r="AG969" s="180">
        <v>0</v>
      </c>
      <c r="AH969" s="181">
        <f t="shared" si="592"/>
        <v>0</v>
      </c>
      <c r="AI969" s="180">
        <v>0</v>
      </c>
      <c r="AJ969" s="180">
        <v>0</v>
      </c>
      <c r="AK969" s="181">
        <f t="shared" si="593"/>
        <v>0</v>
      </c>
      <c r="AL969" s="180">
        <v>0</v>
      </c>
      <c r="AM969" s="180">
        <v>0</v>
      </c>
      <c r="AN969" s="181">
        <f t="shared" si="594"/>
        <v>0</v>
      </c>
      <c r="AO969" s="180">
        <v>0</v>
      </c>
      <c r="AP969" s="180">
        <v>0</v>
      </c>
      <c r="AQ969" s="181">
        <f t="shared" si="595"/>
        <v>0</v>
      </c>
      <c r="AR969" s="180">
        <v>0</v>
      </c>
      <c r="AS969" s="180">
        <v>0</v>
      </c>
      <c r="AT969" s="181">
        <f t="shared" si="596"/>
        <v>0</v>
      </c>
      <c r="AU969" s="180">
        <f t="shared" si="588"/>
        <v>0</v>
      </c>
      <c r="AV969" s="180">
        <f t="shared" si="588"/>
        <v>0</v>
      </c>
      <c r="AW969" s="181">
        <f t="shared" si="597"/>
        <v>0</v>
      </c>
      <c r="AX969" s="183">
        <f t="shared" si="589"/>
        <v>0</v>
      </c>
      <c r="AY969" s="183">
        <f t="shared" si="589"/>
        <v>0</v>
      </c>
      <c r="AZ969" s="183">
        <v>0</v>
      </c>
      <c r="BA969" s="183">
        <v>0</v>
      </c>
      <c r="BB969" s="183"/>
      <c r="BC969" s="183"/>
      <c r="BD969" s="183">
        <f t="shared" si="590"/>
        <v>0</v>
      </c>
      <c r="BE969" s="183">
        <f t="shared" si="590"/>
        <v>0</v>
      </c>
    </row>
    <row r="970" spans="2:57" ht="15.75">
      <c r="B970" s="174">
        <v>2025</v>
      </c>
      <c r="C970" s="174">
        <v>20</v>
      </c>
      <c r="D970" s="175"/>
      <c r="E970" s="176"/>
      <c r="F970" s="174">
        <v>2</v>
      </c>
      <c r="G970" s="174">
        <v>5</v>
      </c>
      <c r="H970" s="174">
        <v>14</v>
      </c>
      <c r="I970" s="174">
        <v>2000</v>
      </c>
      <c r="J970" s="174">
        <v>2700</v>
      </c>
      <c r="K970" s="174">
        <v>271</v>
      </c>
      <c r="L970" s="177">
        <v>1501</v>
      </c>
      <c r="M970" s="178" t="s">
        <v>1894</v>
      </c>
      <c r="N970" s="179" t="s">
        <v>689</v>
      </c>
      <c r="O970" s="180">
        <v>0</v>
      </c>
      <c r="P970" s="180">
        <v>0</v>
      </c>
      <c r="Q970" s="181">
        <v>0</v>
      </c>
      <c r="R970" s="182" t="s">
        <v>98</v>
      </c>
      <c r="S970" s="183">
        <v>0</v>
      </c>
      <c r="T970" s="183">
        <v>0</v>
      </c>
      <c r="U970" s="180">
        <v>0</v>
      </c>
      <c r="V970" s="180">
        <v>0</v>
      </c>
      <c r="W970" s="183">
        <v>0</v>
      </c>
      <c r="X970" s="183">
        <v>0</v>
      </c>
      <c r="Y970" s="180">
        <v>0</v>
      </c>
      <c r="Z970" s="180">
        <v>0</v>
      </c>
      <c r="AA970" s="183">
        <v>0</v>
      </c>
      <c r="AB970" s="183">
        <v>0</v>
      </c>
      <c r="AC970" s="180">
        <f t="shared" si="587"/>
        <v>0</v>
      </c>
      <c r="AD970" s="180">
        <f t="shared" si="587"/>
        <v>0</v>
      </c>
      <c r="AE970" s="181">
        <f t="shared" si="591"/>
        <v>0</v>
      </c>
      <c r="AF970" s="180">
        <v>0</v>
      </c>
      <c r="AG970" s="180">
        <v>0</v>
      </c>
      <c r="AH970" s="181">
        <f t="shared" si="592"/>
        <v>0</v>
      </c>
      <c r="AI970" s="180">
        <v>0</v>
      </c>
      <c r="AJ970" s="180">
        <v>0</v>
      </c>
      <c r="AK970" s="181">
        <f t="shared" si="593"/>
        <v>0</v>
      </c>
      <c r="AL970" s="180">
        <v>0</v>
      </c>
      <c r="AM970" s="180">
        <v>0</v>
      </c>
      <c r="AN970" s="181">
        <f t="shared" si="594"/>
        <v>0</v>
      </c>
      <c r="AO970" s="180">
        <v>0</v>
      </c>
      <c r="AP970" s="180">
        <v>0</v>
      </c>
      <c r="AQ970" s="181">
        <f t="shared" si="595"/>
        <v>0</v>
      </c>
      <c r="AR970" s="180">
        <v>0</v>
      </c>
      <c r="AS970" s="180">
        <v>0</v>
      </c>
      <c r="AT970" s="181">
        <f t="shared" si="596"/>
        <v>0</v>
      </c>
      <c r="AU970" s="180">
        <f t="shared" si="588"/>
        <v>0</v>
      </c>
      <c r="AV970" s="180">
        <f t="shared" si="588"/>
        <v>0</v>
      </c>
      <c r="AW970" s="181">
        <f t="shared" si="597"/>
        <v>0</v>
      </c>
      <c r="AX970" s="183">
        <f t="shared" si="589"/>
        <v>0</v>
      </c>
      <c r="AY970" s="183">
        <f t="shared" si="589"/>
        <v>0</v>
      </c>
      <c r="AZ970" s="183">
        <v>0</v>
      </c>
      <c r="BA970" s="183">
        <v>0</v>
      </c>
      <c r="BB970" s="183"/>
      <c r="BC970" s="183"/>
      <c r="BD970" s="183">
        <f t="shared" si="590"/>
        <v>0</v>
      </c>
      <c r="BE970" s="183">
        <f t="shared" si="590"/>
        <v>0</v>
      </c>
    </row>
    <row r="971" spans="2:57" ht="15.75">
      <c r="B971" s="174">
        <v>2025</v>
      </c>
      <c r="C971" s="174">
        <v>20</v>
      </c>
      <c r="D971" s="175"/>
      <c r="E971" s="176"/>
      <c r="F971" s="174">
        <v>2</v>
      </c>
      <c r="G971" s="174">
        <v>5</v>
      </c>
      <c r="H971" s="174">
        <v>14</v>
      </c>
      <c r="I971" s="174">
        <v>2000</v>
      </c>
      <c r="J971" s="174">
        <v>2700</v>
      </c>
      <c r="K971" s="174">
        <v>271</v>
      </c>
      <c r="L971" s="177">
        <v>1504</v>
      </c>
      <c r="M971" s="178" t="s">
        <v>1895</v>
      </c>
      <c r="N971" s="179" t="s">
        <v>690</v>
      </c>
      <c r="O971" s="180">
        <v>0</v>
      </c>
      <c r="P971" s="180">
        <v>0</v>
      </c>
      <c r="Q971" s="181">
        <v>0</v>
      </c>
      <c r="R971" s="182" t="s">
        <v>98</v>
      </c>
      <c r="S971" s="183">
        <v>0</v>
      </c>
      <c r="T971" s="183">
        <v>0</v>
      </c>
      <c r="U971" s="180">
        <v>0</v>
      </c>
      <c r="V971" s="180">
        <v>0</v>
      </c>
      <c r="W971" s="183">
        <v>0</v>
      </c>
      <c r="X971" s="183">
        <v>0</v>
      </c>
      <c r="Y971" s="180">
        <v>0</v>
      </c>
      <c r="Z971" s="180">
        <v>0</v>
      </c>
      <c r="AA971" s="183">
        <v>0</v>
      </c>
      <c r="AB971" s="183">
        <v>0</v>
      </c>
      <c r="AC971" s="180">
        <f t="shared" si="587"/>
        <v>0</v>
      </c>
      <c r="AD971" s="180">
        <f t="shared" si="587"/>
        <v>0</v>
      </c>
      <c r="AE971" s="181">
        <f t="shared" si="591"/>
        <v>0</v>
      </c>
      <c r="AF971" s="180">
        <v>0</v>
      </c>
      <c r="AG971" s="180">
        <v>0</v>
      </c>
      <c r="AH971" s="181">
        <f t="shared" si="592"/>
        <v>0</v>
      </c>
      <c r="AI971" s="180">
        <v>0</v>
      </c>
      <c r="AJ971" s="180">
        <v>0</v>
      </c>
      <c r="AK971" s="181">
        <f t="shared" si="593"/>
        <v>0</v>
      </c>
      <c r="AL971" s="180">
        <v>0</v>
      </c>
      <c r="AM971" s="180">
        <v>0</v>
      </c>
      <c r="AN971" s="181">
        <f t="shared" si="594"/>
        <v>0</v>
      </c>
      <c r="AO971" s="180">
        <v>0</v>
      </c>
      <c r="AP971" s="180">
        <v>0</v>
      </c>
      <c r="AQ971" s="181">
        <f t="shared" si="595"/>
        <v>0</v>
      </c>
      <c r="AR971" s="180">
        <v>0</v>
      </c>
      <c r="AS971" s="180">
        <v>0</v>
      </c>
      <c r="AT971" s="181">
        <f t="shared" si="596"/>
        <v>0</v>
      </c>
      <c r="AU971" s="180">
        <f t="shared" si="588"/>
        <v>0</v>
      </c>
      <c r="AV971" s="180">
        <f t="shared" si="588"/>
        <v>0</v>
      </c>
      <c r="AW971" s="181">
        <f t="shared" si="597"/>
        <v>0</v>
      </c>
      <c r="AX971" s="183">
        <f t="shared" si="589"/>
        <v>0</v>
      </c>
      <c r="AY971" s="183">
        <f t="shared" si="589"/>
        <v>0</v>
      </c>
      <c r="AZ971" s="183">
        <v>0</v>
      </c>
      <c r="BA971" s="183">
        <v>0</v>
      </c>
      <c r="BB971" s="183"/>
      <c r="BC971" s="183"/>
      <c r="BD971" s="183">
        <f t="shared" si="590"/>
        <v>0</v>
      </c>
      <c r="BE971" s="183">
        <f t="shared" si="590"/>
        <v>0</v>
      </c>
    </row>
    <row r="972" spans="2:57" ht="15.75">
      <c r="B972" s="174">
        <v>2025</v>
      </c>
      <c r="C972" s="174">
        <v>20</v>
      </c>
      <c r="D972" s="175"/>
      <c r="E972" s="176"/>
      <c r="F972" s="174">
        <v>2</v>
      </c>
      <c r="G972" s="174">
        <v>5</v>
      </c>
      <c r="H972" s="174">
        <v>14</v>
      </c>
      <c r="I972" s="174">
        <v>2000</v>
      </c>
      <c r="J972" s="174">
        <v>2700</v>
      </c>
      <c r="K972" s="174">
        <v>271</v>
      </c>
      <c r="L972" s="177">
        <v>1555</v>
      </c>
      <c r="M972" s="178" t="s">
        <v>1850</v>
      </c>
      <c r="N972" s="190" t="s">
        <v>691</v>
      </c>
      <c r="O972" s="180">
        <v>90600</v>
      </c>
      <c r="P972" s="180">
        <v>0</v>
      </c>
      <c r="Q972" s="181">
        <v>90600</v>
      </c>
      <c r="R972" s="182" t="s">
        <v>318</v>
      </c>
      <c r="S972" s="183">
        <v>60</v>
      </c>
      <c r="T972" s="183">
        <v>0</v>
      </c>
      <c r="U972" s="180">
        <v>0</v>
      </c>
      <c r="V972" s="180">
        <v>0</v>
      </c>
      <c r="W972" s="183">
        <v>0</v>
      </c>
      <c r="X972" s="183">
        <v>0</v>
      </c>
      <c r="Y972" s="180">
        <v>0</v>
      </c>
      <c r="Z972" s="180">
        <v>0</v>
      </c>
      <c r="AA972" s="183">
        <v>0</v>
      </c>
      <c r="AB972" s="183">
        <v>0</v>
      </c>
      <c r="AC972" s="180">
        <f t="shared" si="587"/>
        <v>90600</v>
      </c>
      <c r="AD972" s="180">
        <f t="shared" si="587"/>
        <v>0</v>
      </c>
      <c r="AE972" s="181">
        <f t="shared" si="591"/>
        <v>90600</v>
      </c>
      <c r="AF972" s="180">
        <v>90520.37</v>
      </c>
      <c r="AG972" s="180">
        <v>0</v>
      </c>
      <c r="AH972" s="181">
        <f t="shared" si="592"/>
        <v>90520.37</v>
      </c>
      <c r="AI972" s="180">
        <v>0</v>
      </c>
      <c r="AJ972" s="180">
        <v>0</v>
      </c>
      <c r="AK972" s="181">
        <f t="shared" si="593"/>
        <v>0</v>
      </c>
      <c r="AL972" s="180">
        <v>0</v>
      </c>
      <c r="AM972" s="180">
        <v>0</v>
      </c>
      <c r="AN972" s="181">
        <f t="shared" si="594"/>
        <v>0</v>
      </c>
      <c r="AO972" s="180">
        <v>0</v>
      </c>
      <c r="AP972" s="180">
        <v>0</v>
      </c>
      <c r="AQ972" s="181">
        <f t="shared" si="595"/>
        <v>0</v>
      </c>
      <c r="AR972" s="180">
        <v>0</v>
      </c>
      <c r="AS972" s="180">
        <v>0</v>
      </c>
      <c r="AT972" s="181">
        <f t="shared" si="596"/>
        <v>0</v>
      </c>
      <c r="AU972" s="180">
        <f t="shared" si="588"/>
        <v>79.630000000004657</v>
      </c>
      <c r="AV972" s="180">
        <f t="shared" si="588"/>
        <v>0</v>
      </c>
      <c r="AW972" s="181">
        <f t="shared" si="597"/>
        <v>79.630000000004657</v>
      </c>
      <c r="AX972" s="183">
        <f t="shared" si="589"/>
        <v>60</v>
      </c>
      <c r="AY972" s="183">
        <f t="shared" si="589"/>
        <v>0</v>
      </c>
      <c r="AZ972" s="183">
        <v>60</v>
      </c>
      <c r="BA972" s="183">
        <v>0</v>
      </c>
      <c r="BB972" s="183"/>
      <c r="BC972" s="183"/>
      <c r="BD972" s="183">
        <f t="shared" si="590"/>
        <v>0</v>
      </c>
      <c r="BE972" s="183">
        <f t="shared" si="590"/>
        <v>0</v>
      </c>
    </row>
    <row r="973" spans="2:57" ht="15.75">
      <c r="B973" s="174">
        <v>2025</v>
      </c>
      <c r="C973" s="174">
        <v>20</v>
      </c>
      <c r="D973" s="175">
        <v>0</v>
      </c>
      <c r="E973" s="176"/>
      <c r="F973" s="174">
        <v>2</v>
      </c>
      <c r="G973" s="174">
        <v>5</v>
      </c>
      <c r="H973" s="174">
        <v>14</v>
      </c>
      <c r="I973" s="174">
        <v>2000</v>
      </c>
      <c r="J973" s="174">
        <v>2700</v>
      </c>
      <c r="K973" s="174">
        <v>271</v>
      </c>
      <c r="L973" s="177">
        <v>133</v>
      </c>
      <c r="M973" s="178">
        <v>0</v>
      </c>
      <c r="N973" s="179" t="s">
        <v>692</v>
      </c>
      <c r="O973" s="180">
        <v>0</v>
      </c>
      <c r="P973" s="180">
        <v>0</v>
      </c>
      <c r="Q973" s="181">
        <v>0</v>
      </c>
      <c r="R973" s="182" t="s">
        <v>98</v>
      </c>
      <c r="S973" s="183">
        <v>0</v>
      </c>
      <c r="T973" s="183">
        <v>0</v>
      </c>
      <c r="U973" s="180">
        <v>0</v>
      </c>
      <c r="V973" s="180">
        <v>0</v>
      </c>
      <c r="W973" s="183">
        <v>0</v>
      </c>
      <c r="X973" s="183">
        <v>0</v>
      </c>
      <c r="Y973" s="180">
        <v>0</v>
      </c>
      <c r="Z973" s="180">
        <v>0</v>
      </c>
      <c r="AA973" s="183">
        <v>0</v>
      </c>
      <c r="AB973" s="183">
        <v>0</v>
      </c>
      <c r="AC973" s="180">
        <f t="shared" si="587"/>
        <v>0</v>
      </c>
      <c r="AD973" s="180">
        <f t="shared" si="587"/>
        <v>0</v>
      </c>
      <c r="AE973" s="181">
        <f t="shared" si="591"/>
        <v>0</v>
      </c>
      <c r="AF973" s="180">
        <v>0</v>
      </c>
      <c r="AG973" s="180">
        <v>0</v>
      </c>
      <c r="AH973" s="181">
        <f t="shared" si="592"/>
        <v>0</v>
      </c>
      <c r="AI973" s="180">
        <v>0</v>
      </c>
      <c r="AJ973" s="180">
        <v>0</v>
      </c>
      <c r="AK973" s="181">
        <f t="shared" si="593"/>
        <v>0</v>
      </c>
      <c r="AL973" s="180">
        <v>0</v>
      </c>
      <c r="AM973" s="180">
        <v>0</v>
      </c>
      <c r="AN973" s="181">
        <f t="shared" si="594"/>
        <v>0</v>
      </c>
      <c r="AO973" s="180">
        <v>0</v>
      </c>
      <c r="AP973" s="180">
        <v>0</v>
      </c>
      <c r="AQ973" s="181">
        <f t="shared" si="595"/>
        <v>0</v>
      </c>
      <c r="AR973" s="180">
        <v>0</v>
      </c>
      <c r="AS973" s="180">
        <v>0</v>
      </c>
      <c r="AT973" s="181">
        <f t="shared" si="596"/>
        <v>0</v>
      </c>
      <c r="AU973" s="180">
        <f t="shared" si="588"/>
        <v>0</v>
      </c>
      <c r="AV973" s="180">
        <f t="shared" si="588"/>
        <v>0</v>
      </c>
      <c r="AW973" s="181">
        <f t="shared" si="597"/>
        <v>0</v>
      </c>
      <c r="AX973" s="183">
        <f t="shared" si="589"/>
        <v>0</v>
      </c>
      <c r="AY973" s="183">
        <f t="shared" si="589"/>
        <v>0</v>
      </c>
      <c r="AZ973" s="183">
        <v>0</v>
      </c>
      <c r="BA973" s="183">
        <v>0</v>
      </c>
      <c r="BB973" s="183"/>
      <c r="BC973" s="183"/>
      <c r="BD973" s="183">
        <f t="shared" si="590"/>
        <v>0</v>
      </c>
      <c r="BE973" s="183">
        <f t="shared" si="590"/>
        <v>0</v>
      </c>
    </row>
    <row r="974" spans="2:57" ht="15.75">
      <c r="B974" s="174">
        <v>2025</v>
      </c>
      <c r="C974" s="174">
        <v>20</v>
      </c>
      <c r="D974" s="175">
        <v>0</v>
      </c>
      <c r="E974" s="176"/>
      <c r="F974" s="174">
        <v>2</v>
      </c>
      <c r="G974" s="174">
        <v>5</v>
      </c>
      <c r="H974" s="174">
        <v>14</v>
      </c>
      <c r="I974" s="174">
        <v>2000</v>
      </c>
      <c r="J974" s="174">
        <v>2700</v>
      </c>
      <c r="K974" s="174">
        <v>271</v>
      </c>
      <c r="L974" s="177">
        <v>147</v>
      </c>
      <c r="M974" s="178">
        <v>0</v>
      </c>
      <c r="N974" s="179" t="s">
        <v>693</v>
      </c>
      <c r="O974" s="180">
        <v>0</v>
      </c>
      <c r="P974" s="180">
        <v>0</v>
      </c>
      <c r="Q974" s="181">
        <v>0</v>
      </c>
      <c r="R974" s="182" t="s">
        <v>98</v>
      </c>
      <c r="S974" s="183">
        <v>0</v>
      </c>
      <c r="T974" s="183">
        <v>0</v>
      </c>
      <c r="U974" s="180">
        <v>0</v>
      </c>
      <c r="V974" s="180">
        <v>0</v>
      </c>
      <c r="W974" s="183">
        <v>0</v>
      </c>
      <c r="X974" s="183">
        <v>0</v>
      </c>
      <c r="Y974" s="180">
        <v>0</v>
      </c>
      <c r="Z974" s="180">
        <v>0</v>
      </c>
      <c r="AA974" s="183">
        <v>0</v>
      </c>
      <c r="AB974" s="183">
        <v>0</v>
      </c>
      <c r="AC974" s="180">
        <f t="shared" si="587"/>
        <v>0</v>
      </c>
      <c r="AD974" s="180">
        <f t="shared" si="587"/>
        <v>0</v>
      </c>
      <c r="AE974" s="181">
        <f t="shared" si="591"/>
        <v>0</v>
      </c>
      <c r="AF974" s="180">
        <v>0</v>
      </c>
      <c r="AG974" s="180">
        <v>0</v>
      </c>
      <c r="AH974" s="181">
        <f t="shared" si="592"/>
        <v>0</v>
      </c>
      <c r="AI974" s="180">
        <v>0</v>
      </c>
      <c r="AJ974" s="180">
        <v>0</v>
      </c>
      <c r="AK974" s="181">
        <f t="shared" si="593"/>
        <v>0</v>
      </c>
      <c r="AL974" s="180">
        <v>0</v>
      </c>
      <c r="AM974" s="180">
        <v>0</v>
      </c>
      <c r="AN974" s="181">
        <f t="shared" si="594"/>
        <v>0</v>
      </c>
      <c r="AO974" s="180">
        <v>0</v>
      </c>
      <c r="AP974" s="180">
        <v>0</v>
      </c>
      <c r="AQ974" s="181">
        <f t="shared" si="595"/>
        <v>0</v>
      </c>
      <c r="AR974" s="180">
        <v>0</v>
      </c>
      <c r="AS974" s="180">
        <v>0</v>
      </c>
      <c r="AT974" s="181">
        <f t="shared" si="596"/>
        <v>0</v>
      </c>
      <c r="AU974" s="180">
        <f t="shared" si="588"/>
        <v>0</v>
      </c>
      <c r="AV974" s="180">
        <f t="shared" si="588"/>
        <v>0</v>
      </c>
      <c r="AW974" s="181">
        <f t="shared" si="597"/>
        <v>0</v>
      </c>
      <c r="AX974" s="183">
        <f t="shared" si="589"/>
        <v>0</v>
      </c>
      <c r="AY974" s="183">
        <f t="shared" si="589"/>
        <v>0</v>
      </c>
      <c r="AZ974" s="183">
        <v>0</v>
      </c>
      <c r="BA974" s="183">
        <v>0</v>
      </c>
      <c r="BB974" s="183"/>
      <c r="BC974" s="183"/>
      <c r="BD974" s="183">
        <f t="shared" si="590"/>
        <v>0</v>
      </c>
      <c r="BE974" s="183">
        <f t="shared" si="590"/>
        <v>0</v>
      </c>
    </row>
    <row r="975" spans="2:57" ht="34.5" customHeight="1">
      <c r="B975" s="174">
        <v>2025</v>
      </c>
      <c r="C975" s="174">
        <v>20</v>
      </c>
      <c r="D975" s="386" t="s">
        <v>1896</v>
      </c>
      <c r="E975" s="176">
        <v>20007</v>
      </c>
      <c r="F975" s="174">
        <v>2</v>
      </c>
      <c r="G975" s="174">
        <v>5</v>
      </c>
      <c r="H975" s="174">
        <v>14</v>
      </c>
      <c r="I975" s="174">
        <v>2000</v>
      </c>
      <c r="J975" s="174">
        <v>2700</v>
      </c>
      <c r="K975" s="174">
        <v>271</v>
      </c>
      <c r="L975" s="177">
        <v>154</v>
      </c>
      <c r="M975" s="178" t="s">
        <v>1846</v>
      </c>
      <c r="N975" s="179" t="s">
        <v>694</v>
      </c>
      <c r="O975" s="180">
        <v>0</v>
      </c>
      <c r="P975" s="180">
        <v>33272.399999999994</v>
      </c>
      <c r="Q975" s="181">
        <v>33272.399999999994</v>
      </c>
      <c r="R975" s="182" t="s">
        <v>318</v>
      </c>
      <c r="S975" s="183">
        <v>15</v>
      </c>
      <c r="T975" s="183">
        <v>0</v>
      </c>
      <c r="U975" s="180">
        <v>0</v>
      </c>
      <c r="V975" s="180">
        <v>0</v>
      </c>
      <c r="W975" s="183">
        <v>0</v>
      </c>
      <c r="X975" s="183">
        <v>0</v>
      </c>
      <c r="Y975" s="180">
        <v>0</v>
      </c>
      <c r="Z975" s="180">
        <v>0</v>
      </c>
      <c r="AA975" s="183">
        <v>0</v>
      </c>
      <c r="AB975" s="183">
        <v>0</v>
      </c>
      <c r="AC975" s="180">
        <f t="shared" si="587"/>
        <v>0</v>
      </c>
      <c r="AD975" s="180">
        <f t="shared" si="587"/>
        <v>33272.399999999994</v>
      </c>
      <c r="AE975" s="181">
        <f t="shared" si="591"/>
        <v>33272.399999999994</v>
      </c>
      <c r="AF975" s="180">
        <v>0</v>
      </c>
      <c r="AG975" s="180">
        <v>0</v>
      </c>
      <c r="AH975" s="181">
        <f t="shared" si="592"/>
        <v>0</v>
      </c>
      <c r="AI975" s="180">
        <v>0</v>
      </c>
      <c r="AJ975" s="180">
        <v>0</v>
      </c>
      <c r="AK975" s="181">
        <f t="shared" si="593"/>
        <v>0</v>
      </c>
      <c r="AL975" s="180">
        <v>0</v>
      </c>
      <c r="AM975" s="180">
        <v>0</v>
      </c>
      <c r="AN975" s="181">
        <f t="shared" si="594"/>
        <v>0</v>
      </c>
      <c r="AO975" s="180">
        <v>0</v>
      </c>
      <c r="AP975" s="387">
        <v>33272.399999999994</v>
      </c>
      <c r="AQ975" s="181">
        <f t="shared" si="595"/>
        <v>33272.399999999994</v>
      </c>
      <c r="AR975" s="180">
        <v>0</v>
      </c>
      <c r="AS975" s="180">
        <v>0</v>
      </c>
      <c r="AT975" s="181">
        <f t="shared" si="596"/>
        <v>0</v>
      </c>
      <c r="AU975" s="180">
        <f t="shared" si="588"/>
        <v>0</v>
      </c>
      <c r="AV975" s="180">
        <f t="shared" si="588"/>
        <v>0</v>
      </c>
      <c r="AW975" s="181">
        <f t="shared" si="597"/>
        <v>0</v>
      </c>
      <c r="AX975" s="183">
        <f t="shared" si="589"/>
        <v>15</v>
      </c>
      <c r="AY975" s="183">
        <f t="shared" si="589"/>
        <v>0</v>
      </c>
      <c r="AZ975" s="183">
        <v>15</v>
      </c>
      <c r="BA975" s="183">
        <v>0</v>
      </c>
      <c r="BB975" s="183"/>
      <c r="BC975" s="183"/>
      <c r="BD975" s="183">
        <f t="shared" si="590"/>
        <v>0</v>
      </c>
      <c r="BE975" s="183">
        <f t="shared" si="590"/>
        <v>0</v>
      </c>
    </row>
    <row r="976" spans="2:57" ht="31.5">
      <c r="B976" s="174">
        <v>2025</v>
      </c>
      <c r="C976" s="174">
        <v>20</v>
      </c>
      <c r="D976" s="175" t="s">
        <v>1897</v>
      </c>
      <c r="E976" s="176">
        <v>20008</v>
      </c>
      <c r="F976" s="174">
        <v>2</v>
      </c>
      <c r="G976" s="174">
        <v>5</v>
      </c>
      <c r="H976" s="174">
        <v>14</v>
      </c>
      <c r="I976" s="174">
        <v>2000</v>
      </c>
      <c r="J976" s="174">
        <v>2700</v>
      </c>
      <c r="K976" s="174">
        <v>271</v>
      </c>
      <c r="L976" s="177">
        <v>154</v>
      </c>
      <c r="M976" s="178" t="s">
        <v>1846</v>
      </c>
      <c r="N976" s="179" t="s">
        <v>694</v>
      </c>
      <c r="O976" s="180">
        <v>0</v>
      </c>
      <c r="P976" s="180">
        <v>33272.399999999994</v>
      </c>
      <c r="Q976" s="181">
        <v>33272.399999999994</v>
      </c>
      <c r="R976" s="182" t="s">
        <v>318</v>
      </c>
      <c r="S976" s="183">
        <v>15</v>
      </c>
      <c r="T976" s="183">
        <v>0</v>
      </c>
      <c r="U976" s="180">
        <v>0</v>
      </c>
      <c r="V976" s="180">
        <v>0</v>
      </c>
      <c r="W976" s="183">
        <v>0</v>
      </c>
      <c r="X976" s="183">
        <v>0</v>
      </c>
      <c r="Y976" s="180">
        <v>0</v>
      </c>
      <c r="Z976" s="180">
        <v>0</v>
      </c>
      <c r="AA976" s="183">
        <v>0</v>
      </c>
      <c r="AB976" s="183">
        <v>0</v>
      </c>
      <c r="AC976" s="180">
        <f t="shared" si="587"/>
        <v>0</v>
      </c>
      <c r="AD976" s="180">
        <f t="shared" si="587"/>
        <v>33272.399999999994</v>
      </c>
      <c r="AE976" s="181">
        <f t="shared" si="591"/>
        <v>33272.399999999994</v>
      </c>
      <c r="AF976" s="180">
        <v>0</v>
      </c>
      <c r="AG976" s="180">
        <v>0</v>
      </c>
      <c r="AH976" s="181">
        <f t="shared" si="592"/>
        <v>0</v>
      </c>
      <c r="AI976" s="180">
        <v>0</v>
      </c>
      <c r="AJ976" s="180">
        <v>0</v>
      </c>
      <c r="AK976" s="181">
        <f t="shared" si="593"/>
        <v>0</v>
      </c>
      <c r="AL976" s="180">
        <v>0</v>
      </c>
      <c r="AM976" s="180">
        <v>0</v>
      </c>
      <c r="AN976" s="181">
        <f t="shared" si="594"/>
        <v>0</v>
      </c>
      <c r="AO976" s="180">
        <v>0</v>
      </c>
      <c r="AP976" s="180">
        <v>33272.399999999994</v>
      </c>
      <c r="AQ976" s="181">
        <f t="shared" si="595"/>
        <v>33272.399999999994</v>
      </c>
      <c r="AR976" s="180">
        <v>0</v>
      </c>
      <c r="AS976" s="180">
        <v>0</v>
      </c>
      <c r="AT976" s="181">
        <f t="shared" si="596"/>
        <v>0</v>
      </c>
      <c r="AU976" s="180">
        <f t="shared" si="588"/>
        <v>0</v>
      </c>
      <c r="AV976" s="180">
        <f t="shared" si="588"/>
        <v>0</v>
      </c>
      <c r="AW976" s="181">
        <f t="shared" si="597"/>
        <v>0</v>
      </c>
      <c r="AX976" s="183">
        <f t="shared" si="589"/>
        <v>15</v>
      </c>
      <c r="AY976" s="183">
        <f t="shared" si="589"/>
        <v>0</v>
      </c>
      <c r="AZ976" s="183">
        <v>15</v>
      </c>
      <c r="BA976" s="183">
        <v>0</v>
      </c>
      <c r="BB976" s="183"/>
      <c r="BC976" s="183"/>
      <c r="BD976" s="183">
        <f t="shared" si="590"/>
        <v>0</v>
      </c>
      <c r="BE976" s="183">
        <f t="shared" si="590"/>
        <v>0</v>
      </c>
    </row>
    <row r="977" spans="2:57" s="396" customFormat="1" ht="31.5">
      <c r="B977" s="388">
        <v>2025</v>
      </c>
      <c r="C977" s="388">
        <v>20</v>
      </c>
      <c r="D977" s="386" t="s">
        <v>1898</v>
      </c>
      <c r="E977" s="389">
        <v>20012</v>
      </c>
      <c r="F977" s="388">
        <v>2</v>
      </c>
      <c r="G977" s="388">
        <v>5</v>
      </c>
      <c r="H977" s="388">
        <v>14</v>
      </c>
      <c r="I977" s="388">
        <v>2000</v>
      </c>
      <c r="J977" s="388">
        <v>2700</v>
      </c>
      <c r="K977" s="388">
        <v>271</v>
      </c>
      <c r="L977" s="390">
        <v>154</v>
      </c>
      <c r="M977" s="391" t="s">
        <v>1846</v>
      </c>
      <c r="N977" s="392" t="s">
        <v>694</v>
      </c>
      <c r="O977" s="387">
        <v>0</v>
      </c>
      <c r="P977" s="387">
        <v>266179.06</v>
      </c>
      <c r="Q977" s="393">
        <v>266179.06</v>
      </c>
      <c r="R977" s="394" t="s">
        <v>318</v>
      </c>
      <c r="S977" s="395">
        <v>120</v>
      </c>
      <c r="T977" s="395">
        <v>0</v>
      </c>
      <c r="U977" s="387">
        <v>0</v>
      </c>
      <c r="V977" s="387">
        <v>0</v>
      </c>
      <c r="W977" s="395">
        <v>0</v>
      </c>
      <c r="X977" s="395">
        <v>0</v>
      </c>
      <c r="Y977" s="387">
        <v>0</v>
      </c>
      <c r="Z977" s="387">
        <v>0</v>
      </c>
      <c r="AA977" s="395">
        <v>0</v>
      </c>
      <c r="AB977" s="395">
        <v>0</v>
      </c>
      <c r="AC977" s="387">
        <f t="shared" si="587"/>
        <v>0</v>
      </c>
      <c r="AD977" s="387">
        <f t="shared" si="587"/>
        <v>266179.06</v>
      </c>
      <c r="AE977" s="393">
        <f t="shared" si="591"/>
        <v>266179.06</v>
      </c>
      <c r="AF977" s="387">
        <v>0</v>
      </c>
      <c r="AG977" s="387">
        <v>0</v>
      </c>
      <c r="AH977" s="393">
        <f t="shared" si="592"/>
        <v>0</v>
      </c>
      <c r="AI977" s="387">
        <v>0</v>
      </c>
      <c r="AJ977" s="387">
        <v>0</v>
      </c>
      <c r="AK977" s="393">
        <f t="shared" si="593"/>
        <v>0</v>
      </c>
      <c r="AL977" s="387">
        <v>0</v>
      </c>
      <c r="AM977" s="387">
        <v>0</v>
      </c>
      <c r="AN977" s="393">
        <f t="shared" si="594"/>
        <v>0</v>
      </c>
      <c r="AO977" s="387">
        <v>0</v>
      </c>
      <c r="AP977" s="387">
        <v>266179.06</v>
      </c>
      <c r="AQ977" s="393">
        <f t="shared" si="595"/>
        <v>266179.06</v>
      </c>
      <c r="AR977" s="387">
        <v>0</v>
      </c>
      <c r="AS977" s="387">
        <v>0</v>
      </c>
      <c r="AT977" s="393">
        <f t="shared" si="596"/>
        <v>0</v>
      </c>
      <c r="AU977" s="387">
        <f t="shared" si="588"/>
        <v>0</v>
      </c>
      <c r="AV977" s="387">
        <f t="shared" si="588"/>
        <v>0</v>
      </c>
      <c r="AW977" s="393">
        <f t="shared" si="597"/>
        <v>0</v>
      </c>
      <c r="AX977" s="395">
        <f t="shared" si="589"/>
        <v>120</v>
      </c>
      <c r="AY977" s="395">
        <f t="shared" si="589"/>
        <v>0</v>
      </c>
      <c r="AZ977" s="395">
        <v>120</v>
      </c>
      <c r="BA977" s="183">
        <v>0</v>
      </c>
      <c r="BB977" s="395"/>
      <c r="BC977" s="395"/>
      <c r="BD977" s="395">
        <f t="shared" si="590"/>
        <v>0</v>
      </c>
      <c r="BE977" s="395">
        <f t="shared" si="590"/>
        <v>0</v>
      </c>
    </row>
    <row r="978" spans="2:57" ht="47.25">
      <c r="B978" s="174">
        <v>2025</v>
      </c>
      <c r="C978" s="174">
        <v>20</v>
      </c>
      <c r="D978" s="175" t="s">
        <v>1899</v>
      </c>
      <c r="E978" s="176">
        <v>20013</v>
      </c>
      <c r="F978" s="174">
        <v>2</v>
      </c>
      <c r="G978" s="174">
        <v>5</v>
      </c>
      <c r="H978" s="174">
        <v>14</v>
      </c>
      <c r="I978" s="174">
        <v>2000</v>
      </c>
      <c r="J978" s="174">
        <v>2700</v>
      </c>
      <c r="K978" s="174">
        <v>271</v>
      </c>
      <c r="L978" s="177">
        <v>154</v>
      </c>
      <c r="M978" s="178" t="s">
        <v>1846</v>
      </c>
      <c r="N978" s="179" t="s">
        <v>694</v>
      </c>
      <c r="O978" s="180">
        <v>0</v>
      </c>
      <c r="P978" s="180">
        <v>232906.8</v>
      </c>
      <c r="Q978" s="181">
        <v>232906.8</v>
      </c>
      <c r="R978" s="182" t="s">
        <v>318</v>
      </c>
      <c r="S978" s="183">
        <v>105</v>
      </c>
      <c r="T978" s="183">
        <v>0</v>
      </c>
      <c r="U978" s="180">
        <v>0</v>
      </c>
      <c r="V978" s="180">
        <v>0</v>
      </c>
      <c r="W978" s="183">
        <v>0</v>
      </c>
      <c r="X978" s="183">
        <v>0</v>
      </c>
      <c r="Y978" s="180">
        <v>0</v>
      </c>
      <c r="Z978" s="180">
        <v>0</v>
      </c>
      <c r="AA978" s="183">
        <v>0</v>
      </c>
      <c r="AB978" s="183">
        <v>0</v>
      </c>
      <c r="AC978" s="180">
        <f t="shared" si="587"/>
        <v>0</v>
      </c>
      <c r="AD978" s="180">
        <f t="shared" si="587"/>
        <v>232906.8</v>
      </c>
      <c r="AE978" s="181">
        <f t="shared" si="591"/>
        <v>232906.8</v>
      </c>
      <c r="AF978" s="180">
        <v>0</v>
      </c>
      <c r="AG978" s="180">
        <v>0</v>
      </c>
      <c r="AH978" s="181">
        <f t="shared" si="592"/>
        <v>0</v>
      </c>
      <c r="AI978" s="180">
        <v>0</v>
      </c>
      <c r="AJ978" s="180">
        <v>0</v>
      </c>
      <c r="AK978" s="181">
        <f t="shared" si="593"/>
        <v>0</v>
      </c>
      <c r="AL978" s="180">
        <v>0</v>
      </c>
      <c r="AM978" s="180">
        <v>0</v>
      </c>
      <c r="AN978" s="181">
        <f t="shared" si="594"/>
        <v>0</v>
      </c>
      <c r="AO978" s="180">
        <v>0</v>
      </c>
      <c r="AP978" s="180">
        <v>232906.8</v>
      </c>
      <c r="AQ978" s="181">
        <f t="shared" si="595"/>
        <v>232906.8</v>
      </c>
      <c r="AR978" s="180">
        <v>0</v>
      </c>
      <c r="AS978" s="180">
        <v>0</v>
      </c>
      <c r="AT978" s="181">
        <f t="shared" si="596"/>
        <v>0</v>
      </c>
      <c r="AU978" s="180">
        <f t="shared" si="588"/>
        <v>0</v>
      </c>
      <c r="AV978" s="180">
        <f t="shared" si="588"/>
        <v>0</v>
      </c>
      <c r="AW978" s="181">
        <f t="shared" si="597"/>
        <v>0</v>
      </c>
      <c r="AX978" s="183">
        <f t="shared" si="589"/>
        <v>105</v>
      </c>
      <c r="AY978" s="183">
        <f t="shared" si="589"/>
        <v>0</v>
      </c>
      <c r="AZ978" s="183">
        <v>105</v>
      </c>
      <c r="BA978" s="183">
        <v>0</v>
      </c>
      <c r="BB978" s="183"/>
      <c r="BC978" s="183"/>
      <c r="BD978" s="183">
        <f t="shared" si="590"/>
        <v>0</v>
      </c>
      <c r="BE978" s="183">
        <f t="shared" si="590"/>
        <v>0</v>
      </c>
    </row>
    <row r="979" spans="2:57" ht="15.75">
      <c r="B979" s="174">
        <v>2025</v>
      </c>
      <c r="C979" s="174">
        <v>20</v>
      </c>
      <c r="D979" s="175" t="s">
        <v>1900</v>
      </c>
      <c r="E979" s="176">
        <v>20001</v>
      </c>
      <c r="F979" s="174">
        <v>2</v>
      </c>
      <c r="G979" s="174">
        <v>5</v>
      </c>
      <c r="H979" s="174">
        <v>14</v>
      </c>
      <c r="I979" s="174">
        <v>2000</v>
      </c>
      <c r="J979" s="174">
        <v>2700</v>
      </c>
      <c r="K979" s="174">
        <v>271</v>
      </c>
      <c r="L979" s="177">
        <v>154</v>
      </c>
      <c r="M979" s="178" t="s">
        <v>1846</v>
      </c>
      <c r="N979" s="179" t="s">
        <v>694</v>
      </c>
      <c r="O979" s="180">
        <v>0</v>
      </c>
      <c r="P979" s="180">
        <v>44363.199999999997</v>
      </c>
      <c r="Q979" s="181">
        <v>44363.199999999997</v>
      </c>
      <c r="R979" s="182" t="s">
        <v>318</v>
      </c>
      <c r="S979" s="183">
        <v>20</v>
      </c>
      <c r="T979" s="183">
        <v>0</v>
      </c>
      <c r="U979" s="180">
        <v>0</v>
      </c>
      <c r="V979" s="180">
        <v>0</v>
      </c>
      <c r="W979" s="183">
        <v>0</v>
      </c>
      <c r="X979" s="183">
        <v>0</v>
      </c>
      <c r="Y979" s="180">
        <v>0</v>
      </c>
      <c r="Z979" s="180">
        <v>0</v>
      </c>
      <c r="AA979" s="183">
        <v>0</v>
      </c>
      <c r="AB979" s="183">
        <v>0</v>
      </c>
      <c r="AC979" s="180">
        <f t="shared" si="587"/>
        <v>0</v>
      </c>
      <c r="AD979" s="180">
        <f t="shared" si="587"/>
        <v>44363.199999999997</v>
      </c>
      <c r="AE979" s="181">
        <f t="shared" si="591"/>
        <v>44363.199999999997</v>
      </c>
      <c r="AF979" s="180">
        <v>0</v>
      </c>
      <c r="AG979" s="180">
        <v>0</v>
      </c>
      <c r="AH979" s="181">
        <f t="shared" si="592"/>
        <v>0</v>
      </c>
      <c r="AI979" s="180">
        <v>0</v>
      </c>
      <c r="AJ979" s="180">
        <v>0</v>
      </c>
      <c r="AK979" s="181">
        <f t="shared" si="593"/>
        <v>0</v>
      </c>
      <c r="AL979" s="180">
        <v>0</v>
      </c>
      <c r="AM979" s="180">
        <v>0</v>
      </c>
      <c r="AN979" s="181">
        <f t="shared" si="594"/>
        <v>0</v>
      </c>
      <c r="AO979" s="180">
        <v>0</v>
      </c>
      <c r="AP979" s="180">
        <v>44363.199999999997</v>
      </c>
      <c r="AQ979" s="181">
        <f t="shared" si="595"/>
        <v>44363.199999999997</v>
      </c>
      <c r="AR979" s="180">
        <v>0</v>
      </c>
      <c r="AS979" s="180">
        <v>0</v>
      </c>
      <c r="AT979" s="181">
        <f t="shared" si="596"/>
        <v>0</v>
      </c>
      <c r="AU979" s="180">
        <f t="shared" si="588"/>
        <v>0</v>
      </c>
      <c r="AV979" s="180">
        <f t="shared" si="588"/>
        <v>0</v>
      </c>
      <c r="AW979" s="181">
        <f t="shared" si="597"/>
        <v>0</v>
      </c>
      <c r="AX979" s="183">
        <f t="shared" si="589"/>
        <v>20</v>
      </c>
      <c r="AY979" s="183">
        <f t="shared" si="589"/>
        <v>0</v>
      </c>
      <c r="AZ979" s="183">
        <v>20</v>
      </c>
      <c r="BA979" s="183">
        <v>0</v>
      </c>
      <c r="BB979" s="183"/>
      <c r="BC979" s="183"/>
      <c r="BD979" s="183">
        <f t="shared" si="590"/>
        <v>0</v>
      </c>
      <c r="BE979" s="183">
        <f t="shared" si="590"/>
        <v>0</v>
      </c>
    </row>
    <row r="980" spans="2:57" ht="31.5">
      <c r="B980" s="174">
        <v>2025</v>
      </c>
      <c r="C980" s="174">
        <v>20</v>
      </c>
      <c r="D980" s="175" t="s">
        <v>1901</v>
      </c>
      <c r="E980" s="176">
        <v>20018</v>
      </c>
      <c r="F980" s="174">
        <v>2</v>
      </c>
      <c r="G980" s="174">
        <v>5</v>
      </c>
      <c r="H980" s="174">
        <v>14</v>
      </c>
      <c r="I980" s="174">
        <v>2000</v>
      </c>
      <c r="J980" s="174">
        <v>2700</v>
      </c>
      <c r="K980" s="174">
        <v>271</v>
      </c>
      <c r="L980" s="177">
        <v>154</v>
      </c>
      <c r="M980" s="178" t="s">
        <v>1846</v>
      </c>
      <c r="N980" s="179" t="s">
        <v>694</v>
      </c>
      <c r="O980" s="180">
        <v>0</v>
      </c>
      <c r="P980" s="180">
        <v>66544.800000000003</v>
      </c>
      <c r="Q980" s="181">
        <v>66544.800000000003</v>
      </c>
      <c r="R980" s="182" t="s">
        <v>318</v>
      </c>
      <c r="S980" s="183">
        <v>30</v>
      </c>
      <c r="T980" s="183">
        <v>0</v>
      </c>
      <c r="U980" s="180">
        <v>0</v>
      </c>
      <c r="V980" s="180">
        <v>0</v>
      </c>
      <c r="W980" s="183">
        <v>0</v>
      </c>
      <c r="X980" s="183">
        <v>0</v>
      </c>
      <c r="Y980" s="180">
        <v>0</v>
      </c>
      <c r="Z980" s="180">
        <v>0</v>
      </c>
      <c r="AA980" s="183">
        <v>0</v>
      </c>
      <c r="AB980" s="183">
        <v>0</v>
      </c>
      <c r="AC980" s="180">
        <f t="shared" si="587"/>
        <v>0</v>
      </c>
      <c r="AD980" s="180">
        <f t="shared" si="587"/>
        <v>66544.800000000003</v>
      </c>
      <c r="AE980" s="181">
        <f t="shared" si="591"/>
        <v>66544.800000000003</v>
      </c>
      <c r="AF980" s="180">
        <v>0</v>
      </c>
      <c r="AG980" s="180">
        <v>0</v>
      </c>
      <c r="AH980" s="181">
        <f t="shared" si="592"/>
        <v>0</v>
      </c>
      <c r="AI980" s="180">
        <v>0</v>
      </c>
      <c r="AJ980" s="180">
        <v>0</v>
      </c>
      <c r="AK980" s="181">
        <f t="shared" si="593"/>
        <v>0</v>
      </c>
      <c r="AL980" s="180">
        <v>0</v>
      </c>
      <c r="AM980" s="180">
        <v>0</v>
      </c>
      <c r="AN980" s="181">
        <f t="shared" si="594"/>
        <v>0</v>
      </c>
      <c r="AO980" s="180">
        <v>0</v>
      </c>
      <c r="AP980" s="180">
        <v>66544.800000000003</v>
      </c>
      <c r="AQ980" s="181">
        <f t="shared" si="595"/>
        <v>66544.800000000003</v>
      </c>
      <c r="AR980" s="180">
        <v>0</v>
      </c>
      <c r="AS980" s="180">
        <v>0</v>
      </c>
      <c r="AT980" s="181">
        <f t="shared" si="596"/>
        <v>0</v>
      </c>
      <c r="AU980" s="180">
        <f t="shared" si="588"/>
        <v>0</v>
      </c>
      <c r="AV980" s="180">
        <f t="shared" si="588"/>
        <v>0</v>
      </c>
      <c r="AW980" s="181">
        <f t="shared" si="597"/>
        <v>0</v>
      </c>
      <c r="AX980" s="183">
        <f t="shared" si="589"/>
        <v>30</v>
      </c>
      <c r="AY980" s="183">
        <f t="shared" si="589"/>
        <v>0</v>
      </c>
      <c r="AZ980" s="183">
        <v>30</v>
      </c>
      <c r="BA980" s="183">
        <v>0</v>
      </c>
      <c r="BB980" s="183"/>
      <c r="BC980" s="183"/>
      <c r="BD980" s="183">
        <f t="shared" si="590"/>
        <v>0</v>
      </c>
      <c r="BE980" s="183">
        <f t="shared" si="590"/>
        <v>0</v>
      </c>
    </row>
    <row r="981" spans="2:57" ht="34.5" customHeight="1">
      <c r="B981" s="174">
        <v>2025</v>
      </c>
      <c r="C981" s="174">
        <v>20</v>
      </c>
      <c r="D981" s="175" t="s">
        <v>1845</v>
      </c>
      <c r="E981" s="176">
        <v>20020</v>
      </c>
      <c r="F981" s="174">
        <v>2</v>
      </c>
      <c r="G981" s="174">
        <v>5</v>
      </c>
      <c r="H981" s="174">
        <v>14</v>
      </c>
      <c r="I981" s="174">
        <v>2000</v>
      </c>
      <c r="J981" s="174">
        <v>2700</v>
      </c>
      <c r="K981" s="174">
        <v>271</v>
      </c>
      <c r="L981" s="177">
        <v>154</v>
      </c>
      <c r="M981" s="178" t="s">
        <v>1846</v>
      </c>
      <c r="N981" s="179" t="s">
        <v>694</v>
      </c>
      <c r="O981" s="180">
        <v>0</v>
      </c>
      <c r="P981" s="180">
        <v>748705.68</v>
      </c>
      <c r="Q981" s="181">
        <v>748705.68</v>
      </c>
      <c r="R981" s="182" t="s">
        <v>318</v>
      </c>
      <c r="S981" s="183">
        <v>335</v>
      </c>
      <c r="T981" s="183">
        <v>0</v>
      </c>
      <c r="U981" s="180">
        <v>0</v>
      </c>
      <c r="V981" s="180">
        <v>0</v>
      </c>
      <c r="W981" s="183">
        <v>0</v>
      </c>
      <c r="X981" s="183">
        <v>0</v>
      </c>
      <c r="Y981" s="180">
        <v>0</v>
      </c>
      <c r="Z981" s="180">
        <f>134096.54+395584.79</f>
        <v>529681.32999999996</v>
      </c>
      <c r="AA981" s="183">
        <f>60+177</f>
        <v>237</v>
      </c>
      <c r="AB981" s="183">
        <v>0</v>
      </c>
      <c r="AC981" s="180">
        <f t="shared" si="587"/>
        <v>0</v>
      </c>
      <c r="AD981" s="180">
        <f t="shared" si="587"/>
        <v>219024.35000000009</v>
      </c>
      <c r="AE981" s="181">
        <f t="shared" si="591"/>
        <v>219024.35000000009</v>
      </c>
      <c r="AF981" s="180">
        <v>0</v>
      </c>
      <c r="AG981" s="180">
        <v>0</v>
      </c>
      <c r="AH981" s="181">
        <f t="shared" si="592"/>
        <v>0</v>
      </c>
      <c r="AI981" s="180">
        <v>0</v>
      </c>
      <c r="AJ981" s="180">
        <v>0</v>
      </c>
      <c r="AK981" s="181">
        <f t="shared" si="593"/>
        <v>0</v>
      </c>
      <c r="AL981" s="180">
        <v>0</v>
      </c>
      <c r="AM981" s="180">
        <v>0</v>
      </c>
      <c r="AN981" s="181">
        <f t="shared" si="594"/>
        <v>0</v>
      </c>
      <c r="AO981" s="180">
        <v>0</v>
      </c>
      <c r="AP981" s="180">
        <v>219024.35000000009</v>
      </c>
      <c r="AQ981" s="181">
        <f t="shared" si="595"/>
        <v>219024.35000000009</v>
      </c>
      <c r="AR981" s="180">
        <v>0</v>
      </c>
      <c r="AS981" s="180">
        <v>0</v>
      </c>
      <c r="AT981" s="181">
        <f t="shared" si="596"/>
        <v>0</v>
      </c>
      <c r="AU981" s="180">
        <f t="shared" si="588"/>
        <v>0</v>
      </c>
      <c r="AV981" s="180">
        <f t="shared" si="588"/>
        <v>0</v>
      </c>
      <c r="AW981" s="181">
        <f t="shared" si="597"/>
        <v>0</v>
      </c>
      <c r="AX981" s="183">
        <f t="shared" si="589"/>
        <v>98</v>
      </c>
      <c r="AY981" s="183">
        <f t="shared" si="589"/>
        <v>0</v>
      </c>
      <c r="AZ981" s="183">
        <v>98</v>
      </c>
      <c r="BA981" s="183">
        <v>0</v>
      </c>
      <c r="BB981" s="183"/>
      <c r="BC981" s="183"/>
      <c r="BD981" s="183">
        <f t="shared" si="590"/>
        <v>0</v>
      </c>
      <c r="BE981" s="183">
        <f t="shared" si="590"/>
        <v>0</v>
      </c>
    </row>
    <row r="982" spans="2:57" ht="31.5">
      <c r="B982" s="174">
        <v>2025</v>
      </c>
      <c r="C982" s="174">
        <v>20</v>
      </c>
      <c r="D982" s="175" t="s">
        <v>1902</v>
      </c>
      <c r="E982" s="176">
        <v>20023</v>
      </c>
      <c r="F982" s="174">
        <v>2</v>
      </c>
      <c r="G982" s="174">
        <v>5</v>
      </c>
      <c r="H982" s="174">
        <v>14</v>
      </c>
      <c r="I982" s="174">
        <v>2000</v>
      </c>
      <c r="J982" s="174">
        <v>2700</v>
      </c>
      <c r="K982" s="174">
        <v>271</v>
      </c>
      <c r="L982" s="177">
        <v>154</v>
      </c>
      <c r="M982" s="178" t="s">
        <v>1846</v>
      </c>
      <c r="N982" s="179" t="s">
        <v>694</v>
      </c>
      <c r="O982" s="180">
        <v>0</v>
      </c>
      <c r="P982" s="180">
        <v>33272.399999999994</v>
      </c>
      <c r="Q982" s="181">
        <v>33272.399999999994</v>
      </c>
      <c r="R982" s="182" t="s">
        <v>318</v>
      </c>
      <c r="S982" s="183">
        <v>15</v>
      </c>
      <c r="T982" s="183">
        <v>0</v>
      </c>
      <c r="U982" s="180">
        <v>0</v>
      </c>
      <c r="V982" s="180">
        <v>0</v>
      </c>
      <c r="W982" s="183">
        <v>0</v>
      </c>
      <c r="X982" s="183">
        <v>0</v>
      </c>
      <c r="Y982" s="180">
        <v>0</v>
      </c>
      <c r="Z982" s="180">
        <v>0</v>
      </c>
      <c r="AA982" s="183">
        <v>0</v>
      </c>
      <c r="AB982" s="183">
        <v>0</v>
      </c>
      <c r="AC982" s="180">
        <f t="shared" si="587"/>
        <v>0</v>
      </c>
      <c r="AD982" s="180">
        <f t="shared" si="587"/>
        <v>33272.399999999994</v>
      </c>
      <c r="AE982" s="181">
        <f t="shared" si="591"/>
        <v>33272.399999999994</v>
      </c>
      <c r="AF982" s="180">
        <v>0</v>
      </c>
      <c r="AG982" s="180">
        <v>0</v>
      </c>
      <c r="AH982" s="181">
        <f t="shared" si="592"/>
        <v>0</v>
      </c>
      <c r="AI982" s="180">
        <v>0</v>
      </c>
      <c r="AJ982" s="180">
        <v>0</v>
      </c>
      <c r="AK982" s="181">
        <f t="shared" si="593"/>
        <v>0</v>
      </c>
      <c r="AL982" s="180">
        <v>0</v>
      </c>
      <c r="AM982" s="180">
        <v>0</v>
      </c>
      <c r="AN982" s="181">
        <f t="shared" si="594"/>
        <v>0</v>
      </c>
      <c r="AO982" s="180">
        <v>0</v>
      </c>
      <c r="AP982" s="180">
        <v>33272.399999999994</v>
      </c>
      <c r="AQ982" s="181">
        <f t="shared" si="595"/>
        <v>33272.399999999994</v>
      </c>
      <c r="AR982" s="180">
        <v>0</v>
      </c>
      <c r="AS982" s="180">
        <v>0</v>
      </c>
      <c r="AT982" s="181">
        <f t="shared" si="596"/>
        <v>0</v>
      </c>
      <c r="AU982" s="180">
        <f t="shared" si="588"/>
        <v>0</v>
      </c>
      <c r="AV982" s="180">
        <f t="shared" si="588"/>
        <v>0</v>
      </c>
      <c r="AW982" s="181">
        <f t="shared" si="597"/>
        <v>0</v>
      </c>
      <c r="AX982" s="183">
        <f t="shared" si="589"/>
        <v>15</v>
      </c>
      <c r="AY982" s="183">
        <f t="shared" si="589"/>
        <v>0</v>
      </c>
      <c r="AZ982" s="183">
        <v>15</v>
      </c>
      <c r="BA982" s="183">
        <v>0</v>
      </c>
      <c r="BB982" s="183"/>
      <c r="BC982" s="183"/>
      <c r="BD982" s="183">
        <f t="shared" si="590"/>
        <v>0</v>
      </c>
      <c r="BE982" s="183">
        <f t="shared" si="590"/>
        <v>0</v>
      </c>
    </row>
    <row r="983" spans="2:57" ht="31.5">
      <c r="B983" s="174">
        <v>2025</v>
      </c>
      <c r="C983" s="174">
        <v>20</v>
      </c>
      <c r="D983" s="175" t="s">
        <v>1903</v>
      </c>
      <c r="E983" s="176">
        <v>20009</v>
      </c>
      <c r="F983" s="174">
        <v>2</v>
      </c>
      <c r="G983" s="174">
        <v>5</v>
      </c>
      <c r="H983" s="174">
        <v>14</v>
      </c>
      <c r="I983" s="174">
        <v>2000</v>
      </c>
      <c r="J983" s="174">
        <v>2700</v>
      </c>
      <c r="K983" s="174">
        <v>271</v>
      </c>
      <c r="L983" s="177">
        <v>154</v>
      </c>
      <c r="M983" s="178" t="s">
        <v>1846</v>
      </c>
      <c r="N983" s="179" t="s">
        <v>694</v>
      </c>
      <c r="O983" s="180">
        <v>0</v>
      </c>
      <c r="P983" s="180">
        <v>44363.199999999997</v>
      </c>
      <c r="Q983" s="181">
        <v>44363.199999999997</v>
      </c>
      <c r="R983" s="182" t="s">
        <v>318</v>
      </c>
      <c r="S983" s="183">
        <v>20</v>
      </c>
      <c r="T983" s="183">
        <v>0</v>
      </c>
      <c r="U983" s="180">
        <v>0</v>
      </c>
      <c r="V983" s="180">
        <v>0</v>
      </c>
      <c r="W983" s="183">
        <v>0</v>
      </c>
      <c r="X983" s="183">
        <v>0</v>
      </c>
      <c r="Y983" s="180">
        <v>0</v>
      </c>
      <c r="Z983" s="180">
        <v>0</v>
      </c>
      <c r="AA983" s="183">
        <v>0</v>
      </c>
      <c r="AB983" s="183">
        <v>0</v>
      </c>
      <c r="AC983" s="180">
        <f t="shared" si="587"/>
        <v>0</v>
      </c>
      <c r="AD983" s="180">
        <f t="shared" si="587"/>
        <v>44363.199999999997</v>
      </c>
      <c r="AE983" s="181">
        <f t="shared" si="591"/>
        <v>44363.199999999997</v>
      </c>
      <c r="AF983" s="180">
        <v>0</v>
      </c>
      <c r="AG983" s="180">
        <v>0</v>
      </c>
      <c r="AH983" s="181">
        <f t="shared" si="592"/>
        <v>0</v>
      </c>
      <c r="AI983" s="180">
        <v>0</v>
      </c>
      <c r="AJ983" s="180">
        <v>0</v>
      </c>
      <c r="AK983" s="181">
        <f t="shared" si="593"/>
        <v>0</v>
      </c>
      <c r="AL983" s="180">
        <v>0</v>
      </c>
      <c r="AM983" s="180">
        <v>0</v>
      </c>
      <c r="AN983" s="181">
        <f t="shared" si="594"/>
        <v>0</v>
      </c>
      <c r="AO983" s="180">
        <v>0</v>
      </c>
      <c r="AP983" s="180">
        <v>44363.199999999997</v>
      </c>
      <c r="AQ983" s="181">
        <f t="shared" si="595"/>
        <v>44363.199999999997</v>
      </c>
      <c r="AR983" s="180">
        <v>0</v>
      </c>
      <c r="AS983" s="180">
        <v>0</v>
      </c>
      <c r="AT983" s="181">
        <f t="shared" si="596"/>
        <v>0</v>
      </c>
      <c r="AU983" s="180">
        <f t="shared" si="588"/>
        <v>0</v>
      </c>
      <c r="AV983" s="180">
        <f t="shared" si="588"/>
        <v>0</v>
      </c>
      <c r="AW983" s="181">
        <f t="shared" si="597"/>
        <v>0</v>
      </c>
      <c r="AX983" s="183">
        <f t="shared" si="589"/>
        <v>20</v>
      </c>
      <c r="AY983" s="183">
        <f t="shared" si="589"/>
        <v>0</v>
      </c>
      <c r="AZ983" s="183">
        <v>20</v>
      </c>
      <c r="BA983" s="183">
        <v>0</v>
      </c>
      <c r="BB983" s="183"/>
      <c r="BC983" s="183"/>
      <c r="BD983" s="183">
        <f t="shared" si="590"/>
        <v>0</v>
      </c>
      <c r="BE983" s="183">
        <f t="shared" si="590"/>
        <v>0</v>
      </c>
    </row>
    <row r="984" spans="2:57" ht="31.5">
      <c r="B984" s="174">
        <v>2025</v>
      </c>
      <c r="C984" s="174">
        <v>20</v>
      </c>
      <c r="D984" s="175" t="s">
        <v>1904</v>
      </c>
      <c r="E984" s="176">
        <v>20040</v>
      </c>
      <c r="F984" s="174">
        <v>2</v>
      </c>
      <c r="G984" s="174">
        <v>5</v>
      </c>
      <c r="H984" s="174">
        <v>14</v>
      </c>
      <c r="I984" s="174">
        <v>2000</v>
      </c>
      <c r="J984" s="174">
        <v>2700</v>
      </c>
      <c r="K984" s="174">
        <v>271</v>
      </c>
      <c r="L984" s="177">
        <v>154</v>
      </c>
      <c r="M984" s="178" t="s">
        <v>1846</v>
      </c>
      <c r="N984" s="179" t="s">
        <v>694</v>
      </c>
      <c r="O984" s="180">
        <v>0</v>
      </c>
      <c r="P984" s="180">
        <v>33272.399999999994</v>
      </c>
      <c r="Q984" s="181">
        <v>33272.399999999994</v>
      </c>
      <c r="R984" s="182" t="s">
        <v>318</v>
      </c>
      <c r="S984" s="183">
        <v>15</v>
      </c>
      <c r="T984" s="183">
        <v>0</v>
      </c>
      <c r="U984" s="180">
        <v>0</v>
      </c>
      <c r="V984" s="180">
        <v>0</v>
      </c>
      <c r="W984" s="183">
        <v>0</v>
      </c>
      <c r="X984" s="183">
        <v>0</v>
      </c>
      <c r="Y984" s="180">
        <v>0</v>
      </c>
      <c r="Z984" s="180">
        <v>0</v>
      </c>
      <c r="AA984" s="183">
        <v>0</v>
      </c>
      <c r="AB984" s="183">
        <v>0</v>
      </c>
      <c r="AC984" s="180">
        <f t="shared" si="587"/>
        <v>0</v>
      </c>
      <c r="AD984" s="180">
        <f t="shared" si="587"/>
        <v>33272.399999999994</v>
      </c>
      <c r="AE984" s="181">
        <f t="shared" si="591"/>
        <v>33272.399999999994</v>
      </c>
      <c r="AF984" s="180">
        <v>0</v>
      </c>
      <c r="AG984" s="180">
        <v>0</v>
      </c>
      <c r="AH984" s="181">
        <f t="shared" si="592"/>
        <v>0</v>
      </c>
      <c r="AI984" s="180">
        <v>0</v>
      </c>
      <c r="AJ984" s="180">
        <v>0</v>
      </c>
      <c r="AK984" s="181">
        <f t="shared" si="593"/>
        <v>0</v>
      </c>
      <c r="AL984" s="180">
        <v>0</v>
      </c>
      <c r="AM984" s="180">
        <v>0</v>
      </c>
      <c r="AN984" s="181">
        <f t="shared" si="594"/>
        <v>0</v>
      </c>
      <c r="AO984" s="180">
        <v>0</v>
      </c>
      <c r="AP984" s="180">
        <v>33272.399999999994</v>
      </c>
      <c r="AQ984" s="181">
        <f t="shared" si="595"/>
        <v>33272.399999999994</v>
      </c>
      <c r="AR984" s="180">
        <v>0</v>
      </c>
      <c r="AS984" s="180">
        <v>0</v>
      </c>
      <c r="AT984" s="181">
        <f t="shared" si="596"/>
        <v>0</v>
      </c>
      <c r="AU984" s="180">
        <f t="shared" si="588"/>
        <v>0</v>
      </c>
      <c r="AV984" s="180">
        <f t="shared" si="588"/>
        <v>0</v>
      </c>
      <c r="AW984" s="181">
        <f t="shared" si="597"/>
        <v>0</v>
      </c>
      <c r="AX984" s="183">
        <f t="shared" si="589"/>
        <v>15</v>
      </c>
      <c r="AY984" s="183">
        <f t="shared" si="589"/>
        <v>0</v>
      </c>
      <c r="AZ984" s="183">
        <v>15</v>
      </c>
      <c r="BA984" s="183">
        <v>0</v>
      </c>
      <c r="BB984" s="183"/>
      <c r="BC984" s="183"/>
      <c r="BD984" s="183">
        <f t="shared" si="590"/>
        <v>0</v>
      </c>
      <c r="BE984" s="183">
        <f t="shared" si="590"/>
        <v>0</v>
      </c>
    </row>
    <row r="985" spans="2:57" ht="15.75">
      <c r="B985" s="174">
        <v>2025</v>
      </c>
      <c r="C985" s="174">
        <v>20</v>
      </c>
      <c r="D985" s="175" t="s">
        <v>1905</v>
      </c>
      <c r="E985" s="176">
        <v>20024</v>
      </c>
      <c r="F985" s="174">
        <v>2</v>
      </c>
      <c r="G985" s="174">
        <v>5</v>
      </c>
      <c r="H985" s="174">
        <v>14</v>
      </c>
      <c r="I985" s="174">
        <v>2000</v>
      </c>
      <c r="J985" s="174">
        <v>2700</v>
      </c>
      <c r="K985" s="174">
        <v>271</v>
      </c>
      <c r="L985" s="177">
        <v>154</v>
      </c>
      <c r="M985" s="178" t="s">
        <v>1846</v>
      </c>
      <c r="N985" s="179" t="s">
        <v>694</v>
      </c>
      <c r="O985" s="180">
        <v>0</v>
      </c>
      <c r="P985" s="180">
        <v>166362</v>
      </c>
      <c r="Q985" s="181">
        <v>166362</v>
      </c>
      <c r="R985" s="182" t="s">
        <v>318</v>
      </c>
      <c r="S985" s="183">
        <v>75</v>
      </c>
      <c r="T985" s="183">
        <v>0</v>
      </c>
      <c r="U985" s="180">
        <v>0</v>
      </c>
      <c r="V985" s="180">
        <v>0</v>
      </c>
      <c r="W985" s="183">
        <v>0</v>
      </c>
      <c r="X985" s="183">
        <v>0</v>
      </c>
      <c r="Y985" s="180">
        <v>0</v>
      </c>
      <c r="Z985" s="180">
        <v>0</v>
      </c>
      <c r="AA985" s="183">
        <v>0</v>
      </c>
      <c r="AB985" s="183">
        <v>0</v>
      </c>
      <c r="AC985" s="180">
        <f t="shared" si="587"/>
        <v>0</v>
      </c>
      <c r="AD985" s="180">
        <f t="shared" si="587"/>
        <v>166362</v>
      </c>
      <c r="AE985" s="181">
        <f t="shared" si="591"/>
        <v>166362</v>
      </c>
      <c r="AF985" s="180">
        <v>0</v>
      </c>
      <c r="AG985" s="180">
        <v>0</v>
      </c>
      <c r="AH985" s="181">
        <f t="shared" si="592"/>
        <v>0</v>
      </c>
      <c r="AI985" s="180">
        <v>0</v>
      </c>
      <c r="AJ985" s="180">
        <v>0</v>
      </c>
      <c r="AK985" s="181">
        <f t="shared" si="593"/>
        <v>0</v>
      </c>
      <c r="AL985" s="180">
        <v>0</v>
      </c>
      <c r="AM985" s="180">
        <v>0</v>
      </c>
      <c r="AN985" s="181">
        <f t="shared" si="594"/>
        <v>0</v>
      </c>
      <c r="AO985" s="180">
        <v>0</v>
      </c>
      <c r="AP985" s="180">
        <v>166362</v>
      </c>
      <c r="AQ985" s="181">
        <f t="shared" si="595"/>
        <v>166362</v>
      </c>
      <c r="AR985" s="180">
        <v>0</v>
      </c>
      <c r="AS985" s="180">
        <v>0</v>
      </c>
      <c r="AT985" s="181">
        <f t="shared" si="596"/>
        <v>0</v>
      </c>
      <c r="AU985" s="180">
        <f t="shared" si="588"/>
        <v>0</v>
      </c>
      <c r="AV985" s="180">
        <f t="shared" si="588"/>
        <v>0</v>
      </c>
      <c r="AW985" s="181">
        <f t="shared" si="597"/>
        <v>0</v>
      </c>
      <c r="AX985" s="183">
        <f t="shared" si="589"/>
        <v>75</v>
      </c>
      <c r="AY985" s="183">
        <f t="shared" si="589"/>
        <v>0</v>
      </c>
      <c r="AZ985" s="183">
        <v>75</v>
      </c>
      <c r="BA985" s="183">
        <v>0</v>
      </c>
      <c r="BB985" s="183"/>
      <c r="BC985" s="183"/>
      <c r="BD985" s="183">
        <f t="shared" si="590"/>
        <v>0</v>
      </c>
      <c r="BE985" s="183">
        <f t="shared" si="590"/>
        <v>0</v>
      </c>
    </row>
    <row r="986" spans="2:57" ht="31.5">
      <c r="B986" s="174">
        <v>2025</v>
      </c>
      <c r="C986" s="174">
        <v>20</v>
      </c>
      <c r="D986" s="175" t="s">
        <v>1906</v>
      </c>
      <c r="E986" s="176">
        <v>20050</v>
      </c>
      <c r="F986" s="174">
        <v>2</v>
      </c>
      <c r="G986" s="174">
        <v>5</v>
      </c>
      <c r="H986" s="174">
        <v>14</v>
      </c>
      <c r="I986" s="174">
        <v>2000</v>
      </c>
      <c r="J986" s="174">
        <v>2700</v>
      </c>
      <c r="K986" s="174">
        <v>271</v>
      </c>
      <c r="L986" s="177">
        <v>154</v>
      </c>
      <c r="M986" s="178" t="s">
        <v>1846</v>
      </c>
      <c r="N986" s="179" t="s">
        <v>694</v>
      </c>
      <c r="O986" s="180">
        <v>0</v>
      </c>
      <c r="P986" s="180">
        <v>44363.199999999997</v>
      </c>
      <c r="Q986" s="181">
        <v>44363.199999999997</v>
      </c>
      <c r="R986" s="182" t="s">
        <v>318</v>
      </c>
      <c r="S986" s="183">
        <v>20</v>
      </c>
      <c r="T986" s="183">
        <v>0</v>
      </c>
      <c r="U986" s="180">
        <v>0</v>
      </c>
      <c r="V986" s="180">
        <v>0</v>
      </c>
      <c r="W986" s="183">
        <v>0</v>
      </c>
      <c r="X986" s="183">
        <v>0</v>
      </c>
      <c r="Y986" s="180">
        <v>0</v>
      </c>
      <c r="Z986" s="180">
        <v>0</v>
      </c>
      <c r="AA986" s="183">
        <v>0</v>
      </c>
      <c r="AB986" s="183">
        <v>0</v>
      </c>
      <c r="AC986" s="180">
        <f t="shared" si="587"/>
        <v>0</v>
      </c>
      <c r="AD986" s="180">
        <f t="shared" si="587"/>
        <v>44363.199999999997</v>
      </c>
      <c r="AE986" s="181">
        <f t="shared" si="591"/>
        <v>44363.199999999997</v>
      </c>
      <c r="AF986" s="180">
        <v>0</v>
      </c>
      <c r="AG986" s="180">
        <v>0</v>
      </c>
      <c r="AH986" s="181">
        <f t="shared" si="592"/>
        <v>0</v>
      </c>
      <c r="AI986" s="180">
        <v>0</v>
      </c>
      <c r="AJ986" s="180">
        <v>0</v>
      </c>
      <c r="AK986" s="181">
        <f t="shared" si="593"/>
        <v>0</v>
      </c>
      <c r="AL986" s="180">
        <v>0</v>
      </c>
      <c r="AM986" s="180">
        <v>0</v>
      </c>
      <c r="AN986" s="181">
        <f t="shared" si="594"/>
        <v>0</v>
      </c>
      <c r="AO986" s="180">
        <v>0</v>
      </c>
      <c r="AP986" s="180">
        <v>44363.199999999997</v>
      </c>
      <c r="AQ986" s="181">
        <f t="shared" si="595"/>
        <v>44363.199999999997</v>
      </c>
      <c r="AR986" s="180">
        <v>0</v>
      </c>
      <c r="AS986" s="180">
        <v>0</v>
      </c>
      <c r="AT986" s="181">
        <f t="shared" si="596"/>
        <v>0</v>
      </c>
      <c r="AU986" s="180">
        <f t="shared" si="588"/>
        <v>0</v>
      </c>
      <c r="AV986" s="180">
        <f t="shared" si="588"/>
        <v>0</v>
      </c>
      <c r="AW986" s="181">
        <f t="shared" si="597"/>
        <v>0</v>
      </c>
      <c r="AX986" s="183">
        <f t="shared" si="589"/>
        <v>20</v>
      </c>
      <c r="AY986" s="183">
        <f t="shared" si="589"/>
        <v>0</v>
      </c>
      <c r="AZ986" s="183">
        <v>20</v>
      </c>
      <c r="BA986" s="183">
        <v>0</v>
      </c>
      <c r="BB986" s="183"/>
      <c r="BC986" s="183"/>
      <c r="BD986" s="183">
        <f t="shared" si="590"/>
        <v>0</v>
      </c>
      <c r="BE986" s="183">
        <f t="shared" si="590"/>
        <v>0</v>
      </c>
    </row>
    <row r="987" spans="2:57" ht="47.25">
      <c r="B987" s="174">
        <v>2025</v>
      </c>
      <c r="C987" s="174">
        <v>20</v>
      </c>
      <c r="D987" s="175" t="s">
        <v>1907</v>
      </c>
      <c r="E987" s="176">
        <v>20003</v>
      </c>
      <c r="F987" s="174">
        <v>2</v>
      </c>
      <c r="G987" s="174">
        <v>5</v>
      </c>
      <c r="H987" s="174">
        <v>14</v>
      </c>
      <c r="I987" s="174">
        <v>2000</v>
      </c>
      <c r="J987" s="174">
        <v>2700</v>
      </c>
      <c r="K987" s="174">
        <v>271</v>
      </c>
      <c r="L987" s="177">
        <v>154</v>
      </c>
      <c r="M987" s="178" t="s">
        <v>1846</v>
      </c>
      <c r="N987" s="179" t="s">
        <v>694</v>
      </c>
      <c r="O987" s="180">
        <v>0</v>
      </c>
      <c r="P987" s="180">
        <v>44363.199999999997</v>
      </c>
      <c r="Q987" s="181">
        <v>44363.199999999997</v>
      </c>
      <c r="R987" s="182" t="s">
        <v>318</v>
      </c>
      <c r="S987" s="183">
        <v>20</v>
      </c>
      <c r="T987" s="183">
        <v>0</v>
      </c>
      <c r="U987" s="180">
        <v>0</v>
      </c>
      <c r="V987" s="180">
        <v>0</v>
      </c>
      <c r="W987" s="183">
        <v>0</v>
      </c>
      <c r="X987" s="183">
        <v>0</v>
      </c>
      <c r="Y987" s="180">
        <v>0</v>
      </c>
      <c r="Z987" s="180">
        <v>0</v>
      </c>
      <c r="AA987" s="183">
        <v>0</v>
      </c>
      <c r="AB987" s="183">
        <v>0</v>
      </c>
      <c r="AC987" s="180">
        <f t="shared" si="587"/>
        <v>0</v>
      </c>
      <c r="AD987" s="180">
        <f t="shared" si="587"/>
        <v>44363.199999999997</v>
      </c>
      <c r="AE987" s="181">
        <f t="shared" si="591"/>
        <v>44363.199999999997</v>
      </c>
      <c r="AF987" s="180">
        <v>0</v>
      </c>
      <c r="AG987" s="180">
        <v>0</v>
      </c>
      <c r="AH987" s="181">
        <f t="shared" si="592"/>
        <v>0</v>
      </c>
      <c r="AI987" s="180">
        <v>0</v>
      </c>
      <c r="AJ987" s="180">
        <v>0</v>
      </c>
      <c r="AK987" s="181">
        <f t="shared" si="593"/>
        <v>0</v>
      </c>
      <c r="AL987" s="180">
        <v>0</v>
      </c>
      <c r="AM987" s="180">
        <v>0</v>
      </c>
      <c r="AN987" s="181">
        <f t="shared" si="594"/>
        <v>0</v>
      </c>
      <c r="AO987" s="180">
        <v>0</v>
      </c>
      <c r="AP987" s="180">
        <v>44363.199999999997</v>
      </c>
      <c r="AQ987" s="181">
        <f t="shared" si="595"/>
        <v>44363.199999999997</v>
      </c>
      <c r="AR987" s="180">
        <v>0</v>
      </c>
      <c r="AS987" s="180">
        <v>0</v>
      </c>
      <c r="AT987" s="181">
        <f t="shared" si="596"/>
        <v>0</v>
      </c>
      <c r="AU987" s="180">
        <f t="shared" si="588"/>
        <v>0</v>
      </c>
      <c r="AV987" s="180">
        <f t="shared" si="588"/>
        <v>0</v>
      </c>
      <c r="AW987" s="181">
        <f t="shared" si="597"/>
        <v>0</v>
      </c>
      <c r="AX987" s="183">
        <f t="shared" si="589"/>
        <v>20</v>
      </c>
      <c r="AY987" s="183">
        <f t="shared" si="589"/>
        <v>0</v>
      </c>
      <c r="AZ987" s="183">
        <v>20</v>
      </c>
      <c r="BA987" s="183">
        <v>0</v>
      </c>
      <c r="BB987" s="183"/>
      <c r="BC987" s="183"/>
      <c r="BD987" s="183">
        <f t="shared" si="590"/>
        <v>0</v>
      </c>
      <c r="BE987" s="183">
        <f t="shared" si="590"/>
        <v>0</v>
      </c>
    </row>
    <row r="988" spans="2:57" ht="15.75">
      <c r="B988" s="174">
        <v>2025</v>
      </c>
      <c r="C988" s="174">
        <v>20</v>
      </c>
      <c r="D988" s="175" t="s">
        <v>1908</v>
      </c>
      <c r="E988" s="176">
        <v>20086</v>
      </c>
      <c r="F988" s="174">
        <v>2</v>
      </c>
      <c r="G988" s="174">
        <v>5</v>
      </c>
      <c r="H988" s="174">
        <v>14</v>
      </c>
      <c r="I988" s="174">
        <v>2000</v>
      </c>
      <c r="J988" s="174">
        <v>2700</v>
      </c>
      <c r="K988" s="174">
        <v>271</v>
      </c>
      <c r="L988" s="177">
        <v>154</v>
      </c>
      <c r="M988" s="178" t="s">
        <v>1846</v>
      </c>
      <c r="N988" s="179" t="s">
        <v>694</v>
      </c>
      <c r="O988" s="180">
        <v>0</v>
      </c>
      <c r="P988" s="180">
        <v>33272.399999999994</v>
      </c>
      <c r="Q988" s="181">
        <v>33272.399999999994</v>
      </c>
      <c r="R988" s="182" t="s">
        <v>318</v>
      </c>
      <c r="S988" s="183">
        <v>15</v>
      </c>
      <c r="T988" s="183">
        <v>0</v>
      </c>
      <c r="U988" s="180">
        <v>0</v>
      </c>
      <c r="V988" s="180">
        <v>0</v>
      </c>
      <c r="W988" s="183">
        <v>0</v>
      </c>
      <c r="X988" s="183">
        <v>0</v>
      </c>
      <c r="Y988" s="180">
        <v>0</v>
      </c>
      <c r="Z988" s="180">
        <v>0</v>
      </c>
      <c r="AA988" s="183">
        <v>0</v>
      </c>
      <c r="AB988" s="183">
        <v>0</v>
      </c>
      <c r="AC988" s="180">
        <f t="shared" si="587"/>
        <v>0</v>
      </c>
      <c r="AD988" s="180">
        <f t="shared" si="587"/>
        <v>33272.399999999994</v>
      </c>
      <c r="AE988" s="181">
        <f t="shared" si="591"/>
        <v>33272.399999999994</v>
      </c>
      <c r="AF988" s="180">
        <v>0</v>
      </c>
      <c r="AG988" s="180">
        <v>0</v>
      </c>
      <c r="AH988" s="181">
        <f t="shared" si="592"/>
        <v>0</v>
      </c>
      <c r="AI988" s="180">
        <v>0</v>
      </c>
      <c r="AJ988" s="180">
        <v>0</v>
      </c>
      <c r="AK988" s="181">
        <f t="shared" si="593"/>
        <v>0</v>
      </c>
      <c r="AL988" s="180">
        <v>0</v>
      </c>
      <c r="AM988" s="180">
        <v>0</v>
      </c>
      <c r="AN988" s="181">
        <f t="shared" si="594"/>
        <v>0</v>
      </c>
      <c r="AO988" s="180">
        <v>0</v>
      </c>
      <c r="AP988" s="180">
        <v>33272.399999999994</v>
      </c>
      <c r="AQ988" s="181">
        <f t="shared" si="595"/>
        <v>33272.399999999994</v>
      </c>
      <c r="AR988" s="180">
        <v>0</v>
      </c>
      <c r="AS988" s="180">
        <v>0</v>
      </c>
      <c r="AT988" s="181">
        <f t="shared" si="596"/>
        <v>0</v>
      </c>
      <c r="AU988" s="180">
        <f t="shared" si="588"/>
        <v>0</v>
      </c>
      <c r="AV988" s="180">
        <f t="shared" si="588"/>
        <v>0</v>
      </c>
      <c r="AW988" s="181">
        <f t="shared" si="597"/>
        <v>0</v>
      </c>
      <c r="AX988" s="183">
        <f t="shared" si="589"/>
        <v>15</v>
      </c>
      <c r="AY988" s="183">
        <f t="shared" si="589"/>
        <v>0</v>
      </c>
      <c r="AZ988" s="183">
        <v>15</v>
      </c>
      <c r="BA988" s="183">
        <v>0</v>
      </c>
      <c r="BB988" s="183"/>
      <c r="BC988" s="183"/>
      <c r="BD988" s="183">
        <f t="shared" si="590"/>
        <v>0</v>
      </c>
      <c r="BE988" s="183">
        <f t="shared" si="590"/>
        <v>0</v>
      </c>
    </row>
    <row r="989" spans="2:57" s="396" customFormat="1" ht="31.5">
      <c r="B989" s="388">
        <v>2025</v>
      </c>
      <c r="C989" s="388">
        <v>20</v>
      </c>
      <c r="D989" s="386" t="s">
        <v>1909</v>
      </c>
      <c r="E989" s="389">
        <v>20014</v>
      </c>
      <c r="F989" s="388">
        <v>2</v>
      </c>
      <c r="G989" s="388">
        <v>5</v>
      </c>
      <c r="H989" s="388">
        <v>14</v>
      </c>
      <c r="I989" s="388">
        <v>2000</v>
      </c>
      <c r="J989" s="388">
        <v>2700</v>
      </c>
      <c r="K989" s="388">
        <v>271</v>
      </c>
      <c r="L989" s="390">
        <v>154</v>
      </c>
      <c r="M989" s="391" t="s">
        <v>1846</v>
      </c>
      <c r="N989" s="392" t="s">
        <v>694</v>
      </c>
      <c r="O989" s="387">
        <v>0</v>
      </c>
      <c r="P989" s="387">
        <v>55454</v>
      </c>
      <c r="Q989" s="393">
        <v>55454</v>
      </c>
      <c r="R989" s="394" t="s">
        <v>318</v>
      </c>
      <c r="S989" s="395">
        <v>25</v>
      </c>
      <c r="T989" s="395">
        <v>0</v>
      </c>
      <c r="U989" s="387">
        <v>0</v>
      </c>
      <c r="V989" s="387">
        <v>0</v>
      </c>
      <c r="W989" s="395">
        <v>0</v>
      </c>
      <c r="X989" s="395">
        <v>0</v>
      </c>
      <c r="Y989" s="387">
        <v>0</v>
      </c>
      <c r="Z989" s="387">
        <v>0</v>
      </c>
      <c r="AA989" s="395">
        <v>0</v>
      </c>
      <c r="AB989" s="395">
        <v>0</v>
      </c>
      <c r="AC989" s="387">
        <f t="shared" si="587"/>
        <v>0</v>
      </c>
      <c r="AD989" s="387">
        <f t="shared" si="587"/>
        <v>55454</v>
      </c>
      <c r="AE989" s="393">
        <f t="shared" si="591"/>
        <v>55454</v>
      </c>
      <c r="AF989" s="387">
        <v>0</v>
      </c>
      <c r="AG989" s="387">
        <v>0</v>
      </c>
      <c r="AH989" s="393">
        <f t="shared" si="592"/>
        <v>0</v>
      </c>
      <c r="AI989" s="387">
        <v>0</v>
      </c>
      <c r="AJ989" s="387">
        <v>0</v>
      </c>
      <c r="AK989" s="393">
        <f t="shared" si="593"/>
        <v>0</v>
      </c>
      <c r="AL989" s="387">
        <v>0</v>
      </c>
      <c r="AM989" s="387">
        <v>0</v>
      </c>
      <c r="AN989" s="393">
        <f t="shared" si="594"/>
        <v>0</v>
      </c>
      <c r="AO989" s="387">
        <v>0</v>
      </c>
      <c r="AP989" s="387">
        <v>55454</v>
      </c>
      <c r="AQ989" s="393">
        <f t="shared" si="595"/>
        <v>55454</v>
      </c>
      <c r="AR989" s="387">
        <v>0</v>
      </c>
      <c r="AS989" s="387">
        <v>0</v>
      </c>
      <c r="AT989" s="393">
        <f t="shared" si="596"/>
        <v>0</v>
      </c>
      <c r="AU989" s="387">
        <f t="shared" si="588"/>
        <v>0</v>
      </c>
      <c r="AV989" s="387">
        <f t="shared" si="588"/>
        <v>0</v>
      </c>
      <c r="AW989" s="393">
        <f t="shared" si="597"/>
        <v>0</v>
      </c>
      <c r="AX989" s="395">
        <f t="shared" si="589"/>
        <v>25</v>
      </c>
      <c r="AY989" s="395">
        <f t="shared" si="589"/>
        <v>0</v>
      </c>
      <c r="AZ989" s="395">
        <v>25</v>
      </c>
      <c r="BA989" s="183">
        <v>0</v>
      </c>
      <c r="BB989" s="395"/>
      <c r="BC989" s="395"/>
      <c r="BD989" s="395">
        <f t="shared" si="590"/>
        <v>0</v>
      </c>
      <c r="BE989" s="395">
        <f t="shared" si="590"/>
        <v>0</v>
      </c>
    </row>
    <row r="990" spans="2:57" ht="31.5">
      <c r="B990" s="174">
        <v>2025</v>
      </c>
      <c r="C990" s="174">
        <v>20</v>
      </c>
      <c r="D990" s="175" t="s">
        <v>1910</v>
      </c>
      <c r="E990" s="176">
        <v>20067</v>
      </c>
      <c r="F990" s="174">
        <v>2</v>
      </c>
      <c r="G990" s="174">
        <v>5</v>
      </c>
      <c r="H990" s="174">
        <v>14</v>
      </c>
      <c r="I990" s="174">
        <v>2000</v>
      </c>
      <c r="J990" s="174">
        <v>2700</v>
      </c>
      <c r="K990" s="174">
        <v>271</v>
      </c>
      <c r="L990" s="177">
        <v>154</v>
      </c>
      <c r="M990" s="178" t="s">
        <v>1846</v>
      </c>
      <c r="N990" s="179" t="s">
        <v>694</v>
      </c>
      <c r="O990" s="180">
        <v>0</v>
      </c>
      <c r="P990" s="180">
        <v>33272.399999999994</v>
      </c>
      <c r="Q990" s="181">
        <v>33272.399999999994</v>
      </c>
      <c r="R990" s="182" t="s">
        <v>318</v>
      </c>
      <c r="S990" s="183">
        <v>15</v>
      </c>
      <c r="T990" s="183">
        <v>0</v>
      </c>
      <c r="U990" s="180">
        <v>0</v>
      </c>
      <c r="V990" s="180">
        <v>0</v>
      </c>
      <c r="W990" s="183">
        <v>0</v>
      </c>
      <c r="X990" s="183">
        <v>0</v>
      </c>
      <c r="Y990" s="180">
        <v>0</v>
      </c>
      <c r="Z990" s="180">
        <v>0</v>
      </c>
      <c r="AA990" s="183">
        <v>0</v>
      </c>
      <c r="AB990" s="183">
        <v>0</v>
      </c>
      <c r="AC990" s="180">
        <f t="shared" si="587"/>
        <v>0</v>
      </c>
      <c r="AD990" s="180">
        <f t="shared" si="587"/>
        <v>33272.399999999994</v>
      </c>
      <c r="AE990" s="181">
        <f t="shared" si="591"/>
        <v>33272.399999999994</v>
      </c>
      <c r="AF990" s="180">
        <v>0</v>
      </c>
      <c r="AG990" s="180">
        <v>0</v>
      </c>
      <c r="AH990" s="181">
        <f t="shared" si="592"/>
        <v>0</v>
      </c>
      <c r="AI990" s="180">
        <v>0</v>
      </c>
      <c r="AJ990" s="180">
        <v>0</v>
      </c>
      <c r="AK990" s="181">
        <f t="shared" si="593"/>
        <v>0</v>
      </c>
      <c r="AL990" s="180">
        <v>0</v>
      </c>
      <c r="AM990" s="180">
        <v>0</v>
      </c>
      <c r="AN990" s="181">
        <f t="shared" si="594"/>
        <v>0</v>
      </c>
      <c r="AO990" s="180">
        <v>0</v>
      </c>
      <c r="AP990" s="180">
        <v>33272.399999999994</v>
      </c>
      <c r="AQ990" s="181">
        <f t="shared" si="595"/>
        <v>33272.399999999994</v>
      </c>
      <c r="AR990" s="180">
        <v>0</v>
      </c>
      <c r="AS990" s="180">
        <v>0</v>
      </c>
      <c r="AT990" s="181">
        <f t="shared" si="596"/>
        <v>0</v>
      </c>
      <c r="AU990" s="180">
        <f t="shared" si="588"/>
        <v>0</v>
      </c>
      <c r="AV990" s="180">
        <f t="shared" si="588"/>
        <v>0</v>
      </c>
      <c r="AW990" s="181">
        <f t="shared" si="597"/>
        <v>0</v>
      </c>
      <c r="AX990" s="183">
        <f t="shared" si="589"/>
        <v>15</v>
      </c>
      <c r="AY990" s="183">
        <f t="shared" si="589"/>
        <v>0</v>
      </c>
      <c r="AZ990" s="183">
        <v>15</v>
      </c>
      <c r="BA990" s="183">
        <v>0</v>
      </c>
      <c r="BB990" s="183"/>
      <c r="BC990" s="183"/>
      <c r="BD990" s="183">
        <f t="shared" si="590"/>
        <v>0</v>
      </c>
      <c r="BE990" s="183">
        <f t="shared" si="590"/>
        <v>0</v>
      </c>
    </row>
    <row r="991" spans="2:57" ht="31.5">
      <c r="B991" s="174">
        <v>2025</v>
      </c>
      <c r="C991" s="174">
        <v>20</v>
      </c>
      <c r="D991" s="175" t="s">
        <v>1911</v>
      </c>
      <c r="E991" s="176">
        <v>20068</v>
      </c>
      <c r="F991" s="174">
        <v>2</v>
      </c>
      <c r="G991" s="174">
        <v>5</v>
      </c>
      <c r="H991" s="174">
        <v>14</v>
      </c>
      <c r="I991" s="174">
        <v>2000</v>
      </c>
      <c r="J991" s="174">
        <v>2700</v>
      </c>
      <c r="K991" s="174">
        <v>271</v>
      </c>
      <c r="L991" s="177">
        <v>154</v>
      </c>
      <c r="M991" s="178" t="s">
        <v>1846</v>
      </c>
      <c r="N991" s="179" t="s">
        <v>694</v>
      </c>
      <c r="O991" s="180">
        <v>0</v>
      </c>
      <c r="P991" s="180">
        <v>99817.2</v>
      </c>
      <c r="Q991" s="181">
        <v>99817.2</v>
      </c>
      <c r="R991" s="182" t="s">
        <v>318</v>
      </c>
      <c r="S991" s="183">
        <v>45</v>
      </c>
      <c r="T991" s="183">
        <v>0</v>
      </c>
      <c r="U991" s="180">
        <v>0</v>
      </c>
      <c r="V991" s="180">
        <v>0</v>
      </c>
      <c r="W991" s="183">
        <v>0</v>
      </c>
      <c r="X991" s="183">
        <v>0</v>
      </c>
      <c r="Y991" s="180">
        <v>0</v>
      </c>
      <c r="Z991" s="180">
        <v>0</v>
      </c>
      <c r="AA991" s="183">
        <v>0</v>
      </c>
      <c r="AB991" s="183">
        <v>0</v>
      </c>
      <c r="AC991" s="180">
        <f t="shared" si="587"/>
        <v>0</v>
      </c>
      <c r="AD991" s="180">
        <f t="shared" si="587"/>
        <v>99817.2</v>
      </c>
      <c r="AE991" s="181">
        <f t="shared" si="591"/>
        <v>99817.2</v>
      </c>
      <c r="AF991" s="180">
        <v>0</v>
      </c>
      <c r="AG991" s="180">
        <v>0</v>
      </c>
      <c r="AH991" s="181">
        <f t="shared" si="592"/>
        <v>0</v>
      </c>
      <c r="AI991" s="180">
        <v>0</v>
      </c>
      <c r="AJ991" s="180">
        <v>0</v>
      </c>
      <c r="AK991" s="181">
        <f t="shared" si="593"/>
        <v>0</v>
      </c>
      <c r="AL991" s="180">
        <v>0</v>
      </c>
      <c r="AM991" s="180">
        <v>0</v>
      </c>
      <c r="AN991" s="181">
        <f t="shared" si="594"/>
        <v>0</v>
      </c>
      <c r="AO991" s="180">
        <v>0</v>
      </c>
      <c r="AP991" s="180">
        <v>99817.2</v>
      </c>
      <c r="AQ991" s="181">
        <f t="shared" si="595"/>
        <v>99817.2</v>
      </c>
      <c r="AR991" s="180">
        <v>0</v>
      </c>
      <c r="AS991" s="180">
        <v>0</v>
      </c>
      <c r="AT991" s="181">
        <f t="shared" si="596"/>
        <v>0</v>
      </c>
      <c r="AU991" s="180">
        <f t="shared" si="588"/>
        <v>0</v>
      </c>
      <c r="AV991" s="180">
        <f t="shared" si="588"/>
        <v>0</v>
      </c>
      <c r="AW991" s="181">
        <f t="shared" si="597"/>
        <v>0</v>
      </c>
      <c r="AX991" s="183">
        <f t="shared" si="589"/>
        <v>45</v>
      </c>
      <c r="AY991" s="183">
        <f t="shared" si="589"/>
        <v>0</v>
      </c>
      <c r="AZ991" s="183">
        <v>45</v>
      </c>
      <c r="BA991" s="183">
        <v>0</v>
      </c>
      <c r="BB991" s="183"/>
      <c r="BC991" s="183"/>
      <c r="BD991" s="183">
        <f t="shared" si="590"/>
        <v>0</v>
      </c>
      <c r="BE991" s="183">
        <f t="shared" si="590"/>
        <v>0</v>
      </c>
    </row>
    <row r="992" spans="2:57" ht="31.5">
      <c r="B992" s="174">
        <v>2025</v>
      </c>
      <c r="C992" s="174">
        <v>20</v>
      </c>
      <c r="D992" s="175" t="s">
        <v>1912</v>
      </c>
      <c r="E992" s="176">
        <v>20002</v>
      </c>
      <c r="F992" s="174">
        <v>2</v>
      </c>
      <c r="G992" s="174">
        <v>5</v>
      </c>
      <c r="H992" s="174">
        <v>14</v>
      </c>
      <c r="I992" s="174">
        <v>2000</v>
      </c>
      <c r="J992" s="174">
        <v>2700</v>
      </c>
      <c r="K992" s="174">
        <v>271</v>
      </c>
      <c r="L992" s="177">
        <v>154</v>
      </c>
      <c r="M992" s="178" t="s">
        <v>1846</v>
      </c>
      <c r="N992" s="179" t="s">
        <v>694</v>
      </c>
      <c r="O992" s="180">
        <v>0</v>
      </c>
      <c r="P992" s="180">
        <v>33272.399999999994</v>
      </c>
      <c r="Q992" s="181">
        <v>33272.399999999994</v>
      </c>
      <c r="R992" s="182" t="s">
        <v>318</v>
      </c>
      <c r="S992" s="183">
        <v>15</v>
      </c>
      <c r="T992" s="183">
        <v>0</v>
      </c>
      <c r="U992" s="180">
        <v>0</v>
      </c>
      <c r="V992" s="180">
        <v>0</v>
      </c>
      <c r="W992" s="183">
        <v>0</v>
      </c>
      <c r="X992" s="183">
        <v>0</v>
      </c>
      <c r="Y992" s="180">
        <v>0</v>
      </c>
      <c r="Z992" s="180">
        <v>0</v>
      </c>
      <c r="AA992" s="183">
        <v>0</v>
      </c>
      <c r="AB992" s="183">
        <v>0</v>
      </c>
      <c r="AC992" s="180">
        <f t="shared" si="587"/>
        <v>0</v>
      </c>
      <c r="AD992" s="180">
        <f t="shared" si="587"/>
        <v>33272.399999999994</v>
      </c>
      <c r="AE992" s="181">
        <f t="shared" si="591"/>
        <v>33272.399999999994</v>
      </c>
      <c r="AF992" s="180">
        <v>0</v>
      </c>
      <c r="AG992" s="180">
        <v>0</v>
      </c>
      <c r="AH992" s="181">
        <f t="shared" si="592"/>
        <v>0</v>
      </c>
      <c r="AI992" s="180">
        <v>0</v>
      </c>
      <c r="AJ992" s="180">
        <v>0</v>
      </c>
      <c r="AK992" s="181">
        <f t="shared" si="593"/>
        <v>0</v>
      </c>
      <c r="AL992" s="180">
        <v>0</v>
      </c>
      <c r="AM992" s="180">
        <v>0</v>
      </c>
      <c r="AN992" s="181">
        <f t="shared" si="594"/>
        <v>0</v>
      </c>
      <c r="AO992" s="180">
        <v>0</v>
      </c>
      <c r="AP992" s="180">
        <v>33272.399999999994</v>
      </c>
      <c r="AQ992" s="181">
        <f t="shared" si="595"/>
        <v>33272.399999999994</v>
      </c>
      <c r="AR992" s="180">
        <v>0</v>
      </c>
      <c r="AS992" s="180">
        <v>0</v>
      </c>
      <c r="AT992" s="181">
        <f t="shared" si="596"/>
        <v>0</v>
      </c>
      <c r="AU992" s="180">
        <f t="shared" si="588"/>
        <v>0</v>
      </c>
      <c r="AV992" s="180">
        <f t="shared" si="588"/>
        <v>0</v>
      </c>
      <c r="AW992" s="181">
        <f t="shared" si="597"/>
        <v>0</v>
      </c>
      <c r="AX992" s="183">
        <f t="shared" si="589"/>
        <v>15</v>
      </c>
      <c r="AY992" s="183">
        <f t="shared" si="589"/>
        <v>0</v>
      </c>
      <c r="AZ992" s="183">
        <v>15</v>
      </c>
      <c r="BA992" s="183">
        <v>0</v>
      </c>
      <c r="BB992" s="183"/>
      <c r="BC992" s="183"/>
      <c r="BD992" s="183">
        <f t="shared" si="590"/>
        <v>0</v>
      </c>
      <c r="BE992" s="183">
        <f t="shared" si="590"/>
        <v>0</v>
      </c>
    </row>
    <row r="993" spans="2:57" ht="31.5">
      <c r="B993" s="174">
        <v>2025</v>
      </c>
      <c r="C993" s="174">
        <v>20</v>
      </c>
      <c r="D993" s="175" t="s">
        <v>1913</v>
      </c>
      <c r="E993" s="176">
        <v>20075</v>
      </c>
      <c r="F993" s="174">
        <v>2</v>
      </c>
      <c r="G993" s="174">
        <v>5</v>
      </c>
      <c r="H993" s="174">
        <v>14</v>
      </c>
      <c r="I993" s="174">
        <v>2000</v>
      </c>
      <c r="J993" s="174">
        <v>2700</v>
      </c>
      <c r="K993" s="174">
        <v>271</v>
      </c>
      <c r="L993" s="177">
        <v>154</v>
      </c>
      <c r="M993" s="178" t="s">
        <v>1846</v>
      </c>
      <c r="N993" s="179" t="s">
        <v>694</v>
      </c>
      <c r="O993" s="180">
        <v>0</v>
      </c>
      <c r="P993" s="180">
        <v>99817.2</v>
      </c>
      <c r="Q993" s="181">
        <v>99817.2</v>
      </c>
      <c r="R993" s="182" t="s">
        <v>318</v>
      </c>
      <c r="S993" s="183">
        <v>45</v>
      </c>
      <c r="T993" s="183">
        <v>0</v>
      </c>
      <c r="U993" s="180">
        <v>0</v>
      </c>
      <c r="V993" s="180">
        <v>0</v>
      </c>
      <c r="W993" s="183">
        <v>0</v>
      </c>
      <c r="X993" s="183">
        <v>0</v>
      </c>
      <c r="Y993" s="180">
        <v>0</v>
      </c>
      <c r="Z993" s="180">
        <v>0</v>
      </c>
      <c r="AA993" s="183">
        <v>0</v>
      </c>
      <c r="AB993" s="183">
        <v>0</v>
      </c>
      <c r="AC993" s="180">
        <f t="shared" si="587"/>
        <v>0</v>
      </c>
      <c r="AD993" s="180">
        <f t="shared" si="587"/>
        <v>99817.2</v>
      </c>
      <c r="AE993" s="181">
        <f t="shared" si="591"/>
        <v>99817.2</v>
      </c>
      <c r="AF993" s="180">
        <v>0</v>
      </c>
      <c r="AG993" s="180">
        <v>0</v>
      </c>
      <c r="AH993" s="181">
        <f t="shared" si="592"/>
        <v>0</v>
      </c>
      <c r="AI993" s="180">
        <v>0</v>
      </c>
      <c r="AJ993" s="180">
        <v>0</v>
      </c>
      <c r="AK993" s="181">
        <f t="shared" si="593"/>
        <v>0</v>
      </c>
      <c r="AL993" s="180">
        <v>0</v>
      </c>
      <c r="AM993" s="180">
        <v>0</v>
      </c>
      <c r="AN993" s="181">
        <f t="shared" si="594"/>
        <v>0</v>
      </c>
      <c r="AO993" s="180">
        <v>0</v>
      </c>
      <c r="AP993" s="180">
        <v>99817.2</v>
      </c>
      <c r="AQ993" s="181">
        <f t="shared" si="595"/>
        <v>99817.2</v>
      </c>
      <c r="AR993" s="180">
        <v>0</v>
      </c>
      <c r="AS993" s="180">
        <v>0</v>
      </c>
      <c r="AT993" s="181">
        <f t="shared" si="596"/>
        <v>0</v>
      </c>
      <c r="AU993" s="180">
        <f t="shared" si="588"/>
        <v>0</v>
      </c>
      <c r="AV993" s="180">
        <f t="shared" si="588"/>
        <v>0</v>
      </c>
      <c r="AW993" s="181">
        <f t="shared" si="597"/>
        <v>0</v>
      </c>
      <c r="AX993" s="183">
        <f t="shared" si="589"/>
        <v>45</v>
      </c>
      <c r="AY993" s="183">
        <f t="shared" si="589"/>
        <v>0</v>
      </c>
      <c r="AZ993" s="183">
        <v>45</v>
      </c>
      <c r="BA993" s="183">
        <v>0</v>
      </c>
      <c r="BB993" s="183"/>
      <c r="BC993" s="183"/>
      <c r="BD993" s="183">
        <f t="shared" si="590"/>
        <v>0</v>
      </c>
      <c r="BE993" s="183">
        <f t="shared" si="590"/>
        <v>0</v>
      </c>
    </row>
    <row r="994" spans="2:57" ht="31.5">
      <c r="B994" s="174">
        <v>2025</v>
      </c>
      <c r="C994" s="174">
        <v>20</v>
      </c>
      <c r="D994" s="175" t="s">
        <v>1914</v>
      </c>
      <c r="E994" s="176">
        <v>20077</v>
      </c>
      <c r="F994" s="174">
        <v>2</v>
      </c>
      <c r="G994" s="174">
        <v>5</v>
      </c>
      <c r="H994" s="174">
        <v>14</v>
      </c>
      <c r="I994" s="174">
        <v>2000</v>
      </c>
      <c r="J994" s="174">
        <v>2700</v>
      </c>
      <c r="K994" s="174">
        <v>271</v>
      </c>
      <c r="L994" s="177">
        <v>154</v>
      </c>
      <c r="M994" s="178" t="s">
        <v>1846</v>
      </c>
      <c r="N994" s="179" t="s">
        <v>694</v>
      </c>
      <c r="O994" s="180">
        <v>0</v>
      </c>
      <c r="P994" s="180">
        <v>44363.199999999997</v>
      </c>
      <c r="Q994" s="181">
        <v>44363.199999999997</v>
      </c>
      <c r="R994" s="182" t="s">
        <v>318</v>
      </c>
      <c r="S994" s="183">
        <v>20</v>
      </c>
      <c r="T994" s="183">
        <v>0</v>
      </c>
      <c r="U994" s="180">
        <v>0</v>
      </c>
      <c r="V994" s="180">
        <v>0</v>
      </c>
      <c r="W994" s="183">
        <v>0</v>
      </c>
      <c r="X994" s="183">
        <v>0</v>
      </c>
      <c r="Y994" s="180">
        <v>0</v>
      </c>
      <c r="Z994" s="180">
        <v>0</v>
      </c>
      <c r="AA994" s="183">
        <v>0</v>
      </c>
      <c r="AB994" s="183">
        <v>0</v>
      </c>
      <c r="AC994" s="180">
        <f t="shared" si="587"/>
        <v>0</v>
      </c>
      <c r="AD994" s="180">
        <f t="shared" si="587"/>
        <v>44363.199999999997</v>
      </c>
      <c r="AE994" s="181">
        <f t="shared" si="591"/>
        <v>44363.199999999997</v>
      </c>
      <c r="AF994" s="180">
        <v>0</v>
      </c>
      <c r="AG994" s="180">
        <v>0</v>
      </c>
      <c r="AH994" s="181">
        <f t="shared" si="592"/>
        <v>0</v>
      </c>
      <c r="AI994" s="180">
        <v>0</v>
      </c>
      <c r="AJ994" s="180">
        <v>0</v>
      </c>
      <c r="AK994" s="181">
        <f t="shared" si="593"/>
        <v>0</v>
      </c>
      <c r="AL994" s="180">
        <v>0</v>
      </c>
      <c r="AM994" s="180">
        <v>0</v>
      </c>
      <c r="AN994" s="181">
        <f t="shared" si="594"/>
        <v>0</v>
      </c>
      <c r="AO994" s="180">
        <v>0</v>
      </c>
      <c r="AP994" s="180">
        <v>44363.199999999997</v>
      </c>
      <c r="AQ994" s="181">
        <f t="shared" si="595"/>
        <v>44363.199999999997</v>
      </c>
      <c r="AR994" s="180">
        <v>0</v>
      </c>
      <c r="AS994" s="180">
        <v>0</v>
      </c>
      <c r="AT994" s="181">
        <f t="shared" si="596"/>
        <v>0</v>
      </c>
      <c r="AU994" s="180">
        <f t="shared" si="588"/>
        <v>0</v>
      </c>
      <c r="AV994" s="180">
        <f t="shared" si="588"/>
        <v>0</v>
      </c>
      <c r="AW994" s="181">
        <f t="shared" si="597"/>
        <v>0</v>
      </c>
      <c r="AX994" s="183">
        <f t="shared" si="589"/>
        <v>20</v>
      </c>
      <c r="AY994" s="183">
        <f t="shared" si="589"/>
        <v>0</v>
      </c>
      <c r="AZ994" s="183">
        <v>20</v>
      </c>
      <c r="BA994" s="183">
        <v>0</v>
      </c>
      <c r="BB994" s="183"/>
      <c r="BC994" s="183"/>
      <c r="BD994" s="183">
        <f t="shared" si="590"/>
        <v>0</v>
      </c>
      <c r="BE994" s="183">
        <f t="shared" si="590"/>
        <v>0</v>
      </c>
    </row>
    <row r="995" spans="2:57" ht="31.5">
      <c r="B995" s="174">
        <v>2025</v>
      </c>
      <c r="C995" s="174">
        <v>20</v>
      </c>
      <c r="D995" s="175" t="s">
        <v>1915</v>
      </c>
      <c r="E995" s="176">
        <v>20083</v>
      </c>
      <c r="F995" s="174">
        <v>2</v>
      </c>
      <c r="G995" s="174">
        <v>5</v>
      </c>
      <c r="H995" s="174">
        <v>14</v>
      </c>
      <c r="I995" s="174">
        <v>2000</v>
      </c>
      <c r="J995" s="174">
        <v>2700</v>
      </c>
      <c r="K995" s="174">
        <v>271</v>
      </c>
      <c r="L995" s="177">
        <v>154</v>
      </c>
      <c r="M995" s="178" t="s">
        <v>1846</v>
      </c>
      <c r="N995" s="179" t="s">
        <v>694</v>
      </c>
      <c r="O995" s="180">
        <v>0</v>
      </c>
      <c r="P995" s="180">
        <v>44363.199999999997</v>
      </c>
      <c r="Q995" s="181">
        <v>44363.199999999997</v>
      </c>
      <c r="R995" s="182" t="s">
        <v>318</v>
      </c>
      <c r="S995" s="183">
        <v>20</v>
      </c>
      <c r="T995" s="183">
        <v>0</v>
      </c>
      <c r="U995" s="180">
        <v>0</v>
      </c>
      <c r="V995" s="180">
        <v>0</v>
      </c>
      <c r="W995" s="183">
        <v>0</v>
      </c>
      <c r="X995" s="183">
        <v>0</v>
      </c>
      <c r="Y995" s="180">
        <v>0</v>
      </c>
      <c r="Z995" s="180">
        <v>0</v>
      </c>
      <c r="AA995" s="183">
        <v>0</v>
      </c>
      <c r="AB995" s="183">
        <v>0</v>
      </c>
      <c r="AC995" s="180">
        <f t="shared" si="587"/>
        <v>0</v>
      </c>
      <c r="AD995" s="180">
        <f t="shared" si="587"/>
        <v>44363.199999999997</v>
      </c>
      <c r="AE995" s="181">
        <f t="shared" si="591"/>
        <v>44363.199999999997</v>
      </c>
      <c r="AF995" s="180">
        <v>0</v>
      </c>
      <c r="AG995" s="180">
        <v>0</v>
      </c>
      <c r="AH995" s="181">
        <f t="shared" si="592"/>
        <v>0</v>
      </c>
      <c r="AI995" s="180">
        <v>0</v>
      </c>
      <c r="AJ995" s="180">
        <v>0</v>
      </c>
      <c r="AK995" s="181">
        <f t="shared" si="593"/>
        <v>0</v>
      </c>
      <c r="AL995" s="180">
        <v>0</v>
      </c>
      <c r="AM995" s="180">
        <v>0</v>
      </c>
      <c r="AN995" s="181">
        <f t="shared" si="594"/>
        <v>0</v>
      </c>
      <c r="AO995" s="180">
        <v>0</v>
      </c>
      <c r="AP995" s="180">
        <v>44363.199999999997</v>
      </c>
      <c r="AQ995" s="181">
        <f t="shared" si="595"/>
        <v>44363.199999999997</v>
      </c>
      <c r="AR995" s="180">
        <v>0</v>
      </c>
      <c r="AS995" s="180">
        <v>0</v>
      </c>
      <c r="AT995" s="181">
        <f t="shared" si="596"/>
        <v>0</v>
      </c>
      <c r="AU995" s="180">
        <f t="shared" si="588"/>
        <v>0</v>
      </c>
      <c r="AV995" s="180">
        <f t="shared" si="588"/>
        <v>0</v>
      </c>
      <c r="AW995" s="181">
        <f t="shared" si="597"/>
        <v>0</v>
      </c>
      <c r="AX995" s="183">
        <f t="shared" si="589"/>
        <v>20</v>
      </c>
      <c r="AY995" s="183">
        <f t="shared" si="589"/>
        <v>0</v>
      </c>
      <c r="AZ995" s="183">
        <v>20</v>
      </c>
      <c r="BA995" s="183">
        <v>0</v>
      </c>
      <c r="BB995" s="183"/>
      <c r="BC995" s="183"/>
      <c r="BD995" s="183">
        <f t="shared" si="590"/>
        <v>0</v>
      </c>
      <c r="BE995" s="183">
        <f t="shared" si="590"/>
        <v>0</v>
      </c>
    </row>
    <row r="996" spans="2:57" ht="15.75">
      <c r="B996" s="174">
        <v>2025</v>
      </c>
      <c r="C996" s="174">
        <v>20</v>
      </c>
      <c r="D996" s="175" t="s">
        <v>1916</v>
      </c>
      <c r="E996" s="176">
        <v>20087</v>
      </c>
      <c r="F996" s="174">
        <v>2</v>
      </c>
      <c r="G996" s="174">
        <v>5</v>
      </c>
      <c r="H996" s="174">
        <v>14</v>
      </c>
      <c r="I996" s="174">
        <v>2000</v>
      </c>
      <c r="J996" s="174">
        <v>2700</v>
      </c>
      <c r="K996" s="174">
        <v>271</v>
      </c>
      <c r="L996" s="177">
        <v>154</v>
      </c>
      <c r="M996" s="178" t="s">
        <v>1846</v>
      </c>
      <c r="N996" s="179" t="s">
        <v>694</v>
      </c>
      <c r="O996" s="180">
        <v>0</v>
      </c>
      <c r="P996" s="180">
        <v>88726.399999999994</v>
      </c>
      <c r="Q996" s="181">
        <v>88726.399999999994</v>
      </c>
      <c r="R996" s="182" t="s">
        <v>318</v>
      </c>
      <c r="S996" s="183">
        <v>40</v>
      </c>
      <c r="T996" s="183">
        <v>0</v>
      </c>
      <c r="U996" s="180">
        <v>0</v>
      </c>
      <c r="V996" s="180">
        <v>0</v>
      </c>
      <c r="W996" s="183">
        <v>0</v>
      </c>
      <c r="X996" s="183">
        <v>0</v>
      </c>
      <c r="Y996" s="180">
        <v>0</v>
      </c>
      <c r="Z996" s="180">
        <v>0</v>
      </c>
      <c r="AA996" s="183">
        <v>0</v>
      </c>
      <c r="AB996" s="183">
        <v>0</v>
      </c>
      <c r="AC996" s="180">
        <f t="shared" si="587"/>
        <v>0</v>
      </c>
      <c r="AD996" s="180">
        <f t="shared" si="587"/>
        <v>88726.399999999994</v>
      </c>
      <c r="AE996" s="181">
        <f t="shared" si="591"/>
        <v>88726.399999999994</v>
      </c>
      <c r="AF996" s="180">
        <v>0</v>
      </c>
      <c r="AG996" s="180">
        <v>0</v>
      </c>
      <c r="AH996" s="181">
        <f t="shared" si="592"/>
        <v>0</v>
      </c>
      <c r="AI996" s="180">
        <v>0</v>
      </c>
      <c r="AJ996" s="180">
        <v>0</v>
      </c>
      <c r="AK996" s="181">
        <f t="shared" si="593"/>
        <v>0</v>
      </c>
      <c r="AL996" s="180">
        <v>0</v>
      </c>
      <c r="AM996" s="180">
        <v>0</v>
      </c>
      <c r="AN996" s="181">
        <f t="shared" si="594"/>
        <v>0</v>
      </c>
      <c r="AO996" s="180">
        <v>0</v>
      </c>
      <c r="AP996" s="180">
        <v>88726.399999999994</v>
      </c>
      <c r="AQ996" s="181">
        <f t="shared" si="595"/>
        <v>88726.399999999994</v>
      </c>
      <c r="AR996" s="180">
        <v>0</v>
      </c>
      <c r="AS996" s="180">
        <v>0</v>
      </c>
      <c r="AT996" s="181">
        <f t="shared" si="596"/>
        <v>0</v>
      </c>
      <c r="AU996" s="180">
        <f t="shared" si="588"/>
        <v>0</v>
      </c>
      <c r="AV996" s="180">
        <f t="shared" si="588"/>
        <v>0</v>
      </c>
      <c r="AW996" s="181">
        <f t="shared" si="597"/>
        <v>0</v>
      </c>
      <c r="AX996" s="183">
        <f t="shared" si="589"/>
        <v>40</v>
      </c>
      <c r="AY996" s="183">
        <f t="shared" si="589"/>
        <v>0</v>
      </c>
      <c r="AZ996" s="183">
        <v>40</v>
      </c>
      <c r="BA996" s="183">
        <v>0</v>
      </c>
      <c r="BB996" s="183"/>
      <c r="BC996" s="183"/>
      <c r="BD996" s="183">
        <f t="shared" si="590"/>
        <v>0</v>
      </c>
      <c r="BE996" s="183">
        <f t="shared" si="590"/>
        <v>0</v>
      </c>
    </row>
    <row r="997" spans="2:57" ht="31.5">
      <c r="B997" s="174">
        <v>2025</v>
      </c>
      <c r="C997" s="174">
        <v>20</v>
      </c>
      <c r="D997" s="175" t="s">
        <v>1917</v>
      </c>
      <c r="E997" s="176">
        <v>20004</v>
      </c>
      <c r="F997" s="174">
        <v>2</v>
      </c>
      <c r="G997" s="174">
        <v>5</v>
      </c>
      <c r="H997" s="174">
        <v>14</v>
      </c>
      <c r="I997" s="174">
        <v>2000</v>
      </c>
      <c r="J997" s="174">
        <v>2700</v>
      </c>
      <c r="K997" s="174">
        <v>271</v>
      </c>
      <c r="L997" s="177">
        <v>154</v>
      </c>
      <c r="M997" s="178" t="s">
        <v>1846</v>
      </c>
      <c r="N997" s="179" t="s">
        <v>694</v>
      </c>
      <c r="O997" s="180">
        <v>0</v>
      </c>
      <c r="P997" s="180">
        <v>33272.399999999994</v>
      </c>
      <c r="Q997" s="181">
        <v>33272.399999999994</v>
      </c>
      <c r="R997" s="182" t="s">
        <v>318</v>
      </c>
      <c r="S997" s="183">
        <v>15</v>
      </c>
      <c r="T997" s="183">
        <v>0</v>
      </c>
      <c r="U997" s="180">
        <v>0</v>
      </c>
      <c r="V997" s="180">
        <v>0</v>
      </c>
      <c r="W997" s="183">
        <v>0</v>
      </c>
      <c r="X997" s="183">
        <v>0</v>
      </c>
      <c r="Y997" s="180">
        <v>0</v>
      </c>
      <c r="Z997" s="180">
        <v>0</v>
      </c>
      <c r="AA997" s="183">
        <v>0</v>
      </c>
      <c r="AB997" s="183">
        <v>0</v>
      </c>
      <c r="AC997" s="180">
        <f t="shared" si="587"/>
        <v>0</v>
      </c>
      <c r="AD997" s="180">
        <f t="shared" si="587"/>
        <v>33272.399999999994</v>
      </c>
      <c r="AE997" s="181">
        <f t="shared" si="591"/>
        <v>33272.399999999994</v>
      </c>
      <c r="AF997" s="180">
        <v>0</v>
      </c>
      <c r="AG997" s="180">
        <v>0</v>
      </c>
      <c r="AH997" s="181">
        <f t="shared" si="592"/>
        <v>0</v>
      </c>
      <c r="AI997" s="180">
        <v>0</v>
      </c>
      <c r="AJ997" s="180">
        <v>0</v>
      </c>
      <c r="AK997" s="181">
        <f t="shared" si="593"/>
        <v>0</v>
      </c>
      <c r="AL997" s="180">
        <v>0</v>
      </c>
      <c r="AM997" s="180">
        <v>0</v>
      </c>
      <c r="AN997" s="181">
        <f t="shared" si="594"/>
        <v>0</v>
      </c>
      <c r="AO997" s="180">
        <v>0</v>
      </c>
      <c r="AP997" s="180">
        <v>33272.399999999994</v>
      </c>
      <c r="AQ997" s="181">
        <f t="shared" si="595"/>
        <v>33272.399999999994</v>
      </c>
      <c r="AR997" s="180">
        <v>0</v>
      </c>
      <c r="AS997" s="180">
        <v>0</v>
      </c>
      <c r="AT997" s="181">
        <f t="shared" si="596"/>
        <v>0</v>
      </c>
      <c r="AU997" s="180">
        <f t="shared" si="588"/>
        <v>0</v>
      </c>
      <c r="AV997" s="180">
        <f t="shared" si="588"/>
        <v>0</v>
      </c>
      <c r="AW997" s="181">
        <f t="shared" si="597"/>
        <v>0</v>
      </c>
      <c r="AX997" s="183">
        <f t="shared" si="589"/>
        <v>15</v>
      </c>
      <c r="AY997" s="183">
        <f t="shared" si="589"/>
        <v>0</v>
      </c>
      <c r="AZ997" s="183">
        <v>15</v>
      </c>
      <c r="BA997" s="183">
        <v>0</v>
      </c>
      <c r="BB997" s="183"/>
      <c r="BC997" s="183"/>
      <c r="BD997" s="183">
        <f t="shared" si="590"/>
        <v>0</v>
      </c>
      <c r="BE997" s="183">
        <f t="shared" si="590"/>
        <v>0</v>
      </c>
    </row>
    <row r="998" spans="2:57" ht="31.5">
      <c r="B998" s="174">
        <v>2025</v>
      </c>
      <c r="C998" s="174">
        <v>20</v>
      </c>
      <c r="D998" s="397" t="s">
        <v>2177</v>
      </c>
      <c r="E998" s="176"/>
      <c r="F998" s="174">
        <v>2</v>
      </c>
      <c r="G998" s="174">
        <v>5</v>
      </c>
      <c r="H998" s="174">
        <v>14</v>
      </c>
      <c r="I998" s="174">
        <v>2000</v>
      </c>
      <c r="J998" s="174">
        <v>2700</v>
      </c>
      <c r="K998" s="174">
        <v>271</v>
      </c>
      <c r="L998" s="177">
        <v>154</v>
      </c>
      <c r="M998" s="178">
        <v>0</v>
      </c>
      <c r="N998" s="179" t="s">
        <v>694</v>
      </c>
      <c r="O998" s="180">
        <v>0</v>
      </c>
      <c r="P998" s="180">
        <v>0</v>
      </c>
      <c r="Q998" s="181">
        <v>0</v>
      </c>
      <c r="R998" s="182" t="s">
        <v>318</v>
      </c>
      <c r="S998" s="183">
        <v>0</v>
      </c>
      <c r="T998" s="183">
        <v>0</v>
      </c>
      <c r="U998" s="180">
        <v>0</v>
      </c>
      <c r="V998" s="180">
        <v>6704.83</v>
      </c>
      <c r="W998" s="183">
        <v>3</v>
      </c>
      <c r="X998" s="183">
        <v>0</v>
      </c>
      <c r="Y998" s="180">
        <v>0</v>
      </c>
      <c r="Z998" s="180">
        <v>0</v>
      </c>
      <c r="AA998" s="183">
        <v>0</v>
      </c>
      <c r="AB998" s="183">
        <v>0</v>
      </c>
      <c r="AC998" s="180">
        <f t="shared" ref="AC998:AD1004" si="609">+O998+U998-Y998</f>
        <v>0</v>
      </c>
      <c r="AD998" s="180">
        <f t="shared" si="609"/>
        <v>6704.83</v>
      </c>
      <c r="AE998" s="181">
        <f t="shared" ref="AE998:AE1004" si="610">+AC998+AD998</f>
        <v>6704.83</v>
      </c>
      <c r="AF998" s="180">
        <v>0</v>
      </c>
      <c r="AG998" s="180">
        <v>0</v>
      </c>
      <c r="AH998" s="181">
        <f t="shared" ref="AH998:AH1004" si="611">+AF998+AG998</f>
        <v>0</v>
      </c>
      <c r="AI998" s="180">
        <v>0</v>
      </c>
      <c r="AJ998" s="180">
        <v>0</v>
      </c>
      <c r="AK998" s="181">
        <f t="shared" ref="AK998:AK1004" si="612">+AI998+AJ998</f>
        <v>0</v>
      </c>
      <c r="AL998" s="180">
        <v>0</v>
      </c>
      <c r="AM998" s="180">
        <v>0</v>
      </c>
      <c r="AN998" s="181">
        <f t="shared" ref="AN998:AN1004" si="613">+AL998+AM998</f>
        <v>0</v>
      </c>
      <c r="AO998" s="180">
        <v>0</v>
      </c>
      <c r="AP998" s="180">
        <v>6704.83</v>
      </c>
      <c r="AQ998" s="181">
        <f t="shared" ref="AQ998:AQ1004" si="614">+AO998+AP998</f>
        <v>6704.83</v>
      </c>
      <c r="AR998" s="180">
        <v>0</v>
      </c>
      <c r="AS998" s="180">
        <v>0</v>
      </c>
      <c r="AT998" s="181">
        <f t="shared" ref="AT998:AT1004" si="615">+AR998+AS998</f>
        <v>0</v>
      </c>
      <c r="AU998" s="180">
        <f t="shared" ref="AU998:AV1004" si="616">+AC998-AF998-AI998-AL998-AO998-AR998</f>
        <v>0</v>
      </c>
      <c r="AV998" s="180">
        <f t="shared" si="616"/>
        <v>0</v>
      </c>
      <c r="AW998" s="181">
        <f t="shared" ref="AW998:AW1004" si="617">+AU998+AV998</f>
        <v>0</v>
      </c>
      <c r="AX998" s="183">
        <f t="shared" ref="AX998:AY1004" si="618">+S998+W998-AA998</f>
        <v>3</v>
      </c>
      <c r="AY998" s="183">
        <f t="shared" si="618"/>
        <v>0</v>
      </c>
      <c r="AZ998" s="183">
        <v>3</v>
      </c>
      <c r="BA998" s="183">
        <v>0</v>
      </c>
      <c r="BB998" s="183"/>
      <c r="BC998" s="183"/>
      <c r="BD998" s="183">
        <f t="shared" ref="BD998:BE1004" si="619">+AX998-AZ998-BB998</f>
        <v>0</v>
      </c>
      <c r="BE998" s="183">
        <f t="shared" si="619"/>
        <v>0</v>
      </c>
    </row>
    <row r="999" spans="2:57" ht="31.5">
      <c r="B999" s="174">
        <v>2025</v>
      </c>
      <c r="C999" s="174">
        <v>20</v>
      </c>
      <c r="D999" s="175" t="s">
        <v>2178</v>
      </c>
      <c r="E999" s="176"/>
      <c r="F999" s="174">
        <v>2</v>
      </c>
      <c r="G999" s="174">
        <v>5</v>
      </c>
      <c r="H999" s="174">
        <v>14</v>
      </c>
      <c r="I999" s="174">
        <v>2000</v>
      </c>
      <c r="J999" s="174">
        <v>2700</v>
      </c>
      <c r="K999" s="174">
        <v>271</v>
      </c>
      <c r="L999" s="177">
        <v>154</v>
      </c>
      <c r="M999" s="178">
        <v>0</v>
      </c>
      <c r="N999" s="179" t="s">
        <v>694</v>
      </c>
      <c r="O999" s="180">
        <v>0</v>
      </c>
      <c r="P999" s="180">
        <v>0</v>
      </c>
      <c r="Q999" s="181">
        <v>0</v>
      </c>
      <c r="R999" s="182" t="s">
        <v>318</v>
      </c>
      <c r="S999" s="183">
        <v>0</v>
      </c>
      <c r="T999" s="183">
        <v>0</v>
      </c>
      <c r="U999" s="180">
        <v>0</v>
      </c>
      <c r="V999" s="180">
        <v>33524.129999999997</v>
      </c>
      <c r="W999" s="183">
        <v>15</v>
      </c>
      <c r="X999" s="183">
        <v>0</v>
      </c>
      <c r="Y999" s="180">
        <v>0</v>
      </c>
      <c r="Z999" s="180">
        <v>0</v>
      </c>
      <c r="AA999" s="183">
        <v>0</v>
      </c>
      <c r="AB999" s="183">
        <v>0</v>
      </c>
      <c r="AC999" s="180">
        <f t="shared" si="609"/>
        <v>0</v>
      </c>
      <c r="AD999" s="180">
        <f t="shared" si="609"/>
        <v>33524.129999999997</v>
      </c>
      <c r="AE999" s="181">
        <f t="shared" si="610"/>
        <v>33524.129999999997</v>
      </c>
      <c r="AF999" s="180">
        <v>0</v>
      </c>
      <c r="AG999" s="180">
        <v>0</v>
      </c>
      <c r="AH999" s="181">
        <f t="shared" si="611"/>
        <v>0</v>
      </c>
      <c r="AI999" s="180">
        <v>0</v>
      </c>
      <c r="AJ999" s="180">
        <v>0</v>
      </c>
      <c r="AK999" s="181">
        <f t="shared" si="612"/>
        <v>0</v>
      </c>
      <c r="AL999" s="180">
        <v>0</v>
      </c>
      <c r="AM999" s="180">
        <v>0</v>
      </c>
      <c r="AN999" s="181">
        <f t="shared" si="613"/>
        <v>0</v>
      </c>
      <c r="AO999" s="180">
        <v>0</v>
      </c>
      <c r="AP999" s="180">
        <v>33524.129999999997</v>
      </c>
      <c r="AQ999" s="181">
        <f t="shared" si="614"/>
        <v>33524.129999999997</v>
      </c>
      <c r="AR999" s="180">
        <v>0</v>
      </c>
      <c r="AS999" s="180">
        <v>0</v>
      </c>
      <c r="AT999" s="181">
        <f t="shared" si="615"/>
        <v>0</v>
      </c>
      <c r="AU999" s="180">
        <f t="shared" si="616"/>
        <v>0</v>
      </c>
      <c r="AV999" s="180">
        <f t="shared" si="616"/>
        <v>0</v>
      </c>
      <c r="AW999" s="181">
        <f t="shared" si="617"/>
        <v>0</v>
      </c>
      <c r="AX999" s="183">
        <f t="shared" si="618"/>
        <v>15</v>
      </c>
      <c r="AY999" s="183">
        <f t="shared" si="618"/>
        <v>0</v>
      </c>
      <c r="AZ999" s="183">
        <v>15</v>
      </c>
      <c r="BA999" s="183">
        <v>0</v>
      </c>
      <c r="BB999" s="183"/>
      <c r="BC999" s="183"/>
      <c r="BD999" s="183">
        <f t="shared" si="619"/>
        <v>0</v>
      </c>
      <c r="BE999" s="183">
        <f t="shared" si="619"/>
        <v>0</v>
      </c>
    </row>
    <row r="1000" spans="2:57" ht="31.5">
      <c r="B1000" s="174">
        <v>2025</v>
      </c>
      <c r="C1000" s="174">
        <v>20</v>
      </c>
      <c r="D1000" s="175" t="s">
        <v>2179</v>
      </c>
      <c r="E1000" s="176"/>
      <c r="F1000" s="174">
        <v>2</v>
      </c>
      <c r="G1000" s="174">
        <v>5</v>
      </c>
      <c r="H1000" s="174">
        <v>14</v>
      </c>
      <c r="I1000" s="174">
        <v>2000</v>
      </c>
      <c r="J1000" s="174">
        <v>2700</v>
      </c>
      <c r="K1000" s="174">
        <v>271</v>
      </c>
      <c r="L1000" s="177">
        <v>154</v>
      </c>
      <c r="M1000" s="178">
        <v>0</v>
      </c>
      <c r="N1000" s="179" t="s">
        <v>694</v>
      </c>
      <c r="O1000" s="180">
        <v>0</v>
      </c>
      <c r="P1000" s="180">
        <v>0</v>
      </c>
      <c r="Q1000" s="181">
        <v>0</v>
      </c>
      <c r="R1000" s="182" t="s">
        <v>318</v>
      </c>
      <c r="S1000" s="183">
        <v>0</v>
      </c>
      <c r="T1000" s="183">
        <v>0</v>
      </c>
      <c r="U1000" s="180">
        <v>0</v>
      </c>
      <c r="V1000" s="180">
        <v>44698.85</v>
      </c>
      <c r="W1000" s="183">
        <v>20</v>
      </c>
      <c r="X1000" s="183">
        <v>0</v>
      </c>
      <c r="Y1000" s="180">
        <v>0</v>
      </c>
      <c r="Z1000" s="180">
        <v>0</v>
      </c>
      <c r="AA1000" s="183">
        <v>0</v>
      </c>
      <c r="AB1000" s="183">
        <v>0</v>
      </c>
      <c r="AC1000" s="180">
        <f t="shared" si="609"/>
        <v>0</v>
      </c>
      <c r="AD1000" s="180">
        <f t="shared" si="609"/>
        <v>44698.85</v>
      </c>
      <c r="AE1000" s="181">
        <f t="shared" si="610"/>
        <v>44698.85</v>
      </c>
      <c r="AF1000" s="180">
        <v>0</v>
      </c>
      <c r="AG1000" s="180">
        <v>0</v>
      </c>
      <c r="AH1000" s="181">
        <f t="shared" si="611"/>
        <v>0</v>
      </c>
      <c r="AI1000" s="180">
        <v>0</v>
      </c>
      <c r="AJ1000" s="180">
        <v>0</v>
      </c>
      <c r="AK1000" s="181">
        <f t="shared" si="612"/>
        <v>0</v>
      </c>
      <c r="AL1000" s="180">
        <v>0</v>
      </c>
      <c r="AM1000" s="180">
        <v>0</v>
      </c>
      <c r="AN1000" s="181">
        <f t="shared" si="613"/>
        <v>0</v>
      </c>
      <c r="AO1000" s="180">
        <v>0</v>
      </c>
      <c r="AP1000" s="180">
        <v>44698.85</v>
      </c>
      <c r="AQ1000" s="181">
        <f t="shared" si="614"/>
        <v>44698.85</v>
      </c>
      <c r="AR1000" s="180">
        <v>0</v>
      </c>
      <c r="AS1000" s="180">
        <v>0</v>
      </c>
      <c r="AT1000" s="181">
        <f t="shared" si="615"/>
        <v>0</v>
      </c>
      <c r="AU1000" s="180">
        <f t="shared" si="616"/>
        <v>0</v>
      </c>
      <c r="AV1000" s="180">
        <f t="shared" si="616"/>
        <v>0</v>
      </c>
      <c r="AW1000" s="181">
        <f t="shared" si="617"/>
        <v>0</v>
      </c>
      <c r="AX1000" s="183">
        <f t="shared" si="618"/>
        <v>20</v>
      </c>
      <c r="AY1000" s="183">
        <f t="shared" si="618"/>
        <v>0</v>
      </c>
      <c r="AZ1000" s="183">
        <v>20</v>
      </c>
      <c r="BA1000" s="183">
        <v>0</v>
      </c>
      <c r="BB1000" s="183"/>
      <c r="BC1000" s="183"/>
      <c r="BD1000" s="183">
        <f t="shared" si="619"/>
        <v>0</v>
      </c>
      <c r="BE1000" s="183">
        <f t="shared" si="619"/>
        <v>0</v>
      </c>
    </row>
    <row r="1001" spans="2:57" ht="15.75">
      <c r="B1001" s="174">
        <v>2025</v>
      </c>
      <c r="C1001" s="174">
        <v>20</v>
      </c>
      <c r="D1001" s="175" t="s">
        <v>2180</v>
      </c>
      <c r="E1001" s="176"/>
      <c r="F1001" s="174">
        <v>2</v>
      </c>
      <c r="G1001" s="174">
        <v>5</v>
      </c>
      <c r="H1001" s="174">
        <v>14</v>
      </c>
      <c r="I1001" s="174">
        <v>2000</v>
      </c>
      <c r="J1001" s="174">
        <v>2700</v>
      </c>
      <c r="K1001" s="174">
        <v>271</v>
      </c>
      <c r="L1001" s="177">
        <v>154</v>
      </c>
      <c r="M1001" s="178">
        <v>0</v>
      </c>
      <c r="N1001" s="179" t="s">
        <v>694</v>
      </c>
      <c r="O1001" s="180">
        <v>0</v>
      </c>
      <c r="P1001" s="180">
        <v>0</v>
      </c>
      <c r="Q1001" s="181">
        <v>0</v>
      </c>
      <c r="R1001" s="182" t="s">
        <v>318</v>
      </c>
      <c r="S1001" s="183">
        <v>0</v>
      </c>
      <c r="T1001" s="183">
        <v>0</v>
      </c>
      <c r="U1001" s="180">
        <v>0</v>
      </c>
      <c r="V1001" s="180">
        <v>22349.42</v>
      </c>
      <c r="W1001" s="183">
        <v>10</v>
      </c>
      <c r="X1001" s="183">
        <v>0</v>
      </c>
      <c r="Y1001" s="180">
        <v>0</v>
      </c>
      <c r="Z1001" s="180">
        <v>0</v>
      </c>
      <c r="AA1001" s="183">
        <v>0</v>
      </c>
      <c r="AB1001" s="183">
        <v>0</v>
      </c>
      <c r="AC1001" s="180">
        <f t="shared" si="609"/>
        <v>0</v>
      </c>
      <c r="AD1001" s="180">
        <f t="shared" si="609"/>
        <v>22349.42</v>
      </c>
      <c r="AE1001" s="181">
        <f t="shared" si="610"/>
        <v>22349.42</v>
      </c>
      <c r="AF1001" s="180">
        <v>0</v>
      </c>
      <c r="AG1001" s="180">
        <v>0</v>
      </c>
      <c r="AH1001" s="181">
        <f t="shared" si="611"/>
        <v>0</v>
      </c>
      <c r="AI1001" s="180">
        <v>0</v>
      </c>
      <c r="AJ1001" s="180">
        <v>0</v>
      </c>
      <c r="AK1001" s="181">
        <f t="shared" si="612"/>
        <v>0</v>
      </c>
      <c r="AL1001" s="180">
        <v>0</v>
      </c>
      <c r="AM1001" s="180">
        <v>0</v>
      </c>
      <c r="AN1001" s="181">
        <f t="shared" si="613"/>
        <v>0</v>
      </c>
      <c r="AO1001" s="180">
        <v>0</v>
      </c>
      <c r="AP1001" s="180">
        <v>22349.42</v>
      </c>
      <c r="AQ1001" s="181">
        <f t="shared" si="614"/>
        <v>22349.42</v>
      </c>
      <c r="AR1001" s="180">
        <v>0</v>
      </c>
      <c r="AS1001" s="180">
        <v>0</v>
      </c>
      <c r="AT1001" s="181">
        <f t="shared" si="615"/>
        <v>0</v>
      </c>
      <c r="AU1001" s="180">
        <f t="shared" si="616"/>
        <v>0</v>
      </c>
      <c r="AV1001" s="180">
        <f t="shared" si="616"/>
        <v>0</v>
      </c>
      <c r="AW1001" s="181">
        <f t="shared" si="617"/>
        <v>0</v>
      </c>
      <c r="AX1001" s="183">
        <f t="shared" si="618"/>
        <v>10</v>
      </c>
      <c r="AY1001" s="183">
        <f t="shared" si="618"/>
        <v>0</v>
      </c>
      <c r="AZ1001" s="183">
        <v>10</v>
      </c>
      <c r="BA1001" s="183">
        <v>0</v>
      </c>
      <c r="BB1001" s="183"/>
      <c r="BC1001" s="183"/>
      <c r="BD1001" s="183">
        <f t="shared" si="619"/>
        <v>0</v>
      </c>
      <c r="BE1001" s="183">
        <f t="shared" si="619"/>
        <v>0</v>
      </c>
    </row>
    <row r="1002" spans="2:57" ht="31.5">
      <c r="B1002" s="174">
        <v>2025</v>
      </c>
      <c r="C1002" s="174">
        <v>20</v>
      </c>
      <c r="D1002" s="175" t="s">
        <v>2181</v>
      </c>
      <c r="E1002" s="176"/>
      <c r="F1002" s="174">
        <v>2</v>
      </c>
      <c r="G1002" s="174">
        <v>5</v>
      </c>
      <c r="H1002" s="174">
        <v>14</v>
      </c>
      <c r="I1002" s="174">
        <v>2000</v>
      </c>
      <c r="J1002" s="174">
        <v>2700</v>
      </c>
      <c r="K1002" s="174">
        <v>271</v>
      </c>
      <c r="L1002" s="177">
        <v>154</v>
      </c>
      <c r="M1002" s="178">
        <v>0</v>
      </c>
      <c r="N1002" s="179" t="s">
        <v>694</v>
      </c>
      <c r="O1002" s="180">
        <v>0</v>
      </c>
      <c r="P1002" s="180">
        <v>0</v>
      </c>
      <c r="Q1002" s="181">
        <v>0</v>
      </c>
      <c r="R1002" s="182" t="s">
        <v>318</v>
      </c>
      <c r="S1002" s="183">
        <v>0</v>
      </c>
      <c r="T1002" s="183">
        <v>0</v>
      </c>
      <c r="U1002" s="180">
        <v>0</v>
      </c>
      <c r="V1002" s="180">
        <v>22349.42</v>
      </c>
      <c r="W1002" s="183">
        <v>10</v>
      </c>
      <c r="X1002" s="183">
        <v>0</v>
      </c>
      <c r="Y1002" s="180">
        <v>0</v>
      </c>
      <c r="Z1002" s="180">
        <v>0</v>
      </c>
      <c r="AA1002" s="183">
        <v>0</v>
      </c>
      <c r="AB1002" s="183">
        <v>0</v>
      </c>
      <c r="AC1002" s="180">
        <f t="shared" si="609"/>
        <v>0</v>
      </c>
      <c r="AD1002" s="180">
        <f t="shared" si="609"/>
        <v>22349.42</v>
      </c>
      <c r="AE1002" s="181">
        <f t="shared" si="610"/>
        <v>22349.42</v>
      </c>
      <c r="AF1002" s="180">
        <v>0</v>
      </c>
      <c r="AG1002" s="180">
        <v>0</v>
      </c>
      <c r="AH1002" s="181">
        <f t="shared" si="611"/>
        <v>0</v>
      </c>
      <c r="AI1002" s="180">
        <v>0</v>
      </c>
      <c r="AJ1002" s="180">
        <v>0</v>
      </c>
      <c r="AK1002" s="181">
        <f t="shared" si="612"/>
        <v>0</v>
      </c>
      <c r="AL1002" s="180">
        <v>0</v>
      </c>
      <c r="AM1002" s="180">
        <v>0</v>
      </c>
      <c r="AN1002" s="181">
        <f t="shared" si="613"/>
        <v>0</v>
      </c>
      <c r="AO1002" s="180">
        <v>0</v>
      </c>
      <c r="AP1002" s="180">
        <v>22349.42</v>
      </c>
      <c r="AQ1002" s="181">
        <f t="shared" si="614"/>
        <v>22349.42</v>
      </c>
      <c r="AR1002" s="180">
        <v>0</v>
      </c>
      <c r="AS1002" s="180">
        <v>0</v>
      </c>
      <c r="AT1002" s="181">
        <f t="shared" si="615"/>
        <v>0</v>
      </c>
      <c r="AU1002" s="180">
        <f t="shared" si="616"/>
        <v>0</v>
      </c>
      <c r="AV1002" s="180">
        <f t="shared" si="616"/>
        <v>0</v>
      </c>
      <c r="AW1002" s="181">
        <f t="shared" si="617"/>
        <v>0</v>
      </c>
      <c r="AX1002" s="183">
        <f t="shared" si="618"/>
        <v>10</v>
      </c>
      <c r="AY1002" s="183">
        <f t="shared" si="618"/>
        <v>0</v>
      </c>
      <c r="AZ1002" s="183">
        <v>10</v>
      </c>
      <c r="BA1002" s="183">
        <v>0</v>
      </c>
      <c r="BB1002" s="183"/>
      <c r="BC1002" s="183"/>
      <c r="BD1002" s="183">
        <f t="shared" si="619"/>
        <v>0</v>
      </c>
      <c r="BE1002" s="183">
        <f t="shared" si="619"/>
        <v>0</v>
      </c>
    </row>
    <row r="1003" spans="2:57" ht="15.75">
      <c r="B1003" s="174">
        <v>2025</v>
      </c>
      <c r="C1003" s="174">
        <v>20</v>
      </c>
      <c r="D1003" s="175" t="s">
        <v>1940</v>
      </c>
      <c r="E1003" s="176"/>
      <c r="F1003" s="174">
        <v>2</v>
      </c>
      <c r="G1003" s="174">
        <v>5</v>
      </c>
      <c r="H1003" s="174">
        <v>14</v>
      </c>
      <c r="I1003" s="174">
        <v>2000</v>
      </c>
      <c r="J1003" s="174">
        <v>2700</v>
      </c>
      <c r="K1003" s="174">
        <v>271</v>
      </c>
      <c r="L1003" s="177">
        <v>154</v>
      </c>
      <c r="M1003" s="178">
        <v>0</v>
      </c>
      <c r="N1003" s="179" t="s">
        <v>694</v>
      </c>
      <c r="O1003" s="180">
        <v>0</v>
      </c>
      <c r="P1003" s="180">
        <v>0</v>
      </c>
      <c r="Q1003" s="181">
        <v>0</v>
      </c>
      <c r="R1003" s="182" t="s">
        <v>318</v>
      </c>
      <c r="S1003" s="183">
        <v>0</v>
      </c>
      <c r="T1003" s="183">
        <v>0</v>
      </c>
      <c r="U1003" s="180">
        <v>0</v>
      </c>
      <c r="V1003" s="180">
        <v>44698.85</v>
      </c>
      <c r="W1003" s="183">
        <v>20</v>
      </c>
      <c r="X1003" s="183">
        <v>0</v>
      </c>
      <c r="Y1003" s="180">
        <v>0</v>
      </c>
      <c r="Z1003" s="180">
        <v>0</v>
      </c>
      <c r="AA1003" s="183">
        <v>0</v>
      </c>
      <c r="AB1003" s="183">
        <v>0</v>
      </c>
      <c r="AC1003" s="180">
        <f t="shared" si="609"/>
        <v>0</v>
      </c>
      <c r="AD1003" s="180">
        <f t="shared" si="609"/>
        <v>44698.85</v>
      </c>
      <c r="AE1003" s="181">
        <f t="shared" si="610"/>
        <v>44698.85</v>
      </c>
      <c r="AF1003" s="180">
        <v>0</v>
      </c>
      <c r="AG1003" s="180">
        <v>0</v>
      </c>
      <c r="AH1003" s="181">
        <f t="shared" si="611"/>
        <v>0</v>
      </c>
      <c r="AI1003" s="180">
        <v>0</v>
      </c>
      <c r="AJ1003" s="180">
        <v>0</v>
      </c>
      <c r="AK1003" s="181">
        <f t="shared" si="612"/>
        <v>0</v>
      </c>
      <c r="AL1003" s="180">
        <v>0</v>
      </c>
      <c r="AM1003" s="180">
        <v>0</v>
      </c>
      <c r="AN1003" s="181">
        <f t="shared" si="613"/>
        <v>0</v>
      </c>
      <c r="AO1003" s="180">
        <v>0</v>
      </c>
      <c r="AP1003" s="180">
        <v>44698.85</v>
      </c>
      <c r="AQ1003" s="181">
        <f t="shared" si="614"/>
        <v>44698.85</v>
      </c>
      <c r="AR1003" s="180">
        <v>0</v>
      </c>
      <c r="AS1003" s="180">
        <v>0</v>
      </c>
      <c r="AT1003" s="181">
        <f t="shared" si="615"/>
        <v>0</v>
      </c>
      <c r="AU1003" s="180">
        <f t="shared" si="616"/>
        <v>0</v>
      </c>
      <c r="AV1003" s="180">
        <f t="shared" si="616"/>
        <v>0</v>
      </c>
      <c r="AW1003" s="181">
        <f t="shared" si="617"/>
        <v>0</v>
      </c>
      <c r="AX1003" s="183">
        <f t="shared" si="618"/>
        <v>20</v>
      </c>
      <c r="AY1003" s="183">
        <f t="shared" si="618"/>
        <v>0</v>
      </c>
      <c r="AZ1003" s="183">
        <v>20</v>
      </c>
      <c r="BA1003" s="183">
        <v>0</v>
      </c>
      <c r="BB1003" s="183"/>
      <c r="BC1003" s="183"/>
      <c r="BD1003" s="183">
        <f t="shared" si="619"/>
        <v>0</v>
      </c>
      <c r="BE1003" s="183">
        <f t="shared" si="619"/>
        <v>0</v>
      </c>
    </row>
    <row r="1004" spans="2:57" ht="31.5">
      <c r="B1004" s="174">
        <v>2025</v>
      </c>
      <c r="C1004" s="174">
        <v>20</v>
      </c>
      <c r="D1004" s="175" t="s">
        <v>2182</v>
      </c>
      <c r="E1004" s="176"/>
      <c r="F1004" s="174">
        <v>2</v>
      </c>
      <c r="G1004" s="174">
        <v>5</v>
      </c>
      <c r="H1004" s="174">
        <v>14</v>
      </c>
      <c r="I1004" s="174">
        <v>2000</v>
      </c>
      <c r="J1004" s="174">
        <v>2700</v>
      </c>
      <c r="K1004" s="174">
        <v>271</v>
      </c>
      <c r="L1004" s="177">
        <v>154</v>
      </c>
      <c r="M1004" s="178">
        <v>0</v>
      </c>
      <c r="N1004" s="179" t="s">
        <v>694</v>
      </c>
      <c r="O1004" s="180">
        <v>0</v>
      </c>
      <c r="P1004" s="180">
        <v>0</v>
      </c>
      <c r="Q1004" s="181">
        <v>0</v>
      </c>
      <c r="R1004" s="182" t="s">
        <v>318</v>
      </c>
      <c r="S1004" s="183">
        <v>0</v>
      </c>
      <c r="T1004" s="183">
        <v>0</v>
      </c>
      <c r="U1004" s="180">
        <v>0</v>
      </c>
      <c r="V1004" s="180">
        <v>33524.129999999997</v>
      </c>
      <c r="W1004" s="183">
        <v>15</v>
      </c>
      <c r="X1004" s="183">
        <v>0</v>
      </c>
      <c r="Y1004" s="180">
        <v>0</v>
      </c>
      <c r="Z1004" s="180">
        <v>0</v>
      </c>
      <c r="AA1004" s="183">
        <v>0</v>
      </c>
      <c r="AB1004" s="183">
        <v>0</v>
      </c>
      <c r="AC1004" s="180">
        <f t="shared" si="609"/>
        <v>0</v>
      </c>
      <c r="AD1004" s="180">
        <f t="shared" si="609"/>
        <v>33524.129999999997</v>
      </c>
      <c r="AE1004" s="181">
        <f t="shared" si="610"/>
        <v>33524.129999999997</v>
      </c>
      <c r="AF1004" s="180">
        <v>0</v>
      </c>
      <c r="AG1004" s="180">
        <v>0</v>
      </c>
      <c r="AH1004" s="181">
        <f t="shared" si="611"/>
        <v>0</v>
      </c>
      <c r="AI1004" s="180">
        <v>0</v>
      </c>
      <c r="AJ1004" s="180">
        <v>0</v>
      </c>
      <c r="AK1004" s="181">
        <f t="shared" si="612"/>
        <v>0</v>
      </c>
      <c r="AL1004" s="180">
        <v>0</v>
      </c>
      <c r="AM1004" s="180">
        <v>0</v>
      </c>
      <c r="AN1004" s="181">
        <f t="shared" si="613"/>
        <v>0</v>
      </c>
      <c r="AO1004" s="180">
        <v>0</v>
      </c>
      <c r="AP1004" s="180">
        <v>33524.129999999997</v>
      </c>
      <c r="AQ1004" s="181">
        <f t="shared" si="614"/>
        <v>33524.129999999997</v>
      </c>
      <c r="AR1004" s="180">
        <v>0</v>
      </c>
      <c r="AS1004" s="180">
        <v>0</v>
      </c>
      <c r="AT1004" s="181">
        <f t="shared" si="615"/>
        <v>0</v>
      </c>
      <c r="AU1004" s="180">
        <f t="shared" si="616"/>
        <v>0</v>
      </c>
      <c r="AV1004" s="180">
        <f t="shared" si="616"/>
        <v>0</v>
      </c>
      <c r="AW1004" s="181">
        <f t="shared" si="617"/>
        <v>0</v>
      </c>
      <c r="AX1004" s="183">
        <f t="shared" si="618"/>
        <v>15</v>
      </c>
      <c r="AY1004" s="183">
        <f t="shared" si="618"/>
        <v>0</v>
      </c>
      <c r="AZ1004" s="183">
        <v>15</v>
      </c>
      <c r="BA1004" s="183">
        <v>0</v>
      </c>
      <c r="BB1004" s="183"/>
      <c r="BC1004" s="183"/>
      <c r="BD1004" s="183">
        <f t="shared" si="619"/>
        <v>0</v>
      </c>
      <c r="BE1004" s="183">
        <f t="shared" si="619"/>
        <v>0</v>
      </c>
    </row>
    <row r="1005" spans="2:57" ht="51.75" customHeight="1">
      <c r="B1005" s="174">
        <v>2025</v>
      </c>
      <c r="C1005" s="174">
        <v>20</v>
      </c>
      <c r="D1005" s="175" t="s">
        <v>2183</v>
      </c>
      <c r="E1005" s="176"/>
      <c r="F1005" s="174">
        <v>2</v>
      </c>
      <c r="G1005" s="174">
        <v>5</v>
      </c>
      <c r="H1005" s="174">
        <v>14</v>
      </c>
      <c r="I1005" s="174">
        <v>2000</v>
      </c>
      <c r="J1005" s="174">
        <v>2700</v>
      </c>
      <c r="K1005" s="174">
        <v>271</v>
      </c>
      <c r="L1005" s="177">
        <v>154</v>
      </c>
      <c r="M1005" s="178">
        <v>0</v>
      </c>
      <c r="N1005" s="179" t="s">
        <v>694</v>
      </c>
      <c r="O1005" s="180">
        <v>0</v>
      </c>
      <c r="P1005" s="180">
        <v>0</v>
      </c>
      <c r="Q1005" s="181">
        <v>0</v>
      </c>
      <c r="R1005" s="182" t="s">
        <v>318</v>
      </c>
      <c r="S1005" s="183">
        <v>0</v>
      </c>
      <c r="T1005" s="183">
        <v>0</v>
      </c>
      <c r="U1005" s="180">
        <v>0</v>
      </c>
      <c r="V1005" s="180">
        <v>26819.31</v>
      </c>
      <c r="W1005" s="183">
        <v>12</v>
      </c>
      <c r="X1005" s="183">
        <v>0</v>
      </c>
      <c r="Y1005" s="180">
        <v>0</v>
      </c>
      <c r="Z1005" s="180">
        <v>0</v>
      </c>
      <c r="AA1005" s="183">
        <v>0</v>
      </c>
      <c r="AB1005" s="183">
        <v>0</v>
      </c>
      <c r="AC1005" s="180">
        <f t="shared" si="587"/>
        <v>0</v>
      </c>
      <c r="AD1005" s="180">
        <f t="shared" si="587"/>
        <v>26819.31</v>
      </c>
      <c r="AE1005" s="181">
        <f t="shared" si="591"/>
        <v>26819.31</v>
      </c>
      <c r="AF1005" s="180">
        <v>0</v>
      </c>
      <c r="AG1005" s="180">
        <v>0</v>
      </c>
      <c r="AH1005" s="181">
        <f t="shared" si="592"/>
        <v>0</v>
      </c>
      <c r="AI1005" s="180">
        <v>0</v>
      </c>
      <c r="AJ1005" s="180">
        <v>0</v>
      </c>
      <c r="AK1005" s="181">
        <f t="shared" si="593"/>
        <v>0</v>
      </c>
      <c r="AL1005" s="180">
        <v>0</v>
      </c>
      <c r="AM1005" s="180">
        <v>0</v>
      </c>
      <c r="AN1005" s="181">
        <f t="shared" si="594"/>
        <v>0</v>
      </c>
      <c r="AO1005" s="180">
        <v>0</v>
      </c>
      <c r="AP1005" s="180">
        <v>26819.31</v>
      </c>
      <c r="AQ1005" s="181">
        <f t="shared" si="595"/>
        <v>26819.31</v>
      </c>
      <c r="AR1005" s="180">
        <v>0</v>
      </c>
      <c r="AS1005" s="180">
        <v>0</v>
      </c>
      <c r="AT1005" s="181">
        <f t="shared" si="596"/>
        <v>0</v>
      </c>
      <c r="AU1005" s="180">
        <f t="shared" si="588"/>
        <v>0</v>
      </c>
      <c r="AV1005" s="180">
        <f t="shared" si="588"/>
        <v>0</v>
      </c>
      <c r="AW1005" s="181">
        <f t="shared" si="597"/>
        <v>0</v>
      </c>
      <c r="AX1005" s="183">
        <f t="shared" si="589"/>
        <v>12</v>
      </c>
      <c r="AY1005" s="183">
        <f t="shared" si="589"/>
        <v>0</v>
      </c>
      <c r="AZ1005" s="183">
        <v>12</v>
      </c>
      <c r="BA1005" s="183">
        <v>0</v>
      </c>
      <c r="BB1005" s="183"/>
      <c r="BC1005" s="183"/>
      <c r="BD1005" s="183">
        <f t="shared" si="590"/>
        <v>0</v>
      </c>
      <c r="BE1005" s="183">
        <f t="shared" si="590"/>
        <v>0</v>
      </c>
    </row>
    <row r="1006" spans="2:57" ht="60" customHeight="1">
      <c r="B1006" s="174">
        <v>2025</v>
      </c>
      <c r="C1006" s="174">
        <v>20</v>
      </c>
      <c r="D1006" s="175" t="s">
        <v>2184</v>
      </c>
      <c r="E1006" s="176"/>
      <c r="F1006" s="174">
        <v>2</v>
      </c>
      <c r="G1006" s="174">
        <v>5</v>
      </c>
      <c r="H1006" s="174">
        <v>14</v>
      </c>
      <c r="I1006" s="174">
        <v>2000</v>
      </c>
      <c r="J1006" s="174">
        <v>2700</v>
      </c>
      <c r="K1006" s="174">
        <v>271</v>
      </c>
      <c r="L1006" s="177">
        <v>154</v>
      </c>
      <c r="M1006" s="178">
        <v>0</v>
      </c>
      <c r="N1006" s="179" t="s">
        <v>694</v>
      </c>
      <c r="O1006" s="180">
        <v>0</v>
      </c>
      <c r="P1006" s="180">
        <v>0</v>
      </c>
      <c r="Q1006" s="181">
        <v>0</v>
      </c>
      <c r="R1006" s="182" t="s">
        <v>318</v>
      </c>
      <c r="S1006" s="183">
        <v>0</v>
      </c>
      <c r="T1006" s="183">
        <v>0</v>
      </c>
      <c r="U1006" s="180">
        <v>0</v>
      </c>
      <c r="V1006" s="180">
        <v>17879.54</v>
      </c>
      <c r="W1006" s="183">
        <v>8</v>
      </c>
      <c r="X1006" s="183">
        <v>0</v>
      </c>
      <c r="Y1006" s="180">
        <v>0</v>
      </c>
      <c r="Z1006" s="180">
        <v>0</v>
      </c>
      <c r="AA1006" s="183">
        <v>0</v>
      </c>
      <c r="AB1006" s="183">
        <v>0</v>
      </c>
      <c r="AC1006" s="180">
        <f t="shared" si="587"/>
        <v>0</v>
      </c>
      <c r="AD1006" s="180">
        <f t="shared" si="587"/>
        <v>17879.54</v>
      </c>
      <c r="AE1006" s="181">
        <f t="shared" si="591"/>
        <v>17879.54</v>
      </c>
      <c r="AF1006" s="180">
        <v>0</v>
      </c>
      <c r="AG1006" s="180">
        <v>0</v>
      </c>
      <c r="AH1006" s="181">
        <f t="shared" si="592"/>
        <v>0</v>
      </c>
      <c r="AI1006" s="180">
        <v>0</v>
      </c>
      <c r="AJ1006" s="180">
        <v>0</v>
      </c>
      <c r="AK1006" s="181">
        <f t="shared" si="593"/>
        <v>0</v>
      </c>
      <c r="AL1006" s="180">
        <v>0</v>
      </c>
      <c r="AM1006" s="180">
        <v>0</v>
      </c>
      <c r="AN1006" s="181">
        <f t="shared" si="594"/>
        <v>0</v>
      </c>
      <c r="AO1006" s="180">
        <v>0</v>
      </c>
      <c r="AP1006" s="180">
        <v>17879.54</v>
      </c>
      <c r="AQ1006" s="181">
        <f t="shared" si="595"/>
        <v>17879.54</v>
      </c>
      <c r="AR1006" s="180">
        <v>0</v>
      </c>
      <c r="AS1006" s="180">
        <v>0</v>
      </c>
      <c r="AT1006" s="181">
        <f t="shared" si="596"/>
        <v>0</v>
      </c>
      <c r="AU1006" s="180">
        <f t="shared" si="588"/>
        <v>0</v>
      </c>
      <c r="AV1006" s="180">
        <f t="shared" si="588"/>
        <v>0</v>
      </c>
      <c r="AW1006" s="181">
        <f t="shared" si="597"/>
        <v>0</v>
      </c>
      <c r="AX1006" s="183">
        <f t="shared" si="589"/>
        <v>8</v>
      </c>
      <c r="AY1006" s="183">
        <f t="shared" si="589"/>
        <v>0</v>
      </c>
      <c r="AZ1006" s="183">
        <v>8</v>
      </c>
      <c r="BA1006" s="183">
        <v>0</v>
      </c>
      <c r="BB1006" s="183"/>
      <c r="BC1006" s="183"/>
      <c r="BD1006" s="183">
        <f t="shared" si="590"/>
        <v>0</v>
      </c>
      <c r="BE1006" s="183">
        <f t="shared" si="590"/>
        <v>0</v>
      </c>
    </row>
    <row r="1007" spans="2:57" ht="49.5" customHeight="1">
      <c r="B1007" s="174">
        <v>2025</v>
      </c>
      <c r="C1007" s="174">
        <v>20</v>
      </c>
      <c r="D1007" s="175" t="s">
        <v>2185</v>
      </c>
      <c r="E1007" s="176"/>
      <c r="F1007" s="174">
        <v>2</v>
      </c>
      <c r="G1007" s="174">
        <v>5</v>
      </c>
      <c r="H1007" s="174">
        <v>14</v>
      </c>
      <c r="I1007" s="174">
        <v>2000</v>
      </c>
      <c r="J1007" s="174">
        <v>2700</v>
      </c>
      <c r="K1007" s="174">
        <v>271</v>
      </c>
      <c r="L1007" s="177">
        <v>154</v>
      </c>
      <c r="M1007" s="178">
        <v>0</v>
      </c>
      <c r="N1007" s="179" t="s">
        <v>694</v>
      </c>
      <c r="O1007" s="180">
        <v>0</v>
      </c>
      <c r="P1007" s="180">
        <v>0</v>
      </c>
      <c r="Q1007" s="181">
        <v>0</v>
      </c>
      <c r="R1007" s="182" t="s">
        <v>318</v>
      </c>
      <c r="S1007" s="183">
        <v>0</v>
      </c>
      <c r="T1007" s="183">
        <v>0</v>
      </c>
      <c r="U1007" s="180">
        <v>0</v>
      </c>
      <c r="V1007" s="180">
        <v>67048.27</v>
      </c>
      <c r="W1007" s="183">
        <v>30</v>
      </c>
      <c r="X1007" s="183">
        <v>0</v>
      </c>
      <c r="Y1007" s="180">
        <v>0</v>
      </c>
      <c r="Z1007" s="180">
        <v>0</v>
      </c>
      <c r="AA1007" s="183">
        <v>0</v>
      </c>
      <c r="AB1007" s="183">
        <v>0</v>
      </c>
      <c r="AC1007" s="180">
        <f t="shared" si="587"/>
        <v>0</v>
      </c>
      <c r="AD1007" s="180">
        <f t="shared" si="587"/>
        <v>67048.27</v>
      </c>
      <c r="AE1007" s="181">
        <f t="shared" si="591"/>
        <v>67048.27</v>
      </c>
      <c r="AF1007" s="180">
        <v>0</v>
      </c>
      <c r="AG1007" s="180">
        <v>0</v>
      </c>
      <c r="AH1007" s="181">
        <f t="shared" si="592"/>
        <v>0</v>
      </c>
      <c r="AI1007" s="180">
        <v>0</v>
      </c>
      <c r="AJ1007" s="180">
        <v>0</v>
      </c>
      <c r="AK1007" s="181">
        <f t="shared" si="593"/>
        <v>0</v>
      </c>
      <c r="AL1007" s="180">
        <v>0</v>
      </c>
      <c r="AM1007" s="180">
        <v>0</v>
      </c>
      <c r="AN1007" s="181">
        <f t="shared" si="594"/>
        <v>0</v>
      </c>
      <c r="AO1007" s="180">
        <v>0</v>
      </c>
      <c r="AP1007" s="180">
        <v>67048.27</v>
      </c>
      <c r="AQ1007" s="181">
        <f t="shared" si="595"/>
        <v>67048.27</v>
      </c>
      <c r="AR1007" s="180">
        <v>0</v>
      </c>
      <c r="AS1007" s="180">
        <v>0</v>
      </c>
      <c r="AT1007" s="181">
        <f t="shared" si="596"/>
        <v>0</v>
      </c>
      <c r="AU1007" s="180">
        <f t="shared" si="588"/>
        <v>0</v>
      </c>
      <c r="AV1007" s="180">
        <f t="shared" si="588"/>
        <v>0</v>
      </c>
      <c r="AW1007" s="181">
        <f t="shared" si="597"/>
        <v>0</v>
      </c>
      <c r="AX1007" s="183">
        <f t="shared" si="589"/>
        <v>30</v>
      </c>
      <c r="AY1007" s="183">
        <f t="shared" si="589"/>
        <v>0</v>
      </c>
      <c r="AZ1007" s="183">
        <v>30</v>
      </c>
      <c r="BA1007" s="183">
        <v>0</v>
      </c>
      <c r="BB1007" s="183"/>
      <c r="BC1007" s="183"/>
      <c r="BD1007" s="183">
        <f t="shared" si="590"/>
        <v>0</v>
      </c>
      <c r="BE1007" s="183">
        <f t="shared" si="590"/>
        <v>0</v>
      </c>
    </row>
    <row r="1008" spans="2:57" ht="46.5" customHeight="1">
      <c r="B1008" s="174">
        <v>2025</v>
      </c>
      <c r="C1008" s="174">
        <v>20</v>
      </c>
      <c r="D1008" s="175" t="s">
        <v>2186</v>
      </c>
      <c r="E1008" s="176"/>
      <c r="F1008" s="174">
        <v>2</v>
      </c>
      <c r="G1008" s="174">
        <v>5</v>
      </c>
      <c r="H1008" s="174">
        <v>14</v>
      </c>
      <c r="I1008" s="174">
        <v>2000</v>
      </c>
      <c r="J1008" s="174">
        <v>2700</v>
      </c>
      <c r="K1008" s="174">
        <v>271</v>
      </c>
      <c r="L1008" s="177">
        <v>154</v>
      </c>
      <c r="M1008" s="178">
        <v>0</v>
      </c>
      <c r="N1008" s="179" t="s">
        <v>694</v>
      </c>
      <c r="O1008" s="180">
        <v>0</v>
      </c>
      <c r="P1008" s="180">
        <v>0</v>
      </c>
      <c r="Q1008" s="181">
        <v>0</v>
      </c>
      <c r="R1008" s="182" t="s">
        <v>318</v>
      </c>
      <c r="S1008" s="183">
        <v>0</v>
      </c>
      <c r="T1008" s="183">
        <v>0</v>
      </c>
      <c r="U1008" s="180">
        <v>0</v>
      </c>
      <c r="V1008" s="180">
        <v>31289.19</v>
      </c>
      <c r="W1008" s="183">
        <v>14</v>
      </c>
      <c r="X1008" s="183">
        <v>0</v>
      </c>
      <c r="Y1008" s="180">
        <v>0</v>
      </c>
      <c r="Z1008" s="180">
        <v>0</v>
      </c>
      <c r="AA1008" s="183">
        <v>0</v>
      </c>
      <c r="AB1008" s="183">
        <v>0</v>
      </c>
      <c r="AC1008" s="180">
        <f t="shared" si="587"/>
        <v>0</v>
      </c>
      <c r="AD1008" s="180">
        <f t="shared" si="587"/>
        <v>31289.19</v>
      </c>
      <c r="AE1008" s="181">
        <f t="shared" si="591"/>
        <v>31289.19</v>
      </c>
      <c r="AF1008" s="180">
        <v>0</v>
      </c>
      <c r="AG1008" s="180">
        <v>0</v>
      </c>
      <c r="AH1008" s="181">
        <f t="shared" si="592"/>
        <v>0</v>
      </c>
      <c r="AI1008" s="180">
        <v>0</v>
      </c>
      <c r="AJ1008" s="180">
        <v>0</v>
      </c>
      <c r="AK1008" s="181">
        <f t="shared" si="593"/>
        <v>0</v>
      </c>
      <c r="AL1008" s="180">
        <v>0</v>
      </c>
      <c r="AM1008" s="180">
        <v>0</v>
      </c>
      <c r="AN1008" s="181">
        <f t="shared" si="594"/>
        <v>0</v>
      </c>
      <c r="AO1008" s="180">
        <v>0</v>
      </c>
      <c r="AP1008" s="180">
        <v>31289.19</v>
      </c>
      <c r="AQ1008" s="181">
        <f t="shared" si="595"/>
        <v>31289.19</v>
      </c>
      <c r="AR1008" s="180">
        <v>0</v>
      </c>
      <c r="AS1008" s="180">
        <v>0</v>
      </c>
      <c r="AT1008" s="181">
        <f t="shared" si="596"/>
        <v>0</v>
      </c>
      <c r="AU1008" s="180">
        <f t="shared" si="588"/>
        <v>0</v>
      </c>
      <c r="AV1008" s="180">
        <f t="shared" si="588"/>
        <v>0</v>
      </c>
      <c r="AW1008" s="181">
        <f t="shared" si="597"/>
        <v>0</v>
      </c>
      <c r="AX1008" s="183">
        <f t="shared" si="589"/>
        <v>14</v>
      </c>
      <c r="AY1008" s="183">
        <f t="shared" si="589"/>
        <v>0</v>
      </c>
      <c r="AZ1008" s="183">
        <v>14</v>
      </c>
      <c r="BA1008" s="183">
        <v>0</v>
      </c>
      <c r="BB1008" s="183"/>
      <c r="BC1008" s="183"/>
      <c r="BD1008" s="183">
        <f t="shared" si="590"/>
        <v>0</v>
      </c>
      <c r="BE1008" s="183">
        <f t="shared" si="590"/>
        <v>0</v>
      </c>
    </row>
    <row r="1009" spans="2:57" ht="31.5">
      <c r="B1009" s="174">
        <v>2025</v>
      </c>
      <c r="C1009" s="174">
        <v>20</v>
      </c>
      <c r="D1009" s="397" t="s">
        <v>1941</v>
      </c>
      <c r="E1009" s="176"/>
      <c r="F1009" s="174">
        <v>2</v>
      </c>
      <c r="G1009" s="174">
        <v>5</v>
      </c>
      <c r="H1009" s="174">
        <v>14</v>
      </c>
      <c r="I1009" s="174">
        <v>2000</v>
      </c>
      <c r="J1009" s="174">
        <v>2700</v>
      </c>
      <c r="K1009" s="174">
        <v>271</v>
      </c>
      <c r="L1009" s="177">
        <v>154</v>
      </c>
      <c r="M1009" s="178">
        <v>0</v>
      </c>
      <c r="N1009" s="179" t="s">
        <v>694</v>
      </c>
      <c r="O1009" s="180">
        <v>0</v>
      </c>
      <c r="P1009" s="180">
        <v>0</v>
      </c>
      <c r="Q1009" s="181">
        <v>0</v>
      </c>
      <c r="R1009" s="182" t="s">
        <v>318</v>
      </c>
      <c r="S1009" s="183">
        <v>0</v>
      </c>
      <c r="T1009" s="183">
        <v>0</v>
      </c>
      <c r="U1009" s="180">
        <v>0</v>
      </c>
      <c r="V1009" s="180">
        <v>44698.85</v>
      </c>
      <c r="W1009" s="183">
        <v>20</v>
      </c>
      <c r="X1009" s="183">
        <v>0</v>
      </c>
      <c r="Y1009" s="180">
        <v>0</v>
      </c>
      <c r="Z1009" s="180">
        <v>0</v>
      </c>
      <c r="AA1009" s="183">
        <v>0</v>
      </c>
      <c r="AB1009" s="183">
        <v>0</v>
      </c>
      <c r="AC1009" s="180">
        <f t="shared" si="587"/>
        <v>0</v>
      </c>
      <c r="AD1009" s="180">
        <f t="shared" si="587"/>
        <v>44698.85</v>
      </c>
      <c r="AE1009" s="181">
        <f t="shared" si="591"/>
        <v>44698.85</v>
      </c>
      <c r="AF1009" s="180">
        <v>0</v>
      </c>
      <c r="AG1009" s="180">
        <v>0</v>
      </c>
      <c r="AH1009" s="181">
        <f t="shared" si="592"/>
        <v>0</v>
      </c>
      <c r="AI1009" s="180">
        <v>0</v>
      </c>
      <c r="AJ1009" s="180">
        <v>0</v>
      </c>
      <c r="AK1009" s="181">
        <f t="shared" si="593"/>
        <v>0</v>
      </c>
      <c r="AL1009" s="180">
        <v>0</v>
      </c>
      <c r="AM1009" s="180">
        <v>0</v>
      </c>
      <c r="AN1009" s="181">
        <f t="shared" si="594"/>
        <v>0</v>
      </c>
      <c r="AO1009" s="180">
        <v>0</v>
      </c>
      <c r="AP1009" s="180">
        <v>44698.85</v>
      </c>
      <c r="AQ1009" s="181">
        <f t="shared" si="595"/>
        <v>44698.85</v>
      </c>
      <c r="AR1009" s="180">
        <v>0</v>
      </c>
      <c r="AS1009" s="180">
        <v>0</v>
      </c>
      <c r="AT1009" s="181">
        <f t="shared" si="596"/>
        <v>0</v>
      </c>
      <c r="AU1009" s="180">
        <f t="shared" si="588"/>
        <v>0</v>
      </c>
      <c r="AV1009" s="180">
        <f t="shared" si="588"/>
        <v>0</v>
      </c>
      <c r="AW1009" s="181">
        <f t="shared" si="597"/>
        <v>0</v>
      </c>
      <c r="AX1009" s="183">
        <f t="shared" si="589"/>
        <v>20</v>
      </c>
      <c r="AY1009" s="183">
        <f t="shared" si="589"/>
        <v>0</v>
      </c>
      <c r="AZ1009" s="183">
        <v>20</v>
      </c>
      <c r="BA1009" s="183">
        <v>0</v>
      </c>
      <c r="BB1009" s="183"/>
      <c r="BC1009" s="183"/>
      <c r="BD1009" s="183">
        <f t="shared" si="590"/>
        <v>0</v>
      </c>
      <c r="BE1009" s="183">
        <f t="shared" si="590"/>
        <v>0</v>
      </c>
    </row>
    <row r="1010" spans="2:57" ht="33.75" customHeight="1">
      <c r="B1010" s="174">
        <v>2025</v>
      </c>
      <c r="C1010" s="174">
        <v>20</v>
      </c>
      <c r="D1010" s="175" t="s">
        <v>1896</v>
      </c>
      <c r="E1010" s="176">
        <v>20007</v>
      </c>
      <c r="F1010" s="174">
        <v>2</v>
      </c>
      <c r="G1010" s="174">
        <v>5</v>
      </c>
      <c r="H1010" s="174">
        <v>14</v>
      </c>
      <c r="I1010" s="174">
        <v>2000</v>
      </c>
      <c r="J1010" s="174">
        <v>2700</v>
      </c>
      <c r="K1010" s="174">
        <v>271</v>
      </c>
      <c r="L1010" s="177">
        <v>316</v>
      </c>
      <c r="M1010" s="178" t="s">
        <v>1846</v>
      </c>
      <c r="N1010" s="179" t="s">
        <v>700</v>
      </c>
      <c r="O1010" s="180">
        <v>0</v>
      </c>
      <c r="P1010" s="180">
        <v>9572.5499999999993</v>
      </c>
      <c r="Q1010" s="181">
        <v>9572.5499999999993</v>
      </c>
      <c r="R1010" s="182" t="s">
        <v>98</v>
      </c>
      <c r="S1010" s="183">
        <v>15</v>
      </c>
      <c r="T1010" s="183">
        <v>0</v>
      </c>
      <c r="U1010" s="180">
        <v>0</v>
      </c>
      <c r="V1010" s="180">
        <v>0</v>
      </c>
      <c r="W1010" s="183">
        <v>0</v>
      </c>
      <c r="X1010" s="183">
        <v>0</v>
      </c>
      <c r="Y1010" s="180">
        <v>0</v>
      </c>
      <c r="Z1010" s="180">
        <v>0</v>
      </c>
      <c r="AA1010" s="183">
        <v>0</v>
      </c>
      <c r="AB1010" s="183">
        <v>0</v>
      </c>
      <c r="AC1010" s="180">
        <f t="shared" si="587"/>
        <v>0</v>
      </c>
      <c r="AD1010" s="180">
        <f t="shared" si="587"/>
        <v>9572.5499999999993</v>
      </c>
      <c r="AE1010" s="181">
        <f t="shared" si="591"/>
        <v>9572.5499999999993</v>
      </c>
      <c r="AF1010" s="180">
        <v>0</v>
      </c>
      <c r="AG1010" s="180">
        <v>0</v>
      </c>
      <c r="AH1010" s="181">
        <f t="shared" si="592"/>
        <v>0</v>
      </c>
      <c r="AI1010" s="180">
        <v>0</v>
      </c>
      <c r="AJ1010" s="180">
        <v>0</v>
      </c>
      <c r="AK1010" s="181">
        <f t="shared" si="593"/>
        <v>0</v>
      </c>
      <c r="AL1010" s="180">
        <v>0</v>
      </c>
      <c r="AM1010" s="180">
        <v>0</v>
      </c>
      <c r="AN1010" s="181">
        <f t="shared" si="594"/>
        <v>0</v>
      </c>
      <c r="AO1010" s="180">
        <v>0</v>
      </c>
      <c r="AP1010" s="180">
        <v>9572.5499999999993</v>
      </c>
      <c r="AQ1010" s="181">
        <f t="shared" si="595"/>
        <v>9572.5499999999993</v>
      </c>
      <c r="AR1010" s="180">
        <v>0</v>
      </c>
      <c r="AS1010" s="180">
        <v>0</v>
      </c>
      <c r="AT1010" s="181">
        <f t="shared" si="596"/>
        <v>0</v>
      </c>
      <c r="AU1010" s="180">
        <f t="shared" si="588"/>
        <v>0</v>
      </c>
      <c r="AV1010" s="180">
        <f t="shared" si="588"/>
        <v>0</v>
      </c>
      <c r="AW1010" s="181">
        <f t="shared" si="597"/>
        <v>0</v>
      </c>
      <c r="AX1010" s="183">
        <f t="shared" si="589"/>
        <v>15</v>
      </c>
      <c r="AY1010" s="183">
        <f t="shared" si="589"/>
        <v>0</v>
      </c>
      <c r="AZ1010" s="183">
        <v>15</v>
      </c>
      <c r="BA1010" s="183">
        <v>0</v>
      </c>
      <c r="BB1010" s="183"/>
      <c r="BC1010" s="183"/>
      <c r="BD1010" s="183">
        <f t="shared" si="590"/>
        <v>0</v>
      </c>
      <c r="BE1010" s="183">
        <f t="shared" si="590"/>
        <v>0</v>
      </c>
    </row>
    <row r="1011" spans="2:57" ht="31.5">
      <c r="B1011" s="174">
        <v>2025</v>
      </c>
      <c r="C1011" s="174">
        <v>20</v>
      </c>
      <c r="D1011" s="175" t="s">
        <v>1897</v>
      </c>
      <c r="E1011" s="176">
        <v>20008</v>
      </c>
      <c r="F1011" s="174">
        <v>2</v>
      </c>
      <c r="G1011" s="174">
        <v>5</v>
      </c>
      <c r="H1011" s="174">
        <v>14</v>
      </c>
      <c r="I1011" s="174">
        <v>2000</v>
      </c>
      <c r="J1011" s="174">
        <v>2700</v>
      </c>
      <c r="K1011" s="174">
        <v>271</v>
      </c>
      <c r="L1011" s="177">
        <v>316</v>
      </c>
      <c r="M1011" s="178" t="s">
        <v>1846</v>
      </c>
      <c r="N1011" s="179" t="s">
        <v>700</v>
      </c>
      <c r="O1011" s="180">
        <v>0</v>
      </c>
      <c r="P1011" s="180">
        <v>9572.5499999999993</v>
      </c>
      <c r="Q1011" s="181">
        <v>9572.5499999999993</v>
      </c>
      <c r="R1011" s="182" t="s">
        <v>98</v>
      </c>
      <c r="S1011" s="183">
        <v>15</v>
      </c>
      <c r="T1011" s="183">
        <v>0</v>
      </c>
      <c r="U1011" s="180">
        <v>0</v>
      </c>
      <c r="V1011" s="180">
        <v>0</v>
      </c>
      <c r="W1011" s="183">
        <v>0</v>
      </c>
      <c r="X1011" s="183">
        <v>0</v>
      </c>
      <c r="Y1011" s="180">
        <v>0</v>
      </c>
      <c r="Z1011" s="180">
        <v>0</v>
      </c>
      <c r="AA1011" s="183">
        <v>0</v>
      </c>
      <c r="AB1011" s="183">
        <v>0</v>
      </c>
      <c r="AC1011" s="180">
        <f t="shared" si="587"/>
        <v>0</v>
      </c>
      <c r="AD1011" s="180">
        <f t="shared" si="587"/>
        <v>9572.5499999999993</v>
      </c>
      <c r="AE1011" s="181">
        <f t="shared" si="591"/>
        <v>9572.5499999999993</v>
      </c>
      <c r="AF1011" s="180">
        <v>0</v>
      </c>
      <c r="AG1011" s="180">
        <v>0</v>
      </c>
      <c r="AH1011" s="181">
        <f t="shared" si="592"/>
        <v>0</v>
      </c>
      <c r="AI1011" s="180">
        <v>0</v>
      </c>
      <c r="AJ1011" s="180">
        <v>0</v>
      </c>
      <c r="AK1011" s="181">
        <f t="shared" si="593"/>
        <v>0</v>
      </c>
      <c r="AL1011" s="180">
        <v>0</v>
      </c>
      <c r="AM1011" s="180">
        <v>0</v>
      </c>
      <c r="AN1011" s="181">
        <f t="shared" si="594"/>
        <v>0</v>
      </c>
      <c r="AO1011" s="180">
        <v>0</v>
      </c>
      <c r="AP1011" s="180">
        <v>9572.5499999999993</v>
      </c>
      <c r="AQ1011" s="181">
        <f t="shared" si="595"/>
        <v>9572.5499999999993</v>
      </c>
      <c r="AR1011" s="180">
        <v>0</v>
      </c>
      <c r="AS1011" s="180">
        <v>0</v>
      </c>
      <c r="AT1011" s="181">
        <f t="shared" si="596"/>
        <v>0</v>
      </c>
      <c r="AU1011" s="180">
        <f t="shared" si="588"/>
        <v>0</v>
      </c>
      <c r="AV1011" s="180">
        <f t="shared" si="588"/>
        <v>0</v>
      </c>
      <c r="AW1011" s="181">
        <f t="shared" si="597"/>
        <v>0</v>
      </c>
      <c r="AX1011" s="183">
        <f t="shared" si="589"/>
        <v>15</v>
      </c>
      <c r="AY1011" s="183">
        <f t="shared" si="589"/>
        <v>0</v>
      </c>
      <c r="AZ1011" s="183">
        <v>15</v>
      </c>
      <c r="BA1011" s="183">
        <v>0</v>
      </c>
      <c r="BB1011" s="183"/>
      <c r="BC1011" s="183"/>
      <c r="BD1011" s="183">
        <f t="shared" si="590"/>
        <v>0</v>
      </c>
      <c r="BE1011" s="183">
        <f t="shared" si="590"/>
        <v>0</v>
      </c>
    </row>
    <row r="1012" spans="2:57" ht="31.5">
      <c r="B1012" s="174">
        <v>2025</v>
      </c>
      <c r="C1012" s="174">
        <v>20</v>
      </c>
      <c r="D1012" s="175" t="s">
        <v>1898</v>
      </c>
      <c r="E1012" s="176">
        <v>20012</v>
      </c>
      <c r="F1012" s="174">
        <v>2</v>
      </c>
      <c r="G1012" s="174">
        <v>5</v>
      </c>
      <c r="H1012" s="174">
        <v>14</v>
      </c>
      <c r="I1012" s="174">
        <v>2000</v>
      </c>
      <c r="J1012" s="174">
        <v>2700</v>
      </c>
      <c r="K1012" s="174">
        <v>271</v>
      </c>
      <c r="L1012" s="177">
        <v>316</v>
      </c>
      <c r="M1012" s="178" t="s">
        <v>1846</v>
      </c>
      <c r="N1012" s="179" t="s">
        <v>700</v>
      </c>
      <c r="O1012" s="180">
        <v>0</v>
      </c>
      <c r="P1012" s="180">
        <v>76580.399999999994</v>
      </c>
      <c r="Q1012" s="181">
        <v>76580.399999999994</v>
      </c>
      <c r="R1012" s="182" t="s">
        <v>98</v>
      </c>
      <c r="S1012" s="183">
        <v>120</v>
      </c>
      <c r="T1012" s="183">
        <v>0</v>
      </c>
      <c r="U1012" s="180">
        <v>0</v>
      </c>
      <c r="V1012" s="180">
        <v>0</v>
      </c>
      <c r="W1012" s="183">
        <v>0</v>
      </c>
      <c r="X1012" s="183">
        <v>0</v>
      </c>
      <c r="Y1012" s="180">
        <v>0</v>
      </c>
      <c r="Z1012" s="180">
        <v>0</v>
      </c>
      <c r="AA1012" s="183">
        <v>0</v>
      </c>
      <c r="AB1012" s="183">
        <v>0</v>
      </c>
      <c r="AC1012" s="180">
        <f t="shared" si="587"/>
        <v>0</v>
      </c>
      <c r="AD1012" s="180">
        <f t="shared" si="587"/>
        <v>76580.399999999994</v>
      </c>
      <c r="AE1012" s="181">
        <f t="shared" si="591"/>
        <v>76580.399999999994</v>
      </c>
      <c r="AF1012" s="180">
        <v>0</v>
      </c>
      <c r="AG1012" s="180">
        <v>0</v>
      </c>
      <c r="AH1012" s="181">
        <f t="shared" si="592"/>
        <v>0</v>
      </c>
      <c r="AI1012" s="180">
        <v>0</v>
      </c>
      <c r="AJ1012" s="180">
        <v>0</v>
      </c>
      <c r="AK1012" s="181">
        <f t="shared" si="593"/>
        <v>0</v>
      </c>
      <c r="AL1012" s="180">
        <v>0</v>
      </c>
      <c r="AM1012" s="180">
        <v>0</v>
      </c>
      <c r="AN1012" s="181">
        <f t="shared" si="594"/>
        <v>0</v>
      </c>
      <c r="AO1012" s="180">
        <v>0</v>
      </c>
      <c r="AP1012" s="180">
        <v>76580.399999999994</v>
      </c>
      <c r="AQ1012" s="181">
        <f t="shared" si="595"/>
        <v>76580.399999999994</v>
      </c>
      <c r="AR1012" s="180">
        <v>0</v>
      </c>
      <c r="AS1012" s="180">
        <v>0</v>
      </c>
      <c r="AT1012" s="181">
        <f t="shared" si="596"/>
        <v>0</v>
      </c>
      <c r="AU1012" s="180">
        <f t="shared" si="588"/>
        <v>0</v>
      </c>
      <c r="AV1012" s="180">
        <f t="shared" si="588"/>
        <v>0</v>
      </c>
      <c r="AW1012" s="181">
        <f t="shared" si="597"/>
        <v>0</v>
      </c>
      <c r="AX1012" s="183">
        <f t="shared" si="589"/>
        <v>120</v>
      </c>
      <c r="AY1012" s="183">
        <f t="shared" si="589"/>
        <v>0</v>
      </c>
      <c r="AZ1012" s="183">
        <v>120</v>
      </c>
      <c r="BA1012" s="183">
        <v>0</v>
      </c>
      <c r="BB1012" s="183"/>
      <c r="BC1012" s="183"/>
      <c r="BD1012" s="183">
        <f t="shared" si="590"/>
        <v>0</v>
      </c>
      <c r="BE1012" s="183">
        <f t="shared" si="590"/>
        <v>0</v>
      </c>
    </row>
    <row r="1013" spans="2:57" ht="47.25">
      <c r="B1013" s="174">
        <v>2025</v>
      </c>
      <c r="C1013" s="174">
        <v>20</v>
      </c>
      <c r="D1013" s="175" t="s">
        <v>1899</v>
      </c>
      <c r="E1013" s="176">
        <v>20013</v>
      </c>
      <c r="F1013" s="174">
        <v>2</v>
      </c>
      <c r="G1013" s="174">
        <v>5</v>
      </c>
      <c r="H1013" s="174">
        <v>14</v>
      </c>
      <c r="I1013" s="174">
        <v>2000</v>
      </c>
      <c r="J1013" s="174">
        <v>2700</v>
      </c>
      <c r="K1013" s="174">
        <v>271</v>
      </c>
      <c r="L1013" s="177">
        <v>316</v>
      </c>
      <c r="M1013" s="178" t="s">
        <v>1846</v>
      </c>
      <c r="N1013" s="179" t="s">
        <v>700</v>
      </c>
      <c r="O1013" s="180">
        <v>0</v>
      </c>
      <c r="P1013" s="180">
        <v>67007.849999999991</v>
      </c>
      <c r="Q1013" s="181">
        <v>67007.849999999991</v>
      </c>
      <c r="R1013" s="182" t="s">
        <v>98</v>
      </c>
      <c r="S1013" s="183">
        <v>105</v>
      </c>
      <c r="T1013" s="183">
        <v>0</v>
      </c>
      <c r="U1013" s="180">
        <v>0</v>
      </c>
      <c r="V1013" s="180">
        <v>0</v>
      </c>
      <c r="W1013" s="183">
        <v>0</v>
      </c>
      <c r="X1013" s="183">
        <v>0</v>
      </c>
      <c r="Y1013" s="180">
        <v>0</v>
      </c>
      <c r="Z1013" s="180">
        <v>0</v>
      </c>
      <c r="AA1013" s="183">
        <v>0</v>
      </c>
      <c r="AB1013" s="183">
        <v>0</v>
      </c>
      <c r="AC1013" s="180">
        <f t="shared" si="587"/>
        <v>0</v>
      </c>
      <c r="AD1013" s="180">
        <f t="shared" si="587"/>
        <v>67007.849999999991</v>
      </c>
      <c r="AE1013" s="181">
        <f t="shared" si="591"/>
        <v>67007.849999999991</v>
      </c>
      <c r="AF1013" s="180">
        <v>0</v>
      </c>
      <c r="AG1013" s="180">
        <v>0</v>
      </c>
      <c r="AH1013" s="181">
        <f t="shared" si="592"/>
        <v>0</v>
      </c>
      <c r="AI1013" s="180">
        <v>0</v>
      </c>
      <c r="AJ1013" s="180">
        <v>0</v>
      </c>
      <c r="AK1013" s="181">
        <f t="shared" si="593"/>
        <v>0</v>
      </c>
      <c r="AL1013" s="180">
        <v>0</v>
      </c>
      <c r="AM1013" s="180">
        <v>0</v>
      </c>
      <c r="AN1013" s="181">
        <f t="shared" si="594"/>
        <v>0</v>
      </c>
      <c r="AO1013" s="180">
        <v>0</v>
      </c>
      <c r="AP1013" s="180">
        <v>67007.849999999991</v>
      </c>
      <c r="AQ1013" s="181">
        <f t="shared" si="595"/>
        <v>67007.849999999991</v>
      </c>
      <c r="AR1013" s="180">
        <v>0</v>
      </c>
      <c r="AS1013" s="180">
        <v>0</v>
      </c>
      <c r="AT1013" s="181">
        <f t="shared" si="596"/>
        <v>0</v>
      </c>
      <c r="AU1013" s="180">
        <f t="shared" si="588"/>
        <v>0</v>
      </c>
      <c r="AV1013" s="180">
        <f t="shared" si="588"/>
        <v>0</v>
      </c>
      <c r="AW1013" s="181">
        <f t="shared" si="597"/>
        <v>0</v>
      </c>
      <c r="AX1013" s="183">
        <f t="shared" si="589"/>
        <v>105</v>
      </c>
      <c r="AY1013" s="183">
        <f t="shared" si="589"/>
        <v>0</v>
      </c>
      <c r="AZ1013" s="183">
        <v>105</v>
      </c>
      <c r="BA1013" s="183">
        <v>0</v>
      </c>
      <c r="BB1013" s="183"/>
      <c r="BC1013" s="183"/>
      <c r="BD1013" s="183">
        <f t="shared" si="590"/>
        <v>0</v>
      </c>
      <c r="BE1013" s="183">
        <f t="shared" si="590"/>
        <v>0</v>
      </c>
    </row>
    <row r="1014" spans="2:57" ht="15.75">
      <c r="B1014" s="174">
        <v>2025</v>
      </c>
      <c r="C1014" s="174">
        <v>20</v>
      </c>
      <c r="D1014" s="175" t="s">
        <v>1900</v>
      </c>
      <c r="E1014" s="176">
        <v>20001</v>
      </c>
      <c r="F1014" s="174">
        <v>2</v>
      </c>
      <c r="G1014" s="174">
        <v>5</v>
      </c>
      <c r="H1014" s="174">
        <v>14</v>
      </c>
      <c r="I1014" s="174">
        <v>2000</v>
      </c>
      <c r="J1014" s="174">
        <v>2700</v>
      </c>
      <c r="K1014" s="174">
        <v>271</v>
      </c>
      <c r="L1014" s="177">
        <v>316</v>
      </c>
      <c r="M1014" s="178" t="s">
        <v>1846</v>
      </c>
      <c r="N1014" s="179" t="s">
        <v>700</v>
      </c>
      <c r="O1014" s="180">
        <v>0</v>
      </c>
      <c r="P1014" s="180">
        <v>12763.4</v>
      </c>
      <c r="Q1014" s="181">
        <v>12763.4</v>
      </c>
      <c r="R1014" s="182" t="s">
        <v>98</v>
      </c>
      <c r="S1014" s="183">
        <v>20</v>
      </c>
      <c r="T1014" s="183">
        <v>0</v>
      </c>
      <c r="U1014" s="180">
        <v>0</v>
      </c>
      <c r="V1014" s="180">
        <v>0</v>
      </c>
      <c r="W1014" s="183">
        <v>0</v>
      </c>
      <c r="X1014" s="183">
        <v>0</v>
      </c>
      <c r="Y1014" s="180">
        <v>0</v>
      </c>
      <c r="Z1014" s="180">
        <v>0</v>
      </c>
      <c r="AA1014" s="183">
        <v>0</v>
      </c>
      <c r="AB1014" s="183">
        <v>0</v>
      </c>
      <c r="AC1014" s="180">
        <f t="shared" si="587"/>
        <v>0</v>
      </c>
      <c r="AD1014" s="180">
        <f t="shared" si="587"/>
        <v>12763.4</v>
      </c>
      <c r="AE1014" s="181">
        <f t="shared" si="591"/>
        <v>12763.4</v>
      </c>
      <c r="AF1014" s="180">
        <v>0</v>
      </c>
      <c r="AG1014" s="180">
        <v>0</v>
      </c>
      <c r="AH1014" s="181">
        <f t="shared" si="592"/>
        <v>0</v>
      </c>
      <c r="AI1014" s="180">
        <v>0</v>
      </c>
      <c r="AJ1014" s="180">
        <v>0</v>
      </c>
      <c r="AK1014" s="181">
        <f t="shared" si="593"/>
        <v>0</v>
      </c>
      <c r="AL1014" s="180">
        <v>0</v>
      </c>
      <c r="AM1014" s="180">
        <v>0</v>
      </c>
      <c r="AN1014" s="181">
        <f t="shared" si="594"/>
        <v>0</v>
      </c>
      <c r="AO1014" s="180">
        <v>0</v>
      </c>
      <c r="AP1014" s="180">
        <v>12763.4</v>
      </c>
      <c r="AQ1014" s="181">
        <f t="shared" si="595"/>
        <v>12763.4</v>
      </c>
      <c r="AR1014" s="180">
        <v>0</v>
      </c>
      <c r="AS1014" s="180">
        <v>0</v>
      </c>
      <c r="AT1014" s="181">
        <f t="shared" si="596"/>
        <v>0</v>
      </c>
      <c r="AU1014" s="180">
        <f t="shared" si="588"/>
        <v>0</v>
      </c>
      <c r="AV1014" s="180">
        <f t="shared" si="588"/>
        <v>0</v>
      </c>
      <c r="AW1014" s="181">
        <f t="shared" si="597"/>
        <v>0</v>
      </c>
      <c r="AX1014" s="183">
        <f t="shared" si="589"/>
        <v>20</v>
      </c>
      <c r="AY1014" s="183">
        <f t="shared" si="589"/>
        <v>0</v>
      </c>
      <c r="AZ1014" s="183">
        <v>20</v>
      </c>
      <c r="BA1014" s="183">
        <v>0</v>
      </c>
      <c r="BB1014" s="183"/>
      <c r="BC1014" s="183"/>
      <c r="BD1014" s="183">
        <f t="shared" si="590"/>
        <v>0</v>
      </c>
      <c r="BE1014" s="183">
        <f t="shared" si="590"/>
        <v>0</v>
      </c>
    </row>
    <row r="1015" spans="2:57" ht="31.5">
      <c r="B1015" s="174">
        <v>2025</v>
      </c>
      <c r="C1015" s="174">
        <v>20</v>
      </c>
      <c r="D1015" s="175" t="s">
        <v>1901</v>
      </c>
      <c r="E1015" s="176">
        <v>20018</v>
      </c>
      <c r="F1015" s="174">
        <v>2</v>
      </c>
      <c r="G1015" s="174">
        <v>5</v>
      </c>
      <c r="H1015" s="174">
        <v>14</v>
      </c>
      <c r="I1015" s="174">
        <v>2000</v>
      </c>
      <c r="J1015" s="174">
        <v>2700</v>
      </c>
      <c r="K1015" s="174">
        <v>271</v>
      </c>
      <c r="L1015" s="177">
        <v>316</v>
      </c>
      <c r="M1015" s="178" t="s">
        <v>1846</v>
      </c>
      <c r="N1015" s="179" t="s">
        <v>700</v>
      </c>
      <c r="O1015" s="180">
        <v>0</v>
      </c>
      <c r="P1015" s="180">
        <v>19145.099999999999</v>
      </c>
      <c r="Q1015" s="181">
        <v>19145.099999999999</v>
      </c>
      <c r="R1015" s="182" t="s">
        <v>98</v>
      </c>
      <c r="S1015" s="183">
        <v>30</v>
      </c>
      <c r="T1015" s="183">
        <v>0</v>
      </c>
      <c r="U1015" s="180">
        <v>0</v>
      </c>
      <c r="V1015" s="180">
        <v>0</v>
      </c>
      <c r="W1015" s="183">
        <v>0</v>
      </c>
      <c r="X1015" s="183">
        <v>0</v>
      </c>
      <c r="Y1015" s="180">
        <v>0</v>
      </c>
      <c r="Z1015" s="180">
        <v>0</v>
      </c>
      <c r="AA1015" s="183">
        <v>0</v>
      </c>
      <c r="AB1015" s="183">
        <v>0</v>
      </c>
      <c r="AC1015" s="180">
        <f t="shared" si="587"/>
        <v>0</v>
      </c>
      <c r="AD1015" s="180">
        <f t="shared" si="587"/>
        <v>19145.099999999999</v>
      </c>
      <c r="AE1015" s="181">
        <f t="shared" si="591"/>
        <v>19145.099999999999</v>
      </c>
      <c r="AF1015" s="180">
        <v>0</v>
      </c>
      <c r="AG1015" s="180">
        <v>0</v>
      </c>
      <c r="AH1015" s="181">
        <f t="shared" si="592"/>
        <v>0</v>
      </c>
      <c r="AI1015" s="180">
        <v>0</v>
      </c>
      <c r="AJ1015" s="180">
        <v>0</v>
      </c>
      <c r="AK1015" s="181">
        <f t="shared" si="593"/>
        <v>0</v>
      </c>
      <c r="AL1015" s="180">
        <v>0</v>
      </c>
      <c r="AM1015" s="180">
        <v>0</v>
      </c>
      <c r="AN1015" s="181">
        <f t="shared" si="594"/>
        <v>0</v>
      </c>
      <c r="AO1015" s="180">
        <v>0</v>
      </c>
      <c r="AP1015" s="180">
        <v>19145.099999999999</v>
      </c>
      <c r="AQ1015" s="181">
        <f t="shared" si="595"/>
        <v>19145.099999999999</v>
      </c>
      <c r="AR1015" s="180">
        <v>0</v>
      </c>
      <c r="AS1015" s="180">
        <v>0</v>
      </c>
      <c r="AT1015" s="181">
        <f t="shared" si="596"/>
        <v>0</v>
      </c>
      <c r="AU1015" s="180">
        <f t="shared" si="588"/>
        <v>0</v>
      </c>
      <c r="AV1015" s="180">
        <f t="shared" si="588"/>
        <v>0</v>
      </c>
      <c r="AW1015" s="181">
        <f t="shared" si="597"/>
        <v>0</v>
      </c>
      <c r="AX1015" s="183">
        <f t="shared" si="589"/>
        <v>30</v>
      </c>
      <c r="AY1015" s="183">
        <f t="shared" si="589"/>
        <v>0</v>
      </c>
      <c r="AZ1015" s="183">
        <v>30</v>
      </c>
      <c r="BA1015" s="183">
        <v>0</v>
      </c>
      <c r="BB1015" s="183"/>
      <c r="BC1015" s="183"/>
      <c r="BD1015" s="183">
        <f t="shared" si="590"/>
        <v>0</v>
      </c>
      <c r="BE1015" s="183">
        <f t="shared" si="590"/>
        <v>0</v>
      </c>
    </row>
    <row r="1016" spans="2:57" ht="15.75">
      <c r="B1016" s="174">
        <v>2025</v>
      </c>
      <c r="C1016" s="174">
        <v>20</v>
      </c>
      <c r="D1016" s="175" t="s">
        <v>1845</v>
      </c>
      <c r="E1016" s="176">
        <v>20020</v>
      </c>
      <c r="F1016" s="174">
        <v>2</v>
      </c>
      <c r="G1016" s="174">
        <v>5</v>
      </c>
      <c r="H1016" s="174">
        <v>14</v>
      </c>
      <c r="I1016" s="174">
        <v>2000</v>
      </c>
      <c r="J1016" s="174">
        <v>2700</v>
      </c>
      <c r="K1016" s="174">
        <v>271</v>
      </c>
      <c r="L1016" s="177">
        <v>316</v>
      </c>
      <c r="M1016" s="178" t="s">
        <v>1846</v>
      </c>
      <c r="N1016" s="179" t="s">
        <v>700</v>
      </c>
      <c r="O1016" s="180">
        <v>0</v>
      </c>
      <c r="P1016" s="180">
        <v>213786.95</v>
      </c>
      <c r="Q1016" s="181">
        <v>213786.95</v>
      </c>
      <c r="R1016" s="182" t="s">
        <v>98</v>
      </c>
      <c r="S1016" s="183">
        <v>335</v>
      </c>
      <c r="T1016" s="183">
        <v>0</v>
      </c>
      <c r="U1016" s="180">
        <v>0</v>
      </c>
      <c r="V1016" s="180">
        <v>0</v>
      </c>
      <c r="W1016" s="183">
        <v>0</v>
      </c>
      <c r="X1016" s="183">
        <v>0</v>
      </c>
      <c r="Y1016" s="180">
        <v>0</v>
      </c>
      <c r="Z1016" s="180">
        <f>38290.2+112956.09</f>
        <v>151246.28999999998</v>
      </c>
      <c r="AA1016" s="183">
        <f>60+177</f>
        <v>237</v>
      </c>
      <c r="AB1016" s="183">
        <v>0</v>
      </c>
      <c r="AC1016" s="180">
        <f t="shared" si="587"/>
        <v>0</v>
      </c>
      <c r="AD1016" s="180">
        <f t="shared" si="587"/>
        <v>62540.660000000033</v>
      </c>
      <c r="AE1016" s="181">
        <f t="shared" si="591"/>
        <v>62540.660000000033</v>
      </c>
      <c r="AF1016" s="180">
        <v>0</v>
      </c>
      <c r="AG1016" s="180">
        <v>0</v>
      </c>
      <c r="AH1016" s="181">
        <f t="shared" si="592"/>
        <v>0</v>
      </c>
      <c r="AI1016" s="180">
        <v>0</v>
      </c>
      <c r="AJ1016" s="180">
        <v>0</v>
      </c>
      <c r="AK1016" s="181">
        <f t="shared" si="593"/>
        <v>0</v>
      </c>
      <c r="AL1016" s="180">
        <v>0</v>
      </c>
      <c r="AM1016" s="180">
        <v>0</v>
      </c>
      <c r="AN1016" s="181">
        <f t="shared" si="594"/>
        <v>0</v>
      </c>
      <c r="AO1016" s="180">
        <v>0</v>
      </c>
      <c r="AP1016" s="180">
        <v>62540.660000000033</v>
      </c>
      <c r="AQ1016" s="181">
        <f t="shared" si="595"/>
        <v>62540.660000000033</v>
      </c>
      <c r="AR1016" s="180">
        <v>0</v>
      </c>
      <c r="AS1016" s="180">
        <v>0</v>
      </c>
      <c r="AT1016" s="181">
        <f t="shared" si="596"/>
        <v>0</v>
      </c>
      <c r="AU1016" s="180">
        <f t="shared" si="588"/>
        <v>0</v>
      </c>
      <c r="AV1016" s="180">
        <f t="shared" si="588"/>
        <v>0</v>
      </c>
      <c r="AW1016" s="181">
        <f t="shared" si="597"/>
        <v>0</v>
      </c>
      <c r="AX1016" s="183">
        <f t="shared" si="589"/>
        <v>98</v>
      </c>
      <c r="AY1016" s="183">
        <f t="shared" si="589"/>
        <v>0</v>
      </c>
      <c r="AZ1016" s="183">
        <v>98</v>
      </c>
      <c r="BA1016" s="183">
        <v>0</v>
      </c>
      <c r="BB1016" s="183"/>
      <c r="BC1016" s="183"/>
      <c r="BD1016" s="183">
        <f t="shared" si="590"/>
        <v>0</v>
      </c>
      <c r="BE1016" s="183">
        <f t="shared" si="590"/>
        <v>0</v>
      </c>
    </row>
    <row r="1017" spans="2:57" ht="31.5">
      <c r="B1017" s="174">
        <v>2025</v>
      </c>
      <c r="C1017" s="174">
        <v>20</v>
      </c>
      <c r="D1017" s="175" t="s">
        <v>1902</v>
      </c>
      <c r="E1017" s="176">
        <v>20023</v>
      </c>
      <c r="F1017" s="174">
        <v>2</v>
      </c>
      <c r="G1017" s="174">
        <v>5</v>
      </c>
      <c r="H1017" s="174">
        <v>14</v>
      </c>
      <c r="I1017" s="174">
        <v>2000</v>
      </c>
      <c r="J1017" s="174">
        <v>2700</v>
      </c>
      <c r="K1017" s="174">
        <v>271</v>
      </c>
      <c r="L1017" s="177">
        <v>316</v>
      </c>
      <c r="M1017" s="178" t="s">
        <v>1846</v>
      </c>
      <c r="N1017" s="179" t="s">
        <v>700</v>
      </c>
      <c r="O1017" s="180">
        <v>0</v>
      </c>
      <c r="P1017" s="180">
        <v>9572.5499999999993</v>
      </c>
      <c r="Q1017" s="181">
        <v>9572.5499999999993</v>
      </c>
      <c r="R1017" s="182" t="s">
        <v>98</v>
      </c>
      <c r="S1017" s="183">
        <v>15</v>
      </c>
      <c r="T1017" s="183">
        <v>0</v>
      </c>
      <c r="U1017" s="180">
        <v>0</v>
      </c>
      <c r="V1017" s="180">
        <v>0</v>
      </c>
      <c r="W1017" s="183">
        <v>0</v>
      </c>
      <c r="X1017" s="183">
        <v>0</v>
      </c>
      <c r="Y1017" s="180">
        <v>0</v>
      </c>
      <c r="Z1017" s="180">
        <v>0</v>
      </c>
      <c r="AA1017" s="183">
        <v>0</v>
      </c>
      <c r="AB1017" s="183">
        <v>0</v>
      </c>
      <c r="AC1017" s="180">
        <f t="shared" si="587"/>
        <v>0</v>
      </c>
      <c r="AD1017" s="180">
        <f t="shared" si="587"/>
        <v>9572.5499999999993</v>
      </c>
      <c r="AE1017" s="181">
        <f t="shared" si="591"/>
        <v>9572.5499999999993</v>
      </c>
      <c r="AF1017" s="180">
        <v>0</v>
      </c>
      <c r="AG1017" s="180">
        <v>0</v>
      </c>
      <c r="AH1017" s="181">
        <f t="shared" si="592"/>
        <v>0</v>
      </c>
      <c r="AI1017" s="180">
        <v>0</v>
      </c>
      <c r="AJ1017" s="180">
        <v>0</v>
      </c>
      <c r="AK1017" s="181">
        <f t="shared" si="593"/>
        <v>0</v>
      </c>
      <c r="AL1017" s="180">
        <v>0</v>
      </c>
      <c r="AM1017" s="180">
        <v>0</v>
      </c>
      <c r="AN1017" s="181">
        <f t="shared" si="594"/>
        <v>0</v>
      </c>
      <c r="AO1017" s="180">
        <v>0</v>
      </c>
      <c r="AP1017" s="180">
        <v>9572.5499999999993</v>
      </c>
      <c r="AQ1017" s="181">
        <f t="shared" si="595"/>
        <v>9572.5499999999993</v>
      </c>
      <c r="AR1017" s="180">
        <v>0</v>
      </c>
      <c r="AS1017" s="180">
        <v>0</v>
      </c>
      <c r="AT1017" s="181">
        <f t="shared" si="596"/>
        <v>0</v>
      </c>
      <c r="AU1017" s="180">
        <f t="shared" si="588"/>
        <v>0</v>
      </c>
      <c r="AV1017" s="180">
        <f t="shared" si="588"/>
        <v>0</v>
      </c>
      <c r="AW1017" s="181">
        <f t="shared" si="597"/>
        <v>0</v>
      </c>
      <c r="AX1017" s="183">
        <f t="shared" si="589"/>
        <v>15</v>
      </c>
      <c r="AY1017" s="183">
        <f t="shared" si="589"/>
        <v>0</v>
      </c>
      <c r="AZ1017" s="183">
        <v>15</v>
      </c>
      <c r="BA1017" s="183">
        <v>0</v>
      </c>
      <c r="BB1017" s="183"/>
      <c r="BC1017" s="183"/>
      <c r="BD1017" s="183">
        <f t="shared" si="590"/>
        <v>0</v>
      </c>
      <c r="BE1017" s="183">
        <f t="shared" si="590"/>
        <v>0</v>
      </c>
    </row>
    <row r="1018" spans="2:57" ht="31.5">
      <c r="B1018" s="174">
        <v>2025</v>
      </c>
      <c r="C1018" s="174">
        <v>20</v>
      </c>
      <c r="D1018" s="175" t="s">
        <v>1903</v>
      </c>
      <c r="E1018" s="176">
        <v>20009</v>
      </c>
      <c r="F1018" s="174">
        <v>2</v>
      </c>
      <c r="G1018" s="174">
        <v>5</v>
      </c>
      <c r="H1018" s="174">
        <v>14</v>
      </c>
      <c r="I1018" s="174">
        <v>2000</v>
      </c>
      <c r="J1018" s="174">
        <v>2700</v>
      </c>
      <c r="K1018" s="174">
        <v>271</v>
      </c>
      <c r="L1018" s="177">
        <v>316</v>
      </c>
      <c r="M1018" s="178" t="s">
        <v>1846</v>
      </c>
      <c r="N1018" s="179" t="s">
        <v>700</v>
      </c>
      <c r="O1018" s="180">
        <v>0</v>
      </c>
      <c r="P1018" s="180">
        <v>12763.4</v>
      </c>
      <c r="Q1018" s="181">
        <v>12763.4</v>
      </c>
      <c r="R1018" s="182" t="s">
        <v>98</v>
      </c>
      <c r="S1018" s="183">
        <v>20</v>
      </c>
      <c r="T1018" s="183">
        <v>0</v>
      </c>
      <c r="U1018" s="180">
        <v>0</v>
      </c>
      <c r="V1018" s="180">
        <v>0</v>
      </c>
      <c r="W1018" s="183">
        <v>0</v>
      </c>
      <c r="X1018" s="183">
        <v>0</v>
      </c>
      <c r="Y1018" s="180">
        <v>0</v>
      </c>
      <c r="Z1018" s="180">
        <v>0</v>
      </c>
      <c r="AA1018" s="183">
        <v>0</v>
      </c>
      <c r="AB1018" s="183">
        <v>0</v>
      </c>
      <c r="AC1018" s="180">
        <f t="shared" si="587"/>
        <v>0</v>
      </c>
      <c r="AD1018" s="180">
        <f t="shared" si="587"/>
        <v>12763.4</v>
      </c>
      <c r="AE1018" s="181">
        <f t="shared" si="591"/>
        <v>12763.4</v>
      </c>
      <c r="AF1018" s="180">
        <v>0</v>
      </c>
      <c r="AG1018" s="180">
        <v>0</v>
      </c>
      <c r="AH1018" s="181">
        <f t="shared" si="592"/>
        <v>0</v>
      </c>
      <c r="AI1018" s="180">
        <v>0</v>
      </c>
      <c r="AJ1018" s="180">
        <v>0</v>
      </c>
      <c r="AK1018" s="181">
        <f t="shared" si="593"/>
        <v>0</v>
      </c>
      <c r="AL1018" s="180">
        <v>0</v>
      </c>
      <c r="AM1018" s="180">
        <v>0</v>
      </c>
      <c r="AN1018" s="181">
        <f t="shared" si="594"/>
        <v>0</v>
      </c>
      <c r="AO1018" s="180">
        <v>0</v>
      </c>
      <c r="AP1018" s="180">
        <v>12763.4</v>
      </c>
      <c r="AQ1018" s="181">
        <f t="shared" si="595"/>
        <v>12763.4</v>
      </c>
      <c r="AR1018" s="180">
        <v>0</v>
      </c>
      <c r="AS1018" s="180">
        <v>0</v>
      </c>
      <c r="AT1018" s="181">
        <f t="shared" si="596"/>
        <v>0</v>
      </c>
      <c r="AU1018" s="180">
        <f t="shared" si="588"/>
        <v>0</v>
      </c>
      <c r="AV1018" s="180">
        <f t="shared" si="588"/>
        <v>0</v>
      </c>
      <c r="AW1018" s="181">
        <f t="shared" si="597"/>
        <v>0</v>
      </c>
      <c r="AX1018" s="183">
        <f t="shared" si="589"/>
        <v>20</v>
      </c>
      <c r="AY1018" s="183">
        <f t="shared" si="589"/>
        <v>0</v>
      </c>
      <c r="AZ1018" s="183">
        <v>20</v>
      </c>
      <c r="BA1018" s="183">
        <v>0</v>
      </c>
      <c r="BB1018" s="183"/>
      <c r="BC1018" s="183"/>
      <c r="BD1018" s="183">
        <f t="shared" si="590"/>
        <v>0</v>
      </c>
      <c r="BE1018" s="183">
        <f t="shared" si="590"/>
        <v>0</v>
      </c>
    </row>
    <row r="1019" spans="2:57" ht="31.5">
      <c r="B1019" s="174">
        <v>2025</v>
      </c>
      <c r="C1019" s="174">
        <v>20</v>
      </c>
      <c r="D1019" s="175" t="s">
        <v>1904</v>
      </c>
      <c r="E1019" s="176">
        <v>20040</v>
      </c>
      <c r="F1019" s="174">
        <v>2</v>
      </c>
      <c r="G1019" s="174">
        <v>5</v>
      </c>
      <c r="H1019" s="174">
        <v>14</v>
      </c>
      <c r="I1019" s="174">
        <v>2000</v>
      </c>
      <c r="J1019" s="174">
        <v>2700</v>
      </c>
      <c r="K1019" s="174">
        <v>271</v>
      </c>
      <c r="L1019" s="177">
        <v>316</v>
      </c>
      <c r="M1019" s="178" t="s">
        <v>1846</v>
      </c>
      <c r="N1019" s="179" t="s">
        <v>700</v>
      </c>
      <c r="O1019" s="180">
        <v>0</v>
      </c>
      <c r="P1019" s="180">
        <v>9572.5499999999993</v>
      </c>
      <c r="Q1019" s="181">
        <v>9572.5499999999993</v>
      </c>
      <c r="R1019" s="182" t="s">
        <v>98</v>
      </c>
      <c r="S1019" s="183">
        <v>15</v>
      </c>
      <c r="T1019" s="183">
        <v>0</v>
      </c>
      <c r="U1019" s="180">
        <v>0</v>
      </c>
      <c r="V1019" s="180">
        <v>0</v>
      </c>
      <c r="W1019" s="183">
        <v>0</v>
      </c>
      <c r="X1019" s="183">
        <v>0</v>
      </c>
      <c r="Y1019" s="180">
        <v>0</v>
      </c>
      <c r="Z1019" s="180">
        <v>0</v>
      </c>
      <c r="AA1019" s="183">
        <v>0</v>
      </c>
      <c r="AB1019" s="183">
        <v>0</v>
      </c>
      <c r="AC1019" s="180">
        <f t="shared" si="587"/>
        <v>0</v>
      </c>
      <c r="AD1019" s="180">
        <f t="shared" si="587"/>
        <v>9572.5499999999993</v>
      </c>
      <c r="AE1019" s="181">
        <f t="shared" si="591"/>
        <v>9572.5499999999993</v>
      </c>
      <c r="AF1019" s="180">
        <v>0</v>
      </c>
      <c r="AG1019" s="180">
        <v>0</v>
      </c>
      <c r="AH1019" s="181">
        <f t="shared" si="592"/>
        <v>0</v>
      </c>
      <c r="AI1019" s="180">
        <v>0</v>
      </c>
      <c r="AJ1019" s="180">
        <v>0</v>
      </c>
      <c r="AK1019" s="181">
        <f t="shared" si="593"/>
        <v>0</v>
      </c>
      <c r="AL1019" s="180">
        <v>0</v>
      </c>
      <c r="AM1019" s="180">
        <v>0</v>
      </c>
      <c r="AN1019" s="181">
        <f t="shared" si="594"/>
        <v>0</v>
      </c>
      <c r="AO1019" s="180">
        <v>0</v>
      </c>
      <c r="AP1019" s="180">
        <v>9572.5499999999993</v>
      </c>
      <c r="AQ1019" s="181">
        <f t="shared" si="595"/>
        <v>9572.5499999999993</v>
      </c>
      <c r="AR1019" s="180">
        <v>0</v>
      </c>
      <c r="AS1019" s="180">
        <v>0</v>
      </c>
      <c r="AT1019" s="181">
        <f t="shared" si="596"/>
        <v>0</v>
      </c>
      <c r="AU1019" s="180">
        <f t="shared" si="588"/>
        <v>0</v>
      </c>
      <c r="AV1019" s="180">
        <f t="shared" si="588"/>
        <v>0</v>
      </c>
      <c r="AW1019" s="181">
        <f t="shared" si="597"/>
        <v>0</v>
      </c>
      <c r="AX1019" s="183">
        <f t="shared" si="589"/>
        <v>15</v>
      </c>
      <c r="AY1019" s="183">
        <f t="shared" si="589"/>
        <v>0</v>
      </c>
      <c r="AZ1019" s="183">
        <v>15</v>
      </c>
      <c r="BA1019" s="183">
        <v>0</v>
      </c>
      <c r="BB1019" s="183"/>
      <c r="BC1019" s="183"/>
      <c r="BD1019" s="183">
        <f t="shared" si="590"/>
        <v>0</v>
      </c>
      <c r="BE1019" s="183">
        <f t="shared" si="590"/>
        <v>0</v>
      </c>
    </row>
    <row r="1020" spans="2:57" ht="15.75">
      <c r="B1020" s="174">
        <v>2025</v>
      </c>
      <c r="C1020" s="174">
        <v>20</v>
      </c>
      <c r="D1020" s="175" t="s">
        <v>1905</v>
      </c>
      <c r="E1020" s="176">
        <v>20024</v>
      </c>
      <c r="F1020" s="174">
        <v>2</v>
      </c>
      <c r="G1020" s="174">
        <v>5</v>
      </c>
      <c r="H1020" s="174">
        <v>14</v>
      </c>
      <c r="I1020" s="174">
        <v>2000</v>
      </c>
      <c r="J1020" s="174">
        <v>2700</v>
      </c>
      <c r="K1020" s="174">
        <v>271</v>
      </c>
      <c r="L1020" s="177">
        <v>316</v>
      </c>
      <c r="M1020" s="178" t="s">
        <v>1846</v>
      </c>
      <c r="N1020" s="179" t="s">
        <v>700</v>
      </c>
      <c r="O1020" s="180">
        <v>0</v>
      </c>
      <c r="P1020" s="180">
        <v>47862.75</v>
      </c>
      <c r="Q1020" s="181">
        <v>47862.75</v>
      </c>
      <c r="R1020" s="182" t="s">
        <v>98</v>
      </c>
      <c r="S1020" s="183">
        <v>75</v>
      </c>
      <c r="T1020" s="183">
        <v>0</v>
      </c>
      <c r="U1020" s="180">
        <v>0</v>
      </c>
      <c r="V1020" s="180">
        <v>0</v>
      </c>
      <c r="W1020" s="183">
        <v>0</v>
      </c>
      <c r="X1020" s="183">
        <v>0</v>
      </c>
      <c r="Y1020" s="180">
        <v>0</v>
      </c>
      <c r="Z1020" s="180">
        <v>0</v>
      </c>
      <c r="AA1020" s="183">
        <v>0</v>
      </c>
      <c r="AB1020" s="183">
        <v>0</v>
      </c>
      <c r="AC1020" s="180">
        <f t="shared" si="587"/>
        <v>0</v>
      </c>
      <c r="AD1020" s="180">
        <f t="shared" si="587"/>
        <v>47862.75</v>
      </c>
      <c r="AE1020" s="181">
        <f t="shared" si="591"/>
        <v>47862.75</v>
      </c>
      <c r="AF1020" s="180">
        <v>0</v>
      </c>
      <c r="AG1020" s="180">
        <v>0</v>
      </c>
      <c r="AH1020" s="181">
        <f t="shared" si="592"/>
        <v>0</v>
      </c>
      <c r="AI1020" s="180">
        <v>0</v>
      </c>
      <c r="AJ1020" s="180">
        <v>0</v>
      </c>
      <c r="AK1020" s="181">
        <f t="shared" si="593"/>
        <v>0</v>
      </c>
      <c r="AL1020" s="180">
        <v>0</v>
      </c>
      <c r="AM1020" s="180">
        <v>0</v>
      </c>
      <c r="AN1020" s="181">
        <f t="shared" si="594"/>
        <v>0</v>
      </c>
      <c r="AO1020" s="180">
        <v>0</v>
      </c>
      <c r="AP1020" s="180">
        <v>47862.75</v>
      </c>
      <c r="AQ1020" s="181">
        <f t="shared" si="595"/>
        <v>47862.75</v>
      </c>
      <c r="AR1020" s="180">
        <v>0</v>
      </c>
      <c r="AS1020" s="180">
        <v>0</v>
      </c>
      <c r="AT1020" s="181">
        <f t="shared" si="596"/>
        <v>0</v>
      </c>
      <c r="AU1020" s="180">
        <f t="shared" si="588"/>
        <v>0</v>
      </c>
      <c r="AV1020" s="180">
        <f t="shared" si="588"/>
        <v>0</v>
      </c>
      <c r="AW1020" s="181">
        <f t="shared" si="597"/>
        <v>0</v>
      </c>
      <c r="AX1020" s="183">
        <f t="shared" si="589"/>
        <v>75</v>
      </c>
      <c r="AY1020" s="183">
        <f t="shared" si="589"/>
        <v>0</v>
      </c>
      <c r="AZ1020" s="183">
        <v>75</v>
      </c>
      <c r="BA1020" s="183">
        <v>0</v>
      </c>
      <c r="BB1020" s="183"/>
      <c r="BC1020" s="183"/>
      <c r="BD1020" s="183">
        <f t="shared" si="590"/>
        <v>0</v>
      </c>
      <c r="BE1020" s="183">
        <f t="shared" si="590"/>
        <v>0</v>
      </c>
    </row>
    <row r="1021" spans="2:57" ht="31.5">
      <c r="B1021" s="174">
        <v>2025</v>
      </c>
      <c r="C1021" s="174">
        <v>20</v>
      </c>
      <c r="D1021" s="175" t="s">
        <v>1906</v>
      </c>
      <c r="E1021" s="176">
        <v>20050</v>
      </c>
      <c r="F1021" s="174">
        <v>2</v>
      </c>
      <c r="G1021" s="174">
        <v>5</v>
      </c>
      <c r="H1021" s="174">
        <v>14</v>
      </c>
      <c r="I1021" s="174">
        <v>2000</v>
      </c>
      <c r="J1021" s="174">
        <v>2700</v>
      </c>
      <c r="K1021" s="174">
        <v>271</v>
      </c>
      <c r="L1021" s="177">
        <v>316</v>
      </c>
      <c r="M1021" s="178" t="s">
        <v>1846</v>
      </c>
      <c r="N1021" s="179" t="s">
        <v>700</v>
      </c>
      <c r="O1021" s="180">
        <v>0</v>
      </c>
      <c r="P1021" s="180">
        <v>12763.4</v>
      </c>
      <c r="Q1021" s="181">
        <v>12763.4</v>
      </c>
      <c r="R1021" s="182" t="s">
        <v>98</v>
      </c>
      <c r="S1021" s="183">
        <v>20</v>
      </c>
      <c r="T1021" s="183">
        <v>0</v>
      </c>
      <c r="U1021" s="180">
        <v>0</v>
      </c>
      <c r="V1021" s="180">
        <v>0</v>
      </c>
      <c r="W1021" s="183">
        <v>0</v>
      </c>
      <c r="X1021" s="183">
        <v>0</v>
      </c>
      <c r="Y1021" s="180">
        <v>0</v>
      </c>
      <c r="Z1021" s="180">
        <v>0</v>
      </c>
      <c r="AA1021" s="183">
        <v>0</v>
      </c>
      <c r="AB1021" s="183">
        <v>0</v>
      </c>
      <c r="AC1021" s="180">
        <f t="shared" si="587"/>
        <v>0</v>
      </c>
      <c r="AD1021" s="180">
        <f t="shared" si="587"/>
        <v>12763.4</v>
      </c>
      <c r="AE1021" s="181">
        <f t="shared" si="591"/>
        <v>12763.4</v>
      </c>
      <c r="AF1021" s="180">
        <v>0</v>
      </c>
      <c r="AG1021" s="180">
        <v>0</v>
      </c>
      <c r="AH1021" s="181">
        <f t="shared" si="592"/>
        <v>0</v>
      </c>
      <c r="AI1021" s="180">
        <v>0</v>
      </c>
      <c r="AJ1021" s="180">
        <v>0</v>
      </c>
      <c r="AK1021" s="181">
        <f t="shared" si="593"/>
        <v>0</v>
      </c>
      <c r="AL1021" s="180">
        <v>0</v>
      </c>
      <c r="AM1021" s="180">
        <v>0</v>
      </c>
      <c r="AN1021" s="181">
        <f t="shared" si="594"/>
        <v>0</v>
      </c>
      <c r="AO1021" s="180">
        <v>0</v>
      </c>
      <c r="AP1021" s="180">
        <v>12763.4</v>
      </c>
      <c r="AQ1021" s="181">
        <f t="shared" si="595"/>
        <v>12763.4</v>
      </c>
      <c r="AR1021" s="180">
        <v>0</v>
      </c>
      <c r="AS1021" s="180">
        <v>0</v>
      </c>
      <c r="AT1021" s="181">
        <f t="shared" si="596"/>
        <v>0</v>
      </c>
      <c r="AU1021" s="180">
        <f t="shared" si="588"/>
        <v>0</v>
      </c>
      <c r="AV1021" s="180">
        <f t="shared" si="588"/>
        <v>0</v>
      </c>
      <c r="AW1021" s="181">
        <f t="shared" si="597"/>
        <v>0</v>
      </c>
      <c r="AX1021" s="183">
        <f t="shared" si="589"/>
        <v>20</v>
      </c>
      <c r="AY1021" s="183">
        <f t="shared" si="589"/>
        <v>0</v>
      </c>
      <c r="AZ1021" s="183">
        <v>20</v>
      </c>
      <c r="BA1021" s="183">
        <v>0</v>
      </c>
      <c r="BB1021" s="183"/>
      <c r="BC1021" s="183"/>
      <c r="BD1021" s="183">
        <f t="shared" si="590"/>
        <v>0</v>
      </c>
      <c r="BE1021" s="183">
        <f t="shared" si="590"/>
        <v>0</v>
      </c>
    </row>
    <row r="1022" spans="2:57" ht="47.25">
      <c r="B1022" s="174">
        <v>2025</v>
      </c>
      <c r="C1022" s="174">
        <v>20</v>
      </c>
      <c r="D1022" s="175" t="s">
        <v>1907</v>
      </c>
      <c r="E1022" s="176">
        <v>20003</v>
      </c>
      <c r="F1022" s="174">
        <v>2</v>
      </c>
      <c r="G1022" s="174">
        <v>5</v>
      </c>
      <c r="H1022" s="174">
        <v>14</v>
      </c>
      <c r="I1022" s="174">
        <v>2000</v>
      </c>
      <c r="J1022" s="174">
        <v>2700</v>
      </c>
      <c r="K1022" s="174">
        <v>271</v>
      </c>
      <c r="L1022" s="177">
        <v>316</v>
      </c>
      <c r="M1022" s="178" t="s">
        <v>1846</v>
      </c>
      <c r="N1022" s="179" t="s">
        <v>700</v>
      </c>
      <c r="O1022" s="180">
        <v>0</v>
      </c>
      <c r="P1022" s="180">
        <v>12763.4</v>
      </c>
      <c r="Q1022" s="181">
        <v>12763.4</v>
      </c>
      <c r="R1022" s="182" t="s">
        <v>98</v>
      </c>
      <c r="S1022" s="183">
        <v>20</v>
      </c>
      <c r="T1022" s="183">
        <v>0</v>
      </c>
      <c r="U1022" s="180">
        <v>0</v>
      </c>
      <c r="V1022" s="180">
        <v>0</v>
      </c>
      <c r="W1022" s="183">
        <v>0</v>
      </c>
      <c r="X1022" s="183">
        <v>0</v>
      </c>
      <c r="Y1022" s="180">
        <v>0</v>
      </c>
      <c r="Z1022" s="180">
        <v>0</v>
      </c>
      <c r="AA1022" s="183">
        <v>0</v>
      </c>
      <c r="AB1022" s="183">
        <v>0</v>
      </c>
      <c r="AC1022" s="180">
        <f t="shared" si="587"/>
        <v>0</v>
      </c>
      <c r="AD1022" s="180">
        <f t="shared" si="587"/>
        <v>12763.4</v>
      </c>
      <c r="AE1022" s="181">
        <f t="shared" si="591"/>
        <v>12763.4</v>
      </c>
      <c r="AF1022" s="180">
        <v>0</v>
      </c>
      <c r="AG1022" s="180">
        <v>0</v>
      </c>
      <c r="AH1022" s="181">
        <f t="shared" si="592"/>
        <v>0</v>
      </c>
      <c r="AI1022" s="180">
        <v>0</v>
      </c>
      <c r="AJ1022" s="180">
        <v>0</v>
      </c>
      <c r="AK1022" s="181">
        <f t="shared" si="593"/>
        <v>0</v>
      </c>
      <c r="AL1022" s="180">
        <v>0</v>
      </c>
      <c r="AM1022" s="180">
        <v>0</v>
      </c>
      <c r="AN1022" s="181">
        <f t="shared" si="594"/>
        <v>0</v>
      </c>
      <c r="AO1022" s="180">
        <v>0</v>
      </c>
      <c r="AP1022" s="180">
        <v>12763.4</v>
      </c>
      <c r="AQ1022" s="181">
        <f t="shared" si="595"/>
        <v>12763.4</v>
      </c>
      <c r="AR1022" s="180">
        <v>0</v>
      </c>
      <c r="AS1022" s="180">
        <v>0</v>
      </c>
      <c r="AT1022" s="181">
        <f t="shared" si="596"/>
        <v>0</v>
      </c>
      <c r="AU1022" s="180">
        <f t="shared" si="588"/>
        <v>0</v>
      </c>
      <c r="AV1022" s="180">
        <f t="shared" si="588"/>
        <v>0</v>
      </c>
      <c r="AW1022" s="181">
        <f t="shared" si="597"/>
        <v>0</v>
      </c>
      <c r="AX1022" s="183">
        <f t="shared" si="589"/>
        <v>20</v>
      </c>
      <c r="AY1022" s="183">
        <f t="shared" si="589"/>
        <v>0</v>
      </c>
      <c r="AZ1022" s="183">
        <v>20</v>
      </c>
      <c r="BA1022" s="183">
        <v>0</v>
      </c>
      <c r="BB1022" s="183"/>
      <c r="BC1022" s="183"/>
      <c r="BD1022" s="183">
        <f t="shared" si="590"/>
        <v>0</v>
      </c>
      <c r="BE1022" s="183">
        <f t="shared" si="590"/>
        <v>0</v>
      </c>
    </row>
    <row r="1023" spans="2:57" ht="15.75">
      <c r="B1023" s="174">
        <v>2025</v>
      </c>
      <c r="C1023" s="174">
        <v>20</v>
      </c>
      <c r="D1023" s="175" t="s">
        <v>1908</v>
      </c>
      <c r="E1023" s="176">
        <v>20086</v>
      </c>
      <c r="F1023" s="174">
        <v>2</v>
      </c>
      <c r="G1023" s="174">
        <v>5</v>
      </c>
      <c r="H1023" s="174">
        <v>14</v>
      </c>
      <c r="I1023" s="174">
        <v>2000</v>
      </c>
      <c r="J1023" s="174">
        <v>2700</v>
      </c>
      <c r="K1023" s="174">
        <v>271</v>
      </c>
      <c r="L1023" s="177">
        <v>316</v>
      </c>
      <c r="M1023" s="178" t="s">
        <v>1846</v>
      </c>
      <c r="N1023" s="179" t="s">
        <v>700</v>
      </c>
      <c r="O1023" s="180">
        <v>0</v>
      </c>
      <c r="P1023" s="180">
        <v>9572.5499999999993</v>
      </c>
      <c r="Q1023" s="181">
        <v>9572.5499999999993</v>
      </c>
      <c r="R1023" s="182" t="s">
        <v>98</v>
      </c>
      <c r="S1023" s="183">
        <v>15</v>
      </c>
      <c r="T1023" s="183">
        <v>0</v>
      </c>
      <c r="U1023" s="180">
        <v>0</v>
      </c>
      <c r="V1023" s="180">
        <v>0</v>
      </c>
      <c r="W1023" s="183">
        <v>0</v>
      </c>
      <c r="X1023" s="183">
        <v>0</v>
      </c>
      <c r="Y1023" s="180">
        <v>0</v>
      </c>
      <c r="Z1023" s="180">
        <v>0</v>
      </c>
      <c r="AA1023" s="183">
        <v>0</v>
      </c>
      <c r="AB1023" s="183">
        <v>0</v>
      </c>
      <c r="AC1023" s="180">
        <f t="shared" si="587"/>
        <v>0</v>
      </c>
      <c r="AD1023" s="180">
        <f t="shared" si="587"/>
        <v>9572.5499999999993</v>
      </c>
      <c r="AE1023" s="181">
        <f t="shared" si="591"/>
        <v>9572.5499999999993</v>
      </c>
      <c r="AF1023" s="180">
        <v>0</v>
      </c>
      <c r="AG1023" s="180">
        <v>0</v>
      </c>
      <c r="AH1023" s="181">
        <f t="shared" si="592"/>
        <v>0</v>
      </c>
      <c r="AI1023" s="180">
        <v>0</v>
      </c>
      <c r="AJ1023" s="180">
        <v>0</v>
      </c>
      <c r="AK1023" s="181">
        <f t="shared" si="593"/>
        <v>0</v>
      </c>
      <c r="AL1023" s="180">
        <v>0</v>
      </c>
      <c r="AM1023" s="180">
        <v>0</v>
      </c>
      <c r="AN1023" s="181">
        <f t="shared" si="594"/>
        <v>0</v>
      </c>
      <c r="AO1023" s="180">
        <v>0</v>
      </c>
      <c r="AP1023" s="180">
        <v>9572.5499999999993</v>
      </c>
      <c r="AQ1023" s="181">
        <f t="shared" si="595"/>
        <v>9572.5499999999993</v>
      </c>
      <c r="AR1023" s="180">
        <v>0</v>
      </c>
      <c r="AS1023" s="180">
        <v>0</v>
      </c>
      <c r="AT1023" s="181">
        <f t="shared" si="596"/>
        <v>0</v>
      </c>
      <c r="AU1023" s="180">
        <f t="shared" si="588"/>
        <v>0</v>
      </c>
      <c r="AV1023" s="180">
        <f t="shared" si="588"/>
        <v>0</v>
      </c>
      <c r="AW1023" s="181">
        <f t="shared" si="597"/>
        <v>0</v>
      </c>
      <c r="AX1023" s="183">
        <f t="shared" si="589"/>
        <v>15</v>
      </c>
      <c r="AY1023" s="183">
        <f t="shared" si="589"/>
        <v>0</v>
      </c>
      <c r="AZ1023" s="183">
        <v>15</v>
      </c>
      <c r="BA1023" s="183">
        <v>0</v>
      </c>
      <c r="BB1023" s="183"/>
      <c r="BC1023" s="183"/>
      <c r="BD1023" s="183">
        <f t="shared" si="590"/>
        <v>0</v>
      </c>
      <c r="BE1023" s="183">
        <f t="shared" si="590"/>
        <v>0</v>
      </c>
    </row>
    <row r="1024" spans="2:57" ht="31.5">
      <c r="B1024" s="174">
        <v>2025</v>
      </c>
      <c r="C1024" s="174">
        <v>20</v>
      </c>
      <c r="D1024" s="175" t="s">
        <v>1909</v>
      </c>
      <c r="E1024" s="176">
        <v>20014</v>
      </c>
      <c r="F1024" s="174">
        <v>2</v>
      </c>
      <c r="G1024" s="174">
        <v>5</v>
      </c>
      <c r="H1024" s="174">
        <v>14</v>
      </c>
      <c r="I1024" s="174">
        <v>2000</v>
      </c>
      <c r="J1024" s="174">
        <v>2700</v>
      </c>
      <c r="K1024" s="174">
        <v>271</v>
      </c>
      <c r="L1024" s="177">
        <v>316</v>
      </c>
      <c r="M1024" s="178" t="s">
        <v>1846</v>
      </c>
      <c r="N1024" s="179" t="s">
        <v>700</v>
      </c>
      <c r="O1024" s="180">
        <v>0</v>
      </c>
      <c r="P1024" s="180">
        <v>15954.249999999998</v>
      </c>
      <c r="Q1024" s="181">
        <v>15954.249999999998</v>
      </c>
      <c r="R1024" s="182" t="s">
        <v>98</v>
      </c>
      <c r="S1024" s="183">
        <v>25</v>
      </c>
      <c r="T1024" s="183">
        <v>0</v>
      </c>
      <c r="U1024" s="180">
        <v>0</v>
      </c>
      <c r="V1024" s="180">
        <v>0</v>
      </c>
      <c r="W1024" s="183">
        <v>0</v>
      </c>
      <c r="X1024" s="183">
        <v>0</v>
      </c>
      <c r="Y1024" s="180">
        <v>0</v>
      </c>
      <c r="Z1024" s="180">
        <v>0</v>
      </c>
      <c r="AA1024" s="183">
        <v>0</v>
      </c>
      <c r="AB1024" s="183">
        <v>0</v>
      </c>
      <c r="AC1024" s="180">
        <f t="shared" si="587"/>
        <v>0</v>
      </c>
      <c r="AD1024" s="180">
        <f t="shared" si="587"/>
        <v>15954.249999999998</v>
      </c>
      <c r="AE1024" s="181">
        <f t="shared" si="591"/>
        <v>15954.249999999998</v>
      </c>
      <c r="AF1024" s="180">
        <v>0</v>
      </c>
      <c r="AG1024" s="180">
        <v>0</v>
      </c>
      <c r="AH1024" s="181">
        <f t="shared" si="592"/>
        <v>0</v>
      </c>
      <c r="AI1024" s="180">
        <v>0</v>
      </c>
      <c r="AJ1024" s="180">
        <v>0</v>
      </c>
      <c r="AK1024" s="181">
        <f t="shared" si="593"/>
        <v>0</v>
      </c>
      <c r="AL1024" s="180">
        <v>0</v>
      </c>
      <c r="AM1024" s="180">
        <v>0</v>
      </c>
      <c r="AN1024" s="181">
        <f t="shared" si="594"/>
        <v>0</v>
      </c>
      <c r="AO1024" s="180">
        <v>0</v>
      </c>
      <c r="AP1024" s="180">
        <v>15954.249999999998</v>
      </c>
      <c r="AQ1024" s="181">
        <f t="shared" si="595"/>
        <v>15954.249999999998</v>
      </c>
      <c r="AR1024" s="180">
        <v>0</v>
      </c>
      <c r="AS1024" s="180">
        <v>0</v>
      </c>
      <c r="AT1024" s="181">
        <f t="shared" si="596"/>
        <v>0</v>
      </c>
      <c r="AU1024" s="180">
        <f t="shared" si="588"/>
        <v>0</v>
      </c>
      <c r="AV1024" s="180">
        <f t="shared" si="588"/>
        <v>0</v>
      </c>
      <c r="AW1024" s="181">
        <f t="shared" si="597"/>
        <v>0</v>
      </c>
      <c r="AX1024" s="183">
        <f t="shared" si="589"/>
        <v>25</v>
      </c>
      <c r="AY1024" s="183">
        <f t="shared" si="589"/>
        <v>0</v>
      </c>
      <c r="AZ1024" s="183">
        <v>25</v>
      </c>
      <c r="BA1024" s="183">
        <v>0</v>
      </c>
      <c r="BB1024" s="183"/>
      <c r="BC1024" s="183"/>
      <c r="BD1024" s="183">
        <f t="shared" si="590"/>
        <v>0</v>
      </c>
      <c r="BE1024" s="183">
        <f t="shared" si="590"/>
        <v>0</v>
      </c>
    </row>
    <row r="1025" spans="2:57" ht="31.5">
      <c r="B1025" s="174">
        <v>2025</v>
      </c>
      <c r="C1025" s="174">
        <v>20</v>
      </c>
      <c r="D1025" s="175" t="s">
        <v>1910</v>
      </c>
      <c r="E1025" s="176">
        <v>20067</v>
      </c>
      <c r="F1025" s="174">
        <v>2</v>
      </c>
      <c r="G1025" s="174">
        <v>5</v>
      </c>
      <c r="H1025" s="174">
        <v>14</v>
      </c>
      <c r="I1025" s="174">
        <v>2000</v>
      </c>
      <c r="J1025" s="174">
        <v>2700</v>
      </c>
      <c r="K1025" s="174">
        <v>271</v>
      </c>
      <c r="L1025" s="177">
        <v>316</v>
      </c>
      <c r="M1025" s="178" t="s">
        <v>1846</v>
      </c>
      <c r="N1025" s="179" t="s">
        <v>700</v>
      </c>
      <c r="O1025" s="180">
        <v>0</v>
      </c>
      <c r="P1025" s="180">
        <v>9572.5499999999993</v>
      </c>
      <c r="Q1025" s="181">
        <v>9572.5499999999993</v>
      </c>
      <c r="R1025" s="182" t="s">
        <v>98</v>
      </c>
      <c r="S1025" s="183">
        <v>15</v>
      </c>
      <c r="T1025" s="183">
        <v>0</v>
      </c>
      <c r="U1025" s="180">
        <v>0</v>
      </c>
      <c r="V1025" s="180">
        <v>0</v>
      </c>
      <c r="W1025" s="183">
        <v>0</v>
      </c>
      <c r="X1025" s="183">
        <v>0</v>
      </c>
      <c r="Y1025" s="180">
        <v>0</v>
      </c>
      <c r="Z1025" s="180">
        <v>0</v>
      </c>
      <c r="AA1025" s="183">
        <v>0</v>
      </c>
      <c r="AB1025" s="183">
        <v>0</v>
      </c>
      <c r="AC1025" s="180">
        <f t="shared" si="587"/>
        <v>0</v>
      </c>
      <c r="AD1025" s="180">
        <f t="shared" si="587"/>
        <v>9572.5499999999993</v>
      </c>
      <c r="AE1025" s="181">
        <f t="shared" si="591"/>
        <v>9572.5499999999993</v>
      </c>
      <c r="AF1025" s="180">
        <v>0</v>
      </c>
      <c r="AG1025" s="180">
        <v>0</v>
      </c>
      <c r="AH1025" s="181">
        <f t="shared" si="592"/>
        <v>0</v>
      </c>
      <c r="AI1025" s="180">
        <v>0</v>
      </c>
      <c r="AJ1025" s="180">
        <v>0</v>
      </c>
      <c r="AK1025" s="181">
        <f t="shared" si="593"/>
        <v>0</v>
      </c>
      <c r="AL1025" s="180">
        <v>0</v>
      </c>
      <c r="AM1025" s="180">
        <v>0</v>
      </c>
      <c r="AN1025" s="181">
        <f t="shared" si="594"/>
        <v>0</v>
      </c>
      <c r="AO1025" s="180">
        <v>0</v>
      </c>
      <c r="AP1025" s="180">
        <v>9572.5499999999993</v>
      </c>
      <c r="AQ1025" s="181">
        <f t="shared" si="595"/>
        <v>9572.5499999999993</v>
      </c>
      <c r="AR1025" s="180">
        <v>0</v>
      </c>
      <c r="AS1025" s="180">
        <v>0</v>
      </c>
      <c r="AT1025" s="181">
        <f t="shared" si="596"/>
        <v>0</v>
      </c>
      <c r="AU1025" s="180">
        <f t="shared" si="588"/>
        <v>0</v>
      </c>
      <c r="AV1025" s="180">
        <f t="shared" si="588"/>
        <v>0</v>
      </c>
      <c r="AW1025" s="181">
        <f t="shared" si="597"/>
        <v>0</v>
      </c>
      <c r="AX1025" s="183">
        <f t="shared" si="589"/>
        <v>15</v>
      </c>
      <c r="AY1025" s="183">
        <f t="shared" si="589"/>
        <v>0</v>
      </c>
      <c r="AZ1025" s="183">
        <v>15</v>
      </c>
      <c r="BA1025" s="183">
        <v>0</v>
      </c>
      <c r="BB1025" s="183"/>
      <c r="BC1025" s="183"/>
      <c r="BD1025" s="183">
        <f t="shared" si="590"/>
        <v>0</v>
      </c>
      <c r="BE1025" s="183">
        <f t="shared" si="590"/>
        <v>0</v>
      </c>
    </row>
    <row r="1026" spans="2:57" ht="31.5">
      <c r="B1026" s="174">
        <v>2025</v>
      </c>
      <c r="C1026" s="174">
        <v>20</v>
      </c>
      <c r="D1026" s="175" t="s">
        <v>1911</v>
      </c>
      <c r="E1026" s="176">
        <v>20068</v>
      </c>
      <c r="F1026" s="174">
        <v>2</v>
      </c>
      <c r="G1026" s="174">
        <v>5</v>
      </c>
      <c r="H1026" s="174">
        <v>14</v>
      </c>
      <c r="I1026" s="174">
        <v>2000</v>
      </c>
      <c r="J1026" s="174">
        <v>2700</v>
      </c>
      <c r="K1026" s="174">
        <v>271</v>
      </c>
      <c r="L1026" s="177">
        <v>316</v>
      </c>
      <c r="M1026" s="178" t="s">
        <v>1846</v>
      </c>
      <c r="N1026" s="179" t="s">
        <v>700</v>
      </c>
      <c r="O1026" s="180">
        <v>0</v>
      </c>
      <c r="P1026" s="180">
        <v>28717.649999999998</v>
      </c>
      <c r="Q1026" s="181">
        <v>28717.649999999998</v>
      </c>
      <c r="R1026" s="182" t="s">
        <v>98</v>
      </c>
      <c r="S1026" s="183">
        <v>45</v>
      </c>
      <c r="T1026" s="183">
        <v>0</v>
      </c>
      <c r="U1026" s="180">
        <v>0</v>
      </c>
      <c r="V1026" s="180">
        <v>0</v>
      </c>
      <c r="W1026" s="183">
        <v>0</v>
      </c>
      <c r="X1026" s="183">
        <v>0</v>
      </c>
      <c r="Y1026" s="180">
        <v>0</v>
      </c>
      <c r="Z1026" s="180">
        <v>0</v>
      </c>
      <c r="AA1026" s="183">
        <v>0</v>
      </c>
      <c r="AB1026" s="183">
        <v>0</v>
      </c>
      <c r="AC1026" s="180">
        <f t="shared" si="587"/>
        <v>0</v>
      </c>
      <c r="AD1026" s="180">
        <f t="shared" si="587"/>
        <v>28717.649999999998</v>
      </c>
      <c r="AE1026" s="181">
        <f t="shared" si="591"/>
        <v>28717.649999999998</v>
      </c>
      <c r="AF1026" s="180">
        <v>0</v>
      </c>
      <c r="AG1026" s="180">
        <v>0</v>
      </c>
      <c r="AH1026" s="181">
        <f t="shared" si="592"/>
        <v>0</v>
      </c>
      <c r="AI1026" s="180">
        <v>0</v>
      </c>
      <c r="AJ1026" s="180">
        <v>0</v>
      </c>
      <c r="AK1026" s="181">
        <f t="shared" si="593"/>
        <v>0</v>
      </c>
      <c r="AL1026" s="180">
        <v>0</v>
      </c>
      <c r="AM1026" s="180">
        <v>0</v>
      </c>
      <c r="AN1026" s="181">
        <f t="shared" si="594"/>
        <v>0</v>
      </c>
      <c r="AO1026" s="180">
        <v>0</v>
      </c>
      <c r="AP1026" s="180">
        <v>28717.649999999998</v>
      </c>
      <c r="AQ1026" s="181">
        <f t="shared" si="595"/>
        <v>28717.649999999998</v>
      </c>
      <c r="AR1026" s="180">
        <v>0</v>
      </c>
      <c r="AS1026" s="180">
        <v>0</v>
      </c>
      <c r="AT1026" s="181">
        <f t="shared" si="596"/>
        <v>0</v>
      </c>
      <c r="AU1026" s="180">
        <f t="shared" si="588"/>
        <v>0</v>
      </c>
      <c r="AV1026" s="180">
        <f t="shared" si="588"/>
        <v>0</v>
      </c>
      <c r="AW1026" s="181">
        <f t="shared" si="597"/>
        <v>0</v>
      </c>
      <c r="AX1026" s="183">
        <f t="shared" si="589"/>
        <v>45</v>
      </c>
      <c r="AY1026" s="183">
        <f t="shared" si="589"/>
        <v>0</v>
      </c>
      <c r="AZ1026" s="183">
        <v>45</v>
      </c>
      <c r="BA1026" s="183">
        <v>0</v>
      </c>
      <c r="BB1026" s="183"/>
      <c r="BC1026" s="183"/>
      <c r="BD1026" s="183">
        <f t="shared" si="590"/>
        <v>0</v>
      </c>
      <c r="BE1026" s="183">
        <f t="shared" si="590"/>
        <v>0</v>
      </c>
    </row>
    <row r="1027" spans="2:57" ht="31.5">
      <c r="B1027" s="174">
        <v>2025</v>
      </c>
      <c r="C1027" s="174">
        <v>20</v>
      </c>
      <c r="D1027" s="175" t="s">
        <v>1912</v>
      </c>
      <c r="E1027" s="176">
        <v>20002</v>
      </c>
      <c r="F1027" s="174">
        <v>2</v>
      </c>
      <c r="G1027" s="174">
        <v>5</v>
      </c>
      <c r="H1027" s="174">
        <v>14</v>
      </c>
      <c r="I1027" s="174">
        <v>2000</v>
      </c>
      <c r="J1027" s="174">
        <v>2700</v>
      </c>
      <c r="K1027" s="174">
        <v>271</v>
      </c>
      <c r="L1027" s="177">
        <v>316</v>
      </c>
      <c r="M1027" s="178" t="s">
        <v>1846</v>
      </c>
      <c r="N1027" s="179" t="s">
        <v>700</v>
      </c>
      <c r="O1027" s="180">
        <v>0</v>
      </c>
      <c r="P1027" s="180">
        <v>9572.5499999999993</v>
      </c>
      <c r="Q1027" s="181">
        <v>9572.5499999999993</v>
      </c>
      <c r="R1027" s="182" t="s">
        <v>98</v>
      </c>
      <c r="S1027" s="183">
        <v>15</v>
      </c>
      <c r="T1027" s="183">
        <v>0</v>
      </c>
      <c r="U1027" s="180">
        <v>0</v>
      </c>
      <c r="V1027" s="180">
        <v>0</v>
      </c>
      <c r="W1027" s="183">
        <v>0</v>
      </c>
      <c r="X1027" s="183">
        <v>0</v>
      </c>
      <c r="Y1027" s="180">
        <v>0</v>
      </c>
      <c r="Z1027" s="180">
        <v>0</v>
      </c>
      <c r="AA1027" s="183">
        <v>0</v>
      </c>
      <c r="AB1027" s="183">
        <v>0</v>
      </c>
      <c r="AC1027" s="180">
        <f t="shared" si="587"/>
        <v>0</v>
      </c>
      <c r="AD1027" s="180">
        <f t="shared" si="587"/>
        <v>9572.5499999999993</v>
      </c>
      <c r="AE1027" s="181">
        <f t="shared" si="591"/>
        <v>9572.5499999999993</v>
      </c>
      <c r="AF1027" s="180">
        <v>0</v>
      </c>
      <c r="AG1027" s="180">
        <v>0</v>
      </c>
      <c r="AH1027" s="181">
        <f t="shared" si="592"/>
        <v>0</v>
      </c>
      <c r="AI1027" s="180">
        <v>0</v>
      </c>
      <c r="AJ1027" s="180">
        <v>0</v>
      </c>
      <c r="AK1027" s="181">
        <f t="shared" si="593"/>
        <v>0</v>
      </c>
      <c r="AL1027" s="180">
        <v>0</v>
      </c>
      <c r="AM1027" s="180">
        <v>0</v>
      </c>
      <c r="AN1027" s="181">
        <f t="shared" si="594"/>
        <v>0</v>
      </c>
      <c r="AO1027" s="180">
        <v>0</v>
      </c>
      <c r="AP1027" s="180">
        <v>9572.5499999999993</v>
      </c>
      <c r="AQ1027" s="181">
        <f t="shared" si="595"/>
        <v>9572.5499999999993</v>
      </c>
      <c r="AR1027" s="180">
        <v>0</v>
      </c>
      <c r="AS1027" s="180">
        <v>0</v>
      </c>
      <c r="AT1027" s="181">
        <f t="shared" si="596"/>
        <v>0</v>
      </c>
      <c r="AU1027" s="180">
        <f t="shared" si="588"/>
        <v>0</v>
      </c>
      <c r="AV1027" s="180">
        <f t="shared" si="588"/>
        <v>0</v>
      </c>
      <c r="AW1027" s="181">
        <f t="shared" si="597"/>
        <v>0</v>
      </c>
      <c r="AX1027" s="183">
        <f t="shared" si="589"/>
        <v>15</v>
      </c>
      <c r="AY1027" s="183">
        <f t="shared" si="589"/>
        <v>0</v>
      </c>
      <c r="AZ1027" s="183">
        <v>15</v>
      </c>
      <c r="BA1027" s="183">
        <v>0</v>
      </c>
      <c r="BB1027" s="183"/>
      <c r="BC1027" s="183"/>
      <c r="BD1027" s="183">
        <f t="shared" si="590"/>
        <v>0</v>
      </c>
      <c r="BE1027" s="183">
        <f t="shared" si="590"/>
        <v>0</v>
      </c>
    </row>
    <row r="1028" spans="2:57" ht="31.5">
      <c r="B1028" s="174">
        <v>2025</v>
      </c>
      <c r="C1028" s="174">
        <v>20</v>
      </c>
      <c r="D1028" s="175" t="s">
        <v>1913</v>
      </c>
      <c r="E1028" s="176">
        <v>20075</v>
      </c>
      <c r="F1028" s="174">
        <v>2</v>
      </c>
      <c r="G1028" s="174">
        <v>5</v>
      </c>
      <c r="H1028" s="174">
        <v>14</v>
      </c>
      <c r="I1028" s="174">
        <v>2000</v>
      </c>
      <c r="J1028" s="174">
        <v>2700</v>
      </c>
      <c r="K1028" s="174">
        <v>271</v>
      </c>
      <c r="L1028" s="177">
        <v>316</v>
      </c>
      <c r="M1028" s="178" t="s">
        <v>1846</v>
      </c>
      <c r="N1028" s="179" t="s">
        <v>700</v>
      </c>
      <c r="O1028" s="180">
        <v>0</v>
      </c>
      <c r="P1028" s="180">
        <v>28717.649999999998</v>
      </c>
      <c r="Q1028" s="181">
        <v>28717.649999999998</v>
      </c>
      <c r="R1028" s="182" t="s">
        <v>98</v>
      </c>
      <c r="S1028" s="183">
        <v>45</v>
      </c>
      <c r="T1028" s="183">
        <v>0</v>
      </c>
      <c r="U1028" s="180">
        <v>0</v>
      </c>
      <c r="V1028" s="180">
        <v>0</v>
      </c>
      <c r="W1028" s="183">
        <v>0</v>
      </c>
      <c r="X1028" s="183">
        <v>0</v>
      </c>
      <c r="Y1028" s="180">
        <v>0</v>
      </c>
      <c r="Z1028" s="180">
        <v>0</v>
      </c>
      <c r="AA1028" s="183">
        <v>0</v>
      </c>
      <c r="AB1028" s="183">
        <v>0</v>
      </c>
      <c r="AC1028" s="180">
        <f t="shared" si="587"/>
        <v>0</v>
      </c>
      <c r="AD1028" s="180">
        <f t="shared" si="587"/>
        <v>28717.649999999998</v>
      </c>
      <c r="AE1028" s="181">
        <f t="shared" si="591"/>
        <v>28717.649999999998</v>
      </c>
      <c r="AF1028" s="180">
        <v>0</v>
      </c>
      <c r="AG1028" s="180">
        <v>0</v>
      </c>
      <c r="AH1028" s="181">
        <f t="shared" si="592"/>
        <v>0</v>
      </c>
      <c r="AI1028" s="180">
        <v>0</v>
      </c>
      <c r="AJ1028" s="180">
        <v>0</v>
      </c>
      <c r="AK1028" s="181">
        <f t="shared" si="593"/>
        <v>0</v>
      </c>
      <c r="AL1028" s="180">
        <v>0</v>
      </c>
      <c r="AM1028" s="180">
        <v>0</v>
      </c>
      <c r="AN1028" s="181">
        <f t="shared" si="594"/>
        <v>0</v>
      </c>
      <c r="AO1028" s="180">
        <v>0</v>
      </c>
      <c r="AP1028" s="180">
        <v>28717.649999999998</v>
      </c>
      <c r="AQ1028" s="181">
        <f t="shared" si="595"/>
        <v>28717.649999999998</v>
      </c>
      <c r="AR1028" s="180">
        <v>0</v>
      </c>
      <c r="AS1028" s="180">
        <v>0</v>
      </c>
      <c r="AT1028" s="181">
        <f t="shared" si="596"/>
        <v>0</v>
      </c>
      <c r="AU1028" s="180">
        <f t="shared" si="588"/>
        <v>0</v>
      </c>
      <c r="AV1028" s="180">
        <f t="shared" si="588"/>
        <v>0</v>
      </c>
      <c r="AW1028" s="181">
        <f t="shared" si="597"/>
        <v>0</v>
      </c>
      <c r="AX1028" s="183">
        <f t="shared" si="589"/>
        <v>45</v>
      </c>
      <c r="AY1028" s="183">
        <f t="shared" si="589"/>
        <v>0</v>
      </c>
      <c r="AZ1028" s="183">
        <v>45</v>
      </c>
      <c r="BA1028" s="183">
        <v>0</v>
      </c>
      <c r="BB1028" s="183"/>
      <c r="BC1028" s="183"/>
      <c r="BD1028" s="183">
        <f t="shared" si="590"/>
        <v>0</v>
      </c>
      <c r="BE1028" s="183">
        <f t="shared" si="590"/>
        <v>0</v>
      </c>
    </row>
    <row r="1029" spans="2:57" ht="31.5">
      <c r="B1029" s="174">
        <v>2025</v>
      </c>
      <c r="C1029" s="174">
        <v>20</v>
      </c>
      <c r="D1029" s="175" t="s">
        <v>1914</v>
      </c>
      <c r="E1029" s="176">
        <v>20077</v>
      </c>
      <c r="F1029" s="174">
        <v>2</v>
      </c>
      <c r="G1029" s="174">
        <v>5</v>
      </c>
      <c r="H1029" s="174">
        <v>14</v>
      </c>
      <c r="I1029" s="174">
        <v>2000</v>
      </c>
      <c r="J1029" s="174">
        <v>2700</v>
      </c>
      <c r="K1029" s="174">
        <v>271</v>
      </c>
      <c r="L1029" s="177">
        <v>316</v>
      </c>
      <c r="M1029" s="178" t="s">
        <v>1846</v>
      </c>
      <c r="N1029" s="179" t="s">
        <v>700</v>
      </c>
      <c r="O1029" s="180">
        <v>0</v>
      </c>
      <c r="P1029" s="180">
        <v>12763.4</v>
      </c>
      <c r="Q1029" s="181">
        <v>12763.4</v>
      </c>
      <c r="R1029" s="182" t="s">
        <v>98</v>
      </c>
      <c r="S1029" s="183">
        <v>20</v>
      </c>
      <c r="T1029" s="183">
        <v>0</v>
      </c>
      <c r="U1029" s="180">
        <v>0</v>
      </c>
      <c r="V1029" s="180">
        <v>0</v>
      </c>
      <c r="W1029" s="183">
        <v>0</v>
      </c>
      <c r="X1029" s="183">
        <v>0</v>
      </c>
      <c r="Y1029" s="180">
        <v>0</v>
      </c>
      <c r="Z1029" s="180">
        <v>0</v>
      </c>
      <c r="AA1029" s="183">
        <v>0</v>
      </c>
      <c r="AB1029" s="183">
        <v>0</v>
      </c>
      <c r="AC1029" s="180">
        <f t="shared" si="587"/>
        <v>0</v>
      </c>
      <c r="AD1029" s="180">
        <f t="shared" si="587"/>
        <v>12763.4</v>
      </c>
      <c r="AE1029" s="181">
        <f t="shared" si="591"/>
        <v>12763.4</v>
      </c>
      <c r="AF1029" s="180">
        <v>0</v>
      </c>
      <c r="AG1029" s="180">
        <v>0</v>
      </c>
      <c r="AH1029" s="181">
        <f t="shared" si="592"/>
        <v>0</v>
      </c>
      <c r="AI1029" s="180">
        <v>0</v>
      </c>
      <c r="AJ1029" s="180">
        <v>0</v>
      </c>
      <c r="AK1029" s="181">
        <f t="shared" si="593"/>
        <v>0</v>
      </c>
      <c r="AL1029" s="180">
        <v>0</v>
      </c>
      <c r="AM1029" s="180">
        <v>0</v>
      </c>
      <c r="AN1029" s="181">
        <f t="shared" si="594"/>
        <v>0</v>
      </c>
      <c r="AO1029" s="180">
        <v>0</v>
      </c>
      <c r="AP1029" s="180">
        <v>12763.4</v>
      </c>
      <c r="AQ1029" s="181">
        <f t="shared" si="595"/>
        <v>12763.4</v>
      </c>
      <c r="AR1029" s="180">
        <v>0</v>
      </c>
      <c r="AS1029" s="180">
        <v>0</v>
      </c>
      <c r="AT1029" s="181">
        <f t="shared" si="596"/>
        <v>0</v>
      </c>
      <c r="AU1029" s="180">
        <f t="shared" si="588"/>
        <v>0</v>
      </c>
      <c r="AV1029" s="180">
        <f t="shared" si="588"/>
        <v>0</v>
      </c>
      <c r="AW1029" s="181">
        <f t="shared" si="597"/>
        <v>0</v>
      </c>
      <c r="AX1029" s="183">
        <f t="shared" si="589"/>
        <v>20</v>
      </c>
      <c r="AY1029" s="183">
        <f t="shared" si="589"/>
        <v>0</v>
      </c>
      <c r="AZ1029" s="183">
        <v>20</v>
      </c>
      <c r="BA1029" s="183">
        <v>0</v>
      </c>
      <c r="BB1029" s="183"/>
      <c r="BC1029" s="183"/>
      <c r="BD1029" s="183">
        <f t="shared" si="590"/>
        <v>0</v>
      </c>
      <c r="BE1029" s="183">
        <f t="shared" si="590"/>
        <v>0</v>
      </c>
    </row>
    <row r="1030" spans="2:57" ht="31.5">
      <c r="B1030" s="174">
        <v>2025</v>
      </c>
      <c r="C1030" s="174">
        <v>20</v>
      </c>
      <c r="D1030" s="175" t="s">
        <v>1915</v>
      </c>
      <c r="E1030" s="176">
        <v>20083</v>
      </c>
      <c r="F1030" s="174">
        <v>2</v>
      </c>
      <c r="G1030" s="174">
        <v>5</v>
      </c>
      <c r="H1030" s="174">
        <v>14</v>
      </c>
      <c r="I1030" s="174">
        <v>2000</v>
      </c>
      <c r="J1030" s="174">
        <v>2700</v>
      </c>
      <c r="K1030" s="174">
        <v>271</v>
      </c>
      <c r="L1030" s="177">
        <v>316</v>
      </c>
      <c r="M1030" s="178" t="s">
        <v>1846</v>
      </c>
      <c r="N1030" s="179" t="s">
        <v>700</v>
      </c>
      <c r="O1030" s="180">
        <v>0</v>
      </c>
      <c r="P1030" s="180">
        <v>12763.4</v>
      </c>
      <c r="Q1030" s="181">
        <v>12763.4</v>
      </c>
      <c r="R1030" s="182" t="s">
        <v>98</v>
      </c>
      <c r="S1030" s="183">
        <v>20</v>
      </c>
      <c r="T1030" s="183">
        <v>0</v>
      </c>
      <c r="U1030" s="180">
        <v>0</v>
      </c>
      <c r="V1030" s="180">
        <v>0</v>
      </c>
      <c r="W1030" s="183">
        <v>0</v>
      </c>
      <c r="X1030" s="183">
        <v>0</v>
      </c>
      <c r="Y1030" s="180">
        <v>0</v>
      </c>
      <c r="Z1030" s="180">
        <v>0</v>
      </c>
      <c r="AA1030" s="183">
        <v>0</v>
      </c>
      <c r="AB1030" s="183">
        <v>0</v>
      </c>
      <c r="AC1030" s="180">
        <f t="shared" si="587"/>
        <v>0</v>
      </c>
      <c r="AD1030" s="180">
        <f t="shared" si="587"/>
        <v>12763.4</v>
      </c>
      <c r="AE1030" s="181">
        <f t="shared" si="591"/>
        <v>12763.4</v>
      </c>
      <c r="AF1030" s="180">
        <v>0</v>
      </c>
      <c r="AG1030" s="180">
        <v>0</v>
      </c>
      <c r="AH1030" s="181">
        <f t="shared" si="592"/>
        <v>0</v>
      </c>
      <c r="AI1030" s="180">
        <v>0</v>
      </c>
      <c r="AJ1030" s="180">
        <v>0</v>
      </c>
      <c r="AK1030" s="181">
        <f t="shared" si="593"/>
        <v>0</v>
      </c>
      <c r="AL1030" s="180">
        <v>0</v>
      </c>
      <c r="AM1030" s="180">
        <v>0</v>
      </c>
      <c r="AN1030" s="181">
        <f t="shared" si="594"/>
        <v>0</v>
      </c>
      <c r="AO1030" s="180">
        <v>0</v>
      </c>
      <c r="AP1030" s="180">
        <v>12763.4</v>
      </c>
      <c r="AQ1030" s="181">
        <f t="shared" si="595"/>
        <v>12763.4</v>
      </c>
      <c r="AR1030" s="180">
        <v>0</v>
      </c>
      <c r="AS1030" s="180">
        <v>0</v>
      </c>
      <c r="AT1030" s="181">
        <f t="shared" si="596"/>
        <v>0</v>
      </c>
      <c r="AU1030" s="180">
        <f t="shared" si="588"/>
        <v>0</v>
      </c>
      <c r="AV1030" s="180">
        <f t="shared" si="588"/>
        <v>0</v>
      </c>
      <c r="AW1030" s="181">
        <f t="shared" si="597"/>
        <v>0</v>
      </c>
      <c r="AX1030" s="183">
        <f t="shared" si="589"/>
        <v>20</v>
      </c>
      <c r="AY1030" s="183">
        <f t="shared" si="589"/>
        <v>0</v>
      </c>
      <c r="AZ1030" s="183">
        <v>20</v>
      </c>
      <c r="BA1030" s="183">
        <v>0</v>
      </c>
      <c r="BB1030" s="183"/>
      <c r="BC1030" s="183"/>
      <c r="BD1030" s="183">
        <f t="shared" si="590"/>
        <v>0</v>
      </c>
      <c r="BE1030" s="183">
        <f t="shared" si="590"/>
        <v>0</v>
      </c>
    </row>
    <row r="1031" spans="2:57" ht="15.75">
      <c r="B1031" s="174">
        <v>2025</v>
      </c>
      <c r="C1031" s="174">
        <v>20</v>
      </c>
      <c r="D1031" s="175" t="s">
        <v>1916</v>
      </c>
      <c r="E1031" s="176">
        <v>20087</v>
      </c>
      <c r="F1031" s="174">
        <v>2</v>
      </c>
      <c r="G1031" s="174">
        <v>5</v>
      </c>
      <c r="H1031" s="174">
        <v>14</v>
      </c>
      <c r="I1031" s="174">
        <v>2000</v>
      </c>
      <c r="J1031" s="174">
        <v>2700</v>
      </c>
      <c r="K1031" s="174">
        <v>271</v>
      </c>
      <c r="L1031" s="177">
        <v>316</v>
      </c>
      <c r="M1031" s="178" t="s">
        <v>1846</v>
      </c>
      <c r="N1031" s="179" t="s">
        <v>700</v>
      </c>
      <c r="O1031" s="180">
        <v>0</v>
      </c>
      <c r="P1031" s="180">
        <v>25526.799999999999</v>
      </c>
      <c r="Q1031" s="181">
        <v>25526.799999999999</v>
      </c>
      <c r="R1031" s="182" t="s">
        <v>98</v>
      </c>
      <c r="S1031" s="183">
        <v>40</v>
      </c>
      <c r="T1031" s="183">
        <v>0</v>
      </c>
      <c r="U1031" s="180">
        <v>0</v>
      </c>
      <c r="V1031" s="180">
        <v>0</v>
      </c>
      <c r="W1031" s="183">
        <v>0</v>
      </c>
      <c r="X1031" s="183">
        <v>0</v>
      </c>
      <c r="Y1031" s="180">
        <v>0</v>
      </c>
      <c r="Z1031" s="180">
        <v>0</v>
      </c>
      <c r="AA1031" s="183">
        <v>0</v>
      </c>
      <c r="AB1031" s="183">
        <v>0</v>
      </c>
      <c r="AC1031" s="180">
        <f t="shared" si="587"/>
        <v>0</v>
      </c>
      <c r="AD1031" s="180">
        <f t="shared" si="587"/>
        <v>25526.799999999999</v>
      </c>
      <c r="AE1031" s="181">
        <f t="shared" si="591"/>
        <v>25526.799999999999</v>
      </c>
      <c r="AF1031" s="180">
        <v>0</v>
      </c>
      <c r="AG1031" s="180">
        <v>0</v>
      </c>
      <c r="AH1031" s="181">
        <f t="shared" si="592"/>
        <v>0</v>
      </c>
      <c r="AI1031" s="180">
        <v>0</v>
      </c>
      <c r="AJ1031" s="180">
        <v>0</v>
      </c>
      <c r="AK1031" s="181">
        <f t="shared" si="593"/>
        <v>0</v>
      </c>
      <c r="AL1031" s="180">
        <v>0</v>
      </c>
      <c r="AM1031" s="180">
        <v>0</v>
      </c>
      <c r="AN1031" s="181">
        <f t="shared" si="594"/>
        <v>0</v>
      </c>
      <c r="AO1031" s="180">
        <v>0</v>
      </c>
      <c r="AP1031" s="180">
        <v>25526.799999999999</v>
      </c>
      <c r="AQ1031" s="181">
        <f t="shared" si="595"/>
        <v>25526.799999999999</v>
      </c>
      <c r="AR1031" s="180">
        <v>0</v>
      </c>
      <c r="AS1031" s="180">
        <v>0</v>
      </c>
      <c r="AT1031" s="181">
        <f t="shared" si="596"/>
        <v>0</v>
      </c>
      <c r="AU1031" s="180">
        <f t="shared" si="588"/>
        <v>0</v>
      </c>
      <c r="AV1031" s="180">
        <f t="shared" si="588"/>
        <v>0</v>
      </c>
      <c r="AW1031" s="181">
        <f t="shared" si="597"/>
        <v>0</v>
      </c>
      <c r="AX1031" s="183">
        <f t="shared" si="589"/>
        <v>40</v>
      </c>
      <c r="AY1031" s="183">
        <f t="shared" si="589"/>
        <v>0</v>
      </c>
      <c r="AZ1031" s="183">
        <v>40</v>
      </c>
      <c r="BA1031" s="183">
        <v>0</v>
      </c>
      <c r="BB1031" s="183"/>
      <c r="BC1031" s="183"/>
      <c r="BD1031" s="183">
        <f t="shared" si="590"/>
        <v>0</v>
      </c>
      <c r="BE1031" s="183">
        <f t="shared" si="590"/>
        <v>0</v>
      </c>
    </row>
    <row r="1032" spans="2:57" ht="31.5">
      <c r="B1032" s="174">
        <v>2025</v>
      </c>
      <c r="C1032" s="174">
        <v>20</v>
      </c>
      <c r="D1032" s="175" t="s">
        <v>1917</v>
      </c>
      <c r="E1032" s="176">
        <v>20004</v>
      </c>
      <c r="F1032" s="174">
        <v>2</v>
      </c>
      <c r="G1032" s="174">
        <v>5</v>
      </c>
      <c r="H1032" s="174">
        <v>14</v>
      </c>
      <c r="I1032" s="174">
        <v>2000</v>
      </c>
      <c r="J1032" s="174">
        <v>2700</v>
      </c>
      <c r="K1032" s="174">
        <v>271</v>
      </c>
      <c r="L1032" s="177">
        <v>316</v>
      </c>
      <c r="M1032" s="178" t="s">
        <v>1846</v>
      </c>
      <c r="N1032" s="179" t="s">
        <v>700</v>
      </c>
      <c r="O1032" s="180">
        <v>0</v>
      </c>
      <c r="P1032" s="180">
        <v>9572.5499999999993</v>
      </c>
      <c r="Q1032" s="181">
        <v>9572.5499999999993</v>
      </c>
      <c r="R1032" s="182" t="s">
        <v>98</v>
      </c>
      <c r="S1032" s="183">
        <v>15</v>
      </c>
      <c r="T1032" s="183">
        <v>0</v>
      </c>
      <c r="U1032" s="180">
        <v>0</v>
      </c>
      <c r="V1032" s="180">
        <v>0</v>
      </c>
      <c r="W1032" s="183">
        <v>0</v>
      </c>
      <c r="X1032" s="183">
        <v>0</v>
      </c>
      <c r="Y1032" s="180">
        <v>0</v>
      </c>
      <c r="Z1032" s="180">
        <v>0</v>
      </c>
      <c r="AA1032" s="183">
        <v>0</v>
      </c>
      <c r="AB1032" s="183">
        <v>0</v>
      </c>
      <c r="AC1032" s="180">
        <f t="shared" si="587"/>
        <v>0</v>
      </c>
      <c r="AD1032" s="180">
        <f t="shared" si="587"/>
        <v>9572.5499999999993</v>
      </c>
      <c r="AE1032" s="181">
        <f t="shared" si="591"/>
        <v>9572.5499999999993</v>
      </c>
      <c r="AF1032" s="180">
        <v>0</v>
      </c>
      <c r="AG1032" s="180">
        <v>0</v>
      </c>
      <c r="AH1032" s="181">
        <f t="shared" si="592"/>
        <v>0</v>
      </c>
      <c r="AI1032" s="180">
        <v>0</v>
      </c>
      <c r="AJ1032" s="180">
        <v>0</v>
      </c>
      <c r="AK1032" s="181">
        <f t="shared" si="593"/>
        <v>0</v>
      </c>
      <c r="AL1032" s="180">
        <v>0</v>
      </c>
      <c r="AM1032" s="180">
        <v>0</v>
      </c>
      <c r="AN1032" s="181">
        <f t="shared" si="594"/>
        <v>0</v>
      </c>
      <c r="AO1032" s="180">
        <v>0</v>
      </c>
      <c r="AP1032" s="180">
        <v>9572.5499999999993</v>
      </c>
      <c r="AQ1032" s="181">
        <f t="shared" si="595"/>
        <v>9572.5499999999993</v>
      </c>
      <c r="AR1032" s="180">
        <v>0</v>
      </c>
      <c r="AS1032" s="180">
        <v>0</v>
      </c>
      <c r="AT1032" s="181">
        <f t="shared" si="596"/>
        <v>0</v>
      </c>
      <c r="AU1032" s="180">
        <f t="shared" si="588"/>
        <v>0</v>
      </c>
      <c r="AV1032" s="180">
        <f t="shared" si="588"/>
        <v>0</v>
      </c>
      <c r="AW1032" s="181">
        <f t="shared" si="597"/>
        <v>0</v>
      </c>
      <c r="AX1032" s="183">
        <f t="shared" si="589"/>
        <v>15</v>
      </c>
      <c r="AY1032" s="183">
        <f t="shared" si="589"/>
        <v>0</v>
      </c>
      <c r="AZ1032" s="183">
        <v>15</v>
      </c>
      <c r="BA1032" s="183">
        <v>0</v>
      </c>
      <c r="BB1032" s="183"/>
      <c r="BC1032" s="183"/>
      <c r="BD1032" s="183">
        <f t="shared" si="590"/>
        <v>0</v>
      </c>
      <c r="BE1032" s="183">
        <f t="shared" si="590"/>
        <v>0</v>
      </c>
    </row>
    <row r="1033" spans="2:57" ht="31.5">
      <c r="B1033" s="174">
        <v>2025</v>
      </c>
      <c r="C1033" s="174">
        <v>20</v>
      </c>
      <c r="D1033" s="397" t="s">
        <v>2177</v>
      </c>
      <c r="E1033" s="176"/>
      <c r="F1033" s="174">
        <v>2</v>
      </c>
      <c r="G1033" s="174">
        <v>5</v>
      </c>
      <c r="H1033" s="174">
        <v>14</v>
      </c>
      <c r="I1033" s="174">
        <v>2000</v>
      </c>
      <c r="J1033" s="174">
        <v>2700</v>
      </c>
      <c r="K1033" s="174">
        <v>271</v>
      </c>
      <c r="L1033" s="177">
        <v>316</v>
      </c>
      <c r="M1033" s="178" t="s">
        <v>1846</v>
      </c>
      <c r="N1033" s="179" t="s">
        <v>700</v>
      </c>
      <c r="O1033" s="180">
        <v>0</v>
      </c>
      <c r="P1033" s="180">
        <v>0</v>
      </c>
      <c r="Q1033" s="181">
        <v>0</v>
      </c>
      <c r="R1033" s="182" t="s">
        <v>98</v>
      </c>
      <c r="S1033" s="183">
        <v>0</v>
      </c>
      <c r="T1033" s="183">
        <v>0</v>
      </c>
      <c r="U1033" s="180">
        <v>0</v>
      </c>
      <c r="V1033" s="180">
        <v>1914.51</v>
      </c>
      <c r="W1033" s="183">
        <v>3</v>
      </c>
      <c r="X1033" s="183">
        <v>0</v>
      </c>
      <c r="Y1033" s="180">
        <v>0</v>
      </c>
      <c r="Z1033" s="180">
        <v>0</v>
      </c>
      <c r="AA1033" s="183">
        <v>0</v>
      </c>
      <c r="AB1033" s="183">
        <v>0</v>
      </c>
      <c r="AC1033" s="180">
        <f t="shared" ref="AC1033:AC1036" si="620">+O1033+U1033-Y1033</f>
        <v>0</v>
      </c>
      <c r="AD1033" s="180">
        <f t="shared" ref="AD1033:AD1036" si="621">+P1033+V1033-Z1033</f>
        <v>1914.51</v>
      </c>
      <c r="AE1033" s="181">
        <f t="shared" ref="AE1033:AE1036" si="622">+AC1033+AD1033</f>
        <v>1914.51</v>
      </c>
      <c r="AF1033" s="180">
        <v>0</v>
      </c>
      <c r="AG1033" s="180">
        <v>0</v>
      </c>
      <c r="AH1033" s="181">
        <f t="shared" ref="AH1033:AH1036" si="623">+AF1033+AG1033</f>
        <v>0</v>
      </c>
      <c r="AI1033" s="180">
        <v>0</v>
      </c>
      <c r="AJ1033" s="180">
        <v>0</v>
      </c>
      <c r="AK1033" s="181">
        <f t="shared" ref="AK1033:AK1036" si="624">+AI1033+AJ1033</f>
        <v>0</v>
      </c>
      <c r="AL1033" s="180">
        <v>0</v>
      </c>
      <c r="AM1033" s="180">
        <v>0</v>
      </c>
      <c r="AN1033" s="181">
        <f t="shared" ref="AN1033:AN1036" si="625">+AL1033+AM1033</f>
        <v>0</v>
      </c>
      <c r="AO1033" s="180">
        <v>0</v>
      </c>
      <c r="AP1033" s="180">
        <v>1914.51</v>
      </c>
      <c r="AQ1033" s="181">
        <f t="shared" ref="AQ1033:AQ1036" si="626">+AO1033+AP1033</f>
        <v>1914.51</v>
      </c>
      <c r="AR1033" s="180">
        <v>0</v>
      </c>
      <c r="AS1033" s="180">
        <v>0</v>
      </c>
      <c r="AT1033" s="181">
        <f t="shared" ref="AT1033:AT1036" si="627">+AR1033+AS1033</f>
        <v>0</v>
      </c>
      <c r="AU1033" s="180">
        <f t="shared" ref="AU1033:AU1036" si="628">+AC1033-AF1033-AI1033-AL1033-AO1033-AR1033</f>
        <v>0</v>
      </c>
      <c r="AV1033" s="180">
        <f t="shared" ref="AV1033:AV1036" si="629">+AD1033-AG1033-AJ1033-AM1033-AP1033-AS1033</f>
        <v>0</v>
      </c>
      <c r="AW1033" s="181">
        <f t="shared" ref="AW1033:AW1036" si="630">+AU1033+AV1033</f>
        <v>0</v>
      </c>
      <c r="AX1033" s="183">
        <f t="shared" ref="AX1033:AX1036" si="631">+S1033+W1033-AA1033</f>
        <v>3</v>
      </c>
      <c r="AY1033" s="183">
        <f t="shared" ref="AY1033:AY1036" si="632">+T1033+X1033-AB1033</f>
        <v>0</v>
      </c>
      <c r="AZ1033" s="183">
        <v>3</v>
      </c>
      <c r="BA1033" s="183">
        <v>0</v>
      </c>
      <c r="BB1033" s="183"/>
      <c r="BC1033" s="183"/>
      <c r="BD1033" s="183">
        <f t="shared" ref="BD1033:BD1036" si="633">+AX1033-AZ1033-BB1033</f>
        <v>0</v>
      </c>
      <c r="BE1033" s="183">
        <f t="shared" ref="BE1033:BE1036" si="634">+AY1033-BA1033-BC1033</f>
        <v>0</v>
      </c>
    </row>
    <row r="1034" spans="2:57" ht="31.5">
      <c r="B1034" s="174">
        <v>2025</v>
      </c>
      <c r="C1034" s="174">
        <v>20</v>
      </c>
      <c r="D1034" s="175" t="s">
        <v>2178</v>
      </c>
      <c r="E1034" s="176"/>
      <c r="F1034" s="174">
        <v>2</v>
      </c>
      <c r="G1034" s="174">
        <v>5</v>
      </c>
      <c r="H1034" s="174">
        <v>14</v>
      </c>
      <c r="I1034" s="174">
        <v>2000</v>
      </c>
      <c r="J1034" s="174">
        <v>2700</v>
      </c>
      <c r="K1034" s="174">
        <v>271</v>
      </c>
      <c r="L1034" s="177">
        <v>316</v>
      </c>
      <c r="M1034" s="178" t="s">
        <v>1846</v>
      </c>
      <c r="N1034" s="190" t="s">
        <v>700</v>
      </c>
      <c r="O1034" s="180">
        <v>0</v>
      </c>
      <c r="P1034" s="180">
        <v>0</v>
      </c>
      <c r="Q1034" s="181">
        <v>0</v>
      </c>
      <c r="R1034" s="182" t="s">
        <v>98</v>
      </c>
      <c r="S1034" s="183">
        <v>0</v>
      </c>
      <c r="T1034" s="183">
        <v>0</v>
      </c>
      <c r="U1034" s="180">
        <v>0</v>
      </c>
      <c r="V1034" s="180">
        <v>9572.5499999999993</v>
      </c>
      <c r="W1034" s="183">
        <v>15</v>
      </c>
      <c r="X1034" s="183">
        <v>0</v>
      </c>
      <c r="Y1034" s="180">
        <v>0</v>
      </c>
      <c r="Z1034" s="180">
        <v>0</v>
      </c>
      <c r="AA1034" s="183">
        <v>0</v>
      </c>
      <c r="AB1034" s="183">
        <v>0</v>
      </c>
      <c r="AC1034" s="180">
        <f t="shared" si="620"/>
        <v>0</v>
      </c>
      <c r="AD1034" s="180">
        <f t="shared" si="621"/>
        <v>9572.5499999999993</v>
      </c>
      <c r="AE1034" s="181">
        <f t="shared" si="622"/>
        <v>9572.5499999999993</v>
      </c>
      <c r="AF1034" s="180">
        <v>0</v>
      </c>
      <c r="AG1034" s="180">
        <v>0</v>
      </c>
      <c r="AH1034" s="181">
        <f t="shared" si="623"/>
        <v>0</v>
      </c>
      <c r="AI1034" s="180">
        <v>0</v>
      </c>
      <c r="AJ1034" s="180">
        <v>0</v>
      </c>
      <c r="AK1034" s="181">
        <f t="shared" si="624"/>
        <v>0</v>
      </c>
      <c r="AL1034" s="180">
        <v>0</v>
      </c>
      <c r="AM1034" s="180">
        <v>0</v>
      </c>
      <c r="AN1034" s="181">
        <f t="shared" si="625"/>
        <v>0</v>
      </c>
      <c r="AO1034" s="180">
        <v>0</v>
      </c>
      <c r="AP1034" s="180">
        <v>9572.5499999999993</v>
      </c>
      <c r="AQ1034" s="181">
        <f t="shared" si="626"/>
        <v>9572.5499999999993</v>
      </c>
      <c r="AR1034" s="180">
        <v>0</v>
      </c>
      <c r="AS1034" s="180">
        <v>0</v>
      </c>
      <c r="AT1034" s="181">
        <f t="shared" si="627"/>
        <v>0</v>
      </c>
      <c r="AU1034" s="180">
        <f t="shared" si="628"/>
        <v>0</v>
      </c>
      <c r="AV1034" s="180">
        <f t="shared" si="629"/>
        <v>0</v>
      </c>
      <c r="AW1034" s="181">
        <f t="shared" si="630"/>
        <v>0</v>
      </c>
      <c r="AX1034" s="183">
        <f t="shared" si="631"/>
        <v>15</v>
      </c>
      <c r="AY1034" s="183">
        <f t="shared" si="632"/>
        <v>0</v>
      </c>
      <c r="AZ1034" s="183">
        <v>15</v>
      </c>
      <c r="BA1034" s="183">
        <v>0</v>
      </c>
      <c r="BB1034" s="183"/>
      <c r="BC1034" s="183"/>
      <c r="BD1034" s="183">
        <f t="shared" si="633"/>
        <v>0</v>
      </c>
      <c r="BE1034" s="183">
        <f t="shared" si="634"/>
        <v>0</v>
      </c>
    </row>
    <row r="1035" spans="2:57" ht="31.5">
      <c r="B1035" s="174">
        <v>2025</v>
      </c>
      <c r="C1035" s="174">
        <v>20</v>
      </c>
      <c r="D1035" s="175" t="s">
        <v>2179</v>
      </c>
      <c r="E1035" s="176"/>
      <c r="F1035" s="174">
        <v>2</v>
      </c>
      <c r="G1035" s="174">
        <v>5</v>
      </c>
      <c r="H1035" s="174">
        <v>14</v>
      </c>
      <c r="I1035" s="174">
        <v>2000</v>
      </c>
      <c r="J1035" s="174">
        <v>2700</v>
      </c>
      <c r="K1035" s="174">
        <v>271</v>
      </c>
      <c r="L1035" s="177">
        <v>316</v>
      </c>
      <c r="M1035" s="178" t="s">
        <v>1846</v>
      </c>
      <c r="N1035" s="179" t="s">
        <v>700</v>
      </c>
      <c r="O1035" s="180">
        <v>0</v>
      </c>
      <c r="P1035" s="180">
        <v>0</v>
      </c>
      <c r="Q1035" s="181">
        <v>0</v>
      </c>
      <c r="R1035" s="182" t="s">
        <v>98</v>
      </c>
      <c r="S1035" s="183">
        <v>0</v>
      </c>
      <c r="T1035" s="183">
        <v>0</v>
      </c>
      <c r="U1035" s="180">
        <v>0</v>
      </c>
      <c r="V1035" s="180">
        <v>12763.4</v>
      </c>
      <c r="W1035" s="183">
        <v>20</v>
      </c>
      <c r="X1035" s="183">
        <v>0</v>
      </c>
      <c r="Y1035" s="180">
        <v>0</v>
      </c>
      <c r="Z1035" s="180">
        <v>0</v>
      </c>
      <c r="AA1035" s="183">
        <v>0</v>
      </c>
      <c r="AB1035" s="183">
        <v>0</v>
      </c>
      <c r="AC1035" s="180">
        <f t="shared" si="620"/>
        <v>0</v>
      </c>
      <c r="AD1035" s="180">
        <f t="shared" si="621"/>
        <v>12763.4</v>
      </c>
      <c r="AE1035" s="181">
        <f t="shared" si="622"/>
        <v>12763.4</v>
      </c>
      <c r="AF1035" s="180">
        <v>0</v>
      </c>
      <c r="AG1035" s="180">
        <v>0</v>
      </c>
      <c r="AH1035" s="181">
        <f t="shared" si="623"/>
        <v>0</v>
      </c>
      <c r="AI1035" s="180">
        <v>0</v>
      </c>
      <c r="AJ1035" s="180">
        <v>0</v>
      </c>
      <c r="AK1035" s="181">
        <f t="shared" si="624"/>
        <v>0</v>
      </c>
      <c r="AL1035" s="180">
        <v>0</v>
      </c>
      <c r="AM1035" s="180">
        <v>0</v>
      </c>
      <c r="AN1035" s="181">
        <f t="shared" si="625"/>
        <v>0</v>
      </c>
      <c r="AO1035" s="180">
        <v>0</v>
      </c>
      <c r="AP1035" s="180">
        <v>12763.4</v>
      </c>
      <c r="AQ1035" s="181">
        <f t="shared" si="626"/>
        <v>12763.4</v>
      </c>
      <c r="AR1035" s="180">
        <v>0</v>
      </c>
      <c r="AS1035" s="180">
        <v>0</v>
      </c>
      <c r="AT1035" s="181">
        <f t="shared" si="627"/>
        <v>0</v>
      </c>
      <c r="AU1035" s="180">
        <f t="shared" si="628"/>
        <v>0</v>
      </c>
      <c r="AV1035" s="180">
        <f t="shared" si="629"/>
        <v>0</v>
      </c>
      <c r="AW1035" s="181">
        <f t="shared" si="630"/>
        <v>0</v>
      </c>
      <c r="AX1035" s="183">
        <f t="shared" si="631"/>
        <v>20</v>
      </c>
      <c r="AY1035" s="183">
        <f t="shared" si="632"/>
        <v>0</v>
      </c>
      <c r="AZ1035" s="183">
        <v>20</v>
      </c>
      <c r="BA1035" s="183">
        <v>0</v>
      </c>
      <c r="BB1035" s="183"/>
      <c r="BC1035" s="183"/>
      <c r="BD1035" s="183">
        <f t="shared" si="633"/>
        <v>0</v>
      </c>
      <c r="BE1035" s="183">
        <f t="shared" si="634"/>
        <v>0</v>
      </c>
    </row>
    <row r="1036" spans="2:57" ht="15.75">
      <c r="B1036" s="174">
        <v>2025</v>
      </c>
      <c r="C1036" s="174">
        <v>20</v>
      </c>
      <c r="D1036" s="175" t="s">
        <v>2180</v>
      </c>
      <c r="E1036" s="176"/>
      <c r="F1036" s="174">
        <v>2</v>
      </c>
      <c r="G1036" s="174">
        <v>5</v>
      </c>
      <c r="H1036" s="174">
        <v>14</v>
      </c>
      <c r="I1036" s="174">
        <v>2000</v>
      </c>
      <c r="J1036" s="174">
        <v>2700</v>
      </c>
      <c r="K1036" s="174">
        <v>271</v>
      </c>
      <c r="L1036" s="177">
        <v>316</v>
      </c>
      <c r="M1036" s="178" t="s">
        <v>1846</v>
      </c>
      <c r="N1036" s="190" t="s">
        <v>700</v>
      </c>
      <c r="O1036" s="180">
        <v>0</v>
      </c>
      <c r="P1036" s="180">
        <v>0</v>
      </c>
      <c r="Q1036" s="181">
        <v>0</v>
      </c>
      <c r="R1036" s="182" t="s">
        <v>98</v>
      </c>
      <c r="S1036" s="183">
        <v>0</v>
      </c>
      <c r="T1036" s="183">
        <v>0</v>
      </c>
      <c r="U1036" s="180">
        <v>0</v>
      </c>
      <c r="V1036" s="180">
        <v>6381.7</v>
      </c>
      <c r="W1036" s="183">
        <v>10</v>
      </c>
      <c r="X1036" s="183">
        <v>0</v>
      </c>
      <c r="Y1036" s="180">
        <v>0</v>
      </c>
      <c r="Z1036" s="180">
        <v>0</v>
      </c>
      <c r="AA1036" s="183">
        <v>0</v>
      </c>
      <c r="AB1036" s="183">
        <v>0</v>
      </c>
      <c r="AC1036" s="180">
        <f t="shared" si="620"/>
        <v>0</v>
      </c>
      <c r="AD1036" s="180">
        <f t="shared" si="621"/>
        <v>6381.7</v>
      </c>
      <c r="AE1036" s="181">
        <f t="shared" si="622"/>
        <v>6381.7</v>
      </c>
      <c r="AF1036" s="180">
        <v>0</v>
      </c>
      <c r="AG1036" s="180">
        <v>0</v>
      </c>
      <c r="AH1036" s="181">
        <f t="shared" si="623"/>
        <v>0</v>
      </c>
      <c r="AI1036" s="180">
        <v>0</v>
      </c>
      <c r="AJ1036" s="180">
        <v>0</v>
      </c>
      <c r="AK1036" s="181">
        <f t="shared" si="624"/>
        <v>0</v>
      </c>
      <c r="AL1036" s="180">
        <v>0</v>
      </c>
      <c r="AM1036" s="180">
        <v>0</v>
      </c>
      <c r="AN1036" s="181">
        <f t="shared" si="625"/>
        <v>0</v>
      </c>
      <c r="AO1036" s="180">
        <v>0</v>
      </c>
      <c r="AP1036" s="180">
        <v>6381.7</v>
      </c>
      <c r="AQ1036" s="181">
        <f t="shared" si="626"/>
        <v>6381.7</v>
      </c>
      <c r="AR1036" s="180">
        <v>0</v>
      </c>
      <c r="AS1036" s="180">
        <v>0</v>
      </c>
      <c r="AT1036" s="181">
        <f t="shared" si="627"/>
        <v>0</v>
      </c>
      <c r="AU1036" s="180">
        <f t="shared" si="628"/>
        <v>0</v>
      </c>
      <c r="AV1036" s="180">
        <f t="shared" si="629"/>
        <v>0</v>
      </c>
      <c r="AW1036" s="181">
        <f t="shared" si="630"/>
        <v>0</v>
      </c>
      <c r="AX1036" s="183">
        <f t="shared" si="631"/>
        <v>10</v>
      </c>
      <c r="AY1036" s="183">
        <f t="shared" si="632"/>
        <v>0</v>
      </c>
      <c r="AZ1036" s="183">
        <v>10</v>
      </c>
      <c r="BA1036" s="183">
        <v>0</v>
      </c>
      <c r="BB1036" s="183"/>
      <c r="BC1036" s="183"/>
      <c r="BD1036" s="183">
        <f t="shared" si="633"/>
        <v>0</v>
      </c>
      <c r="BE1036" s="183">
        <f t="shared" si="634"/>
        <v>0</v>
      </c>
    </row>
    <row r="1037" spans="2:57" ht="31.5">
      <c r="B1037" s="174">
        <v>2025</v>
      </c>
      <c r="C1037" s="174">
        <v>20</v>
      </c>
      <c r="D1037" s="175" t="s">
        <v>2181</v>
      </c>
      <c r="E1037" s="176"/>
      <c r="F1037" s="174">
        <v>2</v>
      </c>
      <c r="G1037" s="174">
        <v>5</v>
      </c>
      <c r="H1037" s="174">
        <v>14</v>
      </c>
      <c r="I1037" s="174">
        <v>2000</v>
      </c>
      <c r="J1037" s="174">
        <v>2700</v>
      </c>
      <c r="K1037" s="174">
        <v>271</v>
      </c>
      <c r="L1037" s="177">
        <v>316</v>
      </c>
      <c r="M1037" s="178" t="s">
        <v>1846</v>
      </c>
      <c r="N1037" s="179" t="s">
        <v>700</v>
      </c>
      <c r="O1037" s="180">
        <v>0</v>
      </c>
      <c r="P1037" s="180">
        <v>0</v>
      </c>
      <c r="Q1037" s="181">
        <v>0</v>
      </c>
      <c r="R1037" s="182" t="s">
        <v>98</v>
      </c>
      <c r="S1037" s="183">
        <v>0</v>
      </c>
      <c r="T1037" s="183">
        <v>0</v>
      </c>
      <c r="U1037" s="180">
        <v>0</v>
      </c>
      <c r="V1037" s="180">
        <v>6381.7</v>
      </c>
      <c r="W1037" s="183">
        <v>10</v>
      </c>
      <c r="X1037" s="183">
        <v>0</v>
      </c>
      <c r="Y1037" s="180">
        <v>0</v>
      </c>
      <c r="Z1037" s="180">
        <v>0</v>
      </c>
      <c r="AA1037" s="183">
        <v>0</v>
      </c>
      <c r="AB1037" s="183">
        <v>0</v>
      </c>
      <c r="AC1037" s="180">
        <f t="shared" ref="AC1037:AD1040" si="635">+O1037+U1037-Y1037</f>
        <v>0</v>
      </c>
      <c r="AD1037" s="180">
        <f t="shared" ref="AD1037:AD1038" si="636">+P1037+V1037-Z1037</f>
        <v>6381.7</v>
      </c>
      <c r="AE1037" s="181">
        <f t="shared" si="591"/>
        <v>6381.7</v>
      </c>
      <c r="AF1037" s="180">
        <v>0</v>
      </c>
      <c r="AG1037" s="180">
        <v>0</v>
      </c>
      <c r="AH1037" s="181">
        <f t="shared" si="592"/>
        <v>0</v>
      </c>
      <c r="AI1037" s="180">
        <v>0</v>
      </c>
      <c r="AJ1037" s="180">
        <v>0</v>
      </c>
      <c r="AK1037" s="181">
        <f t="shared" si="593"/>
        <v>0</v>
      </c>
      <c r="AL1037" s="180">
        <v>0</v>
      </c>
      <c r="AM1037" s="180">
        <v>0</v>
      </c>
      <c r="AN1037" s="181">
        <f t="shared" si="594"/>
        <v>0</v>
      </c>
      <c r="AO1037" s="180">
        <v>0</v>
      </c>
      <c r="AP1037" s="180">
        <v>6381.7</v>
      </c>
      <c r="AQ1037" s="181">
        <f t="shared" si="595"/>
        <v>6381.7</v>
      </c>
      <c r="AR1037" s="180">
        <v>0</v>
      </c>
      <c r="AS1037" s="180">
        <v>0</v>
      </c>
      <c r="AT1037" s="181">
        <f t="shared" si="596"/>
        <v>0</v>
      </c>
      <c r="AU1037" s="180">
        <f t="shared" ref="AU1037:AV1040" si="637">+AC1037-AF1037-AI1037-AL1037-AO1037-AR1037</f>
        <v>0</v>
      </c>
      <c r="AV1037" s="180">
        <f t="shared" ref="AV1037:AV1038" si="638">+AD1037-AG1037-AJ1037-AM1037-AP1037-AS1037</f>
        <v>0</v>
      </c>
      <c r="AW1037" s="181">
        <f t="shared" si="597"/>
        <v>0</v>
      </c>
      <c r="AX1037" s="183">
        <f t="shared" ref="AX1037:AY1040" si="639">+S1037+W1037-AA1037</f>
        <v>10</v>
      </c>
      <c r="AY1037" s="183">
        <f t="shared" ref="AY1037:AY1038" si="640">+T1037+X1037-AB1037</f>
        <v>0</v>
      </c>
      <c r="AZ1037" s="183">
        <v>10</v>
      </c>
      <c r="BA1037" s="183">
        <v>0</v>
      </c>
      <c r="BB1037" s="183"/>
      <c r="BC1037" s="183"/>
      <c r="BD1037" s="183">
        <f t="shared" ref="BD1037:BE1040" si="641">+AX1037-AZ1037-BB1037</f>
        <v>0</v>
      </c>
      <c r="BE1037" s="183">
        <f t="shared" ref="BE1037:BE1038" si="642">+AY1037-BA1037-BC1037</f>
        <v>0</v>
      </c>
    </row>
    <row r="1038" spans="2:57" ht="15.75">
      <c r="B1038" s="174">
        <v>2025</v>
      </c>
      <c r="C1038" s="174">
        <v>20</v>
      </c>
      <c r="D1038" s="175" t="s">
        <v>1940</v>
      </c>
      <c r="E1038" s="176"/>
      <c r="F1038" s="174">
        <v>2</v>
      </c>
      <c r="G1038" s="174">
        <v>5</v>
      </c>
      <c r="H1038" s="174">
        <v>14</v>
      </c>
      <c r="I1038" s="174">
        <v>2000</v>
      </c>
      <c r="J1038" s="174">
        <v>2700</v>
      </c>
      <c r="K1038" s="174">
        <v>271</v>
      </c>
      <c r="L1038" s="177">
        <v>316</v>
      </c>
      <c r="M1038" s="178" t="s">
        <v>1846</v>
      </c>
      <c r="N1038" s="190" t="s">
        <v>700</v>
      </c>
      <c r="O1038" s="180">
        <v>0</v>
      </c>
      <c r="P1038" s="180">
        <v>0</v>
      </c>
      <c r="Q1038" s="181">
        <v>0</v>
      </c>
      <c r="R1038" s="182" t="s">
        <v>98</v>
      </c>
      <c r="S1038" s="183">
        <v>0</v>
      </c>
      <c r="T1038" s="183">
        <v>0</v>
      </c>
      <c r="U1038" s="180">
        <v>0</v>
      </c>
      <c r="V1038" s="180">
        <v>12763.4</v>
      </c>
      <c r="W1038" s="183">
        <v>20</v>
      </c>
      <c r="X1038" s="183">
        <v>0</v>
      </c>
      <c r="Y1038" s="180">
        <v>0</v>
      </c>
      <c r="Z1038" s="180">
        <v>0</v>
      </c>
      <c r="AA1038" s="183">
        <v>0</v>
      </c>
      <c r="AB1038" s="183">
        <v>0</v>
      </c>
      <c r="AC1038" s="180">
        <f t="shared" si="635"/>
        <v>0</v>
      </c>
      <c r="AD1038" s="180">
        <f t="shared" si="636"/>
        <v>12763.4</v>
      </c>
      <c r="AE1038" s="181">
        <f t="shared" si="591"/>
        <v>12763.4</v>
      </c>
      <c r="AF1038" s="180">
        <v>0</v>
      </c>
      <c r="AG1038" s="180">
        <v>0</v>
      </c>
      <c r="AH1038" s="181">
        <f t="shared" si="592"/>
        <v>0</v>
      </c>
      <c r="AI1038" s="180">
        <v>0</v>
      </c>
      <c r="AJ1038" s="180">
        <v>0</v>
      </c>
      <c r="AK1038" s="181">
        <f t="shared" si="593"/>
        <v>0</v>
      </c>
      <c r="AL1038" s="180">
        <v>0</v>
      </c>
      <c r="AM1038" s="180">
        <v>0</v>
      </c>
      <c r="AN1038" s="181">
        <f t="shared" si="594"/>
        <v>0</v>
      </c>
      <c r="AO1038" s="180">
        <v>0</v>
      </c>
      <c r="AP1038" s="180">
        <v>12763.4</v>
      </c>
      <c r="AQ1038" s="181">
        <f t="shared" si="595"/>
        <v>12763.4</v>
      </c>
      <c r="AR1038" s="180">
        <v>0</v>
      </c>
      <c r="AS1038" s="180">
        <v>0</v>
      </c>
      <c r="AT1038" s="181">
        <f t="shared" si="596"/>
        <v>0</v>
      </c>
      <c r="AU1038" s="180">
        <f t="shared" si="637"/>
        <v>0</v>
      </c>
      <c r="AV1038" s="180">
        <f t="shared" si="638"/>
        <v>0</v>
      </c>
      <c r="AW1038" s="181">
        <f t="shared" si="597"/>
        <v>0</v>
      </c>
      <c r="AX1038" s="183">
        <f t="shared" si="639"/>
        <v>20</v>
      </c>
      <c r="AY1038" s="183">
        <f t="shared" si="640"/>
        <v>0</v>
      </c>
      <c r="AZ1038" s="183">
        <v>20</v>
      </c>
      <c r="BA1038" s="183">
        <v>0</v>
      </c>
      <c r="BB1038" s="183"/>
      <c r="BC1038" s="183"/>
      <c r="BD1038" s="183">
        <f t="shared" si="641"/>
        <v>0</v>
      </c>
      <c r="BE1038" s="183">
        <f t="shared" si="642"/>
        <v>0</v>
      </c>
    </row>
    <row r="1039" spans="2:57" ht="31.5">
      <c r="B1039" s="174">
        <v>2025</v>
      </c>
      <c r="C1039" s="174">
        <v>20</v>
      </c>
      <c r="D1039" s="175" t="s">
        <v>2182</v>
      </c>
      <c r="E1039" s="176"/>
      <c r="F1039" s="174">
        <v>2</v>
      </c>
      <c r="G1039" s="174">
        <v>5</v>
      </c>
      <c r="H1039" s="174">
        <v>14</v>
      </c>
      <c r="I1039" s="174">
        <v>2000</v>
      </c>
      <c r="J1039" s="174">
        <v>2700</v>
      </c>
      <c r="K1039" s="174">
        <v>271</v>
      </c>
      <c r="L1039" s="177">
        <v>316</v>
      </c>
      <c r="M1039" s="178" t="s">
        <v>1846</v>
      </c>
      <c r="N1039" s="179" t="s">
        <v>700</v>
      </c>
      <c r="O1039" s="180">
        <v>0</v>
      </c>
      <c r="P1039" s="180">
        <v>0</v>
      </c>
      <c r="Q1039" s="181">
        <v>0</v>
      </c>
      <c r="R1039" s="182" t="s">
        <v>98</v>
      </c>
      <c r="S1039" s="183">
        <v>0</v>
      </c>
      <c r="T1039" s="183">
        <v>0</v>
      </c>
      <c r="U1039" s="180">
        <v>0</v>
      </c>
      <c r="V1039" s="180">
        <v>9572.5499999999993</v>
      </c>
      <c r="W1039" s="183">
        <v>15</v>
      </c>
      <c r="X1039" s="183">
        <v>0</v>
      </c>
      <c r="Y1039" s="180">
        <v>0</v>
      </c>
      <c r="Z1039" s="180">
        <v>0</v>
      </c>
      <c r="AA1039" s="183">
        <v>0</v>
      </c>
      <c r="AB1039" s="183">
        <v>0</v>
      </c>
      <c r="AC1039" s="180">
        <f t="shared" si="635"/>
        <v>0</v>
      </c>
      <c r="AD1039" s="180">
        <f t="shared" si="635"/>
        <v>9572.5499999999993</v>
      </c>
      <c r="AE1039" s="181">
        <f t="shared" ref="AE1039:AE1040" si="643">+AC1039+AD1039</f>
        <v>9572.5499999999993</v>
      </c>
      <c r="AF1039" s="180">
        <v>0</v>
      </c>
      <c r="AG1039" s="180">
        <v>0</v>
      </c>
      <c r="AH1039" s="181">
        <f t="shared" ref="AH1039:AH1040" si="644">+AF1039+AG1039</f>
        <v>0</v>
      </c>
      <c r="AI1039" s="180">
        <v>0</v>
      </c>
      <c r="AJ1039" s="180">
        <v>0</v>
      </c>
      <c r="AK1039" s="181">
        <f t="shared" ref="AK1039:AK1040" si="645">+AI1039+AJ1039</f>
        <v>0</v>
      </c>
      <c r="AL1039" s="180">
        <v>0</v>
      </c>
      <c r="AM1039" s="180">
        <v>0</v>
      </c>
      <c r="AN1039" s="181">
        <f t="shared" ref="AN1039:AN1040" si="646">+AL1039+AM1039</f>
        <v>0</v>
      </c>
      <c r="AO1039" s="180">
        <v>0</v>
      </c>
      <c r="AP1039" s="180">
        <v>9572.5499999999993</v>
      </c>
      <c r="AQ1039" s="181">
        <f t="shared" ref="AQ1039:AQ1040" si="647">+AO1039+AP1039</f>
        <v>9572.5499999999993</v>
      </c>
      <c r="AR1039" s="180">
        <v>0</v>
      </c>
      <c r="AS1039" s="180">
        <v>0</v>
      </c>
      <c r="AT1039" s="181">
        <f t="shared" ref="AT1039:AT1040" si="648">+AR1039+AS1039</f>
        <v>0</v>
      </c>
      <c r="AU1039" s="180">
        <f t="shared" si="637"/>
        <v>0</v>
      </c>
      <c r="AV1039" s="180">
        <f t="shared" si="637"/>
        <v>0</v>
      </c>
      <c r="AW1039" s="181">
        <f t="shared" ref="AW1039:AW1040" si="649">+AU1039+AV1039</f>
        <v>0</v>
      </c>
      <c r="AX1039" s="183">
        <f t="shared" si="639"/>
        <v>15</v>
      </c>
      <c r="AY1039" s="183">
        <f t="shared" si="639"/>
        <v>0</v>
      </c>
      <c r="AZ1039" s="183">
        <v>15</v>
      </c>
      <c r="BA1039" s="183">
        <v>0</v>
      </c>
      <c r="BB1039" s="183"/>
      <c r="BC1039" s="183"/>
      <c r="BD1039" s="183">
        <f t="shared" si="641"/>
        <v>0</v>
      </c>
      <c r="BE1039" s="183">
        <f t="shared" si="641"/>
        <v>0</v>
      </c>
    </row>
    <row r="1040" spans="2:57" ht="54.75" customHeight="1">
      <c r="B1040" s="174">
        <v>2025</v>
      </c>
      <c r="C1040" s="174">
        <v>20</v>
      </c>
      <c r="D1040" s="175" t="s">
        <v>2183</v>
      </c>
      <c r="E1040" s="176"/>
      <c r="F1040" s="174">
        <v>2</v>
      </c>
      <c r="G1040" s="174">
        <v>5</v>
      </c>
      <c r="H1040" s="174">
        <v>14</v>
      </c>
      <c r="I1040" s="174">
        <v>2000</v>
      </c>
      <c r="J1040" s="174">
        <v>2700</v>
      </c>
      <c r="K1040" s="174">
        <v>271</v>
      </c>
      <c r="L1040" s="177">
        <v>316</v>
      </c>
      <c r="M1040" s="178" t="s">
        <v>1846</v>
      </c>
      <c r="N1040" s="190" t="s">
        <v>700</v>
      </c>
      <c r="O1040" s="180">
        <v>0</v>
      </c>
      <c r="P1040" s="180">
        <v>0</v>
      </c>
      <c r="Q1040" s="181">
        <v>0</v>
      </c>
      <c r="R1040" s="182" t="s">
        <v>98</v>
      </c>
      <c r="S1040" s="183">
        <v>0</v>
      </c>
      <c r="T1040" s="183">
        <v>0</v>
      </c>
      <c r="U1040" s="180">
        <v>0</v>
      </c>
      <c r="V1040" s="180">
        <v>7658.04</v>
      </c>
      <c r="W1040" s="183">
        <v>12</v>
      </c>
      <c r="X1040" s="183">
        <v>0</v>
      </c>
      <c r="Y1040" s="180">
        <v>0</v>
      </c>
      <c r="Z1040" s="180">
        <v>0</v>
      </c>
      <c r="AA1040" s="183">
        <v>0</v>
      </c>
      <c r="AB1040" s="183">
        <v>0</v>
      </c>
      <c r="AC1040" s="180">
        <f t="shared" si="635"/>
        <v>0</v>
      </c>
      <c r="AD1040" s="180">
        <f t="shared" si="635"/>
        <v>7658.04</v>
      </c>
      <c r="AE1040" s="181">
        <f t="shared" si="643"/>
        <v>7658.04</v>
      </c>
      <c r="AF1040" s="180">
        <v>0</v>
      </c>
      <c r="AG1040" s="180">
        <v>0</v>
      </c>
      <c r="AH1040" s="181">
        <f t="shared" si="644"/>
        <v>0</v>
      </c>
      <c r="AI1040" s="180">
        <v>0</v>
      </c>
      <c r="AJ1040" s="180">
        <v>0</v>
      </c>
      <c r="AK1040" s="181">
        <f t="shared" si="645"/>
        <v>0</v>
      </c>
      <c r="AL1040" s="180">
        <v>0</v>
      </c>
      <c r="AM1040" s="180">
        <v>0</v>
      </c>
      <c r="AN1040" s="181">
        <f t="shared" si="646"/>
        <v>0</v>
      </c>
      <c r="AO1040" s="180">
        <v>0</v>
      </c>
      <c r="AP1040" s="180">
        <v>7658.04</v>
      </c>
      <c r="AQ1040" s="181">
        <f t="shared" si="647"/>
        <v>7658.04</v>
      </c>
      <c r="AR1040" s="180">
        <v>0</v>
      </c>
      <c r="AS1040" s="180">
        <v>0</v>
      </c>
      <c r="AT1040" s="181">
        <f t="shared" si="648"/>
        <v>0</v>
      </c>
      <c r="AU1040" s="180">
        <f t="shared" si="637"/>
        <v>0</v>
      </c>
      <c r="AV1040" s="180">
        <f t="shared" si="637"/>
        <v>0</v>
      </c>
      <c r="AW1040" s="181">
        <f t="shared" si="649"/>
        <v>0</v>
      </c>
      <c r="AX1040" s="183">
        <f t="shared" si="639"/>
        <v>12</v>
      </c>
      <c r="AY1040" s="183">
        <f t="shared" si="639"/>
        <v>0</v>
      </c>
      <c r="AZ1040" s="183">
        <v>12</v>
      </c>
      <c r="BA1040" s="183">
        <v>0</v>
      </c>
      <c r="BB1040" s="183"/>
      <c r="BC1040" s="183"/>
      <c r="BD1040" s="183">
        <f t="shared" si="641"/>
        <v>0</v>
      </c>
      <c r="BE1040" s="183">
        <f t="shared" si="641"/>
        <v>0</v>
      </c>
    </row>
    <row r="1041" spans="2:57" ht="31.5">
      <c r="B1041" s="174">
        <v>2025</v>
      </c>
      <c r="C1041" s="174">
        <v>20</v>
      </c>
      <c r="D1041" s="175" t="s">
        <v>2184</v>
      </c>
      <c r="E1041" s="176"/>
      <c r="F1041" s="174">
        <v>2</v>
      </c>
      <c r="G1041" s="174">
        <v>5</v>
      </c>
      <c r="H1041" s="174">
        <v>14</v>
      </c>
      <c r="I1041" s="174">
        <v>2000</v>
      </c>
      <c r="J1041" s="174">
        <v>2700</v>
      </c>
      <c r="K1041" s="174">
        <v>271</v>
      </c>
      <c r="L1041" s="177">
        <v>316</v>
      </c>
      <c r="M1041" s="178" t="s">
        <v>1846</v>
      </c>
      <c r="N1041" s="179" t="s">
        <v>700</v>
      </c>
      <c r="O1041" s="180">
        <v>0</v>
      </c>
      <c r="P1041" s="180">
        <v>0</v>
      </c>
      <c r="Q1041" s="181">
        <v>0</v>
      </c>
      <c r="R1041" s="182" t="s">
        <v>98</v>
      </c>
      <c r="S1041" s="183">
        <v>0</v>
      </c>
      <c r="T1041" s="183">
        <v>0</v>
      </c>
      <c r="U1041" s="180">
        <v>0</v>
      </c>
      <c r="V1041" s="180">
        <v>5105.3599999999997</v>
      </c>
      <c r="W1041" s="183">
        <v>8</v>
      </c>
      <c r="X1041" s="183">
        <v>0</v>
      </c>
      <c r="Y1041" s="180">
        <v>0</v>
      </c>
      <c r="Z1041" s="180">
        <v>0</v>
      </c>
      <c r="AA1041" s="183">
        <v>0</v>
      </c>
      <c r="AB1041" s="183">
        <v>0</v>
      </c>
      <c r="AC1041" s="180">
        <f t="shared" ref="AC1041:AD1042" si="650">+O1041+U1041-Y1041</f>
        <v>0</v>
      </c>
      <c r="AD1041" s="180">
        <f t="shared" si="650"/>
        <v>5105.3599999999997</v>
      </c>
      <c r="AE1041" s="181">
        <f t="shared" ref="AE1041:AE1042" si="651">+AC1041+AD1041</f>
        <v>5105.3599999999997</v>
      </c>
      <c r="AF1041" s="180">
        <v>0</v>
      </c>
      <c r="AG1041" s="180">
        <v>0</v>
      </c>
      <c r="AH1041" s="181">
        <f t="shared" ref="AH1041:AH1042" si="652">+AF1041+AG1041</f>
        <v>0</v>
      </c>
      <c r="AI1041" s="180">
        <v>0</v>
      </c>
      <c r="AJ1041" s="180">
        <v>0</v>
      </c>
      <c r="AK1041" s="181">
        <f t="shared" ref="AK1041:AK1042" si="653">+AI1041+AJ1041</f>
        <v>0</v>
      </c>
      <c r="AL1041" s="180">
        <v>0</v>
      </c>
      <c r="AM1041" s="180">
        <v>0</v>
      </c>
      <c r="AN1041" s="181">
        <f t="shared" ref="AN1041:AN1042" si="654">+AL1041+AM1041</f>
        <v>0</v>
      </c>
      <c r="AO1041" s="180">
        <v>0</v>
      </c>
      <c r="AP1041" s="180">
        <v>5105.3599999999997</v>
      </c>
      <c r="AQ1041" s="181">
        <f t="shared" ref="AQ1041:AQ1042" si="655">+AO1041+AP1041</f>
        <v>5105.3599999999997</v>
      </c>
      <c r="AR1041" s="180">
        <v>0</v>
      </c>
      <c r="AS1041" s="180">
        <v>0</v>
      </c>
      <c r="AT1041" s="181">
        <f t="shared" ref="AT1041:AT1042" si="656">+AR1041+AS1041</f>
        <v>0</v>
      </c>
      <c r="AU1041" s="180">
        <f t="shared" ref="AU1041:AV1042" si="657">+AC1041-AF1041-AI1041-AL1041-AO1041-AR1041</f>
        <v>0</v>
      </c>
      <c r="AV1041" s="180">
        <f t="shared" si="657"/>
        <v>0</v>
      </c>
      <c r="AW1041" s="181">
        <f t="shared" ref="AW1041:AW1042" si="658">+AU1041+AV1041</f>
        <v>0</v>
      </c>
      <c r="AX1041" s="183">
        <f t="shared" ref="AX1041:AY1042" si="659">+S1041+W1041-AA1041</f>
        <v>8</v>
      </c>
      <c r="AY1041" s="183">
        <f t="shared" si="659"/>
        <v>0</v>
      </c>
      <c r="AZ1041" s="183">
        <v>8</v>
      </c>
      <c r="BA1041" s="183">
        <v>0</v>
      </c>
      <c r="BB1041" s="183"/>
      <c r="BC1041" s="183"/>
      <c r="BD1041" s="183">
        <f t="shared" ref="BD1041:BE1042" si="660">+AX1041-AZ1041-BB1041</f>
        <v>0</v>
      </c>
      <c r="BE1041" s="183">
        <f t="shared" si="660"/>
        <v>0</v>
      </c>
    </row>
    <row r="1042" spans="2:57" ht="49.5" customHeight="1">
      <c r="B1042" s="174">
        <v>2025</v>
      </c>
      <c r="C1042" s="174">
        <v>20</v>
      </c>
      <c r="D1042" s="175" t="s">
        <v>2185</v>
      </c>
      <c r="E1042" s="176"/>
      <c r="F1042" s="174">
        <v>2</v>
      </c>
      <c r="G1042" s="174">
        <v>5</v>
      </c>
      <c r="H1042" s="174">
        <v>14</v>
      </c>
      <c r="I1042" s="174">
        <v>2000</v>
      </c>
      <c r="J1042" s="174">
        <v>2700</v>
      </c>
      <c r="K1042" s="174">
        <v>271</v>
      </c>
      <c r="L1042" s="177">
        <v>316</v>
      </c>
      <c r="M1042" s="178" t="s">
        <v>1846</v>
      </c>
      <c r="N1042" s="190" t="s">
        <v>700</v>
      </c>
      <c r="O1042" s="180">
        <v>0</v>
      </c>
      <c r="P1042" s="180">
        <v>0</v>
      </c>
      <c r="Q1042" s="181">
        <v>0</v>
      </c>
      <c r="R1042" s="182" t="s">
        <v>98</v>
      </c>
      <c r="S1042" s="183">
        <v>0</v>
      </c>
      <c r="T1042" s="183">
        <v>0</v>
      </c>
      <c r="U1042" s="180">
        <v>0</v>
      </c>
      <c r="V1042" s="180">
        <v>19145.099999999999</v>
      </c>
      <c r="W1042" s="183">
        <v>30</v>
      </c>
      <c r="X1042" s="183">
        <v>0</v>
      </c>
      <c r="Y1042" s="180">
        <v>0</v>
      </c>
      <c r="Z1042" s="180">
        <v>0</v>
      </c>
      <c r="AA1042" s="183">
        <v>0</v>
      </c>
      <c r="AB1042" s="183">
        <v>0</v>
      </c>
      <c r="AC1042" s="180">
        <f t="shared" si="650"/>
        <v>0</v>
      </c>
      <c r="AD1042" s="180">
        <f t="shared" si="650"/>
        <v>19145.099999999999</v>
      </c>
      <c r="AE1042" s="181">
        <f t="shared" si="651"/>
        <v>19145.099999999999</v>
      </c>
      <c r="AF1042" s="180">
        <v>0</v>
      </c>
      <c r="AG1042" s="180">
        <v>0</v>
      </c>
      <c r="AH1042" s="181">
        <f t="shared" si="652"/>
        <v>0</v>
      </c>
      <c r="AI1042" s="180">
        <v>0</v>
      </c>
      <c r="AJ1042" s="180">
        <v>0</v>
      </c>
      <c r="AK1042" s="181">
        <f t="shared" si="653"/>
        <v>0</v>
      </c>
      <c r="AL1042" s="180">
        <v>0</v>
      </c>
      <c r="AM1042" s="180">
        <v>0</v>
      </c>
      <c r="AN1042" s="181">
        <f t="shared" si="654"/>
        <v>0</v>
      </c>
      <c r="AO1042" s="180">
        <v>0</v>
      </c>
      <c r="AP1042" s="180">
        <v>19145.099999999999</v>
      </c>
      <c r="AQ1042" s="181">
        <f t="shared" si="655"/>
        <v>19145.099999999999</v>
      </c>
      <c r="AR1042" s="180">
        <v>0</v>
      </c>
      <c r="AS1042" s="180">
        <v>0</v>
      </c>
      <c r="AT1042" s="181">
        <f t="shared" si="656"/>
        <v>0</v>
      </c>
      <c r="AU1042" s="180">
        <f t="shared" si="657"/>
        <v>0</v>
      </c>
      <c r="AV1042" s="180">
        <f t="shared" si="657"/>
        <v>0</v>
      </c>
      <c r="AW1042" s="181">
        <f t="shared" si="658"/>
        <v>0</v>
      </c>
      <c r="AX1042" s="183">
        <f t="shared" si="659"/>
        <v>30</v>
      </c>
      <c r="AY1042" s="183">
        <f t="shared" si="659"/>
        <v>0</v>
      </c>
      <c r="AZ1042" s="183">
        <v>30</v>
      </c>
      <c r="BA1042" s="183">
        <v>0</v>
      </c>
      <c r="BB1042" s="183"/>
      <c r="BC1042" s="183"/>
      <c r="BD1042" s="183">
        <f t="shared" si="660"/>
        <v>0</v>
      </c>
      <c r="BE1042" s="183">
        <f t="shared" si="660"/>
        <v>0</v>
      </c>
    </row>
    <row r="1043" spans="2:57" ht="15.75">
      <c r="B1043" s="174">
        <v>2025</v>
      </c>
      <c r="C1043" s="174">
        <v>20</v>
      </c>
      <c r="D1043" s="175" t="s">
        <v>2186</v>
      </c>
      <c r="E1043" s="176"/>
      <c r="F1043" s="174">
        <v>2</v>
      </c>
      <c r="G1043" s="174">
        <v>5</v>
      </c>
      <c r="H1043" s="174">
        <v>14</v>
      </c>
      <c r="I1043" s="174">
        <v>2000</v>
      </c>
      <c r="J1043" s="174">
        <v>2700</v>
      </c>
      <c r="K1043" s="174">
        <v>271</v>
      </c>
      <c r="L1043" s="177">
        <v>316</v>
      </c>
      <c r="M1043" s="178" t="s">
        <v>1846</v>
      </c>
      <c r="N1043" s="179" t="s">
        <v>700</v>
      </c>
      <c r="O1043" s="180">
        <v>0</v>
      </c>
      <c r="P1043" s="180">
        <v>0</v>
      </c>
      <c r="Q1043" s="181">
        <v>0</v>
      </c>
      <c r="R1043" s="182" t="s">
        <v>98</v>
      </c>
      <c r="S1043" s="183">
        <v>0</v>
      </c>
      <c r="T1043" s="183">
        <v>0</v>
      </c>
      <c r="U1043" s="180">
        <v>0</v>
      </c>
      <c r="V1043" s="180">
        <v>8934.3799999999992</v>
      </c>
      <c r="W1043" s="183">
        <v>14</v>
      </c>
      <c r="X1043" s="183">
        <v>0</v>
      </c>
      <c r="Y1043" s="180">
        <v>0</v>
      </c>
      <c r="Z1043" s="180">
        <v>0</v>
      </c>
      <c r="AA1043" s="183">
        <v>0</v>
      </c>
      <c r="AB1043" s="183">
        <v>0</v>
      </c>
      <c r="AC1043" s="180">
        <f t="shared" si="587"/>
        <v>0</v>
      </c>
      <c r="AD1043" s="180">
        <f t="shared" si="587"/>
        <v>8934.3799999999992</v>
      </c>
      <c r="AE1043" s="181">
        <f t="shared" si="591"/>
        <v>8934.3799999999992</v>
      </c>
      <c r="AF1043" s="180">
        <v>0</v>
      </c>
      <c r="AG1043" s="180">
        <v>0</v>
      </c>
      <c r="AH1043" s="181">
        <f t="shared" si="592"/>
        <v>0</v>
      </c>
      <c r="AI1043" s="180">
        <v>0</v>
      </c>
      <c r="AJ1043" s="180">
        <v>0</v>
      </c>
      <c r="AK1043" s="181">
        <f t="shared" si="593"/>
        <v>0</v>
      </c>
      <c r="AL1043" s="180">
        <v>0</v>
      </c>
      <c r="AM1043" s="180">
        <v>0</v>
      </c>
      <c r="AN1043" s="181">
        <f t="shared" si="594"/>
        <v>0</v>
      </c>
      <c r="AO1043" s="180">
        <v>0</v>
      </c>
      <c r="AP1043" s="180">
        <v>8934.3799999999992</v>
      </c>
      <c r="AQ1043" s="181">
        <f t="shared" si="595"/>
        <v>8934.3799999999992</v>
      </c>
      <c r="AR1043" s="180">
        <v>0</v>
      </c>
      <c r="AS1043" s="180">
        <v>0</v>
      </c>
      <c r="AT1043" s="181">
        <f t="shared" si="596"/>
        <v>0</v>
      </c>
      <c r="AU1043" s="180">
        <f t="shared" si="588"/>
        <v>0</v>
      </c>
      <c r="AV1043" s="180">
        <f t="shared" si="588"/>
        <v>0</v>
      </c>
      <c r="AW1043" s="181">
        <f t="shared" si="597"/>
        <v>0</v>
      </c>
      <c r="AX1043" s="183">
        <f t="shared" si="589"/>
        <v>14</v>
      </c>
      <c r="AY1043" s="183">
        <f t="shared" si="589"/>
        <v>0</v>
      </c>
      <c r="AZ1043" s="183">
        <v>14</v>
      </c>
      <c r="BA1043" s="183">
        <v>0</v>
      </c>
      <c r="BB1043" s="183"/>
      <c r="BC1043" s="183"/>
      <c r="BD1043" s="183">
        <f t="shared" si="590"/>
        <v>0</v>
      </c>
      <c r="BE1043" s="183">
        <f t="shared" si="590"/>
        <v>0</v>
      </c>
    </row>
    <row r="1044" spans="2:57" ht="31.5">
      <c r="B1044" s="174">
        <v>2025</v>
      </c>
      <c r="C1044" s="174">
        <v>20</v>
      </c>
      <c r="D1044" s="397" t="s">
        <v>1941</v>
      </c>
      <c r="E1044" s="176"/>
      <c r="F1044" s="174">
        <v>2</v>
      </c>
      <c r="G1044" s="174">
        <v>5</v>
      </c>
      <c r="H1044" s="174">
        <v>14</v>
      </c>
      <c r="I1044" s="174">
        <v>2000</v>
      </c>
      <c r="J1044" s="174">
        <v>2700</v>
      </c>
      <c r="K1044" s="174">
        <v>271</v>
      </c>
      <c r="L1044" s="177">
        <v>316</v>
      </c>
      <c r="M1044" s="178" t="s">
        <v>1846</v>
      </c>
      <c r="N1044" s="190" t="s">
        <v>700</v>
      </c>
      <c r="O1044" s="180">
        <v>0</v>
      </c>
      <c r="P1044" s="180">
        <v>0</v>
      </c>
      <c r="Q1044" s="181">
        <v>0</v>
      </c>
      <c r="R1044" s="182" t="s">
        <v>98</v>
      </c>
      <c r="S1044" s="183">
        <v>0</v>
      </c>
      <c r="T1044" s="183">
        <v>0</v>
      </c>
      <c r="U1044" s="180">
        <v>0</v>
      </c>
      <c r="V1044" s="180">
        <v>12763.4</v>
      </c>
      <c r="W1044" s="183">
        <v>20</v>
      </c>
      <c r="X1044" s="183">
        <v>0</v>
      </c>
      <c r="Y1044" s="180">
        <v>0</v>
      </c>
      <c r="Z1044" s="180">
        <v>0</v>
      </c>
      <c r="AA1044" s="183">
        <v>0</v>
      </c>
      <c r="AB1044" s="183">
        <v>0</v>
      </c>
      <c r="AC1044" s="180">
        <f t="shared" si="587"/>
        <v>0</v>
      </c>
      <c r="AD1044" s="180">
        <f t="shared" si="587"/>
        <v>12763.4</v>
      </c>
      <c r="AE1044" s="181">
        <f t="shared" si="591"/>
        <v>12763.4</v>
      </c>
      <c r="AF1044" s="180">
        <v>0</v>
      </c>
      <c r="AG1044" s="180">
        <v>0</v>
      </c>
      <c r="AH1044" s="181">
        <f t="shared" si="592"/>
        <v>0</v>
      </c>
      <c r="AI1044" s="180">
        <v>0</v>
      </c>
      <c r="AJ1044" s="180">
        <v>0</v>
      </c>
      <c r="AK1044" s="181">
        <f t="shared" si="593"/>
        <v>0</v>
      </c>
      <c r="AL1044" s="180">
        <v>0</v>
      </c>
      <c r="AM1044" s="180">
        <v>0</v>
      </c>
      <c r="AN1044" s="181">
        <f t="shared" si="594"/>
        <v>0</v>
      </c>
      <c r="AO1044" s="180">
        <v>0</v>
      </c>
      <c r="AP1044" s="180">
        <v>12763.4</v>
      </c>
      <c r="AQ1044" s="181">
        <f t="shared" si="595"/>
        <v>12763.4</v>
      </c>
      <c r="AR1044" s="180">
        <v>0</v>
      </c>
      <c r="AS1044" s="180">
        <v>0</v>
      </c>
      <c r="AT1044" s="181">
        <f t="shared" si="596"/>
        <v>0</v>
      </c>
      <c r="AU1044" s="180">
        <f t="shared" si="588"/>
        <v>0</v>
      </c>
      <c r="AV1044" s="180">
        <f t="shared" si="588"/>
        <v>0</v>
      </c>
      <c r="AW1044" s="181">
        <f t="shared" si="597"/>
        <v>0</v>
      </c>
      <c r="AX1044" s="183">
        <f t="shared" si="589"/>
        <v>20</v>
      </c>
      <c r="AY1044" s="183">
        <f t="shared" si="589"/>
        <v>0</v>
      </c>
      <c r="AZ1044" s="183">
        <v>20</v>
      </c>
      <c r="BA1044" s="183">
        <v>0</v>
      </c>
      <c r="BB1044" s="183"/>
      <c r="BC1044" s="183"/>
      <c r="BD1044" s="183">
        <f t="shared" si="590"/>
        <v>0</v>
      </c>
      <c r="BE1044" s="183">
        <f t="shared" si="590"/>
        <v>0</v>
      </c>
    </row>
    <row r="1045" spans="2:57" ht="37.5" customHeight="1">
      <c r="B1045" s="174">
        <v>2025</v>
      </c>
      <c r="C1045" s="174">
        <v>20</v>
      </c>
      <c r="D1045" s="175" t="s">
        <v>1896</v>
      </c>
      <c r="E1045" s="176">
        <v>20007</v>
      </c>
      <c r="F1045" s="174">
        <v>2</v>
      </c>
      <c r="G1045" s="174">
        <v>5</v>
      </c>
      <c r="H1045" s="174">
        <v>14</v>
      </c>
      <c r="I1045" s="174">
        <v>2000</v>
      </c>
      <c r="J1045" s="174">
        <v>2700</v>
      </c>
      <c r="K1045" s="174">
        <v>271</v>
      </c>
      <c r="L1045" s="177">
        <v>734</v>
      </c>
      <c r="M1045" s="178" t="s">
        <v>1846</v>
      </c>
      <c r="N1045" s="179" t="s">
        <v>703</v>
      </c>
      <c r="O1045" s="180">
        <v>0</v>
      </c>
      <c r="P1045" s="180">
        <v>5072.25</v>
      </c>
      <c r="Q1045" s="181">
        <v>5072.25</v>
      </c>
      <c r="R1045" s="182" t="s">
        <v>98</v>
      </c>
      <c r="S1045" s="183">
        <v>15</v>
      </c>
      <c r="T1045" s="183">
        <v>0</v>
      </c>
      <c r="U1045" s="180">
        <v>0</v>
      </c>
      <c r="V1045" s="180">
        <v>0</v>
      </c>
      <c r="W1045" s="183">
        <v>0</v>
      </c>
      <c r="X1045" s="183">
        <v>0</v>
      </c>
      <c r="Y1045" s="180">
        <v>0</v>
      </c>
      <c r="Z1045" s="180">
        <v>0</v>
      </c>
      <c r="AA1045" s="183">
        <v>0</v>
      </c>
      <c r="AB1045" s="183">
        <v>0</v>
      </c>
      <c r="AC1045" s="180">
        <f t="shared" si="587"/>
        <v>0</v>
      </c>
      <c r="AD1045" s="180">
        <f t="shared" si="587"/>
        <v>5072.25</v>
      </c>
      <c r="AE1045" s="181">
        <f t="shared" si="591"/>
        <v>5072.25</v>
      </c>
      <c r="AF1045" s="180">
        <v>0</v>
      </c>
      <c r="AG1045" s="180">
        <v>0</v>
      </c>
      <c r="AH1045" s="181">
        <f t="shared" si="592"/>
        <v>0</v>
      </c>
      <c r="AI1045" s="180">
        <v>0</v>
      </c>
      <c r="AJ1045" s="180">
        <v>0</v>
      </c>
      <c r="AK1045" s="181">
        <f t="shared" si="593"/>
        <v>0</v>
      </c>
      <c r="AL1045" s="180">
        <v>0</v>
      </c>
      <c r="AM1045" s="180">
        <v>0</v>
      </c>
      <c r="AN1045" s="181">
        <f t="shared" si="594"/>
        <v>0</v>
      </c>
      <c r="AO1045" s="180">
        <v>0</v>
      </c>
      <c r="AP1045" s="180">
        <v>5072.25</v>
      </c>
      <c r="AQ1045" s="181">
        <f t="shared" si="595"/>
        <v>5072.25</v>
      </c>
      <c r="AR1045" s="180">
        <v>0</v>
      </c>
      <c r="AS1045" s="180">
        <v>0</v>
      </c>
      <c r="AT1045" s="181">
        <f t="shared" si="596"/>
        <v>0</v>
      </c>
      <c r="AU1045" s="180">
        <f t="shared" si="588"/>
        <v>0</v>
      </c>
      <c r="AV1045" s="180">
        <f t="shared" si="588"/>
        <v>0</v>
      </c>
      <c r="AW1045" s="181">
        <f t="shared" si="597"/>
        <v>0</v>
      </c>
      <c r="AX1045" s="183">
        <f t="shared" si="589"/>
        <v>15</v>
      </c>
      <c r="AY1045" s="183">
        <f t="shared" si="589"/>
        <v>0</v>
      </c>
      <c r="AZ1045" s="183">
        <v>15</v>
      </c>
      <c r="BA1045" s="183">
        <v>0</v>
      </c>
      <c r="BB1045" s="183"/>
      <c r="BC1045" s="183"/>
      <c r="BD1045" s="183">
        <f t="shared" si="590"/>
        <v>0</v>
      </c>
      <c r="BE1045" s="183">
        <f t="shared" si="590"/>
        <v>0</v>
      </c>
    </row>
    <row r="1046" spans="2:57" ht="31.5">
      <c r="B1046" s="174">
        <v>2025</v>
      </c>
      <c r="C1046" s="174">
        <v>20</v>
      </c>
      <c r="D1046" s="175" t="s">
        <v>1897</v>
      </c>
      <c r="E1046" s="176">
        <v>20008</v>
      </c>
      <c r="F1046" s="174">
        <v>2</v>
      </c>
      <c r="G1046" s="174">
        <v>5</v>
      </c>
      <c r="H1046" s="174">
        <v>14</v>
      </c>
      <c r="I1046" s="174">
        <v>2000</v>
      </c>
      <c r="J1046" s="174">
        <v>2700</v>
      </c>
      <c r="K1046" s="174">
        <v>271</v>
      </c>
      <c r="L1046" s="177">
        <v>734</v>
      </c>
      <c r="M1046" s="178" t="s">
        <v>1846</v>
      </c>
      <c r="N1046" s="179" t="s">
        <v>703</v>
      </c>
      <c r="O1046" s="180">
        <v>0</v>
      </c>
      <c r="P1046" s="180">
        <v>5072.25</v>
      </c>
      <c r="Q1046" s="181">
        <v>5072.25</v>
      </c>
      <c r="R1046" s="182" t="s">
        <v>98</v>
      </c>
      <c r="S1046" s="183">
        <v>15</v>
      </c>
      <c r="T1046" s="183">
        <v>0</v>
      </c>
      <c r="U1046" s="180">
        <v>0</v>
      </c>
      <c r="V1046" s="180">
        <v>0</v>
      </c>
      <c r="W1046" s="183">
        <v>0</v>
      </c>
      <c r="X1046" s="183">
        <v>0</v>
      </c>
      <c r="Y1046" s="180">
        <v>0</v>
      </c>
      <c r="Z1046" s="180">
        <v>0</v>
      </c>
      <c r="AA1046" s="183">
        <v>0</v>
      </c>
      <c r="AB1046" s="183">
        <v>0</v>
      </c>
      <c r="AC1046" s="180">
        <f t="shared" si="587"/>
        <v>0</v>
      </c>
      <c r="AD1046" s="180">
        <f t="shared" si="587"/>
        <v>5072.25</v>
      </c>
      <c r="AE1046" s="181">
        <f t="shared" si="591"/>
        <v>5072.25</v>
      </c>
      <c r="AF1046" s="180">
        <v>0</v>
      </c>
      <c r="AG1046" s="180">
        <v>0</v>
      </c>
      <c r="AH1046" s="181">
        <f t="shared" si="592"/>
        <v>0</v>
      </c>
      <c r="AI1046" s="180">
        <v>0</v>
      </c>
      <c r="AJ1046" s="180">
        <v>0</v>
      </c>
      <c r="AK1046" s="181">
        <f t="shared" si="593"/>
        <v>0</v>
      </c>
      <c r="AL1046" s="180">
        <v>0</v>
      </c>
      <c r="AM1046" s="180">
        <v>0</v>
      </c>
      <c r="AN1046" s="181">
        <f t="shared" si="594"/>
        <v>0</v>
      </c>
      <c r="AO1046" s="180">
        <v>0</v>
      </c>
      <c r="AP1046" s="180">
        <v>5072.25</v>
      </c>
      <c r="AQ1046" s="181">
        <f t="shared" si="595"/>
        <v>5072.25</v>
      </c>
      <c r="AR1046" s="180">
        <v>0</v>
      </c>
      <c r="AS1046" s="180">
        <v>0</v>
      </c>
      <c r="AT1046" s="181">
        <f t="shared" si="596"/>
        <v>0</v>
      </c>
      <c r="AU1046" s="180">
        <f t="shared" si="588"/>
        <v>0</v>
      </c>
      <c r="AV1046" s="180">
        <f t="shared" si="588"/>
        <v>0</v>
      </c>
      <c r="AW1046" s="181">
        <f t="shared" si="597"/>
        <v>0</v>
      </c>
      <c r="AX1046" s="183">
        <f t="shared" si="589"/>
        <v>15</v>
      </c>
      <c r="AY1046" s="183">
        <f t="shared" si="589"/>
        <v>0</v>
      </c>
      <c r="AZ1046" s="183">
        <v>15</v>
      </c>
      <c r="BA1046" s="183">
        <v>0</v>
      </c>
      <c r="BB1046" s="183"/>
      <c r="BC1046" s="183"/>
      <c r="BD1046" s="183">
        <f t="shared" si="590"/>
        <v>0</v>
      </c>
      <c r="BE1046" s="183">
        <f t="shared" si="590"/>
        <v>0</v>
      </c>
    </row>
    <row r="1047" spans="2:57" ht="31.5">
      <c r="B1047" s="174">
        <v>2025</v>
      </c>
      <c r="C1047" s="174">
        <v>20</v>
      </c>
      <c r="D1047" s="175" t="s">
        <v>1898</v>
      </c>
      <c r="E1047" s="176">
        <v>20012</v>
      </c>
      <c r="F1047" s="174">
        <v>2</v>
      </c>
      <c r="G1047" s="174">
        <v>5</v>
      </c>
      <c r="H1047" s="174">
        <v>14</v>
      </c>
      <c r="I1047" s="174">
        <v>2000</v>
      </c>
      <c r="J1047" s="174">
        <v>2700</v>
      </c>
      <c r="K1047" s="174">
        <v>271</v>
      </c>
      <c r="L1047" s="177">
        <v>734</v>
      </c>
      <c r="M1047" s="178" t="s">
        <v>1846</v>
      </c>
      <c r="N1047" s="179" t="s">
        <v>703</v>
      </c>
      <c r="O1047" s="180">
        <v>0</v>
      </c>
      <c r="P1047" s="180">
        <v>40578</v>
      </c>
      <c r="Q1047" s="181">
        <v>40578</v>
      </c>
      <c r="R1047" s="182" t="s">
        <v>98</v>
      </c>
      <c r="S1047" s="183">
        <v>120</v>
      </c>
      <c r="T1047" s="183">
        <v>0</v>
      </c>
      <c r="U1047" s="180">
        <v>0</v>
      </c>
      <c r="V1047" s="180">
        <v>0</v>
      </c>
      <c r="W1047" s="183">
        <v>0</v>
      </c>
      <c r="X1047" s="183">
        <v>0</v>
      </c>
      <c r="Y1047" s="180">
        <v>0</v>
      </c>
      <c r="Z1047" s="180">
        <v>0</v>
      </c>
      <c r="AA1047" s="183">
        <v>0</v>
      </c>
      <c r="AB1047" s="183">
        <v>0</v>
      </c>
      <c r="AC1047" s="180">
        <f t="shared" si="587"/>
        <v>0</v>
      </c>
      <c r="AD1047" s="180">
        <f t="shared" si="587"/>
        <v>40578</v>
      </c>
      <c r="AE1047" s="181">
        <f t="shared" si="591"/>
        <v>40578</v>
      </c>
      <c r="AF1047" s="180">
        <v>0</v>
      </c>
      <c r="AG1047" s="180">
        <v>0</v>
      </c>
      <c r="AH1047" s="181">
        <f t="shared" si="592"/>
        <v>0</v>
      </c>
      <c r="AI1047" s="180">
        <v>0</v>
      </c>
      <c r="AJ1047" s="180">
        <v>0</v>
      </c>
      <c r="AK1047" s="181">
        <f t="shared" si="593"/>
        <v>0</v>
      </c>
      <c r="AL1047" s="180">
        <v>0</v>
      </c>
      <c r="AM1047" s="180">
        <v>0</v>
      </c>
      <c r="AN1047" s="181">
        <f t="shared" si="594"/>
        <v>0</v>
      </c>
      <c r="AO1047" s="180">
        <v>0</v>
      </c>
      <c r="AP1047" s="180">
        <v>40578</v>
      </c>
      <c r="AQ1047" s="181">
        <f t="shared" si="595"/>
        <v>40578</v>
      </c>
      <c r="AR1047" s="180">
        <v>0</v>
      </c>
      <c r="AS1047" s="180">
        <v>0</v>
      </c>
      <c r="AT1047" s="181">
        <f t="shared" si="596"/>
        <v>0</v>
      </c>
      <c r="AU1047" s="180">
        <f t="shared" si="588"/>
        <v>0</v>
      </c>
      <c r="AV1047" s="180">
        <f t="shared" si="588"/>
        <v>0</v>
      </c>
      <c r="AW1047" s="181">
        <f t="shared" si="597"/>
        <v>0</v>
      </c>
      <c r="AX1047" s="183">
        <f t="shared" si="589"/>
        <v>120</v>
      </c>
      <c r="AY1047" s="183">
        <f t="shared" si="589"/>
        <v>0</v>
      </c>
      <c r="AZ1047" s="183">
        <v>120</v>
      </c>
      <c r="BA1047" s="183">
        <v>0</v>
      </c>
      <c r="BB1047" s="183"/>
      <c r="BC1047" s="183"/>
      <c r="BD1047" s="183">
        <f t="shared" si="590"/>
        <v>0</v>
      </c>
      <c r="BE1047" s="183">
        <f t="shared" si="590"/>
        <v>0</v>
      </c>
    </row>
    <row r="1048" spans="2:57" ht="47.25">
      <c r="B1048" s="174">
        <v>2025</v>
      </c>
      <c r="C1048" s="174">
        <v>20</v>
      </c>
      <c r="D1048" s="175" t="s">
        <v>1899</v>
      </c>
      <c r="E1048" s="176">
        <v>20013</v>
      </c>
      <c r="F1048" s="174">
        <v>2</v>
      </c>
      <c r="G1048" s="174">
        <v>5</v>
      </c>
      <c r="H1048" s="174">
        <v>14</v>
      </c>
      <c r="I1048" s="174">
        <v>2000</v>
      </c>
      <c r="J1048" s="174">
        <v>2700</v>
      </c>
      <c r="K1048" s="174">
        <v>271</v>
      </c>
      <c r="L1048" s="177">
        <v>734</v>
      </c>
      <c r="M1048" s="178" t="s">
        <v>1846</v>
      </c>
      <c r="N1048" s="179" t="s">
        <v>703</v>
      </c>
      <c r="O1048" s="180">
        <v>0</v>
      </c>
      <c r="P1048" s="180">
        <v>35505.75</v>
      </c>
      <c r="Q1048" s="181">
        <v>35505.75</v>
      </c>
      <c r="R1048" s="182" t="s">
        <v>98</v>
      </c>
      <c r="S1048" s="183">
        <v>105</v>
      </c>
      <c r="T1048" s="183">
        <v>0</v>
      </c>
      <c r="U1048" s="180">
        <v>0</v>
      </c>
      <c r="V1048" s="180">
        <v>0</v>
      </c>
      <c r="W1048" s="183">
        <v>0</v>
      </c>
      <c r="X1048" s="183">
        <v>0</v>
      </c>
      <c r="Y1048" s="180">
        <v>0</v>
      </c>
      <c r="Z1048" s="180">
        <v>0</v>
      </c>
      <c r="AA1048" s="183">
        <v>0</v>
      </c>
      <c r="AB1048" s="183">
        <v>0</v>
      </c>
      <c r="AC1048" s="180">
        <f t="shared" si="587"/>
        <v>0</v>
      </c>
      <c r="AD1048" s="180">
        <f t="shared" si="587"/>
        <v>35505.75</v>
      </c>
      <c r="AE1048" s="181">
        <f t="shared" si="591"/>
        <v>35505.75</v>
      </c>
      <c r="AF1048" s="180">
        <v>0</v>
      </c>
      <c r="AG1048" s="180">
        <v>0</v>
      </c>
      <c r="AH1048" s="181">
        <f t="shared" si="592"/>
        <v>0</v>
      </c>
      <c r="AI1048" s="180">
        <v>0</v>
      </c>
      <c r="AJ1048" s="180">
        <v>0</v>
      </c>
      <c r="AK1048" s="181">
        <f t="shared" si="593"/>
        <v>0</v>
      </c>
      <c r="AL1048" s="180">
        <v>0</v>
      </c>
      <c r="AM1048" s="180">
        <v>0</v>
      </c>
      <c r="AN1048" s="181">
        <f t="shared" si="594"/>
        <v>0</v>
      </c>
      <c r="AO1048" s="180">
        <v>0</v>
      </c>
      <c r="AP1048" s="180">
        <v>35505.75</v>
      </c>
      <c r="AQ1048" s="181">
        <f t="shared" si="595"/>
        <v>35505.75</v>
      </c>
      <c r="AR1048" s="180">
        <v>0</v>
      </c>
      <c r="AS1048" s="180">
        <v>0</v>
      </c>
      <c r="AT1048" s="181">
        <f t="shared" si="596"/>
        <v>0</v>
      </c>
      <c r="AU1048" s="180">
        <f t="shared" si="588"/>
        <v>0</v>
      </c>
      <c r="AV1048" s="180">
        <f t="shared" si="588"/>
        <v>0</v>
      </c>
      <c r="AW1048" s="181">
        <f t="shared" si="597"/>
        <v>0</v>
      </c>
      <c r="AX1048" s="183">
        <f t="shared" si="589"/>
        <v>105</v>
      </c>
      <c r="AY1048" s="183">
        <f t="shared" si="589"/>
        <v>0</v>
      </c>
      <c r="AZ1048" s="183">
        <v>105</v>
      </c>
      <c r="BA1048" s="183">
        <v>0</v>
      </c>
      <c r="BB1048" s="183"/>
      <c r="BC1048" s="183"/>
      <c r="BD1048" s="183">
        <f t="shared" si="590"/>
        <v>0</v>
      </c>
      <c r="BE1048" s="183">
        <f t="shared" si="590"/>
        <v>0</v>
      </c>
    </row>
    <row r="1049" spans="2:57" ht="15.75">
      <c r="B1049" s="174">
        <v>2025</v>
      </c>
      <c r="C1049" s="174">
        <v>20</v>
      </c>
      <c r="D1049" s="175" t="s">
        <v>1900</v>
      </c>
      <c r="E1049" s="176">
        <v>20001</v>
      </c>
      <c r="F1049" s="174">
        <v>2</v>
      </c>
      <c r="G1049" s="174">
        <v>5</v>
      </c>
      <c r="H1049" s="174">
        <v>14</v>
      </c>
      <c r="I1049" s="174">
        <v>2000</v>
      </c>
      <c r="J1049" s="174">
        <v>2700</v>
      </c>
      <c r="K1049" s="174">
        <v>271</v>
      </c>
      <c r="L1049" s="177">
        <v>734</v>
      </c>
      <c r="M1049" s="178" t="s">
        <v>1846</v>
      </c>
      <c r="N1049" s="179" t="s">
        <v>703</v>
      </c>
      <c r="O1049" s="180">
        <v>0</v>
      </c>
      <c r="P1049" s="180">
        <v>6763</v>
      </c>
      <c r="Q1049" s="181">
        <v>6763</v>
      </c>
      <c r="R1049" s="182" t="s">
        <v>98</v>
      </c>
      <c r="S1049" s="183">
        <v>20</v>
      </c>
      <c r="T1049" s="183">
        <v>0</v>
      </c>
      <c r="U1049" s="180">
        <v>0</v>
      </c>
      <c r="V1049" s="180">
        <v>0</v>
      </c>
      <c r="W1049" s="183">
        <v>0</v>
      </c>
      <c r="X1049" s="183">
        <v>0</v>
      </c>
      <c r="Y1049" s="180">
        <v>0</v>
      </c>
      <c r="Z1049" s="180">
        <v>0</v>
      </c>
      <c r="AA1049" s="183">
        <v>0</v>
      </c>
      <c r="AB1049" s="183">
        <v>0</v>
      </c>
      <c r="AC1049" s="180">
        <f t="shared" si="587"/>
        <v>0</v>
      </c>
      <c r="AD1049" s="180">
        <f t="shared" si="587"/>
        <v>6763</v>
      </c>
      <c r="AE1049" s="181">
        <f t="shared" si="591"/>
        <v>6763</v>
      </c>
      <c r="AF1049" s="180">
        <v>0</v>
      </c>
      <c r="AG1049" s="180">
        <v>0</v>
      </c>
      <c r="AH1049" s="181">
        <f t="shared" si="592"/>
        <v>0</v>
      </c>
      <c r="AI1049" s="180">
        <v>0</v>
      </c>
      <c r="AJ1049" s="180">
        <v>0</v>
      </c>
      <c r="AK1049" s="181">
        <f t="shared" si="593"/>
        <v>0</v>
      </c>
      <c r="AL1049" s="180">
        <v>0</v>
      </c>
      <c r="AM1049" s="180">
        <v>0</v>
      </c>
      <c r="AN1049" s="181">
        <f t="shared" si="594"/>
        <v>0</v>
      </c>
      <c r="AO1049" s="180">
        <v>0</v>
      </c>
      <c r="AP1049" s="180">
        <v>6763</v>
      </c>
      <c r="AQ1049" s="181">
        <f t="shared" si="595"/>
        <v>6763</v>
      </c>
      <c r="AR1049" s="180">
        <v>0</v>
      </c>
      <c r="AS1049" s="180">
        <v>0</v>
      </c>
      <c r="AT1049" s="181">
        <f t="shared" si="596"/>
        <v>0</v>
      </c>
      <c r="AU1049" s="180">
        <f t="shared" si="588"/>
        <v>0</v>
      </c>
      <c r="AV1049" s="180">
        <f t="shared" si="588"/>
        <v>0</v>
      </c>
      <c r="AW1049" s="181">
        <f t="shared" si="597"/>
        <v>0</v>
      </c>
      <c r="AX1049" s="183">
        <f t="shared" si="589"/>
        <v>20</v>
      </c>
      <c r="AY1049" s="183">
        <f t="shared" si="589"/>
        <v>0</v>
      </c>
      <c r="AZ1049" s="183">
        <v>20</v>
      </c>
      <c r="BA1049" s="183">
        <v>0</v>
      </c>
      <c r="BB1049" s="183"/>
      <c r="BC1049" s="183"/>
      <c r="BD1049" s="183">
        <f t="shared" si="590"/>
        <v>0</v>
      </c>
      <c r="BE1049" s="183">
        <f t="shared" si="590"/>
        <v>0</v>
      </c>
    </row>
    <row r="1050" spans="2:57" ht="31.5">
      <c r="B1050" s="174">
        <v>2025</v>
      </c>
      <c r="C1050" s="174">
        <v>20</v>
      </c>
      <c r="D1050" s="175" t="s">
        <v>1901</v>
      </c>
      <c r="E1050" s="176">
        <v>20018</v>
      </c>
      <c r="F1050" s="174">
        <v>2</v>
      </c>
      <c r="G1050" s="174">
        <v>5</v>
      </c>
      <c r="H1050" s="174">
        <v>14</v>
      </c>
      <c r="I1050" s="174">
        <v>2000</v>
      </c>
      <c r="J1050" s="174">
        <v>2700</v>
      </c>
      <c r="K1050" s="174">
        <v>271</v>
      </c>
      <c r="L1050" s="177">
        <v>734</v>
      </c>
      <c r="M1050" s="178" t="s">
        <v>1846</v>
      </c>
      <c r="N1050" s="179" t="s">
        <v>703</v>
      </c>
      <c r="O1050" s="180">
        <v>0</v>
      </c>
      <c r="P1050" s="180">
        <v>10144.5</v>
      </c>
      <c r="Q1050" s="181">
        <v>10144.5</v>
      </c>
      <c r="R1050" s="182" t="s">
        <v>98</v>
      </c>
      <c r="S1050" s="183">
        <v>30</v>
      </c>
      <c r="T1050" s="183">
        <v>0</v>
      </c>
      <c r="U1050" s="180">
        <v>0</v>
      </c>
      <c r="V1050" s="180">
        <v>0</v>
      </c>
      <c r="W1050" s="183">
        <v>0</v>
      </c>
      <c r="X1050" s="183">
        <v>0</v>
      </c>
      <c r="Y1050" s="180">
        <v>0</v>
      </c>
      <c r="Z1050" s="180">
        <v>0</v>
      </c>
      <c r="AA1050" s="183">
        <v>0</v>
      </c>
      <c r="AB1050" s="183">
        <v>0</v>
      </c>
      <c r="AC1050" s="180">
        <f t="shared" si="587"/>
        <v>0</v>
      </c>
      <c r="AD1050" s="180">
        <f t="shared" si="587"/>
        <v>10144.5</v>
      </c>
      <c r="AE1050" s="181">
        <f t="shared" si="591"/>
        <v>10144.5</v>
      </c>
      <c r="AF1050" s="180">
        <v>0</v>
      </c>
      <c r="AG1050" s="180">
        <v>0</v>
      </c>
      <c r="AH1050" s="181">
        <f t="shared" si="592"/>
        <v>0</v>
      </c>
      <c r="AI1050" s="180">
        <v>0</v>
      </c>
      <c r="AJ1050" s="180">
        <v>0</v>
      </c>
      <c r="AK1050" s="181">
        <f t="shared" si="593"/>
        <v>0</v>
      </c>
      <c r="AL1050" s="180">
        <v>0</v>
      </c>
      <c r="AM1050" s="180">
        <v>0</v>
      </c>
      <c r="AN1050" s="181">
        <f t="shared" si="594"/>
        <v>0</v>
      </c>
      <c r="AO1050" s="180">
        <v>0</v>
      </c>
      <c r="AP1050" s="180">
        <v>10144.5</v>
      </c>
      <c r="AQ1050" s="181">
        <f t="shared" si="595"/>
        <v>10144.5</v>
      </c>
      <c r="AR1050" s="180">
        <v>0</v>
      </c>
      <c r="AS1050" s="180">
        <v>0</v>
      </c>
      <c r="AT1050" s="181">
        <f t="shared" si="596"/>
        <v>0</v>
      </c>
      <c r="AU1050" s="180">
        <f t="shared" si="588"/>
        <v>0</v>
      </c>
      <c r="AV1050" s="180">
        <f t="shared" si="588"/>
        <v>0</v>
      </c>
      <c r="AW1050" s="181">
        <f t="shared" si="597"/>
        <v>0</v>
      </c>
      <c r="AX1050" s="183">
        <f t="shared" si="589"/>
        <v>30</v>
      </c>
      <c r="AY1050" s="183">
        <f t="shared" si="589"/>
        <v>0</v>
      </c>
      <c r="AZ1050" s="183">
        <v>30</v>
      </c>
      <c r="BA1050" s="183">
        <v>0</v>
      </c>
      <c r="BB1050" s="183"/>
      <c r="BC1050" s="183"/>
      <c r="BD1050" s="183">
        <f t="shared" si="590"/>
        <v>0</v>
      </c>
      <c r="BE1050" s="183">
        <f t="shared" si="590"/>
        <v>0</v>
      </c>
    </row>
    <row r="1051" spans="2:57" ht="15.75">
      <c r="B1051" s="174">
        <v>2025</v>
      </c>
      <c r="C1051" s="174">
        <v>20</v>
      </c>
      <c r="D1051" s="175" t="s">
        <v>1845</v>
      </c>
      <c r="E1051" s="176">
        <v>20020</v>
      </c>
      <c r="F1051" s="174">
        <v>2</v>
      </c>
      <c r="G1051" s="174">
        <v>5</v>
      </c>
      <c r="H1051" s="174">
        <v>14</v>
      </c>
      <c r="I1051" s="174">
        <v>2000</v>
      </c>
      <c r="J1051" s="174">
        <v>2700</v>
      </c>
      <c r="K1051" s="174">
        <v>271</v>
      </c>
      <c r="L1051" s="177">
        <v>734</v>
      </c>
      <c r="M1051" s="178" t="s">
        <v>1846</v>
      </c>
      <c r="N1051" s="179" t="s">
        <v>703</v>
      </c>
      <c r="O1051" s="180">
        <v>0</v>
      </c>
      <c r="P1051" s="180">
        <v>113280.25</v>
      </c>
      <c r="Q1051" s="181">
        <v>113280.25</v>
      </c>
      <c r="R1051" s="182" t="s">
        <v>98</v>
      </c>
      <c r="S1051" s="183">
        <v>335</v>
      </c>
      <c r="T1051" s="183">
        <v>0</v>
      </c>
      <c r="U1051" s="180">
        <v>0</v>
      </c>
      <c r="V1051" s="180">
        <v>0</v>
      </c>
      <c r="W1051" s="183">
        <v>0</v>
      </c>
      <c r="X1051" s="183">
        <v>0</v>
      </c>
      <c r="Y1051" s="180">
        <v>0</v>
      </c>
      <c r="Z1051" s="180">
        <f>20289+59852.55</f>
        <v>80141.55</v>
      </c>
      <c r="AA1051" s="183">
        <f>60+177</f>
        <v>237</v>
      </c>
      <c r="AB1051" s="183">
        <v>0</v>
      </c>
      <c r="AC1051" s="180">
        <f t="shared" si="587"/>
        <v>0</v>
      </c>
      <c r="AD1051" s="180">
        <f t="shared" si="587"/>
        <v>33138.699999999997</v>
      </c>
      <c r="AE1051" s="181">
        <f t="shared" si="591"/>
        <v>33138.699999999997</v>
      </c>
      <c r="AF1051" s="180">
        <v>0</v>
      </c>
      <c r="AG1051" s="180">
        <v>0</v>
      </c>
      <c r="AH1051" s="181">
        <f t="shared" si="592"/>
        <v>0</v>
      </c>
      <c r="AI1051" s="180">
        <v>0</v>
      </c>
      <c r="AJ1051" s="180">
        <v>0</v>
      </c>
      <c r="AK1051" s="181">
        <f t="shared" si="593"/>
        <v>0</v>
      </c>
      <c r="AL1051" s="180">
        <v>0</v>
      </c>
      <c r="AM1051" s="180">
        <v>0</v>
      </c>
      <c r="AN1051" s="181">
        <f t="shared" si="594"/>
        <v>0</v>
      </c>
      <c r="AO1051" s="180">
        <v>0</v>
      </c>
      <c r="AP1051" s="180">
        <v>33138.699999999997</v>
      </c>
      <c r="AQ1051" s="181">
        <f t="shared" si="595"/>
        <v>33138.699999999997</v>
      </c>
      <c r="AR1051" s="180">
        <v>0</v>
      </c>
      <c r="AS1051" s="180">
        <v>0</v>
      </c>
      <c r="AT1051" s="181">
        <f t="shared" si="596"/>
        <v>0</v>
      </c>
      <c r="AU1051" s="180">
        <f t="shared" si="588"/>
        <v>0</v>
      </c>
      <c r="AV1051" s="180">
        <f t="shared" si="588"/>
        <v>0</v>
      </c>
      <c r="AW1051" s="181">
        <f t="shared" si="597"/>
        <v>0</v>
      </c>
      <c r="AX1051" s="183">
        <f t="shared" si="589"/>
        <v>98</v>
      </c>
      <c r="AY1051" s="183">
        <f t="shared" si="589"/>
        <v>0</v>
      </c>
      <c r="AZ1051" s="183">
        <v>98</v>
      </c>
      <c r="BA1051" s="183">
        <v>0</v>
      </c>
      <c r="BB1051" s="183"/>
      <c r="BC1051" s="183"/>
      <c r="BD1051" s="183">
        <f t="shared" si="590"/>
        <v>0</v>
      </c>
      <c r="BE1051" s="183">
        <f t="shared" si="590"/>
        <v>0</v>
      </c>
    </row>
    <row r="1052" spans="2:57" ht="31.5">
      <c r="B1052" s="174">
        <v>2025</v>
      </c>
      <c r="C1052" s="174">
        <v>20</v>
      </c>
      <c r="D1052" s="175" t="s">
        <v>1902</v>
      </c>
      <c r="E1052" s="176">
        <v>20023</v>
      </c>
      <c r="F1052" s="174">
        <v>2</v>
      </c>
      <c r="G1052" s="174">
        <v>5</v>
      </c>
      <c r="H1052" s="174">
        <v>14</v>
      </c>
      <c r="I1052" s="174">
        <v>2000</v>
      </c>
      <c r="J1052" s="174">
        <v>2700</v>
      </c>
      <c r="K1052" s="174">
        <v>271</v>
      </c>
      <c r="L1052" s="177">
        <v>734</v>
      </c>
      <c r="M1052" s="178" t="s">
        <v>1846</v>
      </c>
      <c r="N1052" s="179" t="s">
        <v>703</v>
      </c>
      <c r="O1052" s="180">
        <v>0</v>
      </c>
      <c r="P1052" s="180">
        <v>5072.25</v>
      </c>
      <c r="Q1052" s="181">
        <v>5072.25</v>
      </c>
      <c r="R1052" s="182" t="s">
        <v>98</v>
      </c>
      <c r="S1052" s="183">
        <v>15</v>
      </c>
      <c r="T1052" s="183">
        <v>0</v>
      </c>
      <c r="U1052" s="180">
        <v>0</v>
      </c>
      <c r="V1052" s="180">
        <v>0</v>
      </c>
      <c r="W1052" s="183">
        <v>0</v>
      </c>
      <c r="X1052" s="183">
        <v>0</v>
      </c>
      <c r="Y1052" s="180">
        <v>0</v>
      </c>
      <c r="Z1052" s="180">
        <v>0</v>
      </c>
      <c r="AA1052" s="183">
        <v>0</v>
      </c>
      <c r="AB1052" s="183">
        <v>0</v>
      </c>
      <c r="AC1052" s="180">
        <f t="shared" si="587"/>
        <v>0</v>
      </c>
      <c r="AD1052" s="180">
        <f t="shared" si="587"/>
        <v>5072.25</v>
      </c>
      <c r="AE1052" s="181">
        <f t="shared" si="591"/>
        <v>5072.25</v>
      </c>
      <c r="AF1052" s="180">
        <v>0</v>
      </c>
      <c r="AG1052" s="180">
        <v>0</v>
      </c>
      <c r="AH1052" s="181">
        <f t="shared" si="592"/>
        <v>0</v>
      </c>
      <c r="AI1052" s="180">
        <v>0</v>
      </c>
      <c r="AJ1052" s="180">
        <v>0</v>
      </c>
      <c r="AK1052" s="181">
        <f t="shared" si="593"/>
        <v>0</v>
      </c>
      <c r="AL1052" s="180">
        <v>0</v>
      </c>
      <c r="AM1052" s="180">
        <v>0</v>
      </c>
      <c r="AN1052" s="181">
        <f t="shared" si="594"/>
        <v>0</v>
      </c>
      <c r="AO1052" s="180">
        <v>0</v>
      </c>
      <c r="AP1052" s="180">
        <v>5072.25</v>
      </c>
      <c r="AQ1052" s="181">
        <f t="shared" si="595"/>
        <v>5072.25</v>
      </c>
      <c r="AR1052" s="180">
        <v>0</v>
      </c>
      <c r="AS1052" s="180">
        <v>0</v>
      </c>
      <c r="AT1052" s="181">
        <f t="shared" si="596"/>
        <v>0</v>
      </c>
      <c r="AU1052" s="180">
        <f t="shared" si="588"/>
        <v>0</v>
      </c>
      <c r="AV1052" s="180">
        <f t="shared" si="588"/>
        <v>0</v>
      </c>
      <c r="AW1052" s="181">
        <f t="shared" si="597"/>
        <v>0</v>
      </c>
      <c r="AX1052" s="183">
        <f t="shared" si="589"/>
        <v>15</v>
      </c>
      <c r="AY1052" s="183">
        <f t="shared" si="589"/>
        <v>0</v>
      </c>
      <c r="AZ1052" s="183">
        <v>15</v>
      </c>
      <c r="BA1052" s="183">
        <v>0</v>
      </c>
      <c r="BB1052" s="183"/>
      <c r="BC1052" s="183"/>
      <c r="BD1052" s="183">
        <f t="shared" si="590"/>
        <v>0</v>
      </c>
      <c r="BE1052" s="183">
        <f t="shared" si="590"/>
        <v>0</v>
      </c>
    </row>
    <row r="1053" spans="2:57" ht="31.5">
      <c r="B1053" s="174">
        <v>2025</v>
      </c>
      <c r="C1053" s="174">
        <v>20</v>
      </c>
      <c r="D1053" s="175" t="s">
        <v>1903</v>
      </c>
      <c r="E1053" s="176">
        <v>20009</v>
      </c>
      <c r="F1053" s="174">
        <v>2</v>
      </c>
      <c r="G1053" s="174">
        <v>5</v>
      </c>
      <c r="H1053" s="174">
        <v>14</v>
      </c>
      <c r="I1053" s="174">
        <v>2000</v>
      </c>
      <c r="J1053" s="174">
        <v>2700</v>
      </c>
      <c r="K1053" s="174">
        <v>271</v>
      </c>
      <c r="L1053" s="177">
        <v>734</v>
      </c>
      <c r="M1053" s="178" t="s">
        <v>1846</v>
      </c>
      <c r="N1053" s="179" t="s">
        <v>703</v>
      </c>
      <c r="O1053" s="180">
        <v>0</v>
      </c>
      <c r="P1053" s="180">
        <v>6763</v>
      </c>
      <c r="Q1053" s="181">
        <v>6763</v>
      </c>
      <c r="R1053" s="182" t="s">
        <v>98</v>
      </c>
      <c r="S1053" s="183">
        <v>20</v>
      </c>
      <c r="T1053" s="183">
        <v>0</v>
      </c>
      <c r="U1053" s="180">
        <v>0</v>
      </c>
      <c r="V1053" s="180">
        <v>0</v>
      </c>
      <c r="W1053" s="183">
        <v>0</v>
      </c>
      <c r="X1053" s="183">
        <v>0</v>
      </c>
      <c r="Y1053" s="180">
        <v>0</v>
      </c>
      <c r="Z1053" s="180">
        <v>0</v>
      </c>
      <c r="AA1053" s="183">
        <v>0</v>
      </c>
      <c r="AB1053" s="183">
        <v>0</v>
      </c>
      <c r="AC1053" s="180">
        <f t="shared" si="587"/>
        <v>0</v>
      </c>
      <c r="AD1053" s="180">
        <f t="shared" si="587"/>
        <v>6763</v>
      </c>
      <c r="AE1053" s="181">
        <f t="shared" si="591"/>
        <v>6763</v>
      </c>
      <c r="AF1053" s="180">
        <v>0</v>
      </c>
      <c r="AG1053" s="180">
        <v>0</v>
      </c>
      <c r="AH1053" s="181">
        <f t="shared" si="592"/>
        <v>0</v>
      </c>
      <c r="AI1053" s="180">
        <v>0</v>
      </c>
      <c r="AJ1053" s="180">
        <v>0</v>
      </c>
      <c r="AK1053" s="181">
        <f t="shared" si="593"/>
        <v>0</v>
      </c>
      <c r="AL1053" s="180">
        <v>0</v>
      </c>
      <c r="AM1053" s="180">
        <v>0</v>
      </c>
      <c r="AN1053" s="181">
        <f t="shared" si="594"/>
        <v>0</v>
      </c>
      <c r="AO1053" s="180">
        <v>0</v>
      </c>
      <c r="AP1053" s="180">
        <v>6763</v>
      </c>
      <c r="AQ1053" s="181">
        <f t="shared" si="595"/>
        <v>6763</v>
      </c>
      <c r="AR1053" s="180">
        <v>0</v>
      </c>
      <c r="AS1053" s="180">
        <v>0</v>
      </c>
      <c r="AT1053" s="181">
        <f t="shared" si="596"/>
        <v>0</v>
      </c>
      <c r="AU1053" s="180">
        <f t="shared" si="588"/>
        <v>0</v>
      </c>
      <c r="AV1053" s="180">
        <f t="shared" si="588"/>
        <v>0</v>
      </c>
      <c r="AW1053" s="181">
        <f t="shared" si="597"/>
        <v>0</v>
      </c>
      <c r="AX1053" s="183">
        <f t="shared" si="589"/>
        <v>20</v>
      </c>
      <c r="AY1053" s="183">
        <f t="shared" si="589"/>
        <v>0</v>
      </c>
      <c r="AZ1053" s="183">
        <v>20</v>
      </c>
      <c r="BA1053" s="183">
        <v>0</v>
      </c>
      <c r="BB1053" s="183"/>
      <c r="BC1053" s="183"/>
      <c r="BD1053" s="183">
        <f t="shared" si="590"/>
        <v>0</v>
      </c>
      <c r="BE1053" s="183">
        <f t="shared" si="590"/>
        <v>0</v>
      </c>
    </row>
    <row r="1054" spans="2:57" ht="31.5">
      <c r="B1054" s="174">
        <v>2025</v>
      </c>
      <c r="C1054" s="174">
        <v>20</v>
      </c>
      <c r="D1054" s="175" t="s">
        <v>1904</v>
      </c>
      <c r="E1054" s="176">
        <v>20040</v>
      </c>
      <c r="F1054" s="174">
        <v>2</v>
      </c>
      <c r="G1054" s="174">
        <v>5</v>
      </c>
      <c r="H1054" s="174">
        <v>14</v>
      </c>
      <c r="I1054" s="174">
        <v>2000</v>
      </c>
      <c r="J1054" s="174">
        <v>2700</v>
      </c>
      <c r="K1054" s="174">
        <v>271</v>
      </c>
      <c r="L1054" s="177">
        <v>734</v>
      </c>
      <c r="M1054" s="178" t="s">
        <v>1846</v>
      </c>
      <c r="N1054" s="179" t="s">
        <v>703</v>
      </c>
      <c r="O1054" s="180">
        <v>0</v>
      </c>
      <c r="P1054" s="180">
        <v>5072.25</v>
      </c>
      <c r="Q1054" s="181">
        <v>5072.25</v>
      </c>
      <c r="R1054" s="182" t="s">
        <v>98</v>
      </c>
      <c r="S1054" s="183">
        <v>15</v>
      </c>
      <c r="T1054" s="183">
        <v>0</v>
      </c>
      <c r="U1054" s="180">
        <v>0</v>
      </c>
      <c r="V1054" s="180">
        <v>0</v>
      </c>
      <c r="W1054" s="183">
        <v>0</v>
      </c>
      <c r="X1054" s="183">
        <v>0</v>
      </c>
      <c r="Y1054" s="180">
        <v>0</v>
      </c>
      <c r="Z1054" s="180">
        <v>0</v>
      </c>
      <c r="AA1054" s="183">
        <v>0</v>
      </c>
      <c r="AB1054" s="183">
        <v>0</v>
      </c>
      <c r="AC1054" s="180">
        <f t="shared" si="587"/>
        <v>0</v>
      </c>
      <c r="AD1054" s="180">
        <f t="shared" si="587"/>
        <v>5072.25</v>
      </c>
      <c r="AE1054" s="181">
        <f t="shared" si="591"/>
        <v>5072.25</v>
      </c>
      <c r="AF1054" s="180">
        <v>0</v>
      </c>
      <c r="AG1054" s="180">
        <v>0</v>
      </c>
      <c r="AH1054" s="181">
        <f t="shared" si="592"/>
        <v>0</v>
      </c>
      <c r="AI1054" s="180">
        <v>0</v>
      </c>
      <c r="AJ1054" s="180">
        <v>0</v>
      </c>
      <c r="AK1054" s="181">
        <f t="shared" si="593"/>
        <v>0</v>
      </c>
      <c r="AL1054" s="180">
        <v>0</v>
      </c>
      <c r="AM1054" s="180">
        <v>0</v>
      </c>
      <c r="AN1054" s="181">
        <f t="shared" si="594"/>
        <v>0</v>
      </c>
      <c r="AO1054" s="180">
        <v>0</v>
      </c>
      <c r="AP1054" s="180">
        <v>5072.25</v>
      </c>
      <c r="AQ1054" s="181">
        <f t="shared" si="595"/>
        <v>5072.25</v>
      </c>
      <c r="AR1054" s="180">
        <v>0</v>
      </c>
      <c r="AS1054" s="180">
        <v>0</v>
      </c>
      <c r="AT1054" s="181">
        <f t="shared" si="596"/>
        <v>0</v>
      </c>
      <c r="AU1054" s="180">
        <f t="shared" si="588"/>
        <v>0</v>
      </c>
      <c r="AV1054" s="180">
        <f t="shared" si="588"/>
        <v>0</v>
      </c>
      <c r="AW1054" s="181">
        <f t="shared" si="597"/>
        <v>0</v>
      </c>
      <c r="AX1054" s="183">
        <f t="shared" si="589"/>
        <v>15</v>
      </c>
      <c r="AY1054" s="183">
        <f t="shared" si="589"/>
        <v>0</v>
      </c>
      <c r="AZ1054" s="183">
        <v>15</v>
      </c>
      <c r="BA1054" s="183">
        <v>0</v>
      </c>
      <c r="BB1054" s="183"/>
      <c r="BC1054" s="183"/>
      <c r="BD1054" s="183">
        <f t="shared" si="590"/>
        <v>0</v>
      </c>
      <c r="BE1054" s="183">
        <f t="shared" si="590"/>
        <v>0</v>
      </c>
    </row>
    <row r="1055" spans="2:57" ht="15.75">
      <c r="B1055" s="174">
        <v>2025</v>
      </c>
      <c r="C1055" s="174">
        <v>20</v>
      </c>
      <c r="D1055" s="175" t="s">
        <v>1905</v>
      </c>
      <c r="E1055" s="176">
        <v>20024</v>
      </c>
      <c r="F1055" s="174">
        <v>2</v>
      </c>
      <c r="G1055" s="174">
        <v>5</v>
      </c>
      <c r="H1055" s="174">
        <v>14</v>
      </c>
      <c r="I1055" s="174">
        <v>2000</v>
      </c>
      <c r="J1055" s="174">
        <v>2700</v>
      </c>
      <c r="K1055" s="174">
        <v>271</v>
      </c>
      <c r="L1055" s="177">
        <v>734</v>
      </c>
      <c r="M1055" s="178" t="s">
        <v>1846</v>
      </c>
      <c r="N1055" s="179" t="s">
        <v>703</v>
      </c>
      <c r="O1055" s="180">
        <v>0</v>
      </c>
      <c r="P1055" s="180">
        <v>25361.25</v>
      </c>
      <c r="Q1055" s="181">
        <v>25361.25</v>
      </c>
      <c r="R1055" s="182" t="s">
        <v>98</v>
      </c>
      <c r="S1055" s="183">
        <v>75</v>
      </c>
      <c r="T1055" s="183">
        <v>0</v>
      </c>
      <c r="U1055" s="180">
        <v>0</v>
      </c>
      <c r="V1055" s="180">
        <v>0</v>
      </c>
      <c r="W1055" s="183">
        <v>0</v>
      </c>
      <c r="X1055" s="183">
        <v>0</v>
      </c>
      <c r="Y1055" s="180">
        <v>0</v>
      </c>
      <c r="Z1055" s="180">
        <v>0</v>
      </c>
      <c r="AA1055" s="183">
        <v>0</v>
      </c>
      <c r="AB1055" s="183">
        <v>0</v>
      </c>
      <c r="AC1055" s="180">
        <f t="shared" si="587"/>
        <v>0</v>
      </c>
      <c r="AD1055" s="180">
        <f t="shared" si="587"/>
        <v>25361.25</v>
      </c>
      <c r="AE1055" s="181">
        <f t="shared" si="591"/>
        <v>25361.25</v>
      </c>
      <c r="AF1055" s="180">
        <v>0</v>
      </c>
      <c r="AG1055" s="180">
        <v>0</v>
      </c>
      <c r="AH1055" s="181">
        <f t="shared" si="592"/>
        <v>0</v>
      </c>
      <c r="AI1055" s="180">
        <v>0</v>
      </c>
      <c r="AJ1055" s="180">
        <v>0</v>
      </c>
      <c r="AK1055" s="181">
        <f t="shared" si="593"/>
        <v>0</v>
      </c>
      <c r="AL1055" s="180">
        <v>0</v>
      </c>
      <c r="AM1055" s="180">
        <v>0</v>
      </c>
      <c r="AN1055" s="181">
        <f t="shared" si="594"/>
        <v>0</v>
      </c>
      <c r="AO1055" s="180">
        <v>0</v>
      </c>
      <c r="AP1055" s="180">
        <v>25361.25</v>
      </c>
      <c r="AQ1055" s="181">
        <f t="shared" si="595"/>
        <v>25361.25</v>
      </c>
      <c r="AR1055" s="180">
        <v>0</v>
      </c>
      <c r="AS1055" s="180">
        <v>0</v>
      </c>
      <c r="AT1055" s="181">
        <f t="shared" si="596"/>
        <v>0</v>
      </c>
      <c r="AU1055" s="180">
        <f t="shared" si="588"/>
        <v>0</v>
      </c>
      <c r="AV1055" s="180">
        <f t="shared" si="588"/>
        <v>0</v>
      </c>
      <c r="AW1055" s="181">
        <f t="shared" si="597"/>
        <v>0</v>
      </c>
      <c r="AX1055" s="183">
        <f t="shared" si="589"/>
        <v>75</v>
      </c>
      <c r="AY1055" s="183">
        <f t="shared" si="589"/>
        <v>0</v>
      </c>
      <c r="AZ1055" s="183">
        <v>75</v>
      </c>
      <c r="BA1055" s="183">
        <v>0</v>
      </c>
      <c r="BB1055" s="183"/>
      <c r="BC1055" s="183"/>
      <c r="BD1055" s="183">
        <f t="shared" si="590"/>
        <v>0</v>
      </c>
      <c r="BE1055" s="183">
        <f t="shared" si="590"/>
        <v>0</v>
      </c>
    </row>
    <row r="1056" spans="2:57" ht="31.5">
      <c r="B1056" s="174">
        <v>2025</v>
      </c>
      <c r="C1056" s="174">
        <v>20</v>
      </c>
      <c r="D1056" s="175" t="s">
        <v>1906</v>
      </c>
      <c r="E1056" s="176">
        <v>20050</v>
      </c>
      <c r="F1056" s="174">
        <v>2</v>
      </c>
      <c r="G1056" s="174">
        <v>5</v>
      </c>
      <c r="H1056" s="174">
        <v>14</v>
      </c>
      <c r="I1056" s="174">
        <v>2000</v>
      </c>
      <c r="J1056" s="174">
        <v>2700</v>
      </c>
      <c r="K1056" s="174">
        <v>271</v>
      </c>
      <c r="L1056" s="177">
        <v>734</v>
      </c>
      <c r="M1056" s="178" t="s">
        <v>1846</v>
      </c>
      <c r="N1056" s="179" t="s">
        <v>703</v>
      </c>
      <c r="O1056" s="180">
        <v>0</v>
      </c>
      <c r="P1056" s="180">
        <v>6763</v>
      </c>
      <c r="Q1056" s="181">
        <v>6763</v>
      </c>
      <c r="R1056" s="182" t="s">
        <v>98</v>
      </c>
      <c r="S1056" s="183">
        <v>20</v>
      </c>
      <c r="T1056" s="183">
        <v>0</v>
      </c>
      <c r="U1056" s="180">
        <v>0</v>
      </c>
      <c r="V1056" s="180">
        <v>0</v>
      </c>
      <c r="W1056" s="183">
        <v>0</v>
      </c>
      <c r="X1056" s="183">
        <v>0</v>
      </c>
      <c r="Y1056" s="180">
        <v>0</v>
      </c>
      <c r="Z1056" s="180">
        <v>0</v>
      </c>
      <c r="AA1056" s="183">
        <v>0</v>
      </c>
      <c r="AB1056" s="183">
        <v>0</v>
      </c>
      <c r="AC1056" s="180">
        <f t="shared" si="587"/>
        <v>0</v>
      </c>
      <c r="AD1056" s="180">
        <f t="shared" si="587"/>
        <v>6763</v>
      </c>
      <c r="AE1056" s="181">
        <f t="shared" si="591"/>
        <v>6763</v>
      </c>
      <c r="AF1056" s="180">
        <v>0</v>
      </c>
      <c r="AG1056" s="180">
        <v>0</v>
      </c>
      <c r="AH1056" s="181">
        <f t="shared" si="592"/>
        <v>0</v>
      </c>
      <c r="AI1056" s="180">
        <v>0</v>
      </c>
      <c r="AJ1056" s="180">
        <v>0</v>
      </c>
      <c r="AK1056" s="181">
        <f t="shared" si="593"/>
        <v>0</v>
      </c>
      <c r="AL1056" s="180">
        <v>0</v>
      </c>
      <c r="AM1056" s="180">
        <v>0</v>
      </c>
      <c r="AN1056" s="181">
        <f t="shared" si="594"/>
        <v>0</v>
      </c>
      <c r="AO1056" s="180">
        <v>0</v>
      </c>
      <c r="AP1056" s="180">
        <v>6763</v>
      </c>
      <c r="AQ1056" s="181">
        <f t="shared" si="595"/>
        <v>6763</v>
      </c>
      <c r="AR1056" s="180">
        <v>0</v>
      </c>
      <c r="AS1056" s="180">
        <v>0</v>
      </c>
      <c r="AT1056" s="181">
        <f t="shared" si="596"/>
        <v>0</v>
      </c>
      <c r="AU1056" s="180">
        <f t="shared" si="588"/>
        <v>0</v>
      </c>
      <c r="AV1056" s="180">
        <f t="shared" si="588"/>
        <v>0</v>
      </c>
      <c r="AW1056" s="181">
        <f t="shared" si="597"/>
        <v>0</v>
      </c>
      <c r="AX1056" s="183">
        <f t="shared" si="589"/>
        <v>20</v>
      </c>
      <c r="AY1056" s="183">
        <f t="shared" si="589"/>
        <v>0</v>
      </c>
      <c r="AZ1056" s="183">
        <v>20</v>
      </c>
      <c r="BA1056" s="183">
        <v>0</v>
      </c>
      <c r="BB1056" s="183"/>
      <c r="BC1056" s="183"/>
      <c r="BD1056" s="183">
        <f t="shared" si="590"/>
        <v>0</v>
      </c>
      <c r="BE1056" s="183">
        <f t="shared" si="590"/>
        <v>0</v>
      </c>
    </row>
    <row r="1057" spans="2:57" ht="47.25">
      <c r="B1057" s="174">
        <v>2025</v>
      </c>
      <c r="C1057" s="174">
        <v>20</v>
      </c>
      <c r="D1057" s="175" t="s">
        <v>1907</v>
      </c>
      <c r="E1057" s="176">
        <v>20003</v>
      </c>
      <c r="F1057" s="174">
        <v>2</v>
      </c>
      <c r="G1057" s="174">
        <v>5</v>
      </c>
      <c r="H1057" s="174">
        <v>14</v>
      </c>
      <c r="I1057" s="174">
        <v>2000</v>
      </c>
      <c r="J1057" s="174">
        <v>2700</v>
      </c>
      <c r="K1057" s="174">
        <v>271</v>
      </c>
      <c r="L1057" s="177">
        <v>734</v>
      </c>
      <c r="M1057" s="178" t="s">
        <v>1846</v>
      </c>
      <c r="N1057" s="179" t="s">
        <v>703</v>
      </c>
      <c r="O1057" s="180">
        <v>0</v>
      </c>
      <c r="P1057" s="180">
        <v>6763</v>
      </c>
      <c r="Q1057" s="181">
        <v>6763</v>
      </c>
      <c r="R1057" s="182" t="s">
        <v>98</v>
      </c>
      <c r="S1057" s="183">
        <v>20</v>
      </c>
      <c r="T1057" s="183">
        <v>0</v>
      </c>
      <c r="U1057" s="180">
        <v>0</v>
      </c>
      <c r="V1057" s="180">
        <v>0</v>
      </c>
      <c r="W1057" s="183">
        <v>0</v>
      </c>
      <c r="X1057" s="183">
        <v>0</v>
      </c>
      <c r="Y1057" s="180">
        <v>0</v>
      </c>
      <c r="Z1057" s="180">
        <v>0</v>
      </c>
      <c r="AA1057" s="183">
        <v>0</v>
      </c>
      <c r="AB1057" s="183">
        <v>0</v>
      </c>
      <c r="AC1057" s="180">
        <f t="shared" si="587"/>
        <v>0</v>
      </c>
      <c r="AD1057" s="180">
        <f t="shared" si="587"/>
        <v>6763</v>
      </c>
      <c r="AE1057" s="181">
        <f t="shared" si="591"/>
        <v>6763</v>
      </c>
      <c r="AF1057" s="180">
        <v>0</v>
      </c>
      <c r="AG1057" s="180">
        <v>0</v>
      </c>
      <c r="AH1057" s="181">
        <f t="shared" si="592"/>
        <v>0</v>
      </c>
      <c r="AI1057" s="180">
        <v>0</v>
      </c>
      <c r="AJ1057" s="180">
        <v>0</v>
      </c>
      <c r="AK1057" s="181">
        <f t="shared" si="593"/>
        <v>0</v>
      </c>
      <c r="AL1057" s="180">
        <v>0</v>
      </c>
      <c r="AM1057" s="180">
        <v>0</v>
      </c>
      <c r="AN1057" s="181">
        <f t="shared" si="594"/>
        <v>0</v>
      </c>
      <c r="AO1057" s="180">
        <v>0</v>
      </c>
      <c r="AP1057" s="180">
        <v>6763</v>
      </c>
      <c r="AQ1057" s="181">
        <f t="shared" si="595"/>
        <v>6763</v>
      </c>
      <c r="AR1057" s="180">
        <v>0</v>
      </c>
      <c r="AS1057" s="180">
        <v>0</v>
      </c>
      <c r="AT1057" s="181">
        <f t="shared" si="596"/>
        <v>0</v>
      </c>
      <c r="AU1057" s="180">
        <f t="shared" si="588"/>
        <v>0</v>
      </c>
      <c r="AV1057" s="180">
        <f t="shared" si="588"/>
        <v>0</v>
      </c>
      <c r="AW1057" s="181">
        <f t="shared" si="597"/>
        <v>0</v>
      </c>
      <c r="AX1057" s="183">
        <f t="shared" si="589"/>
        <v>20</v>
      </c>
      <c r="AY1057" s="183">
        <f t="shared" si="589"/>
        <v>0</v>
      </c>
      <c r="AZ1057" s="183">
        <v>20</v>
      </c>
      <c r="BA1057" s="183">
        <v>0</v>
      </c>
      <c r="BB1057" s="183"/>
      <c r="BC1057" s="183"/>
      <c r="BD1057" s="183">
        <f t="shared" si="590"/>
        <v>0</v>
      </c>
      <c r="BE1057" s="183">
        <f t="shared" si="590"/>
        <v>0</v>
      </c>
    </row>
    <row r="1058" spans="2:57" ht="15.75">
      <c r="B1058" s="174">
        <v>2025</v>
      </c>
      <c r="C1058" s="174">
        <v>20</v>
      </c>
      <c r="D1058" s="175" t="s">
        <v>1908</v>
      </c>
      <c r="E1058" s="176">
        <v>20086</v>
      </c>
      <c r="F1058" s="174">
        <v>2</v>
      </c>
      <c r="G1058" s="174">
        <v>5</v>
      </c>
      <c r="H1058" s="174">
        <v>14</v>
      </c>
      <c r="I1058" s="174">
        <v>2000</v>
      </c>
      <c r="J1058" s="174">
        <v>2700</v>
      </c>
      <c r="K1058" s="174">
        <v>271</v>
      </c>
      <c r="L1058" s="177">
        <v>734</v>
      </c>
      <c r="M1058" s="178" t="s">
        <v>1846</v>
      </c>
      <c r="N1058" s="179" t="s">
        <v>703</v>
      </c>
      <c r="O1058" s="180">
        <v>0</v>
      </c>
      <c r="P1058" s="180">
        <v>5072.25</v>
      </c>
      <c r="Q1058" s="181">
        <v>5072.25</v>
      </c>
      <c r="R1058" s="182" t="s">
        <v>98</v>
      </c>
      <c r="S1058" s="183">
        <v>15</v>
      </c>
      <c r="T1058" s="183">
        <v>0</v>
      </c>
      <c r="U1058" s="180">
        <v>0</v>
      </c>
      <c r="V1058" s="180">
        <v>0</v>
      </c>
      <c r="W1058" s="183">
        <v>0</v>
      </c>
      <c r="X1058" s="183">
        <v>0</v>
      </c>
      <c r="Y1058" s="180">
        <v>0</v>
      </c>
      <c r="Z1058" s="180">
        <v>0</v>
      </c>
      <c r="AA1058" s="183">
        <v>0</v>
      </c>
      <c r="AB1058" s="183">
        <v>0</v>
      </c>
      <c r="AC1058" s="180">
        <f t="shared" si="587"/>
        <v>0</v>
      </c>
      <c r="AD1058" s="180">
        <f t="shared" si="587"/>
        <v>5072.25</v>
      </c>
      <c r="AE1058" s="181">
        <f t="shared" si="591"/>
        <v>5072.25</v>
      </c>
      <c r="AF1058" s="180">
        <v>0</v>
      </c>
      <c r="AG1058" s="180">
        <v>0</v>
      </c>
      <c r="AH1058" s="181">
        <f t="shared" si="592"/>
        <v>0</v>
      </c>
      <c r="AI1058" s="180">
        <v>0</v>
      </c>
      <c r="AJ1058" s="180">
        <v>0</v>
      </c>
      <c r="AK1058" s="181">
        <f t="shared" si="593"/>
        <v>0</v>
      </c>
      <c r="AL1058" s="180">
        <v>0</v>
      </c>
      <c r="AM1058" s="180">
        <v>0</v>
      </c>
      <c r="AN1058" s="181">
        <f t="shared" si="594"/>
        <v>0</v>
      </c>
      <c r="AO1058" s="180">
        <v>0</v>
      </c>
      <c r="AP1058" s="180">
        <v>5072.25</v>
      </c>
      <c r="AQ1058" s="181">
        <f t="shared" si="595"/>
        <v>5072.25</v>
      </c>
      <c r="AR1058" s="180">
        <v>0</v>
      </c>
      <c r="AS1058" s="180">
        <v>0</v>
      </c>
      <c r="AT1058" s="181">
        <f t="shared" si="596"/>
        <v>0</v>
      </c>
      <c r="AU1058" s="180">
        <f t="shared" si="588"/>
        <v>0</v>
      </c>
      <c r="AV1058" s="180">
        <f t="shared" si="588"/>
        <v>0</v>
      </c>
      <c r="AW1058" s="181">
        <f t="shared" si="597"/>
        <v>0</v>
      </c>
      <c r="AX1058" s="183">
        <f t="shared" si="589"/>
        <v>15</v>
      </c>
      <c r="AY1058" s="183">
        <f t="shared" si="589"/>
        <v>0</v>
      </c>
      <c r="AZ1058" s="183">
        <v>15</v>
      </c>
      <c r="BA1058" s="183">
        <v>0</v>
      </c>
      <c r="BB1058" s="183"/>
      <c r="BC1058" s="183"/>
      <c r="BD1058" s="183">
        <f t="shared" si="590"/>
        <v>0</v>
      </c>
      <c r="BE1058" s="183">
        <f t="shared" si="590"/>
        <v>0</v>
      </c>
    </row>
    <row r="1059" spans="2:57" ht="31.5">
      <c r="B1059" s="174">
        <v>2025</v>
      </c>
      <c r="C1059" s="174">
        <v>20</v>
      </c>
      <c r="D1059" s="175" t="s">
        <v>1909</v>
      </c>
      <c r="E1059" s="176">
        <v>20014</v>
      </c>
      <c r="F1059" s="174">
        <v>2</v>
      </c>
      <c r="G1059" s="174">
        <v>5</v>
      </c>
      <c r="H1059" s="174">
        <v>14</v>
      </c>
      <c r="I1059" s="174">
        <v>2000</v>
      </c>
      <c r="J1059" s="174">
        <v>2700</v>
      </c>
      <c r="K1059" s="174">
        <v>271</v>
      </c>
      <c r="L1059" s="177">
        <v>734</v>
      </c>
      <c r="M1059" s="178" t="s">
        <v>1846</v>
      </c>
      <c r="N1059" s="179" t="s">
        <v>703</v>
      </c>
      <c r="O1059" s="180">
        <v>0</v>
      </c>
      <c r="P1059" s="180">
        <v>8453.75</v>
      </c>
      <c r="Q1059" s="181">
        <v>8453.75</v>
      </c>
      <c r="R1059" s="182" t="s">
        <v>98</v>
      </c>
      <c r="S1059" s="183">
        <v>25</v>
      </c>
      <c r="T1059" s="183">
        <v>0</v>
      </c>
      <c r="U1059" s="180">
        <v>0</v>
      </c>
      <c r="V1059" s="180">
        <v>0</v>
      </c>
      <c r="W1059" s="183">
        <v>0</v>
      </c>
      <c r="X1059" s="183">
        <v>0</v>
      </c>
      <c r="Y1059" s="180">
        <v>0</v>
      </c>
      <c r="Z1059" s="180">
        <v>0</v>
      </c>
      <c r="AA1059" s="183">
        <v>0</v>
      </c>
      <c r="AB1059" s="183">
        <v>0</v>
      </c>
      <c r="AC1059" s="180">
        <f t="shared" si="587"/>
        <v>0</v>
      </c>
      <c r="AD1059" s="180">
        <f t="shared" si="587"/>
        <v>8453.75</v>
      </c>
      <c r="AE1059" s="181">
        <f t="shared" si="591"/>
        <v>8453.75</v>
      </c>
      <c r="AF1059" s="180">
        <v>0</v>
      </c>
      <c r="AG1059" s="180">
        <v>0</v>
      </c>
      <c r="AH1059" s="181">
        <f t="shared" si="592"/>
        <v>0</v>
      </c>
      <c r="AI1059" s="180">
        <v>0</v>
      </c>
      <c r="AJ1059" s="180">
        <v>0</v>
      </c>
      <c r="AK1059" s="181">
        <f t="shared" si="593"/>
        <v>0</v>
      </c>
      <c r="AL1059" s="180">
        <v>0</v>
      </c>
      <c r="AM1059" s="180">
        <v>0</v>
      </c>
      <c r="AN1059" s="181">
        <f t="shared" si="594"/>
        <v>0</v>
      </c>
      <c r="AO1059" s="180">
        <v>0</v>
      </c>
      <c r="AP1059" s="180">
        <v>8453.75</v>
      </c>
      <c r="AQ1059" s="181">
        <f t="shared" si="595"/>
        <v>8453.75</v>
      </c>
      <c r="AR1059" s="180">
        <v>0</v>
      </c>
      <c r="AS1059" s="180">
        <v>0</v>
      </c>
      <c r="AT1059" s="181">
        <f t="shared" si="596"/>
        <v>0</v>
      </c>
      <c r="AU1059" s="180">
        <f t="shared" si="588"/>
        <v>0</v>
      </c>
      <c r="AV1059" s="180">
        <f t="shared" si="588"/>
        <v>0</v>
      </c>
      <c r="AW1059" s="181">
        <f t="shared" si="597"/>
        <v>0</v>
      </c>
      <c r="AX1059" s="183">
        <f t="shared" si="589"/>
        <v>25</v>
      </c>
      <c r="AY1059" s="183">
        <f t="shared" si="589"/>
        <v>0</v>
      </c>
      <c r="AZ1059" s="183">
        <v>25</v>
      </c>
      <c r="BA1059" s="183">
        <v>0</v>
      </c>
      <c r="BB1059" s="183"/>
      <c r="BC1059" s="183"/>
      <c r="BD1059" s="183">
        <f t="shared" si="590"/>
        <v>0</v>
      </c>
      <c r="BE1059" s="183">
        <f t="shared" si="590"/>
        <v>0</v>
      </c>
    </row>
    <row r="1060" spans="2:57" ht="31.5">
      <c r="B1060" s="174">
        <v>2025</v>
      </c>
      <c r="C1060" s="174">
        <v>20</v>
      </c>
      <c r="D1060" s="175" t="s">
        <v>1910</v>
      </c>
      <c r="E1060" s="176">
        <v>20067</v>
      </c>
      <c r="F1060" s="174">
        <v>2</v>
      </c>
      <c r="G1060" s="174">
        <v>5</v>
      </c>
      <c r="H1060" s="174">
        <v>14</v>
      </c>
      <c r="I1060" s="174">
        <v>2000</v>
      </c>
      <c r="J1060" s="174">
        <v>2700</v>
      </c>
      <c r="K1060" s="174">
        <v>271</v>
      </c>
      <c r="L1060" s="177">
        <v>734</v>
      </c>
      <c r="M1060" s="178" t="s">
        <v>1846</v>
      </c>
      <c r="N1060" s="179" t="s">
        <v>703</v>
      </c>
      <c r="O1060" s="180">
        <v>0</v>
      </c>
      <c r="P1060" s="180">
        <v>5072.25</v>
      </c>
      <c r="Q1060" s="181">
        <v>5072.25</v>
      </c>
      <c r="R1060" s="182" t="s">
        <v>98</v>
      </c>
      <c r="S1060" s="183">
        <v>15</v>
      </c>
      <c r="T1060" s="183">
        <v>0</v>
      </c>
      <c r="U1060" s="180">
        <v>0</v>
      </c>
      <c r="V1060" s="180">
        <v>0</v>
      </c>
      <c r="W1060" s="183">
        <v>0</v>
      </c>
      <c r="X1060" s="183">
        <v>0</v>
      </c>
      <c r="Y1060" s="180">
        <v>0</v>
      </c>
      <c r="Z1060" s="180">
        <v>0</v>
      </c>
      <c r="AA1060" s="183">
        <v>0</v>
      </c>
      <c r="AB1060" s="183">
        <v>0</v>
      </c>
      <c r="AC1060" s="180">
        <f t="shared" si="587"/>
        <v>0</v>
      </c>
      <c r="AD1060" s="180">
        <f t="shared" si="587"/>
        <v>5072.25</v>
      </c>
      <c r="AE1060" s="181">
        <f t="shared" si="591"/>
        <v>5072.25</v>
      </c>
      <c r="AF1060" s="180">
        <v>0</v>
      </c>
      <c r="AG1060" s="180">
        <v>0</v>
      </c>
      <c r="AH1060" s="181">
        <f t="shared" si="592"/>
        <v>0</v>
      </c>
      <c r="AI1060" s="180">
        <v>0</v>
      </c>
      <c r="AJ1060" s="180">
        <v>0</v>
      </c>
      <c r="AK1060" s="181">
        <f t="shared" si="593"/>
        <v>0</v>
      </c>
      <c r="AL1060" s="180">
        <v>0</v>
      </c>
      <c r="AM1060" s="180">
        <v>0</v>
      </c>
      <c r="AN1060" s="181">
        <f t="shared" si="594"/>
        <v>0</v>
      </c>
      <c r="AO1060" s="180">
        <v>0</v>
      </c>
      <c r="AP1060" s="180">
        <v>5072.25</v>
      </c>
      <c r="AQ1060" s="181">
        <f t="shared" si="595"/>
        <v>5072.25</v>
      </c>
      <c r="AR1060" s="180">
        <v>0</v>
      </c>
      <c r="AS1060" s="180">
        <v>0</v>
      </c>
      <c r="AT1060" s="181">
        <f t="shared" si="596"/>
        <v>0</v>
      </c>
      <c r="AU1060" s="180">
        <f t="shared" si="588"/>
        <v>0</v>
      </c>
      <c r="AV1060" s="180">
        <f t="shared" si="588"/>
        <v>0</v>
      </c>
      <c r="AW1060" s="181">
        <f t="shared" si="597"/>
        <v>0</v>
      </c>
      <c r="AX1060" s="183">
        <f t="shared" si="589"/>
        <v>15</v>
      </c>
      <c r="AY1060" s="183">
        <f t="shared" si="589"/>
        <v>0</v>
      </c>
      <c r="AZ1060" s="183">
        <v>15</v>
      </c>
      <c r="BA1060" s="183">
        <v>0</v>
      </c>
      <c r="BB1060" s="183"/>
      <c r="BC1060" s="183"/>
      <c r="BD1060" s="183">
        <f t="shared" si="590"/>
        <v>0</v>
      </c>
      <c r="BE1060" s="183">
        <f t="shared" si="590"/>
        <v>0</v>
      </c>
    </row>
    <row r="1061" spans="2:57" ht="31.5">
      <c r="B1061" s="174">
        <v>2025</v>
      </c>
      <c r="C1061" s="174">
        <v>20</v>
      </c>
      <c r="D1061" s="175" t="s">
        <v>1911</v>
      </c>
      <c r="E1061" s="176">
        <v>20068</v>
      </c>
      <c r="F1061" s="174">
        <v>2</v>
      </c>
      <c r="G1061" s="174">
        <v>5</v>
      </c>
      <c r="H1061" s="174">
        <v>14</v>
      </c>
      <c r="I1061" s="174">
        <v>2000</v>
      </c>
      <c r="J1061" s="174">
        <v>2700</v>
      </c>
      <c r="K1061" s="174">
        <v>271</v>
      </c>
      <c r="L1061" s="177">
        <v>734</v>
      </c>
      <c r="M1061" s="178" t="s">
        <v>1846</v>
      </c>
      <c r="N1061" s="179" t="s">
        <v>703</v>
      </c>
      <c r="O1061" s="180">
        <v>0</v>
      </c>
      <c r="P1061" s="180">
        <v>15216.749999999998</v>
      </c>
      <c r="Q1061" s="181">
        <v>15216.749999999998</v>
      </c>
      <c r="R1061" s="182" t="s">
        <v>98</v>
      </c>
      <c r="S1061" s="183">
        <v>45</v>
      </c>
      <c r="T1061" s="183">
        <v>0</v>
      </c>
      <c r="U1061" s="180">
        <v>0</v>
      </c>
      <c r="V1061" s="180">
        <v>0</v>
      </c>
      <c r="W1061" s="183">
        <v>0</v>
      </c>
      <c r="X1061" s="183">
        <v>0</v>
      </c>
      <c r="Y1061" s="180">
        <v>0</v>
      </c>
      <c r="Z1061" s="180">
        <v>0</v>
      </c>
      <c r="AA1061" s="183">
        <v>0</v>
      </c>
      <c r="AB1061" s="183">
        <v>0</v>
      </c>
      <c r="AC1061" s="180">
        <f t="shared" si="587"/>
        <v>0</v>
      </c>
      <c r="AD1061" s="180">
        <f t="shared" si="587"/>
        <v>15216.749999999998</v>
      </c>
      <c r="AE1061" s="181">
        <f t="shared" si="591"/>
        <v>15216.749999999998</v>
      </c>
      <c r="AF1061" s="180">
        <v>0</v>
      </c>
      <c r="AG1061" s="180">
        <v>0</v>
      </c>
      <c r="AH1061" s="181">
        <f t="shared" si="592"/>
        <v>0</v>
      </c>
      <c r="AI1061" s="180">
        <v>0</v>
      </c>
      <c r="AJ1061" s="180">
        <v>0</v>
      </c>
      <c r="AK1061" s="181">
        <f t="shared" si="593"/>
        <v>0</v>
      </c>
      <c r="AL1061" s="180">
        <v>0</v>
      </c>
      <c r="AM1061" s="180">
        <v>0</v>
      </c>
      <c r="AN1061" s="181">
        <f t="shared" si="594"/>
        <v>0</v>
      </c>
      <c r="AO1061" s="180">
        <v>0</v>
      </c>
      <c r="AP1061" s="180">
        <v>15216.749999999998</v>
      </c>
      <c r="AQ1061" s="181">
        <f t="shared" si="595"/>
        <v>15216.749999999998</v>
      </c>
      <c r="AR1061" s="180">
        <v>0</v>
      </c>
      <c r="AS1061" s="180">
        <v>0</v>
      </c>
      <c r="AT1061" s="181">
        <f t="shared" si="596"/>
        <v>0</v>
      </c>
      <c r="AU1061" s="180">
        <f t="shared" si="588"/>
        <v>0</v>
      </c>
      <c r="AV1061" s="180">
        <f t="shared" si="588"/>
        <v>0</v>
      </c>
      <c r="AW1061" s="181">
        <f t="shared" si="597"/>
        <v>0</v>
      </c>
      <c r="AX1061" s="183">
        <f t="shared" si="589"/>
        <v>45</v>
      </c>
      <c r="AY1061" s="183">
        <f t="shared" si="589"/>
        <v>0</v>
      </c>
      <c r="AZ1061" s="183">
        <v>45</v>
      </c>
      <c r="BA1061" s="183">
        <v>0</v>
      </c>
      <c r="BB1061" s="183"/>
      <c r="BC1061" s="183"/>
      <c r="BD1061" s="183">
        <f t="shared" si="590"/>
        <v>0</v>
      </c>
      <c r="BE1061" s="183">
        <f t="shared" si="590"/>
        <v>0</v>
      </c>
    </row>
    <row r="1062" spans="2:57" ht="31.5">
      <c r="B1062" s="174">
        <v>2025</v>
      </c>
      <c r="C1062" s="174">
        <v>20</v>
      </c>
      <c r="D1062" s="175" t="s">
        <v>1912</v>
      </c>
      <c r="E1062" s="176">
        <v>20002</v>
      </c>
      <c r="F1062" s="174">
        <v>2</v>
      </c>
      <c r="G1062" s="174">
        <v>5</v>
      </c>
      <c r="H1062" s="174">
        <v>14</v>
      </c>
      <c r="I1062" s="174">
        <v>2000</v>
      </c>
      <c r="J1062" s="174">
        <v>2700</v>
      </c>
      <c r="K1062" s="174">
        <v>271</v>
      </c>
      <c r="L1062" s="177">
        <v>734</v>
      </c>
      <c r="M1062" s="178" t="s">
        <v>1846</v>
      </c>
      <c r="N1062" s="179" t="s">
        <v>703</v>
      </c>
      <c r="O1062" s="180">
        <v>0</v>
      </c>
      <c r="P1062" s="180">
        <v>5072.25</v>
      </c>
      <c r="Q1062" s="181">
        <v>5072.25</v>
      </c>
      <c r="R1062" s="182" t="s">
        <v>98</v>
      </c>
      <c r="S1062" s="183">
        <v>15</v>
      </c>
      <c r="T1062" s="183">
        <v>0</v>
      </c>
      <c r="U1062" s="180">
        <v>0</v>
      </c>
      <c r="V1062" s="180">
        <v>0</v>
      </c>
      <c r="W1062" s="183">
        <v>0</v>
      </c>
      <c r="X1062" s="183">
        <v>0</v>
      </c>
      <c r="Y1062" s="180">
        <v>0</v>
      </c>
      <c r="Z1062" s="180">
        <v>0</v>
      </c>
      <c r="AA1062" s="183">
        <v>0</v>
      </c>
      <c r="AB1062" s="183">
        <v>0</v>
      </c>
      <c r="AC1062" s="180">
        <f t="shared" si="587"/>
        <v>0</v>
      </c>
      <c r="AD1062" s="180">
        <f t="shared" si="587"/>
        <v>5072.25</v>
      </c>
      <c r="AE1062" s="181">
        <f t="shared" si="591"/>
        <v>5072.25</v>
      </c>
      <c r="AF1062" s="180">
        <v>0</v>
      </c>
      <c r="AG1062" s="180">
        <v>0</v>
      </c>
      <c r="AH1062" s="181">
        <f t="shared" si="592"/>
        <v>0</v>
      </c>
      <c r="AI1062" s="180">
        <v>0</v>
      </c>
      <c r="AJ1062" s="180">
        <v>0</v>
      </c>
      <c r="AK1062" s="181">
        <f t="shared" si="593"/>
        <v>0</v>
      </c>
      <c r="AL1062" s="180">
        <v>0</v>
      </c>
      <c r="AM1062" s="180">
        <v>0</v>
      </c>
      <c r="AN1062" s="181">
        <f t="shared" si="594"/>
        <v>0</v>
      </c>
      <c r="AO1062" s="180">
        <v>0</v>
      </c>
      <c r="AP1062" s="180">
        <v>5072.25</v>
      </c>
      <c r="AQ1062" s="181">
        <f t="shared" si="595"/>
        <v>5072.25</v>
      </c>
      <c r="AR1062" s="180">
        <v>0</v>
      </c>
      <c r="AS1062" s="180">
        <v>0</v>
      </c>
      <c r="AT1062" s="181">
        <f t="shared" si="596"/>
        <v>0</v>
      </c>
      <c r="AU1062" s="180">
        <f t="shared" si="588"/>
        <v>0</v>
      </c>
      <c r="AV1062" s="180">
        <f t="shared" si="588"/>
        <v>0</v>
      </c>
      <c r="AW1062" s="181">
        <f t="shared" si="597"/>
        <v>0</v>
      </c>
      <c r="AX1062" s="183">
        <f t="shared" si="589"/>
        <v>15</v>
      </c>
      <c r="AY1062" s="183">
        <f t="shared" si="589"/>
        <v>0</v>
      </c>
      <c r="AZ1062" s="183">
        <v>15</v>
      </c>
      <c r="BA1062" s="183">
        <v>0</v>
      </c>
      <c r="BB1062" s="183"/>
      <c r="BC1062" s="183"/>
      <c r="BD1062" s="183">
        <f t="shared" si="590"/>
        <v>0</v>
      </c>
      <c r="BE1062" s="183">
        <f t="shared" si="590"/>
        <v>0</v>
      </c>
    </row>
    <row r="1063" spans="2:57" ht="31.5">
      <c r="B1063" s="174">
        <v>2025</v>
      </c>
      <c r="C1063" s="174">
        <v>20</v>
      </c>
      <c r="D1063" s="175" t="s">
        <v>1913</v>
      </c>
      <c r="E1063" s="176">
        <v>20075</v>
      </c>
      <c r="F1063" s="174">
        <v>2</v>
      </c>
      <c r="G1063" s="174">
        <v>5</v>
      </c>
      <c r="H1063" s="174">
        <v>14</v>
      </c>
      <c r="I1063" s="174">
        <v>2000</v>
      </c>
      <c r="J1063" s="174">
        <v>2700</v>
      </c>
      <c r="K1063" s="174">
        <v>271</v>
      </c>
      <c r="L1063" s="177">
        <v>734</v>
      </c>
      <c r="M1063" s="178" t="s">
        <v>1846</v>
      </c>
      <c r="N1063" s="179" t="s">
        <v>703</v>
      </c>
      <c r="O1063" s="180">
        <v>0</v>
      </c>
      <c r="P1063" s="180">
        <v>15216.749999999998</v>
      </c>
      <c r="Q1063" s="181">
        <v>15216.749999999998</v>
      </c>
      <c r="R1063" s="182" t="s">
        <v>98</v>
      </c>
      <c r="S1063" s="183">
        <v>45</v>
      </c>
      <c r="T1063" s="183">
        <v>0</v>
      </c>
      <c r="U1063" s="180">
        <v>0</v>
      </c>
      <c r="V1063" s="180">
        <v>0</v>
      </c>
      <c r="W1063" s="183">
        <v>0</v>
      </c>
      <c r="X1063" s="183">
        <v>0</v>
      </c>
      <c r="Y1063" s="180">
        <v>0</v>
      </c>
      <c r="Z1063" s="180">
        <v>0</v>
      </c>
      <c r="AA1063" s="183">
        <v>0</v>
      </c>
      <c r="AB1063" s="183">
        <v>0</v>
      </c>
      <c r="AC1063" s="180">
        <f t="shared" si="587"/>
        <v>0</v>
      </c>
      <c r="AD1063" s="180">
        <f t="shared" si="587"/>
        <v>15216.749999999998</v>
      </c>
      <c r="AE1063" s="181">
        <f t="shared" si="591"/>
        <v>15216.749999999998</v>
      </c>
      <c r="AF1063" s="180">
        <v>0</v>
      </c>
      <c r="AG1063" s="180">
        <v>0</v>
      </c>
      <c r="AH1063" s="181">
        <f t="shared" si="592"/>
        <v>0</v>
      </c>
      <c r="AI1063" s="180">
        <v>0</v>
      </c>
      <c r="AJ1063" s="180">
        <v>0</v>
      </c>
      <c r="AK1063" s="181">
        <f t="shared" si="593"/>
        <v>0</v>
      </c>
      <c r="AL1063" s="180">
        <v>0</v>
      </c>
      <c r="AM1063" s="180">
        <v>0</v>
      </c>
      <c r="AN1063" s="181">
        <f t="shared" si="594"/>
        <v>0</v>
      </c>
      <c r="AO1063" s="180">
        <v>0</v>
      </c>
      <c r="AP1063" s="180">
        <v>15216.749999999998</v>
      </c>
      <c r="AQ1063" s="181">
        <f t="shared" si="595"/>
        <v>15216.749999999998</v>
      </c>
      <c r="AR1063" s="180">
        <v>0</v>
      </c>
      <c r="AS1063" s="180">
        <v>0</v>
      </c>
      <c r="AT1063" s="181">
        <f t="shared" si="596"/>
        <v>0</v>
      </c>
      <c r="AU1063" s="180">
        <f t="shared" si="588"/>
        <v>0</v>
      </c>
      <c r="AV1063" s="180">
        <f t="shared" si="588"/>
        <v>0</v>
      </c>
      <c r="AW1063" s="181">
        <f t="shared" si="597"/>
        <v>0</v>
      </c>
      <c r="AX1063" s="183">
        <f t="shared" si="589"/>
        <v>45</v>
      </c>
      <c r="AY1063" s="183">
        <f t="shared" si="589"/>
        <v>0</v>
      </c>
      <c r="AZ1063" s="183">
        <v>45</v>
      </c>
      <c r="BA1063" s="183">
        <v>0</v>
      </c>
      <c r="BB1063" s="183"/>
      <c r="BC1063" s="183"/>
      <c r="BD1063" s="183">
        <f t="shared" si="590"/>
        <v>0</v>
      </c>
      <c r="BE1063" s="183">
        <f t="shared" si="590"/>
        <v>0</v>
      </c>
    </row>
    <row r="1064" spans="2:57" ht="31.5">
      <c r="B1064" s="174">
        <v>2025</v>
      </c>
      <c r="C1064" s="174">
        <v>20</v>
      </c>
      <c r="D1064" s="175" t="s">
        <v>1914</v>
      </c>
      <c r="E1064" s="176">
        <v>20077</v>
      </c>
      <c r="F1064" s="174">
        <v>2</v>
      </c>
      <c r="G1064" s="174">
        <v>5</v>
      </c>
      <c r="H1064" s="174">
        <v>14</v>
      </c>
      <c r="I1064" s="174">
        <v>2000</v>
      </c>
      <c r="J1064" s="174">
        <v>2700</v>
      </c>
      <c r="K1064" s="174">
        <v>271</v>
      </c>
      <c r="L1064" s="177">
        <v>734</v>
      </c>
      <c r="M1064" s="178" t="s">
        <v>1846</v>
      </c>
      <c r="N1064" s="179" t="s">
        <v>703</v>
      </c>
      <c r="O1064" s="180">
        <v>0</v>
      </c>
      <c r="P1064" s="180">
        <v>6763</v>
      </c>
      <c r="Q1064" s="181">
        <v>6763</v>
      </c>
      <c r="R1064" s="182" t="s">
        <v>98</v>
      </c>
      <c r="S1064" s="183">
        <v>20</v>
      </c>
      <c r="T1064" s="183">
        <v>0</v>
      </c>
      <c r="U1064" s="180">
        <v>0</v>
      </c>
      <c r="V1064" s="180">
        <v>0</v>
      </c>
      <c r="W1064" s="183">
        <v>0</v>
      </c>
      <c r="X1064" s="183">
        <v>0</v>
      </c>
      <c r="Y1064" s="180">
        <v>0</v>
      </c>
      <c r="Z1064" s="180">
        <v>0</v>
      </c>
      <c r="AA1064" s="183">
        <v>0</v>
      </c>
      <c r="AB1064" s="183">
        <v>0</v>
      </c>
      <c r="AC1064" s="180">
        <f t="shared" si="587"/>
        <v>0</v>
      </c>
      <c r="AD1064" s="180">
        <f t="shared" si="587"/>
        <v>6763</v>
      </c>
      <c r="AE1064" s="181">
        <f t="shared" si="591"/>
        <v>6763</v>
      </c>
      <c r="AF1064" s="180">
        <v>0</v>
      </c>
      <c r="AG1064" s="180">
        <v>0</v>
      </c>
      <c r="AH1064" s="181">
        <f t="shared" si="592"/>
        <v>0</v>
      </c>
      <c r="AI1064" s="180">
        <v>0</v>
      </c>
      <c r="AJ1064" s="180">
        <v>0</v>
      </c>
      <c r="AK1064" s="181">
        <f t="shared" si="593"/>
        <v>0</v>
      </c>
      <c r="AL1064" s="180">
        <v>0</v>
      </c>
      <c r="AM1064" s="180">
        <v>0</v>
      </c>
      <c r="AN1064" s="181">
        <f t="shared" si="594"/>
        <v>0</v>
      </c>
      <c r="AO1064" s="180">
        <v>0</v>
      </c>
      <c r="AP1064" s="180">
        <v>6763</v>
      </c>
      <c r="AQ1064" s="181">
        <f t="shared" si="595"/>
        <v>6763</v>
      </c>
      <c r="AR1064" s="180">
        <v>0</v>
      </c>
      <c r="AS1064" s="180">
        <v>0</v>
      </c>
      <c r="AT1064" s="181">
        <f t="shared" si="596"/>
        <v>0</v>
      </c>
      <c r="AU1064" s="180">
        <f t="shared" si="588"/>
        <v>0</v>
      </c>
      <c r="AV1064" s="180">
        <f t="shared" si="588"/>
        <v>0</v>
      </c>
      <c r="AW1064" s="181">
        <f t="shared" si="597"/>
        <v>0</v>
      </c>
      <c r="AX1064" s="183">
        <f t="shared" si="589"/>
        <v>20</v>
      </c>
      <c r="AY1064" s="183">
        <f t="shared" si="589"/>
        <v>0</v>
      </c>
      <c r="AZ1064" s="183">
        <v>20</v>
      </c>
      <c r="BA1064" s="183">
        <v>0</v>
      </c>
      <c r="BB1064" s="183"/>
      <c r="BC1064" s="183"/>
      <c r="BD1064" s="183">
        <f t="shared" si="590"/>
        <v>0</v>
      </c>
      <c r="BE1064" s="183">
        <f t="shared" si="590"/>
        <v>0</v>
      </c>
    </row>
    <row r="1065" spans="2:57" ht="31.5">
      <c r="B1065" s="174">
        <v>2025</v>
      </c>
      <c r="C1065" s="174">
        <v>20</v>
      </c>
      <c r="D1065" s="175" t="s">
        <v>1915</v>
      </c>
      <c r="E1065" s="176">
        <v>20083</v>
      </c>
      <c r="F1065" s="174">
        <v>2</v>
      </c>
      <c r="G1065" s="174">
        <v>5</v>
      </c>
      <c r="H1065" s="174">
        <v>14</v>
      </c>
      <c r="I1065" s="174">
        <v>2000</v>
      </c>
      <c r="J1065" s="174">
        <v>2700</v>
      </c>
      <c r="K1065" s="174">
        <v>271</v>
      </c>
      <c r="L1065" s="177">
        <v>734</v>
      </c>
      <c r="M1065" s="178" t="s">
        <v>1846</v>
      </c>
      <c r="N1065" s="179" t="s">
        <v>703</v>
      </c>
      <c r="O1065" s="180">
        <v>0</v>
      </c>
      <c r="P1065" s="180">
        <v>6763</v>
      </c>
      <c r="Q1065" s="181">
        <v>6763</v>
      </c>
      <c r="R1065" s="182" t="s">
        <v>98</v>
      </c>
      <c r="S1065" s="183">
        <v>20</v>
      </c>
      <c r="T1065" s="183">
        <v>0</v>
      </c>
      <c r="U1065" s="180">
        <v>0</v>
      </c>
      <c r="V1065" s="180">
        <v>0</v>
      </c>
      <c r="W1065" s="183">
        <v>0</v>
      </c>
      <c r="X1065" s="183">
        <v>0</v>
      </c>
      <c r="Y1065" s="180">
        <v>0</v>
      </c>
      <c r="Z1065" s="180">
        <v>0</v>
      </c>
      <c r="AA1065" s="183">
        <v>0</v>
      </c>
      <c r="AB1065" s="183">
        <v>0</v>
      </c>
      <c r="AC1065" s="180">
        <f t="shared" si="587"/>
        <v>0</v>
      </c>
      <c r="AD1065" s="180">
        <f t="shared" si="587"/>
        <v>6763</v>
      </c>
      <c r="AE1065" s="181">
        <f t="shared" si="591"/>
        <v>6763</v>
      </c>
      <c r="AF1065" s="180">
        <v>0</v>
      </c>
      <c r="AG1065" s="180">
        <v>0</v>
      </c>
      <c r="AH1065" s="181">
        <f t="shared" si="592"/>
        <v>0</v>
      </c>
      <c r="AI1065" s="180">
        <v>0</v>
      </c>
      <c r="AJ1065" s="180">
        <v>0</v>
      </c>
      <c r="AK1065" s="181">
        <f t="shared" si="593"/>
        <v>0</v>
      </c>
      <c r="AL1065" s="180">
        <v>0</v>
      </c>
      <c r="AM1065" s="180">
        <v>0</v>
      </c>
      <c r="AN1065" s="181">
        <f t="shared" si="594"/>
        <v>0</v>
      </c>
      <c r="AO1065" s="180">
        <v>0</v>
      </c>
      <c r="AP1065" s="180">
        <v>6763</v>
      </c>
      <c r="AQ1065" s="181">
        <f t="shared" si="595"/>
        <v>6763</v>
      </c>
      <c r="AR1065" s="180">
        <v>0</v>
      </c>
      <c r="AS1065" s="180">
        <v>0</v>
      </c>
      <c r="AT1065" s="181">
        <f t="shared" si="596"/>
        <v>0</v>
      </c>
      <c r="AU1065" s="180">
        <f t="shared" si="588"/>
        <v>0</v>
      </c>
      <c r="AV1065" s="180">
        <f t="shared" si="588"/>
        <v>0</v>
      </c>
      <c r="AW1065" s="181">
        <f t="shared" si="597"/>
        <v>0</v>
      </c>
      <c r="AX1065" s="183">
        <f t="shared" si="589"/>
        <v>20</v>
      </c>
      <c r="AY1065" s="183">
        <f t="shared" si="589"/>
        <v>0</v>
      </c>
      <c r="AZ1065" s="183">
        <v>20</v>
      </c>
      <c r="BA1065" s="183">
        <v>0</v>
      </c>
      <c r="BB1065" s="183"/>
      <c r="BC1065" s="183"/>
      <c r="BD1065" s="183">
        <f t="shared" si="590"/>
        <v>0</v>
      </c>
      <c r="BE1065" s="183">
        <f t="shared" si="590"/>
        <v>0</v>
      </c>
    </row>
    <row r="1066" spans="2:57" ht="15.75">
      <c r="B1066" s="174">
        <v>2025</v>
      </c>
      <c r="C1066" s="174">
        <v>20</v>
      </c>
      <c r="D1066" s="175" t="s">
        <v>1916</v>
      </c>
      <c r="E1066" s="176">
        <v>20087</v>
      </c>
      <c r="F1066" s="174">
        <v>2</v>
      </c>
      <c r="G1066" s="174">
        <v>5</v>
      </c>
      <c r="H1066" s="174">
        <v>14</v>
      </c>
      <c r="I1066" s="174">
        <v>2000</v>
      </c>
      <c r="J1066" s="174">
        <v>2700</v>
      </c>
      <c r="K1066" s="174">
        <v>271</v>
      </c>
      <c r="L1066" s="177">
        <v>734</v>
      </c>
      <c r="M1066" s="178" t="s">
        <v>1846</v>
      </c>
      <c r="N1066" s="179" t="s">
        <v>703</v>
      </c>
      <c r="O1066" s="180">
        <v>0</v>
      </c>
      <c r="P1066" s="180">
        <v>13526</v>
      </c>
      <c r="Q1066" s="181">
        <v>13526</v>
      </c>
      <c r="R1066" s="182" t="s">
        <v>98</v>
      </c>
      <c r="S1066" s="183">
        <v>40</v>
      </c>
      <c r="T1066" s="183">
        <v>0</v>
      </c>
      <c r="U1066" s="180">
        <v>0</v>
      </c>
      <c r="V1066" s="180">
        <v>0</v>
      </c>
      <c r="W1066" s="183">
        <v>0</v>
      </c>
      <c r="X1066" s="183">
        <v>0</v>
      </c>
      <c r="Y1066" s="180">
        <v>0</v>
      </c>
      <c r="Z1066" s="180">
        <v>0</v>
      </c>
      <c r="AA1066" s="183">
        <v>0</v>
      </c>
      <c r="AB1066" s="183">
        <v>0</v>
      </c>
      <c r="AC1066" s="180">
        <f t="shared" si="587"/>
        <v>0</v>
      </c>
      <c r="AD1066" s="180">
        <f t="shared" si="587"/>
        <v>13526</v>
      </c>
      <c r="AE1066" s="181">
        <f t="shared" si="591"/>
        <v>13526</v>
      </c>
      <c r="AF1066" s="180">
        <v>0</v>
      </c>
      <c r="AG1066" s="180">
        <v>0</v>
      </c>
      <c r="AH1066" s="181">
        <f t="shared" si="592"/>
        <v>0</v>
      </c>
      <c r="AI1066" s="180">
        <v>0</v>
      </c>
      <c r="AJ1066" s="180">
        <v>0</v>
      </c>
      <c r="AK1066" s="181">
        <f t="shared" si="593"/>
        <v>0</v>
      </c>
      <c r="AL1066" s="180">
        <v>0</v>
      </c>
      <c r="AM1066" s="180">
        <v>0</v>
      </c>
      <c r="AN1066" s="181">
        <f t="shared" si="594"/>
        <v>0</v>
      </c>
      <c r="AO1066" s="180">
        <v>0</v>
      </c>
      <c r="AP1066" s="180">
        <v>13526</v>
      </c>
      <c r="AQ1066" s="181">
        <f t="shared" si="595"/>
        <v>13526</v>
      </c>
      <c r="AR1066" s="180">
        <v>0</v>
      </c>
      <c r="AS1066" s="180">
        <v>0</v>
      </c>
      <c r="AT1066" s="181">
        <f t="shared" si="596"/>
        <v>0</v>
      </c>
      <c r="AU1066" s="180">
        <f t="shared" si="588"/>
        <v>0</v>
      </c>
      <c r="AV1066" s="180">
        <f t="shared" si="588"/>
        <v>0</v>
      </c>
      <c r="AW1066" s="181">
        <f t="shared" si="597"/>
        <v>0</v>
      </c>
      <c r="AX1066" s="183">
        <f t="shared" si="589"/>
        <v>40</v>
      </c>
      <c r="AY1066" s="183">
        <f t="shared" si="589"/>
        <v>0</v>
      </c>
      <c r="AZ1066" s="183">
        <v>40</v>
      </c>
      <c r="BA1066" s="183">
        <v>0</v>
      </c>
      <c r="BB1066" s="183"/>
      <c r="BC1066" s="183"/>
      <c r="BD1066" s="183">
        <f t="shared" si="590"/>
        <v>0</v>
      </c>
      <c r="BE1066" s="183">
        <f t="shared" si="590"/>
        <v>0</v>
      </c>
    </row>
    <row r="1067" spans="2:57" ht="31.5">
      <c r="B1067" s="174">
        <v>2025</v>
      </c>
      <c r="C1067" s="174">
        <v>20</v>
      </c>
      <c r="D1067" s="175" t="s">
        <v>1917</v>
      </c>
      <c r="E1067" s="176">
        <v>20004</v>
      </c>
      <c r="F1067" s="174">
        <v>2</v>
      </c>
      <c r="G1067" s="174">
        <v>5</v>
      </c>
      <c r="H1067" s="174">
        <v>14</v>
      </c>
      <c r="I1067" s="174">
        <v>2000</v>
      </c>
      <c r="J1067" s="174">
        <v>2700</v>
      </c>
      <c r="K1067" s="174">
        <v>271</v>
      </c>
      <c r="L1067" s="177">
        <v>734</v>
      </c>
      <c r="M1067" s="178" t="s">
        <v>1846</v>
      </c>
      <c r="N1067" s="179" t="s">
        <v>703</v>
      </c>
      <c r="O1067" s="180">
        <v>0</v>
      </c>
      <c r="P1067" s="180">
        <v>5072.25</v>
      </c>
      <c r="Q1067" s="181">
        <v>5072.25</v>
      </c>
      <c r="R1067" s="182" t="s">
        <v>98</v>
      </c>
      <c r="S1067" s="183">
        <v>15</v>
      </c>
      <c r="T1067" s="183">
        <v>0</v>
      </c>
      <c r="U1067" s="180">
        <v>0</v>
      </c>
      <c r="V1067" s="180">
        <v>0</v>
      </c>
      <c r="W1067" s="183">
        <v>0</v>
      </c>
      <c r="X1067" s="183">
        <v>0</v>
      </c>
      <c r="Y1067" s="180">
        <v>0</v>
      </c>
      <c r="Z1067" s="180">
        <v>0</v>
      </c>
      <c r="AA1067" s="183">
        <v>0</v>
      </c>
      <c r="AB1067" s="183">
        <v>0</v>
      </c>
      <c r="AC1067" s="180">
        <f t="shared" si="587"/>
        <v>0</v>
      </c>
      <c r="AD1067" s="180">
        <f t="shared" si="587"/>
        <v>5072.25</v>
      </c>
      <c r="AE1067" s="181">
        <f t="shared" si="591"/>
        <v>5072.25</v>
      </c>
      <c r="AF1067" s="180">
        <v>0</v>
      </c>
      <c r="AG1067" s="180">
        <v>0</v>
      </c>
      <c r="AH1067" s="181">
        <f t="shared" si="592"/>
        <v>0</v>
      </c>
      <c r="AI1067" s="180">
        <v>0</v>
      </c>
      <c r="AJ1067" s="180">
        <v>0</v>
      </c>
      <c r="AK1067" s="181">
        <f t="shared" si="593"/>
        <v>0</v>
      </c>
      <c r="AL1067" s="180">
        <v>0</v>
      </c>
      <c r="AM1067" s="180">
        <v>0</v>
      </c>
      <c r="AN1067" s="181">
        <f t="shared" si="594"/>
        <v>0</v>
      </c>
      <c r="AO1067" s="180">
        <v>0</v>
      </c>
      <c r="AP1067" s="180">
        <v>5072.25</v>
      </c>
      <c r="AQ1067" s="181">
        <f t="shared" si="595"/>
        <v>5072.25</v>
      </c>
      <c r="AR1067" s="180">
        <v>0</v>
      </c>
      <c r="AS1067" s="180">
        <v>0</v>
      </c>
      <c r="AT1067" s="181">
        <f t="shared" si="596"/>
        <v>0</v>
      </c>
      <c r="AU1067" s="180">
        <f t="shared" si="588"/>
        <v>0</v>
      </c>
      <c r="AV1067" s="180">
        <f t="shared" si="588"/>
        <v>0</v>
      </c>
      <c r="AW1067" s="181">
        <f t="shared" si="597"/>
        <v>0</v>
      </c>
      <c r="AX1067" s="183">
        <f t="shared" si="589"/>
        <v>15</v>
      </c>
      <c r="AY1067" s="183">
        <f t="shared" si="589"/>
        <v>0</v>
      </c>
      <c r="AZ1067" s="183">
        <v>15</v>
      </c>
      <c r="BA1067" s="183">
        <v>0</v>
      </c>
      <c r="BB1067" s="183"/>
      <c r="BC1067" s="183"/>
      <c r="BD1067" s="183">
        <f t="shared" si="590"/>
        <v>0</v>
      </c>
      <c r="BE1067" s="183">
        <f t="shared" si="590"/>
        <v>0</v>
      </c>
    </row>
    <row r="1068" spans="2:57" ht="31.5">
      <c r="B1068" s="174">
        <v>2025</v>
      </c>
      <c r="C1068" s="174">
        <v>20</v>
      </c>
      <c r="D1068" s="397" t="s">
        <v>2177</v>
      </c>
      <c r="E1068" s="176"/>
      <c r="F1068" s="174">
        <v>2</v>
      </c>
      <c r="G1068" s="174">
        <v>5</v>
      </c>
      <c r="H1068" s="174">
        <v>14</v>
      </c>
      <c r="I1068" s="174">
        <v>2000</v>
      </c>
      <c r="J1068" s="174">
        <v>2700</v>
      </c>
      <c r="K1068" s="174">
        <v>271</v>
      </c>
      <c r="L1068" s="177">
        <v>734</v>
      </c>
      <c r="M1068" s="178" t="s">
        <v>1846</v>
      </c>
      <c r="N1068" s="179" t="s">
        <v>703</v>
      </c>
      <c r="O1068" s="180">
        <v>0</v>
      </c>
      <c r="P1068" s="180">
        <v>0</v>
      </c>
      <c r="Q1068" s="181">
        <v>0</v>
      </c>
      <c r="R1068" s="182" t="s">
        <v>98</v>
      </c>
      <c r="S1068" s="183">
        <v>0</v>
      </c>
      <c r="T1068" s="183">
        <v>0</v>
      </c>
      <c r="U1068" s="180">
        <v>0</v>
      </c>
      <c r="V1068" s="180">
        <v>1014.45</v>
      </c>
      <c r="W1068" s="183">
        <v>3</v>
      </c>
      <c r="X1068" s="183">
        <v>0</v>
      </c>
      <c r="Y1068" s="180">
        <v>0</v>
      </c>
      <c r="Z1068" s="180">
        <v>0</v>
      </c>
      <c r="AA1068" s="183">
        <v>0</v>
      </c>
      <c r="AB1068" s="183">
        <v>0</v>
      </c>
      <c r="AC1068" s="180">
        <f t="shared" ref="AC1068:AC1069" si="661">+O1068+U1068-Y1068</f>
        <v>0</v>
      </c>
      <c r="AD1068" s="180">
        <f t="shared" ref="AD1068:AD1069" si="662">+P1068+V1068-Z1068</f>
        <v>1014.45</v>
      </c>
      <c r="AE1068" s="181">
        <f t="shared" si="591"/>
        <v>1014.45</v>
      </c>
      <c r="AF1068" s="180">
        <v>0</v>
      </c>
      <c r="AG1068" s="180">
        <v>0</v>
      </c>
      <c r="AH1068" s="181">
        <f t="shared" si="592"/>
        <v>0</v>
      </c>
      <c r="AI1068" s="180">
        <v>0</v>
      </c>
      <c r="AJ1068" s="180">
        <v>0</v>
      </c>
      <c r="AK1068" s="181">
        <f t="shared" si="593"/>
        <v>0</v>
      </c>
      <c r="AL1068" s="180">
        <v>0</v>
      </c>
      <c r="AM1068" s="180">
        <v>0</v>
      </c>
      <c r="AN1068" s="181">
        <f t="shared" si="594"/>
        <v>0</v>
      </c>
      <c r="AO1068" s="180">
        <v>0</v>
      </c>
      <c r="AP1068" s="180">
        <v>1014.45</v>
      </c>
      <c r="AQ1068" s="181">
        <f t="shared" si="595"/>
        <v>1014.45</v>
      </c>
      <c r="AR1068" s="180">
        <v>0</v>
      </c>
      <c r="AS1068" s="180">
        <v>0</v>
      </c>
      <c r="AT1068" s="181">
        <f t="shared" si="596"/>
        <v>0</v>
      </c>
      <c r="AU1068" s="180">
        <f t="shared" ref="AU1068:AU1069" si="663">+AC1068-AF1068-AI1068-AL1068-AO1068-AR1068</f>
        <v>0</v>
      </c>
      <c r="AV1068" s="180">
        <f t="shared" ref="AV1068:AV1069" si="664">+AD1068-AG1068-AJ1068-AM1068-AP1068-AS1068</f>
        <v>0</v>
      </c>
      <c r="AW1068" s="181">
        <f t="shared" si="597"/>
        <v>0</v>
      </c>
      <c r="AX1068" s="183">
        <f t="shared" ref="AX1068:AX1069" si="665">+S1068+W1068-AA1068</f>
        <v>3</v>
      </c>
      <c r="AY1068" s="183">
        <f t="shared" ref="AY1068:AY1069" si="666">+T1068+X1068-AB1068</f>
        <v>0</v>
      </c>
      <c r="AZ1068" s="183">
        <v>3</v>
      </c>
      <c r="BA1068" s="183">
        <v>0</v>
      </c>
      <c r="BB1068" s="183"/>
      <c r="BC1068" s="183"/>
      <c r="BD1068" s="183">
        <f t="shared" ref="BD1068:BD1069" si="667">+AX1068-AZ1068-BB1068</f>
        <v>0</v>
      </c>
      <c r="BE1068" s="183">
        <f t="shared" ref="BE1068:BE1069" si="668">+AY1068-BA1068-BC1068</f>
        <v>0</v>
      </c>
    </row>
    <row r="1069" spans="2:57" ht="31.5">
      <c r="B1069" s="174">
        <v>2025</v>
      </c>
      <c r="C1069" s="174">
        <v>20</v>
      </c>
      <c r="D1069" s="175" t="s">
        <v>2178</v>
      </c>
      <c r="E1069" s="176"/>
      <c r="F1069" s="174">
        <v>2</v>
      </c>
      <c r="G1069" s="174">
        <v>5</v>
      </c>
      <c r="H1069" s="174">
        <v>14</v>
      </c>
      <c r="I1069" s="174">
        <v>2000</v>
      </c>
      <c r="J1069" s="174">
        <v>2700</v>
      </c>
      <c r="K1069" s="174">
        <v>271</v>
      </c>
      <c r="L1069" s="177">
        <v>734</v>
      </c>
      <c r="M1069" s="178" t="s">
        <v>1846</v>
      </c>
      <c r="N1069" s="179" t="s">
        <v>703</v>
      </c>
      <c r="O1069" s="180">
        <v>0</v>
      </c>
      <c r="P1069" s="180">
        <v>0</v>
      </c>
      <c r="Q1069" s="181">
        <v>0</v>
      </c>
      <c r="R1069" s="182" t="s">
        <v>98</v>
      </c>
      <c r="S1069" s="183">
        <v>0</v>
      </c>
      <c r="T1069" s="183">
        <v>0</v>
      </c>
      <c r="U1069" s="180">
        <v>0</v>
      </c>
      <c r="V1069" s="180">
        <v>5072.25</v>
      </c>
      <c r="W1069" s="183">
        <v>15</v>
      </c>
      <c r="X1069" s="183">
        <v>0</v>
      </c>
      <c r="Y1069" s="180">
        <v>0</v>
      </c>
      <c r="Z1069" s="180">
        <v>0</v>
      </c>
      <c r="AA1069" s="183">
        <v>0</v>
      </c>
      <c r="AB1069" s="183">
        <v>0</v>
      </c>
      <c r="AC1069" s="180">
        <f t="shared" si="661"/>
        <v>0</v>
      </c>
      <c r="AD1069" s="180">
        <f t="shared" si="662"/>
        <v>5072.25</v>
      </c>
      <c r="AE1069" s="181">
        <f t="shared" si="591"/>
        <v>5072.25</v>
      </c>
      <c r="AF1069" s="180">
        <v>0</v>
      </c>
      <c r="AG1069" s="180">
        <v>0</v>
      </c>
      <c r="AH1069" s="181">
        <f t="shared" si="592"/>
        <v>0</v>
      </c>
      <c r="AI1069" s="180">
        <v>0</v>
      </c>
      <c r="AJ1069" s="180">
        <v>0</v>
      </c>
      <c r="AK1069" s="181">
        <f t="shared" si="593"/>
        <v>0</v>
      </c>
      <c r="AL1069" s="180">
        <v>0</v>
      </c>
      <c r="AM1069" s="180">
        <v>0</v>
      </c>
      <c r="AN1069" s="181">
        <f t="shared" si="594"/>
        <v>0</v>
      </c>
      <c r="AO1069" s="180">
        <v>0</v>
      </c>
      <c r="AP1069" s="180">
        <v>5072.25</v>
      </c>
      <c r="AQ1069" s="181">
        <f t="shared" si="595"/>
        <v>5072.25</v>
      </c>
      <c r="AR1069" s="180">
        <v>0</v>
      </c>
      <c r="AS1069" s="180">
        <v>0</v>
      </c>
      <c r="AT1069" s="181">
        <f t="shared" si="596"/>
        <v>0</v>
      </c>
      <c r="AU1069" s="180">
        <f t="shared" si="663"/>
        <v>0</v>
      </c>
      <c r="AV1069" s="180">
        <f t="shared" si="664"/>
        <v>0</v>
      </c>
      <c r="AW1069" s="181">
        <f t="shared" si="597"/>
        <v>0</v>
      </c>
      <c r="AX1069" s="183">
        <f t="shared" si="665"/>
        <v>15</v>
      </c>
      <c r="AY1069" s="183">
        <f t="shared" si="666"/>
        <v>0</v>
      </c>
      <c r="AZ1069" s="183">
        <v>15</v>
      </c>
      <c r="BA1069" s="183">
        <v>0</v>
      </c>
      <c r="BB1069" s="183"/>
      <c r="BC1069" s="183"/>
      <c r="BD1069" s="183">
        <f t="shared" si="667"/>
        <v>0</v>
      </c>
      <c r="BE1069" s="183">
        <f t="shared" si="668"/>
        <v>0</v>
      </c>
    </row>
    <row r="1070" spans="2:57" ht="31.5">
      <c r="B1070" s="174">
        <v>2025</v>
      </c>
      <c r="C1070" s="174">
        <v>20</v>
      </c>
      <c r="D1070" s="175" t="s">
        <v>2179</v>
      </c>
      <c r="E1070" s="176"/>
      <c r="F1070" s="174">
        <v>2</v>
      </c>
      <c r="G1070" s="174">
        <v>5</v>
      </c>
      <c r="H1070" s="174">
        <v>14</v>
      </c>
      <c r="I1070" s="174">
        <v>2000</v>
      </c>
      <c r="J1070" s="174">
        <v>2700</v>
      </c>
      <c r="K1070" s="174">
        <v>271</v>
      </c>
      <c r="L1070" s="177">
        <v>734</v>
      </c>
      <c r="M1070" s="178" t="s">
        <v>1846</v>
      </c>
      <c r="N1070" s="179" t="s">
        <v>703</v>
      </c>
      <c r="O1070" s="180">
        <v>0</v>
      </c>
      <c r="P1070" s="180">
        <v>0</v>
      </c>
      <c r="Q1070" s="181">
        <v>0</v>
      </c>
      <c r="R1070" s="182" t="s">
        <v>98</v>
      </c>
      <c r="S1070" s="183">
        <v>0</v>
      </c>
      <c r="T1070" s="183">
        <v>0</v>
      </c>
      <c r="U1070" s="180">
        <v>0</v>
      </c>
      <c r="V1070" s="180">
        <v>6763</v>
      </c>
      <c r="W1070" s="183">
        <v>20</v>
      </c>
      <c r="X1070" s="183">
        <v>0</v>
      </c>
      <c r="Y1070" s="180">
        <v>0</v>
      </c>
      <c r="Z1070" s="180">
        <v>0</v>
      </c>
      <c r="AA1070" s="183">
        <v>0</v>
      </c>
      <c r="AB1070" s="183">
        <v>0</v>
      </c>
      <c r="AC1070" s="180">
        <f t="shared" ref="AC1070:AD1074" si="669">+O1070+U1070-Y1070</f>
        <v>0</v>
      </c>
      <c r="AD1070" s="180">
        <f t="shared" si="669"/>
        <v>6763</v>
      </c>
      <c r="AE1070" s="181">
        <f t="shared" ref="AE1070:AE1074" si="670">+AC1070+AD1070</f>
        <v>6763</v>
      </c>
      <c r="AF1070" s="180">
        <v>0</v>
      </c>
      <c r="AG1070" s="180">
        <v>0</v>
      </c>
      <c r="AH1070" s="181">
        <f t="shared" ref="AH1070:AH1074" si="671">+AF1070+AG1070</f>
        <v>0</v>
      </c>
      <c r="AI1070" s="180">
        <v>0</v>
      </c>
      <c r="AJ1070" s="180">
        <v>0</v>
      </c>
      <c r="AK1070" s="181">
        <f t="shared" ref="AK1070:AK1074" si="672">+AI1070+AJ1070</f>
        <v>0</v>
      </c>
      <c r="AL1070" s="180">
        <v>0</v>
      </c>
      <c r="AM1070" s="180">
        <v>0</v>
      </c>
      <c r="AN1070" s="181">
        <f t="shared" ref="AN1070:AN1074" si="673">+AL1070+AM1070</f>
        <v>0</v>
      </c>
      <c r="AO1070" s="180">
        <v>0</v>
      </c>
      <c r="AP1070" s="180">
        <v>6763</v>
      </c>
      <c r="AQ1070" s="181">
        <f t="shared" ref="AQ1070:AQ1074" si="674">+AO1070+AP1070</f>
        <v>6763</v>
      </c>
      <c r="AR1070" s="180">
        <v>0</v>
      </c>
      <c r="AS1070" s="180">
        <v>0</v>
      </c>
      <c r="AT1070" s="181">
        <f t="shared" ref="AT1070:AT1074" si="675">+AR1070+AS1070</f>
        <v>0</v>
      </c>
      <c r="AU1070" s="180">
        <f t="shared" ref="AU1070:AV1074" si="676">+AC1070-AF1070-AI1070-AL1070-AO1070-AR1070</f>
        <v>0</v>
      </c>
      <c r="AV1070" s="180">
        <f t="shared" si="676"/>
        <v>0</v>
      </c>
      <c r="AW1070" s="181">
        <f t="shared" ref="AW1070:AW1074" si="677">+AU1070+AV1070</f>
        <v>0</v>
      </c>
      <c r="AX1070" s="183">
        <f t="shared" ref="AX1070:AY1074" si="678">+S1070+W1070-AA1070</f>
        <v>20</v>
      </c>
      <c r="AY1070" s="183">
        <f t="shared" si="678"/>
        <v>0</v>
      </c>
      <c r="AZ1070" s="183">
        <v>20</v>
      </c>
      <c r="BA1070" s="183">
        <v>0</v>
      </c>
      <c r="BB1070" s="183"/>
      <c r="BC1070" s="183"/>
      <c r="BD1070" s="183">
        <f t="shared" ref="BD1070:BE1074" si="679">+AX1070-AZ1070-BB1070</f>
        <v>0</v>
      </c>
      <c r="BE1070" s="183">
        <f t="shared" si="679"/>
        <v>0</v>
      </c>
    </row>
    <row r="1071" spans="2:57" ht="15.75">
      <c r="B1071" s="174">
        <v>2025</v>
      </c>
      <c r="C1071" s="174">
        <v>20</v>
      </c>
      <c r="D1071" s="175" t="s">
        <v>2180</v>
      </c>
      <c r="E1071" s="176"/>
      <c r="F1071" s="174">
        <v>2</v>
      </c>
      <c r="G1071" s="174">
        <v>5</v>
      </c>
      <c r="H1071" s="174">
        <v>14</v>
      </c>
      <c r="I1071" s="174">
        <v>2000</v>
      </c>
      <c r="J1071" s="174">
        <v>2700</v>
      </c>
      <c r="K1071" s="174">
        <v>271</v>
      </c>
      <c r="L1071" s="177">
        <v>734</v>
      </c>
      <c r="M1071" s="178" t="s">
        <v>1846</v>
      </c>
      <c r="N1071" s="179" t="s">
        <v>703</v>
      </c>
      <c r="O1071" s="180">
        <v>0</v>
      </c>
      <c r="P1071" s="180">
        <v>0</v>
      </c>
      <c r="Q1071" s="181">
        <v>0</v>
      </c>
      <c r="R1071" s="182" t="s">
        <v>98</v>
      </c>
      <c r="S1071" s="183">
        <v>0</v>
      </c>
      <c r="T1071" s="183">
        <v>0</v>
      </c>
      <c r="U1071" s="180">
        <v>0</v>
      </c>
      <c r="V1071" s="180">
        <v>3381.5</v>
      </c>
      <c r="W1071" s="183">
        <v>10</v>
      </c>
      <c r="X1071" s="183">
        <v>0</v>
      </c>
      <c r="Y1071" s="180">
        <v>0</v>
      </c>
      <c r="Z1071" s="180">
        <v>0</v>
      </c>
      <c r="AA1071" s="183">
        <v>0</v>
      </c>
      <c r="AB1071" s="183">
        <v>0</v>
      </c>
      <c r="AC1071" s="180">
        <f t="shared" si="669"/>
        <v>0</v>
      </c>
      <c r="AD1071" s="180">
        <f t="shared" si="669"/>
        <v>3381.5</v>
      </c>
      <c r="AE1071" s="181">
        <f t="shared" si="670"/>
        <v>3381.5</v>
      </c>
      <c r="AF1071" s="180">
        <v>0</v>
      </c>
      <c r="AG1071" s="180">
        <v>0</v>
      </c>
      <c r="AH1071" s="181">
        <f t="shared" si="671"/>
        <v>0</v>
      </c>
      <c r="AI1071" s="180">
        <v>0</v>
      </c>
      <c r="AJ1071" s="180">
        <v>0</v>
      </c>
      <c r="AK1071" s="181">
        <f t="shared" si="672"/>
        <v>0</v>
      </c>
      <c r="AL1071" s="180">
        <v>0</v>
      </c>
      <c r="AM1071" s="180">
        <v>0</v>
      </c>
      <c r="AN1071" s="181">
        <f t="shared" si="673"/>
        <v>0</v>
      </c>
      <c r="AO1071" s="180">
        <v>0</v>
      </c>
      <c r="AP1071" s="180">
        <v>3381.5</v>
      </c>
      <c r="AQ1071" s="181">
        <f t="shared" si="674"/>
        <v>3381.5</v>
      </c>
      <c r="AR1071" s="180">
        <v>0</v>
      </c>
      <c r="AS1071" s="180">
        <v>0</v>
      </c>
      <c r="AT1071" s="181">
        <f t="shared" si="675"/>
        <v>0</v>
      </c>
      <c r="AU1071" s="180">
        <f t="shared" si="676"/>
        <v>0</v>
      </c>
      <c r="AV1071" s="180">
        <f t="shared" si="676"/>
        <v>0</v>
      </c>
      <c r="AW1071" s="181">
        <f t="shared" si="677"/>
        <v>0</v>
      </c>
      <c r="AX1071" s="183">
        <f t="shared" si="678"/>
        <v>10</v>
      </c>
      <c r="AY1071" s="183">
        <f t="shared" si="678"/>
        <v>0</v>
      </c>
      <c r="AZ1071" s="183">
        <v>10</v>
      </c>
      <c r="BA1071" s="183">
        <v>0</v>
      </c>
      <c r="BB1071" s="183"/>
      <c r="BC1071" s="183"/>
      <c r="BD1071" s="183">
        <f t="shared" si="679"/>
        <v>0</v>
      </c>
      <c r="BE1071" s="183">
        <f t="shared" si="679"/>
        <v>0</v>
      </c>
    </row>
    <row r="1072" spans="2:57" ht="31.5">
      <c r="B1072" s="174">
        <v>2025</v>
      </c>
      <c r="C1072" s="174">
        <v>20</v>
      </c>
      <c r="D1072" s="175" t="s">
        <v>2181</v>
      </c>
      <c r="E1072" s="176"/>
      <c r="F1072" s="174">
        <v>2</v>
      </c>
      <c r="G1072" s="174">
        <v>5</v>
      </c>
      <c r="H1072" s="174">
        <v>14</v>
      </c>
      <c r="I1072" s="174">
        <v>2000</v>
      </c>
      <c r="J1072" s="174">
        <v>2700</v>
      </c>
      <c r="K1072" s="174">
        <v>271</v>
      </c>
      <c r="L1072" s="177">
        <v>734</v>
      </c>
      <c r="M1072" s="178" t="s">
        <v>1846</v>
      </c>
      <c r="N1072" s="179" t="s">
        <v>703</v>
      </c>
      <c r="O1072" s="180">
        <v>0</v>
      </c>
      <c r="P1072" s="180">
        <v>0</v>
      </c>
      <c r="Q1072" s="181">
        <v>0</v>
      </c>
      <c r="R1072" s="182" t="s">
        <v>98</v>
      </c>
      <c r="S1072" s="183">
        <v>0</v>
      </c>
      <c r="T1072" s="183">
        <v>0</v>
      </c>
      <c r="U1072" s="180">
        <v>0</v>
      </c>
      <c r="V1072" s="180">
        <v>3381.5</v>
      </c>
      <c r="W1072" s="183">
        <v>10</v>
      </c>
      <c r="X1072" s="183">
        <v>0</v>
      </c>
      <c r="Y1072" s="180">
        <v>0</v>
      </c>
      <c r="Z1072" s="180">
        <v>0</v>
      </c>
      <c r="AA1072" s="183">
        <v>0</v>
      </c>
      <c r="AB1072" s="183">
        <v>0</v>
      </c>
      <c r="AC1072" s="180">
        <f t="shared" si="669"/>
        <v>0</v>
      </c>
      <c r="AD1072" s="180">
        <f t="shared" si="669"/>
        <v>3381.5</v>
      </c>
      <c r="AE1072" s="181">
        <f t="shared" si="670"/>
        <v>3381.5</v>
      </c>
      <c r="AF1072" s="180">
        <v>0</v>
      </c>
      <c r="AG1072" s="180">
        <v>0</v>
      </c>
      <c r="AH1072" s="181">
        <f t="shared" si="671"/>
        <v>0</v>
      </c>
      <c r="AI1072" s="180">
        <v>0</v>
      </c>
      <c r="AJ1072" s="180">
        <v>0</v>
      </c>
      <c r="AK1072" s="181">
        <f t="shared" si="672"/>
        <v>0</v>
      </c>
      <c r="AL1072" s="180">
        <v>0</v>
      </c>
      <c r="AM1072" s="180">
        <v>0</v>
      </c>
      <c r="AN1072" s="181">
        <f t="shared" si="673"/>
        <v>0</v>
      </c>
      <c r="AO1072" s="180">
        <v>0</v>
      </c>
      <c r="AP1072" s="180">
        <v>3381.5</v>
      </c>
      <c r="AQ1072" s="181">
        <f t="shared" si="674"/>
        <v>3381.5</v>
      </c>
      <c r="AR1072" s="180">
        <v>0</v>
      </c>
      <c r="AS1072" s="180">
        <v>0</v>
      </c>
      <c r="AT1072" s="181">
        <f t="shared" si="675"/>
        <v>0</v>
      </c>
      <c r="AU1072" s="180">
        <f t="shared" si="676"/>
        <v>0</v>
      </c>
      <c r="AV1072" s="180">
        <f t="shared" si="676"/>
        <v>0</v>
      </c>
      <c r="AW1072" s="181">
        <f t="shared" si="677"/>
        <v>0</v>
      </c>
      <c r="AX1072" s="183">
        <f t="shared" si="678"/>
        <v>10</v>
      </c>
      <c r="AY1072" s="183">
        <f t="shared" si="678"/>
        <v>0</v>
      </c>
      <c r="AZ1072" s="183">
        <v>10</v>
      </c>
      <c r="BA1072" s="183">
        <v>0</v>
      </c>
      <c r="BB1072" s="183"/>
      <c r="BC1072" s="183"/>
      <c r="BD1072" s="183">
        <f t="shared" si="679"/>
        <v>0</v>
      </c>
      <c r="BE1072" s="183">
        <f t="shared" si="679"/>
        <v>0</v>
      </c>
    </row>
    <row r="1073" spans="2:57" ht="15.75">
      <c r="B1073" s="174">
        <v>2025</v>
      </c>
      <c r="C1073" s="174">
        <v>20</v>
      </c>
      <c r="D1073" s="175" t="s">
        <v>1940</v>
      </c>
      <c r="E1073" s="176"/>
      <c r="F1073" s="174">
        <v>2</v>
      </c>
      <c r="G1073" s="174">
        <v>5</v>
      </c>
      <c r="H1073" s="174">
        <v>14</v>
      </c>
      <c r="I1073" s="174">
        <v>2000</v>
      </c>
      <c r="J1073" s="174">
        <v>2700</v>
      </c>
      <c r="K1073" s="174">
        <v>271</v>
      </c>
      <c r="L1073" s="177">
        <v>734</v>
      </c>
      <c r="M1073" s="178" t="s">
        <v>1846</v>
      </c>
      <c r="N1073" s="179" t="s">
        <v>703</v>
      </c>
      <c r="O1073" s="180">
        <v>0</v>
      </c>
      <c r="P1073" s="180">
        <v>0</v>
      </c>
      <c r="Q1073" s="181">
        <v>0</v>
      </c>
      <c r="R1073" s="182" t="s">
        <v>98</v>
      </c>
      <c r="S1073" s="183">
        <v>0</v>
      </c>
      <c r="T1073" s="183">
        <v>0</v>
      </c>
      <c r="U1073" s="180">
        <v>0</v>
      </c>
      <c r="V1073" s="180">
        <v>6763</v>
      </c>
      <c r="W1073" s="183">
        <v>20</v>
      </c>
      <c r="X1073" s="183">
        <v>0</v>
      </c>
      <c r="Y1073" s="180">
        <v>0</v>
      </c>
      <c r="Z1073" s="180">
        <v>0</v>
      </c>
      <c r="AA1073" s="183">
        <v>0</v>
      </c>
      <c r="AB1073" s="183">
        <v>0</v>
      </c>
      <c r="AC1073" s="180">
        <f t="shared" si="669"/>
        <v>0</v>
      </c>
      <c r="AD1073" s="180">
        <f t="shared" si="669"/>
        <v>6763</v>
      </c>
      <c r="AE1073" s="181">
        <f t="shared" si="670"/>
        <v>6763</v>
      </c>
      <c r="AF1073" s="180">
        <v>0</v>
      </c>
      <c r="AG1073" s="180">
        <v>0</v>
      </c>
      <c r="AH1073" s="181">
        <f t="shared" si="671"/>
        <v>0</v>
      </c>
      <c r="AI1073" s="180">
        <v>0</v>
      </c>
      <c r="AJ1073" s="180">
        <v>0</v>
      </c>
      <c r="AK1073" s="181">
        <f t="shared" si="672"/>
        <v>0</v>
      </c>
      <c r="AL1073" s="180">
        <v>0</v>
      </c>
      <c r="AM1073" s="180">
        <v>0</v>
      </c>
      <c r="AN1073" s="181">
        <f t="shared" si="673"/>
        <v>0</v>
      </c>
      <c r="AO1073" s="180">
        <v>0</v>
      </c>
      <c r="AP1073" s="180">
        <v>6763</v>
      </c>
      <c r="AQ1073" s="181">
        <f t="shared" si="674"/>
        <v>6763</v>
      </c>
      <c r="AR1073" s="180">
        <v>0</v>
      </c>
      <c r="AS1073" s="180">
        <v>0</v>
      </c>
      <c r="AT1073" s="181">
        <f t="shared" si="675"/>
        <v>0</v>
      </c>
      <c r="AU1073" s="180">
        <f t="shared" si="676"/>
        <v>0</v>
      </c>
      <c r="AV1073" s="180">
        <f t="shared" si="676"/>
        <v>0</v>
      </c>
      <c r="AW1073" s="181">
        <f t="shared" si="677"/>
        <v>0</v>
      </c>
      <c r="AX1073" s="183">
        <f t="shared" si="678"/>
        <v>20</v>
      </c>
      <c r="AY1073" s="183">
        <f t="shared" si="678"/>
        <v>0</v>
      </c>
      <c r="AZ1073" s="183">
        <v>20</v>
      </c>
      <c r="BA1073" s="183">
        <v>0</v>
      </c>
      <c r="BB1073" s="183"/>
      <c r="BC1073" s="183"/>
      <c r="BD1073" s="183">
        <f t="shared" si="679"/>
        <v>0</v>
      </c>
      <c r="BE1073" s="183">
        <f t="shared" si="679"/>
        <v>0</v>
      </c>
    </row>
    <row r="1074" spans="2:57" ht="31.5">
      <c r="B1074" s="174">
        <v>2025</v>
      </c>
      <c r="C1074" s="174">
        <v>20</v>
      </c>
      <c r="D1074" s="175" t="s">
        <v>2182</v>
      </c>
      <c r="E1074" s="176"/>
      <c r="F1074" s="174">
        <v>2</v>
      </c>
      <c r="G1074" s="174">
        <v>5</v>
      </c>
      <c r="H1074" s="174">
        <v>14</v>
      </c>
      <c r="I1074" s="174">
        <v>2000</v>
      </c>
      <c r="J1074" s="174">
        <v>2700</v>
      </c>
      <c r="K1074" s="174">
        <v>271</v>
      </c>
      <c r="L1074" s="177">
        <v>734</v>
      </c>
      <c r="M1074" s="178" t="s">
        <v>1846</v>
      </c>
      <c r="N1074" s="179" t="s">
        <v>703</v>
      </c>
      <c r="O1074" s="180">
        <v>0</v>
      </c>
      <c r="P1074" s="180">
        <v>0</v>
      </c>
      <c r="Q1074" s="181">
        <v>0</v>
      </c>
      <c r="R1074" s="182" t="s">
        <v>98</v>
      </c>
      <c r="S1074" s="183">
        <v>0</v>
      </c>
      <c r="T1074" s="183">
        <v>0</v>
      </c>
      <c r="U1074" s="180">
        <v>0</v>
      </c>
      <c r="V1074" s="180">
        <v>5072.25</v>
      </c>
      <c r="W1074" s="183">
        <v>15</v>
      </c>
      <c r="X1074" s="183">
        <v>0</v>
      </c>
      <c r="Y1074" s="180">
        <v>0</v>
      </c>
      <c r="Z1074" s="180">
        <v>0</v>
      </c>
      <c r="AA1074" s="183">
        <v>0</v>
      </c>
      <c r="AB1074" s="183">
        <v>0</v>
      </c>
      <c r="AC1074" s="180">
        <f t="shared" si="669"/>
        <v>0</v>
      </c>
      <c r="AD1074" s="180">
        <f t="shared" si="669"/>
        <v>5072.25</v>
      </c>
      <c r="AE1074" s="181">
        <f t="shared" si="670"/>
        <v>5072.25</v>
      </c>
      <c r="AF1074" s="180">
        <v>0</v>
      </c>
      <c r="AG1074" s="180">
        <v>0</v>
      </c>
      <c r="AH1074" s="181">
        <f t="shared" si="671"/>
        <v>0</v>
      </c>
      <c r="AI1074" s="180">
        <v>0</v>
      </c>
      <c r="AJ1074" s="180">
        <v>0</v>
      </c>
      <c r="AK1074" s="181">
        <f t="shared" si="672"/>
        <v>0</v>
      </c>
      <c r="AL1074" s="180">
        <v>0</v>
      </c>
      <c r="AM1074" s="180">
        <v>0</v>
      </c>
      <c r="AN1074" s="181">
        <f t="shared" si="673"/>
        <v>0</v>
      </c>
      <c r="AO1074" s="180">
        <v>0</v>
      </c>
      <c r="AP1074" s="180">
        <v>5072.25</v>
      </c>
      <c r="AQ1074" s="181">
        <f t="shared" si="674"/>
        <v>5072.25</v>
      </c>
      <c r="AR1074" s="180">
        <v>0</v>
      </c>
      <c r="AS1074" s="180">
        <v>0</v>
      </c>
      <c r="AT1074" s="181">
        <f t="shared" si="675"/>
        <v>0</v>
      </c>
      <c r="AU1074" s="180">
        <f t="shared" si="676"/>
        <v>0</v>
      </c>
      <c r="AV1074" s="180">
        <f t="shared" si="676"/>
        <v>0</v>
      </c>
      <c r="AW1074" s="181">
        <f t="shared" si="677"/>
        <v>0</v>
      </c>
      <c r="AX1074" s="183">
        <f t="shared" si="678"/>
        <v>15</v>
      </c>
      <c r="AY1074" s="183">
        <f t="shared" si="678"/>
        <v>0</v>
      </c>
      <c r="AZ1074" s="183">
        <v>15</v>
      </c>
      <c r="BA1074" s="183">
        <v>0</v>
      </c>
      <c r="BB1074" s="183"/>
      <c r="BC1074" s="183"/>
      <c r="BD1074" s="183">
        <f t="shared" si="679"/>
        <v>0</v>
      </c>
      <c r="BE1074" s="183">
        <f t="shared" si="679"/>
        <v>0</v>
      </c>
    </row>
    <row r="1075" spans="2:57" ht="31.5">
      <c r="B1075" s="174">
        <v>2025</v>
      </c>
      <c r="C1075" s="174">
        <v>20</v>
      </c>
      <c r="D1075" s="175" t="s">
        <v>2183</v>
      </c>
      <c r="E1075" s="176"/>
      <c r="F1075" s="174">
        <v>2</v>
      </c>
      <c r="G1075" s="174">
        <v>5</v>
      </c>
      <c r="H1075" s="174">
        <v>14</v>
      </c>
      <c r="I1075" s="174">
        <v>2000</v>
      </c>
      <c r="J1075" s="174">
        <v>2700</v>
      </c>
      <c r="K1075" s="174">
        <v>271</v>
      </c>
      <c r="L1075" s="177">
        <v>734</v>
      </c>
      <c r="M1075" s="178" t="s">
        <v>1846</v>
      </c>
      <c r="N1075" s="179" t="s">
        <v>703</v>
      </c>
      <c r="O1075" s="180">
        <v>0</v>
      </c>
      <c r="P1075" s="180">
        <v>0</v>
      </c>
      <c r="Q1075" s="181">
        <v>0</v>
      </c>
      <c r="R1075" s="182" t="s">
        <v>98</v>
      </c>
      <c r="S1075" s="183">
        <v>0</v>
      </c>
      <c r="T1075" s="183">
        <v>0</v>
      </c>
      <c r="U1075" s="180">
        <v>0</v>
      </c>
      <c r="V1075" s="180">
        <v>4057.8</v>
      </c>
      <c r="W1075" s="183">
        <v>12</v>
      </c>
      <c r="X1075" s="183">
        <v>0</v>
      </c>
      <c r="Y1075" s="180">
        <v>0</v>
      </c>
      <c r="Z1075" s="180">
        <v>0</v>
      </c>
      <c r="AA1075" s="183">
        <v>0</v>
      </c>
      <c r="AB1075" s="183">
        <v>0</v>
      </c>
      <c r="AC1075" s="180">
        <f t="shared" si="587"/>
        <v>0</v>
      </c>
      <c r="AD1075" s="180">
        <f t="shared" si="587"/>
        <v>4057.8</v>
      </c>
      <c r="AE1075" s="181">
        <f t="shared" si="591"/>
        <v>4057.8</v>
      </c>
      <c r="AF1075" s="180">
        <v>0</v>
      </c>
      <c r="AG1075" s="180">
        <v>0</v>
      </c>
      <c r="AH1075" s="181">
        <f t="shared" si="592"/>
        <v>0</v>
      </c>
      <c r="AI1075" s="180">
        <v>0</v>
      </c>
      <c r="AJ1075" s="180">
        <v>0</v>
      </c>
      <c r="AK1075" s="181">
        <f t="shared" si="593"/>
        <v>0</v>
      </c>
      <c r="AL1075" s="180">
        <v>0</v>
      </c>
      <c r="AM1075" s="180">
        <v>0</v>
      </c>
      <c r="AN1075" s="181">
        <f t="shared" si="594"/>
        <v>0</v>
      </c>
      <c r="AO1075" s="180">
        <v>0</v>
      </c>
      <c r="AP1075" s="180">
        <v>4057.8</v>
      </c>
      <c r="AQ1075" s="181">
        <f t="shared" si="595"/>
        <v>4057.8</v>
      </c>
      <c r="AR1075" s="180">
        <v>0</v>
      </c>
      <c r="AS1075" s="180">
        <v>0</v>
      </c>
      <c r="AT1075" s="181">
        <f t="shared" si="596"/>
        <v>0</v>
      </c>
      <c r="AU1075" s="180">
        <f t="shared" si="588"/>
        <v>0</v>
      </c>
      <c r="AV1075" s="180">
        <f t="shared" si="588"/>
        <v>0</v>
      </c>
      <c r="AW1075" s="181">
        <f t="shared" si="597"/>
        <v>0</v>
      </c>
      <c r="AX1075" s="183">
        <f t="shared" si="589"/>
        <v>12</v>
      </c>
      <c r="AY1075" s="183">
        <f t="shared" si="589"/>
        <v>0</v>
      </c>
      <c r="AZ1075" s="183">
        <v>12</v>
      </c>
      <c r="BA1075" s="183">
        <v>0</v>
      </c>
      <c r="BB1075" s="183"/>
      <c r="BC1075" s="183"/>
      <c r="BD1075" s="183">
        <f t="shared" si="590"/>
        <v>0</v>
      </c>
      <c r="BE1075" s="183">
        <f t="shared" si="590"/>
        <v>0</v>
      </c>
    </row>
    <row r="1076" spans="2:57" ht="31.5">
      <c r="B1076" s="174">
        <v>2025</v>
      </c>
      <c r="C1076" s="174">
        <v>20</v>
      </c>
      <c r="D1076" s="175" t="s">
        <v>2184</v>
      </c>
      <c r="E1076" s="176"/>
      <c r="F1076" s="174">
        <v>2</v>
      </c>
      <c r="G1076" s="174">
        <v>5</v>
      </c>
      <c r="H1076" s="174">
        <v>14</v>
      </c>
      <c r="I1076" s="174">
        <v>2000</v>
      </c>
      <c r="J1076" s="174">
        <v>2700</v>
      </c>
      <c r="K1076" s="174">
        <v>271</v>
      </c>
      <c r="L1076" s="177">
        <v>734</v>
      </c>
      <c r="M1076" s="178" t="s">
        <v>1846</v>
      </c>
      <c r="N1076" s="179" t="s">
        <v>703</v>
      </c>
      <c r="O1076" s="180">
        <v>0</v>
      </c>
      <c r="P1076" s="180">
        <v>0</v>
      </c>
      <c r="Q1076" s="181">
        <v>0</v>
      </c>
      <c r="R1076" s="182" t="s">
        <v>98</v>
      </c>
      <c r="S1076" s="183">
        <v>0</v>
      </c>
      <c r="T1076" s="183">
        <v>0</v>
      </c>
      <c r="U1076" s="180">
        <v>0</v>
      </c>
      <c r="V1076" s="180">
        <v>2705.2</v>
      </c>
      <c r="W1076" s="183">
        <v>8</v>
      </c>
      <c r="X1076" s="183">
        <v>0</v>
      </c>
      <c r="Y1076" s="180">
        <v>0</v>
      </c>
      <c r="Z1076" s="180">
        <v>0</v>
      </c>
      <c r="AA1076" s="183">
        <v>0</v>
      </c>
      <c r="AB1076" s="183">
        <v>0</v>
      </c>
      <c r="AC1076" s="180">
        <f t="shared" si="587"/>
        <v>0</v>
      </c>
      <c r="AD1076" s="180">
        <f t="shared" si="587"/>
        <v>2705.2</v>
      </c>
      <c r="AE1076" s="181">
        <f t="shared" si="591"/>
        <v>2705.2</v>
      </c>
      <c r="AF1076" s="180">
        <v>0</v>
      </c>
      <c r="AG1076" s="180">
        <v>0</v>
      </c>
      <c r="AH1076" s="181">
        <f t="shared" si="592"/>
        <v>0</v>
      </c>
      <c r="AI1076" s="180">
        <v>0</v>
      </c>
      <c r="AJ1076" s="180">
        <v>0</v>
      </c>
      <c r="AK1076" s="181">
        <f t="shared" si="593"/>
        <v>0</v>
      </c>
      <c r="AL1076" s="180">
        <v>0</v>
      </c>
      <c r="AM1076" s="180">
        <v>0</v>
      </c>
      <c r="AN1076" s="181">
        <f t="shared" si="594"/>
        <v>0</v>
      </c>
      <c r="AO1076" s="180">
        <v>0</v>
      </c>
      <c r="AP1076" s="180">
        <v>2705.2</v>
      </c>
      <c r="AQ1076" s="181">
        <f t="shared" si="595"/>
        <v>2705.2</v>
      </c>
      <c r="AR1076" s="180">
        <v>0</v>
      </c>
      <c r="AS1076" s="180">
        <v>0</v>
      </c>
      <c r="AT1076" s="181">
        <f t="shared" si="596"/>
        <v>0</v>
      </c>
      <c r="AU1076" s="180">
        <f t="shared" si="588"/>
        <v>0</v>
      </c>
      <c r="AV1076" s="180">
        <f t="shared" si="588"/>
        <v>0</v>
      </c>
      <c r="AW1076" s="181">
        <f t="shared" si="597"/>
        <v>0</v>
      </c>
      <c r="AX1076" s="183">
        <f t="shared" si="589"/>
        <v>8</v>
      </c>
      <c r="AY1076" s="183">
        <f t="shared" si="589"/>
        <v>0</v>
      </c>
      <c r="AZ1076" s="183">
        <v>8</v>
      </c>
      <c r="BA1076" s="183">
        <v>0</v>
      </c>
      <c r="BB1076" s="183"/>
      <c r="BC1076" s="183"/>
      <c r="BD1076" s="183">
        <f t="shared" si="590"/>
        <v>0</v>
      </c>
      <c r="BE1076" s="183">
        <f t="shared" si="590"/>
        <v>0</v>
      </c>
    </row>
    <row r="1077" spans="2:57" ht="56.25" customHeight="1">
      <c r="B1077" s="174">
        <v>2025</v>
      </c>
      <c r="C1077" s="174">
        <v>20</v>
      </c>
      <c r="D1077" s="175" t="s">
        <v>2185</v>
      </c>
      <c r="E1077" s="176"/>
      <c r="F1077" s="174">
        <v>2</v>
      </c>
      <c r="G1077" s="174">
        <v>5</v>
      </c>
      <c r="H1077" s="174">
        <v>14</v>
      </c>
      <c r="I1077" s="174">
        <v>2000</v>
      </c>
      <c r="J1077" s="174">
        <v>2700</v>
      </c>
      <c r="K1077" s="174">
        <v>271</v>
      </c>
      <c r="L1077" s="177">
        <v>734</v>
      </c>
      <c r="M1077" s="178" t="s">
        <v>1846</v>
      </c>
      <c r="N1077" s="179" t="s">
        <v>703</v>
      </c>
      <c r="O1077" s="180">
        <v>0</v>
      </c>
      <c r="P1077" s="180">
        <v>0</v>
      </c>
      <c r="Q1077" s="181">
        <v>0</v>
      </c>
      <c r="R1077" s="182" t="s">
        <v>98</v>
      </c>
      <c r="S1077" s="183">
        <v>0</v>
      </c>
      <c r="T1077" s="183">
        <v>0</v>
      </c>
      <c r="U1077" s="180">
        <v>0</v>
      </c>
      <c r="V1077" s="180">
        <v>10144.5</v>
      </c>
      <c r="W1077" s="183">
        <v>30</v>
      </c>
      <c r="X1077" s="183">
        <v>0</v>
      </c>
      <c r="Y1077" s="180">
        <v>0</v>
      </c>
      <c r="Z1077" s="180">
        <v>0</v>
      </c>
      <c r="AA1077" s="183">
        <v>0</v>
      </c>
      <c r="AB1077" s="183">
        <v>0</v>
      </c>
      <c r="AC1077" s="180">
        <f t="shared" si="587"/>
        <v>0</v>
      </c>
      <c r="AD1077" s="180">
        <f t="shared" si="587"/>
        <v>10144.5</v>
      </c>
      <c r="AE1077" s="181">
        <f t="shared" si="591"/>
        <v>10144.5</v>
      </c>
      <c r="AF1077" s="180">
        <v>0</v>
      </c>
      <c r="AG1077" s="180">
        <v>0</v>
      </c>
      <c r="AH1077" s="181">
        <f t="shared" si="592"/>
        <v>0</v>
      </c>
      <c r="AI1077" s="180">
        <v>0</v>
      </c>
      <c r="AJ1077" s="180">
        <v>0</v>
      </c>
      <c r="AK1077" s="181">
        <f t="shared" si="593"/>
        <v>0</v>
      </c>
      <c r="AL1077" s="180">
        <v>0</v>
      </c>
      <c r="AM1077" s="180">
        <v>0</v>
      </c>
      <c r="AN1077" s="181">
        <f t="shared" si="594"/>
        <v>0</v>
      </c>
      <c r="AO1077" s="180">
        <v>0</v>
      </c>
      <c r="AP1077" s="180">
        <v>10144.5</v>
      </c>
      <c r="AQ1077" s="181">
        <f t="shared" si="595"/>
        <v>10144.5</v>
      </c>
      <c r="AR1077" s="180">
        <v>0</v>
      </c>
      <c r="AS1077" s="180">
        <v>0</v>
      </c>
      <c r="AT1077" s="181">
        <f t="shared" si="596"/>
        <v>0</v>
      </c>
      <c r="AU1077" s="180">
        <f t="shared" si="588"/>
        <v>0</v>
      </c>
      <c r="AV1077" s="180">
        <f t="shared" si="588"/>
        <v>0</v>
      </c>
      <c r="AW1077" s="181">
        <f t="shared" si="597"/>
        <v>0</v>
      </c>
      <c r="AX1077" s="183">
        <f t="shared" si="589"/>
        <v>30</v>
      </c>
      <c r="AY1077" s="183">
        <f t="shared" si="589"/>
        <v>0</v>
      </c>
      <c r="AZ1077" s="183">
        <v>30</v>
      </c>
      <c r="BA1077" s="183">
        <v>0</v>
      </c>
      <c r="BB1077" s="183"/>
      <c r="BC1077" s="183"/>
      <c r="BD1077" s="183">
        <f t="shared" si="590"/>
        <v>0</v>
      </c>
      <c r="BE1077" s="183">
        <f t="shared" si="590"/>
        <v>0</v>
      </c>
    </row>
    <row r="1078" spans="2:57" ht="15.75">
      <c r="B1078" s="174">
        <v>2025</v>
      </c>
      <c r="C1078" s="174">
        <v>20</v>
      </c>
      <c r="D1078" s="175" t="s">
        <v>2186</v>
      </c>
      <c r="E1078" s="176"/>
      <c r="F1078" s="174">
        <v>2</v>
      </c>
      <c r="G1078" s="174">
        <v>5</v>
      </c>
      <c r="H1078" s="174">
        <v>14</v>
      </c>
      <c r="I1078" s="174">
        <v>2000</v>
      </c>
      <c r="J1078" s="174">
        <v>2700</v>
      </c>
      <c r="K1078" s="174">
        <v>271</v>
      </c>
      <c r="L1078" s="177">
        <v>734</v>
      </c>
      <c r="M1078" s="178" t="s">
        <v>1846</v>
      </c>
      <c r="N1078" s="179" t="s">
        <v>703</v>
      </c>
      <c r="O1078" s="180">
        <v>0</v>
      </c>
      <c r="P1078" s="180">
        <v>0</v>
      </c>
      <c r="Q1078" s="181">
        <v>0</v>
      </c>
      <c r="R1078" s="182" t="s">
        <v>98</v>
      </c>
      <c r="S1078" s="183">
        <v>0</v>
      </c>
      <c r="T1078" s="183">
        <v>0</v>
      </c>
      <c r="U1078" s="180">
        <v>0</v>
      </c>
      <c r="V1078" s="180">
        <v>4734.1000000000004</v>
      </c>
      <c r="W1078" s="183">
        <v>14</v>
      </c>
      <c r="X1078" s="183">
        <v>0</v>
      </c>
      <c r="Y1078" s="180">
        <v>0</v>
      </c>
      <c r="Z1078" s="180">
        <v>0</v>
      </c>
      <c r="AA1078" s="183">
        <v>0</v>
      </c>
      <c r="AB1078" s="183">
        <v>0</v>
      </c>
      <c r="AC1078" s="180">
        <f t="shared" si="587"/>
        <v>0</v>
      </c>
      <c r="AD1078" s="180">
        <f t="shared" si="587"/>
        <v>4734.1000000000004</v>
      </c>
      <c r="AE1078" s="181">
        <f t="shared" si="591"/>
        <v>4734.1000000000004</v>
      </c>
      <c r="AF1078" s="180">
        <v>0</v>
      </c>
      <c r="AG1078" s="180">
        <v>0</v>
      </c>
      <c r="AH1078" s="181">
        <f t="shared" si="592"/>
        <v>0</v>
      </c>
      <c r="AI1078" s="180">
        <v>0</v>
      </c>
      <c r="AJ1078" s="180">
        <v>0</v>
      </c>
      <c r="AK1078" s="181">
        <f t="shared" si="593"/>
        <v>0</v>
      </c>
      <c r="AL1078" s="180">
        <v>0</v>
      </c>
      <c r="AM1078" s="180">
        <v>0</v>
      </c>
      <c r="AN1078" s="181">
        <f t="shared" si="594"/>
        <v>0</v>
      </c>
      <c r="AO1078" s="180">
        <v>0</v>
      </c>
      <c r="AP1078" s="180">
        <v>4734.1000000000004</v>
      </c>
      <c r="AQ1078" s="181">
        <f t="shared" si="595"/>
        <v>4734.1000000000004</v>
      </c>
      <c r="AR1078" s="180">
        <v>0</v>
      </c>
      <c r="AS1078" s="180">
        <v>0</v>
      </c>
      <c r="AT1078" s="181">
        <f t="shared" si="596"/>
        <v>0</v>
      </c>
      <c r="AU1078" s="180">
        <f t="shared" si="588"/>
        <v>0</v>
      </c>
      <c r="AV1078" s="180">
        <f t="shared" si="588"/>
        <v>0</v>
      </c>
      <c r="AW1078" s="181">
        <f t="shared" si="597"/>
        <v>0</v>
      </c>
      <c r="AX1078" s="183">
        <f t="shared" si="589"/>
        <v>14</v>
      </c>
      <c r="AY1078" s="183">
        <f t="shared" si="589"/>
        <v>0</v>
      </c>
      <c r="AZ1078" s="183">
        <v>14</v>
      </c>
      <c r="BA1078" s="183">
        <v>0</v>
      </c>
      <c r="BB1078" s="183"/>
      <c r="BC1078" s="183"/>
      <c r="BD1078" s="183">
        <f t="shared" si="590"/>
        <v>0</v>
      </c>
      <c r="BE1078" s="183">
        <f t="shared" si="590"/>
        <v>0</v>
      </c>
    </row>
    <row r="1079" spans="2:57" ht="31.5">
      <c r="B1079" s="174">
        <v>2025</v>
      </c>
      <c r="C1079" s="174">
        <v>20</v>
      </c>
      <c r="D1079" s="397" t="s">
        <v>1941</v>
      </c>
      <c r="E1079" s="176"/>
      <c r="F1079" s="174">
        <v>2</v>
      </c>
      <c r="G1079" s="174">
        <v>5</v>
      </c>
      <c r="H1079" s="174">
        <v>14</v>
      </c>
      <c r="I1079" s="174">
        <v>2000</v>
      </c>
      <c r="J1079" s="174">
        <v>2700</v>
      </c>
      <c r="K1079" s="174">
        <v>271</v>
      </c>
      <c r="L1079" s="177">
        <v>734</v>
      </c>
      <c r="M1079" s="178" t="s">
        <v>1846</v>
      </c>
      <c r="N1079" s="179" t="s">
        <v>703</v>
      </c>
      <c r="O1079" s="180">
        <v>0</v>
      </c>
      <c r="P1079" s="180">
        <v>0</v>
      </c>
      <c r="Q1079" s="181">
        <v>0</v>
      </c>
      <c r="R1079" s="182" t="s">
        <v>98</v>
      </c>
      <c r="S1079" s="183">
        <v>0</v>
      </c>
      <c r="T1079" s="183">
        <v>0</v>
      </c>
      <c r="U1079" s="180">
        <v>0</v>
      </c>
      <c r="V1079" s="180">
        <v>6763</v>
      </c>
      <c r="W1079" s="183">
        <v>20</v>
      </c>
      <c r="X1079" s="183">
        <v>0</v>
      </c>
      <c r="Y1079" s="180">
        <v>0</v>
      </c>
      <c r="Z1079" s="180">
        <v>0</v>
      </c>
      <c r="AA1079" s="183">
        <v>0</v>
      </c>
      <c r="AB1079" s="183">
        <v>0</v>
      </c>
      <c r="AC1079" s="180">
        <f t="shared" si="587"/>
        <v>0</v>
      </c>
      <c r="AD1079" s="180">
        <f t="shared" si="587"/>
        <v>6763</v>
      </c>
      <c r="AE1079" s="181">
        <f t="shared" si="591"/>
        <v>6763</v>
      </c>
      <c r="AF1079" s="180">
        <v>0</v>
      </c>
      <c r="AG1079" s="180">
        <v>0</v>
      </c>
      <c r="AH1079" s="181">
        <f t="shared" si="592"/>
        <v>0</v>
      </c>
      <c r="AI1079" s="180">
        <v>0</v>
      </c>
      <c r="AJ1079" s="180">
        <v>0</v>
      </c>
      <c r="AK1079" s="181">
        <f t="shared" si="593"/>
        <v>0</v>
      </c>
      <c r="AL1079" s="180">
        <v>0</v>
      </c>
      <c r="AM1079" s="180">
        <v>0</v>
      </c>
      <c r="AN1079" s="181">
        <f t="shared" si="594"/>
        <v>0</v>
      </c>
      <c r="AO1079" s="180">
        <v>0</v>
      </c>
      <c r="AP1079" s="180">
        <v>6763</v>
      </c>
      <c r="AQ1079" s="181">
        <f t="shared" si="595"/>
        <v>6763</v>
      </c>
      <c r="AR1079" s="180">
        <v>0</v>
      </c>
      <c r="AS1079" s="180">
        <v>0</v>
      </c>
      <c r="AT1079" s="181">
        <f t="shared" si="596"/>
        <v>0</v>
      </c>
      <c r="AU1079" s="180">
        <f t="shared" si="588"/>
        <v>0</v>
      </c>
      <c r="AV1079" s="180">
        <f t="shared" si="588"/>
        <v>0</v>
      </c>
      <c r="AW1079" s="181">
        <f t="shared" si="597"/>
        <v>0</v>
      </c>
      <c r="AX1079" s="183">
        <f t="shared" si="589"/>
        <v>20</v>
      </c>
      <c r="AY1079" s="183">
        <f t="shared" si="589"/>
        <v>0</v>
      </c>
      <c r="AZ1079" s="183">
        <v>20</v>
      </c>
      <c r="BA1079" s="183">
        <v>0</v>
      </c>
      <c r="BB1079" s="183"/>
      <c r="BC1079" s="183"/>
      <c r="BD1079" s="183">
        <f t="shared" si="590"/>
        <v>0</v>
      </c>
      <c r="BE1079" s="183">
        <f t="shared" si="590"/>
        <v>0</v>
      </c>
    </row>
    <row r="1080" spans="2:57" ht="40.5" customHeight="1">
      <c r="B1080" s="174">
        <v>2025</v>
      </c>
      <c r="C1080" s="174">
        <v>20</v>
      </c>
      <c r="D1080" s="175" t="s">
        <v>1896</v>
      </c>
      <c r="E1080" s="176">
        <v>20007</v>
      </c>
      <c r="F1080" s="174">
        <v>2</v>
      </c>
      <c r="G1080" s="174">
        <v>5</v>
      </c>
      <c r="H1080" s="174">
        <v>14</v>
      </c>
      <c r="I1080" s="174">
        <v>2000</v>
      </c>
      <c r="J1080" s="174">
        <v>2700</v>
      </c>
      <c r="K1080" s="174">
        <v>271</v>
      </c>
      <c r="L1080" s="177">
        <v>1107</v>
      </c>
      <c r="M1080" s="178" t="s">
        <v>1846</v>
      </c>
      <c r="N1080" s="179" t="s">
        <v>709</v>
      </c>
      <c r="O1080" s="180">
        <v>0</v>
      </c>
      <c r="P1080" s="180">
        <v>29522.25</v>
      </c>
      <c r="Q1080" s="181">
        <v>29522.25</v>
      </c>
      <c r="R1080" s="182" t="s">
        <v>98</v>
      </c>
      <c r="S1080" s="183">
        <v>15</v>
      </c>
      <c r="T1080" s="183">
        <v>0</v>
      </c>
      <c r="U1080" s="180">
        <v>0</v>
      </c>
      <c r="V1080" s="180">
        <v>0</v>
      </c>
      <c r="W1080" s="183">
        <v>0</v>
      </c>
      <c r="X1080" s="183">
        <v>0</v>
      </c>
      <c r="Y1080" s="180">
        <v>0</v>
      </c>
      <c r="Z1080" s="180">
        <v>0</v>
      </c>
      <c r="AA1080" s="183">
        <v>0</v>
      </c>
      <c r="AB1080" s="183">
        <v>0</v>
      </c>
      <c r="AC1080" s="180">
        <f t="shared" si="587"/>
        <v>0</v>
      </c>
      <c r="AD1080" s="180">
        <f t="shared" si="587"/>
        <v>29522.25</v>
      </c>
      <c r="AE1080" s="181">
        <f t="shared" si="591"/>
        <v>29522.25</v>
      </c>
      <c r="AF1080" s="180">
        <v>0</v>
      </c>
      <c r="AG1080" s="180">
        <v>0</v>
      </c>
      <c r="AH1080" s="181">
        <f t="shared" si="592"/>
        <v>0</v>
      </c>
      <c r="AI1080" s="180">
        <v>0</v>
      </c>
      <c r="AJ1080" s="180">
        <v>0</v>
      </c>
      <c r="AK1080" s="181">
        <f t="shared" si="593"/>
        <v>0</v>
      </c>
      <c r="AL1080" s="180">
        <v>0</v>
      </c>
      <c r="AM1080" s="180">
        <v>0</v>
      </c>
      <c r="AN1080" s="181">
        <f t="shared" si="594"/>
        <v>0</v>
      </c>
      <c r="AO1080" s="180">
        <v>0</v>
      </c>
      <c r="AP1080" s="180">
        <v>29522.25</v>
      </c>
      <c r="AQ1080" s="181">
        <f t="shared" si="595"/>
        <v>29522.25</v>
      </c>
      <c r="AR1080" s="180">
        <v>0</v>
      </c>
      <c r="AS1080" s="180">
        <v>0</v>
      </c>
      <c r="AT1080" s="181">
        <f t="shared" si="596"/>
        <v>0</v>
      </c>
      <c r="AU1080" s="180">
        <f t="shared" si="588"/>
        <v>0</v>
      </c>
      <c r="AV1080" s="180">
        <f t="shared" si="588"/>
        <v>0</v>
      </c>
      <c r="AW1080" s="181">
        <f t="shared" si="597"/>
        <v>0</v>
      </c>
      <c r="AX1080" s="183">
        <f t="shared" si="589"/>
        <v>15</v>
      </c>
      <c r="AY1080" s="183">
        <f t="shared" si="589"/>
        <v>0</v>
      </c>
      <c r="AZ1080" s="183">
        <v>15</v>
      </c>
      <c r="BA1080" s="183">
        <v>0</v>
      </c>
      <c r="BB1080" s="183"/>
      <c r="BC1080" s="183"/>
      <c r="BD1080" s="183">
        <f t="shared" si="590"/>
        <v>0</v>
      </c>
      <c r="BE1080" s="183">
        <f t="shared" si="590"/>
        <v>0</v>
      </c>
    </row>
    <row r="1081" spans="2:57" ht="31.5">
      <c r="B1081" s="174">
        <v>2025</v>
      </c>
      <c r="C1081" s="174">
        <v>20</v>
      </c>
      <c r="D1081" s="175" t="s">
        <v>1897</v>
      </c>
      <c r="E1081" s="176">
        <v>20008</v>
      </c>
      <c r="F1081" s="174">
        <v>2</v>
      </c>
      <c r="G1081" s="174">
        <v>5</v>
      </c>
      <c r="H1081" s="174">
        <v>14</v>
      </c>
      <c r="I1081" s="174">
        <v>2000</v>
      </c>
      <c r="J1081" s="174">
        <v>2700</v>
      </c>
      <c r="K1081" s="174">
        <v>271</v>
      </c>
      <c r="L1081" s="177">
        <v>1107</v>
      </c>
      <c r="M1081" s="178" t="s">
        <v>1846</v>
      </c>
      <c r="N1081" s="179" t="s">
        <v>709</v>
      </c>
      <c r="O1081" s="180">
        <v>0</v>
      </c>
      <c r="P1081" s="180">
        <v>29522.25</v>
      </c>
      <c r="Q1081" s="181">
        <v>29522.25</v>
      </c>
      <c r="R1081" s="182" t="s">
        <v>98</v>
      </c>
      <c r="S1081" s="183">
        <v>15</v>
      </c>
      <c r="T1081" s="183">
        <v>0</v>
      </c>
      <c r="U1081" s="180">
        <v>0</v>
      </c>
      <c r="V1081" s="180">
        <v>0</v>
      </c>
      <c r="W1081" s="183">
        <v>0</v>
      </c>
      <c r="X1081" s="183">
        <v>0</v>
      </c>
      <c r="Y1081" s="180">
        <v>0</v>
      </c>
      <c r="Z1081" s="180">
        <v>0</v>
      </c>
      <c r="AA1081" s="183">
        <v>0</v>
      </c>
      <c r="AB1081" s="183">
        <v>0</v>
      </c>
      <c r="AC1081" s="180">
        <f t="shared" si="587"/>
        <v>0</v>
      </c>
      <c r="AD1081" s="180">
        <f t="shared" si="587"/>
        <v>29522.25</v>
      </c>
      <c r="AE1081" s="181">
        <f t="shared" si="591"/>
        <v>29522.25</v>
      </c>
      <c r="AF1081" s="180">
        <v>0</v>
      </c>
      <c r="AG1081" s="180">
        <v>0</v>
      </c>
      <c r="AH1081" s="181">
        <f t="shared" si="592"/>
        <v>0</v>
      </c>
      <c r="AI1081" s="180">
        <v>0</v>
      </c>
      <c r="AJ1081" s="180">
        <v>0</v>
      </c>
      <c r="AK1081" s="181">
        <f t="shared" si="593"/>
        <v>0</v>
      </c>
      <c r="AL1081" s="180">
        <v>0</v>
      </c>
      <c r="AM1081" s="180">
        <v>0</v>
      </c>
      <c r="AN1081" s="181">
        <f t="shared" si="594"/>
        <v>0</v>
      </c>
      <c r="AO1081" s="180">
        <v>0</v>
      </c>
      <c r="AP1081" s="180">
        <v>29522.25</v>
      </c>
      <c r="AQ1081" s="181">
        <f t="shared" si="595"/>
        <v>29522.25</v>
      </c>
      <c r="AR1081" s="180">
        <v>0</v>
      </c>
      <c r="AS1081" s="180">
        <v>0</v>
      </c>
      <c r="AT1081" s="181">
        <f t="shared" si="596"/>
        <v>0</v>
      </c>
      <c r="AU1081" s="180">
        <f t="shared" si="588"/>
        <v>0</v>
      </c>
      <c r="AV1081" s="180">
        <f t="shared" si="588"/>
        <v>0</v>
      </c>
      <c r="AW1081" s="181">
        <f t="shared" si="597"/>
        <v>0</v>
      </c>
      <c r="AX1081" s="183">
        <f t="shared" si="589"/>
        <v>15</v>
      </c>
      <c r="AY1081" s="183">
        <f t="shared" si="589"/>
        <v>0</v>
      </c>
      <c r="AZ1081" s="183">
        <v>15</v>
      </c>
      <c r="BA1081" s="183">
        <v>0</v>
      </c>
      <c r="BB1081" s="183"/>
      <c r="BC1081" s="183"/>
      <c r="BD1081" s="183">
        <f t="shared" si="590"/>
        <v>0</v>
      </c>
      <c r="BE1081" s="183">
        <f t="shared" si="590"/>
        <v>0</v>
      </c>
    </row>
    <row r="1082" spans="2:57" ht="31.5">
      <c r="B1082" s="174">
        <v>2025</v>
      </c>
      <c r="C1082" s="174">
        <v>20</v>
      </c>
      <c r="D1082" s="175" t="s">
        <v>1898</v>
      </c>
      <c r="E1082" s="176">
        <v>20012</v>
      </c>
      <c r="F1082" s="174">
        <v>2</v>
      </c>
      <c r="G1082" s="174">
        <v>5</v>
      </c>
      <c r="H1082" s="174">
        <v>14</v>
      </c>
      <c r="I1082" s="174">
        <v>2000</v>
      </c>
      <c r="J1082" s="174">
        <v>2700</v>
      </c>
      <c r="K1082" s="174">
        <v>271</v>
      </c>
      <c r="L1082" s="177">
        <v>1107</v>
      </c>
      <c r="M1082" s="178" t="s">
        <v>1846</v>
      </c>
      <c r="N1082" s="179" t="s">
        <v>709</v>
      </c>
      <c r="O1082" s="180">
        <v>0</v>
      </c>
      <c r="P1082" s="180">
        <v>236178</v>
      </c>
      <c r="Q1082" s="181">
        <v>236178</v>
      </c>
      <c r="R1082" s="182" t="s">
        <v>98</v>
      </c>
      <c r="S1082" s="183">
        <v>120</v>
      </c>
      <c r="T1082" s="183">
        <v>0</v>
      </c>
      <c r="U1082" s="180">
        <v>0</v>
      </c>
      <c r="V1082" s="180">
        <v>0</v>
      </c>
      <c r="W1082" s="183">
        <v>0</v>
      </c>
      <c r="X1082" s="183">
        <v>0</v>
      </c>
      <c r="Y1082" s="180">
        <v>0</v>
      </c>
      <c r="Z1082" s="180">
        <v>0</v>
      </c>
      <c r="AA1082" s="183">
        <v>0</v>
      </c>
      <c r="AB1082" s="183">
        <v>0</v>
      </c>
      <c r="AC1082" s="180">
        <f t="shared" si="587"/>
        <v>0</v>
      </c>
      <c r="AD1082" s="180">
        <f t="shared" si="587"/>
        <v>236178</v>
      </c>
      <c r="AE1082" s="181">
        <f t="shared" si="591"/>
        <v>236178</v>
      </c>
      <c r="AF1082" s="180">
        <v>0</v>
      </c>
      <c r="AG1082" s="180">
        <v>0</v>
      </c>
      <c r="AH1082" s="181">
        <f t="shared" si="592"/>
        <v>0</v>
      </c>
      <c r="AI1082" s="180">
        <v>0</v>
      </c>
      <c r="AJ1082" s="180">
        <v>0</v>
      </c>
      <c r="AK1082" s="181">
        <f t="shared" si="593"/>
        <v>0</v>
      </c>
      <c r="AL1082" s="180">
        <v>0</v>
      </c>
      <c r="AM1082" s="180">
        <v>0</v>
      </c>
      <c r="AN1082" s="181">
        <f t="shared" si="594"/>
        <v>0</v>
      </c>
      <c r="AO1082" s="180">
        <v>0</v>
      </c>
      <c r="AP1082" s="180">
        <v>236178</v>
      </c>
      <c r="AQ1082" s="181">
        <f t="shared" si="595"/>
        <v>236178</v>
      </c>
      <c r="AR1082" s="180">
        <v>0</v>
      </c>
      <c r="AS1082" s="180">
        <v>0</v>
      </c>
      <c r="AT1082" s="181">
        <f t="shared" si="596"/>
        <v>0</v>
      </c>
      <c r="AU1082" s="180">
        <f t="shared" si="588"/>
        <v>0</v>
      </c>
      <c r="AV1082" s="180">
        <f t="shared" si="588"/>
        <v>0</v>
      </c>
      <c r="AW1082" s="181">
        <f t="shared" si="597"/>
        <v>0</v>
      </c>
      <c r="AX1082" s="183">
        <f t="shared" si="589"/>
        <v>120</v>
      </c>
      <c r="AY1082" s="183">
        <f t="shared" si="589"/>
        <v>0</v>
      </c>
      <c r="AZ1082" s="183">
        <v>120</v>
      </c>
      <c r="BA1082" s="183">
        <v>0</v>
      </c>
      <c r="BB1082" s="183"/>
      <c r="BC1082" s="183"/>
      <c r="BD1082" s="183">
        <f t="shared" si="590"/>
        <v>0</v>
      </c>
      <c r="BE1082" s="183">
        <f t="shared" si="590"/>
        <v>0</v>
      </c>
    </row>
    <row r="1083" spans="2:57" ht="47.25">
      <c r="B1083" s="174">
        <v>2025</v>
      </c>
      <c r="C1083" s="174">
        <v>20</v>
      </c>
      <c r="D1083" s="175" t="s">
        <v>1899</v>
      </c>
      <c r="E1083" s="176">
        <v>20013</v>
      </c>
      <c r="F1083" s="174">
        <v>2</v>
      </c>
      <c r="G1083" s="174">
        <v>5</v>
      </c>
      <c r="H1083" s="174">
        <v>14</v>
      </c>
      <c r="I1083" s="174">
        <v>2000</v>
      </c>
      <c r="J1083" s="174">
        <v>2700</v>
      </c>
      <c r="K1083" s="174">
        <v>271</v>
      </c>
      <c r="L1083" s="177">
        <v>1107</v>
      </c>
      <c r="M1083" s="178" t="s">
        <v>1846</v>
      </c>
      <c r="N1083" s="179" t="s">
        <v>709</v>
      </c>
      <c r="O1083" s="180">
        <v>0</v>
      </c>
      <c r="P1083" s="180">
        <v>206655.75</v>
      </c>
      <c r="Q1083" s="181">
        <v>206655.75</v>
      </c>
      <c r="R1083" s="182" t="s">
        <v>98</v>
      </c>
      <c r="S1083" s="183">
        <v>105</v>
      </c>
      <c r="T1083" s="183">
        <v>0</v>
      </c>
      <c r="U1083" s="180">
        <v>0</v>
      </c>
      <c r="V1083" s="180">
        <v>0</v>
      </c>
      <c r="W1083" s="183">
        <v>0</v>
      </c>
      <c r="X1083" s="183">
        <v>0</v>
      </c>
      <c r="Y1083" s="180">
        <v>0</v>
      </c>
      <c r="Z1083" s="180">
        <v>0</v>
      </c>
      <c r="AA1083" s="183">
        <v>0</v>
      </c>
      <c r="AB1083" s="183">
        <v>0</v>
      </c>
      <c r="AC1083" s="180">
        <f t="shared" si="587"/>
        <v>0</v>
      </c>
      <c r="AD1083" s="180">
        <f t="shared" si="587"/>
        <v>206655.75</v>
      </c>
      <c r="AE1083" s="181">
        <f t="shared" si="591"/>
        <v>206655.75</v>
      </c>
      <c r="AF1083" s="180">
        <v>0</v>
      </c>
      <c r="AG1083" s="180">
        <v>0</v>
      </c>
      <c r="AH1083" s="181">
        <f t="shared" si="592"/>
        <v>0</v>
      </c>
      <c r="AI1083" s="180">
        <v>0</v>
      </c>
      <c r="AJ1083" s="180">
        <v>0</v>
      </c>
      <c r="AK1083" s="181">
        <f t="shared" si="593"/>
        <v>0</v>
      </c>
      <c r="AL1083" s="180">
        <v>0</v>
      </c>
      <c r="AM1083" s="180">
        <v>0</v>
      </c>
      <c r="AN1083" s="181">
        <f t="shared" si="594"/>
        <v>0</v>
      </c>
      <c r="AO1083" s="180">
        <v>0</v>
      </c>
      <c r="AP1083" s="180">
        <v>206655.75</v>
      </c>
      <c r="AQ1083" s="181">
        <f t="shared" si="595"/>
        <v>206655.75</v>
      </c>
      <c r="AR1083" s="180">
        <v>0</v>
      </c>
      <c r="AS1083" s="180">
        <v>0</v>
      </c>
      <c r="AT1083" s="181">
        <f t="shared" si="596"/>
        <v>0</v>
      </c>
      <c r="AU1083" s="180">
        <f t="shared" si="588"/>
        <v>0</v>
      </c>
      <c r="AV1083" s="180">
        <f t="shared" si="588"/>
        <v>0</v>
      </c>
      <c r="AW1083" s="181">
        <f t="shared" si="597"/>
        <v>0</v>
      </c>
      <c r="AX1083" s="183">
        <f t="shared" si="589"/>
        <v>105</v>
      </c>
      <c r="AY1083" s="183">
        <f t="shared" si="589"/>
        <v>0</v>
      </c>
      <c r="AZ1083" s="183">
        <v>105</v>
      </c>
      <c r="BA1083" s="183">
        <v>0</v>
      </c>
      <c r="BB1083" s="183"/>
      <c r="BC1083" s="183"/>
      <c r="BD1083" s="183">
        <f t="shared" si="590"/>
        <v>0</v>
      </c>
      <c r="BE1083" s="183">
        <f t="shared" si="590"/>
        <v>0</v>
      </c>
    </row>
    <row r="1084" spans="2:57" ht="15.75">
      <c r="B1084" s="174">
        <v>2025</v>
      </c>
      <c r="C1084" s="174">
        <v>20</v>
      </c>
      <c r="D1084" s="175" t="s">
        <v>1900</v>
      </c>
      <c r="E1084" s="176">
        <v>20001</v>
      </c>
      <c r="F1084" s="174">
        <v>2</v>
      </c>
      <c r="G1084" s="174">
        <v>5</v>
      </c>
      <c r="H1084" s="174">
        <v>14</v>
      </c>
      <c r="I1084" s="174">
        <v>2000</v>
      </c>
      <c r="J1084" s="174">
        <v>2700</v>
      </c>
      <c r="K1084" s="174">
        <v>271</v>
      </c>
      <c r="L1084" s="177">
        <v>1107</v>
      </c>
      <c r="M1084" s="178" t="s">
        <v>1846</v>
      </c>
      <c r="N1084" s="179" t="s">
        <v>709</v>
      </c>
      <c r="O1084" s="180">
        <v>0</v>
      </c>
      <c r="P1084" s="180">
        <v>39363</v>
      </c>
      <c r="Q1084" s="181">
        <v>39363</v>
      </c>
      <c r="R1084" s="182" t="s">
        <v>98</v>
      </c>
      <c r="S1084" s="183">
        <v>20</v>
      </c>
      <c r="T1084" s="183">
        <v>0</v>
      </c>
      <c r="U1084" s="180">
        <v>0</v>
      </c>
      <c r="V1084" s="180">
        <v>0</v>
      </c>
      <c r="W1084" s="183">
        <v>0</v>
      </c>
      <c r="X1084" s="183">
        <v>0</v>
      </c>
      <c r="Y1084" s="180">
        <v>0</v>
      </c>
      <c r="Z1084" s="180">
        <v>0</v>
      </c>
      <c r="AA1084" s="183">
        <v>0</v>
      </c>
      <c r="AB1084" s="183">
        <v>0</v>
      </c>
      <c r="AC1084" s="180">
        <f t="shared" si="587"/>
        <v>0</v>
      </c>
      <c r="AD1084" s="180">
        <f t="shared" si="587"/>
        <v>39363</v>
      </c>
      <c r="AE1084" s="181">
        <f t="shared" si="591"/>
        <v>39363</v>
      </c>
      <c r="AF1084" s="180">
        <v>0</v>
      </c>
      <c r="AG1084" s="180">
        <v>0</v>
      </c>
      <c r="AH1084" s="181">
        <f t="shared" si="592"/>
        <v>0</v>
      </c>
      <c r="AI1084" s="180">
        <v>0</v>
      </c>
      <c r="AJ1084" s="180">
        <v>0</v>
      </c>
      <c r="AK1084" s="181">
        <f t="shared" si="593"/>
        <v>0</v>
      </c>
      <c r="AL1084" s="180">
        <v>0</v>
      </c>
      <c r="AM1084" s="180">
        <v>0</v>
      </c>
      <c r="AN1084" s="181">
        <f t="shared" si="594"/>
        <v>0</v>
      </c>
      <c r="AO1084" s="180">
        <v>0</v>
      </c>
      <c r="AP1084" s="180">
        <v>39363</v>
      </c>
      <c r="AQ1084" s="181">
        <f t="shared" si="595"/>
        <v>39363</v>
      </c>
      <c r="AR1084" s="180">
        <v>0</v>
      </c>
      <c r="AS1084" s="180">
        <v>0</v>
      </c>
      <c r="AT1084" s="181">
        <f t="shared" si="596"/>
        <v>0</v>
      </c>
      <c r="AU1084" s="180">
        <f t="shared" si="588"/>
        <v>0</v>
      </c>
      <c r="AV1084" s="180">
        <f t="shared" si="588"/>
        <v>0</v>
      </c>
      <c r="AW1084" s="181">
        <f t="shared" si="597"/>
        <v>0</v>
      </c>
      <c r="AX1084" s="183">
        <f t="shared" si="589"/>
        <v>20</v>
      </c>
      <c r="AY1084" s="183">
        <f t="shared" si="589"/>
        <v>0</v>
      </c>
      <c r="AZ1084" s="183">
        <v>20</v>
      </c>
      <c r="BA1084" s="183">
        <v>0</v>
      </c>
      <c r="BB1084" s="183"/>
      <c r="BC1084" s="183"/>
      <c r="BD1084" s="183">
        <f t="shared" si="590"/>
        <v>0</v>
      </c>
      <c r="BE1084" s="183">
        <f t="shared" si="590"/>
        <v>0</v>
      </c>
    </row>
    <row r="1085" spans="2:57" ht="31.5">
      <c r="B1085" s="174">
        <v>2025</v>
      </c>
      <c r="C1085" s="174">
        <v>20</v>
      </c>
      <c r="D1085" s="175" t="s">
        <v>1901</v>
      </c>
      <c r="E1085" s="176">
        <v>20018</v>
      </c>
      <c r="F1085" s="174">
        <v>2</v>
      </c>
      <c r="G1085" s="174">
        <v>5</v>
      </c>
      <c r="H1085" s="174">
        <v>14</v>
      </c>
      <c r="I1085" s="174">
        <v>2000</v>
      </c>
      <c r="J1085" s="174">
        <v>2700</v>
      </c>
      <c r="K1085" s="174">
        <v>271</v>
      </c>
      <c r="L1085" s="177">
        <v>1107</v>
      </c>
      <c r="M1085" s="178" t="s">
        <v>1846</v>
      </c>
      <c r="N1085" s="179" t="s">
        <v>709</v>
      </c>
      <c r="O1085" s="180">
        <v>0</v>
      </c>
      <c r="P1085" s="180">
        <v>59044.5</v>
      </c>
      <c r="Q1085" s="181">
        <v>59044.5</v>
      </c>
      <c r="R1085" s="182" t="s">
        <v>98</v>
      </c>
      <c r="S1085" s="183">
        <v>30</v>
      </c>
      <c r="T1085" s="183">
        <v>0</v>
      </c>
      <c r="U1085" s="180">
        <v>0</v>
      </c>
      <c r="V1085" s="180">
        <v>0</v>
      </c>
      <c r="W1085" s="183">
        <v>0</v>
      </c>
      <c r="X1085" s="183">
        <v>0</v>
      </c>
      <c r="Y1085" s="180">
        <v>0</v>
      </c>
      <c r="Z1085" s="180">
        <v>0</v>
      </c>
      <c r="AA1085" s="183">
        <v>0</v>
      </c>
      <c r="AB1085" s="183">
        <v>0</v>
      </c>
      <c r="AC1085" s="180">
        <f t="shared" si="587"/>
        <v>0</v>
      </c>
      <c r="AD1085" s="180">
        <f t="shared" si="587"/>
        <v>59044.5</v>
      </c>
      <c r="AE1085" s="181">
        <f t="shared" si="591"/>
        <v>59044.5</v>
      </c>
      <c r="AF1085" s="180">
        <v>0</v>
      </c>
      <c r="AG1085" s="180">
        <v>0</v>
      </c>
      <c r="AH1085" s="181">
        <f t="shared" si="592"/>
        <v>0</v>
      </c>
      <c r="AI1085" s="180">
        <v>0</v>
      </c>
      <c r="AJ1085" s="180">
        <v>0</v>
      </c>
      <c r="AK1085" s="181">
        <f t="shared" si="593"/>
        <v>0</v>
      </c>
      <c r="AL1085" s="180">
        <v>0</v>
      </c>
      <c r="AM1085" s="180">
        <v>0</v>
      </c>
      <c r="AN1085" s="181">
        <f t="shared" si="594"/>
        <v>0</v>
      </c>
      <c r="AO1085" s="180">
        <v>0</v>
      </c>
      <c r="AP1085" s="180">
        <v>59044.5</v>
      </c>
      <c r="AQ1085" s="181">
        <f t="shared" si="595"/>
        <v>59044.5</v>
      </c>
      <c r="AR1085" s="180">
        <v>0</v>
      </c>
      <c r="AS1085" s="180">
        <v>0</v>
      </c>
      <c r="AT1085" s="181">
        <f t="shared" si="596"/>
        <v>0</v>
      </c>
      <c r="AU1085" s="180">
        <f t="shared" si="588"/>
        <v>0</v>
      </c>
      <c r="AV1085" s="180">
        <f t="shared" si="588"/>
        <v>0</v>
      </c>
      <c r="AW1085" s="181">
        <f t="shared" si="597"/>
        <v>0</v>
      </c>
      <c r="AX1085" s="183">
        <f t="shared" si="589"/>
        <v>30</v>
      </c>
      <c r="AY1085" s="183">
        <f t="shared" si="589"/>
        <v>0</v>
      </c>
      <c r="AZ1085" s="183">
        <v>30</v>
      </c>
      <c r="BA1085" s="183">
        <v>0</v>
      </c>
      <c r="BB1085" s="183"/>
      <c r="BC1085" s="183"/>
      <c r="BD1085" s="183">
        <f t="shared" si="590"/>
        <v>0</v>
      </c>
      <c r="BE1085" s="183">
        <f t="shared" si="590"/>
        <v>0</v>
      </c>
    </row>
    <row r="1086" spans="2:57" ht="15.75">
      <c r="B1086" s="174">
        <v>2025</v>
      </c>
      <c r="C1086" s="174">
        <v>20</v>
      </c>
      <c r="D1086" s="175" t="s">
        <v>1845</v>
      </c>
      <c r="E1086" s="176">
        <v>20020</v>
      </c>
      <c r="F1086" s="174">
        <v>2</v>
      </c>
      <c r="G1086" s="174">
        <v>5</v>
      </c>
      <c r="H1086" s="174">
        <v>14</v>
      </c>
      <c r="I1086" s="174">
        <v>2000</v>
      </c>
      <c r="J1086" s="174">
        <v>2700</v>
      </c>
      <c r="K1086" s="174">
        <v>271</v>
      </c>
      <c r="L1086" s="177">
        <v>1107</v>
      </c>
      <c r="M1086" s="178" t="s">
        <v>1846</v>
      </c>
      <c r="N1086" s="179" t="s">
        <v>709</v>
      </c>
      <c r="O1086" s="180">
        <v>0</v>
      </c>
      <c r="P1086" s="180">
        <v>659330.25</v>
      </c>
      <c r="Q1086" s="181">
        <v>659330.25</v>
      </c>
      <c r="R1086" s="182" t="s">
        <v>98</v>
      </c>
      <c r="S1086" s="183">
        <v>335</v>
      </c>
      <c r="T1086" s="183">
        <v>0</v>
      </c>
      <c r="U1086" s="180">
        <v>0</v>
      </c>
      <c r="V1086" s="180">
        <v>0</v>
      </c>
      <c r="W1086" s="183">
        <v>0</v>
      </c>
      <c r="X1086" s="183">
        <v>0</v>
      </c>
      <c r="Y1086" s="180">
        <v>0</v>
      </c>
      <c r="Z1086" s="180">
        <f>118089+348362.55</f>
        <v>466451.55</v>
      </c>
      <c r="AA1086" s="183">
        <f>60+177</f>
        <v>237</v>
      </c>
      <c r="AB1086" s="183">
        <v>0</v>
      </c>
      <c r="AC1086" s="180">
        <f t="shared" si="587"/>
        <v>0</v>
      </c>
      <c r="AD1086" s="180">
        <f t="shared" si="587"/>
        <v>192878.7</v>
      </c>
      <c r="AE1086" s="181">
        <f t="shared" si="591"/>
        <v>192878.7</v>
      </c>
      <c r="AF1086" s="180">
        <v>0</v>
      </c>
      <c r="AG1086" s="180">
        <v>0</v>
      </c>
      <c r="AH1086" s="181">
        <f t="shared" si="592"/>
        <v>0</v>
      </c>
      <c r="AI1086" s="180">
        <v>0</v>
      </c>
      <c r="AJ1086" s="180">
        <v>0</v>
      </c>
      <c r="AK1086" s="181">
        <f t="shared" si="593"/>
        <v>0</v>
      </c>
      <c r="AL1086" s="180">
        <v>0</v>
      </c>
      <c r="AM1086" s="180">
        <v>0</v>
      </c>
      <c r="AN1086" s="181">
        <f t="shared" si="594"/>
        <v>0</v>
      </c>
      <c r="AO1086" s="180">
        <v>0</v>
      </c>
      <c r="AP1086" s="180">
        <v>192878.7</v>
      </c>
      <c r="AQ1086" s="181">
        <f t="shared" si="595"/>
        <v>192878.7</v>
      </c>
      <c r="AR1086" s="180">
        <v>0</v>
      </c>
      <c r="AS1086" s="180">
        <v>0</v>
      </c>
      <c r="AT1086" s="181">
        <f t="shared" si="596"/>
        <v>0</v>
      </c>
      <c r="AU1086" s="180">
        <f t="shared" si="588"/>
        <v>0</v>
      </c>
      <c r="AV1086" s="180">
        <f t="shared" si="588"/>
        <v>0</v>
      </c>
      <c r="AW1086" s="181">
        <f t="shared" si="597"/>
        <v>0</v>
      </c>
      <c r="AX1086" s="183">
        <f t="shared" si="589"/>
        <v>98</v>
      </c>
      <c r="AY1086" s="183">
        <f t="shared" si="589"/>
        <v>0</v>
      </c>
      <c r="AZ1086" s="183">
        <v>98</v>
      </c>
      <c r="BA1086" s="183">
        <v>0</v>
      </c>
      <c r="BB1086" s="183"/>
      <c r="BC1086" s="183"/>
      <c r="BD1086" s="183">
        <f t="shared" si="590"/>
        <v>0</v>
      </c>
      <c r="BE1086" s="183">
        <f t="shared" si="590"/>
        <v>0</v>
      </c>
    </row>
    <row r="1087" spans="2:57" ht="31.5">
      <c r="B1087" s="174">
        <v>2025</v>
      </c>
      <c r="C1087" s="174">
        <v>20</v>
      </c>
      <c r="D1087" s="175" t="s">
        <v>1902</v>
      </c>
      <c r="E1087" s="176">
        <v>20023</v>
      </c>
      <c r="F1087" s="174">
        <v>2</v>
      </c>
      <c r="G1087" s="174">
        <v>5</v>
      </c>
      <c r="H1087" s="174">
        <v>14</v>
      </c>
      <c r="I1087" s="174">
        <v>2000</v>
      </c>
      <c r="J1087" s="174">
        <v>2700</v>
      </c>
      <c r="K1087" s="174">
        <v>271</v>
      </c>
      <c r="L1087" s="177">
        <v>1107</v>
      </c>
      <c r="M1087" s="178" t="s">
        <v>1846</v>
      </c>
      <c r="N1087" s="179" t="s">
        <v>709</v>
      </c>
      <c r="O1087" s="180">
        <v>0</v>
      </c>
      <c r="P1087" s="180">
        <v>29522.25</v>
      </c>
      <c r="Q1087" s="181">
        <v>29522.25</v>
      </c>
      <c r="R1087" s="182" t="s">
        <v>98</v>
      </c>
      <c r="S1087" s="183">
        <v>15</v>
      </c>
      <c r="T1087" s="183">
        <v>0</v>
      </c>
      <c r="U1087" s="180">
        <v>0</v>
      </c>
      <c r="V1087" s="180">
        <v>0</v>
      </c>
      <c r="W1087" s="183">
        <v>0</v>
      </c>
      <c r="X1087" s="183">
        <v>0</v>
      </c>
      <c r="Y1087" s="180">
        <v>0</v>
      </c>
      <c r="Z1087" s="180">
        <v>0</v>
      </c>
      <c r="AA1087" s="183">
        <v>0</v>
      </c>
      <c r="AB1087" s="183">
        <v>0</v>
      </c>
      <c r="AC1087" s="180">
        <f t="shared" si="587"/>
        <v>0</v>
      </c>
      <c r="AD1087" s="180">
        <f t="shared" ref="AD1087:AD1101" si="680">+P1087+V1087-Z1087</f>
        <v>29522.25</v>
      </c>
      <c r="AE1087" s="181">
        <f t="shared" si="591"/>
        <v>29522.25</v>
      </c>
      <c r="AF1087" s="180">
        <v>0</v>
      </c>
      <c r="AG1087" s="180">
        <v>0</v>
      </c>
      <c r="AH1087" s="181">
        <f t="shared" si="592"/>
        <v>0</v>
      </c>
      <c r="AI1087" s="180">
        <v>0</v>
      </c>
      <c r="AJ1087" s="180">
        <v>0</v>
      </c>
      <c r="AK1087" s="181">
        <f t="shared" si="593"/>
        <v>0</v>
      </c>
      <c r="AL1087" s="180">
        <v>0</v>
      </c>
      <c r="AM1087" s="180">
        <v>0</v>
      </c>
      <c r="AN1087" s="181">
        <f t="shared" si="594"/>
        <v>0</v>
      </c>
      <c r="AO1087" s="180">
        <v>0</v>
      </c>
      <c r="AP1087" s="180">
        <v>29522.25</v>
      </c>
      <c r="AQ1087" s="181">
        <f t="shared" si="595"/>
        <v>29522.25</v>
      </c>
      <c r="AR1087" s="180">
        <v>0</v>
      </c>
      <c r="AS1087" s="180">
        <v>0</v>
      </c>
      <c r="AT1087" s="181">
        <f t="shared" si="596"/>
        <v>0</v>
      </c>
      <c r="AU1087" s="180">
        <f t="shared" si="588"/>
        <v>0</v>
      </c>
      <c r="AV1087" s="180">
        <f t="shared" ref="AV1087:AV1101" si="681">+AD1087-AG1087-AJ1087-AM1087-AP1087-AS1087</f>
        <v>0</v>
      </c>
      <c r="AW1087" s="181">
        <f t="shared" si="597"/>
        <v>0</v>
      </c>
      <c r="AX1087" s="183">
        <f t="shared" si="589"/>
        <v>15</v>
      </c>
      <c r="AY1087" s="183">
        <f t="shared" ref="AY1087:AY1101" si="682">+T1087+X1087-AB1087</f>
        <v>0</v>
      </c>
      <c r="AZ1087" s="183">
        <v>15</v>
      </c>
      <c r="BA1087" s="183">
        <v>0</v>
      </c>
      <c r="BB1087" s="183"/>
      <c r="BC1087" s="183"/>
      <c r="BD1087" s="183">
        <f t="shared" si="590"/>
        <v>0</v>
      </c>
      <c r="BE1087" s="183">
        <f t="shared" ref="BE1087:BE1101" si="683">+AY1087-BA1087-BC1087</f>
        <v>0</v>
      </c>
    </row>
    <row r="1088" spans="2:57" ht="31.5">
      <c r="B1088" s="174">
        <v>2025</v>
      </c>
      <c r="C1088" s="174">
        <v>20</v>
      </c>
      <c r="D1088" s="175" t="s">
        <v>1903</v>
      </c>
      <c r="E1088" s="176">
        <v>20009</v>
      </c>
      <c r="F1088" s="174">
        <v>2</v>
      </c>
      <c r="G1088" s="174">
        <v>5</v>
      </c>
      <c r="H1088" s="174">
        <v>14</v>
      </c>
      <c r="I1088" s="174">
        <v>2000</v>
      </c>
      <c r="J1088" s="174">
        <v>2700</v>
      </c>
      <c r="K1088" s="174">
        <v>271</v>
      </c>
      <c r="L1088" s="177">
        <v>1107</v>
      </c>
      <c r="M1088" s="178" t="s">
        <v>1846</v>
      </c>
      <c r="N1088" s="179" t="s">
        <v>709</v>
      </c>
      <c r="O1088" s="180">
        <v>0</v>
      </c>
      <c r="P1088" s="180">
        <v>39363</v>
      </c>
      <c r="Q1088" s="181">
        <v>39363</v>
      </c>
      <c r="R1088" s="182" t="s">
        <v>98</v>
      </c>
      <c r="S1088" s="183">
        <v>20</v>
      </c>
      <c r="T1088" s="183">
        <v>0</v>
      </c>
      <c r="U1088" s="180">
        <v>0</v>
      </c>
      <c r="V1088" s="180">
        <v>0</v>
      </c>
      <c r="W1088" s="183">
        <v>0</v>
      </c>
      <c r="X1088" s="183">
        <v>0</v>
      </c>
      <c r="Y1088" s="180">
        <v>0</v>
      </c>
      <c r="Z1088" s="180">
        <v>0</v>
      </c>
      <c r="AA1088" s="183">
        <v>0</v>
      </c>
      <c r="AB1088" s="183">
        <v>0</v>
      </c>
      <c r="AC1088" s="180">
        <f t="shared" ref="AC1088:AD1119" si="684">+O1088+U1088-Y1088</f>
        <v>0</v>
      </c>
      <c r="AD1088" s="180">
        <f t="shared" si="680"/>
        <v>39363</v>
      </c>
      <c r="AE1088" s="181">
        <f t="shared" si="591"/>
        <v>39363</v>
      </c>
      <c r="AF1088" s="180">
        <v>0</v>
      </c>
      <c r="AG1088" s="180">
        <v>0</v>
      </c>
      <c r="AH1088" s="181">
        <f t="shared" si="592"/>
        <v>0</v>
      </c>
      <c r="AI1088" s="180">
        <v>0</v>
      </c>
      <c r="AJ1088" s="180">
        <v>0</v>
      </c>
      <c r="AK1088" s="181">
        <f t="shared" si="593"/>
        <v>0</v>
      </c>
      <c r="AL1088" s="180">
        <v>0</v>
      </c>
      <c r="AM1088" s="180">
        <v>0</v>
      </c>
      <c r="AN1088" s="181">
        <f t="shared" si="594"/>
        <v>0</v>
      </c>
      <c r="AO1088" s="180">
        <v>0</v>
      </c>
      <c r="AP1088" s="180">
        <v>39363</v>
      </c>
      <c r="AQ1088" s="181">
        <f t="shared" si="595"/>
        <v>39363</v>
      </c>
      <c r="AR1088" s="180">
        <v>0</v>
      </c>
      <c r="AS1088" s="180">
        <v>0</v>
      </c>
      <c r="AT1088" s="181">
        <f t="shared" si="596"/>
        <v>0</v>
      </c>
      <c r="AU1088" s="180">
        <f t="shared" ref="AU1088:AV1119" si="685">+AC1088-AF1088-AI1088-AL1088-AO1088-AR1088</f>
        <v>0</v>
      </c>
      <c r="AV1088" s="180">
        <f t="shared" si="681"/>
        <v>0</v>
      </c>
      <c r="AW1088" s="181">
        <f t="shared" si="597"/>
        <v>0</v>
      </c>
      <c r="AX1088" s="183">
        <f t="shared" ref="AX1088:AY1119" si="686">+S1088+W1088-AA1088</f>
        <v>20</v>
      </c>
      <c r="AY1088" s="183">
        <f t="shared" si="682"/>
        <v>0</v>
      </c>
      <c r="AZ1088" s="183">
        <v>20</v>
      </c>
      <c r="BA1088" s="183">
        <v>0</v>
      </c>
      <c r="BB1088" s="183"/>
      <c r="BC1088" s="183"/>
      <c r="BD1088" s="183">
        <f t="shared" ref="BD1088:BE1119" si="687">+AX1088-AZ1088-BB1088</f>
        <v>0</v>
      </c>
      <c r="BE1088" s="183">
        <f t="shared" si="683"/>
        <v>0</v>
      </c>
    </row>
    <row r="1089" spans="2:57" ht="31.5">
      <c r="B1089" s="174">
        <v>2025</v>
      </c>
      <c r="C1089" s="174">
        <v>20</v>
      </c>
      <c r="D1089" s="175" t="s">
        <v>1904</v>
      </c>
      <c r="E1089" s="176">
        <v>20040</v>
      </c>
      <c r="F1089" s="174">
        <v>2</v>
      </c>
      <c r="G1089" s="174">
        <v>5</v>
      </c>
      <c r="H1089" s="174">
        <v>14</v>
      </c>
      <c r="I1089" s="174">
        <v>2000</v>
      </c>
      <c r="J1089" s="174">
        <v>2700</v>
      </c>
      <c r="K1089" s="174">
        <v>271</v>
      </c>
      <c r="L1089" s="177">
        <v>1107</v>
      </c>
      <c r="M1089" s="178" t="s">
        <v>1846</v>
      </c>
      <c r="N1089" s="179" t="s">
        <v>709</v>
      </c>
      <c r="O1089" s="180">
        <v>0</v>
      </c>
      <c r="P1089" s="180">
        <v>29522.25</v>
      </c>
      <c r="Q1089" s="181">
        <v>29522.25</v>
      </c>
      <c r="R1089" s="182" t="s">
        <v>98</v>
      </c>
      <c r="S1089" s="183">
        <v>15</v>
      </c>
      <c r="T1089" s="183">
        <v>0</v>
      </c>
      <c r="U1089" s="180">
        <v>0</v>
      </c>
      <c r="V1089" s="180">
        <v>0</v>
      </c>
      <c r="W1089" s="183">
        <v>0</v>
      </c>
      <c r="X1089" s="183">
        <v>0</v>
      </c>
      <c r="Y1089" s="180">
        <v>0</v>
      </c>
      <c r="Z1089" s="180">
        <v>0</v>
      </c>
      <c r="AA1089" s="183">
        <v>0</v>
      </c>
      <c r="AB1089" s="183">
        <v>0</v>
      </c>
      <c r="AC1089" s="180">
        <f t="shared" si="684"/>
        <v>0</v>
      </c>
      <c r="AD1089" s="180">
        <f t="shared" si="680"/>
        <v>29522.25</v>
      </c>
      <c r="AE1089" s="181">
        <f t="shared" si="591"/>
        <v>29522.25</v>
      </c>
      <c r="AF1089" s="180">
        <v>0</v>
      </c>
      <c r="AG1089" s="180">
        <v>0</v>
      </c>
      <c r="AH1089" s="181">
        <f t="shared" si="592"/>
        <v>0</v>
      </c>
      <c r="AI1089" s="180">
        <v>0</v>
      </c>
      <c r="AJ1089" s="180">
        <v>0</v>
      </c>
      <c r="AK1089" s="181">
        <f t="shared" si="593"/>
        <v>0</v>
      </c>
      <c r="AL1089" s="180">
        <v>0</v>
      </c>
      <c r="AM1089" s="180">
        <v>0</v>
      </c>
      <c r="AN1089" s="181">
        <f t="shared" si="594"/>
        <v>0</v>
      </c>
      <c r="AO1089" s="180">
        <v>0</v>
      </c>
      <c r="AP1089" s="180">
        <v>29522.25</v>
      </c>
      <c r="AQ1089" s="181">
        <f t="shared" si="595"/>
        <v>29522.25</v>
      </c>
      <c r="AR1089" s="180">
        <v>0</v>
      </c>
      <c r="AS1089" s="180">
        <v>0</v>
      </c>
      <c r="AT1089" s="181">
        <f t="shared" si="596"/>
        <v>0</v>
      </c>
      <c r="AU1089" s="180">
        <f t="shared" si="685"/>
        <v>0</v>
      </c>
      <c r="AV1089" s="180">
        <f t="shared" si="681"/>
        <v>0</v>
      </c>
      <c r="AW1089" s="181">
        <f t="shared" si="597"/>
        <v>0</v>
      </c>
      <c r="AX1089" s="183">
        <f t="shared" si="686"/>
        <v>15</v>
      </c>
      <c r="AY1089" s="183">
        <f t="shared" si="682"/>
        <v>0</v>
      </c>
      <c r="AZ1089" s="183">
        <v>15</v>
      </c>
      <c r="BA1089" s="183">
        <v>0</v>
      </c>
      <c r="BB1089" s="183"/>
      <c r="BC1089" s="183"/>
      <c r="BD1089" s="183">
        <f t="shared" si="687"/>
        <v>0</v>
      </c>
      <c r="BE1089" s="183">
        <f t="shared" si="683"/>
        <v>0</v>
      </c>
    </row>
    <row r="1090" spans="2:57" ht="15.75">
      <c r="B1090" s="174">
        <v>2025</v>
      </c>
      <c r="C1090" s="174">
        <v>20</v>
      </c>
      <c r="D1090" s="175" t="s">
        <v>1905</v>
      </c>
      <c r="E1090" s="176">
        <v>20024</v>
      </c>
      <c r="F1090" s="174">
        <v>2</v>
      </c>
      <c r="G1090" s="174">
        <v>5</v>
      </c>
      <c r="H1090" s="174">
        <v>14</v>
      </c>
      <c r="I1090" s="174">
        <v>2000</v>
      </c>
      <c r="J1090" s="174">
        <v>2700</v>
      </c>
      <c r="K1090" s="174">
        <v>271</v>
      </c>
      <c r="L1090" s="177">
        <v>1107</v>
      </c>
      <c r="M1090" s="178" t="s">
        <v>1846</v>
      </c>
      <c r="N1090" s="179" t="s">
        <v>709</v>
      </c>
      <c r="O1090" s="180">
        <v>0</v>
      </c>
      <c r="P1090" s="180">
        <v>147611.25</v>
      </c>
      <c r="Q1090" s="181">
        <v>147611.25</v>
      </c>
      <c r="R1090" s="182" t="s">
        <v>98</v>
      </c>
      <c r="S1090" s="183">
        <v>75</v>
      </c>
      <c r="T1090" s="183">
        <v>0</v>
      </c>
      <c r="U1090" s="180">
        <v>0</v>
      </c>
      <c r="V1090" s="180">
        <v>0</v>
      </c>
      <c r="W1090" s="183">
        <v>0</v>
      </c>
      <c r="X1090" s="183">
        <v>0</v>
      </c>
      <c r="Y1090" s="180">
        <v>0</v>
      </c>
      <c r="Z1090" s="180">
        <v>0</v>
      </c>
      <c r="AA1090" s="183">
        <v>0</v>
      </c>
      <c r="AB1090" s="183">
        <v>0</v>
      </c>
      <c r="AC1090" s="180">
        <f t="shared" si="684"/>
        <v>0</v>
      </c>
      <c r="AD1090" s="180">
        <f t="shared" si="680"/>
        <v>147611.25</v>
      </c>
      <c r="AE1090" s="181">
        <f t="shared" si="591"/>
        <v>147611.25</v>
      </c>
      <c r="AF1090" s="180">
        <v>0</v>
      </c>
      <c r="AG1090" s="180">
        <v>0</v>
      </c>
      <c r="AH1090" s="181">
        <f t="shared" si="592"/>
        <v>0</v>
      </c>
      <c r="AI1090" s="180">
        <v>0</v>
      </c>
      <c r="AJ1090" s="180">
        <v>0</v>
      </c>
      <c r="AK1090" s="181">
        <f t="shared" si="593"/>
        <v>0</v>
      </c>
      <c r="AL1090" s="180">
        <v>0</v>
      </c>
      <c r="AM1090" s="180">
        <v>0</v>
      </c>
      <c r="AN1090" s="181">
        <f t="shared" si="594"/>
        <v>0</v>
      </c>
      <c r="AO1090" s="180">
        <v>0</v>
      </c>
      <c r="AP1090" s="180">
        <v>147611.25</v>
      </c>
      <c r="AQ1090" s="181">
        <f t="shared" si="595"/>
        <v>147611.25</v>
      </c>
      <c r="AR1090" s="180">
        <v>0</v>
      </c>
      <c r="AS1090" s="180">
        <v>0</v>
      </c>
      <c r="AT1090" s="181">
        <f t="shared" si="596"/>
        <v>0</v>
      </c>
      <c r="AU1090" s="180">
        <f t="shared" si="685"/>
        <v>0</v>
      </c>
      <c r="AV1090" s="180">
        <f t="shared" si="681"/>
        <v>0</v>
      </c>
      <c r="AW1090" s="181">
        <f t="shared" si="597"/>
        <v>0</v>
      </c>
      <c r="AX1090" s="183">
        <f t="shared" si="686"/>
        <v>75</v>
      </c>
      <c r="AY1090" s="183">
        <f t="shared" si="682"/>
        <v>0</v>
      </c>
      <c r="AZ1090" s="183">
        <v>75</v>
      </c>
      <c r="BA1090" s="183">
        <v>0</v>
      </c>
      <c r="BB1090" s="183"/>
      <c r="BC1090" s="183"/>
      <c r="BD1090" s="183">
        <f t="shared" si="687"/>
        <v>0</v>
      </c>
      <c r="BE1090" s="183">
        <f t="shared" si="683"/>
        <v>0</v>
      </c>
    </row>
    <row r="1091" spans="2:57" ht="31.5">
      <c r="B1091" s="174">
        <v>2025</v>
      </c>
      <c r="C1091" s="174">
        <v>20</v>
      </c>
      <c r="D1091" s="175" t="s">
        <v>1906</v>
      </c>
      <c r="E1091" s="176">
        <v>20050</v>
      </c>
      <c r="F1091" s="174">
        <v>2</v>
      </c>
      <c r="G1091" s="174">
        <v>5</v>
      </c>
      <c r="H1091" s="174">
        <v>14</v>
      </c>
      <c r="I1091" s="174">
        <v>2000</v>
      </c>
      <c r="J1091" s="174">
        <v>2700</v>
      </c>
      <c r="K1091" s="174">
        <v>271</v>
      </c>
      <c r="L1091" s="177">
        <v>1107</v>
      </c>
      <c r="M1091" s="178" t="s">
        <v>1846</v>
      </c>
      <c r="N1091" s="179" t="s">
        <v>709</v>
      </c>
      <c r="O1091" s="180">
        <v>0</v>
      </c>
      <c r="P1091" s="180">
        <v>39363</v>
      </c>
      <c r="Q1091" s="181">
        <v>39363</v>
      </c>
      <c r="R1091" s="182" t="s">
        <v>98</v>
      </c>
      <c r="S1091" s="183">
        <v>20</v>
      </c>
      <c r="T1091" s="183">
        <v>0</v>
      </c>
      <c r="U1091" s="180">
        <v>0</v>
      </c>
      <c r="V1091" s="180">
        <v>0</v>
      </c>
      <c r="W1091" s="183">
        <v>0</v>
      </c>
      <c r="X1091" s="183">
        <v>0</v>
      </c>
      <c r="Y1091" s="180">
        <v>0</v>
      </c>
      <c r="Z1091" s="180">
        <v>0</v>
      </c>
      <c r="AA1091" s="183">
        <v>0</v>
      </c>
      <c r="AB1091" s="183">
        <v>0</v>
      </c>
      <c r="AC1091" s="180">
        <f t="shared" si="684"/>
        <v>0</v>
      </c>
      <c r="AD1091" s="180">
        <f t="shared" si="680"/>
        <v>39363</v>
      </c>
      <c r="AE1091" s="181">
        <f t="shared" si="591"/>
        <v>39363</v>
      </c>
      <c r="AF1091" s="180">
        <v>0</v>
      </c>
      <c r="AG1091" s="180">
        <v>0</v>
      </c>
      <c r="AH1091" s="181">
        <f t="shared" si="592"/>
        <v>0</v>
      </c>
      <c r="AI1091" s="180">
        <v>0</v>
      </c>
      <c r="AJ1091" s="180">
        <v>0</v>
      </c>
      <c r="AK1091" s="181">
        <f t="shared" si="593"/>
        <v>0</v>
      </c>
      <c r="AL1091" s="180">
        <v>0</v>
      </c>
      <c r="AM1091" s="180">
        <v>0</v>
      </c>
      <c r="AN1091" s="181">
        <f t="shared" si="594"/>
        <v>0</v>
      </c>
      <c r="AO1091" s="180">
        <v>0</v>
      </c>
      <c r="AP1091" s="180">
        <v>39363</v>
      </c>
      <c r="AQ1091" s="181">
        <f t="shared" si="595"/>
        <v>39363</v>
      </c>
      <c r="AR1091" s="180">
        <v>0</v>
      </c>
      <c r="AS1091" s="180">
        <v>0</v>
      </c>
      <c r="AT1091" s="181">
        <f t="shared" si="596"/>
        <v>0</v>
      </c>
      <c r="AU1091" s="180">
        <f t="shared" si="685"/>
        <v>0</v>
      </c>
      <c r="AV1091" s="180">
        <f t="shared" si="681"/>
        <v>0</v>
      </c>
      <c r="AW1091" s="181">
        <f t="shared" si="597"/>
        <v>0</v>
      </c>
      <c r="AX1091" s="183">
        <f t="shared" si="686"/>
        <v>20</v>
      </c>
      <c r="AY1091" s="183">
        <f t="shared" si="682"/>
        <v>0</v>
      </c>
      <c r="AZ1091" s="183">
        <v>20</v>
      </c>
      <c r="BA1091" s="183">
        <v>0</v>
      </c>
      <c r="BB1091" s="183"/>
      <c r="BC1091" s="183"/>
      <c r="BD1091" s="183">
        <f t="shared" si="687"/>
        <v>0</v>
      </c>
      <c r="BE1091" s="183">
        <f t="shared" si="683"/>
        <v>0</v>
      </c>
    </row>
    <row r="1092" spans="2:57" ht="47.25">
      <c r="B1092" s="174">
        <v>2025</v>
      </c>
      <c r="C1092" s="174">
        <v>20</v>
      </c>
      <c r="D1092" s="175" t="s">
        <v>1907</v>
      </c>
      <c r="E1092" s="176">
        <v>20003</v>
      </c>
      <c r="F1092" s="174">
        <v>2</v>
      </c>
      <c r="G1092" s="174">
        <v>5</v>
      </c>
      <c r="H1092" s="174">
        <v>14</v>
      </c>
      <c r="I1092" s="174">
        <v>2000</v>
      </c>
      <c r="J1092" s="174">
        <v>2700</v>
      </c>
      <c r="K1092" s="174">
        <v>271</v>
      </c>
      <c r="L1092" s="177">
        <v>1107</v>
      </c>
      <c r="M1092" s="178" t="s">
        <v>1846</v>
      </c>
      <c r="N1092" s="179" t="s">
        <v>709</v>
      </c>
      <c r="O1092" s="180">
        <v>0</v>
      </c>
      <c r="P1092" s="180">
        <v>39363</v>
      </c>
      <c r="Q1092" s="181">
        <v>39363</v>
      </c>
      <c r="R1092" s="182" t="s">
        <v>98</v>
      </c>
      <c r="S1092" s="183">
        <v>20</v>
      </c>
      <c r="T1092" s="183">
        <v>0</v>
      </c>
      <c r="U1092" s="180">
        <v>0</v>
      </c>
      <c r="V1092" s="180">
        <v>0</v>
      </c>
      <c r="W1092" s="183">
        <v>0</v>
      </c>
      <c r="X1092" s="183">
        <v>0</v>
      </c>
      <c r="Y1092" s="180">
        <v>0</v>
      </c>
      <c r="Z1092" s="180">
        <v>0</v>
      </c>
      <c r="AA1092" s="183">
        <v>0</v>
      </c>
      <c r="AB1092" s="183">
        <v>0</v>
      </c>
      <c r="AC1092" s="180">
        <f t="shared" si="684"/>
        <v>0</v>
      </c>
      <c r="AD1092" s="180">
        <f t="shared" si="680"/>
        <v>39363</v>
      </c>
      <c r="AE1092" s="181">
        <f t="shared" si="591"/>
        <v>39363</v>
      </c>
      <c r="AF1092" s="180">
        <v>0</v>
      </c>
      <c r="AG1092" s="180">
        <v>0</v>
      </c>
      <c r="AH1092" s="181">
        <f t="shared" si="592"/>
        <v>0</v>
      </c>
      <c r="AI1092" s="180">
        <v>0</v>
      </c>
      <c r="AJ1092" s="180">
        <v>0</v>
      </c>
      <c r="AK1092" s="181">
        <f t="shared" si="593"/>
        <v>0</v>
      </c>
      <c r="AL1092" s="180">
        <v>0</v>
      </c>
      <c r="AM1092" s="180">
        <v>0</v>
      </c>
      <c r="AN1092" s="181">
        <f t="shared" si="594"/>
        <v>0</v>
      </c>
      <c r="AO1092" s="180">
        <v>0</v>
      </c>
      <c r="AP1092" s="180">
        <v>39363</v>
      </c>
      <c r="AQ1092" s="181">
        <f t="shared" si="595"/>
        <v>39363</v>
      </c>
      <c r="AR1092" s="180">
        <v>0</v>
      </c>
      <c r="AS1092" s="180">
        <v>0</v>
      </c>
      <c r="AT1092" s="181">
        <f t="shared" si="596"/>
        <v>0</v>
      </c>
      <c r="AU1092" s="180">
        <f t="shared" si="685"/>
        <v>0</v>
      </c>
      <c r="AV1092" s="180">
        <f t="shared" si="681"/>
        <v>0</v>
      </c>
      <c r="AW1092" s="181">
        <f t="shared" si="597"/>
        <v>0</v>
      </c>
      <c r="AX1092" s="183">
        <f t="shared" si="686"/>
        <v>20</v>
      </c>
      <c r="AY1092" s="183">
        <f t="shared" si="682"/>
        <v>0</v>
      </c>
      <c r="AZ1092" s="183">
        <v>20</v>
      </c>
      <c r="BA1092" s="183">
        <v>0</v>
      </c>
      <c r="BB1092" s="183"/>
      <c r="BC1092" s="183"/>
      <c r="BD1092" s="183">
        <f t="shared" si="687"/>
        <v>0</v>
      </c>
      <c r="BE1092" s="183">
        <f t="shared" si="683"/>
        <v>0</v>
      </c>
    </row>
    <row r="1093" spans="2:57" ht="15.75">
      <c r="B1093" s="174">
        <v>2025</v>
      </c>
      <c r="C1093" s="174">
        <v>20</v>
      </c>
      <c r="D1093" s="175" t="s">
        <v>1908</v>
      </c>
      <c r="E1093" s="176">
        <v>20086</v>
      </c>
      <c r="F1093" s="174">
        <v>2</v>
      </c>
      <c r="G1093" s="174">
        <v>5</v>
      </c>
      <c r="H1093" s="174">
        <v>14</v>
      </c>
      <c r="I1093" s="174">
        <v>2000</v>
      </c>
      <c r="J1093" s="174">
        <v>2700</v>
      </c>
      <c r="K1093" s="174">
        <v>271</v>
      </c>
      <c r="L1093" s="177">
        <v>1107</v>
      </c>
      <c r="M1093" s="178" t="s">
        <v>1846</v>
      </c>
      <c r="N1093" s="179" t="s">
        <v>709</v>
      </c>
      <c r="O1093" s="180">
        <v>0</v>
      </c>
      <c r="P1093" s="180">
        <v>29522.25</v>
      </c>
      <c r="Q1093" s="181">
        <v>29522.25</v>
      </c>
      <c r="R1093" s="182" t="s">
        <v>98</v>
      </c>
      <c r="S1093" s="183">
        <v>15</v>
      </c>
      <c r="T1093" s="183">
        <v>0</v>
      </c>
      <c r="U1093" s="180">
        <v>0</v>
      </c>
      <c r="V1093" s="180">
        <v>0</v>
      </c>
      <c r="W1093" s="183">
        <v>0</v>
      </c>
      <c r="X1093" s="183">
        <v>0</v>
      </c>
      <c r="Y1093" s="180">
        <v>0</v>
      </c>
      <c r="Z1093" s="180">
        <v>0</v>
      </c>
      <c r="AA1093" s="183">
        <v>0</v>
      </c>
      <c r="AB1093" s="183">
        <v>0</v>
      </c>
      <c r="AC1093" s="180">
        <f t="shared" si="684"/>
        <v>0</v>
      </c>
      <c r="AD1093" s="180">
        <f t="shared" si="680"/>
        <v>29522.25</v>
      </c>
      <c r="AE1093" s="181">
        <f t="shared" si="591"/>
        <v>29522.25</v>
      </c>
      <c r="AF1093" s="180">
        <v>0</v>
      </c>
      <c r="AG1093" s="180">
        <v>0</v>
      </c>
      <c r="AH1093" s="181">
        <f t="shared" si="592"/>
        <v>0</v>
      </c>
      <c r="AI1093" s="180">
        <v>0</v>
      </c>
      <c r="AJ1093" s="180">
        <v>0</v>
      </c>
      <c r="AK1093" s="181">
        <f t="shared" si="593"/>
        <v>0</v>
      </c>
      <c r="AL1093" s="180">
        <v>0</v>
      </c>
      <c r="AM1093" s="180">
        <v>0</v>
      </c>
      <c r="AN1093" s="181">
        <f t="shared" si="594"/>
        <v>0</v>
      </c>
      <c r="AO1093" s="180">
        <v>0</v>
      </c>
      <c r="AP1093" s="180">
        <v>29522.25</v>
      </c>
      <c r="AQ1093" s="181">
        <f t="shared" si="595"/>
        <v>29522.25</v>
      </c>
      <c r="AR1093" s="180">
        <v>0</v>
      </c>
      <c r="AS1093" s="180">
        <v>0</v>
      </c>
      <c r="AT1093" s="181">
        <f t="shared" si="596"/>
        <v>0</v>
      </c>
      <c r="AU1093" s="180">
        <f t="shared" si="685"/>
        <v>0</v>
      </c>
      <c r="AV1093" s="180">
        <f t="shared" si="681"/>
        <v>0</v>
      </c>
      <c r="AW1093" s="181">
        <f t="shared" si="597"/>
        <v>0</v>
      </c>
      <c r="AX1093" s="183">
        <f t="shared" si="686"/>
        <v>15</v>
      </c>
      <c r="AY1093" s="183">
        <f t="shared" si="682"/>
        <v>0</v>
      </c>
      <c r="AZ1093" s="183">
        <v>15</v>
      </c>
      <c r="BA1093" s="183">
        <v>0</v>
      </c>
      <c r="BB1093" s="183"/>
      <c r="BC1093" s="183"/>
      <c r="BD1093" s="183">
        <f t="shared" si="687"/>
        <v>0</v>
      </c>
      <c r="BE1093" s="183">
        <f t="shared" si="683"/>
        <v>0</v>
      </c>
    </row>
    <row r="1094" spans="2:57" ht="31.5">
      <c r="B1094" s="174">
        <v>2025</v>
      </c>
      <c r="C1094" s="174">
        <v>20</v>
      </c>
      <c r="D1094" s="175" t="s">
        <v>1909</v>
      </c>
      <c r="E1094" s="176">
        <v>20014</v>
      </c>
      <c r="F1094" s="174">
        <v>2</v>
      </c>
      <c r="G1094" s="174">
        <v>5</v>
      </c>
      <c r="H1094" s="174">
        <v>14</v>
      </c>
      <c r="I1094" s="174">
        <v>2000</v>
      </c>
      <c r="J1094" s="174">
        <v>2700</v>
      </c>
      <c r="K1094" s="174">
        <v>271</v>
      </c>
      <c r="L1094" s="177">
        <v>1107</v>
      </c>
      <c r="M1094" s="178" t="s">
        <v>1846</v>
      </c>
      <c r="N1094" s="179" t="s">
        <v>709</v>
      </c>
      <c r="O1094" s="180">
        <v>0</v>
      </c>
      <c r="P1094" s="180">
        <v>49203.75</v>
      </c>
      <c r="Q1094" s="181">
        <v>49203.75</v>
      </c>
      <c r="R1094" s="182" t="s">
        <v>98</v>
      </c>
      <c r="S1094" s="183">
        <v>25</v>
      </c>
      <c r="T1094" s="183">
        <v>0</v>
      </c>
      <c r="U1094" s="180">
        <v>0</v>
      </c>
      <c r="V1094" s="180">
        <v>0</v>
      </c>
      <c r="W1094" s="183">
        <v>0</v>
      </c>
      <c r="X1094" s="183">
        <v>0</v>
      </c>
      <c r="Y1094" s="180">
        <v>0</v>
      </c>
      <c r="Z1094" s="180">
        <v>0</v>
      </c>
      <c r="AA1094" s="183">
        <v>0</v>
      </c>
      <c r="AB1094" s="183">
        <v>0</v>
      </c>
      <c r="AC1094" s="180">
        <f t="shared" si="684"/>
        <v>0</v>
      </c>
      <c r="AD1094" s="180">
        <f t="shared" si="680"/>
        <v>49203.75</v>
      </c>
      <c r="AE1094" s="181">
        <f t="shared" si="591"/>
        <v>49203.75</v>
      </c>
      <c r="AF1094" s="180">
        <v>0</v>
      </c>
      <c r="AG1094" s="180">
        <v>0</v>
      </c>
      <c r="AH1094" s="181">
        <f t="shared" si="592"/>
        <v>0</v>
      </c>
      <c r="AI1094" s="180">
        <v>0</v>
      </c>
      <c r="AJ1094" s="180">
        <v>0</v>
      </c>
      <c r="AK1094" s="181">
        <f t="shared" si="593"/>
        <v>0</v>
      </c>
      <c r="AL1094" s="180">
        <v>0</v>
      </c>
      <c r="AM1094" s="180">
        <v>0</v>
      </c>
      <c r="AN1094" s="181">
        <f t="shared" si="594"/>
        <v>0</v>
      </c>
      <c r="AO1094" s="180">
        <v>0</v>
      </c>
      <c r="AP1094" s="180">
        <v>49203.75</v>
      </c>
      <c r="AQ1094" s="181">
        <f t="shared" si="595"/>
        <v>49203.75</v>
      </c>
      <c r="AR1094" s="180">
        <v>0</v>
      </c>
      <c r="AS1094" s="180">
        <v>0</v>
      </c>
      <c r="AT1094" s="181">
        <f t="shared" si="596"/>
        <v>0</v>
      </c>
      <c r="AU1094" s="180">
        <f t="shared" si="685"/>
        <v>0</v>
      </c>
      <c r="AV1094" s="180">
        <f t="shared" si="681"/>
        <v>0</v>
      </c>
      <c r="AW1094" s="181">
        <f t="shared" si="597"/>
        <v>0</v>
      </c>
      <c r="AX1094" s="183">
        <f t="shared" si="686"/>
        <v>25</v>
      </c>
      <c r="AY1094" s="183">
        <f t="shared" si="682"/>
        <v>0</v>
      </c>
      <c r="AZ1094" s="183">
        <v>25</v>
      </c>
      <c r="BA1094" s="183">
        <v>0</v>
      </c>
      <c r="BB1094" s="183"/>
      <c r="BC1094" s="183"/>
      <c r="BD1094" s="183">
        <f t="shared" si="687"/>
        <v>0</v>
      </c>
      <c r="BE1094" s="183">
        <f t="shared" si="683"/>
        <v>0</v>
      </c>
    </row>
    <row r="1095" spans="2:57" ht="31.5">
      <c r="B1095" s="174">
        <v>2025</v>
      </c>
      <c r="C1095" s="174">
        <v>20</v>
      </c>
      <c r="D1095" s="175" t="s">
        <v>1910</v>
      </c>
      <c r="E1095" s="176">
        <v>20067</v>
      </c>
      <c r="F1095" s="174">
        <v>2</v>
      </c>
      <c r="G1095" s="174">
        <v>5</v>
      </c>
      <c r="H1095" s="174">
        <v>14</v>
      </c>
      <c r="I1095" s="174">
        <v>2000</v>
      </c>
      <c r="J1095" s="174">
        <v>2700</v>
      </c>
      <c r="K1095" s="174">
        <v>271</v>
      </c>
      <c r="L1095" s="177">
        <v>1107</v>
      </c>
      <c r="M1095" s="178" t="s">
        <v>1846</v>
      </c>
      <c r="N1095" s="179" t="s">
        <v>709</v>
      </c>
      <c r="O1095" s="180">
        <v>0</v>
      </c>
      <c r="P1095" s="180">
        <v>29522.25</v>
      </c>
      <c r="Q1095" s="181">
        <v>29522.25</v>
      </c>
      <c r="R1095" s="182" t="s">
        <v>98</v>
      </c>
      <c r="S1095" s="183">
        <v>15</v>
      </c>
      <c r="T1095" s="183">
        <v>0</v>
      </c>
      <c r="U1095" s="180">
        <v>0</v>
      </c>
      <c r="V1095" s="180">
        <v>0</v>
      </c>
      <c r="W1095" s="183">
        <v>0</v>
      </c>
      <c r="X1095" s="183">
        <v>0</v>
      </c>
      <c r="Y1095" s="180">
        <v>0</v>
      </c>
      <c r="Z1095" s="180">
        <v>0</v>
      </c>
      <c r="AA1095" s="183">
        <v>0</v>
      </c>
      <c r="AB1095" s="183">
        <v>0</v>
      </c>
      <c r="AC1095" s="180">
        <f t="shared" si="684"/>
        <v>0</v>
      </c>
      <c r="AD1095" s="180">
        <f t="shared" si="680"/>
        <v>29522.25</v>
      </c>
      <c r="AE1095" s="181">
        <f t="shared" si="591"/>
        <v>29522.25</v>
      </c>
      <c r="AF1095" s="180">
        <v>0</v>
      </c>
      <c r="AG1095" s="180">
        <v>0</v>
      </c>
      <c r="AH1095" s="181">
        <f t="shared" si="592"/>
        <v>0</v>
      </c>
      <c r="AI1095" s="180">
        <v>0</v>
      </c>
      <c r="AJ1095" s="180">
        <v>0</v>
      </c>
      <c r="AK1095" s="181">
        <f t="shared" si="593"/>
        <v>0</v>
      </c>
      <c r="AL1095" s="180">
        <v>0</v>
      </c>
      <c r="AM1095" s="180">
        <v>0</v>
      </c>
      <c r="AN1095" s="181">
        <f t="shared" si="594"/>
        <v>0</v>
      </c>
      <c r="AO1095" s="180">
        <v>0</v>
      </c>
      <c r="AP1095" s="180">
        <v>29522.25</v>
      </c>
      <c r="AQ1095" s="181">
        <f t="shared" si="595"/>
        <v>29522.25</v>
      </c>
      <c r="AR1095" s="180">
        <v>0</v>
      </c>
      <c r="AS1095" s="180">
        <v>0</v>
      </c>
      <c r="AT1095" s="181">
        <f t="shared" si="596"/>
        <v>0</v>
      </c>
      <c r="AU1095" s="180">
        <f t="shared" si="685"/>
        <v>0</v>
      </c>
      <c r="AV1095" s="180">
        <f t="shared" si="681"/>
        <v>0</v>
      </c>
      <c r="AW1095" s="181">
        <f t="shared" si="597"/>
        <v>0</v>
      </c>
      <c r="AX1095" s="183">
        <f t="shared" si="686"/>
        <v>15</v>
      </c>
      <c r="AY1095" s="183">
        <f t="shared" si="682"/>
        <v>0</v>
      </c>
      <c r="AZ1095" s="183">
        <v>15</v>
      </c>
      <c r="BA1095" s="183">
        <v>0</v>
      </c>
      <c r="BB1095" s="183"/>
      <c r="BC1095" s="183"/>
      <c r="BD1095" s="183">
        <f t="shared" si="687"/>
        <v>0</v>
      </c>
      <c r="BE1095" s="183">
        <f t="shared" si="683"/>
        <v>0</v>
      </c>
    </row>
    <row r="1096" spans="2:57" ht="31.5">
      <c r="B1096" s="174">
        <v>2025</v>
      </c>
      <c r="C1096" s="174">
        <v>20</v>
      </c>
      <c r="D1096" s="175" t="s">
        <v>1911</v>
      </c>
      <c r="E1096" s="176">
        <v>20068</v>
      </c>
      <c r="F1096" s="174">
        <v>2</v>
      </c>
      <c r="G1096" s="174">
        <v>5</v>
      </c>
      <c r="H1096" s="174">
        <v>14</v>
      </c>
      <c r="I1096" s="174">
        <v>2000</v>
      </c>
      <c r="J1096" s="174">
        <v>2700</v>
      </c>
      <c r="K1096" s="174">
        <v>271</v>
      </c>
      <c r="L1096" s="177">
        <v>1107</v>
      </c>
      <c r="M1096" s="178" t="s">
        <v>1846</v>
      </c>
      <c r="N1096" s="179" t="s">
        <v>709</v>
      </c>
      <c r="O1096" s="180">
        <v>0</v>
      </c>
      <c r="P1096" s="180">
        <v>88566.75</v>
      </c>
      <c r="Q1096" s="181">
        <v>88566.75</v>
      </c>
      <c r="R1096" s="182" t="s">
        <v>98</v>
      </c>
      <c r="S1096" s="183">
        <v>45</v>
      </c>
      <c r="T1096" s="183">
        <v>0</v>
      </c>
      <c r="U1096" s="180">
        <v>0</v>
      </c>
      <c r="V1096" s="180">
        <v>0</v>
      </c>
      <c r="W1096" s="183">
        <v>0</v>
      </c>
      <c r="X1096" s="183">
        <v>0</v>
      </c>
      <c r="Y1096" s="180">
        <v>0</v>
      </c>
      <c r="Z1096" s="180">
        <v>0</v>
      </c>
      <c r="AA1096" s="183">
        <v>0</v>
      </c>
      <c r="AB1096" s="183">
        <v>0</v>
      </c>
      <c r="AC1096" s="180">
        <f t="shared" si="684"/>
        <v>0</v>
      </c>
      <c r="AD1096" s="180">
        <f t="shared" si="680"/>
        <v>88566.75</v>
      </c>
      <c r="AE1096" s="181">
        <f t="shared" si="591"/>
        <v>88566.75</v>
      </c>
      <c r="AF1096" s="180">
        <v>0</v>
      </c>
      <c r="AG1096" s="180">
        <v>0</v>
      </c>
      <c r="AH1096" s="181">
        <f t="shared" si="592"/>
        <v>0</v>
      </c>
      <c r="AI1096" s="180">
        <v>0</v>
      </c>
      <c r="AJ1096" s="180">
        <v>0</v>
      </c>
      <c r="AK1096" s="181">
        <f t="shared" si="593"/>
        <v>0</v>
      </c>
      <c r="AL1096" s="180">
        <v>0</v>
      </c>
      <c r="AM1096" s="180">
        <v>0</v>
      </c>
      <c r="AN1096" s="181">
        <f t="shared" si="594"/>
        <v>0</v>
      </c>
      <c r="AO1096" s="180">
        <v>0</v>
      </c>
      <c r="AP1096" s="180">
        <v>88566.75</v>
      </c>
      <c r="AQ1096" s="181">
        <f t="shared" si="595"/>
        <v>88566.75</v>
      </c>
      <c r="AR1096" s="180">
        <v>0</v>
      </c>
      <c r="AS1096" s="180">
        <v>0</v>
      </c>
      <c r="AT1096" s="181">
        <f t="shared" si="596"/>
        <v>0</v>
      </c>
      <c r="AU1096" s="180">
        <f t="shared" si="685"/>
        <v>0</v>
      </c>
      <c r="AV1096" s="180">
        <f t="shared" si="681"/>
        <v>0</v>
      </c>
      <c r="AW1096" s="181">
        <f t="shared" si="597"/>
        <v>0</v>
      </c>
      <c r="AX1096" s="183">
        <f t="shared" si="686"/>
        <v>45</v>
      </c>
      <c r="AY1096" s="183">
        <f t="shared" si="682"/>
        <v>0</v>
      </c>
      <c r="AZ1096" s="183">
        <v>45</v>
      </c>
      <c r="BA1096" s="183">
        <v>0</v>
      </c>
      <c r="BB1096" s="183"/>
      <c r="BC1096" s="183"/>
      <c r="BD1096" s="183">
        <f t="shared" si="687"/>
        <v>0</v>
      </c>
      <c r="BE1096" s="183">
        <f t="shared" si="683"/>
        <v>0</v>
      </c>
    </row>
    <row r="1097" spans="2:57" ht="31.5">
      <c r="B1097" s="174">
        <v>2025</v>
      </c>
      <c r="C1097" s="174">
        <v>20</v>
      </c>
      <c r="D1097" s="175" t="s">
        <v>1912</v>
      </c>
      <c r="E1097" s="176">
        <v>20002</v>
      </c>
      <c r="F1097" s="174">
        <v>2</v>
      </c>
      <c r="G1097" s="174">
        <v>5</v>
      </c>
      <c r="H1097" s="174">
        <v>14</v>
      </c>
      <c r="I1097" s="174">
        <v>2000</v>
      </c>
      <c r="J1097" s="174">
        <v>2700</v>
      </c>
      <c r="K1097" s="174">
        <v>271</v>
      </c>
      <c r="L1097" s="177">
        <v>1107</v>
      </c>
      <c r="M1097" s="178" t="s">
        <v>1846</v>
      </c>
      <c r="N1097" s="179" t="s">
        <v>709</v>
      </c>
      <c r="O1097" s="180">
        <v>0</v>
      </c>
      <c r="P1097" s="180">
        <v>29522.25</v>
      </c>
      <c r="Q1097" s="181">
        <v>29522.25</v>
      </c>
      <c r="R1097" s="182" t="s">
        <v>98</v>
      </c>
      <c r="S1097" s="183">
        <v>15</v>
      </c>
      <c r="T1097" s="183">
        <v>0</v>
      </c>
      <c r="U1097" s="180">
        <v>0</v>
      </c>
      <c r="V1097" s="180">
        <v>0</v>
      </c>
      <c r="W1097" s="183">
        <v>0</v>
      </c>
      <c r="X1097" s="183">
        <v>0</v>
      </c>
      <c r="Y1097" s="180">
        <v>0</v>
      </c>
      <c r="Z1097" s="180">
        <v>0</v>
      </c>
      <c r="AA1097" s="183">
        <v>0</v>
      </c>
      <c r="AB1097" s="183">
        <v>0</v>
      </c>
      <c r="AC1097" s="180">
        <f t="shared" si="684"/>
        <v>0</v>
      </c>
      <c r="AD1097" s="180">
        <f t="shared" si="680"/>
        <v>29522.25</v>
      </c>
      <c r="AE1097" s="181">
        <f t="shared" si="591"/>
        <v>29522.25</v>
      </c>
      <c r="AF1097" s="180">
        <v>0</v>
      </c>
      <c r="AG1097" s="180">
        <v>0</v>
      </c>
      <c r="AH1097" s="181">
        <f t="shared" si="592"/>
        <v>0</v>
      </c>
      <c r="AI1097" s="180">
        <v>0</v>
      </c>
      <c r="AJ1097" s="180">
        <v>0</v>
      </c>
      <c r="AK1097" s="181">
        <f t="shared" si="593"/>
        <v>0</v>
      </c>
      <c r="AL1097" s="180">
        <v>0</v>
      </c>
      <c r="AM1097" s="180">
        <v>0</v>
      </c>
      <c r="AN1097" s="181">
        <f t="shared" si="594"/>
        <v>0</v>
      </c>
      <c r="AO1097" s="180">
        <v>0</v>
      </c>
      <c r="AP1097" s="180">
        <v>29522.25</v>
      </c>
      <c r="AQ1097" s="181">
        <f t="shared" si="595"/>
        <v>29522.25</v>
      </c>
      <c r="AR1097" s="180">
        <v>0</v>
      </c>
      <c r="AS1097" s="180">
        <v>0</v>
      </c>
      <c r="AT1097" s="181">
        <f t="shared" si="596"/>
        <v>0</v>
      </c>
      <c r="AU1097" s="180">
        <f t="shared" si="685"/>
        <v>0</v>
      </c>
      <c r="AV1097" s="180">
        <f t="shared" si="681"/>
        <v>0</v>
      </c>
      <c r="AW1097" s="181">
        <f t="shared" si="597"/>
        <v>0</v>
      </c>
      <c r="AX1097" s="183">
        <f t="shared" si="686"/>
        <v>15</v>
      </c>
      <c r="AY1097" s="183">
        <f t="shared" si="682"/>
        <v>0</v>
      </c>
      <c r="AZ1097" s="183">
        <v>15</v>
      </c>
      <c r="BA1097" s="183">
        <v>0</v>
      </c>
      <c r="BB1097" s="183"/>
      <c r="BC1097" s="183"/>
      <c r="BD1097" s="183">
        <f t="shared" si="687"/>
        <v>0</v>
      </c>
      <c r="BE1097" s="183">
        <f t="shared" si="683"/>
        <v>0</v>
      </c>
    </row>
    <row r="1098" spans="2:57" ht="31.5">
      <c r="B1098" s="174">
        <v>2025</v>
      </c>
      <c r="C1098" s="174">
        <v>20</v>
      </c>
      <c r="D1098" s="175" t="s">
        <v>1913</v>
      </c>
      <c r="E1098" s="176">
        <v>20075</v>
      </c>
      <c r="F1098" s="174">
        <v>2</v>
      </c>
      <c r="G1098" s="174">
        <v>5</v>
      </c>
      <c r="H1098" s="174">
        <v>14</v>
      </c>
      <c r="I1098" s="174">
        <v>2000</v>
      </c>
      <c r="J1098" s="174">
        <v>2700</v>
      </c>
      <c r="K1098" s="174">
        <v>271</v>
      </c>
      <c r="L1098" s="177">
        <v>1107</v>
      </c>
      <c r="M1098" s="178" t="s">
        <v>1846</v>
      </c>
      <c r="N1098" s="179" t="s">
        <v>709</v>
      </c>
      <c r="O1098" s="180">
        <v>0</v>
      </c>
      <c r="P1098" s="180">
        <v>88566.75</v>
      </c>
      <c r="Q1098" s="181">
        <v>88566.75</v>
      </c>
      <c r="R1098" s="182" t="s">
        <v>98</v>
      </c>
      <c r="S1098" s="183">
        <v>45</v>
      </c>
      <c r="T1098" s="183">
        <v>0</v>
      </c>
      <c r="U1098" s="180">
        <v>0</v>
      </c>
      <c r="V1098" s="180">
        <v>0</v>
      </c>
      <c r="W1098" s="183">
        <v>0</v>
      </c>
      <c r="X1098" s="183">
        <v>0</v>
      </c>
      <c r="Y1098" s="180">
        <v>0</v>
      </c>
      <c r="Z1098" s="180">
        <v>0</v>
      </c>
      <c r="AA1098" s="183">
        <v>0</v>
      </c>
      <c r="AB1098" s="183">
        <v>0</v>
      </c>
      <c r="AC1098" s="180">
        <f t="shared" si="684"/>
        <v>0</v>
      </c>
      <c r="AD1098" s="180">
        <f t="shared" si="680"/>
        <v>88566.75</v>
      </c>
      <c r="AE1098" s="181">
        <f t="shared" si="591"/>
        <v>88566.75</v>
      </c>
      <c r="AF1098" s="180">
        <v>0</v>
      </c>
      <c r="AG1098" s="180">
        <v>0</v>
      </c>
      <c r="AH1098" s="181">
        <f t="shared" si="592"/>
        <v>0</v>
      </c>
      <c r="AI1098" s="180">
        <v>0</v>
      </c>
      <c r="AJ1098" s="180">
        <v>0</v>
      </c>
      <c r="AK1098" s="181">
        <f t="shared" si="593"/>
        <v>0</v>
      </c>
      <c r="AL1098" s="180">
        <v>0</v>
      </c>
      <c r="AM1098" s="180">
        <v>0</v>
      </c>
      <c r="AN1098" s="181">
        <f t="shared" si="594"/>
        <v>0</v>
      </c>
      <c r="AO1098" s="180">
        <v>0</v>
      </c>
      <c r="AP1098" s="180">
        <v>88566.75</v>
      </c>
      <c r="AQ1098" s="181">
        <f t="shared" si="595"/>
        <v>88566.75</v>
      </c>
      <c r="AR1098" s="180">
        <v>0</v>
      </c>
      <c r="AS1098" s="180">
        <v>0</v>
      </c>
      <c r="AT1098" s="181">
        <f t="shared" si="596"/>
        <v>0</v>
      </c>
      <c r="AU1098" s="180">
        <f t="shared" si="685"/>
        <v>0</v>
      </c>
      <c r="AV1098" s="180">
        <f t="shared" si="681"/>
        <v>0</v>
      </c>
      <c r="AW1098" s="181">
        <f t="shared" si="597"/>
        <v>0</v>
      </c>
      <c r="AX1098" s="183">
        <f t="shared" si="686"/>
        <v>45</v>
      </c>
      <c r="AY1098" s="183">
        <f t="shared" si="682"/>
        <v>0</v>
      </c>
      <c r="AZ1098" s="183">
        <v>45</v>
      </c>
      <c r="BA1098" s="183">
        <v>0</v>
      </c>
      <c r="BB1098" s="183"/>
      <c r="BC1098" s="183"/>
      <c r="BD1098" s="183">
        <f t="shared" si="687"/>
        <v>0</v>
      </c>
      <c r="BE1098" s="183">
        <f t="shared" si="683"/>
        <v>0</v>
      </c>
    </row>
    <row r="1099" spans="2:57" ht="31.5">
      <c r="B1099" s="174">
        <v>2025</v>
      </c>
      <c r="C1099" s="174">
        <v>20</v>
      </c>
      <c r="D1099" s="175" t="s">
        <v>1914</v>
      </c>
      <c r="E1099" s="176">
        <v>20077</v>
      </c>
      <c r="F1099" s="174">
        <v>2</v>
      </c>
      <c r="G1099" s="174">
        <v>5</v>
      </c>
      <c r="H1099" s="174">
        <v>14</v>
      </c>
      <c r="I1099" s="174">
        <v>2000</v>
      </c>
      <c r="J1099" s="174">
        <v>2700</v>
      </c>
      <c r="K1099" s="174">
        <v>271</v>
      </c>
      <c r="L1099" s="177">
        <v>1107</v>
      </c>
      <c r="M1099" s="178" t="s">
        <v>1846</v>
      </c>
      <c r="N1099" s="179" t="s">
        <v>709</v>
      </c>
      <c r="O1099" s="180">
        <v>0</v>
      </c>
      <c r="P1099" s="180">
        <v>39363</v>
      </c>
      <c r="Q1099" s="181">
        <v>39363</v>
      </c>
      <c r="R1099" s="182" t="s">
        <v>98</v>
      </c>
      <c r="S1099" s="183">
        <v>20</v>
      </c>
      <c r="T1099" s="183">
        <v>0</v>
      </c>
      <c r="U1099" s="180">
        <v>0</v>
      </c>
      <c r="V1099" s="180">
        <v>0</v>
      </c>
      <c r="W1099" s="183">
        <v>0</v>
      </c>
      <c r="X1099" s="183">
        <v>0</v>
      </c>
      <c r="Y1099" s="180">
        <v>0</v>
      </c>
      <c r="Z1099" s="180">
        <v>0</v>
      </c>
      <c r="AA1099" s="183">
        <v>0</v>
      </c>
      <c r="AB1099" s="183">
        <v>0</v>
      </c>
      <c r="AC1099" s="180">
        <f t="shared" si="684"/>
        <v>0</v>
      </c>
      <c r="AD1099" s="180">
        <f t="shared" si="680"/>
        <v>39363</v>
      </c>
      <c r="AE1099" s="181">
        <f t="shared" si="591"/>
        <v>39363</v>
      </c>
      <c r="AF1099" s="180">
        <v>0</v>
      </c>
      <c r="AG1099" s="180">
        <v>0</v>
      </c>
      <c r="AH1099" s="181">
        <f t="shared" si="592"/>
        <v>0</v>
      </c>
      <c r="AI1099" s="180">
        <v>0</v>
      </c>
      <c r="AJ1099" s="180">
        <v>0</v>
      </c>
      <c r="AK1099" s="181">
        <f t="shared" si="593"/>
        <v>0</v>
      </c>
      <c r="AL1099" s="180">
        <v>0</v>
      </c>
      <c r="AM1099" s="180">
        <v>0</v>
      </c>
      <c r="AN1099" s="181">
        <f t="shared" si="594"/>
        <v>0</v>
      </c>
      <c r="AO1099" s="180">
        <v>0</v>
      </c>
      <c r="AP1099" s="180">
        <v>39363</v>
      </c>
      <c r="AQ1099" s="181">
        <f t="shared" si="595"/>
        <v>39363</v>
      </c>
      <c r="AR1099" s="180">
        <v>0</v>
      </c>
      <c r="AS1099" s="180">
        <v>0</v>
      </c>
      <c r="AT1099" s="181">
        <f t="shared" si="596"/>
        <v>0</v>
      </c>
      <c r="AU1099" s="180">
        <f t="shared" si="685"/>
        <v>0</v>
      </c>
      <c r="AV1099" s="180">
        <f t="shared" si="681"/>
        <v>0</v>
      </c>
      <c r="AW1099" s="181">
        <f t="shared" si="597"/>
        <v>0</v>
      </c>
      <c r="AX1099" s="183">
        <f t="shared" si="686"/>
        <v>20</v>
      </c>
      <c r="AY1099" s="183">
        <f t="shared" si="682"/>
        <v>0</v>
      </c>
      <c r="AZ1099" s="183">
        <v>20</v>
      </c>
      <c r="BA1099" s="183">
        <v>0</v>
      </c>
      <c r="BB1099" s="183"/>
      <c r="BC1099" s="183"/>
      <c r="BD1099" s="183">
        <f t="shared" si="687"/>
        <v>0</v>
      </c>
      <c r="BE1099" s="183">
        <f t="shared" si="683"/>
        <v>0</v>
      </c>
    </row>
    <row r="1100" spans="2:57" ht="31.5">
      <c r="B1100" s="174">
        <v>2025</v>
      </c>
      <c r="C1100" s="174">
        <v>20</v>
      </c>
      <c r="D1100" s="175" t="s">
        <v>1915</v>
      </c>
      <c r="E1100" s="176">
        <v>20083</v>
      </c>
      <c r="F1100" s="174">
        <v>2</v>
      </c>
      <c r="G1100" s="174">
        <v>5</v>
      </c>
      <c r="H1100" s="174">
        <v>14</v>
      </c>
      <c r="I1100" s="174">
        <v>2000</v>
      </c>
      <c r="J1100" s="174">
        <v>2700</v>
      </c>
      <c r="K1100" s="174">
        <v>271</v>
      </c>
      <c r="L1100" s="177">
        <v>1107</v>
      </c>
      <c r="M1100" s="178" t="s">
        <v>1846</v>
      </c>
      <c r="N1100" s="179" t="s">
        <v>709</v>
      </c>
      <c r="O1100" s="180">
        <v>0</v>
      </c>
      <c r="P1100" s="180">
        <v>39363</v>
      </c>
      <c r="Q1100" s="181">
        <v>39363</v>
      </c>
      <c r="R1100" s="182" t="s">
        <v>98</v>
      </c>
      <c r="S1100" s="183">
        <v>20</v>
      </c>
      <c r="T1100" s="183">
        <v>0</v>
      </c>
      <c r="U1100" s="180">
        <v>0</v>
      </c>
      <c r="V1100" s="180">
        <v>0</v>
      </c>
      <c r="W1100" s="183">
        <v>0</v>
      </c>
      <c r="X1100" s="183">
        <v>0</v>
      </c>
      <c r="Y1100" s="180">
        <v>0</v>
      </c>
      <c r="Z1100" s="180">
        <v>0</v>
      </c>
      <c r="AA1100" s="183">
        <v>0</v>
      </c>
      <c r="AB1100" s="183">
        <v>0</v>
      </c>
      <c r="AC1100" s="180">
        <f t="shared" si="684"/>
        <v>0</v>
      </c>
      <c r="AD1100" s="180">
        <f t="shared" si="680"/>
        <v>39363</v>
      </c>
      <c r="AE1100" s="181">
        <f t="shared" si="591"/>
        <v>39363</v>
      </c>
      <c r="AF1100" s="180">
        <v>0</v>
      </c>
      <c r="AG1100" s="180">
        <v>0</v>
      </c>
      <c r="AH1100" s="181">
        <f t="shared" si="592"/>
        <v>0</v>
      </c>
      <c r="AI1100" s="180">
        <v>0</v>
      </c>
      <c r="AJ1100" s="180">
        <v>0</v>
      </c>
      <c r="AK1100" s="181">
        <f t="shared" si="593"/>
        <v>0</v>
      </c>
      <c r="AL1100" s="180">
        <v>0</v>
      </c>
      <c r="AM1100" s="180">
        <v>0</v>
      </c>
      <c r="AN1100" s="181">
        <f t="shared" si="594"/>
        <v>0</v>
      </c>
      <c r="AO1100" s="180">
        <v>0</v>
      </c>
      <c r="AP1100" s="180">
        <v>39363</v>
      </c>
      <c r="AQ1100" s="181">
        <f t="shared" si="595"/>
        <v>39363</v>
      </c>
      <c r="AR1100" s="180">
        <v>0</v>
      </c>
      <c r="AS1100" s="180">
        <v>0</v>
      </c>
      <c r="AT1100" s="181">
        <f t="shared" si="596"/>
        <v>0</v>
      </c>
      <c r="AU1100" s="180">
        <f t="shared" si="685"/>
        <v>0</v>
      </c>
      <c r="AV1100" s="180">
        <f t="shared" si="681"/>
        <v>0</v>
      </c>
      <c r="AW1100" s="181">
        <f t="shared" si="597"/>
        <v>0</v>
      </c>
      <c r="AX1100" s="183">
        <f t="shared" si="686"/>
        <v>20</v>
      </c>
      <c r="AY1100" s="183">
        <f t="shared" si="682"/>
        <v>0</v>
      </c>
      <c r="AZ1100" s="183">
        <v>20</v>
      </c>
      <c r="BA1100" s="183">
        <v>0</v>
      </c>
      <c r="BB1100" s="183"/>
      <c r="BC1100" s="183"/>
      <c r="BD1100" s="183">
        <f t="shared" si="687"/>
        <v>0</v>
      </c>
      <c r="BE1100" s="183">
        <f t="shared" si="683"/>
        <v>0</v>
      </c>
    </row>
    <row r="1101" spans="2:57" ht="15.75">
      <c r="B1101" s="174">
        <v>2025</v>
      </c>
      <c r="C1101" s="174">
        <v>20</v>
      </c>
      <c r="D1101" s="175" t="s">
        <v>1916</v>
      </c>
      <c r="E1101" s="176">
        <v>20087</v>
      </c>
      <c r="F1101" s="174">
        <v>2</v>
      </c>
      <c r="G1101" s="174">
        <v>5</v>
      </c>
      <c r="H1101" s="174">
        <v>14</v>
      </c>
      <c r="I1101" s="174">
        <v>2000</v>
      </c>
      <c r="J1101" s="174">
        <v>2700</v>
      </c>
      <c r="K1101" s="174">
        <v>271</v>
      </c>
      <c r="L1101" s="177">
        <v>1107</v>
      </c>
      <c r="M1101" s="178" t="s">
        <v>1846</v>
      </c>
      <c r="N1101" s="179" t="s">
        <v>709</v>
      </c>
      <c r="O1101" s="180">
        <v>0</v>
      </c>
      <c r="P1101" s="180">
        <v>78726</v>
      </c>
      <c r="Q1101" s="181">
        <v>78726</v>
      </c>
      <c r="R1101" s="182" t="s">
        <v>98</v>
      </c>
      <c r="S1101" s="183">
        <v>40</v>
      </c>
      <c r="T1101" s="183">
        <v>0</v>
      </c>
      <c r="U1101" s="180">
        <v>0</v>
      </c>
      <c r="V1101" s="180">
        <v>0</v>
      </c>
      <c r="W1101" s="183">
        <v>0</v>
      </c>
      <c r="X1101" s="183">
        <v>0</v>
      </c>
      <c r="Y1101" s="180">
        <v>0</v>
      </c>
      <c r="Z1101" s="180">
        <v>0</v>
      </c>
      <c r="AA1101" s="183">
        <v>0</v>
      </c>
      <c r="AB1101" s="183">
        <v>0</v>
      </c>
      <c r="AC1101" s="180">
        <f t="shared" si="684"/>
        <v>0</v>
      </c>
      <c r="AD1101" s="180">
        <f t="shared" si="680"/>
        <v>78726</v>
      </c>
      <c r="AE1101" s="181">
        <f t="shared" si="591"/>
        <v>78726</v>
      </c>
      <c r="AF1101" s="180">
        <v>0</v>
      </c>
      <c r="AG1101" s="180">
        <v>0</v>
      </c>
      <c r="AH1101" s="181">
        <f t="shared" si="592"/>
        <v>0</v>
      </c>
      <c r="AI1101" s="180">
        <v>0</v>
      </c>
      <c r="AJ1101" s="180">
        <v>0</v>
      </c>
      <c r="AK1101" s="181">
        <f t="shared" si="593"/>
        <v>0</v>
      </c>
      <c r="AL1101" s="180">
        <v>0</v>
      </c>
      <c r="AM1101" s="180">
        <v>0</v>
      </c>
      <c r="AN1101" s="181">
        <f t="shared" si="594"/>
        <v>0</v>
      </c>
      <c r="AO1101" s="180">
        <v>0</v>
      </c>
      <c r="AP1101" s="180">
        <v>78726</v>
      </c>
      <c r="AQ1101" s="181">
        <f t="shared" si="595"/>
        <v>78726</v>
      </c>
      <c r="AR1101" s="180">
        <v>0</v>
      </c>
      <c r="AS1101" s="180">
        <v>0</v>
      </c>
      <c r="AT1101" s="181">
        <f t="shared" si="596"/>
        <v>0</v>
      </c>
      <c r="AU1101" s="180">
        <f t="shared" si="685"/>
        <v>0</v>
      </c>
      <c r="AV1101" s="180">
        <f t="shared" si="681"/>
        <v>0</v>
      </c>
      <c r="AW1101" s="181">
        <f t="shared" si="597"/>
        <v>0</v>
      </c>
      <c r="AX1101" s="183">
        <f t="shared" si="686"/>
        <v>40</v>
      </c>
      <c r="AY1101" s="183">
        <f t="shared" si="682"/>
        <v>0</v>
      </c>
      <c r="AZ1101" s="183">
        <v>40</v>
      </c>
      <c r="BA1101" s="183">
        <v>0</v>
      </c>
      <c r="BB1101" s="183"/>
      <c r="BC1101" s="183"/>
      <c r="BD1101" s="183">
        <f t="shared" si="687"/>
        <v>0</v>
      </c>
      <c r="BE1101" s="183">
        <f t="shared" si="683"/>
        <v>0</v>
      </c>
    </row>
    <row r="1102" spans="2:57" ht="31.5">
      <c r="B1102" s="174">
        <v>2025</v>
      </c>
      <c r="C1102" s="174">
        <v>20</v>
      </c>
      <c r="D1102" s="175" t="s">
        <v>1917</v>
      </c>
      <c r="E1102" s="176">
        <v>20004</v>
      </c>
      <c r="F1102" s="174">
        <v>2</v>
      </c>
      <c r="G1102" s="174">
        <v>5</v>
      </c>
      <c r="H1102" s="174">
        <v>14</v>
      </c>
      <c r="I1102" s="174">
        <v>2000</v>
      </c>
      <c r="J1102" s="174">
        <v>2700</v>
      </c>
      <c r="K1102" s="174">
        <v>271</v>
      </c>
      <c r="L1102" s="177">
        <v>1107</v>
      </c>
      <c r="M1102" s="178" t="s">
        <v>1846</v>
      </c>
      <c r="N1102" s="179" t="s">
        <v>709</v>
      </c>
      <c r="O1102" s="180">
        <v>0</v>
      </c>
      <c r="P1102" s="180">
        <v>29522.25</v>
      </c>
      <c r="Q1102" s="181">
        <v>29522.25</v>
      </c>
      <c r="R1102" s="182" t="s">
        <v>98</v>
      </c>
      <c r="S1102" s="183">
        <v>15</v>
      </c>
      <c r="T1102" s="183">
        <v>0</v>
      </c>
      <c r="U1102" s="180">
        <v>0</v>
      </c>
      <c r="V1102" s="180">
        <v>0</v>
      </c>
      <c r="W1102" s="183">
        <v>0</v>
      </c>
      <c r="X1102" s="183">
        <v>0</v>
      </c>
      <c r="Y1102" s="180">
        <v>0</v>
      </c>
      <c r="Z1102" s="180">
        <v>0</v>
      </c>
      <c r="AA1102" s="183">
        <v>0</v>
      </c>
      <c r="AB1102" s="183">
        <v>0</v>
      </c>
      <c r="AC1102" s="180">
        <f t="shared" si="684"/>
        <v>0</v>
      </c>
      <c r="AD1102" s="180">
        <f t="shared" si="684"/>
        <v>29522.25</v>
      </c>
      <c r="AE1102" s="181">
        <f t="shared" si="591"/>
        <v>29522.25</v>
      </c>
      <c r="AF1102" s="180">
        <v>0</v>
      </c>
      <c r="AG1102" s="180">
        <v>0</v>
      </c>
      <c r="AH1102" s="181">
        <f t="shared" si="592"/>
        <v>0</v>
      </c>
      <c r="AI1102" s="180">
        <v>0</v>
      </c>
      <c r="AJ1102" s="180">
        <v>0</v>
      </c>
      <c r="AK1102" s="181">
        <f t="shared" si="593"/>
        <v>0</v>
      </c>
      <c r="AL1102" s="180">
        <v>0</v>
      </c>
      <c r="AM1102" s="180">
        <v>0</v>
      </c>
      <c r="AN1102" s="181">
        <f t="shared" si="594"/>
        <v>0</v>
      </c>
      <c r="AO1102" s="180">
        <v>0</v>
      </c>
      <c r="AP1102" s="180">
        <v>29522.25</v>
      </c>
      <c r="AQ1102" s="181">
        <f t="shared" si="595"/>
        <v>29522.25</v>
      </c>
      <c r="AR1102" s="180">
        <v>0</v>
      </c>
      <c r="AS1102" s="180">
        <v>0</v>
      </c>
      <c r="AT1102" s="181">
        <f t="shared" si="596"/>
        <v>0</v>
      </c>
      <c r="AU1102" s="180">
        <f t="shared" si="685"/>
        <v>0</v>
      </c>
      <c r="AV1102" s="180">
        <f t="shared" si="685"/>
        <v>0</v>
      </c>
      <c r="AW1102" s="181">
        <f t="shared" si="597"/>
        <v>0</v>
      </c>
      <c r="AX1102" s="183">
        <f t="shared" si="686"/>
        <v>15</v>
      </c>
      <c r="AY1102" s="183">
        <f t="shared" si="686"/>
        <v>0</v>
      </c>
      <c r="AZ1102" s="183">
        <v>15</v>
      </c>
      <c r="BA1102" s="183">
        <v>0</v>
      </c>
      <c r="BB1102" s="183"/>
      <c r="BC1102" s="183"/>
      <c r="BD1102" s="183">
        <f t="shared" si="687"/>
        <v>0</v>
      </c>
      <c r="BE1102" s="183">
        <f t="shared" si="687"/>
        <v>0</v>
      </c>
    </row>
    <row r="1103" spans="2:57" ht="31.5">
      <c r="B1103" s="174">
        <v>2025</v>
      </c>
      <c r="C1103" s="174">
        <v>20</v>
      </c>
      <c r="D1103" s="397" t="s">
        <v>2177</v>
      </c>
      <c r="E1103" s="176"/>
      <c r="F1103" s="174">
        <v>2</v>
      </c>
      <c r="G1103" s="174">
        <v>5</v>
      </c>
      <c r="H1103" s="174">
        <v>14</v>
      </c>
      <c r="I1103" s="174">
        <v>2000</v>
      </c>
      <c r="J1103" s="174">
        <v>2700</v>
      </c>
      <c r="K1103" s="174">
        <v>271</v>
      </c>
      <c r="L1103" s="177">
        <v>1107</v>
      </c>
      <c r="M1103" s="178" t="s">
        <v>1846</v>
      </c>
      <c r="N1103" s="179" t="s">
        <v>709</v>
      </c>
      <c r="O1103" s="180">
        <v>0</v>
      </c>
      <c r="P1103" s="180">
        <v>0</v>
      </c>
      <c r="Q1103" s="181">
        <v>0</v>
      </c>
      <c r="R1103" s="182" t="s">
        <v>98</v>
      </c>
      <c r="S1103" s="183">
        <v>0</v>
      </c>
      <c r="T1103" s="183">
        <v>0</v>
      </c>
      <c r="U1103" s="180">
        <v>0</v>
      </c>
      <c r="V1103" s="180">
        <v>5904.45</v>
      </c>
      <c r="W1103" s="183">
        <v>3</v>
      </c>
      <c r="X1103" s="183">
        <v>0</v>
      </c>
      <c r="Y1103" s="180">
        <v>0</v>
      </c>
      <c r="Z1103" s="180">
        <v>0</v>
      </c>
      <c r="AA1103" s="183">
        <v>0</v>
      </c>
      <c r="AB1103" s="183">
        <v>0</v>
      </c>
      <c r="AC1103" s="180">
        <f t="shared" ref="AC1103:AC1106" si="688">+O1103+U1103-Y1103</f>
        <v>0</v>
      </c>
      <c r="AD1103" s="180">
        <f t="shared" ref="AD1103:AD1106" si="689">+P1103+V1103-Z1103</f>
        <v>5904.45</v>
      </c>
      <c r="AE1103" s="181">
        <f t="shared" ref="AE1103:AE1106" si="690">+AC1103+AD1103</f>
        <v>5904.45</v>
      </c>
      <c r="AF1103" s="180">
        <v>0</v>
      </c>
      <c r="AG1103" s="180">
        <v>0</v>
      </c>
      <c r="AH1103" s="181">
        <f t="shared" ref="AH1103:AH1106" si="691">+AF1103+AG1103</f>
        <v>0</v>
      </c>
      <c r="AI1103" s="180">
        <v>0</v>
      </c>
      <c r="AJ1103" s="180">
        <v>0</v>
      </c>
      <c r="AK1103" s="181">
        <f t="shared" ref="AK1103:AK1106" si="692">+AI1103+AJ1103</f>
        <v>0</v>
      </c>
      <c r="AL1103" s="180">
        <v>0</v>
      </c>
      <c r="AM1103" s="180">
        <v>0</v>
      </c>
      <c r="AN1103" s="181">
        <f t="shared" ref="AN1103:AN1106" si="693">+AL1103+AM1103</f>
        <v>0</v>
      </c>
      <c r="AO1103" s="180">
        <v>0</v>
      </c>
      <c r="AP1103" s="180">
        <v>5904.45</v>
      </c>
      <c r="AQ1103" s="181">
        <f t="shared" ref="AQ1103:AQ1106" si="694">+AO1103+AP1103</f>
        <v>5904.45</v>
      </c>
      <c r="AR1103" s="180">
        <v>0</v>
      </c>
      <c r="AS1103" s="180">
        <v>0</v>
      </c>
      <c r="AT1103" s="181">
        <f t="shared" ref="AT1103:AT1106" si="695">+AR1103+AS1103</f>
        <v>0</v>
      </c>
      <c r="AU1103" s="180">
        <f t="shared" ref="AU1103:AU1106" si="696">+AC1103-AF1103-AI1103-AL1103-AO1103-AR1103</f>
        <v>0</v>
      </c>
      <c r="AV1103" s="180">
        <f t="shared" ref="AV1103:AV1106" si="697">+AD1103-AG1103-AJ1103-AM1103-AP1103-AS1103</f>
        <v>0</v>
      </c>
      <c r="AW1103" s="181">
        <f t="shared" ref="AW1103:AW1106" si="698">+AU1103+AV1103</f>
        <v>0</v>
      </c>
      <c r="AX1103" s="183">
        <f t="shared" ref="AX1103:AX1106" si="699">+S1103+W1103-AA1103</f>
        <v>3</v>
      </c>
      <c r="AY1103" s="183">
        <f t="shared" ref="AY1103:AY1106" si="700">+T1103+X1103-AB1103</f>
        <v>0</v>
      </c>
      <c r="AZ1103" s="183">
        <v>3</v>
      </c>
      <c r="BA1103" s="183">
        <v>0</v>
      </c>
      <c r="BB1103" s="183"/>
      <c r="BC1103" s="183"/>
      <c r="BD1103" s="183">
        <f t="shared" ref="BD1103:BD1106" si="701">+AX1103-AZ1103-BB1103</f>
        <v>0</v>
      </c>
      <c r="BE1103" s="183">
        <f t="shared" ref="BE1103:BE1106" si="702">+AY1103-BA1103-BC1103</f>
        <v>0</v>
      </c>
    </row>
    <row r="1104" spans="2:57" ht="31.5">
      <c r="B1104" s="174">
        <v>2025</v>
      </c>
      <c r="C1104" s="174">
        <v>20</v>
      </c>
      <c r="D1104" s="175" t="s">
        <v>2178</v>
      </c>
      <c r="E1104" s="176"/>
      <c r="F1104" s="174">
        <v>2</v>
      </c>
      <c r="G1104" s="174">
        <v>5</v>
      </c>
      <c r="H1104" s="174">
        <v>14</v>
      </c>
      <c r="I1104" s="174">
        <v>2000</v>
      </c>
      <c r="J1104" s="174">
        <v>2700</v>
      </c>
      <c r="K1104" s="174">
        <v>271</v>
      </c>
      <c r="L1104" s="177">
        <v>1107</v>
      </c>
      <c r="M1104" s="178" t="s">
        <v>1846</v>
      </c>
      <c r="N1104" s="179" t="s">
        <v>709</v>
      </c>
      <c r="O1104" s="180">
        <v>0</v>
      </c>
      <c r="P1104" s="180">
        <v>0</v>
      </c>
      <c r="Q1104" s="181">
        <v>0</v>
      </c>
      <c r="R1104" s="182" t="s">
        <v>98</v>
      </c>
      <c r="S1104" s="183">
        <v>0</v>
      </c>
      <c r="T1104" s="183">
        <v>0</v>
      </c>
      <c r="U1104" s="180">
        <v>0</v>
      </c>
      <c r="V1104" s="180">
        <v>29522.25</v>
      </c>
      <c r="W1104" s="183">
        <v>15</v>
      </c>
      <c r="X1104" s="183">
        <v>0</v>
      </c>
      <c r="Y1104" s="180">
        <v>0</v>
      </c>
      <c r="Z1104" s="180">
        <v>0</v>
      </c>
      <c r="AA1104" s="183">
        <v>0</v>
      </c>
      <c r="AB1104" s="183">
        <v>0</v>
      </c>
      <c r="AC1104" s="180">
        <f t="shared" si="688"/>
        <v>0</v>
      </c>
      <c r="AD1104" s="180">
        <f t="shared" si="689"/>
        <v>29522.25</v>
      </c>
      <c r="AE1104" s="181">
        <f t="shared" si="690"/>
        <v>29522.25</v>
      </c>
      <c r="AF1104" s="180">
        <v>0</v>
      </c>
      <c r="AG1104" s="180">
        <v>0</v>
      </c>
      <c r="AH1104" s="181">
        <f t="shared" si="691"/>
        <v>0</v>
      </c>
      <c r="AI1104" s="180">
        <v>0</v>
      </c>
      <c r="AJ1104" s="180">
        <v>0</v>
      </c>
      <c r="AK1104" s="181">
        <f t="shared" si="692"/>
        <v>0</v>
      </c>
      <c r="AL1104" s="180">
        <v>0</v>
      </c>
      <c r="AM1104" s="180">
        <v>0</v>
      </c>
      <c r="AN1104" s="181">
        <f t="shared" si="693"/>
        <v>0</v>
      </c>
      <c r="AO1104" s="180">
        <v>0</v>
      </c>
      <c r="AP1104" s="180">
        <v>29522.25</v>
      </c>
      <c r="AQ1104" s="181">
        <f t="shared" si="694"/>
        <v>29522.25</v>
      </c>
      <c r="AR1104" s="180">
        <v>0</v>
      </c>
      <c r="AS1104" s="180">
        <v>0</v>
      </c>
      <c r="AT1104" s="181">
        <f t="shared" si="695"/>
        <v>0</v>
      </c>
      <c r="AU1104" s="180">
        <f t="shared" si="696"/>
        <v>0</v>
      </c>
      <c r="AV1104" s="180">
        <f t="shared" si="697"/>
        <v>0</v>
      </c>
      <c r="AW1104" s="181">
        <f t="shared" si="698"/>
        <v>0</v>
      </c>
      <c r="AX1104" s="183">
        <f t="shared" si="699"/>
        <v>15</v>
      </c>
      <c r="AY1104" s="183">
        <f t="shared" si="700"/>
        <v>0</v>
      </c>
      <c r="AZ1104" s="183">
        <v>15</v>
      </c>
      <c r="BA1104" s="183">
        <v>0</v>
      </c>
      <c r="BB1104" s="183"/>
      <c r="BC1104" s="183"/>
      <c r="BD1104" s="183">
        <f t="shared" si="701"/>
        <v>0</v>
      </c>
      <c r="BE1104" s="183">
        <f t="shared" si="702"/>
        <v>0</v>
      </c>
    </row>
    <row r="1105" spans="2:57" ht="31.5">
      <c r="B1105" s="174">
        <v>2025</v>
      </c>
      <c r="C1105" s="174">
        <v>20</v>
      </c>
      <c r="D1105" s="175" t="s">
        <v>2179</v>
      </c>
      <c r="E1105" s="176"/>
      <c r="F1105" s="174">
        <v>2</v>
      </c>
      <c r="G1105" s="174">
        <v>5</v>
      </c>
      <c r="H1105" s="174">
        <v>14</v>
      </c>
      <c r="I1105" s="174">
        <v>2000</v>
      </c>
      <c r="J1105" s="174">
        <v>2700</v>
      </c>
      <c r="K1105" s="174">
        <v>271</v>
      </c>
      <c r="L1105" s="177">
        <v>1107</v>
      </c>
      <c r="M1105" s="178" t="s">
        <v>1846</v>
      </c>
      <c r="N1105" s="179" t="s">
        <v>709</v>
      </c>
      <c r="O1105" s="180">
        <v>0</v>
      </c>
      <c r="P1105" s="180">
        <v>0</v>
      </c>
      <c r="Q1105" s="181">
        <v>0</v>
      </c>
      <c r="R1105" s="182" t="s">
        <v>98</v>
      </c>
      <c r="S1105" s="183">
        <v>0</v>
      </c>
      <c r="T1105" s="183">
        <v>0</v>
      </c>
      <c r="U1105" s="180">
        <v>0</v>
      </c>
      <c r="V1105" s="180">
        <v>39363</v>
      </c>
      <c r="W1105" s="183">
        <v>20</v>
      </c>
      <c r="X1105" s="183">
        <v>0</v>
      </c>
      <c r="Y1105" s="180">
        <v>0</v>
      </c>
      <c r="Z1105" s="180">
        <v>0</v>
      </c>
      <c r="AA1105" s="183">
        <v>0</v>
      </c>
      <c r="AB1105" s="183">
        <v>0</v>
      </c>
      <c r="AC1105" s="180">
        <f t="shared" si="688"/>
        <v>0</v>
      </c>
      <c r="AD1105" s="180">
        <f t="shared" si="689"/>
        <v>39363</v>
      </c>
      <c r="AE1105" s="181">
        <f t="shared" si="690"/>
        <v>39363</v>
      </c>
      <c r="AF1105" s="180">
        <v>0</v>
      </c>
      <c r="AG1105" s="180">
        <v>0</v>
      </c>
      <c r="AH1105" s="181">
        <f t="shared" si="691"/>
        <v>0</v>
      </c>
      <c r="AI1105" s="180">
        <v>0</v>
      </c>
      <c r="AJ1105" s="180">
        <v>0</v>
      </c>
      <c r="AK1105" s="181">
        <f t="shared" si="692"/>
        <v>0</v>
      </c>
      <c r="AL1105" s="180">
        <v>0</v>
      </c>
      <c r="AM1105" s="180">
        <v>0</v>
      </c>
      <c r="AN1105" s="181">
        <f t="shared" si="693"/>
        <v>0</v>
      </c>
      <c r="AO1105" s="180">
        <v>0</v>
      </c>
      <c r="AP1105" s="180">
        <v>39363</v>
      </c>
      <c r="AQ1105" s="181">
        <f t="shared" si="694"/>
        <v>39363</v>
      </c>
      <c r="AR1105" s="180">
        <v>0</v>
      </c>
      <c r="AS1105" s="180">
        <v>0</v>
      </c>
      <c r="AT1105" s="181">
        <f t="shared" si="695"/>
        <v>0</v>
      </c>
      <c r="AU1105" s="180">
        <f t="shared" si="696"/>
        <v>0</v>
      </c>
      <c r="AV1105" s="180">
        <f t="shared" si="697"/>
        <v>0</v>
      </c>
      <c r="AW1105" s="181">
        <f t="shared" si="698"/>
        <v>0</v>
      </c>
      <c r="AX1105" s="183">
        <f t="shared" si="699"/>
        <v>20</v>
      </c>
      <c r="AY1105" s="183">
        <f t="shared" si="700"/>
        <v>0</v>
      </c>
      <c r="AZ1105" s="183">
        <v>20</v>
      </c>
      <c r="BA1105" s="183">
        <v>0</v>
      </c>
      <c r="BB1105" s="183"/>
      <c r="BC1105" s="183"/>
      <c r="BD1105" s="183">
        <f t="shared" si="701"/>
        <v>0</v>
      </c>
      <c r="BE1105" s="183">
        <f t="shared" si="702"/>
        <v>0</v>
      </c>
    </row>
    <row r="1106" spans="2:57" ht="15.75">
      <c r="B1106" s="174">
        <v>2025</v>
      </c>
      <c r="C1106" s="174">
        <v>20</v>
      </c>
      <c r="D1106" s="175" t="s">
        <v>2180</v>
      </c>
      <c r="E1106" s="176"/>
      <c r="F1106" s="174">
        <v>2</v>
      </c>
      <c r="G1106" s="174">
        <v>5</v>
      </c>
      <c r="H1106" s="174">
        <v>14</v>
      </c>
      <c r="I1106" s="174">
        <v>2000</v>
      </c>
      <c r="J1106" s="174">
        <v>2700</v>
      </c>
      <c r="K1106" s="174">
        <v>271</v>
      </c>
      <c r="L1106" s="177">
        <v>1107</v>
      </c>
      <c r="M1106" s="178" t="s">
        <v>1846</v>
      </c>
      <c r="N1106" s="179" t="s">
        <v>709</v>
      </c>
      <c r="O1106" s="180">
        <v>0</v>
      </c>
      <c r="P1106" s="180">
        <v>0</v>
      </c>
      <c r="Q1106" s="181">
        <v>0</v>
      </c>
      <c r="R1106" s="182" t="s">
        <v>98</v>
      </c>
      <c r="S1106" s="183">
        <v>0</v>
      </c>
      <c r="T1106" s="183">
        <v>0</v>
      </c>
      <c r="U1106" s="180">
        <v>0</v>
      </c>
      <c r="V1106" s="180">
        <v>19681.5</v>
      </c>
      <c r="W1106" s="183">
        <v>10</v>
      </c>
      <c r="X1106" s="183">
        <v>0</v>
      </c>
      <c r="Y1106" s="180">
        <v>0</v>
      </c>
      <c r="Z1106" s="180">
        <v>0</v>
      </c>
      <c r="AA1106" s="183">
        <v>0</v>
      </c>
      <c r="AB1106" s="183">
        <v>0</v>
      </c>
      <c r="AC1106" s="180">
        <f t="shared" si="688"/>
        <v>0</v>
      </c>
      <c r="AD1106" s="180">
        <f t="shared" si="689"/>
        <v>19681.5</v>
      </c>
      <c r="AE1106" s="181">
        <f t="shared" si="690"/>
        <v>19681.5</v>
      </c>
      <c r="AF1106" s="180">
        <v>0</v>
      </c>
      <c r="AG1106" s="180">
        <v>0</v>
      </c>
      <c r="AH1106" s="181">
        <f t="shared" si="691"/>
        <v>0</v>
      </c>
      <c r="AI1106" s="180">
        <v>0</v>
      </c>
      <c r="AJ1106" s="180">
        <v>0</v>
      </c>
      <c r="AK1106" s="181">
        <f t="shared" si="692"/>
        <v>0</v>
      </c>
      <c r="AL1106" s="180">
        <v>0</v>
      </c>
      <c r="AM1106" s="180">
        <v>0</v>
      </c>
      <c r="AN1106" s="181">
        <f t="shared" si="693"/>
        <v>0</v>
      </c>
      <c r="AO1106" s="180">
        <v>0</v>
      </c>
      <c r="AP1106" s="180">
        <v>19681.5</v>
      </c>
      <c r="AQ1106" s="181">
        <f t="shared" si="694"/>
        <v>19681.5</v>
      </c>
      <c r="AR1106" s="180">
        <v>0</v>
      </c>
      <c r="AS1106" s="180">
        <v>0</v>
      </c>
      <c r="AT1106" s="181">
        <f t="shared" si="695"/>
        <v>0</v>
      </c>
      <c r="AU1106" s="180">
        <f t="shared" si="696"/>
        <v>0</v>
      </c>
      <c r="AV1106" s="180">
        <f t="shared" si="697"/>
        <v>0</v>
      </c>
      <c r="AW1106" s="181">
        <f t="shared" si="698"/>
        <v>0</v>
      </c>
      <c r="AX1106" s="183">
        <f t="shared" si="699"/>
        <v>10</v>
      </c>
      <c r="AY1106" s="183">
        <f t="shared" si="700"/>
        <v>0</v>
      </c>
      <c r="AZ1106" s="183">
        <v>10</v>
      </c>
      <c r="BA1106" s="183">
        <v>0</v>
      </c>
      <c r="BB1106" s="183"/>
      <c r="BC1106" s="183"/>
      <c r="BD1106" s="183">
        <f t="shared" si="701"/>
        <v>0</v>
      </c>
      <c r="BE1106" s="183">
        <f t="shared" si="702"/>
        <v>0</v>
      </c>
    </row>
    <row r="1107" spans="2:57" ht="31.5">
      <c r="B1107" s="174">
        <v>2025</v>
      </c>
      <c r="C1107" s="174">
        <v>20</v>
      </c>
      <c r="D1107" s="175" t="s">
        <v>2181</v>
      </c>
      <c r="E1107" s="176"/>
      <c r="F1107" s="174">
        <v>2</v>
      </c>
      <c r="G1107" s="174">
        <v>5</v>
      </c>
      <c r="H1107" s="174">
        <v>14</v>
      </c>
      <c r="I1107" s="174">
        <v>2000</v>
      </c>
      <c r="J1107" s="174">
        <v>2700</v>
      </c>
      <c r="K1107" s="174">
        <v>271</v>
      </c>
      <c r="L1107" s="177">
        <v>1107</v>
      </c>
      <c r="M1107" s="178" t="s">
        <v>1846</v>
      </c>
      <c r="N1107" s="179" t="s">
        <v>709</v>
      </c>
      <c r="O1107" s="180">
        <v>0</v>
      </c>
      <c r="P1107" s="180">
        <v>0</v>
      </c>
      <c r="Q1107" s="181">
        <v>0</v>
      </c>
      <c r="R1107" s="182" t="s">
        <v>98</v>
      </c>
      <c r="S1107" s="183">
        <v>0</v>
      </c>
      <c r="T1107" s="183">
        <v>0</v>
      </c>
      <c r="U1107" s="180">
        <v>0</v>
      </c>
      <c r="V1107" s="180">
        <v>19681.5</v>
      </c>
      <c r="W1107" s="183">
        <v>10</v>
      </c>
      <c r="X1107" s="183">
        <v>0</v>
      </c>
      <c r="Y1107" s="180">
        <v>0</v>
      </c>
      <c r="Z1107" s="180">
        <v>0</v>
      </c>
      <c r="AA1107" s="183">
        <v>0</v>
      </c>
      <c r="AB1107" s="183">
        <v>0</v>
      </c>
      <c r="AC1107" s="180">
        <f t="shared" si="684"/>
        <v>0</v>
      </c>
      <c r="AD1107" s="180">
        <f t="shared" si="684"/>
        <v>19681.5</v>
      </c>
      <c r="AE1107" s="181">
        <f t="shared" si="591"/>
        <v>19681.5</v>
      </c>
      <c r="AF1107" s="180">
        <v>0</v>
      </c>
      <c r="AG1107" s="180">
        <v>0</v>
      </c>
      <c r="AH1107" s="181">
        <f t="shared" si="592"/>
        <v>0</v>
      </c>
      <c r="AI1107" s="180">
        <v>0</v>
      </c>
      <c r="AJ1107" s="180">
        <v>0</v>
      </c>
      <c r="AK1107" s="181">
        <f t="shared" si="593"/>
        <v>0</v>
      </c>
      <c r="AL1107" s="180">
        <v>0</v>
      </c>
      <c r="AM1107" s="180">
        <v>0</v>
      </c>
      <c r="AN1107" s="181">
        <f t="shared" si="594"/>
        <v>0</v>
      </c>
      <c r="AO1107" s="180">
        <v>0</v>
      </c>
      <c r="AP1107" s="180">
        <v>19681.5</v>
      </c>
      <c r="AQ1107" s="181">
        <f t="shared" si="595"/>
        <v>19681.5</v>
      </c>
      <c r="AR1107" s="180">
        <v>0</v>
      </c>
      <c r="AS1107" s="180">
        <v>0</v>
      </c>
      <c r="AT1107" s="181">
        <f t="shared" si="596"/>
        <v>0</v>
      </c>
      <c r="AU1107" s="180">
        <f t="shared" si="685"/>
        <v>0</v>
      </c>
      <c r="AV1107" s="180">
        <f t="shared" si="685"/>
        <v>0</v>
      </c>
      <c r="AW1107" s="181">
        <f t="shared" si="597"/>
        <v>0</v>
      </c>
      <c r="AX1107" s="183">
        <f t="shared" si="686"/>
        <v>10</v>
      </c>
      <c r="AY1107" s="183">
        <f t="shared" si="686"/>
        <v>0</v>
      </c>
      <c r="AZ1107" s="183">
        <v>10</v>
      </c>
      <c r="BA1107" s="183">
        <v>0</v>
      </c>
      <c r="BB1107" s="183"/>
      <c r="BC1107" s="183"/>
      <c r="BD1107" s="183">
        <f t="shared" si="687"/>
        <v>0</v>
      </c>
      <c r="BE1107" s="183">
        <f t="shared" si="687"/>
        <v>0</v>
      </c>
    </row>
    <row r="1108" spans="2:57" ht="15.75">
      <c r="B1108" s="174">
        <v>2025</v>
      </c>
      <c r="C1108" s="174">
        <v>20</v>
      </c>
      <c r="D1108" s="175" t="s">
        <v>1940</v>
      </c>
      <c r="E1108" s="176"/>
      <c r="F1108" s="174">
        <v>2</v>
      </c>
      <c r="G1108" s="174">
        <v>5</v>
      </c>
      <c r="H1108" s="174">
        <v>14</v>
      </c>
      <c r="I1108" s="174">
        <v>2000</v>
      </c>
      <c r="J1108" s="174">
        <v>2700</v>
      </c>
      <c r="K1108" s="174">
        <v>271</v>
      </c>
      <c r="L1108" s="177">
        <v>1107</v>
      </c>
      <c r="M1108" s="178" t="s">
        <v>1846</v>
      </c>
      <c r="N1108" s="179" t="s">
        <v>709</v>
      </c>
      <c r="O1108" s="180">
        <v>0</v>
      </c>
      <c r="P1108" s="180">
        <v>0</v>
      </c>
      <c r="Q1108" s="181">
        <v>0</v>
      </c>
      <c r="R1108" s="182" t="s">
        <v>98</v>
      </c>
      <c r="S1108" s="183">
        <v>0</v>
      </c>
      <c r="T1108" s="183">
        <v>0</v>
      </c>
      <c r="U1108" s="180">
        <v>0</v>
      </c>
      <c r="V1108" s="180">
        <v>39363</v>
      </c>
      <c r="W1108" s="183">
        <v>20</v>
      </c>
      <c r="X1108" s="183">
        <v>0</v>
      </c>
      <c r="Y1108" s="180">
        <v>0</v>
      </c>
      <c r="Z1108" s="180">
        <v>0</v>
      </c>
      <c r="AA1108" s="183">
        <v>0</v>
      </c>
      <c r="AB1108" s="183">
        <v>0</v>
      </c>
      <c r="AC1108" s="180">
        <f t="shared" si="684"/>
        <v>0</v>
      </c>
      <c r="AD1108" s="180">
        <f t="shared" si="684"/>
        <v>39363</v>
      </c>
      <c r="AE1108" s="181">
        <f t="shared" si="591"/>
        <v>39363</v>
      </c>
      <c r="AF1108" s="180">
        <v>0</v>
      </c>
      <c r="AG1108" s="180">
        <v>0</v>
      </c>
      <c r="AH1108" s="181">
        <f t="shared" si="592"/>
        <v>0</v>
      </c>
      <c r="AI1108" s="180">
        <v>0</v>
      </c>
      <c r="AJ1108" s="180">
        <v>0</v>
      </c>
      <c r="AK1108" s="181">
        <f t="shared" si="593"/>
        <v>0</v>
      </c>
      <c r="AL1108" s="180">
        <v>0</v>
      </c>
      <c r="AM1108" s="180">
        <v>0</v>
      </c>
      <c r="AN1108" s="181">
        <f t="shared" si="594"/>
        <v>0</v>
      </c>
      <c r="AO1108" s="180">
        <v>0</v>
      </c>
      <c r="AP1108" s="180">
        <v>39363</v>
      </c>
      <c r="AQ1108" s="181">
        <f t="shared" si="595"/>
        <v>39363</v>
      </c>
      <c r="AR1108" s="180">
        <v>0</v>
      </c>
      <c r="AS1108" s="180">
        <v>0</v>
      </c>
      <c r="AT1108" s="181">
        <f t="shared" si="596"/>
        <v>0</v>
      </c>
      <c r="AU1108" s="180">
        <f t="shared" si="685"/>
        <v>0</v>
      </c>
      <c r="AV1108" s="180">
        <f t="shared" si="685"/>
        <v>0</v>
      </c>
      <c r="AW1108" s="181">
        <f t="shared" si="597"/>
        <v>0</v>
      </c>
      <c r="AX1108" s="183">
        <f t="shared" si="686"/>
        <v>20</v>
      </c>
      <c r="AY1108" s="183">
        <f t="shared" si="686"/>
        <v>0</v>
      </c>
      <c r="AZ1108" s="183">
        <v>20</v>
      </c>
      <c r="BA1108" s="183">
        <v>0</v>
      </c>
      <c r="BB1108" s="183"/>
      <c r="BC1108" s="183"/>
      <c r="BD1108" s="183">
        <f t="shared" si="687"/>
        <v>0</v>
      </c>
      <c r="BE1108" s="183">
        <f t="shared" si="687"/>
        <v>0</v>
      </c>
    </row>
    <row r="1109" spans="2:57" ht="31.5">
      <c r="B1109" s="174">
        <v>2025</v>
      </c>
      <c r="C1109" s="174">
        <v>20</v>
      </c>
      <c r="D1109" s="175" t="s">
        <v>2182</v>
      </c>
      <c r="E1109" s="176"/>
      <c r="F1109" s="174">
        <v>2</v>
      </c>
      <c r="G1109" s="174">
        <v>5</v>
      </c>
      <c r="H1109" s="174">
        <v>14</v>
      </c>
      <c r="I1109" s="174">
        <v>2000</v>
      </c>
      <c r="J1109" s="174">
        <v>2700</v>
      </c>
      <c r="K1109" s="174">
        <v>271</v>
      </c>
      <c r="L1109" s="177">
        <v>1107</v>
      </c>
      <c r="M1109" s="178" t="s">
        <v>1846</v>
      </c>
      <c r="N1109" s="179" t="s">
        <v>709</v>
      </c>
      <c r="O1109" s="180">
        <v>0</v>
      </c>
      <c r="P1109" s="180">
        <v>0</v>
      </c>
      <c r="Q1109" s="181">
        <v>0</v>
      </c>
      <c r="R1109" s="182" t="s">
        <v>98</v>
      </c>
      <c r="S1109" s="183">
        <v>0</v>
      </c>
      <c r="T1109" s="183">
        <v>0</v>
      </c>
      <c r="U1109" s="180">
        <v>0</v>
      </c>
      <c r="V1109" s="180">
        <v>29522.25</v>
      </c>
      <c r="W1109" s="183">
        <v>15</v>
      </c>
      <c r="X1109" s="183">
        <v>0</v>
      </c>
      <c r="Y1109" s="180">
        <v>0</v>
      </c>
      <c r="Z1109" s="180">
        <v>0</v>
      </c>
      <c r="AA1109" s="183">
        <v>0</v>
      </c>
      <c r="AB1109" s="183">
        <v>0</v>
      </c>
      <c r="AC1109" s="180">
        <f t="shared" ref="AC1109:AC1110" si="703">+O1109+U1109-Y1109</f>
        <v>0</v>
      </c>
      <c r="AD1109" s="180">
        <f t="shared" ref="AD1109:AD1110" si="704">+P1109+V1109-Z1109</f>
        <v>29522.25</v>
      </c>
      <c r="AE1109" s="181">
        <f t="shared" ref="AE1109:AE1110" si="705">+AC1109+AD1109</f>
        <v>29522.25</v>
      </c>
      <c r="AF1109" s="180">
        <v>0</v>
      </c>
      <c r="AG1109" s="180">
        <v>0</v>
      </c>
      <c r="AH1109" s="181">
        <f t="shared" ref="AH1109:AH1110" si="706">+AF1109+AG1109</f>
        <v>0</v>
      </c>
      <c r="AI1109" s="180">
        <v>0</v>
      </c>
      <c r="AJ1109" s="180">
        <v>0</v>
      </c>
      <c r="AK1109" s="181">
        <f t="shared" ref="AK1109:AK1110" si="707">+AI1109+AJ1109</f>
        <v>0</v>
      </c>
      <c r="AL1109" s="180">
        <v>0</v>
      </c>
      <c r="AM1109" s="180">
        <v>0</v>
      </c>
      <c r="AN1109" s="181">
        <f t="shared" ref="AN1109:AN1110" si="708">+AL1109+AM1109</f>
        <v>0</v>
      </c>
      <c r="AO1109" s="180">
        <v>0</v>
      </c>
      <c r="AP1109" s="180">
        <v>29522.25</v>
      </c>
      <c r="AQ1109" s="181">
        <f t="shared" ref="AQ1109:AQ1110" si="709">+AO1109+AP1109</f>
        <v>29522.25</v>
      </c>
      <c r="AR1109" s="180">
        <v>0</v>
      </c>
      <c r="AS1109" s="180">
        <v>0</v>
      </c>
      <c r="AT1109" s="181">
        <f t="shared" ref="AT1109:AT1110" si="710">+AR1109+AS1109</f>
        <v>0</v>
      </c>
      <c r="AU1109" s="180">
        <f t="shared" ref="AU1109:AU1110" si="711">+AC1109-AF1109-AI1109-AL1109-AO1109-AR1109</f>
        <v>0</v>
      </c>
      <c r="AV1109" s="180">
        <f t="shared" ref="AV1109:AV1110" si="712">+AD1109-AG1109-AJ1109-AM1109-AP1109-AS1109</f>
        <v>0</v>
      </c>
      <c r="AW1109" s="181">
        <f t="shared" ref="AW1109:AW1110" si="713">+AU1109+AV1109</f>
        <v>0</v>
      </c>
      <c r="AX1109" s="183">
        <f t="shared" ref="AX1109:AX1110" si="714">+S1109+W1109-AA1109</f>
        <v>15</v>
      </c>
      <c r="AY1109" s="183">
        <f t="shared" ref="AY1109:AY1110" si="715">+T1109+X1109-AB1109</f>
        <v>0</v>
      </c>
      <c r="AZ1109" s="183">
        <v>15</v>
      </c>
      <c r="BA1109" s="183">
        <v>0</v>
      </c>
      <c r="BB1109" s="183"/>
      <c r="BC1109" s="183"/>
      <c r="BD1109" s="183">
        <f t="shared" ref="BD1109:BD1110" si="716">+AX1109-AZ1109-BB1109</f>
        <v>0</v>
      </c>
      <c r="BE1109" s="183">
        <f t="shared" ref="BE1109:BE1110" si="717">+AY1109-BA1109-BC1109</f>
        <v>0</v>
      </c>
    </row>
    <row r="1110" spans="2:57" ht="65.25" customHeight="1">
      <c r="B1110" s="174">
        <v>2025</v>
      </c>
      <c r="C1110" s="174">
        <v>20</v>
      </c>
      <c r="D1110" s="175" t="s">
        <v>2183</v>
      </c>
      <c r="E1110" s="176"/>
      <c r="F1110" s="174">
        <v>2</v>
      </c>
      <c r="G1110" s="174">
        <v>5</v>
      </c>
      <c r="H1110" s="174">
        <v>14</v>
      </c>
      <c r="I1110" s="174">
        <v>2000</v>
      </c>
      <c r="J1110" s="174">
        <v>2700</v>
      </c>
      <c r="K1110" s="174">
        <v>271</v>
      </c>
      <c r="L1110" s="177">
        <v>1107</v>
      </c>
      <c r="M1110" s="178" t="s">
        <v>1846</v>
      </c>
      <c r="N1110" s="179" t="s">
        <v>709</v>
      </c>
      <c r="O1110" s="180">
        <v>0</v>
      </c>
      <c r="P1110" s="180">
        <v>0</v>
      </c>
      <c r="Q1110" s="181">
        <v>0</v>
      </c>
      <c r="R1110" s="182" t="s">
        <v>98</v>
      </c>
      <c r="S1110" s="183">
        <v>0</v>
      </c>
      <c r="T1110" s="183">
        <v>0</v>
      </c>
      <c r="U1110" s="180">
        <v>0</v>
      </c>
      <c r="V1110" s="180">
        <v>23617.8</v>
      </c>
      <c r="W1110" s="183">
        <v>12</v>
      </c>
      <c r="X1110" s="183">
        <v>0</v>
      </c>
      <c r="Y1110" s="180">
        <v>0</v>
      </c>
      <c r="Z1110" s="180">
        <v>0</v>
      </c>
      <c r="AA1110" s="183">
        <v>0</v>
      </c>
      <c r="AB1110" s="183">
        <v>0</v>
      </c>
      <c r="AC1110" s="180">
        <f t="shared" si="703"/>
        <v>0</v>
      </c>
      <c r="AD1110" s="180">
        <f t="shared" si="704"/>
        <v>23617.8</v>
      </c>
      <c r="AE1110" s="181">
        <f t="shared" si="705"/>
        <v>23617.8</v>
      </c>
      <c r="AF1110" s="180">
        <v>0</v>
      </c>
      <c r="AG1110" s="180">
        <v>0</v>
      </c>
      <c r="AH1110" s="181">
        <f t="shared" si="706"/>
        <v>0</v>
      </c>
      <c r="AI1110" s="180">
        <v>0</v>
      </c>
      <c r="AJ1110" s="180">
        <v>0</v>
      </c>
      <c r="AK1110" s="181">
        <f t="shared" si="707"/>
        <v>0</v>
      </c>
      <c r="AL1110" s="180">
        <v>0</v>
      </c>
      <c r="AM1110" s="180">
        <v>0</v>
      </c>
      <c r="AN1110" s="181">
        <f t="shared" si="708"/>
        <v>0</v>
      </c>
      <c r="AO1110" s="180">
        <v>0</v>
      </c>
      <c r="AP1110" s="180">
        <v>23617.8</v>
      </c>
      <c r="AQ1110" s="181">
        <f t="shared" si="709"/>
        <v>23617.8</v>
      </c>
      <c r="AR1110" s="180">
        <v>0</v>
      </c>
      <c r="AS1110" s="180">
        <v>0</v>
      </c>
      <c r="AT1110" s="181">
        <f t="shared" si="710"/>
        <v>0</v>
      </c>
      <c r="AU1110" s="180">
        <f t="shared" si="711"/>
        <v>0</v>
      </c>
      <c r="AV1110" s="180">
        <f t="shared" si="712"/>
        <v>0</v>
      </c>
      <c r="AW1110" s="181">
        <f t="shared" si="713"/>
        <v>0</v>
      </c>
      <c r="AX1110" s="183">
        <f t="shared" si="714"/>
        <v>12</v>
      </c>
      <c r="AY1110" s="183">
        <f t="shared" si="715"/>
        <v>0</v>
      </c>
      <c r="AZ1110" s="183">
        <v>12</v>
      </c>
      <c r="BA1110" s="183">
        <v>0</v>
      </c>
      <c r="BB1110" s="183"/>
      <c r="BC1110" s="183"/>
      <c r="BD1110" s="183">
        <f t="shared" si="716"/>
        <v>0</v>
      </c>
      <c r="BE1110" s="183">
        <f t="shared" si="717"/>
        <v>0</v>
      </c>
    </row>
    <row r="1111" spans="2:57" ht="31.5">
      <c r="B1111" s="174">
        <v>2025</v>
      </c>
      <c r="C1111" s="174">
        <v>20</v>
      </c>
      <c r="D1111" s="175" t="s">
        <v>2184</v>
      </c>
      <c r="E1111" s="176"/>
      <c r="F1111" s="174">
        <v>2</v>
      </c>
      <c r="G1111" s="174">
        <v>5</v>
      </c>
      <c r="H1111" s="174">
        <v>14</v>
      </c>
      <c r="I1111" s="174">
        <v>2000</v>
      </c>
      <c r="J1111" s="174">
        <v>2700</v>
      </c>
      <c r="K1111" s="174">
        <v>271</v>
      </c>
      <c r="L1111" s="177">
        <v>1107</v>
      </c>
      <c r="M1111" s="178" t="s">
        <v>1846</v>
      </c>
      <c r="N1111" s="179" t="s">
        <v>709</v>
      </c>
      <c r="O1111" s="180">
        <v>0</v>
      </c>
      <c r="P1111" s="180">
        <v>0</v>
      </c>
      <c r="Q1111" s="181">
        <v>0</v>
      </c>
      <c r="R1111" s="182" t="s">
        <v>98</v>
      </c>
      <c r="S1111" s="183">
        <v>0</v>
      </c>
      <c r="T1111" s="183">
        <v>0</v>
      </c>
      <c r="U1111" s="180">
        <v>0</v>
      </c>
      <c r="V1111" s="180">
        <v>15745.2</v>
      </c>
      <c r="W1111" s="183">
        <v>8</v>
      </c>
      <c r="X1111" s="183">
        <v>0</v>
      </c>
      <c r="Y1111" s="180">
        <v>0</v>
      </c>
      <c r="Z1111" s="180">
        <v>0</v>
      </c>
      <c r="AA1111" s="183">
        <v>0</v>
      </c>
      <c r="AB1111" s="183">
        <v>0</v>
      </c>
      <c r="AC1111" s="180">
        <f t="shared" ref="AC1111:AC1112" si="718">+O1111+U1111-Y1111</f>
        <v>0</v>
      </c>
      <c r="AD1111" s="180">
        <f t="shared" ref="AD1111:AD1112" si="719">+P1111+V1111-Z1111</f>
        <v>15745.2</v>
      </c>
      <c r="AE1111" s="181">
        <f t="shared" ref="AE1111:AE1112" si="720">+AC1111+AD1111</f>
        <v>15745.2</v>
      </c>
      <c r="AF1111" s="180">
        <v>0</v>
      </c>
      <c r="AG1111" s="180">
        <v>0</v>
      </c>
      <c r="AH1111" s="181">
        <f t="shared" ref="AH1111:AH1112" si="721">+AF1111+AG1111</f>
        <v>0</v>
      </c>
      <c r="AI1111" s="180">
        <v>0</v>
      </c>
      <c r="AJ1111" s="180">
        <v>0</v>
      </c>
      <c r="AK1111" s="181">
        <f t="shared" ref="AK1111:AK1112" si="722">+AI1111+AJ1111</f>
        <v>0</v>
      </c>
      <c r="AL1111" s="180">
        <v>0</v>
      </c>
      <c r="AM1111" s="180">
        <v>0</v>
      </c>
      <c r="AN1111" s="181">
        <f t="shared" ref="AN1111:AN1112" si="723">+AL1111+AM1111</f>
        <v>0</v>
      </c>
      <c r="AO1111" s="180">
        <v>0</v>
      </c>
      <c r="AP1111" s="180">
        <v>15745.2</v>
      </c>
      <c r="AQ1111" s="181">
        <f t="shared" ref="AQ1111:AQ1112" si="724">+AO1111+AP1111</f>
        <v>15745.2</v>
      </c>
      <c r="AR1111" s="180">
        <v>0</v>
      </c>
      <c r="AS1111" s="180">
        <v>0</v>
      </c>
      <c r="AT1111" s="181">
        <f t="shared" ref="AT1111:AT1112" si="725">+AR1111+AS1111</f>
        <v>0</v>
      </c>
      <c r="AU1111" s="180">
        <f t="shared" ref="AU1111:AU1112" si="726">+AC1111-AF1111-AI1111-AL1111-AO1111-AR1111</f>
        <v>0</v>
      </c>
      <c r="AV1111" s="180">
        <f t="shared" ref="AV1111:AV1112" si="727">+AD1111-AG1111-AJ1111-AM1111-AP1111-AS1111</f>
        <v>0</v>
      </c>
      <c r="AW1111" s="181">
        <f t="shared" ref="AW1111:AW1112" si="728">+AU1111+AV1111</f>
        <v>0</v>
      </c>
      <c r="AX1111" s="183">
        <f t="shared" ref="AX1111:AX1112" si="729">+S1111+W1111-AA1111</f>
        <v>8</v>
      </c>
      <c r="AY1111" s="183">
        <f t="shared" ref="AY1111:AY1112" si="730">+T1111+X1111-AB1111</f>
        <v>0</v>
      </c>
      <c r="AZ1111" s="183">
        <v>8</v>
      </c>
      <c r="BA1111" s="183">
        <v>0</v>
      </c>
      <c r="BB1111" s="183"/>
      <c r="BC1111" s="183"/>
      <c r="BD1111" s="183">
        <f t="shared" ref="BD1111:BD1112" si="731">+AX1111-AZ1111-BB1111</f>
        <v>0</v>
      </c>
      <c r="BE1111" s="183">
        <f t="shared" ref="BE1111:BE1112" si="732">+AY1111-BA1111-BC1111</f>
        <v>0</v>
      </c>
    </row>
    <row r="1112" spans="2:57" ht="60" customHeight="1">
      <c r="B1112" s="174">
        <v>2025</v>
      </c>
      <c r="C1112" s="174">
        <v>20</v>
      </c>
      <c r="D1112" s="175" t="s">
        <v>2185</v>
      </c>
      <c r="E1112" s="176"/>
      <c r="F1112" s="174">
        <v>2</v>
      </c>
      <c r="G1112" s="174">
        <v>5</v>
      </c>
      <c r="H1112" s="174">
        <v>14</v>
      </c>
      <c r="I1112" s="174">
        <v>2000</v>
      </c>
      <c r="J1112" s="174">
        <v>2700</v>
      </c>
      <c r="K1112" s="174">
        <v>271</v>
      </c>
      <c r="L1112" s="177">
        <v>1107</v>
      </c>
      <c r="M1112" s="178" t="s">
        <v>1846</v>
      </c>
      <c r="N1112" s="179" t="s">
        <v>709</v>
      </c>
      <c r="O1112" s="180">
        <v>0</v>
      </c>
      <c r="P1112" s="180">
        <v>0</v>
      </c>
      <c r="Q1112" s="181">
        <v>0</v>
      </c>
      <c r="R1112" s="182" t="s">
        <v>98</v>
      </c>
      <c r="S1112" s="183">
        <v>0</v>
      </c>
      <c r="T1112" s="183">
        <v>0</v>
      </c>
      <c r="U1112" s="180">
        <v>0</v>
      </c>
      <c r="V1112" s="180">
        <v>59044.5</v>
      </c>
      <c r="W1112" s="183">
        <v>30</v>
      </c>
      <c r="X1112" s="183">
        <v>0</v>
      </c>
      <c r="Y1112" s="180">
        <v>0</v>
      </c>
      <c r="Z1112" s="180">
        <v>0</v>
      </c>
      <c r="AA1112" s="183">
        <v>0</v>
      </c>
      <c r="AB1112" s="183">
        <v>0</v>
      </c>
      <c r="AC1112" s="180">
        <f t="shared" si="718"/>
        <v>0</v>
      </c>
      <c r="AD1112" s="180">
        <f t="shared" si="719"/>
        <v>59044.5</v>
      </c>
      <c r="AE1112" s="181">
        <f t="shared" si="720"/>
        <v>59044.5</v>
      </c>
      <c r="AF1112" s="180">
        <v>0</v>
      </c>
      <c r="AG1112" s="180">
        <v>0</v>
      </c>
      <c r="AH1112" s="181">
        <f t="shared" si="721"/>
        <v>0</v>
      </c>
      <c r="AI1112" s="180">
        <v>0</v>
      </c>
      <c r="AJ1112" s="180">
        <v>0</v>
      </c>
      <c r="AK1112" s="181">
        <f t="shared" si="722"/>
        <v>0</v>
      </c>
      <c r="AL1112" s="180">
        <v>0</v>
      </c>
      <c r="AM1112" s="180">
        <v>0</v>
      </c>
      <c r="AN1112" s="181">
        <f t="shared" si="723"/>
        <v>0</v>
      </c>
      <c r="AO1112" s="180">
        <v>0</v>
      </c>
      <c r="AP1112" s="180">
        <v>59044.5</v>
      </c>
      <c r="AQ1112" s="181">
        <f t="shared" si="724"/>
        <v>59044.5</v>
      </c>
      <c r="AR1112" s="180">
        <v>0</v>
      </c>
      <c r="AS1112" s="180">
        <v>0</v>
      </c>
      <c r="AT1112" s="181">
        <f t="shared" si="725"/>
        <v>0</v>
      </c>
      <c r="AU1112" s="180">
        <f t="shared" si="726"/>
        <v>0</v>
      </c>
      <c r="AV1112" s="180">
        <f t="shared" si="727"/>
        <v>0</v>
      </c>
      <c r="AW1112" s="181">
        <f t="shared" si="728"/>
        <v>0</v>
      </c>
      <c r="AX1112" s="183">
        <f t="shared" si="729"/>
        <v>30</v>
      </c>
      <c r="AY1112" s="183">
        <f t="shared" si="730"/>
        <v>0</v>
      </c>
      <c r="AZ1112" s="183">
        <v>30</v>
      </c>
      <c r="BA1112" s="183">
        <v>0</v>
      </c>
      <c r="BB1112" s="183"/>
      <c r="BC1112" s="183"/>
      <c r="BD1112" s="183">
        <f t="shared" si="731"/>
        <v>0</v>
      </c>
      <c r="BE1112" s="183">
        <f t="shared" si="732"/>
        <v>0</v>
      </c>
    </row>
    <row r="1113" spans="2:57" ht="15.75">
      <c r="B1113" s="174">
        <v>2025</v>
      </c>
      <c r="C1113" s="174">
        <v>20</v>
      </c>
      <c r="D1113" s="175" t="s">
        <v>2186</v>
      </c>
      <c r="E1113" s="176"/>
      <c r="F1113" s="174">
        <v>2</v>
      </c>
      <c r="G1113" s="174">
        <v>5</v>
      </c>
      <c r="H1113" s="174">
        <v>14</v>
      </c>
      <c r="I1113" s="174">
        <v>2000</v>
      </c>
      <c r="J1113" s="174">
        <v>2700</v>
      </c>
      <c r="K1113" s="174">
        <v>271</v>
      </c>
      <c r="L1113" s="177">
        <v>1107</v>
      </c>
      <c r="M1113" s="178" t="s">
        <v>1846</v>
      </c>
      <c r="N1113" s="179" t="s">
        <v>709</v>
      </c>
      <c r="O1113" s="180">
        <v>0</v>
      </c>
      <c r="P1113" s="180">
        <v>0</v>
      </c>
      <c r="Q1113" s="181">
        <v>0</v>
      </c>
      <c r="R1113" s="182" t="s">
        <v>98</v>
      </c>
      <c r="S1113" s="183">
        <v>0</v>
      </c>
      <c r="T1113" s="183">
        <v>0</v>
      </c>
      <c r="U1113" s="180">
        <v>0</v>
      </c>
      <c r="V1113" s="180">
        <v>27554.1</v>
      </c>
      <c r="W1113" s="183">
        <v>14</v>
      </c>
      <c r="X1113" s="183">
        <v>0</v>
      </c>
      <c r="Y1113" s="180">
        <v>0</v>
      </c>
      <c r="Z1113" s="180">
        <v>0</v>
      </c>
      <c r="AA1113" s="183">
        <v>0</v>
      </c>
      <c r="AB1113" s="183">
        <v>0</v>
      </c>
      <c r="AC1113" s="180">
        <f t="shared" si="684"/>
        <v>0</v>
      </c>
      <c r="AD1113" s="180">
        <f t="shared" si="684"/>
        <v>27554.1</v>
      </c>
      <c r="AE1113" s="181">
        <f t="shared" si="591"/>
        <v>27554.1</v>
      </c>
      <c r="AF1113" s="180">
        <v>0</v>
      </c>
      <c r="AG1113" s="180">
        <v>0</v>
      </c>
      <c r="AH1113" s="181">
        <f t="shared" si="592"/>
        <v>0</v>
      </c>
      <c r="AI1113" s="180">
        <v>0</v>
      </c>
      <c r="AJ1113" s="180">
        <v>0</v>
      </c>
      <c r="AK1113" s="181">
        <f t="shared" si="593"/>
        <v>0</v>
      </c>
      <c r="AL1113" s="180">
        <v>0</v>
      </c>
      <c r="AM1113" s="180">
        <v>0</v>
      </c>
      <c r="AN1113" s="181">
        <f t="shared" si="594"/>
        <v>0</v>
      </c>
      <c r="AO1113" s="180">
        <v>0</v>
      </c>
      <c r="AP1113" s="180">
        <v>27554.1</v>
      </c>
      <c r="AQ1113" s="181">
        <f t="shared" si="595"/>
        <v>27554.1</v>
      </c>
      <c r="AR1113" s="180">
        <v>0</v>
      </c>
      <c r="AS1113" s="180">
        <v>0</v>
      </c>
      <c r="AT1113" s="181">
        <f t="shared" si="596"/>
        <v>0</v>
      </c>
      <c r="AU1113" s="180">
        <f t="shared" si="685"/>
        <v>0</v>
      </c>
      <c r="AV1113" s="180">
        <f t="shared" si="685"/>
        <v>0</v>
      </c>
      <c r="AW1113" s="181">
        <f t="shared" si="597"/>
        <v>0</v>
      </c>
      <c r="AX1113" s="183">
        <f t="shared" si="686"/>
        <v>14</v>
      </c>
      <c r="AY1113" s="183">
        <f t="shared" si="686"/>
        <v>0</v>
      </c>
      <c r="AZ1113" s="183">
        <v>14</v>
      </c>
      <c r="BA1113" s="183">
        <v>0</v>
      </c>
      <c r="BB1113" s="183"/>
      <c r="BC1113" s="183"/>
      <c r="BD1113" s="183">
        <f t="shared" si="687"/>
        <v>0</v>
      </c>
      <c r="BE1113" s="183">
        <f t="shared" si="687"/>
        <v>0</v>
      </c>
    </row>
    <row r="1114" spans="2:57" ht="31.5">
      <c r="B1114" s="174">
        <v>2025</v>
      </c>
      <c r="C1114" s="174">
        <v>20</v>
      </c>
      <c r="D1114" s="397" t="s">
        <v>1941</v>
      </c>
      <c r="E1114" s="176"/>
      <c r="F1114" s="174">
        <v>2</v>
      </c>
      <c r="G1114" s="174">
        <v>5</v>
      </c>
      <c r="H1114" s="174">
        <v>14</v>
      </c>
      <c r="I1114" s="174">
        <v>2000</v>
      </c>
      <c r="J1114" s="174">
        <v>2700</v>
      </c>
      <c r="K1114" s="174">
        <v>271</v>
      </c>
      <c r="L1114" s="177">
        <v>1107</v>
      </c>
      <c r="M1114" s="178" t="s">
        <v>1846</v>
      </c>
      <c r="N1114" s="179" t="s">
        <v>709</v>
      </c>
      <c r="O1114" s="180">
        <v>0</v>
      </c>
      <c r="P1114" s="180">
        <v>0</v>
      </c>
      <c r="Q1114" s="181">
        <v>0</v>
      </c>
      <c r="R1114" s="182" t="s">
        <v>98</v>
      </c>
      <c r="S1114" s="183">
        <v>0</v>
      </c>
      <c r="T1114" s="183">
        <v>0</v>
      </c>
      <c r="U1114" s="180">
        <v>0</v>
      </c>
      <c r="V1114" s="180">
        <v>39363</v>
      </c>
      <c r="W1114" s="183">
        <v>20</v>
      </c>
      <c r="X1114" s="183">
        <v>0</v>
      </c>
      <c r="Y1114" s="180">
        <v>0</v>
      </c>
      <c r="Z1114" s="180">
        <v>0</v>
      </c>
      <c r="AA1114" s="183">
        <v>0</v>
      </c>
      <c r="AB1114" s="183">
        <v>0</v>
      </c>
      <c r="AC1114" s="180">
        <f t="shared" si="684"/>
        <v>0</v>
      </c>
      <c r="AD1114" s="180">
        <f t="shared" si="684"/>
        <v>39363</v>
      </c>
      <c r="AE1114" s="181">
        <f t="shared" si="591"/>
        <v>39363</v>
      </c>
      <c r="AF1114" s="180">
        <v>0</v>
      </c>
      <c r="AG1114" s="180">
        <v>0</v>
      </c>
      <c r="AH1114" s="181">
        <f t="shared" si="592"/>
        <v>0</v>
      </c>
      <c r="AI1114" s="180">
        <v>0</v>
      </c>
      <c r="AJ1114" s="180">
        <v>0</v>
      </c>
      <c r="AK1114" s="181">
        <f t="shared" si="593"/>
        <v>0</v>
      </c>
      <c r="AL1114" s="180">
        <v>0</v>
      </c>
      <c r="AM1114" s="180">
        <v>0</v>
      </c>
      <c r="AN1114" s="181">
        <f t="shared" si="594"/>
        <v>0</v>
      </c>
      <c r="AO1114" s="180">
        <v>0</v>
      </c>
      <c r="AP1114" s="180">
        <v>39363</v>
      </c>
      <c r="AQ1114" s="181">
        <f t="shared" si="595"/>
        <v>39363</v>
      </c>
      <c r="AR1114" s="180">
        <v>0</v>
      </c>
      <c r="AS1114" s="180">
        <v>0</v>
      </c>
      <c r="AT1114" s="181">
        <f t="shared" si="596"/>
        <v>0</v>
      </c>
      <c r="AU1114" s="180">
        <f t="shared" si="685"/>
        <v>0</v>
      </c>
      <c r="AV1114" s="180">
        <f t="shared" si="685"/>
        <v>0</v>
      </c>
      <c r="AW1114" s="181">
        <f t="shared" si="597"/>
        <v>0</v>
      </c>
      <c r="AX1114" s="183">
        <f t="shared" si="686"/>
        <v>20</v>
      </c>
      <c r="AY1114" s="183">
        <f t="shared" si="686"/>
        <v>0</v>
      </c>
      <c r="AZ1114" s="183">
        <v>20</v>
      </c>
      <c r="BA1114" s="183">
        <v>0</v>
      </c>
      <c r="BB1114" s="183"/>
      <c r="BC1114" s="183"/>
      <c r="BD1114" s="183">
        <f t="shared" si="687"/>
        <v>0</v>
      </c>
      <c r="BE1114" s="183">
        <f t="shared" si="687"/>
        <v>0</v>
      </c>
    </row>
    <row r="1115" spans="2:57" ht="34.5" customHeight="1">
      <c r="B1115" s="174">
        <v>2025</v>
      </c>
      <c r="C1115" s="174">
        <v>20</v>
      </c>
      <c r="D1115" s="175" t="s">
        <v>1896</v>
      </c>
      <c r="E1115" s="176">
        <v>20007</v>
      </c>
      <c r="F1115" s="174">
        <v>2</v>
      </c>
      <c r="G1115" s="174">
        <v>5</v>
      </c>
      <c r="H1115" s="174">
        <v>14</v>
      </c>
      <c r="I1115" s="174">
        <v>2000</v>
      </c>
      <c r="J1115" s="174">
        <v>2700</v>
      </c>
      <c r="K1115" s="174">
        <v>271</v>
      </c>
      <c r="L1115" s="177">
        <v>1151</v>
      </c>
      <c r="M1115" s="178" t="s">
        <v>1846</v>
      </c>
      <c r="N1115" s="179" t="s">
        <v>712</v>
      </c>
      <c r="O1115" s="180">
        <v>0</v>
      </c>
      <c r="P1115" s="180">
        <v>10322.25</v>
      </c>
      <c r="Q1115" s="181">
        <v>10322.25</v>
      </c>
      <c r="R1115" s="182" t="s">
        <v>98</v>
      </c>
      <c r="S1115" s="183">
        <v>15</v>
      </c>
      <c r="T1115" s="183">
        <v>0</v>
      </c>
      <c r="U1115" s="180">
        <v>0</v>
      </c>
      <c r="V1115" s="180">
        <v>0</v>
      </c>
      <c r="W1115" s="183">
        <v>0</v>
      </c>
      <c r="X1115" s="183">
        <v>0</v>
      </c>
      <c r="Y1115" s="180">
        <v>0</v>
      </c>
      <c r="Z1115" s="180">
        <v>0</v>
      </c>
      <c r="AA1115" s="183">
        <v>0</v>
      </c>
      <c r="AB1115" s="183">
        <v>0</v>
      </c>
      <c r="AC1115" s="180">
        <f t="shared" si="684"/>
        <v>0</v>
      </c>
      <c r="AD1115" s="180">
        <f t="shared" si="684"/>
        <v>10322.25</v>
      </c>
      <c r="AE1115" s="181">
        <f t="shared" si="591"/>
        <v>10322.25</v>
      </c>
      <c r="AF1115" s="180">
        <v>0</v>
      </c>
      <c r="AG1115" s="180">
        <v>0</v>
      </c>
      <c r="AH1115" s="181">
        <f t="shared" si="592"/>
        <v>0</v>
      </c>
      <c r="AI1115" s="180">
        <v>0</v>
      </c>
      <c r="AJ1115" s="180">
        <v>0</v>
      </c>
      <c r="AK1115" s="181">
        <f t="shared" si="593"/>
        <v>0</v>
      </c>
      <c r="AL1115" s="180">
        <v>0</v>
      </c>
      <c r="AM1115" s="180">
        <v>0</v>
      </c>
      <c r="AN1115" s="181">
        <f t="shared" si="594"/>
        <v>0</v>
      </c>
      <c r="AO1115" s="180">
        <v>0</v>
      </c>
      <c r="AP1115" s="180">
        <v>10322.25</v>
      </c>
      <c r="AQ1115" s="181">
        <f t="shared" si="595"/>
        <v>10322.25</v>
      </c>
      <c r="AR1115" s="180">
        <v>0</v>
      </c>
      <c r="AS1115" s="180">
        <v>0</v>
      </c>
      <c r="AT1115" s="181">
        <f t="shared" si="596"/>
        <v>0</v>
      </c>
      <c r="AU1115" s="180">
        <f t="shared" si="685"/>
        <v>0</v>
      </c>
      <c r="AV1115" s="180">
        <f t="shared" si="685"/>
        <v>0</v>
      </c>
      <c r="AW1115" s="181">
        <f t="shared" si="597"/>
        <v>0</v>
      </c>
      <c r="AX1115" s="183">
        <f t="shared" si="686"/>
        <v>15</v>
      </c>
      <c r="AY1115" s="183">
        <f t="shared" si="686"/>
        <v>0</v>
      </c>
      <c r="AZ1115" s="183">
        <v>15</v>
      </c>
      <c r="BA1115" s="183">
        <v>0</v>
      </c>
      <c r="BB1115" s="183"/>
      <c r="BC1115" s="183"/>
      <c r="BD1115" s="183">
        <f t="shared" si="687"/>
        <v>0</v>
      </c>
      <c r="BE1115" s="183">
        <f t="shared" si="687"/>
        <v>0</v>
      </c>
    </row>
    <row r="1116" spans="2:57" ht="31.5">
      <c r="B1116" s="174">
        <v>2025</v>
      </c>
      <c r="C1116" s="174">
        <v>20</v>
      </c>
      <c r="D1116" s="175" t="s">
        <v>1897</v>
      </c>
      <c r="E1116" s="176">
        <v>20008</v>
      </c>
      <c r="F1116" s="174">
        <v>2</v>
      </c>
      <c r="G1116" s="174">
        <v>5</v>
      </c>
      <c r="H1116" s="174">
        <v>14</v>
      </c>
      <c r="I1116" s="174">
        <v>2000</v>
      </c>
      <c r="J1116" s="174">
        <v>2700</v>
      </c>
      <c r="K1116" s="174">
        <v>271</v>
      </c>
      <c r="L1116" s="177">
        <v>1151</v>
      </c>
      <c r="M1116" s="178" t="s">
        <v>1846</v>
      </c>
      <c r="N1116" s="179" t="s">
        <v>712</v>
      </c>
      <c r="O1116" s="180">
        <v>0</v>
      </c>
      <c r="P1116" s="180">
        <v>10322.25</v>
      </c>
      <c r="Q1116" s="181">
        <v>10322.25</v>
      </c>
      <c r="R1116" s="182" t="s">
        <v>98</v>
      </c>
      <c r="S1116" s="183">
        <v>15</v>
      </c>
      <c r="T1116" s="183">
        <v>0</v>
      </c>
      <c r="U1116" s="180">
        <v>0</v>
      </c>
      <c r="V1116" s="180">
        <v>0</v>
      </c>
      <c r="W1116" s="183">
        <v>0</v>
      </c>
      <c r="X1116" s="183">
        <v>0</v>
      </c>
      <c r="Y1116" s="180">
        <v>0</v>
      </c>
      <c r="Z1116" s="180">
        <v>0</v>
      </c>
      <c r="AA1116" s="183">
        <v>0</v>
      </c>
      <c r="AB1116" s="183">
        <v>0</v>
      </c>
      <c r="AC1116" s="180">
        <f t="shared" si="684"/>
        <v>0</v>
      </c>
      <c r="AD1116" s="180">
        <f t="shared" si="684"/>
        <v>10322.25</v>
      </c>
      <c r="AE1116" s="181">
        <f t="shared" si="591"/>
        <v>10322.25</v>
      </c>
      <c r="AF1116" s="180">
        <v>0</v>
      </c>
      <c r="AG1116" s="180">
        <v>0</v>
      </c>
      <c r="AH1116" s="181">
        <f t="shared" si="592"/>
        <v>0</v>
      </c>
      <c r="AI1116" s="180">
        <v>0</v>
      </c>
      <c r="AJ1116" s="180">
        <v>0</v>
      </c>
      <c r="AK1116" s="181">
        <f t="shared" si="593"/>
        <v>0</v>
      </c>
      <c r="AL1116" s="180">
        <v>0</v>
      </c>
      <c r="AM1116" s="180">
        <v>0</v>
      </c>
      <c r="AN1116" s="181">
        <f t="shared" si="594"/>
        <v>0</v>
      </c>
      <c r="AO1116" s="180">
        <v>0</v>
      </c>
      <c r="AP1116" s="180">
        <v>10322.25</v>
      </c>
      <c r="AQ1116" s="181">
        <f t="shared" si="595"/>
        <v>10322.25</v>
      </c>
      <c r="AR1116" s="180">
        <v>0</v>
      </c>
      <c r="AS1116" s="180">
        <v>0</v>
      </c>
      <c r="AT1116" s="181">
        <f t="shared" si="596"/>
        <v>0</v>
      </c>
      <c r="AU1116" s="180">
        <f t="shared" si="685"/>
        <v>0</v>
      </c>
      <c r="AV1116" s="180">
        <f t="shared" si="685"/>
        <v>0</v>
      </c>
      <c r="AW1116" s="181">
        <f t="shared" si="597"/>
        <v>0</v>
      </c>
      <c r="AX1116" s="183">
        <f t="shared" si="686"/>
        <v>15</v>
      </c>
      <c r="AY1116" s="183">
        <f t="shared" si="686"/>
        <v>0</v>
      </c>
      <c r="AZ1116" s="183">
        <v>15</v>
      </c>
      <c r="BA1116" s="183">
        <v>0</v>
      </c>
      <c r="BB1116" s="183"/>
      <c r="BC1116" s="183"/>
      <c r="BD1116" s="183">
        <f t="shared" si="687"/>
        <v>0</v>
      </c>
      <c r="BE1116" s="183">
        <f t="shared" si="687"/>
        <v>0</v>
      </c>
    </row>
    <row r="1117" spans="2:57" ht="31.5">
      <c r="B1117" s="174">
        <v>2025</v>
      </c>
      <c r="C1117" s="174">
        <v>20</v>
      </c>
      <c r="D1117" s="175" t="s">
        <v>1898</v>
      </c>
      <c r="E1117" s="176">
        <v>20012</v>
      </c>
      <c r="F1117" s="174">
        <v>2</v>
      </c>
      <c r="G1117" s="174">
        <v>5</v>
      </c>
      <c r="H1117" s="174">
        <v>14</v>
      </c>
      <c r="I1117" s="174">
        <v>2000</v>
      </c>
      <c r="J1117" s="174">
        <v>2700</v>
      </c>
      <c r="K1117" s="174">
        <v>271</v>
      </c>
      <c r="L1117" s="177">
        <v>1151</v>
      </c>
      <c r="M1117" s="178" t="s">
        <v>1846</v>
      </c>
      <c r="N1117" s="179" t="s">
        <v>712</v>
      </c>
      <c r="O1117" s="180">
        <v>0</v>
      </c>
      <c r="P1117" s="180">
        <v>82578</v>
      </c>
      <c r="Q1117" s="181">
        <v>82578</v>
      </c>
      <c r="R1117" s="182" t="s">
        <v>98</v>
      </c>
      <c r="S1117" s="183">
        <v>120</v>
      </c>
      <c r="T1117" s="183">
        <v>0</v>
      </c>
      <c r="U1117" s="180">
        <v>0</v>
      </c>
      <c r="V1117" s="180">
        <v>0</v>
      </c>
      <c r="W1117" s="183">
        <v>0</v>
      </c>
      <c r="X1117" s="183">
        <v>0</v>
      </c>
      <c r="Y1117" s="180">
        <v>0</v>
      </c>
      <c r="Z1117" s="180">
        <v>0</v>
      </c>
      <c r="AA1117" s="183">
        <v>0</v>
      </c>
      <c r="AB1117" s="183">
        <v>0</v>
      </c>
      <c r="AC1117" s="180">
        <f t="shared" si="684"/>
        <v>0</v>
      </c>
      <c r="AD1117" s="180">
        <f t="shared" si="684"/>
        <v>82578</v>
      </c>
      <c r="AE1117" s="181">
        <f t="shared" si="591"/>
        <v>82578</v>
      </c>
      <c r="AF1117" s="180">
        <v>0</v>
      </c>
      <c r="AG1117" s="180">
        <v>0</v>
      </c>
      <c r="AH1117" s="181">
        <f t="shared" si="592"/>
        <v>0</v>
      </c>
      <c r="AI1117" s="180">
        <v>0</v>
      </c>
      <c r="AJ1117" s="180">
        <v>0</v>
      </c>
      <c r="AK1117" s="181">
        <f t="shared" si="593"/>
        <v>0</v>
      </c>
      <c r="AL1117" s="180">
        <v>0</v>
      </c>
      <c r="AM1117" s="180">
        <v>0</v>
      </c>
      <c r="AN1117" s="181">
        <f t="shared" si="594"/>
        <v>0</v>
      </c>
      <c r="AO1117" s="180">
        <v>0</v>
      </c>
      <c r="AP1117" s="180">
        <v>82578</v>
      </c>
      <c r="AQ1117" s="181">
        <f t="shared" si="595"/>
        <v>82578</v>
      </c>
      <c r="AR1117" s="180">
        <v>0</v>
      </c>
      <c r="AS1117" s="180">
        <v>0</v>
      </c>
      <c r="AT1117" s="181">
        <f t="shared" si="596"/>
        <v>0</v>
      </c>
      <c r="AU1117" s="180">
        <f t="shared" si="685"/>
        <v>0</v>
      </c>
      <c r="AV1117" s="180">
        <f t="shared" si="685"/>
        <v>0</v>
      </c>
      <c r="AW1117" s="181">
        <f t="shared" si="597"/>
        <v>0</v>
      </c>
      <c r="AX1117" s="183">
        <f t="shared" si="686"/>
        <v>120</v>
      </c>
      <c r="AY1117" s="183">
        <f t="shared" si="686"/>
        <v>0</v>
      </c>
      <c r="AZ1117" s="183">
        <v>120</v>
      </c>
      <c r="BA1117" s="183">
        <v>0</v>
      </c>
      <c r="BB1117" s="183"/>
      <c r="BC1117" s="183"/>
      <c r="BD1117" s="183">
        <f t="shared" si="687"/>
        <v>0</v>
      </c>
      <c r="BE1117" s="183">
        <f t="shared" si="687"/>
        <v>0</v>
      </c>
    </row>
    <row r="1118" spans="2:57" ht="47.25">
      <c r="B1118" s="174">
        <v>2025</v>
      </c>
      <c r="C1118" s="174">
        <v>20</v>
      </c>
      <c r="D1118" s="175" t="s">
        <v>1899</v>
      </c>
      <c r="E1118" s="176">
        <v>20013</v>
      </c>
      <c r="F1118" s="174">
        <v>2</v>
      </c>
      <c r="G1118" s="174">
        <v>5</v>
      </c>
      <c r="H1118" s="174">
        <v>14</v>
      </c>
      <c r="I1118" s="174">
        <v>2000</v>
      </c>
      <c r="J1118" s="174">
        <v>2700</v>
      </c>
      <c r="K1118" s="174">
        <v>271</v>
      </c>
      <c r="L1118" s="177">
        <v>1151</v>
      </c>
      <c r="M1118" s="178" t="s">
        <v>1846</v>
      </c>
      <c r="N1118" s="179" t="s">
        <v>712</v>
      </c>
      <c r="O1118" s="180">
        <v>0</v>
      </c>
      <c r="P1118" s="180">
        <v>72255.75</v>
      </c>
      <c r="Q1118" s="181">
        <v>72255.75</v>
      </c>
      <c r="R1118" s="182" t="s">
        <v>98</v>
      </c>
      <c r="S1118" s="183">
        <v>105</v>
      </c>
      <c r="T1118" s="183">
        <v>0</v>
      </c>
      <c r="U1118" s="180">
        <v>0</v>
      </c>
      <c r="V1118" s="180">
        <v>0</v>
      </c>
      <c r="W1118" s="183">
        <v>0</v>
      </c>
      <c r="X1118" s="183">
        <v>0</v>
      </c>
      <c r="Y1118" s="180">
        <v>0</v>
      </c>
      <c r="Z1118" s="180">
        <v>0</v>
      </c>
      <c r="AA1118" s="183">
        <v>0</v>
      </c>
      <c r="AB1118" s="183">
        <v>0</v>
      </c>
      <c r="AC1118" s="180">
        <f t="shared" si="684"/>
        <v>0</v>
      </c>
      <c r="AD1118" s="180">
        <f t="shared" si="684"/>
        <v>72255.75</v>
      </c>
      <c r="AE1118" s="181">
        <f t="shared" si="591"/>
        <v>72255.75</v>
      </c>
      <c r="AF1118" s="180">
        <v>0</v>
      </c>
      <c r="AG1118" s="180">
        <v>0</v>
      </c>
      <c r="AH1118" s="181">
        <f t="shared" si="592"/>
        <v>0</v>
      </c>
      <c r="AI1118" s="180">
        <v>0</v>
      </c>
      <c r="AJ1118" s="180">
        <v>0</v>
      </c>
      <c r="AK1118" s="181">
        <f t="shared" si="593"/>
        <v>0</v>
      </c>
      <c r="AL1118" s="180">
        <v>0</v>
      </c>
      <c r="AM1118" s="180">
        <v>0</v>
      </c>
      <c r="AN1118" s="181">
        <f t="shared" si="594"/>
        <v>0</v>
      </c>
      <c r="AO1118" s="180">
        <v>0</v>
      </c>
      <c r="AP1118" s="180">
        <v>72255.75</v>
      </c>
      <c r="AQ1118" s="181">
        <f t="shared" si="595"/>
        <v>72255.75</v>
      </c>
      <c r="AR1118" s="180">
        <v>0</v>
      </c>
      <c r="AS1118" s="180">
        <v>0</v>
      </c>
      <c r="AT1118" s="181">
        <f t="shared" si="596"/>
        <v>0</v>
      </c>
      <c r="AU1118" s="180">
        <f t="shared" si="685"/>
        <v>0</v>
      </c>
      <c r="AV1118" s="180">
        <f t="shared" si="685"/>
        <v>0</v>
      </c>
      <c r="AW1118" s="181">
        <f t="shared" si="597"/>
        <v>0</v>
      </c>
      <c r="AX1118" s="183">
        <f t="shared" si="686"/>
        <v>105</v>
      </c>
      <c r="AY1118" s="183">
        <f t="shared" si="686"/>
        <v>0</v>
      </c>
      <c r="AZ1118" s="183">
        <v>105</v>
      </c>
      <c r="BA1118" s="183">
        <v>0</v>
      </c>
      <c r="BB1118" s="183"/>
      <c r="BC1118" s="183"/>
      <c r="BD1118" s="183">
        <f t="shared" si="687"/>
        <v>0</v>
      </c>
      <c r="BE1118" s="183">
        <f t="shared" si="687"/>
        <v>0</v>
      </c>
    </row>
    <row r="1119" spans="2:57" ht="15.75">
      <c r="B1119" s="174">
        <v>2025</v>
      </c>
      <c r="C1119" s="174">
        <v>20</v>
      </c>
      <c r="D1119" s="175" t="s">
        <v>1900</v>
      </c>
      <c r="E1119" s="176">
        <v>20001</v>
      </c>
      <c r="F1119" s="174">
        <v>2</v>
      </c>
      <c r="G1119" s="174">
        <v>5</v>
      </c>
      <c r="H1119" s="174">
        <v>14</v>
      </c>
      <c r="I1119" s="174">
        <v>2000</v>
      </c>
      <c r="J1119" s="174">
        <v>2700</v>
      </c>
      <c r="K1119" s="174">
        <v>271</v>
      </c>
      <c r="L1119" s="177">
        <v>1151</v>
      </c>
      <c r="M1119" s="178" t="s">
        <v>1846</v>
      </c>
      <c r="N1119" s="179" t="s">
        <v>712</v>
      </c>
      <c r="O1119" s="180">
        <v>0</v>
      </c>
      <c r="P1119" s="180">
        <v>13763</v>
      </c>
      <c r="Q1119" s="181">
        <v>13763</v>
      </c>
      <c r="R1119" s="182" t="s">
        <v>98</v>
      </c>
      <c r="S1119" s="183">
        <v>20</v>
      </c>
      <c r="T1119" s="183">
        <v>0</v>
      </c>
      <c r="U1119" s="180">
        <v>0</v>
      </c>
      <c r="V1119" s="180">
        <v>0</v>
      </c>
      <c r="W1119" s="183">
        <v>0</v>
      </c>
      <c r="X1119" s="183">
        <v>0</v>
      </c>
      <c r="Y1119" s="180">
        <v>0</v>
      </c>
      <c r="Z1119" s="180">
        <v>0</v>
      </c>
      <c r="AA1119" s="183">
        <v>0</v>
      </c>
      <c r="AB1119" s="183">
        <v>0</v>
      </c>
      <c r="AC1119" s="180">
        <f t="shared" si="684"/>
        <v>0</v>
      </c>
      <c r="AD1119" s="180">
        <f t="shared" si="684"/>
        <v>13763</v>
      </c>
      <c r="AE1119" s="181">
        <f t="shared" si="591"/>
        <v>13763</v>
      </c>
      <c r="AF1119" s="180">
        <v>0</v>
      </c>
      <c r="AG1119" s="180">
        <v>0</v>
      </c>
      <c r="AH1119" s="181">
        <f t="shared" si="592"/>
        <v>0</v>
      </c>
      <c r="AI1119" s="180">
        <v>0</v>
      </c>
      <c r="AJ1119" s="180">
        <v>0</v>
      </c>
      <c r="AK1119" s="181">
        <f t="shared" si="593"/>
        <v>0</v>
      </c>
      <c r="AL1119" s="180">
        <v>0</v>
      </c>
      <c r="AM1119" s="180">
        <v>0</v>
      </c>
      <c r="AN1119" s="181">
        <f t="shared" si="594"/>
        <v>0</v>
      </c>
      <c r="AO1119" s="180">
        <v>0</v>
      </c>
      <c r="AP1119" s="180">
        <v>13763</v>
      </c>
      <c r="AQ1119" s="181">
        <f t="shared" si="595"/>
        <v>13763</v>
      </c>
      <c r="AR1119" s="180">
        <v>0</v>
      </c>
      <c r="AS1119" s="180">
        <v>0</v>
      </c>
      <c r="AT1119" s="181">
        <f t="shared" si="596"/>
        <v>0</v>
      </c>
      <c r="AU1119" s="180">
        <f t="shared" si="685"/>
        <v>0</v>
      </c>
      <c r="AV1119" s="180">
        <f t="shared" si="685"/>
        <v>0</v>
      </c>
      <c r="AW1119" s="181">
        <f t="shared" si="597"/>
        <v>0</v>
      </c>
      <c r="AX1119" s="183">
        <f t="shared" si="686"/>
        <v>20</v>
      </c>
      <c r="AY1119" s="183">
        <f t="shared" si="686"/>
        <v>0</v>
      </c>
      <c r="AZ1119" s="183">
        <v>20</v>
      </c>
      <c r="BA1119" s="183">
        <v>0</v>
      </c>
      <c r="BB1119" s="183"/>
      <c r="BC1119" s="183"/>
      <c r="BD1119" s="183">
        <f t="shared" si="687"/>
        <v>0</v>
      </c>
      <c r="BE1119" s="183">
        <f t="shared" si="687"/>
        <v>0</v>
      </c>
    </row>
    <row r="1120" spans="2:57" ht="31.5">
      <c r="B1120" s="174">
        <v>2025</v>
      </c>
      <c r="C1120" s="174">
        <v>20</v>
      </c>
      <c r="D1120" s="175" t="s">
        <v>1901</v>
      </c>
      <c r="E1120" s="176">
        <v>20018</v>
      </c>
      <c r="F1120" s="174">
        <v>2</v>
      </c>
      <c r="G1120" s="174">
        <v>5</v>
      </c>
      <c r="H1120" s="174">
        <v>14</v>
      </c>
      <c r="I1120" s="174">
        <v>2000</v>
      </c>
      <c r="J1120" s="174">
        <v>2700</v>
      </c>
      <c r="K1120" s="174">
        <v>271</v>
      </c>
      <c r="L1120" s="177">
        <v>1151</v>
      </c>
      <c r="M1120" s="178" t="s">
        <v>1846</v>
      </c>
      <c r="N1120" s="179" t="s">
        <v>712</v>
      </c>
      <c r="O1120" s="180">
        <v>0</v>
      </c>
      <c r="P1120" s="180">
        <v>20644.5</v>
      </c>
      <c r="Q1120" s="181">
        <v>20644.5</v>
      </c>
      <c r="R1120" s="182" t="s">
        <v>98</v>
      </c>
      <c r="S1120" s="183">
        <v>30</v>
      </c>
      <c r="T1120" s="183">
        <v>0</v>
      </c>
      <c r="U1120" s="180">
        <v>0</v>
      </c>
      <c r="V1120" s="180">
        <v>0</v>
      </c>
      <c r="W1120" s="183">
        <v>0</v>
      </c>
      <c r="X1120" s="183">
        <v>0</v>
      </c>
      <c r="Y1120" s="180">
        <v>0</v>
      </c>
      <c r="Z1120" s="180">
        <v>0</v>
      </c>
      <c r="AA1120" s="183">
        <v>0</v>
      </c>
      <c r="AB1120" s="183">
        <v>0</v>
      </c>
      <c r="AC1120" s="180">
        <f t="shared" ref="AC1120:AD1141" si="733">+O1120+U1120-Y1120</f>
        <v>0</v>
      </c>
      <c r="AD1120" s="180">
        <f t="shared" si="733"/>
        <v>20644.5</v>
      </c>
      <c r="AE1120" s="181">
        <f t="shared" si="591"/>
        <v>20644.5</v>
      </c>
      <c r="AF1120" s="180">
        <v>0</v>
      </c>
      <c r="AG1120" s="180">
        <v>0</v>
      </c>
      <c r="AH1120" s="181">
        <f t="shared" si="592"/>
        <v>0</v>
      </c>
      <c r="AI1120" s="180">
        <v>0</v>
      </c>
      <c r="AJ1120" s="180">
        <v>0</v>
      </c>
      <c r="AK1120" s="181">
        <f t="shared" si="593"/>
        <v>0</v>
      </c>
      <c r="AL1120" s="180">
        <v>0</v>
      </c>
      <c r="AM1120" s="180">
        <v>0</v>
      </c>
      <c r="AN1120" s="181">
        <f t="shared" si="594"/>
        <v>0</v>
      </c>
      <c r="AO1120" s="180">
        <v>0</v>
      </c>
      <c r="AP1120" s="180">
        <v>20644.5</v>
      </c>
      <c r="AQ1120" s="181">
        <f t="shared" si="595"/>
        <v>20644.5</v>
      </c>
      <c r="AR1120" s="180">
        <v>0</v>
      </c>
      <c r="AS1120" s="180">
        <v>0</v>
      </c>
      <c r="AT1120" s="181">
        <f t="shared" si="596"/>
        <v>0</v>
      </c>
      <c r="AU1120" s="180">
        <f t="shared" ref="AU1120:AV1141" si="734">+AC1120-AF1120-AI1120-AL1120-AO1120-AR1120</f>
        <v>0</v>
      </c>
      <c r="AV1120" s="180">
        <f t="shared" si="734"/>
        <v>0</v>
      </c>
      <c r="AW1120" s="181">
        <f t="shared" si="597"/>
        <v>0</v>
      </c>
      <c r="AX1120" s="183">
        <f t="shared" ref="AX1120:AY1141" si="735">+S1120+W1120-AA1120</f>
        <v>30</v>
      </c>
      <c r="AY1120" s="183">
        <f t="shared" si="735"/>
        <v>0</v>
      </c>
      <c r="AZ1120" s="183">
        <v>30</v>
      </c>
      <c r="BA1120" s="183">
        <v>0</v>
      </c>
      <c r="BB1120" s="183"/>
      <c r="BC1120" s="183"/>
      <c r="BD1120" s="183">
        <f t="shared" ref="BD1120:BE1141" si="736">+AX1120-AZ1120-BB1120</f>
        <v>0</v>
      </c>
      <c r="BE1120" s="183">
        <f t="shared" si="736"/>
        <v>0</v>
      </c>
    </row>
    <row r="1121" spans="2:57" ht="15.75">
      <c r="B1121" s="174">
        <v>2025</v>
      </c>
      <c r="C1121" s="174">
        <v>20</v>
      </c>
      <c r="D1121" s="175" t="s">
        <v>1845</v>
      </c>
      <c r="E1121" s="176">
        <v>20020</v>
      </c>
      <c r="F1121" s="174">
        <v>2</v>
      </c>
      <c r="G1121" s="174">
        <v>5</v>
      </c>
      <c r="H1121" s="174">
        <v>14</v>
      </c>
      <c r="I1121" s="174">
        <v>2000</v>
      </c>
      <c r="J1121" s="174">
        <v>2700</v>
      </c>
      <c r="K1121" s="174">
        <v>271</v>
      </c>
      <c r="L1121" s="177">
        <v>1151</v>
      </c>
      <c r="M1121" s="178" t="s">
        <v>1846</v>
      </c>
      <c r="N1121" s="179" t="s">
        <v>712</v>
      </c>
      <c r="O1121" s="180">
        <v>0</v>
      </c>
      <c r="P1121" s="180">
        <v>230530.25</v>
      </c>
      <c r="Q1121" s="181">
        <v>230530.25</v>
      </c>
      <c r="R1121" s="182" t="s">
        <v>98</v>
      </c>
      <c r="S1121" s="183">
        <v>335</v>
      </c>
      <c r="T1121" s="183">
        <v>0</v>
      </c>
      <c r="U1121" s="180">
        <v>0</v>
      </c>
      <c r="V1121" s="180">
        <v>0</v>
      </c>
      <c r="W1121" s="183">
        <v>0</v>
      </c>
      <c r="X1121" s="183">
        <v>0</v>
      </c>
      <c r="Y1121" s="180">
        <v>0</v>
      </c>
      <c r="Z1121" s="180">
        <f>41289+121802.55</f>
        <v>163091.54999999999</v>
      </c>
      <c r="AA1121" s="183">
        <f>60+177</f>
        <v>237</v>
      </c>
      <c r="AB1121" s="183">
        <v>0</v>
      </c>
      <c r="AC1121" s="180">
        <f t="shared" si="733"/>
        <v>0</v>
      </c>
      <c r="AD1121" s="180">
        <f t="shared" si="733"/>
        <v>67438.700000000012</v>
      </c>
      <c r="AE1121" s="181">
        <f t="shared" si="591"/>
        <v>67438.700000000012</v>
      </c>
      <c r="AF1121" s="180">
        <v>0</v>
      </c>
      <c r="AG1121" s="180">
        <v>0</v>
      </c>
      <c r="AH1121" s="181">
        <f t="shared" si="592"/>
        <v>0</v>
      </c>
      <c r="AI1121" s="180">
        <v>0</v>
      </c>
      <c r="AJ1121" s="180">
        <v>0</v>
      </c>
      <c r="AK1121" s="181">
        <f t="shared" si="593"/>
        <v>0</v>
      </c>
      <c r="AL1121" s="180">
        <v>0</v>
      </c>
      <c r="AM1121" s="180">
        <v>0</v>
      </c>
      <c r="AN1121" s="181">
        <f t="shared" si="594"/>
        <v>0</v>
      </c>
      <c r="AO1121" s="180">
        <v>0</v>
      </c>
      <c r="AP1121" s="180">
        <v>67438.700000000012</v>
      </c>
      <c r="AQ1121" s="181">
        <f t="shared" si="595"/>
        <v>67438.700000000012</v>
      </c>
      <c r="AR1121" s="180">
        <v>0</v>
      </c>
      <c r="AS1121" s="180">
        <v>0</v>
      </c>
      <c r="AT1121" s="181">
        <f t="shared" si="596"/>
        <v>0</v>
      </c>
      <c r="AU1121" s="180">
        <f t="shared" si="734"/>
        <v>0</v>
      </c>
      <c r="AV1121" s="180">
        <f t="shared" si="734"/>
        <v>0</v>
      </c>
      <c r="AW1121" s="181">
        <f t="shared" si="597"/>
        <v>0</v>
      </c>
      <c r="AX1121" s="183">
        <f t="shared" si="735"/>
        <v>98</v>
      </c>
      <c r="AY1121" s="183">
        <f t="shared" si="735"/>
        <v>0</v>
      </c>
      <c r="AZ1121" s="183">
        <v>98</v>
      </c>
      <c r="BA1121" s="183">
        <v>0</v>
      </c>
      <c r="BB1121" s="183"/>
      <c r="BC1121" s="183"/>
      <c r="BD1121" s="183">
        <f t="shared" si="736"/>
        <v>0</v>
      </c>
      <c r="BE1121" s="183">
        <f t="shared" si="736"/>
        <v>0</v>
      </c>
    </row>
    <row r="1122" spans="2:57" ht="31.5">
      <c r="B1122" s="174">
        <v>2025</v>
      </c>
      <c r="C1122" s="174">
        <v>20</v>
      </c>
      <c r="D1122" s="175" t="s">
        <v>1902</v>
      </c>
      <c r="E1122" s="176">
        <v>20023</v>
      </c>
      <c r="F1122" s="174">
        <v>2</v>
      </c>
      <c r="G1122" s="174">
        <v>5</v>
      </c>
      <c r="H1122" s="174">
        <v>14</v>
      </c>
      <c r="I1122" s="174">
        <v>2000</v>
      </c>
      <c r="J1122" s="174">
        <v>2700</v>
      </c>
      <c r="K1122" s="174">
        <v>271</v>
      </c>
      <c r="L1122" s="177">
        <v>1151</v>
      </c>
      <c r="M1122" s="178" t="s">
        <v>1846</v>
      </c>
      <c r="N1122" s="179" t="s">
        <v>712</v>
      </c>
      <c r="O1122" s="180">
        <v>0</v>
      </c>
      <c r="P1122" s="180">
        <v>10322.25</v>
      </c>
      <c r="Q1122" s="181">
        <v>10322.25</v>
      </c>
      <c r="R1122" s="182" t="s">
        <v>98</v>
      </c>
      <c r="S1122" s="183">
        <v>15</v>
      </c>
      <c r="T1122" s="183">
        <v>0</v>
      </c>
      <c r="U1122" s="180">
        <v>0</v>
      </c>
      <c r="V1122" s="180">
        <v>0</v>
      </c>
      <c r="W1122" s="183">
        <v>0</v>
      </c>
      <c r="X1122" s="183">
        <v>0</v>
      </c>
      <c r="Y1122" s="180">
        <v>0</v>
      </c>
      <c r="Z1122" s="180">
        <v>0</v>
      </c>
      <c r="AA1122" s="183">
        <v>0</v>
      </c>
      <c r="AB1122" s="183">
        <v>0</v>
      </c>
      <c r="AC1122" s="180">
        <f t="shared" si="733"/>
        <v>0</v>
      </c>
      <c r="AD1122" s="180">
        <f t="shared" si="733"/>
        <v>10322.25</v>
      </c>
      <c r="AE1122" s="181">
        <f t="shared" si="591"/>
        <v>10322.25</v>
      </c>
      <c r="AF1122" s="180">
        <v>0</v>
      </c>
      <c r="AG1122" s="180">
        <v>0</v>
      </c>
      <c r="AH1122" s="181">
        <f t="shared" si="592"/>
        <v>0</v>
      </c>
      <c r="AI1122" s="180">
        <v>0</v>
      </c>
      <c r="AJ1122" s="180">
        <v>0</v>
      </c>
      <c r="AK1122" s="181">
        <f t="shared" si="593"/>
        <v>0</v>
      </c>
      <c r="AL1122" s="180">
        <v>0</v>
      </c>
      <c r="AM1122" s="180">
        <v>0</v>
      </c>
      <c r="AN1122" s="181">
        <f t="shared" si="594"/>
        <v>0</v>
      </c>
      <c r="AO1122" s="180">
        <v>0</v>
      </c>
      <c r="AP1122" s="180">
        <v>10322.25</v>
      </c>
      <c r="AQ1122" s="181">
        <f t="shared" si="595"/>
        <v>10322.25</v>
      </c>
      <c r="AR1122" s="180">
        <v>0</v>
      </c>
      <c r="AS1122" s="180">
        <v>0</v>
      </c>
      <c r="AT1122" s="181">
        <f t="shared" si="596"/>
        <v>0</v>
      </c>
      <c r="AU1122" s="180">
        <f t="shared" si="734"/>
        <v>0</v>
      </c>
      <c r="AV1122" s="180">
        <f t="shared" si="734"/>
        <v>0</v>
      </c>
      <c r="AW1122" s="181">
        <f t="shared" si="597"/>
        <v>0</v>
      </c>
      <c r="AX1122" s="183">
        <f t="shared" si="735"/>
        <v>15</v>
      </c>
      <c r="AY1122" s="183">
        <f t="shared" si="735"/>
        <v>0</v>
      </c>
      <c r="AZ1122" s="183">
        <v>15</v>
      </c>
      <c r="BA1122" s="183">
        <v>0</v>
      </c>
      <c r="BB1122" s="183"/>
      <c r="BC1122" s="183"/>
      <c r="BD1122" s="183">
        <f t="shared" si="736"/>
        <v>0</v>
      </c>
      <c r="BE1122" s="183">
        <f t="shared" si="736"/>
        <v>0</v>
      </c>
    </row>
    <row r="1123" spans="2:57" ht="31.5">
      <c r="B1123" s="174">
        <v>2025</v>
      </c>
      <c r="C1123" s="174">
        <v>20</v>
      </c>
      <c r="D1123" s="175" t="s">
        <v>1903</v>
      </c>
      <c r="E1123" s="176">
        <v>20009</v>
      </c>
      <c r="F1123" s="174">
        <v>2</v>
      </c>
      <c r="G1123" s="174">
        <v>5</v>
      </c>
      <c r="H1123" s="174">
        <v>14</v>
      </c>
      <c r="I1123" s="174">
        <v>2000</v>
      </c>
      <c r="J1123" s="174">
        <v>2700</v>
      </c>
      <c r="K1123" s="174">
        <v>271</v>
      </c>
      <c r="L1123" s="177">
        <v>1151</v>
      </c>
      <c r="M1123" s="178" t="s">
        <v>1846</v>
      </c>
      <c r="N1123" s="179" t="s">
        <v>712</v>
      </c>
      <c r="O1123" s="180">
        <v>0</v>
      </c>
      <c r="P1123" s="180">
        <v>13763</v>
      </c>
      <c r="Q1123" s="181">
        <v>13763</v>
      </c>
      <c r="R1123" s="182" t="s">
        <v>98</v>
      </c>
      <c r="S1123" s="183">
        <v>20</v>
      </c>
      <c r="T1123" s="183">
        <v>0</v>
      </c>
      <c r="U1123" s="180">
        <v>0</v>
      </c>
      <c r="V1123" s="180">
        <v>0</v>
      </c>
      <c r="W1123" s="183">
        <v>0</v>
      </c>
      <c r="X1123" s="183">
        <v>0</v>
      </c>
      <c r="Y1123" s="180">
        <v>0</v>
      </c>
      <c r="Z1123" s="180">
        <v>0</v>
      </c>
      <c r="AA1123" s="183">
        <v>0</v>
      </c>
      <c r="AB1123" s="183">
        <v>0</v>
      </c>
      <c r="AC1123" s="180">
        <f t="shared" si="733"/>
        <v>0</v>
      </c>
      <c r="AD1123" s="180">
        <f t="shared" si="733"/>
        <v>13763</v>
      </c>
      <c r="AE1123" s="181">
        <f t="shared" si="591"/>
        <v>13763</v>
      </c>
      <c r="AF1123" s="180">
        <v>0</v>
      </c>
      <c r="AG1123" s="180">
        <v>0</v>
      </c>
      <c r="AH1123" s="181">
        <f t="shared" si="592"/>
        <v>0</v>
      </c>
      <c r="AI1123" s="180">
        <v>0</v>
      </c>
      <c r="AJ1123" s="180">
        <v>0</v>
      </c>
      <c r="AK1123" s="181">
        <f t="shared" si="593"/>
        <v>0</v>
      </c>
      <c r="AL1123" s="180">
        <v>0</v>
      </c>
      <c r="AM1123" s="180">
        <v>0</v>
      </c>
      <c r="AN1123" s="181">
        <f t="shared" si="594"/>
        <v>0</v>
      </c>
      <c r="AO1123" s="180">
        <v>0</v>
      </c>
      <c r="AP1123" s="180">
        <v>13763</v>
      </c>
      <c r="AQ1123" s="181">
        <f t="shared" si="595"/>
        <v>13763</v>
      </c>
      <c r="AR1123" s="180">
        <v>0</v>
      </c>
      <c r="AS1123" s="180">
        <v>0</v>
      </c>
      <c r="AT1123" s="181">
        <f t="shared" si="596"/>
        <v>0</v>
      </c>
      <c r="AU1123" s="180">
        <f t="shared" si="734"/>
        <v>0</v>
      </c>
      <c r="AV1123" s="180">
        <f t="shared" si="734"/>
        <v>0</v>
      </c>
      <c r="AW1123" s="181">
        <f t="shared" si="597"/>
        <v>0</v>
      </c>
      <c r="AX1123" s="183">
        <f t="shared" si="735"/>
        <v>20</v>
      </c>
      <c r="AY1123" s="183">
        <f t="shared" si="735"/>
        <v>0</v>
      </c>
      <c r="AZ1123" s="183">
        <v>20</v>
      </c>
      <c r="BA1123" s="183">
        <v>0</v>
      </c>
      <c r="BB1123" s="183"/>
      <c r="BC1123" s="183"/>
      <c r="BD1123" s="183">
        <f t="shared" si="736"/>
        <v>0</v>
      </c>
      <c r="BE1123" s="183">
        <f t="shared" si="736"/>
        <v>0</v>
      </c>
    </row>
    <row r="1124" spans="2:57" ht="31.5">
      <c r="B1124" s="174">
        <v>2025</v>
      </c>
      <c r="C1124" s="174">
        <v>20</v>
      </c>
      <c r="D1124" s="175" t="s">
        <v>1904</v>
      </c>
      <c r="E1124" s="176">
        <v>20040</v>
      </c>
      <c r="F1124" s="174">
        <v>2</v>
      </c>
      <c r="G1124" s="174">
        <v>5</v>
      </c>
      <c r="H1124" s="174">
        <v>14</v>
      </c>
      <c r="I1124" s="174">
        <v>2000</v>
      </c>
      <c r="J1124" s="174">
        <v>2700</v>
      </c>
      <c r="K1124" s="174">
        <v>271</v>
      </c>
      <c r="L1124" s="177">
        <v>1151</v>
      </c>
      <c r="M1124" s="178" t="s">
        <v>1846</v>
      </c>
      <c r="N1124" s="179" t="s">
        <v>712</v>
      </c>
      <c r="O1124" s="180">
        <v>0</v>
      </c>
      <c r="P1124" s="180">
        <v>10322.25</v>
      </c>
      <c r="Q1124" s="181">
        <v>10322.25</v>
      </c>
      <c r="R1124" s="182" t="s">
        <v>98</v>
      </c>
      <c r="S1124" s="183">
        <v>15</v>
      </c>
      <c r="T1124" s="183">
        <v>0</v>
      </c>
      <c r="U1124" s="180">
        <v>0</v>
      </c>
      <c r="V1124" s="180">
        <v>0</v>
      </c>
      <c r="W1124" s="183">
        <v>0</v>
      </c>
      <c r="X1124" s="183">
        <v>0</v>
      </c>
      <c r="Y1124" s="180">
        <v>0</v>
      </c>
      <c r="Z1124" s="180">
        <v>0</v>
      </c>
      <c r="AA1124" s="183">
        <v>0</v>
      </c>
      <c r="AB1124" s="183">
        <v>0</v>
      </c>
      <c r="AC1124" s="180">
        <f t="shared" si="733"/>
        <v>0</v>
      </c>
      <c r="AD1124" s="180">
        <f t="shared" si="733"/>
        <v>10322.25</v>
      </c>
      <c r="AE1124" s="181">
        <f t="shared" si="591"/>
        <v>10322.25</v>
      </c>
      <c r="AF1124" s="180">
        <v>0</v>
      </c>
      <c r="AG1124" s="180">
        <v>0</v>
      </c>
      <c r="AH1124" s="181">
        <f t="shared" si="592"/>
        <v>0</v>
      </c>
      <c r="AI1124" s="180">
        <v>0</v>
      </c>
      <c r="AJ1124" s="180">
        <v>0</v>
      </c>
      <c r="AK1124" s="181">
        <f t="shared" si="593"/>
        <v>0</v>
      </c>
      <c r="AL1124" s="180">
        <v>0</v>
      </c>
      <c r="AM1124" s="180">
        <v>0</v>
      </c>
      <c r="AN1124" s="181">
        <f t="shared" si="594"/>
        <v>0</v>
      </c>
      <c r="AO1124" s="180">
        <v>0</v>
      </c>
      <c r="AP1124" s="180">
        <v>10322.25</v>
      </c>
      <c r="AQ1124" s="181">
        <f t="shared" si="595"/>
        <v>10322.25</v>
      </c>
      <c r="AR1124" s="180">
        <v>0</v>
      </c>
      <c r="AS1124" s="180">
        <v>0</v>
      </c>
      <c r="AT1124" s="181">
        <f t="shared" si="596"/>
        <v>0</v>
      </c>
      <c r="AU1124" s="180">
        <f t="shared" si="734"/>
        <v>0</v>
      </c>
      <c r="AV1124" s="180">
        <f t="shared" si="734"/>
        <v>0</v>
      </c>
      <c r="AW1124" s="181">
        <f t="shared" si="597"/>
        <v>0</v>
      </c>
      <c r="AX1124" s="183">
        <f t="shared" si="735"/>
        <v>15</v>
      </c>
      <c r="AY1124" s="183">
        <f t="shared" si="735"/>
        <v>0</v>
      </c>
      <c r="AZ1124" s="183">
        <v>15</v>
      </c>
      <c r="BA1124" s="183">
        <v>0</v>
      </c>
      <c r="BB1124" s="183"/>
      <c r="BC1124" s="183"/>
      <c r="BD1124" s="183">
        <f t="shared" si="736"/>
        <v>0</v>
      </c>
      <c r="BE1124" s="183">
        <f t="shared" si="736"/>
        <v>0</v>
      </c>
    </row>
    <row r="1125" spans="2:57" ht="15.75">
      <c r="B1125" s="174">
        <v>2025</v>
      </c>
      <c r="C1125" s="174">
        <v>20</v>
      </c>
      <c r="D1125" s="175" t="s">
        <v>1905</v>
      </c>
      <c r="E1125" s="176">
        <v>20024</v>
      </c>
      <c r="F1125" s="174">
        <v>2</v>
      </c>
      <c r="G1125" s="174">
        <v>5</v>
      </c>
      <c r="H1125" s="174">
        <v>14</v>
      </c>
      <c r="I1125" s="174">
        <v>2000</v>
      </c>
      <c r="J1125" s="174">
        <v>2700</v>
      </c>
      <c r="K1125" s="174">
        <v>271</v>
      </c>
      <c r="L1125" s="177">
        <v>1151</v>
      </c>
      <c r="M1125" s="178" t="s">
        <v>1846</v>
      </c>
      <c r="N1125" s="179" t="s">
        <v>712</v>
      </c>
      <c r="O1125" s="180">
        <v>0</v>
      </c>
      <c r="P1125" s="180">
        <v>51611.25</v>
      </c>
      <c r="Q1125" s="181">
        <v>51611.25</v>
      </c>
      <c r="R1125" s="182" t="s">
        <v>98</v>
      </c>
      <c r="S1125" s="183">
        <v>75</v>
      </c>
      <c r="T1125" s="183">
        <v>0</v>
      </c>
      <c r="U1125" s="180">
        <v>0</v>
      </c>
      <c r="V1125" s="180">
        <v>0</v>
      </c>
      <c r="W1125" s="183">
        <v>0</v>
      </c>
      <c r="X1125" s="183">
        <v>0</v>
      </c>
      <c r="Y1125" s="180">
        <v>0</v>
      </c>
      <c r="Z1125" s="180">
        <v>0</v>
      </c>
      <c r="AA1125" s="183">
        <v>0</v>
      </c>
      <c r="AB1125" s="183">
        <v>0</v>
      </c>
      <c r="AC1125" s="180">
        <f t="shared" si="733"/>
        <v>0</v>
      </c>
      <c r="AD1125" s="180">
        <f t="shared" si="733"/>
        <v>51611.25</v>
      </c>
      <c r="AE1125" s="181">
        <f t="shared" si="591"/>
        <v>51611.25</v>
      </c>
      <c r="AF1125" s="180">
        <v>0</v>
      </c>
      <c r="AG1125" s="180">
        <v>0</v>
      </c>
      <c r="AH1125" s="181">
        <f t="shared" si="592"/>
        <v>0</v>
      </c>
      <c r="AI1125" s="180">
        <v>0</v>
      </c>
      <c r="AJ1125" s="180">
        <v>0</v>
      </c>
      <c r="AK1125" s="181">
        <f t="shared" si="593"/>
        <v>0</v>
      </c>
      <c r="AL1125" s="180">
        <v>0</v>
      </c>
      <c r="AM1125" s="180">
        <v>0</v>
      </c>
      <c r="AN1125" s="181">
        <f t="shared" si="594"/>
        <v>0</v>
      </c>
      <c r="AO1125" s="180">
        <v>0</v>
      </c>
      <c r="AP1125" s="180">
        <v>51611.25</v>
      </c>
      <c r="AQ1125" s="181">
        <f t="shared" si="595"/>
        <v>51611.25</v>
      </c>
      <c r="AR1125" s="180">
        <v>0</v>
      </c>
      <c r="AS1125" s="180">
        <v>0</v>
      </c>
      <c r="AT1125" s="181">
        <f t="shared" si="596"/>
        <v>0</v>
      </c>
      <c r="AU1125" s="180">
        <f t="shared" si="734"/>
        <v>0</v>
      </c>
      <c r="AV1125" s="180">
        <f t="shared" si="734"/>
        <v>0</v>
      </c>
      <c r="AW1125" s="181">
        <f t="shared" si="597"/>
        <v>0</v>
      </c>
      <c r="AX1125" s="183">
        <f t="shared" si="735"/>
        <v>75</v>
      </c>
      <c r="AY1125" s="183">
        <f t="shared" si="735"/>
        <v>0</v>
      </c>
      <c r="AZ1125" s="183">
        <v>75</v>
      </c>
      <c r="BA1125" s="183">
        <v>0</v>
      </c>
      <c r="BB1125" s="183"/>
      <c r="BC1125" s="183"/>
      <c r="BD1125" s="183">
        <f t="shared" si="736"/>
        <v>0</v>
      </c>
      <c r="BE1125" s="183">
        <f t="shared" si="736"/>
        <v>0</v>
      </c>
    </row>
    <row r="1126" spans="2:57" ht="31.5">
      <c r="B1126" s="174">
        <v>2025</v>
      </c>
      <c r="C1126" s="174">
        <v>20</v>
      </c>
      <c r="D1126" s="175" t="s">
        <v>1906</v>
      </c>
      <c r="E1126" s="176">
        <v>20050</v>
      </c>
      <c r="F1126" s="174">
        <v>2</v>
      </c>
      <c r="G1126" s="174">
        <v>5</v>
      </c>
      <c r="H1126" s="174">
        <v>14</v>
      </c>
      <c r="I1126" s="174">
        <v>2000</v>
      </c>
      <c r="J1126" s="174">
        <v>2700</v>
      </c>
      <c r="K1126" s="174">
        <v>271</v>
      </c>
      <c r="L1126" s="177">
        <v>1151</v>
      </c>
      <c r="M1126" s="178" t="s">
        <v>1846</v>
      </c>
      <c r="N1126" s="179" t="s">
        <v>712</v>
      </c>
      <c r="O1126" s="180">
        <v>0</v>
      </c>
      <c r="P1126" s="180">
        <v>13763</v>
      </c>
      <c r="Q1126" s="181">
        <v>13763</v>
      </c>
      <c r="R1126" s="182" t="s">
        <v>98</v>
      </c>
      <c r="S1126" s="183">
        <v>20</v>
      </c>
      <c r="T1126" s="183">
        <v>0</v>
      </c>
      <c r="U1126" s="180">
        <v>0</v>
      </c>
      <c r="V1126" s="180">
        <v>0</v>
      </c>
      <c r="W1126" s="183">
        <v>0</v>
      </c>
      <c r="X1126" s="183">
        <v>0</v>
      </c>
      <c r="Y1126" s="180">
        <v>0</v>
      </c>
      <c r="Z1126" s="180">
        <v>0</v>
      </c>
      <c r="AA1126" s="183">
        <v>0</v>
      </c>
      <c r="AB1126" s="183">
        <v>0</v>
      </c>
      <c r="AC1126" s="180">
        <f t="shared" si="733"/>
        <v>0</v>
      </c>
      <c r="AD1126" s="180">
        <f t="shared" si="733"/>
        <v>13763</v>
      </c>
      <c r="AE1126" s="181">
        <f t="shared" si="591"/>
        <v>13763</v>
      </c>
      <c r="AF1126" s="180">
        <v>0</v>
      </c>
      <c r="AG1126" s="180">
        <v>0</v>
      </c>
      <c r="AH1126" s="181">
        <f t="shared" si="592"/>
        <v>0</v>
      </c>
      <c r="AI1126" s="180">
        <v>0</v>
      </c>
      <c r="AJ1126" s="180">
        <v>0</v>
      </c>
      <c r="AK1126" s="181">
        <f t="shared" si="593"/>
        <v>0</v>
      </c>
      <c r="AL1126" s="180">
        <v>0</v>
      </c>
      <c r="AM1126" s="180">
        <v>0</v>
      </c>
      <c r="AN1126" s="181">
        <f t="shared" si="594"/>
        <v>0</v>
      </c>
      <c r="AO1126" s="180">
        <v>0</v>
      </c>
      <c r="AP1126" s="180">
        <v>13763</v>
      </c>
      <c r="AQ1126" s="181">
        <f t="shared" si="595"/>
        <v>13763</v>
      </c>
      <c r="AR1126" s="180">
        <v>0</v>
      </c>
      <c r="AS1126" s="180">
        <v>0</v>
      </c>
      <c r="AT1126" s="181">
        <f t="shared" si="596"/>
        <v>0</v>
      </c>
      <c r="AU1126" s="180">
        <f t="shared" si="734"/>
        <v>0</v>
      </c>
      <c r="AV1126" s="180">
        <f t="shared" si="734"/>
        <v>0</v>
      </c>
      <c r="AW1126" s="181">
        <f t="shared" si="597"/>
        <v>0</v>
      </c>
      <c r="AX1126" s="183">
        <f t="shared" si="735"/>
        <v>20</v>
      </c>
      <c r="AY1126" s="183">
        <f t="shared" si="735"/>
        <v>0</v>
      </c>
      <c r="AZ1126" s="183">
        <v>20</v>
      </c>
      <c r="BA1126" s="183">
        <v>0</v>
      </c>
      <c r="BB1126" s="183"/>
      <c r="BC1126" s="183"/>
      <c r="BD1126" s="183">
        <f t="shared" si="736"/>
        <v>0</v>
      </c>
      <c r="BE1126" s="183">
        <f t="shared" si="736"/>
        <v>0</v>
      </c>
    </row>
    <row r="1127" spans="2:57" ht="47.25">
      <c r="B1127" s="174">
        <v>2025</v>
      </c>
      <c r="C1127" s="174">
        <v>20</v>
      </c>
      <c r="D1127" s="175" t="s">
        <v>1907</v>
      </c>
      <c r="E1127" s="176">
        <v>20003</v>
      </c>
      <c r="F1127" s="174">
        <v>2</v>
      </c>
      <c r="G1127" s="174">
        <v>5</v>
      </c>
      <c r="H1127" s="174">
        <v>14</v>
      </c>
      <c r="I1127" s="174">
        <v>2000</v>
      </c>
      <c r="J1127" s="174">
        <v>2700</v>
      </c>
      <c r="K1127" s="174">
        <v>271</v>
      </c>
      <c r="L1127" s="177">
        <v>1151</v>
      </c>
      <c r="M1127" s="178" t="s">
        <v>1846</v>
      </c>
      <c r="N1127" s="179" t="s">
        <v>712</v>
      </c>
      <c r="O1127" s="180">
        <v>0</v>
      </c>
      <c r="P1127" s="180">
        <v>13763</v>
      </c>
      <c r="Q1127" s="181">
        <v>13763</v>
      </c>
      <c r="R1127" s="182" t="s">
        <v>98</v>
      </c>
      <c r="S1127" s="183">
        <v>20</v>
      </c>
      <c r="T1127" s="183">
        <v>0</v>
      </c>
      <c r="U1127" s="180">
        <v>0</v>
      </c>
      <c r="V1127" s="180">
        <v>0</v>
      </c>
      <c r="W1127" s="183">
        <v>0</v>
      </c>
      <c r="X1127" s="183">
        <v>0</v>
      </c>
      <c r="Y1127" s="180">
        <v>0</v>
      </c>
      <c r="Z1127" s="180">
        <v>0</v>
      </c>
      <c r="AA1127" s="183">
        <v>0</v>
      </c>
      <c r="AB1127" s="183">
        <v>0</v>
      </c>
      <c r="AC1127" s="180">
        <f t="shared" si="733"/>
        <v>0</v>
      </c>
      <c r="AD1127" s="180">
        <f t="shared" si="733"/>
        <v>13763</v>
      </c>
      <c r="AE1127" s="181">
        <f t="shared" si="591"/>
        <v>13763</v>
      </c>
      <c r="AF1127" s="180">
        <v>0</v>
      </c>
      <c r="AG1127" s="180">
        <v>0</v>
      </c>
      <c r="AH1127" s="181">
        <f t="shared" si="592"/>
        <v>0</v>
      </c>
      <c r="AI1127" s="180">
        <v>0</v>
      </c>
      <c r="AJ1127" s="180">
        <v>0</v>
      </c>
      <c r="AK1127" s="181">
        <f t="shared" si="593"/>
        <v>0</v>
      </c>
      <c r="AL1127" s="180">
        <v>0</v>
      </c>
      <c r="AM1127" s="180">
        <v>0</v>
      </c>
      <c r="AN1127" s="181">
        <f t="shared" si="594"/>
        <v>0</v>
      </c>
      <c r="AO1127" s="180">
        <v>0</v>
      </c>
      <c r="AP1127" s="180">
        <v>13763</v>
      </c>
      <c r="AQ1127" s="181">
        <f t="shared" si="595"/>
        <v>13763</v>
      </c>
      <c r="AR1127" s="180">
        <v>0</v>
      </c>
      <c r="AS1127" s="180">
        <v>0</v>
      </c>
      <c r="AT1127" s="181">
        <f t="shared" si="596"/>
        <v>0</v>
      </c>
      <c r="AU1127" s="180">
        <f t="shared" si="734"/>
        <v>0</v>
      </c>
      <c r="AV1127" s="180">
        <f t="shared" si="734"/>
        <v>0</v>
      </c>
      <c r="AW1127" s="181">
        <f t="shared" si="597"/>
        <v>0</v>
      </c>
      <c r="AX1127" s="183">
        <f t="shared" si="735"/>
        <v>20</v>
      </c>
      <c r="AY1127" s="183">
        <f t="shared" si="735"/>
        <v>0</v>
      </c>
      <c r="AZ1127" s="183">
        <v>20</v>
      </c>
      <c r="BA1127" s="183">
        <v>0</v>
      </c>
      <c r="BB1127" s="183"/>
      <c r="BC1127" s="183"/>
      <c r="BD1127" s="183">
        <f t="shared" si="736"/>
        <v>0</v>
      </c>
      <c r="BE1127" s="183">
        <f t="shared" si="736"/>
        <v>0</v>
      </c>
    </row>
    <row r="1128" spans="2:57" ht="15.75">
      <c r="B1128" s="174">
        <v>2025</v>
      </c>
      <c r="C1128" s="174">
        <v>20</v>
      </c>
      <c r="D1128" s="175" t="s">
        <v>1908</v>
      </c>
      <c r="E1128" s="176">
        <v>20086</v>
      </c>
      <c r="F1128" s="174">
        <v>2</v>
      </c>
      <c r="G1128" s="174">
        <v>5</v>
      </c>
      <c r="H1128" s="174">
        <v>14</v>
      </c>
      <c r="I1128" s="174">
        <v>2000</v>
      </c>
      <c r="J1128" s="174">
        <v>2700</v>
      </c>
      <c r="K1128" s="174">
        <v>271</v>
      </c>
      <c r="L1128" s="177">
        <v>1151</v>
      </c>
      <c r="M1128" s="178" t="s">
        <v>1846</v>
      </c>
      <c r="N1128" s="179" t="s">
        <v>712</v>
      </c>
      <c r="O1128" s="180">
        <v>0</v>
      </c>
      <c r="P1128" s="180">
        <v>10322.25</v>
      </c>
      <c r="Q1128" s="181">
        <v>10322.25</v>
      </c>
      <c r="R1128" s="182" t="s">
        <v>98</v>
      </c>
      <c r="S1128" s="183">
        <v>15</v>
      </c>
      <c r="T1128" s="183">
        <v>0</v>
      </c>
      <c r="U1128" s="180">
        <v>0</v>
      </c>
      <c r="V1128" s="180">
        <v>0</v>
      </c>
      <c r="W1128" s="183">
        <v>0</v>
      </c>
      <c r="X1128" s="183">
        <v>0</v>
      </c>
      <c r="Y1128" s="180">
        <v>0</v>
      </c>
      <c r="Z1128" s="180">
        <v>0</v>
      </c>
      <c r="AA1128" s="183">
        <v>0</v>
      </c>
      <c r="AB1128" s="183">
        <v>0</v>
      </c>
      <c r="AC1128" s="180">
        <f t="shared" si="733"/>
        <v>0</v>
      </c>
      <c r="AD1128" s="180">
        <f t="shared" si="733"/>
        <v>10322.25</v>
      </c>
      <c r="AE1128" s="181">
        <f t="shared" si="591"/>
        <v>10322.25</v>
      </c>
      <c r="AF1128" s="180">
        <v>0</v>
      </c>
      <c r="AG1128" s="180">
        <v>0</v>
      </c>
      <c r="AH1128" s="181">
        <f t="shared" si="592"/>
        <v>0</v>
      </c>
      <c r="AI1128" s="180">
        <v>0</v>
      </c>
      <c r="AJ1128" s="180">
        <v>0</v>
      </c>
      <c r="AK1128" s="181">
        <f t="shared" si="593"/>
        <v>0</v>
      </c>
      <c r="AL1128" s="180">
        <v>0</v>
      </c>
      <c r="AM1128" s="180">
        <v>0</v>
      </c>
      <c r="AN1128" s="181">
        <f t="shared" si="594"/>
        <v>0</v>
      </c>
      <c r="AO1128" s="180">
        <v>0</v>
      </c>
      <c r="AP1128" s="180">
        <v>10322.25</v>
      </c>
      <c r="AQ1128" s="181">
        <f t="shared" si="595"/>
        <v>10322.25</v>
      </c>
      <c r="AR1128" s="180">
        <v>0</v>
      </c>
      <c r="AS1128" s="180">
        <v>0</v>
      </c>
      <c r="AT1128" s="181">
        <f t="shared" si="596"/>
        <v>0</v>
      </c>
      <c r="AU1128" s="180">
        <f t="shared" si="734"/>
        <v>0</v>
      </c>
      <c r="AV1128" s="180">
        <f t="shared" si="734"/>
        <v>0</v>
      </c>
      <c r="AW1128" s="181">
        <f t="shared" si="597"/>
        <v>0</v>
      </c>
      <c r="AX1128" s="183">
        <f t="shared" si="735"/>
        <v>15</v>
      </c>
      <c r="AY1128" s="183">
        <f t="shared" si="735"/>
        <v>0</v>
      </c>
      <c r="AZ1128" s="183">
        <v>15</v>
      </c>
      <c r="BA1128" s="183">
        <v>0</v>
      </c>
      <c r="BB1128" s="183"/>
      <c r="BC1128" s="183"/>
      <c r="BD1128" s="183">
        <f t="shared" si="736"/>
        <v>0</v>
      </c>
      <c r="BE1128" s="183">
        <f t="shared" si="736"/>
        <v>0</v>
      </c>
    </row>
    <row r="1129" spans="2:57" ht="31.5">
      <c r="B1129" s="174">
        <v>2025</v>
      </c>
      <c r="C1129" s="174">
        <v>20</v>
      </c>
      <c r="D1129" s="175" t="s">
        <v>1909</v>
      </c>
      <c r="E1129" s="176">
        <v>20014</v>
      </c>
      <c r="F1129" s="174">
        <v>2</v>
      </c>
      <c r="G1129" s="174">
        <v>5</v>
      </c>
      <c r="H1129" s="174">
        <v>14</v>
      </c>
      <c r="I1129" s="174">
        <v>2000</v>
      </c>
      <c r="J1129" s="174">
        <v>2700</v>
      </c>
      <c r="K1129" s="174">
        <v>271</v>
      </c>
      <c r="L1129" s="177">
        <v>1151</v>
      </c>
      <c r="M1129" s="178" t="s">
        <v>1846</v>
      </c>
      <c r="N1129" s="179" t="s">
        <v>712</v>
      </c>
      <c r="O1129" s="180">
        <v>0</v>
      </c>
      <c r="P1129" s="180">
        <v>17203.75</v>
      </c>
      <c r="Q1129" s="181">
        <v>17203.75</v>
      </c>
      <c r="R1129" s="182" t="s">
        <v>98</v>
      </c>
      <c r="S1129" s="183">
        <v>25</v>
      </c>
      <c r="T1129" s="183">
        <v>0</v>
      </c>
      <c r="U1129" s="180">
        <v>0</v>
      </c>
      <c r="V1129" s="180">
        <v>0</v>
      </c>
      <c r="W1129" s="183">
        <v>0</v>
      </c>
      <c r="X1129" s="183">
        <v>0</v>
      </c>
      <c r="Y1129" s="180">
        <v>0</v>
      </c>
      <c r="Z1129" s="180">
        <v>0</v>
      </c>
      <c r="AA1129" s="183">
        <v>0</v>
      </c>
      <c r="AB1129" s="183">
        <v>0</v>
      </c>
      <c r="AC1129" s="180">
        <f t="shared" si="733"/>
        <v>0</v>
      </c>
      <c r="AD1129" s="180">
        <f t="shared" si="733"/>
        <v>17203.75</v>
      </c>
      <c r="AE1129" s="181">
        <f t="shared" si="591"/>
        <v>17203.75</v>
      </c>
      <c r="AF1129" s="180">
        <v>0</v>
      </c>
      <c r="AG1129" s="180">
        <v>0</v>
      </c>
      <c r="AH1129" s="181">
        <f t="shared" si="592"/>
        <v>0</v>
      </c>
      <c r="AI1129" s="180">
        <v>0</v>
      </c>
      <c r="AJ1129" s="180">
        <v>0</v>
      </c>
      <c r="AK1129" s="181">
        <f t="shared" si="593"/>
        <v>0</v>
      </c>
      <c r="AL1129" s="180">
        <v>0</v>
      </c>
      <c r="AM1129" s="180">
        <v>0</v>
      </c>
      <c r="AN1129" s="181">
        <f t="shared" si="594"/>
        <v>0</v>
      </c>
      <c r="AO1129" s="180">
        <v>0</v>
      </c>
      <c r="AP1129" s="180">
        <v>17203.75</v>
      </c>
      <c r="AQ1129" s="181">
        <f t="shared" si="595"/>
        <v>17203.75</v>
      </c>
      <c r="AR1129" s="180">
        <v>0</v>
      </c>
      <c r="AS1129" s="180">
        <v>0</v>
      </c>
      <c r="AT1129" s="181">
        <f t="shared" si="596"/>
        <v>0</v>
      </c>
      <c r="AU1129" s="180">
        <f t="shared" si="734"/>
        <v>0</v>
      </c>
      <c r="AV1129" s="180">
        <f t="shared" si="734"/>
        <v>0</v>
      </c>
      <c r="AW1129" s="181">
        <f t="shared" si="597"/>
        <v>0</v>
      </c>
      <c r="AX1129" s="183">
        <f t="shared" si="735"/>
        <v>25</v>
      </c>
      <c r="AY1129" s="183">
        <f t="shared" si="735"/>
        <v>0</v>
      </c>
      <c r="AZ1129" s="183">
        <v>25</v>
      </c>
      <c r="BA1129" s="183">
        <v>0</v>
      </c>
      <c r="BB1129" s="183"/>
      <c r="BC1129" s="183"/>
      <c r="BD1129" s="183">
        <f t="shared" si="736"/>
        <v>0</v>
      </c>
      <c r="BE1129" s="183">
        <f t="shared" si="736"/>
        <v>0</v>
      </c>
    </row>
    <row r="1130" spans="2:57" ht="31.5">
      <c r="B1130" s="174">
        <v>2025</v>
      </c>
      <c r="C1130" s="174">
        <v>20</v>
      </c>
      <c r="D1130" s="175" t="s">
        <v>1910</v>
      </c>
      <c r="E1130" s="176">
        <v>20067</v>
      </c>
      <c r="F1130" s="174">
        <v>2</v>
      </c>
      <c r="G1130" s="174">
        <v>5</v>
      </c>
      <c r="H1130" s="174">
        <v>14</v>
      </c>
      <c r="I1130" s="174">
        <v>2000</v>
      </c>
      <c r="J1130" s="174">
        <v>2700</v>
      </c>
      <c r="K1130" s="174">
        <v>271</v>
      </c>
      <c r="L1130" s="177">
        <v>1151</v>
      </c>
      <c r="M1130" s="178" t="s">
        <v>1846</v>
      </c>
      <c r="N1130" s="179" t="s">
        <v>712</v>
      </c>
      <c r="O1130" s="180">
        <v>0</v>
      </c>
      <c r="P1130" s="180">
        <v>10322.25</v>
      </c>
      <c r="Q1130" s="181">
        <v>10322.25</v>
      </c>
      <c r="R1130" s="182" t="s">
        <v>98</v>
      </c>
      <c r="S1130" s="183">
        <v>15</v>
      </c>
      <c r="T1130" s="183">
        <v>0</v>
      </c>
      <c r="U1130" s="180">
        <v>0</v>
      </c>
      <c r="V1130" s="180">
        <v>0</v>
      </c>
      <c r="W1130" s="183">
        <v>0</v>
      </c>
      <c r="X1130" s="183">
        <v>0</v>
      </c>
      <c r="Y1130" s="180">
        <v>0</v>
      </c>
      <c r="Z1130" s="180">
        <v>0</v>
      </c>
      <c r="AA1130" s="183">
        <v>0</v>
      </c>
      <c r="AB1130" s="183">
        <v>0</v>
      </c>
      <c r="AC1130" s="180">
        <f t="shared" si="733"/>
        <v>0</v>
      </c>
      <c r="AD1130" s="180">
        <f t="shared" si="733"/>
        <v>10322.25</v>
      </c>
      <c r="AE1130" s="181">
        <f t="shared" si="591"/>
        <v>10322.25</v>
      </c>
      <c r="AF1130" s="180">
        <v>0</v>
      </c>
      <c r="AG1130" s="180">
        <v>0</v>
      </c>
      <c r="AH1130" s="181">
        <f t="shared" si="592"/>
        <v>0</v>
      </c>
      <c r="AI1130" s="180">
        <v>0</v>
      </c>
      <c r="AJ1130" s="180">
        <v>0</v>
      </c>
      <c r="AK1130" s="181">
        <f t="shared" si="593"/>
        <v>0</v>
      </c>
      <c r="AL1130" s="180">
        <v>0</v>
      </c>
      <c r="AM1130" s="180">
        <v>0</v>
      </c>
      <c r="AN1130" s="181">
        <f t="shared" si="594"/>
        <v>0</v>
      </c>
      <c r="AO1130" s="180">
        <v>0</v>
      </c>
      <c r="AP1130" s="180">
        <v>10322.25</v>
      </c>
      <c r="AQ1130" s="181">
        <f t="shared" si="595"/>
        <v>10322.25</v>
      </c>
      <c r="AR1130" s="180">
        <v>0</v>
      </c>
      <c r="AS1130" s="180">
        <v>0</v>
      </c>
      <c r="AT1130" s="181">
        <f t="shared" si="596"/>
        <v>0</v>
      </c>
      <c r="AU1130" s="180">
        <f t="shared" si="734"/>
        <v>0</v>
      </c>
      <c r="AV1130" s="180">
        <f t="shared" si="734"/>
        <v>0</v>
      </c>
      <c r="AW1130" s="181">
        <f t="shared" si="597"/>
        <v>0</v>
      </c>
      <c r="AX1130" s="183">
        <f t="shared" si="735"/>
        <v>15</v>
      </c>
      <c r="AY1130" s="183">
        <f t="shared" si="735"/>
        <v>0</v>
      </c>
      <c r="AZ1130" s="183">
        <v>15</v>
      </c>
      <c r="BA1130" s="183">
        <v>0</v>
      </c>
      <c r="BB1130" s="183"/>
      <c r="BC1130" s="183"/>
      <c r="BD1130" s="183">
        <f t="shared" si="736"/>
        <v>0</v>
      </c>
      <c r="BE1130" s="183">
        <f t="shared" si="736"/>
        <v>0</v>
      </c>
    </row>
    <row r="1131" spans="2:57" ht="31.5">
      <c r="B1131" s="174">
        <v>2025</v>
      </c>
      <c r="C1131" s="174">
        <v>20</v>
      </c>
      <c r="D1131" s="175" t="s">
        <v>1911</v>
      </c>
      <c r="E1131" s="176">
        <v>20068</v>
      </c>
      <c r="F1131" s="174">
        <v>2</v>
      </c>
      <c r="G1131" s="174">
        <v>5</v>
      </c>
      <c r="H1131" s="174">
        <v>14</v>
      </c>
      <c r="I1131" s="174">
        <v>2000</v>
      </c>
      <c r="J1131" s="174">
        <v>2700</v>
      </c>
      <c r="K1131" s="174">
        <v>271</v>
      </c>
      <c r="L1131" s="177">
        <v>1151</v>
      </c>
      <c r="M1131" s="178" t="s">
        <v>1846</v>
      </c>
      <c r="N1131" s="179" t="s">
        <v>712</v>
      </c>
      <c r="O1131" s="180">
        <v>0</v>
      </c>
      <c r="P1131" s="180">
        <v>30966.75</v>
      </c>
      <c r="Q1131" s="181">
        <v>30966.75</v>
      </c>
      <c r="R1131" s="182" t="s">
        <v>98</v>
      </c>
      <c r="S1131" s="183">
        <v>45</v>
      </c>
      <c r="T1131" s="183">
        <v>0</v>
      </c>
      <c r="U1131" s="180">
        <v>0</v>
      </c>
      <c r="V1131" s="180">
        <v>0</v>
      </c>
      <c r="W1131" s="183">
        <v>0</v>
      </c>
      <c r="X1131" s="183">
        <v>0</v>
      </c>
      <c r="Y1131" s="180">
        <v>0</v>
      </c>
      <c r="Z1131" s="180">
        <v>0</v>
      </c>
      <c r="AA1131" s="183">
        <v>0</v>
      </c>
      <c r="AB1131" s="183">
        <v>0</v>
      </c>
      <c r="AC1131" s="180">
        <f t="shared" si="733"/>
        <v>0</v>
      </c>
      <c r="AD1131" s="180">
        <f t="shared" si="733"/>
        <v>30966.75</v>
      </c>
      <c r="AE1131" s="181">
        <f t="shared" si="591"/>
        <v>30966.75</v>
      </c>
      <c r="AF1131" s="180">
        <v>0</v>
      </c>
      <c r="AG1131" s="180">
        <v>0</v>
      </c>
      <c r="AH1131" s="181">
        <f t="shared" si="592"/>
        <v>0</v>
      </c>
      <c r="AI1131" s="180">
        <v>0</v>
      </c>
      <c r="AJ1131" s="180">
        <v>0</v>
      </c>
      <c r="AK1131" s="181">
        <f t="shared" si="593"/>
        <v>0</v>
      </c>
      <c r="AL1131" s="180">
        <v>0</v>
      </c>
      <c r="AM1131" s="180">
        <v>0</v>
      </c>
      <c r="AN1131" s="181">
        <f t="shared" si="594"/>
        <v>0</v>
      </c>
      <c r="AO1131" s="180">
        <v>0</v>
      </c>
      <c r="AP1131" s="180">
        <v>30966.75</v>
      </c>
      <c r="AQ1131" s="181">
        <f t="shared" si="595"/>
        <v>30966.75</v>
      </c>
      <c r="AR1131" s="180">
        <v>0</v>
      </c>
      <c r="AS1131" s="180">
        <v>0</v>
      </c>
      <c r="AT1131" s="181">
        <f t="shared" si="596"/>
        <v>0</v>
      </c>
      <c r="AU1131" s="180">
        <f t="shared" si="734"/>
        <v>0</v>
      </c>
      <c r="AV1131" s="180">
        <f t="shared" si="734"/>
        <v>0</v>
      </c>
      <c r="AW1131" s="181">
        <f t="shared" si="597"/>
        <v>0</v>
      </c>
      <c r="AX1131" s="183">
        <f t="shared" si="735"/>
        <v>45</v>
      </c>
      <c r="AY1131" s="183">
        <f t="shared" si="735"/>
        <v>0</v>
      </c>
      <c r="AZ1131" s="183">
        <v>45</v>
      </c>
      <c r="BA1131" s="183">
        <v>0</v>
      </c>
      <c r="BB1131" s="183"/>
      <c r="BC1131" s="183"/>
      <c r="BD1131" s="183">
        <f t="shared" si="736"/>
        <v>0</v>
      </c>
      <c r="BE1131" s="183">
        <f t="shared" si="736"/>
        <v>0</v>
      </c>
    </row>
    <row r="1132" spans="2:57" ht="31.5">
      <c r="B1132" s="174">
        <v>2025</v>
      </c>
      <c r="C1132" s="174">
        <v>20</v>
      </c>
      <c r="D1132" s="175" t="s">
        <v>1912</v>
      </c>
      <c r="E1132" s="176">
        <v>20002</v>
      </c>
      <c r="F1132" s="174">
        <v>2</v>
      </c>
      <c r="G1132" s="174">
        <v>5</v>
      </c>
      <c r="H1132" s="174">
        <v>14</v>
      </c>
      <c r="I1132" s="174">
        <v>2000</v>
      </c>
      <c r="J1132" s="174">
        <v>2700</v>
      </c>
      <c r="K1132" s="174">
        <v>271</v>
      </c>
      <c r="L1132" s="177">
        <v>1151</v>
      </c>
      <c r="M1132" s="178" t="s">
        <v>1846</v>
      </c>
      <c r="N1132" s="179" t="s">
        <v>712</v>
      </c>
      <c r="O1132" s="180">
        <v>0</v>
      </c>
      <c r="P1132" s="180">
        <v>10322.25</v>
      </c>
      <c r="Q1132" s="181">
        <v>10322.25</v>
      </c>
      <c r="R1132" s="182" t="s">
        <v>98</v>
      </c>
      <c r="S1132" s="183">
        <v>15</v>
      </c>
      <c r="T1132" s="183">
        <v>0</v>
      </c>
      <c r="U1132" s="180">
        <v>0</v>
      </c>
      <c r="V1132" s="180">
        <v>0</v>
      </c>
      <c r="W1132" s="183">
        <v>0</v>
      </c>
      <c r="X1132" s="183">
        <v>0</v>
      </c>
      <c r="Y1132" s="180">
        <v>0</v>
      </c>
      <c r="Z1132" s="180">
        <v>0</v>
      </c>
      <c r="AA1132" s="183">
        <v>0</v>
      </c>
      <c r="AB1132" s="183">
        <v>0</v>
      </c>
      <c r="AC1132" s="180">
        <f t="shared" si="733"/>
        <v>0</v>
      </c>
      <c r="AD1132" s="180">
        <f t="shared" si="733"/>
        <v>10322.25</v>
      </c>
      <c r="AE1132" s="181">
        <f t="shared" si="591"/>
        <v>10322.25</v>
      </c>
      <c r="AF1132" s="180">
        <v>0</v>
      </c>
      <c r="AG1132" s="180">
        <v>0</v>
      </c>
      <c r="AH1132" s="181">
        <f t="shared" si="592"/>
        <v>0</v>
      </c>
      <c r="AI1132" s="180">
        <v>0</v>
      </c>
      <c r="AJ1132" s="180">
        <v>0</v>
      </c>
      <c r="AK1132" s="181">
        <f t="shared" si="593"/>
        <v>0</v>
      </c>
      <c r="AL1132" s="180">
        <v>0</v>
      </c>
      <c r="AM1132" s="180">
        <v>0</v>
      </c>
      <c r="AN1132" s="181">
        <f t="shared" si="594"/>
        <v>0</v>
      </c>
      <c r="AO1132" s="180">
        <v>0</v>
      </c>
      <c r="AP1132" s="180">
        <v>10322.25</v>
      </c>
      <c r="AQ1132" s="181">
        <f t="shared" si="595"/>
        <v>10322.25</v>
      </c>
      <c r="AR1132" s="180">
        <v>0</v>
      </c>
      <c r="AS1132" s="180">
        <v>0</v>
      </c>
      <c r="AT1132" s="181">
        <f t="shared" si="596"/>
        <v>0</v>
      </c>
      <c r="AU1132" s="180">
        <f t="shared" si="734"/>
        <v>0</v>
      </c>
      <c r="AV1132" s="180">
        <f t="shared" si="734"/>
        <v>0</v>
      </c>
      <c r="AW1132" s="181">
        <f t="shared" si="597"/>
        <v>0</v>
      </c>
      <c r="AX1132" s="183">
        <f t="shared" si="735"/>
        <v>15</v>
      </c>
      <c r="AY1132" s="183">
        <f t="shared" si="735"/>
        <v>0</v>
      </c>
      <c r="AZ1132" s="183">
        <v>15</v>
      </c>
      <c r="BA1132" s="183">
        <v>0</v>
      </c>
      <c r="BB1132" s="183"/>
      <c r="BC1132" s="183"/>
      <c r="BD1132" s="183">
        <f t="shared" si="736"/>
        <v>0</v>
      </c>
      <c r="BE1132" s="183">
        <f t="shared" si="736"/>
        <v>0</v>
      </c>
    </row>
    <row r="1133" spans="2:57" ht="31.5">
      <c r="B1133" s="174">
        <v>2025</v>
      </c>
      <c r="C1133" s="174">
        <v>20</v>
      </c>
      <c r="D1133" s="175" t="s">
        <v>1913</v>
      </c>
      <c r="E1133" s="176">
        <v>20075</v>
      </c>
      <c r="F1133" s="174">
        <v>2</v>
      </c>
      <c r="G1133" s="174">
        <v>5</v>
      </c>
      <c r="H1133" s="174">
        <v>14</v>
      </c>
      <c r="I1133" s="174">
        <v>2000</v>
      </c>
      <c r="J1133" s="174">
        <v>2700</v>
      </c>
      <c r="K1133" s="174">
        <v>271</v>
      </c>
      <c r="L1133" s="177">
        <v>1151</v>
      </c>
      <c r="M1133" s="178" t="s">
        <v>1846</v>
      </c>
      <c r="N1133" s="179" t="s">
        <v>712</v>
      </c>
      <c r="O1133" s="180">
        <v>0</v>
      </c>
      <c r="P1133" s="180">
        <v>30966.75</v>
      </c>
      <c r="Q1133" s="181">
        <v>30966.75</v>
      </c>
      <c r="R1133" s="182" t="s">
        <v>98</v>
      </c>
      <c r="S1133" s="183">
        <v>45</v>
      </c>
      <c r="T1133" s="183">
        <v>0</v>
      </c>
      <c r="U1133" s="180">
        <v>0</v>
      </c>
      <c r="V1133" s="180">
        <v>0</v>
      </c>
      <c r="W1133" s="183">
        <v>0</v>
      </c>
      <c r="X1133" s="183">
        <v>0</v>
      </c>
      <c r="Y1133" s="180">
        <v>0</v>
      </c>
      <c r="Z1133" s="180">
        <v>0</v>
      </c>
      <c r="AA1133" s="183">
        <v>0</v>
      </c>
      <c r="AB1133" s="183">
        <v>0</v>
      </c>
      <c r="AC1133" s="180">
        <f t="shared" si="733"/>
        <v>0</v>
      </c>
      <c r="AD1133" s="180">
        <f t="shared" si="733"/>
        <v>30966.75</v>
      </c>
      <c r="AE1133" s="181">
        <f t="shared" si="591"/>
        <v>30966.75</v>
      </c>
      <c r="AF1133" s="180">
        <v>0</v>
      </c>
      <c r="AG1133" s="180">
        <v>0</v>
      </c>
      <c r="AH1133" s="181">
        <f t="shared" si="592"/>
        <v>0</v>
      </c>
      <c r="AI1133" s="180">
        <v>0</v>
      </c>
      <c r="AJ1133" s="180">
        <v>0</v>
      </c>
      <c r="AK1133" s="181">
        <f t="shared" si="593"/>
        <v>0</v>
      </c>
      <c r="AL1133" s="180">
        <v>0</v>
      </c>
      <c r="AM1133" s="180">
        <v>0</v>
      </c>
      <c r="AN1133" s="181">
        <f t="shared" si="594"/>
        <v>0</v>
      </c>
      <c r="AO1133" s="180">
        <v>0</v>
      </c>
      <c r="AP1133" s="180">
        <v>30966.75</v>
      </c>
      <c r="AQ1133" s="181">
        <f t="shared" si="595"/>
        <v>30966.75</v>
      </c>
      <c r="AR1133" s="180">
        <v>0</v>
      </c>
      <c r="AS1133" s="180">
        <v>0</v>
      </c>
      <c r="AT1133" s="181">
        <f t="shared" si="596"/>
        <v>0</v>
      </c>
      <c r="AU1133" s="180">
        <f t="shared" si="734"/>
        <v>0</v>
      </c>
      <c r="AV1133" s="180">
        <f t="shared" si="734"/>
        <v>0</v>
      </c>
      <c r="AW1133" s="181">
        <f t="shared" si="597"/>
        <v>0</v>
      </c>
      <c r="AX1133" s="183">
        <f t="shared" si="735"/>
        <v>45</v>
      </c>
      <c r="AY1133" s="183">
        <f t="shared" si="735"/>
        <v>0</v>
      </c>
      <c r="AZ1133" s="183">
        <v>45</v>
      </c>
      <c r="BA1133" s="183">
        <v>0</v>
      </c>
      <c r="BB1133" s="183"/>
      <c r="BC1133" s="183"/>
      <c r="BD1133" s="183">
        <f t="shared" si="736"/>
        <v>0</v>
      </c>
      <c r="BE1133" s="183">
        <f t="shared" si="736"/>
        <v>0</v>
      </c>
    </row>
    <row r="1134" spans="2:57" ht="31.5">
      <c r="B1134" s="174">
        <v>2025</v>
      </c>
      <c r="C1134" s="174">
        <v>20</v>
      </c>
      <c r="D1134" s="175" t="s">
        <v>1914</v>
      </c>
      <c r="E1134" s="176">
        <v>20077</v>
      </c>
      <c r="F1134" s="174">
        <v>2</v>
      </c>
      <c r="G1134" s="174">
        <v>5</v>
      </c>
      <c r="H1134" s="174">
        <v>14</v>
      </c>
      <c r="I1134" s="174">
        <v>2000</v>
      </c>
      <c r="J1134" s="174">
        <v>2700</v>
      </c>
      <c r="K1134" s="174">
        <v>271</v>
      </c>
      <c r="L1134" s="177">
        <v>1151</v>
      </c>
      <c r="M1134" s="178" t="s">
        <v>1846</v>
      </c>
      <c r="N1134" s="179" t="s">
        <v>712</v>
      </c>
      <c r="O1134" s="180">
        <v>0</v>
      </c>
      <c r="P1134" s="180">
        <v>13763</v>
      </c>
      <c r="Q1134" s="181">
        <v>13763</v>
      </c>
      <c r="R1134" s="182" t="s">
        <v>98</v>
      </c>
      <c r="S1134" s="183">
        <v>20</v>
      </c>
      <c r="T1134" s="183">
        <v>0</v>
      </c>
      <c r="U1134" s="180">
        <v>0</v>
      </c>
      <c r="V1134" s="180">
        <v>0</v>
      </c>
      <c r="W1134" s="183">
        <v>0</v>
      </c>
      <c r="X1134" s="183">
        <v>0</v>
      </c>
      <c r="Y1134" s="180">
        <v>0</v>
      </c>
      <c r="Z1134" s="180">
        <v>0</v>
      </c>
      <c r="AA1134" s="183">
        <v>0</v>
      </c>
      <c r="AB1134" s="183">
        <v>0</v>
      </c>
      <c r="AC1134" s="180">
        <f t="shared" si="733"/>
        <v>0</v>
      </c>
      <c r="AD1134" s="180">
        <f t="shared" si="733"/>
        <v>13763</v>
      </c>
      <c r="AE1134" s="181">
        <f t="shared" si="591"/>
        <v>13763</v>
      </c>
      <c r="AF1134" s="180">
        <v>0</v>
      </c>
      <c r="AG1134" s="180">
        <v>0</v>
      </c>
      <c r="AH1134" s="181">
        <f t="shared" si="592"/>
        <v>0</v>
      </c>
      <c r="AI1134" s="180">
        <v>0</v>
      </c>
      <c r="AJ1134" s="180">
        <v>0</v>
      </c>
      <c r="AK1134" s="181">
        <f t="shared" si="593"/>
        <v>0</v>
      </c>
      <c r="AL1134" s="180">
        <v>0</v>
      </c>
      <c r="AM1134" s="180">
        <v>0</v>
      </c>
      <c r="AN1134" s="181">
        <f t="shared" si="594"/>
        <v>0</v>
      </c>
      <c r="AO1134" s="180">
        <v>0</v>
      </c>
      <c r="AP1134" s="180">
        <v>13763</v>
      </c>
      <c r="AQ1134" s="181">
        <f t="shared" si="595"/>
        <v>13763</v>
      </c>
      <c r="AR1134" s="180">
        <v>0</v>
      </c>
      <c r="AS1134" s="180">
        <v>0</v>
      </c>
      <c r="AT1134" s="181">
        <f t="shared" si="596"/>
        <v>0</v>
      </c>
      <c r="AU1134" s="180">
        <f t="shared" si="734"/>
        <v>0</v>
      </c>
      <c r="AV1134" s="180">
        <f t="shared" si="734"/>
        <v>0</v>
      </c>
      <c r="AW1134" s="181">
        <f t="shared" si="597"/>
        <v>0</v>
      </c>
      <c r="AX1134" s="183">
        <f t="shared" si="735"/>
        <v>20</v>
      </c>
      <c r="AY1134" s="183">
        <f t="shared" si="735"/>
        <v>0</v>
      </c>
      <c r="AZ1134" s="183">
        <v>20</v>
      </c>
      <c r="BA1134" s="183">
        <v>0</v>
      </c>
      <c r="BB1134" s="183"/>
      <c r="BC1134" s="183"/>
      <c r="BD1134" s="183">
        <f t="shared" si="736"/>
        <v>0</v>
      </c>
      <c r="BE1134" s="183">
        <f t="shared" si="736"/>
        <v>0</v>
      </c>
    </row>
    <row r="1135" spans="2:57" ht="31.5">
      <c r="B1135" s="174">
        <v>2025</v>
      </c>
      <c r="C1135" s="174">
        <v>20</v>
      </c>
      <c r="D1135" s="175" t="s">
        <v>1915</v>
      </c>
      <c r="E1135" s="176">
        <v>20083</v>
      </c>
      <c r="F1135" s="174">
        <v>2</v>
      </c>
      <c r="G1135" s="174">
        <v>5</v>
      </c>
      <c r="H1135" s="174">
        <v>14</v>
      </c>
      <c r="I1135" s="174">
        <v>2000</v>
      </c>
      <c r="J1135" s="174">
        <v>2700</v>
      </c>
      <c r="K1135" s="174">
        <v>271</v>
      </c>
      <c r="L1135" s="177">
        <v>1151</v>
      </c>
      <c r="M1135" s="178" t="s">
        <v>1846</v>
      </c>
      <c r="N1135" s="179" t="s">
        <v>712</v>
      </c>
      <c r="O1135" s="180">
        <v>0</v>
      </c>
      <c r="P1135" s="180">
        <v>13763</v>
      </c>
      <c r="Q1135" s="181">
        <v>13763</v>
      </c>
      <c r="R1135" s="182" t="s">
        <v>98</v>
      </c>
      <c r="S1135" s="183">
        <v>20</v>
      </c>
      <c r="T1135" s="183">
        <v>0</v>
      </c>
      <c r="U1135" s="180">
        <v>0</v>
      </c>
      <c r="V1135" s="180">
        <v>0</v>
      </c>
      <c r="W1135" s="183">
        <v>0</v>
      </c>
      <c r="X1135" s="183">
        <v>0</v>
      </c>
      <c r="Y1135" s="180">
        <v>0</v>
      </c>
      <c r="Z1135" s="180">
        <v>0</v>
      </c>
      <c r="AA1135" s="183">
        <v>0</v>
      </c>
      <c r="AB1135" s="183">
        <v>0</v>
      </c>
      <c r="AC1135" s="180">
        <f t="shared" si="733"/>
        <v>0</v>
      </c>
      <c r="AD1135" s="180">
        <f t="shared" si="733"/>
        <v>13763</v>
      </c>
      <c r="AE1135" s="181">
        <f t="shared" si="591"/>
        <v>13763</v>
      </c>
      <c r="AF1135" s="180">
        <v>0</v>
      </c>
      <c r="AG1135" s="180">
        <v>0</v>
      </c>
      <c r="AH1135" s="181">
        <f t="shared" si="592"/>
        <v>0</v>
      </c>
      <c r="AI1135" s="180">
        <v>0</v>
      </c>
      <c r="AJ1135" s="180">
        <v>0</v>
      </c>
      <c r="AK1135" s="181">
        <f t="shared" si="593"/>
        <v>0</v>
      </c>
      <c r="AL1135" s="180">
        <v>0</v>
      </c>
      <c r="AM1135" s="180">
        <v>0</v>
      </c>
      <c r="AN1135" s="181">
        <f t="shared" si="594"/>
        <v>0</v>
      </c>
      <c r="AO1135" s="180">
        <v>0</v>
      </c>
      <c r="AP1135" s="180">
        <v>13763</v>
      </c>
      <c r="AQ1135" s="181">
        <f t="shared" si="595"/>
        <v>13763</v>
      </c>
      <c r="AR1135" s="180">
        <v>0</v>
      </c>
      <c r="AS1135" s="180">
        <v>0</v>
      </c>
      <c r="AT1135" s="181">
        <f t="shared" si="596"/>
        <v>0</v>
      </c>
      <c r="AU1135" s="180">
        <f t="shared" si="734"/>
        <v>0</v>
      </c>
      <c r="AV1135" s="180">
        <f t="shared" si="734"/>
        <v>0</v>
      </c>
      <c r="AW1135" s="181">
        <f t="shared" si="597"/>
        <v>0</v>
      </c>
      <c r="AX1135" s="183">
        <f t="shared" si="735"/>
        <v>20</v>
      </c>
      <c r="AY1135" s="183">
        <f t="shared" si="735"/>
        <v>0</v>
      </c>
      <c r="AZ1135" s="183">
        <v>20</v>
      </c>
      <c r="BA1135" s="183">
        <v>0</v>
      </c>
      <c r="BB1135" s="183"/>
      <c r="BC1135" s="183"/>
      <c r="BD1135" s="183">
        <f t="shared" si="736"/>
        <v>0</v>
      </c>
      <c r="BE1135" s="183">
        <f t="shared" si="736"/>
        <v>0</v>
      </c>
    </row>
    <row r="1136" spans="2:57" ht="15.75">
      <c r="B1136" s="174">
        <v>2025</v>
      </c>
      <c r="C1136" s="174">
        <v>20</v>
      </c>
      <c r="D1136" s="175" t="s">
        <v>1916</v>
      </c>
      <c r="E1136" s="176">
        <v>20087</v>
      </c>
      <c r="F1136" s="174">
        <v>2</v>
      </c>
      <c r="G1136" s="174">
        <v>5</v>
      </c>
      <c r="H1136" s="174">
        <v>14</v>
      </c>
      <c r="I1136" s="174">
        <v>2000</v>
      </c>
      <c r="J1136" s="174">
        <v>2700</v>
      </c>
      <c r="K1136" s="174">
        <v>271</v>
      </c>
      <c r="L1136" s="177">
        <v>1151</v>
      </c>
      <c r="M1136" s="178" t="s">
        <v>1846</v>
      </c>
      <c r="N1136" s="179" t="s">
        <v>712</v>
      </c>
      <c r="O1136" s="180">
        <v>0</v>
      </c>
      <c r="P1136" s="180">
        <v>27526</v>
      </c>
      <c r="Q1136" s="181">
        <v>27526</v>
      </c>
      <c r="R1136" s="182" t="s">
        <v>98</v>
      </c>
      <c r="S1136" s="183">
        <v>40</v>
      </c>
      <c r="T1136" s="183">
        <v>0</v>
      </c>
      <c r="U1136" s="180">
        <v>0</v>
      </c>
      <c r="V1136" s="180">
        <v>0</v>
      </c>
      <c r="W1136" s="183">
        <v>0</v>
      </c>
      <c r="X1136" s="183">
        <v>0</v>
      </c>
      <c r="Y1136" s="180">
        <v>0</v>
      </c>
      <c r="Z1136" s="180">
        <v>0</v>
      </c>
      <c r="AA1136" s="183">
        <v>0</v>
      </c>
      <c r="AB1136" s="183">
        <v>0</v>
      </c>
      <c r="AC1136" s="180">
        <f t="shared" si="733"/>
        <v>0</v>
      </c>
      <c r="AD1136" s="180">
        <f t="shared" si="733"/>
        <v>27526</v>
      </c>
      <c r="AE1136" s="181">
        <f t="shared" si="591"/>
        <v>27526</v>
      </c>
      <c r="AF1136" s="180">
        <v>0</v>
      </c>
      <c r="AG1136" s="180">
        <v>0</v>
      </c>
      <c r="AH1136" s="181">
        <f t="shared" si="592"/>
        <v>0</v>
      </c>
      <c r="AI1136" s="180">
        <v>0</v>
      </c>
      <c r="AJ1136" s="180">
        <v>0</v>
      </c>
      <c r="AK1136" s="181">
        <f t="shared" si="593"/>
        <v>0</v>
      </c>
      <c r="AL1136" s="180">
        <v>0</v>
      </c>
      <c r="AM1136" s="180">
        <v>0</v>
      </c>
      <c r="AN1136" s="181">
        <f t="shared" si="594"/>
        <v>0</v>
      </c>
      <c r="AO1136" s="180">
        <v>0</v>
      </c>
      <c r="AP1136" s="180">
        <v>27526</v>
      </c>
      <c r="AQ1136" s="181">
        <f t="shared" si="595"/>
        <v>27526</v>
      </c>
      <c r="AR1136" s="180">
        <v>0</v>
      </c>
      <c r="AS1136" s="180">
        <v>0</v>
      </c>
      <c r="AT1136" s="181">
        <f t="shared" si="596"/>
        <v>0</v>
      </c>
      <c r="AU1136" s="180">
        <f t="shared" si="734"/>
        <v>0</v>
      </c>
      <c r="AV1136" s="180">
        <f t="shared" si="734"/>
        <v>0</v>
      </c>
      <c r="AW1136" s="181">
        <f t="shared" si="597"/>
        <v>0</v>
      </c>
      <c r="AX1136" s="183">
        <f t="shared" si="735"/>
        <v>40</v>
      </c>
      <c r="AY1136" s="183">
        <f t="shared" si="735"/>
        <v>0</v>
      </c>
      <c r="AZ1136" s="183">
        <v>40</v>
      </c>
      <c r="BA1136" s="183">
        <v>0</v>
      </c>
      <c r="BB1136" s="183"/>
      <c r="BC1136" s="183"/>
      <c r="BD1136" s="183">
        <f t="shared" si="736"/>
        <v>0</v>
      </c>
      <c r="BE1136" s="183">
        <f t="shared" si="736"/>
        <v>0</v>
      </c>
    </row>
    <row r="1137" spans="2:57" ht="31.5">
      <c r="B1137" s="174">
        <v>2025</v>
      </c>
      <c r="C1137" s="174">
        <v>20</v>
      </c>
      <c r="D1137" s="175" t="s">
        <v>1917</v>
      </c>
      <c r="E1137" s="176">
        <v>20004</v>
      </c>
      <c r="F1137" s="174">
        <v>2</v>
      </c>
      <c r="G1137" s="174">
        <v>5</v>
      </c>
      <c r="H1137" s="174">
        <v>14</v>
      </c>
      <c r="I1137" s="174">
        <v>2000</v>
      </c>
      <c r="J1137" s="174">
        <v>2700</v>
      </c>
      <c r="K1137" s="174">
        <v>271</v>
      </c>
      <c r="L1137" s="177">
        <v>1151</v>
      </c>
      <c r="M1137" s="178" t="s">
        <v>1846</v>
      </c>
      <c r="N1137" s="179" t="s">
        <v>712</v>
      </c>
      <c r="O1137" s="180">
        <v>0</v>
      </c>
      <c r="P1137" s="180">
        <v>10322.25</v>
      </c>
      <c r="Q1137" s="181">
        <v>10322.25</v>
      </c>
      <c r="R1137" s="182" t="s">
        <v>98</v>
      </c>
      <c r="S1137" s="183">
        <v>15</v>
      </c>
      <c r="T1137" s="183">
        <v>0</v>
      </c>
      <c r="U1137" s="180">
        <v>0</v>
      </c>
      <c r="V1137" s="180">
        <v>0</v>
      </c>
      <c r="W1137" s="183">
        <v>0</v>
      </c>
      <c r="X1137" s="183">
        <v>0</v>
      </c>
      <c r="Y1137" s="180">
        <v>0</v>
      </c>
      <c r="Z1137" s="180">
        <v>0</v>
      </c>
      <c r="AA1137" s="183">
        <v>0</v>
      </c>
      <c r="AB1137" s="183">
        <v>0</v>
      </c>
      <c r="AC1137" s="180">
        <f t="shared" si="733"/>
        <v>0</v>
      </c>
      <c r="AD1137" s="180">
        <f t="shared" si="733"/>
        <v>10322.25</v>
      </c>
      <c r="AE1137" s="181">
        <f t="shared" si="591"/>
        <v>10322.25</v>
      </c>
      <c r="AF1137" s="180">
        <v>0</v>
      </c>
      <c r="AG1137" s="180">
        <v>0</v>
      </c>
      <c r="AH1137" s="181">
        <f t="shared" si="592"/>
        <v>0</v>
      </c>
      <c r="AI1137" s="180">
        <v>0</v>
      </c>
      <c r="AJ1137" s="180">
        <v>0</v>
      </c>
      <c r="AK1137" s="181">
        <f t="shared" si="593"/>
        <v>0</v>
      </c>
      <c r="AL1137" s="180">
        <v>0</v>
      </c>
      <c r="AM1137" s="180">
        <v>0</v>
      </c>
      <c r="AN1137" s="181">
        <f t="shared" si="594"/>
        <v>0</v>
      </c>
      <c r="AO1137" s="180">
        <v>0</v>
      </c>
      <c r="AP1137" s="180">
        <v>10322.25</v>
      </c>
      <c r="AQ1137" s="181">
        <f t="shared" si="595"/>
        <v>10322.25</v>
      </c>
      <c r="AR1137" s="180">
        <v>0</v>
      </c>
      <c r="AS1137" s="180">
        <v>0</v>
      </c>
      <c r="AT1137" s="181">
        <f t="shared" si="596"/>
        <v>0</v>
      </c>
      <c r="AU1137" s="180">
        <f t="shared" si="734"/>
        <v>0</v>
      </c>
      <c r="AV1137" s="180">
        <f t="shared" si="734"/>
        <v>0</v>
      </c>
      <c r="AW1137" s="181">
        <f t="shared" si="597"/>
        <v>0</v>
      </c>
      <c r="AX1137" s="183">
        <f t="shared" si="735"/>
        <v>15</v>
      </c>
      <c r="AY1137" s="183">
        <f t="shared" si="735"/>
        <v>0</v>
      </c>
      <c r="AZ1137" s="183">
        <v>15</v>
      </c>
      <c r="BA1137" s="183">
        <v>0</v>
      </c>
      <c r="BB1137" s="183"/>
      <c r="BC1137" s="183"/>
      <c r="BD1137" s="183">
        <f t="shared" si="736"/>
        <v>0</v>
      </c>
      <c r="BE1137" s="183">
        <f t="shared" si="736"/>
        <v>0</v>
      </c>
    </row>
    <row r="1138" spans="2:57" ht="31.5">
      <c r="B1138" s="174">
        <v>2025</v>
      </c>
      <c r="C1138" s="174">
        <v>20</v>
      </c>
      <c r="D1138" s="397" t="s">
        <v>2177</v>
      </c>
      <c r="E1138" s="176"/>
      <c r="F1138" s="174">
        <v>2</v>
      </c>
      <c r="G1138" s="174">
        <v>5</v>
      </c>
      <c r="H1138" s="174">
        <v>14</v>
      </c>
      <c r="I1138" s="174">
        <v>2000</v>
      </c>
      <c r="J1138" s="174">
        <v>2700</v>
      </c>
      <c r="K1138" s="174">
        <v>271</v>
      </c>
      <c r="L1138" s="177">
        <v>1151</v>
      </c>
      <c r="M1138" s="178" t="s">
        <v>1846</v>
      </c>
      <c r="N1138" s="179" t="s">
        <v>712</v>
      </c>
      <c r="O1138" s="180">
        <v>0</v>
      </c>
      <c r="P1138" s="180">
        <v>0</v>
      </c>
      <c r="Q1138" s="181">
        <v>0</v>
      </c>
      <c r="R1138" s="182" t="s">
        <v>98</v>
      </c>
      <c r="S1138" s="183">
        <v>0</v>
      </c>
      <c r="T1138" s="183">
        <v>0</v>
      </c>
      <c r="U1138" s="180">
        <v>0</v>
      </c>
      <c r="V1138" s="180">
        <v>2064.4499999999998</v>
      </c>
      <c r="W1138" s="183">
        <v>3</v>
      </c>
      <c r="X1138" s="183">
        <v>0</v>
      </c>
      <c r="Y1138" s="180">
        <v>0</v>
      </c>
      <c r="Z1138" s="180">
        <v>0</v>
      </c>
      <c r="AA1138" s="183">
        <v>0</v>
      </c>
      <c r="AB1138" s="183">
        <v>0</v>
      </c>
      <c r="AC1138" s="180">
        <f t="shared" si="733"/>
        <v>0</v>
      </c>
      <c r="AD1138" s="180">
        <f t="shared" si="733"/>
        <v>2064.4499999999998</v>
      </c>
      <c r="AE1138" s="181">
        <f t="shared" si="591"/>
        <v>2064.4499999999998</v>
      </c>
      <c r="AF1138" s="180">
        <v>0</v>
      </c>
      <c r="AG1138" s="180">
        <v>0</v>
      </c>
      <c r="AH1138" s="181">
        <f t="shared" si="592"/>
        <v>0</v>
      </c>
      <c r="AI1138" s="180">
        <v>0</v>
      </c>
      <c r="AJ1138" s="180">
        <v>0</v>
      </c>
      <c r="AK1138" s="181">
        <f t="shared" si="593"/>
        <v>0</v>
      </c>
      <c r="AL1138" s="180">
        <v>0</v>
      </c>
      <c r="AM1138" s="180">
        <v>0</v>
      </c>
      <c r="AN1138" s="181">
        <f t="shared" si="594"/>
        <v>0</v>
      </c>
      <c r="AO1138" s="180">
        <v>0</v>
      </c>
      <c r="AP1138" s="180">
        <v>2064.4499999999998</v>
      </c>
      <c r="AQ1138" s="181">
        <f t="shared" si="595"/>
        <v>2064.4499999999998</v>
      </c>
      <c r="AR1138" s="180">
        <v>0</v>
      </c>
      <c r="AS1138" s="180">
        <v>0</v>
      </c>
      <c r="AT1138" s="181">
        <f t="shared" si="596"/>
        <v>0</v>
      </c>
      <c r="AU1138" s="180">
        <f t="shared" si="734"/>
        <v>0</v>
      </c>
      <c r="AV1138" s="180">
        <f t="shared" si="734"/>
        <v>0</v>
      </c>
      <c r="AW1138" s="181">
        <f t="shared" si="597"/>
        <v>0</v>
      </c>
      <c r="AX1138" s="183">
        <f t="shared" si="735"/>
        <v>3</v>
      </c>
      <c r="AY1138" s="183">
        <f t="shared" si="735"/>
        <v>0</v>
      </c>
      <c r="AZ1138" s="183">
        <v>3</v>
      </c>
      <c r="BA1138" s="183">
        <v>0</v>
      </c>
      <c r="BB1138" s="183"/>
      <c r="BC1138" s="183"/>
      <c r="BD1138" s="183">
        <f t="shared" si="736"/>
        <v>0</v>
      </c>
      <c r="BE1138" s="183">
        <f t="shared" si="736"/>
        <v>0</v>
      </c>
    </row>
    <row r="1139" spans="2:57" ht="31.5">
      <c r="B1139" s="174">
        <v>2025</v>
      </c>
      <c r="C1139" s="174">
        <v>20</v>
      </c>
      <c r="D1139" s="175" t="s">
        <v>2178</v>
      </c>
      <c r="E1139" s="176"/>
      <c r="F1139" s="174">
        <v>2</v>
      </c>
      <c r="G1139" s="174">
        <v>5</v>
      </c>
      <c r="H1139" s="174">
        <v>14</v>
      </c>
      <c r="I1139" s="174">
        <v>2000</v>
      </c>
      <c r="J1139" s="174">
        <v>2700</v>
      </c>
      <c r="K1139" s="174">
        <v>271</v>
      </c>
      <c r="L1139" s="177">
        <v>1151</v>
      </c>
      <c r="M1139" s="178" t="s">
        <v>1846</v>
      </c>
      <c r="N1139" s="179" t="s">
        <v>712</v>
      </c>
      <c r="O1139" s="180">
        <v>0</v>
      </c>
      <c r="P1139" s="180">
        <v>0</v>
      </c>
      <c r="Q1139" s="181">
        <v>0</v>
      </c>
      <c r="R1139" s="182" t="s">
        <v>98</v>
      </c>
      <c r="S1139" s="183">
        <v>0</v>
      </c>
      <c r="T1139" s="183">
        <v>0</v>
      </c>
      <c r="U1139" s="180">
        <v>0</v>
      </c>
      <c r="V1139" s="180">
        <v>10322.25</v>
      </c>
      <c r="W1139" s="183">
        <v>15</v>
      </c>
      <c r="X1139" s="183">
        <v>0</v>
      </c>
      <c r="Y1139" s="180">
        <v>0</v>
      </c>
      <c r="Z1139" s="180">
        <v>0</v>
      </c>
      <c r="AA1139" s="183">
        <v>0</v>
      </c>
      <c r="AB1139" s="183">
        <v>0</v>
      </c>
      <c r="AC1139" s="180">
        <f t="shared" si="733"/>
        <v>0</v>
      </c>
      <c r="AD1139" s="180">
        <f t="shared" si="733"/>
        <v>10322.25</v>
      </c>
      <c r="AE1139" s="181">
        <f t="shared" si="591"/>
        <v>10322.25</v>
      </c>
      <c r="AF1139" s="180">
        <v>0</v>
      </c>
      <c r="AG1139" s="180">
        <v>0</v>
      </c>
      <c r="AH1139" s="181">
        <f t="shared" si="592"/>
        <v>0</v>
      </c>
      <c r="AI1139" s="180">
        <v>0</v>
      </c>
      <c r="AJ1139" s="180">
        <v>0</v>
      </c>
      <c r="AK1139" s="181">
        <f t="shared" si="593"/>
        <v>0</v>
      </c>
      <c r="AL1139" s="180">
        <v>0</v>
      </c>
      <c r="AM1139" s="180">
        <v>0</v>
      </c>
      <c r="AN1139" s="181">
        <f t="shared" si="594"/>
        <v>0</v>
      </c>
      <c r="AO1139" s="180">
        <v>0</v>
      </c>
      <c r="AP1139" s="180">
        <v>10322.25</v>
      </c>
      <c r="AQ1139" s="181">
        <f t="shared" si="595"/>
        <v>10322.25</v>
      </c>
      <c r="AR1139" s="180">
        <v>0</v>
      </c>
      <c r="AS1139" s="180">
        <v>0</v>
      </c>
      <c r="AT1139" s="181">
        <f t="shared" si="596"/>
        <v>0</v>
      </c>
      <c r="AU1139" s="180">
        <f t="shared" si="734"/>
        <v>0</v>
      </c>
      <c r="AV1139" s="180">
        <f t="shared" si="734"/>
        <v>0</v>
      </c>
      <c r="AW1139" s="181">
        <f t="shared" si="597"/>
        <v>0</v>
      </c>
      <c r="AX1139" s="183">
        <f t="shared" si="735"/>
        <v>15</v>
      </c>
      <c r="AY1139" s="183">
        <f t="shared" si="735"/>
        <v>0</v>
      </c>
      <c r="AZ1139" s="183">
        <v>15</v>
      </c>
      <c r="BA1139" s="183">
        <v>0</v>
      </c>
      <c r="BB1139" s="183"/>
      <c r="BC1139" s="183"/>
      <c r="BD1139" s="183">
        <f t="shared" si="736"/>
        <v>0</v>
      </c>
      <c r="BE1139" s="183">
        <f t="shared" si="736"/>
        <v>0</v>
      </c>
    </row>
    <row r="1140" spans="2:57" ht="31.5">
      <c r="B1140" s="174">
        <v>2025</v>
      </c>
      <c r="C1140" s="174">
        <v>20</v>
      </c>
      <c r="D1140" s="175" t="s">
        <v>2179</v>
      </c>
      <c r="E1140" s="176"/>
      <c r="F1140" s="174">
        <v>2</v>
      </c>
      <c r="G1140" s="174">
        <v>5</v>
      </c>
      <c r="H1140" s="174">
        <v>14</v>
      </c>
      <c r="I1140" s="174">
        <v>2000</v>
      </c>
      <c r="J1140" s="174">
        <v>2700</v>
      </c>
      <c r="K1140" s="174">
        <v>271</v>
      </c>
      <c r="L1140" s="177">
        <v>1151</v>
      </c>
      <c r="M1140" s="178" t="s">
        <v>1846</v>
      </c>
      <c r="N1140" s="179" t="s">
        <v>712</v>
      </c>
      <c r="O1140" s="180">
        <v>0</v>
      </c>
      <c r="P1140" s="180">
        <v>0</v>
      </c>
      <c r="Q1140" s="181">
        <v>0</v>
      </c>
      <c r="R1140" s="182" t="s">
        <v>98</v>
      </c>
      <c r="S1140" s="183">
        <v>0</v>
      </c>
      <c r="T1140" s="183">
        <v>0</v>
      </c>
      <c r="U1140" s="180">
        <v>0</v>
      </c>
      <c r="V1140" s="180">
        <v>13763</v>
      </c>
      <c r="W1140" s="183">
        <v>20</v>
      </c>
      <c r="X1140" s="183">
        <v>0</v>
      </c>
      <c r="Y1140" s="180">
        <v>0</v>
      </c>
      <c r="Z1140" s="180">
        <v>0</v>
      </c>
      <c r="AA1140" s="183">
        <v>0</v>
      </c>
      <c r="AB1140" s="183">
        <v>0</v>
      </c>
      <c r="AC1140" s="180">
        <f t="shared" si="733"/>
        <v>0</v>
      </c>
      <c r="AD1140" s="180">
        <f t="shared" si="733"/>
        <v>13763</v>
      </c>
      <c r="AE1140" s="181">
        <f t="shared" si="591"/>
        <v>13763</v>
      </c>
      <c r="AF1140" s="180">
        <v>0</v>
      </c>
      <c r="AG1140" s="180">
        <v>0</v>
      </c>
      <c r="AH1140" s="181">
        <f t="shared" si="592"/>
        <v>0</v>
      </c>
      <c r="AI1140" s="180">
        <v>0</v>
      </c>
      <c r="AJ1140" s="180">
        <v>0</v>
      </c>
      <c r="AK1140" s="181">
        <f t="shared" si="593"/>
        <v>0</v>
      </c>
      <c r="AL1140" s="180">
        <v>0</v>
      </c>
      <c r="AM1140" s="180">
        <v>0</v>
      </c>
      <c r="AN1140" s="181">
        <f t="shared" si="594"/>
        <v>0</v>
      </c>
      <c r="AO1140" s="180">
        <v>0</v>
      </c>
      <c r="AP1140" s="180">
        <v>13763</v>
      </c>
      <c r="AQ1140" s="181">
        <f t="shared" si="595"/>
        <v>13763</v>
      </c>
      <c r="AR1140" s="180">
        <v>0</v>
      </c>
      <c r="AS1140" s="180">
        <v>0</v>
      </c>
      <c r="AT1140" s="181">
        <f t="shared" si="596"/>
        <v>0</v>
      </c>
      <c r="AU1140" s="180">
        <f t="shared" si="734"/>
        <v>0</v>
      </c>
      <c r="AV1140" s="180">
        <f t="shared" si="734"/>
        <v>0</v>
      </c>
      <c r="AW1140" s="181">
        <f t="shared" si="597"/>
        <v>0</v>
      </c>
      <c r="AX1140" s="183">
        <f t="shared" si="735"/>
        <v>20</v>
      </c>
      <c r="AY1140" s="183">
        <f t="shared" si="735"/>
        <v>0</v>
      </c>
      <c r="AZ1140" s="183">
        <v>20</v>
      </c>
      <c r="BA1140" s="183">
        <v>0</v>
      </c>
      <c r="BB1140" s="183"/>
      <c r="BC1140" s="183"/>
      <c r="BD1140" s="183">
        <f t="shared" si="736"/>
        <v>0</v>
      </c>
      <c r="BE1140" s="183">
        <f t="shared" si="736"/>
        <v>0</v>
      </c>
    </row>
    <row r="1141" spans="2:57" ht="15.75">
      <c r="B1141" s="174">
        <v>2025</v>
      </c>
      <c r="C1141" s="174">
        <v>20</v>
      </c>
      <c r="D1141" s="175" t="s">
        <v>2180</v>
      </c>
      <c r="E1141" s="176"/>
      <c r="F1141" s="174">
        <v>2</v>
      </c>
      <c r="G1141" s="174">
        <v>5</v>
      </c>
      <c r="H1141" s="174">
        <v>14</v>
      </c>
      <c r="I1141" s="174">
        <v>2000</v>
      </c>
      <c r="J1141" s="174">
        <v>2700</v>
      </c>
      <c r="K1141" s="174">
        <v>271</v>
      </c>
      <c r="L1141" s="177">
        <v>1151</v>
      </c>
      <c r="M1141" s="178" t="s">
        <v>1846</v>
      </c>
      <c r="N1141" s="179" t="s">
        <v>712</v>
      </c>
      <c r="O1141" s="180">
        <v>0</v>
      </c>
      <c r="P1141" s="180">
        <v>0</v>
      </c>
      <c r="Q1141" s="181">
        <v>0</v>
      </c>
      <c r="R1141" s="182" t="s">
        <v>98</v>
      </c>
      <c r="S1141" s="183">
        <v>0</v>
      </c>
      <c r="T1141" s="183">
        <v>0</v>
      </c>
      <c r="U1141" s="180">
        <v>0</v>
      </c>
      <c r="V1141" s="180">
        <v>6881.5</v>
      </c>
      <c r="W1141" s="183">
        <v>10</v>
      </c>
      <c r="X1141" s="183">
        <v>0</v>
      </c>
      <c r="Y1141" s="180">
        <v>0</v>
      </c>
      <c r="Z1141" s="180">
        <v>0</v>
      </c>
      <c r="AA1141" s="183">
        <v>0</v>
      </c>
      <c r="AB1141" s="183">
        <v>0</v>
      </c>
      <c r="AC1141" s="180">
        <f t="shared" si="733"/>
        <v>0</v>
      </c>
      <c r="AD1141" s="180">
        <f t="shared" si="733"/>
        <v>6881.5</v>
      </c>
      <c r="AE1141" s="181">
        <f t="shared" si="591"/>
        <v>6881.5</v>
      </c>
      <c r="AF1141" s="180">
        <v>0</v>
      </c>
      <c r="AG1141" s="180">
        <v>0</v>
      </c>
      <c r="AH1141" s="181">
        <f t="shared" si="592"/>
        <v>0</v>
      </c>
      <c r="AI1141" s="180">
        <v>0</v>
      </c>
      <c r="AJ1141" s="180">
        <v>0</v>
      </c>
      <c r="AK1141" s="181">
        <f t="shared" si="593"/>
        <v>0</v>
      </c>
      <c r="AL1141" s="180">
        <v>0</v>
      </c>
      <c r="AM1141" s="180">
        <v>0</v>
      </c>
      <c r="AN1141" s="181">
        <f t="shared" si="594"/>
        <v>0</v>
      </c>
      <c r="AO1141" s="180">
        <v>0</v>
      </c>
      <c r="AP1141" s="180">
        <v>6881.5</v>
      </c>
      <c r="AQ1141" s="181">
        <f t="shared" si="595"/>
        <v>6881.5</v>
      </c>
      <c r="AR1141" s="180">
        <v>0</v>
      </c>
      <c r="AS1141" s="180">
        <v>0</v>
      </c>
      <c r="AT1141" s="181">
        <f t="shared" si="596"/>
        <v>0</v>
      </c>
      <c r="AU1141" s="180">
        <f t="shared" si="734"/>
        <v>0</v>
      </c>
      <c r="AV1141" s="180">
        <f t="shared" si="734"/>
        <v>0</v>
      </c>
      <c r="AW1141" s="181">
        <f t="shared" si="597"/>
        <v>0</v>
      </c>
      <c r="AX1141" s="183">
        <f t="shared" si="735"/>
        <v>10</v>
      </c>
      <c r="AY1141" s="183">
        <f t="shared" si="735"/>
        <v>0</v>
      </c>
      <c r="AZ1141" s="183">
        <v>10</v>
      </c>
      <c r="BA1141" s="183">
        <v>0</v>
      </c>
      <c r="BB1141" s="183"/>
      <c r="BC1141" s="183"/>
      <c r="BD1141" s="183">
        <f t="shared" si="736"/>
        <v>0</v>
      </c>
      <c r="BE1141" s="183">
        <f t="shared" si="736"/>
        <v>0</v>
      </c>
    </row>
    <row r="1142" spans="2:57" ht="31.5">
      <c r="B1142" s="174">
        <v>2025</v>
      </c>
      <c r="C1142" s="174">
        <v>20</v>
      </c>
      <c r="D1142" s="175" t="s">
        <v>2181</v>
      </c>
      <c r="E1142" s="176"/>
      <c r="F1142" s="174">
        <v>2</v>
      </c>
      <c r="G1142" s="174">
        <v>5</v>
      </c>
      <c r="H1142" s="174">
        <v>14</v>
      </c>
      <c r="I1142" s="174">
        <v>2000</v>
      </c>
      <c r="J1142" s="174">
        <v>2700</v>
      </c>
      <c r="K1142" s="174">
        <v>271</v>
      </c>
      <c r="L1142" s="177">
        <v>1151</v>
      </c>
      <c r="M1142" s="178" t="s">
        <v>1846</v>
      </c>
      <c r="N1142" s="179" t="s">
        <v>712</v>
      </c>
      <c r="O1142" s="180">
        <v>0</v>
      </c>
      <c r="P1142" s="180">
        <v>0</v>
      </c>
      <c r="Q1142" s="181">
        <v>0</v>
      </c>
      <c r="R1142" s="182" t="s">
        <v>98</v>
      </c>
      <c r="S1142" s="183">
        <v>0</v>
      </c>
      <c r="T1142" s="183">
        <v>0</v>
      </c>
      <c r="U1142" s="180">
        <v>0</v>
      </c>
      <c r="V1142" s="180">
        <v>6881.5</v>
      </c>
      <c r="W1142" s="183">
        <v>10</v>
      </c>
      <c r="X1142" s="183">
        <v>0</v>
      </c>
      <c r="Y1142" s="180">
        <v>0</v>
      </c>
      <c r="Z1142" s="180">
        <v>0</v>
      </c>
      <c r="AA1142" s="183">
        <v>0</v>
      </c>
      <c r="AB1142" s="183">
        <v>0</v>
      </c>
      <c r="AC1142" s="180">
        <f t="shared" ref="AC1142:AD1185" si="737">+O1142+U1142-Y1142</f>
        <v>0</v>
      </c>
      <c r="AD1142" s="180">
        <f t="shared" si="737"/>
        <v>6881.5</v>
      </c>
      <c r="AE1142" s="181">
        <f t="shared" si="591"/>
        <v>6881.5</v>
      </c>
      <c r="AF1142" s="180">
        <v>0</v>
      </c>
      <c r="AG1142" s="180">
        <v>0</v>
      </c>
      <c r="AH1142" s="181">
        <f t="shared" si="592"/>
        <v>0</v>
      </c>
      <c r="AI1142" s="180">
        <v>0</v>
      </c>
      <c r="AJ1142" s="180">
        <v>0</v>
      </c>
      <c r="AK1142" s="181">
        <f t="shared" si="593"/>
        <v>0</v>
      </c>
      <c r="AL1142" s="180">
        <v>0</v>
      </c>
      <c r="AM1142" s="180">
        <v>0</v>
      </c>
      <c r="AN1142" s="181">
        <f t="shared" si="594"/>
        <v>0</v>
      </c>
      <c r="AO1142" s="180">
        <v>0</v>
      </c>
      <c r="AP1142" s="180">
        <v>6881.5</v>
      </c>
      <c r="AQ1142" s="181">
        <f t="shared" si="595"/>
        <v>6881.5</v>
      </c>
      <c r="AR1142" s="180">
        <v>0</v>
      </c>
      <c r="AS1142" s="180">
        <v>0</v>
      </c>
      <c r="AT1142" s="181">
        <f t="shared" si="596"/>
        <v>0</v>
      </c>
      <c r="AU1142" s="180">
        <f t="shared" ref="AU1142:AV1185" si="738">+AC1142-AF1142-AI1142-AL1142-AO1142-AR1142</f>
        <v>0</v>
      </c>
      <c r="AV1142" s="180">
        <f t="shared" si="738"/>
        <v>0</v>
      </c>
      <c r="AW1142" s="181">
        <f t="shared" si="597"/>
        <v>0</v>
      </c>
      <c r="AX1142" s="183">
        <f t="shared" ref="AX1142:AY1185" si="739">+S1142+W1142-AA1142</f>
        <v>10</v>
      </c>
      <c r="AY1142" s="183">
        <f t="shared" si="739"/>
        <v>0</v>
      </c>
      <c r="AZ1142" s="183">
        <v>10</v>
      </c>
      <c r="BA1142" s="183">
        <v>0</v>
      </c>
      <c r="BB1142" s="183"/>
      <c r="BC1142" s="183"/>
      <c r="BD1142" s="183">
        <f t="shared" ref="BD1142:BE1185" si="740">+AX1142-AZ1142-BB1142</f>
        <v>0</v>
      </c>
      <c r="BE1142" s="183">
        <f t="shared" si="740"/>
        <v>0</v>
      </c>
    </row>
    <row r="1143" spans="2:57" ht="15.75">
      <c r="B1143" s="174">
        <v>2025</v>
      </c>
      <c r="C1143" s="174">
        <v>20</v>
      </c>
      <c r="D1143" s="175" t="s">
        <v>1940</v>
      </c>
      <c r="E1143" s="176"/>
      <c r="F1143" s="174">
        <v>2</v>
      </c>
      <c r="G1143" s="174">
        <v>5</v>
      </c>
      <c r="H1143" s="174">
        <v>14</v>
      </c>
      <c r="I1143" s="174">
        <v>2000</v>
      </c>
      <c r="J1143" s="174">
        <v>2700</v>
      </c>
      <c r="K1143" s="174">
        <v>271</v>
      </c>
      <c r="L1143" s="177">
        <v>1151</v>
      </c>
      <c r="M1143" s="178" t="s">
        <v>1846</v>
      </c>
      <c r="N1143" s="179" t="s">
        <v>712</v>
      </c>
      <c r="O1143" s="180">
        <v>0</v>
      </c>
      <c r="P1143" s="180">
        <v>0</v>
      </c>
      <c r="Q1143" s="181">
        <v>0</v>
      </c>
      <c r="R1143" s="182" t="s">
        <v>98</v>
      </c>
      <c r="S1143" s="183">
        <v>0</v>
      </c>
      <c r="T1143" s="183">
        <v>0</v>
      </c>
      <c r="U1143" s="180">
        <v>0</v>
      </c>
      <c r="V1143" s="180">
        <v>13763</v>
      </c>
      <c r="W1143" s="183">
        <v>20</v>
      </c>
      <c r="X1143" s="183">
        <v>0</v>
      </c>
      <c r="Y1143" s="180">
        <v>0</v>
      </c>
      <c r="Z1143" s="180">
        <v>0</v>
      </c>
      <c r="AA1143" s="183">
        <v>0</v>
      </c>
      <c r="AB1143" s="183">
        <v>0</v>
      </c>
      <c r="AC1143" s="180">
        <f t="shared" si="737"/>
        <v>0</v>
      </c>
      <c r="AD1143" s="180">
        <f t="shared" si="737"/>
        <v>13763</v>
      </c>
      <c r="AE1143" s="181">
        <f t="shared" si="591"/>
        <v>13763</v>
      </c>
      <c r="AF1143" s="180">
        <v>0</v>
      </c>
      <c r="AG1143" s="180">
        <v>0</v>
      </c>
      <c r="AH1143" s="181">
        <f t="shared" si="592"/>
        <v>0</v>
      </c>
      <c r="AI1143" s="180">
        <v>0</v>
      </c>
      <c r="AJ1143" s="180">
        <v>0</v>
      </c>
      <c r="AK1143" s="181">
        <f t="shared" si="593"/>
        <v>0</v>
      </c>
      <c r="AL1143" s="180">
        <v>0</v>
      </c>
      <c r="AM1143" s="180">
        <v>0</v>
      </c>
      <c r="AN1143" s="181">
        <f t="shared" si="594"/>
        <v>0</v>
      </c>
      <c r="AO1143" s="180">
        <v>0</v>
      </c>
      <c r="AP1143" s="180">
        <v>13763</v>
      </c>
      <c r="AQ1143" s="181">
        <f t="shared" si="595"/>
        <v>13763</v>
      </c>
      <c r="AR1143" s="180">
        <v>0</v>
      </c>
      <c r="AS1143" s="180">
        <v>0</v>
      </c>
      <c r="AT1143" s="181">
        <f t="shared" si="596"/>
        <v>0</v>
      </c>
      <c r="AU1143" s="180">
        <f t="shared" si="738"/>
        <v>0</v>
      </c>
      <c r="AV1143" s="180">
        <f t="shared" si="738"/>
        <v>0</v>
      </c>
      <c r="AW1143" s="181">
        <f t="shared" si="597"/>
        <v>0</v>
      </c>
      <c r="AX1143" s="183">
        <f t="shared" si="739"/>
        <v>20</v>
      </c>
      <c r="AY1143" s="183">
        <f t="shared" si="739"/>
        <v>0</v>
      </c>
      <c r="AZ1143" s="183">
        <v>20</v>
      </c>
      <c r="BA1143" s="183">
        <v>0</v>
      </c>
      <c r="BB1143" s="183"/>
      <c r="BC1143" s="183"/>
      <c r="BD1143" s="183">
        <f t="shared" si="740"/>
        <v>0</v>
      </c>
      <c r="BE1143" s="183">
        <f t="shared" si="740"/>
        <v>0</v>
      </c>
    </row>
    <row r="1144" spans="2:57" ht="31.5">
      <c r="B1144" s="174">
        <v>2025</v>
      </c>
      <c r="C1144" s="174">
        <v>20</v>
      </c>
      <c r="D1144" s="175" t="s">
        <v>2182</v>
      </c>
      <c r="E1144" s="176"/>
      <c r="F1144" s="174">
        <v>2</v>
      </c>
      <c r="G1144" s="174">
        <v>5</v>
      </c>
      <c r="H1144" s="174">
        <v>14</v>
      </c>
      <c r="I1144" s="174">
        <v>2000</v>
      </c>
      <c r="J1144" s="174">
        <v>2700</v>
      </c>
      <c r="K1144" s="174">
        <v>271</v>
      </c>
      <c r="L1144" s="177">
        <v>1151</v>
      </c>
      <c r="M1144" s="178" t="s">
        <v>1846</v>
      </c>
      <c r="N1144" s="179" t="s">
        <v>712</v>
      </c>
      <c r="O1144" s="180">
        <v>0</v>
      </c>
      <c r="P1144" s="180">
        <v>0</v>
      </c>
      <c r="Q1144" s="181">
        <v>0</v>
      </c>
      <c r="R1144" s="182" t="s">
        <v>98</v>
      </c>
      <c r="S1144" s="183">
        <v>0</v>
      </c>
      <c r="T1144" s="183">
        <v>0</v>
      </c>
      <c r="U1144" s="180">
        <v>0</v>
      </c>
      <c r="V1144" s="180">
        <v>10322.25</v>
      </c>
      <c r="W1144" s="183">
        <v>15</v>
      </c>
      <c r="X1144" s="183">
        <v>0</v>
      </c>
      <c r="Y1144" s="180">
        <v>0</v>
      </c>
      <c r="Z1144" s="180">
        <v>0</v>
      </c>
      <c r="AA1144" s="183">
        <v>0</v>
      </c>
      <c r="AB1144" s="183">
        <v>0</v>
      </c>
      <c r="AC1144" s="180">
        <f t="shared" si="737"/>
        <v>0</v>
      </c>
      <c r="AD1144" s="180">
        <f t="shared" si="737"/>
        <v>10322.25</v>
      </c>
      <c r="AE1144" s="181">
        <f t="shared" si="591"/>
        <v>10322.25</v>
      </c>
      <c r="AF1144" s="180">
        <v>0</v>
      </c>
      <c r="AG1144" s="180">
        <v>0</v>
      </c>
      <c r="AH1144" s="181">
        <f t="shared" si="592"/>
        <v>0</v>
      </c>
      <c r="AI1144" s="180">
        <v>0</v>
      </c>
      <c r="AJ1144" s="180">
        <v>0</v>
      </c>
      <c r="AK1144" s="181">
        <f t="shared" si="593"/>
        <v>0</v>
      </c>
      <c r="AL1144" s="180">
        <v>0</v>
      </c>
      <c r="AM1144" s="180">
        <v>0</v>
      </c>
      <c r="AN1144" s="181">
        <f t="shared" si="594"/>
        <v>0</v>
      </c>
      <c r="AO1144" s="180">
        <v>0</v>
      </c>
      <c r="AP1144" s="180">
        <v>10322.25</v>
      </c>
      <c r="AQ1144" s="181">
        <f t="shared" si="595"/>
        <v>10322.25</v>
      </c>
      <c r="AR1144" s="180">
        <v>0</v>
      </c>
      <c r="AS1144" s="180">
        <v>0</v>
      </c>
      <c r="AT1144" s="181">
        <f t="shared" si="596"/>
        <v>0</v>
      </c>
      <c r="AU1144" s="180">
        <f t="shared" si="738"/>
        <v>0</v>
      </c>
      <c r="AV1144" s="180">
        <f t="shared" si="738"/>
        <v>0</v>
      </c>
      <c r="AW1144" s="181">
        <f t="shared" si="597"/>
        <v>0</v>
      </c>
      <c r="AX1144" s="183">
        <f t="shared" si="739"/>
        <v>15</v>
      </c>
      <c r="AY1144" s="183">
        <f t="shared" si="739"/>
        <v>0</v>
      </c>
      <c r="AZ1144" s="183">
        <v>15</v>
      </c>
      <c r="BA1144" s="183">
        <v>0</v>
      </c>
      <c r="BB1144" s="183"/>
      <c r="BC1144" s="183"/>
      <c r="BD1144" s="183">
        <f t="shared" si="740"/>
        <v>0</v>
      </c>
      <c r="BE1144" s="183">
        <f t="shared" si="740"/>
        <v>0</v>
      </c>
    </row>
    <row r="1145" spans="2:57" ht="63" customHeight="1">
      <c r="B1145" s="174">
        <v>2025</v>
      </c>
      <c r="C1145" s="174">
        <v>20</v>
      </c>
      <c r="D1145" s="175" t="s">
        <v>2183</v>
      </c>
      <c r="E1145" s="176"/>
      <c r="F1145" s="174">
        <v>2</v>
      </c>
      <c r="G1145" s="174">
        <v>5</v>
      </c>
      <c r="H1145" s="174">
        <v>14</v>
      </c>
      <c r="I1145" s="174">
        <v>2000</v>
      </c>
      <c r="J1145" s="174">
        <v>2700</v>
      </c>
      <c r="K1145" s="174">
        <v>271</v>
      </c>
      <c r="L1145" s="177">
        <v>1151</v>
      </c>
      <c r="M1145" s="178" t="s">
        <v>1846</v>
      </c>
      <c r="N1145" s="179" t="s">
        <v>712</v>
      </c>
      <c r="O1145" s="180">
        <v>0</v>
      </c>
      <c r="P1145" s="180">
        <v>0</v>
      </c>
      <c r="Q1145" s="181">
        <v>0</v>
      </c>
      <c r="R1145" s="182" t="s">
        <v>98</v>
      </c>
      <c r="S1145" s="183">
        <v>0</v>
      </c>
      <c r="T1145" s="183">
        <v>0</v>
      </c>
      <c r="U1145" s="180">
        <v>0</v>
      </c>
      <c r="V1145" s="180">
        <v>8257.7999999999993</v>
      </c>
      <c r="W1145" s="183">
        <v>12</v>
      </c>
      <c r="X1145" s="183">
        <v>0</v>
      </c>
      <c r="Y1145" s="180">
        <v>0</v>
      </c>
      <c r="Z1145" s="180">
        <v>0</v>
      </c>
      <c r="AA1145" s="183">
        <v>0</v>
      </c>
      <c r="AB1145" s="183">
        <v>0</v>
      </c>
      <c r="AC1145" s="180">
        <f t="shared" si="737"/>
        <v>0</v>
      </c>
      <c r="AD1145" s="180">
        <f t="shared" si="737"/>
        <v>8257.7999999999993</v>
      </c>
      <c r="AE1145" s="181">
        <f t="shared" si="591"/>
        <v>8257.7999999999993</v>
      </c>
      <c r="AF1145" s="180">
        <v>0</v>
      </c>
      <c r="AG1145" s="180">
        <v>0</v>
      </c>
      <c r="AH1145" s="181">
        <f t="shared" si="592"/>
        <v>0</v>
      </c>
      <c r="AI1145" s="180">
        <v>0</v>
      </c>
      <c r="AJ1145" s="180">
        <v>0</v>
      </c>
      <c r="AK1145" s="181">
        <f t="shared" si="593"/>
        <v>0</v>
      </c>
      <c r="AL1145" s="180">
        <v>0</v>
      </c>
      <c r="AM1145" s="180">
        <v>0</v>
      </c>
      <c r="AN1145" s="181">
        <f t="shared" si="594"/>
        <v>0</v>
      </c>
      <c r="AO1145" s="180">
        <v>0</v>
      </c>
      <c r="AP1145" s="180">
        <v>8257.7999999999993</v>
      </c>
      <c r="AQ1145" s="181">
        <f t="shared" si="595"/>
        <v>8257.7999999999993</v>
      </c>
      <c r="AR1145" s="180">
        <v>0</v>
      </c>
      <c r="AS1145" s="180">
        <v>0</v>
      </c>
      <c r="AT1145" s="181">
        <f t="shared" si="596"/>
        <v>0</v>
      </c>
      <c r="AU1145" s="180">
        <f t="shared" si="738"/>
        <v>0</v>
      </c>
      <c r="AV1145" s="180">
        <f t="shared" si="738"/>
        <v>0</v>
      </c>
      <c r="AW1145" s="181">
        <f t="shared" si="597"/>
        <v>0</v>
      </c>
      <c r="AX1145" s="183">
        <f t="shared" si="739"/>
        <v>12</v>
      </c>
      <c r="AY1145" s="183">
        <f t="shared" si="739"/>
        <v>0</v>
      </c>
      <c r="AZ1145" s="183">
        <v>12</v>
      </c>
      <c r="BA1145" s="183">
        <v>0</v>
      </c>
      <c r="BB1145" s="183"/>
      <c r="BC1145" s="183"/>
      <c r="BD1145" s="183">
        <f t="shared" si="740"/>
        <v>0</v>
      </c>
      <c r="BE1145" s="183">
        <f t="shared" si="740"/>
        <v>0</v>
      </c>
    </row>
    <row r="1146" spans="2:57" ht="45" customHeight="1">
      <c r="B1146" s="174">
        <v>2025</v>
      </c>
      <c r="C1146" s="174">
        <v>20</v>
      </c>
      <c r="D1146" s="175" t="s">
        <v>2184</v>
      </c>
      <c r="E1146" s="176"/>
      <c r="F1146" s="174">
        <v>2</v>
      </c>
      <c r="G1146" s="174">
        <v>5</v>
      </c>
      <c r="H1146" s="174">
        <v>14</v>
      </c>
      <c r="I1146" s="174">
        <v>2000</v>
      </c>
      <c r="J1146" s="174">
        <v>2700</v>
      </c>
      <c r="K1146" s="174">
        <v>271</v>
      </c>
      <c r="L1146" s="177">
        <v>1151</v>
      </c>
      <c r="M1146" s="178" t="s">
        <v>1846</v>
      </c>
      <c r="N1146" s="179" t="s">
        <v>712</v>
      </c>
      <c r="O1146" s="180">
        <v>0</v>
      </c>
      <c r="P1146" s="180">
        <v>0</v>
      </c>
      <c r="Q1146" s="181">
        <v>0</v>
      </c>
      <c r="R1146" s="182" t="s">
        <v>98</v>
      </c>
      <c r="S1146" s="183">
        <v>0</v>
      </c>
      <c r="T1146" s="183">
        <v>0</v>
      </c>
      <c r="U1146" s="180">
        <v>0</v>
      </c>
      <c r="V1146" s="180">
        <v>5505.2</v>
      </c>
      <c r="W1146" s="183">
        <v>8</v>
      </c>
      <c r="X1146" s="183">
        <v>0</v>
      </c>
      <c r="Y1146" s="180">
        <v>0</v>
      </c>
      <c r="Z1146" s="180">
        <v>0</v>
      </c>
      <c r="AA1146" s="183">
        <v>0</v>
      </c>
      <c r="AB1146" s="183">
        <v>0</v>
      </c>
      <c r="AC1146" s="180">
        <f t="shared" si="737"/>
        <v>0</v>
      </c>
      <c r="AD1146" s="180">
        <f t="shared" si="737"/>
        <v>5505.2</v>
      </c>
      <c r="AE1146" s="181">
        <f t="shared" si="591"/>
        <v>5505.2</v>
      </c>
      <c r="AF1146" s="180">
        <v>0</v>
      </c>
      <c r="AG1146" s="180">
        <v>0</v>
      </c>
      <c r="AH1146" s="181">
        <f t="shared" si="592"/>
        <v>0</v>
      </c>
      <c r="AI1146" s="180">
        <v>0</v>
      </c>
      <c r="AJ1146" s="180">
        <v>0</v>
      </c>
      <c r="AK1146" s="181">
        <f t="shared" si="593"/>
        <v>0</v>
      </c>
      <c r="AL1146" s="180">
        <v>0</v>
      </c>
      <c r="AM1146" s="180">
        <v>0</v>
      </c>
      <c r="AN1146" s="181">
        <f t="shared" si="594"/>
        <v>0</v>
      </c>
      <c r="AO1146" s="180">
        <v>0</v>
      </c>
      <c r="AP1146" s="180">
        <v>5505.2</v>
      </c>
      <c r="AQ1146" s="181">
        <f t="shared" si="595"/>
        <v>5505.2</v>
      </c>
      <c r="AR1146" s="180">
        <v>0</v>
      </c>
      <c r="AS1146" s="180">
        <v>0</v>
      </c>
      <c r="AT1146" s="181">
        <f t="shared" si="596"/>
        <v>0</v>
      </c>
      <c r="AU1146" s="180">
        <f t="shared" si="738"/>
        <v>0</v>
      </c>
      <c r="AV1146" s="180">
        <f t="shared" si="738"/>
        <v>0</v>
      </c>
      <c r="AW1146" s="181">
        <f t="shared" si="597"/>
        <v>0</v>
      </c>
      <c r="AX1146" s="183">
        <f t="shared" si="739"/>
        <v>8</v>
      </c>
      <c r="AY1146" s="183">
        <f t="shared" si="739"/>
        <v>0</v>
      </c>
      <c r="AZ1146" s="183">
        <v>8</v>
      </c>
      <c r="BA1146" s="183">
        <v>0</v>
      </c>
      <c r="BB1146" s="183"/>
      <c r="BC1146" s="183"/>
      <c r="BD1146" s="183">
        <f t="shared" si="740"/>
        <v>0</v>
      </c>
      <c r="BE1146" s="183">
        <f t="shared" si="740"/>
        <v>0</v>
      </c>
    </row>
    <row r="1147" spans="2:57" ht="63" customHeight="1">
      <c r="B1147" s="174">
        <v>2025</v>
      </c>
      <c r="C1147" s="174">
        <v>20</v>
      </c>
      <c r="D1147" s="175" t="s">
        <v>2185</v>
      </c>
      <c r="E1147" s="176"/>
      <c r="F1147" s="174">
        <v>2</v>
      </c>
      <c r="G1147" s="174">
        <v>5</v>
      </c>
      <c r="H1147" s="174">
        <v>14</v>
      </c>
      <c r="I1147" s="174">
        <v>2000</v>
      </c>
      <c r="J1147" s="174">
        <v>2700</v>
      </c>
      <c r="K1147" s="174">
        <v>271</v>
      </c>
      <c r="L1147" s="177">
        <v>1151</v>
      </c>
      <c r="M1147" s="178" t="s">
        <v>1846</v>
      </c>
      <c r="N1147" s="179" t="s">
        <v>712</v>
      </c>
      <c r="O1147" s="180">
        <v>0</v>
      </c>
      <c r="P1147" s="180">
        <v>0</v>
      </c>
      <c r="Q1147" s="181">
        <v>0</v>
      </c>
      <c r="R1147" s="182" t="s">
        <v>98</v>
      </c>
      <c r="S1147" s="183">
        <v>0</v>
      </c>
      <c r="T1147" s="183">
        <v>0</v>
      </c>
      <c r="U1147" s="180">
        <v>0</v>
      </c>
      <c r="V1147" s="180">
        <v>20644.5</v>
      </c>
      <c r="W1147" s="183">
        <v>30</v>
      </c>
      <c r="X1147" s="183">
        <v>0</v>
      </c>
      <c r="Y1147" s="180">
        <v>0</v>
      </c>
      <c r="Z1147" s="180">
        <v>0</v>
      </c>
      <c r="AA1147" s="183">
        <v>0</v>
      </c>
      <c r="AB1147" s="183">
        <v>0</v>
      </c>
      <c r="AC1147" s="180">
        <f t="shared" si="737"/>
        <v>0</v>
      </c>
      <c r="AD1147" s="180">
        <f t="shared" si="737"/>
        <v>20644.5</v>
      </c>
      <c r="AE1147" s="181">
        <f t="shared" si="591"/>
        <v>20644.5</v>
      </c>
      <c r="AF1147" s="180">
        <v>0</v>
      </c>
      <c r="AG1147" s="180">
        <v>0</v>
      </c>
      <c r="AH1147" s="181">
        <f t="shared" si="592"/>
        <v>0</v>
      </c>
      <c r="AI1147" s="180">
        <v>0</v>
      </c>
      <c r="AJ1147" s="180">
        <v>0</v>
      </c>
      <c r="AK1147" s="181">
        <f t="shared" si="593"/>
        <v>0</v>
      </c>
      <c r="AL1147" s="180">
        <v>0</v>
      </c>
      <c r="AM1147" s="180">
        <v>0</v>
      </c>
      <c r="AN1147" s="181">
        <f t="shared" si="594"/>
        <v>0</v>
      </c>
      <c r="AO1147" s="180">
        <v>0</v>
      </c>
      <c r="AP1147" s="180">
        <v>20644.5</v>
      </c>
      <c r="AQ1147" s="181">
        <f t="shared" si="595"/>
        <v>20644.5</v>
      </c>
      <c r="AR1147" s="180">
        <v>0</v>
      </c>
      <c r="AS1147" s="180">
        <v>0</v>
      </c>
      <c r="AT1147" s="181">
        <f t="shared" si="596"/>
        <v>0</v>
      </c>
      <c r="AU1147" s="180">
        <f t="shared" si="738"/>
        <v>0</v>
      </c>
      <c r="AV1147" s="180">
        <f t="shared" si="738"/>
        <v>0</v>
      </c>
      <c r="AW1147" s="181">
        <f t="shared" si="597"/>
        <v>0</v>
      </c>
      <c r="AX1147" s="183">
        <f t="shared" si="739"/>
        <v>30</v>
      </c>
      <c r="AY1147" s="183">
        <f t="shared" si="739"/>
        <v>0</v>
      </c>
      <c r="AZ1147" s="183">
        <v>30</v>
      </c>
      <c r="BA1147" s="183">
        <v>0</v>
      </c>
      <c r="BB1147" s="183"/>
      <c r="BC1147" s="183"/>
      <c r="BD1147" s="183">
        <f t="shared" si="740"/>
        <v>0</v>
      </c>
      <c r="BE1147" s="183">
        <f t="shared" si="740"/>
        <v>0</v>
      </c>
    </row>
    <row r="1148" spans="2:57" ht="46.5" customHeight="1">
      <c r="B1148" s="174">
        <v>2025</v>
      </c>
      <c r="C1148" s="174">
        <v>20</v>
      </c>
      <c r="D1148" s="175" t="s">
        <v>2186</v>
      </c>
      <c r="E1148" s="176"/>
      <c r="F1148" s="174">
        <v>2</v>
      </c>
      <c r="G1148" s="174">
        <v>5</v>
      </c>
      <c r="H1148" s="174">
        <v>14</v>
      </c>
      <c r="I1148" s="174">
        <v>2000</v>
      </c>
      <c r="J1148" s="174">
        <v>2700</v>
      </c>
      <c r="K1148" s="174">
        <v>271</v>
      </c>
      <c r="L1148" s="177">
        <v>1151</v>
      </c>
      <c r="M1148" s="178" t="s">
        <v>1846</v>
      </c>
      <c r="N1148" s="179" t="s">
        <v>712</v>
      </c>
      <c r="O1148" s="180">
        <v>0</v>
      </c>
      <c r="P1148" s="180">
        <v>0</v>
      </c>
      <c r="Q1148" s="181">
        <v>0</v>
      </c>
      <c r="R1148" s="182" t="s">
        <v>98</v>
      </c>
      <c r="S1148" s="183">
        <v>0</v>
      </c>
      <c r="T1148" s="183">
        <v>0</v>
      </c>
      <c r="U1148" s="180">
        <v>0</v>
      </c>
      <c r="V1148" s="180">
        <v>9634.1</v>
      </c>
      <c r="W1148" s="183">
        <v>14</v>
      </c>
      <c r="X1148" s="183">
        <v>0</v>
      </c>
      <c r="Y1148" s="180">
        <v>0</v>
      </c>
      <c r="Z1148" s="180">
        <v>0</v>
      </c>
      <c r="AA1148" s="183">
        <v>0</v>
      </c>
      <c r="AB1148" s="183">
        <v>0</v>
      </c>
      <c r="AC1148" s="180">
        <f t="shared" si="737"/>
        <v>0</v>
      </c>
      <c r="AD1148" s="180">
        <f t="shared" si="737"/>
        <v>9634.1</v>
      </c>
      <c r="AE1148" s="181">
        <f t="shared" si="591"/>
        <v>9634.1</v>
      </c>
      <c r="AF1148" s="180">
        <v>0</v>
      </c>
      <c r="AG1148" s="180">
        <v>0</v>
      </c>
      <c r="AH1148" s="181">
        <f t="shared" si="592"/>
        <v>0</v>
      </c>
      <c r="AI1148" s="180">
        <v>0</v>
      </c>
      <c r="AJ1148" s="180">
        <v>0</v>
      </c>
      <c r="AK1148" s="181">
        <f t="shared" si="593"/>
        <v>0</v>
      </c>
      <c r="AL1148" s="180">
        <v>0</v>
      </c>
      <c r="AM1148" s="180">
        <v>0</v>
      </c>
      <c r="AN1148" s="181">
        <f t="shared" si="594"/>
        <v>0</v>
      </c>
      <c r="AO1148" s="180">
        <v>0</v>
      </c>
      <c r="AP1148" s="180">
        <v>9634.1</v>
      </c>
      <c r="AQ1148" s="181">
        <f t="shared" si="595"/>
        <v>9634.1</v>
      </c>
      <c r="AR1148" s="180">
        <v>0</v>
      </c>
      <c r="AS1148" s="180">
        <v>0</v>
      </c>
      <c r="AT1148" s="181">
        <f t="shared" si="596"/>
        <v>0</v>
      </c>
      <c r="AU1148" s="180">
        <f t="shared" si="738"/>
        <v>0</v>
      </c>
      <c r="AV1148" s="180">
        <f t="shared" si="738"/>
        <v>0</v>
      </c>
      <c r="AW1148" s="181">
        <f t="shared" si="597"/>
        <v>0</v>
      </c>
      <c r="AX1148" s="183">
        <f t="shared" si="739"/>
        <v>14</v>
      </c>
      <c r="AY1148" s="183">
        <f t="shared" si="739"/>
        <v>0</v>
      </c>
      <c r="AZ1148" s="183">
        <v>14</v>
      </c>
      <c r="BA1148" s="183">
        <v>0</v>
      </c>
      <c r="BB1148" s="183"/>
      <c r="BC1148" s="183"/>
      <c r="BD1148" s="183">
        <f t="shared" si="740"/>
        <v>0</v>
      </c>
      <c r="BE1148" s="183">
        <f t="shared" si="740"/>
        <v>0</v>
      </c>
    </row>
    <row r="1149" spans="2:57" ht="31.5">
      <c r="B1149" s="174">
        <v>2025</v>
      </c>
      <c r="C1149" s="174">
        <v>20</v>
      </c>
      <c r="D1149" s="397" t="s">
        <v>1941</v>
      </c>
      <c r="E1149" s="176"/>
      <c r="F1149" s="174">
        <v>2</v>
      </c>
      <c r="G1149" s="174">
        <v>5</v>
      </c>
      <c r="H1149" s="174">
        <v>14</v>
      </c>
      <c r="I1149" s="174">
        <v>2000</v>
      </c>
      <c r="J1149" s="174">
        <v>2700</v>
      </c>
      <c r="K1149" s="174">
        <v>271</v>
      </c>
      <c r="L1149" s="177">
        <v>1151</v>
      </c>
      <c r="M1149" s="178" t="s">
        <v>1846</v>
      </c>
      <c r="N1149" s="179" t="s">
        <v>712</v>
      </c>
      <c r="O1149" s="180">
        <v>0</v>
      </c>
      <c r="P1149" s="180">
        <v>0</v>
      </c>
      <c r="Q1149" s="181">
        <v>0</v>
      </c>
      <c r="R1149" s="182" t="s">
        <v>98</v>
      </c>
      <c r="S1149" s="183">
        <v>0</v>
      </c>
      <c r="T1149" s="183">
        <v>0</v>
      </c>
      <c r="U1149" s="180">
        <v>0</v>
      </c>
      <c r="V1149" s="180">
        <v>13763</v>
      </c>
      <c r="W1149" s="183">
        <v>20</v>
      </c>
      <c r="X1149" s="183">
        <v>0</v>
      </c>
      <c r="Y1149" s="180">
        <v>0</v>
      </c>
      <c r="Z1149" s="180">
        <v>0</v>
      </c>
      <c r="AA1149" s="183">
        <v>0</v>
      </c>
      <c r="AB1149" s="183">
        <v>0</v>
      </c>
      <c r="AC1149" s="180">
        <f t="shared" si="737"/>
        <v>0</v>
      </c>
      <c r="AD1149" s="180">
        <f t="shared" si="737"/>
        <v>13763</v>
      </c>
      <c r="AE1149" s="181">
        <f t="shared" ref="AE1149:AE1213" si="741">+AC1149+AD1149</f>
        <v>13763</v>
      </c>
      <c r="AF1149" s="180">
        <v>0</v>
      </c>
      <c r="AG1149" s="180">
        <v>0</v>
      </c>
      <c r="AH1149" s="181">
        <f t="shared" ref="AH1149:AH1213" si="742">+AF1149+AG1149</f>
        <v>0</v>
      </c>
      <c r="AI1149" s="180">
        <v>0</v>
      </c>
      <c r="AJ1149" s="180">
        <v>0</v>
      </c>
      <c r="AK1149" s="181">
        <f t="shared" ref="AK1149:AK1213" si="743">+AI1149+AJ1149</f>
        <v>0</v>
      </c>
      <c r="AL1149" s="180">
        <v>0</v>
      </c>
      <c r="AM1149" s="180">
        <v>0</v>
      </c>
      <c r="AN1149" s="181">
        <f t="shared" ref="AN1149:AN1213" si="744">+AL1149+AM1149</f>
        <v>0</v>
      </c>
      <c r="AO1149" s="180">
        <v>0</v>
      </c>
      <c r="AP1149" s="180">
        <v>13763</v>
      </c>
      <c r="AQ1149" s="181">
        <f t="shared" ref="AQ1149:AQ1213" si="745">+AO1149+AP1149</f>
        <v>13763</v>
      </c>
      <c r="AR1149" s="180">
        <v>0</v>
      </c>
      <c r="AS1149" s="180">
        <v>0</v>
      </c>
      <c r="AT1149" s="181">
        <f t="shared" ref="AT1149:AT1213" si="746">+AR1149+AS1149</f>
        <v>0</v>
      </c>
      <c r="AU1149" s="180">
        <f t="shared" si="738"/>
        <v>0</v>
      </c>
      <c r="AV1149" s="180">
        <f t="shared" si="738"/>
        <v>0</v>
      </c>
      <c r="AW1149" s="181">
        <f t="shared" ref="AW1149:AW1213" si="747">+AU1149+AV1149</f>
        <v>0</v>
      </c>
      <c r="AX1149" s="183">
        <f t="shared" si="739"/>
        <v>20</v>
      </c>
      <c r="AY1149" s="183">
        <f t="shared" si="739"/>
        <v>0</v>
      </c>
      <c r="AZ1149" s="183">
        <v>20</v>
      </c>
      <c r="BA1149" s="183">
        <v>0</v>
      </c>
      <c r="BB1149" s="183"/>
      <c r="BC1149" s="183"/>
      <c r="BD1149" s="183">
        <f t="shared" si="740"/>
        <v>0</v>
      </c>
      <c r="BE1149" s="183">
        <f t="shared" si="740"/>
        <v>0</v>
      </c>
    </row>
    <row r="1150" spans="2:57" ht="15.75" hidden="1">
      <c r="B1150" s="174">
        <v>2025</v>
      </c>
      <c r="C1150" s="174">
        <v>20</v>
      </c>
      <c r="D1150" s="175">
        <v>0</v>
      </c>
      <c r="E1150" s="176"/>
      <c r="F1150" s="174">
        <v>2</v>
      </c>
      <c r="G1150" s="174">
        <v>5</v>
      </c>
      <c r="H1150" s="174">
        <v>14</v>
      </c>
      <c r="I1150" s="174">
        <v>2000</v>
      </c>
      <c r="J1150" s="174">
        <v>2700</v>
      </c>
      <c r="K1150" s="174">
        <v>271</v>
      </c>
      <c r="L1150" s="177">
        <v>1486</v>
      </c>
      <c r="M1150" s="178">
        <v>0</v>
      </c>
      <c r="N1150" s="179" t="s">
        <v>725</v>
      </c>
      <c r="O1150" s="180">
        <v>0</v>
      </c>
      <c r="P1150" s="180">
        <v>0</v>
      </c>
      <c r="Q1150" s="181">
        <v>0</v>
      </c>
      <c r="R1150" s="182" t="s">
        <v>98</v>
      </c>
      <c r="S1150" s="183">
        <v>0</v>
      </c>
      <c r="T1150" s="183">
        <v>0</v>
      </c>
      <c r="U1150" s="180">
        <v>0</v>
      </c>
      <c r="V1150" s="180">
        <v>0</v>
      </c>
      <c r="W1150" s="183">
        <v>0</v>
      </c>
      <c r="X1150" s="183">
        <v>0</v>
      </c>
      <c r="Y1150" s="180">
        <v>0</v>
      </c>
      <c r="Z1150" s="180">
        <v>0</v>
      </c>
      <c r="AA1150" s="183">
        <v>0</v>
      </c>
      <c r="AB1150" s="183">
        <v>0</v>
      </c>
      <c r="AC1150" s="180">
        <f t="shared" si="737"/>
        <v>0</v>
      </c>
      <c r="AD1150" s="180">
        <f t="shared" si="737"/>
        <v>0</v>
      </c>
      <c r="AE1150" s="181">
        <f t="shared" si="741"/>
        <v>0</v>
      </c>
      <c r="AF1150" s="180">
        <v>0</v>
      </c>
      <c r="AG1150" s="180">
        <v>0</v>
      </c>
      <c r="AH1150" s="181">
        <f t="shared" si="742"/>
        <v>0</v>
      </c>
      <c r="AI1150" s="180">
        <v>0</v>
      </c>
      <c r="AJ1150" s="180">
        <v>0</v>
      </c>
      <c r="AK1150" s="181">
        <f t="shared" si="743"/>
        <v>0</v>
      </c>
      <c r="AL1150" s="180">
        <v>0</v>
      </c>
      <c r="AM1150" s="180">
        <v>0</v>
      </c>
      <c r="AN1150" s="181">
        <f t="shared" si="744"/>
        <v>0</v>
      </c>
      <c r="AO1150" s="180">
        <v>0</v>
      </c>
      <c r="AP1150" s="180">
        <v>0</v>
      </c>
      <c r="AQ1150" s="181">
        <f t="shared" si="745"/>
        <v>0</v>
      </c>
      <c r="AR1150" s="180">
        <v>0</v>
      </c>
      <c r="AS1150" s="180">
        <v>0</v>
      </c>
      <c r="AT1150" s="181">
        <f t="shared" si="746"/>
        <v>0</v>
      </c>
      <c r="AU1150" s="180">
        <f t="shared" si="738"/>
        <v>0</v>
      </c>
      <c r="AV1150" s="180">
        <f t="shared" si="738"/>
        <v>0</v>
      </c>
      <c r="AW1150" s="181">
        <f t="shared" si="747"/>
        <v>0</v>
      </c>
      <c r="AX1150" s="183">
        <f t="shared" si="739"/>
        <v>0</v>
      </c>
      <c r="AY1150" s="183">
        <f t="shared" si="739"/>
        <v>0</v>
      </c>
      <c r="AZ1150" s="183"/>
      <c r="BA1150" s="183"/>
      <c r="BB1150" s="183"/>
      <c r="BC1150" s="183"/>
      <c r="BD1150" s="183">
        <f t="shared" si="740"/>
        <v>0</v>
      </c>
      <c r="BE1150" s="183">
        <f t="shared" si="740"/>
        <v>0</v>
      </c>
    </row>
    <row r="1151" spans="2:57" ht="15.75" hidden="1">
      <c r="B1151" s="174">
        <v>2025</v>
      </c>
      <c r="C1151" s="174">
        <v>20</v>
      </c>
      <c r="D1151" s="175">
        <v>0</v>
      </c>
      <c r="E1151" s="176"/>
      <c r="F1151" s="174">
        <v>2</v>
      </c>
      <c r="G1151" s="174">
        <v>5</v>
      </c>
      <c r="H1151" s="174">
        <v>14</v>
      </c>
      <c r="I1151" s="174">
        <v>2000</v>
      </c>
      <c r="J1151" s="174">
        <v>2700</v>
      </c>
      <c r="K1151" s="174">
        <v>271</v>
      </c>
      <c r="L1151" s="177">
        <v>1502</v>
      </c>
      <c r="M1151" s="178">
        <v>0</v>
      </c>
      <c r="N1151" s="179" t="s">
        <v>726</v>
      </c>
      <c r="O1151" s="180">
        <v>0</v>
      </c>
      <c r="P1151" s="180">
        <v>0</v>
      </c>
      <c r="Q1151" s="181">
        <v>0</v>
      </c>
      <c r="R1151" s="182" t="s">
        <v>98</v>
      </c>
      <c r="S1151" s="183">
        <v>0</v>
      </c>
      <c r="T1151" s="183">
        <v>0</v>
      </c>
      <c r="U1151" s="180">
        <v>0</v>
      </c>
      <c r="V1151" s="180">
        <v>0</v>
      </c>
      <c r="W1151" s="183">
        <v>0</v>
      </c>
      <c r="X1151" s="183">
        <v>0</v>
      </c>
      <c r="Y1151" s="180">
        <v>0</v>
      </c>
      <c r="Z1151" s="180">
        <v>0</v>
      </c>
      <c r="AA1151" s="183">
        <v>0</v>
      </c>
      <c r="AB1151" s="183">
        <v>0</v>
      </c>
      <c r="AC1151" s="180">
        <f t="shared" si="737"/>
        <v>0</v>
      </c>
      <c r="AD1151" s="180">
        <f t="shared" si="737"/>
        <v>0</v>
      </c>
      <c r="AE1151" s="181">
        <f t="shared" si="741"/>
        <v>0</v>
      </c>
      <c r="AF1151" s="180">
        <v>0</v>
      </c>
      <c r="AG1151" s="180">
        <v>0</v>
      </c>
      <c r="AH1151" s="181">
        <f t="shared" si="742"/>
        <v>0</v>
      </c>
      <c r="AI1151" s="180">
        <v>0</v>
      </c>
      <c r="AJ1151" s="180">
        <v>0</v>
      </c>
      <c r="AK1151" s="181">
        <f t="shared" si="743"/>
        <v>0</v>
      </c>
      <c r="AL1151" s="180">
        <v>0</v>
      </c>
      <c r="AM1151" s="180">
        <v>0</v>
      </c>
      <c r="AN1151" s="181">
        <f t="shared" si="744"/>
        <v>0</v>
      </c>
      <c r="AO1151" s="180">
        <v>0</v>
      </c>
      <c r="AP1151" s="180">
        <v>0</v>
      </c>
      <c r="AQ1151" s="181">
        <f t="shared" si="745"/>
        <v>0</v>
      </c>
      <c r="AR1151" s="180">
        <v>0</v>
      </c>
      <c r="AS1151" s="180">
        <v>0</v>
      </c>
      <c r="AT1151" s="181">
        <f t="shared" si="746"/>
        <v>0</v>
      </c>
      <c r="AU1151" s="180">
        <f t="shared" si="738"/>
        <v>0</v>
      </c>
      <c r="AV1151" s="180">
        <f t="shared" si="738"/>
        <v>0</v>
      </c>
      <c r="AW1151" s="181">
        <f t="shared" si="747"/>
        <v>0</v>
      </c>
      <c r="AX1151" s="183">
        <f t="shared" si="739"/>
        <v>0</v>
      </c>
      <c r="AY1151" s="183">
        <f t="shared" si="739"/>
        <v>0</v>
      </c>
      <c r="AZ1151" s="183"/>
      <c r="BA1151" s="183"/>
      <c r="BB1151" s="183"/>
      <c r="BC1151" s="183"/>
      <c r="BD1151" s="183">
        <f t="shared" si="740"/>
        <v>0</v>
      </c>
      <c r="BE1151" s="183">
        <f t="shared" si="740"/>
        <v>0</v>
      </c>
    </row>
    <row r="1152" spans="2:57" ht="15.75" hidden="1">
      <c r="B1152" s="174">
        <v>2025</v>
      </c>
      <c r="C1152" s="174">
        <v>20</v>
      </c>
      <c r="D1152" s="175">
        <v>0</v>
      </c>
      <c r="E1152" s="176"/>
      <c r="F1152" s="174">
        <v>2</v>
      </c>
      <c r="G1152" s="174">
        <v>5</v>
      </c>
      <c r="H1152" s="174">
        <v>14</v>
      </c>
      <c r="I1152" s="174">
        <v>2000</v>
      </c>
      <c r="J1152" s="174">
        <v>2700</v>
      </c>
      <c r="K1152" s="174">
        <v>271</v>
      </c>
      <c r="L1152" s="177">
        <v>1505</v>
      </c>
      <c r="M1152" s="178">
        <v>0</v>
      </c>
      <c r="N1152" s="179" t="s">
        <v>727</v>
      </c>
      <c r="O1152" s="180">
        <v>0</v>
      </c>
      <c r="P1152" s="180">
        <v>0</v>
      </c>
      <c r="Q1152" s="181">
        <v>0</v>
      </c>
      <c r="R1152" s="182" t="s">
        <v>98</v>
      </c>
      <c r="S1152" s="183">
        <v>0</v>
      </c>
      <c r="T1152" s="183">
        <v>0</v>
      </c>
      <c r="U1152" s="180">
        <v>0</v>
      </c>
      <c r="V1152" s="180">
        <v>0</v>
      </c>
      <c r="W1152" s="183">
        <v>0</v>
      </c>
      <c r="X1152" s="183">
        <v>0</v>
      </c>
      <c r="Y1152" s="180">
        <v>0</v>
      </c>
      <c r="Z1152" s="180">
        <v>0</v>
      </c>
      <c r="AA1152" s="183">
        <v>0</v>
      </c>
      <c r="AB1152" s="183">
        <v>0</v>
      </c>
      <c r="AC1152" s="180">
        <f t="shared" si="737"/>
        <v>0</v>
      </c>
      <c r="AD1152" s="180">
        <f t="shared" si="737"/>
        <v>0</v>
      </c>
      <c r="AE1152" s="181">
        <f t="shared" si="741"/>
        <v>0</v>
      </c>
      <c r="AF1152" s="180">
        <v>0</v>
      </c>
      <c r="AG1152" s="180">
        <v>0</v>
      </c>
      <c r="AH1152" s="181">
        <f t="shared" si="742"/>
        <v>0</v>
      </c>
      <c r="AI1152" s="180">
        <v>0</v>
      </c>
      <c r="AJ1152" s="180">
        <v>0</v>
      </c>
      <c r="AK1152" s="181">
        <f t="shared" si="743"/>
        <v>0</v>
      </c>
      <c r="AL1152" s="180">
        <v>0</v>
      </c>
      <c r="AM1152" s="180">
        <v>0</v>
      </c>
      <c r="AN1152" s="181">
        <f t="shared" si="744"/>
        <v>0</v>
      </c>
      <c r="AO1152" s="180">
        <v>0</v>
      </c>
      <c r="AP1152" s="180">
        <v>0</v>
      </c>
      <c r="AQ1152" s="181">
        <f t="shared" si="745"/>
        <v>0</v>
      </c>
      <c r="AR1152" s="180">
        <v>0</v>
      </c>
      <c r="AS1152" s="180">
        <v>0</v>
      </c>
      <c r="AT1152" s="181">
        <f t="shared" si="746"/>
        <v>0</v>
      </c>
      <c r="AU1152" s="180">
        <f t="shared" si="738"/>
        <v>0</v>
      </c>
      <c r="AV1152" s="180">
        <f t="shared" si="738"/>
        <v>0</v>
      </c>
      <c r="AW1152" s="181">
        <f t="shared" si="747"/>
        <v>0</v>
      </c>
      <c r="AX1152" s="183">
        <f t="shared" si="739"/>
        <v>0</v>
      </c>
      <c r="AY1152" s="183">
        <f t="shared" si="739"/>
        <v>0</v>
      </c>
      <c r="AZ1152" s="183"/>
      <c r="BA1152" s="183"/>
      <c r="BB1152" s="183"/>
      <c r="BC1152" s="183"/>
      <c r="BD1152" s="183">
        <f t="shared" si="740"/>
        <v>0</v>
      </c>
      <c r="BE1152" s="183">
        <f t="shared" si="740"/>
        <v>0</v>
      </c>
    </row>
    <row r="1153" spans="2:57" ht="15.75" hidden="1">
      <c r="B1153" s="174">
        <v>2025</v>
      </c>
      <c r="C1153" s="174">
        <v>20</v>
      </c>
      <c r="D1153" s="175">
        <v>0</v>
      </c>
      <c r="E1153" s="176"/>
      <c r="F1153" s="174">
        <v>2</v>
      </c>
      <c r="G1153" s="174">
        <v>5</v>
      </c>
      <c r="H1153" s="174">
        <v>14</v>
      </c>
      <c r="I1153" s="174">
        <v>2000</v>
      </c>
      <c r="J1153" s="174">
        <v>2700</v>
      </c>
      <c r="K1153" s="174">
        <v>271</v>
      </c>
      <c r="L1153" s="177">
        <v>1556</v>
      </c>
      <c r="M1153" s="178">
        <v>0</v>
      </c>
      <c r="N1153" s="190" t="s">
        <v>728</v>
      </c>
      <c r="O1153" s="180">
        <v>0</v>
      </c>
      <c r="P1153" s="180">
        <v>0</v>
      </c>
      <c r="Q1153" s="181">
        <v>0</v>
      </c>
      <c r="R1153" s="182" t="s">
        <v>318</v>
      </c>
      <c r="S1153" s="183">
        <v>0</v>
      </c>
      <c r="T1153" s="183">
        <v>0</v>
      </c>
      <c r="U1153" s="180">
        <v>0</v>
      </c>
      <c r="V1153" s="180">
        <v>0</v>
      </c>
      <c r="W1153" s="183">
        <v>0</v>
      </c>
      <c r="X1153" s="183">
        <v>0</v>
      </c>
      <c r="Y1153" s="180">
        <v>0</v>
      </c>
      <c r="Z1153" s="180">
        <v>0</v>
      </c>
      <c r="AA1153" s="183">
        <v>0</v>
      </c>
      <c r="AB1153" s="183">
        <v>0</v>
      </c>
      <c r="AC1153" s="180">
        <f t="shared" si="737"/>
        <v>0</v>
      </c>
      <c r="AD1153" s="180">
        <f t="shared" si="737"/>
        <v>0</v>
      </c>
      <c r="AE1153" s="181">
        <f t="shared" si="741"/>
        <v>0</v>
      </c>
      <c r="AF1153" s="180">
        <v>0</v>
      </c>
      <c r="AG1153" s="180">
        <v>0</v>
      </c>
      <c r="AH1153" s="181">
        <f t="shared" si="742"/>
        <v>0</v>
      </c>
      <c r="AI1153" s="180">
        <v>0</v>
      </c>
      <c r="AJ1153" s="180">
        <v>0</v>
      </c>
      <c r="AK1153" s="181">
        <f t="shared" si="743"/>
        <v>0</v>
      </c>
      <c r="AL1153" s="180">
        <v>0</v>
      </c>
      <c r="AM1153" s="180">
        <v>0</v>
      </c>
      <c r="AN1153" s="181">
        <f t="shared" si="744"/>
        <v>0</v>
      </c>
      <c r="AO1153" s="180">
        <v>0</v>
      </c>
      <c r="AP1153" s="180">
        <v>0</v>
      </c>
      <c r="AQ1153" s="181">
        <f t="shared" si="745"/>
        <v>0</v>
      </c>
      <c r="AR1153" s="180">
        <v>0</v>
      </c>
      <c r="AS1153" s="180">
        <v>0</v>
      </c>
      <c r="AT1153" s="181">
        <f t="shared" si="746"/>
        <v>0</v>
      </c>
      <c r="AU1153" s="180">
        <f t="shared" si="738"/>
        <v>0</v>
      </c>
      <c r="AV1153" s="180">
        <f t="shared" si="738"/>
        <v>0</v>
      </c>
      <c r="AW1153" s="181">
        <f t="shared" si="747"/>
        <v>0</v>
      </c>
      <c r="AX1153" s="183">
        <f t="shared" si="739"/>
        <v>0</v>
      </c>
      <c r="AY1153" s="183">
        <f t="shared" si="739"/>
        <v>0</v>
      </c>
      <c r="AZ1153" s="183"/>
      <c r="BA1153" s="183"/>
      <c r="BB1153" s="183"/>
      <c r="BC1153" s="183"/>
      <c r="BD1153" s="183">
        <f t="shared" si="740"/>
        <v>0</v>
      </c>
      <c r="BE1153" s="183">
        <f t="shared" si="740"/>
        <v>0</v>
      </c>
    </row>
    <row r="1154" spans="2:57" ht="15.75" hidden="1">
      <c r="B1154" s="174">
        <v>2025</v>
      </c>
      <c r="C1154" s="174">
        <v>20</v>
      </c>
      <c r="D1154" s="175">
        <v>0</v>
      </c>
      <c r="E1154" s="176"/>
      <c r="F1154" s="174">
        <v>2</v>
      </c>
      <c r="G1154" s="174">
        <v>5</v>
      </c>
      <c r="H1154" s="174">
        <v>14</v>
      </c>
      <c r="I1154" s="174">
        <v>2000</v>
      </c>
      <c r="J1154" s="174">
        <v>2700</v>
      </c>
      <c r="K1154" s="174">
        <v>271</v>
      </c>
      <c r="L1154" s="177">
        <v>131</v>
      </c>
      <c r="M1154" s="178">
        <v>0</v>
      </c>
      <c r="N1154" s="179" t="s">
        <v>729</v>
      </c>
      <c r="O1154" s="180">
        <v>0</v>
      </c>
      <c r="P1154" s="180">
        <v>0</v>
      </c>
      <c r="Q1154" s="181">
        <v>0</v>
      </c>
      <c r="R1154" s="182" t="s">
        <v>98</v>
      </c>
      <c r="S1154" s="183">
        <v>0</v>
      </c>
      <c r="T1154" s="183">
        <v>0</v>
      </c>
      <c r="U1154" s="180">
        <v>0</v>
      </c>
      <c r="V1154" s="180">
        <v>0</v>
      </c>
      <c r="W1154" s="183">
        <v>0</v>
      </c>
      <c r="X1154" s="183">
        <v>0</v>
      </c>
      <c r="Y1154" s="180">
        <v>0</v>
      </c>
      <c r="Z1154" s="180">
        <v>0</v>
      </c>
      <c r="AA1154" s="183">
        <v>0</v>
      </c>
      <c r="AB1154" s="183">
        <v>0</v>
      </c>
      <c r="AC1154" s="180">
        <f t="shared" si="737"/>
        <v>0</v>
      </c>
      <c r="AD1154" s="180">
        <f t="shared" si="737"/>
        <v>0</v>
      </c>
      <c r="AE1154" s="181">
        <f t="shared" si="741"/>
        <v>0</v>
      </c>
      <c r="AF1154" s="180">
        <v>0</v>
      </c>
      <c r="AG1154" s="180">
        <v>0</v>
      </c>
      <c r="AH1154" s="181">
        <f t="shared" si="742"/>
        <v>0</v>
      </c>
      <c r="AI1154" s="180">
        <v>0</v>
      </c>
      <c r="AJ1154" s="180">
        <v>0</v>
      </c>
      <c r="AK1154" s="181">
        <f t="shared" si="743"/>
        <v>0</v>
      </c>
      <c r="AL1154" s="180">
        <v>0</v>
      </c>
      <c r="AM1154" s="180">
        <v>0</v>
      </c>
      <c r="AN1154" s="181">
        <f t="shared" si="744"/>
        <v>0</v>
      </c>
      <c r="AO1154" s="180">
        <v>0</v>
      </c>
      <c r="AP1154" s="180">
        <v>0</v>
      </c>
      <c r="AQ1154" s="181">
        <f t="shared" si="745"/>
        <v>0</v>
      </c>
      <c r="AR1154" s="180">
        <v>0</v>
      </c>
      <c r="AS1154" s="180">
        <v>0</v>
      </c>
      <c r="AT1154" s="181">
        <f t="shared" si="746"/>
        <v>0</v>
      </c>
      <c r="AU1154" s="180">
        <f t="shared" si="738"/>
        <v>0</v>
      </c>
      <c r="AV1154" s="180">
        <f t="shared" si="738"/>
        <v>0</v>
      </c>
      <c r="AW1154" s="181">
        <f t="shared" si="747"/>
        <v>0</v>
      </c>
      <c r="AX1154" s="183">
        <f t="shared" si="739"/>
        <v>0</v>
      </c>
      <c r="AY1154" s="183">
        <f t="shared" si="739"/>
        <v>0</v>
      </c>
      <c r="AZ1154" s="183"/>
      <c r="BA1154" s="183"/>
      <c r="BB1154" s="183"/>
      <c r="BC1154" s="183"/>
      <c r="BD1154" s="183">
        <f t="shared" si="740"/>
        <v>0</v>
      </c>
      <c r="BE1154" s="183">
        <f t="shared" si="740"/>
        <v>0</v>
      </c>
    </row>
    <row r="1155" spans="2:57" ht="15.75" hidden="1">
      <c r="B1155" s="174">
        <v>2025</v>
      </c>
      <c r="C1155" s="174">
        <v>20</v>
      </c>
      <c r="D1155" s="175">
        <v>0</v>
      </c>
      <c r="E1155" s="176"/>
      <c r="F1155" s="174">
        <v>2</v>
      </c>
      <c r="G1155" s="174">
        <v>5</v>
      </c>
      <c r="H1155" s="174">
        <v>14</v>
      </c>
      <c r="I1155" s="174">
        <v>2000</v>
      </c>
      <c r="J1155" s="174">
        <v>2700</v>
      </c>
      <c r="K1155" s="174">
        <v>271</v>
      </c>
      <c r="L1155" s="177">
        <v>152</v>
      </c>
      <c r="M1155" s="178">
        <v>0</v>
      </c>
      <c r="N1155" s="179" t="s">
        <v>730</v>
      </c>
      <c r="O1155" s="180">
        <v>0</v>
      </c>
      <c r="P1155" s="180">
        <v>0</v>
      </c>
      <c r="Q1155" s="181">
        <v>0</v>
      </c>
      <c r="R1155" s="182" t="s">
        <v>318</v>
      </c>
      <c r="S1155" s="183">
        <v>0</v>
      </c>
      <c r="T1155" s="183">
        <v>0</v>
      </c>
      <c r="U1155" s="180">
        <v>0</v>
      </c>
      <c r="V1155" s="180">
        <v>0</v>
      </c>
      <c r="W1155" s="183">
        <v>0</v>
      </c>
      <c r="X1155" s="183">
        <v>0</v>
      </c>
      <c r="Y1155" s="180">
        <v>0</v>
      </c>
      <c r="Z1155" s="180">
        <v>0</v>
      </c>
      <c r="AA1155" s="183">
        <v>0</v>
      </c>
      <c r="AB1155" s="183">
        <v>0</v>
      </c>
      <c r="AC1155" s="180">
        <f t="shared" si="737"/>
        <v>0</v>
      </c>
      <c r="AD1155" s="180">
        <f t="shared" si="737"/>
        <v>0</v>
      </c>
      <c r="AE1155" s="181">
        <f t="shared" si="741"/>
        <v>0</v>
      </c>
      <c r="AF1155" s="180">
        <v>0</v>
      </c>
      <c r="AG1155" s="180">
        <v>0</v>
      </c>
      <c r="AH1155" s="181">
        <f t="shared" si="742"/>
        <v>0</v>
      </c>
      <c r="AI1155" s="180">
        <v>0</v>
      </c>
      <c r="AJ1155" s="180">
        <v>0</v>
      </c>
      <c r="AK1155" s="181">
        <f t="shared" si="743"/>
        <v>0</v>
      </c>
      <c r="AL1155" s="180">
        <v>0</v>
      </c>
      <c r="AM1155" s="180">
        <v>0</v>
      </c>
      <c r="AN1155" s="181">
        <f t="shared" si="744"/>
        <v>0</v>
      </c>
      <c r="AO1155" s="180">
        <v>0</v>
      </c>
      <c r="AP1155" s="180">
        <v>0</v>
      </c>
      <c r="AQ1155" s="181">
        <f t="shared" si="745"/>
        <v>0</v>
      </c>
      <c r="AR1155" s="180">
        <v>0</v>
      </c>
      <c r="AS1155" s="180">
        <v>0</v>
      </c>
      <c r="AT1155" s="181">
        <f t="shared" si="746"/>
        <v>0</v>
      </c>
      <c r="AU1155" s="180">
        <f t="shared" si="738"/>
        <v>0</v>
      </c>
      <c r="AV1155" s="180">
        <f t="shared" si="738"/>
        <v>0</v>
      </c>
      <c r="AW1155" s="181">
        <f t="shared" si="747"/>
        <v>0</v>
      </c>
      <c r="AX1155" s="183">
        <f t="shared" si="739"/>
        <v>0</v>
      </c>
      <c r="AY1155" s="183">
        <f t="shared" si="739"/>
        <v>0</v>
      </c>
      <c r="AZ1155" s="183"/>
      <c r="BA1155" s="183"/>
      <c r="BB1155" s="183"/>
      <c r="BC1155" s="183"/>
      <c r="BD1155" s="183">
        <f t="shared" si="740"/>
        <v>0</v>
      </c>
      <c r="BE1155" s="183">
        <f t="shared" si="740"/>
        <v>0</v>
      </c>
    </row>
    <row r="1156" spans="2:57" ht="15.75" hidden="1">
      <c r="B1156" s="174">
        <v>2025</v>
      </c>
      <c r="C1156" s="174">
        <v>20</v>
      </c>
      <c r="D1156" s="175">
        <v>0</v>
      </c>
      <c r="E1156" s="176"/>
      <c r="F1156" s="174">
        <v>2</v>
      </c>
      <c r="G1156" s="174">
        <v>5</v>
      </c>
      <c r="H1156" s="174">
        <v>14</v>
      </c>
      <c r="I1156" s="174">
        <v>2000</v>
      </c>
      <c r="J1156" s="174">
        <v>2700</v>
      </c>
      <c r="K1156" s="174">
        <v>271</v>
      </c>
      <c r="L1156" s="177">
        <v>209</v>
      </c>
      <c r="M1156" s="178">
        <v>0</v>
      </c>
      <c r="N1156" s="179" t="s">
        <v>731</v>
      </c>
      <c r="O1156" s="180">
        <v>0</v>
      </c>
      <c r="P1156" s="180">
        <v>0</v>
      </c>
      <c r="Q1156" s="181">
        <v>0</v>
      </c>
      <c r="R1156" s="182" t="s">
        <v>98</v>
      </c>
      <c r="S1156" s="183">
        <v>0</v>
      </c>
      <c r="T1156" s="183">
        <v>0</v>
      </c>
      <c r="U1156" s="180">
        <v>0</v>
      </c>
      <c r="V1156" s="180">
        <v>0</v>
      </c>
      <c r="W1156" s="183">
        <v>0</v>
      </c>
      <c r="X1156" s="183">
        <v>0</v>
      </c>
      <c r="Y1156" s="180">
        <v>0</v>
      </c>
      <c r="Z1156" s="180">
        <v>0</v>
      </c>
      <c r="AA1156" s="183">
        <v>0</v>
      </c>
      <c r="AB1156" s="183">
        <v>0</v>
      </c>
      <c r="AC1156" s="180">
        <f t="shared" si="737"/>
        <v>0</v>
      </c>
      <c r="AD1156" s="180">
        <f t="shared" si="737"/>
        <v>0</v>
      </c>
      <c r="AE1156" s="181">
        <f t="shared" si="741"/>
        <v>0</v>
      </c>
      <c r="AF1156" s="180">
        <v>0</v>
      </c>
      <c r="AG1156" s="180">
        <v>0</v>
      </c>
      <c r="AH1156" s="181">
        <f t="shared" si="742"/>
        <v>0</v>
      </c>
      <c r="AI1156" s="180">
        <v>0</v>
      </c>
      <c r="AJ1156" s="180">
        <v>0</v>
      </c>
      <c r="AK1156" s="181">
        <f t="shared" si="743"/>
        <v>0</v>
      </c>
      <c r="AL1156" s="180">
        <v>0</v>
      </c>
      <c r="AM1156" s="180">
        <v>0</v>
      </c>
      <c r="AN1156" s="181">
        <f t="shared" si="744"/>
        <v>0</v>
      </c>
      <c r="AO1156" s="180">
        <v>0</v>
      </c>
      <c r="AP1156" s="180">
        <v>0</v>
      </c>
      <c r="AQ1156" s="181">
        <f t="shared" si="745"/>
        <v>0</v>
      </c>
      <c r="AR1156" s="180">
        <v>0</v>
      </c>
      <c r="AS1156" s="180">
        <v>0</v>
      </c>
      <c r="AT1156" s="181">
        <f t="shared" si="746"/>
        <v>0</v>
      </c>
      <c r="AU1156" s="180">
        <f t="shared" si="738"/>
        <v>0</v>
      </c>
      <c r="AV1156" s="180">
        <f t="shared" si="738"/>
        <v>0</v>
      </c>
      <c r="AW1156" s="181">
        <f t="shared" si="747"/>
        <v>0</v>
      </c>
      <c r="AX1156" s="183">
        <f t="shared" si="739"/>
        <v>0</v>
      </c>
      <c r="AY1156" s="183">
        <f t="shared" si="739"/>
        <v>0</v>
      </c>
      <c r="AZ1156" s="183"/>
      <c r="BA1156" s="183"/>
      <c r="BB1156" s="183"/>
      <c r="BC1156" s="183"/>
      <c r="BD1156" s="183">
        <f t="shared" si="740"/>
        <v>0</v>
      </c>
      <c r="BE1156" s="183">
        <f t="shared" si="740"/>
        <v>0</v>
      </c>
    </row>
    <row r="1157" spans="2:57" ht="15.75" hidden="1">
      <c r="B1157" s="174">
        <v>2025</v>
      </c>
      <c r="C1157" s="174">
        <v>20</v>
      </c>
      <c r="D1157" s="175">
        <v>0</v>
      </c>
      <c r="E1157" s="176"/>
      <c r="F1157" s="174">
        <v>2</v>
      </c>
      <c r="G1157" s="174">
        <v>5</v>
      </c>
      <c r="H1157" s="174">
        <v>14</v>
      </c>
      <c r="I1157" s="174">
        <v>2000</v>
      </c>
      <c r="J1157" s="174">
        <v>2700</v>
      </c>
      <c r="K1157" s="174">
        <v>271</v>
      </c>
      <c r="L1157" s="177">
        <v>213</v>
      </c>
      <c r="M1157" s="178">
        <v>0</v>
      </c>
      <c r="N1157" s="179" t="s">
        <v>732</v>
      </c>
      <c r="O1157" s="180">
        <v>0</v>
      </c>
      <c r="P1157" s="180">
        <v>0</v>
      </c>
      <c r="Q1157" s="181">
        <v>0</v>
      </c>
      <c r="R1157" s="182" t="s">
        <v>98</v>
      </c>
      <c r="S1157" s="183">
        <v>0</v>
      </c>
      <c r="T1157" s="183">
        <v>0</v>
      </c>
      <c r="U1157" s="180">
        <v>0</v>
      </c>
      <c r="V1157" s="180">
        <v>0</v>
      </c>
      <c r="W1157" s="183">
        <v>0</v>
      </c>
      <c r="X1157" s="183">
        <v>0</v>
      </c>
      <c r="Y1157" s="180">
        <v>0</v>
      </c>
      <c r="Z1157" s="180">
        <v>0</v>
      </c>
      <c r="AA1157" s="183">
        <v>0</v>
      </c>
      <c r="AB1157" s="183">
        <v>0</v>
      </c>
      <c r="AC1157" s="180">
        <f t="shared" si="737"/>
        <v>0</v>
      </c>
      <c r="AD1157" s="180">
        <f t="shared" si="737"/>
        <v>0</v>
      </c>
      <c r="AE1157" s="181">
        <f t="shared" si="741"/>
        <v>0</v>
      </c>
      <c r="AF1157" s="180">
        <v>0</v>
      </c>
      <c r="AG1157" s="180">
        <v>0</v>
      </c>
      <c r="AH1157" s="181">
        <f t="shared" si="742"/>
        <v>0</v>
      </c>
      <c r="AI1157" s="180">
        <v>0</v>
      </c>
      <c r="AJ1157" s="180">
        <v>0</v>
      </c>
      <c r="AK1157" s="181">
        <f t="shared" si="743"/>
        <v>0</v>
      </c>
      <c r="AL1157" s="180">
        <v>0</v>
      </c>
      <c r="AM1157" s="180">
        <v>0</v>
      </c>
      <c r="AN1157" s="181">
        <f t="shared" si="744"/>
        <v>0</v>
      </c>
      <c r="AO1157" s="180">
        <v>0</v>
      </c>
      <c r="AP1157" s="180">
        <v>0</v>
      </c>
      <c r="AQ1157" s="181">
        <f t="shared" si="745"/>
        <v>0</v>
      </c>
      <c r="AR1157" s="180">
        <v>0</v>
      </c>
      <c r="AS1157" s="180">
        <v>0</v>
      </c>
      <c r="AT1157" s="181">
        <f t="shared" si="746"/>
        <v>0</v>
      </c>
      <c r="AU1157" s="180">
        <f t="shared" si="738"/>
        <v>0</v>
      </c>
      <c r="AV1157" s="180">
        <f t="shared" si="738"/>
        <v>0</v>
      </c>
      <c r="AW1157" s="181">
        <f t="shared" si="747"/>
        <v>0</v>
      </c>
      <c r="AX1157" s="183">
        <f t="shared" si="739"/>
        <v>0</v>
      </c>
      <c r="AY1157" s="183">
        <f t="shared" si="739"/>
        <v>0</v>
      </c>
      <c r="AZ1157" s="183"/>
      <c r="BA1157" s="183"/>
      <c r="BB1157" s="183"/>
      <c r="BC1157" s="183"/>
      <c r="BD1157" s="183">
        <f t="shared" si="740"/>
        <v>0</v>
      </c>
      <c r="BE1157" s="183">
        <f t="shared" si="740"/>
        <v>0</v>
      </c>
    </row>
    <row r="1158" spans="2:57" ht="15.75" hidden="1">
      <c r="B1158" s="174">
        <v>2025</v>
      </c>
      <c r="C1158" s="174">
        <v>20</v>
      </c>
      <c r="D1158" s="175">
        <v>0</v>
      </c>
      <c r="E1158" s="176"/>
      <c r="F1158" s="174">
        <v>2</v>
      </c>
      <c r="G1158" s="174">
        <v>5</v>
      </c>
      <c r="H1158" s="174">
        <v>14</v>
      </c>
      <c r="I1158" s="174">
        <v>2000</v>
      </c>
      <c r="J1158" s="174">
        <v>2700</v>
      </c>
      <c r="K1158" s="174">
        <v>271</v>
      </c>
      <c r="L1158" s="177">
        <v>295</v>
      </c>
      <c r="M1158" s="178">
        <v>0</v>
      </c>
      <c r="N1158" s="179" t="s">
        <v>733</v>
      </c>
      <c r="O1158" s="180">
        <v>0</v>
      </c>
      <c r="P1158" s="180">
        <v>0</v>
      </c>
      <c r="Q1158" s="181">
        <v>0</v>
      </c>
      <c r="R1158" s="182" t="s">
        <v>98</v>
      </c>
      <c r="S1158" s="183">
        <v>0</v>
      </c>
      <c r="T1158" s="183">
        <v>0</v>
      </c>
      <c r="U1158" s="180">
        <v>0</v>
      </c>
      <c r="V1158" s="180">
        <v>0</v>
      </c>
      <c r="W1158" s="183">
        <v>0</v>
      </c>
      <c r="X1158" s="183">
        <v>0</v>
      </c>
      <c r="Y1158" s="180">
        <v>0</v>
      </c>
      <c r="Z1158" s="180">
        <v>0</v>
      </c>
      <c r="AA1158" s="183">
        <v>0</v>
      </c>
      <c r="AB1158" s="183">
        <v>0</v>
      </c>
      <c r="AC1158" s="180">
        <f t="shared" si="737"/>
        <v>0</v>
      </c>
      <c r="AD1158" s="180">
        <f t="shared" si="737"/>
        <v>0</v>
      </c>
      <c r="AE1158" s="181">
        <f t="shared" si="741"/>
        <v>0</v>
      </c>
      <c r="AF1158" s="180">
        <v>0</v>
      </c>
      <c r="AG1158" s="180">
        <v>0</v>
      </c>
      <c r="AH1158" s="181">
        <f t="shared" si="742"/>
        <v>0</v>
      </c>
      <c r="AI1158" s="180">
        <v>0</v>
      </c>
      <c r="AJ1158" s="180">
        <v>0</v>
      </c>
      <c r="AK1158" s="181">
        <f t="shared" si="743"/>
        <v>0</v>
      </c>
      <c r="AL1158" s="180">
        <v>0</v>
      </c>
      <c r="AM1158" s="180">
        <v>0</v>
      </c>
      <c r="AN1158" s="181">
        <f t="shared" si="744"/>
        <v>0</v>
      </c>
      <c r="AO1158" s="180">
        <v>0</v>
      </c>
      <c r="AP1158" s="180">
        <v>0</v>
      </c>
      <c r="AQ1158" s="181">
        <f t="shared" si="745"/>
        <v>0</v>
      </c>
      <c r="AR1158" s="180">
        <v>0</v>
      </c>
      <c r="AS1158" s="180">
        <v>0</v>
      </c>
      <c r="AT1158" s="181">
        <f t="shared" si="746"/>
        <v>0</v>
      </c>
      <c r="AU1158" s="180">
        <f t="shared" si="738"/>
        <v>0</v>
      </c>
      <c r="AV1158" s="180">
        <f t="shared" si="738"/>
        <v>0</v>
      </c>
      <c r="AW1158" s="181">
        <f t="shared" si="747"/>
        <v>0</v>
      </c>
      <c r="AX1158" s="183">
        <f t="shared" si="739"/>
        <v>0</v>
      </c>
      <c r="AY1158" s="183">
        <f t="shared" si="739"/>
        <v>0</v>
      </c>
      <c r="AZ1158" s="183"/>
      <c r="BA1158" s="183"/>
      <c r="BB1158" s="183"/>
      <c r="BC1158" s="183"/>
      <c r="BD1158" s="183">
        <f t="shared" si="740"/>
        <v>0</v>
      </c>
      <c r="BE1158" s="183">
        <f t="shared" si="740"/>
        <v>0</v>
      </c>
    </row>
    <row r="1159" spans="2:57" ht="15.75" hidden="1">
      <c r="B1159" s="174">
        <v>2025</v>
      </c>
      <c r="C1159" s="174">
        <v>20</v>
      </c>
      <c r="D1159" s="175">
        <v>0</v>
      </c>
      <c r="E1159" s="176"/>
      <c r="F1159" s="174">
        <v>2</v>
      </c>
      <c r="G1159" s="174">
        <v>5</v>
      </c>
      <c r="H1159" s="174">
        <v>14</v>
      </c>
      <c r="I1159" s="174">
        <v>2000</v>
      </c>
      <c r="J1159" s="174">
        <v>2700</v>
      </c>
      <c r="K1159" s="174">
        <v>271</v>
      </c>
      <c r="L1159" s="177">
        <v>300</v>
      </c>
      <c r="M1159" s="178">
        <v>0</v>
      </c>
      <c r="N1159" s="179" t="s">
        <v>734</v>
      </c>
      <c r="O1159" s="180">
        <v>0</v>
      </c>
      <c r="P1159" s="180">
        <v>0</v>
      </c>
      <c r="Q1159" s="181">
        <v>0</v>
      </c>
      <c r="R1159" s="182" t="s">
        <v>98</v>
      </c>
      <c r="S1159" s="183">
        <v>0</v>
      </c>
      <c r="T1159" s="183">
        <v>0</v>
      </c>
      <c r="U1159" s="180">
        <v>0</v>
      </c>
      <c r="V1159" s="180">
        <v>0</v>
      </c>
      <c r="W1159" s="183">
        <v>0</v>
      </c>
      <c r="X1159" s="183">
        <v>0</v>
      </c>
      <c r="Y1159" s="180">
        <v>0</v>
      </c>
      <c r="Z1159" s="180">
        <v>0</v>
      </c>
      <c r="AA1159" s="183">
        <v>0</v>
      </c>
      <c r="AB1159" s="183">
        <v>0</v>
      </c>
      <c r="AC1159" s="180">
        <f t="shared" si="737"/>
        <v>0</v>
      </c>
      <c r="AD1159" s="180">
        <f t="shared" si="737"/>
        <v>0</v>
      </c>
      <c r="AE1159" s="181">
        <f t="shared" si="741"/>
        <v>0</v>
      </c>
      <c r="AF1159" s="180">
        <v>0</v>
      </c>
      <c r="AG1159" s="180">
        <v>0</v>
      </c>
      <c r="AH1159" s="181">
        <f t="shared" si="742"/>
        <v>0</v>
      </c>
      <c r="AI1159" s="180">
        <v>0</v>
      </c>
      <c r="AJ1159" s="180">
        <v>0</v>
      </c>
      <c r="AK1159" s="181">
        <f t="shared" si="743"/>
        <v>0</v>
      </c>
      <c r="AL1159" s="180">
        <v>0</v>
      </c>
      <c r="AM1159" s="180">
        <v>0</v>
      </c>
      <c r="AN1159" s="181">
        <f t="shared" si="744"/>
        <v>0</v>
      </c>
      <c r="AO1159" s="180">
        <v>0</v>
      </c>
      <c r="AP1159" s="180">
        <v>0</v>
      </c>
      <c r="AQ1159" s="181">
        <f t="shared" si="745"/>
        <v>0</v>
      </c>
      <c r="AR1159" s="180">
        <v>0</v>
      </c>
      <c r="AS1159" s="180">
        <v>0</v>
      </c>
      <c r="AT1159" s="181">
        <f t="shared" si="746"/>
        <v>0</v>
      </c>
      <c r="AU1159" s="180">
        <f t="shared" si="738"/>
        <v>0</v>
      </c>
      <c r="AV1159" s="180">
        <f t="shared" si="738"/>
        <v>0</v>
      </c>
      <c r="AW1159" s="181">
        <f t="shared" si="747"/>
        <v>0</v>
      </c>
      <c r="AX1159" s="183">
        <f t="shared" si="739"/>
        <v>0</v>
      </c>
      <c r="AY1159" s="183">
        <f t="shared" si="739"/>
        <v>0</v>
      </c>
      <c r="AZ1159" s="183"/>
      <c r="BA1159" s="183"/>
      <c r="BB1159" s="183"/>
      <c r="BC1159" s="183"/>
      <c r="BD1159" s="183">
        <f t="shared" si="740"/>
        <v>0</v>
      </c>
      <c r="BE1159" s="183">
        <f t="shared" si="740"/>
        <v>0</v>
      </c>
    </row>
    <row r="1160" spans="2:57" ht="15.75" hidden="1">
      <c r="B1160" s="174">
        <v>2025</v>
      </c>
      <c r="C1160" s="174">
        <v>20</v>
      </c>
      <c r="D1160" s="175">
        <v>0</v>
      </c>
      <c r="E1160" s="176"/>
      <c r="F1160" s="174">
        <v>2</v>
      </c>
      <c r="G1160" s="174">
        <v>5</v>
      </c>
      <c r="H1160" s="174">
        <v>14</v>
      </c>
      <c r="I1160" s="174">
        <v>2000</v>
      </c>
      <c r="J1160" s="174">
        <v>2700</v>
      </c>
      <c r="K1160" s="174">
        <v>271</v>
      </c>
      <c r="L1160" s="177">
        <v>314</v>
      </c>
      <c r="M1160" s="178">
        <v>0</v>
      </c>
      <c r="N1160" s="179" t="s">
        <v>735</v>
      </c>
      <c r="O1160" s="180">
        <v>0</v>
      </c>
      <c r="P1160" s="180">
        <v>0</v>
      </c>
      <c r="Q1160" s="181">
        <v>0</v>
      </c>
      <c r="R1160" s="182" t="s">
        <v>98</v>
      </c>
      <c r="S1160" s="183">
        <v>0</v>
      </c>
      <c r="T1160" s="183">
        <v>0</v>
      </c>
      <c r="U1160" s="180">
        <v>0</v>
      </c>
      <c r="V1160" s="180">
        <v>0</v>
      </c>
      <c r="W1160" s="183">
        <v>0</v>
      </c>
      <c r="X1160" s="183">
        <v>0</v>
      </c>
      <c r="Y1160" s="180">
        <v>0</v>
      </c>
      <c r="Z1160" s="180">
        <v>0</v>
      </c>
      <c r="AA1160" s="183">
        <v>0</v>
      </c>
      <c r="AB1160" s="183">
        <v>0</v>
      </c>
      <c r="AC1160" s="180">
        <f t="shared" si="737"/>
        <v>0</v>
      </c>
      <c r="AD1160" s="180">
        <f t="shared" si="737"/>
        <v>0</v>
      </c>
      <c r="AE1160" s="181">
        <f t="shared" si="741"/>
        <v>0</v>
      </c>
      <c r="AF1160" s="180">
        <v>0</v>
      </c>
      <c r="AG1160" s="180">
        <v>0</v>
      </c>
      <c r="AH1160" s="181">
        <f t="shared" si="742"/>
        <v>0</v>
      </c>
      <c r="AI1160" s="180">
        <v>0</v>
      </c>
      <c r="AJ1160" s="180">
        <v>0</v>
      </c>
      <c r="AK1160" s="181">
        <f t="shared" si="743"/>
        <v>0</v>
      </c>
      <c r="AL1160" s="180">
        <v>0</v>
      </c>
      <c r="AM1160" s="180">
        <v>0</v>
      </c>
      <c r="AN1160" s="181">
        <f t="shared" si="744"/>
        <v>0</v>
      </c>
      <c r="AO1160" s="180">
        <v>0</v>
      </c>
      <c r="AP1160" s="180">
        <v>0</v>
      </c>
      <c r="AQ1160" s="181">
        <f t="shared" si="745"/>
        <v>0</v>
      </c>
      <c r="AR1160" s="180">
        <v>0</v>
      </c>
      <c r="AS1160" s="180">
        <v>0</v>
      </c>
      <c r="AT1160" s="181">
        <f t="shared" si="746"/>
        <v>0</v>
      </c>
      <c r="AU1160" s="180">
        <f t="shared" si="738"/>
        <v>0</v>
      </c>
      <c r="AV1160" s="180">
        <f t="shared" si="738"/>
        <v>0</v>
      </c>
      <c r="AW1160" s="181">
        <f t="shared" si="747"/>
        <v>0</v>
      </c>
      <c r="AX1160" s="183">
        <f t="shared" si="739"/>
        <v>0</v>
      </c>
      <c r="AY1160" s="183">
        <f t="shared" si="739"/>
        <v>0</v>
      </c>
      <c r="AZ1160" s="183"/>
      <c r="BA1160" s="183"/>
      <c r="BB1160" s="183"/>
      <c r="BC1160" s="183"/>
      <c r="BD1160" s="183">
        <f t="shared" si="740"/>
        <v>0</v>
      </c>
      <c r="BE1160" s="183">
        <f t="shared" si="740"/>
        <v>0</v>
      </c>
    </row>
    <row r="1161" spans="2:57" ht="15.75" hidden="1">
      <c r="B1161" s="174">
        <v>2025</v>
      </c>
      <c r="C1161" s="174">
        <v>20</v>
      </c>
      <c r="D1161" s="175">
        <v>0</v>
      </c>
      <c r="E1161" s="176"/>
      <c r="F1161" s="174">
        <v>2</v>
      </c>
      <c r="G1161" s="174">
        <v>5</v>
      </c>
      <c r="H1161" s="174">
        <v>14</v>
      </c>
      <c r="I1161" s="174">
        <v>2000</v>
      </c>
      <c r="J1161" s="174">
        <v>2700</v>
      </c>
      <c r="K1161" s="174">
        <v>271</v>
      </c>
      <c r="L1161" s="177">
        <v>401</v>
      </c>
      <c r="M1161" s="178">
        <v>0</v>
      </c>
      <c r="N1161" s="179" t="s">
        <v>736</v>
      </c>
      <c r="O1161" s="180">
        <v>0</v>
      </c>
      <c r="P1161" s="180">
        <v>0</v>
      </c>
      <c r="Q1161" s="181">
        <v>0</v>
      </c>
      <c r="R1161" s="182" t="s">
        <v>98</v>
      </c>
      <c r="S1161" s="183">
        <v>0</v>
      </c>
      <c r="T1161" s="183">
        <v>0</v>
      </c>
      <c r="U1161" s="180">
        <v>0</v>
      </c>
      <c r="V1161" s="180">
        <v>0</v>
      </c>
      <c r="W1161" s="183">
        <v>0</v>
      </c>
      <c r="X1161" s="183">
        <v>0</v>
      </c>
      <c r="Y1161" s="180">
        <v>0</v>
      </c>
      <c r="Z1161" s="180">
        <v>0</v>
      </c>
      <c r="AA1161" s="183">
        <v>0</v>
      </c>
      <c r="AB1161" s="183">
        <v>0</v>
      </c>
      <c r="AC1161" s="180">
        <f t="shared" si="737"/>
        <v>0</v>
      </c>
      <c r="AD1161" s="180">
        <f t="shared" si="737"/>
        <v>0</v>
      </c>
      <c r="AE1161" s="181">
        <f t="shared" si="741"/>
        <v>0</v>
      </c>
      <c r="AF1161" s="180">
        <v>0</v>
      </c>
      <c r="AG1161" s="180">
        <v>0</v>
      </c>
      <c r="AH1161" s="181">
        <f t="shared" si="742"/>
        <v>0</v>
      </c>
      <c r="AI1161" s="180">
        <v>0</v>
      </c>
      <c r="AJ1161" s="180">
        <v>0</v>
      </c>
      <c r="AK1161" s="181">
        <f t="shared" si="743"/>
        <v>0</v>
      </c>
      <c r="AL1161" s="180">
        <v>0</v>
      </c>
      <c r="AM1161" s="180">
        <v>0</v>
      </c>
      <c r="AN1161" s="181">
        <f t="shared" si="744"/>
        <v>0</v>
      </c>
      <c r="AO1161" s="180">
        <v>0</v>
      </c>
      <c r="AP1161" s="180">
        <v>0</v>
      </c>
      <c r="AQ1161" s="181">
        <f t="shared" si="745"/>
        <v>0</v>
      </c>
      <c r="AR1161" s="180">
        <v>0</v>
      </c>
      <c r="AS1161" s="180">
        <v>0</v>
      </c>
      <c r="AT1161" s="181">
        <f t="shared" si="746"/>
        <v>0</v>
      </c>
      <c r="AU1161" s="180">
        <f t="shared" si="738"/>
        <v>0</v>
      </c>
      <c r="AV1161" s="180">
        <f t="shared" si="738"/>
        <v>0</v>
      </c>
      <c r="AW1161" s="181">
        <f t="shared" si="747"/>
        <v>0</v>
      </c>
      <c r="AX1161" s="183">
        <f t="shared" si="739"/>
        <v>0</v>
      </c>
      <c r="AY1161" s="183">
        <f t="shared" si="739"/>
        <v>0</v>
      </c>
      <c r="AZ1161" s="183"/>
      <c r="BA1161" s="183"/>
      <c r="BB1161" s="183"/>
      <c r="BC1161" s="183"/>
      <c r="BD1161" s="183">
        <f t="shared" si="740"/>
        <v>0</v>
      </c>
      <c r="BE1161" s="183">
        <f t="shared" si="740"/>
        <v>0</v>
      </c>
    </row>
    <row r="1162" spans="2:57" ht="15.75" hidden="1">
      <c r="B1162" s="174">
        <v>2025</v>
      </c>
      <c r="C1162" s="174">
        <v>20</v>
      </c>
      <c r="D1162" s="175">
        <v>0</v>
      </c>
      <c r="E1162" s="176"/>
      <c r="F1162" s="174">
        <v>2</v>
      </c>
      <c r="G1162" s="174">
        <v>5</v>
      </c>
      <c r="H1162" s="174">
        <v>14</v>
      </c>
      <c r="I1162" s="174">
        <v>2000</v>
      </c>
      <c r="J1162" s="174">
        <v>2700</v>
      </c>
      <c r="K1162" s="174">
        <v>271</v>
      </c>
      <c r="L1162" s="177">
        <v>693</v>
      </c>
      <c r="M1162" s="178">
        <v>0</v>
      </c>
      <c r="N1162" s="190" t="s">
        <v>737</v>
      </c>
      <c r="O1162" s="180">
        <v>0</v>
      </c>
      <c r="P1162" s="180">
        <v>0</v>
      </c>
      <c r="Q1162" s="181">
        <v>0</v>
      </c>
      <c r="R1162" s="182" t="s">
        <v>98</v>
      </c>
      <c r="S1162" s="183">
        <v>0</v>
      </c>
      <c r="T1162" s="183">
        <v>0</v>
      </c>
      <c r="U1162" s="180">
        <v>0</v>
      </c>
      <c r="V1162" s="180">
        <v>0</v>
      </c>
      <c r="W1162" s="183">
        <v>0</v>
      </c>
      <c r="X1162" s="183">
        <v>0</v>
      </c>
      <c r="Y1162" s="180">
        <v>0</v>
      </c>
      <c r="Z1162" s="180">
        <v>0</v>
      </c>
      <c r="AA1162" s="183">
        <v>0</v>
      </c>
      <c r="AB1162" s="183">
        <v>0</v>
      </c>
      <c r="AC1162" s="180">
        <f t="shared" si="737"/>
        <v>0</v>
      </c>
      <c r="AD1162" s="180">
        <f t="shared" si="737"/>
        <v>0</v>
      </c>
      <c r="AE1162" s="181">
        <f t="shared" si="741"/>
        <v>0</v>
      </c>
      <c r="AF1162" s="180">
        <v>0</v>
      </c>
      <c r="AG1162" s="180">
        <v>0</v>
      </c>
      <c r="AH1162" s="181">
        <f t="shared" si="742"/>
        <v>0</v>
      </c>
      <c r="AI1162" s="180">
        <v>0</v>
      </c>
      <c r="AJ1162" s="180">
        <v>0</v>
      </c>
      <c r="AK1162" s="181">
        <f t="shared" si="743"/>
        <v>0</v>
      </c>
      <c r="AL1162" s="180">
        <v>0</v>
      </c>
      <c r="AM1162" s="180">
        <v>0</v>
      </c>
      <c r="AN1162" s="181">
        <f t="shared" si="744"/>
        <v>0</v>
      </c>
      <c r="AO1162" s="180">
        <v>0</v>
      </c>
      <c r="AP1162" s="180">
        <v>0</v>
      </c>
      <c r="AQ1162" s="181">
        <f t="shared" si="745"/>
        <v>0</v>
      </c>
      <c r="AR1162" s="180">
        <v>0</v>
      </c>
      <c r="AS1162" s="180">
        <v>0</v>
      </c>
      <c r="AT1162" s="181">
        <f t="shared" si="746"/>
        <v>0</v>
      </c>
      <c r="AU1162" s="180">
        <f t="shared" si="738"/>
        <v>0</v>
      </c>
      <c r="AV1162" s="180">
        <f t="shared" si="738"/>
        <v>0</v>
      </c>
      <c r="AW1162" s="181">
        <f t="shared" si="747"/>
        <v>0</v>
      </c>
      <c r="AX1162" s="183">
        <f t="shared" si="739"/>
        <v>0</v>
      </c>
      <c r="AY1162" s="183">
        <f t="shared" si="739"/>
        <v>0</v>
      </c>
      <c r="AZ1162" s="183"/>
      <c r="BA1162" s="183"/>
      <c r="BB1162" s="183"/>
      <c r="BC1162" s="183"/>
      <c r="BD1162" s="183">
        <f t="shared" si="740"/>
        <v>0</v>
      </c>
      <c r="BE1162" s="183">
        <f t="shared" si="740"/>
        <v>0</v>
      </c>
    </row>
    <row r="1163" spans="2:57" ht="15.75" hidden="1">
      <c r="B1163" s="174">
        <v>2025</v>
      </c>
      <c r="C1163" s="174">
        <v>20</v>
      </c>
      <c r="D1163" s="175">
        <v>0</v>
      </c>
      <c r="E1163" s="176"/>
      <c r="F1163" s="174">
        <v>2</v>
      </c>
      <c r="G1163" s="174">
        <v>5</v>
      </c>
      <c r="H1163" s="174">
        <v>14</v>
      </c>
      <c r="I1163" s="174">
        <v>2000</v>
      </c>
      <c r="J1163" s="174">
        <v>2700</v>
      </c>
      <c r="K1163" s="174">
        <v>271</v>
      </c>
      <c r="L1163" s="177">
        <v>732</v>
      </c>
      <c r="M1163" s="178">
        <v>0</v>
      </c>
      <c r="N1163" s="179" t="s">
        <v>738</v>
      </c>
      <c r="O1163" s="180">
        <v>0</v>
      </c>
      <c r="P1163" s="180">
        <v>0</v>
      </c>
      <c r="Q1163" s="181">
        <v>0</v>
      </c>
      <c r="R1163" s="182" t="s">
        <v>98</v>
      </c>
      <c r="S1163" s="183">
        <v>0</v>
      </c>
      <c r="T1163" s="183">
        <v>0</v>
      </c>
      <c r="U1163" s="180">
        <v>0</v>
      </c>
      <c r="V1163" s="180">
        <v>0</v>
      </c>
      <c r="W1163" s="183">
        <v>0</v>
      </c>
      <c r="X1163" s="183">
        <v>0</v>
      </c>
      <c r="Y1163" s="180">
        <v>0</v>
      </c>
      <c r="Z1163" s="180">
        <v>0</v>
      </c>
      <c r="AA1163" s="183">
        <v>0</v>
      </c>
      <c r="AB1163" s="183">
        <v>0</v>
      </c>
      <c r="AC1163" s="180">
        <f t="shared" si="737"/>
        <v>0</v>
      </c>
      <c r="AD1163" s="180">
        <f t="shared" si="737"/>
        <v>0</v>
      </c>
      <c r="AE1163" s="181">
        <f t="shared" si="741"/>
        <v>0</v>
      </c>
      <c r="AF1163" s="180">
        <v>0</v>
      </c>
      <c r="AG1163" s="180">
        <v>0</v>
      </c>
      <c r="AH1163" s="181">
        <f t="shared" si="742"/>
        <v>0</v>
      </c>
      <c r="AI1163" s="180">
        <v>0</v>
      </c>
      <c r="AJ1163" s="180">
        <v>0</v>
      </c>
      <c r="AK1163" s="181">
        <f t="shared" si="743"/>
        <v>0</v>
      </c>
      <c r="AL1163" s="180">
        <v>0</v>
      </c>
      <c r="AM1163" s="180">
        <v>0</v>
      </c>
      <c r="AN1163" s="181">
        <f t="shared" si="744"/>
        <v>0</v>
      </c>
      <c r="AO1163" s="180">
        <v>0</v>
      </c>
      <c r="AP1163" s="180">
        <v>0</v>
      </c>
      <c r="AQ1163" s="181">
        <f t="shared" si="745"/>
        <v>0</v>
      </c>
      <c r="AR1163" s="180">
        <v>0</v>
      </c>
      <c r="AS1163" s="180">
        <v>0</v>
      </c>
      <c r="AT1163" s="181">
        <f t="shared" si="746"/>
        <v>0</v>
      </c>
      <c r="AU1163" s="180">
        <f t="shared" si="738"/>
        <v>0</v>
      </c>
      <c r="AV1163" s="180">
        <f t="shared" si="738"/>
        <v>0</v>
      </c>
      <c r="AW1163" s="181">
        <f t="shared" si="747"/>
        <v>0</v>
      </c>
      <c r="AX1163" s="183">
        <f t="shared" si="739"/>
        <v>0</v>
      </c>
      <c r="AY1163" s="183">
        <f t="shared" si="739"/>
        <v>0</v>
      </c>
      <c r="AZ1163" s="183"/>
      <c r="BA1163" s="183"/>
      <c r="BB1163" s="183"/>
      <c r="BC1163" s="183"/>
      <c r="BD1163" s="183">
        <f t="shared" si="740"/>
        <v>0</v>
      </c>
      <c r="BE1163" s="183">
        <f t="shared" si="740"/>
        <v>0</v>
      </c>
    </row>
    <row r="1164" spans="2:57" ht="15.75" hidden="1">
      <c r="B1164" s="174">
        <v>2025</v>
      </c>
      <c r="C1164" s="174">
        <v>20</v>
      </c>
      <c r="D1164" s="175">
        <v>0</v>
      </c>
      <c r="E1164" s="176"/>
      <c r="F1164" s="174">
        <v>2</v>
      </c>
      <c r="G1164" s="174">
        <v>5</v>
      </c>
      <c r="H1164" s="174">
        <v>14</v>
      </c>
      <c r="I1164" s="174">
        <v>2000</v>
      </c>
      <c r="J1164" s="174">
        <v>2700</v>
      </c>
      <c r="K1164" s="174">
        <v>271</v>
      </c>
      <c r="L1164" s="177">
        <v>752</v>
      </c>
      <c r="M1164" s="178">
        <v>0</v>
      </c>
      <c r="N1164" s="179" t="s">
        <v>739</v>
      </c>
      <c r="O1164" s="180">
        <v>0</v>
      </c>
      <c r="P1164" s="180">
        <v>0</v>
      </c>
      <c r="Q1164" s="181">
        <v>0</v>
      </c>
      <c r="R1164" s="182" t="s">
        <v>318</v>
      </c>
      <c r="S1164" s="183">
        <v>0</v>
      </c>
      <c r="T1164" s="183">
        <v>0</v>
      </c>
      <c r="U1164" s="180">
        <v>0</v>
      </c>
      <c r="V1164" s="180">
        <v>0</v>
      </c>
      <c r="W1164" s="183">
        <v>0</v>
      </c>
      <c r="X1164" s="183">
        <v>0</v>
      </c>
      <c r="Y1164" s="180">
        <v>0</v>
      </c>
      <c r="Z1164" s="180">
        <v>0</v>
      </c>
      <c r="AA1164" s="183">
        <v>0</v>
      </c>
      <c r="AB1164" s="183">
        <v>0</v>
      </c>
      <c r="AC1164" s="180">
        <f t="shared" si="737"/>
        <v>0</v>
      </c>
      <c r="AD1164" s="180">
        <f t="shared" si="737"/>
        <v>0</v>
      </c>
      <c r="AE1164" s="181">
        <f t="shared" si="741"/>
        <v>0</v>
      </c>
      <c r="AF1164" s="180">
        <v>0</v>
      </c>
      <c r="AG1164" s="180">
        <v>0</v>
      </c>
      <c r="AH1164" s="181">
        <f t="shared" si="742"/>
        <v>0</v>
      </c>
      <c r="AI1164" s="180">
        <v>0</v>
      </c>
      <c r="AJ1164" s="180">
        <v>0</v>
      </c>
      <c r="AK1164" s="181">
        <f t="shared" si="743"/>
        <v>0</v>
      </c>
      <c r="AL1164" s="180">
        <v>0</v>
      </c>
      <c r="AM1164" s="180">
        <v>0</v>
      </c>
      <c r="AN1164" s="181">
        <f t="shared" si="744"/>
        <v>0</v>
      </c>
      <c r="AO1164" s="180">
        <v>0</v>
      </c>
      <c r="AP1164" s="180">
        <v>0</v>
      </c>
      <c r="AQ1164" s="181">
        <f t="shared" si="745"/>
        <v>0</v>
      </c>
      <c r="AR1164" s="180">
        <v>0</v>
      </c>
      <c r="AS1164" s="180">
        <v>0</v>
      </c>
      <c r="AT1164" s="181">
        <f t="shared" si="746"/>
        <v>0</v>
      </c>
      <c r="AU1164" s="180">
        <f t="shared" si="738"/>
        <v>0</v>
      </c>
      <c r="AV1164" s="180">
        <f t="shared" si="738"/>
        <v>0</v>
      </c>
      <c r="AW1164" s="181">
        <f t="shared" si="747"/>
        <v>0</v>
      </c>
      <c r="AX1164" s="183">
        <f t="shared" si="739"/>
        <v>0</v>
      </c>
      <c r="AY1164" s="183">
        <f t="shared" si="739"/>
        <v>0</v>
      </c>
      <c r="AZ1164" s="183"/>
      <c r="BA1164" s="183"/>
      <c r="BB1164" s="183"/>
      <c r="BC1164" s="183"/>
      <c r="BD1164" s="183">
        <f t="shared" si="740"/>
        <v>0</v>
      </c>
      <c r="BE1164" s="183">
        <f t="shared" si="740"/>
        <v>0</v>
      </c>
    </row>
    <row r="1165" spans="2:57" ht="15.75" hidden="1">
      <c r="B1165" s="174">
        <v>2025</v>
      </c>
      <c r="C1165" s="174">
        <v>20</v>
      </c>
      <c r="D1165" s="175">
        <v>0</v>
      </c>
      <c r="E1165" s="176"/>
      <c r="F1165" s="174">
        <v>2</v>
      </c>
      <c r="G1165" s="174">
        <v>5</v>
      </c>
      <c r="H1165" s="174">
        <v>14</v>
      </c>
      <c r="I1165" s="174">
        <v>2000</v>
      </c>
      <c r="J1165" s="174">
        <v>2700</v>
      </c>
      <c r="K1165" s="174">
        <v>271</v>
      </c>
      <c r="L1165" s="177">
        <v>776</v>
      </c>
      <c r="M1165" s="178">
        <v>0</v>
      </c>
      <c r="N1165" s="179" t="s">
        <v>740</v>
      </c>
      <c r="O1165" s="180">
        <v>0</v>
      </c>
      <c r="P1165" s="180">
        <v>0</v>
      </c>
      <c r="Q1165" s="181">
        <v>0</v>
      </c>
      <c r="R1165" s="182" t="s">
        <v>98</v>
      </c>
      <c r="S1165" s="183">
        <v>0</v>
      </c>
      <c r="T1165" s="183">
        <v>0</v>
      </c>
      <c r="U1165" s="180">
        <v>0</v>
      </c>
      <c r="V1165" s="180">
        <v>0</v>
      </c>
      <c r="W1165" s="183">
        <v>0</v>
      </c>
      <c r="X1165" s="183">
        <v>0</v>
      </c>
      <c r="Y1165" s="180">
        <v>0</v>
      </c>
      <c r="Z1165" s="180">
        <v>0</v>
      </c>
      <c r="AA1165" s="183">
        <v>0</v>
      </c>
      <c r="AB1165" s="183">
        <v>0</v>
      </c>
      <c r="AC1165" s="180">
        <f t="shared" si="737"/>
        <v>0</v>
      </c>
      <c r="AD1165" s="180">
        <f t="shared" si="737"/>
        <v>0</v>
      </c>
      <c r="AE1165" s="181">
        <f t="shared" si="741"/>
        <v>0</v>
      </c>
      <c r="AF1165" s="180">
        <v>0</v>
      </c>
      <c r="AG1165" s="180">
        <v>0</v>
      </c>
      <c r="AH1165" s="181">
        <f t="shared" si="742"/>
        <v>0</v>
      </c>
      <c r="AI1165" s="180">
        <v>0</v>
      </c>
      <c r="AJ1165" s="180">
        <v>0</v>
      </c>
      <c r="AK1165" s="181">
        <f t="shared" si="743"/>
        <v>0</v>
      </c>
      <c r="AL1165" s="180">
        <v>0</v>
      </c>
      <c r="AM1165" s="180">
        <v>0</v>
      </c>
      <c r="AN1165" s="181">
        <f t="shared" si="744"/>
        <v>0</v>
      </c>
      <c r="AO1165" s="180">
        <v>0</v>
      </c>
      <c r="AP1165" s="180">
        <v>0</v>
      </c>
      <c r="AQ1165" s="181">
        <f t="shared" si="745"/>
        <v>0</v>
      </c>
      <c r="AR1165" s="180">
        <v>0</v>
      </c>
      <c r="AS1165" s="180">
        <v>0</v>
      </c>
      <c r="AT1165" s="181">
        <f t="shared" si="746"/>
        <v>0</v>
      </c>
      <c r="AU1165" s="180">
        <f t="shared" si="738"/>
        <v>0</v>
      </c>
      <c r="AV1165" s="180">
        <f t="shared" si="738"/>
        <v>0</v>
      </c>
      <c r="AW1165" s="181">
        <f t="shared" si="747"/>
        <v>0</v>
      </c>
      <c r="AX1165" s="183">
        <f t="shared" si="739"/>
        <v>0</v>
      </c>
      <c r="AY1165" s="183">
        <f t="shared" si="739"/>
        <v>0</v>
      </c>
      <c r="AZ1165" s="183"/>
      <c r="BA1165" s="183"/>
      <c r="BB1165" s="183"/>
      <c r="BC1165" s="183"/>
      <c r="BD1165" s="183">
        <f t="shared" si="740"/>
        <v>0</v>
      </c>
      <c r="BE1165" s="183">
        <f t="shared" si="740"/>
        <v>0</v>
      </c>
    </row>
    <row r="1166" spans="2:57" ht="15.75" hidden="1">
      <c r="B1166" s="174">
        <v>2025</v>
      </c>
      <c r="C1166" s="174">
        <v>20</v>
      </c>
      <c r="D1166" s="175">
        <v>0</v>
      </c>
      <c r="E1166" s="176"/>
      <c r="F1166" s="174">
        <v>2</v>
      </c>
      <c r="G1166" s="174">
        <v>5</v>
      </c>
      <c r="H1166" s="174">
        <v>14</v>
      </c>
      <c r="I1166" s="174">
        <v>2000</v>
      </c>
      <c r="J1166" s="174">
        <v>2700</v>
      </c>
      <c r="K1166" s="174">
        <v>271</v>
      </c>
      <c r="L1166" s="177">
        <v>793</v>
      </c>
      <c r="M1166" s="178">
        <v>0</v>
      </c>
      <c r="N1166" s="179" t="s">
        <v>741</v>
      </c>
      <c r="O1166" s="180">
        <v>0</v>
      </c>
      <c r="P1166" s="180">
        <v>0</v>
      </c>
      <c r="Q1166" s="181">
        <v>0</v>
      </c>
      <c r="R1166" s="182" t="s">
        <v>352</v>
      </c>
      <c r="S1166" s="183">
        <v>0</v>
      </c>
      <c r="T1166" s="183">
        <v>0</v>
      </c>
      <c r="U1166" s="180">
        <v>0</v>
      </c>
      <c r="V1166" s="180">
        <v>0</v>
      </c>
      <c r="W1166" s="183">
        <v>0</v>
      </c>
      <c r="X1166" s="183">
        <v>0</v>
      </c>
      <c r="Y1166" s="180">
        <v>0</v>
      </c>
      <c r="Z1166" s="180">
        <v>0</v>
      </c>
      <c r="AA1166" s="183">
        <v>0</v>
      </c>
      <c r="AB1166" s="183">
        <v>0</v>
      </c>
      <c r="AC1166" s="180">
        <f t="shared" si="737"/>
        <v>0</v>
      </c>
      <c r="AD1166" s="180">
        <f t="shared" si="737"/>
        <v>0</v>
      </c>
      <c r="AE1166" s="181">
        <f t="shared" si="741"/>
        <v>0</v>
      </c>
      <c r="AF1166" s="180">
        <v>0</v>
      </c>
      <c r="AG1166" s="180">
        <v>0</v>
      </c>
      <c r="AH1166" s="181">
        <f t="shared" si="742"/>
        <v>0</v>
      </c>
      <c r="AI1166" s="180">
        <v>0</v>
      </c>
      <c r="AJ1166" s="180">
        <v>0</v>
      </c>
      <c r="AK1166" s="181">
        <f t="shared" si="743"/>
        <v>0</v>
      </c>
      <c r="AL1166" s="180">
        <v>0</v>
      </c>
      <c r="AM1166" s="180">
        <v>0</v>
      </c>
      <c r="AN1166" s="181">
        <f t="shared" si="744"/>
        <v>0</v>
      </c>
      <c r="AO1166" s="180">
        <v>0</v>
      </c>
      <c r="AP1166" s="180">
        <v>0</v>
      </c>
      <c r="AQ1166" s="181">
        <f t="shared" si="745"/>
        <v>0</v>
      </c>
      <c r="AR1166" s="180">
        <v>0</v>
      </c>
      <c r="AS1166" s="180">
        <v>0</v>
      </c>
      <c r="AT1166" s="181">
        <f t="shared" si="746"/>
        <v>0</v>
      </c>
      <c r="AU1166" s="180">
        <f t="shared" si="738"/>
        <v>0</v>
      </c>
      <c r="AV1166" s="180">
        <f t="shared" si="738"/>
        <v>0</v>
      </c>
      <c r="AW1166" s="181">
        <f t="shared" si="747"/>
        <v>0</v>
      </c>
      <c r="AX1166" s="183">
        <f t="shared" si="739"/>
        <v>0</v>
      </c>
      <c r="AY1166" s="183">
        <f t="shared" si="739"/>
        <v>0</v>
      </c>
      <c r="AZ1166" s="183"/>
      <c r="BA1166" s="183"/>
      <c r="BB1166" s="183"/>
      <c r="BC1166" s="183"/>
      <c r="BD1166" s="183">
        <f t="shared" si="740"/>
        <v>0</v>
      </c>
      <c r="BE1166" s="183">
        <f t="shared" si="740"/>
        <v>0</v>
      </c>
    </row>
    <row r="1167" spans="2:57" ht="15.75" hidden="1">
      <c r="B1167" s="174">
        <v>2025</v>
      </c>
      <c r="C1167" s="174">
        <v>20</v>
      </c>
      <c r="D1167" s="175">
        <v>0</v>
      </c>
      <c r="E1167" s="176"/>
      <c r="F1167" s="174">
        <v>2</v>
      </c>
      <c r="G1167" s="174">
        <v>5</v>
      </c>
      <c r="H1167" s="174">
        <v>14</v>
      </c>
      <c r="I1167" s="174">
        <v>2000</v>
      </c>
      <c r="J1167" s="174">
        <v>2700</v>
      </c>
      <c r="K1167" s="174">
        <v>271</v>
      </c>
      <c r="L1167" s="177">
        <v>811</v>
      </c>
      <c r="M1167" s="178">
        <v>0</v>
      </c>
      <c r="N1167" s="179" t="s">
        <v>742</v>
      </c>
      <c r="O1167" s="180">
        <v>0</v>
      </c>
      <c r="P1167" s="180">
        <v>0</v>
      </c>
      <c r="Q1167" s="181">
        <v>0</v>
      </c>
      <c r="R1167" s="182" t="s">
        <v>98</v>
      </c>
      <c r="S1167" s="183">
        <v>0</v>
      </c>
      <c r="T1167" s="183">
        <v>0</v>
      </c>
      <c r="U1167" s="180">
        <v>0</v>
      </c>
      <c r="V1167" s="180">
        <v>0</v>
      </c>
      <c r="W1167" s="183">
        <v>0</v>
      </c>
      <c r="X1167" s="183">
        <v>0</v>
      </c>
      <c r="Y1167" s="180">
        <v>0</v>
      </c>
      <c r="Z1167" s="180">
        <v>0</v>
      </c>
      <c r="AA1167" s="183">
        <v>0</v>
      </c>
      <c r="AB1167" s="183">
        <v>0</v>
      </c>
      <c r="AC1167" s="180">
        <f t="shared" si="737"/>
        <v>0</v>
      </c>
      <c r="AD1167" s="180">
        <f t="shared" si="737"/>
        <v>0</v>
      </c>
      <c r="AE1167" s="181">
        <f t="shared" si="741"/>
        <v>0</v>
      </c>
      <c r="AF1167" s="180">
        <v>0</v>
      </c>
      <c r="AG1167" s="180">
        <v>0</v>
      </c>
      <c r="AH1167" s="181">
        <f t="shared" si="742"/>
        <v>0</v>
      </c>
      <c r="AI1167" s="180">
        <v>0</v>
      </c>
      <c r="AJ1167" s="180">
        <v>0</v>
      </c>
      <c r="AK1167" s="181">
        <f t="shared" si="743"/>
        <v>0</v>
      </c>
      <c r="AL1167" s="180">
        <v>0</v>
      </c>
      <c r="AM1167" s="180">
        <v>0</v>
      </c>
      <c r="AN1167" s="181">
        <f t="shared" si="744"/>
        <v>0</v>
      </c>
      <c r="AO1167" s="180">
        <v>0</v>
      </c>
      <c r="AP1167" s="180">
        <v>0</v>
      </c>
      <c r="AQ1167" s="181">
        <f t="shared" si="745"/>
        <v>0</v>
      </c>
      <c r="AR1167" s="180">
        <v>0</v>
      </c>
      <c r="AS1167" s="180">
        <v>0</v>
      </c>
      <c r="AT1167" s="181">
        <f t="shared" si="746"/>
        <v>0</v>
      </c>
      <c r="AU1167" s="180">
        <f t="shared" si="738"/>
        <v>0</v>
      </c>
      <c r="AV1167" s="180">
        <f t="shared" si="738"/>
        <v>0</v>
      </c>
      <c r="AW1167" s="181">
        <f t="shared" si="747"/>
        <v>0</v>
      </c>
      <c r="AX1167" s="183">
        <f t="shared" si="739"/>
        <v>0</v>
      </c>
      <c r="AY1167" s="183">
        <f t="shared" si="739"/>
        <v>0</v>
      </c>
      <c r="AZ1167" s="183"/>
      <c r="BA1167" s="183"/>
      <c r="BB1167" s="183"/>
      <c r="BC1167" s="183"/>
      <c r="BD1167" s="183">
        <f t="shared" si="740"/>
        <v>0</v>
      </c>
      <c r="BE1167" s="183">
        <f t="shared" si="740"/>
        <v>0</v>
      </c>
    </row>
    <row r="1168" spans="2:57" ht="15.75" hidden="1">
      <c r="B1168" s="174">
        <v>2025</v>
      </c>
      <c r="C1168" s="174">
        <v>20</v>
      </c>
      <c r="D1168" s="175">
        <v>0</v>
      </c>
      <c r="E1168" s="176"/>
      <c r="F1168" s="174">
        <v>2</v>
      </c>
      <c r="G1168" s="174">
        <v>5</v>
      </c>
      <c r="H1168" s="174">
        <v>14</v>
      </c>
      <c r="I1168" s="174">
        <v>2000</v>
      </c>
      <c r="J1168" s="174">
        <v>2700</v>
      </c>
      <c r="K1168" s="174">
        <v>271</v>
      </c>
      <c r="L1168" s="177">
        <v>1081</v>
      </c>
      <c r="M1168" s="178">
        <v>0</v>
      </c>
      <c r="N1168" s="179" t="s">
        <v>743</v>
      </c>
      <c r="O1168" s="180">
        <v>0</v>
      </c>
      <c r="P1168" s="180">
        <v>0</v>
      </c>
      <c r="Q1168" s="181">
        <v>0</v>
      </c>
      <c r="R1168" s="182" t="s">
        <v>98</v>
      </c>
      <c r="S1168" s="183">
        <v>0</v>
      </c>
      <c r="T1168" s="183">
        <v>0</v>
      </c>
      <c r="U1168" s="180">
        <v>0</v>
      </c>
      <c r="V1168" s="180">
        <v>0</v>
      </c>
      <c r="W1168" s="183">
        <v>0</v>
      </c>
      <c r="X1168" s="183">
        <v>0</v>
      </c>
      <c r="Y1168" s="180">
        <v>0</v>
      </c>
      <c r="Z1168" s="180">
        <v>0</v>
      </c>
      <c r="AA1168" s="183">
        <v>0</v>
      </c>
      <c r="AB1168" s="183">
        <v>0</v>
      </c>
      <c r="AC1168" s="180">
        <f t="shared" si="737"/>
        <v>0</v>
      </c>
      <c r="AD1168" s="180">
        <f t="shared" si="737"/>
        <v>0</v>
      </c>
      <c r="AE1168" s="181">
        <f t="shared" si="741"/>
        <v>0</v>
      </c>
      <c r="AF1168" s="180">
        <v>0</v>
      </c>
      <c r="AG1168" s="180">
        <v>0</v>
      </c>
      <c r="AH1168" s="181">
        <f t="shared" si="742"/>
        <v>0</v>
      </c>
      <c r="AI1168" s="180">
        <v>0</v>
      </c>
      <c r="AJ1168" s="180">
        <v>0</v>
      </c>
      <c r="AK1168" s="181">
        <f t="shared" si="743"/>
        <v>0</v>
      </c>
      <c r="AL1168" s="180">
        <v>0</v>
      </c>
      <c r="AM1168" s="180">
        <v>0</v>
      </c>
      <c r="AN1168" s="181">
        <f t="shared" si="744"/>
        <v>0</v>
      </c>
      <c r="AO1168" s="180">
        <v>0</v>
      </c>
      <c r="AP1168" s="180">
        <v>0</v>
      </c>
      <c r="AQ1168" s="181">
        <f t="shared" si="745"/>
        <v>0</v>
      </c>
      <c r="AR1168" s="180">
        <v>0</v>
      </c>
      <c r="AS1168" s="180">
        <v>0</v>
      </c>
      <c r="AT1168" s="181">
        <f t="shared" si="746"/>
        <v>0</v>
      </c>
      <c r="AU1168" s="180">
        <f t="shared" si="738"/>
        <v>0</v>
      </c>
      <c r="AV1168" s="180">
        <f t="shared" si="738"/>
        <v>0</v>
      </c>
      <c r="AW1168" s="181">
        <f t="shared" si="747"/>
        <v>0</v>
      </c>
      <c r="AX1168" s="183">
        <f t="shared" si="739"/>
        <v>0</v>
      </c>
      <c r="AY1168" s="183">
        <f t="shared" si="739"/>
        <v>0</v>
      </c>
      <c r="AZ1168" s="183"/>
      <c r="BA1168" s="183"/>
      <c r="BB1168" s="183"/>
      <c r="BC1168" s="183"/>
      <c r="BD1168" s="183">
        <f t="shared" si="740"/>
        <v>0</v>
      </c>
      <c r="BE1168" s="183">
        <f t="shared" si="740"/>
        <v>0</v>
      </c>
    </row>
    <row r="1169" spans="2:57" ht="15.75" hidden="1">
      <c r="B1169" s="174">
        <v>2025</v>
      </c>
      <c r="C1169" s="174">
        <v>20</v>
      </c>
      <c r="D1169" s="175">
        <v>0</v>
      </c>
      <c r="E1169" s="176"/>
      <c r="F1169" s="174">
        <v>2</v>
      </c>
      <c r="G1169" s="174">
        <v>5</v>
      </c>
      <c r="H1169" s="174">
        <v>14</v>
      </c>
      <c r="I1169" s="174">
        <v>2000</v>
      </c>
      <c r="J1169" s="174">
        <v>2700</v>
      </c>
      <c r="K1169" s="174">
        <v>271</v>
      </c>
      <c r="L1169" s="177">
        <v>1105</v>
      </c>
      <c r="M1169" s="178">
        <v>0</v>
      </c>
      <c r="N1169" s="179" t="s">
        <v>744</v>
      </c>
      <c r="O1169" s="180">
        <v>0</v>
      </c>
      <c r="P1169" s="180">
        <v>0</v>
      </c>
      <c r="Q1169" s="181">
        <v>0</v>
      </c>
      <c r="R1169" s="182" t="s">
        <v>98</v>
      </c>
      <c r="S1169" s="183">
        <v>0</v>
      </c>
      <c r="T1169" s="183">
        <v>0</v>
      </c>
      <c r="U1169" s="180">
        <v>0</v>
      </c>
      <c r="V1169" s="180">
        <v>0</v>
      </c>
      <c r="W1169" s="183">
        <v>0</v>
      </c>
      <c r="X1169" s="183">
        <v>0</v>
      </c>
      <c r="Y1169" s="180">
        <v>0</v>
      </c>
      <c r="Z1169" s="180">
        <v>0</v>
      </c>
      <c r="AA1169" s="183">
        <v>0</v>
      </c>
      <c r="AB1169" s="183">
        <v>0</v>
      </c>
      <c r="AC1169" s="180">
        <f t="shared" si="737"/>
        <v>0</v>
      </c>
      <c r="AD1169" s="180">
        <f t="shared" si="737"/>
        <v>0</v>
      </c>
      <c r="AE1169" s="181">
        <f t="shared" si="741"/>
        <v>0</v>
      </c>
      <c r="AF1169" s="180">
        <v>0</v>
      </c>
      <c r="AG1169" s="180">
        <v>0</v>
      </c>
      <c r="AH1169" s="181">
        <f t="shared" si="742"/>
        <v>0</v>
      </c>
      <c r="AI1169" s="180">
        <v>0</v>
      </c>
      <c r="AJ1169" s="180">
        <v>0</v>
      </c>
      <c r="AK1169" s="181">
        <f t="shared" si="743"/>
        <v>0</v>
      </c>
      <c r="AL1169" s="180">
        <v>0</v>
      </c>
      <c r="AM1169" s="180">
        <v>0</v>
      </c>
      <c r="AN1169" s="181">
        <f t="shared" si="744"/>
        <v>0</v>
      </c>
      <c r="AO1169" s="180">
        <v>0</v>
      </c>
      <c r="AP1169" s="180">
        <v>0</v>
      </c>
      <c r="AQ1169" s="181">
        <f t="shared" si="745"/>
        <v>0</v>
      </c>
      <c r="AR1169" s="180">
        <v>0</v>
      </c>
      <c r="AS1169" s="180">
        <v>0</v>
      </c>
      <c r="AT1169" s="181">
        <f t="shared" si="746"/>
        <v>0</v>
      </c>
      <c r="AU1169" s="180">
        <f t="shared" si="738"/>
        <v>0</v>
      </c>
      <c r="AV1169" s="180">
        <f t="shared" si="738"/>
        <v>0</v>
      </c>
      <c r="AW1169" s="181">
        <f t="shared" si="747"/>
        <v>0</v>
      </c>
      <c r="AX1169" s="183">
        <f t="shared" si="739"/>
        <v>0</v>
      </c>
      <c r="AY1169" s="183">
        <f t="shared" si="739"/>
        <v>0</v>
      </c>
      <c r="AZ1169" s="183"/>
      <c r="BA1169" s="183"/>
      <c r="BB1169" s="183"/>
      <c r="BC1169" s="183"/>
      <c r="BD1169" s="183">
        <f t="shared" si="740"/>
        <v>0</v>
      </c>
      <c r="BE1169" s="183">
        <f t="shared" si="740"/>
        <v>0</v>
      </c>
    </row>
    <row r="1170" spans="2:57" ht="15.75" hidden="1">
      <c r="B1170" s="174">
        <v>2025</v>
      </c>
      <c r="C1170" s="174">
        <v>20</v>
      </c>
      <c r="D1170" s="175">
        <v>0</v>
      </c>
      <c r="E1170" s="176"/>
      <c r="F1170" s="174">
        <v>2</v>
      </c>
      <c r="G1170" s="174">
        <v>5</v>
      </c>
      <c r="H1170" s="174">
        <v>14</v>
      </c>
      <c r="I1170" s="174">
        <v>2000</v>
      </c>
      <c r="J1170" s="174">
        <v>2700</v>
      </c>
      <c r="K1170" s="174">
        <v>271</v>
      </c>
      <c r="L1170" s="177">
        <v>1111</v>
      </c>
      <c r="M1170" s="178">
        <v>0</v>
      </c>
      <c r="N1170" s="179" t="s">
        <v>745</v>
      </c>
      <c r="O1170" s="180">
        <v>0</v>
      </c>
      <c r="P1170" s="180">
        <v>0</v>
      </c>
      <c r="Q1170" s="181">
        <v>0</v>
      </c>
      <c r="R1170" s="182" t="s">
        <v>98</v>
      </c>
      <c r="S1170" s="183">
        <v>0</v>
      </c>
      <c r="T1170" s="183">
        <v>0</v>
      </c>
      <c r="U1170" s="180">
        <v>0</v>
      </c>
      <c r="V1170" s="180">
        <v>0</v>
      </c>
      <c r="W1170" s="183">
        <v>0</v>
      </c>
      <c r="X1170" s="183">
        <v>0</v>
      </c>
      <c r="Y1170" s="180">
        <v>0</v>
      </c>
      <c r="Z1170" s="180">
        <v>0</v>
      </c>
      <c r="AA1170" s="183">
        <v>0</v>
      </c>
      <c r="AB1170" s="183">
        <v>0</v>
      </c>
      <c r="AC1170" s="180">
        <f t="shared" si="737"/>
        <v>0</v>
      </c>
      <c r="AD1170" s="180">
        <f t="shared" si="737"/>
        <v>0</v>
      </c>
      <c r="AE1170" s="181">
        <f t="shared" si="741"/>
        <v>0</v>
      </c>
      <c r="AF1170" s="180">
        <v>0</v>
      </c>
      <c r="AG1170" s="180">
        <v>0</v>
      </c>
      <c r="AH1170" s="181">
        <f t="shared" si="742"/>
        <v>0</v>
      </c>
      <c r="AI1170" s="180">
        <v>0</v>
      </c>
      <c r="AJ1170" s="180">
        <v>0</v>
      </c>
      <c r="AK1170" s="181">
        <f t="shared" si="743"/>
        <v>0</v>
      </c>
      <c r="AL1170" s="180">
        <v>0</v>
      </c>
      <c r="AM1170" s="180">
        <v>0</v>
      </c>
      <c r="AN1170" s="181">
        <f t="shared" si="744"/>
        <v>0</v>
      </c>
      <c r="AO1170" s="180">
        <v>0</v>
      </c>
      <c r="AP1170" s="180">
        <v>0</v>
      </c>
      <c r="AQ1170" s="181">
        <f t="shared" si="745"/>
        <v>0</v>
      </c>
      <c r="AR1170" s="180">
        <v>0</v>
      </c>
      <c r="AS1170" s="180">
        <v>0</v>
      </c>
      <c r="AT1170" s="181">
        <f t="shared" si="746"/>
        <v>0</v>
      </c>
      <c r="AU1170" s="180">
        <f t="shared" si="738"/>
        <v>0</v>
      </c>
      <c r="AV1170" s="180">
        <f t="shared" si="738"/>
        <v>0</v>
      </c>
      <c r="AW1170" s="181">
        <f t="shared" si="747"/>
        <v>0</v>
      </c>
      <c r="AX1170" s="183">
        <f t="shared" si="739"/>
        <v>0</v>
      </c>
      <c r="AY1170" s="183">
        <f t="shared" si="739"/>
        <v>0</v>
      </c>
      <c r="AZ1170" s="183"/>
      <c r="BA1170" s="183"/>
      <c r="BB1170" s="183"/>
      <c r="BC1170" s="183"/>
      <c r="BD1170" s="183">
        <f t="shared" si="740"/>
        <v>0</v>
      </c>
      <c r="BE1170" s="183">
        <f t="shared" si="740"/>
        <v>0</v>
      </c>
    </row>
    <row r="1171" spans="2:57" ht="15.75" hidden="1">
      <c r="B1171" s="174">
        <v>2025</v>
      </c>
      <c r="C1171" s="174">
        <v>20</v>
      </c>
      <c r="D1171" s="175">
        <v>0</v>
      </c>
      <c r="E1171" s="176"/>
      <c r="F1171" s="174">
        <v>2</v>
      </c>
      <c r="G1171" s="174">
        <v>5</v>
      </c>
      <c r="H1171" s="174">
        <v>14</v>
      </c>
      <c r="I1171" s="174">
        <v>2000</v>
      </c>
      <c r="J1171" s="174">
        <v>2700</v>
      </c>
      <c r="K1171" s="174">
        <v>271</v>
      </c>
      <c r="L1171" s="177">
        <v>1146</v>
      </c>
      <c r="M1171" s="178">
        <v>0</v>
      </c>
      <c r="N1171" s="179" t="s">
        <v>746</v>
      </c>
      <c r="O1171" s="180">
        <v>0</v>
      </c>
      <c r="P1171" s="180">
        <v>0</v>
      </c>
      <c r="Q1171" s="181">
        <v>0</v>
      </c>
      <c r="R1171" s="182" t="s">
        <v>98</v>
      </c>
      <c r="S1171" s="183">
        <v>0</v>
      </c>
      <c r="T1171" s="183">
        <v>0</v>
      </c>
      <c r="U1171" s="180">
        <v>0</v>
      </c>
      <c r="V1171" s="180">
        <v>0</v>
      </c>
      <c r="W1171" s="183">
        <v>0</v>
      </c>
      <c r="X1171" s="183">
        <v>0</v>
      </c>
      <c r="Y1171" s="180">
        <v>0</v>
      </c>
      <c r="Z1171" s="180">
        <v>0</v>
      </c>
      <c r="AA1171" s="183">
        <v>0</v>
      </c>
      <c r="AB1171" s="183">
        <v>0</v>
      </c>
      <c r="AC1171" s="180">
        <f t="shared" si="737"/>
        <v>0</v>
      </c>
      <c r="AD1171" s="180">
        <f t="shared" si="737"/>
        <v>0</v>
      </c>
      <c r="AE1171" s="181">
        <f t="shared" si="741"/>
        <v>0</v>
      </c>
      <c r="AF1171" s="180">
        <v>0</v>
      </c>
      <c r="AG1171" s="180">
        <v>0</v>
      </c>
      <c r="AH1171" s="181">
        <f t="shared" si="742"/>
        <v>0</v>
      </c>
      <c r="AI1171" s="180">
        <v>0</v>
      </c>
      <c r="AJ1171" s="180">
        <v>0</v>
      </c>
      <c r="AK1171" s="181">
        <f t="shared" si="743"/>
        <v>0</v>
      </c>
      <c r="AL1171" s="180">
        <v>0</v>
      </c>
      <c r="AM1171" s="180">
        <v>0</v>
      </c>
      <c r="AN1171" s="181">
        <f t="shared" si="744"/>
        <v>0</v>
      </c>
      <c r="AO1171" s="180">
        <v>0</v>
      </c>
      <c r="AP1171" s="180">
        <v>0</v>
      </c>
      <c r="AQ1171" s="181">
        <f t="shared" si="745"/>
        <v>0</v>
      </c>
      <c r="AR1171" s="180">
        <v>0</v>
      </c>
      <c r="AS1171" s="180">
        <v>0</v>
      </c>
      <c r="AT1171" s="181">
        <f t="shared" si="746"/>
        <v>0</v>
      </c>
      <c r="AU1171" s="180">
        <f t="shared" si="738"/>
        <v>0</v>
      </c>
      <c r="AV1171" s="180">
        <f t="shared" si="738"/>
        <v>0</v>
      </c>
      <c r="AW1171" s="181">
        <f t="shared" si="747"/>
        <v>0</v>
      </c>
      <c r="AX1171" s="183">
        <f t="shared" si="739"/>
        <v>0</v>
      </c>
      <c r="AY1171" s="183">
        <f t="shared" si="739"/>
        <v>0</v>
      </c>
      <c r="AZ1171" s="183"/>
      <c r="BA1171" s="183"/>
      <c r="BB1171" s="183"/>
      <c r="BC1171" s="183"/>
      <c r="BD1171" s="183">
        <f t="shared" si="740"/>
        <v>0</v>
      </c>
      <c r="BE1171" s="183">
        <f t="shared" si="740"/>
        <v>0</v>
      </c>
    </row>
    <row r="1172" spans="2:57" ht="15.75" hidden="1">
      <c r="B1172" s="174">
        <v>2025</v>
      </c>
      <c r="C1172" s="174">
        <v>20</v>
      </c>
      <c r="D1172" s="175">
        <v>0</v>
      </c>
      <c r="E1172" s="176"/>
      <c r="F1172" s="174">
        <v>2</v>
      </c>
      <c r="G1172" s="174">
        <v>5</v>
      </c>
      <c r="H1172" s="174">
        <v>14</v>
      </c>
      <c r="I1172" s="174">
        <v>2000</v>
      </c>
      <c r="J1172" s="174">
        <v>2700</v>
      </c>
      <c r="K1172" s="174">
        <v>271</v>
      </c>
      <c r="L1172" s="177">
        <v>1149</v>
      </c>
      <c r="M1172" s="178">
        <v>0</v>
      </c>
      <c r="N1172" s="179" t="s">
        <v>747</v>
      </c>
      <c r="O1172" s="180">
        <v>0</v>
      </c>
      <c r="P1172" s="180">
        <v>0</v>
      </c>
      <c r="Q1172" s="181">
        <v>0</v>
      </c>
      <c r="R1172" s="182" t="s">
        <v>98</v>
      </c>
      <c r="S1172" s="183">
        <v>0</v>
      </c>
      <c r="T1172" s="183">
        <v>0</v>
      </c>
      <c r="U1172" s="180">
        <v>0</v>
      </c>
      <c r="V1172" s="180">
        <v>0</v>
      </c>
      <c r="W1172" s="183">
        <v>0</v>
      </c>
      <c r="X1172" s="183">
        <v>0</v>
      </c>
      <c r="Y1172" s="180">
        <v>0</v>
      </c>
      <c r="Z1172" s="180">
        <v>0</v>
      </c>
      <c r="AA1172" s="183">
        <v>0</v>
      </c>
      <c r="AB1172" s="183">
        <v>0</v>
      </c>
      <c r="AC1172" s="180">
        <f t="shared" si="737"/>
        <v>0</v>
      </c>
      <c r="AD1172" s="180">
        <f t="shared" si="737"/>
        <v>0</v>
      </c>
      <c r="AE1172" s="181">
        <f t="shared" si="741"/>
        <v>0</v>
      </c>
      <c r="AF1172" s="180">
        <v>0</v>
      </c>
      <c r="AG1172" s="180">
        <v>0</v>
      </c>
      <c r="AH1172" s="181">
        <f t="shared" si="742"/>
        <v>0</v>
      </c>
      <c r="AI1172" s="180">
        <v>0</v>
      </c>
      <c r="AJ1172" s="180">
        <v>0</v>
      </c>
      <c r="AK1172" s="181">
        <f t="shared" si="743"/>
        <v>0</v>
      </c>
      <c r="AL1172" s="180">
        <v>0</v>
      </c>
      <c r="AM1172" s="180">
        <v>0</v>
      </c>
      <c r="AN1172" s="181">
        <f t="shared" si="744"/>
        <v>0</v>
      </c>
      <c r="AO1172" s="180">
        <v>0</v>
      </c>
      <c r="AP1172" s="180">
        <v>0</v>
      </c>
      <c r="AQ1172" s="181">
        <f t="shared" si="745"/>
        <v>0</v>
      </c>
      <c r="AR1172" s="180">
        <v>0</v>
      </c>
      <c r="AS1172" s="180">
        <v>0</v>
      </c>
      <c r="AT1172" s="181">
        <f t="shared" si="746"/>
        <v>0</v>
      </c>
      <c r="AU1172" s="180">
        <f t="shared" si="738"/>
        <v>0</v>
      </c>
      <c r="AV1172" s="180">
        <f t="shared" si="738"/>
        <v>0</v>
      </c>
      <c r="AW1172" s="181">
        <f t="shared" si="747"/>
        <v>0</v>
      </c>
      <c r="AX1172" s="183">
        <f t="shared" si="739"/>
        <v>0</v>
      </c>
      <c r="AY1172" s="183">
        <f t="shared" si="739"/>
        <v>0</v>
      </c>
      <c r="AZ1172" s="183"/>
      <c r="BA1172" s="183"/>
      <c r="BB1172" s="183"/>
      <c r="BC1172" s="183"/>
      <c r="BD1172" s="183">
        <f t="shared" si="740"/>
        <v>0</v>
      </c>
      <c r="BE1172" s="183">
        <f t="shared" si="740"/>
        <v>0</v>
      </c>
    </row>
    <row r="1173" spans="2:57" ht="15.75" hidden="1">
      <c r="B1173" s="174">
        <v>2025</v>
      </c>
      <c r="C1173" s="174">
        <v>20</v>
      </c>
      <c r="D1173" s="175">
        <v>0</v>
      </c>
      <c r="E1173" s="176"/>
      <c r="F1173" s="174">
        <v>2</v>
      </c>
      <c r="G1173" s="174">
        <v>5</v>
      </c>
      <c r="H1173" s="174">
        <v>14</v>
      </c>
      <c r="I1173" s="174">
        <v>2000</v>
      </c>
      <c r="J1173" s="174">
        <v>2700</v>
      </c>
      <c r="K1173" s="174">
        <v>271</v>
      </c>
      <c r="L1173" s="177">
        <v>1169</v>
      </c>
      <c r="M1173" s="178">
        <v>0</v>
      </c>
      <c r="N1173" s="179" t="s">
        <v>748</v>
      </c>
      <c r="O1173" s="180">
        <v>0</v>
      </c>
      <c r="P1173" s="180">
        <v>0</v>
      </c>
      <c r="Q1173" s="181">
        <v>0</v>
      </c>
      <c r="R1173" s="182" t="s">
        <v>98</v>
      </c>
      <c r="S1173" s="183">
        <v>0</v>
      </c>
      <c r="T1173" s="183">
        <v>0</v>
      </c>
      <c r="U1173" s="180">
        <v>0</v>
      </c>
      <c r="V1173" s="180">
        <v>0</v>
      </c>
      <c r="W1173" s="183">
        <v>0</v>
      </c>
      <c r="X1173" s="183">
        <v>0</v>
      </c>
      <c r="Y1173" s="180">
        <v>0</v>
      </c>
      <c r="Z1173" s="180">
        <v>0</v>
      </c>
      <c r="AA1173" s="183">
        <v>0</v>
      </c>
      <c r="AB1173" s="183">
        <v>0</v>
      </c>
      <c r="AC1173" s="180">
        <f t="shared" si="737"/>
        <v>0</v>
      </c>
      <c r="AD1173" s="180">
        <f t="shared" si="737"/>
        <v>0</v>
      </c>
      <c r="AE1173" s="181">
        <f t="shared" si="741"/>
        <v>0</v>
      </c>
      <c r="AF1173" s="180">
        <v>0</v>
      </c>
      <c r="AG1173" s="180">
        <v>0</v>
      </c>
      <c r="AH1173" s="181">
        <f t="shared" si="742"/>
        <v>0</v>
      </c>
      <c r="AI1173" s="180">
        <v>0</v>
      </c>
      <c r="AJ1173" s="180">
        <v>0</v>
      </c>
      <c r="AK1173" s="181">
        <f t="shared" si="743"/>
        <v>0</v>
      </c>
      <c r="AL1173" s="180">
        <v>0</v>
      </c>
      <c r="AM1173" s="180">
        <v>0</v>
      </c>
      <c r="AN1173" s="181">
        <f t="shared" si="744"/>
        <v>0</v>
      </c>
      <c r="AO1173" s="180">
        <v>0</v>
      </c>
      <c r="AP1173" s="180">
        <v>0</v>
      </c>
      <c r="AQ1173" s="181">
        <f t="shared" si="745"/>
        <v>0</v>
      </c>
      <c r="AR1173" s="180">
        <v>0</v>
      </c>
      <c r="AS1173" s="180">
        <v>0</v>
      </c>
      <c r="AT1173" s="181">
        <f t="shared" si="746"/>
        <v>0</v>
      </c>
      <c r="AU1173" s="180">
        <f t="shared" si="738"/>
        <v>0</v>
      </c>
      <c r="AV1173" s="180">
        <f t="shared" si="738"/>
        <v>0</v>
      </c>
      <c r="AW1173" s="181">
        <f t="shared" si="747"/>
        <v>0</v>
      </c>
      <c r="AX1173" s="183">
        <f t="shared" si="739"/>
        <v>0</v>
      </c>
      <c r="AY1173" s="183">
        <f t="shared" si="739"/>
        <v>0</v>
      </c>
      <c r="AZ1173" s="183"/>
      <c r="BA1173" s="183"/>
      <c r="BB1173" s="183"/>
      <c r="BC1173" s="183"/>
      <c r="BD1173" s="183">
        <f t="shared" si="740"/>
        <v>0</v>
      </c>
      <c r="BE1173" s="183">
        <f t="shared" si="740"/>
        <v>0</v>
      </c>
    </row>
    <row r="1174" spans="2:57" ht="15.75" hidden="1">
      <c r="B1174" s="174">
        <v>2025</v>
      </c>
      <c r="C1174" s="174">
        <v>20</v>
      </c>
      <c r="D1174" s="175">
        <v>0</v>
      </c>
      <c r="E1174" s="176"/>
      <c r="F1174" s="174">
        <v>2</v>
      </c>
      <c r="G1174" s="174">
        <v>5</v>
      </c>
      <c r="H1174" s="174">
        <v>14</v>
      </c>
      <c r="I1174" s="174">
        <v>2000</v>
      </c>
      <c r="J1174" s="174">
        <v>2700</v>
      </c>
      <c r="K1174" s="174">
        <v>271</v>
      </c>
      <c r="L1174" s="177">
        <v>1173</v>
      </c>
      <c r="M1174" s="178">
        <v>0</v>
      </c>
      <c r="N1174" s="179" t="s">
        <v>749</v>
      </c>
      <c r="O1174" s="180">
        <v>0</v>
      </c>
      <c r="P1174" s="180">
        <v>0</v>
      </c>
      <c r="Q1174" s="181">
        <v>0</v>
      </c>
      <c r="R1174" s="182" t="s">
        <v>98</v>
      </c>
      <c r="S1174" s="183">
        <v>0</v>
      </c>
      <c r="T1174" s="183">
        <v>0</v>
      </c>
      <c r="U1174" s="180">
        <v>0</v>
      </c>
      <c r="V1174" s="180">
        <v>0</v>
      </c>
      <c r="W1174" s="183">
        <v>0</v>
      </c>
      <c r="X1174" s="183">
        <v>0</v>
      </c>
      <c r="Y1174" s="180">
        <v>0</v>
      </c>
      <c r="Z1174" s="180">
        <v>0</v>
      </c>
      <c r="AA1174" s="183">
        <v>0</v>
      </c>
      <c r="AB1174" s="183">
        <v>0</v>
      </c>
      <c r="AC1174" s="180">
        <f t="shared" si="737"/>
        <v>0</v>
      </c>
      <c r="AD1174" s="180">
        <f t="shared" si="737"/>
        <v>0</v>
      </c>
      <c r="AE1174" s="181">
        <f t="shared" si="741"/>
        <v>0</v>
      </c>
      <c r="AF1174" s="180">
        <v>0</v>
      </c>
      <c r="AG1174" s="180">
        <v>0</v>
      </c>
      <c r="AH1174" s="181">
        <f t="shared" si="742"/>
        <v>0</v>
      </c>
      <c r="AI1174" s="180">
        <v>0</v>
      </c>
      <c r="AJ1174" s="180">
        <v>0</v>
      </c>
      <c r="AK1174" s="181">
        <f t="shared" si="743"/>
        <v>0</v>
      </c>
      <c r="AL1174" s="180">
        <v>0</v>
      </c>
      <c r="AM1174" s="180">
        <v>0</v>
      </c>
      <c r="AN1174" s="181">
        <f t="shared" si="744"/>
        <v>0</v>
      </c>
      <c r="AO1174" s="180">
        <v>0</v>
      </c>
      <c r="AP1174" s="180">
        <v>0</v>
      </c>
      <c r="AQ1174" s="181">
        <f t="shared" si="745"/>
        <v>0</v>
      </c>
      <c r="AR1174" s="180">
        <v>0</v>
      </c>
      <c r="AS1174" s="180">
        <v>0</v>
      </c>
      <c r="AT1174" s="181">
        <f t="shared" si="746"/>
        <v>0</v>
      </c>
      <c r="AU1174" s="180">
        <f t="shared" si="738"/>
        <v>0</v>
      </c>
      <c r="AV1174" s="180">
        <f t="shared" si="738"/>
        <v>0</v>
      </c>
      <c r="AW1174" s="181">
        <f t="shared" si="747"/>
        <v>0</v>
      </c>
      <c r="AX1174" s="183">
        <f t="shared" si="739"/>
        <v>0</v>
      </c>
      <c r="AY1174" s="183">
        <f t="shared" si="739"/>
        <v>0</v>
      </c>
      <c r="AZ1174" s="183"/>
      <c r="BA1174" s="183"/>
      <c r="BB1174" s="183"/>
      <c r="BC1174" s="183"/>
      <c r="BD1174" s="183">
        <f t="shared" si="740"/>
        <v>0</v>
      </c>
      <c r="BE1174" s="183">
        <f t="shared" si="740"/>
        <v>0</v>
      </c>
    </row>
    <row r="1175" spans="2:57" ht="15.75" hidden="1">
      <c r="B1175" s="174">
        <v>2025</v>
      </c>
      <c r="C1175" s="174">
        <v>20</v>
      </c>
      <c r="D1175" s="175">
        <v>0</v>
      </c>
      <c r="E1175" s="176"/>
      <c r="F1175" s="174">
        <v>2</v>
      </c>
      <c r="G1175" s="174">
        <v>5</v>
      </c>
      <c r="H1175" s="174">
        <v>14</v>
      </c>
      <c r="I1175" s="174">
        <v>2000</v>
      </c>
      <c r="J1175" s="174">
        <v>2700</v>
      </c>
      <c r="K1175" s="174">
        <v>271</v>
      </c>
      <c r="L1175" s="177">
        <v>1176</v>
      </c>
      <c r="M1175" s="178">
        <v>0</v>
      </c>
      <c r="N1175" s="179" t="s">
        <v>750</v>
      </c>
      <c r="O1175" s="180">
        <v>0</v>
      </c>
      <c r="P1175" s="180">
        <v>0</v>
      </c>
      <c r="Q1175" s="181">
        <v>0</v>
      </c>
      <c r="R1175" s="182" t="s">
        <v>98</v>
      </c>
      <c r="S1175" s="183">
        <v>0</v>
      </c>
      <c r="T1175" s="183">
        <v>0</v>
      </c>
      <c r="U1175" s="180">
        <v>0</v>
      </c>
      <c r="V1175" s="180">
        <v>0</v>
      </c>
      <c r="W1175" s="183">
        <v>0</v>
      </c>
      <c r="X1175" s="183">
        <v>0</v>
      </c>
      <c r="Y1175" s="180">
        <v>0</v>
      </c>
      <c r="Z1175" s="180">
        <v>0</v>
      </c>
      <c r="AA1175" s="183">
        <v>0</v>
      </c>
      <c r="AB1175" s="183">
        <v>0</v>
      </c>
      <c r="AC1175" s="180">
        <f t="shared" si="737"/>
        <v>0</v>
      </c>
      <c r="AD1175" s="180">
        <f t="shared" si="737"/>
        <v>0</v>
      </c>
      <c r="AE1175" s="181">
        <f t="shared" si="741"/>
        <v>0</v>
      </c>
      <c r="AF1175" s="180">
        <v>0</v>
      </c>
      <c r="AG1175" s="180">
        <v>0</v>
      </c>
      <c r="AH1175" s="181">
        <f t="shared" si="742"/>
        <v>0</v>
      </c>
      <c r="AI1175" s="180">
        <v>0</v>
      </c>
      <c r="AJ1175" s="180">
        <v>0</v>
      </c>
      <c r="AK1175" s="181">
        <f t="shared" si="743"/>
        <v>0</v>
      </c>
      <c r="AL1175" s="180">
        <v>0</v>
      </c>
      <c r="AM1175" s="180">
        <v>0</v>
      </c>
      <c r="AN1175" s="181">
        <f t="shared" si="744"/>
        <v>0</v>
      </c>
      <c r="AO1175" s="180">
        <v>0</v>
      </c>
      <c r="AP1175" s="180">
        <v>0</v>
      </c>
      <c r="AQ1175" s="181">
        <f t="shared" si="745"/>
        <v>0</v>
      </c>
      <c r="AR1175" s="180">
        <v>0</v>
      </c>
      <c r="AS1175" s="180">
        <v>0</v>
      </c>
      <c r="AT1175" s="181">
        <f t="shared" si="746"/>
        <v>0</v>
      </c>
      <c r="AU1175" s="180">
        <f t="shared" si="738"/>
        <v>0</v>
      </c>
      <c r="AV1175" s="180">
        <f t="shared" si="738"/>
        <v>0</v>
      </c>
      <c r="AW1175" s="181">
        <f t="shared" si="747"/>
        <v>0</v>
      </c>
      <c r="AX1175" s="183">
        <f t="shared" si="739"/>
        <v>0</v>
      </c>
      <c r="AY1175" s="183">
        <f t="shared" si="739"/>
        <v>0</v>
      </c>
      <c r="AZ1175" s="183"/>
      <c r="BA1175" s="183"/>
      <c r="BB1175" s="183"/>
      <c r="BC1175" s="183"/>
      <c r="BD1175" s="183">
        <f t="shared" si="740"/>
        <v>0</v>
      </c>
      <c r="BE1175" s="183">
        <f t="shared" si="740"/>
        <v>0</v>
      </c>
    </row>
    <row r="1176" spans="2:57" ht="15.75" hidden="1">
      <c r="B1176" s="174">
        <v>2025</v>
      </c>
      <c r="C1176" s="174">
        <v>20</v>
      </c>
      <c r="D1176" s="175">
        <v>0</v>
      </c>
      <c r="E1176" s="176"/>
      <c r="F1176" s="174">
        <v>2</v>
      </c>
      <c r="G1176" s="174">
        <v>5</v>
      </c>
      <c r="H1176" s="174">
        <v>14</v>
      </c>
      <c r="I1176" s="174">
        <v>2000</v>
      </c>
      <c r="J1176" s="174">
        <v>2700</v>
      </c>
      <c r="K1176" s="174">
        <v>271</v>
      </c>
      <c r="L1176" s="177">
        <v>1179</v>
      </c>
      <c r="M1176" s="178">
        <v>0</v>
      </c>
      <c r="N1176" s="179" t="s">
        <v>751</v>
      </c>
      <c r="O1176" s="180">
        <v>0</v>
      </c>
      <c r="P1176" s="180">
        <v>0</v>
      </c>
      <c r="Q1176" s="181">
        <v>0</v>
      </c>
      <c r="R1176" s="182" t="s">
        <v>98</v>
      </c>
      <c r="S1176" s="183">
        <v>0</v>
      </c>
      <c r="T1176" s="183">
        <v>0</v>
      </c>
      <c r="U1176" s="180">
        <v>0</v>
      </c>
      <c r="V1176" s="180">
        <v>0</v>
      </c>
      <c r="W1176" s="183">
        <v>0</v>
      </c>
      <c r="X1176" s="183">
        <v>0</v>
      </c>
      <c r="Y1176" s="180">
        <v>0</v>
      </c>
      <c r="Z1176" s="180">
        <v>0</v>
      </c>
      <c r="AA1176" s="183">
        <v>0</v>
      </c>
      <c r="AB1176" s="183">
        <v>0</v>
      </c>
      <c r="AC1176" s="180">
        <f t="shared" si="737"/>
        <v>0</v>
      </c>
      <c r="AD1176" s="180">
        <f t="shared" si="737"/>
        <v>0</v>
      </c>
      <c r="AE1176" s="181">
        <f t="shared" si="741"/>
        <v>0</v>
      </c>
      <c r="AF1176" s="180">
        <v>0</v>
      </c>
      <c r="AG1176" s="180">
        <v>0</v>
      </c>
      <c r="AH1176" s="181">
        <f t="shared" si="742"/>
        <v>0</v>
      </c>
      <c r="AI1176" s="180">
        <v>0</v>
      </c>
      <c r="AJ1176" s="180">
        <v>0</v>
      </c>
      <c r="AK1176" s="181">
        <f t="shared" si="743"/>
        <v>0</v>
      </c>
      <c r="AL1176" s="180">
        <v>0</v>
      </c>
      <c r="AM1176" s="180">
        <v>0</v>
      </c>
      <c r="AN1176" s="181">
        <f t="shared" si="744"/>
        <v>0</v>
      </c>
      <c r="AO1176" s="180">
        <v>0</v>
      </c>
      <c r="AP1176" s="180">
        <v>0</v>
      </c>
      <c r="AQ1176" s="181">
        <f t="shared" si="745"/>
        <v>0</v>
      </c>
      <c r="AR1176" s="180">
        <v>0</v>
      </c>
      <c r="AS1176" s="180">
        <v>0</v>
      </c>
      <c r="AT1176" s="181">
        <f t="shared" si="746"/>
        <v>0</v>
      </c>
      <c r="AU1176" s="180">
        <f t="shared" si="738"/>
        <v>0</v>
      </c>
      <c r="AV1176" s="180">
        <f t="shared" si="738"/>
        <v>0</v>
      </c>
      <c r="AW1176" s="181">
        <f t="shared" si="747"/>
        <v>0</v>
      </c>
      <c r="AX1176" s="183">
        <f t="shared" si="739"/>
        <v>0</v>
      </c>
      <c r="AY1176" s="183">
        <f t="shared" si="739"/>
        <v>0</v>
      </c>
      <c r="AZ1176" s="183"/>
      <c r="BA1176" s="183"/>
      <c r="BB1176" s="183"/>
      <c r="BC1176" s="183"/>
      <c r="BD1176" s="183">
        <f t="shared" si="740"/>
        <v>0</v>
      </c>
      <c r="BE1176" s="183">
        <f t="shared" si="740"/>
        <v>0</v>
      </c>
    </row>
    <row r="1177" spans="2:57" ht="15.75" hidden="1">
      <c r="B1177" s="174">
        <v>2025</v>
      </c>
      <c r="C1177" s="174">
        <v>20</v>
      </c>
      <c r="D1177" s="175">
        <v>0</v>
      </c>
      <c r="E1177" s="176"/>
      <c r="F1177" s="174">
        <v>2</v>
      </c>
      <c r="G1177" s="174">
        <v>5</v>
      </c>
      <c r="H1177" s="174">
        <v>14</v>
      </c>
      <c r="I1177" s="174">
        <v>2000</v>
      </c>
      <c r="J1177" s="174">
        <v>2700</v>
      </c>
      <c r="K1177" s="174">
        <v>271</v>
      </c>
      <c r="L1177" s="177">
        <v>1185</v>
      </c>
      <c r="M1177" s="178">
        <v>0</v>
      </c>
      <c r="N1177" s="179" t="s">
        <v>752</v>
      </c>
      <c r="O1177" s="180">
        <v>0</v>
      </c>
      <c r="P1177" s="180">
        <v>0</v>
      </c>
      <c r="Q1177" s="181">
        <v>0</v>
      </c>
      <c r="R1177" s="182" t="s">
        <v>98</v>
      </c>
      <c r="S1177" s="183">
        <v>0</v>
      </c>
      <c r="T1177" s="183">
        <v>0</v>
      </c>
      <c r="U1177" s="180">
        <v>0</v>
      </c>
      <c r="V1177" s="180">
        <v>0</v>
      </c>
      <c r="W1177" s="183">
        <v>0</v>
      </c>
      <c r="X1177" s="183">
        <v>0</v>
      </c>
      <c r="Y1177" s="180">
        <v>0</v>
      </c>
      <c r="Z1177" s="180">
        <v>0</v>
      </c>
      <c r="AA1177" s="183">
        <v>0</v>
      </c>
      <c r="AB1177" s="183">
        <v>0</v>
      </c>
      <c r="AC1177" s="180">
        <f t="shared" si="737"/>
        <v>0</v>
      </c>
      <c r="AD1177" s="180">
        <f t="shared" si="737"/>
        <v>0</v>
      </c>
      <c r="AE1177" s="181">
        <f t="shared" si="741"/>
        <v>0</v>
      </c>
      <c r="AF1177" s="180">
        <v>0</v>
      </c>
      <c r="AG1177" s="180">
        <v>0</v>
      </c>
      <c r="AH1177" s="181">
        <f t="shared" si="742"/>
        <v>0</v>
      </c>
      <c r="AI1177" s="180">
        <v>0</v>
      </c>
      <c r="AJ1177" s="180">
        <v>0</v>
      </c>
      <c r="AK1177" s="181">
        <f t="shared" si="743"/>
        <v>0</v>
      </c>
      <c r="AL1177" s="180">
        <v>0</v>
      </c>
      <c r="AM1177" s="180">
        <v>0</v>
      </c>
      <c r="AN1177" s="181">
        <f t="shared" si="744"/>
        <v>0</v>
      </c>
      <c r="AO1177" s="180">
        <v>0</v>
      </c>
      <c r="AP1177" s="180">
        <v>0</v>
      </c>
      <c r="AQ1177" s="181">
        <f t="shared" si="745"/>
        <v>0</v>
      </c>
      <c r="AR1177" s="180">
        <v>0</v>
      </c>
      <c r="AS1177" s="180">
        <v>0</v>
      </c>
      <c r="AT1177" s="181">
        <f t="shared" si="746"/>
        <v>0</v>
      </c>
      <c r="AU1177" s="180">
        <f t="shared" si="738"/>
        <v>0</v>
      </c>
      <c r="AV1177" s="180">
        <f t="shared" si="738"/>
        <v>0</v>
      </c>
      <c r="AW1177" s="181">
        <f t="shared" si="747"/>
        <v>0</v>
      </c>
      <c r="AX1177" s="183">
        <f t="shared" si="739"/>
        <v>0</v>
      </c>
      <c r="AY1177" s="183">
        <f t="shared" si="739"/>
        <v>0</v>
      </c>
      <c r="AZ1177" s="183"/>
      <c r="BA1177" s="183"/>
      <c r="BB1177" s="183"/>
      <c r="BC1177" s="183"/>
      <c r="BD1177" s="183">
        <f t="shared" si="740"/>
        <v>0</v>
      </c>
      <c r="BE1177" s="183">
        <f t="shared" si="740"/>
        <v>0</v>
      </c>
    </row>
    <row r="1178" spans="2:57" ht="15.75" hidden="1">
      <c r="B1178" s="174">
        <v>2025</v>
      </c>
      <c r="C1178" s="174">
        <v>20</v>
      </c>
      <c r="D1178" s="175">
        <v>0</v>
      </c>
      <c r="E1178" s="176"/>
      <c r="F1178" s="174">
        <v>2</v>
      </c>
      <c r="G1178" s="174">
        <v>5</v>
      </c>
      <c r="H1178" s="174">
        <v>14</v>
      </c>
      <c r="I1178" s="174">
        <v>2000</v>
      </c>
      <c r="J1178" s="174">
        <v>2700</v>
      </c>
      <c r="K1178" s="174">
        <v>271</v>
      </c>
      <c r="L1178" s="177">
        <v>1284</v>
      </c>
      <c r="M1178" s="178">
        <v>0</v>
      </c>
      <c r="N1178" s="179" t="s">
        <v>753</v>
      </c>
      <c r="O1178" s="180">
        <v>0</v>
      </c>
      <c r="P1178" s="180">
        <v>0</v>
      </c>
      <c r="Q1178" s="181">
        <v>0</v>
      </c>
      <c r="R1178" s="182" t="s">
        <v>98</v>
      </c>
      <c r="S1178" s="183">
        <v>0</v>
      </c>
      <c r="T1178" s="183">
        <v>0</v>
      </c>
      <c r="U1178" s="180">
        <v>0</v>
      </c>
      <c r="V1178" s="180">
        <v>0</v>
      </c>
      <c r="W1178" s="183">
        <v>0</v>
      </c>
      <c r="X1178" s="183">
        <v>0</v>
      </c>
      <c r="Y1178" s="180">
        <v>0</v>
      </c>
      <c r="Z1178" s="180">
        <v>0</v>
      </c>
      <c r="AA1178" s="183">
        <v>0</v>
      </c>
      <c r="AB1178" s="183">
        <v>0</v>
      </c>
      <c r="AC1178" s="180">
        <f t="shared" si="737"/>
        <v>0</v>
      </c>
      <c r="AD1178" s="180">
        <f t="shared" si="737"/>
        <v>0</v>
      </c>
      <c r="AE1178" s="181">
        <f t="shared" si="741"/>
        <v>0</v>
      </c>
      <c r="AF1178" s="180">
        <v>0</v>
      </c>
      <c r="AG1178" s="180">
        <v>0</v>
      </c>
      <c r="AH1178" s="181">
        <f t="shared" si="742"/>
        <v>0</v>
      </c>
      <c r="AI1178" s="180">
        <v>0</v>
      </c>
      <c r="AJ1178" s="180">
        <v>0</v>
      </c>
      <c r="AK1178" s="181">
        <f t="shared" si="743"/>
        <v>0</v>
      </c>
      <c r="AL1178" s="180">
        <v>0</v>
      </c>
      <c r="AM1178" s="180">
        <v>0</v>
      </c>
      <c r="AN1178" s="181">
        <f t="shared" si="744"/>
        <v>0</v>
      </c>
      <c r="AO1178" s="180">
        <v>0</v>
      </c>
      <c r="AP1178" s="180">
        <v>0</v>
      </c>
      <c r="AQ1178" s="181">
        <f t="shared" si="745"/>
        <v>0</v>
      </c>
      <c r="AR1178" s="180">
        <v>0</v>
      </c>
      <c r="AS1178" s="180">
        <v>0</v>
      </c>
      <c r="AT1178" s="181">
        <f t="shared" si="746"/>
        <v>0</v>
      </c>
      <c r="AU1178" s="180">
        <f t="shared" si="738"/>
        <v>0</v>
      </c>
      <c r="AV1178" s="180">
        <f t="shared" si="738"/>
        <v>0</v>
      </c>
      <c r="AW1178" s="181">
        <f t="shared" si="747"/>
        <v>0</v>
      </c>
      <c r="AX1178" s="183">
        <f t="shared" si="739"/>
        <v>0</v>
      </c>
      <c r="AY1178" s="183">
        <f t="shared" si="739"/>
        <v>0</v>
      </c>
      <c r="AZ1178" s="183"/>
      <c r="BA1178" s="183"/>
      <c r="BB1178" s="183"/>
      <c r="BC1178" s="183"/>
      <c r="BD1178" s="183">
        <f t="shared" si="740"/>
        <v>0</v>
      </c>
      <c r="BE1178" s="183">
        <f t="shared" si="740"/>
        <v>0</v>
      </c>
    </row>
    <row r="1179" spans="2:57" ht="15.75" hidden="1">
      <c r="B1179" s="174">
        <v>2025</v>
      </c>
      <c r="C1179" s="174">
        <v>20</v>
      </c>
      <c r="D1179" s="175">
        <v>0</v>
      </c>
      <c r="E1179" s="176"/>
      <c r="F1179" s="174">
        <v>2</v>
      </c>
      <c r="G1179" s="174">
        <v>5</v>
      </c>
      <c r="H1179" s="174">
        <v>14</v>
      </c>
      <c r="I1179" s="174">
        <v>2000</v>
      </c>
      <c r="J1179" s="174">
        <v>2700</v>
      </c>
      <c r="K1179" s="174">
        <v>271</v>
      </c>
      <c r="L1179" s="177">
        <v>1290</v>
      </c>
      <c r="M1179" s="178">
        <v>0</v>
      </c>
      <c r="N1179" s="179" t="s">
        <v>754</v>
      </c>
      <c r="O1179" s="180">
        <v>0</v>
      </c>
      <c r="P1179" s="180">
        <v>0</v>
      </c>
      <c r="Q1179" s="181">
        <v>0</v>
      </c>
      <c r="R1179" s="182" t="s">
        <v>98</v>
      </c>
      <c r="S1179" s="183">
        <v>0</v>
      </c>
      <c r="T1179" s="183">
        <v>0</v>
      </c>
      <c r="U1179" s="180">
        <v>0</v>
      </c>
      <c r="V1179" s="180">
        <v>0</v>
      </c>
      <c r="W1179" s="183">
        <v>0</v>
      </c>
      <c r="X1179" s="183">
        <v>0</v>
      </c>
      <c r="Y1179" s="180">
        <v>0</v>
      </c>
      <c r="Z1179" s="180">
        <v>0</v>
      </c>
      <c r="AA1179" s="183">
        <v>0</v>
      </c>
      <c r="AB1179" s="183">
        <v>0</v>
      </c>
      <c r="AC1179" s="180">
        <f t="shared" si="737"/>
        <v>0</v>
      </c>
      <c r="AD1179" s="180">
        <f t="shared" si="737"/>
        <v>0</v>
      </c>
      <c r="AE1179" s="181">
        <f t="shared" si="741"/>
        <v>0</v>
      </c>
      <c r="AF1179" s="180">
        <v>0</v>
      </c>
      <c r="AG1179" s="180">
        <v>0</v>
      </c>
      <c r="AH1179" s="181">
        <f t="shared" si="742"/>
        <v>0</v>
      </c>
      <c r="AI1179" s="180">
        <v>0</v>
      </c>
      <c r="AJ1179" s="180">
        <v>0</v>
      </c>
      <c r="AK1179" s="181">
        <f t="shared" si="743"/>
        <v>0</v>
      </c>
      <c r="AL1179" s="180">
        <v>0</v>
      </c>
      <c r="AM1179" s="180">
        <v>0</v>
      </c>
      <c r="AN1179" s="181">
        <f t="shared" si="744"/>
        <v>0</v>
      </c>
      <c r="AO1179" s="180">
        <v>0</v>
      </c>
      <c r="AP1179" s="180">
        <v>0</v>
      </c>
      <c r="AQ1179" s="181">
        <f t="shared" si="745"/>
        <v>0</v>
      </c>
      <c r="AR1179" s="180">
        <v>0</v>
      </c>
      <c r="AS1179" s="180">
        <v>0</v>
      </c>
      <c r="AT1179" s="181">
        <f t="shared" si="746"/>
        <v>0</v>
      </c>
      <c r="AU1179" s="180">
        <f t="shared" si="738"/>
        <v>0</v>
      </c>
      <c r="AV1179" s="180">
        <f t="shared" si="738"/>
        <v>0</v>
      </c>
      <c r="AW1179" s="181">
        <f t="shared" si="747"/>
        <v>0</v>
      </c>
      <c r="AX1179" s="183">
        <f t="shared" si="739"/>
        <v>0</v>
      </c>
      <c r="AY1179" s="183">
        <f t="shared" si="739"/>
        <v>0</v>
      </c>
      <c r="AZ1179" s="183"/>
      <c r="BA1179" s="183"/>
      <c r="BB1179" s="183"/>
      <c r="BC1179" s="183"/>
      <c r="BD1179" s="183">
        <f t="shared" si="740"/>
        <v>0</v>
      </c>
      <c r="BE1179" s="183">
        <f t="shared" si="740"/>
        <v>0</v>
      </c>
    </row>
    <row r="1180" spans="2:57" ht="15.75" hidden="1">
      <c r="B1180" s="174">
        <v>2025</v>
      </c>
      <c r="C1180" s="174">
        <v>20</v>
      </c>
      <c r="D1180" s="175">
        <v>0</v>
      </c>
      <c r="E1180" s="176"/>
      <c r="F1180" s="174">
        <v>2</v>
      </c>
      <c r="G1180" s="174">
        <v>5</v>
      </c>
      <c r="H1180" s="174">
        <v>14</v>
      </c>
      <c r="I1180" s="174">
        <v>2000</v>
      </c>
      <c r="J1180" s="174">
        <v>2700</v>
      </c>
      <c r="K1180" s="174">
        <v>271</v>
      </c>
      <c r="L1180" s="177">
        <v>1335</v>
      </c>
      <c r="M1180" s="178">
        <v>0</v>
      </c>
      <c r="N1180" s="179" t="s">
        <v>755</v>
      </c>
      <c r="O1180" s="180">
        <v>0</v>
      </c>
      <c r="P1180" s="180">
        <v>0</v>
      </c>
      <c r="Q1180" s="181">
        <v>0</v>
      </c>
      <c r="R1180" s="182" t="s">
        <v>98</v>
      </c>
      <c r="S1180" s="183">
        <v>0</v>
      </c>
      <c r="T1180" s="183">
        <v>0</v>
      </c>
      <c r="U1180" s="180">
        <v>0</v>
      </c>
      <c r="V1180" s="180">
        <v>0</v>
      </c>
      <c r="W1180" s="183">
        <v>0</v>
      </c>
      <c r="X1180" s="183">
        <v>0</v>
      </c>
      <c r="Y1180" s="180">
        <v>0</v>
      </c>
      <c r="Z1180" s="180">
        <v>0</v>
      </c>
      <c r="AA1180" s="183">
        <v>0</v>
      </c>
      <c r="AB1180" s="183">
        <v>0</v>
      </c>
      <c r="AC1180" s="180">
        <f t="shared" si="737"/>
        <v>0</v>
      </c>
      <c r="AD1180" s="180">
        <f t="shared" si="737"/>
        <v>0</v>
      </c>
      <c r="AE1180" s="181">
        <f t="shared" si="741"/>
        <v>0</v>
      </c>
      <c r="AF1180" s="180">
        <v>0</v>
      </c>
      <c r="AG1180" s="180">
        <v>0</v>
      </c>
      <c r="AH1180" s="181">
        <f t="shared" si="742"/>
        <v>0</v>
      </c>
      <c r="AI1180" s="180">
        <v>0</v>
      </c>
      <c r="AJ1180" s="180">
        <v>0</v>
      </c>
      <c r="AK1180" s="181">
        <f t="shared" si="743"/>
        <v>0</v>
      </c>
      <c r="AL1180" s="180">
        <v>0</v>
      </c>
      <c r="AM1180" s="180">
        <v>0</v>
      </c>
      <c r="AN1180" s="181">
        <f t="shared" si="744"/>
        <v>0</v>
      </c>
      <c r="AO1180" s="180">
        <v>0</v>
      </c>
      <c r="AP1180" s="180">
        <v>0</v>
      </c>
      <c r="AQ1180" s="181">
        <f t="shared" si="745"/>
        <v>0</v>
      </c>
      <c r="AR1180" s="180">
        <v>0</v>
      </c>
      <c r="AS1180" s="180">
        <v>0</v>
      </c>
      <c r="AT1180" s="181">
        <f t="shared" si="746"/>
        <v>0</v>
      </c>
      <c r="AU1180" s="180">
        <f t="shared" si="738"/>
        <v>0</v>
      </c>
      <c r="AV1180" s="180">
        <f t="shared" si="738"/>
        <v>0</v>
      </c>
      <c r="AW1180" s="181">
        <f t="shared" si="747"/>
        <v>0</v>
      </c>
      <c r="AX1180" s="183">
        <f t="shared" si="739"/>
        <v>0</v>
      </c>
      <c r="AY1180" s="183">
        <f t="shared" si="739"/>
        <v>0</v>
      </c>
      <c r="AZ1180" s="183"/>
      <c r="BA1180" s="183"/>
      <c r="BB1180" s="183"/>
      <c r="BC1180" s="183"/>
      <c r="BD1180" s="183">
        <f t="shared" si="740"/>
        <v>0</v>
      </c>
      <c r="BE1180" s="183">
        <f t="shared" si="740"/>
        <v>0</v>
      </c>
    </row>
    <row r="1181" spans="2:57" ht="15.75" hidden="1">
      <c r="B1181" s="174">
        <v>2025</v>
      </c>
      <c r="C1181" s="174">
        <v>20</v>
      </c>
      <c r="D1181" s="175">
        <v>0</v>
      </c>
      <c r="E1181" s="176"/>
      <c r="F1181" s="174">
        <v>2</v>
      </c>
      <c r="G1181" s="174">
        <v>5</v>
      </c>
      <c r="H1181" s="174">
        <v>14</v>
      </c>
      <c r="I1181" s="174">
        <v>2000</v>
      </c>
      <c r="J1181" s="174">
        <v>2700</v>
      </c>
      <c r="K1181" s="174">
        <v>271</v>
      </c>
      <c r="L1181" s="177">
        <v>1447</v>
      </c>
      <c r="M1181" s="178">
        <v>0</v>
      </c>
      <c r="N1181" s="179" t="s">
        <v>756</v>
      </c>
      <c r="O1181" s="180">
        <v>0</v>
      </c>
      <c r="P1181" s="180">
        <v>0</v>
      </c>
      <c r="Q1181" s="181">
        <v>0</v>
      </c>
      <c r="R1181" s="182" t="s">
        <v>98</v>
      </c>
      <c r="S1181" s="183">
        <v>0</v>
      </c>
      <c r="T1181" s="183">
        <v>0</v>
      </c>
      <c r="U1181" s="180">
        <v>0</v>
      </c>
      <c r="V1181" s="180">
        <v>0</v>
      </c>
      <c r="W1181" s="183">
        <v>0</v>
      </c>
      <c r="X1181" s="183">
        <v>0</v>
      </c>
      <c r="Y1181" s="180">
        <v>0</v>
      </c>
      <c r="Z1181" s="180">
        <v>0</v>
      </c>
      <c r="AA1181" s="183">
        <v>0</v>
      </c>
      <c r="AB1181" s="183">
        <v>0</v>
      </c>
      <c r="AC1181" s="180">
        <f t="shared" si="737"/>
        <v>0</v>
      </c>
      <c r="AD1181" s="180">
        <f t="shared" si="737"/>
        <v>0</v>
      </c>
      <c r="AE1181" s="181">
        <f t="shared" si="741"/>
        <v>0</v>
      </c>
      <c r="AF1181" s="180">
        <v>0</v>
      </c>
      <c r="AG1181" s="180">
        <v>0</v>
      </c>
      <c r="AH1181" s="181">
        <f t="shared" si="742"/>
        <v>0</v>
      </c>
      <c r="AI1181" s="180">
        <v>0</v>
      </c>
      <c r="AJ1181" s="180">
        <v>0</v>
      </c>
      <c r="AK1181" s="181">
        <f t="shared" si="743"/>
        <v>0</v>
      </c>
      <c r="AL1181" s="180">
        <v>0</v>
      </c>
      <c r="AM1181" s="180">
        <v>0</v>
      </c>
      <c r="AN1181" s="181">
        <f t="shared" si="744"/>
        <v>0</v>
      </c>
      <c r="AO1181" s="180">
        <v>0</v>
      </c>
      <c r="AP1181" s="180">
        <v>0</v>
      </c>
      <c r="AQ1181" s="181">
        <f t="shared" si="745"/>
        <v>0</v>
      </c>
      <c r="AR1181" s="180">
        <v>0</v>
      </c>
      <c r="AS1181" s="180">
        <v>0</v>
      </c>
      <c r="AT1181" s="181">
        <f t="shared" si="746"/>
        <v>0</v>
      </c>
      <c r="AU1181" s="180">
        <f t="shared" si="738"/>
        <v>0</v>
      </c>
      <c r="AV1181" s="180">
        <f t="shared" si="738"/>
        <v>0</v>
      </c>
      <c r="AW1181" s="181">
        <f t="shared" si="747"/>
        <v>0</v>
      </c>
      <c r="AX1181" s="183">
        <f t="shared" si="739"/>
        <v>0</v>
      </c>
      <c r="AY1181" s="183">
        <f t="shared" si="739"/>
        <v>0</v>
      </c>
      <c r="AZ1181" s="183"/>
      <c r="BA1181" s="183"/>
      <c r="BB1181" s="183"/>
      <c r="BC1181" s="183"/>
      <c r="BD1181" s="183">
        <f t="shared" si="740"/>
        <v>0</v>
      </c>
      <c r="BE1181" s="183">
        <f t="shared" si="740"/>
        <v>0</v>
      </c>
    </row>
    <row r="1182" spans="2:57" ht="15.75" hidden="1">
      <c r="B1182" s="174">
        <v>2025</v>
      </c>
      <c r="C1182" s="174">
        <v>20</v>
      </c>
      <c r="D1182" s="175">
        <v>0</v>
      </c>
      <c r="E1182" s="176"/>
      <c r="F1182" s="174">
        <v>2</v>
      </c>
      <c r="G1182" s="174">
        <v>5</v>
      </c>
      <c r="H1182" s="174">
        <v>14</v>
      </c>
      <c r="I1182" s="174">
        <v>2000</v>
      </c>
      <c r="J1182" s="174">
        <v>2700</v>
      </c>
      <c r="K1182" s="174">
        <v>271</v>
      </c>
      <c r="L1182" s="177">
        <v>1471</v>
      </c>
      <c r="M1182" s="178">
        <v>0</v>
      </c>
      <c r="N1182" s="179" t="s">
        <v>757</v>
      </c>
      <c r="O1182" s="180">
        <v>0</v>
      </c>
      <c r="P1182" s="180">
        <v>0</v>
      </c>
      <c r="Q1182" s="181">
        <v>0</v>
      </c>
      <c r="R1182" s="182" t="s">
        <v>318</v>
      </c>
      <c r="S1182" s="183">
        <v>0</v>
      </c>
      <c r="T1182" s="183">
        <v>0</v>
      </c>
      <c r="U1182" s="180">
        <v>0</v>
      </c>
      <c r="V1182" s="180">
        <v>0</v>
      </c>
      <c r="W1182" s="183">
        <v>0</v>
      </c>
      <c r="X1182" s="183">
        <v>0</v>
      </c>
      <c r="Y1182" s="180">
        <v>0</v>
      </c>
      <c r="Z1182" s="180">
        <v>0</v>
      </c>
      <c r="AA1182" s="183">
        <v>0</v>
      </c>
      <c r="AB1182" s="183">
        <v>0</v>
      </c>
      <c r="AC1182" s="180">
        <f t="shared" si="737"/>
        <v>0</v>
      </c>
      <c r="AD1182" s="180">
        <f t="shared" si="737"/>
        <v>0</v>
      </c>
      <c r="AE1182" s="181">
        <f t="shared" si="741"/>
        <v>0</v>
      </c>
      <c r="AF1182" s="180">
        <v>0</v>
      </c>
      <c r="AG1182" s="180">
        <v>0</v>
      </c>
      <c r="AH1182" s="181">
        <f t="shared" si="742"/>
        <v>0</v>
      </c>
      <c r="AI1182" s="180">
        <v>0</v>
      </c>
      <c r="AJ1182" s="180">
        <v>0</v>
      </c>
      <c r="AK1182" s="181">
        <f t="shared" si="743"/>
        <v>0</v>
      </c>
      <c r="AL1182" s="180">
        <v>0</v>
      </c>
      <c r="AM1182" s="180">
        <v>0</v>
      </c>
      <c r="AN1182" s="181">
        <f t="shared" si="744"/>
        <v>0</v>
      </c>
      <c r="AO1182" s="180">
        <v>0</v>
      </c>
      <c r="AP1182" s="180">
        <v>0</v>
      </c>
      <c r="AQ1182" s="181">
        <f t="shared" si="745"/>
        <v>0</v>
      </c>
      <c r="AR1182" s="180">
        <v>0</v>
      </c>
      <c r="AS1182" s="180">
        <v>0</v>
      </c>
      <c r="AT1182" s="181">
        <f t="shared" si="746"/>
        <v>0</v>
      </c>
      <c r="AU1182" s="180">
        <f t="shared" si="738"/>
        <v>0</v>
      </c>
      <c r="AV1182" s="180">
        <f t="shared" si="738"/>
        <v>0</v>
      </c>
      <c r="AW1182" s="181">
        <f t="shared" si="747"/>
        <v>0</v>
      </c>
      <c r="AX1182" s="183">
        <f t="shared" si="739"/>
        <v>0</v>
      </c>
      <c r="AY1182" s="183">
        <f t="shared" si="739"/>
        <v>0</v>
      </c>
      <c r="AZ1182" s="183"/>
      <c r="BA1182" s="183"/>
      <c r="BB1182" s="183"/>
      <c r="BC1182" s="183"/>
      <c r="BD1182" s="183">
        <f t="shared" si="740"/>
        <v>0</v>
      </c>
      <c r="BE1182" s="183">
        <f t="shared" si="740"/>
        <v>0</v>
      </c>
    </row>
    <row r="1183" spans="2:57" ht="15.75" hidden="1">
      <c r="B1183" s="174">
        <v>2025</v>
      </c>
      <c r="C1183" s="174">
        <v>20</v>
      </c>
      <c r="D1183" s="175">
        <v>0</v>
      </c>
      <c r="E1183" s="176"/>
      <c r="F1183" s="174">
        <v>2</v>
      </c>
      <c r="G1183" s="174">
        <v>5</v>
      </c>
      <c r="H1183" s="174">
        <v>14</v>
      </c>
      <c r="I1183" s="174">
        <v>2000</v>
      </c>
      <c r="J1183" s="174">
        <v>2700</v>
      </c>
      <c r="K1183" s="174">
        <v>271</v>
      </c>
      <c r="L1183" s="177">
        <v>1500</v>
      </c>
      <c r="M1183" s="178">
        <v>0</v>
      </c>
      <c r="N1183" s="179" t="s">
        <v>758</v>
      </c>
      <c r="O1183" s="180">
        <v>0</v>
      </c>
      <c r="P1183" s="180">
        <v>0</v>
      </c>
      <c r="Q1183" s="181">
        <v>0</v>
      </c>
      <c r="R1183" s="182" t="s">
        <v>98</v>
      </c>
      <c r="S1183" s="183">
        <v>0</v>
      </c>
      <c r="T1183" s="183">
        <v>0</v>
      </c>
      <c r="U1183" s="180">
        <v>0</v>
      </c>
      <c r="V1183" s="180">
        <v>0</v>
      </c>
      <c r="W1183" s="183">
        <v>0</v>
      </c>
      <c r="X1183" s="183">
        <v>0</v>
      </c>
      <c r="Y1183" s="180">
        <v>0</v>
      </c>
      <c r="Z1183" s="180">
        <v>0</v>
      </c>
      <c r="AA1183" s="183">
        <v>0</v>
      </c>
      <c r="AB1183" s="183">
        <v>0</v>
      </c>
      <c r="AC1183" s="180">
        <f t="shared" si="737"/>
        <v>0</v>
      </c>
      <c r="AD1183" s="180">
        <f t="shared" si="737"/>
        <v>0</v>
      </c>
      <c r="AE1183" s="181">
        <f t="shared" si="741"/>
        <v>0</v>
      </c>
      <c r="AF1183" s="180">
        <v>0</v>
      </c>
      <c r="AG1183" s="180">
        <v>0</v>
      </c>
      <c r="AH1183" s="181">
        <f t="shared" si="742"/>
        <v>0</v>
      </c>
      <c r="AI1183" s="180">
        <v>0</v>
      </c>
      <c r="AJ1183" s="180">
        <v>0</v>
      </c>
      <c r="AK1183" s="181">
        <f t="shared" si="743"/>
        <v>0</v>
      </c>
      <c r="AL1183" s="180">
        <v>0</v>
      </c>
      <c r="AM1183" s="180">
        <v>0</v>
      </c>
      <c r="AN1183" s="181">
        <f t="shared" si="744"/>
        <v>0</v>
      </c>
      <c r="AO1183" s="180">
        <v>0</v>
      </c>
      <c r="AP1183" s="180">
        <v>0</v>
      </c>
      <c r="AQ1183" s="181">
        <f t="shared" si="745"/>
        <v>0</v>
      </c>
      <c r="AR1183" s="180">
        <v>0</v>
      </c>
      <c r="AS1183" s="180">
        <v>0</v>
      </c>
      <c r="AT1183" s="181">
        <f t="shared" si="746"/>
        <v>0</v>
      </c>
      <c r="AU1183" s="180">
        <f t="shared" si="738"/>
        <v>0</v>
      </c>
      <c r="AV1183" s="180">
        <f t="shared" si="738"/>
        <v>0</v>
      </c>
      <c r="AW1183" s="181">
        <f t="shared" si="747"/>
        <v>0</v>
      </c>
      <c r="AX1183" s="183">
        <f t="shared" si="739"/>
        <v>0</v>
      </c>
      <c r="AY1183" s="183">
        <f t="shared" si="739"/>
        <v>0</v>
      </c>
      <c r="AZ1183" s="183"/>
      <c r="BA1183" s="183"/>
      <c r="BB1183" s="183"/>
      <c r="BC1183" s="183"/>
      <c r="BD1183" s="183">
        <f t="shared" si="740"/>
        <v>0</v>
      </c>
      <c r="BE1183" s="183">
        <f t="shared" si="740"/>
        <v>0</v>
      </c>
    </row>
    <row r="1184" spans="2:57" ht="15.75" hidden="1">
      <c r="B1184" s="174">
        <v>2025</v>
      </c>
      <c r="C1184" s="174">
        <v>20</v>
      </c>
      <c r="D1184" s="175">
        <v>0</v>
      </c>
      <c r="E1184" s="176"/>
      <c r="F1184" s="174">
        <v>2</v>
      </c>
      <c r="G1184" s="174">
        <v>5</v>
      </c>
      <c r="H1184" s="174">
        <v>14</v>
      </c>
      <c r="I1184" s="174">
        <v>2000</v>
      </c>
      <c r="J1184" s="174">
        <v>2700</v>
      </c>
      <c r="K1184" s="174">
        <v>271</v>
      </c>
      <c r="L1184" s="177">
        <v>1503</v>
      </c>
      <c r="M1184" s="178">
        <v>0</v>
      </c>
      <c r="N1184" s="179" t="s">
        <v>759</v>
      </c>
      <c r="O1184" s="180">
        <v>0</v>
      </c>
      <c r="P1184" s="180">
        <v>0</v>
      </c>
      <c r="Q1184" s="181">
        <v>0</v>
      </c>
      <c r="R1184" s="182" t="s">
        <v>98</v>
      </c>
      <c r="S1184" s="183">
        <v>0</v>
      </c>
      <c r="T1184" s="183">
        <v>0</v>
      </c>
      <c r="U1184" s="180">
        <v>0</v>
      </c>
      <c r="V1184" s="180">
        <v>0</v>
      </c>
      <c r="W1184" s="183">
        <v>0</v>
      </c>
      <c r="X1184" s="183">
        <v>0</v>
      </c>
      <c r="Y1184" s="180">
        <v>0</v>
      </c>
      <c r="Z1184" s="180">
        <v>0</v>
      </c>
      <c r="AA1184" s="183">
        <v>0</v>
      </c>
      <c r="AB1184" s="183">
        <v>0</v>
      </c>
      <c r="AC1184" s="180">
        <f t="shared" si="737"/>
        <v>0</v>
      </c>
      <c r="AD1184" s="180">
        <f t="shared" si="737"/>
        <v>0</v>
      </c>
      <c r="AE1184" s="181">
        <f t="shared" si="741"/>
        <v>0</v>
      </c>
      <c r="AF1184" s="180">
        <v>0</v>
      </c>
      <c r="AG1184" s="180">
        <v>0</v>
      </c>
      <c r="AH1184" s="181">
        <f t="shared" si="742"/>
        <v>0</v>
      </c>
      <c r="AI1184" s="180">
        <v>0</v>
      </c>
      <c r="AJ1184" s="180">
        <v>0</v>
      </c>
      <c r="AK1184" s="181">
        <f t="shared" si="743"/>
        <v>0</v>
      </c>
      <c r="AL1184" s="180">
        <v>0</v>
      </c>
      <c r="AM1184" s="180">
        <v>0</v>
      </c>
      <c r="AN1184" s="181">
        <f t="shared" si="744"/>
        <v>0</v>
      </c>
      <c r="AO1184" s="180">
        <v>0</v>
      </c>
      <c r="AP1184" s="180">
        <v>0</v>
      </c>
      <c r="AQ1184" s="181">
        <f t="shared" si="745"/>
        <v>0</v>
      </c>
      <c r="AR1184" s="180">
        <v>0</v>
      </c>
      <c r="AS1184" s="180">
        <v>0</v>
      </c>
      <c r="AT1184" s="181">
        <f t="shared" si="746"/>
        <v>0</v>
      </c>
      <c r="AU1184" s="180">
        <f t="shared" si="738"/>
        <v>0</v>
      </c>
      <c r="AV1184" s="180">
        <f t="shared" si="738"/>
        <v>0</v>
      </c>
      <c r="AW1184" s="181">
        <f t="shared" si="747"/>
        <v>0</v>
      </c>
      <c r="AX1184" s="183">
        <f t="shared" si="739"/>
        <v>0</v>
      </c>
      <c r="AY1184" s="183">
        <f t="shared" si="739"/>
        <v>0</v>
      </c>
      <c r="AZ1184" s="183"/>
      <c r="BA1184" s="183"/>
      <c r="BB1184" s="183"/>
      <c r="BC1184" s="183"/>
      <c r="BD1184" s="183">
        <f t="shared" si="740"/>
        <v>0</v>
      </c>
      <c r="BE1184" s="183">
        <f t="shared" si="740"/>
        <v>0</v>
      </c>
    </row>
    <row r="1185" spans="2:57" ht="15.75" hidden="1">
      <c r="B1185" s="174">
        <v>2025</v>
      </c>
      <c r="C1185" s="174">
        <v>20</v>
      </c>
      <c r="D1185" s="175">
        <v>0</v>
      </c>
      <c r="E1185" s="176"/>
      <c r="F1185" s="174">
        <v>2</v>
      </c>
      <c r="G1185" s="174">
        <v>5</v>
      </c>
      <c r="H1185" s="174">
        <v>14</v>
      </c>
      <c r="I1185" s="174">
        <v>2000</v>
      </c>
      <c r="J1185" s="174">
        <v>2700</v>
      </c>
      <c r="K1185" s="174">
        <v>271</v>
      </c>
      <c r="L1185" s="177">
        <v>1554</v>
      </c>
      <c r="M1185" s="178">
        <v>0</v>
      </c>
      <c r="N1185" s="190" t="s">
        <v>760</v>
      </c>
      <c r="O1185" s="180">
        <v>0</v>
      </c>
      <c r="P1185" s="180">
        <v>0</v>
      </c>
      <c r="Q1185" s="181">
        <v>0</v>
      </c>
      <c r="R1185" s="182" t="s">
        <v>318</v>
      </c>
      <c r="S1185" s="183">
        <v>0</v>
      </c>
      <c r="T1185" s="183">
        <v>0</v>
      </c>
      <c r="U1185" s="180">
        <v>0</v>
      </c>
      <c r="V1185" s="180">
        <v>0</v>
      </c>
      <c r="W1185" s="183">
        <v>0</v>
      </c>
      <c r="X1185" s="183">
        <v>0</v>
      </c>
      <c r="Y1185" s="180">
        <v>0</v>
      </c>
      <c r="Z1185" s="180">
        <v>0</v>
      </c>
      <c r="AA1185" s="183">
        <v>0</v>
      </c>
      <c r="AB1185" s="183">
        <v>0</v>
      </c>
      <c r="AC1185" s="180">
        <f t="shared" si="737"/>
        <v>0</v>
      </c>
      <c r="AD1185" s="180">
        <f t="shared" si="737"/>
        <v>0</v>
      </c>
      <c r="AE1185" s="181">
        <f t="shared" si="741"/>
        <v>0</v>
      </c>
      <c r="AF1185" s="180">
        <v>0</v>
      </c>
      <c r="AG1185" s="180">
        <v>0</v>
      </c>
      <c r="AH1185" s="181">
        <f t="shared" si="742"/>
        <v>0</v>
      </c>
      <c r="AI1185" s="180">
        <v>0</v>
      </c>
      <c r="AJ1185" s="180">
        <v>0</v>
      </c>
      <c r="AK1185" s="181">
        <f t="shared" si="743"/>
        <v>0</v>
      </c>
      <c r="AL1185" s="180">
        <v>0</v>
      </c>
      <c r="AM1185" s="180">
        <v>0</v>
      </c>
      <c r="AN1185" s="181">
        <f t="shared" si="744"/>
        <v>0</v>
      </c>
      <c r="AO1185" s="180">
        <v>0</v>
      </c>
      <c r="AP1185" s="180">
        <v>0</v>
      </c>
      <c r="AQ1185" s="181">
        <f t="shared" si="745"/>
        <v>0</v>
      </c>
      <c r="AR1185" s="180">
        <v>0</v>
      </c>
      <c r="AS1185" s="180">
        <v>0</v>
      </c>
      <c r="AT1185" s="181">
        <f t="shared" si="746"/>
        <v>0</v>
      </c>
      <c r="AU1185" s="180">
        <f t="shared" si="738"/>
        <v>0</v>
      </c>
      <c r="AV1185" s="180">
        <f t="shared" si="738"/>
        <v>0</v>
      </c>
      <c r="AW1185" s="181">
        <f t="shared" si="747"/>
        <v>0</v>
      </c>
      <c r="AX1185" s="183">
        <f t="shared" si="739"/>
        <v>0</v>
      </c>
      <c r="AY1185" s="183">
        <f t="shared" si="739"/>
        <v>0</v>
      </c>
      <c r="AZ1185" s="183"/>
      <c r="BA1185" s="183"/>
      <c r="BB1185" s="183"/>
      <c r="BC1185" s="183"/>
      <c r="BD1185" s="183">
        <f t="shared" si="740"/>
        <v>0</v>
      </c>
      <c r="BE1185" s="183">
        <f t="shared" si="740"/>
        <v>0</v>
      </c>
    </row>
    <row r="1186" spans="2:57" ht="15.75" hidden="1">
      <c r="B1186" s="174">
        <v>2025</v>
      </c>
      <c r="C1186" s="174">
        <v>20</v>
      </c>
      <c r="D1186" s="175">
        <v>0</v>
      </c>
      <c r="E1186" s="176"/>
      <c r="F1186" s="174">
        <v>2</v>
      </c>
      <c r="G1186" s="174">
        <v>5</v>
      </c>
      <c r="H1186" s="174">
        <v>14</v>
      </c>
      <c r="I1186" s="174">
        <v>2000</v>
      </c>
      <c r="J1186" s="174">
        <v>2700</v>
      </c>
      <c r="K1186" s="174">
        <v>271</v>
      </c>
      <c r="L1186" s="177">
        <v>1570</v>
      </c>
      <c r="M1186" s="178">
        <v>2</v>
      </c>
      <c r="N1186" s="190" t="s">
        <v>761</v>
      </c>
      <c r="O1186" s="180">
        <v>0</v>
      </c>
      <c r="P1186" s="180">
        <v>0</v>
      </c>
      <c r="Q1186" s="181">
        <v>0</v>
      </c>
      <c r="R1186" s="182" t="s">
        <v>318</v>
      </c>
      <c r="S1186" s="183">
        <v>0</v>
      </c>
      <c r="T1186" s="183">
        <v>0</v>
      </c>
      <c r="U1186" s="180">
        <v>0</v>
      </c>
      <c r="V1186" s="180">
        <v>0</v>
      </c>
      <c r="W1186" s="183">
        <v>0</v>
      </c>
      <c r="X1186" s="183">
        <v>0</v>
      </c>
      <c r="Y1186" s="180">
        <v>0</v>
      </c>
      <c r="Z1186" s="180">
        <v>0</v>
      </c>
      <c r="AA1186" s="183">
        <v>0</v>
      </c>
      <c r="AB1186" s="183">
        <v>0</v>
      </c>
      <c r="AC1186" s="180">
        <f t="shared" ref="AC1186" si="748">+O1186+U1186-Y1186</f>
        <v>0</v>
      </c>
      <c r="AD1186" s="180">
        <f t="shared" ref="AD1186" si="749">+P1186+V1186-Z1186</f>
        <v>0</v>
      </c>
      <c r="AE1186" s="181">
        <f t="shared" ref="AE1186" si="750">+AC1186+AD1186</f>
        <v>0</v>
      </c>
      <c r="AF1186" s="180">
        <v>0</v>
      </c>
      <c r="AG1186" s="180">
        <v>0</v>
      </c>
      <c r="AH1186" s="181">
        <f t="shared" ref="AH1186" si="751">+AF1186+AG1186</f>
        <v>0</v>
      </c>
      <c r="AI1186" s="180">
        <v>0</v>
      </c>
      <c r="AJ1186" s="180">
        <v>0</v>
      </c>
      <c r="AK1186" s="181">
        <f t="shared" ref="AK1186" si="752">+AI1186+AJ1186</f>
        <v>0</v>
      </c>
      <c r="AL1186" s="180">
        <v>0</v>
      </c>
      <c r="AM1186" s="180">
        <v>0</v>
      </c>
      <c r="AN1186" s="181">
        <f t="shared" ref="AN1186" si="753">+AL1186+AM1186</f>
        <v>0</v>
      </c>
      <c r="AO1186" s="180">
        <v>0</v>
      </c>
      <c r="AP1186" s="180">
        <v>0</v>
      </c>
      <c r="AQ1186" s="181">
        <f t="shared" ref="AQ1186" si="754">+AO1186+AP1186</f>
        <v>0</v>
      </c>
      <c r="AR1186" s="180">
        <v>0</v>
      </c>
      <c r="AS1186" s="180">
        <v>0</v>
      </c>
      <c r="AT1186" s="181">
        <f t="shared" ref="AT1186" si="755">+AR1186+AS1186</f>
        <v>0</v>
      </c>
      <c r="AU1186" s="180">
        <f t="shared" ref="AU1186" si="756">+AC1186-AF1186-AI1186-AL1186-AO1186-AR1186</f>
        <v>0</v>
      </c>
      <c r="AV1186" s="180">
        <f t="shared" ref="AV1186" si="757">+AD1186-AG1186-AJ1186-AM1186-AP1186-AS1186</f>
        <v>0</v>
      </c>
      <c r="AW1186" s="181">
        <f t="shared" ref="AW1186" si="758">+AU1186+AV1186</f>
        <v>0</v>
      </c>
      <c r="AX1186" s="183">
        <f t="shared" ref="AX1186" si="759">+S1186+W1186-AA1186</f>
        <v>0</v>
      </c>
      <c r="AY1186" s="183">
        <f t="shared" ref="AY1186" si="760">+T1186+X1186-AB1186</f>
        <v>0</v>
      </c>
      <c r="AZ1186" s="183"/>
      <c r="BA1186" s="183"/>
      <c r="BB1186" s="183"/>
      <c r="BC1186" s="183"/>
      <c r="BD1186" s="183">
        <f t="shared" ref="BD1186" si="761">+AX1186-AZ1186-BB1186</f>
        <v>0</v>
      </c>
      <c r="BE1186" s="183">
        <f t="shared" ref="BE1186" si="762">+AY1186-BA1186-BC1186</f>
        <v>0</v>
      </c>
    </row>
    <row r="1187" spans="2:57" ht="15.75">
      <c r="B1187" s="163">
        <v>2025</v>
      </c>
      <c r="C1187" s="163">
        <v>20</v>
      </c>
      <c r="D1187" s="164"/>
      <c r="E1187" s="165"/>
      <c r="F1187" s="163">
        <v>2</v>
      </c>
      <c r="G1187" s="163">
        <v>5</v>
      </c>
      <c r="H1187" s="163">
        <v>14</v>
      </c>
      <c r="I1187" s="163">
        <v>2000</v>
      </c>
      <c r="J1187" s="163">
        <v>2700</v>
      </c>
      <c r="K1187" s="163">
        <v>272</v>
      </c>
      <c r="L1187" s="166" t="s">
        <v>44</v>
      </c>
      <c r="M1187" s="167"/>
      <c r="N1187" s="168" t="s">
        <v>99</v>
      </c>
      <c r="O1187" s="169">
        <v>0</v>
      </c>
      <c r="P1187" s="169">
        <v>0</v>
      </c>
      <c r="Q1187" s="169">
        <v>0</v>
      </c>
      <c r="R1187" s="170"/>
      <c r="S1187" s="186"/>
      <c r="T1187" s="171"/>
      <c r="U1187" s="169">
        <f t="shared" ref="U1187:AD1187" si="763">SUM(U1188:U1193)</f>
        <v>0</v>
      </c>
      <c r="V1187" s="169">
        <f t="shared" si="763"/>
        <v>0</v>
      </c>
      <c r="W1187" s="173">
        <f t="shared" si="763"/>
        <v>0</v>
      </c>
      <c r="X1187" s="173">
        <f t="shared" si="763"/>
        <v>0</v>
      </c>
      <c r="Y1187" s="169">
        <f t="shared" si="763"/>
        <v>0</v>
      </c>
      <c r="Z1187" s="169">
        <f t="shared" si="763"/>
        <v>0</v>
      </c>
      <c r="AA1187" s="173">
        <f t="shared" si="763"/>
        <v>0</v>
      </c>
      <c r="AB1187" s="173">
        <f t="shared" si="763"/>
        <v>0</v>
      </c>
      <c r="AC1187" s="169">
        <f t="shared" si="763"/>
        <v>0</v>
      </c>
      <c r="AD1187" s="169">
        <f t="shared" si="763"/>
        <v>0</v>
      </c>
      <c r="AE1187" s="169">
        <f t="shared" si="741"/>
        <v>0</v>
      </c>
      <c r="AF1187" s="169">
        <f>SUM(AF1188:AF1193)</f>
        <v>0</v>
      </c>
      <c r="AG1187" s="169">
        <f>SUM(AG1188:AG1193)</f>
        <v>0</v>
      </c>
      <c r="AH1187" s="169">
        <f t="shared" si="742"/>
        <v>0</v>
      </c>
      <c r="AI1187" s="169">
        <f>SUM(AI1188:AI1193)</f>
        <v>0</v>
      </c>
      <c r="AJ1187" s="169">
        <f>SUM(AJ1188:AJ1193)</f>
        <v>0</v>
      </c>
      <c r="AK1187" s="169">
        <f t="shared" si="743"/>
        <v>0</v>
      </c>
      <c r="AL1187" s="169">
        <f>SUM(AL1188:AL1193)</f>
        <v>0</v>
      </c>
      <c r="AM1187" s="169">
        <f>SUM(AM1188:AM1193)</f>
        <v>0</v>
      </c>
      <c r="AN1187" s="169">
        <f t="shared" si="744"/>
        <v>0</v>
      </c>
      <c r="AO1187" s="169">
        <f>SUM(AO1188:AO1193)</f>
        <v>0</v>
      </c>
      <c r="AP1187" s="169">
        <f>SUM(AP1188:AP1193)</f>
        <v>0</v>
      </c>
      <c r="AQ1187" s="169">
        <f t="shared" si="745"/>
        <v>0</v>
      </c>
      <c r="AR1187" s="169">
        <f>SUM(AR1188:AR1193)</f>
        <v>0</v>
      </c>
      <c r="AS1187" s="169">
        <f>SUM(AS1188:AS1193)</f>
        <v>0</v>
      </c>
      <c r="AT1187" s="169">
        <f t="shared" si="746"/>
        <v>0</v>
      </c>
      <c r="AU1187" s="169">
        <f>SUM(AU1188:AU1193)</f>
        <v>0</v>
      </c>
      <c r="AV1187" s="169">
        <f>SUM(AV1188:AV1193)</f>
        <v>0</v>
      </c>
      <c r="AW1187" s="169">
        <f t="shared" si="747"/>
        <v>0</v>
      </c>
      <c r="AX1187" s="186"/>
      <c r="AY1187" s="171"/>
      <c r="AZ1187" s="186"/>
      <c r="BA1187" s="171"/>
      <c r="BB1187" s="186"/>
      <c r="BC1187" s="171"/>
      <c r="BD1187" s="186"/>
      <c r="BE1187" s="171"/>
    </row>
    <row r="1188" spans="2:57" ht="15.75">
      <c r="B1188" s="174">
        <v>2025</v>
      </c>
      <c r="C1188" s="174">
        <v>20</v>
      </c>
      <c r="D1188" s="175">
        <v>0</v>
      </c>
      <c r="E1188" s="176"/>
      <c r="F1188" s="174">
        <v>2</v>
      </c>
      <c r="G1188" s="174">
        <v>5</v>
      </c>
      <c r="H1188" s="174">
        <v>14</v>
      </c>
      <c r="I1188" s="174">
        <v>2000</v>
      </c>
      <c r="J1188" s="174">
        <v>2700</v>
      </c>
      <c r="K1188" s="174">
        <v>272</v>
      </c>
      <c r="L1188" s="177">
        <v>688</v>
      </c>
      <c r="M1188" s="178">
        <v>0</v>
      </c>
      <c r="N1188" s="179" t="s">
        <v>762</v>
      </c>
      <c r="O1188" s="180">
        <v>0</v>
      </c>
      <c r="P1188" s="180">
        <v>0</v>
      </c>
      <c r="Q1188" s="181">
        <v>0</v>
      </c>
      <c r="R1188" s="182" t="s">
        <v>98</v>
      </c>
      <c r="S1188" s="183">
        <v>0</v>
      </c>
      <c r="T1188" s="183">
        <v>0</v>
      </c>
      <c r="U1188" s="180">
        <v>0</v>
      </c>
      <c r="V1188" s="180">
        <v>0</v>
      </c>
      <c r="W1188" s="183">
        <v>0</v>
      </c>
      <c r="X1188" s="183">
        <v>0</v>
      </c>
      <c r="Y1188" s="180">
        <v>0</v>
      </c>
      <c r="Z1188" s="180">
        <v>0</v>
      </c>
      <c r="AA1188" s="183">
        <v>0</v>
      </c>
      <c r="AB1188" s="183">
        <v>0</v>
      </c>
      <c r="AC1188" s="180">
        <f t="shared" ref="AC1188:AD1193" si="764">+O1188+U1188-Y1188</f>
        <v>0</v>
      </c>
      <c r="AD1188" s="180">
        <f t="shared" si="764"/>
        <v>0</v>
      </c>
      <c r="AE1188" s="181">
        <f t="shared" si="741"/>
        <v>0</v>
      </c>
      <c r="AF1188" s="180">
        <v>0</v>
      </c>
      <c r="AG1188" s="180">
        <v>0</v>
      </c>
      <c r="AH1188" s="181">
        <f t="shared" si="742"/>
        <v>0</v>
      </c>
      <c r="AI1188" s="180">
        <v>0</v>
      </c>
      <c r="AJ1188" s="180">
        <v>0</v>
      </c>
      <c r="AK1188" s="181">
        <f t="shared" si="743"/>
        <v>0</v>
      </c>
      <c r="AL1188" s="180">
        <v>0</v>
      </c>
      <c r="AM1188" s="180">
        <v>0</v>
      </c>
      <c r="AN1188" s="181">
        <f t="shared" si="744"/>
        <v>0</v>
      </c>
      <c r="AO1188" s="180">
        <v>0</v>
      </c>
      <c r="AP1188" s="180">
        <v>0</v>
      </c>
      <c r="AQ1188" s="181">
        <f t="shared" si="745"/>
        <v>0</v>
      </c>
      <c r="AR1188" s="180">
        <v>0</v>
      </c>
      <c r="AS1188" s="180">
        <v>0</v>
      </c>
      <c r="AT1188" s="181">
        <f t="shared" si="746"/>
        <v>0</v>
      </c>
      <c r="AU1188" s="180">
        <f t="shared" ref="AU1188:AV1193" si="765">+AC1188-AF1188-AI1188-AL1188-AO1188-AR1188</f>
        <v>0</v>
      </c>
      <c r="AV1188" s="180">
        <f t="shared" si="765"/>
        <v>0</v>
      </c>
      <c r="AW1188" s="181">
        <f t="shared" si="747"/>
        <v>0</v>
      </c>
      <c r="AX1188" s="183">
        <f t="shared" ref="AX1188:AY1193" si="766">+S1188+W1188-AA1188</f>
        <v>0</v>
      </c>
      <c r="AY1188" s="183">
        <f t="shared" si="766"/>
        <v>0</v>
      </c>
      <c r="AZ1188" s="183">
        <v>0</v>
      </c>
      <c r="BA1188" s="183">
        <v>0</v>
      </c>
      <c r="BB1188" s="183"/>
      <c r="BC1188" s="183"/>
      <c r="BD1188" s="183">
        <f t="shared" ref="BD1188:BE1193" si="767">+AX1188-AZ1188-BB1188</f>
        <v>0</v>
      </c>
      <c r="BE1188" s="183">
        <f t="shared" si="767"/>
        <v>0</v>
      </c>
    </row>
    <row r="1189" spans="2:57" ht="15.75">
      <c r="B1189" s="174">
        <v>2025</v>
      </c>
      <c r="C1189" s="174">
        <v>20</v>
      </c>
      <c r="D1189" s="175">
        <v>0</v>
      </c>
      <c r="E1189" s="176"/>
      <c r="F1189" s="174">
        <v>2</v>
      </c>
      <c r="G1189" s="174">
        <v>5</v>
      </c>
      <c r="H1189" s="174">
        <v>14</v>
      </c>
      <c r="I1189" s="174">
        <v>2000</v>
      </c>
      <c r="J1189" s="174">
        <v>2700</v>
      </c>
      <c r="K1189" s="174">
        <v>272</v>
      </c>
      <c r="L1189" s="177">
        <v>689</v>
      </c>
      <c r="M1189" s="178">
        <v>0</v>
      </c>
      <c r="N1189" s="179" t="s">
        <v>763</v>
      </c>
      <c r="O1189" s="180">
        <v>0</v>
      </c>
      <c r="P1189" s="180">
        <v>0</v>
      </c>
      <c r="Q1189" s="181">
        <v>0</v>
      </c>
      <c r="R1189" s="182" t="s">
        <v>98</v>
      </c>
      <c r="S1189" s="183">
        <v>0</v>
      </c>
      <c r="T1189" s="183">
        <v>0</v>
      </c>
      <c r="U1189" s="180">
        <v>0</v>
      </c>
      <c r="V1189" s="180">
        <v>0</v>
      </c>
      <c r="W1189" s="183">
        <v>0</v>
      </c>
      <c r="X1189" s="183">
        <v>0</v>
      </c>
      <c r="Y1189" s="180">
        <v>0</v>
      </c>
      <c r="Z1189" s="180">
        <v>0</v>
      </c>
      <c r="AA1189" s="183">
        <v>0</v>
      </c>
      <c r="AB1189" s="183">
        <v>0</v>
      </c>
      <c r="AC1189" s="180">
        <f t="shared" si="764"/>
        <v>0</v>
      </c>
      <c r="AD1189" s="180">
        <f t="shared" si="764"/>
        <v>0</v>
      </c>
      <c r="AE1189" s="181">
        <f t="shared" si="741"/>
        <v>0</v>
      </c>
      <c r="AF1189" s="180">
        <v>0</v>
      </c>
      <c r="AG1189" s="180">
        <v>0</v>
      </c>
      <c r="AH1189" s="181">
        <f t="shared" si="742"/>
        <v>0</v>
      </c>
      <c r="AI1189" s="180">
        <v>0</v>
      </c>
      <c r="AJ1189" s="180">
        <v>0</v>
      </c>
      <c r="AK1189" s="181">
        <f t="shared" si="743"/>
        <v>0</v>
      </c>
      <c r="AL1189" s="180">
        <v>0</v>
      </c>
      <c r="AM1189" s="180">
        <v>0</v>
      </c>
      <c r="AN1189" s="181">
        <f t="shared" si="744"/>
        <v>0</v>
      </c>
      <c r="AO1189" s="180">
        <v>0</v>
      </c>
      <c r="AP1189" s="180">
        <v>0</v>
      </c>
      <c r="AQ1189" s="181">
        <f t="shared" si="745"/>
        <v>0</v>
      </c>
      <c r="AR1189" s="180">
        <v>0</v>
      </c>
      <c r="AS1189" s="180">
        <v>0</v>
      </c>
      <c r="AT1189" s="181">
        <f t="shared" si="746"/>
        <v>0</v>
      </c>
      <c r="AU1189" s="180">
        <f t="shared" si="765"/>
        <v>0</v>
      </c>
      <c r="AV1189" s="180">
        <f t="shared" si="765"/>
        <v>0</v>
      </c>
      <c r="AW1189" s="181">
        <f t="shared" si="747"/>
        <v>0</v>
      </c>
      <c r="AX1189" s="183">
        <f t="shared" si="766"/>
        <v>0</v>
      </c>
      <c r="AY1189" s="183">
        <f t="shared" si="766"/>
        <v>0</v>
      </c>
      <c r="AZ1189" s="183">
        <v>0</v>
      </c>
      <c r="BA1189" s="183">
        <v>0</v>
      </c>
      <c r="BB1189" s="183"/>
      <c r="BC1189" s="183"/>
      <c r="BD1189" s="183">
        <f t="shared" si="767"/>
        <v>0</v>
      </c>
      <c r="BE1189" s="183">
        <f t="shared" si="767"/>
        <v>0</v>
      </c>
    </row>
    <row r="1190" spans="2:57" ht="15.75">
      <c r="B1190" s="174">
        <v>2025</v>
      </c>
      <c r="C1190" s="174">
        <v>20</v>
      </c>
      <c r="D1190" s="175">
        <v>0</v>
      </c>
      <c r="E1190" s="176"/>
      <c r="F1190" s="174">
        <v>2</v>
      </c>
      <c r="G1190" s="174">
        <v>5</v>
      </c>
      <c r="H1190" s="174">
        <v>14</v>
      </c>
      <c r="I1190" s="174">
        <v>2000</v>
      </c>
      <c r="J1190" s="174">
        <v>2700</v>
      </c>
      <c r="K1190" s="174">
        <v>272</v>
      </c>
      <c r="L1190" s="177">
        <v>687</v>
      </c>
      <c r="M1190" s="178">
        <v>0</v>
      </c>
      <c r="N1190" s="179" t="s">
        <v>764</v>
      </c>
      <c r="O1190" s="180">
        <v>0</v>
      </c>
      <c r="P1190" s="180">
        <v>0</v>
      </c>
      <c r="Q1190" s="181">
        <v>0</v>
      </c>
      <c r="R1190" s="182" t="s">
        <v>98</v>
      </c>
      <c r="S1190" s="183">
        <v>0</v>
      </c>
      <c r="T1190" s="183">
        <v>0</v>
      </c>
      <c r="U1190" s="180">
        <v>0</v>
      </c>
      <c r="V1190" s="180">
        <v>0</v>
      </c>
      <c r="W1190" s="183">
        <v>0</v>
      </c>
      <c r="X1190" s="183">
        <v>0</v>
      </c>
      <c r="Y1190" s="180">
        <v>0</v>
      </c>
      <c r="Z1190" s="180">
        <v>0</v>
      </c>
      <c r="AA1190" s="183">
        <v>0</v>
      </c>
      <c r="AB1190" s="183">
        <v>0</v>
      </c>
      <c r="AC1190" s="180">
        <f t="shared" si="764"/>
        <v>0</v>
      </c>
      <c r="AD1190" s="180">
        <f t="shared" si="764"/>
        <v>0</v>
      </c>
      <c r="AE1190" s="181">
        <f t="shared" si="741"/>
        <v>0</v>
      </c>
      <c r="AF1190" s="180">
        <v>0</v>
      </c>
      <c r="AG1190" s="180">
        <v>0</v>
      </c>
      <c r="AH1190" s="181">
        <f t="shared" si="742"/>
        <v>0</v>
      </c>
      <c r="AI1190" s="180">
        <v>0</v>
      </c>
      <c r="AJ1190" s="180">
        <v>0</v>
      </c>
      <c r="AK1190" s="181">
        <f t="shared" si="743"/>
        <v>0</v>
      </c>
      <c r="AL1190" s="180">
        <v>0</v>
      </c>
      <c r="AM1190" s="180">
        <v>0</v>
      </c>
      <c r="AN1190" s="181">
        <f t="shared" si="744"/>
        <v>0</v>
      </c>
      <c r="AO1190" s="180">
        <v>0</v>
      </c>
      <c r="AP1190" s="180">
        <v>0</v>
      </c>
      <c r="AQ1190" s="181">
        <f t="shared" si="745"/>
        <v>0</v>
      </c>
      <c r="AR1190" s="180">
        <v>0</v>
      </c>
      <c r="AS1190" s="180">
        <v>0</v>
      </c>
      <c r="AT1190" s="181">
        <f t="shared" si="746"/>
        <v>0</v>
      </c>
      <c r="AU1190" s="180">
        <f t="shared" si="765"/>
        <v>0</v>
      </c>
      <c r="AV1190" s="180">
        <f t="shared" si="765"/>
        <v>0</v>
      </c>
      <c r="AW1190" s="181">
        <f t="shared" si="747"/>
        <v>0</v>
      </c>
      <c r="AX1190" s="183">
        <f t="shared" si="766"/>
        <v>0</v>
      </c>
      <c r="AY1190" s="183">
        <f t="shared" si="766"/>
        <v>0</v>
      </c>
      <c r="AZ1190" s="183">
        <v>0</v>
      </c>
      <c r="BA1190" s="183">
        <v>0</v>
      </c>
      <c r="BB1190" s="183"/>
      <c r="BC1190" s="183"/>
      <c r="BD1190" s="183">
        <f t="shared" si="767"/>
        <v>0</v>
      </c>
      <c r="BE1190" s="183">
        <f t="shared" si="767"/>
        <v>0</v>
      </c>
    </row>
    <row r="1191" spans="2:57" ht="15.75">
      <c r="B1191" s="174">
        <v>2025</v>
      </c>
      <c r="C1191" s="174">
        <v>20</v>
      </c>
      <c r="D1191" s="175">
        <v>0</v>
      </c>
      <c r="E1191" s="176"/>
      <c r="F1191" s="174">
        <v>2</v>
      </c>
      <c r="G1191" s="174">
        <v>5</v>
      </c>
      <c r="H1191" s="174">
        <v>14</v>
      </c>
      <c r="I1191" s="174">
        <v>2000</v>
      </c>
      <c r="J1191" s="174">
        <v>2700</v>
      </c>
      <c r="K1191" s="174">
        <v>272</v>
      </c>
      <c r="L1191" s="177">
        <v>697</v>
      </c>
      <c r="M1191" s="178">
        <v>0</v>
      </c>
      <c r="N1191" s="179" t="s">
        <v>765</v>
      </c>
      <c r="O1191" s="180">
        <v>0</v>
      </c>
      <c r="P1191" s="180">
        <v>0</v>
      </c>
      <c r="Q1191" s="181">
        <v>0</v>
      </c>
      <c r="R1191" s="182" t="s">
        <v>98</v>
      </c>
      <c r="S1191" s="183">
        <v>0</v>
      </c>
      <c r="T1191" s="183">
        <v>0</v>
      </c>
      <c r="U1191" s="180">
        <v>0</v>
      </c>
      <c r="V1191" s="180">
        <v>0</v>
      </c>
      <c r="W1191" s="183">
        <v>0</v>
      </c>
      <c r="X1191" s="183">
        <v>0</v>
      </c>
      <c r="Y1191" s="180">
        <v>0</v>
      </c>
      <c r="Z1191" s="180">
        <v>0</v>
      </c>
      <c r="AA1191" s="183">
        <v>0</v>
      </c>
      <c r="AB1191" s="183">
        <v>0</v>
      </c>
      <c r="AC1191" s="180">
        <f t="shared" si="764"/>
        <v>0</v>
      </c>
      <c r="AD1191" s="180">
        <f t="shared" si="764"/>
        <v>0</v>
      </c>
      <c r="AE1191" s="181">
        <f t="shared" si="741"/>
        <v>0</v>
      </c>
      <c r="AF1191" s="180">
        <v>0</v>
      </c>
      <c r="AG1191" s="180">
        <v>0</v>
      </c>
      <c r="AH1191" s="181">
        <f t="shared" si="742"/>
        <v>0</v>
      </c>
      <c r="AI1191" s="180">
        <v>0</v>
      </c>
      <c r="AJ1191" s="180">
        <v>0</v>
      </c>
      <c r="AK1191" s="181">
        <f t="shared" si="743"/>
        <v>0</v>
      </c>
      <c r="AL1191" s="180">
        <v>0</v>
      </c>
      <c r="AM1191" s="180">
        <v>0</v>
      </c>
      <c r="AN1191" s="181">
        <f t="shared" si="744"/>
        <v>0</v>
      </c>
      <c r="AO1191" s="180">
        <v>0</v>
      </c>
      <c r="AP1191" s="180">
        <v>0</v>
      </c>
      <c r="AQ1191" s="181">
        <f t="shared" si="745"/>
        <v>0</v>
      </c>
      <c r="AR1191" s="180">
        <v>0</v>
      </c>
      <c r="AS1191" s="180">
        <v>0</v>
      </c>
      <c r="AT1191" s="181">
        <f t="shared" si="746"/>
        <v>0</v>
      </c>
      <c r="AU1191" s="180">
        <f t="shared" si="765"/>
        <v>0</v>
      </c>
      <c r="AV1191" s="180">
        <f t="shared" si="765"/>
        <v>0</v>
      </c>
      <c r="AW1191" s="181">
        <f t="shared" si="747"/>
        <v>0</v>
      </c>
      <c r="AX1191" s="183">
        <f t="shared" si="766"/>
        <v>0</v>
      </c>
      <c r="AY1191" s="183">
        <f t="shared" si="766"/>
        <v>0</v>
      </c>
      <c r="AZ1191" s="183">
        <v>0</v>
      </c>
      <c r="BA1191" s="183">
        <v>0</v>
      </c>
      <c r="BB1191" s="183"/>
      <c r="BC1191" s="183"/>
      <c r="BD1191" s="183">
        <f t="shared" si="767"/>
        <v>0</v>
      </c>
      <c r="BE1191" s="183">
        <f t="shared" si="767"/>
        <v>0</v>
      </c>
    </row>
    <row r="1192" spans="2:57" ht="15.75">
      <c r="B1192" s="174">
        <v>2025</v>
      </c>
      <c r="C1192" s="174">
        <v>20</v>
      </c>
      <c r="D1192" s="175">
        <v>0</v>
      </c>
      <c r="E1192" s="176"/>
      <c r="F1192" s="174">
        <v>2</v>
      </c>
      <c r="G1192" s="174">
        <v>5</v>
      </c>
      <c r="H1192" s="174">
        <v>14</v>
      </c>
      <c r="I1192" s="174">
        <v>2000</v>
      </c>
      <c r="J1192" s="174">
        <v>2700</v>
      </c>
      <c r="K1192" s="174">
        <v>272</v>
      </c>
      <c r="L1192" s="177">
        <v>698</v>
      </c>
      <c r="M1192" s="178">
        <v>0</v>
      </c>
      <c r="N1192" s="179" t="s">
        <v>766</v>
      </c>
      <c r="O1192" s="180">
        <v>0</v>
      </c>
      <c r="P1192" s="180">
        <v>0</v>
      </c>
      <c r="Q1192" s="181">
        <v>0</v>
      </c>
      <c r="R1192" s="182" t="s">
        <v>98</v>
      </c>
      <c r="S1192" s="183">
        <v>0</v>
      </c>
      <c r="T1192" s="183">
        <v>0</v>
      </c>
      <c r="U1192" s="180">
        <v>0</v>
      </c>
      <c r="V1192" s="180">
        <v>0</v>
      </c>
      <c r="W1192" s="183">
        <v>0</v>
      </c>
      <c r="X1192" s="183">
        <v>0</v>
      </c>
      <c r="Y1192" s="180">
        <v>0</v>
      </c>
      <c r="Z1192" s="180">
        <v>0</v>
      </c>
      <c r="AA1192" s="183">
        <v>0</v>
      </c>
      <c r="AB1192" s="183">
        <v>0</v>
      </c>
      <c r="AC1192" s="180">
        <f t="shared" si="764"/>
        <v>0</v>
      </c>
      <c r="AD1192" s="180">
        <f t="shared" si="764"/>
        <v>0</v>
      </c>
      <c r="AE1192" s="181">
        <f t="shared" si="741"/>
        <v>0</v>
      </c>
      <c r="AF1192" s="180">
        <v>0</v>
      </c>
      <c r="AG1192" s="180">
        <v>0</v>
      </c>
      <c r="AH1192" s="181">
        <f t="shared" si="742"/>
        <v>0</v>
      </c>
      <c r="AI1192" s="180">
        <v>0</v>
      </c>
      <c r="AJ1192" s="180">
        <v>0</v>
      </c>
      <c r="AK1192" s="181">
        <f t="shared" si="743"/>
        <v>0</v>
      </c>
      <c r="AL1192" s="180">
        <v>0</v>
      </c>
      <c r="AM1192" s="180">
        <v>0</v>
      </c>
      <c r="AN1192" s="181">
        <f t="shared" si="744"/>
        <v>0</v>
      </c>
      <c r="AO1192" s="180">
        <v>0</v>
      </c>
      <c r="AP1192" s="180">
        <v>0</v>
      </c>
      <c r="AQ1192" s="181">
        <f t="shared" si="745"/>
        <v>0</v>
      </c>
      <c r="AR1192" s="180">
        <v>0</v>
      </c>
      <c r="AS1192" s="180">
        <v>0</v>
      </c>
      <c r="AT1192" s="181">
        <f t="shared" si="746"/>
        <v>0</v>
      </c>
      <c r="AU1192" s="180">
        <f t="shared" si="765"/>
        <v>0</v>
      </c>
      <c r="AV1192" s="180">
        <f t="shared" si="765"/>
        <v>0</v>
      </c>
      <c r="AW1192" s="181">
        <f t="shared" si="747"/>
        <v>0</v>
      </c>
      <c r="AX1192" s="183">
        <f t="shared" si="766"/>
        <v>0</v>
      </c>
      <c r="AY1192" s="183">
        <f t="shared" si="766"/>
        <v>0</v>
      </c>
      <c r="AZ1192" s="183">
        <v>0</v>
      </c>
      <c r="BA1192" s="183">
        <v>0</v>
      </c>
      <c r="BB1192" s="183"/>
      <c r="BC1192" s="183"/>
      <c r="BD1192" s="183">
        <f t="shared" si="767"/>
        <v>0</v>
      </c>
      <c r="BE1192" s="183">
        <f t="shared" si="767"/>
        <v>0</v>
      </c>
    </row>
    <row r="1193" spans="2:57" ht="15.75">
      <c r="B1193" s="174">
        <v>2025</v>
      </c>
      <c r="C1193" s="174">
        <v>20</v>
      </c>
      <c r="D1193" s="175">
        <v>0</v>
      </c>
      <c r="E1193" s="176"/>
      <c r="F1193" s="174">
        <v>2</v>
      </c>
      <c r="G1193" s="174">
        <v>5</v>
      </c>
      <c r="H1193" s="174">
        <v>14</v>
      </c>
      <c r="I1193" s="174">
        <v>2000</v>
      </c>
      <c r="J1193" s="174">
        <v>2700</v>
      </c>
      <c r="K1193" s="174">
        <v>272</v>
      </c>
      <c r="L1193" s="177">
        <v>696</v>
      </c>
      <c r="M1193" s="178">
        <v>0</v>
      </c>
      <c r="N1193" s="179" t="s">
        <v>767</v>
      </c>
      <c r="O1193" s="180">
        <v>0</v>
      </c>
      <c r="P1193" s="180">
        <v>0</v>
      </c>
      <c r="Q1193" s="181">
        <v>0</v>
      </c>
      <c r="R1193" s="182" t="s">
        <v>98</v>
      </c>
      <c r="S1193" s="183">
        <v>0</v>
      </c>
      <c r="T1193" s="183">
        <v>0</v>
      </c>
      <c r="U1193" s="180">
        <v>0</v>
      </c>
      <c r="V1193" s="180">
        <v>0</v>
      </c>
      <c r="W1193" s="183">
        <v>0</v>
      </c>
      <c r="X1193" s="183">
        <v>0</v>
      </c>
      <c r="Y1193" s="180">
        <v>0</v>
      </c>
      <c r="Z1193" s="180">
        <v>0</v>
      </c>
      <c r="AA1193" s="183">
        <v>0</v>
      </c>
      <c r="AB1193" s="183">
        <v>0</v>
      </c>
      <c r="AC1193" s="180">
        <f t="shared" si="764"/>
        <v>0</v>
      </c>
      <c r="AD1193" s="180">
        <f t="shared" si="764"/>
        <v>0</v>
      </c>
      <c r="AE1193" s="181">
        <f t="shared" si="741"/>
        <v>0</v>
      </c>
      <c r="AF1193" s="180">
        <v>0</v>
      </c>
      <c r="AG1193" s="180">
        <v>0</v>
      </c>
      <c r="AH1193" s="181">
        <f t="shared" si="742"/>
        <v>0</v>
      </c>
      <c r="AI1193" s="180">
        <v>0</v>
      </c>
      <c r="AJ1193" s="180">
        <v>0</v>
      </c>
      <c r="AK1193" s="181">
        <f t="shared" si="743"/>
        <v>0</v>
      </c>
      <c r="AL1193" s="180">
        <v>0</v>
      </c>
      <c r="AM1193" s="180">
        <v>0</v>
      </c>
      <c r="AN1193" s="181">
        <f t="shared" si="744"/>
        <v>0</v>
      </c>
      <c r="AO1193" s="180">
        <v>0</v>
      </c>
      <c r="AP1193" s="180">
        <v>0</v>
      </c>
      <c r="AQ1193" s="181">
        <f t="shared" si="745"/>
        <v>0</v>
      </c>
      <c r="AR1193" s="180">
        <v>0</v>
      </c>
      <c r="AS1193" s="180">
        <v>0</v>
      </c>
      <c r="AT1193" s="181">
        <f t="shared" si="746"/>
        <v>0</v>
      </c>
      <c r="AU1193" s="180">
        <f t="shared" si="765"/>
        <v>0</v>
      </c>
      <c r="AV1193" s="180">
        <f t="shared" si="765"/>
        <v>0</v>
      </c>
      <c r="AW1193" s="181">
        <f t="shared" si="747"/>
        <v>0</v>
      </c>
      <c r="AX1193" s="183">
        <f t="shared" si="766"/>
        <v>0</v>
      </c>
      <c r="AY1193" s="183">
        <f t="shared" si="766"/>
        <v>0</v>
      </c>
      <c r="AZ1193" s="183">
        <v>0</v>
      </c>
      <c r="BA1193" s="183">
        <v>0</v>
      </c>
      <c r="BB1193" s="183"/>
      <c r="BC1193" s="183"/>
      <c r="BD1193" s="183">
        <f t="shared" si="767"/>
        <v>0</v>
      </c>
      <c r="BE1193" s="183">
        <f t="shared" si="767"/>
        <v>0</v>
      </c>
    </row>
    <row r="1194" spans="2:57" s="129" customFormat="1" ht="15.75">
      <c r="B1194" s="163">
        <v>2025</v>
      </c>
      <c r="C1194" s="163">
        <v>20</v>
      </c>
      <c r="D1194" s="164"/>
      <c r="E1194" s="165"/>
      <c r="F1194" s="163">
        <v>2</v>
      </c>
      <c r="G1194" s="163">
        <v>5</v>
      </c>
      <c r="H1194" s="163">
        <v>14</v>
      </c>
      <c r="I1194" s="163">
        <v>2000</v>
      </c>
      <c r="J1194" s="163">
        <v>2700</v>
      </c>
      <c r="K1194" s="163">
        <v>275</v>
      </c>
      <c r="L1194" s="166" t="s">
        <v>44</v>
      </c>
      <c r="M1194" s="167"/>
      <c r="N1194" s="168" t="s">
        <v>350</v>
      </c>
      <c r="O1194" s="169">
        <v>1654837.07</v>
      </c>
      <c r="P1194" s="169">
        <v>0</v>
      </c>
      <c r="Q1194" s="169">
        <v>1654837.07</v>
      </c>
      <c r="R1194" s="170"/>
      <c r="S1194" s="186"/>
      <c r="T1194" s="171"/>
      <c r="U1194" s="169">
        <f t="shared" ref="U1194:AD1194" si="768">SUM(U1195:U1196)</f>
        <v>0</v>
      </c>
      <c r="V1194" s="169">
        <f t="shared" si="768"/>
        <v>0</v>
      </c>
      <c r="W1194" s="173">
        <f t="shared" si="768"/>
        <v>0</v>
      </c>
      <c r="X1194" s="173">
        <f t="shared" si="768"/>
        <v>0</v>
      </c>
      <c r="Y1194" s="169">
        <f t="shared" si="768"/>
        <v>0</v>
      </c>
      <c r="Z1194" s="169">
        <f t="shared" si="768"/>
        <v>0</v>
      </c>
      <c r="AA1194" s="173">
        <f t="shared" si="768"/>
        <v>0</v>
      </c>
      <c r="AB1194" s="173">
        <f t="shared" si="768"/>
        <v>0</v>
      </c>
      <c r="AC1194" s="169">
        <f t="shared" si="768"/>
        <v>1654837.07</v>
      </c>
      <c r="AD1194" s="169">
        <f t="shared" si="768"/>
        <v>0</v>
      </c>
      <c r="AE1194" s="169">
        <f t="shared" si="741"/>
        <v>1654837.07</v>
      </c>
      <c r="AF1194" s="169">
        <f>SUM(AF1195:AF1196)</f>
        <v>1653438.62</v>
      </c>
      <c r="AG1194" s="169">
        <f>SUM(AG1195:AG1196)</f>
        <v>0</v>
      </c>
      <c r="AH1194" s="169">
        <f t="shared" si="742"/>
        <v>1653438.62</v>
      </c>
      <c r="AI1194" s="169">
        <f>SUM(AI1195:AI1196)</f>
        <v>0</v>
      </c>
      <c r="AJ1194" s="169">
        <f>SUM(AJ1195:AJ1196)</f>
        <v>0</v>
      </c>
      <c r="AK1194" s="169">
        <f t="shared" si="743"/>
        <v>0</v>
      </c>
      <c r="AL1194" s="169">
        <f>SUM(AL1195:AL1196)</f>
        <v>0</v>
      </c>
      <c r="AM1194" s="169">
        <f>SUM(AM1195:AM1196)</f>
        <v>0</v>
      </c>
      <c r="AN1194" s="169">
        <f t="shared" si="744"/>
        <v>0</v>
      </c>
      <c r="AO1194" s="169">
        <f>SUM(AO1195:AO1196)</f>
        <v>0</v>
      </c>
      <c r="AP1194" s="169">
        <f>SUM(AP1195:AP1196)</f>
        <v>0</v>
      </c>
      <c r="AQ1194" s="169">
        <f t="shared" si="745"/>
        <v>0</v>
      </c>
      <c r="AR1194" s="169">
        <f>SUM(AR1195:AR1196)</f>
        <v>0</v>
      </c>
      <c r="AS1194" s="169">
        <f>SUM(AS1195:AS1196)</f>
        <v>0</v>
      </c>
      <c r="AT1194" s="169">
        <f t="shared" si="746"/>
        <v>0</v>
      </c>
      <c r="AU1194" s="169">
        <f>SUM(AU1195:AU1196)</f>
        <v>1398.4499999999534</v>
      </c>
      <c r="AV1194" s="169">
        <f>SUM(AV1195:AV1196)</f>
        <v>0</v>
      </c>
      <c r="AW1194" s="169">
        <f t="shared" si="747"/>
        <v>1398.4499999999534</v>
      </c>
      <c r="AX1194" s="186"/>
      <c r="AY1194" s="171"/>
      <c r="AZ1194" s="186"/>
      <c r="BA1194" s="171"/>
      <c r="BB1194" s="186"/>
      <c r="BC1194" s="171"/>
      <c r="BD1194" s="186"/>
      <c r="BE1194" s="171"/>
    </row>
    <row r="1195" spans="2:57" s="129" customFormat="1" ht="15.75">
      <c r="B1195" s="174">
        <v>2025</v>
      </c>
      <c r="C1195" s="174">
        <v>20</v>
      </c>
      <c r="D1195" s="175">
        <v>0</v>
      </c>
      <c r="E1195" s="176"/>
      <c r="F1195" s="174">
        <v>2</v>
      </c>
      <c r="G1195" s="174">
        <v>5</v>
      </c>
      <c r="H1195" s="174">
        <v>14</v>
      </c>
      <c r="I1195" s="174">
        <v>2000</v>
      </c>
      <c r="J1195" s="174">
        <v>2700</v>
      </c>
      <c r="K1195" s="174">
        <v>275</v>
      </c>
      <c r="L1195" s="177">
        <v>141</v>
      </c>
      <c r="M1195" s="178">
        <v>0</v>
      </c>
      <c r="N1195" s="179" t="s">
        <v>351</v>
      </c>
      <c r="O1195" s="180">
        <v>0</v>
      </c>
      <c r="P1195" s="180">
        <v>0</v>
      </c>
      <c r="Q1195" s="181">
        <v>0</v>
      </c>
      <c r="R1195" s="182" t="s">
        <v>352</v>
      </c>
      <c r="S1195" s="183">
        <v>0</v>
      </c>
      <c r="T1195" s="183">
        <v>0</v>
      </c>
      <c r="U1195" s="180">
        <v>0</v>
      </c>
      <c r="V1195" s="180">
        <v>0</v>
      </c>
      <c r="W1195" s="183">
        <v>0</v>
      </c>
      <c r="X1195" s="183">
        <v>0</v>
      </c>
      <c r="Y1195" s="180">
        <v>0</v>
      </c>
      <c r="Z1195" s="180">
        <v>0</v>
      </c>
      <c r="AA1195" s="183">
        <v>0</v>
      </c>
      <c r="AB1195" s="183">
        <v>0</v>
      </c>
      <c r="AC1195" s="180">
        <f t="shared" ref="AC1195:AD1196" si="769">+O1195+U1195-Y1195</f>
        <v>0</v>
      </c>
      <c r="AD1195" s="180">
        <f t="shared" si="769"/>
        <v>0</v>
      </c>
      <c r="AE1195" s="181">
        <f t="shared" si="741"/>
        <v>0</v>
      </c>
      <c r="AF1195" s="180">
        <v>0</v>
      </c>
      <c r="AG1195" s="180">
        <v>0</v>
      </c>
      <c r="AH1195" s="181">
        <f t="shared" si="742"/>
        <v>0</v>
      </c>
      <c r="AI1195" s="180">
        <v>0</v>
      </c>
      <c r="AJ1195" s="180">
        <v>0</v>
      </c>
      <c r="AK1195" s="181">
        <f t="shared" si="743"/>
        <v>0</v>
      </c>
      <c r="AL1195" s="180">
        <v>0</v>
      </c>
      <c r="AM1195" s="180">
        <v>0</v>
      </c>
      <c r="AN1195" s="181">
        <f t="shared" si="744"/>
        <v>0</v>
      </c>
      <c r="AO1195" s="180">
        <v>0</v>
      </c>
      <c r="AP1195" s="180">
        <v>0</v>
      </c>
      <c r="AQ1195" s="181">
        <f t="shared" si="745"/>
        <v>0</v>
      </c>
      <c r="AR1195" s="180">
        <v>0</v>
      </c>
      <c r="AS1195" s="180">
        <v>0</v>
      </c>
      <c r="AT1195" s="181">
        <f t="shared" si="746"/>
        <v>0</v>
      </c>
      <c r="AU1195" s="180">
        <f t="shared" ref="AU1195:AV1196" si="770">+AC1195-AF1195-AI1195-AL1195-AO1195-AR1195</f>
        <v>0</v>
      </c>
      <c r="AV1195" s="180">
        <f t="shared" si="770"/>
        <v>0</v>
      </c>
      <c r="AW1195" s="181">
        <f t="shared" si="747"/>
        <v>0</v>
      </c>
      <c r="AX1195" s="183">
        <f t="shared" ref="AX1195:AY1196" si="771">+S1195+W1195-AA1195</f>
        <v>0</v>
      </c>
      <c r="AY1195" s="183">
        <f t="shared" si="771"/>
        <v>0</v>
      </c>
      <c r="AZ1195" s="183">
        <v>0</v>
      </c>
      <c r="BA1195" s="183">
        <v>0</v>
      </c>
      <c r="BB1195" s="183"/>
      <c r="BC1195" s="183"/>
      <c r="BD1195" s="183">
        <f t="shared" ref="BD1195:BE1196" si="772">+AX1195-AZ1195-BB1195</f>
        <v>0</v>
      </c>
      <c r="BE1195" s="183">
        <f t="shared" si="772"/>
        <v>0</v>
      </c>
    </row>
    <row r="1196" spans="2:57" s="129" customFormat="1" ht="15.75">
      <c r="B1196" s="174">
        <v>2025</v>
      </c>
      <c r="C1196" s="174">
        <v>20</v>
      </c>
      <c r="D1196" s="175"/>
      <c r="E1196" s="176"/>
      <c r="F1196" s="174">
        <v>2</v>
      </c>
      <c r="G1196" s="174">
        <v>5</v>
      </c>
      <c r="H1196" s="174">
        <v>14</v>
      </c>
      <c r="I1196" s="174">
        <v>2000</v>
      </c>
      <c r="J1196" s="174">
        <v>2700</v>
      </c>
      <c r="K1196" s="174">
        <v>275</v>
      </c>
      <c r="L1196" s="177">
        <v>333</v>
      </c>
      <c r="M1196" s="178" t="s">
        <v>1850</v>
      </c>
      <c r="N1196" s="179" t="s">
        <v>353</v>
      </c>
      <c r="O1196" s="180">
        <v>1654837.07</v>
      </c>
      <c r="P1196" s="180">
        <v>0</v>
      </c>
      <c r="Q1196" s="181">
        <v>1654837.07</v>
      </c>
      <c r="R1196" s="182" t="s">
        <v>98</v>
      </c>
      <c r="S1196" s="183">
        <v>492</v>
      </c>
      <c r="T1196" s="183">
        <v>0</v>
      </c>
      <c r="U1196" s="180">
        <v>0</v>
      </c>
      <c r="V1196" s="180">
        <v>0</v>
      </c>
      <c r="W1196" s="183">
        <v>0</v>
      </c>
      <c r="X1196" s="183">
        <v>0</v>
      </c>
      <c r="Y1196" s="180">
        <v>0</v>
      </c>
      <c r="Z1196" s="180">
        <v>0</v>
      </c>
      <c r="AA1196" s="183">
        <v>0</v>
      </c>
      <c r="AB1196" s="183">
        <v>0</v>
      </c>
      <c r="AC1196" s="180">
        <f t="shared" si="769"/>
        <v>1654837.07</v>
      </c>
      <c r="AD1196" s="180">
        <f t="shared" si="769"/>
        <v>0</v>
      </c>
      <c r="AE1196" s="181">
        <f t="shared" si="741"/>
        <v>1654837.07</v>
      </c>
      <c r="AF1196" s="180">
        <f>1653438.62</f>
        <v>1653438.62</v>
      </c>
      <c r="AG1196" s="180">
        <v>0</v>
      </c>
      <c r="AH1196" s="181">
        <f t="shared" si="742"/>
        <v>1653438.62</v>
      </c>
      <c r="AI1196" s="180">
        <v>0</v>
      </c>
      <c r="AJ1196" s="180">
        <v>0</v>
      </c>
      <c r="AK1196" s="181">
        <f t="shared" si="743"/>
        <v>0</v>
      </c>
      <c r="AL1196" s="180">
        <v>0</v>
      </c>
      <c r="AM1196" s="180">
        <v>0</v>
      </c>
      <c r="AN1196" s="181">
        <f t="shared" si="744"/>
        <v>0</v>
      </c>
      <c r="AO1196" s="180">
        <v>0</v>
      </c>
      <c r="AP1196" s="180">
        <v>0</v>
      </c>
      <c r="AQ1196" s="181">
        <f t="shared" si="745"/>
        <v>0</v>
      </c>
      <c r="AR1196" s="180">
        <v>0</v>
      </c>
      <c r="AS1196" s="180">
        <v>0</v>
      </c>
      <c r="AT1196" s="181">
        <f t="shared" si="746"/>
        <v>0</v>
      </c>
      <c r="AU1196" s="180">
        <f t="shared" si="770"/>
        <v>1398.4499999999534</v>
      </c>
      <c r="AV1196" s="180">
        <f t="shared" si="770"/>
        <v>0</v>
      </c>
      <c r="AW1196" s="181">
        <f t="shared" si="747"/>
        <v>1398.4499999999534</v>
      </c>
      <c r="AX1196" s="183">
        <f t="shared" si="771"/>
        <v>492</v>
      </c>
      <c r="AY1196" s="183">
        <f t="shared" si="771"/>
        <v>0</v>
      </c>
      <c r="AZ1196" s="183">
        <v>492</v>
      </c>
      <c r="BA1196" s="183">
        <v>0</v>
      </c>
      <c r="BB1196" s="183"/>
      <c r="BC1196" s="183"/>
      <c r="BD1196" s="183">
        <f t="shared" si="772"/>
        <v>0</v>
      </c>
      <c r="BE1196" s="183">
        <f t="shared" si="772"/>
        <v>0</v>
      </c>
    </row>
    <row r="1197" spans="2:57" s="129" customFormat="1" ht="15.75">
      <c r="B1197" s="152">
        <v>2025</v>
      </c>
      <c r="C1197" s="152">
        <v>20</v>
      </c>
      <c r="D1197" s="153"/>
      <c r="E1197" s="154"/>
      <c r="F1197" s="152">
        <v>2</v>
      </c>
      <c r="G1197" s="152">
        <v>5</v>
      </c>
      <c r="H1197" s="152">
        <v>14</v>
      </c>
      <c r="I1197" s="152">
        <v>2000</v>
      </c>
      <c r="J1197" s="152">
        <v>2800</v>
      </c>
      <c r="K1197" s="152"/>
      <c r="L1197" s="155" t="s">
        <v>44</v>
      </c>
      <c r="M1197" s="156"/>
      <c r="N1197" s="157" t="s">
        <v>354</v>
      </c>
      <c r="O1197" s="158">
        <v>487652.6</v>
      </c>
      <c r="P1197" s="158">
        <v>0</v>
      </c>
      <c r="Q1197" s="158">
        <v>487652.6</v>
      </c>
      <c r="R1197" s="159"/>
      <c r="S1197" s="160"/>
      <c r="T1197" s="161"/>
      <c r="U1197" s="158">
        <f t="shared" ref="U1197:AD1197" si="773">+U1198+U1218</f>
        <v>0</v>
      </c>
      <c r="V1197" s="158">
        <f t="shared" si="773"/>
        <v>0</v>
      </c>
      <c r="W1197" s="162">
        <f t="shared" si="773"/>
        <v>0</v>
      </c>
      <c r="X1197" s="162">
        <f t="shared" si="773"/>
        <v>0</v>
      </c>
      <c r="Y1197" s="158">
        <f t="shared" si="773"/>
        <v>0</v>
      </c>
      <c r="Z1197" s="158">
        <f t="shared" si="773"/>
        <v>0</v>
      </c>
      <c r="AA1197" s="162">
        <f t="shared" si="773"/>
        <v>0</v>
      </c>
      <c r="AB1197" s="162">
        <f t="shared" si="773"/>
        <v>0</v>
      </c>
      <c r="AC1197" s="158">
        <f t="shared" si="773"/>
        <v>487652.6</v>
      </c>
      <c r="AD1197" s="158">
        <f t="shared" si="773"/>
        <v>0</v>
      </c>
      <c r="AE1197" s="158">
        <f t="shared" si="741"/>
        <v>487652.6</v>
      </c>
      <c r="AF1197" s="158">
        <f>+AF1198+AF1218</f>
        <v>487456.27</v>
      </c>
      <c r="AG1197" s="158">
        <f>+AG1198+AG1218</f>
        <v>0</v>
      </c>
      <c r="AH1197" s="158">
        <f t="shared" si="742"/>
        <v>487456.27</v>
      </c>
      <c r="AI1197" s="158">
        <f>+AI1198+AI1218</f>
        <v>0</v>
      </c>
      <c r="AJ1197" s="158">
        <f>+AJ1198+AJ1218</f>
        <v>0</v>
      </c>
      <c r="AK1197" s="158">
        <f t="shared" si="743"/>
        <v>0</v>
      </c>
      <c r="AL1197" s="158">
        <f>+AL1198+AL1218</f>
        <v>0</v>
      </c>
      <c r="AM1197" s="158">
        <f>+AM1198+AM1218</f>
        <v>0</v>
      </c>
      <c r="AN1197" s="158">
        <f t="shared" si="744"/>
        <v>0</v>
      </c>
      <c r="AO1197" s="158">
        <f>+AO1198+AO1218</f>
        <v>0</v>
      </c>
      <c r="AP1197" s="158">
        <f>+AP1198+AP1218</f>
        <v>0</v>
      </c>
      <c r="AQ1197" s="158">
        <f t="shared" si="745"/>
        <v>0</v>
      </c>
      <c r="AR1197" s="158">
        <f>+AR1198+AR1218</f>
        <v>0</v>
      </c>
      <c r="AS1197" s="158">
        <f>+AS1198+AS1218</f>
        <v>0</v>
      </c>
      <c r="AT1197" s="158">
        <f t="shared" si="746"/>
        <v>0</v>
      </c>
      <c r="AU1197" s="158">
        <f>+AU1198+AU1218</f>
        <v>196.32999999997264</v>
      </c>
      <c r="AV1197" s="158">
        <f>+AV1198+AV1218</f>
        <v>0</v>
      </c>
      <c r="AW1197" s="158">
        <f t="shared" si="747"/>
        <v>196.32999999997264</v>
      </c>
      <c r="AX1197" s="160"/>
      <c r="AY1197" s="161"/>
      <c r="AZ1197" s="160"/>
      <c r="BA1197" s="161"/>
      <c r="BB1197" s="160"/>
      <c r="BC1197" s="161"/>
      <c r="BD1197" s="160"/>
      <c r="BE1197" s="161"/>
    </row>
    <row r="1198" spans="2:57" s="129" customFormat="1" ht="15.75" hidden="1">
      <c r="B1198" s="163">
        <v>2025</v>
      </c>
      <c r="C1198" s="163">
        <v>20</v>
      </c>
      <c r="D1198" s="164"/>
      <c r="E1198" s="165"/>
      <c r="F1198" s="163">
        <v>2</v>
      </c>
      <c r="G1198" s="163">
        <v>5</v>
      </c>
      <c r="H1198" s="163">
        <v>14</v>
      </c>
      <c r="I1198" s="163">
        <v>2000</v>
      </c>
      <c r="J1198" s="163">
        <v>2800</v>
      </c>
      <c r="K1198" s="163">
        <v>282</v>
      </c>
      <c r="L1198" s="166" t="s">
        <v>44</v>
      </c>
      <c r="M1198" s="167"/>
      <c r="N1198" s="168" t="s">
        <v>355</v>
      </c>
      <c r="O1198" s="169">
        <v>0</v>
      </c>
      <c r="P1198" s="169">
        <v>0</v>
      </c>
      <c r="Q1198" s="169">
        <v>0</v>
      </c>
      <c r="R1198" s="170"/>
      <c r="S1198" s="171"/>
      <c r="T1198" s="172"/>
      <c r="U1198" s="169">
        <f t="shared" ref="U1198:AD1198" si="774">SUM(U1199:U1217)</f>
        <v>0</v>
      </c>
      <c r="V1198" s="169">
        <f t="shared" si="774"/>
        <v>0</v>
      </c>
      <c r="W1198" s="173">
        <f t="shared" si="774"/>
        <v>0</v>
      </c>
      <c r="X1198" s="173">
        <f t="shared" si="774"/>
        <v>0</v>
      </c>
      <c r="Y1198" s="169">
        <f t="shared" si="774"/>
        <v>0</v>
      </c>
      <c r="Z1198" s="169">
        <f t="shared" si="774"/>
        <v>0</v>
      </c>
      <c r="AA1198" s="173">
        <f t="shared" si="774"/>
        <v>0</v>
      </c>
      <c r="AB1198" s="173">
        <f t="shared" si="774"/>
        <v>0</v>
      </c>
      <c r="AC1198" s="169">
        <f t="shared" si="774"/>
        <v>0</v>
      </c>
      <c r="AD1198" s="169">
        <f t="shared" si="774"/>
        <v>0</v>
      </c>
      <c r="AE1198" s="169">
        <f t="shared" si="741"/>
        <v>0</v>
      </c>
      <c r="AF1198" s="169">
        <f>SUM(AF1199:AF1217)</f>
        <v>0</v>
      </c>
      <c r="AG1198" s="169">
        <f>SUM(AG1199:AG1217)</f>
        <v>0</v>
      </c>
      <c r="AH1198" s="169">
        <f t="shared" si="742"/>
        <v>0</v>
      </c>
      <c r="AI1198" s="169">
        <f>SUM(AI1199:AI1217)</f>
        <v>0</v>
      </c>
      <c r="AJ1198" s="169">
        <f>SUM(AJ1199:AJ1217)</f>
        <v>0</v>
      </c>
      <c r="AK1198" s="169">
        <f t="shared" si="743"/>
        <v>0</v>
      </c>
      <c r="AL1198" s="169">
        <f>SUM(AL1199:AL1217)</f>
        <v>0</v>
      </c>
      <c r="AM1198" s="169">
        <f>SUM(AM1199:AM1217)</f>
        <v>0</v>
      </c>
      <c r="AN1198" s="169">
        <f t="shared" si="744"/>
        <v>0</v>
      </c>
      <c r="AO1198" s="169">
        <f>SUM(AO1199:AO1217)</f>
        <v>0</v>
      </c>
      <c r="AP1198" s="169">
        <f>SUM(AP1199:AP1217)</f>
        <v>0</v>
      </c>
      <c r="AQ1198" s="169">
        <f t="shared" si="745"/>
        <v>0</v>
      </c>
      <c r="AR1198" s="169">
        <f>SUM(AR1199:AR1217)</f>
        <v>0</v>
      </c>
      <c r="AS1198" s="169">
        <f>SUM(AS1199:AS1217)</f>
        <v>0</v>
      </c>
      <c r="AT1198" s="169">
        <f t="shared" si="746"/>
        <v>0</v>
      </c>
      <c r="AU1198" s="169">
        <f>SUM(AU1199:AU1217)</f>
        <v>0</v>
      </c>
      <c r="AV1198" s="169">
        <f>SUM(AV1199:AV1217)</f>
        <v>0</v>
      </c>
      <c r="AW1198" s="169">
        <f t="shared" si="747"/>
        <v>0</v>
      </c>
      <c r="AX1198" s="171"/>
      <c r="AY1198" s="172"/>
      <c r="AZ1198" s="171"/>
      <c r="BA1198" s="172"/>
      <c r="BB1198" s="171"/>
      <c r="BC1198" s="172"/>
      <c r="BD1198" s="171"/>
      <c r="BE1198" s="172"/>
    </row>
    <row r="1199" spans="2:57" s="129" customFormat="1" ht="15.75" hidden="1">
      <c r="B1199" s="174">
        <v>2025</v>
      </c>
      <c r="C1199" s="174">
        <v>20</v>
      </c>
      <c r="D1199" s="175"/>
      <c r="E1199" s="176"/>
      <c r="F1199" s="174">
        <v>2</v>
      </c>
      <c r="G1199" s="174">
        <v>5</v>
      </c>
      <c r="H1199" s="174">
        <v>14</v>
      </c>
      <c r="I1199" s="174">
        <v>2000</v>
      </c>
      <c r="J1199" s="174">
        <v>2800</v>
      </c>
      <c r="K1199" s="174">
        <v>282</v>
      </c>
      <c r="L1199" s="177">
        <v>233</v>
      </c>
      <c r="M1199" s="178">
        <v>0</v>
      </c>
      <c r="N1199" s="179" t="s">
        <v>768</v>
      </c>
      <c r="O1199" s="180">
        <v>0</v>
      </c>
      <c r="P1199" s="180">
        <v>0</v>
      </c>
      <c r="Q1199" s="181">
        <v>0</v>
      </c>
      <c r="R1199" s="182" t="s">
        <v>98</v>
      </c>
      <c r="S1199" s="183">
        <v>0</v>
      </c>
      <c r="T1199" s="183">
        <v>0</v>
      </c>
      <c r="U1199" s="180">
        <v>0</v>
      </c>
      <c r="V1199" s="180">
        <v>0</v>
      </c>
      <c r="W1199" s="183">
        <v>0</v>
      </c>
      <c r="X1199" s="183">
        <v>0</v>
      </c>
      <c r="Y1199" s="180">
        <v>0</v>
      </c>
      <c r="Z1199" s="180">
        <v>0</v>
      </c>
      <c r="AA1199" s="183">
        <v>0</v>
      </c>
      <c r="AB1199" s="183">
        <v>0</v>
      </c>
      <c r="AC1199" s="180">
        <f t="shared" ref="AC1199:AD1217" si="775">+O1199+U1199-Y1199</f>
        <v>0</v>
      </c>
      <c r="AD1199" s="180">
        <f t="shared" si="775"/>
        <v>0</v>
      </c>
      <c r="AE1199" s="181">
        <f t="shared" si="741"/>
        <v>0</v>
      </c>
      <c r="AF1199" s="180">
        <v>0</v>
      </c>
      <c r="AG1199" s="180">
        <v>0</v>
      </c>
      <c r="AH1199" s="181">
        <f t="shared" si="742"/>
        <v>0</v>
      </c>
      <c r="AI1199" s="180">
        <v>0</v>
      </c>
      <c r="AJ1199" s="180">
        <v>0</v>
      </c>
      <c r="AK1199" s="181">
        <f t="shared" si="743"/>
        <v>0</v>
      </c>
      <c r="AL1199" s="180">
        <v>0</v>
      </c>
      <c r="AM1199" s="180">
        <v>0</v>
      </c>
      <c r="AN1199" s="181">
        <f t="shared" si="744"/>
        <v>0</v>
      </c>
      <c r="AO1199" s="180">
        <v>0</v>
      </c>
      <c r="AP1199" s="180">
        <v>0</v>
      </c>
      <c r="AQ1199" s="181">
        <f t="shared" si="745"/>
        <v>0</v>
      </c>
      <c r="AR1199" s="180">
        <v>0</v>
      </c>
      <c r="AS1199" s="180">
        <v>0</v>
      </c>
      <c r="AT1199" s="181">
        <f t="shared" si="746"/>
        <v>0</v>
      </c>
      <c r="AU1199" s="180">
        <f t="shared" ref="AU1199:AV1217" si="776">+AC1199-AF1199-AI1199-AL1199-AO1199-AR1199</f>
        <v>0</v>
      </c>
      <c r="AV1199" s="180">
        <f t="shared" si="776"/>
        <v>0</v>
      </c>
      <c r="AW1199" s="181">
        <f t="shared" si="747"/>
        <v>0</v>
      </c>
      <c r="AX1199" s="183">
        <f t="shared" ref="AX1199:AY1217" si="777">+S1199+W1199-AA1199</f>
        <v>0</v>
      </c>
      <c r="AY1199" s="183">
        <f t="shared" si="777"/>
        <v>0</v>
      </c>
      <c r="AZ1199" s="183"/>
      <c r="BA1199" s="183"/>
      <c r="BB1199" s="183"/>
      <c r="BC1199" s="183"/>
      <c r="BD1199" s="183">
        <f t="shared" ref="BD1199:BE1217" si="778">+AX1199-AZ1199-BB1199</f>
        <v>0</v>
      </c>
      <c r="BE1199" s="183">
        <f t="shared" si="778"/>
        <v>0</v>
      </c>
    </row>
    <row r="1200" spans="2:57" s="129" customFormat="1" ht="15.75" hidden="1">
      <c r="B1200" s="174">
        <v>2025</v>
      </c>
      <c r="C1200" s="174">
        <v>20</v>
      </c>
      <c r="D1200" s="175"/>
      <c r="E1200" s="176"/>
      <c r="F1200" s="174">
        <v>2</v>
      </c>
      <c r="G1200" s="174">
        <v>5</v>
      </c>
      <c r="H1200" s="174">
        <v>14</v>
      </c>
      <c r="I1200" s="174">
        <v>2000</v>
      </c>
      <c r="J1200" s="174">
        <v>2800</v>
      </c>
      <c r="K1200" s="174">
        <v>282</v>
      </c>
      <c r="L1200" s="177">
        <v>236</v>
      </c>
      <c r="M1200" s="178">
        <v>0</v>
      </c>
      <c r="N1200" s="179" t="s">
        <v>769</v>
      </c>
      <c r="O1200" s="180">
        <v>0</v>
      </c>
      <c r="P1200" s="180">
        <v>0</v>
      </c>
      <c r="Q1200" s="181">
        <v>0</v>
      </c>
      <c r="R1200" s="182" t="s">
        <v>98</v>
      </c>
      <c r="S1200" s="183">
        <v>0</v>
      </c>
      <c r="T1200" s="183">
        <v>0</v>
      </c>
      <c r="U1200" s="180">
        <v>0</v>
      </c>
      <c r="V1200" s="180">
        <v>0</v>
      </c>
      <c r="W1200" s="183">
        <v>0</v>
      </c>
      <c r="X1200" s="183">
        <v>0</v>
      </c>
      <c r="Y1200" s="180">
        <v>0</v>
      </c>
      <c r="Z1200" s="180">
        <v>0</v>
      </c>
      <c r="AA1200" s="183">
        <v>0</v>
      </c>
      <c r="AB1200" s="183">
        <v>0</v>
      </c>
      <c r="AC1200" s="180">
        <f t="shared" si="775"/>
        <v>0</v>
      </c>
      <c r="AD1200" s="180">
        <f t="shared" si="775"/>
        <v>0</v>
      </c>
      <c r="AE1200" s="181">
        <f t="shared" si="741"/>
        <v>0</v>
      </c>
      <c r="AF1200" s="180">
        <v>0</v>
      </c>
      <c r="AG1200" s="180">
        <v>0</v>
      </c>
      <c r="AH1200" s="181">
        <f t="shared" si="742"/>
        <v>0</v>
      </c>
      <c r="AI1200" s="180">
        <v>0</v>
      </c>
      <c r="AJ1200" s="180">
        <v>0</v>
      </c>
      <c r="AK1200" s="181">
        <f t="shared" si="743"/>
        <v>0</v>
      </c>
      <c r="AL1200" s="180">
        <v>0</v>
      </c>
      <c r="AM1200" s="180">
        <v>0</v>
      </c>
      <c r="AN1200" s="181">
        <f t="shared" si="744"/>
        <v>0</v>
      </c>
      <c r="AO1200" s="180">
        <v>0</v>
      </c>
      <c r="AP1200" s="180">
        <v>0</v>
      </c>
      <c r="AQ1200" s="181">
        <f t="shared" si="745"/>
        <v>0</v>
      </c>
      <c r="AR1200" s="180">
        <v>0</v>
      </c>
      <c r="AS1200" s="180">
        <v>0</v>
      </c>
      <c r="AT1200" s="181">
        <f t="shared" si="746"/>
        <v>0</v>
      </c>
      <c r="AU1200" s="180">
        <f t="shared" si="776"/>
        <v>0</v>
      </c>
      <c r="AV1200" s="180">
        <f t="shared" si="776"/>
        <v>0</v>
      </c>
      <c r="AW1200" s="181">
        <f t="shared" si="747"/>
        <v>0</v>
      </c>
      <c r="AX1200" s="183">
        <f t="shared" si="777"/>
        <v>0</v>
      </c>
      <c r="AY1200" s="183">
        <f t="shared" si="777"/>
        <v>0</v>
      </c>
      <c r="AZ1200" s="183"/>
      <c r="BA1200" s="183"/>
      <c r="BB1200" s="183"/>
      <c r="BC1200" s="183"/>
      <c r="BD1200" s="183">
        <f t="shared" si="778"/>
        <v>0</v>
      </c>
      <c r="BE1200" s="183">
        <f t="shared" si="778"/>
        <v>0</v>
      </c>
    </row>
    <row r="1201" spans="2:57" s="129" customFormat="1" ht="15.75" hidden="1">
      <c r="B1201" s="174">
        <v>2025</v>
      </c>
      <c r="C1201" s="174">
        <v>20</v>
      </c>
      <c r="D1201" s="175"/>
      <c r="E1201" s="176"/>
      <c r="F1201" s="174">
        <v>2</v>
      </c>
      <c r="G1201" s="174">
        <v>5</v>
      </c>
      <c r="H1201" s="174">
        <v>14</v>
      </c>
      <c r="I1201" s="174">
        <v>2000</v>
      </c>
      <c r="J1201" s="174">
        <v>2800</v>
      </c>
      <c r="K1201" s="174">
        <v>282</v>
      </c>
      <c r="L1201" s="177">
        <v>250</v>
      </c>
      <c r="M1201" s="178">
        <v>0</v>
      </c>
      <c r="N1201" s="179" t="s">
        <v>770</v>
      </c>
      <c r="O1201" s="180">
        <v>0</v>
      </c>
      <c r="P1201" s="180">
        <v>0</v>
      </c>
      <c r="Q1201" s="181">
        <v>0</v>
      </c>
      <c r="R1201" s="182" t="s">
        <v>360</v>
      </c>
      <c r="S1201" s="183">
        <v>0</v>
      </c>
      <c r="T1201" s="183">
        <v>0</v>
      </c>
      <c r="U1201" s="180">
        <v>0</v>
      </c>
      <c r="V1201" s="180">
        <v>0</v>
      </c>
      <c r="W1201" s="183">
        <v>0</v>
      </c>
      <c r="X1201" s="183">
        <v>0</v>
      </c>
      <c r="Y1201" s="180">
        <v>0</v>
      </c>
      <c r="Z1201" s="180">
        <v>0</v>
      </c>
      <c r="AA1201" s="183">
        <v>0</v>
      </c>
      <c r="AB1201" s="183">
        <v>0</v>
      </c>
      <c r="AC1201" s="180">
        <f t="shared" si="775"/>
        <v>0</v>
      </c>
      <c r="AD1201" s="180">
        <f t="shared" si="775"/>
        <v>0</v>
      </c>
      <c r="AE1201" s="181">
        <f t="shared" si="741"/>
        <v>0</v>
      </c>
      <c r="AF1201" s="180">
        <v>0</v>
      </c>
      <c r="AG1201" s="180">
        <v>0</v>
      </c>
      <c r="AH1201" s="181">
        <f t="shared" si="742"/>
        <v>0</v>
      </c>
      <c r="AI1201" s="180">
        <v>0</v>
      </c>
      <c r="AJ1201" s="180">
        <v>0</v>
      </c>
      <c r="AK1201" s="181">
        <f t="shared" si="743"/>
        <v>0</v>
      </c>
      <c r="AL1201" s="180">
        <v>0</v>
      </c>
      <c r="AM1201" s="180">
        <v>0</v>
      </c>
      <c r="AN1201" s="181">
        <f t="shared" si="744"/>
        <v>0</v>
      </c>
      <c r="AO1201" s="180">
        <v>0</v>
      </c>
      <c r="AP1201" s="180">
        <v>0</v>
      </c>
      <c r="AQ1201" s="181">
        <f t="shared" si="745"/>
        <v>0</v>
      </c>
      <c r="AR1201" s="180">
        <v>0</v>
      </c>
      <c r="AS1201" s="180">
        <v>0</v>
      </c>
      <c r="AT1201" s="181">
        <f t="shared" si="746"/>
        <v>0</v>
      </c>
      <c r="AU1201" s="180">
        <f t="shared" si="776"/>
        <v>0</v>
      </c>
      <c r="AV1201" s="180">
        <f t="shared" si="776"/>
        <v>0</v>
      </c>
      <c r="AW1201" s="181">
        <f t="shared" si="747"/>
        <v>0</v>
      </c>
      <c r="AX1201" s="183">
        <f t="shared" si="777"/>
        <v>0</v>
      </c>
      <c r="AY1201" s="183">
        <f t="shared" si="777"/>
        <v>0</v>
      </c>
      <c r="AZ1201" s="183"/>
      <c r="BA1201" s="183"/>
      <c r="BB1201" s="183"/>
      <c r="BC1201" s="183"/>
      <c r="BD1201" s="183">
        <f t="shared" si="778"/>
        <v>0</v>
      </c>
      <c r="BE1201" s="183">
        <f t="shared" si="778"/>
        <v>0</v>
      </c>
    </row>
    <row r="1202" spans="2:57" s="129" customFormat="1" ht="15.75" hidden="1">
      <c r="B1202" s="174">
        <v>2025</v>
      </c>
      <c r="C1202" s="174">
        <v>20</v>
      </c>
      <c r="D1202" s="175"/>
      <c r="E1202" s="176"/>
      <c r="F1202" s="174">
        <v>2</v>
      </c>
      <c r="G1202" s="174">
        <v>5</v>
      </c>
      <c r="H1202" s="174">
        <v>14</v>
      </c>
      <c r="I1202" s="174">
        <v>2000</v>
      </c>
      <c r="J1202" s="174">
        <v>2800</v>
      </c>
      <c r="K1202" s="174">
        <v>282</v>
      </c>
      <c r="L1202" s="177">
        <v>254</v>
      </c>
      <c r="M1202" s="178">
        <v>0</v>
      </c>
      <c r="N1202" s="179" t="s">
        <v>771</v>
      </c>
      <c r="O1202" s="180">
        <v>0</v>
      </c>
      <c r="P1202" s="180">
        <v>0</v>
      </c>
      <c r="Q1202" s="181">
        <v>0</v>
      </c>
      <c r="R1202" s="182" t="s">
        <v>360</v>
      </c>
      <c r="S1202" s="183">
        <v>0</v>
      </c>
      <c r="T1202" s="183">
        <v>0</v>
      </c>
      <c r="U1202" s="180">
        <v>0</v>
      </c>
      <c r="V1202" s="180">
        <v>0</v>
      </c>
      <c r="W1202" s="183">
        <v>0</v>
      </c>
      <c r="X1202" s="183">
        <v>0</v>
      </c>
      <c r="Y1202" s="180">
        <v>0</v>
      </c>
      <c r="Z1202" s="180">
        <v>0</v>
      </c>
      <c r="AA1202" s="183">
        <v>0</v>
      </c>
      <c r="AB1202" s="183">
        <v>0</v>
      </c>
      <c r="AC1202" s="180">
        <f t="shared" si="775"/>
        <v>0</v>
      </c>
      <c r="AD1202" s="180">
        <f t="shared" si="775"/>
        <v>0</v>
      </c>
      <c r="AE1202" s="181">
        <f t="shared" si="741"/>
        <v>0</v>
      </c>
      <c r="AF1202" s="180">
        <v>0</v>
      </c>
      <c r="AG1202" s="180">
        <v>0</v>
      </c>
      <c r="AH1202" s="181">
        <f t="shared" si="742"/>
        <v>0</v>
      </c>
      <c r="AI1202" s="180">
        <v>0</v>
      </c>
      <c r="AJ1202" s="180">
        <v>0</v>
      </c>
      <c r="AK1202" s="181">
        <f t="shared" si="743"/>
        <v>0</v>
      </c>
      <c r="AL1202" s="180">
        <v>0</v>
      </c>
      <c r="AM1202" s="180">
        <v>0</v>
      </c>
      <c r="AN1202" s="181">
        <f t="shared" si="744"/>
        <v>0</v>
      </c>
      <c r="AO1202" s="180">
        <v>0</v>
      </c>
      <c r="AP1202" s="180">
        <v>0</v>
      </c>
      <c r="AQ1202" s="181">
        <f t="shared" si="745"/>
        <v>0</v>
      </c>
      <c r="AR1202" s="180">
        <v>0</v>
      </c>
      <c r="AS1202" s="180">
        <v>0</v>
      </c>
      <c r="AT1202" s="181">
        <f t="shared" si="746"/>
        <v>0</v>
      </c>
      <c r="AU1202" s="180">
        <f t="shared" si="776"/>
        <v>0</v>
      </c>
      <c r="AV1202" s="180">
        <f t="shared" si="776"/>
        <v>0</v>
      </c>
      <c r="AW1202" s="181">
        <f t="shared" si="747"/>
        <v>0</v>
      </c>
      <c r="AX1202" s="183">
        <f t="shared" si="777"/>
        <v>0</v>
      </c>
      <c r="AY1202" s="183">
        <f t="shared" si="777"/>
        <v>0</v>
      </c>
      <c r="AZ1202" s="183"/>
      <c r="BA1202" s="183"/>
      <c r="BB1202" s="183"/>
      <c r="BC1202" s="183"/>
      <c r="BD1202" s="183">
        <f t="shared" si="778"/>
        <v>0</v>
      </c>
      <c r="BE1202" s="183">
        <f t="shared" si="778"/>
        <v>0</v>
      </c>
    </row>
    <row r="1203" spans="2:57" s="129" customFormat="1" ht="15.75" hidden="1">
      <c r="B1203" s="174">
        <v>2025</v>
      </c>
      <c r="C1203" s="174">
        <v>20</v>
      </c>
      <c r="D1203" s="175"/>
      <c r="E1203" s="176"/>
      <c r="F1203" s="174">
        <v>2</v>
      </c>
      <c r="G1203" s="174">
        <v>5</v>
      </c>
      <c r="H1203" s="174">
        <v>14</v>
      </c>
      <c r="I1203" s="174">
        <v>2000</v>
      </c>
      <c r="J1203" s="174">
        <v>2800</v>
      </c>
      <c r="K1203" s="174">
        <v>282</v>
      </c>
      <c r="L1203" s="177">
        <v>711</v>
      </c>
      <c r="M1203" s="178">
        <v>0</v>
      </c>
      <c r="N1203" s="179" t="s">
        <v>772</v>
      </c>
      <c r="O1203" s="180">
        <v>0</v>
      </c>
      <c r="P1203" s="180">
        <v>0</v>
      </c>
      <c r="Q1203" s="181">
        <v>0</v>
      </c>
      <c r="R1203" s="182" t="s">
        <v>98</v>
      </c>
      <c r="S1203" s="183">
        <v>0</v>
      </c>
      <c r="T1203" s="183">
        <v>0</v>
      </c>
      <c r="U1203" s="180">
        <v>0</v>
      </c>
      <c r="V1203" s="180">
        <v>0</v>
      </c>
      <c r="W1203" s="183">
        <v>0</v>
      </c>
      <c r="X1203" s="183">
        <v>0</v>
      </c>
      <c r="Y1203" s="180">
        <v>0</v>
      </c>
      <c r="Z1203" s="180">
        <v>0</v>
      </c>
      <c r="AA1203" s="183">
        <v>0</v>
      </c>
      <c r="AB1203" s="183">
        <v>0</v>
      </c>
      <c r="AC1203" s="180">
        <f t="shared" si="775"/>
        <v>0</v>
      </c>
      <c r="AD1203" s="180">
        <f t="shared" si="775"/>
        <v>0</v>
      </c>
      <c r="AE1203" s="181">
        <f t="shared" si="741"/>
        <v>0</v>
      </c>
      <c r="AF1203" s="180">
        <v>0</v>
      </c>
      <c r="AG1203" s="180">
        <v>0</v>
      </c>
      <c r="AH1203" s="181">
        <f t="shared" si="742"/>
        <v>0</v>
      </c>
      <c r="AI1203" s="180">
        <v>0</v>
      </c>
      <c r="AJ1203" s="180">
        <v>0</v>
      </c>
      <c r="AK1203" s="181">
        <f t="shared" si="743"/>
        <v>0</v>
      </c>
      <c r="AL1203" s="180">
        <v>0</v>
      </c>
      <c r="AM1203" s="180">
        <v>0</v>
      </c>
      <c r="AN1203" s="181">
        <f t="shared" si="744"/>
        <v>0</v>
      </c>
      <c r="AO1203" s="180">
        <v>0</v>
      </c>
      <c r="AP1203" s="180">
        <v>0</v>
      </c>
      <c r="AQ1203" s="181">
        <f t="shared" si="745"/>
        <v>0</v>
      </c>
      <c r="AR1203" s="180">
        <v>0</v>
      </c>
      <c r="AS1203" s="180">
        <v>0</v>
      </c>
      <c r="AT1203" s="181">
        <f t="shared" si="746"/>
        <v>0</v>
      </c>
      <c r="AU1203" s="180">
        <f t="shared" si="776"/>
        <v>0</v>
      </c>
      <c r="AV1203" s="180">
        <f t="shared" si="776"/>
        <v>0</v>
      </c>
      <c r="AW1203" s="181">
        <f t="shared" si="747"/>
        <v>0</v>
      </c>
      <c r="AX1203" s="183">
        <f t="shared" si="777"/>
        <v>0</v>
      </c>
      <c r="AY1203" s="183">
        <f t="shared" si="777"/>
        <v>0</v>
      </c>
      <c r="AZ1203" s="183"/>
      <c r="BA1203" s="183"/>
      <c r="BB1203" s="183"/>
      <c r="BC1203" s="183"/>
      <c r="BD1203" s="183">
        <f t="shared" si="778"/>
        <v>0</v>
      </c>
      <c r="BE1203" s="183">
        <f t="shared" si="778"/>
        <v>0</v>
      </c>
    </row>
    <row r="1204" spans="2:57" s="129" customFormat="1" ht="15.75" hidden="1">
      <c r="B1204" s="174">
        <v>2025</v>
      </c>
      <c r="C1204" s="174">
        <v>20</v>
      </c>
      <c r="D1204" s="175"/>
      <c r="E1204" s="176"/>
      <c r="F1204" s="174">
        <v>2</v>
      </c>
      <c r="G1204" s="174">
        <v>5</v>
      </c>
      <c r="H1204" s="174">
        <v>14</v>
      </c>
      <c r="I1204" s="174">
        <v>2000</v>
      </c>
      <c r="J1204" s="174">
        <v>2800</v>
      </c>
      <c r="K1204" s="174">
        <v>282</v>
      </c>
      <c r="L1204" s="177">
        <v>740</v>
      </c>
      <c r="M1204" s="178">
        <v>0</v>
      </c>
      <c r="N1204" s="179" t="s">
        <v>773</v>
      </c>
      <c r="O1204" s="180">
        <v>0</v>
      </c>
      <c r="P1204" s="180">
        <v>0</v>
      </c>
      <c r="Q1204" s="181">
        <v>0</v>
      </c>
      <c r="R1204" s="182" t="s">
        <v>98</v>
      </c>
      <c r="S1204" s="183">
        <v>0</v>
      </c>
      <c r="T1204" s="183">
        <v>0</v>
      </c>
      <c r="U1204" s="180">
        <v>0</v>
      </c>
      <c r="V1204" s="180">
        <v>0</v>
      </c>
      <c r="W1204" s="183">
        <v>0</v>
      </c>
      <c r="X1204" s="183">
        <v>0</v>
      </c>
      <c r="Y1204" s="180">
        <v>0</v>
      </c>
      <c r="Z1204" s="180">
        <v>0</v>
      </c>
      <c r="AA1204" s="183">
        <v>0</v>
      </c>
      <c r="AB1204" s="183">
        <v>0</v>
      </c>
      <c r="AC1204" s="180">
        <f t="shared" si="775"/>
        <v>0</v>
      </c>
      <c r="AD1204" s="180">
        <f t="shared" si="775"/>
        <v>0</v>
      </c>
      <c r="AE1204" s="181">
        <f t="shared" si="741"/>
        <v>0</v>
      </c>
      <c r="AF1204" s="180">
        <v>0</v>
      </c>
      <c r="AG1204" s="180">
        <v>0</v>
      </c>
      <c r="AH1204" s="181">
        <f t="shared" si="742"/>
        <v>0</v>
      </c>
      <c r="AI1204" s="180">
        <v>0</v>
      </c>
      <c r="AJ1204" s="180">
        <v>0</v>
      </c>
      <c r="AK1204" s="181">
        <f t="shared" si="743"/>
        <v>0</v>
      </c>
      <c r="AL1204" s="180">
        <v>0</v>
      </c>
      <c r="AM1204" s="180">
        <v>0</v>
      </c>
      <c r="AN1204" s="181">
        <f t="shared" si="744"/>
        <v>0</v>
      </c>
      <c r="AO1204" s="180">
        <v>0</v>
      </c>
      <c r="AP1204" s="180">
        <v>0</v>
      </c>
      <c r="AQ1204" s="181">
        <f t="shared" si="745"/>
        <v>0</v>
      </c>
      <c r="AR1204" s="180">
        <v>0</v>
      </c>
      <c r="AS1204" s="180">
        <v>0</v>
      </c>
      <c r="AT1204" s="181">
        <f t="shared" si="746"/>
        <v>0</v>
      </c>
      <c r="AU1204" s="180">
        <f t="shared" si="776"/>
        <v>0</v>
      </c>
      <c r="AV1204" s="180">
        <f t="shared" si="776"/>
        <v>0</v>
      </c>
      <c r="AW1204" s="181">
        <f t="shared" si="747"/>
        <v>0</v>
      </c>
      <c r="AX1204" s="183">
        <f t="shared" si="777"/>
        <v>0</v>
      </c>
      <c r="AY1204" s="183">
        <f t="shared" si="777"/>
        <v>0</v>
      </c>
      <c r="AZ1204" s="183"/>
      <c r="BA1204" s="183"/>
      <c r="BB1204" s="183"/>
      <c r="BC1204" s="183"/>
      <c r="BD1204" s="183">
        <f t="shared" si="778"/>
        <v>0</v>
      </c>
      <c r="BE1204" s="183">
        <f t="shared" si="778"/>
        <v>0</v>
      </c>
    </row>
    <row r="1205" spans="2:57" s="129" customFormat="1" ht="15.75" hidden="1">
      <c r="B1205" s="174">
        <v>2025</v>
      </c>
      <c r="C1205" s="174">
        <v>20</v>
      </c>
      <c r="D1205" s="175"/>
      <c r="E1205" s="176"/>
      <c r="F1205" s="174">
        <v>2</v>
      </c>
      <c r="G1205" s="174">
        <v>5</v>
      </c>
      <c r="H1205" s="174">
        <v>14</v>
      </c>
      <c r="I1205" s="174">
        <v>2000</v>
      </c>
      <c r="J1205" s="174">
        <v>2800</v>
      </c>
      <c r="K1205" s="174">
        <v>282</v>
      </c>
      <c r="L1205" s="177">
        <v>713</v>
      </c>
      <c r="M1205" s="178">
        <v>0</v>
      </c>
      <c r="N1205" s="179" t="s">
        <v>774</v>
      </c>
      <c r="O1205" s="180">
        <v>0</v>
      </c>
      <c r="P1205" s="180">
        <v>0</v>
      </c>
      <c r="Q1205" s="181">
        <v>0</v>
      </c>
      <c r="R1205" s="182" t="s">
        <v>98</v>
      </c>
      <c r="S1205" s="183">
        <v>0</v>
      </c>
      <c r="T1205" s="183">
        <v>0</v>
      </c>
      <c r="U1205" s="180">
        <v>0</v>
      </c>
      <c r="V1205" s="180">
        <v>0</v>
      </c>
      <c r="W1205" s="183">
        <v>0</v>
      </c>
      <c r="X1205" s="183">
        <v>0</v>
      </c>
      <c r="Y1205" s="180">
        <v>0</v>
      </c>
      <c r="Z1205" s="180">
        <v>0</v>
      </c>
      <c r="AA1205" s="183">
        <v>0</v>
      </c>
      <c r="AB1205" s="183">
        <v>0</v>
      </c>
      <c r="AC1205" s="180">
        <f t="shared" si="775"/>
        <v>0</v>
      </c>
      <c r="AD1205" s="180">
        <f t="shared" si="775"/>
        <v>0</v>
      </c>
      <c r="AE1205" s="181">
        <f t="shared" si="741"/>
        <v>0</v>
      </c>
      <c r="AF1205" s="180">
        <v>0</v>
      </c>
      <c r="AG1205" s="180">
        <v>0</v>
      </c>
      <c r="AH1205" s="181">
        <f t="shared" si="742"/>
        <v>0</v>
      </c>
      <c r="AI1205" s="180">
        <v>0</v>
      </c>
      <c r="AJ1205" s="180">
        <v>0</v>
      </c>
      <c r="AK1205" s="181">
        <f t="shared" si="743"/>
        <v>0</v>
      </c>
      <c r="AL1205" s="180">
        <v>0</v>
      </c>
      <c r="AM1205" s="180">
        <v>0</v>
      </c>
      <c r="AN1205" s="181">
        <f t="shared" si="744"/>
        <v>0</v>
      </c>
      <c r="AO1205" s="180">
        <v>0</v>
      </c>
      <c r="AP1205" s="180">
        <v>0</v>
      </c>
      <c r="AQ1205" s="181">
        <f t="shared" si="745"/>
        <v>0</v>
      </c>
      <c r="AR1205" s="180">
        <v>0</v>
      </c>
      <c r="AS1205" s="180">
        <v>0</v>
      </c>
      <c r="AT1205" s="181">
        <f t="shared" si="746"/>
        <v>0</v>
      </c>
      <c r="AU1205" s="180">
        <f t="shared" si="776"/>
        <v>0</v>
      </c>
      <c r="AV1205" s="180">
        <f t="shared" si="776"/>
        <v>0</v>
      </c>
      <c r="AW1205" s="181">
        <f t="shared" si="747"/>
        <v>0</v>
      </c>
      <c r="AX1205" s="183">
        <f t="shared" si="777"/>
        <v>0</v>
      </c>
      <c r="AY1205" s="183">
        <f t="shared" si="777"/>
        <v>0</v>
      </c>
      <c r="AZ1205" s="183"/>
      <c r="BA1205" s="183"/>
      <c r="BB1205" s="183"/>
      <c r="BC1205" s="183"/>
      <c r="BD1205" s="183">
        <f t="shared" si="778"/>
        <v>0</v>
      </c>
      <c r="BE1205" s="183">
        <f t="shared" si="778"/>
        <v>0</v>
      </c>
    </row>
    <row r="1206" spans="2:57" s="129" customFormat="1" ht="15.75" hidden="1">
      <c r="B1206" s="174">
        <v>2025</v>
      </c>
      <c r="C1206" s="174">
        <v>20</v>
      </c>
      <c r="D1206" s="175"/>
      <c r="E1206" s="176"/>
      <c r="F1206" s="174">
        <v>2</v>
      </c>
      <c r="G1206" s="174">
        <v>5</v>
      </c>
      <c r="H1206" s="174">
        <v>14</v>
      </c>
      <c r="I1206" s="174">
        <v>2000</v>
      </c>
      <c r="J1206" s="174">
        <v>2800</v>
      </c>
      <c r="K1206" s="174">
        <v>282</v>
      </c>
      <c r="L1206" s="177">
        <v>234</v>
      </c>
      <c r="M1206" s="178">
        <v>0</v>
      </c>
      <c r="N1206" s="179" t="s">
        <v>775</v>
      </c>
      <c r="O1206" s="180">
        <v>0</v>
      </c>
      <c r="P1206" s="180">
        <v>0</v>
      </c>
      <c r="Q1206" s="181">
        <v>0</v>
      </c>
      <c r="R1206" s="182" t="s">
        <v>98</v>
      </c>
      <c r="S1206" s="183">
        <v>0</v>
      </c>
      <c r="T1206" s="183">
        <v>0</v>
      </c>
      <c r="U1206" s="180">
        <v>0</v>
      </c>
      <c r="V1206" s="180">
        <v>0</v>
      </c>
      <c r="W1206" s="183">
        <v>0</v>
      </c>
      <c r="X1206" s="183">
        <v>0</v>
      </c>
      <c r="Y1206" s="180">
        <v>0</v>
      </c>
      <c r="Z1206" s="180">
        <v>0</v>
      </c>
      <c r="AA1206" s="183">
        <v>0</v>
      </c>
      <c r="AB1206" s="183">
        <v>0</v>
      </c>
      <c r="AC1206" s="180">
        <f t="shared" si="775"/>
        <v>0</v>
      </c>
      <c r="AD1206" s="180">
        <f t="shared" si="775"/>
        <v>0</v>
      </c>
      <c r="AE1206" s="181">
        <f t="shared" si="741"/>
        <v>0</v>
      </c>
      <c r="AF1206" s="180">
        <v>0</v>
      </c>
      <c r="AG1206" s="180">
        <v>0</v>
      </c>
      <c r="AH1206" s="181">
        <f t="shared" si="742"/>
        <v>0</v>
      </c>
      <c r="AI1206" s="180">
        <v>0</v>
      </c>
      <c r="AJ1206" s="180">
        <v>0</v>
      </c>
      <c r="AK1206" s="181">
        <f t="shared" si="743"/>
        <v>0</v>
      </c>
      <c r="AL1206" s="180">
        <v>0</v>
      </c>
      <c r="AM1206" s="180">
        <v>0</v>
      </c>
      <c r="AN1206" s="181">
        <f t="shared" si="744"/>
        <v>0</v>
      </c>
      <c r="AO1206" s="180">
        <v>0</v>
      </c>
      <c r="AP1206" s="180">
        <v>0</v>
      </c>
      <c r="AQ1206" s="181">
        <f t="shared" si="745"/>
        <v>0</v>
      </c>
      <c r="AR1206" s="180">
        <v>0</v>
      </c>
      <c r="AS1206" s="180">
        <v>0</v>
      </c>
      <c r="AT1206" s="181">
        <f t="shared" si="746"/>
        <v>0</v>
      </c>
      <c r="AU1206" s="180">
        <f t="shared" si="776"/>
        <v>0</v>
      </c>
      <c r="AV1206" s="180">
        <f t="shared" si="776"/>
        <v>0</v>
      </c>
      <c r="AW1206" s="181">
        <f t="shared" si="747"/>
        <v>0</v>
      </c>
      <c r="AX1206" s="183">
        <f t="shared" si="777"/>
        <v>0</v>
      </c>
      <c r="AY1206" s="183">
        <f t="shared" si="777"/>
        <v>0</v>
      </c>
      <c r="AZ1206" s="183"/>
      <c r="BA1206" s="183"/>
      <c r="BB1206" s="183"/>
      <c r="BC1206" s="183"/>
      <c r="BD1206" s="183">
        <f t="shared" si="778"/>
        <v>0</v>
      </c>
      <c r="BE1206" s="183">
        <f t="shared" si="778"/>
        <v>0</v>
      </c>
    </row>
    <row r="1207" spans="2:57" s="129" customFormat="1" ht="15.75" hidden="1">
      <c r="B1207" s="174">
        <v>2025</v>
      </c>
      <c r="C1207" s="174">
        <v>20</v>
      </c>
      <c r="D1207" s="175"/>
      <c r="E1207" s="176"/>
      <c r="F1207" s="174">
        <v>2</v>
      </c>
      <c r="G1207" s="174">
        <v>5</v>
      </c>
      <c r="H1207" s="174">
        <v>14</v>
      </c>
      <c r="I1207" s="174">
        <v>2000</v>
      </c>
      <c r="J1207" s="174">
        <v>2800</v>
      </c>
      <c r="K1207" s="174">
        <v>282</v>
      </c>
      <c r="L1207" s="177">
        <v>237</v>
      </c>
      <c r="M1207" s="178">
        <v>0</v>
      </c>
      <c r="N1207" s="179" t="s">
        <v>776</v>
      </c>
      <c r="O1207" s="180">
        <v>0</v>
      </c>
      <c r="P1207" s="180">
        <v>0</v>
      </c>
      <c r="Q1207" s="181">
        <v>0</v>
      </c>
      <c r="R1207" s="182" t="s">
        <v>98</v>
      </c>
      <c r="S1207" s="183">
        <v>0</v>
      </c>
      <c r="T1207" s="183">
        <v>0</v>
      </c>
      <c r="U1207" s="180">
        <v>0</v>
      </c>
      <c r="V1207" s="180">
        <v>0</v>
      </c>
      <c r="W1207" s="183">
        <v>0</v>
      </c>
      <c r="X1207" s="183">
        <v>0</v>
      </c>
      <c r="Y1207" s="180">
        <v>0</v>
      </c>
      <c r="Z1207" s="180">
        <v>0</v>
      </c>
      <c r="AA1207" s="183">
        <v>0</v>
      </c>
      <c r="AB1207" s="183">
        <v>0</v>
      </c>
      <c r="AC1207" s="180">
        <f t="shared" si="775"/>
        <v>0</v>
      </c>
      <c r="AD1207" s="180">
        <f t="shared" si="775"/>
        <v>0</v>
      </c>
      <c r="AE1207" s="181">
        <f t="shared" si="741"/>
        <v>0</v>
      </c>
      <c r="AF1207" s="180">
        <v>0</v>
      </c>
      <c r="AG1207" s="180">
        <v>0</v>
      </c>
      <c r="AH1207" s="181">
        <f t="shared" si="742"/>
        <v>0</v>
      </c>
      <c r="AI1207" s="180">
        <v>0</v>
      </c>
      <c r="AJ1207" s="180">
        <v>0</v>
      </c>
      <c r="AK1207" s="181">
        <f t="shared" si="743"/>
        <v>0</v>
      </c>
      <c r="AL1207" s="180">
        <v>0</v>
      </c>
      <c r="AM1207" s="180">
        <v>0</v>
      </c>
      <c r="AN1207" s="181">
        <f t="shared" si="744"/>
        <v>0</v>
      </c>
      <c r="AO1207" s="180">
        <v>0</v>
      </c>
      <c r="AP1207" s="180">
        <v>0</v>
      </c>
      <c r="AQ1207" s="181">
        <f t="shared" si="745"/>
        <v>0</v>
      </c>
      <c r="AR1207" s="180">
        <v>0</v>
      </c>
      <c r="AS1207" s="180">
        <v>0</v>
      </c>
      <c r="AT1207" s="181">
        <f t="shared" si="746"/>
        <v>0</v>
      </c>
      <c r="AU1207" s="180">
        <f t="shared" si="776"/>
        <v>0</v>
      </c>
      <c r="AV1207" s="180">
        <f t="shared" si="776"/>
        <v>0</v>
      </c>
      <c r="AW1207" s="181">
        <f t="shared" si="747"/>
        <v>0</v>
      </c>
      <c r="AX1207" s="183">
        <f t="shared" si="777"/>
        <v>0</v>
      </c>
      <c r="AY1207" s="183">
        <f t="shared" si="777"/>
        <v>0</v>
      </c>
      <c r="AZ1207" s="183"/>
      <c r="BA1207" s="183"/>
      <c r="BB1207" s="183"/>
      <c r="BC1207" s="183"/>
      <c r="BD1207" s="183">
        <f t="shared" si="778"/>
        <v>0</v>
      </c>
      <c r="BE1207" s="183">
        <f t="shared" si="778"/>
        <v>0</v>
      </c>
    </row>
    <row r="1208" spans="2:57" s="129" customFormat="1" ht="15.75" hidden="1">
      <c r="B1208" s="174">
        <v>2025</v>
      </c>
      <c r="C1208" s="174">
        <v>20</v>
      </c>
      <c r="D1208" s="175"/>
      <c r="E1208" s="176"/>
      <c r="F1208" s="174">
        <v>2</v>
      </c>
      <c r="G1208" s="174">
        <v>5</v>
      </c>
      <c r="H1208" s="174">
        <v>14</v>
      </c>
      <c r="I1208" s="174">
        <v>2000</v>
      </c>
      <c r="J1208" s="174">
        <v>2800</v>
      </c>
      <c r="K1208" s="174">
        <v>282</v>
      </c>
      <c r="L1208" s="177">
        <v>251</v>
      </c>
      <c r="M1208" s="178">
        <v>0</v>
      </c>
      <c r="N1208" s="179" t="s">
        <v>777</v>
      </c>
      <c r="O1208" s="180">
        <v>0</v>
      </c>
      <c r="P1208" s="180">
        <v>0</v>
      </c>
      <c r="Q1208" s="181">
        <v>0</v>
      </c>
      <c r="R1208" s="182" t="s">
        <v>360</v>
      </c>
      <c r="S1208" s="183">
        <v>0</v>
      </c>
      <c r="T1208" s="183">
        <v>0</v>
      </c>
      <c r="U1208" s="180">
        <v>0</v>
      </c>
      <c r="V1208" s="180">
        <v>0</v>
      </c>
      <c r="W1208" s="183">
        <v>0</v>
      </c>
      <c r="X1208" s="183">
        <v>0</v>
      </c>
      <c r="Y1208" s="180">
        <v>0</v>
      </c>
      <c r="Z1208" s="180">
        <v>0</v>
      </c>
      <c r="AA1208" s="183">
        <v>0</v>
      </c>
      <c r="AB1208" s="183">
        <v>0</v>
      </c>
      <c r="AC1208" s="180">
        <f t="shared" si="775"/>
        <v>0</v>
      </c>
      <c r="AD1208" s="180">
        <f t="shared" si="775"/>
        <v>0</v>
      </c>
      <c r="AE1208" s="181">
        <f t="shared" si="741"/>
        <v>0</v>
      </c>
      <c r="AF1208" s="180">
        <v>0</v>
      </c>
      <c r="AG1208" s="180">
        <v>0</v>
      </c>
      <c r="AH1208" s="181">
        <f t="shared" si="742"/>
        <v>0</v>
      </c>
      <c r="AI1208" s="180">
        <v>0</v>
      </c>
      <c r="AJ1208" s="180">
        <v>0</v>
      </c>
      <c r="AK1208" s="181">
        <f t="shared" si="743"/>
        <v>0</v>
      </c>
      <c r="AL1208" s="180">
        <v>0</v>
      </c>
      <c r="AM1208" s="180">
        <v>0</v>
      </c>
      <c r="AN1208" s="181">
        <f t="shared" si="744"/>
        <v>0</v>
      </c>
      <c r="AO1208" s="180">
        <v>0</v>
      </c>
      <c r="AP1208" s="180">
        <v>0</v>
      </c>
      <c r="AQ1208" s="181">
        <f t="shared" si="745"/>
        <v>0</v>
      </c>
      <c r="AR1208" s="180">
        <v>0</v>
      </c>
      <c r="AS1208" s="180">
        <v>0</v>
      </c>
      <c r="AT1208" s="181">
        <f t="shared" si="746"/>
        <v>0</v>
      </c>
      <c r="AU1208" s="180">
        <f t="shared" si="776"/>
        <v>0</v>
      </c>
      <c r="AV1208" s="180">
        <f t="shared" si="776"/>
        <v>0</v>
      </c>
      <c r="AW1208" s="181">
        <f t="shared" si="747"/>
        <v>0</v>
      </c>
      <c r="AX1208" s="183">
        <f t="shared" si="777"/>
        <v>0</v>
      </c>
      <c r="AY1208" s="183">
        <f t="shared" si="777"/>
        <v>0</v>
      </c>
      <c r="AZ1208" s="183"/>
      <c r="BA1208" s="183"/>
      <c r="BB1208" s="183"/>
      <c r="BC1208" s="183"/>
      <c r="BD1208" s="183">
        <f t="shared" si="778"/>
        <v>0</v>
      </c>
      <c r="BE1208" s="183">
        <f t="shared" si="778"/>
        <v>0</v>
      </c>
    </row>
    <row r="1209" spans="2:57" s="129" customFormat="1" ht="15.75" hidden="1">
      <c r="B1209" s="174">
        <v>2025</v>
      </c>
      <c r="C1209" s="174">
        <v>20</v>
      </c>
      <c r="D1209" s="175"/>
      <c r="E1209" s="176"/>
      <c r="F1209" s="174">
        <v>2</v>
      </c>
      <c r="G1209" s="174">
        <v>5</v>
      </c>
      <c r="H1209" s="174">
        <v>14</v>
      </c>
      <c r="I1209" s="174">
        <v>2000</v>
      </c>
      <c r="J1209" s="174">
        <v>2800</v>
      </c>
      <c r="K1209" s="174">
        <v>282</v>
      </c>
      <c r="L1209" s="177">
        <v>255</v>
      </c>
      <c r="M1209" s="178">
        <v>0</v>
      </c>
      <c r="N1209" s="179" t="s">
        <v>778</v>
      </c>
      <c r="O1209" s="180">
        <v>0</v>
      </c>
      <c r="P1209" s="180">
        <v>0</v>
      </c>
      <c r="Q1209" s="181">
        <v>0</v>
      </c>
      <c r="R1209" s="182" t="s">
        <v>360</v>
      </c>
      <c r="S1209" s="183">
        <v>0</v>
      </c>
      <c r="T1209" s="183">
        <v>0</v>
      </c>
      <c r="U1209" s="180">
        <v>0</v>
      </c>
      <c r="V1209" s="180">
        <v>0</v>
      </c>
      <c r="W1209" s="183">
        <v>0</v>
      </c>
      <c r="X1209" s="183">
        <v>0</v>
      </c>
      <c r="Y1209" s="180">
        <v>0</v>
      </c>
      <c r="Z1209" s="180">
        <v>0</v>
      </c>
      <c r="AA1209" s="183">
        <v>0</v>
      </c>
      <c r="AB1209" s="183">
        <v>0</v>
      </c>
      <c r="AC1209" s="180">
        <f t="shared" si="775"/>
        <v>0</v>
      </c>
      <c r="AD1209" s="180">
        <f t="shared" si="775"/>
        <v>0</v>
      </c>
      <c r="AE1209" s="181">
        <f t="shared" si="741"/>
        <v>0</v>
      </c>
      <c r="AF1209" s="180">
        <v>0</v>
      </c>
      <c r="AG1209" s="180">
        <v>0</v>
      </c>
      <c r="AH1209" s="181">
        <f t="shared" si="742"/>
        <v>0</v>
      </c>
      <c r="AI1209" s="180">
        <v>0</v>
      </c>
      <c r="AJ1209" s="180">
        <v>0</v>
      </c>
      <c r="AK1209" s="181">
        <f t="shared" si="743"/>
        <v>0</v>
      </c>
      <c r="AL1209" s="180">
        <v>0</v>
      </c>
      <c r="AM1209" s="180">
        <v>0</v>
      </c>
      <c r="AN1209" s="181">
        <f t="shared" si="744"/>
        <v>0</v>
      </c>
      <c r="AO1209" s="180">
        <v>0</v>
      </c>
      <c r="AP1209" s="180">
        <v>0</v>
      </c>
      <c r="AQ1209" s="181">
        <f t="shared" si="745"/>
        <v>0</v>
      </c>
      <c r="AR1209" s="180">
        <v>0</v>
      </c>
      <c r="AS1209" s="180">
        <v>0</v>
      </c>
      <c r="AT1209" s="181">
        <f t="shared" si="746"/>
        <v>0</v>
      </c>
      <c r="AU1209" s="180">
        <f t="shared" si="776"/>
        <v>0</v>
      </c>
      <c r="AV1209" s="180">
        <f t="shared" si="776"/>
        <v>0</v>
      </c>
      <c r="AW1209" s="181">
        <f t="shared" si="747"/>
        <v>0</v>
      </c>
      <c r="AX1209" s="183">
        <f t="shared" si="777"/>
        <v>0</v>
      </c>
      <c r="AY1209" s="183">
        <f t="shared" si="777"/>
        <v>0</v>
      </c>
      <c r="AZ1209" s="183"/>
      <c r="BA1209" s="183"/>
      <c r="BB1209" s="183"/>
      <c r="BC1209" s="183"/>
      <c r="BD1209" s="183">
        <f t="shared" si="778"/>
        <v>0</v>
      </c>
      <c r="BE1209" s="183">
        <f t="shared" si="778"/>
        <v>0</v>
      </c>
    </row>
    <row r="1210" spans="2:57" s="129" customFormat="1" ht="15.75" hidden="1">
      <c r="B1210" s="174">
        <v>2025</v>
      </c>
      <c r="C1210" s="174">
        <v>20</v>
      </c>
      <c r="D1210" s="175"/>
      <c r="E1210" s="176"/>
      <c r="F1210" s="174">
        <v>2</v>
      </c>
      <c r="G1210" s="174">
        <v>5</v>
      </c>
      <c r="H1210" s="174">
        <v>14</v>
      </c>
      <c r="I1210" s="174">
        <v>2000</v>
      </c>
      <c r="J1210" s="174">
        <v>2800</v>
      </c>
      <c r="K1210" s="174">
        <v>282</v>
      </c>
      <c r="L1210" s="177">
        <v>712</v>
      </c>
      <c r="M1210" s="178">
        <v>0</v>
      </c>
      <c r="N1210" s="179" t="s">
        <v>779</v>
      </c>
      <c r="O1210" s="180">
        <v>0</v>
      </c>
      <c r="P1210" s="180">
        <v>0</v>
      </c>
      <c r="Q1210" s="181">
        <v>0</v>
      </c>
      <c r="R1210" s="182" t="s">
        <v>98</v>
      </c>
      <c r="S1210" s="183">
        <v>0</v>
      </c>
      <c r="T1210" s="183">
        <v>0</v>
      </c>
      <c r="U1210" s="180">
        <v>0</v>
      </c>
      <c r="V1210" s="180">
        <v>0</v>
      </c>
      <c r="W1210" s="183">
        <v>0</v>
      </c>
      <c r="X1210" s="183">
        <v>0</v>
      </c>
      <c r="Y1210" s="180">
        <v>0</v>
      </c>
      <c r="Z1210" s="180">
        <v>0</v>
      </c>
      <c r="AA1210" s="183">
        <v>0</v>
      </c>
      <c r="AB1210" s="183">
        <v>0</v>
      </c>
      <c r="AC1210" s="180">
        <f t="shared" si="775"/>
        <v>0</v>
      </c>
      <c r="AD1210" s="180">
        <f t="shared" si="775"/>
        <v>0</v>
      </c>
      <c r="AE1210" s="181">
        <f t="shared" si="741"/>
        <v>0</v>
      </c>
      <c r="AF1210" s="180">
        <v>0</v>
      </c>
      <c r="AG1210" s="180">
        <v>0</v>
      </c>
      <c r="AH1210" s="181">
        <f t="shared" si="742"/>
        <v>0</v>
      </c>
      <c r="AI1210" s="180">
        <v>0</v>
      </c>
      <c r="AJ1210" s="180">
        <v>0</v>
      </c>
      <c r="AK1210" s="181">
        <f t="shared" si="743"/>
        <v>0</v>
      </c>
      <c r="AL1210" s="180">
        <v>0</v>
      </c>
      <c r="AM1210" s="180">
        <v>0</v>
      </c>
      <c r="AN1210" s="181">
        <f t="shared" si="744"/>
        <v>0</v>
      </c>
      <c r="AO1210" s="180">
        <v>0</v>
      </c>
      <c r="AP1210" s="180">
        <v>0</v>
      </c>
      <c r="AQ1210" s="181">
        <f t="shared" si="745"/>
        <v>0</v>
      </c>
      <c r="AR1210" s="180">
        <v>0</v>
      </c>
      <c r="AS1210" s="180">
        <v>0</v>
      </c>
      <c r="AT1210" s="181">
        <f t="shared" si="746"/>
        <v>0</v>
      </c>
      <c r="AU1210" s="180">
        <f t="shared" si="776"/>
        <v>0</v>
      </c>
      <c r="AV1210" s="180">
        <f t="shared" si="776"/>
        <v>0</v>
      </c>
      <c r="AW1210" s="181">
        <f t="shared" si="747"/>
        <v>0</v>
      </c>
      <c r="AX1210" s="183">
        <f t="shared" si="777"/>
        <v>0</v>
      </c>
      <c r="AY1210" s="183">
        <f t="shared" si="777"/>
        <v>0</v>
      </c>
      <c r="AZ1210" s="183"/>
      <c r="BA1210" s="183"/>
      <c r="BB1210" s="183"/>
      <c r="BC1210" s="183"/>
      <c r="BD1210" s="183">
        <f t="shared" si="778"/>
        <v>0</v>
      </c>
      <c r="BE1210" s="183">
        <f t="shared" si="778"/>
        <v>0</v>
      </c>
    </row>
    <row r="1211" spans="2:57" s="129" customFormat="1" ht="15.75" hidden="1">
      <c r="B1211" s="174">
        <v>2025</v>
      </c>
      <c r="C1211" s="174">
        <v>20</v>
      </c>
      <c r="D1211" s="175"/>
      <c r="E1211" s="176"/>
      <c r="F1211" s="174">
        <v>2</v>
      </c>
      <c r="G1211" s="174">
        <v>5</v>
      </c>
      <c r="H1211" s="174">
        <v>14</v>
      </c>
      <c r="I1211" s="174">
        <v>2000</v>
      </c>
      <c r="J1211" s="174">
        <v>2800</v>
      </c>
      <c r="K1211" s="174">
        <v>282</v>
      </c>
      <c r="L1211" s="177">
        <v>714</v>
      </c>
      <c r="M1211" s="178">
        <v>0</v>
      </c>
      <c r="N1211" s="179" t="s">
        <v>780</v>
      </c>
      <c r="O1211" s="180">
        <v>0</v>
      </c>
      <c r="P1211" s="180">
        <v>0</v>
      </c>
      <c r="Q1211" s="181">
        <v>0</v>
      </c>
      <c r="R1211" s="182" t="s">
        <v>98</v>
      </c>
      <c r="S1211" s="183">
        <v>0</v>
      </c>
      <c r="T1211" s="183">
        <v>0</v>
      </c>
      <c r="U1211" s="180">
        <v>0</v>
      </c>
      <c r="V1211" s="180">
        <v>0</v>
      </c>
      <c r="W1211" s="183">
        <v>0</v>
      </c>
      <c r="X1211" s="183">
        <v>0</v>
      </c>
      <c r="Y1211" s="180">
        <v>0</v>
      </c>
      <c r="Z1211" s="180">
        <v>0</v>
      </c>
      <c r="AA1211" s="183">
        <v>0</v>
      </c>
      <c r="AB1211" s="183">
        <v>0</v>
      </c>
      <c r="AC1211" s="180">
        <f t="shared" si="775"/>
        <v>0</v>
      </c>
      <c r="AD1211" s="180">
        <f t="shared" si="775"/>
        <v>0</v>
      </c>
      <c r="AE1211" s="181">
        <f t="shared" si="741"/>
        <v>0</v>
      </c>
      <c r="AF1211" s="180">
        <v>0</v>
      </c>
      <c r="AG1211" s="180">
        <v>0</v>
      </c>
      <c r="AH1211" s="181">
        <f t="shared" si="742"/>
        <v>0</v>
      </c>
      <c r="AI1211" s="180">
        <v>0</v>
      </c>
      <c r="AJ1211" s="180">
        <v>0</v>
      </c>
      <c r="AK1211" s="181">
        <f t="shared" si="743"/>
        <v>0</v>
      </c>
      <c r="AL1211" s="180">
        <v>0</v>
      </c>
      <c r="AM1211" s="180">
        <v>0</v>
      </c>
      <c r="AN1211" s="181">
        <f t="shared" si="744"/>
        <v>0</v>
      </c>
      <c r="AO1211" s="180">
        <v>0</v>
      </c>
      <c r="AP1211" s="180">
        <v>0</v>
      </c>
      <c r="AQ1211" s="181">
        <f t="shared" si="745"/>
        <v>0</v>
      </c>
      <c r="AR1211" s="180">
        <v>0</v>
      </c>
      <c r="AS1211" s="180">
        <v>0</v>
      </c>
      <c r="AT1211" s="181">
        <f t="shared" si="746"/>
        <v>0</v>
      </c>
      <c r="AU1211" s="180">
        <f t="shared" si="776"/>
        <v>0</v>
      </c>
      <c r="AV1211" s="180">
        <f t="shared" si="776"/>
        <v>0</v>
      </c>
      <c r="AW1211" s="181">
        <f t="shared" si="747"/>
        <v>0</v>
      </c>
      <c r="AX1211" s="183">
        <f t="shared" si="777"/>
        <v>0</v>
      </c>
      <c r="AY1211" s="183">
        <f t="shared" si="777"/>
        <v>0</v>
      </c>
      <c r="AZ1211" s="183"/>
      <c r="BA1211" s="183"/>
      <c r="BB1211" s="183"/>
      <c r="BC1211" s="183"/>
      <c r="BD1211" s="183">
        <f t="shared" si="778"/>
        <v>0</v>
      </c>
      <c r="BE1211" s="183">
        <f t="shared" si="778"/>
        <v>0</v>
      </c>
    </row>
    <row r="1212" spans="2:57" s="129" customFormat="1" ht="15.75" hidden="1">
      <c r="B1212" s="174">
        <v>2025</v>
      </c>
      <c r="C1212" s="174">
        <v>20</v>
      </c>
      <c r="D1212" s="175"/>
      <c r="E1212" s="176"/>
      <c r="F1212" s="174">
        <v>2</v>
      </c>
      <c r="G1212" s="174">
        <v>5</v>
      </c>
      <c r="H1212" s="174">
        <v>14</v>
      </c>
      <c r="I1212" s="174">
        <v>2000</v>
      </c>
      <c r="J1212" s="174">
        <v>2800</v>
      </c>
      <c r="K1212" s="174">
        <v>282</v>
      </c>
      <c r="L1212" s="177">
        <v>741</v>
      </c>
      <c r="M1212" s="178">
        <v>0</v>
      </c>
      <c r="N1212" s="179" t="s">
        <v>781</v>
      </c>
      <c r="O1212" s="180">
        <v>0</v>
      </c>
      <c r="P1212" s="180">
        <v>0</v>
      </c>
      <c r="Q1212" s="181">
        <v>0</v>
      </c>
      <c r="R1212" s="182" t="s">
        <v>98</v>
      </c>
      <c r="S1212" s="183">
        <v>0</v>
      </c>
      <c r="T1212" s="183">
        <v>0</v>
      </c>
      <c r="U1212" s="180">
        <v>0</v>
      </c>
      <c r="V1212" s="180">
        <v>0</v>
      </c>
      <c r="W1212" s="183">
        <v>0</v>
      </c>
      <c r="X1212" s="183">
        <v>0</v>
      </c>
      <c r="Y1212" s="180">
        <v>0</v>
      </c>
      <c r="Z1212" s="180">
        <v>0</v>
      </c>
      <c r="AA1212" s="183">
        <v>0</v>
      </c>
      <c r="AB1212" s="183">
        <v>0</v>
      </c>
      <c r="AC1212" s="180">
        <f t="shared" si="775"/>
        <v>0</v>
      </c>
      <c r="AD1212" s="180">
        <f t="shared" si="775"/>
        <v>0</v>
      </c>
      <c r="AE1212" s="181">
        <f t="shared" si="741"/>
        <v>0</v>
      </c>
      <c r="AF1212" s="180">
        <v>0</v>
      </c>
      <c r="AG1212" s="180">
        <v>0</v>
      </c>
      <c r="AH1212" s="181">
        <f t="shared" si="742"/>
        <v>0</v>
      </c>
      <c r="AI1212" s="180">
        <v>0</v>
      </c>
      <c r="AJ1212" s="180">
        <v>0</v>
      </c>
      <c r="AK1212" s="181">
        <f t="shared" si="743"/>
        <v>0</v>
      </c>
      <c r="AL1212" s="180">
        <v>0</v>
      </c>
      <c r="AM1212" s="180">
        <v>0</v>
      </c>
      <c r="AN1212" s="181">
        <f t="shared" si="744"/>
        <v>0</v>
      </c>
      <c r="AO1212" s="180">
        <v>0</v>
      </c>
      <c r="AP1212" s="180">
        <v>0</v>
      </c>
      <c r="AQ1212" s="181">
        <f t="shared" si="745"/>
        <v>0</v>
      </c>
      <c r="AR1212" s="180">
        <v>0</v>
      </c>
      <c r="AS1212" s="180">
        <v>0</v>
      </c>
      <c r="AT1212" s="181">
        <f t="shared" si="746"/>
        <v>0</v>
      </c>
      <c r="AU1212" s="180">
        <f t="shared" si="776"/>
        <v>0</v>
      </c>
      <c r="AV1212" s="180">
        <f t="shared" si="776"/>
        <v>0</v>
      </c>
      <c r="AW1212" s="181">
        <f t="shared" si="747"/>
        <v>0</v>
      </c>
      <c r="AX1212" s="183">
        <f t="shared" si="777"/>
        <v>0</v>
      </c>
      <c r="AY1212" s="183">
        <f t="shared" si="777"/>
        <v>0</v>
      </c>
      <c r="AZ1212" s="183"/>
      <c r="BA1212" s="183"/>
      <c r="BB1212" s="183"/>
      <c r="BC1212" s="183"/>
      <c r="BD1212" s="183">
        <f t="shared" si="778"/>
        <v>0</v>
      </c>
      <c r="BE1212" s="183">
        <f t="shared" si="778"/>
        <v>0</v>
      </c>
    </row>
    <row r="1213" spans="2:57" s="129" customFormat="1" ht="15.75" hidden="1">
      <c r="B1213" s="174">
        <v>2025</v>
      </c>
      <c r="C1213" s="174">
        <v>20</v>
      </c>
      <c r="D1213" s="175"/>
      <c r="E1213" s="176"/>
      <c r="F1213" s="174">
        <v>2</v>
      </c>
      <c r="G1213" s="174">
        <v>5</v>
      </c>
      <c r="H1213" s="174">
        <v>14</v>
      </c>
      <c r="I1213" s="174">
        <v>2000</v>
      </c>
      <c r="J1213" s="174">
        <v>2800</v>
      </c>
      <c r="K1213" s="174">
        <v>282</v>
      </c>
      <c r="L1213" s="177">
        <v>232</v>
      </c>
      <c r="M1213" s="178">
        <v>0</v>
      </c>
      <c r="N1213" s="179" t="s">
        <v>782</v>
      </c>
      <c r="O1213" s="180">
        <v>0</v>
      </c>
      <c r="P1213" s="180">
        <v>0</v>
      </c>
      <c r="Q1213" s="181">
        <v>0</v>
      </c>
      <c r="R1213" s="182" t="s">
        <v>98</v>
      </c>
      <c r="S1213" s="183">
        <v>0</v>
      </c>
      <c r="T1213" s="183">
        <v>0</v>
      </c>
      <c r="U1213" s="180">
        <v>0</v>
      </c>
      <c r="V1213" s="180">
        <v>0</v>
      </c>
      <c r="W1213" s="183">
        <v>0</v>
      </c>
      <c r="X1213" s="183">
        <v>0</v>
      </c>
      <c r="Y1213" s="180">
        <v>0</v>
      </c>
      <c r="Z1213" s="180">
        <v>0</v>
      </c>
      <c r="AA1213" s="183">
        <v>0</v>
      </c>
      <c r="AB1213" s="183">
        <v>0</v>
      </c>
      <c r="AC1213" s="180">
        <f t="shared" si="775"/>
        <v>0</v>
      </c>
      <c r="AD1213" s="180">
        <f t="shared" si="775"/>
        <v>0</v>
      </c>
      <c r="AE1213" s="181">
        <f t="shared" si="741"/>
        <v>0</v>
      </c>
      <c r="AF1213" s="180">
        <v>0</v>
      </c>
      <c r="AG1213" s="180">
        <v>0</v>
      </c>
      <c r="AH1213" s="181">
        <f t="shared" si="742"/>
        <v>0</v>
      </c>
      <c r="AI1213" s="180">
        <v>0</v>
      </c>
      <c r="AJ1213" s="180">
        <v>0</v>
      </c>
      <c r="AK1213" s="181">
        <f t="shared" si="743"/>
        <v>0</v>
      </c>
      <c r="AL1213" s="180">
        <v>0</v>
      </c>
      <c r="AM1213" s="180">
        <v>0</v>
      </c>
      <c r="AN1213" s="181">
        <f t="shared" si="744"/>
        <v>0</v>
      </c>
      <c r="AO1213" s="180">
        <v>0</v>
      </c>
      <c r="AP1213" s="180">
        <v>0</v>
      </c>
      <c r="AQ1213" s="181">
        <f t="shared" si="745"/>
        <v>0</v>
      </c>
      <c r="AR1213" s="180">
        <v>0</v>
      </c>
      <c r="AS1213" s="180">
        <v>0</v>
      </c>
      <c r="AT1213" s="181">
        <f t="shared" si="746"/>
        <v>0</v>
      </c>
      <c r="AU1213" s="180">
        <f t="shared" si="776"/>
        <v>0</v>
      </c>
      <c r="AV1213" s="180">
        <f t="shared" si="776"/>
        <v>0</v>
      </c>
      <c r="AW1213" s="181">
        <f t="shared" si="747"/>
        <v>0</v>
      </c>
      <c r="AX1213" s="183">
        <f t="shared" si="777"/>
        <v>0</v>
      </c>
      <c r="AY1213" s="183">
        <f t="shared" si="777"/>
        <v>0</v>
      </c>
      <c r="AZ1213" s="183"/>
      <c r="BA1213" s="183"/>
      <c r="BB1213" s="183"/>
      <c r="BC1213" s="183"/>
      <c r="BD1213" s="183">
        <f t="shared" si="778"/>
        <v>0</v>
      </c>
      <c r="BE1213" s="183">
        <f t="shared" si="778"/>
        <v>0</v>
      </c>
    </row>
    <row r="1214" spans="2:57" s="129" customFormat="1" ht="15.75" hidden="1">
      <c r="B1214" s="174">
        <v>2025</v>
      </c>
      <c r="C1214" s="174">
        <v>20</v>
      </c>
      <c r="D1214" s="175"/>
      <c r="E1214" s="176"/>
      <c r="F1214" s="174">
        <v>2</v>
      </c>
      <c r="G1214" s="174">
        <v>5</v>
      </c>
      <c r="H1214" s="174">
        <v>14</v>
      </c>
      <c r="I1214" s="174">
        <v>2000</v>
      </c>
      <c r="J1214" s="174">
        <v>2800</v>
      </c>
      <c r="K1214" s="174">
        <v>282</v>
      </c>
      <c r="L1214" s="177">
        <v>235</v>
      </c>
      <c r="M1214" s="178">
        <v>0</v>
      </c>
      <c r="N1214" s="179" t="s">
        <v>783</v>
      </c>
      <c r="O1214" s="180">
        <v>0</v>
      </c>
      <c r="P1214" s="180">
        <v>0</v>
      </c>
      <c r="Q1214" s="181">
        <v>0</v>
      </c>
      <c r="R1214" s="182" t="s">
        <v>98</v>
      </c>
      <c r="S1214" s="183">
        <v>0</v>
      </c>
      <c r="T1214" s="183">
        <v>0</v>
      </c>
      <c r="U1214" s="180">
        <v>0</v>
      </c>
      <c r="V1214" s="180">
        <v>0</v>
      </c>
      <c r="W1214" s="183">
        <v>0</v>
      </c>
      <c r="X1214" s="183">
        <v>0</v>
      </c>
      <c r="Y1214" s="180">
        <v>0</v>
      </c>
      <c r="Z1214" s="180">
        <v>0</v>
      </c>
      <c r="AA1214" s="183">
        <v>0</v>
      </c>
      <c r="AB1214" s="183">
        <v>0</v>
      </c>
      <c r="AC1214" s="180">
        <f t="shared" si="775"/>
        <v>0</v>
      </c>
      <c r="AD1214" s="180">
        <f t="shared" si="775"/>
        <v>0</v>
      </c>
      <c r="AE1214" s="181">
        <f t="shared" ref="AE1214:AE1277" si="779">+AC1214+AD1214</f>
        <v>0</v>
      </c>
      <c r="AF1214" s="180">
        <v>0</v>
      </c>
      <c r="AG1214" s="180">
        <v>0</v>
      </c>
      <c r="AH1214" s="181">
        <f t="shared" ref="AH1214:AH1277" si="780">+AF1214+AG1214</f>
        <v>0</v>
      </c>
      <c r="AI1214" s="180">
        <v>0</v>
      </c>
      <c r="AJ1214" s="180">
        <v>0</v>
      </c>
      <c r="AK1214" s="181">
        <f t="shared" ref="AK1214:AK1277" si="781">+AI1214+AJ1214</f>
        <v>0</v>
      </c>
      <c r="AL1214" s="180">
        <v>0</v>
      </c>
      <c r="AM1214" s="180">
        <v>0</v>
      </c>
      <c r="AN1214" s="181">
        <f t="shared" ref="AN1214:AN1277" si="782">+AL1214+AM1214</f>
        <v>0</v>
      </c>
      <c r="AO1214" s="180">
        <v>0</v>
      </c>
      <c r="AP1214" s="180">
        <v>0</v>
      </c>
      <c r="AQ1214" s="181">
        <f t="shared" ref="AQ1214:AQ1277" si="783">+AO1214+AP1214</f>
        <v>0</v>
      </c>
      <c r="AR1214" s="180">
        <v>0</v>
      </c>
      <c r="AS1214" s="180">
        <v>0</v>
      </c>
      <c r="AT1214" s="181">
        <f t="shared" ref="AT1214:AT1277" si="784">+AR1214+AS1214</f>
        <v>0</v>
      </c>
      <c r="AU1214" s="180">
        <f t="shared" si="776"/>
        <v>0</v>
      </c>
      <c r="AV1214" s="180">
        <f t="shared" si="776"/>
        <v>0</v>
      </c>
      <c r="AW1214" s="181">
        <f t="shared" ref="AW1214:AW1277" si="785">+AU1214+AV1214</f>
        <v>0</v>
      </c>
      <c r="AX1214" s="183">
        <f t="shared" si="777"/>
        <v>0</v>
      </c>
      <c r="AY1214" s="183">
        <f t="shared" si="777"/>
        <v>0</v>
      </c>
      <c r="AZ1214" s="183"/>
      <c r="BA1214" s="183"/>
      <c r="BB1214" s="183"/>
      <c r="BC1214" s="183"/>
      <c r="BD1214" s="183">
        <f t="shared" si="778"/>
        <v>0</v>
      </c>
      <c r="BE1214" s="183">
        <f t="shared" si="778"/>
        <v>0</v>
      </c>
    </row>
    <row r="1215" spans="2:57" s="129" customFormat="1" ht="15.75" hidden="1">
      <c r="B1215" s="174">
        <v>2025</v>
      </c>
      <c r="C1215" s="174">
        <v>20</v>
      </c>
      <c r="D1215" s="175"/>
      <c r="E1215" s="176"/>
      <c r="F1215" s="174">
        <v>2</v>
      </c>
      <c r="G1215" s="174">
        <v>5</v>
      </c>
      <c r="H1215" s="174">
        <v>14</v>
      </c>
      <c r="I1215" s="174">
        <v>2000</v>
      </c>
      <c r="J1215" s="174">
        <v>2800</v>
      </c>
      <c r="K1215" s="174">
        <v>282</v>
      </c>
      <c r="L1215" s="177">
        <v>249</v>
      </c>
      <c r="M1215" s="178">
        <v>0</v>
      </c>
      <c r="N1215" s="179" t="s">
        <v>784</v>
      </c>
      <c r="O1215" s="180">
        <v>0</v>
      </c>
      <c r="P1215" s="180">
        <v>0</v>
      </c>
      <c r="Q1215" s="181">
        <v>0</v>
      </c>
      <c r="R1215" s="182" t="s">
        <v>360</v>
      </c>
      <c r="S1215" s="183">
        <v>0</v>
      </c>
      <c r="T1215" s="183">
        <v>0</v>
      </c>
      <c r="U1215" s="180">
        <v>0</v>
      </c>
      <c r="V1215" s="180">
        <v>0</v>
      </c>
      <c r="W1215" s="183">
        <v>0</v>
      </c>
      <c r="X1215" s="183">
        <v>0</v>
      </c>
      <c r="Y1215" s="180">
        <v>0</v>
      </c>
      <c r="Z1215" s="180">
        <v>0</v>
      </c>
      <c r="AA1215" s="183">
        <v>0</v>
      </c>
      <c r="AB1215" s="183">
        <v>0</v>
      </c>
      <c r="AC1215" s="180">
        <f t="shared" si="775"/>
        <v>0</v>
      </c>
      <c r="AD1215" s="180">
        <f t="shared" si="775"/>
        <v>0</v>
      </c>
      <c r="AE1215" s="181">
        <f t="shared" si="779"/>
        <v>0</v>
      </c>
      <c r="AF1215" s="180">
        <v>0</v>
      </c>
      <c r="AG1215" s="180">
        <v>0</v>
      </c>
      <c r="AH1215" s="181">
        <f t="shared" si="780"/>
        <v>0</v>
      </c>
      <c r="AI1215" s="180">
        <v>0</v>
      </c>
      <c r="AJ1215" s="180">
        <v>0</v>
      </c>
      <c r="AK1215" s="181">
        <f t="shared" si="781"/>
        <v>0</v>
      </c>
      <c r="AL1215" s="180">
        <v>0</v>
      </c>
      <c r="AM1215" s="180">
        <v>0</v>
      </c>
      <c r="AN1215" s="181">
        <f t="shared" si="782"/>
        <v>0</v>
      </c>
      <c r="AO1215" s="180">
        <v>0</v>
      </c>
      <c r="AP1215" s="180">
        <v>0</v>
      </c>
      <c r="AQ1215" s="181">
        <f t="shared" si="783"/>
        <v>0</v>
      </c>
      <c r="AR1215" s="180">
        <v>0</v>
      </c>
      <c r="AS1215" s="180">
        <v>0</v>
      </c>
      <c r="AT1215" s="181">
        <f t="shared" si="784"/>
        <v>0</v>
      </c>
      <c r="AU1215" s="180">
        <f t="shared" si="776"/>
        <v>0</v>
      </c>
      <c r="AV1215" s="180">
        <f t="shared" si="776"/>
        <v>0</v>
      </c>
      <c r="AW1215" s="181">
        <f t="shared" si="785"/>
        <v>0</v>
      </c>
      <c r="AX1215" s="183">
        <f t="shared" si="777"/>
        <v>0</v>
      </c>
      <c r="AY1215" s="183">
        <f t="shared" si="777"/>
        <v>0</v>
      </c>
      <c r="AZ1215" s="183"/>
      <c r="BA1215" s="183"/>
      <c r="BB1215" s="183"/>
      <c r="BC1215" s="183"/>
      <c r="BD1215" s="183">
        <f t="shared" si="778"/>
        <v>0</v>
      </c>
      <c r="BE1215" s="183">
        <f t="shared" si="778"/>
        <v>0</v>
      </c>
    </row>
    <row r="1216" spans="2:57" s="129" customFormat="1" ht="15.75" hidden="1">
      <c r="B1216" s="174">
        <v>2025</v>
      </c>
      <c r="C1216" s="174">
        <v>20</v>
      </c>
      <c r="D1216" s="175"/>
      <c r="E1216" s="176"/>
      <c r="F1216" s="174">
        <v>2</v>
      </c>
      <c r="G1216" s="174">
        <v>5</v>
      </c>
      <c r="H1216" s="174">
        <v>14</v>
      </c>
      <c r="I1216" s="174">
        <v>2000</v>
      </c>
      <c r="J1216" s="174">
        <v>2800</v>
      </c>
      <c r="K1216" s="174">
        <v>282</v>
      </c>
      <c r="L1216" s="177">
        <v>253</v>
      </c>
      <c r="M1216" s="178">
        <v>0</v>
      </c>
      <c r="N1216" s="179" t="s">
        <v>785</v>
      </c>
      <c r="O1216" s="180">
        <v>0</v>
      </c>
      <c r="P1216" s="180">
        <v>0</v>
      </c>
      <c r="Q1216" s="181">
        <v>0</v>
      </c>
      <c r="R1216" s="182" t="s">
        <v>360</v>
      </c>
      <c r="S1216" s="183">
        <v>0</v>
      </c>
      <c r="T1216" s="183">
        <v>0</v>
      </c>
      <c r="U1216" s="180">
        <v>0</v>
      </c>
      <c r="V1216" s="180">
        <v>0</v>
      </c>
      <c r="W1216" s="183">
        <v>0</v>
      </c>
      <c r="X1216" s="183">
        <v>0</v>
      </c>
      <c r="Y1216" s="180">
        <v>0</v>
      </c>
      <c r="Z1216" s="180">
        <v>0</v>
      </c>
      <c r="AA1216" s="183">
        <v>0</v>
      </c>
      <c r="AB1216" s="183">
        <v>0</v>
      </c>
      <c r="AC1216" s="180">
        <f t="shared" si="775"/>
        <v>0</v>
      </c>
      <c r="AD1216" s="180">
        <f t="shared" si="775"/>
        <v>0</v>
      </c>
      <c r="AE1216" s="181">
        <f t="shared" si="779"/>
        <v>0</v>
      </c>
      <c r="AF1216" s="180">
        <v>0</v>
      </c>
      <c r="AG1216" s="180">
        <v>0</v>
      </c>
      <c r="AH1216" s="181">
        <f t="shared" si="780"/>
        <v>0</v>
      </c>
      <c r="AI1216" s="180">
        <v>0</v>
      </c>
      <c r="AJ1216" s="180">
        <v>0</v>
      </c>
      <c r="AK1216" s="181">
        <f t="shared" si="781"/>
        <v>0</v>
      </c>
      <c r="AL1216" s="180">
        <v>0</v>
      </c>
      <c r="AM1216" s="180">
        <v>0</v>
      </c>
      <c r="AN1216" s="181">
        <f t="shared" si="782"/>
        <v>0</v>
      </c>
      <c r="AO1216" s="180">
        <v>0</v>
      </c>
      <c r="AP1216" s="180">
        <v>0</v>
      </c>
      <c r="AQ1216" s="181">
        <f t="shared" si="783"/>
        <v>0</v>
      </c>
      <c r="AR1216" s="180">
        <v>0</v>
      </c>
      <c r="AS1216" s="180">
        <v>0</v>
      </c>
      <c r="AT1216" s="181">
        <f t="shared" si="784"/>
        <v>0</v>
      </c>
      <c r="AU1216" s="180">
        <f t="shared" si="776"/>
        <v>0</v>
      </c>
      <c r="AV1216" s="180">
        <f t="shared" si="776"/>
        <v>0</v>
      </c>
      <c r="AW1216" s="181">
        <f t="shared" si="785"/>
        <v>0</v>
      </c>
      <c r="AX1216" s="183">
        <f t="shared" si="777"/>
        <v>0</v>
      </c>
      <c r="AY1216" s="183">
        <f t="shared" si="777"/>
        <v>0</v>
      </c>
      <c r="AZ1216" s="183"/>
      <c r="BA1216" s="183"/>
      <c r="BB1216" s="183"/>
      <c r="BC1216" s="183"/>
      <c r="BD1216" s="183">
        <f t="shared" si="778"/>
        <v>0</v>
      </c>
      <c r="BE1216" s="183">
        <f t="shared" si="778"/>
        <v>0</v>
      </c>
    </row>
    <row r="1217" spans="2:57" s="129" customFormat="1" ht="15.75" hidden="1">
      <c r="B1217" s="174">
        <v>2025</v>
      </c>
      <c r="C1217" s="174">
        <v>20</v>
      </c>
      <c r="D1217" s="175"/>
      <c r="E1217" s="176"/>
      <c r="F1217" s="174">
        <v>2</v>
      </c>
      <c r="G1217" s="174">
        <v>5</v>
      </c>
      <c r="H1217" s="174">
        <v>14</v>
      </c>
      <c r="I1217" s="174">
        <v>2000</v>
      </c>
      <c r="J1217" s="174">
        <v>2800</v>
      </c>
      <c r="K1217" s="174">
        <v>282</v>
      </c>
      <c r="L1217" s="177">
        <v>739</v>
      </c>
      <c r="M1217" s="178">
        <v>0</v>
      </c>
      <c r="N1217" s="179" t="s">
        <v>786</v>
      </c>
      <c r="O1217" s="180">
        <v>0</v>
      </c>
      <c r="P1217" s="180">
        <v>0</v>
      </c>
      <c r="Q1217" s="181">
        <v>0</v>
      </c>
      <c r="R1217" s="182" t="s">
        <v>98</v>
      </c>
      <c r="S1217" s="183">
        <v>0</v>
      </c>
      <c r="T1217" s="183">
        <v>0</v>
      </c>
      <c r="U1217" s="180">
        <v>0</v>
      </c>
      <c r="V1217" s="180">
        <v>0</v>
      </c>
      <c r="W1217" s="183">
        <v>0</v>
      </c>
      <c r="X1217" s="183">
        <v>0</v>
      </c>
      <c r="Y1217" s="180">
        <v>0</v>
      </c>
      <c r="Z1217" s="180">
        <v>0</v>
      </c>
      <c r="AA1217" s="183">
        <v>0</v>
      </c>
      <c r="AB1217" s="183">
        <v>0</v>
      </c>
      <c r="AC1217" s="180">
        <f t="shared" si="775"/>
        <v>0</v>
      </c>
      <c r="AD1217" s="180">
        <f t="shared" si="775"/>
        <v>0</v>
      </c>
      <c r="AE1217" s="181">
        <f t="shared" si="779"/>
        <v>0</v>
      </c>
      <c r="AF1217" s="180">
        <v>0</v>
      </c>
      <c r="AG1217" s="180">
        <v>0</v>
      </c>
      <c r="AH1217" s="181">
        <f t="shared" si="780"/>
        <v>0</v>
      </c>
      <c r="AI1217" s="180">
        <v>0</v>
      </c>
      <c r="AJ1217" s="180">
        <v>0</v>
      </c>
      <c r="AK1217" s="181">
        <f t="shared" si="781"/>
        <v>0</v>
      </c>
      <c r="AL1217" s="180">
        <v>0</v>
      </c>
      <c r="AM1217" s="180">
        <v>0</v>
      </c>
      <c r="AN1217" s="181">
        <f t="shared" si="782"/>
        <v>0</v>
      </c>
      <c r="AO1217" s="180">
        <v>0</v>
      </c>
      <c r="AP1217" s="180">
        <v>0</v>
      </c>
      <c r="AQ1217" s="181">
        <f t="shared" si="783"/>
        <v>0</v>
      </c>
      <c r="AR1217" s="180">
        <v>0</v>
      </c>
      <c r="AS1217" s="180">
        <v>0</v>
      </c>
      <c r="AT1217" s="181">
        <f t="shared" si="784"/>
        <v>0</v>
      </c>
      <c r="AU1217" s="180">
        <f t="shared" si="776"/>
        <v>0</v>
      </c>
      <c r="AV1217" s="180">
        <f t="shared" si="776"/>
        <v>0</v>
      </c>
      <c r="AW1217" s="181">
        <f t="shared" si="785"/>
        <v>0</v>
      </c>
      <c r="AX1217" s="183">
        <f t="shared" si="777"/>
        <v>0</v>
      </c>
      <c r="AY1217" s="183">
        <f t="shared" si="777"/>
        <v>0</v>
      </c>
      <c r="AZ1217" s="183"/>
      <c r="BA1217" s="183"/>
      <c r="BB1217" s="183"/>
      <c r="BC1217" s="183"/>
      <c r="BD1217" s="183">
        <f t="shared" si="778"/>
        <v>0</v>
      </c>
      <c r="BE1217" s="183">
        <f t="shared" si="778"/>
        <v>0</v>
      </c>
    </row>
    <row r="1218" spans="2:57" ht="15.75">
      <c r="B1218" s="163">
        <v>2025</v>
      </c>
      <c r="C1218" s="163">
        <v>20</v>
      </c>
      <c r="D1218" s="164"/>
      <c r="E1218" s="165"/>
      <c r="F1218" s="163">
        <v>2</v>
      </c>
      <c r="G1218" s="163">
        <v>5</v>
      </c>
      <c r="H1218" s="163">
        <v>14</v>
      </c>
      <c r="I1218" s="163">
        <v>2000</v>
      </c>
      <c r="J1218" s="163">
        <v>2800</v>
      </c>
      <c r="K1218" s="163">
        <v>283</v>
      </c>
      <c r="L1218" s="166" t="s">
        <v>44</v>
      </c>
      <c r="M1218" s="167"/>
      <c r="N1218" s="168" t="s">
        <v>365</v>
      </c>
      <c r="O1218" s="169">
        <v>487652.6</v>
      </c>
      <c r="P1218" s="169">
        <v>0</v>
      </c>
      <c r="Q1218" s="169">
        <v>487652.6</v>
      </c>
      <c r="R1218" s="170"/>
      <c r="S1218" s="171"/>
      <c r="T1218" s="172"/>
      <c r="U1218" s="169">
        <f t="shared" ref="U1218:AD1218" si="786">SUM(U1219:U1306)</f>
        <v>0</v>
      </c>
      <c r="V1218" s="169">
        <f t="shared" si="786"/>
        <v>0</v>
      </c>
      <c r="W1218" s="173">
        <f t="shared" si="786"/>
        <v>0</v>
      </c>
      <c r="X1218" s="173">
        <f t="shared" si="786"/>
        <v>0</v>
      </c>
      <c r="Y1218" s="169">
        <f t="shared" si="786"/>
        <v>0</v>
      </c>
      <c r="Z1218" s="169">
        <f t="shared" si="786"/>
        <v>0</v>
      </c>
      <c r="AA1218" s="173">
        <f t="shared" si="786"/>
        <v>0</v>
      </c>
      <c r="AB1218" s="173">
        <f t="shared" si="786"/>
        <v>0</v>
      </c>
      <c r="AC1218" s="169">
        <f t="shared" si="786"/>
        <v>487652.6</v>
      </c>
      <c r="AD1218" s="169">
        <f t="shared" si="786"/>
        <v>0</v>
      </c>
      <c r="AE1218" s="169">
        <f t="shared" si="779"/>
        <v>487652.6</v>
      </c>
      <c r="AF1218" s="169">
        <f>SUM(AF1219:AF1306)</f>
        <v>487456.27</v>
      </c>
      <c r="AG1218" s="169">
        <f>SUM(AG1219:AG1306)</f>
        <v>0</v>
      </c>
      <c r="AH1218" s="169">
        <f t="shared" si="780"/>
        <v>487456.27</v>
      </c>
      <c r="AI1218" s="169">
        <f>SUM(AI1219:AI1306)</f>
        <v>0</v>
      </c>
      <c r="AJ1218" s="169">
        <f>SUM(AJ1219:AJ1306)</f>
        <v>0</v>
      </c>
      <c r="AK1218" s="169">
        <f t="shared" si="781"/>
        <v>0</v>
      </c>
      <c r="AL1218" s="169">
        <f>SUM(AL1219:AL1306)</f>
        <v>0</v>
      </c>
      <c r="AM1218" s="169">
        <f>SUM(AM1219:AM1306)</f>
        <v>0</v>
      </c>
      <c r="AN1218" s="169">
        <f t="shared" si="782"/>
        <v>0</v>
      </c>
      <c r="AO1218" s="169">
        <f>SUM(AO1219:AO1306)</f>
        <v>0</v>
      </c>
      <c r="AP1218" s="169">
        <f>SUM(AP1219:AP1306)</f>
        <v>0</v>
      </c>
      <c r="AQ1218" s="169">
        <f t="shared" si="783"/>
        <v>0</v>
      </c>
      <c r="AR1218" s="169">
        <f>SUM(AR1219:AR1306)</f>
        <v>0</v>
      </c>
      <c r="AS1218" s="169">
        <f>SUM(AS1219:AS1306)</f>
        <v>0</v>
      </c>
      <c r="AT1218" s="169">
        <f t="shared" si="784"/>
        <v>0</v>
      </c>
      <c r="AU1218" s="169">
        <f>SUM(AU1219:AU1306)</f>
        <v>196.32999999997264</v>
      </c>
      <c r="AV1218" s="169">
        <f>SUM(AV1219:AV1306)</f>
        <v>0</v>
      </c>
      <c r="AW1218" s="169">
        <f t="shared" si="785"/>
        <v>196.32999999997264</v>
      </c>
      <c r="AX1218" s="171"/>
      <c r="AY1218" s="172"/>
      <c r="AZ1218" s="171"/>
      <c r="BA1218" s="172"/>
      <c r="BB1218" s="171"/>
      <c r="BC1218" s="172"/>
      <c r="BD1218" s="171"/>
      <c r="BE1218" s="172"/>
    </row>
    <row r="1219" spans="2:57" ht="15.75" hidden="1">
      <c r="B1219" s="174">
        <v>2025</v>
      </c>
      <c r="C1219" s="174">
        <v>20</v>
      </c>
      <c r="D1219" s="175"/>
      <c r="E1219" s="176"/>
      <c r="F1219" s="174">
        <v>2</v>
      </c>
      <c r="G1219" s="174">
        <v>5</v>
      </c>
      <c r="H1219" s="174">
        <v>14</v>
      </c>
      <c r="I1219" s="174">
        <v>2000</v>
      </c>
      <c r="J1219" s="174">
        <v>2800</v>
      </c>
      <c r="K1219" s="174">
        <v>283</v>
      </c>
      <c r="L1219" s="177">
        <v>61</v>
      </c>
      <c r="M1219" s="178">
        <v>0</v>
      </c>
      <c r="N1219" s="179" t="s">
        <v>787</v>
      </c>
      <c r="O1219" s="180">
        <v>0</v>
      </c>
      <c r="P1219" s="180">
        <v>0</v>
      </c>
      <c r="Q1219" s="181">
        <v>0</v>
      </c>
      <c r="R1219" s="182" t="s">
        <v>98</v>
      </c>
      <c r="S1219" s="183">
        <v>0</v>
      </c>
      <c r="T1219" s="183">
        <v>0</v>
      </c>
      <c r="U1219" s="180">
        <v>0</v>
      </c>
      <c r="V1219" s="180">
        <v>0</v>
      </c>
      <c r="W1219" s="183">
        <v>0</v>
      </c>
      <c r="X1219" s="183">
        <v>0</v>
      </c>
      <c r="Y1219" s="180">
        <v>0</v>
      </c>
      <c r="Z1219" s="180">
        <v>0</v>
      </c>
      <c r="AA1219" s="183">
        <v>0</v>
      </c>
      <c r="AB1219" s="183">
        <v>0</v>
      </c>
      <c r="AC1219" s="180">
        <f t="shared" ref="AC1219:AD1282" si="787">+O1219+U1219-Y1219</f>
        <v>0</v>
      </c>
      <c r="AD1219" s="180">
        <f t="shared" si="787"/>
        <v>0</v>
      </c>
      <c r="AE1219" s="181">
        <f t="shared" si="779"/>
        <v>0</v>
      </c>
      <c r="AF1219" s="180">
        <v>0</v>
      </c>
      <c r="AG1219" s="180">
        <v>0</v>
      </c>
      <c r="AH1219" s="181">
        <f t="shared" si="780"/>
        <v>0</v>
      </c>
      <c r="AI1219" s="180">
        <v>0</v>
      </c>
      <c r="AJ1219" s="180">
        <v>0</v>
      </c>
      <c r="AK1219" s="181">
        <f t="shared" si="781"/>
        <v>0</v>
      </c>
      <c r="AL1219" s="180">
        <v>0</v>
      </c>
      <c r="AM1219" s="180">
        <v>0</v>
      </c>
      <c r="AN1219" s="181">
        <f t="shared" si="782"/>
        <v>0</v>
      </c>
      <c r="AO1219" s="180">
        <v>0</v>
      </c>
      <c r="AP1219" s="180">
        <v>0</v>
      </c>
      <c r="AQ1219" s="181">
        <f t="shared" si="783"/>
        <v>0</v>
      </c>
      <c r="AR1219" s="180">
        <v>0</v>
      </c>
      <c r="AS1219" s="180">
        <v>0</v>
      </c>
      <c r="AT1219" s="181">
        <f t="shared" si="784"/>
        <v>0</v>
      </c>
      <c r="AU1219" s="180">
        <f t="shared" ref="AU1219:AV1282" si="788">+AC1219-AF1219-AI1219-AL1219-AO1219-AR1219</f>
        <v>0</v>
      </c>
      <c r="AV1219" s="180">
        <f t="shared" si="788"/>
        <v>0</v>
      </c>
      <c r="AW1219" s="181">
        <f t="shared" si="785"/>
        <v>0</v>
      </c>
      <c r="AX1219" s="183">
        <f t="shared" ref="AX1219:AY1282" si="789">+S1219+W1219-AA1219</f>
        <v>0</v>
      </c>
      <c r="AY1219" s="183">
        <f t="shared" si="789"/>
        <v>0</v>
      </c>
      <c r="AZ1219" s="183"/>
      <c r="BA1219" s="183"/>
      <c r="BB1219" s="183"/>
      <c r="BC1219" s="183"/>
      <c r="BD1219" s="183">
        <f t="shared" ref="BD1219:BE1282" si="790">+AX1219-AZ1219-BB1219</f>
        <v>0</v>
      </c>
      <c r="BE1219" s="183">
        <f t="shared" si="790"/>
        <v>0</v>
      </c>
    </row>
    <row r="1220" spans="2:57" ht="15.75" hidden="1">
      <c r="B1220" s="174">
        <v>2025</v>
      </c>
      <c r="C1220" s="174">
        <v>20</v>
      </c>
      <c r="D1220" s="175"/>
      <c r="E1220" s="176"/>
      <c r="F1220" s="174">
        <v>2</v>
      </c>
      <c r="G1220" s="174">
        <v>5</v>
      </c>
      <c r="H1220" s="174">
        <v>14</v>
      </c>
      <c r="I1220" s="174">
        <v>2000</v>
      </c>
      <c r="J1220" s="174">
        <v>2800</v>
      </c>
      <c r="K1220" s="174">
        <v>283</v>
      </c>
      <c r="L1220" s="177">
        <v>105</v>
      </c>
      <c r="M1220" s="178">
        <v>0</v>
      </c>
      <c r="N1220" s="179" t="s">
        <v>788</v>
      </c>
      <c r="O1220" s="180">
        <v>0</v>
      </c>
      <c r="P1220" s="180">
        <v>0</v>
      </c>
      <c r="Q1220" s="181">
        <v>0</v>
      </c>
      <c r="R1220" s="182" t="s">
        <v>98</v>
      </c>
      <c r="S1220" s="183">
        <v>0</v>
      </c>
      <c r="T1220" s="183">
        <v>0</v>
      </c>
      <c r="U1220" s="180">
        <v>0</v>
      </c>
      <c r="V1220" s="180">
        <v>0</v>
      </c>
      <c r="W1220" s="183">
        <v>0</v>
      </c>
      <c r="X1220" s="183">
        <v>0</v>
      </c>
      <c r="Y1220" s="180">
        <v>0</v>
      </c>
      <c r="Z1220" s="180">
        <v>0</v>
      </c>
      <c r="AA1220" s="183">
        <v>0</v>
      </c>
      <c r="AB1220" s="183">
        <v>0</v>
      </c>
      <c r="AC1220" s="180">
        <f t="shared" si="787"/>
        <v>0</v>
      </c>
      <c r="AD1220" s="180">
        <f t="shared" si="787"/>
        <v>0</v>
      </c>
      <c r="AE1220" s="181">
        <f t="shared" si="779"/>
        <v>0</v>
      </c>
      <c r="AF1220" s="180">
        <v>0</v>
      </c>
      <c r="AG1220" s="180">
        <v>0</v>
      </c>
      <c r="AH1220" s="181">
        <f t="shared" si="780"/>
        <v>0</v>
      </c>
      <c r="AI1220" s="180">
        <v>0</v>
      </c>
      <c r="AJ1220" s="180">
        <v>0</v>
      </c>
      <c r="AK1220" s="181">
        <f t="shared" si="781"/>
        <v>0</v>
      </c>
      <c r="AL1220" s="180">
        <v>0</v>
      </c>
      <c r="AM1220" s="180">
        <v>0</v>
      </c>
      <c r="AN1220" s="181">
        <f t="shared" si="782"/>
        <v>0</v>
      </c>
      <c r="AO1220" s="180">
        <v>0</v>
      </c>
      <c r="AP1220" s="180">
        <v>0</v>
      </c>
      <c r="AQ1220" s="181">
        <f t="shared" si="783"/>
        <v>0</v>
      </c>
      <c r="AR1220" s="180">
        <v>0</v>
      </c>
      <c r="AS1220" s="180">
        <v>0</v>
      </c>
      <c r="AT1220" s="181">
        <f t="shared" si="784"/>
        <v>0</v>
      </c>
      <c r="AU1220" s="180">
        <f t="shared" si="788"/>
        <v>0</v>
      </c>
      <c r="AV1220" s="180">
        <f t="shared" si="788"/>
        <v>0</v>
      </c>
      <c r="AW1220" s="181">
        <f t="shared" si="785"/>
        <v>0</v>
      </c>
      <c r="AX1220" s="183">
        <f t="shared" si="789"/>
        <v>0</v>
      </c>
      <c r="AY1220" s="183">
        <f t="shared" si="789"/>
        <v>0</v>
      </c>
      <c r="AZ1220" s="183"/>
      <c r="BA1220" s="183"/>
      <c r="BB1220" s="183"/>
      <c r="BC1220" s="183"/>
      <c r="BD1220" s="183">
        <f t="shared" si="790"/>
        <v>0</v>
      </c>
      <c r="BE1220" s="183">
        <f t="shared" si="790"/>
        <v>0</v>
      </c>
    </row>
    <row r="1221" spans="2:57" ht="15.75" hidden="1">
      <c r="B1221" s="174">
        <v>2025</v>
      </c>
      <c r="C1221" s="174">
        <v>20</v>
      </c>
      <c r="D1221" s="175"/>
      <c r="E1221" s="176"/>
      <c r="F1221" s="174">
        <v>2</v>
      </c>
      <c r="G1221" s="174">
        <v>5</v>
      </c>
      <c r="H1221" s="174">
        <v>14</v>
      </c>
      <c r="I1221" s="174">
        <v>2000</v>
      </c>
      <c r="J1221" s="174">
        <v>2800</v>
      </c>
      <c r="K1221" s="174">
        <v>283</v>
      </c>
      <c r="L1221" s="177">
        <v>109</v>
      </c>
      <c r="M1221" s="178">
        <v>0</v>
      </c>
      <c r="N1221" s="179" t="s">
        <v>789</v>
      </c>
      <c r="O1221" s="180">
        <v>0</v>
      </c>
      <c r="P1221" s="180">
        <v>0</v>
      </c>
      <c r="Q1221" s="181">
        <v>0</v>
      </c>
      <c r="R1221" s="182" t="s">
        <v>98</v>
      </c>
      <c r="S1221" s="183">
        <v>0</v>
      </c>
      <c r="T1221" s="183">
        <v>0</v>
      </c>
      <c r="U1221" s="180">
        <v>0</v>
      </c>
      <c r="V1221" s="180">
        <v>0</v>
      </c>
      <c r="W1221" s="183">
        <v>0</v>
      </c>
      <c r="X1221" s="183">
        <v>0</v>
      </c>
      <c r="Y1221" s="180">
        <v>0</v>
      </c>
      <c r="Z1221" s="180">
        <v>0</v>
      </c>
      <c r="AA1221" s="183">
        <v>0</v>
      </c>
      <c r="AB1221" s="183">
        <v>0</v>
      </c>
      <c r="AC1221" s="180">
        <f t="shared" si="787"/>
        <v>0</v>
      </c>
      <c r="AD1221" s="180">
        <f t="shared" si="787"/>
        <v>0</v>
      </c>
      <c r="AE1221" s="181">
        <f t="shared" si="779"/>
        <v>0</v>
      </c>
      <c r="AF1221" s="180">
        <v>0</v>
      </c>
      <c r="AG1221" s="180">
        <v>0</v>
      </c>
      <c r="AH1221" s="181">
        <f t="shared" si="780"/>
        <v>0</v>
      </c>
      <c r="AI1221" s="180">
        <v>0</v>
      </c>
      <c r="AJ1221" s="180">
        <v>0</v>
      </c>
      <c r="AK1221" s="181">
        <f t="shared" si="781"/>
        <v>0</v>
      </c>
      <c r="AL1221" s="180">
        <v>0</v>
      </c>
      <c r="AM1221" s="180">
        <v>0</v>
      </c>
      <c r="AN1221" s="181">
        <f t="shared" si="782"/>
        <v>0</v>
      </c>
      <c r="AO1221" s="180">
        <v>0</v>
      </c>
      <c r="AP1221" s="180">
        <v>0</v>
      </c>
      <c r="AQ1221" s="181">
        <f t="shared" si="783"/>
        <v>0</v>
      </c>
      <c r="AR1221" s="180">
        <v>0</v>
      </c>
      <c r="AS1221" s="180">
        <v>0</v>
      </c>
      <c r="AT1221" s="181">
        <f t="shared" si="784"/>
        <v>0</v>
      </c>
      <c r="AU1221" s="180">
        <f t="shared" si="788"/>
        <v>0</v>
      </c>
      <c r="AV1221" s="180">
        <f t="shared" si="788"/>
        <v>0</v>
      </c>
      <c r="AW1221" s="181">
        <f t="shared" si="785"/>
        <v>0</v>
      </c>
      <c r="AX1221" s="183">
        <f t="shared" si="789"/>
        <v>0</v>
      </c>
      <c r="AY1221" s="183">
        <f t="shared" si="789"/>
        <v>0</v>
      </c>
      <c r="AZ1221" s="183"/>
      <c r="BA1221" s="183"/>
      <c r="BB1221" s="183"/>
      <c r="BC1221" s="183"/>
      <c r="BD1221" s="183">
        <f t="shared" si="790"/>
        <v>0</v>
      </c>
      <c r="BE1221" s="183">
        <f t="shared" si="790"/>
        <v>0</v>
      </c>
    </row>
    <row r="1222" spans="2:57" ht="15.75" hidden="1">
      <c r="B1222" s="174">
        <v>2025</v>
      </c>
      <c r="C1222" s="174">
        <v>20</v>
      </c>
      <c r="D1222" s="175"/>
      <c r="E1222" s="176"/>
      <c r="F1222" s="174">
        <v>2</v>
      </c>
      <c r="G1222" s="174">
        <v>5</v>
      </c>
      <c r="H1222" s="174">
        <v>14</v>
      </c>
      <c r="I1222" s="174">
        <v>2000</v>
      </c>
      <c r="J1222" s="174">
        <v>2800</v>
      </c>
      <c r="K1222" s="174">
        <v>283</v>
      </c>
      <c r="L1222" s="177">
        <v>222</v>
      </c>
      <c r="M1222" s="178">
        <v>0</v>
      </c>
      <c r="N1222" s="190" t="s">
        <v>790</v>
      </c>
      <c r="O1222" s="180">
        <v>0</v>
      </c>
      <c r="P1222" s="180">
        <v>0</v>
      </c>
      <c r="Q1222" s="181">
        <v>0</v>
      </c>
      <c r="R1222" s="182" t="s">
        <v>98</v>
      </c>
      <c r="S1222" s="183">
        <v>0</v>
      </c>
      <c r="T1222" s="183">
        <v>0</v>
      </c>
      <c r="U1222" s="180">
        <v>0</v>
      </c>
      <c r="V1222" s="180">
        <v>0</v>
      </c>
      <c r="W1222" s="183">
        <v>0</v>
      </c>
      <c r="X1222" s="183">
        <v>0</v>
      </c>
      <c r="Y1222" s="180">
        <v>0</v>
      </c>
      <c r="Z1222" s="180">
        <v>0</v>
      </c>
      <c r="AA1222" s="183">
        <v>0</v>
      </c>
      <c r="AB1222" s="183">
        <v>0</v>
      </c>
      <c r="AC1222" s="180">
        <f t="shared" si="787"/>
        <v>0</v>
      </c>
      <c r="AD1222" s="180">
        <f t="shared" si="787"/>
        <v>0</v>
      </c>
      <c r="AE1222" s="181">
        <f t="shared" si="779"/>
        <v>0</v>
      </c>
      <c r="AF1222" s="180">
        <v>0</v>
      </c>
      <c r="AG1222" s="180">
        <v>0</v>
      </c>
      <c r="AH1222" s="181">
        <f t="shared" si="780"/>
        <v>0</v>
      </c>
      <c r="AI1222" s="180">
        <v>0</v>
      </c>
      <c r="AJ1222" s="180">
        <v>0</v>
      </c>
      <c r="AK1222" s="181">
        <f t="shared" si="781"/>
        <v>0</v>
      </c>
      <c r="AL1222" s="180">
        <v>0</v>
      </c>
      <c r="AM1222" s="180">
        <v>0</v>
      </c>
      <c r="AN1222" s="181">
        <f t="shared" si="782"/>
        <v>0</v>
      </c>
      <c r="AO1222" s="180">
        <v>0</v>
      </c>
      <c r="AP1222" s="180">
        <v>0</v>
      </c>
      <c r="AQ1222" s="181">
        <f t="shared" si="783"/>
        <v>0</v>
      </c>
      <c r="AR1222" s="180">
        <v>0</v>
      </c>
      <c r="AS1222" s="180">
        <v>0</v>
      </c>
      <c r="AT1222" s="181">
        <f t="shared" si="784"/>
        <v>0</v>
      </c>
      <c r="AU1222" s="180">
        <f t="shared" si="788"/>
        <v>0</v>
      </c>
      <c r="AV1222" s="180">
        <f t="shared" si="788"/>
        <v>0</v>
      </c>
      <c r="AW1222" s="181">
        <f t="shared" si="785"/>
        <v>0</v>
      </c>
      <c r="AX1222" s="183">
        <f t="shared" si="789"/>
        <v>0</v>
      </c>
      <c r="AY1222" s="183">
        <f t="shared" si="789"/>
        <v>0</v>
      </c>
      <c r="AZ1222" s="183"/>
      <c r="BA1222" s="183"/>
      <c r="BB1222" s="183"/>
      <c r="BC1222" s="183"/>
      <c r="BD1222" s="183">
        <f t="shared" si="790"/>
        <v>0</v>
      </c>
      <c r="BE1222" s="183">
        <f t="shared" si="790"/>
        <v>0</v>
      </c>
    </row>
    <row r="1223" spans="2:57" ht="15.75" hidden="1">
      <c r="B1223" s="174">
        <v>2025</v>
      </c>
      <c r="C1223" s="174">
        <v>20</v>
      </c>
      <c r="D1223" s="175"/>
      <c r="E1223" s="176"/>
      <c r="F1223" s="174">
        <v>2</v>
      </c>
      <c r="G1223" s="174">
        <v>5</v>
      </c>
      <c r="H1223" s="174">
        <v>14</v>
      </c>
      <c r="I1223" s="174">
        <v>2000</v>
      </c>
      <c r="J1223" s="174">
        <v>2800</v>
      </c>
      <c r="K1223" s="174">
        <v>283</v>
      </c>
      <c r="L1223" s="177">
        <v>226</v>
      </c>
      <c r="M1223" s="178">
        <v>0</v>
      </c>
      <c r="N1223" s="190" t="s">
        <v>791</v>
      </c>
      <c r="O1223" s="180">
        <v>0</v>
      </c>
      <c r="P1223" s="180">
        <v>0</v>
      </c>
      <c r="Q1223" s="181">
        <v>0</v>
      </c>
      <c r="R1223" s="182" t="s">
        <v>98</v>
      </c>
      <c r="S1223" s="183">
        <v>0</v>
      </c>
      <c r="T1223" s="183">
        <v>0</v>
      </c>
      <c r="U1223" s="180">
        <v>0</v>
      </c>
      <c r="V1223" s="180">
        <v>0</v>
      </c>
      <c r="W1223" s="183">
        <v>0</v>
      </c>
      <c r="X1223" s="183">
        <v>0</v>
      </c>
      <c r="Y1223" s="180">
        <v>0</v>
      </c>
      <c r="Z1223" s="180">
        <v>0</v>
      </c>
      <c r="AA1223" s="183">
        <v>0</v>
      </c>
      <c r="AB1223" s="183">
        <v>0</v>
      </c>
      <c r="AC1223" s="180">
        <f t="shared" si="787"/>
        <v>0</v>
      </c>
      <c r="AD1223" s="180">
        <f t="shared" si="787"/>
        <v>0</v>
      </c>
      <c r="AE1223" s="181">
        <f t="shared" si="779"/>
        <v>0</v>
      </c>
      <c r="AF1223" s="180">
        <v>0</v>
      </c>
      <c r="AG1223" s="180">
        <v>0</v>
      </c>
      <c r="AH1223" s="181">
        <f t="shared" si="780"/>
        <v>0</v>
      </c>
      <c r="AI1223" s="180">
        <v>0</v>
      </c>
      <c r="AJ1223" s="180">
        <v>0</v>
      </c>
      <c r="AK1223" s="181">
        <f t="shared" si="781"/>
        <v>0</v>
      </c>
      <c r="AL1223" s="180">
        <v>0</v>
      </c>
      <c r="AM1223" s="180">
        <v>0</v>
      </c>
      <c r="AN1223" s="181">
        <f t="shared" si="782"/>
        <v>0</v>
      </c>
      <c r="AO1223" s="180">
        <v>0</v>
      </c>
      <c r="AP1223" s="180">
        <v>0</v>
      </c>
      <c r="AQ1223" s="181">
        <f t="shared" si="783"/>
        <v>0</v>
      </c>
      <c r="AR1223" s="180">
        <v>0</v>
      </c>
      <c r="AS1223" s="180">
        <v>0</v>
      </c>
      <c r="AT1223" s="181">
        <f t="shared" si="784"/>
        <v>0</v>
      </c>
      <c r="AU1223" s="180">
        <f t="shared" si="788"/>
        <v>0</v>
      </c>
      <c r="AV1223" s="180">
        <f t="shared" si="788"/>
        <v>0</v>
      </c>
      <c r="AW1223" s="181">
        <f t="shared" si="785"/>
        <v>0</v>
      </c>
      <c r="AX1223" s="183">
        <f t="shared" si="789"/>
        <v>0</v>
      </c>
      <c r="AY1223" s="183">
        <f t="shared" si="789"/>
        <v>0</v>
      </c>
      <c r="AZ1223" s="183"/>
      <c r="BA1223" s="183"/>
      <c r="BB1223" s="183"/>
      <c r="BC1223" s="183"/>
      <c r="BD1223" s="183">
        <f t="shared" si="790"/>
        <v>0</v>
      </c>
      <c r="BE1223" s="183">
        <f t="shared" si="790"/>
        <v>0</v>
      </c>
    </row>
    <row r="1224" spans="2:57" ht="15.75" hidden="1">
      <c r="B1224" s="174">
        <v>2025</v>
      </c>
      <c r="C1224" s="174">
        <v>20</v>
      </c>
      <c r="D1224" s="175"/>
      <c r="E1224" s="176"/>
      <c r="F1224" s="174">
        <v>2</v>
      </c>
      <c r="G1224" s="174">
        <v>5</v>
      </c>
      <c r="H1224" s="174">
        <v>14</v>
      </c>
      <c r="I1224" s="174">
        <v>2000</v>
      </c>
      <c r="J1224" s="174">
        <v>2800</v>
      </c>
      <c r="K1224" s="174">
        <v>283</v>
      </c>
      <c r="L1224" s="177">
        <v>260</v>
      </c>
      <c r="M1224" s="178">
        <v>0</v>
      </c>
      <c r="N1224" s="179" t="s">
        <v>792</v>
      </c>
      <c r="O1224" s="180">
        <v>0</v>
      </c>
      <c r="P1224" s="180">
        <v>0</v>
      </c>
      <c r="Q1224" s="181">
        <v>0</v>
      </c>
      <c r="R1224" s="182" t="s">
        <v>98</v>
      </c>
      <c r="S1224" s="183">
        <v>0</v>
      </c>
      <c r="T1224" s="183">
        <v>0</v>
      </c>
      <c r="U1224" s="180">
        <v>0</v>
      </c>
      <c r="V1224" s="180">
        <v>0</v>
      </c>
      <c r="W1224" s="183">
        <v>0</v>
      </c>
      <c r="X1224" s="183">
        <v>0</v>
      </c>
      <c r="Y1224" s="180">
        <v>0</v>
      </c>
      <c r="Z1224" s="180">
        <v>0</v>
      </c>
      <c r="AA1224" s="183">
        <v>0</v>
      </c>
      <c r="AB1224" s="183">
        <v>0</v>
      </c>
      <c r="AC1224" s="180">
        <f t="shared" si="787"/>
        <v>0</v>
      </c>
      <c r="AD1224" s="180">
        <f t="shared" si="787"/>
        <v>0</v>
      </c>
      <c r="AE1224" s="181">
        <f t="shared" si="779"/>
        <v>0</v>
      </c>
      <c r="AF1224" s="180">
        <v>0</v>
      </c>
      <c r="AG1224" s="180">
        <v>0</v>
      </c>
      <c r="AH1224" s="181">
        <f t="shared" si="780"/>
        <v>0</v>
      </c>
      <c r="AI1224" s="180">
        <v>0</v>
      </c>
      <c r="AJ1224" s="180">
        <v>0</v>
      </c>
      <c r="AK1224" s="181">
        <f t="shared" si="781"/>
        <v>0</v>
      </c>
      <c r="AL1224" s="180">
        <v>0</v>
      </c>
      <c r="AM1224" s="180">
        <v>0</v>
      </c>
      <c r="AN1224" s="181">
        <f t="shared" si="782"/>
        <v>0</v>
      </c>
      <c r="AO1224" s="180">
        <v>0</v>
      </c>
      <c r="AP1224" s="180">
        <v>0</v>
      </c>
      <c r="AQ1224" s="181">
        <f t="shared" si="783"/>
        <v>0</v>
      </c>
      <c r="AR1224" s="180">
        <v>0</v>
      </c>
      <c r="AS1224" s="180">
        <v>0</v>
      </c>
      <c r="AT1224" s="181">
        <f t="shared" si="784"/>
        <v>0</v>
      </c>
      <c r="AU1224" s="180">
        <f t="shared" si="788"/>
        <v>0</v>
      </c>
      <c r="AV1224" s="180">
        <f t="shared" si="788"/>
        <v>0</v>
      </c>
      <c r="AW1224" s="181">
        <f t="shared" si="785"/>
        <v>0</v>
      </c>
      <c r="AX1224" s="183">
        <f t="shared" si="789"/>
        <v>0</v>
      </c>
      <c r="AY1224" s="183">
        <f t="shared" si="789"/>
        <v>0</v>
      </c>
      <c r="AZ1224" s="183"/>
      <c r="BA1224" s="183"/>
      <c r="BB1224" s="183"/>
      <c r="BC1224" s="183"/>
      <c r="BD1224" s="183">
        <f t="shared" si="790"/>
        <v>0</v>
      </c>
      <c r="BE1224" s="183">
        <f t="shared" si="790"/>
        <v>0</v>
      </c>
    </row>
    <row r="1225" spans="2:57" ht="15.75" hidden="1">
      <c r="B1225" s="174">
        <v>2025</v>
      </c>
      <c r="C1225" s="174">
        <v>20</v>
      </c>
      <c r="D1225" s="175"/>
      <c r="E1225" s="176"/>
      <c r="F1225" s="174">
        <v>2</v>
      </c>
      <c r="G1225" s="174">
        <v>5</v>
      </c>
      <c r="H1225" s="174">
        <v>14</v>
      </c>
      <c r="I1225" s="174">
        <v>2000</v>
      </c>
      <c r="J1225" s="174">
        <v>2800</v>
      </c>
      <c r="K1225" s="174">
        <v>283</v>
      </c>
      <c r="L1225" s="177">
        <v>263</v>
      </c>
      <c r="M1225" s="178">
        <v>0</v>
      </c>
      <c r="N1225" s="179" t="s">
        <v>793</v>
      </c>
      <c r="O1225" s="180">
        <v>0</v>
      </c>
      <c r="P1225" s="180">
        <v>0</v>
      </c>
      <c r="Q1225" s="181">
        <v>0</v>
      </c>
      <c r="R1225" s="182" t="s">
        <v>98</v>
      </c>
      <c r="S1225" s="183">
        <v>0</v>
      </c>
      <c r="T1225" s="183">
        <v>0</v>
      </c>
      <c r="U1225" s="180">
        <v>0</v>
      </c>
      <c r="V1225" s="180">
        <v>0</v>
      </c>
      <c r="W1225" s="183">
        <v>0</v>
      </c>
      <c r="X1225" s="183">
        <v>0</v>
      </c>
      <c r="Y1225" s="180">
        <v>0</v>
      </c>
      <c r="Z1225" s="180">
        <v>0</v>
      </c>
      <c r="AA1225" s="183">
        <v>0</v>
      </c>
      <c r="AB1225" s="183">
        <v>0</v>
      </c>
      <c r="AC1225" s="180">
        <f t="shared" si="787"/>
        <v>0</v>
      </c>
      <c r="AD1225" s="180">
        <f t="shared" si="787"/>
        <v>0</v>
      </c>
      <c r="AE1225" s="181">
        <f t="shared" si="779"/>
        <v>0</v>
      </c>
      <c r="AF1225" s="180">
        <v>0</v>
      </c>
      <c r="AG1225" s="180">
        <v>0</v>
      </c>
      <c r="AH1225" s="181">
        <f t="shared" si="780"/>
        <v>0</v>
      </c>
      <c r="AI1225" s="180">
        <v>0</v>
      </c>
      <c r="AJ1225" s="180">
        <v>0</v>
      </c>
      <c r="AK1225" s="181">
        <f t="shared" si="781"/>
        <v>0</v>
      </c>
      <c r="AL1225" s="180">
        <v>0</v>
      </c>
      <c r="AM1225" s="180">
        <v>0</v>
      </c>
      <c r="AN1225" s="181">
        <f t="shared" si="782"/>
        <v>0</v>
      </c>
      <c r="AO1225" s="180">
        <v>0</v>
      </c>
      <c r="AP1225" s="180">
        <v>0</v>
      </c>
      <c r="AQ1225" s="181">
        <f t="shared" si="783"/>
        <v>0</v>
      </c>
      <c r="AR1225" s="180">
        <v>0</v>
      </c>
      <c r="AS1225" s="180">
        <v>0</v>
      </c>
      <c r="AT1225" s="181">
        <f t="shared" si="784"/>
        <v>0</v>
      </c>
      <c r="AU1225" s="180">
        <f t="shared" si="788"/>
        <v>0</v>
      </c>
      <c r="AV1225" s="180">
        <f t="shared" si="788"/>
        <v>0</v>
      </c>
      <c r="AW1225" s="181">
        <f t="shared" si="785"/>
        <v>0</v>
      </c>
      <c r="AX1225" s="183">
        <f t="shared" si="789"/>
        <v>0</v>
      </c>
      <c r="AY1225" s="183">
        <f t="shared" si="789"/>
        <v>0</v>
      </c>
      <c r="AZ1225" s="183"/>
      <c r="BA1225" s="183"/>
      <c r="BB1225" s="183"/>
      <c r="BC1225" s="183"/>
      <c r="BD1225" s="183">
        <f t="shared" si="790"/>
        <v>0</v>
      </c>
      <c r="BE1225" s="183">
        <f t="shared" si="790"/>
        <v>0</v>
      </c>
    </row>
    <row r="1226" spans="2:57" ht="15.75" hidden="1">
      <c r="B1226" s="174">
        <v>2025</v>
      </c>
      <c r="C1226" s="174">
        <v>20</v>
      </c>
      <c r="D1226" s="175"/>
      <c r="E1226" s="176"/>
      <c r="F1226" s="174">
        <v>2</v>
      </c>
      <c r="G1226" s="174">
        <v>5</v>
      </c>
      <c r="H1226" s="174">
        <v>14</v>
      </c>
      <c r="I1226" s="174">
        <v>2000</v>
      </c>
      <c r="J1226" s="174">
        <v>2800</v>
      </c>
      <c r="K1226" s="174">
        <v>283</v>
      </c>
      <c r="L1226" s="177">
        <v>265</v>
      </c>
      <c r="M1226" s="178">
        <v>0</v>
      </c>
      <c r="N1226" s="179" t="s">
        <v>794</v>
      </c>
      <c r="O1226" s="180">
        <v>0</v>
      </c>
      <c r="P1226" s="180">
        <v>0</v>
      </c>
      <c r="Q1226" s="181">
        <v>0</v>
      </c>
      <c r="R1226" s="182" t="s">
        <v>98</v>
      </c>
      <c r="S1226" s="183">
        <v>0</v>
      </c>
      <c r="T1226" s="183">
        <v>0</v>
      </c>
      <c r="U1226" s="180">
        <v>0</v>
      </c>
      <c r="V1226" s="180">
        <v>0</v>
      </c>
      <c r="W1226" s="183">
        <v>0</v>
      </c>
      <c r="X1226" s="183">
        <v>0</v>
      </c>
      <c r="Y1226" s="180">
        <v>0</v>
      </c>
      <c r="Z1226" s="180">
        <v>0</v>
      </c>
      <c r="AA1226" s="183">
        <v>0</v>
      </c>
      <c r="AB1226" s="183">
        <v>0</v>
      </c>
      <c r="AC1226" s="180">
        <f t="shared" si="787"/>
        <v>0</v>
      </c>
      <c r="AD1226" s="180">
        <f t="shared" si="787"/>
        <v>0</v>
      </c>
      <c r="AE1226" s="181">
        <f t="shared" si="779"/>
        <v>0</v>
      </c>
      <c r="AF1226" s="180">
        <v>0</v>
      </c>
      <c r="AG1226" s="180">
        <v>0</v>
      </c>
      <c r="AH1226" s="181">
        <f t="shared" si="780"/>
        <v>0</v>
      </c>
      <c r="AI1226" s="180">
        <v>0</v>
      </c>
      <c r="AJ1226" s="180">
        <v>0</v>
      </c>
      <c r="AK1226" s="181">
        <f t="shared" si="781"/>
        <v>0</v>
      </c>
      <c r="AL1226" s="180">
        <v>0</v>
      </c>
      <c r="AM1226" s="180">
        <v>0</v>
      </c>
      <c r="AN1226" s="181">
        <f t="shared" si="782"/>
        <v>0</v>
      </c>
      <c r="AO1226" s="180">
        <v>0</v>
      </c>
      <c r="AP1226" s="180">
        <v>0</v>
      </c>
      <c r="AQ1226" s="181">
        <f t="shared" si="783"/>
        <v>0</v>
      </c>
      <c r="AR1226" s="180">
        <v>0</v>
      </c>
      <c r="AS1226" s="180">
        <v>0</v>
      </c>
      <c r="AT1226" s="181">
        <f t="shared" si="784"/>
        <v>0</v>
      </c>
      <c r="AU1226" s="180">
        <f t="shared" si="788"/>
        <v>0</v>
      </c>
      <c r="AV1226" s="180">
        <f t="shared" si="788"/>
        <v>0</v>
      </c>
      <c r="AW1226" s="181">
        <f t="shared" si="785"/>
        <v>0</v>
      </c>
      <c r="AX1226" s="183">
        <f t="shared" si="789"/>
        <v>0</v>
      </c>
      <c r="AY1226" s="183">
        <f t="shared" si="789"/>
        <v>0</v>
      </c>
      <c r="AZ1226" s="183"/>
      <c r="BA1226" s="183"/>
      <c r="BB1226" s="183"/>
      <c r="BC1226" s="183"/>
      <c r="BD1226" s="183">
        <f t="shared" si="790"/>
        <v>0</v>
      </c>
      <c r="BE1226" s="183">
        <f t="shared" si="790"/>
        <v>0</v>
      </c>
    </row>
    <row r="1227" spans="2:57" ht="15.75">
      <c r="B1227" s="174">
        <v>2025</v>
      </c>
      <c r="C1227" s="174">
        <v>20</v>
      </c>
      <c r="D1227" s="175"/>
      <c r="E1227" s="176"/>
      <c r="F1227" s="174">
        <v>2</v>
      </c>
      <c r="G1227" s="174">
        <v>5</v>
      </c>
      <c r="H1227" s="174">
        <v>14</v>
      </c>
      <c r="I1227" s="174">
        <v>2000</v>
      </c>
      <c r="J1227" s="174">
        <v>2800</v>
      </c>
      <c r="K1227" s="174">
        <v>283</v>
      </c>
      <c r="L1227" s="177">
        <v>267</v>
      </c>
      <c r="M1227" s="178" t="s">
        <v>1850</v>
      </c>
      <c r="N1227" s="179" t="s">
        <v>795</v>
      </c>
      <c r="O1227" s="180">
        <v>391052.6</v>
      </c>
      <c r="P1227" s="180">
        <v>0</v>
      </c>
      <c r="Q1227" s="181">
        <v>391052.6</v>
      </c>
      <c r="R1227" s="182" t="s">
        <v>98</v>
      </c>
      <c r="S1227" s="183">
        <v>42</v>
      </c>
      <c r="T1227" s="183">
        <v>0</v>
      </c>
      <c r="U1227" s="180">
        <v>0</v>
      </c>
      <c r="V1227" s="180">
        <v>0</v>
      </c>
      <c r="W1227" s="183">
        <v>0</v>
      </c>
      <c r="X1227" s="183">
        <v>0</v>
      </c>
      <c r="Y1227" s="180">
        <v>0</v>
      </c>
      <c r="Z1227" s="180">
        <v>0</v>
      </c>
      <c r="AA1227" s="183">
        <v>0</v>
      </c>
      <c r="AB1227" s="183">
        <v>0</v>
      </c>
      <c r="AC1227" s="180">
        <f t="shared" si="787"/>
        <v>391052.6</v>
      </c>
      <c r="AD1227" s="180">
        <f t="shared" si="787"/>
        <v>0</v>
      </c>
      <c r="AE1227" s="181">
        <f t="shared" si="779"/>
        <v>391052.6</v>
      </c>
      <c r="AF1227" s="180">
        <v>390894.69</v>
      </c>
      <c r="AG1227" s="180">
        <v>0</v>
      </c>
      <c r="AH1227" s="181">
        <f t="shared" si="780"/>
        <v>390894.69</v>
      </c>
      <c r="AI1227" s="180">
        <v>0</v>
      </c>
      <c r="AJ1227" s="180">
        <v>0</v>
      </c>
      <c r="AK1227" s="181">
        <f t="shared" si="781"/>
        <v>0</v>
      </c>
      <c r="AL1227" s="180">
        <v>0</v>
      </c>
      <c r="AM1227" s="180">
        <v>0</v>
      </c>
      <c r="AN1227" s="181">
        <f t="shared" si="782"/>
        <v>0</v>
      </c>
      <c r="AO1227" s="180">
        <v>0</v>
      </c>
      <c r="AP1227" s="180">
        <v>0</v>
      </c>
      <c r="AQ1227" s="181">
        <f t="shared" si="783"/>
        <v>0</v>
      </c>
      <c r="AR1227" s="180">
        <v>0</v>
      </c>
      <c r="AS1227" s="180">
        <v>0</v>
      </c>
      <c r="AT1227" s="181">
        <f t="shared" si="784"/>
        <v>0</v>
      </c>
      <c r="AU1227" s="180">
        <f t="shared" si="788"/>
        <v>157.90999999997439</v>
      </c>
      <c r="AV1227" s="180">
        <f t="shared" si="788"/>
        <v>0</v>
      </c>
      <c r="AW1227" s="181">
        <f t="shared" si="785"/>
        <v>157.90999999997439</v>
      </c>
      <c r="AX1227" s="183">
        <f t="shared" si="789"/>
        <v>42</v>
      </c>
      <c r="AY1227" s="183">
        <f t="shared" si="789"/>
        <v>0</v>
      </c>
      <c r="AZ1227" s="183">
        <v>42</v>
      </c>
      <c r="BA1227" s="183">
        <v>0</v>
      </c>
      <c r="BB1227" s="183"/>
      <c r="BC1227" s="183"/>
      <c r="BD1227" s="183">
        <f t="shared" si="790"/>
        <v>0</v>
      </c>
      <c r="BE1227" s="183">
        <f t="shared" si="790"/>
        <v>0</v>
      </c>
    </row>
    <row r="1228" spans="2:57" ht="15.75" hidden="1">
      <c r="B1228" s="174">
        <v>2025</v>
      </c>
      <c r="C1228" s="174">
        <v>20</v>
      </c>
      <c r="D1228" s="175"/>
      <c r="E1228" s="176"/>
      <c r="F1228" s="174">
        <v>2</v>
      </c>
      <c r="G1228" s="174">
        <v>5</v>
      </c>
      <c r="H1228" s="174">
        <v>14</v>
      </c>
      <c r="I1228" s="174">
        <v>2000</v>
      </c>
      <c r="J1228" s="174">
        <v>2800</v>
      </c>
      <c r="K1228" s="174">
        <v>283</v>
      </c>
      <c r="L1228" s="177">
        <v>280</v>
      </c>
      <c r="M1228" s="178" t="s">
        <v>1850</v>
      </c>
      <c r="N1228" s="179" t="s">
        <v>796</v>
      </c>
      <c r="O1228" s="180">
        <v>0</v>
      </c>
      <c r="P1228" s="180">
        <v>0</v>
      </c>
      <c r="Q1228" s="181">
        <v>0</v>
      </c>
      <c r="R1228" s="182" t="s">
        <v>98</v>
      </c>
      <c r="S1228" s="183">
        <v>0</v>
      </c>
      <c r="T1228" s="183">
        <v>0</v>
      </c>
      <c r="U1228" s="180">
        <v>0</v>
      </c>
      <c r="V1228" s="180">
        <v>0</v>
      </c>
      <c r="W1228" s="183">
        <v>0</v>
      </c>
      <c r="X1228" s="183">
        <v>0</v>
      </c>
      <c r="Y1228" s="180">
        <v>0</v>
      </c>
      <c r="Z1228" s="180">
        <v>0</v>
      </c>
      <c r="AA1228" s="183">
        <v>0</v>
      </c>
      <c r="AB1228" s="183">
        <v>0</v>
      </c>
      <c r="AC1228" s="180">
        <f t="shared" si="787"/>
        <v>0</v>
      </c>
      <c r="AD1228" s="180">
        <f t="shared" si="787"/>
        <v>0</v>
      </c>
      <c r="AE1228" s="181">
        <f t="shared" si="779"/>
        <v>0</v>
      </c>
      <c r="AF1228" s="180">
        <v>0</v>
      </c>
      <c r="AG1228" s="180">
        <v>0</v>
      </c>
      <c r="AH1228" s="181">
        <f t="shared" si="780"/>
        <v>0</v>
      </c>
      <c r="AI1228" s="180">
        <v>0</v>
      </c>
      <c r="AJ1228" s="180">
        <v>0</v>
      </c>
      <c r="AK1228" s="181">
        <f t="shared" si="781"/>
        <v>0</v>
      </c>
      <c r="AL1228" s="180">
        <v>0</v>
      </c>
      <c r="AM1228" s="180">
        <v>0</v>
      </c>
      <c r="AN1228" s="181">
        <f t="shared" si="782"/>
        <v>0</v>
      </c>
      <c r="AO1228" s="180">
        <v>0</v>
      </c>
      <c r="AP1228" s="180">
        <v>0</v>
      </c>
      <c r="AQ1228" s="181">
        <f t="shared" si="783"/>
        <v>0</v>
      </c>
      <c r="AR1228" s="180">
        <v>0</v>
      </c>
      <c r="AS1228" s="180">
        <v>0</v>
      </c>
      <c r="AT1228" s="181">
        <f t="shared" si="784"/>
        <v>0</v>
      </c>
      <c r="AU1228" s="180">
        <f t="shared" si="788"/>
        <v>0</v>
      </c>
      <c r="AV1228" s="180">
        <f t="shared" si="788"/>
        <v>0</v>
      </c>
      <c r="AW1228" s="181">
        <f t="shared" si="785"/>
        <v>0</v>
      </c>
      <c r="AX1228" s="183">
        <f t="shared" si="789"/>
        <v>0</v>
      </c>
      <c r="AY1228" s="183">
        <f t="shared" si="789"/>
        <v>0</v>
      </c>
      <c r="AZ1228" s="183"/>
      <c r="BA1228" s="183">
        <v>0</v>
      </c>
      <c r="BB1228" s="183"/>
      <c r="BC1228" s="183"/>
      <c r="BD1228" s="183">
        <f t="shared" si="790"/>
        <v>0</v>
      </c>
      <c r="BE1228" s="183">
        <f t="shared" si="790"/>
        <v>0</v>
      </c>
    </row>
    <row r="1229" spans="2:57" ht="15.75" hidden="1">
      <c r="B1229" s="174">
        <v>2025</v>
      </c>
      <c r="C1229" s="174">
        <v>20</v>
      </c>
      <c r="D1229" s="175"/>
      <c r="E1229" s="176"/>
      <c r="F1229" s="174">
        <v>2</v>
      </c>
      <c r="G1229" s="174">
        <v>5</v>
      </c>
      <c r="H1229" s="174">
        <v>14</v>
      </c>
      <c r="I1229" s="174">
        <v>2000</v>
      </c>
      <c r="J1229" s="174">
        <v>2800</v>
      </c>
      <c r="K1229" s="174">
        <v>283</v>
      </c>
      <c r="L1229" s="177">
        <v>289</v>
      </c>
      <c r="M1229" s="178" t="s">
        <v>1850</v>
      </c>
      <c r="N1229" s="190" t="s">
        <v>797</v>
      </c>
      <c r="O1229" s="180">
        <v>0</v>
      </c>
      <c r="P1229" s="180">
        <v>0</v>
      </c>
      <c r="Q1229" s="181">
        <v>0</v>
      </c>
      <c r="R1229" s="182" t="s">
        <v>98</v>
      </c>
      <c r="S1229" s="183">
        <v>0</v>
      </c>
      <c r="T1229" s="183">
        <v>0</v>
      </c>
      <c r="U1229" s="180">
        <v>0</v>
      </c>
      <c r="V1229" s="180">
        <v>0</v>
      </c>
      <c r="W1229" s="183">
        <v>0</v>
      </c>
      <c r="X1229" s="183">
        <v>0</v>
      </c>
      <c r="Y1229" s="180">
        <v>0</v>
      </c>
      <c r="Z1229" s="180">
        <v>0</v>
      </c>
      <c r="AA1229" s="183">
        <v>0</v>
      </c>
      <c r="AB1229" s="183">
        <v>0</v>
      </c>
      <c r="AC1229" s="180">
        <f t="shared" si="787"/>
        <v>0</v>
      </c>
      <c r="AD1229" s="180">
        <f t="shared" si="787"/>
        <v>0</v>
      </c>
      <c r="AE1229" s="181">
        <f t="shared" si="779"/>
        <v>0</v>
      </c>
      <c r="AF1229" s="180">
        <v>0</v>
      </c>
      <c r="AG1229" s="180">
        <v>0</v>
      </c>
      <c r="AH1229" s="181">
        <f t="shared" si="780"/>
        <v>0</v>
      </c>
      <c r="AI1229" s="180">
        <v>0</v>
      </c>
      <c r="AJ1229" s="180">
        <v>0</v>
      </c>
      <c r="AK1229" s="181">
        <f t="shared" si="781"/>
        <v>0</v>
      </c>
      <c r="AL1229" s="180">
        <v>0</v>
      </c>
      <c r="AM1229" s="180">
        <v>0</v>
      </c>
      <c r="AN1229" s="181">
        <f t="shared" si="782"/>
        <v>0</v>
      </c>
      <c r="AO1229" s="180">
        <v>0</v>
      </c>
      <c r="AP1229" s="180">
        <v>0</v>
      </c>
      <c r="AQ1229" s="181">
        <f t="shared" si="783"/>
        <v>0</v>
      </c>
      <c r="AR1229" s="180">
        <v>0</v>
      </c>
      <c r="AS1229" s="180">
        <v>0</v>
      </c>
      <c r="AT1229" s="181">
        <f t="shared" si="784"/>
        <v>0</v>
      </c>
      <c r="AU1229" s="180">
        <f t="shared" si="788"/>
        <v>0</v>
      </c>
      <c r="AV1229" s="180">
        <f t="shared" si="788"/>
        <v>0</v>
      </c>
      <c r="AW1229" s="181">
        <f t="shared" si="785"/>
        <v>0</v>
      </c>
      <c r="AX1229" s="183">
        <f t="shared" si="789"/>
        <v>0</v>
      </c>
      <c r="AY1229" s="183">
        <f t="shared" si="789"/>
        <v>0</v>
      </c>
      <c r="AZ1229" s="183"/>
      <c r="BA1229" s="183">
        <v>0</v>
      </c>
      <c r="BB1229" s="183"/>
      <c r="BC1229" s="183"/>
      <c r="BD1229" s="183">
        <f t="shared" si="790"/>
        <v>0</v>
      </c>
      <c r="BE1229" s="183">
        <f t="shared" si="790"/>
        <v>0</v>
      </c>
    </row>
    <row r="1230" spans="2:57" ht="30" hidden="1">
      <c r="B1230" s="174">
        <v>2025</v>
      </c>
      <c r="C1230" s="174">
        <v>20</v>
      </c>
      <c r="D1230" s="175"/>
      <c r="E1230" s="176"/>
      <c r="F1230" s="174">
        <v>2</v>
      </c>
      <c r="G1230" s="174">
        <v>5</v>
      </c>
      <c r="H1230" s="174">
        <v>14</v>
      </c>
      <c r="I1230" s="174">
        <v>2000</v>
      </c>
      <c r="J1230" s="174">
        <v>2800</v>
      </c>
      <c r="K1230" s="174">
        <v>283</v>
      </c>
      <c r="L1230" s="177">
        <v>285</v>
      </c>
      <c r="M1230" s="178" t="s">
        <v>1850</v>
      </c>
      <c r="N1230" s="179" t="s">
        <v>798</v>
      </c>
      <c r="O1230" s="180">
        <v>0</v>
      </c>
      <c r="P1230" s="180">
        <v>0</v>
      </c>
      <c r="Q1230" s="181">
        <v>0</v>
      </c>
      <c r="R1230" s="182" t="s">
        <v>98</v>
      </c>
      <c r="S1230" s="183">
        <v>0</v>
      </c>
      <c r="T1230" s="183">
        <v>0</v>
      </c>
      <c r="U1230" s="180">
        <v>0</v>
      </c>
      <c r="V1230" s="180">
        <v>0</v>
      </c>
      <c r="W1230" s="183">
        <v>0</v>
      </c>
      <c r="X1230" s="183">
        <v>0</v>
      </c>
      <c r="Y1230" s="180">
        <v>0</v>
      </c>
      <c r="Z1230" s="180">
        <v>0</v>
      </c>
      <c r="AA1230" s="183">
        <v>0</v>
      </c>
      <c r="AB1230" s="183">
        <v>0</v>
      </c>
      <c r="AC1230" s="180">
        <f t="shared" si="787"/>
        <v>0</v>
      </c>
      <c r="AD1230" s="180">
        <f t="shared" si="787"/>
        <v>0</v>
      </c>
      <c r="AE1230" s="181">
        <f t="shared" si="779"/>
        <v>0</v>
      </c>
      <c r="AF1230" s="180">
        <v>0</v>
      </c>
      <c r="AG1230" s="180">
        <v>0</v>
      </c>
      <c r="AH1230" s="181">
        <f t="shared" si="780"/>
        <v>0</v>
      </c>
      <c r="AI1230" s="180">
        <v>0</v>
      </c>
      <c r="AJ1230" s="180">
        <v>0</v>
      </c>
      <c r="AK1230" s="181">
        <f t="shared" si="781"/>
        <v>0</v>
      </c>
      <c r="AL1230" s="180">
        <v>0</v>
      </c>
      <c r="AM1230" s="180">
        <v>0</v>
      </c>
      <c r="AN1230" s="181">
        <f t="shared" si="782"/>
        <v>0</v>
      </c>
      <c r="AO1230" s="180">
        <v>0</v>
      </c>
      <c r="AP1230" s="180">
        <v>0</v>
      </c>
      <c r="AQ1230" s="181">
        <f t="shared" si="783"/>
        <v>0</v>
      </c>
      <c r="AR1230" s="180">
        <v>0</v>
      </c>
      <c r="AS1230" s="180">
        <v>0</v>
      </c>
      <c r="AT1230" s="181">
        <f t="shared" si="784"/>
        <v>0</v>
      </c>
      <c r="AU1230" s="180">
        <f t="shared" si="788"/>
        <v>0</v>
      </c>
      <c r="AV1230" s="180">
        <f t="shared" si="788"/>
        <v>0</v>
      </c>
      <c r="AW1230" s="181">
        <f t="shared" si="785"/>
        <v>0</v>
      </c>
      <c r="AX1230" s="183">
        <f t="shared" si="789"/>
        <v>0</v>
      </c>
      <c r="AY1230" s="183">
        <f t="shared" si="789"/>
        <v>0</v>
      </c>
      <c r="AZ1230" s="183"/>
      <c r="BA1230" s="183">
        <v>0</v>
      </c>
      <c r="BB1230" s="183"/>
      <c r="BC1230" s="183"/>
      <c r="BD1230" s="183">
        <f t="shared" si="790"/>
        <v>0</v>
      </c>
      <c r="BE1230" s="183">
        <f t="shared" si="790"/>
        <v>0</v>
      </c>
    </row>
    <row r="1231" spans="2:57" ht="15.75">
      <c r="B1231" s="174">
        <v>2025</v>
      </c>
      <c r="C1231" s="174">
        <v>20</v>
      </c>
      <c r="D1231" s="175"/>
      <c r="E1231" s="176"/>
      <c r="F1231" s="174">
        <v>2</v>
      </c>
      <c r="G1231" s="174">
        <v>5</v>
      </c>
      <c r="H1231" s="174">
        <v>14</v>
      </c>
      <c r="I1231" s="174">
        <v>2000</v>
      </c>
      <c r="J1231" s="174">
        <v>2800</v>
      </c>
      <c r="K1231" s="174">
        <v>283</v>
      </c>
      <c r="L1231" s="177">
        <v>328</v>
      </c>
      <c r="M1231" s="178" t="s">
        <v>1850</v>
      </c>
      <c r="N1231" s="190" t="s">
        <v>799</v>
      </c>
      <c r="O1231" s="180">
        <v>25200</v>
      </c>
      <c r="P1231" s="180">
        <v>0</v>
      </c>
      <c r="Q1231" s="181">
        <v>25200</v>
      </c>
      <c r="R1231" s="182" t="s">
        <v>318</v>
      </c>
      <c r="S1231" s="183">
        <v>42</v>
      </c>
      <c r="T1231" s="183">
        <v>0</v>
      </c>
      <c r="U1231" s="180">
        <v>0</v>
      </c>
      <c r="V1231" s="180">
        <v>0</v>
      </c>
      <c r="W1231" s="183">
        <v>0</v>
      </c>
      <c r="X1231" s="183">
        <v>0</v>
      </c>
      <c r="Y1231" s="180">
        <v>0</v>
      </c>
      <c r="Z1231" s="180">
        <v>0</v>
      </c>
      <c r="AA1231" s="183">
        <v>0</v>
      </c>
      <c r="AB1231" s="183">
        <v>0</v>
      </c>
      <c r="AC1231" s="180">
        <f t="shared" si="787"/>
        <v>25200</v>
      </c>
      <c r="AD1231" s="180">
        <f t="shared" si="787"/>
        <v>0</v>
      </c>
      <c r="AE1231" s="181">
        <f t="shared" si="779"/>
        <v>25200</v>
      </c>
      <c r="AF1231" s="180">
        <v>25189.7</v>
      </c>
      <c r="AG1231" s="180">
        <v>0</v>
      </c>
      <c r="AH1231" s="181">
        <f t="shared" si="780"/>
        <v>25189.7</v>
      </c>
      <c r="AI1231" s="180">
        <v>0</v>
      </c>
      <c r="AJ1231" s="180">
        <v>0</v>
      </c>
      <c r="AK1231" s="181">
        <f t="shared" si="781"/>
        <v>0</v>
      </c>
      <c r="AL1231" s="180">
        <v>0</v>
      </c>
      <c r="AM1231" s="180">
        <v>0</v>
      </c>
      <c r="AN1231" s="181">
        <f t="shared" si="782"/>
        <v>0</v>
      </c>
      <c r="AO1231" s="180">
        <v>0</v>
      </c>
      <c r="AP1231" s="180">
        <v>0</v>
      </c>
      <c r="AQ1231" s="181">
        <f t="shared" si="783"/>
        <v>0</v>
      </c>
      <c r="AR1231" s="180">
        <v>0</v>
      </c>
      <c r="AS1231" s="180">
        <v>0</v>
      </c>
      <c r="AT1231" s="181">
        <f t="shared" si="784"/>
        <v>0</v>
      </c>
      <c r="AU1231" s="180">
        <f t="shared" si="788"/>
        <v>10.299999999999272</v>
      </c>
      <c r="AV1231" s="180">
        <f t="shared" si="788"/>
        <v>0</v>
      </c>
      <c r="AW1231" s="181">
        <f t="shared" si="785"/>
        <v>10.299999999999272</v>
      </c>
      <c r="AX1231" s="183">
        <f t="shared" si="789"/>
        <v>42</v>
      </c>
      <c r="AY1231" s="183">
        <f t="shared" si="789"/>
        <v>0</v>
      </c>
      <c r="AZ1231" s="183">
        <v>42</v>
      </c>
      <c r="BA1231" s="183">
        <v>0</v>
      </c>
      <c r="BB1231" s="183"/>
      <c r="BC1231" s="183"/>
      <c r="BD1231" s="183">
        <f t="shared" si="790"/>
        <v>0</v>
      </c>
      <c r="BE1231" s="183">
        <f t="shared" si="790"/>
        <v>0</v>
      </c>
    </row>
    <row r="1232" spans="2:57" ht="15.75" hidden="1">
      <c r="B1232" s="174">
        <v>2025</v>
      </c>
      <c r="C1232" s="174">
        <v>20</v>
      </c>
      <c r="D1232" s="175"/>
      <c r="E1232" s="176"/>
      <c r="F1232" s="174">
        <v>2</v>
      </c>
      <c r="G1232" s="174">
        <v>5</v>
      </c>
      <c r="H1232" s="174">
        <v>14</v>
      </c>
      <c r="I1232" s="174">
        <v>2000</v>
      </c>
      <c r="J1232" s="174">
        <v>2800</v>
      </c>
      <c r="K1232" s="174">
        <v>283</v>
      </c>
      <c r="L1232" s="177">
        <v>331</v>
      </c>
      <c r="M1232" s="178" t="s">
        <v>1850</v>
      </c>
      <c r="N1232" s="179" t="s">
        <v>800</v>
      </c>
      <c r="O1232" s="180">
        <v>0</v>
      </c>
      <c r="P1232" s="180">
        <v>0</v>
      </c>
      <c r="Q1232" s="181">
        <v>0</v>
      </c>
      <c r="R1232" s="182" t="s">
        <v>318</v>
      </c>
      <c r="S1232" s="183">
        <v>0</v>
      </c>
      <c r="T1232" s="183">
        <v>0</v>
      </c>
      <c r="U1232" s="180">
        <v>0</v>
      </c>
      <c r="V1232" s="180">
        <v>0</v>
      </c>
      <c r="W1232" s="183">
        <v>0</v>
      </c>
      <c r="X1232" s="183">
        <v>0</v>
      </c>
      <c r="Y1232" s="180">
        <v>0</v>
      </c>
      <c r="Z1232" s="180">
        <v>0</v>
      </c>
      <c r="AA1232" s="183">
        <v>0</v>
      </c>
      <c r="AB1232" s="183">
        <v>0</v>
      </c>
      <c r="AC1232" s="180">
        <f t="shared" si="787"/>
        <v>0</v>
      </c>
      <c r="AD1232" s="180">
        <f t="shared" si="787"/>
        <v>0</v>
      </c>
      <c r="AE1232" s="181">
        <f t="shared" si="779"/>
        <v>0</v>
      </c>
      <c r="AF1232" s="180">
        <v>0</v>
      </c>
      <c r="AG1232" s="180">
        <v>0</v>
      </c>
      <c r="AH1232" s="181">
        <f t="shared" si="780"/>
        <v>0</v>
      </c>
      <c r="AI1232" s="180">
        <v>0</v>
      </c>
      <c r="AJ1232" s="180">
        <v>0</v>
      </c>
      <c r="AK1232" s="181">
        <f t="shared" si="781"/>
        <v>0</v>
      </c>
      <c r="AL1232" s="180">
        <v>0</v>
      </c>
      <c r="AM1232" s="180">
        <v>0</v>
      </c>
      <c r="AN1232" s="181">
        <f t="shared" si="782"/>
        <v>0</v>
      </c>
      <c r="AO1232" s="180">
        <v>0</v>
      </c>
      <c r="AP1232" s="180">
        <v>0</v>
      </c>
      <c r="AQ1232" s="181">
        <f t="shared" si="783"/>
        <v>0</v>
      </c>
      <c r="AR1232" s="180">
        <v>0</v>
      </c>
      <c r="AS1232" s="180">
        <v>0</v>
      </c>
      <c r="AT1232" s="181">
        <f t="shared" si="784"/>
        <v>0</v>
      </c>
      <c r="AU1232" s="180">
        <f t="shared" si="788"/>
        <v>0</v>
      </c>
      <c r="AV1232" s="180">
        <f t="shared" si="788"/>
        <v>0</v>
      </c>
      <c r="AW1232" s="181">
        <f t="shared" si="785"/>
        <v>0</v>
      </c>
      <c r="AX1232" s="183">
        <f t="shared" si="789"/>
        <v>0</v>
      </c>
      <c r="AY1232" s="183">
        <f t="shared" si="789"/>
        <v>0</v>
      </c>
      <c r="AZ1232" s="183"/>
      <c r="BA1232" s="183">
        <v>0</v>
      </c>
      <c r="BB1232" s="183"/>
      <c r="BC1232" s="183"/>
      <c r="BD1232" s="183">
        <f t="shared" si="790"/>
        <v>0</v>
      </c>
      <c r="BE1232" s="183">
        <f t="shared" si="790"/>
        <v>0</v>
      </c>
    </row>
    <row r="1233" spans="2:57" ht="15.75" hidden="1">
      <c r="B1233" s="174">
        <v>2025</v>
      </c>
      <c r="C1233" s="174">
        <v>20</v>
      </c>
      <c r="D1233" s="175"/>
      <c r="E1233" s="176"/>
      <c r="F1233" s="174">
        <v>2</v>
      </c>
      <c r="G1233" s="174">
        <v>5</v>
      </c>
      <c r="H1233" s="174">
        <v>14</v>
      </c>
      <c r="I1233" s="174">
        <v>2000</v>
      </c>
      <c r="J1233" s="174">
        <v>2800</v>
      </c>
      <c r="K1233" s="174">
        <v>283</v>
      </c>
      <c r="L1233" s="177">
        <v>326</v>
      </c>
      <c r="M1233" s="178" t="s">
        <v>1850</v>
      </c>
      <c r="N1233" s="179" t="s">
        <v>801</v>
      </c>
      <c r="O1233" s="180">
        <v>0</v>
      </c>
      <c r="P1233" s="180">
        <v>0</v>
      </c>
      <c r="Q1233" s="181">
        <v>0</v>
      </c>
      <c r="R1233" s="182" t="s">
        <v>318</v>
      </c>
      <c r="S1233" s="183">
        <v>0</v>
      </c>
      <c r="T1233" s="183">
        <v>0</v>
      </c>
      <c r="U1233" s="180">
        <v>0</v>
      </c>
      <c r="V1233" s="180">
        <v>0</v>
      </c>
      <c r="W1233" s="183">
        <v>0</v>
      </c>
      <c r="X1233" s="183">
        <v>0</v>
      </c>
      <c r="Y1233" s="180">
        <v>0</v>
      </c>
      <c r="Z1233" s="180">
        <v>0</v>
      </c>
      <c r="AA1233" s="183">
        <v>0</v>
      </c>
      <c r="AB1233" s="183">
        <v>0</v>
      </c>
      <c r="AC1233" s="180">
        <f t="shared" si="787"/>
        <v>0</v>
      </c>
      <c r="AD1233" s="180">
        <f t="shared" si="787"/>
        <v>0</v>
      </c>
      <c r="AE1233" s="181">
        <f t="shared" si="779"/>
        <v>0</v>
      </c>
      <c r="AF1233" s="180">
        <v>0</v>
      </c>
      <c r="AG1233" s="180">
        <v>0</v>
      </c>
      <c r="AH1233" s="181">
        <f t="shared" si="780"/>
        <v>0</v>
      </c>
      <c r="AI1233" s="180">
        <v>0</v>
      </c>
      <c r="AJ1233" s="180">
        <v>0</v>
      </c>
      <c r="AK1233" s="181">
        <f t="shared" si="781"/>
        <v>0</v>
      </c>
      <c r="AL1233" s="180">
        <v>0</v>
      </c>
      <c r="AM1233" s="180">
        <v>0</v>
      </c>
      <c r="AN1233" s="181">
        <f t="shared" si="782"/>
        <v>0</v>
      </c>
      <c r="AO1233" s="180">
        <v>0</v>
      </c>
      <c r="AP1233" s="180">
        <v>0</v>
      </c>
      <c r="AQ1233" s="181">
        <f t="shared" si="783"/>
        <v>0</v>
      </c>
      <c r="AR1233" s="180">
        <v>0</v>
      </c>
      <c r="AS1233" s="180">
        <v>0</v>
      </c>
      <c r="AT1233" s="181">
        <f t="shared" si="784"/>
        <v>0</v>
      </c>
      <c r="AU1233" s="180">
        <f t="shared" si="788"/>
        <v>0</v>
      </c>
      <c r="AV1233" s="180">
        <f t="shared" si="788"/>
        <v>0</v>
      </c>
      <c r="AW1233" s="181">
        <f t="shared" si="785"/>
        <v>0</v>
      </c>
      <c r="AX1233" s="183">
        <f t="shared" si="789"/>
        <v>0</v>
      </c>
      <c r="AY1233" s="183">
        <f t="shared" si="789"/>
        <v>0</v>
      </c>
      <c r="AZ1233" s="183"/>
      <c r="BA1233" s="183">
        <v>0</v>
      </c>
      <c r="BB1233" s="183"/>
      <c r="BC1233" s="183"/>
      <c r="BD1233" s="183">
        <f t="shared" si="790"/>
        <v>0</v>
      </c>
      <c r="BE1233" s="183">
        <f t="shared" si="790"/>
        <v>0</v>
      </c>
    </row>
    <row r="1234" spans="2:57" ht="15.75" hidden="1">
      <c r="B1234" s="174">
        <v>2025</v>
      </c>
      <c r="C1234" s="174">
        <v>20</v>
      </c>
      <c r="D1234" s="175"/>
      <c r="E1234" s="176"/>
      <c r="F1234" s="174">
        <v>2</v>
      </c>
      <c r="G1234" s="174">
        <v>5</v>
      </c>
      <c r="H1234" s="174">
        <v>14</v>
      </c>
      <c r="I1234" s="174">
        <v>2000</v>
      </c>
      <c r="J1234" s="174">
        <v>2800</v>
      </c>
      <c r="K1234" s="174">
        <v>283</v>
      </c>
      <c r="L1234" s="177">
        <v>424</v>
      </c>
      <c r="M1234" s="178" t="s">
        <v>1850</v>
      </c>
      <c r="N1234" s="179" t="s">
        <v>802</v>
      </c>
      <c r="O1234" s="180">
        <v>0</v>
      </c>
      <c r="P1234" s="180">
        <v>0</v>
      </c>
      <c r="Q1234" s="181">
        <v>0</v>
      </c>
      <c r="R1234" s="215" t="s">
        <v>352</v>
      </c>
      <c r="S1234" s="183">
        <v>0</v>
      </c>
      <c r="T1234" s="183">
        <v>0</v>
      </c>
      <c r="U1234" s="180">
        <v>0</v>
      </c>
      <c r="V1234" s="180">
        <v>0</v>
      </c>
      <c r="W1234" s="183">
        <v>0</v>
      </c>
      <c r="X1234" s="183">
        <v>0</v>
      </c>
      <c r="Y1234" s="180">
        <v>0</v>
      </c>
      <c r="Z1234" s="180">
        <v>0</v>
      </c>
      <c r="AA1234" s="183">
        <v>0</v>
      </c>
      <c r="AB1234" s="183">
        <v>0</v>
      </c>
      <c r="AC1234" s="180">
        <f t="shared" si="787"/>
        <v>0</v>
      </c>
      <c r="AD1234" s="180">
        <f t="shared" si="787"/>
        <v>0</v>
      </c>
      <c r="AE1234" s="181">
        <f t="shared" si="779"/>
        <v>0</v>
      </c>
      <c r="AF1234" s="180">
        <v>0</v>
      </c>
      <c r="AG1234" s="180">
        <v>0</v>
      </c>
      <c r="AH1234" s="181">
        <f t="shared" si="780"/>
        <v>0</v>
      </c>
      <c r="AI1234" s="180">
        <v>0</v>
      </c>
      <c r="AJ1234" s="180">
        <v>0</v>
      </c>
      <c r="AK1234" s="181">
        <f t="shared" si="781"/>
        <v>0</v>
      </c>
      <c r="AL1234" s="180">
        <v>0</v>
      </c>
      <c r="AM1234" s="180">
        <v>0</v>
      </c>
      <c r="AN1234" s="181">
        <f t="shared" si="782"/>
        <v>0</v>
      </c>
      <c r="AO1234" s="180">
        <v>0</v>
      </c>
      <c r="AP1234" s="180">
        <v>0</v>
      </c>
      <c r="AQ1234" s="181">
        <f t="shared" si="783"/>
        <v>0</v>
      </c>
      <c r="AR1234" s="180">
        <v>0</v>
      </c>
      <c r="AS1234" s="180">
        <v>0</v>
      </c>
      <c r="AT1234" s="181">
        <f t="shared" si="784"/>
        <v>0</v>
      </c>
      <c r="AU1234" s="180">
        <f t="shared" si="788"/>
        <v>0</v>
      </c>
      <c r="AV1234" s="180">
        <f t="shared" si="788"/>
        <v>0</v>
      </c>
      <c r="AW1234" s="181">
        <f t="shared" si="785"/>
        <v>0</v>
      </c>
      <c r="AX1234" s="183">
        <f t="shared" si="789"/>
        <v>0</v>
      </c>
      <c r="AY1234" s="183">
        <f t="shared" si="789"/>
        <v>0</v>
      </c>
      <c r="AZ1234" s="183"/>
      <c r="BA1234" s="183">
        <v>0</v>
      </c>
      <c r="BB1234" s="183"/>
      <c r="BC1234" s="183"/>
      <c r="BD1234" s="183">
        <f t="shared" si="790"/>
        <v>0</v>
      </c>
      <c r="BE1234" s="183">
        <f t="shared" si="790"/>
        <v>0</v>
      </c>
    </row>
    <row r="1235" spans="2:57" ht="15.75" hidden="1">
      <c r="B1235" s="174">
        <v>2025</v>
      </c>
      <c r="C1235" s="174">
        <v>20</v>
      </c>
      <c r="D1235" s="175"/>
      <c r="E1235" s="176"/>
      <c r="F1235" s="174">
        <v>2</v>
      </c>
      <c r="G1235" s="174">
        <v>5</v>
      </c>
      <c r="H1235" s="174">
        <v>14</v>
      </c>
      <c r="I1235" s="174">
        <v>2000</v>
      </c>
      <c r="J1235" s="174">
        <v>2800</v>
      </c>
      <c r="K1235" s="174">
        <v>283</v>
      </c>
      <c r="L1235" s="177">
        <v>494</v>
      </c>
      <c r="M1235" s="178" t="s">
        <v>1850</v>
      </c>
      <c r="N1235" s="179" t="s">
        <v>803</v>
      </c>
      <c r="O1235" s="180">
        <v>0</v>
      </c>
      <c r="P1235" s="180">
        <v>0</v>
      </c>
      <c r="Q1235" s="181">
        <v>0</v>
      </c>
      <c r="R1235" s="182" t="s">
        <v>98</v>
      </c>
      <c r="S1235" s="183">
        <v>0</v>
      </c>
      <c r="T1235" s="183">
        <v>0</v>
      </c>
      <c r="U1235" s="180">
        <v>0</v>
      </c>
      <c r="V1235" s="180">
        <v>0</v>
      </c>
      <c r="W1235" s="183">
        <v>0</v>
      </c>
      <c r="X1235" s="183">
        <v>0</v>
      </c>
      <c r="Y1235" s="180">
        <v>0</v>
      </c>
      <c r="Z1235" s="180">
        <v>0</v>
      </c>
      <c r="AA1235" s="183">
        <v>0</v>
      </c>
      <c r="AB1235" s="183">
        <v>0</v>
      </c>
      <c r="AC1235" s="180">
        <f t="shared" si="787"/>
        <v>0</v>
      </c>
      <c r="AD1235" s="180">
        <f t="shared" si="787"/>
        <v>0</v>
      </c>
      <c r="AE1235" s="181">
        <f t="shared" si="779"/>
        <v>0</v>
      </c>
      <c r="AF1235" s="180">
        <v>0</v>
      </c>
      <c r="AG1235" s="180">
        <v>0</v>
      </c>
      <c r="AH1235" s="181">
        <f t="shared" si="780"/>
        <v>0</v>
      </c>
      <c r="AI1235" s="180">
        <v>0</v>
      </c>
      <c r="AJ1235" s="180">
        <v>0</v>
      </c>
      <c r="AK1235" s="181">
        <f t="shared" si="781"/>
        <v>0</v>
      </c>
      <c r="AL1235" s="180">
        <v>0</v>
      </c>
      <c r="AM1235" s="180">
        <v>0</v>
      </c>
      <c r="AN1235" s="181">
        <f t="shared" si="782"/>
        <v>0</v>
      </c>
      <c r="AO1235" s="180">
        <v>0</v>
      </c>
      <c r="AP1235" s="180">
        <v>0</v>
      </c>
      <c r="AQ1235" s="181">
        <f t="shared" si="783"/>
        <v>0</v>
      </c>
      <c r="AR1235" s="180">
        <v>0</v>
      </c>
      <c r="AS1235" s="180">
        <v>0</v>
      </c>
      <c r="AT1235" s="181">
        <f t="shared" si="784"/>
        <v>0</v>
      </c>
      <c r="AU1235" s="180">
        <f t="shared" si="788"/>
        <v>0</v>
      </c>
      <c r="AV1235" s="180">
        <f t="shared" si="788"/>
        <v>0</v>
      </c>
      <c r="AW1235" s="181">
        <f t="shared" si="785"/>
        <v>0</v>
      </c>
      <c r="AX1235" s="183">
        <f t="shared" si="789"/>
        <v>0</v>
      </c>
      <c r="AY1235" s="183">
        <f t="shared" si="789"/>
        <v>0</v>
      </c>
      <c r="AZ1235" s="183"/>
      <c r="BA1235" s="183">
        <v>0</v>
      </c>
      <c r="BB1235" s="183"/>
      <c r="BC1235" s="183"/>
      <c r="BD1235" s="183">
        <f t="shared" si="790"/>
        <v>0</v>
      </c>
      <c r="BE1235" s="183">
        <f t="shared" si="790"/>
        <v>0</v>
      </c>
    </row>
    <row r="1236" spans="2:57" ht="15.75" hidden="1">
      <c r="B1236" s="174">
        <v>2025</v>
      </c>
      <c r="C1236" s="174">
        <v>20</v>
      </c>
      <c r="D1236" s="175"/>
      <c r="E1236" s="176"/>
      <c r="F1236" s="174">
        <v>2</v>
      </c>
      <c r="G1236" s="174">
        <v>5</v>
      </c>
      <c r="H1236" s="174">
        <v>14</v>
      </c>
      <c r="I1236" s="174">
        <v>2000</v>
      </c>
      <c r="J1236" s="174">
        <v>2800</v>
      </c>
      <c r="K1236" s="174">
        <v>283</v>
      </c>
      <c r="L1236" s="177">
        <v>546</v>
      </c>
      <c r="M1236" s="178" t="s">
        <v>1850</v>
      </c>
      <c r="N1236" s="179" t="s">
        <v>804</v>
      </c>
      <c r="O1236" s="180">
        <v>0</v>
      </c>
      <c r="P1236" s="180">
        <v>0</v>
      </c>
      <c r="Q1236" s="181">
        <v>0</v>
      </c>
      <c r="R1236" s="215" t="s">
        <v>352</v>
      </c>
      <c r="S1236" s="183">
        <v>0</v>
      </c>
      <c r="T1236" s="183">
        <v>0</v>
      </c>
      <c r="U1236" s="180">
        <v>0</v>
      </c>
      <c r="V1236" s="180">
        <v>0</v>
      </c>
      <c r="W1236" s="183">
        <v>0</v>
      </c>
      <c r="X1236" s="183">
        <v>0</v>
      </c>
      <c r="Y1236" s="180">
        <v>0</v>
      </c>
      <c r="Z1236" s="180">
        <v>0</v>
      </c>
      <c r="AA1236" s="183">
        <v>0</v>
      </c>
      <c r="AB1236" s="183">
        <v>0</v>
      </c>
      <c r="AC1236" s="180">
        <f t="shared" si="787"/>
        <v>0</v>
      </c>
      <c r="AD1236" s="180">
        <f t="shared" si="787"/>
        <v>0</v>
      </c>
      <c r="AE1236" s="181">
        <f t="shared" si="779"/>
        <v>0</v>
      </c>
      <c r="AF1236" s="180">
        <v>0</v>
      </c>
      <c r="AG1236" s="180">
        <v>0</v>
      </c>
      <c r="AH1236" s="181">
        <f t="shared" si="780"/>
        <v>0</v>
      </c>
      <c r="AI1236" s="180">
        <v>0</v>
      </c>
      <c r="AJ1236" s="180">
        <v>0</v>
      </c>
      <c r="AK1236" s="181">
        <f t="shared" si="781"/>
        <v>0</v>
      </c>
      <c r="AL1236" s="180">
        <v>0</v>
      </c>
      <c r="AM1236" s="180">
        <v>0</v>
      </c>
      <c r="AN1236" s="181">
        <f t="shared" si="782"/>
        <v>0</v>
      </c>
      <c r="AO1236" s="180">
        <v>0</v>
      </c>
      <c r="AP1236" s="180">
        <v>0</v>
      </c>
      <c r="AQ1236" s="181">
        <f t="shared" si="783"/>
        <v>0</v>
      </c>
      <c r="AR1236" s="180">
        <v>0</v>
      </c>
      <c r="AS1236" s="180">
        <v>0</v>
      </c>
      <c r="AT1236" s="181">
        <f t="shared" si="784"/>
        <v>0</v>
      </c>
      <c r="AU1236" s="180">
        <f t="shared" si="788"/>
        <v>0</v>
      </c>
      <c r="AV1236" s="180">
        <f t="shared" si="788"/>
        <v>0</v>
      </c>
      <c r="AW1236" s="181">
        <f t="shared" si="785"/>
        <v>0</v>
      </c>
      <c r="AX1236" s="183">
        <f t="shared" si="789"/>
        <v>0</v>
      </c>
      <c r="AY1236" s="183">
        <f t="shared" si="789"/>
        <v>0</v>
      </c>
      <c r="AZ1236" s="183"/>
      <c r="BA1236" s="183">
        <v>0</v>
      </c>
      <c r="BB1236" s="183"/>
      <c r="BC1236" s="183"/>
      <c r="BD1236" s="183">
        <f t="shared" si="790"/>
        <v>0</v>
      </c>
      <c r="BE1236" s="183">
        <f t="shared" si="790"/>
        <v>0</v>
      </c>
    </row>
    <row r="1237" spans="2:57" ht="15.75" hidden="1">
      <c r="B1237" s="174">
        <v>2025</v>
      </c>
      <c r="C1237" s="174">
        <v>20</v>
      </c>
      <c r="D1237" s="175"/>
      <c r="E1237" s="176"/>
      <c r="F1237" s="174">
        <v>2</v>
      </c>
      <c r="G1237" s="174">
        <v>5</v>
      </c>
      <c r="H1237" s="174">
        <v>14</v>
      </c>
      <c r="I1237" s="174">
        <v>2000</v>
      </c>
      <c r="J1237" s="174">
        <v>2800</v>
      </c>
      <c r="K1237" s="174">
        <v>283</v>
      </c>
      <c r="L1237" s="177">
        <v>630</v>
      </c>
      <c r="M1237" s="178" t="s">
        <v>1850</v>
      </c>
      <c r="N1237" s="179" t="s">
        <v>805</v>
      </c>
      <c r="O1237" s="180">
        <v>0</v>
      </c>
      <c r="P1237" s="180">
        <v>0</v>
      </c>
      <c r="Q1237" s="181">
        <v>0</v>
      </c>
      <c r="R1237" s="182" t="s">
        <v>98</v>
      </c>
      <c r="S1237" s="183">
        <v>0</v>
      </c>
      <c r="T1237" s="183">
        <v>0</v>
      </c>
      <c r="U1237" s="180">
        <v>0</v>
      </c>
      <c r="V1237" s="180">
        <v>0</v>
      </c>
      <c r="W1237" s="183">
        <v>0</v>
      </c>
      <c r="X1237" s="183">
        <v>0</v>
      </c>
      <c r="Y1237" s="180">
        <v>0</v>
      </c>
      <c r="Z1237" s="180">
        <v>0</v>
      </c>
      <c r="AA1237" s="183">
        <v>0</v>
      </c>
      <c r="AB1237" s="183">
        <v>0</v>
      </c>
      <c r="AC1237" s="180">
        <f t="shared" si="787"/>
        <v>0</v>
      </c>
      <c r="AD1237" s="180">
        <f t="shared" si="787"/>
        <v>0</v>
      </c>
      <c r="AE1237" s="181">
        <f t="shared" si="779"/>
        <v>0</v>
      </c>
      <c r="AF1237" s="180">
        <v>0</v>
      </c>
      <c r="AG1237" s="180">
        <v>0</v>
      </c>
      <c r="AH1237" s="181">
        <f t="shared" si="780"/>
        <v>0</v>
      </c>
      <c r="AI1237" s="180">
        <v>0</v>
      </c>
      <c r="AJ1237" s="180">
        <v>0</v>
      </c>
      <c r="AK1237" s="181">
        <f t="shared" si="781"/>
        <v>0</v>
      </c>
      <c r="AL1237" s="180">
        <v>0</v>
      </c>
      <c r="AM1237" s="180">
        <v>0</v>
      </c>
      <c r="AN1237" s="181">
        <f t="shared" si="782"/>
        <v>0</v>
      </c>
      <c r="AO1237" s="180">
        <v>0</v>
      </c>
      <c r="AP1237" s="180">
        <v>0</v>
      </c>
      <c r="AQ1237" s="181">
        <f t="shared" si="783"/>
        <v>0</v>
      </c>
      <c r="AR1237" s="180">
        <v>0</v>
      </c>
      <c r="AS1237" s="180">
        <v>0</v>
      </c>
      <c r="AT1237" s="181">
        <f t="shared" si="784"/>
        <v>0</v>
      </c>
      <c r="AU1237" s="180">
        <f t="shared" si="788"/>
        <v>0</v>
      </c>
      <c r="AV1237" s="180">
        <f t="shared" si="788"/>
        <v>0</v>
      </c>
      <c r="AW1237" s="181">
        <f t="shared" si="785"/>
        <v>0</v>
      </c>
      <c r="AX1237" s="183">
        <f t="shared" si="789"/>
        <v>0</v>
      </c>
      <c r="AY1237" s="183">
        <f t="shared" si="789"/>
        <v>0</v>
      </c>
      <c r="AZ1237" s="183"/>
      <c r="BA1237" s="183">
        <v>0</v>
      </c>
      <c r="BB1237" s="183"/>
      <c r="BC1237" s="183"/>
      <c r="BD1237" s="183">
        <f t="shared" si="790"/>
        <v>0</v>
      </c>
      <c r="BE1237" s="183">
        <f t="shared" si="790"/>
        <v>0</v>
      </c>
    </row>
    <row r="1238" spans="2:57" ht="15.75" hidden="1">
      <c r="B1238" s="174">
        <v>2025</v>
      </c>
      <c r="C1238" s="174">
        <v>20</v>
      </c>
      <c r="D1238" s="175"/>
      <c r="E1238" s="176"/>
      <c r="F1238" s="174">
        <v>2</v>
      </c>
      <c r="G1238" s="174">
        <v>5</v>
      </c>
      <c r="H1238" s="174">
        <v>14</v>
      </c>
      <c r="I1238" s="174">
        <v>2000</v>
      </c>
      <c r="J1238" s="174">
        <v>2800</v>
      </c>
      <c r="K1238" s="174">
        <v>283</v>
      </c>
      <c r="L1238" s="177">
        <v>634</v>
      </c>
      <c r="M1238" s="178" t="s">
        <v>1850</v>
      </c>
      <c r="N1238" s="179" t="s">
        <v>806</v>
      </c>
      <c r="O1238" s="180">
        <v>0</v>
      </c>
      <c r="P1238" s="180">
        <v>0</v>
      </c>
      <c r="Q1238" s="181">
        <v>0</v>
      </c>
      <c r="R1238" s="182" t="s">
        <v>98</v>
      </c>
      <c r="S1238" s="183">
        <v>0</v>
      </c>
      <c r="T1238" s="183">
        <v>0</v>
      </c>
      <c r="U1238" s="180">
        <v>0</v>
      </c>
      <c r="V1238" s="180">
        <v>0</v>
      </c>
      <c r="W1238" s="183">
        <v>0</v>
      </c>
      <c r="X1238" s="183">
        <v>0</v>
      </c>
      <c r="Y1238" s="180">
        <v>0</v>
      </c>
      <c r="Z1238" s="180">
        <v>0</v>
      </c>
      <c r="AA1238" s="183">
        <v>0</v>
      </c>
      <c r="AB1238" s="183">
        <v>0</v>
      </c>
      <c r="AC1238" s="180">
        <f t="shared" si="787"/>
        <v>0</v>
      </c>
      <c r="AD1238" s="180">
        <f t="shared" si="787"/>
        <v>0</v>
      </c>
      <c r="AE1238" s="181">
        <f t="shared" si="779"/>
        <v>0</v>
      </c>
      <c r="AF1238" s="180">
        <v>0</v>
      </c>
      <c r="AG1238" s="180">
        <v>0</v>
      </c>
      <c r="AH1238" s="181">
        <f t="shared" si="780"/>
        <v>0</v>
      </c>
      <c r="AI1238" s="180">
        <v>0</v>
      </c>
      <c r="AJ1238" s="180">
        <v>0</v>
      </c>
      <c r="AK1238" s="181">
        <f t="shared" si="781"/>
        <v>0</v>
      </c>
      <c r="AL1238" s="180">
        <v>0</v>
      </c>
      <c r="AM1238" s="180">
        <v>0</v>
      </c>
      <c r="AN1238" s="181">
        <f t="shared" si="782"/>
        <v>0</v>
      </c>
      <c r="AO1238" s="180">
        <v>0</v>
      </c>
      <c r="AP1238" s="180">
        <v>0</v>
      </c>
      <c r="AQ1238" s="181">
        <f t="shared" si="783"/>
        <v>0</v>
      </c>
      <c r="AR1238" s="180">
        <v>0</v>
      </c>
      <c r="AS1238" s="180">
        <v>0</v>
      </c>
      <c r="AT1238" s="181">
        <f t="shared" si="784"/>
        <v>0</v>
      </c>
      <c r="AU1238" s="180">
        <f t="shared" si="788"/>
        <v>0</v>
      </c>
      <c r="AV1238" s="180">
        <f t="shared" si="788"/>
        <v>0</v>
      </c>
      <c r="AW1238" s="181">
        <f t="shared" si="785"/>
        <v>0</v>
      </c>
      <c r="AX1238" s="183">
        <f t="shared" si="789"/>
        <v>0</v>
      </c>
      <c r="AY1238" s="183">
        <f t="shared" si="789"/>
        <v>0</v>
      </c>
      <c r="AZ1238" s="183"/>
      <c r="BA1238" s="183">
        <v>0</v>
      </c>
      <c r="BB1238" s="183"/>
      <c r="BC1238" s="183"/>
      <c r="BD1238" s="183">
        <f t="shared" si="790"/>
        <v>0</v>
      </c>
      <c r="BE1238" s="183">
        <f t="shared" si="790"/>
        <v>0</v>
      </c>
    </row>
    <row r="1239" spans="2:57" ht="15.75" hidden="1">
      <c r="B1239" s="174">
        <v>2025</v>
      </c>
      <c r="C1239" s="174">
        <v>20</v>
      </c>
      <c r="D1239" s="175"/>
      <c r="E1239" s="176"/>
      <c r="F1239" s="174">
        <v>2</v>
      </c>
      <c r="G1239" s="174">
        <v>5</v>
      </c>
      <c r="H1239" s="174">
        <v>14</v>
      </c>
      <c r="I1239" s="174">
        <v>2000</v>
      </c>
      <c r="J1239" s="174">
        <v>2800</v>
      </c>
      <c r="K1239" s="174">
        <v>283</v>
      </c>
      <c r="L1239" s="177">
        <v>640</v>
      </c>
      <c r="M1239" s="178" t="s">
        <v>1850</v>
      </c>
      <c r="N1239" s="179" t="s">
        <v>807</v>
      </c>
      <c r="O1239" s="180">
        <v>0</v>
      </c>
      <c r="P1239" s="180">
        <v>0</v>
      </c>
      <c r="Q1239" s="181">
        <v>0</v>
      </c>
      <c r="R1239" s="182" t="s">
        <v>98</v>
      </c>
      <c r="S1239" s="183">
        <v>0</v>
      </c>
      <c r="T1239" s="183">
        <v>0</v>
      </c>
      <c r="U1239" s="180">
        <v>0</v>
      </c>
      <c r="V1239" s="180">
        <v>0</v>
      </c>
      <c r="W1239" s="183">
        <v>0</v>
      </c>
      <c r="X1239" s="183">
        <v>0</v>
      </c>
      <c r="Y1239" s="180">
        <v>0</v>
      </c>
      <c r="Z1239" s="180">
        <v>0</v>
      </c>
      <c r="AA1239" s="183">
        <v>0</v>
      </c>
      <c r="AB1239" s="183">
        <v>0</v>
      </c>
      <c r="AC1239" s="180">
        <f t="shared" si="787"/>
        <v>0</v>
      </c>
      <c r="AD1239" s="180">
        <f t="shared" si="787"/>
        <v>0</v>
      </c>
      <c r="AE1239" s="181">
        <f t="shared" si="779"/>
        <v>0</v>
      </c>
      <c r="AF1239" s="180">
        <v>0</v>
      </c>
      <c r="AG1239" s="180">
        <v>0</v>
      </c>
      <c r="AH1239" s="181">
        <f t="shared" si="780"/>
        <v>0</v>
      </c>
      <c r="AI1239" s="180">
        <v>0</v>
      </c>
      <c r="AJ1239" s="180">
        <v>0</v>
      </c>
      <c r="AK1239" s="181">
        <f t="shared" si="781"/>
        <v>0</v>
      </c>
      <c r="AL1239" s="180">
        <v>0</v>
      </c>
      <c r="AM1239" s="180">
        <v>0</v>
      </c>
      <c r="AN1239" s="181">
        <f t="shared" si="782"/>
        <v>0</v>
      </c>
      <c r="AO1239" s="180">
        <v>0</v>
      </c>
      <c r="AP1239" s="180">
        <v>0</v>
      </c>
      <c r="AQ1239" s="181">
        <f t="shared" si="783"/>
        <v>0</v>
      </c>
      <c r="AR1239" s="180">
        <v>0</v>
      </c>
      <c r="AS1239" s="180">
        <v>0</v>
      </c>
      <c r="AT1239" s="181">
        <f t="shared" si="784"/>
        <v>0</v>
      </c>
      <c r="AU1239" s="180">
        <f t="shared" si="788"/>
        <v>0</v>
      </c>
      <c r="AV1239" s="180">
        <f t="shared" si="788"/>
        <v>0</v>
      </c>
      <c r="AW1239" s="181">
        <f t="shared" si="785"/>
        <v>0</v>
      </c>
      <c r="AX1239" s="183">
        <f t="shared" si="789"/>
        <v>0</v>
      </c>
      <c r="AY1239" s="183">
        <f t="shared" si="789"/>
        <v>0</v>
      </c>
      <c r="AZ1239" s="183"/>
      <c r="BA1239" s="183">
        <v>0</v>
      </c>
      <c r="BB1239" s="183"/>
      <c r="BC1239" s="183"/>
      <c r="BD1239" s="183">
        <f t="shared" si="790"/>
        <v>0</v>
      </c>
      <c r="BE1239" s="183">
        <f t="shared" si="790"/>
        <v>0</v>
      </c>
    </row>
    <row r="1240" spans="2:57" ht="15.75" hidden="1">
      <c r="B1240" s="174">
        <v>2025</v>
      </c>
      <c r="C1240" s="174">
        <v>20</v>
      </c>
      <c r="D1240" s="175"/>
      <c r="E1240" s="176"/>
      <c r="F1240" s="174">
        <v>2</v>
      </c>
      <c r="G1240" s="174">
        <v>5</v>
      </c>
      <c r="H1240" s="174">
        <v>14</v>
      </c>
      <c r="I1240" s="174">
        <v>2000</v>
      </c>
      <c r="J1240" s="174">
        <v>2800</v>
      </c>
      <c r="K1240" s="174">
        <v>283</v>
      </c>
      <c r="L1240" s="177">
        <v>727</v>
      </c>
      <c r="M1240" s="178" t="s">
        <v>1850</v>
      </c>
      <c r="N1240" s="179" t="s">
        <v>808</v>
      </c>
      <c r="O1240" s="180">
        <v>0</v>
      </c>
      <c r="P1240" s="180">
        <v>0</v>
      </c>
      <c r="Q1240" s="181">
        <v>0</v>
      </c>
      <c r="R1240" s="182" t="s">
        <v>98</v>
      </c>
      <c r="S1240" s="183">
        <v>0</v>
      </c>
      <c r="T1240" s="183">
        <v>0</v>
      </c>
      <c r="U1240" s="180">
        <v>0</v>
      </c>
      <c r="V1240" s="180">
        <v>0</v>
      </c>
      <c r="W1240" s="183">
        <v>0</v>
      </c>
      <c r="X1240" s="183">
        <v>0</v>
      </c>
      <c r="Y1240" s="180">
        <v>0</v>
      </c>
      <c r="Z1240" s="180">
        <v>0</v>
      </c>
      <c r="AA1240" s="183">
        <v>0</v>
      </c>
      <c r="AB1240" s="183">
        <v>0</v>
      </c>
      <c r="AC1240" s="180">
        <f t="shared" si="787"/>
        <v>0</v>
      </c>
      <c r="AD1240" s="180">
        <f t="shared" si="787"/>
        <v>0</v>
      </c>
      <c r="AE1240" s="181">
        <f t="shared" si="779"/>
        <v>0</v>
      </c>
      <c r="AF1240" s="180">
        <v>0</v>
      </c>
      <c r="AG1240" s="180">
        <v>0</v>
      </c>
      <c r="AH1240" s="181">
        <f t="shared" si="780"/>
        <v>0</v>
      </c>
      <c r="AI1240" s="180">
        <v>0</v>
      </c>
      <c r="AJ1240" s="180">
        <v>0</v>
      </c>
      <c r="AK1240" s="181">
        <f t="shared" si="781"/>
        <v>0</v>
      </c>
      <c r="AL1240" s="180">
        <v>0</v>
      </c>
      <c r="AM1240" s="180">
        <v>0</v>
      </c>
      <c r="AN1240" s="181">
        <f t="shared" si="782"/>
        <v>0</v>
      </c>
      <c r="AO1240" s="180">
        <v>0</v>
      </c>
      <c r="AP1240" s="180">
        <v>0</v>
      </c>
      <c r="AQ1240" s="181">
        <f t="shared" si="783"/>
        <v>0</v>
      </c>
      <c r="AR1240" s="180">
        <v>0</v>
      </c>
      <c r="AS1240" s="180">
        <v>0</v>
      </c>
      <c r="AT1240" s="181">
        <f t="shared" si="784"/>
        <v>0</v>
      </c>
      <c r="AU1240" s="180">
        <f t="shared" si="788"/>
        <v>0</v>
      </c>
      <c r="AV1240" s="180">
        <f t="shared" si="788"/>
        <v>0</v>
      </c>
      <c r="AW1240" s="181">
        <f t="shared" si="785"/>
        <v>0</v>
      </c>
      <c r="AX1240" s="183">
        <f t="shared" si="789"/>
        <v>0</v>
      </c>
      <c r="AY1240" s="183">
        <f t="shared" si="789"/>
        <v>0</v>
      </c>
      <c r="AZ1240" s="183"/>
      <c r="BA1240" s="183">
        <v>0</v>
      </c>
      <c r="BB1240" s="183"/>
      <c r="BC1240" s="183"/>
      <c r="BD1240" s="183">
        <f t="shared" si="790"/>
        <v>0</v>
      </c>
      <c r="BE1240" s="183">
        <f t="shared" si="790"/>
        <v>0</v>
      </c>
    </row>
    <row r="1241" spans="2:57" ht="15.75" hidden="1">
      <c r="B1241" s="174">
        <v>2025</v>
      </c>
      <c r="C1241" s="174">
        <v>20</v>
      </c>
      <c r="D1241" s="175"/>
      <c r="E1241" s="176"/>
      <c r="F1241" s="174">
        <v>2</v>
      </c>
      <c r="G1241" s="174">
        <v>5</v>
      </c>
      <c r="H1241" s="174">
        <v>14</v>
      </c>
      <c r="I1241" s="174">
        <v>2000</v>
      </c>
      <c r="J1241" s="174">
        <v>2800</v>
      </c>
      <c r="K1241" s="174">
        <v>283</v>
      </c>
      <c r="L1241" s="177">
        <v>759</v>
      </c>
      <c r="M1241" s="178" t="s">
        <v>1850</v>
      </c>
      <c r="N1241" s="179" t="s">
        <v>809</v>
      </c>
      <c r="O1241" s="180">
        <v>0</v>
      </c>
      <c r="P1241" s="180">
        <v>0</v>
      </c>
      <c r="Q1241" s="181">
        <v>0</v>
      </c>
      <c r="R1241" s="215" t="s">
        <v>318</v>
      </c>
      <c r="S1241" s="183">
        <v>0</v>
      </c>
      <c r="T1241" s="183">
        <v>0</v>
      </c>
      <c r="U1241" s="180">
        <v>0</v>
      </c>
      <c r="V1241" s="180">
        <v>0</v>
      </c>
      <c r="W1241" s="183">
        <v>0</v>
      </c>
      <c r="X1241" s="183">
        <v>0</v>
      </c>
      <c r="Y1241" s="180">
        <v>0</v>
      </c>
      <c r="Z1241" s="180">
        <v>0</v>
      </c>
      <c r="AA1241" s="183">
        <v>0</v>
      </c>
      <c r="AB1241" s="183">
        <v>0</v>
      </c>
      <c r="AC1241" s="180">
        <f t="shared" si="787"/>
        <v>0</v>
      </c>
      <c r="AD1241" s="180">
        <f t="shared" si="787"/>
        <v>0</v>
      </c>
      <c r="AE1241" s="181">
        <f t="shared" si="779"/>
        <v>0</v>
      </c>
      <c r="AF1241" s="180">
        <v>0</v>
      </c>
      <c r="AG1241" s="180">
        <v>0</v>
      </c>
      <c r="AH1241" s="181">
        <f t="shared" si="780"/>
        <v>0</v>
      </c>
      <c r="AI1241" s="180">
        <v>0</v>
      </c>
      <c r="AJ1241" s="180">
        <v>0</v>
      </c>
      <c r="AK1241" s="181">
        <f t="shared" si="781"/>
        <v>0</v>
      </c>
      <c r="AL1241" s="180">
        <v>0</v>
      </c>
      <c r="AM1241" s="180">
        <v>0</v>
      </c>
      <c r="AN1241" s="181">
        <f t="shared" si="782"/>
        <v>0</v>
      </c>
      <c r="AO1241" s="180">
        <v>0</v>
      </c>
      <c r="AP1241" s="180">
        <v>0</v>
      </c>
      <c r="AQ1241" s="181">
        <f t="shared" si="783"/>
        <v>0</v>
      </c>
      <c r="AR1241" s="180">
        <v>0</v>
      </c>
      <c r="AS1241" s="180">
        <v>0</v>
      </c>
      <c r="AT1241" s="181">
        <f t="shared" si="784"/>
        <v>0</v>
      </c>
      <c r="AU1241" s="180">
        <f t="shared" si="788"/>
        <v>0</v>
      </c>
      <c r="AV1241" s="180">
        <f t="shared" si="788"/>
        <v>0</v>
      </c>
      <c r="AW1241" s="181">
        <f t="shared" si="785"/>
        <v>0</v>
      </c>
      <c r="AX1241" s="183">
        <f t="shared" si="789"/>
        <v>0</v>
      </c>
      <c r="AY1241" s="183">
        <f t="shared" si="789"/>
        <v>0</v>
      </c>
      <c r="AZ1241" s="183"/>
      <c r="BA1241" s="183">
        <v>0</v>
      </c>
      <c r="BB1241" s="183"/>
      <c r="BC1241" s="183"/>
      <c r="BD1241" s="183">
        <f t="shared" si="790"/>
        <v>0</v>
      </c>
      <c r="BE1241" s="183">
        <f t="shared" si="790"/>
        <v>0</v>
      </c>
    </row>
    <row r="1242" spans="2:57" ht="15.75">
      <c r="B1242" s="174">
        <v>2025</v>
      </c>
      <c r="C1242" s="174">
        <v>20</v>
      </c>
      <c r="D1242" s="175"/>
      <c r="E1242" s="176"/>
      <c r="F1242" s="174">
        <v>2</v>
      </c>
      <c r="G1242" s="174">
        <v>5</v>
      </c>
      <c r="H1242" s="174">
        <v>14</v>
      </c>
      <c r="I1242" s="174">
        <v>2000</v>
      </c>
      <c r="J1242" s="174">
        <v>2800</v>
      </c>
      <c r="K1242" s="174">
        <v>283</v>
      </c>
      <c r="L1242" s="177">
        <v>761</v>
      </c>
      <c r="M1242" s="178" t="s">
        <v>1850</v>
      </c>
      <c r="N1242" s="179" t="s">
        <v>810</v>
      </c>
      <c r="O1242" s="180">
        <v>46200</v>
      </c>
      <c r="P1242" s="180">
        <v>0</v>
      </c>
      <c r="Q1242" s="181">
        <v>46200</v>
      </c>
      <c r="R1242" s="215" t="s">
        <v>318</v>
      </c>
      <c r="S1242" s="183">
        <v>42</v>
      </c>
      <c r="T1242" s="183">
        <v>0</v>
      </c>
      <c r="U1242" s="180">
        <v>0</v>
      </c>
      <c r="V1242" s="180">
        <v>0</v>
      </c>
      <c r="W1242" s="183">
        <v>0</v>
      </c>
      <c r="X1242" s="183">
        <v>0</v>
      </c>
      <c r="Y1242" s="180">
        <v>0</v>
      </c>
      <c r="Z1242" s="180">
        <v>0</v>
      </c>
      <c r="AA1242" s="183">
        <v>0</v>
      </c>
      <c r="AB1242" s="183">
        <v>0</v>
      </c>
      <c r="AC1242" s="180">
        <f t="shared" si="787"/>
        <v>46200</v>
      </c>
      <c r="AD1242" s="180">
        <f t="shared" si="787"/>
        <v>0</v>
      </c>
      <c r="AE1242" s="181">
        <f t="shared" si="779"/>
        <v>46200</v>
      </c>
      <c r="AF1242" s="180">
        <v>46182.18</v>
      </c>
      <c r="AG1242" s="180">
        <v>0</v>
      </c>
      <c r="AH1242" s="181">
        <f t="shared" si="780"/>
        <v>46182.18</v>
      </c>
      <c r="AI1242" s="180">
        <v>0</v>
      </c>
      <c r="AJ1242" s="180">
        <v>0</v>
      </c>
      <c r="AK1242" s="181">
        <f t="shared" si="781"/>
        <v>0</v>
      </c>
      <c r="AL1242" s="180">
        <v>0</v>
      </c>
      <c r="AM1242" s="180">
        <v>0</v>
      </c>
      <c r="AN1242" s="181">
        <f t="shared" si="782"/>
        <v>0</v>
      </c>
      <c r="AO1242" s="180">
        <v>0</v>
      </c>
      <c r="AP1242" s="180">
        <v>0</v>
      </c>
      <c r="AQ1242" s="181">
        <f t="shared" si="783"/>
        <v>0</v>
      </c>
      <c r="AR1242" s="180">
        <v>0</v>
      </c>
      <c r="AS1242" s="180">
        <v>0</v>
      </c>
      <c r="AT1242" s="181">
        <f t="shared" si="784"/>
        <v>0</v>
      </c>
      <c r="AU1242" s="180">
        <f t="shared" si="788"/>
        <v>17.819999999999709</v>
      </c>
      <c r="AV1242" s="180">
        <f t="shared" si="788"/>
        <v>0</v>
      </c>
      <c r="AW1242" s="181">
        <f t="shared" si="785"/>
        <v>17.819999999999709</v>
      </c>
      <c r="AX1242" s="183">
        <f t="shared" si="789"/>
        <v>42</v>
      </c>
      <c r="AY1242" s="183">
        <f t="shared" si="789"/>
        <v>0</v>
      </c>
      <c r="AZ1242" s="183">
        <v>42</v>
      </c>
      <c r="BA1242" s="183">
        <v>0</v>
      </c>
      <c r="BB1242" s="183"/>
      <c r="BC1242" s="183"/>
      <c r="BD1242" s="183">
        <f t="shared" si="790"/>
        <v>0</v>
      </c>
      <c r="BE1242" s="183">
        <f t="shared" si="790"/>
        <v>0</v>
      </c>
    </row>
    <row r="1243" spans="2:57" ht="15.75" hidden="1">
      <c r="B1243" s="174">
        <v>2025</v>
      </c>
      <c r="C1243" s="174">
        <v>20</v>
      </c>
      <c r="D1243" s="175"/>
      <c r="E1243" s="176"/>
      <c r="F1243" s="174">
        <v>2</v>
      </c>
      <c r="G1243" s="174">
        <v>5</v>
      </c>
      <c r="H1243" s="174">
        <v>14</v>
      </c>
      <c r="I1243" s="174">
        <v>2000</v>
      </c>
      <c r="J1243" s="174">
        <v>2800</v>
      </c>
      <c r="K1243" s="174">
        <v>283</v>
      </c>
      <c r="L1243" s="177">
        <v>765</v>
      </c>
      <c r="M1243" s="178" t="s">
        <v>1850</v>
      </c>
      <c r="N1243" s="179" t="s">
        <v>811</v>
      </c>
      <c r="O1243" s="180">
        <v>0</v>
      </c>
      <c r="P1243" s="180">
        <v>0</v>
      </c>
      <c r="Q1243" s="181">
        <v>0</v>
      </c>
      <c r="R1243" s="182" t="s">
        <v>318</v>
      </c>
      <c r="S1243" s="183">
        <v>0</v>
      </c>
      <c r="T1243" s="183">
        <v>0</v>
      </c>
      <c r="U1243" s="180">
        <v>0</v>
      </c>
      <c r="V1243" s="180">
        <v>0</v>
      </c>
      <c r="W1243" s="183">
        <v>0</v>
      </c>
      <c r="X1243" s="183">
        <v>0</v>
      </c>
      <c r="Y1243" s="180">
        <v>0</v>
      </c>
      <c r="Z1243" s="180">
        <v>0</v>
      </c>
      <c r="AA1243" s="183">
        <v>0</v>
      </c>
      <c r="AB1243" s="183">
        <v>0</v>
      </c>
      <c r="AC1243" s="180">
        <f t="shared" si="787"/>
        <v>0</v>
      </c>
      <c r="AD1243" s="180">
        <f t="shared" si="787"/>
        <v>0</v>
      </c>
      <c r="AE1243" s="181">
        <f t="shared" si="779"/>
        <v>0</v>
      </c>
      <c r="AF1243" s="180">
        <v>0</v>
      </c>
      <c r="AG1243" s="180">
        <v>0</v>
      </c>
      <c r="AH1243" s="181">
        <f t="shared" si="780"/>
        <v>0</v>
      </c>
      <c r="AI1243" s="180">
        <v>0</v>
      </c>
      <c r="AJ1243" s="180">
        <v>0</v>
      </c>
      <c r="AK1243" s="181">
        <f t="shared" si="781"/>
        <v>0</v>
      </c>
      <c r="AL1243" s="180">
        <v>0</v>
      </c>
      <c r="AM1243" s="180">
        <v>0</v>
      </c>
      <c r="AN1243" s="181">
        <f t="shared" si="782"/>
        <v>0</v>
      </c>
      <c r="AO1243" s="180">
        <v>0</v>
      </c>
      <c r="AP1243" s="180">
        <v>0</v>
      </c>
      <c r="AQ1243" s="181">
        <f t="shared" si="783"/>
        <v>0</v>
      </c>
      <c r="AR1243" s="180">
        <v>0</v>
      </c>
      <c r="AS1243" s="180">
        <v>0</v>
      </c>
      <c r="AT1243" s="181">
        <f t="shared" si="784"/>
        <v>0</v>
      </c>
      <c r="AU1243" s="180">
        <f t="shared" si="788"/>
        <v>0</v>
      </c>
      <c r="AV1243" s="180">
        <f t="shared" si="788"/>
        <v>0</v>
      </c>
      <c r="AW1243" s="181">
        <f t="shared" si="785"/>
        <v>0</v>
      </c>
      <c r="AX1243" s="183">
        <f t="shared" si="789"/>
        <v>0</v>
      </c>
      <c r="AY1243" s="183">
        <f t="shared" si="789"/>
        <v>0</v>
      </c>
      <c r="AZ1243" s="183"/>
      <c r="BA1243" s="183">
        <v>0</v>
      </c>
      <c r="BB1243" s="183"/>
      <c r="BC1243" s="183"/>
      <c r="BD1243" s="183">
        <f t="shared" si="790"/>
        <v>0</v>
      </c>
      <c r="BE1243" s="183">
        <f t="shared" si="790"/>
        <v>0</v>
      </c>
    </row>
    <row r="1244" spans="2:57" ht="15.75" hidden="1">
      <c r="B1244" s="174">
        <v>2025</v>
      </c>
      <c r="C1244" s="174">
        <v>20</v>
      </c>
      <c r="D1244" s="175"/>
      <c r="E1244" s="176"/>
      <c r="F1244" s="174">
        <v>2</v>
      </c>
      <c r="G1244" s="174">
        <v>5</v>
      </c>
      <c r="H1244" s="174">
        <v>14</v>
      </c>
      <c r="I1244" s="174">
        <v>2000</v>
      </c>
      <c r="J1244" s="174">
        <v>2800</v>
      </c>
      <c r="K1244" s="174">
        <v>283</v>
      </c>
      <c r="L1244" s="177">
        <v>846</v>
      </c>
      <c r="M1244" s="178" t="s">
        <v>1850</v>
      </c>
      <c r="N1244" s="179" t="s">
        <v>812</v>
      </c>
      <c r="O1244" s="180">
        <v>0</v>
      </c>
      <c r="P1244" s="180">
        <v>0</v>
      </c>
      <c r="Q1244" s="181">
        <v>0</v>
      </c>
      <c r="R1244" s="182" t="s">
        <v>98</v>
      </c>
      <c r="S1244" s="183">
        <v>0</v>
      </c>
      <c r="T1244" s="183">
        <v>0</v>
      </c>
      <c r="U1244" s="180">
        <v>0</v>
      </c>
      <c r="V1244" s="180">
        <v>0</v>
      </c>
      <c r="W1244" s="183">
        <v>0</v>
      </c>
      <c r="X1244" s="183">
        <v>0</v>
      </c>
      <c r="Y1244" s="180">
        <v>0</v>
      </c>
      <c r="Z1244" s="180">
        <v>0</v>
      </c>
      <c r="AA1244" s="183">
        <v>0</v>
      </c>
      <c r="AB1244" s="183">
        <v>0</v>
      </c>
      <c r="AC1244" s="180">
        <f t="shared" si="787"/>
        <v>0</v>
      </c>
      <c r="AD1244" s="180">
        <f t="shared" si="787"/>
        <v>0</v>
      </c>
      <c r="AE1244" s="181">
        <f t="shared" si="779"/>
        <v>0</v>
      </c>
      <c r="AF1244" s="180">
        <v>0</v>
      </c>
      <c r="AG1244" s="180">
        <v>0</v>
      </c>
      <c r="AH1244" s="181">
        <f t="shared" si="780"/>
        <v>0</v>
      </c>
      <c r="AI1244" s="180">
        <v>0</v>
      </c>
      <c r="AJ1244" s="180">
        <v>0</v>
      </c>
      <c r="AK1244" s="181">
        <f t="shared" si="781"/>
        <v>0</v>
      </c>
      <c r="AL1244" s="180">
        <v>0</v>
      </c>
      <c r="AM1244" s="180">
        <v>0</v>
      </c>
      <c r="AN1244" s="181">
        <f t="shared" si="782"/>
        <v>0</v>
      </c>
      <c r="AO1244" s="180">
        <v>0</v>
      </c>
      <c r="AP1244" s="180">
        <v>0</v>
      </c>
      <c r="AQ1244" s="181">
        <f t="shared" si="783"/>
        <v>0</v>
      </c>
      <c r="AR1244" s="180">
        <v>0</v>
      </c>
      <c r="AS1244" s="180">
        <v>0</v>
      </c>
      <c r="AT1244" s="181">
        <f t="shared" si="784"/>
        <v>0</v>
      </c>
      <c r="AU1244" s="180">
        <f t="shared" si="788"/>
        <v>0</v>
      </c>
      <c r="AV1244" s="180">
        <f t="shared" si="788"/>
        <v>0</v>
      </c>
      <c r="AW1244" s="181">
        <f t="shared" si="785"/>
        <v>0</v>
      </c>
      <c r="AX1244" s="183">
        <f t="shared" si="789"/>
        <v>0</v>
      </c>
      <c r="AY1244" s="183">
        <f t="shared" si="789"/>
        <v>0</v>
      </c>
      <c r="AZ1244" s="183"/>
      <c r="BA1244" s="183">
        <v>0</v>
      </c>
      <c r="BB1244" s="183"/>
      <c r="BC1244" s="183"/>
      <c r="BD1244" s="183">
        <f t="shared" si="790"/>
        <v>0</v>
      </c>
      <c r="BE1244" s="183">
        <f t="shared" si="790"/>
        <v>0</v>
      </c>
    </row>
    <row r="1245" spans="2:57" ht="15.75" hidden="1">
      <c r="B1245" s="174">
        <v>2025</v>
      </c>
      <c r="C1245" s="174">
        <v>20</v>
      </c>
      <c r="D1245" s="175"/>
      <c r="E1245" s="176"/>
      <c r="F1245" s="174">
        <v>2</v>
      </c>
      <c r="G1245" s="174">
        <v>5</v>
      </c>
      <c r="H1245" s="174">
        <v>14</v>
      </c>
      <c r="I1245" s="174">
        <v>2000</v>
      </c>
      <c r="J1245" s="174">
        <v>2800</v>
      </c>
      <c r="K1245" s="174">
        <v>283</v>
      </c>
      <c r="L1245" s="177">
        <v>1022</v>
      </c>
      <c r="M1245" s="178" t="s">
        <v>1850</v>
      </c>
      <c r="N1245" s="190" t="s">
        <v>813</v>
      </c>
      <c r="O1245" s="180">
        <v>0</v>
      </c>
      <c r="P1245" s="180">
        <v>0</v>
      </c>
      <c r="Q1245" s="181">
        <v>0</v>
      </c>
      <c r="R1245" s="182" t="s">
        <v>98</v>
      </c>
      <c r="S1245" s="183">
        <v>0</v>
      </c>
      <c r="T1245" s="183">
        <v>0</v>
      </c>
      <c r="U1245" s="180">
        <v>0</v>
      </c>
      <c r="V1245" s="180">
        <v>0</v>
      </c>
      <c r="W1245" s="183">
        <v>0</v>
      </c>
      <c r="X1245" s="183">
        <v>0</v>
      </c>
      <c r="Y1245" s="180">
        <v>0</v>
      </c>
      <c r="Z1245" s="180">
        <v>0</v>
      </c>
      <c r="AA1245" s="183">
        <v>0</v>
      </c>
      <c r="AB1245" s="183">
        <v>0</v>
      </c>
      <c r="AC1245" s="180">
        <f t="shared" si="787"/>
        <v>0</v>
      </c>
      <c r="AD1245" s="180">
        <f t="shared" si="787"/>
        <v>0</v>
      </c>
      <c r="AE1245" s="181">
        <f t="shared" si="779"/>
        <v>0</v>
      </c>
      <c r="AF1245" s="180">
        <v>0</v>
      </c>
      <c r="AG1245" s="180">
        <v>0</v>
      </c>
      <c r="AH1245" s="181">
        <f t="shared" si="780"/>
        <v>0</v>
      </c>
      <c r="AI1245" s="180">
        <v>0</v>
      </c>
      <c r="AJ1245" s="180">
        <v>0</v>
      </c>
      <c r="AK1245" s="181">
        <f t="shared" si="781"/>
        <v>0</v>
      </c>
      <c r="AL1245" s="180">
        <v>0</v>
      </c>
      <c r="AM1245" s="180">
        <v>0</v>
      </c>
      <c r="AN1245" s="181">
        <f t="shared" si="782"/>
        <v>0</v>
      </c>
      <c r="AO1245" s="180">
        <v>0</v>
      </c>
      <c r="AP1245" s="180">
        <v>0</v>
      </c>
      <c r="AQ1245" s="181">
        <f t="shared" si="783"/>
        <v>0</v>
      </c>
      <c r="AR1245" s="180">
        <v>0</v>
      </c>
      <c r="AS1245" s="180">
        <v>0</v>
      </c>
      <c r="AT1245" s="181">
        <f t="shared" si="784"/>
        <v>0</v>
      </c>
      <c r="AU1245" s="180">
        <f t="shared" si="788"/>
        <v>0</v>
      </c>
      <c r="AV1245" s="180">
        <f t="shared" si="788"/>
        <v>0</v>
      </c>
      <c r="AW1245" s="181">
        <f t="shared" si="785"/>
        <v>0</v>
      </c>
      <c r="AX1245" s="183">
        <f t="shared" si="789"/>
        <v>0</v>
      </c>
      <c r="AY1245" s="183">
        <f t="shared" si="789"/>
        <v>0</v>
      </c>
      <c r="AZ1245" s="183"/>
      <c r="BA1245" s="183">
        <v>0</v>
      </c>
      <c r="BB1245" s="183"/>
      <c r="BC1245" s="183"/>
      <c r="BD1245" s="183">
        <f t="shared" si="790"/>
        <v>0</v>
      </c>
      <c r="BE1245" s="183">
        <f t="shared" si="790"/>
        <v>0</v>
      </c>
    </row>
    <row r="1246" spans="2:57" ht="15.75" hidden="1">
      <c r="B1246" s="174">
        <v>2025</v>
      </c>
      <c r="C1246" s="174">
        <v>20</v>
      </c>
      <c r="D1246" s="175"/>
      <c r="E1246" s="176"/>
      <c r="F1246" s="174">
        <v>2</v>
      </c>
      <c r="G1246" s="174">
        <v>5</v>
      </c>
      <c r="H1246" s="174">
        <v>14</v>
      </c>
      <c r="I1246" s="174">
        <v>2000</v>
      </c>
      <c r="J1246" s="174">
        <v>2800</v>
      </c>
      <c r="K1246" s="174">
        <v>283</v>
      </c>
      <c r="L1246" s="177">
        <v>1044</v>
      </c>
      <c r="M1246" s="178" t="s">
        <v>1850</v>
      </c>
      <c r="N1246" s="179" t="s">
        <v>814</v>
      </c>
      <c r="O1246" s="180">
        <v>0</v>
      </c>
      <c r="P1246" s="180">
        <v>0</v>
      </c>
      <c r="Q1246" s="181">
        <v>0</v>
      </c>
      <c r="R1246" s="182" t="s">
        <v>98</v>
      </c>
      <c r="S1246" s="183">
        <v>0</v>
      </c>
      <c r="T1246" s="183">
        <v>0</v>
      </c>
      <c r="U1246" s="180">
        <v>0</v>
      </c>
      <c r="V1246" s="180">
        <v>0</v>
      </c>
      <c r="W1246" s="183">
        <v>0</v>
      </c>
      <c r="X1246" s="183">
        <v>0</v>
      </c>
      <c r="Y1246" s="180">
        <v>0</v>
      </c>
      <c r="Z1246" s="180">
        <v>0</v>
      </c>
      <c r="AA1246" s="183">
        <v>0</v>
      </c>
      <c r="AB1246" s="183">
        <v>0</v>
      </c>
      <c r="AC1246" s="180">
        <f t="shared" si="787"/>
        <v>0</v>
      </c>
      <c r="AD1246" s="180">
        <f t="shared" si="787"/>
        <v>0</v>
      </c>
      <c r="AE1246" s="181">
        <f t="shared" si="779"/>
        <v>0</v>
      </c>
      <c r="AF1246" s="180">
        <v>0</v>
      </c>
      <c r="AG1246" s="180">
        <v>0</v>
      </c>
      <c r="AH1246" s="181">
        <f t="shared" si="780"/>
        <v>0</v>
      </c>
      <c r="AI1246" s="180">
        <v>0</v>
      </c>
      <c r="AJ1246" s="180">
        <v>0</v>
      </c>
      <c r="AK1246" s="181">
        <f t="shared" si="781"/>
        <v>0</v>
      </c>
      <c r="AL1246" s="180">
        <v>0</v>
      </c>
      <c r="AM1246" s="180">
        <v>0</v>
      </c>
      <c r="AN1246" s="181">
        <f t="shared" si="782"/>
        <v>0</v>
      </c>
      <c r="AO1246" s="180">
        <v>0</v>
      </c>
      <c r="AP1246" s="180">
        <v>0</v>
      </c>
      <c r="AQ1246" s="181">
        <f t="shared" si="783"/>
        <v>0</v>
      </c>
      <c r="AR1246" s="180">
        <v>0</v>
      </c>
      <c r="AS1246" s="180">
        <v>0</v>
      </c>
      <c r="AT1246" s="181">
        <f t="shared" si="784"/>
        <v>0</v>
      </c>
      <c r="AU1246" s="180">
        <f t="shared" si="788"/>
        <v>0</v>
      </c>
      <c r="AV1246" s="180">
        <f t="shared" si="788"/>
        <v>0</v>
      </c>
      <c r="AW1246" s="181">
        <f t="shared" si="785"/>
        <v>0</v>
      </c>
      <c r="AX1246" s="183">
        <f t="shared" si="789"/>
        <v>0</v>
      </c>
      <c r="AY1246" s="183">
        <f t="shared" si="789"/>
        <v>0</v>
      </c>
      <c r="AZ1246" s="183"/>
      <c r="BA1246" s="183">
        <v>0</v>
      </c>
      <c r="BB1246" s="183"/>
      <c r="BC1246" s="183"/>
      <c r="BD1246" s="183">
        <f t="shared" si="790"/>
        <v>0</v>
      </c>
      <c r="BE1246" s="183">
        <f t="shared" si="790"/>
        <v>0</v>
      </c>
    </row>
    <row r="1247" spans="2:57" ht="15.75" hidden="1">
      <c r="B1247" s="174">
        <v>2025</v>
      </c>
      <c r="C1247" s="174">
        <v>20</v>
      </c>
      <c r="D1247" s="175"/>
      <c r="E1247" s="176"/>
      <c r="F1247" s="174">
        <v>2</v>
      </c>
      <c r="G1247" s="174">
        <v>5</v>
      </c>
      <c r="H1247" s="174">
        <v>14</v>
      </c>
      <c r="I1247" s="174">
        <v>2000</v>
      </c>
      <c r="J1247" s="174">
        <v>2800</v>
      </c>
      <c r="K1247" s="174">
        <v>283</v>
      </c>
      <c r="L1247" s="177">
        <v>1136</v>
      </c>
      <c r="M1247" s="178" t="s">
        <v>1850</v>
      </c>
      <c r="N1247" s="190" t="s">
        <v>815</v>
      </c>
      <c r="O1247" s="180">
        <v>0</v>
      </c>
      <c r="P1247" s="180">
        <v>0</v>
      </c>
      <c r="Q1247" s="181">
        <v>0</v>
      </c>
      <c r="R1247" s="215" t="s">
        <v>318</v>
      </c>
      <c r="S1247" s="183">
        <v>0</v>
      </c>
      <c r="T1247" s="183">
        <v>0</v>
      </c>
      <c r="U1247" s="180">
        <v>0</v>
      </c>
      <c r="V1247" s="180">
        <v>0</v>
      </c>
      <c r="W1247" s="183">
        <v>0</v>
      </c>
      <c r="X1247" s="183">
        <v>0</v>
      </c>
      <c r="Y1247" s="180">
        <v>0</v>
      </c>
      <c r="Z1247" s="180">
        <v>0</v>
      </c>
      <c r="AA1247" s="183">
        <v>0</v>
      </c>
      <c r="AB1247" s="183">
        <v>0</v>
      </c>
      <c r="AC1247" s="180">
        <f t="shared" si="787"/>
        <v>0</v>
      </c>
      <c r="AD1247" s="180">
        <f t="shared" si="787"/>
        <v>0</v>
      </c>
      <c r="AE1247" s="181">
        <f t="shared" si="779"/>
        <v>0</v>
      </c>
      <c r="AF1247" s="180">
        <v>0</v>
      </c>
      <c r="AG1247" s="180">
        <v>0</v>
      </c>
      <c r="AH1247" s="181">
        <f t="shared" si="780"/>
        <v>0</v>
      </c>
      <c r="AI1247" s="180">
        <v>0</v>
      </c>
      <c r="AJ1247" s="180">
        <v>0</v>
      </c>
      <c r="AK1247" s="181">
        <f t="shared" si="781"/>
        <v>0</v>
      </c>
      <c r="AL1247" s="180">
        <v>0</v>
      </c>
      <c r="AM1247" s="180">
        <v>0</v>
      </c>
      <c r="AN1247" s="181">
        <f t="shared" si="782"/>
        <v>0</v>
      </c>
      <c r="AO1247" s="180">
        <v>0</v>
      </c>
      <c r="AP1247" s="180">
        <v>0</v>
      </c>
      <c r="AQ1247" s="181">
        <f t="shared" si="783"/>
        <v>0</v>
      </c>
      <c r="AR1247" s="180">
        <v>0</v>
      </c>
      <c r="AS1247" s="180">
        <v>0</v>
      </c>
      <c r="AT1247" s="181">
        <f t="shared" si="784"/>
        <v>0</v>
      </c>
      <c r="AU1247" s="180">
        <f t="shared" si="788"/>
        <v>0</v>
      </c>
      <c r="AV1247" s="180">
        <f t="shared" si="788"/>
        <v>0</v>
      </c>
      <c r="AW1247" s="181">
        <f t="shared" si="785"/>
        <v>0</v>
      </c>
      <c r="AX1247" s="183">
        <f t="shared" si="789"/>
        <v>0</v>
      </c>
      <c r="AY1247" s="183">
        <f t="shared" si="789"/>
        <v>0</v>
      </c>
      <c r="AZ1247" s="183"/>
      <c r="BA1247" s="183">
        <v>0</v>
      </c>
      <c r="BB1247" s="183"/>
      <c r="BC1247" s="183"/>
      <c r="BD1247" s="183">
        <f t="shared" si="790"/>
        <v>0</v>
      </c>
      <c r="BE1247" s="183">
        <f t="shared" si="790"/>
        <v>0</v>
      </c>
    </row>
    <row r="1248" spans="2:57" ht="15.75" hidden="1">
      <c r="B1248" s="174">
        <v>2025</v>
      </c>
      <c r="C1248" s="174">
        <v>20</v>
      </c>
      <c r="D1248" s="175"/>
      <c r="E1248" s="176"/>
      <c r="F1248" s="174">
        <v>2</v>
      </c>
      <c r="G1248" s="174">
        <v>5</v>
      </c>
      <c r="H1248" s="174">
        <v>14</v>
      </c>
      <c r="I1248" s="174">
        <v>2000</v>
      </c>
      <c r="J1248" s="174">
        <v>2800</v>
      </c>
      <c r="K1248" s="174">
        <v>283</v>
      </c>
      <c r="L1248" s="177">
        <v>1277</v>
      </c>
      <c r="M1248" s="178" t="s">
        <v>1850</v>
      </c>
      <c r="N1248" s="179" t="s">
        <v>816</v>
      </c>
      <c r="O1248" s="180">
        <v>0</v>
      </c>
      <c r="P1248" s="180">
        <v>0</v>
      </c>
      <c r="Q1248" s="181">
        <v>0</v>
      </c>
      <c r="R1248" s="182" t="s">
        <v>318</v>
      </c>
      <c r="S1248" s="183">
        <v>0</v>
      </c>
      <c r="T1248" s="183">
        <v>0</v>
      </c>
      <c r="U1248" s="180">
        <v>0</v>
      </c>
      <c r="V1248" s="180">
        <v>0</v>
      </c>
      <c r="W1248" s="183">
        <v>0</v>
      </c>
      <c r="X1248" s="183">
        <v>0</v>
      </c>
      <c r="Y1248" s="180">
        <v>0</v>
      </c>
      <c r="Z1248" s="180">
        <v>0</v>
      </c>
      <c r="AA1248" s="183">
        <v>0</v>
      </c>
      <c r="AB1248" s="183">
        <v>0</v>
      </c>
      <c r="AC1248" s="180">
        <f t="shared" si="787"/>
        <v>0</v>
      </c>
      <c r="AD1248" s="180">
        <f t="shared" si="787"/>
        <v>0</v>
      </c>
      <c r="AE1248" s="181">
        <f t="shared" si="779"/>
        <v>0</v>
      </c>
      <c r="AF1248" s="180">
        <v>0</v>
      </c>
      <c r="AG1248" s="180">
        <v>0</v>
      </c>
      <c r="AH1248" s="181">
        <f t="shared" si="780"/>
        <v>0</v>
      </c>
      <c r="AI1248" s="180">
        <v>0</v>
      </c>
      <c r="AJ1248" s="180">
        <v>0</v>
      </c>
      <c r="AK1248" s="181">
        <f t="shared" si="781"/>
        <v>0</v>
      </c>
      <c r="AL1248" s="180">
        <v>0</v>
      </c>
      <c r="AM1248" s="180">
        <v>0</v>
      </c>
      <c r="AN1248" s="181">
        <f t="shared" si="782"/>
        <v>0</v>
      </c>
      <c r="AO1248" s="180">
        <v>0</v>
      </c>
      <c r="AP1248" s="180">
        <v>0</v>
      </c>
      <c r="AQ1248" s="181">
        <f t="shared" si="783"/>
        <v>0</v>
      </c>
      <c r="AR1248" s="180">
        <v>0</v>
      </c>
      <c r="AS1248" s="180">
        <v>0</v>
      </c>
      <c r="AT1248" s="181">
        <f t="shared" si="784"/>
        <v>0</v>
      </c>
      <c r="AU1248" s="180">
        <f t="shared" si="788"/>
        <v>0</v>
      </c>
      <c r="AV1248" s="180">
        <f t="shared" si="788"/>
        <v>0</v>
      </c>
      <c r="AW1248" s="181">
        <f t="shared" si="785"/>
        <v>0</v>
      </c>
      <c r="AX1248" s="183">
        <f t="shared" si="789"/>
        <v>0</v>
      </c>
      <c r="AY1248" s="183">
        <f t="shared" si="789"/>
        <v>0</v>
      </c>
      <c r="AZ1248" s="183"/>
      <c r="BA1248" s="183">
        <v>0</v>
      </c>
      <c r="BB1248" s="183"/>
      <c r="BC1248" s="183"/>
      <c r="BD1248" s="183">
        <f t="shared" si="790"/>
        <v>0</v>
      </c>
      <c r="BE1248" s="183">
        <f t="shared" si="790"/>
        <v>0</v>
      </c>
    </row>
    <row r="1249" spans="2:57" ht="15.75">
      <c r="B1249" s="174">
        <v>2025</v>
      </c>
      <c r="C1249" s="174">
        <v>20</v>
      </c>
      <c r="D1249" s="175"/>
      <c r="E1249" s="176"/>
      <c r="F1249" s="174">
        <v>2</v>
      </c>
      <c r="G1249" s="174">
        <v>5</v>
      </c>
      <c r="H1249" s="174">
        <v>14</v>
      </c>
      <c r="I1249" s="174">
        <v>2000</v>
      </c>
      <c r="J1249" s="174">
        <v>2800</v>
      </c>
      <c r="K1249" s="174">
        <v>283</v>
      </c>
      <c r="L1249" s="177">
        <v>1279</v>
      </c>
      <c r="M1249" s="178" t="s">
        <v>1850</v>
      </c>
      <c r="N1249" s="179" t="s">
        <v>817</v>
      </c>
      <c r="O1249" s="180">
        <v>25200</v>
      </c>
      <c r="P1249" s="180">
        <v>0</v>
      </c>
      <c r="Q1249" s="181">
        <v>25200</v>
      </c>
      <c r="R1249" s="182" t="s">
        <v>318</v>
      </c>
      <c r="S1249" s="183">
        <v>42</v>
      </c>
      <c r="T1249" s="183">
        <v>0</v>
      </c>
      <c r="U1249" s="180">
        <v>0</v>
      </c>
      <c r="V1249" s="180">
        <v>0</v>
      </c>
      <c r="W1249" s="183">
        <v>0</v>
      </c>
      <c r="X1249" s="183">
        <v>0</v>
      </c>
      <c r="Y1249" s="180">
        <v>0</v>
      </c>
      <c r="Z1249" s="180">
        <v>0</v>
      </c>
      <c r="AA1249" s="183">
        <v>0</v>
      </c>
      <c r="AB1249" s="183">
        <v>0</v>
      </c>
      <c r="AC1249" s="180">
        <f t="shared" si="787"/>
        <v>25200</v>
      </c>
      <c r="AD1249" s="180">
        <f t="shared" si="787"/>
        <v>0</v>
      </c>
      <c r="AE1249" s="181">
        <f t="shared" si="779"/>
        <v>25200</v>
      </c>
      <c r="AF1249" s="180">
        <v>25189.7</v>
      </c>
      <c r="AG1249" s="180">
        <v>0</v>
      </c>
      <c r="AH1249" s="181">
        <f t="shared" si="780"/>
        <v>25189.7</v>
      </c>
      <c r="AI1249" s="180">
        <v>0</v>
      </c>
      <c r="AJ1249" s="180">
        <v>0</v>
      </c>
      <c r="AK1249" s="181">
        <f t="shared" si="781"/>
        <v>0</v>
      </c>
      <c r="AL1249" s="180">
        <v>0</v>
      </c>
      <c r="AM1249" s="180">
        <v>0</v>
      </c>
      <c r="AN1249" s="181">
        <f t="shared" si="782"/>
        <v>0</v>
      </c>
      <c r="AO1249" s="180">
        <v>0</v>
      </c>
      <c r="AP1249" s="180">
        <v>0</v>
      </c>
      <c r="AQ1249" s="181">
        <f t="shared" si="783"/>
        <v>0</v>
      </c>
      <c r="AR1249" s="180">
        <v>0</v>
      </c>
      <c r="AS1249" s="180">
        <v>0</v>
      </c>
      <c r="AT1249" s="181">
        <f t="shared" si="784"/>
        <v>0</v>
      </c>
      <c r="AU1249" s="180">
        <f t="shared" si="788"/>
        <v>10.299999999999272</v>
      </c>
      <c r="AV1249" s="180">
        <f t="shared" si="788"/>
        <v>0</v>
      </c>
      <c r="AW1249" s="181">
        <f t="shared" si="785"/>
        <v>10.299999999999272</v>
      </c>
      <c r="AX1249" s="183">
        <f t="shared" si="789"/>
        <v>42</v>
      </c>
      <c r="AY1249" s="183">
        <f t="shared" si="789"/>
        <v>0</v>
      </c>
      <c r="AZ1249" s="183">
        <v>42</v>
      </c>
      <c r="BA1249" s="183">
        <v>0</v>
      </c>
      <c r="BB1249" s="183"/>
      <c r="BC1249" s="183"/>
      <c r="BD1249" s="183">
        <f t="shared" si="790"/>
        <v>0</v>
      </c>
      <c r="BE1249" s="183">
        <f t="shared" si="790"/>
        <v>0</v>
      </c>
    </row>
    <row r="1250" spans="2:57" ht="15.75" hidden="1">
      <c r="B1250" s="174">
        <v>2025</v>
      </c>
      <c r="C1250" s="174">
        <v>20</v>
      </c>
      <c r="D1250" s="175">
        <v>0</v>
      </c>
      <c r="E1250" s="176"/>
      <c r="F1250" s="174">
        <v>2</v>
      </c>
      <c r="G1250" s="174">
        <v>5</v>
      </c>
      <c r="H1250" s="174">
        <v>14</v>
      </c>
      <c r="I1250" s="174">
        <v>2000</v>
      </c>
      <c r="J1250" s="174">
        <v>2800</v>
      </c>
      <c r="K1250" s="174">
        <v>283</v>
      </c>
      <c r="L1250" s="177">
        <v>1282</v>
      </c>
      <c r="M1250" s="178">
        <v>0</v>
      </c>
      <c r="N1250" s="179" t="s">
        <v>818</v>
      </c>
      <c r="O1250" s="180">
        <v>0</v>
      </c>
      <c r="P1250" s="180">
        <v>0</v>
      </c>
      <c r="Q1250" s="181">
        <v>0</v>
      </c>
      <c r="R1250" s="182" t="s">
        <v>318</v>
      </c>
      <c r="S1250" s="183">
        <v>0</v>
      </c>
      <c r="T1250" s="183">
        <v>0</v>
      </c>
      <c r="U1250" s="180">
        <v>0</v>
      </c>
      <c r="V1250" s="180">
        <v>0</v>
      </c>
      <c r="W1250" s="183">
        <v>0</v>
      </c>
      <c r="X1250" s="183">
        <v>0</v>
      </c>
      <c r="Y1250" s="180">
        <v>0</v>
      </c>
      <c r="Z1250" s="180">
        <v>0</v>
      </c>
      <c r="AA1250" s="183">
        <v>0</v>
      </c>
      <c r="AB1250" s="183">
        <v>0</v>
      </c>
      <c r="AC1250" s="180">
        <f t="shared" si="787"/>
        <v>0</v>
      </c>
      <c r="AD1250" s="180">
        <f t="shared" si="787"/>
        <v>0</v>
      </c>
      <c r="AE1250" s="181">
        <f t="shared" si="779"/>
        <v>0</v>
      </c>
      <c r="AF1250" s="180">
        <v>0</v>
      </c>
      <c r="AG1250" s="180">
        <v>0</v>
      </c>
      <c r="AH1250" s="181">
        <f t="shared" si="780"/>
        <v>0</v>
      </c>
      <c r="AI1250" s="180">
        <v>0</v>
      </c>
      <c r="AJ1250" s="180">
        <v>0</v>
      </c>
      <c r="AK1250" s="181">
        <f t="shared" si="781"/>
        <v>0</v>
      </c>
      <c r="AL1250" s="180">
        <v>0</v>
      </c>
      <c r="AM1250" s="180">
        <v>0</v>
      </c>
      <c r="AN1250" s="181">
        <f t="shared" si="782"/>
        <v>0</v>
      </c>
      <c r="AO1250" s="180">
        <v>0</v>
      </c>
      <c r="AP1250" s="180">
        <v>0</v>
      </c>
      <c r="AQ1250" s="181">
        <f t="shared" si="783"/>
        <v>0</v>
      </c>
      <c r="AR1250" s="180">
        <v>0</v>
      </c>
      <c r="AS1250" s="180">
        <v>0</v>
      </c>
      <c r="AT1250" s="181">
        <f t="shared" si="784"/>
        <v>0</v>
      </c>
      <c r="AU1250" s="180">
        <f t="shared" si="788"/>
        <v>0</v>
      </c>
      <c r="AV1250" s="180">
        <f t="shared" si="788"/>
        <v>0</v>
      </c>
      <c r="AW1250" s="181">
        <f t="shared" si="785"/>
        <v>0</v>
      </c>
      <c r="AX1250" s="183">
        <f t="shared" si="789"/>
        <v>0</v>
      </c>
      <c r="AY1250" s="183">
        <f t="shared" si="789"/>
        <v>0</v>
      </c>
      <c r="AZ1250" s="183"/>
      <c r="BA1250" s="183"/>
      <c r="BB1250" s="183"/>
      <c r="BC1250" s="183"/>
      <c r="BD1250" s="183">
        <f t="shared" si="790"/>
        <v>0</v>
      </c>
      <c r="BE1250" s="183">
        <f t="shared" si="790"/>
        <v>0</v>
      </c>
    </row>
    <row r="1251" spans="2:57" ht="15.75" hidden="1">
      <c r="B1251" s="174">
        <v>2025</v>
      </c>
      <c r="C1251" s="174">
        <v>20</v>
      </c>
      <c r="D1251" s="175">
        <v>0</v>
      </c>
      <c r="E1251" s="176"/>
      <c r="F1251" s="174">
        <v>2</v>
      </c>
      <c r="G1251" s="174">
        <v>5</v>
      </c>
      <c r="H1251" s="174">
        <v>14</v>
      </c>
      <c r="I1251" s="174">
        <v>2000</v>
      </c>
      <c r="J1251" s="174">
        <v>2800</v>
      </c>
      <c r="K1251" s="174">
        <v>283</v>
      </c>
      <c r="L1251" s="177">
        <v>62</v>
      </c>
      <c r="M1251" s="178">
        <v>0</v>
      </c>
      <c r="N1251" s="179" t="s">
        <v>819</v>
      </c>
      <c r="O1251" s="180">
        <v>0</v>
      </c>
      <c r="P1251" s="180">
        <v>0</v>
      </c>
      <c r="Q1251" s="181">
        <v>0</v>
      </c>
      <c r="R1251" s="182" t="s">
        <v>98</v>
      </c>
      <c r="S1251" s="183">
        <v>0</v>
      </c>
      <c r="T1251" s="183">
        <v>0</v>
      </c>
      <c r="U1251" s="180">
        <v>0</v>
      </c>
      <c r="V1251" s="180">
        <v>0</v>
      </c>
      <c r="W1251" s="183">
        <v>0</v>
      </c>
      <c r="X1251" s="183">
        <v>0</v>
      </c>
      <c r="Y1251" s="180">
        <v>0</v>
      </c>
      <c r="Z1251" s="180">
        <v>0</v>
      </c>
      <c r="AA1251" s="183">
        <v>0</v>
      </c>
      <c r="AB1251" s="183">
        <v>0</v>
      </c>
      <c r="AC1251" s="180">
        <f t="shared" si="787"/>
        <v>0</v>
      </c>
      <c r="AD1251" s="180">
        <f t="shared" si="787"/>
        <v>0</v>
      </c>
      <c r="AE1251" s="181">
        <f t="shared" si="779"/>
        <v>0</v>
      </c>
      <c r="AF1251" s="180">
        <v>0</v>
      </c>
      <c r="AG1251" s="180">
        <v>0</v>
      </c>
      <c r="AH1251" s="181">
        <f t="shared" si="780"/>
        <v>0</v>
      </c>
      <c r="AI1251" s="180">
        <v>0</v>
      </c>
      <c r="AJ1251" s="180">
        <v>0</v>
      </c>
      <c r="AK1251" s="181">
        <f t="shared" si="781"/>
        <v>0</v>
      </c>
      <c r="AL1251" s="180">
        <v>0</v>
      </c>
      <c r="AM1251" s="180">
        <v>0</v>
      </c>
      <c r="AN1251" s="181">
        <f t="shared" si="782"/>
        <v>0</v>
      </c>
      <c r="AO1251" s="180">
        <v>0</v>
      </c>
      <c r="AP1251" s="180">
        <v>0</v>
      </c>
      <c r="AQ1251" s="181">
        <f t="shared" si="783"/>
        <v>0</v>
      </c>
      <c r="AR1251" s="180">
        <v>0</v>
      </c>
      <c r="AS1251" s="180">
        <v>0</v>
      </c>
      <c r="AT1251" s="181">
        <f t="shared" si="784"/>
        <v>0</v>
      </c>
      <c r="AU1251" s="180">
        <f t="shared" si="788"/>
        <v>0</v>
      </c>
      <c r="AV1251" s="180">
        <f t="shared" si="788"/>
        <v>0</v>
      </c>
      <c r="AW1251" s="181">
        <f t="shared" si="785"/>
        <v>0</v>
      </c>
      <c r="AX1251" s="183">
        <f t="shared" si="789"/>
        <v>0</v>
      </c>
      <c r="AY1251" s="183">
        <f t="shared" si="789"/>
        <v>0</v>
      </c>
      <c r="AZ1251" s="183"/>
      <c r="BA1251" s="183"/>
      <c r="BB1251" s="183"/>
      <c r="BC1251" s="183"/>
      <c r="BD1251" s="183">
        <f t="shared" si="790"/>
        <v>0</v>
      </c>
      <c r="BE1251" s="183">
        <f t="shared" si="790"/>
        <v>0</v>
      </c>
    </row>
    <row r="1252" spans="2:57" ht="15.75" hidden="1">
      <c r="B1252" s="174">
        <v>2025</v>
      </c>
      <c r="C1252" s="174">
        <v>20</v>
      </c>
      <c r="D1252" s="175">
        <v>0</v>
      </c>
      <c r="E1252" s="176"/>
      <c r="F1252" s="174">
        <v>2</v>
      </c>
      <c r="G1252" s="174">
        <v>5</v>
      </c>
      <c r="H1252" s="174">
        <v>14</v>
      </c>
      <c r="I1252" s="174">
        <v>2000</v>
      </c>
      <c r="J1252" s="174">
        <v>2800</v>
      </c>
      <c r="K1252" s="174">
        <v>283</v>
      </c>
      <c r="L1252" s="177">
        <v>106</v>
      </c>
      <c r="M1252" s="178">
        <v>0</v>
      </c>
      <c r="N1252" s="179" t="s">
        <v>820</v>
      </c>
      <c r="O1252" s="180">
        <v>0</v>
      </c>
      <c r="P1252" s="180">
        <v>0</v>
      </c>
      <c r="Q1252" s="181">
        <v>0</v>
      </c>
      <c r="R1252" s="182" t="s">
        <v>98</v>
      </c>
      <c r="S1252" s="183">
        <v>0</v>
      </c>
      <c r="T1252" s="183">
        <v>0</v>
      </c>
      <c r="U1252" s="180">
        <v>0</v>
      </c>
      <c r="V1252" s="180">
        <v>0</v>
      </c>
      <c r="W1252" s="183">
        <v>0</v>
      </c>
      <c r="X1252" s="183">
        <v>0</v>
      </c>
      <c r="Y1252" s="180">
        <v>0</v>
      </c>
      <c r="Z1252" s="180">
        <v>0</v>
      </c>
      <c r="AA1252" s="183">
        <v>0</v>
      </c>
      <c r="AB1252" s="183">
        <v>0</v>
      </c>
      <c r="AC1252" s="180">
        <f t="shared" si="787"/>
        <v>0</v>
      </c>
      <c r="AD1252" s="180">
        <f t="shared" si="787"/>
        <v>0</v>
      </c>
      <c r="AE1252" s="181">
        <f t="shared" si="779"/>
        <v>0</v>
      </c>
      <c r="AF1252" s="180">
        <v>0</v>
      </c>
      <c r="AG1252" s="180">
        <v>0</v>
      </c>
      <c r="AH1252" s="181">
        <f t="shared" si="780"/>
        <v>0</v>
      </c>
      <c r="AI1252" s="180">
        <v>0</v>
      </c>
      <c r="AJ1252" s="180">
        <v>0</v>
      </c>
      <c r="AK1252" s="181">
        <f t="shared" si="781"/>
        <v>0</v>
      </c>
      <c r="AL1252" s="180">
        <v>0</v>
      </c>
      <c r="AM1252" s="180">
        <v>0</v>
      </c>
      <c r="AN1252" s="181">
        <f t="shared" si="782"/>
        <v>0</v>
      </c>
      <c r="AO1252" s="180">
        <v>0</v>
      </c>
      <c r="AP1252" s="180">
        <v>0</v>
      </c>
      <c r="AQ1252" s="181">
        <f t="shared" si="783"/>
        <v>0</v>
      </c>
      <c r="AR1252" s="180">
        <v>0</v>
      </c>
      <c r="AS1252" s="180">
        <v>0</v>
      </c>
      <c r="AT1252" s="181">
        <f t="shared" si="784"/>
        <v>0</v>
      </c>
      <c r="AU1252" s="180">
        <f t="shared" si="788"/>
        <v>0</v>
      </c>
      <c r="AV1252" s="180">
        <f t="shared" si="788"/>
        <v>0</v>
      </c>
      <c r="AW1252" s="181">
        <f t="shared" si="785"/>
        <v>0</v>
      </c>
      <c r="AX1252" s="183">
        <f t="shared" si="789"/>
        <v>0</v>
      </c>
      <c r="AY1252" s="183">
        <f t="shared" si="789"/>
        <v>0</v>
      </c>
      <c r="AZ1252" s="183"/>
      <c r="BA1252" s="183"/>
      <c r="BB1252" s="183"/>
      <c r="BC1252" s="183"/>
      <c r="BD1252" s="183">
        <f t="shared" si="790"/>
        <v>0</v>
      </c>
      <c r="BE1252" s="183">
        <f t="shared" si="790"/>
        <v>0</v>
      </c>
    </row>
    <row r="1253" spans="2:57" ht="15.75" hidden="1">
      <c r="B1253" s="174">
        <v>2025</v>
      </c>
      <c r="C1253" s="174">
        <v>20</v>
      </c>
      <c r="D1253" s="175">
        <v>0</v>
      </c>
      <c r="E1253" s="176"/>
      <c r="F1253" s="174">
        <v>2</v>
      </c>
      <c r="G1253" s="174">
        <v>5</v>
      </c>
      <c r="H1253" s="174">
        <v>14</v>
      </c>
      <c r="I1253" s="174">
        <v>2000</v>
      </c>
      <c r="J1253" s="174">
        <v>2800</v>
      </c>
      <c r="K1253" s="174">
        <v>283</v>
      </c>
      <c r="L1253" s="177">
        <v>110</v>
      </c>
      <c r="M1253" s="178">
        <v>0</v>
      </c>
      <c r="N1253" s="179" t="s">
        <v>821</v>
      </c>
      <c r="O1253" s="180">
        <v>0</v>
      </c>
      <c r="P1253" s="180">
        <v>0</v>
      </c>
      <c r="Q1253" s="181">
        <v>0</v>
      </c>
      <c r="R1253" s="182" t="s">
        <v>98</v>
      </c>
      <c r="S1253" s="183">
        <v>0</v>
      </c>
      <c r="T1253" s="183">
        <v>0</v>
      </c>
      <c r="U1253" s="180">
        <v>0</v>
      </c>
      <c r="V1253" s="180">
        <v>0</v>
      </c>
      <c r="W1253" s="183">
        <v>0</v>
      </c>
      <c r="X1253" s="183">
        <v>0</v>
      </c>
      <c r="Y1253" s="180">
        <v>0</v>
      </c>
      <c r="Z1253" s="180">
        <v>0</v>
      </c>
      <c r="AA1253" s="183">
        <v>0</v>
      </c>
      <c r="AB1253" s="183">
        <v>0</v>
      </c>
      <c r="AC1253" s="180">
        <f t="shared" si="787"/>
        <v>0</v>
      </c>
      <c r="AD1253" s="180">
        <f t="shared" si="787"/>
        <v>0</v>
      </c>
      <c r="AE1253" s="181">
        <f t="shared" si="779"/>
        <v>0</v>
      </c>
      <c r="AF1253" s="180">
        <v>0</v>
      </c>
      <c r="AG1253" s="180">
        <v>0</v>
      </c>
      <c r="AH1253" s="181">
        <f t="shared" si="780"/>
        <v>0</v>
      </c>
      <c r="AI1253" s="180">
        <v>0</v>
      </c>
      <c r="AJ1253" s="180">
        <v>0</v>
      </c>
      <c r="AK1253" s="181">
        <f t="shared" si="781"/>
        <v>0</v>
      </c>
      <c r="AL1253" s="180">
        <v>0</v>
      </c>
      <c r="AM1253" s="180">
        <v>0</v>
      </c>
      <c r="AN1253" s="181">
        <f t="shared" si="782"/>
        <v>0</v>
      </c>
      <c r="AO1253" s="180">
        <v>0</v>
      </c>
      <c r="AP1253" s="180">
        <v>0</v>
      </c>
      <c r="AQ1253" s="181">
        <f t="shared" si="783"/>
        <v>0</v>
      </c>
      <c r="AR1253" s="180">
        <v>0</v>
      </c>
      <c r="AS1253" s="180">
        <v>0</v>
      </c>
      <c r="AT1253" s="181">
        <f t="shared" si="784"/>
        <v>0</v>
      </c>
      <c r="AU1253" s="180">
        <f t="shared" si="788"/>
        <v>0</v>
      </c>
      <c r="AV1253" s="180">
        <f t="shared" si="788"/>
        <v>0</v>
      </c>
      <c r="AW1253" s="181">
        <f t="shared" si="785"/>
        <v>0</v>
      </c>
      <c r="AX1253" s="183">
        <f t="shared" si="789"/>
        <v>0</v>
      </c>
      <c r="AY1253" s="183">
        <f t="shared" si="789"/>
        <v>0</v>
      </c>
      <c r="AZ1253" s="183"/>
      <c r="BA1253" s="183"/>
      <c r="BB1253" s="183"/>
      <c r="BC1253" s="183"/>
      <c r="BD1253" s="183">
        <f t="shared" si="790"/>
        <v>0</v>
      </c>
      <c r="BE1253" s="183">
        <f t="shared" si="790"/>
        <v>0</v>
      </c>
    </row>
    <row r="1254" spans="2:57" ht="15.75" hidden="1">
      <c r="B1254" s="174">
        <v>2025</v>
      </c>
      <c r="C1254" s="174">
        <v>20</v>
      </c>
      <c r="D1254" s="175">
        <v>0</v>
      </c>
      <c r="E1254" s="176"/>
      <c r="F1254" s="174">
        <v>2</v>
      </c>
      <c r="G1254" s="174">
        <v>5</v>
      </c>
      <c r="H1254" s="174">
        <v>14</v>
      </c>
      <c r="I1254" s="174">
        <v>2000</v>
      </c>
      <c r="J1254" s="174">
        <v>2800</v>
      </c>
      <c r="K1254" s="174">
        <v>283</v>
      </c>
      <c r="L1254" s="177">
        <v>223</v>
      </c>
      <c r="M1254" s="178">
        <v>0</v>
      </c>
      <c r="N1254" s="179" t="s">
        <v>822</v>
      </c>
      <c r="O1254" s="180">
        <v>0</v>
      </c>
      <c r="P1254" s="180">
        <v>0</v>
      </c>
      <c r="Q1254" s="181">
        <v>0</v>
      </c>
      <c r="R1254" s="182" t="s">
        <v>98</v>
      </c>
      <c r="S1254" s="183">
        <v>0</v>
      </c>
      <c r="T1254" s="183">
        <v>0</v>
      </c>
      <c r="U1254" s="180">
        <v>0</v>
      </c>
      <c r="V1254" s="180">
        <v>0</v>
      </c>
      <c r="W1254" s="183">
        <v>0</v>
      </c>
      <c r="X1254" s="183">
        <v>0</v>
      </c>
      <c r="Y1254" s="180">
        <v>0</v>
      </c>
      <c r="Z1254" s="180">
        <v>0</v>
      </c>
      <c r="AA1254" s="183">
        <v>0</v>
      </c>
      <c r="AB1254" s="183">
        <v>0</v>
      </c>
      <c r="AC1254" s="180">
        <f t="shared" si="787"/>
        <v>0</v>
      </c>
      <c r="AD1254" s="180">
        <f t="shared" si="787"/>
        <v>0</v>
      </c>
      <c r="AE1254" s="181">
        <f t="shared" si="779"/>
        <v>0</v>
      </c>
      <c r="AF1254" s="180">
        <v>0</v>
      </c>
      <c r="AG1254" s="180">
        <v>0</v>
      </c>
      <c r="AH1254" s="181">
        <f t="shared" si="780"/>
        <v>0</v>
      </c>
      <c r="AI1254" s="180">
        <v>0</v>
      </c>
      <c r="AJ1254" s="180">
        <v>0</v>
      </c>
      <c r="AK1254" s="181">
        <f t="shared" si="781"/>
        <v>0</v>
      </c>
      <c r="AL1254" s="180">
        <v>0</v>
      </c>
      <c r="AM1254" s="180">
        <v>0</v>
      </c>
      <c r="AN1254" s="181">
        <f t="shared" si="782"/>
        <v>0</v>
      </c>
      <c r="AO1254" s="180">
        <v>0</v>
      </c>
      <c r="AP1254" s="180">
        <v>0</v>
      </c>
      <c r="AQ1254" s="181">
        <f t="shared" si="783"/>
        <v>0</v>
      </c>
      <c r="AR1254" s="180">
        <v>0</v>
      </c>
      <c r="AS1254" s="180">
        <v>0</v>
      </c>
      <c r="AT1254" s="181">
        <f t="shared" si="784"/>
        <v>0</v>
      </c>
      <c r="AU1254" s="180">
        <f t="shared" si="788"/>
        <v>0</v>
      </c>
      <c r="AV1254" s="180">
        <f t="shared" si="788"/>
        <v>0</v>
      </c>
      <c r="AW1254" s="181">
        <f t="shared" si="785"/>
        <v>0</v>
      </c>
      <c r="AX1254" s="183">
        <f t="shared" si="789"/>
        <v>0</v>
      </c>
      <c r="AY1254" s="183">
        <f t="shared" si="789"/>
        <v>0</v>
      </c>
      <c r="AZ1254" s="183"/>
      <c r="BA1254" s="183"/>
      <c r="BB1254" s="183"/>
      <c r="BC1254" s="183"/>
      <c r="BD1254" s="183">
        <f t="shared" si="790"/>
        <v>0</v>
      </c>
      <c r="BE1254" s="183">
        <f t="shared" si="790"/>
        <v>0</v>
      </c>
    </row>
    <row r="1255" spans="2:57" ht="15.75" hidden="1">
      <c r="B1255" s="174">
        <v>2025</v>
      </c>
      <c r="C1255" s="174">
        <v>20</v>
      </c>
      <c r="D1255" s="175">
        <v>0</v>
      </c>
      <c r="E1255" s="176"/>
      <c r="F1255" s="174">
        <v>2</v>
      </c>
      <c r="G1255" s="174">
        <v>5</v>
      </c>
      <c r="H1255" s="174">
        <v>14</v>
      </c>
      <c r="I1255" s="174">
        <v>2000</v>
      </c>
      <c r="J1255" s="174">
        <v>2800</v>
      </c>
      <c r="K1255" s="174">
        <v>283</v>
      </c>
      <c r="L1255" s="177">
        <v>227</v>
      </c>
      <c r="M1255" s="178">
        <v>0</v>
      </c>
      <c r="N1255" s="179" t="s">
        <v>823</v>
      </c>
      <c r="O1255" s="180">
        <v>0</v>
      </c>
      <c r="P1255" s="180">
        <v>0</v>
      </c>
      <c r="Q1255" s="181">
        <v>0</v>
      </c>
      <c r="R1255" s="182" t="s">
        <v>98</v>
      </c>
      <c r="S1255" s="183">
        <v>0</v>
      </c>
      <c r="T1255" s="183">
        <v>0</v>
      </c>
      <c r="U1255" s="180">
        <v>0</v>
      </c>
      <c r="V1255" s="180">
        <v>0</v>
      </c>
      <c r="W1255" s="183">
        <v>0</v>
      </c>
      <c r="X1255" s="183">
        <v>0</v>
      </c>
      <c r="Y1255" s="180">
        <v>0</v>
      </c>
      <c r="Z1255" s="180">
        <v>0</v>
      </c>
      <c r="AA1255" s="183">
        <v>0</v>
      </c>
      <c r="AB1255" s="183">
        <v>0</v>
      </c>
      <c r="AC1255" s="180">
        <f t="shared" si="787"/>
        <v>0</v>
      </c>
      <c r="AD1255" s="180">
        <f t="shared" si="787"/>
        <v>0</v>
      </c>
      <c r="AE1255" s="181">
        <f t="shared" si="779"/>
        <v>0</v>
      </c>
      <c r="AF1255" s="180">
        <v>0</v>
      </c>
      <c r="AG1255" s="180">
        <v>0</v>
      </c>
      <c r="AH1255" s="181">
        <f t="shared" si="780"/>
        <v>0</v>
      </c>
      <c r="AI1255" s="180">
        <v>0</v>
      </c>
      <c r="AJ1255" s="180">
        <v>0</v>
      </c>
      <c r="AK1255" s="181">
        <f t="shared" si="781"/>
        <v>0</v>
      </c>
      <c r="AL1255" s="180">
        <v>0</v>
      </c>
      <c r="AM1255" s="180">
        <v>0</v>
      </c>
      <c r="AN1255" s="181">
        <f t="shared" si="782"/>
        <v>0</v>
      </c>
      <c r="AO1255" s="180">
        <v>0</v>
      </c>
      <c r="AP1255" s="180">
        <v>0</v>
      </c>
      <c r="AQ1255" s="181">
        <f t="shared" si="783"/>
        <v>0</v>
      </c>
      <c r="AR1255" s="180">
        <v>0</v>
      </c>
      <c r="AS1255" s="180">
        <v>0</v>
      </c>
      <c r="AT1255" s="181">
        <f t="shared" si="784"/>
        <v>0</v>
      </c>
      <c r="AU1255" s="180">
        <f t="shared" si="788"/>
        <v>0</v>
      </c>
      <c r="AV1255" s="180">
        <f t="shared" si="788"/>
        <v>0</v>
      </c>
      <c r="AW1255" s="181">
        <f t="shared" si="785"/>
        <v>0</v>
      </c>
      <c r="AX1255" s="183">
        <f t="shared" si="789"/>
        <v>0</v>
      </c>
      <c r="AY1255" s="183">
        <f t="shared" si="789"/>
        <v>0</v>
      </c>
      <c r="AZ1255" s="183"/>
      <c r="BA1255" s="183"/>
      <c r="BB1255" s="183"/>
      <c r="BC1255" s="183"/>
      <c r="BD1255" s="183">
        <f t="shared" si="790"/>
        <v>0</v>
      </c>
      <c r="BE1255" s="183">
        <f t="shared" si="790"/>
        <v>0</v>
      </c>
    </row>
    <row r="1256" spans="2:57" ht="15.75" hidden="1">
      <c r="B1256" s="174">
        <v>2025</v>
      </c>
      <c r="C1256" s="174">
        <v>20</v>
      </c>
      <c r="D1256" s="175">
        <v>0</v>
      </c>
      <c r="E1256" s="176"/>
      <c r="F1256" s="174">
        <v>2</v>
      </c>
      <c r="G1256" s="174">
        <v>5</v>
      </c>
      <c r="H1256" s="174">
        <v>14</v>
      </c>
      <c r="I1256" s="174">
        <v>2000</v>
      </c>
      <c r="J1256" s="174">
        <v>2800</v>
      </c>
      <c r="K1256" s="174">
        <v>283</v>
      </c>
      <c r="L1256" s="177">
        <v>261</v>
      </c>
      <c r="M1256" s="178">
        <v>0</v>
      </c>
      <c r="N1256" s="179" t="s">
        <v>824</v>
      </c>
      <c r="O1256" s="180">
        <v>0</v>
      </c>
      <c r="P1256" s="180">
        <v>0</v>
      </c>
      <c r="Q1256" s="181">
        <v>0</v>
      </c>
      <c r="R1256" s="182" t="s">
        <v>98</v>
      </c>
      <c r="S1256" s="183">
        <v>0</v>
      </c>
      <c r="T1256" s="183">
        <v>0</v>
      </c>
      <c r="U1256" s="180">
        <v>0</v>
      </c>
      <c r="V1256" s="180">
        <v>0</v>
      </c>
      <c r="W1256" s="183">
        <v>0</v>
      </c>
      <c r="X1256" s="183">
        <v>0</v>
      </c>
      <c r="Y1256" s="180">
        <v>0</v>
      </c>
      <c r="Z1256" s="180">
        <v>0</v>
      </c>
      <c r="AA1256" s="183">
        <v>0</v>
      </c>
      <c r="AB1256" s="183">
        <v>0</v>
      </c>
      <c r="AC1256" s="180">
        <f t="shared" si="787"/>
        <v>0</v>
      </c>
      <c r="AD1256" s="180">
        <f t="shared" si="787"/>
        <v>0</v>
      </c>
      <c r="AE1256" s="181">
        <f t="shared" si="779"/>
        <v>0</v>
      </c>
      <c r="AF1256" s="180">
        <v>0</v>
      </c>
      <c r="AG1256" s="180">
        <v>0</v>
      </c>
      <c r="AH1256" s="181">
        <f t="shared" si="780"/>
        <v>0</v>
      </c>
      <c r="AI1256" s="180">
        <v>0</v>
      </c>
      <c r="AJ1256" s="180">
        <v>0</v>
      </c>
      <c r="AK1256" s="181">
        <f t="shared" si="781"/>
        <v>0</v>
      </c>
      <c r="AL1256" s="180">
        <v>0</v>
      </c>
      <c r="AM1256" s="180">
        <v>0</v>
      </c>
      <c r="AN1256" s="181">
        <f t="shared" si="782"/>
        <v>0</v>
      </c>
      <c r="AO1256" s="180">
        <v>0</v>
      </c>
      <c r="AP1256" s="180">
        <v>0</v>
      </c>
      <c r="AQ1256" s="181">
        <f t="shared" si="783"/>
        <v>0</v>
      </c>
      <c r="AR1256" s="180">
        <v>0</v>
      </c>
      <c r="AS1256" s="180">
        <v>0</v>
      </c>
      <c r="AT1256" s="181">
        <f t="shared" si="784"/>
        <v>0</v>
      </c>
      <c r="AU1256" s="180">
        <f t="shared" si="788"/>
        <v>0</v>
      </c>
      <c r="AV1256" s="180">
        <f t="shared" si="788"/>
        <v>0</v>
      </c>
      <c r="AW1256" s="181">
        <f t="shared" si="785"/>
        <v>0</v>
      </c>
      <c r="AX1256" s="183">
        <f t="shared" si="789"/>
        <v>0</v>
      </c>
      <c r="AY1256" s="183">
        <f t="shared" si="789"/>
        <v>0</v>
      </c>
      <c r="AZ1256" s="183"/>
      <c r="BA1256" s="183"/>
      <c r="BB1256" s="183"/>
      <c r="BC1256" s="183"/>
      <c r="BD1256" s="183">
        <f t="shared" si="790"/>
        <v>0</v>
      </c>
      <c r="BE1256" s="183">
        <f t="shared" si="790"/>
        <v>0</v>
      </c>
    </row>
    <row r="1257" spans="2:57" ht="15.75" hidden="1">
      <c r="B1257" s="174">
        <v>2025</v>
      </c>
      <c r="C1257" s="174">
        <v>20</v>
      </c>
      <c r="D1257" s="175">
        <v>0</v>
      </c>
      <c r="E1257" s="176"/>
      <c r="F1257" s="174">
        <v>2</v>
      </c>
      <c r="G1257" s="174">
        <v>5</v>
      </c>
      <c r="H1257" s="174">
        <v>14</v>
      </c>
      <c r="I1257" s="174">
        <v>2000</v>
      </c>
      <c r="J1257" s="174">
        <v>2800</v>
      </c>
      <c r="K1257" s="174">
        <v>283</v>
      </c>
      <c r="L1257" s="177">
        <v>264</v>
      </c>
      <c r="M1257" s="178">
        <v>0</v>
      </c>
      <c r="N1257" s="179" t="s">
        <v>825</v>
      </c>
      <c r="O1257" s="180">
        <v>0</v>
      </c>
      <c r="P1257" s="180">
        <v>0</v>
      </c>
      <c r="Q1257" s="181">
        <v>0</v>
      </c>
      <c r="R1257" s="182" t="s">
        <v>98</v>
      </c>
      <c r="S1257" s="183">
        <v>0</v>
      </c>
      <c r="T1257" s="183">
        <v>0</v>
      </c>
      <c r="U1257" s="180">
        <v>0</v>
      </c>
      <c r="V1257" s="180">
        <v>0</v>
      </c>
      <c r="W1257" s="183">
        <v>0</v>
      </c>
      <c r="X1257" s="183">
        <v>0</v>
      </c>
      <c r="Y1257" s="180">
        <v>0</v>
      </c>
      <c r="Z1257" s="180">
        <v>0</v>
      </c>
      <c r="AA1257" s="183">
        <v>0</v>
      </c>
      <c r="AB1257" s="183">
        <v>0</v>
      </c>
      <c r="AC1257" s="180">
        <f t="shared" si="787"/>
        <v>0</v>
      </c>
      <c r="AD1257" s="180">
        <f t="shared" si="787"/>
        <v>0</v>
      </c>
      <c r="AE1257" s="181">
        <f t="shared" si="779"/>
        <v>0</v>
      </c>
      <c r="AF1257" s="180">
        <v>0</v>
      </c>
      <c r="AG1257" s="180">
        <v>0</v>
      </c>
      <c r="AH1257" s="181">
        <f t="shared" si="780"/>
        <v>0</v>
      </c>
      <c r="AI1257" s="180">
        <v>0</v>
      </c>
      <c r="AJ1257" s="180">
        <v>0</v>
      </c>
      <c r="AK1257" s="181">
        <f t="shared" si="781"/>
        <v>0</v>
      </c>
      <c r="AL1257" s="180">
        <v>0</v>
      </c>
      <c r="AM1257" s="180">
        <v>0</v>
      </c>
      <c r="AN1257" s="181">
        <f t="shared" si="782"/>
        <v>0</v>
      </c>
      <c r="AO1257" s="180">
        <v>0</v>
      </c>
      <c r="AP1257" s="180">
        <v>0</v>
      </c>
      <c r="AQ1257" s="181">
        <f t="shared" si="783"/>
        <v>0</v>
      </c>
      <c r="AR1257" s="180">
        <v>0</v>
      </c>
      <c r="AS1257" s="180">
        <v>0</v>
      </c>
      <c r="AT1257" s="181">
        <f t="shared" si="784"/>
        <v>0</v>
      </c>
      <c r="AU1257" s="180">
        <f t="shared" si="788"/>
        <v>0</v>
      </c>
      <c r="AV1257" s="180">
        <f t="shared" si="788"/>
        <v>0</v>
      </c>
      <c r="AW1257" s="181">
        <f t="shared" si="785"/>
        <v>0</v>
      </c>
      <c r="AX1257" s="183">
        <f t="shared" si="789"/>
        <v>0</v>
      </c>
      <c r="AY1257" s="183">
        <f t="shared" si="789"/>
        <v>0</v>
      </c>
      <c r="AZ1257" s="183"/>
      <c r="BA1257" s="183"/>
      <c r="BB1257" s="183"/>
      <c r="BC1257" s="183"/>
      <c r="BD1257" s="183">
        <f t="shared" si="790"/>
        <v>0</v>
      </c>
      <c r="BE1257" s="183">
        <f t="shared" si="790"/>
        <v>0</v>
      </c>
    </row>
    <row r="1258" spans="2:57" ht="15.75" hidden="1">
      <c r="B1258" s="174">
        <v>2025</v>
      </c>
      <c r="C1258" s="174">
        <v>20</v>
      </c>
      <c r="D1258" s="175">
        <v>0</v>
      </c>
      <c r="E1258" s="176"/>
      <c r="F1258" s="174">
        <v>2</v>
      </c>
      <c r="G1258" s="174">
        <v>5</v>
      </c>
      <c r="H1258" s="174">
        <v>14</v>
      </c>
      <c r="I1258" s="174">
        <v>2000</v>
      </c>
      <c r="J1258" s="174">
        <v>2800</v>
      </c>
      <c r="K1258" s="174">
        <v>283</v>
      </c>
      <c r="L1258" s="177">
        <v>266</v>
      </c>
      <c r="M1258" s="178">
        <v>0</v>
      </c>
      <c r="N1258" s="179" t="s">
        <v>826</v>
      </c>
      <c r="O1258" s="180">
        <v>0</v>
      </c>
      <c r="P1258" s="180">
        <v>0</v>
      </c>
      <c r="Q1258" s="181">
        <v>0</v>
      </c>
      <c r="R1258" s="182" t="s">
        <v>98</v>
      </c>
      <c r="S1258" s="183">
        <v>0</v>
      </c>
      <c r="T1258" s="183">
        <v>0</v>
      </c>
      <c r="U1258" s="180">
        <v>0</v>
      </c>
      <c r="V1258" s="180">
        <v>0</v>
      </c>
      <c r="W1258" s="183">
        <v>0</v>
      </c>
      <c r="X1258" s="183">
        <v>0</v>
      </c>
      <c r="Y1258" s="180">
        <v>0</v>
      </c>
      <c r="Z1258" s="180">
        <v>0</v>
      </c>
      <c r="AA1258" s="183">
        <v>0</v>
      </c>
      <c r="AB1258" s="183">
        <v>0</v>
      </c>
      <c r="AC1258" s="180">
        <f t="shared" si="787"/>
        <v>0</v>
      </c>
      <c r="AD1258" s="180">
        <f t="shared" si="787"/>
        <v>0</v>
      </c>
      <c r="AE1258" s="181">
        <f t="shared" si="779"/>
        <v>0</v>
      </c>
      <c r="AF1258" s="180">
        <v>0</v>
      </c>
      <c r="AG1258" s="180">
        <v>0</v>
      </c>
      <c r="AH1258" s="181">
        <f t="shared" si="780"/>
        <v>0</v>
      </c>
      <c r="AI1258" s="180">
        <v>0</v>
      </c>
      <c r="AJ1258" s="180">
        <v>0</v>
      </c>
      <c r="AK1258" s="181">
        <f t="shared" si="781"/>
        <v>0</v>
      </c>
      <c r="AL1258" s="180">
        <v>0</v>
      </c>
      <c r="AM1258" s="180">
        <v>0</v>
      </c>
      <c r="AN1258" s="181">
        <f t="shared" si="782"/>
        <v>0</v>
      </c>
      <c r="AO1258" s="180">
        <v>0</v>
      </c>
      <c r="AP1258" s="180">
        <v>0</v>
      </c>
      <c r="AQ1258" s="181">
        <f t="shared" si="783"/>
        <v>0</v>
      </c>
      <c r="AR1258" s="180">
        <v>0</v>
      </c>
      <c r="AS1258" s="180">
        <v>0</v>
      </c>
      <c r="AT1258" s="181">
        <f t="shared" si="784"/>
        <v>0</v>
      </c>
      <c r="AU1258" s="180">
        <f t="shared" si="788"/>
        <v>0</v>
      </c>
      <c r="AV1258" s="180">
        <f t="shared" si="788"/>
        <v>0</v>
      </c>
      <c r="AW1258" s="181">
        <f t="shared" si="785"/>
        <v>0</v>
      </c>
      <c r="AX1258" s="183">
        <f t="shared" si="789"/>
        <v>0</v>
      </c>
      <c r="AY1258" s="183">
        <f t="shared" si="789"/>
        <v>0</v>
      </c>
      <c r="AZ1258" s="183"/>
      <c r="BA1258" s="183"/>
      <c r="BB1258" s="183"/>
      <c r="BC1258" s="183"/>
      <c r="BD1258" s="183">
        <f t="shared" si="790"/>
        <v>0</v>
      </c>
      <c r="BE1258" s="183">
        <f t="shared" si="790"/>
        <v>0</v>
      </c>
    </row>
    <row r="1259" spans="2:57" ht="15.75" hidden="1">
      <c r="B1259" s="174">
        <v>2025</v>
      </c>
      <c r="C1259" s="174">
        <v>20</v>
      </c>
      <c r="D1259" s="175">
        <v>0</v>
      </c>
      <c r="E1259" s="176"/>
      <c r="F1259" s="174">
        <v>2</v>
      </c>
      <c r="G1259" s="174">
        <v>5</v>
      </c>
      <c r="H1259" s="174">
        <v>14</v>
      </c>
      <c r="I1259" s="174">
        <v>2000</v>
      </c>
      <c r="J1259" s="174">
        <v>2800</v>
      </c>
      <c r="K1259" s="174">
        <v>283</v>
      </c>
      <c r="L1259" s="177">
        <v>268</v>
      </c>
      <c r="M1259" s="178">
        <v>0</v>
      </c>
      <c r="N1259" s="179" t="s">
        <v>827</v>
      </c>
      <c r="O1259" s="180">
        <v>0</v>
      </c>
      <c r="P1259" s="180">
        <v>0</v>
      </c>
      <c r="Q1259" s="181">
        <v>0</v>
      </c>
      <c r="R1259" s="182" t="s">
        <v>98</v>
      </c>
      <c r="S1259" s="183">
        <v>0</v>
      </c>
      <c r="T1259" s="183">
        <v>0</v>
      </c>
      <c r="U1259" s="180">
        <v>0</v>
      </c>
      <c r="V1259" s="180">
        <v>0</v>
      </c>
      <c r="W1259" s="183">
        <v>0</v>
      </c>
      <c r="X1259" s="183">
        <v>0</v>
      </c>
      <c r="Y1259" s="180">
        <v>0</v>
      </c>
      <c r="Z1259" s="180">
        <v>0</v>
      </c>
      <c r="AA1259" s="183">
        <v>0</v>
      </c>
      <c r="AB1259" s="183">
        <v>0</v>
      </c>
      <c r="AC1259" s="180">
        <f t="shared" si="787"/>
        <v>0</v>
      </c>
      <c r="AD1259" s="180">
        <f t="shared" si="787"/>
        <v>0</v>
      </c>
      <c r="AE1259" s="181">
        <f t="shared" si="779"/>
        <v>0</v>
      </c>
      <c r="AF1259" s="180">
        <v>0</v>
      </c>
      <c r="AG1259" s="180">
        <v>0</v>
      </c>
      <c r="AH1259" s="181">
        <f t="shared" si="780"/>
        <v>0</v>
      </c>
      <c r="AI1259" s="180">
        <v>0</v>
      </c>
      <c r="AJ1259" s="180">
        <v>0</v>
      </c>
      <c r="AK1259" s="181">
        <f t="shared" si="781"/>
        <v>0</v>
      </c>
      <c r="AL1259" s="180">
        <v>0</v>
      </c>
      <c r="AM1259" s="180">
        <v>0</v>
      </c>
      <c r="AN1259" s="181">
        <f t="shared" si="782"/>
        <v>0</v>
      </c>
      <c r="AO1259" s="180">
        <v>0</v>
      </c>
      <c r="AP1259" s="180">
        <v>0</v>
      </c>
      <c r="AQ1259" s="181">
        <f t="shared" si="783"/>
        <v>0</v>
      </c>
      <c r="AR1259" s="180">
        <v>0</v>
      </c>
      <c r="AS1259" s="180">
        <v>0</v>
      </c>
      <c r="AT1259" s="181">
        <f t="shared" si="784"/>
        <v>0</v>
      </c>
      <c r="AU1259" s="180">
        <f t="shared" si="788"/>
        <v>0</v>
      </c>
      <c r="AV1259" s="180">
        <f t="shared" si="788"/>
        <v>0</v>
      </c>
      <c r="AW1259" s="181">
        <f t="shared" si="785"/>
        <v>0</v>
      </c>
      <c r="AX1259" s="183">
        <f t="shared" si="789"/>
        <v>0</v>
      </c>
      <c r="AY1259" s="183">
        <f t="shared" si="789"/>
        <v>0</v>
      </c>
      <c r="AZ1259" s="183"/>
      <c r="BA1259" s="183"/>
      <c r="BB1259" s="183"/>
      <c r="BC1259" s="183"/>
      <c r="BD1259" s="183">
        <f t="shared" si="790"/>
        <v>0</v>
      </c>
      <c r="BE1259" s="183">
        <f t="shared" si="790"/>
        <v>0</v>
      </c>
    </row>
    <row r="1260" spans="2:57" ht="15.75" hidden="1">
      <c r="B1260" s="174">
        <v>2025</v>
      </c>
      <c r="C1260" s="174">
        <v>20</v>
      </c>
      <c r="D1260" s="175">
        <v>0</v>
      </c>
      <c r="E1260" s="176"/>
      <c r="F1260" s="174">
        <v>2</v>
      </c>
      <c r="G1260" s="174">
        <v>5</v>
      </c>
      <c r="H1260" s="174">
        <v>14</v>
      </c>
      <c r="I1260" s="174">
        <v>2000</v>
      </c>
      <c r="J1260" s="174">
        <v>2800</v>
      </c>
      <c r="K1260" s="174">
        <v>283</v>
      </c>
      <c r="L1260" s="177">
        <v>281</v>
      </c>
      <c r="M1260" s="178">
        <v>0</v>
      </c>
      <c r="N1260" s="179" t="s">
        <v>828</v>
      </c>
      <c r="O1260" s="180">
        <v>0</v>
      </c>
      <c r="P1260" s="180">
        <v>0</v>
      </c>
      <c r="Q1260" s="181">
        <v>0</v>
      </c>
      <c r="R1260" s="182" t="s">
        <v>98</v>
      </c>
      <c r="S1260" s="183">
        <v>0</v>
      </c>
      <c r="T1260" s="183">
        <v>0</v>
      </c>
      <c r="U1260" s="180">
        <v>0</v>
      </c>
      <c r="V1260" s="180">
        <v>0</v>
      </c>
      <c r="W1260" s="183">
        <v>0</v>
      </c>
      <c r="X1260" s="183">
        <v>0</v>
      </c>
      <c r="Y1260" s="180">
        <v>0</v>
      </c>
      <c r="Z1260" s="180">
        <v>0</v>
      </c>
      <c r="AA1260" s="183">
        <v>0</v>
      </c>
      <c r="AB1260" s="183">
        <v>0</v>
      </c>
      <c r="AC1260" s="180">
        <f t="shared" si="787"/>
        <v>0</v>
      </c>
      <c r="AD1260" s="180">
        <f t="shared" si="787"/>
        <v>0</v>
      </c>
      <c r="AE1260" s="181">
        <f t="shared" si="779"/>
        <v>0</v>
      </c>
      <c r="AF1260" s="180">
        <v>0</v>
      </c>
      <c r="AG1260" s="180">
        <v>0</v>
      </c>
      <c r="AH1260" s="181">
        <f t="shared" si="780"/>
        <v>0</v>
      </c>
      <c r="AI1260" s="180">
        <v>0</v>
      </c>
      <c r="AJ1260" s="180">
        <v>0</v>
      </c>
      <c r="AK1260" s="181">
        <f t="shared" si="781"/>
        <v>0</v>
      </c>
      <c r="AL1260" s="180">
        <v>0</v>
      </c>
      <c r="AM1260" s="180">
        <v>0</v>
      </c>
      <c r="AN1260" s="181">
        <f t="shared" si="782"/>
        <v>0</v>
      </c>
      <c r="AO1260" s="180">
        <v>0</v>
      </c>
      <c r="AP1260" s="180">
        <v>0</v>
      </c>
      <c r="AQ1260" s="181">
        <f t="shared" si="783"/>
        <v>0</v>
      </c>
      <c r="AR1260" s="180">
        <v>0</v>
      </c>
      <c r="AS1260" s="180">
        <v>0</v>
      </c>
      <c r="AT1260" s="181">
        <f t="shared" si="784"/>
        <v>0</v>
      </c>
      <c r="AU1260" s="180">
        <f t="shared" si="788"/>
        <v>0</v>
      </c>
      <c r="AV1260" s="180">
        <f t="shared" si="788"/>
        <v>0</v>
      </c>
      <c r="AW1260" s="181">
        <f t="shared" si="785"/>
        <v>0</v>
      </c>
      <c r="AX1260" s="183">
        <f t="shared" si="789"/>
        <v>0</v>
      </c>
      <c r="AY1260" s="183">
        <f t="shared" si="789"/>
        <v>0</v>
      </c>
      <c r="AZ1260" s="183"/>
      <c r="BA1260" s="183"/>
      <c r="BB1260" s="183"/>
      <c r="BC1260" s="183"/>
      <c r="BD1260" s="183">
        <f t="shared" si="790"/>
        <v>0</v>
      </c>
      <c r="BE1260" s="183">
        <f t="shared" si="790"/>
        <v>0</v>
      </c>
    </row>
    <row r="1261" spans="2:57" ht="15.75" hidden="1">
      <c r="B1261" s="174">
        <v>2025</v>
      </c>
      <c r="C1261" s="174">
        <v>20</v>
      </c>
      <c r="D1261" s="175">
        <v>0</v>
      </c>
      <c r="E1261" s="176"/>
      <c r="F1261" s="174">
        <v>2</v>
      </c>
      <c r="G1261" s="174">
        <v>5</v>
      </c>
      <c r="H1261" s="174">
        <v>14</v>
      </c>
      <c r="I1261" s="174">
        <v>2000</v>
      </c>
      <c r="J1261" s="174">
        <v>2800</v>
      </c>
      <c r="K1261" s="174">
        <v>283</v>
      </c>
      <c r="L1261" s="177">
        <v>290</v>
      </c>
      <c r="M1261" s="178">
        <v>0</v>
      </c>
      <c r="N1261" s="190" t="s">
        <v>829</v>
      </c>
      <c r="O1261" s="180">
        <v>0</v>
      </c>
      <c r="P1261" s="180">
        <v>0</v>
      </c>
      <c r="Q1261" s="181">
        <v>0</v>
      </c>
      <c r="R1261" s="182" t="s">
        <v>98</v>
      </c>
      <c r="S1261" s="183">
        <v>0</v>
      </c>
      <c r="T1261" s="183">
        <v>0</v>
      </c>
      <c r="U1261" s="180">
        <v>0</v>
      </c>
      <c r="V1261" s="180">
        <v>0</v>
      </c>
      <c r="W1261" s="183">
        <v>0</v>
      </c>
      <c r="X1261" s="183">
        <v>0</v>
      </c>
      <c r="Y1261" s="180">
        <v>0</v>
      </c>
      <c r="Z1261" s="180">
        <v>0</v>
      </c>
      <c r="AA1261" s="183">
        <v>0</v>
      </c>
      <c r="AB1261" s="183">
        <v>0</v>
      </c>
      <c r="AC1261" s="180">
        <f t="shared" si="787"/>
        <v>0</v>
      </c>
      <c r="AD1261" s="180">
        <f t="shared" si="787"/>
        <v>0</v>
      </c>
      <c r="AE1261" s="181">
        <f t="shared" si="779"/>
        <v>0</v>
      </c>
      <c r="AF1261" s="180">
        <v>0</v>
      </c>
      <c r="AG1261" s="180">
        <v>0</v>
      </c>
      <c r="AH1261" s="181">
        <f t="shared" si="780"/>
        <v>0</v>
      </c>
      <c r="AI1261" s="180">
        <v>0</v>
      </c>
      <c r="AJ1261" s="180">
        <v>0</v>
      </c>
      <c r="AK1261" s="181">
        <f t="shared" si="781"/>
        <v>0</v>
      </c>
      <c r="AL1261" s="180">
        <v>0</v>
      </c>
      <c r="AM1261" s="180">
        <v>0</v>
      </c>
      <c r="AN1261" s="181">
        <f t="shared" si="782"/>
        <v>0</v>
      </c>
      <c r="AO1261" s="180">
        <v>0</v>
      </c>
      <c r="AP1261" s="180">
        <v>0</v>
      </c>
      <c r="AQ1261" s="181">
        <f t="shared" si="783"/>
        <v>0</v>
      </c>
      <c r="AR1261" s="180">
        <v>0</v>
      </c>
      <c r="AS1261" s="180">
        <v>0</v>
      </c>
      <c r="AT1261" s="181">
        <f t="shared" si="784"/>
        <v>0</v>
      </c>
      <c r="AU1261" s="180">
        <f t="shared" si="788"/>
        <v>0</v>
      </c>
      <c r="AV1261" s="180">
        <f t="shared" si="788"/>
        <v>0</v>
      </c>
      <c r="AW1261" s="181">
        <f t="shared" si="785"/>
        <v>0</v>
      </c>
      <c r="AX1261" s="183">
        <f t="shared" si="789"/>
        <v>0</v>
      </c>
      <c r="AY1261" s="183">
        <f t="shared" si="789"/>
        <v>0</v>
      </c>
      <c r="AZ1261" s="183"/>
      <c r="BA1261" s="183"/>
      <c r="BB1261" s="183"/>
      <c r="BC1261" s="183"/>
      <c r="BD1261" s="183">
        <f t="shared" si="790"/>
        <v>0</v>
      </c>
      <c r="BE1261" s="183">
        <f t="shared" si="790"/>
        <v>0</v>
      </c>
    </row>
    <row r="1262" spans="2:57" ht="30" hidden="1">
      <c r="B1262" s="174">
        <v>2025</v>
      </c>
      <c r="C1262" s="174">
        <v>20</v>
      </c>
      <c r="D1262" s="175">
        <v>0</v>
      </c>
      <c r="E1262" s="176"/>
      <c r="F1262" s="174">
        <v>2</v>
      </c>
      <c r="G1262" s="174">
        <v>5</v>
      </c>
      <c r="H1262" s="174">
        <v>14</v>
      </c>
      <c r="I1262" s="174">
        <v>2000</v>
      </c>
      <c r="J1262" s="174">
        <v>2800</v>
      </c>
      <c r="K1262" s="174">
        <v>283</v>
      </c>
      <c r="L1262" s="177">
        <v>286</v>
      </c>
      <c r="M1262" s="178">
        <v>0</v>
      </c>
      <c r="N1262" s="179" t="s">
        <v>830</v>
      </c>
      <c r="O1262" s="180">
        <v>0</v>
      </c>
      <c r="P1262" s="180">
        <v>0</v>
      </c>
      <c r="Q1262" s="181">
        <v>0</v>
      </c>
      <c r="R1262" s="182" t="s">
        <v>98</v>
      </c>
      <c r="S1262" s="183">
        <v>0</v>
      </c>
      <c r="T1262" s="183">
        <v>0</v>
      </c>
      <c r="U1262" s="180">
        <v>0</v>
      </c>
      <c r="V1262" s="180">
        <v>0</v>
      </c>
      <c r="W1262" s="183">
        <v>0</v>
      </c>
      <c r="X1262" s="183">
        <v>0</v>
      </c>
      <c r="Y1262" s="180">
        <v>0</v>
      </c>
      <c r="Z1262" s="180">
        <v>0</v>
      </c>
      <c r="AA1262" s="183">
        <v>0</v>
      </c>
      <c r="AB1262" s="183">
        <v>0</v>
      </c>
      <c r="AC1262" s="180">
        <f t="shared" si="787"/>
        <v>0</v>
      </c>
      <c r="AD1262" s="180">
        <f t="shared" si="787"/>
        <v>0</v>
      </c>
      <c r="AE1262" s="181">
        <f t="shared" si="779"/>
        <v>0</v>
      </c>
      <c r="AF1262" s="180">
        <v>0</v>
      </c>
      <c r="AG1262" s="180">
        <v>0</v>
      </c>
      <c r="AH1262" s="181">
        <f t="shared" si="780"/>
        <v>0</v>
      </c>
      <c r="AI1262" s="180">
        <v>0</v>
      </c>
      <c r="AJ1262" s="180">
        <v>0</v>
      </c>
      <c r="AK1262" s="181">
        <f t="shared" si="781"/>
        <v>0</v>
      </c>
      <c r="AL1262" s="180">
        <v>0</v>
      </c>
      <c r="AM1262" s="180">
        <v>0</v>
      </c>
      <c r="AN1262" s="181">
        <f t="shared" si="782"/>
        <v>0</v>
      </c>
      <c r="AO1262" s="180">
        <v>0</v>
      </c>
      <c r="AP1262" s="180">
        <v>0</v>
      </c>
      <c r="AQ1262" s="181">
        <f t="shared" si="783"/>
        <v>0</v>
      </c>
      <c r="AR1262" s="180">
        <v>0</v>
      </c>
      <c r="AS1262" s="180">
        <v>0</v>
      </c>
      <c r="AT1262" s="181">
        <f t="shared" si="784"/>
        <v>0</v>
      </c>
      <c r="AU1262" s="180">
        <f t="shared" si="788"/>
        <v>0</v>
      </c>
      <c r="AV1262" s="180">
        <f t="shared" si="788"/>
        <v>0</v>
      </c>
      <c r="AW1262" s="181">
        <f t="shared" si="785"/>
        <v>0</v>
      </c>
      <c r="AX1262" s="183">
        <f t="shared" si="789"/>
        <v>0</v>
      </c>
      <c r="AY1262" s="183">
        <f t="shared" si="789"/>
        <v>0</v>
      </c>
      <c r="AZ1262" s="183"/>
      <c r="BA1262" s="183"/>
      <c r="BB1262" s="183"/>
      <c r="BC1262" s="183"/>
      <c r="BD1262" s="183">
        <f t="shared" si="790"/>
        <v>0</v>
      </c>
      <c r="BE1262" s="183">
        <f t="shared" si="790"/>
        <v>0</v>
      </c>
    </row>
    <row r="1263" spans="2:57" ht="15.75" hidden="1">
      <c r="B1263" s="174">
        <v>2025</v>
      </c>
      <c r="C1263" s="174">
        <v>20</v>
      </c>
      <c r="D1263" s="175">
        <v>0</v>
      </c>
      <c r="E1263" s="176"/>
      <c r="F1263" s="174">
        <v>2</v>
      </c>
      <c r="G1263" s="174">
        <v>5</v>
      </c>
      <c r="H1263" s="174">
        <v>14</v>
      </c>
      <c r="I1263" s="174">
        <v>2000</v>
      </c>
      <c r="J1263" s="174">
        <v>2800</v>
      </c>
      <c r="K1263" s="174">
        <v>283</v>
      </c>
      <c r="L1263" s="177">
        <v>329</v>
      </c>
      <c r="M1263" s="178">
        <v>0</v>
      </c>
      <c r="N1263" s="179" t="s">
        <v>831</v>
      </c>
      <c r="O1263" s="180">
        <v>0</v>
      </c>
      <c r="P1263" s="180">
        <v>0</v>
      </c>
      <c r="Q1263" s="181">
        <v>0</v>
      </c>
      <c r="R1263" s="182" t="s">
        <v>318</v>
      </c>
      <c r="S1263" s="183">
        <v>0</v>
      </c>
      <c r="T1263" s="183">
        <v>0</v>
      </c>
      <c r="U1263" s="180">
        <v>0</v>
      </c>
      <c r="V1263" s="180">
        <v>0</v>
      </c>
      <c r="W1263" s="183">
        <v>0</v>
      </c>
      <c r="X1263" s="183">
        <v>0</v>
      </c>
      <c r="Y1263" s="180">
        <v>0</v>
      </c>
      <c r="Z1263" s="180">
        <v>0</v>
      </c>
      <c r="AA1263" s="183">
        <v>0</v>
      </c>
      <c r="AB1263" s="183">
        <v>0</v>
      </c>
      <c r="AC1263" s="180">
        <f t="shared" si="787"/>
        <v>0</v>
      </c>
      <c r="AD1263" s="180">
        <f t="shared" si="787"/>
        <v>0</v>
      </c>
      <c r="AE1263" s="181">
        <f t="shared" si="779"/>
        <v>0</v>
      </c>
      <c r="AF1263" s="180">
        <v>0</v>
      </c>
      <c r="AG1263" s="180">
        <v>0</v>
      </c>
      <c r="AH1263" s="181">
        <f t="shared" si="780"/>
        <v>0</v>
      </c>
      <c r="AI1263" s="180">
        <v>0</v>
      </c>
      <c r="AJ1263" s="180">
        <v>0</v>
      </c>
      <c r="AK1263" s="181">
        <f t="shared" si="781"/>
        <v>0</v>
      </c>
      <c r="AL1263" s="180">
        <v>0</v>
      </c>
      <c r="AM1263" s="180">
        <v>0</v>
      </c>
      <c r="AN1263" s="181">
        <f t="shared" si="782"/>
        <v>0</v>
      </c>
      <c r="AO1263" s="180">
        <v>0</v>
      </c>
      <c r="AP1263" s="180">
        <v>0</v>
      </c>
      <c r="AQ1263" s="181">
        <f t="shared" si="783"/>
        <v>0</v>
      </c>
      <c r="AR1263" s="180">
        <v>0</v>
      </c>
      <c r="AS1263" s="180">
        <v>0</v>
      </c>
      <c r="AT1263" s="181">
        <f t="shared" si="784"/>
        <v>0</v>
      </c>
      <c r="AU1263" s="180">
        <f t="shared" si="788"/>
        <v>0</v>
      </c>
      <c r="AV1263" s="180">
        <f t="shared" si="788"/>
        <v>0</v>
      </c>
      <c r="AW1263" s="181">
        <f t="shared" si="785"/>
        <v>0</v>
      </c>
      <c r="AX1263" s="183">
        <f t="shared" si="789"/>
        <v>0</v>
      </c>
      <c r="AY1263" s="183">
        <f t="shared" si="789"/>
        <v>0</v>
      </c>
      <c r="AZ1263" s="183"/>
      <c r="BA1263" s="183"/>
      <c r="BB1263" s="183"/>
      <c r="BC1263" s="183"/>
      <c r="BD1263" s="183">
        <f t="shared" si="790"/>
        <v>0</v>
      </c>
      <c r="BE1263" s="183">
        <f t="shared" si="790"/>
        <v>0</v>
      </c>
    </row>
    <row r="1264" spans="2:57" ht="15.75" hidden="1">
      <c r="B1264" s="174">
        <v>2025</v>
      </c>
      <c r="C1264" s="174">
        <v>20</v>
      </c>
      <c r="D1264" s="175">
        <v>0</v>
      </c>
      <c r="E1264" s="176"/>
      <c r="F1264" s="174">
        <v>2</v>
      </c>
      <c r="G1264" s="174">
        <v>5</v>
      </c>
      <c r="H1264" s="174">
        <v>14</v>
      </c>
      <c r="I1264" s="174">
        <v>2000</v>
      </c>
      <c r="J1264" s="174">
        <v>2800</v>
      </c>
      <c r="K1264" s="174">
        <v>283</v>
      </c>
      <c r="L1264" s="177">
        <v>332</v>
      </c>
      <c r="M1264" s="178">
        <v>0</v>
      </c>
      <c r="N1264" s="179" t="s">
        <v>832</v>
      </c>
      <c r="O1264" s="180">
        <v>0</v>
      </c>
      <c r="P1264" s="180">
        <v>0</v>
      </c>
      <c r="Q1264" s="181">
        <v>0</v>
      </c>
      <c r="R1264" s="182" t="s">
        <v>318</v>
      </c>
      <c r="S1264" s="183">
        <v>0</v>
      </c>
      <c r="T1264" s="183">
        <v>0</v>
      </c>
      <c r="U1264" s="180">
        <v>0</v>
      </c>
      <c r="V1264" s="180">
        <v>0</v>
      </c>
      <c r="W1264" s="183">
        <v>0</v>
      </c>
      <c r="X1264" s="183">
        <v>0</v>
      </c>
      <c r="Y1264" s="180">
        <v>0</v>
      </c>
      <c r="Z1264" s="180">
        <v>0</v>
      </c>
      <c r="AA1264" s="183">
        <v>0</v>
      </c>
      <c r="AB1264" s="183">
        <v>0</v>
      </c>
      <c r="AC1264" s="180">
        <f t="shared" si="787"/>
        <v>0</v>
      </c>
      <c r="AD1264" s="180">
        <f t="shared" si="787"/>
        <v>0</v>
      </c>
      <c r="AE1264" s="181">
        <f t="shared" si="779"/>
        <v>0</v>
      </c>
      <c r="AF1264" s="180">
        <v>0</v>
      </c>
      <c r="AG1264" s="180">
        <v>0</v>
      </c>
      <c r="AH1264" s="181">
        <f t="shared" si="780"/>
        <v>0</v>
      </c>
      <c r="AI1264" s="180">
        <v>0</v>
      </c>
      <c r="AJ1264" s="180">
        <v>0</v>
      </c>
      <c r="AK1264" s="181">
        <f t="shared" si="781"/>
        <v>0</v>
      </c>
      <c r="AL1264" s="180">
        <v>0</v>
      </c>
      <c r="AM1264" s="180">
        <v>0</v>
      </c>
      <c r="AN1264" s="181">
        <f t="shared" si="782"/>
        <v>0</v>
      </c>
      <c r="AO1264" s="180">
        <v>0</v>
      </c>
      <c r="AP1264" s="180">
        <v>0</v>
      </c>
      <c r="AQ1264" s="181">
        <f t="shared" si="783"/>
        <v>0</v>
      </c>
      <c r="AR1264" s="180">
        <v>0</v>
      </c>
      <c r="AS1264" s="180">
        <v>0</v>
      </c>
      <c r="AT1264" s="181">
        <f t="shared" si="784"/>
        <v>0</v>
      </c>
      <c r="AU1264" s="180">
        <f t="shared" si="788"/>
        <v>0</v>
      </c>
      <c r="AV1264" s="180">
        <f t="shared" si="788"/>
        <v>0</v>
      </c>
      <c r="AW1264" s="181">
        <f t="shared" si="785"/>
        <v>0</v>
      </c>
      <c r="AX1264" s="183">
        <f t="shared" si="789"/>
        <v>0</v>
      </c>
      <c r="AY1264" s="183">
        <f t="shared" si="789"/>
        <v>0</v>
      </c>
      <c r="AZ1264" s="183"/>
      <c r="BA1264" s="183"/>
      <c r="BB1264" s="183"/>
      <c r="BC1264" s="183"/>
      <c r="BD1264" s="183">
        <f t="shared" si="790"/>
        <v>0</v>
      </c>
      <c r="BE1264" s="183">
        <f t="shared" si="790"/>
        <v>0</v>
      </c>
    </row>
    <row r="1265" spans="2:57" ht="15.75" hidden="1">
      <c r="B1265" s="174">
        <v>2025</v>
      </c>
      <c r="C1265" s="174">
        <v>20</v>
      </c>
      <c r="D1265" s="175">
        <v>0</v>
      </c>
      <c r="E1265" s="176"/>
      <c r="F1265" s="174">
        <v>2</v>
      </c>
      <c r="G1265" s="174">
        <v>5</v>
      </c>
      <c r="H1265" s="174">
        <v>14</v>
      </c>
      <c r="I1265" s="174">
        <v>2000</v>
      </c>
      <c r="J1265" s="174">
        <v>2800</v>
      </c>
      <c r="K1265" s="174">
        <v>283</v>
      </c>
      <c r="L1265" s="177">
        <v>327</v>
      </c>
      <c r="M1265" s="178">
        <v>0</v>
      </c>
      <c r="N1265" s="179" t="s">
        <v>833</v>
      </c>
      <c r="O1265" s="180">
        <v>0</v>
      </c>
      <c r="P1265" s="180">
        <v>0</v>
      </c>
      <c r="Q1265" s="181">
        <v>0</v>
      </c>
      <c r="R1265" s="182" t="s">
        <v>318</v>
      </c>
      <c r="S1265" s="183">
        <v>0</v>
      </c>
      <c r="T1265" s="183">
        <v>0</v>
      </c>
      <c r="U1265" s="180">
        <v>0</v>
      </c>
      <c r="V1265" s="180">
        <v>0</v>
      </c>
      <c r="W1265" s="183">
        <v>0</v>
      </c>
      <c r="X1265" s="183">
        <v>0</v>
      </c>
      <c r="Y1265" s="180">
        <v>0</v>
      </c>
      <c r="Z1265" s="180">
        <v>0</v>
      </c>
      <c r="AA1265" s="183">
        <v>0</v>
      </c>
      <c r="AB1265" s="183">
        <v>0</v>
      </c>
      <c r="AC1265" s="180">
        <f t="shared" si="787"/>
        <v>0</v>
      </c>
      <c r="AD1265" s="180">
        <f t="shared" si="787"/>
        <v>0</v>
      </c>
      <c r="AE1265" s="181">
        <f t="shared" si="779"/>
        <v>0</v>
      </c>
      <c r="AF1265" s="180">
        <v>0</v>
      </c>
      <c r="AG1265" s="180">
        <v>0</v>
      </c>
      <c r="AH1265" s="181">
        <f t="shared" si="780"/>
        <v>0</v>
      </c>
      <c r="AI1265" s="180">
        <v>0</v>
      </c>
      <c r="AJ1265" s="180">
        <v>0</v>
      </c>
      <c r="AK1265" s="181">
        <f t="shared" si="781"/>
        <v>0</v>
      </c>
      <c r="AL1265" s="180">
        <v>0</v>
      </c>
      <c r="AM1265" s="180">
        <v>0</v>
      </c>
      <c r="AN1265" s="181">
        <f t="shared" si="782"/>
        <v>0</v>
      </c>
      <c r="AO1265" s="180">
        <v>0</v>
      </c>
      <c r="AP1265" s="180">
        <v>0</v>
      </c>
      <c r="AQ1265" s="181">
        <f t="shared" si="783"/>
        <v>0</v>
      </c>
      <c r="AR1265" s="180">
        <v>0</v>
      </c>
      <c r="AS1265" s="180">
        <v>0</v>
      </c>
      <c r="AT1265" s="181">
        <f t="shared" si="784"/>
        <v>0</v>
      </c>
      <c r="AU1265" s="180">
        <f t="shared" si="788"/>
        <v>0</v>
      </c>
      <c r="AV1265" s="180">
        <f t="shared" si="788"/>
        <v>0</v>
      </c>
      <c r="AW1265" s="181">
        <f t="shared" si="785"/>
        <v>0</v>
      </c>
      <c r="AX1265" s="183">
        <f t="shared" si="789"/>
        <v>0</v>
      </c>
      <c r="AY1265" s="183">
        <f t="shared" si="789"/>
        <v>0</v>
      </c>
      <c r="AZ1265" s="183"/>
      <c r="BA1265" s="183"/>
      <c r="BB1265" s="183"/>
      <c r="BC1265" s="183"/>
      <c r="BD1265" s="183">
        <f t="shared" si="790"/>
        <v>0</v>
      </c>
      <c r="BE1265" s="183">
        <f t="shared" si="790"/>
        <v>0</v>
      </c>
    </row>
    <row r="1266" spans="2:57" ht="15.75" hidden="1">
      <c r="B1266" s="174">
        <v>2025</v>
      </c>
      <c r="C1266" s="174">
        <v>20</v>
      </c>
      <c r="D1266" s="175">
        <v>0</v>
      </c>
      <c r="E1266" s="176"/>
      <c r="F1266" s="174">
        <v>2</v>
      </c>
      <c r="G1266" s="174">
        <v>5</v>
      </c>
      <c r="H1266" s="174">
        <v>14</v>
      </c>
      <c r="I1266" s="174">
        <v>2000</v>
      </c>
      <c r="J1266" s="174">
        <v>2800</v>
      </c>
      <c r="K1266" s="174">
        <v>283</v>
      </c>
      <c r="L1266" s="177">
        <v>425</v>
      </c>
      <c r="M1266" s="178">
        <v>0</v>
      </c>
      <c r="N1266" s="179" t="s">
        <v>834</v>
      </c>
      <c r="O1266" s="180">
        <v>0</v>
      </c>
      <c r="P1266" s="180">
        <v>0</v>
      </c>
      <c r="Q1266" s="181">
        <v>0</v>
      </c>
      <c r="R1266" s="215" t="s">
        <v>352</v>
      </c>
      <c r="S1266" s="183">
        <v>0</v>
      </c>
      <c r="T1266" s="183">
        <v>0</v>
      </c>
      <c r="U1266" s="180">
        <v>0</v>
      </c>
      <c r="V1266" s="180">
        <v>0</v>
      </c>
      <c r="W1266" s="183">
        <v>0</v>
      </c>
      <c r="X1266" s="183">
        <v>0</v>
      </c>
      <c r="Y1266" s="180">
        <v>0</v>
      </c>
      <c r="Z1266" s="180">
        <v>0</v>
      </c>
      <c r="AA1266" s="183">
        <v>0</v>
      </c>
      <c r="AB1266" s="183">
        <v>0</v>
      </c>
      <c r="AC1266" s="180">
        <f t="shared" si="787"/>
        <v>0</v>
      </c>
      <c r="AD1266" s="180">
        <f t="shared" si="787"/>
        <v>0</v>
      </c>
      <c r="AE1266" s="181">
        <f t="shared" si="779"/>
        <v>0</v>
      </c>
      <c r="AF1266" s="180">
        <v>0</v>
      </c>
      <c r="AG1266" s="180">
        <v>0</v>
      </c>
      <c r="AH1266" s="181">
        <f t="shared" si="780"/>
        <v>0</v>
      </c>
      <c r="AI1266" s="180">
        <v>0</v>
      </c>
      <c r="AJ1266" s="180">
        <v>0</v>
      </c>
      <c r="AK1266" s="181">
        <f t="shared" si="781"/>
        <v>0</v>
      </c>
      <c r="AL1266" s="180">
        <v>0</v>
      </c>
      <c r="AM1266" s="180">
        <v>0</v>
      </c>
      <c r="AN1266" s="181">
        <f t="shared" si="782"/>
        <v>0</v>
      </c>
      <c r="AO1266" s="180">
        <v>0</v>
      </c>
      <c r="AP1266" s="180">
        <v>0</v>
      </c>
      <c r="AQ1266" s="181">
        <f t="shared" si="783"/>
        <v>0</v>
      </c>
      <c r="AR1266" s="180">
        <v>0</v>
      </c>
      <c r="AS1266" s="180">
        <v>0</v>
      </c>
      <c r="AT1266" s="181">
        <f t="shared" si="784"/>
        <v>0</v>
      </c>
      <c r="AU1266" s="180">
        <f t="shared" si="788"/>
        <v>0</v>
      </c>
      <c r="AV1266" s="180">
        <f t="shared" si="788"/>
        <v>0</v>
      </c>
      <c r="AW1266" s="181">
        <f t="shared" si="785"/>
        <v>0</v>
      </c>
      <c r="AX1266" s="183">
        <f t="shared" si="789"/>
        <v>0</v>
      </c>
      <c r="AY1266" s="183">
        <f t="shared" si="789"/>
        <v>0</v>
      </c>
      <c r="AZ1266" s="183"/>
      <c r="BA1266" s="183"/>
      <c r="BB1266" s="183"/>
      <c r="BC1266" s="183"/>
      <c r="BD1266" s="183">
        <f t="shared" si="790"/>
        <v>0</v>
      </c>
      <c r="BE1266" s="183">
        <f t="shared" si="790"/>
        <v>0</v>
      </c>
    </row>
    <row r="1267" spans="2:57" ht="15.75" hidden="1">
      <c r="B1267" s="174">
        <v>2025</v>
      </c>
      <c r="C1267" s="174">
        <v>20</v>
      </c>
      <c r="D1267" s="175">
        <v>0</v>
      </c>
      <c r="E1267" s="176"/>
      <c r="F1267" s="174">
        <v>2</v>
      </c>
      <c r="G1267" s="174">
        <v>5</v>
      </c>
      <c r="H1267" s="174">
        <v>14</v>
      </c>
      <c r="I1267" s="174">
        <v>2000</v>
      </c>
      <c r="J1267" s="174">
        <v>2800</v>
      </c>
      <c r="K1267" s="174">
        <v>283</v>
      </c>
      <c r="L1267" s="177">
        <v>495</v>
      </c>
      <c r="M1267" s="178">
        <v>0</v>
      </c>
      <c r="N1267" s="179" t="s">
        <v>835</v>
      </c>
      <c r="O1267" s="180">
        <v>0</v>
      </c>
      <c r="P1267" s="180">
        <v>0</v>
      </c>
      <c r="Q1267" s="181">
        <v>0</v>
      </c>
      <c r="R1267" s="182" t="s">
        <v>98</v>
      </c>
      <c r="S1267" s="183">
        <v>0</v>
      </c>
      <c r="T1267" s="183">
        <v>0</v>
      </c>
      <c r="U1267" s="180">
        <v>0</v>
      </c>
      <c r="V1267" s="180">
        <v>0</v>
      </c>
      <c r="W1267" s="183">
        <v>0</v>
      </c>
      <c r="X1267" s="183">
        <v>0</v>
      </c>
      <c r="Y1267" s="180">
        <v>0</v>
      </c>
      <c r="Z1267" s="180">
        <v>0</v>
      </c>
      <c r="AA1267" s="183">
        <v>0</v>
      </c>
      <c r="AB1267" s="183">
        <v>0</v>
      </c>
      <c r="AC1267" s="180">
        <f t="shared" si="787"/>
        <v>0</v>
      </c>
      <c r="AD1267" s="180">
        <f t="shared" si="787"/>
        <v>0</v>
      </c>
      <c r="AE1267" s="181">
        <f t="shared" si="779"/>
        <v>0</v>
      </c>
      <c r="AF1267" s="180">
        <v>0</v>
      </c>
      <c r="AG1267" s="180">
        <v>0</v>
      </c>
      <c r="AH1267" s="181">
        <f t="shared" si="780"/>
        <v>0</v>
      </c>
      <c r="AI1267" s="180">
        <v>0</v>
      </c>
      <c r="AJ1267" s="180">
        <v>0</v>
      </c>
      <c r="AK1267" s="181">
        <f t="shared" si="781"/>
        <v>0</v>
      </c>
      <c r="AL1267" s="180">
        <v>0</v>
      </c>
      <c r="AM1267" s="180">
        <v>0</v>
      </c>
      <c r="AN1267" s="181">
        <f t="shared" si="782"/>
        <v>0</v>
      </c>
      <c r="AO1267" s="180">
        <v>0</v>
      </c>
      <c r="AP1267" s="180">
        <v>0</v>
      </c>
      <c r="AQ1267" s="181">
        <f t="shared" si="783"/>
        <v>0</v>
      </c>
      <c r="AR1267" s="180">
        <v>0</v>
      </c>
      <c r="AS1267" s="180">
        <v>0</v>
      </c>
      <c r="AT1267" s="181">
        <f t="shared" si="784"/>
        <v>0</v>
      </c>
      <c r="AU1267" s="180">
        <f t="shared" si="788"/>
        <v>0</v>
      </c>
      <c r="AV1267" s="180">
        <f t="shared" si="788"/>
        <v>0</v>
      </c>
      <c r="AW1267" s="181">
        <f t="shared" si="785"/>
        <v>0</v>
      </c>
      <c r="AX1267" s="183">
        <f t="shared" si="789"/>
        <v>0</v>
      </c>
      <c r="AY1267" s="183">
        <f t="shared" si="789"/>
        <v>0</v>
      </c>
      <c r="AZ1267" s="183"/>
      <c r="BA1267" s="183"/>
      <c r="BB1267" s="183"/>
      <c r="BC1267" s="183"/>
      <c r="BD1267" s="183">
        <f t="shared" si="790"/>
        <v>0</v>
      </c>
      <c r="BE1267" s="183">
        <f t="shared" si="790"/>
        <v>0</v>
      </c>
    </row>
    <row r="1268" spans="2:57" ht="15.75" hidden="1">
      <c r="B1268" s="174">
        <v>2025</v>
      </c>
      <c r="C1268" s="174">
        <v>20</v>
      </c>
      <c r="D1268" s="175">
        <v>0</v>
      </c>
      <c r="E1268" s="176"/>
      <c r="F1268" s="174">
        <v>2</v>
      </c>
      <c r="G1268" s="174">
        <v>5</v>
      </c>
      <c r="H1268" s="174">
        <v>14</v>
      </c>
      <c r="I1268" s="174">
        <v>2000</v>
      </c>
      <c r="J1268" s="174">
        <v>2800</v>
      </c>
      <c r="K1268" s="174">
        <v>283</v>
      </c>
      <c r="L1268" s="177">
        <v>547</v>
      </c>
      <c r="M1268" s="178">
        <v>0</v>
      </c>
      <c r="N1268" s="179" t="s">
        <v>836</v>
      </c>
      <c r="O1268" s="180">
        <v>0</v>
      </c>
      <c r="P1268" s="180">
        <v>0</v>
      </c>
      <c r="Q1268" s="181">
        <v>0</v>
      </c>
      <c r="R1268" s="215" t="s">
        <v>352</v>
      </c>
      <c r="S1268" s="183">
        <v>0</v>
      </c>
      <c r="T1268" s="183">
        <v>0</v>
      </c>
      <c r="U1268" s="180">
        <v>0</v>
      </c>
      <c r="V1268" s="180">
        <v>0</v>
      </c>
      <c r="W1268" s="183">
        <v>0</v>
      </c>
      <c r="X1268" s="183">
        <v>0</v>
      </c>
      <c r="Y1268" s="180">
        <v>0</v>
      </c>
      <c r="Z1268" s="180">
        <v>0</v>
      </c>
      <c r="AA1268" s="183">
        <v>0</v>
      </c>
      <c r="AB1268" s="183">
        <v>0</v>
      </c>
      <c r="AC1268" s="180">
        <f t="shared" si="787"/>
        <v>0</v>
      </c>
      <c r="AD1268" s="180">
        <f t="shared" si="787"/>
        <v>0</v>
      </c>
      <c r="AE1268" s="181">
        <f t="shared" si="779"/>
        <v>0</v>
      </c>
      <c r="AF1268" s="180">
        <v>0</v>
      </c>
      <c r="AG1268" s="180">
        <v>0</v>
      </c>
      <c r="AH1268" s="181">
        <f t="shared" si="780"/>
        <v>0</v>
      </c>
      <c r="AI1268" s="180">
        <v>0</v>
      </c>
      <c r="AJ1268" s="180">
        <v>0</v>
      </c>
      <c r="AK1268" s="181">
        <f t="shared" si="781"/>
        <v>0</v>
      </c>
      <c r="AL1268" s="180">
        <v>0</v>
      </c>
      <c r="AM1268" s="180">
        <v>0</v>
      </c>
      <c r="AN1268" s="181">
        <f t="shared" si="782"/>
        <v>0</v>
      </c>
      <c r="AO1268" s="180">
        <v>0</v>
      </c>
      <c r="AP1268" s="180">
        <v>0</v>
      </c>
      <c r="AQ1268" s="181">
        <f t="shared" si="783"/>
        <v>0</v>
      </c>
      <c r="AR1268" s="180">
        <v>0</v>
      </c>
      <c r="AS1268" s="180">
        <v>0</v>
      </c>
      <c r="AT1268" s="181">
        <f t="shared" si="784"/>
        <v>0</v>
      </c>
      <c r="AU1268" s="180">
        <f t="shared" si="788"/>
        <v>0</v>
      </c>
      <c r="AV1268" s="180">
        <f t="shared" si="788"/>
        <v>0</v>
      </c>
      <c r="AW1268" s="181">
        <f t="shared" si="785"/>
        <v>0</v>
      </c>
      <c r="AX1268" s="183">
        <f t="shared" si="789"/>
        <v>0</v>
      </c>
      <c r="AY1268" s="183">
        <f t="shared" si="789"/>
        <v>0</v>
      </c>
      <c r="AZ1268" s="183"/>
      <c r="BA1268" s="183"/>
      <c r="BB1268" s="183"/>
      <c r="BC1268" s="183"/>
      <c r="BD1268" s="183">
        <f t="shared" si="790"/>
        <v>0</v>
      </c>
      <c r="BE1268" s="183">
        <f t="shared" si="790"/>
        <v>0</v>
      </c>
    </row>
    <row r="1269" spans="2:57" ht="15.75" hidden="1">
      <c r="B1269" s="174">
        <v>2025</v>
      </c>
      <c r="C1269" s="174">
        <v>20</v>
      </c>
      <c r="D1269" s="175">
        <v>0</v>
      </c>
      <c r="E1269" s="176"/>
      <c r="F1269" s="174">
        <v>2</v>
      </c>
      <c r="G1269" s="174">
        <v>5</v>
      </c>
      <c r="H1269" s="174">
        <v>14</v>
      </c>
      <c r="I1269" s="174">
        <v>2000</v>
      </c>
      <c r="J1269" s="174">
        <v>2800</v>
      </c>
      <c r="K1269" s="174">
        <v>283</v>
      </c>
      <c r="L1269" s="177">
        <v>631</v>
      </c>
      <c r="M1269" s="178">
        <v>0</v>
      </c>
      <c r="N1269" s="179" t="s">
        <v>837</v>
      </c>
      <c r="O1269" s="180">
        <v>0</v>
      </c>
      <c r="P1269" s="180">
        <v>0</v>
      </c>
      <c r="Q1269" s="181">
        <v>0</v>
      </c>
      <c r="R1269" s="182" t="s">
        <v>98</v>
      </c>
      <c r="S1269" s="183">
        <v>0</v>
      </c>
      <c r="T1269" s="183">
        <v>0</v>
      </c>
      <c r="U1269" s="180">
        <v>0</v>
      </c>
      <c r="V1269" s="180">
        <v>0</v>
      </c>
      <c r="W1269" s="183">
        <v>0</v>
      </c>
      <c r="X1269" s="183">
        <v>0</v>
      </c>
      <c r="Y1269" s="180">
        <v>0</v>
      </c>
      <c r="Z1269" s="180">
        <v>0</v>
      </c>
      <c r="AA1269" s="183">
        <v>0</v>
      </c>
      <c r="AB1269" s="183">
        <v>0</v>
      </c>
      <c r="AC1269" s="180">
        <f t="shared" si="787"/>
        <v>0</v>
      </c>
      <c r="AD1269" s="180">
        <f t="shared" si="787"/>
        <v>0</v>
      </c>
      <c r="AE1269" s="181">
        <f t="shared" si="779"/>
        <v>0</v>
      </c>
      <c r="AF1269" s="180">
        <v>0</v>
      </c>
      <c r="AG1269" s="180">
        <v>0</v>
      </c>
      <c r="AH1269" s="181">
        <f t="shared" si="780"/>
        <v>0</v>
      </c>
      <c r="AI1269" s="180">
        <v>0</v>
      </c>
      <c r="AJ1269" s="180">
        <v>0</v>
      </c>
      <c r="AK1269" s="181">
        <f t="shared" si="781"/>
        <v>0</v>
      </c>
      <c r="AL1269" s="180">
        <v>0</v>
      </c>
      <c r="AM1269" s="180">
        <v>0</v>
      </c>
      <c r="AN1269" s="181">
        <f t="shared" si="782"/>
        <v>0</v>
      </c>
      <c r="AO1269" s="180">
        <v>0</v>
      </c>
      <c r="AP1269" s="180">
        <v>0</v>
      </c>
      <c r="AQ1269" s="181">
        <f t="shared" si="783"/>
        <v>0</v>
      </c>
      <c r="AR1269" s="180">
        <v>0</v>
      </c>
      <c r="AS1269" s="180">
        <v>0</v>
      </c>
      <c r="AT1269" s="181">
        <f t="shared" si="784"/>
        <v>0</v>
      </c>
      <c r="AU1269" s="180">
        <f t="shared" si="788"/>
        <v>0</v>
      </c>
      <c r="AV1269" s="180">
        <f t="shared" si="788"/>
        <v>0</v>
      </c>
      <c r="AW1269" s="181">
        <f t="shared" si="785"/>
        <v>0</v>
      </c>
      <c r="AX1269" s="183">
        <f t="shared" si="789"/>
        <v>0</v>
      </c>
      <c r="AY1269" s="183">
        <f t="shared" si="789"/>
        <v>0</v>
      </c>
      <c r="AZ1269" s="183"/>
      <c r="BA1269" s="183"/>
      <c r="BB1269" s="183"/>
      <c r="BC1269" s="183"/>
      <c r="BD1269" s="183">
        <f t="shared" si="790"/>
        <v>0</v>
      </c>
      <c r="BE1269" s="183">
        <f t="shared" si="790"/>
        <v>0</v>
      </c>
    </row>
    <row r="1270" spans="2:57" ht="15.75" hidden="1">
      <c r="B1270" s="174">
        <v>2025</v>
      </c>
      <c r="C1270" s="174">
        <v>20</v>
      </c>
      <c r="D1270" s="175">
        <v>0</v>
      </c>
      <c r="E1270" s="176"/>
      <c r="F1270" s="174">
        <v>2</v>
      </c>
      <c r="G1270" s="174">
        <v>5</v>
      </c>
      <c r="H1270" s="174">
        <v>14</v>
      </c>
      <c r="I1270" s="174">
        <v>2000</v>
      </c>
      <c r="J1270" s="174">
        <v>2800</v>
      </c>
      <c r="K1270" s="174">
        <v>283</v>
      </c>
      <c r="L1270" s="177">
        <v>635</v>
      </c>
      <c r="M1270" s="178">
        <v>0</v>
      </c>
      <c r="N1270" s="179" t="s">
        <v>838</v>
      </c>
      <c r="O1270" s="180">
        <v>0</v>
      </c>
      <c r="P1270" s="180">
        <v>0</v>
      </c>
      <c r="Q1270" s="181">
        <v>0</v>
      </c>
      <c r="R1270" s="182" t="s">
        <v>98</v>
      </c>
      <c r="S1270" s="183">
        <v>0</v>
      </c>
      <c r="T1270" s="183">
        <v>0</v>
      </c>
      <c r="U1270" s="180">
        <v>0</v>
      </c>
      <c r="V1270" s="180">
        <v>0</v>
      </c>
      <c r="W1270" s="183">
        <v>0</v>
      </c>
      <c r="X1270" s="183">
        <v>0</v>
      </c>
      <c r="Y1270" s="180">
        <v>0</v>
      </c>
      <c r="Z1270" s="180">
        <v>0</v>
      </c>
      <c r="AA1270" s="183">
        <v>0</v>
      </c>
      <c r="AB1270" s="183">
        <v>0</v>
      </c>
      <c r="AC1270" s="180">
        <f t="shared" si="787"/>
        <v>0</v>
      </c>
      <c r="AD1270" s="180">
        <f t="shared" si="787"/>
        <v>0</v>
      </c>
      <c r="AE1270" s="181">
        <f t="shared" si="779"/>
        <v>0</v>
      </c>
      <c r="AF1270" s="180">
        <v>0</v>
      </c>
      <c r="AG1270" s="180">
        <v>0</v>
      </c>
      <c r="AH1270" s="181">
        <f t="shared" si="780"/>
        <v>0</v>
      </c>
      <c r="AI1270" s="180">
        <v>0</v>
      </c>
      <c r="AJ1270" s="180">
        <v>0</v>
      </c>
      <c r="AK1270" s="181">
        <f t="shared" si="781"/>
        <v>0</v>
      </c>
      <c r="AL1270" s="180">
        <v>0</v>
      </c>
      <c r="AM1270" s="180">
        <v>0</v>
      </c>
      <c r="AN1270" s="181">
        <f t="shared" si="782"/>
        <v>0</v>
      </c>
      <c r="AO1270" s="180">
        <v>0</v>
      </c>
      <c r="AP1270" s="180">
        <v>0</v>
      </c>
      <c r="AQ1270" s="181">
        <f t="shared" si="783"/>
        <v>0</v>
      </c>
      <c r="AR1270" s="180">
        <v>0</v>
      </c>
      <c r="AS1270" s="180">
        <v>0</v>
      </c>
      <c r="AT1270" s="181">
        <f t="shared" si="784"/>
        <v>0</v>
      </c>
      <c r="AU1270" s="180">
        <f t="shared" si="788"/>
        <v>0</v>
      </c>
      <c r="AV1270" s="180">
        <f t="shared" si="788"/>
        <v>0</v>
      </c>
      <c r="AW1270" s="181">
        <f t="shared" si="785"/>
        <v>0</v>
      </c>
      <c r="AX1270" s="183">
        <f t="shared" si="789"/>
        <v>0</v>
      </c>
      <c r="AY1270" s="183">
        <f t="shared" si="789"/>
        <v>0</v>
      </c>
      <c r="AZ1270" s="183"/>
      <c r="BA1270" s="183"/>
      <c r="BB1270" s="183"/>
      <c r="BC1270" s="183"/>
      <c r="BD1270" s="183">
        <f t="shared" si="790"/>
        <v>0</v>
      </c>
      <c r="BE1270" s="183">
        <f t="shared" si="790"/>
        <v>0</v>
      </c>
    </row>
    <row r="1271" spans="2:57" ht="15.75" hidden="1">
      <c r="B1271" s="174">
        <v>2025</v>
      </c>
      <c r="C1271" s="174">
        <v>20</v>
      </c>
      <c r="D1271" s="175">
        <v>0</v>
      </c>
      <c r="E1271" s="176"/>
      <c r="F1271" s="174">
        <v>2</v>
      </c>
      <c r="G1271" s="174">
        <v>5</v>
      </c>
      <c r="H1271" s="174">
        <v>14</v>
      </c>
      <c r="I1271" s="174">
        <v>2000</v>
      </c>
      <c r="J1271" s="174">
        <v>2800</v>
      </c>
      <c r="K1271" s="174">
        <v>283</v>
      </c>
      <c r="L1271" s="177">
        <v>641</v>
      </c>
      <c r="M1271" s="178">
        <v>0</v>
      </c>
      <c r="N1271" s="179" t="s">
        <v>839</v>
      </c>
      <c r="O1271" s="180">
        <v>0</v>
      </c>
      <c r="P1271" s="180">
        <v>0</v>
      </c>
      <c r="Q1271" s="181">
        <v>0</v>
      </c>
      <c r="R1271" s="182" t="s">
        <v>98</v>
      </c>
      <c r="S1271" s="183">
        <v>0</v>
      </c>
      <c r="T1271" s="183">
        <v>0</v>
      </c>
      <c r="U1271" s="180">
        <v>0</v>
      </c>
      <c r="V1271" s="180">
        <v>0</v>
      </c>
      <c r="W1271" s="183">
        <v>0</v>
      </c>
      <c r="X1271" s="183">
        <v>0</v>
      </c>
      <c r="Y1271" s="180">
        <v>0</v>
      </c>
      <c r="Z1271" s="180">
        <v>0</v>
      </c>
      <c r="AA1271" s="183">
        <v>0</v>
      </c>
      <c r="AB1271" s="183">
        <v>0</v>
      </c>
      <c r="AC1271" s="180">
        <f t="shared" si="787"/>
        <v>0</v>
      </c>
      <c r="AD1271" s="180">
        <f t="shared" si="787"/>
        <v>0</v>
      </c>
      <c r="AE1271" s="181">
        <f t="shared" si="779"/>
        <v>0</v>
      </c>
      <c r="AF1271" s="180">
        <v>0</v>
      </c>
      <c r="AG1271" s="180">
        <v>0</v>
      </c>
      <c r="AH1271" s="181">
        <f t="shared" si="780"/>
        <v>0</v>
      </c>
      <c r="AI1271" s="180">
        <v>0</v>
      </c>
      <c r="AJ1271" s="180">
        <v>0</v>
      </c>
      <c r="AK1271" s="181">
        <f t="shared" si="781"/>
        <v>0</v>
      </c>
      <c r="AL1271" s="180">
        <v>0</v>
      </c>
      <c r="AM1271" s="180">
        <v>0</v>
      </c>
      <c r="AN1271" s="181">
        <f t="shared" si="782"/>
        <v>0</v>
      </c>
      <c r="AO1271" s="180">
        <v>0</v>
      </c>
      <c r="AP1271" s="180">
        <v>0</v>
      </c>
      <c r="AQ1271" s="181">
        <f t="shared" si="783"/>
        <v>0</v>
      </c>
      <c r="AR1271" s="180">
        <v>0</v>
      </c>
      <c r="AS1271" s="180">
        <v>0</v>
      </c>
      <c r="AT1271" s="181">
        <f t="shared" si="784"/>
        <v>0</v>
      </c>
      <c r="AU1271" s="180">
        <f t="shared" si="788"/>
        <v>0</v>
      </c>
      <c r="AV1271" s="180">
        <f t="shared" si="788"/>
        <v>0</v>
      </c>
      <c r="AW1271" s="181">
        <f t="shared" si="785"/>
        <v>0</v>
      </c>
      <c r="AX1271" s="183">
        <f t="shared" si="789"/>
        <v>0</v>
      </c>
      <c r="AY1271" s="183">
        <f t="shared" si="789"/>
        <v>0</v>
      </c>
      <c r="AZ1271" s="183"/>
      <c r="BA1271" s="183"/>
      <c r="BB1271" s="183"/>
      <c r="BC1271" s="183"/>
      <c r="BD1271" s="183">
        <f t="shared" si="790"/>
        <v>0</v>
      </c>
      <c r="BE1271" s="183">
        <f t="shared" si="790"/>
        <v>0</v>
      </c>
    </row>
    <row r="1272" spans="2:57" ht="15.75" hidden="1">
      <c r="B1272" s="174">
        <v>2025</v>
      </c>
      <c r="C1272" s="174">
        <v>20</v>
      </c>
      <c r="D1272" s="175">
        <v>0</v>
      </c>
      <c r="E1272" s="176"/>
      <c r="F1272" s="174">
        <v>2</v>
      </c>
      <c r="G1272" s="174">
        <v>5</v>
      </c>
      <c r="H1272" s="174">
        <v>14</v>
      </c>
      <c r="I1272" s="174">
        <v>2000</v>
      </c>
      <c r="J1272" s="174">
        <v>2800</v>
      </c>
      <c r="K1272" s="174">
        <v>283</v>
      </c>
      <c r="L1272" s="177">
        <v>728</v>
      </c>
      <c r="M1272" s="178">
        <v>0</v>
      </c>
      <c r="N1272" s="179" t="s">
        <v>840</v>
      </c>
      <c r="O1272" s="180">
        <v>0</v>
      </c>
      <c r="P1272" s="180">
        <v>0</v>
      </c>
      <c r="Q1272" s="181">
        <v>0</v>
      </c>
      <c r="R1272" s="182" t="s">
        <v>98</v>
      </c>
      <c r="S1272" s="183">
        <v>0</v>
      </c>
      <c r="T1272" s="183">
        <v>0</v>
      </c>
      <c r="U1272" s="180">
        <v>0</v>
      </c>
      <c r="V1272" s="180">
        <v>0</v>
      </c>
      <c r="W1272" s="183">
        <v>0</v>
      </c>
      <c r="X1272" s="183">
        <v>0</v>
      </c>
      <c r="Y1272" s="180">
        <v>0</v>
      </c>
      <c r="Z1272" s="180">
        <v>0</v>
      </c>
      <c r="AA1272" s="183">
        <v>0</v>
      </c>
      <c r="AB1272" s="183">
        <v>0</v>
      </c>
      <c r="AC1272" s="180">
        <f t="shared" si="787"/>
        <v>0</v>
      </c>
      <c r="AD1272" s="180">
        <f t="shared" si="787"/>
        <v>0</v>
      </c>
      <c r="AE1272" s="181">
        <f t="shared" si="779"/>
        <v>0</v>
      </c>
      <c r="AF1272" s="180">
        <v>0</v>
      </c>
      <c r="AG1272" s="180">
        <v>0</v>
      </c>
      <c r="AH1272" s="181">
        <f t="shared" si="780"/>
        <v>0</v>
      </c>
      <c r="AI1272" s="180">
        <v>0</v>
      </c>
      <c r="AJ1272" s="180">
        <v>0</v>
      </c>
      <c r="AK1272" s="181">
        <f t="shared" si="781"/>
        <v>0</v>
      </c>
      <c r="AL1272" s="180">
        <v>0</v>
      </c>
      <c r="AM1272" s="180">
        <v>0</v>
      </c>
      <c r="AN1272" s="181">
        <f t="shared" si="782"/>
        <v>0</v>
      </c>
      <c r="AO1272" s="180">
        <v>0</v>
      </c>
      <c r="AP1272" s="180">
        <v>0</v>
      </c>
      <c r="AQ1272" s="181">
        <f t="shared" si="783"/>
        <v>0</v>
      </c>
      <c r="AR1272" s="180">
        <v>0</v>
      </c>
      <c r="AS1272" s="180">
        <v>0</v>
      </c>
      <c r="AT1272" s="181">
        <f t="shared" si="784"/>
        <v>0</v>
      </c>
      <c r="AU1272" s="180">
        <f t="shared" si="788"/>
        <v>0</v>
      </c>
      <c r="AV1272" s="180">
        <f t="shared" si="788"/>
        <v>0</v>
      </c>
      <c r="AW1272" s="181">
        <f t="shared" si="785"/>
        <v>0</v>
      </c>
      <c r="AX1272" s="183">
        <f t="shared" si="789"/>
        <v>0</v>
      </c>
      <c r="AY1272" s="183">
        <f t="shared" si="789"/>
        <v>0</v>
      </c>
      <c r="AZ1272" s="183"/>
      <c r="BA1272" s="183"/>
      <c r="BB1272" s="183"/>
      <c r="BC1272" s="183"/>
      <c r="BD1272" s="183">
        <f t="shared" si="790"/>
        <v>0</v>
      </c>
      <c r="BE1272" s="183">
        <f t="shared" si="790"/>
        <v>0</v>
      </c>
    </row>
    <row r="1273" spans="2:57" ht="15.75" hidden="1">
      <c r="B1273" s="174">
        <v>2025</v>
      </c>
      <c r="C1273" s="174">
        <v>20</v>
      </c>
      <c r="D1273" s="175">
        <v>0</v>
      </c>
      <c r="E1273" s="176"/>
      <c r="F1273" s="174">
        <v>2</v>
      </c>
      <c r="G1273" s="174">
        <v>5</v>
      </c>
      <c r="H1273" s="174">
        <v>14</v>
      </c>
      <c r="I1273" s="174">
        <v>2000</v>
      </c>
      <c r="J1273" s="174">
        <v>2800</v>
      </c>
      <c r="K1273" s="174">
        <v>283</v>
      </c>
      <c r="L1273" s="177">
        <v>760</v>
      </c>
      <c r="M1273" s="178">
        <v>0</v>
      </c>
      <c r="N1273" s="179" t="s">
        <v>841</v>
      </c>
      <c r="O1273" s="180">
        <v>0</v>
      </c>
      <c r="P1273" s="180">
        <v>0</v>
      </c>
      <c r="Q1273" s="181">
        <v>0</v>
      </c>
      <c r="R1273" s="215" t="s">
        <v>318</v>
      </c>
      <c r="S1273" s="183">
        <v>0</v>
      </c>
      <c r="T1273" s="183">
        <v>0</v>
      </c>
      <c r="U1273" s="180">
        <v>0</v>
      </c>
      <c r="V1273" s="180">
        <v>0</v>
      </c>
      <c r="W1273" s="183">
        <v>0</v>
      </c>
      <c r="X1273" s="183">
        <v>0</v>
      </c>
      <c r="Y1273" s="180">
        <v>0</v>
      </c>
      <c r="Z1273" s="180">
        <v>0</v>
      </c>
      <c r="AA1273" s="183">
        <v>0</v>
      </c>
      <c r="AB1273" s="183">
        <v>0</v>
      </c>
      <c r="AC1273" s="180">
        <f t="shared" si="787"/>
        <v>0</v>
      </c>
      <c r="AD1273" s="180">
        <f t="shared" si="787"/>
        <v>0</v>
      </c>
      <c r="AE1273" s="181">
        <f t="shared" si="779"/>
        <v>0</v>
      </c>
      <c r="AF1273" s="180">
        <v>0</v>
      </c>
      <c r="AG1273" s="180">
        <v>0</v>
      </c>
      <c r="AH1273" s="181">
        <f t="shared" si="780"/>
        <v>0</v>
      </c>
      <c r="AI1273" s="180">
        <v>0</v>
      </c>
      <c r="AJ1273" s="180">
        <v>0</v>
      </c>
      <c r="AK1273" s="181">
        <f t="shared" si="781"/>
        <v>0</v>
      </c>
      <c r="AL1273" s="180">
        <v>0</v>
      </c>
      <c r="AM1273" s="180">
        <v>0</v>
      </c>
      <c r="AN1273" s="181">
        <f t="shared" si="782"/>
        <v>0</v>
      </c>
      <c r="AO1273" s="180">
        <v>0</v>
      </c>
      <c r="AP1273" s="180">
        <v>0</v>
      </c>
      <c r="AQ1273" s="181">
        <f t="shared" si="783"/>
        <v>0</v>
      </c>
      <c r="AR1273" s="180">
        <v>0</v>
      </c>
      <c r="AS1273" s="180">
        <v>0</v>
      </c>
      <c r="AT1273" s="181">
        <f t="shared" si="784"/>
        <v>0</v>
      </c>
      <c r="AU1273" s="180">
        <f t="shared" si="788"/>
        <v>0</v>
      </c>
      <c r="AV1273" s="180">
        <f t="shared" si="788"/>
        <v>0</v>
      </c>
      <c r="AW1273" s="181">
        <f t="shared" si="785"/>
        <v>0</v>
      </c>
      <c r="AX1273" s="183">
        <f t="shared" si="789"/>
        <v>0</v>
      </c>
      <c r="AY1273" s="183">
        <f t="shared" si="789"/>
        <v>0</v>
      </c>
      <c r="AZ1273" s="183"/>
      <c r="BA1273" s="183"/>
      <c r="BB1273" s="183"/>
      <c r="BC1273" s="183"/>
      <c r="BD1273" s="183">
        <f t="shared" si="790"/>
        <v>0</v>
      </c>
      <c r="BE1273" s="183">
        <f t="shared" si="790"/>
        <v>0</v>
      </c>
    </row>
    <row r="1274" spans="2:57" ht="15.75" hidden="1">
      <c r="B1274" s="174">
        <v>2025</v>
      </c>
      <c r="C1274" s="174">
        <v>20</v>
      </c>
      <c r="D1274" s="175">
        <v>0</v>
      </c>
      <c r="E1274" s="176"/>
      <c r="F1274" s="174">
        <v>2</v>
      </c>
      <c r="G1274" s="174">
        <v>5</v>
      </c>
      <c r="H1274" s="174">
        <v>14</v>
      </c>
      <c r="I1274" s="174">
        <v>2000</v>
      </c>
      <c r="J1274" s="174">
        <v>2800</v>
      </c>
      <c r="K1274" s="174">
        <v>283</v>
      </c>
      <c r="L1274" s="177">
        <v>762</v>
      </c>
      <c r="M1274" s="178">
        <v>0</v>
      </c>
      <c r="N1274" s="179" t="s">
        <v>842</v>
      </c>
      <c r="O1274" s="180">
        <v>0</v>
      </c>
      <c r="P1274" s="180">
        <v>0</v>
      </c>
      <c r="Q1274" s="181">
        <v>0</v>
      </c>
      <c r="R1274" s="215" t="s">
        <v>318</v>
      </c>
      <c r="S1274" s="183">
        <v>0</v>
      </c>
      <c r="T1274" s="183">
        <v>0</v>
      </c>
      <c r="U1274" s="180">
        <v>0</v>
      </c>
      <c r="V1274" s="180">
        <v>0</v>
      </c>
      <c r="W1274" s="183">
        <v>0</v>
      </c>
      <c r="X1274" s="183">
        <v>0</v>
      </c>
      <c r="Y1274" s="180">
        <v>0</v>
      </c>
      <c r="Z1274" s="180">
        <v>0</v>
      </c>
      <c r="AA1274" s="183">
        <v>0</v>
      </c>
      <c r="AB1274" s="183">
        <v>0</v>
      </c>
      <c r="AC1274" s="180">
        <f t="shared" si="787"/>
        <v>0</v>
      </c>
      <c r="AD1274" s="180">
        <f t="shared" si="787"/>
        <v>0</v>
      </c>
      <c r="AE1274" s="181">
        <f t="shared" si="779"/>
        <v>0</v>
      </c>
      <c r="AF1274" s="180">
        <v>0</v>
      </c>
      <c r="AG1274" s="180">
        <v>0</v>
      </c>
      <c r="AH1274" s="181">
        <f t="shared" si="780"/>
        <v>0</v>
      </c>
      <c r="AI1274" s="180">
        <v>0</v>
      </c>
      <c r="AJ1274" s="180">
        <v>0</v>
      </c>
      <c r="AK1274" s="181">
        <f t="shared" si="781"/>
        <v>0</v>
      </c>
      <c r="AL1274" s="180">
        <v>0</v>
      </c>
      <c r="AM1274" s="180">
        <v>0</v>
      </c>
      <c r="AN1274" s="181">
        <f t="shared" si="782"/>
        <v>0</v>
      </c>
      <c r="AO1274" s="180">
        <v>0</v>
      </c>
      <c r="AP1274" s="180">
        <v>0</v>
      </c>
      <c r="AQ1274" s="181">
        <f t="shared" si="783"/>
        <v>0</v>
      </c>
      <c r="AR1274" s="180">
        <v>0</v>
      </c>
      <c r="AS1274" s="180">
        <v>0</v>
      </c>
      <c r="AT1274" s="181">
        <f t="shared" si="784"/>
        <v>0</v>
      </c>
      <c r="AU1274" s="180">
        <f t="shared" si="788"/>
        <v>0</v>
      </c>
      <c r="AV1274" s="180">
        <f t="shared" si="788"/>
        <v>0</v>
      </c>
      <c r="AW1274" s="181">
        <f t="shared" si="785"/>
        <v>0</v>
      </c>
      <c r="AX1274" s="183">
        <f t="shared" si="789"/>
        <v>0</v>
      </c>
      <c r="AY1274" s="183">
        <f t="shared" si="789"/>
        <v>0</v>
      </c>
      <c r="AZ1274" s="183"/>
      <c r="BA1274" s="183"/>
      <c r="BB1274" s="183"/>
      <c r="BC1274" s="183"/>
      <c r="BD1274" s="183">
        <f t="shared" si="790"/>
        <v>0</v>
      </c>
      <c r="BE1274" s="183">
        <f t="shared" si="790"/>
        <v>0</v>
      </c>
    </row>
    <row r="1275" spans="2:57" ht="15.75" hidden="1">
      <c r="B1275" s="174">
        <v>2025</v>
      </c>
      <c r="C1275" s="174">
        <v>20</v>
      </c>
      <c r="D1275" s="175">
        <v>0</v>
      </c>
      <c r="E1275" s="176"/>
      <c r="F1275" s="174">
        <v>2</v>
      </c>
      <c r="G1275" s="174">
        <v>5</v>
      </c>
      <c r="H1275" s="174">
        <v>14</v>
      </c>
      <c r="I1275" s="174">
        <v>2000</v>
      </c>
      <c r="J1275" s="174">
        <v>2800</v>
      </c>
      <c r="K1275" s="174">
        <v>283</v>
      </c>
      <c r="L1275" s="177">
        <v>766</v>
      </c>
      <c r="M1275" s="178">
        <v>0</v>
      </c>
      <c r="N1275" s="179" t="s">
        <v>843</v>
      </c>
      <c r="O1275" s="180">
        <v>0</v>
      </c>
      <c r="P1275" s="180">
        <v>0</v>
      </c>
      <c r="Q1275" s="181">
        <v>0</v>
      </c>
      <c r="R1275" s="182" t="s">
        <v>318</v>
      </c>
      <c r="S1275" s="183">
        <v>0</v>
      </c>
      <c r="T1275" s="183">
        <v>0</v>
      </c>
      <c r="U1275" s="180">
        <v>0</v>
      </c>
      <c r="V1275" s="180">
        <v>0</v>
      </c>
      <c r="W1275" s="183">
        <v>0</v>
      </c>
      <c r="X1275" s="183">
        <v>0</v>
      </c>
      <c r="Y1275" s="180">
        <v>0</v>
      </c>
      <c r="Z1275" s="180">
        <v>0</v>
      </c>
      <c r="AA1275" s="183">
        <v>0</v>
      </c>
      <c r="AB1275" s="183">
        <v>0</v>
      </c>
      <c r="AC1275" s="180">
        <f t="shared" si="787"/>
        <v>0</v>
      </c>
      <c r="AD1275" s="180">
        <f t="shared" si="787"/>
        <v>0</v>
      </c>
      <c r="AE1275" s="181">
        <f t="shared" si="779"/>
        <v>0</v>
      </c>
      <c r="AF1275" s="180">
        <v>0</v>
      </c>
      <c r="AG1275" s="180">
        <v>0</v>
      </c>
      <c r="AH1275" s="181">
        <f t="shared" si="780"/>
        <v>0</v>
      </c>
      <c r="AI1275" s="180">
        <v>0</v>
      </c>
      <c r="AJ1275" s="180">
        <v>0</v>
      </c>
      <c r="AK1275" s="181">
        <f t="shared" si="781"/>
        <v>0</v>
      </c>
      <c r="AL1275" s="180">
        <v>0</v>
      </c>
      <c r="AM1275" s="180">
        <v>0</v>
      </c>
      <c r="AN1275" s="181">
        <f t="shared" si="782"/>
        <v>0</v>
      </c>
      <c r="AO1275" s="180">
        <v>0</v>
      </c>
      <c r="AP1275" s="180">
        <v>0</v>
      </c>
      <c r="AQ1275" s="181">
        <f t="shared" si="783"/>
        <v>0</v>
      </c>
      <c r="AR1275" s="180">
        <v>0</v>
      </c>
      <c r="AS1275" s="180">
        <v>0</v>
      </c>
      <c r="AT1275" s="181">
        <f t="shared" si="784"/>
        <v>0</v>
      </c>
      <c r="AU1275" s="180">
        <f t="shared" si="788"/>
        <v>0</v>
      </c>
      <c r="AV1275" s="180">
        <f t="shared" si="788"/>
        <v>0</v>
      </c>
      <c r="AW1275" s="181">
        <f t="shared" si="785"/>
        <v>0</v>
      </c>
      <c r="AX1275" s="183">
        <f t="shared" si="789"/>
        <v>0</v>
      </c>
      <c r="AY1275" s="183">
        <f t="shared" si="789"/>
        <v>0</v>
      </c>
      <c r="AZ1275" s="183"/>
      <c r="BA1275" s="183"/>
      <c r="BB1275" s="183"/>
      <c r="BC1275" s="183"/>
      <c r="BD1275" s="183">
        <f t="shared" si="790"/>
        <v>0</v>
      </c>
      <c r="BE1275" s="183">
        <f t="shared" si="790"/>
        <v>0</v>
      </c>
    </row>
    <row r="1276" spans="2:57" ht="15.75" hidden="1">
      <c r="B1276" s="174">
        <v>2025</v>
      </c>
      <c r="C1276" s="174">
        <v>20</v>
      </c>
      <c r="D1276" s="175">
        <v>0</v>
      </c>
      <c r="E1276" s="176"/>
      <c r="F1276" s="174">
        <v>2</v>
      </c>
      <c r="G1276" s="174">
        <v>5</v>
      </c>
      <c r="H1276" s="174">
        <v>14</v>
      </c>
      <c r="I1276" s="174">
        <v>2000</v>
      </c>
      <c r="J1276" s="174">
        <v>2800</v>
      </c>
      <c r="K1276" s="174">
        <v>283</v>
      </c>
      <c r="L1276" s="177">
        <v>847</v>
      </c>
      <c r="M1276" s="178">
        <v>0</v>
      </c>
      <c r="N1276" s="179" t="s">
        <v>844</v>
      </c>
      <c r="O1276" s="180">
        <v>0</v>
      </c>
      <c r="P1276" s="180">
        <v>0</v>
      </c>
      <c r="Q1276" s="181">
        <v>0</v>
      </c>
      <c r="R1276" s="182" t="s">
        <v>98</v>
      </c>
      <c r="S1276" s="183">
        <v>0</v>
      </c>
      <c r="T1276" s="183">
        <v>0</v>
      </c>
      <c r="U1276" s="180">
        <v>0</v>
      </c>
      <c r="V1276" s="180">
        <v>0</v>
      </c>
      <c r="W1276" s="183">
        <v>0</v>
      </c>
      <c r="X1276" s="183">
        <v>0</v>
      </c>
      <c r="Y1276" s="180">
        <v>0</v>
      </c>
      <c r="Z1276" s="180">
        <v>0</v>
      </c>
      <c r="AA1276" s="183">
        <v>0</v>
      </c>
      <c r="AB1276" s="183">
        <v>0</v>
      </c>
      <c r="AC1276" s="180">
        <f t="shared" si="787"/>
        <v>0</v>
      </c>
      <c r="AD1276" s="180">
        <f t="shared" si="787"/>
        <v>0</v>
      </c>
      <c r="AE1276" s="181">
        <f t="shared" si="779"/>
        <v>0</v>
      </c>
      <c r="AF1276" s="180">
        <v>0</v>
      </c>
      <c r="AG1276" s="180">
        <v>0</v>
      </c>
      <c r="AH1276" s="181">
        <f t="shared" si="780"/>
        <v>0</v>
      </c>
      <c r="AI1276" s="180">
        <v>0</v>
      </c>
      <c r="AJ1276" s="180">
        <v>0</v>
      </c>
      <c r="AK1276" s="181">
        <f t="shared" si="781"/>
        <v>0</v>
      </c>
      <c r="AL1276" s="180">
        <v>0</v>
      </c>
      <c r="AM1276" s="180">
        <v>0</v>
      </c>
      <c r="AN1276" s="181">
        <f t="shared" si="782"/>
        <v>0</v>
      </c>
      <c r="AO1276" s="180">
        <v>0</v>
      </c>
      <c r="AP1276" s="180">
        <v>0</v>
      </c>
      <c r="AQ1276" s="181">
        <f t="shared" si="783"/>
        <v>0</v>
      </c>
      <c r="AR1276" s="180">
        <v>0</v>
      </c>
      <c r="AS1276" s="180">
        <v>0</v>
      </c>
      <c r="AT1276" s="181">
        <f t="shared" si="784"/>
        <v>0</v>
      </c>
      <c r="AU1276" s="180">
        <f t="shared" si="788"/>
        <v>0</v>
      </c>
      <c r="AV1276" s="180">
        <f t="shared" si="788"/>
        <v>0</v>
      </c>
      <c r="AW1276" s="181">
        <f t="shared" si="785"/>
        <v>0</v>
      </c>
      <c r="AX1276" s="183">
        <f t="shared" si="789"/>
        <v>0</v>
      </c>
      <c r="AY1276" s="183">
        <f t="shared" si="789"/>
        <v>0</v>
      </c>
      <c r="AZ1276" s="183"/>
      <c r="BA1276" s="183"/>
      <c r="BB1276" s="183"/>
      <c r="BC1276" s="183"/>
      <c r="BD1276" s="183">
        <f t="shared" si="790"/>
        <v>0</v>
      </c>
      <c r="BE1276" s="183">
        <f t="shared" si="790"/>
        <v>0</v>
      </c>
    </row>
    <row r="1277" spans="2:57" ht="15.75" hidden="1">
      <c r="B1277" s="174">
        <v>2025</v>
      </c>
      <c r="C1277" s="174">
        <v>20</v>
      </c>
      <c r="D1277" s="175">
        <v>0</v>
      </c>
      <c r="E1277" s="176"/>
      <c r="F1277" s="174">
        <v>2</v>
      </c>
      <c r="G1277" s="174">
        <v>5</v>
      </c>
      <c r="H1277" s="174">
        <v>14</v>
      </c>
      <c r="I1277" s="174">
        <v>2000</v>
      </c>
      <c r="J1277" s="174">
        <v>2800</v>
      </c>
      <c r="K1277" s="174">
        <v>283</v>
      </c>
      <c r="L1277" s="177">
        <v>1023</v>
      </c>
      <c r="M1277" s="178">
        <v>0</v>
      </c>
      <c r="N1277" s="190" t="s">
        <v>845</v>
      </c>
      <c r="O1277" s="180">
        <v>0</v>
      </c>
      <c r="P1277" s="180">
        <v>0</v>
      </c>
      <c r="Q1277" s="181">
        <v>0</v>
      </c>
      <c r="R1277" s="182" t="s">
        <v>98</v>
      </c>
      <c r="S1277" s="183">
        <v>0</v>
      </c>
      <c r="T1277" s="183">
        <v>0</v>
      </c>
      <c r="U1277" s="180">
        <v>0</v>
      </c>
      <c r="V1277" s="180">
        <v>0</v>
      </c>
      <c r="W1277" s="183">
        <v>0</v>
      </c>
      <c r="X1277" s="183">
        <v>0</v>
      </c>
      <c r="Y1277" s="180">
        <v>0</v>
      </c>
      <c r="Z1277" s="180">
        <v>0</v>
      </c>
      <c r="AA1277" s="183">
        <v>0</v>
      </c>
      <c r="AB1277" s="183">
        <v>0</v>
      </c>
      <c r="AC1277" s="180">
        <f t="shared" si="787"/>
        <v>0</v>
      </c>
      <c r="AD1277" s="180">
        <f t="shared" si="787"/>
        <v>0</v>
      </c>
      <c r="AE1277" s="181">
        <f t="shared" si="779"/>
        <v>0</v>
      </c>
      <c r="AF1277" s="180">
        <v>0</v>
      </c>
      <c r="AG1277" s="180">
        <v>0</v>
      </c>
      <c r="AH1277" s="181">
        <f t="shared" si="780"/>
        <v>0</v>
      </c>
      <c r="AI1277" s="180">
        <v>0</v>
      </c>
      <c r="AJ1277" s="180">
        <v>0</v>
      </c>
      <c r="AK1277" s="181">
        <f t="shared" si="781"/>
        <v>0</v>
      </c>
      <c r="AL1277" s="180">
        <v>0</v>
      </c>
      <c r="AM1277" s="180">
        <v>0</v>
      </c>
      <c r="AN1277" s="181">
        <f t="shared" si="782"/>
        <v>0</v>
      </c>
      <c r="AO1277" s="180">
        <v>0</v>
      </c>
      <c r="AP1277" s="180">
        <v>0</v>
      </c>
      <c r="AQ1277" s="181">
        <f t="shared" si="783"/>
        <v>0</v>
      </c>
      <c r="AR1277" s="180">
        <v>0</v>
      </c>
      <c r="AS1277" s="180">
        <v>0</v>
      </c>
      <c r="AT1277" s="181">
        <f t="shared" si="784"/>
        <v>0</v>
      </c>
      <c r="AU1277" s="180">
        <f t="shared" si="788"/>
        <v>0</v>
      </c>
      <c r="AV1277" s="180">
        <f t="shared" si="788"/>
        <v>0</v>
      </c>
      <c r="AW1277" s="181">
        <f t="shared" si="785"/>
        <v>0</v>
      </c>
      <c r="AX1277" s="183">
        <f t="shared" si="789"/>
        <v>0</v>
      </c>
      <c r="AY1277" s="183">
        <f t="shared" si="789"/>
        <v>0</v>
      </c>
      <c r="AZ1277" s="183"/>
      <c r="BA1277" s="183"/>
      <c r="BB1277" s="183"/>
      <c r="BC1277" s="183"/>
      <c r="BD1277" s="183">
        <f t="shared" si="790"/>
        <v>0</v>
      </c>
      <c r="BE1277" s="183">
        <f t="shared" si="790"/>
        <v>0</v>
      </c>
    </row>
    <row r="1278" spans="2:57" ht="15.75" hidden="1">
      <c r="B1278" s="174">
        <v>2025</v>
      </c>
      <c r="C1278" s="174">
        <v>20</v>
      </c>
      <c r="D1278" s="175">
        <v>0</v>
      </c>
      <c r="E1278" s="176"/>
      <c r="F1278" s="174">
        <v>2</v>
      </c>
      <c r="G1278" s="174">
        <v>5</v>
      </c>
      <c r="H1278" s="174">
        <v>14</v>
      </c>
      <c r="I1278" s="174">
        <v>2000</v>
      </c>
      <c r="J1278" s="174">
        <v>2800</v>
      </c>
      <c r="K1278" s="174">
        <v>283</v>
      </c>
      <c r="L1278" s="177">
        <v>1045</v>
      </c>
      <c r="M1278" s="178">
        <v>0</v>
      </c>
      <c r="N1278" s="179" t="s">
        <v>846</v>
      </c>
      <c r="O1278" s="180">
        <v>0</v>
      </c>
      <c r="P1278" s="180">
        <v>0</v>
      </c>
      <c r="Q1278" s="181">
        <v>0</v>
      </c>
      <c r="R1278" s="182" t="s">
        <v>98</v>
      </c>
      <c r="S1278" s="183">
        <v>0</v>
      </c>
      <c r="T1278" s="183">
        <v>0</v>
      </c>
      <c r="U1278" s="180">
        <v>0</v>
      </c>
      <c r="V1278" s="180">
        <v>0</v>
      </c>
      <c r="W1278" s="183">
        <v>0</v>
      </c>
      <c r="X1278" s="183">
        <v>0</v>
      </c>
      <c r="Y1278" s="180">
        <v>0</v>
      </c>
      <c r="Z1278" s="180">
        <v>0</v>
      </c>
      <c r="AA1278" s="183">
        <v>0</v>
      </c>
      <c r="AB1278" s="183">
        <v>0</v>
      </c>
      <c r="AC1278" s="180">
        <f t="shared" si="787"/>
        <v>0</v>
      </c>
      <c r="AD1278" s="180">
        <f t="shared" si="787"/>
        <v>0</v>
      </c>
      <c r="AE1278" s="181">
        <f t="shared" ref="AE1278:AE1341" si="791">+AC1278+AD1278</f>
        <v>0</v>
      </c>
      <c r="AF1278" s="180">
        <v>0</v>
      </c>
      <c r="AG1278" s="180">
        <v>0</v>
      </c>
      <c r="AH1278" s="181">
        <f t="shared" ref="AH1278:AH1341" si="792">+AF1278+AG1278</f>
        <v>0</v>
      </c>
      <c r="AI1278" s="180">
        <v>0</v>
      </c>
      <c r="AJ1278" s="180">
        <v>0</v>
      </c>
      <c r="AK1278" s="181">
        <f t="shared" ref="AK1278:AK1341" si="793">+AI1278+AJ1278</f>
        <v>0</v>
      </c>
      <c r="AL1278" s="180">
        <v>0</v>
      </c>
      <c r="AM1278" s="180">
        <v>0</v>
      </c>
      <c r="AN1278" s="181">
        <f t="shared" ref="AN1278:AN1341" si="794">+AL1278+AM1278</f>
        <v>0</v>
      </c>
      <c r="AO1278" s="180">
        <v>0</v>
      </c>
      <c r="AP1278" s="180">
        <v>0</v>
      </c>
      <c r="AQ1278" s="181">
        <f t="shared" ref="AQ1278:AQ1341" si="795">+AO1278+AP1278</f>
        <v>0</v>
      </c>
      <c r="AR1278" s="180">
        <v>0</v>
      </c>
      <c r="AS1278" s="180">
        <v>0</v>
      </c>
      <c r="AT1278" s="181">
        <f t="shared" ref="AT1278:AT1341" si="796">+AR1278+AS1278</f>
        <v>0</v>
      </c>
      <c r="AU1278" s="180">
        <f t="shared" si="788"/>
        <v>0</v>
      </c>
      <c r="AV1278" s="180">
        <f t="shared" si="788"/>
        <v>0</v>
      </c>
      <c r="AW1278" s="181">
        <f t="shared" ref="AW1278:AW1341" si="797">+AU1278+AV1278</f>
        <v>0</v>
      </c>
      <c r="AX1278" s="183">
        <f t="shared" si="789"/>
        <v>0</v>
      </c>
      <c r="AY1278" s="183">
        <f t="shared" si="789"/>
        <v>0</v>
      </c>
      <c r="AZ1278" s="183"/>
      <c r="BA1278" s="183"/>
      <c r="BB1278" s="183"/>
      <c r="BC1278" s="183"/>
      <c r="BD1278" s="183">
        <f t="shared" si="790"/>
        <v>0</v>
      </c>
      <c r="BE1278" s="183">
        <f t="shared" si="790"/>
        <v>0</v>
      </c>
    </row>
    <row r="1279" spans="2:57" ht="15.75" hidden="1">
      <c r="B1279" s="174">
        <v>2025</v>
      </c>
      <c r="C1279" s="174">
        <v>20</v>
      </c>
      <c r="D1279" s="175">
        <v>0</v>
      </c>
      <c r="E1279" s="176"/>
      <c r="F1279" s="174">
        <v>2</v>
      </c>
      <c r="G1279" s="174">
        <v>5</v>
      </c>
      <c r="H1279" s="174">
        <v>14</v>
      </c>
      <c r="I1279" s="174">
        <v>2000</v>
      </c>
      <c r="J1279" s="174">
        <v>2800</v>
      </c>
      <c r="K1279" s="174">
        <v>283</v>
      </c>
      <c r="L1279" s="177">
        <v>1137</v>
      </c>
      <c r="M1279" s="178">
        <v>0</v>
      </c>
      <c r="N1279" s="179" t="s">
        <v>847</v>
      </c>
      <c r="O1279" s="180">
        <v>0</v>
      </c>
      <c r="P1279" s="180">
        <v>0</v>
      </c>
      <c r="Q1279" s="181">
        <v>0</v>
      </c>
      <c r="R1279" s="182" t="s">
        <v>318</v>
      </c>
      <c r="S1279" s="183">
        <v>0</v>
      </c>
      <c r="T1279" s="183">
        <v>0</v>
      </c>
      <c r="U1279" s="180">
        <v>0</v>
      </c>
      <c r="V1279" s="180">
        <v>0</v>
      </c>
      <c r="W1279" s="183">
        <v>0</v>
      </c>
      <c r="X1279" s="183">
        <v>0</v>
      </c>
      <c r="Y1279" s="180">
        <v>0</v>
      </c>
      <c r="Z1279" s="180">
        <v>0</v>
      </c>
      <c r="AA1279" s="183">
        <v>0</v>
      </c>
      <c r="AB1279" s="183">
        <v>0</v>
      </c>
      <c r="AC1279" s="180">
        <f t="shared" si="787"/>
        <v>0</v>
      </c>
      <c r="AD1279" s="180">
        <f t="shared" si="787"/>
        <v>0</v>
      </c>
      <c r="AE1279" s="181">
        <f t="shared" si="791"/>
        <v>0</v>
      </c>
      <c r="AF1279" s="180">
        <v>0</v>
      </c>
      <c r="AG1279" s="180">
        <v>0</v>
      </c>
      <c r="AH1279" s="181">
        <f t="shared" si="792"/>
        <v>0</v>
      </c>
      <c r="AI1279" s="180">
        <v>0</v>
      </c>
      <c r="AJ1279" s="180">
        <v>0</v>
      </c>
      <c r="AK1279" s="181">
        <f t="shared" si="793"/>
        <v>0</v>
      </c>
      <c r="AL1279" s="180">
        <v>0</v>
      </c>
      <c r="AM1279" s="180">
        <v>0</v>
      </c>
      <c r="AN1279" s="181">
        <f t="shared" si="794"/>
        <v>0</v>
      </c>
      <c r="AO1279" s="180">
        <v>0</v>
      </c>
      <c r="AP1279" s="180">
        <v>0</v>
      </c>
      <c r="AQ1279" s="181">
        <f t="shared" si="795"/>
        <v>0</v>
      </c>
      <c r="AR1279" s="180">
        <v>0</v>
      </c>
      <c r="AS1279" s="180">
        <v>0</v>
      </c>
      <c r="AT1279" s="181">
        <f t="shared" si="796"/>
        <v>0</v>
      </c>
      <c r="AU1279" s="180">
        <f t="shared" si="788"/>
        <v>0</v>
      </c>
      <c r="AV1279" s="180">
        <f t="shared" si="788"/>
        <v>0</v>
      </c>
      <c r="AW1279" s="181">
        <f t="shared" si="797"/>
        <v>0</v>
      </c>
      <c r="AX1279" s="183">
        <f t="shared" si="789"/>
        <v>0</v>
      </c>
      <c r="AY1279" s="183">
        <f t="shared" si="789"/>
        <v>0</v>
      </c>
      <c r="AZ1279" s="183"/>
      <c r="BA1279" s="183"/>
      <c r="BB1279" s="183"/>
      <c r="BC1279" s="183"/>
      <c r="BD1279" s="183">
        <f t="shared" si="790"/>
        <v>0</v>
      </c>
      <c r="BE1279" s="183">
        <f t="shared" si="790"/>
        <v>0</v>
      </c>
    </row>
    <row r="1280" spans="2:57" ht="15.75" hidden="1">
      <c r="B1280" s="174">
        <v>2025</v>
      </c>
      <c r="C1280" s="174">
        <v>20</v>
      </c>
      <c r="D1280" s="175">
        <v>0</v>
      </c>
      <c r="E1280" s="176"/>
      <c r="F1280" s="174">
        <v>2</v>
      </c>
      <c r="G1280" s="174">
        <v>5</v>
      </c>
      <c r="H1280" s="174">
        <v>14</v>
      </c>
      <c r="I1280" s="174">
        <v>2000</v>
      </c>
      <c r="J1280" s="174">
        <v>2800</v>
      </c>
      <c r="K1280" s="174">
        <v>283</v>
      </c>
      <c r="L1280" s="177">
        <v>1278</v>
      </c>
      <c r="M1280" s="178">
        <v>0</v>
      </c>
      <c r="N1280" s="179" t="s">
        <v>848</v>
      </c>
      <c r="O1280" s="180">
        <v>0</v>
      </c>
      <c r="P1280" s="180">
        <v>0</v>
      </c>
      <c r="Q1280" s="181">
        <v>0</v>
      </c>
      <c r="R1280" s="182" t="s">
        <v>318</v>
      </c>
      <c r="S1280" s="183">
        <v>0</v>
      </c>
      <c r="T1280" s="183">
        <v>0</v>
      </c>
      <c r="U1280" s="180">
        <v>0</v>
      </c>
      <c r="V1280" s="180">
        <v>0</v>
      </c>
      <c r="W1280" s="183">
        <v>0</v>
      </c>
      <c r="X1280" s="183">
        <v>0</v>
      </c>
      <c r="Y1280" s="180">
        <v>0</v>
      </c>
      <c r="Z1280" s="180">
        <v>0</v>
      </c>
      <c r="AA1280" s="183">
        <v>0</v>
      </c>
      <c r="AB1280" s="183">
        <v>0</v>
      </c>
      <c r="AC1280" s="180">
        <f t="shared" si="787"/>
        <v>0</v>
      </c>
      <c r="AD1280" s="180">
        <f t="shared" si="787"/>
        <v>0</v>
      </c>
      <c r="AE1280" s="181">
        <f t="shared" si="791"/>
        <v>0</v>
      </c>
      <c r="AF1280" s="180">
        <v>0</v>
      </c>
      <c r="AG1280" s="180">
        <v>0</v>
      </c>
      <c r="AH1280" s="181">
        <f t="shared" si="792"/>
        <v>0</v>
      </c>
      <c r="AI1280" s="180">
        <v>0</v>
      </c>
      <c r="AJ1280" s="180">
        <v>0</v>
      </c>
      <c r="AK1280" s="181">
        <f t="shared" si="793"/>
        <v>0</v>
      </c>
      <c r="AL1280" s="180">
        <v>0</v>
      </c>
      <c r="AM1280" s="180">
        <v>0</v>
      </c>
      <c r="AN1280" s="181">
        <f t="shared" si="794"/>
        <v>0</v>
      </c>
      <c r="AO1280" s="180">
        <v>0</v>
      </c>
      <c r="AP1280" s="180">
        <v>0</v>
      </c>
      <c r="AQ1280" s="181">
        <f t="shared" si="795"/>
        <v>0</v>
      </c>
      <c r="AR1280" s="180">
        <v>0</v>
      </c>
      <c r="AS1280" s="180">
        <v>0</v>
      </c>
      <c r="AT1280" s="181">
        <f t="shared" si="796"/>
        <v>0</v>
      </c>
      <c r="AU1280" s="180">
        <f t="shared" si="788"/>
        <v>0</v>
      </c>
      <c r="AV1280" s="180">
        <f t="shared" si="788"/>
        <v>0</v>
      </c>
      <c r="AW1280" s="181">
        <f t="shared" si="797"/>
        <v>0</v>
      </c>
      <c r="AX1280" s="183">
        <f t="shared" si="789"/>
        <v>0</v>
      </c>
      <c r="AY1280" s="183">
        <f t="shared" si="789"/>
        <v>0</v>
      </c>
      <c r="AZ1280" s="183"/>
      <c r="BA1280" s="183"/>
      <c r="BB1280" s="183"/>
      <c r="BC1280" s="183"/>
      <c r="BD1280" s="183">
        <f t="shared" si="790"/>
        <v>0</v>
      </c>
      <c r="BE1280" s="183">
        <f t="shared" si="790"/>
        <v>0</v>
      </c>
    </row>
    <row r="1281" spans="2:57" ht="15.75" hidden="1">
      <c r="B1281" s="174">
        <v>2025</v>
      </c>
      <c r="C1281" s="174">
        <v>20</v>
      </c>
      <c r="D1281" s="175">
        <v>0</v>
      </c>
      <c r="E1281" s="176"/>
      <c r="F1281" s="174">
        <v>2</v>
      </c>
      <c r="G1281" s="174">
        <v>5</v>
      </c>
      <c r="H1281" s="174">
        <v>14</v>
      </c>
      <c r="I1281" s="174">
        <v>2000</v>
      </c>
      <c r="J1281" s="174">
        <v>2800</v>
      </c>
      <c r="K1281" s="174">
        <v>283</v>
      </c>
      <c r="L1281" s="177">
        <v>1280</v>
      </c>
      <c r="M1281" s="178">
        <v>0</v>
      </c>
      <c r="N1281" s="179" t="s">
        <v>849</v>
      </c>
      <c r="O1281" s="180">
        <v>0</v>
      </c>
      <c r="P1281" s="180">
        <v>0</v>
      </c>
      <c r="Q1281" s="181">
        <v>0</v>
      </c>
      <c r="R1281" s="182" t="s">
        <v>318</v>
      </c>
      <c r="S1281" s="183">
        <v>0</v>
      </c>
      <c r="T1281" s="183">
        <v>0</v>
      </c>
      <c r="U1281" s="180">
        <v>0</v>
      </c>
      <c r="V1281" s="180">
        <v>0</v>
      </c>
      <c r="W1281" s="183">
        <v>0</v>
      </c>
      <c r="X1281" s="183">
        <v>0</v>
      </c>
      <c r="Y1281" s="180">
        <v>0</v>
      </c>
      <c r="Z1281" s="180">
        <v>0</v>
      </c>
      <c r="AA1281" s="183">
        <v>0</v>
      </c>
      <c r="AB1281" s="183">
        <v>0</v>
      </c>
      <c r="AC1281" s="180">
        <f t="shared" si="787"/>
        <v>0</v>
      </c>
      <c r="AD1281" s="180">
        <f t="shared" si="787"/>
        <v>0</v>
      </c>
      <c r="AE1281" s="181">
        <f t="shared" si="791"/>
        <v>0</v>
      </c>
      <c r="AF1281" s="180">
        <v>0</v>
      </c>
      <c r="AG1281" s="180">
        <v>0</v>
      </c>
      <c r="AH1281" s="181">
        <f t="shared" si="792"/>
        <v>0</v>
      </c>
      <c r="AI1281" s="180">
        <v>0</v>
      </c>
      <c r="AJ1281" s="180">
        <v>0</v>
      </c>
      <c r="AK1281" s="181">
        <f t="shared" si="793"/>
        <v>0</v>
      </c>
      <c r="AL1281" s="180">
        <v>0</v>
      </c>
      <c r="AM1281" s="180">
        <v>0</v>
      </c>
      <c r="AN1281" s="181">
        <f t="shared" si="794"/>
        <v>0</v>
      </c>
      <c r="AO1281" s="180">
        <v>0</v>
      </c>
      <c r="AP1281" s="180">
        <v>0</v>
      </c>
      <c r="AQ1281" s="181">
        <f t="shared" si="795"/>
        <v>0</v>
      </c>
      <c r="AR1281" s="180">
        <v>0</v>
      </c>
      <c r="AS1281" s="180">
        <v>0</v>
      </c>
      <c r="AT1281" s="181">
        <f t="shared" si="796"/>
        <v>0</v>
      </c>
      <c r="AU1281" s="180">
        <f t="shared" si="788"/>
        <v>0</v>
      </c>
      <c r="AV1281" s="180">
        <f t="shared" si="788"/>
        <v>0</v>
      </c>
      <c r="AW1281" s="181">
        <f t="shared" si="797"/>
        <v>0</v>
      </c>
      <c r="AX1281" s="183">
        <f t="shared" si="789"/>
        <v>0</v>
      </c>
      <c r="AY1281" s="183">
        <f t="shared" si="789"/>
        <v>0</v>
      </c>
      <c r="AZ1281" s="183"/>
      <c r="BA1281" s="183"/>
      <c r="BB1281" s="183"/>
      <c r="BC1281" s="183"/>
      <c r="BD1281" s="183">
        <f t="shared" si="790"/>
        <v>0</v>
      </c>
      <c r="BE1281" s="183">
        <f t="shared" si="790"/>
        <v>0</v>
      </c>
    </row>
    <row r="1282" spans="2:57" ht="15.75" hidden="1">
      <c r="B1282" s="174">
        <v>2025</v>
      </c>
      <c r="C1282" s="174">
        <v>20</v>
      </c>
      <c r="D1282" s="175">
        <v>0</v>
      </c>
      <c r="E1282" s="176"/>
      <c r="F1282" s="174">
        <v>2</v>
      </c>
      <c r="G1282" s="174">
        <v>5</v>
      </c>
      <c r="H1282" s="174">
        <v>14</v>
      </c>
      <c r="I1282" s="174">
        <v>2000</v>
      </c>
      <c r="J1282" s="174">
        <v>2800</v>
      </c>
      <c r="K1282" s="174">
        <v>283</v>
      </c>
      <c r="L1282" s="177">
        <v>1283</v>
      </c>
      <c r="M1282" s="178">
        <v>0</v>
      </c>
      <c r="N1282" s="179" t="s">
        <v>850</v>
      </c>
      <c r="O1282" s="180">
        <v>0</v>
      </c>
      <c r="P1282" s="180">
        <v>0</v>
      </c>
      <c r="Q1282" s="181">
        <v>0</v>
      </c>
      <c r="R1282" s="182" t="s">
        <v>318</v>
      </c>
      <c r="S1282" s="183">
        <v>0</v>
      </c>
      <c r="T1282" s="183">
        <v>0</v>
      </c>
      <c r="U1282" s="180">
        <v>0</v>
      </c>
      <c r="V1282" s="180">
        <v>0</v>
      </c>
      <c r="W1282" s="183">
        <v>0</v>
      </c>
      <c r="X1282" s="183">
        <v>0</v>
      </c>
      <c r="Y1282" s="180">
        <v>0</v>
      </c>
      <c r="Z1282" s="180">
        <v>0</v>
      </c>
      <c r="AA1282" s="183">
        <v>0</v>
      </c>
      <c r="AB1282" s="183">
        <v>0</v>
      </c>
      <c r="AC1282" s="180">
        <f t="shared" si="787"/>
        <v>0</v>
      </c>
      <c r="AD1282" s="180">
        <f t="shared" si="787"/>
        <v>0</v>
      </c>
      <c r="AE1282" s="181">
        <f t="shared" si="791"/>
        <v>0</v>
      </c>
      <c r="AF1282" s="180">
        <v>0</v>
      </c>
      <c r="AG1282" s="180">
        <v>0</v>
      </c>
      <c r="AH1282" s="181">
        <f t="shared" si="792"/>
        <v>0</v>
      </c>
      <c r="AI1282" s="180">
        <v>0</v>
      </c>
      <c r="AJ1282" s="180">
        <v>0</v>
      </c>
      <c r="AK1282" s="181">
        <f t="shared" si="793"/>
        <v>0</v>
      </c>
      <c r="AL1282" s="180">
        <v>0</v>
      </c>
      <c r="AM1282" s="180">
        <v>0</v>
      </c>
      <c r="AN1282" s="181">
        <f t="shared" si="794"/>
        <v>0</v>
      </c>
      <c r="AO1282" s="180">
        <v>0</v>
      </c>
      <c r="AP1282" s="180">
        <v>0</v>
      </c>
      <c r="AQ1282" s="181">
        <f t="shared" si="795"/>
        <v>0</v>
      </c>
      <c r="AR1282" s="180">
        <v>0</v>
      </c>
      <c r="AS1282" s="180">
        <v>0</v>
      </c>
      <c r="AT1282" s="181">
        <f t="shared" si="796"/>
        <v>0</v>
      </c>
      <c r="AU1282" s="180">
        <f t="shared" si="788"/>
        <v>0</v>
      </c>
      <c r="AV1282" s="180">
        <f t="shared" si="788"/>
        <v>0</v>
      </c>
      <c r="AW1282" s="181">
        <f t="shared" si="797"/>
        <v>0</v>
      </c>
      <c r="AX1282" s="183">
        <f t="shared" si="789"/>
        <v>0</v>
      </c>
      <c r="AY1282" s="183">
        <f t="shared" si="789"/>
        <v>0</v>
      </c>
      <c r="AZ1282" s="183"/>
      <c r="BA1282" s="183"/>
      <c r="BB1282" s="183"/>
      <c r="BC1282" s="183"/>
      <c r="BD1282" s="183">
        <f t="shared" si="790"/>
        <v>0</v>
      </c>
      <c r="BE1282" s="183">
        <f t="shared" si="790"/>
        <v>0</v>
      </c>
    </row>
    <row r="1283" spans="2:57" ht="15.75" hidden="1">
      <c r="B1283" s="174">
        <v>2025</v>
      </c>
      <c r="C1283" s="174">
        <v>20</v>
      </c>
      <c r="D1283" s="175">
        <v>0</v>
      </c>
      <c r="E1283" s="176"/>
      <c r="F1283" s="174">
        <v>2</v>
      </c>
      <c r="G1283" s="174">
        <v>5</v>
      </c>
      <c r="H1283" s="174">
        <v>14</v>
      </c>
      <c r="I1283" s="174">
        <v>2000</v>
      </c>
      <c r="J1283" s="174">
        <v>2800</v>
      </c>
      <c r="K1283" s="174">
        <v>283</v>
      </c>
      <c r="L1283" s="177">
        <v>60</v>
      </c>
      <c r="M1283" s="178">
        <v>0</v>
      </c>
      <c r="N1283" s="179" t="s">
        <v>851</v>
      </c>
      <c r="O1283" s="180">
        <v>0</v>
      </c>
      <c r="P1283" s="180">
        <v>0</v>
      </c>
      <c r="Q1283" s="181">
        <v>0</v>
      </c>
      <c r="R1283" s="182" t="s">
        <v>98</v>
      </c>
      <c r="S1283" s="183">
        <v>0</v>
      </c>
      <c r="T1283" s="183">
        <v>0</v>
      </c>
      <c r="U1283" s="180">
        <v>0</v>
      </c>
      <c r="V1283" s="180">
        <v>0</v>
      </c>
      <c r="W1283" s="183">
        <v>0</v>
      </c>
      <c r="X1283" s="183">
        <v>0</v>
      </c>
      <c r="Y1283" s="180">
        <v>0</v>
      </c>
      <c r="Z1283" s="180">
        <v>0</v>
      </c>
      <c r="AA1283" s="183">
        <v>0</v>
      </c>
      <c r="AB1283" s="183">
        <v>0</v>
      </c>
      <c r="AC1283" s="180">
        <f t="shared" ref="AC1283:AD1306" si="798">+O1283+U1283-Y1283</f>
        <v>0</v>
      </c>
      <c r="AD1283" s="180">
        <f t="shared" si="798"/>
        <v>0</v>
      </c>
      <c r="AE1283" s="181">
        <f t="shared" si="791"/>
        <v>0</v>
      </c>
      <c r="AF1283" s="180">
        <v>0</v>
      </c>
      <c r="AG1283" s="180">
        <v>0</v>
      </c>
      <c r="AH1283" s="181">
        <f t="shared" si="792"/>
        <v>0</v>
      </c>
      <c r="AI1283" s="180">
        <v>0</v>
      </c>
      <c r="AJ1283" s="180">
        <v>0</v>
      </c>
      <c r="AK1283" s="181">
        <f t="shared" si="793"/>
        <v>0</v>
      </c>
      <c r="AL1283" s="180">
        <v>0</v>
      </c>
      <c r="AM1283" s="180">
        <v>0</v>
      </c>
      <c r="AN1283" s="181">
        <f t="shared" si="794"/>
        <v>0</v>
      </c>
      <c r="AO1283" s="180">
        <v>0</v>
      </c>
      <c r="AP1283" s="180">
        <v>0</v>
      </c>
      <c r="AQ1283" s="181">
        <f t="shared" si="795"/>
        <v>0</v>
      </c>
      <c r="AR1283" s="180">
        <v>0</v>
      </c>
      <c r="AS1283" s="180">
        <v>0</v>
      </c>
      <c r="AT1283" s="181">
        <f t="shared" si="796"/>
        <v>0</v>
      </c>
      <c r="AU1283" s="180">
        <f t="shared" ref="AU1283:AV1306" si="799">+AC1283-AF1283-AI1283-AL1283-AO1283-AR1283</f>
        <v>0</v>
      </c>
      <c r="AV1283" s="180">
        <f t="shared" si="799"/>
        <v>0</v>
      </c>
      <c r="AW1283" s="181">
        <f t="shared" si="797"/>
        <v>0</v>
      </c>
      <c r="AX1283" s="183">
        <f t="shared" ref="AX1283:AY1306" si="800">+S1283+W1283-AA1283</f>
        <v>0</v>
      </c>
      <c r="AY1283" s="183">
        <f t="shared" si="800"/>
        <v>0</v>
      </c>
      <c r="AZ1283" s="183"/>
      <c r="BA1283" s="183"/>
      <c r="BB1283" s="183"/>
      <c r="BC1283" s="183"/>
      <c r="BD1283" s="183">
        <f t="shared" ref="BD1283:BE1306" si="801">+AX1283-AZ1283-BB1283</f>
        <v>0</v>
      </c>
      <c r="BE1283" s="183">
        <f t="shared" si="801"/>
        <v>0</v>
      </c>
    </row>
    <row r="1284" spans="2:57" ht="15.75" hidden="1">
      <c r="B1284" s="174">
        <v>2025</v>
      </c>
      <c r="C1284" s="174">
        <v>20</v>
      </c>
      <c r="D1284" s="175">
        <v>0</v>
      </c>
      <c r="E1284" s="176"/>
      <c r="F1284" s="174">
        <v>2</v>
      </c>
      <c r="G1284" s="174">
        <v>5</v>
      </c>
      <c r="H1284" s="174">
        <v>14</v>
      </c>
      <c r="I1284" s="174">
        <v>2000</v>
      </c>
      <c r="J1284" s="174">
        <v>2800</v>
      </c>
      <c r="K1284" s="174">
        <v>283</v>
      </c>
      <c r="L1284" s="177">
        <v>108</v>
      </c>
      <c r="M1284" s="178">
        <v>0</v>
      </c>
      <c r="N1284" s="179" t="s">
        <v>852</v>
      </c>
      <c r="O1284" s="180">
        <v>0</v>
      </c>
      <c r="P1284" s="180">
        <v>0</v>
      </c>
      <c r="Q1284" s="181">
        <v>0</v>
      </c>
      <c r="R1284" s="182" t="s">
        <v>98</v>
      </c>
      <c r="S1284" s="183">
        <v>0</v>
      </c>
      <c r="T1284" s="183">
        <v>0</v>
      </c>
      <c r="U1284" s="180">
        <v>0</v>
      </c>
      <c r="V1284" s="180">
        <v>0</v>
      </c>
      <c r="W1284" s="183">
        <v>0</v>
      </c>
      <c r="X1284" s="183">
        <v>0</v>
      </c>
      <c r="Y1284" s="180">
        <v>0</v>
      </c>
      <c r="Z1284" s="180">
        <v>0</v>
      </c>
      <c r="AA1284" s="183">
        <v>0</v>
      </c>
      <c r="AB1284" s="183">
        <v>0</v>
      </c>
      <c r="AC1284" s="180">
        <f t="shared" si="798"/>
        <v>0</v>
      </c>
      <c r="AD1284" s="180">
        <f t="shared" si="798"/>
        <v>0</v>
      </c>
      <c r="AE1284" s="181">
        <f t="shared" si="791"/>
        <v>0</v>
      </c>
      <c r="AF1284" s="180">
        <v>0</v>
      </c>
      <c r="AG1284" s="180">
        <v>0</v>
      </c>
      <c r="AH1284" s="181">
        <f t="shared" si="792"/>
        <v>0</v>
      </c>
      <c r="AI1284" s="180">
        <v>0</v>
      </c>
      <c r="AJ1284" s="180">
        <v>0</v>
      </c>
      <c r="AK1284" s="181">
        <f t="shared" si="793"/>
        <v>0</v>
      </c>
      <c r="AL1284" s="180">
        <v>0</v>
      </c>
      <c r="AM1284" s="180">
        <v>0</v>
      </c>
      <c r="AN1284" s="181">
        <f t="shared" si="794"/>
        <v>0</v>
      </c>
      <c r="AO1284" s="180">
        <v>0</v>
      </c>
      <c r="AP1284" s="180">
        <v>0</v>
      </c>
      <c r="AQ1284" s="181">
        <f t="shared" si="795"/>
        <v>0</v>
      </c>
      <c r="AR1284" s="180">
        <v>0</v>
      </c>
      <c r="AS1284" s="180">
        <v>0</v>
      </c>
      <c r="AT1284" s="181">
        <f t="shared" si="796"/>
        <v>0</v>
      </c>
      <c r="AU1284" s="180">
        <f t="shared" si="799"/>
        <v>0</v>
      </c>
      <c r="AV1284" s="180">
        <f t="shared" si="799"/>
        <v>0</v>
      </c>
      <c r="AW1284" s="181">
        <f t="shared" si="797"/>
        <v>0</v>
      </c>
      <c r="AX1284" s="183">
        <f t="shared" si="800"/>
        <v>0</v>
      </c>
      <c r="AY1284" s="183">
        <f t="shared" si="800"/>
        <v>0</v>
      </c>
      <c r="AZ1284" s="183"/>
      <c r="BA1284" s="183"/>
      <c r="BB1284" s="183"/>
      <c r="BC1284" s="183"/>
      <c r="BD1284" s="183">
        <f t="shared" si="801"/>
        <v>0</v>
      </c>
      <c r="BE1284" s="183">
        <f t="shared" si="801"/>
        <v>0</v>
      </c>
    </row>
    <row r="1285" spans="2:57" ht="15.75" hidden="1">
      <c r="B1285" s="174">
        <v>2025</v>
      </c>
      <c r="C1285" s="174">
        <v>20</v>
      </c>
      <c r="D1285" s="175">
        <v>0</v>
      </c>
      <c r="E1285" s="176"/>
      <c r="F1285" s="174">
        <v>2</v>
      </c>
      <c r="G1285" s="174">
        <v>5</v>
      </c>
      <c r="H1285" s="174">
        <v>14</v>
      </c>
      <c r="I1285" s="174">
        <v>2000</v>
      </c>
      <c r="J1285" s="174">
        <v>2800</v>
      </c>
      <c r="K1285" s="174">
        <v>283</v>
      </c>
      <c r="L1285" s="177">
        <v>112</v>
      </c>
      <c r="M1285" s="178">
        <v>0</v>
      </c>
      <c r="N1285" s="179" t="s">
        <v>853</v>
      </c>
      <c r="O1285" s="180">
        <v>0</v>
      </c>
      <c r="P1285" s="180">
        <v>0</v>
      </c>
      <c r="Q1285" s="181">
        <v>0</v>
      </c>
      <c r="R1285" s="182" t="s">
        <v>98</v>
      </c>
      <c r="S1285" s="183">
        <v>0</v>
      </c>
      <c r="T1285" s="183">
        <v>0</v>
      </c>
      <c r="U1285" s="180">
        <v>0</v>
      </c>
      <c r="V1285" s="180">
        <v>0</v>
      </c>
      <c r="W1285" s="183">
        <v>0</v>
      </c>
      <c r="X1285" s="183">
        <v>0</v>
      </c>
      <c r="Y1285" s="180">
        <v>0</v>
      </c>
      <c r="Z1285" s="180">
        <v>0</v>
      </c>
      <c r="AA1285" s="183">
        <v>0</v>
      </c>
      <c r="AB1285" s="183">
        <v>0</v>
      </c>
      <c r="AC1285" s="180">
        <f t="shared" si="798"/>
        <v>0</v>
      </c>
      <c r="AD1285" s="180">
        <f t="shared" si="798"/>
        <v>0</v>
      </c>
      <c r="AE1285" s="181">
        <f t="shared" si="791"/>
        <v>0</v>
      </c>
      <c r="AF1285" s="180">
        <v>0</v>
      </c>
      <c r="AG1285" s="180">
        <v>0</v>
      </c>
      <c r="AH1285" s="181">
        <f t="shared" si="792"/>
        <v>0</v>
      </c>
      <c r="AI1285" s="180">
        <v>0</v>
      </c>
      <c r="AJ1285" s="180">
        <v>0</v>
      </c>
      <c r="AK1285" s="181">
        <f t="shared" si="793"/>
        <v>0</v>
      </c>
      <c r="AL1285" s="180">
        <v>0</v>
      </c>
      <c r="AM1285" s="180">
        <v>0</v>
      </c>
      <c r="AN1285" s="181">
        <f t="shared" si="794"/>
        <v>0</v>
      </c>
      <c r="AO1285" s="180">
        <v>0</v>
      </c>
      <c r="AP1285" s="180">
        <v>0</v>
      </c>
      <c r="AQ1285" s="181">
        <f t="shared" si="795"/>
        <v>0</v>
      </c>
      <c r="AR1285" s="180">
        <v>0</v>
      </c>
      <c r="AS1285" s="180">
        <v>0</v>
      </c>
      <c r="AT1285" s="181">
        <f t="shared" si="796"/>
        <v>0</v>
      </c>
      <c r="AU1285" s="180">
        <f t="shared" si="799"/>
        <v>0</v>
      </c>
      <c r="AV1285" s="180">
        <f t="shared" si="799"/>
        <v>0</v>
      </c>
      <c r="AW1285" s="181">
        <f t="shared" si="797"/>
        <v>0</v>
      </c>
      <c r="AX1285" s="183">
        <f t="shared" si="800"/>
        <v>0</v>
      </c>
      <c r="AY1285" s="183">
        <f t="shared" si="800"/>
        <v>0</v>
      </c>
      <c r="AZ1285" s="183"/>
      <c r="BA1285" s="183"/>
      <c r="BB1285" s="183"/>
      <c r="BC1285" s="183"/>
      <c r="BD1285" s="183">
        <f t="shared" si="801"/>
        <v>0</v>
      </c>
      <c r="BE1285" s="183">
        <f t="shared" si="801"/>
        <v>0</v>
      </c>
    </row>
    <row r="1286" spans="2:57" ht="15.75" hidden="1">
      <c r="B1286" s="174">
        <v>2025</v>
      </c>
      <c r="C1286" s="174">
        <v>20</v>
      </c>
      <c r="D1286" s="175">
        <v>0</v>
      </c>
      <c r="E1286" s="176"/>
      <c r="F1286" s="174">
        <v>2</v>
      </c>
      <c r="G1286" s="174">
        <v>5</v>
      </c>
      <c r="H1286" s="174">
        <v>14</v>
      </c>
      <c r="I1286" s="174">
        <v>2000</v>
      </c>
      <c r="J1286" s="174">
        <v>2800</v>
      </c>
      <c r="K1286" s="174">
        <v>283</v>
      </c>
      <c r="L1286" s="177">
        <v>221</v>
      </c>
      <c r="M1286" s="178">
        <v>0</v>
      </c>
      <c r="N1286" s="190" t="s">
        <v>854</v>
      </c>
      <c r="O1286" s="180">
        <v>0</v>
      </c>
      <c r="P1286" s="180">
        <v>0</v>
      </c>
      <c r="Q1286" s="181">
        <v>0</v>
      </c>
      <c r="R1286" s="182" t="s">
        <v>98</v>
      </c>
      <c r="S1286" s="183">
        <v>0</v>
      </c>
      <c r="T1286" s="183">
        <v>0</v>
      </c>
      <c r="U1286" s="180">
        <v>0</v>
      </c>
      <c r="V1286" s="180">
        <v>0</v>
      </c>
      <c r="W1286" s="183">
        <v>0</v>
      </c>
      <c r="X1286" s="183">
        <v>0</v>
      </c>
      <c r="Y1286" s="180">
        <v>0</v>
      </c>
      <c r="Z1286" s="180">
        <v>0</v>
      </c>
      <c r="AA1286" s="183">
        <v>0</v>
      </c>
      <c r="AB1286" s="183">
        <v>0</v>
      </c>
      <c r="AC1286" s="180">
        <f t="shared" si="798"/>
        <v>0</v>
      </c>
      <c r="AD1286" s="180">
        <f t="shared" si="798"/>
        <v>0</v>
      </c>
      <c r="AE1286" s="181">
        <f t="shared" si="791"/>
        <v>0</v>
      </c>
      <c r="AF1286" s="180">
        <v>0</v>
      </c>
      <c r="AG1286" s="180">
        <v>0</v>
      </c>
      <c r="AH1286" s="181">
        <f t="shared" si="792"/>
        <v>0</v>
      </c>
      <c r="AI1286" s="180">
        <v>0</v>
      </c>
      <c r="AJ1286" s="180">
        <v>0</v>
      </c>
      <c r="AK1286" s="181">
        <f t="shared" si="793"/>
        <v>0</v>
      </c>
      <c r="AL1286" s="180">
        <v>0</v>
      </c>
      <c r="AM1286" s="180">
        <v>0</v>
      </c>
      <c r="AN1286" s="181">
        <f t="shared" si="794"/>
        <v>0</v>
      </c>
      <c r="AO1286" s="180">
        <v>0</v>
      </c>
      <c r="AP1286" s="180">
        <v>0</v>
      </c>
      <c r="AQ1286" s="181">
        <f t="shared" si="795"/>
        <v>0</v>
      </c>
      <c r="AR1286" s="180">
        <v>0</v>
      </c>
      <c r="AS1286" s="180">
        <v>0</v>
      </c>
      <c r="AT1286" s="181">
        <f t="shared" si="796"/>
        <v>0</v>
      </c>
      <c r="AU1286" s="180">
        <f t="shared" si="799"/>
        <v>0</v>
      </c>
      <c r="AV1286" s="180">
        <f t="shared" si="799"/>
        <v>0</v>
      </c>
      <c r="AW1286" s="181">
        <f t="shared" si="797"/>
        <v>0</v>
      </c>
      <c r="AX1286" s="183">
        <f t="shared" si="800"/>
        <v>0</v>
      </c>
      <c r="AY1286" s="183">
        <f t="shared" si="800"/>
        <v>0</v>
      </c>
      <c r="AZ1286" s="183"/>
      <c r="BA1286" s="183"/>
      <c r="BB1286" s="183"/>
      <c r="BC1286" s="183"/>
      <c r="BD1286" s="183">
        <f t="shared" si="801"/>
        <v>0</v>
      </c>
      <c r="BE1286" s="183">
        <f t="shared" si="801"/>
        <v>0</v>
      </c>
    </row>
    <row r="1287" spans="2:57" ht="15.75" hidden="1">
      <c r="B1287" s="174">
        <v>2025</v>
      </c>
      <c r="C1287" s="174">
        <v>20</v>
      </c>
      <c r="D1287" s="175">
        <v>0</v>
      </c>
      <c r="E1287" s="176"/>
      <c r="F1287" s="174">
        <v>2</v>
      </c>
      <c r="G1287" s="174">
        <v>5</v>
      </c>
      <c r="H1287" s="174">
        <v>14</v>
      </c>
      <c r="I1287" s="174">
        <v>2000</v>
      </c>
      <c r="J1287" s="174">
        <v>2800</v>
      </c>
      <c r="K1287" s="174">
        <v>283</v>
      </c>
      <c r="L1287" s="177">
        <v>225</v>
      </c>
      <c r="M1287" s="178">
        <v>0</v>
      </c>
      <c r="N1287" s="190" t="s">
        <v>855</v>
      </c>
      <c r="O1287" s="180">
        <v>0</v>
      </c>
      <c r="P1287" s="180">
        <v>0</v>
      </c>
      <c r="Q1287" s="181">
        <v>0</v>
      </c>
      <c r="R1287" s="182" t="s">
        <v>98</v>
      </c>
      <c r="S1287" s="183">
        <v>0</v>
      </c>
      <c r="T1287" s="183">
        <v>0</v>
      </c>
      <c r="U1287" s="180">
        <v>0</v>
      </c>
      <c r="V1287" s="180">
        <v>0</v>
      </c>
      <c r="W1287" s="183">
        <v>0</v>
      </c>
      <c r="X1287" s="183">
        <v>0</v>
      </c>
      <c r="Y1287" s="180">
        <v>0</v>
      </c>
      <c r="Z1287" s="180">
        <v>0</v>
      </c>
      <c r="AA1287" s="183">
        <v>0</v>
      </c>
      <c r="AB1287" s="183">
        <v>0</v>
      </c>
      <c r="AC1287" s="180">
        <f t="shared" si="798"/>
        <v>0</v>
      </c>
      <c r="AD1287" s="180">
        <f t="shared" si="798"/>
        <v>0</v>
      </c>
      <c r="AE1287" s="181">
        <f t="shared" si="791"/>
        <v>0</v>
      </c>
      <c r="AF1287" s="180">
        <v>0</v>
      </c>
      <c r="AG1287" s="180">
        <v>0</v>
      </c>
      <c r="AH1287" s="181">
        <f t="shared" si="792"/>
        <v>0</v>
      </c>
      <c r="AI1287" s="180">
        <v>0</v>
      </c>
      <c r="AJ1287" s="180">
        <v>0</v>
      </c>
      <c r="AK1287" s="181">
        <f t="shared" si="793"/>
        <v>0</v>
      </c>
      <c r="AL1287" s="180">
        <v>0</v>
      </c>
      <c r="AM1287" s="180">
        <v>0</v>
      </c>
      <c r="AN1287" s="181">
        <f t="shared" si="794"/>
        <v>0</v>
      </c>
      <c r="AO1287" s="180">
        <v>0</v>
      </c>
      <c r="AP1287" s="180">
        <v>0</v>
      </c>
      <c r="AQ1287" s="181">
        <f t="shared" si="795"/>
        <v>0</v>
      </c>
      <c r="AR1287" s="180">
        <v>0</v>
      </c>
      <c r="AS1287" s="180">
        <v>0</v>
      </c>
      <c r="AT1287" s="181">
        <f t="shared" si="796"/>
        <v>0</v>
      </c>
      <c r="AU1287" s="180">
        <f t="shared" si="799"/>
        <v>0</v>
      </c>
      <c r="AV1287" s="180">
        <f t="shared" si="799"/>
        <v>0</v>
      </c>
      <c r="AW1287" s="181">
        <f t="shared" si="797"/>
        <v>0</v>
      </c>
      <c r="AX1287" s="183">
        <f t="shared" si="800"/>
        <v>0</v>
      </c>
      <c r="AY1287" s="183">
        <f t="shared" si="800"/>
        <v>0</v>
      </c>
      <c r="AZ1287" s="183"/>
      <c r="BA1287" s="183"/>
      <c r="BB1287" s="183"/>
      <c r="BC1287" s="183"/>
      <c r="BD1287" s="183">
        <f t="shared" si="801"/>
        <v>0</v>
      </c>
      <c r="BE1287" s="183">
        <f t="shared" si="801"/>
        <v>0</v>
      </c>
    </row>
    <row r="1288" spans="2:57" ht="15.75" hidden="1">
      <c r="B1288" s="174">
        <v>2025</v>
      </c>
      <c r="C1288" s="174">
        <v>20</v>
      </c>
      <c r="D1288" s="175">
        <v>0</v>
      </c>
      <c r="E1288" s="176"/>
      <c r="F1288" s="174">
        <v>2</v>
      </c>
      <c r="G1288" s="174">
        <v>5</v>
      </c>
      <c r="H1288" s="174">
        <v>14</v>
      </c>
      <c r="I1288" s="174">
        <v>2000</v>
      </c>
      <c r="J1288" s="174">
        <v>2800</v>
      </c>
      <c r="K1288" s="174">
        <v>283</v>
      </c>
      <c r="L1288" s="177">
        <v>259</v>
      </c>
      <c r="M1288" s="178">
        <v>0</v>
      </c>
      <c r="N1288" s="179" t="s">
        <v>856</v>
      </c>
      <c r="O1288" s="180">
        <v>0</v>
      </c>
      <c r="P1288" s="180">
        <v>0</v>
      </c>
      <c r="Q1288" s="181">
        <v>0</v>
      </c>
      <c r="R1288" s="182" t="s">
        <v>98</v>
      </c>
      <c r="S1288" s="183">
        <v>0</v>
      </c>
      <c r="T1288" s="183">
        <v>0</v>
      </c>
      <c r="U1288" s="180">
        <v>0</v>
      </c>
      <c r="V1288" s="180">
        <v>0</v>
      </c>
      <c r="W1288" s="183">
        <v>0</v>
      </c>
      <c r="X1288" s="183">
        <v>0</v>
      </c>
      <c r="Y1288" s="180">
        <v>0</v>
      </c>
      <c r="Z1288" s="180">
        <v>0</v>
      </c>
      <c r="AA1288" s="183">
        <v>0</v>
      </c>
      <c r="AB1288" s="183">
        <v>0</v>
      </c>
      <c r="AC1288" s="180">
        <f t="shared" si="798"/>
        <v>0</v>
      </c>
      <c r="AD1288" s="180">
        <f t="shared" si="798"/>
        <v>0</v>
      </c>
      <c r="AE1288" s="181">
        <f t="shared" si="791"/>
        <v>0</v>
      </c>
      <c r="AF1288" s="180">
        <v>0</v>
      </c>
      <c r="AG1288" s="180">
        <v>0</v>
      </c>
      <c r="AH1288" s="181">
        <f t="shared" si="792"/>
        <v>0</v>
      </c>
      <c r="AI1288" s="180">
        <v>0</v>
      </c>
      <c r="AJ1288" s="180">
        <v>0</v>
      </c>
      <c r="AK1288" s="181">
        <f t="shared" si="793"/>
        <v>0</v>
      </c>
      <c r="AL1288" s="180">
        <v>0</v>
      </c>
      <c r="AM1288" s="180">
        <v>0</v>
      </c>
      <c r="AN1288" s="181">
        <f t="shared" si="794"/>
        <v>0</v>
      </c>
      <c r="AO1288" s="180">
        <v>0</v>
      </c>
      <c r="AP1288" s="180">
        <v>0</v>
      </c>
      <c r="AQ1288" s="181">
        <f t="shared" si="795"/>
        <v>0</v>
      </c>
      <c r="AR1288" s="180">
        <v>0</v>
      </c>
      <c r="AS1288" s="180">
        <v>0</v>
      </c>
      <c r="AT1288" s="181">
        <f t="shared" si="796"/>
        <v>0</v>
      </c>
      <c r="AU1288" s="180">
        <f t="shared" si="799"/>
        <v>0</v>
      </c>
      <c r="AV1288" s="180">
        <f t="shared" si="799"/>
        <v>0</v>
      </c>
      <c r="AW1288" s="181">
        <f t="shared" si="797"/>
        <v>0</v>
      </c>
      <c r="AX1288" s="183">
        <f t="shared" si="800"/>
        <v>0</v>
      </c>
      <c r="AY1288" s="183">
        <f t="shared" si="800"/>
        <v>0</v>
      </c>
      <c r="AZ1288" s="183"/>
      <c r="BA1288" s="183"/>
      <c r="BB1288" s="183"/>
      <c r="BC1288" s="183"/>
      <c r="BD1288" s="183">
        <f t="shared" si="801"/>
        <v>0</v>
      </c>
      <c r="BE1288" s="183">
        <f t="shared" si="801"/>
        <v>0</v>
      </c>
    </row>
    <row r="1289" spans="2:57" ht="15.75" hidden="1">
      <c r="B1289" s="174">
        <v>2025</v>
      </c>
      <c r="C1289" s="174">
        <v>20</v>
      </c>
      <c r="D1289" s="175">
        <v>0</v>
      </c>
      <c r="E1289" s="176"/>
      <c r="F1289" s="174">
        <v>2</v>
      </c>
      <c r="G1289" s="174">
        <v>5</v>
      </c>
      <c r="H1289" s="174">
        <v>14</v>
      </c>
      <c r="I1289" s="174">
        <v>2000</v>
      </c>
      <c r="J1289" s="174">
        <v>2800</v>
      </c>
      <c r="K1289" s="174">
        <v>283</v>
      </c>
      <c r="L1289" s="177">
        <v>262</v>
      </c>
      <c r="M1289" s="178">
        <v>0</v>
      </c>
      <c r="N1289" s="179" t="s">
        <v>857</v>
      </c>
      <c r="O1289" s="180">
        <v>0</v>
      </c>
      <c r="P1289" s="180">
        <v>0</v>
      </c>
      <c r="Q1289" s="181">
        <v>0</v>
      </c>
      <c r="R1289" s="182" t="s">
        <v>98</v>
      </c>
      <c r="S1289" s="183">
        <v>0</v>
      </c>
      <c r="T1289" s="183">
        <v>0</v>
      </c>
      <c r="U1289" s="180">
        <v>0</v>
      </c>
      <c r="V1289" s="180">
        <v>0</v>
      </c>
      <c r="W1289" s="183">
        <v>0</v>
      </c>
      <c r="X1289" s="183">
        <v>0</v>
      </c>
      <c r="Y1289" s="180">
        <v>0</v>
      </c>
      <c r="Z1289" s="180">
        <v>0</v>
      </c>
      <c r="AA1289" s="183">
        <v>0</v>
      </c>
      <c r="AB1289" s="183">
        <v>0</v>
      </c>
      <c r="AC1289" s="180">
        <f t="shared" si="798"/>
        <v>0</v>
      </c>
      <c r="AD1289" s="180">
        <f t="shared" si="798"/>
        <v>0</v>
      </c>
      <c r="AE1289" s="181">
        <f t="shared" si="791"/>
        <v>0</v>
      </c>
      <c r="AF1289" s="180">
        <v>0</v>
      </c>
      <c r="AG1289" s="180">
        <v>0</v>
      </c>
      <c r="AH1289" s="181">
        <f t="shared" si="792"/>
        <v>0</v>
      </c>
      <c r="AI1289" s="180">
        <v>0</v>
      </c>
      <c r="AJ1289" s="180">
        <v>0</v>
      </c>
      <c r="AK1289" s="181">
        <f t="shared" si="793"/>
        <v>0</v>
      </c>
      <c r="AL1289" s="180">
        <v>0</v>
      </c>
      <c r="AM1289" s="180">
        <v>0</v>
      </c>
      <c r="AN1289" s="181">
        <f t="shared" si="794"/>
        <v>0</v>
      </c>
      <c r="AO1289" s="180">
        <v>0</v>
      </c>
      <c r="AP1289" s="180">
        <v>0</v>
      </c>
      <c r="AQ1289" s="181">
        <f t="shared" si="795"/>
        <v>0</v>
      </c>
      <c r="AR1289" s="180">
        <v>0</v>
      </c>
      <c r="AS1289" s="180">
        <v>0</v>
      </c>
      <c r="AT1289" s="181">
        <f t="shared" si="796"/>
        <v>0</v>
      </c>
      <c r="AU1289" s="180">
        <f t="shared" si="799"/>
        <v>0</v>
      </c>
      <c r="AV1289" s="180">
        <f t="shared" si="799"/>
        <v>0</v>
      </c>
      <c r="AW1289" s="181">
        <f t="shared" si="797"/>
        <v>0</v>
      </c>
      <c r="AX1289" s="183">
        <f t="shared" si="800"/>
        <v>0</v>
      </c>
      <c r="AY1289" s="183">
        <f t="shared" si="800"/>
        <v>0</v>
      </c>
      <c r="AZ1289" s="183"/>
      <c r="BA1289" s="183"/>
      <c r="BB1289" s="183"/>
      <c r="BC1289" s="183"/>
      <c r="BD1289" s="183">
        <f t="shared" si="801"/>
        <v>0</v>
      </c>
      <c r="BE1289" s="183">
        <f t="shared" si="801"/>
        <v>0</v>
      </c>
    </row>
    <row r="1290" spans="2:57" ht="15.75" hidden="1">
      <c r="B1290" s="174">
        <v>2025</v>
      </c>
      <c r="C1290" s="174">
        <v>20</v>
      </c>
      <c r="D1290" s="175">
        <v>0</v>
      </c>
      <c r="E1290" s="176"/>
      <c r="F1290" s="174">
        <v>2</v>
      </c>
      <c r="G1290" s="174">
        <v>5</v>
      </c>
      <c r="H1290" s="174">
        <v>14</v>
      </c>
      <c r="I1290" s="174">
        <v>2000</v>
      </c>
      <c r="J1290" s="174">
        <v>2800</v>
      </c>
      <c r="K1290" s="174">
        <v>283</v>
      </c>
      <c r="L1290" s="177">
        <v>279</v>
      </c>
      <c r="M1290" s="178">
        <v>0</v>
      </c>
      <c r="N1290" s="179" t="s">
        <v>858</v>
      </c>
      <c r="O1290" s="180">
        <v>0</v>
      </c>
      <c r="P1290" s="180">
        <v>0</v>
      </c>
      <c r="Q1290" s="181">
        <v>0</v>
      </c>
      <c r="R1290" s="182" t="s">
        <v>98</v>
      </c>
      <c r="S1290" s="183">
        <v>0</v>
      </c>
      <c r="T1290" s="183">
        <v>0</v>
      </c>
      <c r="U1290" s="180">
        <v>0</v>
      </c>
      <c r="V1290" s="180">
        <v>0</v>
      </c>
      <c r="W1290" s="183">
        <v>0</v>
      </c>
      <c r="X1290" s="183">
        <v>0</v>
      </c>
      <c r="Y1290" s="180">
        <v>0</v>
      </c>
      <c r="Z1290" s="180">
        <v>0</v>
      </c>
      <c r="AA1290" s="183">
        <v>0</v>
      </c>
      <c r="AB1290" s="183">
        <v>0</v>
      </c>
      <c r="AC1290" s="180">
        <f t="shared" si="798"/>
        <v>0</v>
      </c>
      <c r="AD1290" s="180">
        <f t="shared" si="798"/>
        <v>0</v>
      </c>
      <c r="AE1290" s="181">
        <f t="shared" si="791"/>
        <v>0</v>
      </c>
      <c r="AF1290" s="180">
        <v>0</v>
      </c>
      <c r="AG1290" s="180">
        <v>0</v>
      </c>
      <c r="AH1290" s="181">
        <f t="shared" si="792"/>
        <v>0</v>
      </c>
      <c r="AI1290" s="180">
        <v>0</v>
      </c>
      <c r="AJ1290" s="180">
        <v>0</v>
      </c>
      <c r="AK1290" s="181">
        <f t="shared" si="793"/>
        <v>0</v>
      </c>
      <c r="AL1290" s="180">
        <v>0</v>
      </c>
      <c r="AM1290" s="180">
        <v>0</v>
      </c>
      <c r="AN1290" s="181">
        <f t="shared" si="794"/>
        <v>0</v>
      </c>
      <c r="AO1290" s="180">
        <v>0</v>
      </c>
      <c r="AP1290" s="180">
        <v>0</v>
      </c>
      <c r="AQ1290" s="181">
        <f t="shared" si="795"/>
        <v>0</v>
      </c>
      <c r="AR1290" s="180">
        <v>0</v>
      </c>
      <c r="AS1290" s="180">
        <v>0</v>
      </c>
      <c r="AT1290" s="181">
        <f t="shared" si="796"/>
        <v>0</v>
      </c>
      <c r="AU1290" s="180">
        <f t="shared" si="799"/>
        <v>0</v>
      </c>
      <c r="AV1290" s="180">
        <f t="shared" si="799"/>
        <v>0</v>
      </c>
      <c r="AW1290" s="181">
        <f t="shared" si="797"/>
        <v>0</v>
      </c>
      <c r="AX1290" s="183">
        <f t="shared" si="800"/>
        <v>0</v>
      </c>
      <c r="AY1290" s="183">
        <f t="shared" si="800"/>
        <v>0</v>
      </c>
      <c r="AZ1290" s="183"/>
      <c r="BA1290" s="183"/>
      <c r="BB1290" s="183"/>
      <c r="BC1290" s="183"/>
      <c r="BD1290" s="183">
        <f t="shared" si="801"/>
        <v>0</v>
      </c>
      <c r="BE1290" s="183">
        <f t="shared" si="801"/>
        <v>0</v>
      </c>
    </row>
    <row r="1291" spans="2:57" ht="15.75" hidden="1">
      <c r="B1291" s="174">
        <v>2025</v>
      </c>
      <c r="C1291" s="174">
        <v>20</v>
      </c>
      <c r="D1291" s="175">
        <v>0</v>
      </c>
      <c r="E1291" s="176"/>
      <c r="F1291" s="174">
        <v>2</v>
      </c>
      <c r="G1291" s="174">
        <v>5</v>
      </c>
      <c r="H1291" s="174">
        <v>14</v>
      </c>
      <c r="I1291" s="174">
        <v>2000</v>
      </c>
      <c r="J1291" s="174">
        <v>2800</v>
      </c>
      <c r="K1291" s="174">
        <v>283</v>
      </c>
      <c r="L1291" s="177">
        <v>288</v>
      </c>
      <c r="M1291" s="178">
        <v>0</v>
      </c>
      <c r="N1291" s="179" t="s">
        <v>859</v>
      </c>
      <c r="O1291" s="180">
        <v>0</v>
      </c>
      <c r="P1291" s="180">
        <v>0</v>
      </c>
      <c r="Q1291" s="181">
        <v>0</v>
      </c>
      <c r="R1291" s="182" t="s">
        <v>98</v>
      </c>
      <c r="S1291" s="183">
        <v>0</v>
      </c>
      <c r="T1291" s="183">
        <v>0</v>
      </c>
      <c r="U1291" s="180">
        <v>0</v>
      </c>
      <c r="V1291" s="180">
        <v>0</v>
      </c>
      <c r="W1291" s="183">
        <v>0</v>
      </c>
      <c r="X1291" s="183">
        <v>0</v>
      </c>
      <c r="Y1291" s="180">
        <v>0</v>
      </c>
      <c r="Z1291" s="180">
        <v>0</v>
      </c>
      <c r="AA1291" s="183">
        <v>0</v>
      </c>
      <c r="AB1291" s="183">
        <v>0</v>
      </c>
      <c r="AC1291" s="180">
        <f t="shared" si="798"/>
        <v>0</v>
      </c>
      <c r="AD1291" s="180">
        <f t="shared" si="798"/>
        <v>0</v>
      </c>
      <c r="AE1291" s="181">
        <f t="shared" si="791"/>
        <v>0</v>
      </c>
      <c r="AF1291" s="180">
        <v>0</v>
      </c>
      <c r="AG1291" s="180">
        <v>0</v>
      </c>
      <c r="AH1291" s="181">
        <f t="shared" si="792"/>
        <v>0</v>
      </c>
      <c r="AI1291" s="180">
        <v>0</v>
      </c>
      <c r="AJ1291" s="180">
        <v>0</v>
      </c>
      <c r="AK1291" s="181">
        <f t="shared" si="793"/>
        <v>0</v>
      </c>
      <c r="AL1291" s="180">
        <v>0</v>
      </c>
      <c r="AM1291" s="180">
        <v>0</v>
      </c>
      <c r="AN1291" s="181">
        <f t="shared" si="794"/>
        <v>0</v>
      </c>
      <c r="AO1291" s="180">
        <v>0</v>
      </c>
      <c r="AP1291" s="180">
        <v>0</v>
      </c>
      <c r="AQ1291" s="181">
        <f t="shared" si="795"/>
        <v>0</v>
      </c>
      <c r="AR1291" s="180">
        <v>0</v>
      </c>
      <c r="AS1291" s="180">
        <v>0</v>
      </c>
      <c r="AT1291" s="181">
        <f t="shared" si="796"/>
        <v>0</v>
      </c>
      <c r="AU1291" s="180">
        <f t="shared" si="799"/>
        <v>0</v>
      </c>
      <c r="AV1291" s="180">
        <f t="shared" si="799"/>
        <v>0</v>
      </c>
      <c r="AW1291" s="181">
        <f t="shared" si="797"/>
        <v>0</v>
      </c>
      <c r="AX1291" s="183">
        <f t="shared" si="800"/>
        <v>0</v>
      </c>
      <c r="AY1291" s="183">
        <f t="shared" si="800"/>
        <v>0</v>
      </c>
      <c r="AZ1291" s="183"/>
      <c r="BA1291" s="183"/>
      <c r="BB1291" s="183"/>
      <c r="BC1291" s="183"/>
      <c r="BD1291" s="183">
        <f t="shared" si="801"/>
        <v>0</v>
      </c>
      <c r="BE1291" s="183">
        <f t="shared" si="801"/>
        <v>0</v>
      </c>
    </row>
    <row r="1292" spans="2:57" ht="30" hidden="1">
      <c r="B1292" s="174">
        <v>2025</v>
      </c>
      <c r="C1292" s="174">
        <v>20</v>
      </c>
      <c r="D1292" s="175">
        <v>0</v>
      </c>
      <c r="E1292" s="176"/>
      <c r="F1292" s="174">
        <v>2</v>
      </c>
      <c r="G1292" s="174">
        <v>5</v>
      </c>
      <c r="H1292" s="174">
        <v>14</v>
      </c>
      <c r="I1292" s="174">
        <v>2000</v>
      </c>
      <c r="J1292" s="174">
        <v>2800</v>
      </c>
      <c r="K1292" s="174">
        <v>283</v>
      </c>
      <c r="L1292" s="177">
        <v>284</v>
      </c>
      <c r="M1292" s="178">
        <v>0</v>
      </c>
      <c r="N1292" s="179" t="s">
        <v>860</v>
      </c>
      <c r="O1292" s="180">
        <v>0</v>
      </c>
      <c r="P1292" s="180">
        <v>0</v>
      </c>
      <c r="Q1292" s="181">
        <v>0</v>
      </c>
      <c r="R1292" s="182" t="s">
        <v>98</v>
      </c>
      <c r="S1292" s="183">
        <v>0</v>
      </c>
      <c r="T1292" s="183">
        <v>0</v>
      </c>
      <c r="U1292" s="180">
        <v>0</v>
      </c>
      <c r="V1292" s="180">
        <v>0</v>
      </c>
      <c r="W1292" s="183">
        <v>0</v>
      </c>
      <c r="X1292" s="183">
        <v>0</v>
      </c>
      <c r="Y1292" s="180">
        <v>0</v>
      </c>
      <c r="Z1292" s="180">
        <v>0</v>
      </c>
      <c r="AA1292" s="183">
        <v>0</v>
      </c>
      <c r="AB1292" s="183">
        <v>0</v>
      </c>
      <c r="AC1292" s="180">
        <f t="shared" si="798"/>
        <v>0</v>
      </c>
      <c r="AD1292" s="180">
        <f t="shared" si="798"/>
        <v>0</v>
      </c>
      <c r="AE1292" s="181">
        <f t="shared" si="791"/>
        <v>0</v>
      </c>
      <c r="AF1292" s="180">
        <v>0</v>
      </c>
      <c r="AG1292" s="180">
        <v>0</v>
      </c>
      <c r="AH1292" s="181">
        <f t="shared" si="792"/>
        <v>0</v>
      </c>
      <c r="AI1292" s="180">
        <v>0</v>
      </c>
      <c r="AJ1292" s="180">
        <v>0</v>
      </c>
      <c r="AK1292" s="181">
        <f t="shared" si="793"/>
        <v>0</v>
      </c>
      <c r="AL1292" s="180">
        <v>0</v>
      </c>
      <c r="AM1292" s="180">
        <v>0</v>
      </c>
      <c r="AN1292" s="181">
        <f t="shared" si="794"/>
        <v>0</v>
      </c>
      <c r="AO1292" s="180">
        <v>0</v>
      </c>
      <c r="AP1292" s="180">
        <v>0</v>
      </c>
      <c r="AQ1292" s="181">
        <f t="shared" si="795"/>
        <v>0</v>
      </c>
      <c r="AR1292" s="180">
        <v>0</v>
      </c>
      <c r="AS1292" s="180">
        <v>0</v>
      </c>
      <c r="AT1292" s="181">
        <f t="shared" si="796"/>
        <v>0</v>
      </c>
      <c r="AU1292" s="180">
        <f t="shared" si="799"/>
        <v>0</v>
      </c>
      <c r="AV1292" s="180">
        <f t="shared" si="799"/>
        <v>0</v>
      </c>
      <c r="AW1292" s="181">
        <f t="shared" si="797"/>
        <v>0</v>
      </c>
      <c r="AX1292" s="183">
        <f t="shared" si="800"/>
        <v>0</v>
      </c>
      <c r="AY1292" s="183">
        <f t="shared" si="800"/>
        <v>0</v>
      </c>
      <c r="AZ1292" s="183"/>
      <c r="BA1292" s="183"/>
      <c r="BB1292" s="183"/>
      <c r="BC1292" s="183"/>
      <c r="BD1292" s="183">
        <f t="shared" si="801"/>
        <v>0</v>
      </c>
      <c r="BE1292" s="183">
        <f t="shared" si="801"/>
        <v>0</v>
      </c>
    </row>
    <row r="1293" spans="2:57" ht="15.75" hidden="1">
      <c r="B1293" s="174">
        <v>2025</v>
      </c>
      <c r="C1293" s="174">
        <v>20</v>
      </c>
      <c r="D1293" s="175">
        <v>0</v>
      </c>
      <c r="E1293" s="176"/>
      <c r="F1293" s="174">
        <v>2</v>
      </c>
      <c r="G1293" s="174">
        <v>5</v>
      </c>
      <c r="H1293" s="174">
        <v>14</v>
      </c>
      <c r="I1293" s="174">
        <v>2000</v>
      </c>
      <c r="J1293" s="174">
        <v>2800</v>
      </c>
      <c r="K1293" s="174">
        <v>283</v>
      </c>
      <c r="L1293" s="177">
        <v>330</v>
      </c>
      <c r="M1293" s="178">
        <v>0</v>
      </c>
      <c r="N1293" s="179" t="s">
        <v>861</v>
      </c>
      <c r="O1293" s="180">
        <v>0</v>
      </c>
      <c r="P1293" s="180">
        <v>0</v>
      </c>
      <c r="Q1293" s="181">
        <v>0</v>
      </c>
      <c r="R1293" s="182" t="s">
        <v>318</v>
      </c>
      <c r="S1293" s="183">
        <v>0</v>
      </c>
      <c r="T1293" s="183">
        <v>0</v>
      </c>
      <c r="U1293" s="180">
        <v>0</v>
      </c>
      <c r="V1293" s="180">
        <v>0</v>
      </c>
      <c r="W1293" s="183">
        <v>0</v>
      </c>
      <c r="X1293" s="183">
        <v>0</v>
      </c>
      <c r="Y1293" s="180">
        <v>0</v>
      </c>
      <c r="Z1293" s="180">
        <v>0</v>
      </c>
      <c r="AA1293" s="183">
        <v>0</v>
      </c>
      <c r="AB1293" s="183">
        <v>0</v>
      </c>
      <c r="AC1293" s="180">
        <f t="shared" si="798"/>
        <v>0</v>
      </c>
      <c r="AD1293" s="180">
        <f t="shared" si="798"/>
        <v>0</v>
      </c>
      <c r="AE1293" s="181">
        <f t="shared" si="791"/>
        <v>0</v>
      </c>
      <c r="AF1293" s="180">
        <v>0</v>
      </c>
      <c r="AG1293" s="180">
        <v>0</v>
      </c>
      <c r="AH1293" s="181">
        <f t="shared" si="792"/>
        <v>0</v>
      </c>
      <c r="AI1293" s="180">
        <v>0</v>
      </c>
      <c r="AJ1293" s="180">
        <v>0</v>
      </c>
      <c r="AK1293" s="181">
        <f t="shared" si="793"/>
        <v>0</v>
      </c>
      <c r="AL1293" s="180">
        <v>0</v>
      </c>
      <c r="AM1293" s="180">
        <v>0</v>
      </c>
      <c r="AN1293" s="181">
        <f t="shared" si="794"/>
        <v>0</v>
      </c>
      <c r="AO1293" s="180">
        <v>0</v>
      </c>
      <c r="AP1293" s="180">
        <v>0</v>
      </c>
      <c r="AQ1293" s="181">
        <f t="shared" si="795"/>
        <v>0</v>
      </c>
      <c r="AR1293" s="180">
        <v>0</v>
      </c>
      <c r="AS1293" s="180">
        <v>0</v>
      </c>
      <c r="AT1293" s="181">
        <f t="shared" si="796"/>
        <v>0</v>
      </c>
      <c r="AU1293" s="180">
        <f t="shared" si="799"/>
        <v>0</v>
      </c>
      <c r="AV1293" s="180">
        <f t="shared" si="799"/>
        <v>0</v>
      </c>
      <c r="AW1293" s="181">
        <f t="shared" si="797"/>
        <v>0</v>
      </c>
      <c r="AX1293" s="183">
        <f t="shared" si="800"/>
        <v>0</v>
      </c>
      <c r="AY1293" s="183">
        <f t="shared" si="800"/>
        <v>0</v>
      </c>
      <c r="AZ1293" s="183"/>
      <c r="BA1293" s="183"/>
      <c r="BB1293" s="183"/>
      <c r="BC1293" s="183"/>
      <c r="BD1293" s="183">
        <f t="shared" si="801"/>
        <v>0</v>
      </c>
      <c r="BE1293" s="183">
        <f t="shared" si="801"/>
        <v>0</v>
      </c>
    </row>
    <row r="1294" spans="2:57" ht="15.75" hidden="1">
      <c r="B1294" s="174">
        <v>2025</v>
      </c>
      <c r="C1294" s="174">
        <v>20</v>
      </c>
      <c r="D1294" s="175">
        <v>0</v>
      </c>
      <c r="E1294" s="176"/>
      <c r="F1294" s="174">
        <v>2</v>
      </c>
      <c r="G1294" s="174">
        <v>5</v>
      </c>
      <c r="H1294" s="174">
        <v>14</v>
      </c>
      <c r="I1294" s="174">
        <v>2000</v>
      </c>
      <c r="J1294" s="174">
        <v>2800</v>
      </c>
      <c r="K1294" s="174">
        <v>283</v>
      </c>
      <c r="L1294" s="177">
        <v>423</v>
      </c>
      <c r="M1294" s="178">
        <v>0</v>
      </c>
      <c r="N1294" s="179" t="s">
        <v>862</v>
      </c>
      <c r="O1294" s="180">
        <v>0</v>
      </c>
      <c r="P1294" s="180">
        <v>0</v>
      </c>
      <c r="Q1294" s="181">
        <v>0</v>
      </c>
      <c r="R1294" s="182" t="s">
        <v>352</v>
      </c>
      <c r="S1294" s="183">
        <v>0</v>
      </c>
      <c r="T1294" s="183">
        <v>0</v>
      </c>
      <c r="U1294" s="180">
        <v>0</v>
      </c>
      <c r="V1294" s="180">
        <v>0</v>
      </c>
      <c r="W1294" s="183">
        <v>0</v>
      </c>
      <c r="X1294" s="183">
        <v>0</v>
      </c>
      <c r="Y1294" s="180">
        <v>0</v>
      </c>
      <c r="Z1294" s="180">
        <v>0</v>
      </c>
      <c r="AA1294" s="183">
        <v>0</v>
      </c>
      <c r="AB1294" s="183">
        <v>0</v>
      </c>
      <c r="AC1294" s="180">
        <f t="shared" si="798"/>
        <v>0</v>
      </c>
      <c r="AD1294" s="180">
        <f t="shared" si="798"/>
        <v>0</v>
      </c>
      <c r="AE1294" s="181">
        <f t="shared" si="791"/>
        <v>0</v>
      </c>
      <c r="AF1294" s="180">
        <v>0</v>
      </c>
      <c r="AG1294" s="180">
        <v>0</v>
      </c>
      <c r="AH1294" s="181">
        <f t="shared" si="792"/>
        <v>0</v>
      </c>
      <c r="AI1294" s="180">
        <v>0</v>
      </c>
      <c r="AJ1294" s="180">
        <v>0</v>
      </c>
      <c r="AK1294" s="181">
        <f t="shared" si="793"/>
        <v>0</v>
      </c>
      <c r="AL1294" s="180">
        <v>0</v>
      </c>
      <c r="AM1294" s="180">
        <v>0</v>
      </c>
      <c r="AN1294" s="181">
        <f t="shared" si="794"/>
        <v>0</v>
      </c>
      <c r="AO1294" s="180">
        <v>0</v>
      </c>
      <c r="AP1294" s="180">
        <v>0</v>
      </c>
      <c r="AQ1294" s="181">
        <f t="shared" si="795"/>
        <v>0</v>
      </c>
      <c r="AR1294" s="180">
        <v>0</v>
      </c>
      <c r="AS1294" s="180">
        <v>0</v>
      </c>
      <c r="AT1294" s="181">
        <f t="shared" si="796"/>
        <v>0</v>
      </c>
      <c r="AU1294" s="180">
        <f t="shared" si="799"/>
        <v>0</v>
      </c>
      <c r="AV1294" s="180">
        <f t="shared" si="799"/>
        <v>0</v>
      </c>
      <c r="AW1294" s="181">
        <f t="shared" si="797"/>
        <v>0</v>
      </c>
      <c r="AX1294" s="183">
        <f t="shared" si="800"/>
        <v>0</v>
      </c>
      <c r="AY1294" s="183">
        <f t="shared" si="800"/>
        <v>0</v>
      </c>
      <c r="AZ1294" s="183"/>
      <c r="BA1294" s="183"/>
      <c r="BB1294" s="183"/>
      <c r="BC1294" s="183"/>
      <c r="BD1294" s="183">
        <f t="shared" si="801"/>
        <v>0</v>
      </c>
      <c r="BE1294" s="183">
        <f t="shared" si="801"/>
        <v>0</v>
      </c>
    </row>
    <row r="1295" spans="2:57" ht="15.75" hidden="1">
      <c r="B1295" s="174">
        <v>2025</v>
      </c>
      <c r="C1295" s="174">
        <v>20</v>
      </c>
      <c r="D1295" s="175">
        <v>0</v>
      </c>
      <c r="E1295" s="176"/>
      <c r="F1295" s="174">
        <v>2</v>
      </c>
      <c r="G1295" s="174">
        <v>5</v>
      </c>
      <c r="H1295" s="174">
        <v>14</v>
      </c>
      <c r="I1295" s="174">
        <v>2000</v>
      </c>
      <c r="J1295" s="174">
        <v>2800</v>
      </c>
      <c r="K1295" s="174">
        <v>283</v>
      </c>
      <c r="L1295" s="177">
        <v>493</v>
      </c>
      <c r="M1295" s="178">
        <v>0</v>
      </c>
      <c r="N1295" s="179" t="s">
        <v>863</v>
      </c>
      <c r="O1295" s="180">
        <v>0</v>
      </c>
      <c r="P1295" s="180">
        <v>0</v>
      </c>
      <c r="Q1295" s="181">
        <v>0</v>
      </c>
      <c r="R1295" s="182" t="s">
        <v>98</v>
      </c>
      <c r="S1295" s="183">
        <v>0</v>
      </c>
      <c r="T1295" s="183">
        <v>0</v>
      </c>
      <c r="U1295" s="180">
        <v>0</v>
      </c>
      <c r="V1295" s="180">
        <v>0</v>
      </c>
      <c r="W1295" s="183">
        <v>0</v>
      </c>
      <c r="X1295" s="183">
        <v>0</v>
      </c>
      <c r="Y1295" s="180">
        <v>0</v>
      </c>
      <c r="Z1295" s="180">
        <v>0</v>
      </c>
      <c r="AA1295" s="183">
        <v>0</v>
      </c>
      <c r="AB1295" s="183">
        <v>0</v>
      </c>
      <c r="AC1295" s="180">
        <f t="shared" si="798"/>
        <v>0</v>
      </c>
      <c r="AD1295" s="180">
        <f t="shared" si="798"/>
        <v>0</v>
      </c>
      <c r="AE1295" s="181">
        <f t="shared" si="791"/>
        <v>0</v>
      </c>
      <c r="AF1295" s="180">
        <v>0</v>
      </c>
      <c r="AG1295" s="180">
        <v>0</v>
      </c>
      <c r="AH1295" s="181">
        <f t="shared" si="792"/>
        <v>0</v>
      </c>
      <c r="AI1295" s="180">
        <v>0</v>
      </c>
      <c r="AJ1295" s="180">
        <v>0</v>
      </c>
      <c r="AK1295" s="181">
        <f t="shared" si="793"/>
        <v>0</v>
      </c>
      <c r="AL1295" s="180">
        <v>0</v>
      </c>
      <c r="AM1295" s="180">
        <v>0</v>
      </c>
      <c r="AN1295" s="181">
        <f t="shared" si="794"/>
        <v>0</v>
      </c>
      <c r="AO1295" s="180">
        <v>0</v>
      </c>
      <c r="AP1295" s="180">
        <v>0</v>
      </c>
      <c r="AQ1295" s="181">
        <f t="shared" si="795"/>
        <v>0</v>
      </c>
      <c r="AR1295" s="180">
        <v>0</v>
      </c>
      <c r="AS1295" s="180">
        <v>0</v>
      </c>
      <c r="AT1295" s="181">
        <f t="shared" si="796"/>
        <v>0</v>
      </c>
      <c r="AU1295" s="180">
        <f t="shared" si="799"/>
        <v>0</v>
      </c>
      <c r="AV1295" s="180">
        <f t="shared" si="799"/>
        <v>0</v>
      </c>
      <c r="AW1295" s="181">
        <f t="shared" si="797"/>
        <v>0</v>
      </c>
      <c r="AX1295" s="183">
        <f t="shared" si="800"/>
        <v>0</v>
      </c>
      <c r="AY1295" s="183">
        <f t="shared" si="800"/>
        <v>0</v>
      </c>
      <c r="AZ1295" s="183"/>
      <c r="BA1295" s="183"/>
      <c r="BB1295" s="183"/>
      <c r="BC1295" s="183"/>
      <c r="BD1295" s="183">
        <f t="shared" si="801"/>
        <v>0</v>
      </c>
      <c r="BE1295" s="183">
        <f t="shared" si="801"/>
        <v>0</v>
      </c>
    </row>
    <row r="1296" spans="2:57" ht="15.75" hidden="1">
      <c r="B1296" s="174">
        <v>2025</v>
      </c>
      <c r="C1296" s="174">
        <v>20</v>
      </c>
      <c r="D1296" s="175">
        <v>0</v>
      </c>
      <c r="E1296" s="176"/>
      <c r="F1296" s="174">
        <v>2</v>
      </c>
      <c r="G1296" s="174">
        <v>5</v>
      </c>
      <c r="H1296" s="174">
        <v>14</v>
      </c>
      <c r="I1296" s="174">
        <v>2000</v>
      </c>
      <c r="J1296" s="174">
        <v>2800</v>
      </c>
      <c r="K1296" s="174">
        <v>283</v>
      </c>
      <c r="L1296" s="177">
        <v>726</v>
      </c>
      <c r="M1296" s="178">
        <v>0</v>
      </c>
      <c r="N1296" s="179" t="s">
        <v>864</v>
      </c>
      <c r="O1296" s="180">
        <v>0</v>
      </c>
      <c r="P1296" s="180">
        <v>0</v>
      </c>
      <c r="Q1296" s="181">
        <v>0</v>
      </c>
      <c r="R1296" s="182" t="s">
        <v>98</v>
      </c>
      <c r="S1296" s="183">
        <v>0</v>
      </c>
      <c r="T1296" s="183">
        <v>0</v>
      </c>
      <c r="U1296" s="180">
        <v>0</v>
      </c>
      <c r="V1296" s="180">
        <v>0</v>
      </c>
      <c r="W1296" s="183">
        <v>0</v>
      </c>
      <c r="X1296" s="183">
        <v>0</v>
      </c>
      <c r="Y1296" s="180">
        <v>0</v>
      </c>
      <c r="Z1296" s="180">
        <v>0</v>
      </c>
      <c r="AA1296" s="183">
        <v>0</v>
      </c>
      <c r="AB1296" s="183">
        <v>0</v>
      </c>
      <c r="AC1296" s="180">
        <f t="shared" si="798"/>
        <v>0</v>
      </c>
      <c r="AD1296" s="180">
        <f t="shared" si="798"/>
        <v>0</v>
      </c>
      <c r="AE1296" s="181">
        <f t="shared" si="791"/>
        <v>0</v>
      </c>
      <c r="AF1296" s="180">
        <v>0</v>
      </c>
      <c r="AG1296" s="180">
        <v>0</v>
      </c>
      <c r="AH1296" s="181">
        <f t="shared" si="792"/>
        <v>0</v>
      </c>
      <c r="AI1296" s="180">
        <v>0</v>
      </c>
      <c r="AJ1296" s="180">
        <v>0</v>
      </c>
      <c r="AK1296" s="181">
        <f t="shared" si="793"/>
        <v>0</v>
      </c>
      <c r="AL1296" s="180">
        <v>0</v>
      </c>
      <c r="AM1296" s="180">
        <v>0</v>
      </c>
      <c r="AN1296" s="181">
        <f t="shared" si="794"/>
        <v>0</v>
      </c>
      <c r="AO1296" s="180">
        <v>0</v>
      </c>
      <c r="AP1296" s="180">
        <v>0</v>
      </c>
      <c r="AQ1296" s="181">
        <f t="shared" si="795"/>
        <v>0</v>
      </c>
      <c r="AR1296" s="180">
        <v>0</v>
      </c>
      <c r="AS1296" s="180">
        <v>0</v>
      </c>
      <c r="AT1296" s="181">
        <f t="shared" si="796"/>
        <v>0</v>
      </c>
      <c r="AU1296" s="180">
        <f t="shared" si="799"/>
        <v>0</v>
      </c>
      <c r="AV1296" s="180">
        <f t="shared" si="799"/>
        <v>0</v>
      </c>
      <c r="AW1296" s="181">
        <f t="shared" si="797"/>
        <v>0</v>
      </c>
      <c r="AX1296" s="183">
        <f t="shared" si="800"/>
        <v>0</v>
      </c>
      <c r="AY1296" s="183">
        <f t="shared" si="800"/>
        <v>0</v>
      </c>
      <c r="AZ1296" s="183"/>
      <c r="BA1296" s="183"/>
      <c r="BB1296" s="183"/>
      <c r="BC1296" s="183"/>
      <c r="BD1296" s="183">
        <f t="shared" si="801"/>
        <v>0</v>
      </c>
      <c r="BE1296" s="183">
        <f t="shared" si="801"/>
        <v>0</v>
      </c>
    </row>
    <row r="1297" spans="1:57" ht="15.75" hidden="1">
      <c r="B1297" s="174">
        <v>2025</v>
      </c>
      <c r="C1297" s="174">
        <v>20</v>
      </c>
      <c r="D1297" s="175">
        <v>0</v>
      </c>
      <c r="E1297" s="176"/>
      <c r="F1297" s="174">
        <v>2</v>
      </c>
      <c r="G1297" s="174">
        <v>5</v>
      </c>
      <c r="H1297" s="174">
        <v>14</v>
      </c>
      <c r="I1297" s="174">
        <v>2000</v>
      </c>
      <c r="J1297" s="174">
        <v>2800</v>
      </c>
      <c r="K1297" s="174">
        <v>283</v>
      </c>
      <c r="L1297" s="177">
        <v>764</v>
      </c>
      <c r="M1297" s="178">
        <v>0</v>
      </c>
      <c r="N1297" s="179" t="s">
        <v>865</v>
      </c>
      <c r="O1297" s="180">
        <v>0</v>
      </c>
      <c r="P1297" s="180">
        <v>0</v>
      </c>
      <c r="Q1297" s="181">
        <v>0</v>
      </c>
      <c r="R1297" s="182" t="s">
        <v>318</v>
      </c>
      <c r="S1297" s="183">
        <v>0</v>
      </c>
      <c r="T1297" s="183">
        <v>0</v>
      </c>
      <c r="U1297" s="180">
        <v>0</v>
      </c>
      <c r="V1297" s="180">
        <v>0</v>
      </c>
      <c r="W1297" s="183">
        <v>0</v>
      </c>
      <c r="X1297" s="183">
        <v>0</v>
      </c>
      <c r="Y1297" s="180">
        <v>0</v>
      </c>
      <c r="Z1297" s="180">
        <v>0</v>
      </c>
      <c r="AA1297" s="183">
        <v>0</v>
      </c>
      <c r="AB1297" s="183">
        <v>0</v>
      </c>
      <c r="AC1297" s="180">
        <f t="shared" si="798"/>
        <v>0</v>
      </c>
      <c r="AD1297" s="180">
        <f t="shared" si="798"/>
        <v>0</v>
      </c>
      <c r="AE1297" s="181">
        <f t="shared" si="791"/>
        <v>0</v>
      </c>
      <c r="AF1297" s="180">
        <v>0</v>
      </c>
      <c r="AG1297" s="180">
        <v>0</v>
      </c>
      <c r="AH1297" s="181">
        <f t="shared" si="792"/>
        <v>0</v>
      </c>
      <c r="AI1297" s="180">
        <v>0</v>
      </c>
      <c r="AJ1297" s="180">
        <v>0</v>
      </c>
      <c r="AK1297" s="181">
        <f t="shared" si="793"/>
        <v>0</v>
      </c>
      <c r="AL1297" s="180">
        <v>0</v>
      </c>
      <c r="AM1297" s="180">
        <v>0</v>
      </c>
      <c r="AN1297" s="181">
        <f t="shared" si="794"/>
        <v>0</v>
      </c>
      <c r="AO1297" s="180">
        <v>0</v>
      </c>
      <c r="AP1297" s="180">
        <v>0</v>
      </c>
      <c r="AQ1297" s="181">
        <f t="shared" si="795"/>
        <v>0</v>
      </c>
      <c r="AR1297" s="180">
        <v>0</v>
      </c>
      <c r="AS1297" s="180">
        <v>0</v>
      </c>
      <c r="AT1297" s="181">
        <f t="shared" si="796"/>
        <v>0</v>
      </c>
      <c r="AU1297" s="180">
        <f t="shared" si="799"/>
        <v>0</v>
      </c>
      <c r="AV1297" s="180">
        <f t="shared" si="799"/>
        <v>0</v>
      </c>
      <c r="AW1297" s="181">
        <f t="shared" si="797"/>
        <v>0</v>
      </c>
      <c r="AX1297" s="183">
        <f t="shared" si="800"/>
        <v>0</v>
      </c>
      <c r="AY1297" s="183">
        <f t="shared" si="800"/>
        <v>0</v>
      </c>
      <c r="AZ1297" s="183"/>
      <c r="BA1297" s="183"/>
      <c r="BB1297" s="183"/>
      <c r="BC1297" s="183"/>
      <c r="BD1297" s="183">
        <f t="shared" si="801"/>
        <v>0</v>
      </c>
      <c r="BE1297" s="183">
        <f t="shared" si="801"/>
        <v>0</v>
      </c>
    </row>
    <row r="1298" spans="1:57" ht="15.75" hidden="1">
      <c r="B1298" s="174">
        <v>2025</v>
      </c>
      <c r="C1298" s="174">
        <v>20</v>
      </c>
      <c r="D1298" s="175">
        <v>0</v>
      </c>
      <c r="E1298" s="176"/>
      <c r="F1298" s="174">
        <v>2</v>
      </c>
      <c r="G1298" s="174">
        <v>5</v>
      </c>
      <c r="H1298" s="174">
        <v>14</v>
      </c>
      <c r="I1298" s="174">
        <v>2000</v>
      </c>
      <c r="J1298" s="174">
        <v>2800</v>
      </c>
      <c r="K1298" s="174">
        <v>283</v>
      </c>
      <c r="L1298" s="177">
        <v>845</v>
      </c>
      <c r="M1298" s="178">
        <v>0</v>
      </c>
      <c r="N1298" s="179" t="s">
        <v>866</v>
      </c>
      <c r="O1298" s="180">
        <v>0</v>
      </c>
      <c r="P1298" s="180">
        <v>0</v>
      </c>
      <c r="Q1298" s="181">
        <v>0</v>
      </c>
      <c r="R1298" s="182" t="s">
        <v>98</v>
      </c>
      <c r="S1298" s="183">
        <v>0</v>
      </c>
      <c r="T1298" s="183">
        <v>0</v>
      </c>
      <c r="U1298" s="180">
        <v>0</v>
      </c>
      <c r="V1298" s="180">
        <v>0</v>
      </c>
      <c r="W1298" s="183">
        <v>0</v>
      </c>
      <c r="X1298" s="183">
        <v>0</v>
      </c>
      <c r="Y1298" s="180">
        <v>0</v>
      </c>
      <c r="Z1298" s="180">
        <v>0</v>
      </c>
      <c r="AA1298" s="183">
        <v>0</v>
      </c>
      <c r="AB1298" s="183">
        <v>0</v>
      </c>
      <c r="AC1298" s="180">
        <f t="shared" si="798"/>
        <v>0</v>
      </c>
      <c r="AD1298" s="180">
        <f t="shared" si="798"/>
        <v>0</v>
      </c>
      <c r="AE1298" s="181">
        <f t="shared" si="791"/>
        <v>0</v>
      </c>
      <c r="AF1298" s="180">
        <v>0</v>
      </c>
      <c r="AG1298" s="180">
        <v>0</v>
      </c>
      <c r="AH1298" s="181">
        <f t="shared" si="792"/>
        <v>0</v>
      </c>
      <c r="AI1298" s="180">
        <v>0</v>
      </c>
      <c r="AJ1298" s="180">
        <v>0</v>
      </c>
      <c r="AK1298" s="181">
        <f t="shared" si="793"/>
        <v>0</v>
      </c>
      <c r="AL1298" s="180">
        <v>0</v>
      </c>
      <c r="AM1298" s="180">
        <v>0</v>
      </c>
      <c r="AN1298" s="181">
        <f t="shared" si="794"/>
        <v>0</v>
      </c>
      <c r="AO1298" s="180">
        <v>0</v>
      </c>
      <c r="AP1298" s="180">
        <v>0</v>
      </c>
      <c r="AQ1298" s="181">
        <f t="shared" si="795"/>
        <v>0</v>
      </c>
      <c r="AR1298" s="180">
        <v>0</v>
      </c>
      <c r="AS1298" s="180">
        <v>0</v>
      </c>
      <c r="AT1298" s="181">
        <f t="shared" si="796"/>
        <v>0</v>
      </c>
      <c r="AU1298" s="180">
        <f t="shared" si="799"/>
        <v>0</v>
      </c>
      <c r="AV1298" s="180">
        <f t="shared" si="799"/>
        <v>0</v>
      </c>
      <c r="AW1298" s="181">
        <f t="shared" si="797"/>
        <v>0</v>
      </c>
      <c r="AX1298" s="183">
        <f t="shared" si="800"/>
        <v>0</v>
      </c>
      <c r="AY1298" s="183">
        <f t="shared" si="800"/>
        <v>0</v>
      </c>
      <c r="AZ1298" s="183"/>
      <c r="BA1298" s="183"/>
      <c r="BB1298" s="183"/>
      <c r="BC1298" s="183"/>
      <c r="BD1298" s="183">
        <f t="shared" si="801"/>
        <v>0</v>
      </c>
      <c r="BE1298" s="183">
        <f t="shared" si="801"/>
        <v>0</v>
      </c>
    </row>
    <row r="1299" spans="1:57" ht="15.75" hidden="1">
      <c r="B1299" s="174">
        <v>2025</v>
      </c>
      <c r="C1299" s="174">
        <v>20</v>
      </c>
      <c r="D1299" s="175">
        <v>0</v>
      </c>
      <c r="E1299" s="176"/>
      <c r="F1299" s="174">
        <v>2</v>
      </c>
      <c r="G1299" s="174">
        <v>5</v>
      </c>
      <c r="H1299" s="174">
        <v>14</v>
      </c>
      <c r="I1299" s="174">
        <v>2000</v>
      </c>
      <c r="J1299" s="174">
        <v>2800</v>
      </c>
      <c r="K1299" s="174">
        <v>283</v>
      </c>
      <c r="L1299" s="177">
        <v>1024</v>
      </c>
      <c r="M1299" s="178">
        <v>0</v>
      </c>
      <c r="N1299" s="179" t="s">
        <v>867</v>
      </c>
      <c r="O1299" s="180">
        <v>0</v>
      </c>
      <c r="P1299" s="180">
        <v>0</v>
      </c>
      <c r="Q1299" s="181">
        <v>0</v>
      </c>
      <c r="R1299" s="182" t="s">
        <v>98</v>
      </c>
      <c r="S1299" s="183">
        <v>0</v>
      </c>
      <c r="T1299" s="183">
        <v>0</v>
      </c>
      <c r="U1299" s="180">
        <v>0</v>
      </c>
      <c r="V1299" s="180">
        <v>0</v>
      </c>
      <c r="W1299" s="183">
        <v>0</v>
      </c>
      <c r="X1299" s="183">
        <v>0</v>
      </c>
      <c r="Y1299" s="180">
        <v>0</v>
      </c>
      <c r="Z1299" s="180">
        <v>0</v>
      </c>
      <c r="AA1299" s="183">
        <v>0</v>
      </c>
      <c r="AB1299" s="183">
        <v>0</v>
      </c>
      <c r="AC1299" s="180">
        <f t="shared" si="798"/>
        <v>0</v>
      </c>
      <c r="AD1299" s="180">
        <f t="shared" si="798"/>
        <v>0</v>
      </c>
      <c r="AE1299" s="181">
        <f t="shared" si="791"/>
        <v>0</v>
      </c>
      <c r="AF1299" s="180">
        <v>0</v>
      </c>
      <c r="AG1299" s="180">
        <v>0</v>
      </c>
      <c r="AH1299" s="181">
        <f t="shared" si="792"/>
        <v>0</v>
      </c>
      <c r="AI1299" s="180">
        <v>0</v>
      </c>
      <c r="AJ1299" s="180">
        <v>0</v>
      </c>
      <c r="AK1299" s="181">
        <f t="shared" si="793"/>
        <v>0</v>
      </c>
      <c r="AL1299" s="180">
        <v>0</v>
      </c>
      <c r="AM1299" s="180">
        <v>0</v>
      </c>
      <c r="AN1299" s="181">
        <f t="shared" si="794"/>
        <v>0</v>
      </c>
      <c r="AO1299" s="180">
        <v>0</v>
      </c>
      <c r="AP1299" s="180">
        <v>0</v>
      </c>
      <c r="AQ1299" s="181">
        <f t="shared" si="795"/>
        <v>0</v>
      </c>
      <c r="AR1299" s="180">
        <v>0</v>
      </c>
      <c r="AS1299" s="180">
        <v>0</v>
      </c>
      <c r="AT1299" s="181">
        <f t="shared" si="796"/>
        <v>0</v>
      </c>
      <c r="AU1299" s="180">
        <f t="shared" si="799"/>
        <v>0</v>
      </c>
      <c r="AV1299" s="180">
        <f t="shared" si="799"/>
        <v>0</v>
      </c>
      <c r="AW1299" s="181">
        <f t="shared" si="797"/>
        <v>0</v>
      </c>
      <c r="AX1299" s="183">
        <f t="shared" si="800"/>
        <v>0</v>
      </c>
      <c r="AY1299" s="183">
        <f t="shared" si="800"/>
        <v>0</v>
      </c>
      <c r="AZ1299" s="183"/>
      <c r="BA1299" s="183"/>
      <c r="BB1299" s="183"/>
      <c r="BC1299" s="183"/>
      <c r="BD1299" s="183">
        <f t="shared" si="801"/>
        <v>0</v>
      </c>
      <c r="BE1299" s="183">
        <f t="shared" si="801"/>
        <v>0</v>
      </c>
    </row>
    <row r="1300" spans="1:57" ht="15.75" hidden="1">
      <c r="B1300" s="174">
        <v>2025</v>
      </c>
      <c r="C1300" s="174">
        <v>20</v>
      </c>
      <c r="D1300" s="175">
        <v>0</v>
      </c>
      <c r="E1300" s="176"/>
      <c r="F1300" s="174">
        <v>2</v>
      </c>
      <c r="G1300" s="174">
        <v>5</v>
      </c>
      <c r="H1300" s="174">
        <v>14</v>
      </c>
      <c r="I1300" s="174">
        <v>2000</v>
      </c>
      <c r="J1300" s="174">
        <v>2800</v>
      </c>
      <c r="K1300" s="174">
        <v>283</v>
      </c>
      <c r="L1300" s="177">
        <v>1043</v>
      </c>
      <c r="M1300" s="178">
        <v>0</v>
      </c>
      <c r="N1300" s="179" t="s">
        <v>868</v>
      </c>
      <c r="O1300" s="180">
        <v>0</v>
      </c>
      <c r="P1300" s="180">
        <v>0</v>
      </c>
      <c r="Q1300" s="181">
        <v>0</v>
      </c>
      <c r="R1300" s="182" t="s">
        <v>98</v>
      </c>
      <c r="S1300" s="183">
        <v>0</v>
      </c>
      <c r="T1300" s="183">
        <v>0</v>
      </c>
      <c r="U1300" s="180">
        <v>0</v>
      </c>
      <c r="V1300" s="180">
        <v>0</v>
      </c>
      <c r="W1300" s="183">
        <v>0</v>
      </c>
      <c r="X1300" s="183">
        <v>0</v>
      </c>
      <c r="Y1300" s="180">
        <v>0</v>
      </c>
      <c r="Z1300" s="180">
        <v>0</v>
      </c>
      <c r="AA1300" s="183">
        <v>0</v>
      </c>
      <c r="AB1300" s="183">
        <v>0</v>
      </c>
      <c r="AC1300" s="180">
        <f t="shared" si="798"/>
        <v>0</v>
      </c>
      <c r="AD1300" s="180">
        <f t="shared" si="798"/>
        <v>0</v>
      </c>
      <c r="AE1300" s="181">
        <f t="shared" si="791"/>
        <v>0</v>
      </c>
      <c r="AF1300" s="180">
        <v>0</v>
      </c>
      <c r="AG1300" s="180">
        <v>0</v>
      </c>
      <c r="AH1300" s="181">
        <f t="shared" si="792"/>
        <v>0</v>
      </c>
      <c r="AI1300" s="180">
        <v>0</v>
      </c>
      <c r="AJ1300" s="180">
        <v>0</v>
      </c>
      <c r="AK1300" s="181">
        <f t="shared" si="793"/>
        <v>0</v>
      </c>
      <c r="AL1300" s="180">
        <v>0</v>
      </c>
      <c r="AM1300" s="180">
        <v>0</v>
      </c>
      <c r="AN1300" s="181">
        <f t="shared" si="794"/>
        <v>0</v>
      </c>
      <c r="AO1300" s="180">
        <v>0</v>
      </c>
      <c r="AP1300" s="180">
        <v>0</v>
      </c>
      <c r="AQ1300" s="181">
        <f t="shared" si="795"/>
        <v>0</v>
      </c>
      <c r="AR1300" s="180">
        <v>0</v>
      </c>
      <c r="AS1300" s="180">
        <v>0</v>
      </c>
      <c r="AT1300" s="181">
        <f t="shared" si="796"/>
        <v>0</v>
      </c>
      <c r="AU1300" s="180">
        <f t="shared" si="799"/>
        <v>0</v>
      </c>
      <c r="AV1300" s="180">
        <f t="shared" si="799"/>
        <v>0</v>
      </c>
      <c r="AW1300" s="181">
        <f t="shared" si="797"/>
        <v>0</v>
      </c>
      <c r="AX1300" s="183">
        <f t="shared" si="800"/>
        <v>0</v>
      </c>
      <c r="AY1300" s="183">
        <f t="shared" si="800"/>
        <v>0</v>
      </c>
      <c r="AZ1300" s="183"/>
      <c r="BA1300" s="183"/>
      <c r="BB1300" s="183"/>
      <c r="BC1300" s="183"/>
      <c r="BD1300" s="183">
        <f t="shared" si="801"/>
        <v>0</v>
      </c>
      <c r="BE1300" s="183">
        <f t="shared" si="801"/>
        <v>0</v>
      </c>
    </row>
    <row r="1301" spans="1:57" ht="15.75" hidden="1">
      <c r="B1301" s="174">
        <v>2025</v>
      </c>
      <c r="C1301" s="174">
        <v>20</v>
      </c>
      <c r="D1301" s="175">
        <v>0</v>
      </c>
      <c r="E1301" s="176"/>
      <c r="F1301" s="174">
        <v>2</v>
      </c>
      <c r="G1301" s="174">
        <v>5</v>
      </c>
      <c r="H1301" s="174">
        <v>14</v>
      </c>
      <c r="I1301" s="174">
        <v>2000</v>
      </c>
      <c r="J1301" s="174">
        <v>2800</v>
      </c>
      <c r="K1301" s="174">
        <v>283</v>
      </c>
      <c r="L1301" s="177">
        <v>1135</v>
      </c>
      <c r="M1301" s="178">
        <v>0</v>
      </c>
      <c r="N1301" s="179" t="s">
        <v>869</v>
      </c>
      <c r="O1301" s="180">
        <v>0</v>
      </c>
      <c r="P1301" s="180">
        <v>0</v>
      </c>
      <c r="Q1301" s="181">
        <v>0</v>
      </c>
      <c r="R1301" s="182" t="s">
        <v>318</v>
      </c>
      <c r="S1301" s="183">
        <v>0</v>
      </c>
      <c r="T1301" s="183">
        <v>0</v>
      </c>
      <c r="U1301" s="180">
        <v>0</v>
      </c>
      <c r="V1301" s="180">
        <v>0</v>
      </c>
      <c r="W1301" s="183">
        <v>0</v>
      </c>
      <c r="X1301" s="183">
        <v>0</v>
      </c>
      <c r="Y1301" s="180">
        <v>0</v>
      </c>
      <c r="Z1301" s="180">
        <v>0</v>
      </c>
      <c r="AA1301" s="183">
        <v>0</v>
      </c>
      <c r="AB1301" s="183">
        <v>0</v>
      </c>
      <c r="AC1301" s="180">
        <f t="shared" si="798"/>
        <v>0</v>
      </c>
      <c r="AD1301" s="180">
        <f t="shared" si="798"/>
        <v>0</v>
      </c>
      <c r="AE1301" s="181">
        <f t="shared" si="791"/>
        <v>0</v>
      </c>
      <c r="AF1301" s="180">
        <v>0</v>
      </c>
      <c r="AG1301" s="180">
        <v>0</v>
      </c>
      <c r="AH1301" s="181">
        <f t="shared" si="792"/>
        <v>0</v>
      </c>
      <c r="AI1301" s="180">
        <v>0</v>
      </c>
      <c r="AJ1301" s="180">
        <v>0</v>
      </c>
      <c r="AK1301" s="181">
        <f t="shared" si="793"/>
        <v>0</v>
      </c>
      <c r="AL1301" s="180">
        <v>0</v>
      </c>
      <c r="AM1301" s="180">
        <v>0</v>
      </c>
      <c r="AN1301" s="181">
        <f t="shared" si="794"/>
        <v>0</v>
      </c>
      <c r="AO1301" s="180">
        <v>0</v>
      </c>
      <c r="AP1301" s="180">
        <v>0</v>
      </c>
      <c r="AQ1301" s="181">
        <f t="shared" si="795"/>
        <v>0</v>
      </c>
      <c r="AR1301" s="180">
        <v>0</v>
      </c>
      <c r="AS1301" s="180">
        <v>0</v>
      </c>
      <c r="AT1301" s="181">
        <f t="shared" si="796"/>
        <v>0</v>
      </c>
      <c r="AU1301" s="180">
        <f t="shared" si="799"/>
        <v>0</v>
      </c>
      <c r="AV1301" s="180">
        <f t="shared" si="799"/>
        <v>0</v>
      </c>
      <c r="AW1301" s="181">
        <f t="shared" si="797"/>
        <v>0</v>
      </c>
      <c r="AX1301" s="183">
        <f t="shared" si="800"/>
        <v>0</v>
      </c>
      <c r="AY1301" s="183">
        <f t="shared" si="800"/>
        <v>0</v>
      </c>
      <c r="AZ1301" s="183"/>
      <c r="BA1301" s="183"/>
      <c r="BB1301" s="183"/>
      <c r="BC1301" s="183"/>
      <c r="BD1301" s="183">
        <f t="shared" si="801"/>
        <v>0</v>
      </c>
      <c r="BE1301" s="183">
        <f t="shared" si="801"/>
        <v>0</v>
      </c>
    </row>
    <row r="1302" spans="1:57" ht="15.75" hidden="1">
      <c r="B1302" s="174">
        <v>2025</v>
      </c>
      <c r="C1302" s="174">
        <v>20</v>
      </c>
      <c r="D1302" s="175">
        <v>0</v>
      </c>
      <c r="E1302" s="176"/>
      <c r="F1302" s="174">
        <v>2</v>
      </c>
      <c r="G1302" s="174">
        <v>5</v>
      </c>
      <c r="H1302" s="174">
        <v>14</v>
      </c>
      <c r="I1302" s="174">
        <v>2000</v>
      </c>
      <c r="J1302" s="174">
        <v>2800</v>
      </c>
      <c r="K1302" s="174">
        <v>283</v>
      </c>
      <c r="L1302" s="177">
        <v>1281</v>
      </c>
      <c r="M1302" s="178">
        <v>0</v>
      </c>
      <c r="N1302" s="179" t="s">
        <v>870</v>
      </c>
      <c r="O1302" s="180">
        <v>0</v>
      </c>
      <c r="P1302" s="180">
        <v>0</v>
      </c>
      <c r="Q1302" s="181">
        <v>0</v>
      </c>
      <c r="R1302" s="182" t="s">
        <v>318</v>
      </c>
      <c r="S1302" s="183">
        <v>0</v>
      </c>
      <c r="T1302" s="183">
        <v>0</v>
      </c>
      <c r="U1302" s="180">
        <v>0</v>
      </c>
      <c r="V1302" s="180">
        <v>0</v>
      </c>
      <c r="W1302" s="183">
        <v>0</v>
      </c>
      <c r="X1302" s="183">
        <v>0</v>
      </c>
      <c r="Y1302" s="180">
        <v>0</v>
      </c>
      <c r="Z1302" s="180">
        <v>0</v>
      </c>
      <c r="AA1302" s="183">
        <v>0</v>
      </c>
      <c r="AB1302" s="183">
        <v>0</v>
      </c>
      <c r="AC1302" s="180">
        <f t="shared" si="798"/>
        <v>0</v>
      </c>
      <c r="AD1302" s="180">
        <f t="shared" si="798"/>
        <v>0</v>
      </c>
      <c r="AE1302" s="181">
        <f t="shared" si="791"/>
        <v>0</v>
      </c>
      <c r="AF1302" s="180">
        <v>0</v>
      </c>
      <c r="AG1302" s="180">
        <v>0</v>
      </c>
      <c r="AH1302" s="181">
        <f t="shared" si="792"/>
        <v>0</v>
      </c>
      <c r="AI1302" s="180">
        <v>0</v>
      </c>
      <c r="AJ1302" s="180">
        <v>0</v>
      </c>
      <c r="AK1302" s="181">
        <f t="shared" si="793"/>
        <v>0</v>
      </c>
      <c r="AL1302" s="180">
        <v>0</v>
      </c>
      <c r="AM1302" s="180">
        <v>0</v>
      </c>
      <c r="AN1302" s="181">
        <f t="shared" si="794"/>
        <v>0</v>
      </c>
      <c r="AO1302" s="180">
        <v>0</v>
      </c>
      <c r="AP1302" s="180">
        <v>0</v>
      </c>
      <c r="AQ1302" s="181">
        <f t="shared" si="795"/>
        <v>0</v>
      </c>
      <c r="AR1302" s="180">
        <v>0</v>
      </c>
      <c r="AS1302" s="180">
        <v>0</v>
      </c>
      <c r="AT1302" s="181">
        <f t="shared" si="796"/>
        <v>0</v>
      </c>
      <c r="AU1302" s="180">
        <f t="shared" si="799"/>
        <v>0</v>
      </c>
      <c r="AV1302" s="180">
        <f t="shared" si="799"/>
        <v>0</v>
      </c>
      <c r="AW1302" s="181">
        <f t="shared" si="797"/>
        <v>0</v>
      </c>
      <c r="AX1302" s="183">
        <f t="shared" si="800"/>
        <v>0</v>
      </c>
      <c r="AY1302" s="183">
        <f t="shared" si="800"/>
        <v>0</v>
      </c>
      <c r="AZ1302" s="183"/>
      <c r="BA1302" s="183"/>
      <c r="BB1302" s="183"/>
      <c r="BC1302" s="183"/>
      <c r="BD1302" s="183">
        <f t="shared" si="801"/>
        <v>0</v>
      </c>
      <c r="BE1302" s="183">
        <f t="shared" si="801"/>
        <v>0</v>
      </c>
    </row>
    <row r="1303" spans="1:57" ht="15.75" hidden="1">
      <c r="A1303" s="129" t="s">
        <v>871</v>
      </c>
      <c r="B1303" s="174">
        <v>2025</v>
      </c>
      <c r="C1303" s="174">
        <v>20</v>
      </c>
      <c r="D1303" s="175">
        <v>0</v>
      </c>
      <c r="E1303" s="176"/>
      <c r="F1303" s="174">
        <v>2</v>
      </c>
      <c r="G1303" s="174">
        <v>5</v>
      </c>
      <c r="H1303" s="174">
        <v>14</v>
      </c>
      <c r="I1303" s="174">
        <v>2000</v>
      </c>
      <c r="J1303" s="174">
        <v>2800</v>
      </c>
      <c r="K1303" s="174">
        <v>283</v>
      </c>
      <c r="L1303" s="177">
        <v>1565</v>
      </c>
      <c r="M1303" s="178">
        <v>0</v>
      </c>
      <c r="N1303" s="179" t="s">
        <v>872</v>
      </c>
      <c r="O1303" s="180">
        <v>0</v>
      </c>
      <c r="P1303" s="180">
        <v>0</v>
      </c>
      <c r="Q1303" s="181">
        <v>0</v>
      </c>
      <c r="R1303" s="182" t="s">
        <v>98</v>
      </c>
      <c r="S1303" s="183">
        <v>0</v>
      </c>
      <c r="T1303" s="183">
        <v>0</v>
      </c>
      <c r="U1303" s="180">
        <v>0</v>
      </c>
      <c r="V1303" s="180">
        <v>0</v>
      </c>
      <c r="W1303" s="183">
        <v>0</v>
      </c>
      <c r="X1303" s="183">
        <v>0</v>
      </c>
      <c r="Y1303" s="180">
        <v>0</v>
      </c>
      <c r="Z1303" s="180">
        <v>0</v>
      </c>
      <c r="AA1303" s="183">
        <v>0</v>
      </c>
      <c r="AB1303" s="183">
        <v>0</v>
      </c>
      <c r="AC1303" s="180">
        <f t="shared" si="798"/>
        <v>0</v>
      </c>
      <c r="AD1303" s="180">
        <f t="shared" si="798"/>
        <v>0</v>
      </c>
      <c r="AE1303" s="181">
        <f t="shared" si="791"/>
        <v>0</v>
      </c>
      <c r="AF1303" s="180">
        <v>0</v>
      </c>
      <c r="AG1303" s="180">
        <v>0</v>
      </c>
      <c r="AH1303" s="181">
        <f t="shared" si="792"/>
        <v>0</v>
      </c>
      <c r="AI1303" s="180">
        <v>0</v>
      </c>
      <c r="AJ1303" s="180">
        <v>0</v>
      </c>
      <c r="AK1303" s="181">
        <f t="shared" si="793"/>
        <v>0</v>
      </c>
      <c r="AL1303" s="180">
        <v>0</v>
      </c>
      <c r="AM1303" s="180">
        <v>0</v>
      </c>
      <c r="AN1303" s="181">
        <f t="shared" si="794"/>
        <v>0</v>
      </c>
      <c r="AO1303" s="180">
        <v>0</v>
      </c>
      <c r="AP1303" s="180">
        <v>0</v>
      </c>
      <c r="AQ1303" s="181">
        <f t="shared" si="795"/>
        <v>0</v>
      </c>
      <c r="AR1303" s="180">
        <v>0</v>
      </c>
      <c r="AS1303" s="180">
        <v>0</v>
      </c>
      <c r="AT1303" s="181">
        <f t="shared" si="796"/>
        <v>0</v>
      </c>
      <c r="AU1303" s="180">
        <f t="shared" si="799"/>
        <v>0</v>
      </c>
      <c r="AV1303" s="180">
        <f t="shared" si="799"/>
        <v>0</v>
      </c>
      <c r="AW1303" s="181">
        <f t="shared" si="797"/>
        <v>0</v>
      </c>
      <c r="AX1303" s="183">
        <f t="shared" si="800"/>
        <v>0</v>
      </c>
      <c r="AY1303" s="183">
        <f t="shared" si="800"/>
        <v>0</v>
      </c>
      <c r="AZ1303" s="183"/>
      <c r="BA1303" s="183"/>
      <c r="BB1303" s="183"/>
      <c r="BC1303" s="183"/>
      <c r="BD1303" s="183">
        <f t="shared" si="801"/>
        <v>0</v>
      </c>
      <c r="BE1303" s="183">
        <f t="shared" si="801"/>
        <v>0</v>
      </c>
    </row>
    <row r="1304" spans="1:57" ht="15.75" hidden="1">
      <c r="A1304" s="129" t="s">
        <v>871</v>
      </c>
      <c r="B1304" s="174">
        <v>2025</v>
      </c>
      <c r="C1304" s="174">
        <v>20</v>
      </c>
      <c r="D1304" s="175">
        <v>0</v>
      </c>
      <c r="E1304" s="176"/>
      <c r="F1304" s="174">
        <v>2</v>
      </c>
      <c r="G1304" s="174">
        <v>5</v>
      </c>
      <c r="H1304" s="174">
        <v>14</v>
      </c>
      <c r="I1304" s="174">
        <v>2000</v>
      </c>
      <c r="J1304" s="174">
        <v>2800</v>
      </c>
      <c r="K1304" s="174">
        <v>283</v>
      </c>
      <c r="L1304" s="177">
        <v>1566</v>
      </c>
      <c r="M1304" s="178">
        <v>0</v>
      </c>
      <c r="N1304" s="179" t="s">
        <v>873</v>
      </c>
      <c r="O1304" s="180">
        <v>0</v>
      </c>
      <c r="P1304" s="180">
        <v>0</v>
      </c>
      <c r="Q1304" s="181">
        <v>0</v>
      </c>
      <c r="R1304" s="182" t="s">
        <v>98</v>
      </c>
      <c r="S1304" s="183">
        <v>0</v>
      </c>
      <c r="T1304" s="183">
        <v>0</v>
      </c>
      <c r="U1304" s="180">
        <v>0</v>
      </c>
      <c r="V1304" s="180">
        <v>0</v>
      </c>
      <c r="W1304" s="183">
        <v>0</v>
      </c>
      <c r="X1304" s="183">
        <v>0</v>
      </c>
      <c r="Y1304" s="180">
        <v>0</v>
      </c>
      <c r="Z1304" s="180">
        <v>0</v>
      </c>
      <c r="AA1304" s="183">
        <v>0</v>
      </c>
      <c r="AB1304" s="183">
        <v>0</v>
      </c>
      <c r="AC1304" s="180">
        <f t="shared" si="798"/>
        <v>0</v>
      </c>
      <c r="AD1304" s="180">
        <f t="shared" si="798"/>
        <v>0</v>
      </c>
      <c r="AE1304" s="181">
        <f t="shared" si="791"/>
        <v>0</v>
      </c>
      <c r="AF1304" s="180">
        <v>0</v>
      </c>
      <c r="AG1304" s="180">
        <v>0</v>
      </c>
      <c r="AH1304" s="181">
        <f t="shared" si="792"/>
        <v>0</v>
      </c>
      <c r="AI1304" s="180">
        <v>0</v>
      </c>
      <c r="AJ1304" s="180">
        <v>0</v>
      </c>
      <c r="AK1304" s="181">
        <f t="shared" si="793"/>
        <v>0</v>
      </c>
      <c r="AL1304" s="180">
        <v>0</v>
      </c>
      <c r="AM1304" s="180">
        <v>0</v>
      </c>
      <c r="AN1304" s="181">
        <f t="shared" si="794"/>
        <v>0</v>
      </c>
      <c r="AO1304" s="180">
        <v>0</v>
      </c>
      <c r="AP1304" s="180">
        <v>0</v>
      </c>
      <c r="AQ1304" s="181">
        <f t="shared" si="795"/>
        <v>0</v>
      </c>
      <c r="AR1304" s="180">
        <v>0</v>
      </c>
      <c r="AS1304" s="180">
        <v>0</v>
      </c>
      <c r="AT1304" s="181">
        <f t="shared" si="796"/>
        <v>0</v>
      </c>
      <c r="AU1304" s="180">
        <f t="shared" si="799"/>
        <v>0</v>
      </c>
      <c r="AV1304" s="180">
        <f t="shared" si="799"/>
        <v>0</v>
      </c>
      <c r="AW1304" s="181">
        <f t="shared" si="797"/>
        <v>0</v>
      </c>
      <c r="AX1304" s="183">
        <f t="shared" si="800"/>
        <v>0</v>
      </c>
      <c r="AY1304" s="183">
        <f t="shared" si="800"/>
        <v>0</v>
      </c>
      <c r="AZ1304" s="183"/>
      <c r="BA1304" s="183"/>
      <c r="BB1304" s="183"/>
      <c r="BC1304" s="183"/>
      <c r="BD1304" s="183">
        <f t="shared" si="801"/>
        <v>0</v>
      </c>
      <c r="BE1304" s="183">
        <f t="shared" si="801"/>
        <v>0</v>
      </c>
    </row>
    <row r="1305" spans="1:57" ht="15.75" hidden="1">
      <c r="A1305" s="129" t="s">
        <v>871</v>
      </c>
      <c r="B1305" s="174">
        <v>2025</v>
      </c>
      <c r="C1305" s="174">
        <v>20</v>
      </c>
      <c r="D1305" s="175">
        <v>0</v>
      </c>
      <c r="E1305" s="176"/>
      <c r="F1305" s="174">
        <v>2</v>
      </c>
      <c r="G1305" s="174">
        <v>5</v>
      </c>
      <c r="H1305" s="174">
        <v>14</v>
      </c>
      <c r="I1305" s="174">
        <v>2000</v>
      </c>
      <c r="J1305" s="174">
        <v>2800</v>
      </c>
      <c r="K1305" s="174">
        <v>283</v>
      </c>
      <c r="L1305" s="177">
        <v>1567</v>
      </c>
      <c r="M1305" s="178">
        <v>0</v>
      </c>
      <c r="N1305" s="179" t="s">
        <v>874</v>
      </c>
      <c r="O1305" s="180">
        <v>0</v>
      </c>
      <c r="P1305" s="180">
        <v>0</v>
      </c>
      <c r="Q1305" s="181">
        <v>0</v>
      </c>
      <c r="R1305" s="182" t="s">
        <v>98</v>
      </c>
      <c r="S1305" s="183">
        <v>0</v>
      </c>
      <c r="T1305" s="183">
        <v>0</v>
      </c>
      <c r="U1305" s="180">
        <v>0</v>
      </c>
      <c r="V1305" s="180">
        <v>0</v>
      </c>
      <c r="W1305" s="183">
        <v>0</v>
      </c>
      <c r="X1305" s="183">
        <v>0</v>
      </c>
      <c r="Y1305" s="180">
        <v>0</v>
      </c>
      <c r="Z1305" s="180">
        <v>0</v>
      </c>
      <c r="AA1305" s="183">
        <v>0</v>
      </c>
      <c r="AB1305" s="183">
        <v>0</v>
      </c>
      <c r="AC1305" s="180">
        <f t="shared" si="798"/>
        <v>0</v>
      </c>
      <c r="AD1305" s="180">
        <f t="shared" si="798"/>
        <v>0</v>
      </c>
      <c r="AE1305" s="181">
        <f t="shared" si="791"/>
        <v>0</v>
      </c>
      <c r="AF1305" s="180">
        <v>0</v>
      </c>
      <c r="AG1305" s="180">
        <v>0</v>
      </c>
      <c r="AH1305" s="181">
        <f t="shared" si="792"/>
        <v>0</v>
      </c>
      <c r="AI1305" s="180">
        <v>0</v>
      </c>
      <c r="AJ1305" s="180">
        <v>0</v>
      </c>
      <c r="AK1305" s="181">
        <f t="shared" si="793"/>
        <v>0</v>
      </c>
      <c r="AL1305" s="180">
        <v>0</v>
      </c>
      <c r="AM1305" s="180">
        <v>0</v>
      </c>
      <c r="AN1305" s="181">
        <f t="shared" si="794"/>
        <v>0</v>
      </c>
      <c r="AO1305" s="180">
        <v>0</v>
      </c>
      <c r="AP1305" s="180">
        <v>0</v>
      </c>
      <c r="AQ1305" s="181">
        <f t="shared" si="795"/>
        <v>0</v>
      </c>
      <c r="AR1305" s="180">
        <v>0</v>
      </c>
      <c r="AS1305" s="180">
        <v>0</v>
      </c>
      <c r="AT1305" s="181">
        <f t="shared" si="796"/>
        <v>0</v>
      </c>
      <c r="AU1305" s="180">
        <f t="shared" si="799"/>
        <v>0</v>
      </c>
      <c r="AV1305" s="180">
        <f t="shared" si="799"/>
        <v>0</v>
      </c>
      <c r="AW1305" s="181">
        <f t="shared" si="797"/>
        <v>0</v>
      </c>
      <c r="AX1305" s="183">
        <f t="shared" si="800"/>
        <v>0</v>
      </c>
      <c r="AY1305" s="183">
        <f t="shared" si="800"/>
        <v>0</v>
      </c>
      <c r="AZ1305" s="183"/>
      <c r="BA1305" s="183"/>
      <c r="BB1305" s="183"/>
      <c r="BC1305" s="183"/>
      <c r="BD1305" s="183">
        <f t="shared" si="801"/>
        <v>0</v>
      </c>
      <c r="BE1305" s="183">
        <f t="shared" si="801"/>
        <v>0</v>
      </c>
    </row>
    <row r="1306" spans="1:57" ht="15.75" hidden="1">
      <c r="A1306" s="129" t="s">
        <v>875</v>
      </c>
      <c r="B1306" s="174">
        <v>2025</v>
      </c>
      <c r="C1306" s="174">
        <v>20</v>
      </c>
      <c r="D1306" s="175">
        <v>0</v>
      </c>
      <c r="E1306" s="176"/>
      <c r="F1306" s="174">
        <v>2</v>
      </c>
      <c r="G1306" s="174">
        <v>5</v>
      </c>
      <c r="H1306" s="174">
        <v>14</v>
      </c>
      <c r="I1306" s="174">
        <v>2000</v>
      </c>
      <c r="J1306" s="174">
        <v>2800</v>
      </c>
      <c r="K1306" s="174">
        <v>283</v>
      </c>
      <c r="L1306" s="177">
        <v>1559</v>
      </c>
      <c r="M1306" s="178">
        <v>0</v>
      </c>
      <c r="N1306" s="179" t="s">
        <v>876</v>
      </c>
      <c r="O1306" s="180">
        <v>0</v>
      </c>
      <c r="P1306" s="180">
        <v>0</v>
      </c>
      <c r="Q1306" s="181">
        <v>0</v>
      </c>
      <c r="R1306" s="182" t="s">
        <v>98</v>
      </c>
      <c r="S1306" s="183">
        <v>0</v>
      </c>
      <c r="T1306" s="183">
        <v>0</v>
      </c>
      <c r="U1306" s="180">
        <v>0</v>
      </c>
      <c r="V1306" s="180">
        <v>0</v>
      </c>
      <c r="W1306" s="183">
        <v>0</v>
      </c>
      <c r="X1306" s="183">
        <v>0</v>
      </c>
      <c r="Y1306" s="180">
        <v>0</v>
      </c>
      <c r="Z1306" s="180">
        <v>0</v>
      </c>
      <c r="AA1306" s="183">
        <v>0</v>
      </c>
      <c r="AB1306" s="183">
        <v>0</v>
      </c>
      <c r="AC1306" s="180">
        <f t="shared" si="798"/>
        <v>0</v>
      </c>
      <c r="AD1306" s="180">
        <f t="shared" si="798"/>
        <v>0</v>
      </c>
      <c r="AE1306" s="181">
        <f t="shared" si="791"/>
        <v>0</v>
      </c>
      <c r="AF1306" s="180">
        <v>0</v>
      </c>
      <c r="AG1306" s="180">
        <v>0</v>
      </c>
      <c r="AH1306" s="181">
        <f t="shared" si="792"/>
        <v>0</v>
      </c>
      <c r="AI1306" s="180">
        <v>0</v>
      </c>
      <c r="AJ1306" s="180">
        <v>0</v>
      </c>
      <c r="AK1306" s="181">
        <f t="shared" si="793"/>
        <v>0</v>
      </c>
      <c r="AL1306" s="180">
        <v>0</v>
      </c>
      <c r="AM1306" s="180">
        <v>0</v>
      </c>
      <c r="AN1306" s="181">
        <f t="shared" si="794"/>
        <v>0</v>
      </c>
      <c r="AO1306" s="180">
        <v>0</v>
      </c>
      <c r="AP1306" s="180">
        <v>0</v>
      </c>
      <c r="AQ1306" s="181">
        <f t="shared" si="795"/>
        <v>0</v>
      </c>
      <c r="AR1306" s="180">
        <v>0</v>
      </c>
      <c r="AS1306" s="180">
        <v>0</v>
      </c>
      <c r="AT1306" s="181">
        <f t="shared" si="796"/>
        <v>0</v>
      </c>
      <c r="AU1306" s="180">
        <f t="shared" si="799"/>
        <v>0</v>
      </c>
      <c r="AV1306" s="180">
        <f t="shared" si="799"/>
        <v>0</v>
      </c>
      <c r="AW1306" s="181">
        <f t="shared" si="797"/>
        <v>0</v>
      </c>
      <c r="AX1306" s="183">
        <f t="shared" si="800"/>
        <v>0</v>
      </c>
      <c r="AY1306" s="183">
        <f t="shared" si="800"/>
        <v>0</v>
      </c>
      <c r="AZ1306" s="183"/>
      <c r="BA1306" s="183"/>
      <c r="BB1306" s="183"/>
      <c r="BC1306" s="183"/>
      <c r="BD1306" s="183">
        <f t="shared" si="801"/>
        <v>0</v>
      </c>
      <c r="BE1306" s="183">
        <f t="shared" si="801"/>
        <v>0</v>
      </c>
    </row>
    <row r="1307" spans="1:57" s="129" customFormat="1" ht="15.75" hidden="1">
      <c r="B1307" s="152">
        <v>2025</v>
      </c>
      <c r="C1307" s="152">
        <v>20</v>
      </c>
      <c r="D1307" s="153"/>
      <c r="E1307" s="154"/>
      <c r="F1307" s="152">
        <v>2</v>
      </c>
      <c r="G1307" s="152">
        <v>5</v>
      </c>
      <c r="H1307" s="152">
        <v>14</v>
      </c>
      <c r="I1307" s="152">
        <v>2000</v>
      </c>
      <c r="J1307" s="152">
        <v>2900</v>
      </c>
      <c r="K1307" s="152"/>
      <c r="L1307" s="155" t="s">
        <v>44</v>
      </c>
      <c r="M1307" s="156"/>
      <c r="N1307" s="157" t="s">
        <v>101</v>
      </c>
      <c r="O1307" s="158">
        <v>0</v>
      </c>
      <c r="P1307" s="158">
        <v>0</v>
      </c>
      <c r="Q1307" s="158">
        <v>0</v>
      </c>
      <c r="R1307" s="152"/>
      <c r="S1307" s="160"/>
      <c r="T1307" s="161"/>
      <c r="U1307" s="158">
        <f t="shared" ref="U1307:AD1307" si="802">U1308+U1310+U1313+U1315</f>
        <v>0</v>
      </c>
      <c r="V1307" s="158">
        <f t="shared" si="802"/>
        <v>0</v>
      </c>
      <c r="W1307" s="162">
        <f t="shared" si="802"/>
        <v>0</v>
      </c>
      <c r="X1307" s="162">
        <f t="shared" si="802"/>
        <v>0</v>
      </c>
      <c r="Y1307" s="158">
        <f t="shared" si="802"/>
        <v>0</v>
      </c>
      <c r="Z1307" s="158">
        <f t="shared" si="802"/>
        <v>0</v>
      </c>
      <c r="AA1307" s="162">
        <f t="shared" si="802"/>
        <v>0</v>
      </c>
      <c r="AB1307" s="162">
        <f t="shared" si="802"/>
        <v>0</v>
      </c>
      <c r="AC1307" s="158">
        <f t="shared" si="802"/>
        <v>0</v>
      </c>
      <c r="AD1307" s="158">
        <f t="shared" si="802"/>
        <v>0</v>
      </c>
      <c r="AE1307" s="158">
        <f t="shared" si="791"/>
        <v>0</v>
      </c>
      <c r="AF1307" s="158">
        <f>AF1308+AF1310+AF1313+AF1315</f>
        <v>0</v>
      </c>
      <c r="AG1307" s="158">
        <f>AG1308+AG1310+AG1313+AG1315</f>
        <v>0</v>
      </c>
      <c r="AH1307" s="158">
        <f t="shared" si="792"/>
        <v>0</v>
      </c>
      <c r="AI1307" s="158">
        <f>AI1308+AI1310+AI1313+AI1315</f>
        <v>0</v>
      </c>
      <c r="AJ1307" s="158">
        <f>AJ1308+AJ1310+AJ1313+AJ1315</f>
        <v>0</v>
      </c>
      <c r="AK1307" s="158">
        <f t="shared" si="793"/>
        <v>0</v>
      </c>
      <c r="AL1307" s="158">
        <f>AL1308+AL1310+AL1313+AL1315</f>
        <v>0</v>
      </c>
      <c r="AM1307" s="158">
        <f>AM1308+AM1310+AM1313+AM1315</f>
        <v>0</v>
      </c>
      <c r="AN1307" s="158">
        <f t="shared" si="794"/>
        <v>0</v>
      </c>
      <c r="AO1307" s="158">
        <f>AO1308+AO1310+AO1313+AO1315</f>
        <v>0</v>
      </c>
      <c r="AP1307" s="158">
        <f>AP1308+AP1310+AP1313+AP1315</f>
        <v>0</v>
      </c>
      <c r="AQ1307" s="158">
        <f t="shared" si="795"/>
        <v>0</v>
      </c>
      <c r="AR1307" s="158">
        <f>AR1308+AR1310+AR1313+AR1315</f>
        <v>0</v>
      </c>
      <c r="AS1307" s="158">
        <f>AS1308+AS1310+AS1313+AS1315</f>
        <v>0</v>
      </c>
      <c r="AT1307" s="158">
        <f t="shared" si="796"/>
        <v>0</v>
      </c>
      <c r="AU1307" s="158">
        <f>AU1308+AU1310+AU1313+AU1315</f>
        <v>0</v>
      </c>
      <c r="AV1307" s="158">
        <f>AV1308+AV1310+AV1313+AV1315</f>
        <v>0</v>
      </c>
      <c r="AW1307" s="158">
        <f t="shared" si="797"/>
        <v>0</v>
      </c>
      <c r="AX1307" s="160"/>
      <c r="AY1307" s="161"/>
      <c r="AZ1307" s="160"/>
      <c r="BA1307" s="161"/>
      <c r="BB1307" s="160"/>
      <c r="BC1307" s="161"/>
      <c r="BD1307" s="160"/>
      <c r="BE1307" s="161"/>
    </row>
    <row r="1308" spans="1:57" s="129" customFormat="1" ht="31.5" hidden="1">
      <c r="B1308" s="163">
        <v>2025</v>
      </c>
      <c r="C1308" s="163">
        <v>20</v>
      </c>
      <c r="D1308" s="164"/>
      <c r="E1308" s="165"/>
      <c r="F1308" s="163">
        <v>2</v>
      </c>
      <c r="G1308" s="163">
        <v>5</v>
      </c>
      <c r="H1308" s="163">
        <v>14</v>
      </c>
      <c r="I1308" s="163">
        <v>2000</v>
      </c>
      <c r="J1308" s="163">
        <v>2900</v>
      </c>
      <c r="K1308" s="163">
        <v>294</v>
      </c>
      <c r="L1308" s="166" t="s">
        <v>44</v>
      </c>
      <c r="M1308" s="167"/>
      <c r="N1308" s="168" t="s">
        <v>102</v>
      </c>
      <c r="O1308" s="169">
        <v>0</v>
      </c>
      <c r="P1308" s="169">
        <v>0</v>
      </c>
      <c r="Q1308" s="169">
        <v>0</v>
      </c>
      <c r="R1308" s="170"/>
      <c r="S1308" s="186"/>
      <c r="T1308" s="186"/>
      <c r="U1308" s="169">
        <f t="shared" ref="U1308:AD1308" si="803">SUM(U1309)</f>
        <v>0</v>
      </c>
      <c r="V1308" s="169">
        <f t="shared" si="803"/>
        <v>0</v>
      </c>
      <c r="W1308" s="173">
        <f t="shared" si="803"/>
        <v>0</v>
      </c>
      <c r="X1308" s="173">
        <f t="shared" si="803"/>
        <v>0</v>
      </c>
      <c r="Y1308" s="169">
        <f t="shared" si="803"/>
        <v>0</v>
      </c>
      <c r="Z1308" s="169">
        <f t="shared" si="803"/>
        <v>0</v>
      </c>
      <c r="AA1308" s="173">
        <f t="shared" si="803"/>
        <v>0</v>
      </c>
      <c r="AB1308" s="173">
        <f t="shared" si="803"/>
        <v>0</v>
      </c>
      <c r="AC1308" s="169">
        <f t="shared" si="803"/>
        <v>0</v>
      </c>
      <c r="AD1308" s="169">
        <f t="shared" si="803"/>
        <v>0</v>
      </c>
      <c r="AE1308" s="169">
        <f t="shared" si="791"/>
        <v>0</v>
      </c>
      <c r="AF1308" s="169">
        <f>SUM(AF1309)</f>
        <v>0</v>
      </c>
      <c r="AG1308" s="169">
        <f>SUM(AG1309)</f>
        <v>0</v>
      </c>
      <c r="AH1308" s="169">
        <f t="shared" si="792"/>
        <v>0</v>
      </c>
      <c r="AI1308" s="169">
        <f>SUM(AI1309)</f>
        <v>0</v>
      </c>
      <c r="AJ1308" s="169">
        <f>SUM(AJ1309)</f>
        <v>0</v>
      </c>
      <c r="AK1308" s="169">
        <f t="shared" si="793"/>
        <v>0</v>
      </c>
      <c r="AL1308" s="169">
        <f>SUM(AL1309)</f>
        <v>0</v>
      </c>
      <c r="AM1308" s="169">
        <f>SUM(AM1309)</f>
        <v>0</v>
      </c>
      <c r="AN1308" s="169">
        <f t="shared" si="794"/>
        <v>0</v>
      </c>
      <c r="AO1308" s="169">
        <f>SUM(AO1309)</f>
        <v>0</v>
      </c>
      <c r="AP1308" s="169">
        <f>SUM(AP1309)</f>
        <v>0</v>
      </c>
      <c r="AQ1308" s="169">
        <f t="shared" si="795"/>
        <v>0</v>
      </c>
      <c r="AR1308" s="169">
        <f>SUM(AR1309)</f>
        <v>0</v>
      </c>
      <c r="AS1308" s="169">
        <f>SUM(AS1309)</f>
        <v>0</v>
      </c>
      <c r="AT1308" s="169">
        <f t="shared" si="796"/>
        <v>0</v>
      </c>
      <c r="AU1308" s="169">
        <f>SUM(AU1309)</f>
        <v>0</v>
      </c>
      <c r="AV1308" s="169">
        <f>SUM(AV1309)</f>
        <v>0</v>
      </c>
      <c r="AW1308" s="169">
        <f t="shared" si="797"/>
        <v>0</v>
      </c>
      <c r="AX1308" s="186"/>
      <c r="AY1308" s="186"/>
      <c r="AZ1308" s="186"/>
      <c r="BA1308" s="186"/>
      <c r="BB1308" s="186"/>
      <c r="BC1308" s="186"/>
      <c r="BD1308" s="186"/>
      <c r="BE1308" s="186"/>
    </row>
    <row r="1309" spans="1:57" s="129" customFormat="1" ht="15.75" hidden="1">
      <c r="B1309" s="174">
        <v>2025</v>
      </c>
      <c r="C1309" s="174">
        <v>20</v>
      </c>
      <c r="D1309" s="175">
        <v>0</v>
      </c>
      <c r="E1309" s="176"/>
      <c r="F1309" s="174">
        <v>2</v>
      </c>
      <c r="G1309" s="174">
        <v>5</v>
      </c>
      <c r="H1309" s="174">
        <v>14</v>
      </c>
      <c r="I1309" s="174">
        <v>2000</v>
      </c>
      <c r="J1309" s="174">
        <v>2900</v>
      </c>
      <c r="K1309" s="174">
        <v>294</v>
      </c>
      <c r="L1309" s="177">
        <v>1245</v>
      </c>
      <c r="M1309" s="178">
        <v>0</v>
      </c>
      <c r="N1309" s="179" t="s">
        <v>410</v>
      </c>
      <c r="O1309" s="180">
        <v>0</v>
      </c>
      <c r="P1309" s="180">
        <v>0</v>
      </c>
      <c r="Q1309" s="181">
        <v>0</v>
      </c>
      <c r="R1309" s="182" t="s">
        <v>648</v>
      </c>
      <c r="S1309" s="183">
        <v>0</v>
      </c>
      <c r="T1309" s="183">
        <v>0</v>
      </c>
      <c r="U1309" s="180">
        <v>0</v>
      </c>
      <c r="V1309" s="180">
        <v>0</v>
      </c>
      <c r="W1309" s="183">
        <v>0</v>
      </c>
      <c r="X1309" s="183">
        <v>0</v>
      </c>
      <c r="Y1309" s="180">
        <v>0</v>
      </c>
      <c r="Z1309" s="180">
        <v>0</v>
      </c>
      <c r="AA1309" s="183">
        <v>0</v>
      </c>
      <c r="AB1309" s="183">
        <v>0</v>
      </c>
      <c r="AC1309" s="180">
        <f>+O1309+U1309-Y1309</f>
        <v>0</v>
      </c>
      <c r="AD1309" s="180">
        <f>+P1309+V1309-Z1309</f>
        <v>0</v>
      </c>
      <c r="AE1309" s="181">
        <f t="shared" si="791"/>
        <v>0</v>
      </c>
      <c r="AF1309" s="180">
        <v>0</v>
      </c>
      <c r="AG1309" s="180">
        <v>0</v>
      </c>
      <c r="AH1309" s="181">
        <f t="shared" si="792"/>
        <v>0</v>
      </c>
      <c r="AI1309" s="180">
        <v>0</v>
      </c>
      <c r="AJ1309" s="180">
        <v>0</v>
      </c>
      <c r="AK1309" s="181">
        <f t="shared" si="793"/>
        <v>0</v>
      </c>
      <c r="AL1309" s="180">
        <v>0</v>
      </c>
      <c r="AM1309" s="180">
        <v>0</v>
      </c>
      <c r="AN1309" s="181">
        <f t="shared" si="794"/>
        <v>0</v>
      </c>
      <c r="AO1309" s="180">
        <v>0</v>
      </c>
      <c r="AP1309" s="180">
        <v>0</v>
      </c>
      <c r="AQ1309" s="181">
        <f t="shared" si="795"/>
        <v>0</v>
      </c>
      <c r="AR1309" s="180">
        <v>0</v>
      </c>
      <c r="AS1309" s="180">
        <v>0</v>
      </c>
      <c r="AT1309" s="181">
        <f t="shared" si="796"/>
        <v>0</v>
      </c>
      <c r="AU1309" s="180">
        <f>+AC1309-AF1309-AI1309-AL1309-AO1309-AR1309</f>
        <v>0</v>
      </c>
      <c r="AV1309" s="180">
        <f>+AD1309-AG1309-AJ1309-AM1309-AP1309-AS1309</f>
        <v>0</v>
      </c>
      <c r="AW1309" s="181">
        <f t="shared" si="797"/>
        <v>0</v>
      </c>
      <c r="AX1309" s="183">
        <f>+S1309+W1309-AA1309</f>
        <v>0</v>
      </c>
      <c r="AY1309" s="183">
        <f>+T1309+X1309-AB1309</f>
        <v>0</v>
      </c>
      <c r="AZ1309" s="183"/>
      <c r="BA1309" s="183"/>
      <c r="BB1309" s="183"/>
      <c r="BC1309" s="183"/>
      <c r="BD1309" s="183">
        <f>+AX1309-AZ1309-BB1309</f>
        <v>0</v>
      </c>
      <c r="BE1309" s="183">
        <f>+AY1309-BA1309-BC1309</f>
        <v>0</v>
      </c>
    </row>
    <row r="1310" spans="1:57" s="129" customFormat="1" ht="31.5" hidden="1">
      <c r="B1310" s="163">
        <v>2025</v>
      </c>
      <c r="C1310" s="163">
        <v>20</v>
      </c>
      <c r="D1310" s="164"/>
      <c r="E1310" s="165"/>
      <c r="F1310" s="163">
        <v>2</v>
      </c>
      <c r="G1310" s="163">
        <v>5</v>
      </c>
      <c r="H1310" s="163">
        <v>14</v>
      </c>
      <c r="I1310" s="163">
        <v>2000</v>
      </c>
      <c r="J1310" s="163">
        <v>2900</v>
      </c>
      <c r="K1310" s="163">
        <v>295</v>
      </c>
      <c r="L1310" s="166" t="s">
        <v>44</v>
      </c>
      <c r="M1310" s="167"/>
      <c r="N1310" s="168" t="s">
        <v>877</v>
      </c>
      <c r="O1310" s="169">
        <v>0</v>
      </c>
      <c r="P1310" s="169">
        <v>0</v>
      </c>
      <c r="Q1310" s="169">
        <v>0</v>
      </c>
      <c r="R1310" s="170"/>
      <c r="S1310" s="171"/>
      <c r="T1310" s="172"/>
      <c r="U1310" s="169">
        <f t="shared" ref="U1310:AD1310" si="804">SUM(U1311:U1312)</f>
        <v>0</v>
      </c>
      <c r="V1310" s="169">
        <f t="shared" si="804"/>
        <v>0</v>
      </c>
      <c r="W1310" s="173">
        <f t="shared" si="804"/>
        <v>0</v>
      </c>
      <c r="X1310" s="173">
        <f t="shared" si="804"/>
        <v>0</v>
      </c>
      <c r="Y1310" s="169">
        <f t="shared" si="804"/>
        <v>0</v>
      </c>
      <c r="Z1310" s="169">
        <f t="shared" si="804"/>
        <v>0</v>
      </c>
      <c r="AA1310" s="173">
        <f t="shared" si="804"/>
        <v>0</v>
      </c>
      <c r="AB1310" s="173">
        <f t="shared" si="804"/>
        <v>0</v>
      </c>
      <c r="AC1310" s="169">
        <f t="shared" si="804"/>
        <v>0</v>
      </c>
      <c r="AD1310" s="169">
        <f t="shared" si="804"/>
        <v>0</v>
      </c>
      <c r="AE1310" s="169">
        <f t="shared" si="791"/>
        <v>0</v>
      </c>
      <c r="AF1310" s="169">
        <f>SUM(AF1311:AF1312)</f>
        <v>0</v>
      </c>
      <c r="AG1310" s="169">
        <f>SUM(AG1311:AG1312)</f>
        <v>0</v>
      </c>
      <c r="AH1310" s="169">
        <f t="shared" si="792"/>
        <v>0</v>
      </c>
      <c r="AI1310" s="169">
        <f>SUM(AI1311:AI1312)</f>
        <v>0</v>
      </c>
      <c r="AJ1310" s="169">
        <f>SUM(AJ1311:AJ1312)</f>
        <v>0</v>
      </c>
      <c r="AK1310" s="169">
        <f t="shared" si="793"/>
        <v>0</v>
      </c>
      <c r="AL1310" s="169">
        <f>SUM(AL1311:AL1312)</f>
        <v>0</v>
      </c>
      <c r="AM1310" s="169">
        <f>SUM(AM1311:AM1312)</f>
        <v>0</v>
      </c>
      <c r="AN1310" s="169">
        <f t="shared" si="794"/>
        <v>0</v>
      </c>
      <c r="AO1310" s="169">
        <f>SUM(AO1311:AO1312)</f>
        <v>0</v>
      </c>
      <c r="AP1310" s="169">
        <f>SUM(AP1311:AP1312)</f>
        <v>0</v>
      </c>
      <c r="AQ1310" s="169">
        <f t="shared" si="795"/>
        <v>0</v>
      </c>
      <c r="AR1310" s="169">
        <f>SUM(AR1311:AR1312)</f>
        <v>0</v>
      </c>
      <c r="AS1310" s="169">
        <f>SUM(AS1311:AS1312)</f>
        <v>0</v>
      </c>
      <c r="AT1310" s="169">
        <f t="shared" si="796"/>
        <v>0</v>
      </c>
      <c r="AU1310" s="169">
        <f>SUM(AU1311:AU1312)</f>
        <v>0</v>
      </c>
      <c r="AV1310" s="169">
        <f>SUM(AV1311:AV1312)</f>
        <v>0</v>
      </c>
      <c r="AW1310" s="169">
        <f t="shared" si="797"/>
        <v>0</v>
      </c>
      <c r="AX1310" s="171"/>
      <c r="AY1310" s="172"/>
      <c r="AZ1310" s="171"/>
      <c r="BA1310" s="172"/>
      <c r="BB1310" s="171"/>
      <c r="BC1310" s="172"/>
      <c r="BD1310" s="171"/>
      <c r="BE1310" s="172"/>
    </row>
    <row r="1311" spans="1:57" s="129" customFormat="1" ht="15.75" hidden="1">
      <c r="B1311" s="174">
        <v>2025</v>
      </c>
      <c r="C1311" s="174">
        <v>20</v>
      </c>
      <c r="D1311" s="175">
        <v>0</v>
      </c>
      <c r="E1311" s="176"/>
      <c r="F1311" s="174">
        <v>2</v>
      </c>
      <c r="G1311" s="174">
        <v>5</v>
      </c>
      <c r="H1311" s="174">
        <v>14</v>
      </c>
      <c r="I1311" s="174">
        <v>2000</v>
      </c>
      <c r="J1311" s="174">
        <v>2900</v>
      </c>
      <c r="K1311" s="174">
        <v>295</v>
      </c>
      <c r="L1311" s="177">
        <v>824</v>
      </c>
      <c r="M1311" s="178">
        <v>0</v>
      </c>
      <c r="N1311" s="179" t="s">
        <v>878</v>
      </c>
      <c r="O1311" s="180">
        <v>0</v>
      </c>
      <c r="P1311" s="180">
        <v>0</v>
      </c>
      <c r="Q1311" s="181">
        <v>0</v>
      </c>
      <c r="R1311" s="182" t="s">
        <v>209</v>
      </c>
      <c r="S1311" s="183">
        <v>0</v>
      </c>
      <c r="T1311" s="183">
        <v>0</v>
      </c>
      <c r="U1311" s="180">
        <v>0</v>
      </c>
      <c r="V1311" s="180">
        <v>0</v>
      </c>
      <c r="W1311" s="183">
        <v>0</v>
      </c>
      <c r="X1311" s="183">
        <v>0</v>
      </c>
      <c r="Y1311" s="180">
        <v>0</v>
      </c>
      <c r="Z1311" s="180">
        <v>0</v>
      </c>
      <c r="AA1311" s="183">
        <v>0</v>
      </c>
      <c r="AB1311" s="183">
        <v>0</v>
      </c>
      <c r="AC1311" s="180">
        <f t="shared" ref="AC1311:AD1312" si="805">+O1311+U1311-Y1311</f>
        <v>0</v>
      </c>
      <c r="AD1311" s="180">
        <f t="shared" si="805"/>
        <v>0</v>
      </c>
      <c r="AE1311" s="181">
        <f t="shared" si="791"/>
        <v>0</v>
      </c>
      <c r="AF1311" s="180">
        <v>0</v>
      </c>
      <c r="AG1311" s="180">
        <v>0</v>
      </c>
      <c r="AH1311" s="181">
        <f t="shared" si="792"/>
        <v>0</v>
      </c>
      <c r="AI1311" s="180">
        <v>0</v>
      </c>
      <c r="AJ1311" s="180">
        <v>0</v>
      </c>
      <c r="AK1311" s="181">
        <f t="shared" si="793"/>
        <v>0</v>
      </c>
      <c r="AL1311" s="180">
        <v>0</v>
      </c>
      <c r="AM1311" s="180">
        <v>0</v>
      </c>
      <c r="AN1311" s="181">
        <f t="shared" si="794"/>
        <v>0</v>
      </c>
      <c r="AO1311" s="180">
        <v>0</v>
      </c>
      <c r="AP1311" s="180">
        <v>0</v>
      </c>
      <c r="AQ1311" s="181">
        <f t="shared" si="795"/>
        <v>0</v>
      </c>
      <c r="AR1311" s="180">
        <v>0</v>
      </c>
      <c r="AS1311" s="180">
        <v>0</v>
      </c>
      <c r="AT1311" s="181">
        <f t="shared" si="796"/>
        <v>0</v>
      </c>
      <c r="AU1311" s="180">
        <f t="shared" ref="AU1311:AV1312" si="806">+AC1311-AF1311-AI1311-AL1311-AO1311-AR1311</f>
        <v>0</v>
      </c>
      <c r="AV1311" s="180">
        <f t="shared" si="806"/>
        <v>0</v>
      </c>
      <c r="AW1311" s="181">
        <f t="shared" si="797"/>
        <v>0</v>
      </c>
      <c r="AX1311" s="183">
        <f t="shared" ref="AX1311:AY1312" si="807">+S1311+W1311-AA1311</f>
        <v>0</v>
      </c>
      <c r="AY1311" s="183">
        <f t="shared" si="807"/>
        <v>0</v>
      </c>
      <c r="AZ1311" s="183"/>
      <c r="BA1311" s="183"/>
      <c r="BB1311" s="183"/>
      <c r="BC1311" s="183"/>
      <c r="BD1311" s="183">
        <f t="shared" ref="BD1311:BE1312" si="808">+AX1311-AZ1311-BB1311</f>
        <v>0</v>
      </c>
      <c r="BE1311" s="183">
        <f t="shared" si="808"/>
        <v>0</v>
      </c>
    </row>
    <row r="1312" spans="1:57" s="129" customFormat="1" ht="15.75" hidden="1">
      <c r="B1312" s="174">
        <v>2025</v>
      </c>
      <c r="C1312" s="174">
        <v>20</v>
      </c>
      <c r="D1312" s="175">
        <v>0</v>
      </c>
      <c r="E1312" s="176"/>
      <c r="F1312" s="174">
        <v>2</v>
      </c>
      <c r="G1312" s="174">
        <v>5</v>
      </c>
      <c r="H1312" s="174">
        <v>14</v>
      </c>
      <c r="I1312" s="174">
        <v>2000</v>
      </c>
      <c r="J1312" s="174">
        <v>2900</v>
      </c>
      <c r="K1312" s="174">
        <v>295</v>
      </c>
      <c r="L1312" s="177">
        <v>825</v>
      </c>
      <c r="M1312" s="178">
        <v>0</v>
      </c>
      <c r="N1312" s="179" t="s">
        <v>879</v>
      </c>
      <c r="O1312" s="180">
        <v>0</v>
      </c>
      <c r="P1312" s="180">
        <v>0</v>
      </c>
      <c r="Q1312" s="181">
        <v>0</v>
      </c>
      <c r="R1312" s="182" t="s">
        <v>209</v>
      </c>
      <c r="S1312" s="183">
        <v>0</v>
      </c>
      <c r="T1312" s="183">
        <v>0</v>
      </c>
      <c r="U1312" s="180">
        <v>0</v>
      </c>
      <c r="V1312" s="180">
        <v>0</v>
      </c>
      <c r="W1312" s="183">
        <v>0</v>
      </c>
      <c r="X1312" s="183">
        <v>0</v>
      </c>
      <c r="Y1312" s="180">
        <v>0</v>
      </c>
      <c r="Z1312" s="180">
        <v>0</v>
      </c>
      <c r="AA1312" s="183">
        <v>0</v>
      </c>
      <c r="AB1312" s="183">
        <v>0</v>
      </c>
      <c r="AC1312" s="180">
        <f t="shared" si="805"/>
        <v>0</v>
      </c>
      <c r="AD1312" s="180">
        <f t="shared" si="805"/>
        <v>0</v>
      </c>
      <c r="AE1312" s="181">
        <f t="shared" si="791"/>
        <v>0</v>
      </c>
      <c r="AF1312" s="180">
        <v>0</v>
      </c>
      <c r="AG1312" s="180">
        <v>0</v>
      </c>
      <c r="AH1312" s="181">
        <f t="shared" si="792"/>
        <v>0</v>
      </c>
      <c r="AI1312" s="180">
        <v>0</v>
      </c>
      <c r="AJ1312" s="180">
        <v>0</v>
      </c>
      <c r="AK1312" s="181">
        <f t="shared" si="793"/>
        <v>0</v>
      </c>
      <c r="AL1312" s="180">
        <v>0</v>
      </c>
      <c r="AM1312" s="180">
        <v>0</v>
      </c>
      <c r="AN1312" s="181">
        <f t="shared" si="794"/>
        <v>0</v>
      </c>
      <c r="AO1312" s="180">
        <v>0</v>
      </c>
      <c r="AP1312" s="180">
        <v>0</v>
      </c>
      <c r="AQ1312" s="181">
        <f t="shared" si="795"/>
        <v>0</v>
      </c>
      <c r="AR1312" s="180">
        <v>0</v>
      </c>
      <c r="AS1312" s="180">
        <v>0</v>
      </c>
      <c r="AT1312" s="181">
        <f t="shared" si="796"/>
        <v>0</v>
      </c>
      <c r="AU1312" s="180">
        <f t="shared" si="806"/>
        <v>0</v>
      </c>
      <c r="AV1312" s="180">
        <f t="shared" si="806"/>
        <v>0</v>
      </c>
      <c r="AW1312" s="181">
        <f t="shared" si="797"/>
        <v>0</v>
      </c>
      <c r="AX1312" s="183">
        <f t="shared" si="807"/>
        <v>0</v>
      </c>
      <c r="AY1312" s="183">
        <f t="shared" si="807"/>
        <v>0</v>
      </c>
      <c r="AZ1312" s="183"/>
      <c r="BA1312" s="183"/>
      <c r="BB1312" s="183"/>
      <c r="BC1312" s="183"/>
      <c r="BD1312" s="183">
        <f t="shared" si="808"/>
        <v>0</v>
      </c>
      <c r="BE1312" s="183">
        <f t="shared" si="808"/>
        <v>0</v>
      </c>
    </row>
    <row r="1313" spans="2:57" s="129" customFormat="1" ht="15.75" hidden="1">
      <c r="B1313" s="163">
        <v>2025</v>
      </c>
      <c r="C1313" s="163">
        <v>20</v>
      </c>
      <c r="D1313" s="164"/>
      <c r="E1313" s="165"/>
      <c r="F1313" s="163">
        <v>2</v>
      </c>
      <c r="G1313" s="163">
        <v>5</v>
      </c>
      <c r="H1313" s="163">
        <v>14</v>
      </c>
      <c r="I1313" s="163">
        <v>2000</v>
      </c>
      <c r="J1313" s="163">
        <v>2900</v>
      </c>
      <c r="K1313" s="163">
        <v>296</v>
      </c>
      <c r="L1313" s="166" t="s">
        <v>44</v>
      </c>
      <c r="M1313" s="167"/>
      <c r="N1313" s="168" t="s">
        <v>880</v>
      </c>
      <c r="O1313" s="169">
        <v>0</v>
      </c>
      <c r="P1313" s="169">
        <v>0</v>
      </c>
      <c r="Q1313" s="169">
        <v>0</v>
      </c>
      <c r="R1313" s="170"/>
      <c r="S1313" s="186"/>
      <c r="T1313" s="186"/>
      <c r="U1313" s="169">
        <f t="shared" ref="U1313:AD1313" si="809">SUM(U1314:U1314)</f>
        <v>0</v>
      </c>
      <c r="V1313" s="169">
        <f t="shared" si="809"/>
        <v>0</v>
      </c>
      <c r="W1313" s="173">
        <f t="shared" si="809"/>
        <v>0</v>
      </c>
      <c r="X1313" s="173">
        <f t="shared" si="809"/>
        <v>0</v>
      </c>
      <c r="Y1313" s="169">
        <f t="shared" si="809"/>
        <v>0</v>
      </c>
      <c r="Z1313" s="169">
        <f t="shared" si="809"/>
        <v>0</v>
      </c>
      <c r="AA1313" s="173">
        <f t="shared" si="809"/>
        <v>0</v>
      </c>
      <c r="AB1313" s="173">
        <f t="shared" si="809"/>
        <v>0</v>
      </c>
      <c r="AC1313" s="169">
        <f t="shared" si="809"/>
        <v>0</v>
      </c>
      <c r="AD1313" s="169">
        <f t="shared" si="809"/>
        <v>0</v>
      </c>
      <c r="AE1313" s="169">
        <f t="shared" si="791"/>
        <v>0</v>
      </c>
      <c r="AF1313" s="169">
        <f>SUM(AF1314:AF1314)</f>
        <v>0</v>
      </c>
      <c r="AG1313" s="169">
        <f>SUM(AG1314:AG1314)</f>
        <v>0</v>
      </c>
      <c r="AH1313" s="169">
        <f t="shared" si="792"/>
        <v>0</v>
      </c>
      <c r="AI1313" s="169">
        <f>SUM(AI1314:AI1314)</f>
        <v>0</v>
      </c>
      <c r="AJ1313" s="169">
        <f>SUM(AJ1314:AJ1314)</f>
        <v>0</v>
      </c>
      <c r="AK1313" s="169">
        <f t="shared" si="793"/>
        <v>0</v>
      </c>
      <c r="AL1313" s="169">
        <f>SUM(AL1314:AL1314)</f>
        <v>0</v>
      </c>
      <c r="AM1313" s="169">
        <f>SUM(AM1314:AM1314)</f>
        <v>0</v>
      </c>
      <c r="AN1313" s="169">
        <f t="shared" si="794"/>
        <v>0</v>
      </c>
      <c r="AO1313" s="169">
        <f>SUM(AO1314:AO1314)</f>
        <v>0</v>
      </c>
      <c r="AP1313" s="169">
        <f>SUM(AP1314:AP1314)</f>
        <v>0</v>
      </c>
      <c r="AQ1313" s="169">
        <f t="shared" si="795"/>
        <v>0</v>
      </c>
      <c r="AR1313" s="169">
        <f>SUM(AR1314:AR1314)</f>
        <v>0</v>
      </c>
      <c r="AS1313" s="169">
        <f>SUM(AS1314:AS1314)</f>
        <v>0</v>
      </c>
      <c r="AT1313" s="169">
        <f t="shared" si="796"/>
        <v>0</v>
      </c>
      <c r="AU1313" s="169">
        <f>SUM(AU1314:AU1314)</f>
        <v>0</v>
      </c>
      <c r="AV1313" s="169">
        <f>SUM(AV1314:AV1314)</f>
        <v>0</v>
      </c>
      <c r="AW1313" s="169">
        <f t="shared" si="797"/>
        <v>0</v>
      </c>
      <c r="AX1313" s="186"/>
      <c r="AY1313" s="186"/>
      <c r="AZ1313" s="186"/>
      <c r="BA1313" s="186"/>
      <c r="BB1313" s="186"/>
      <c r="BC1313" s="186"/>
      <c r="BD1313" s="186"/>
      <c r="BE1313" s="186"/>
    </row>
    <row r="1314" spans="2:57" s="129" customFormat="1" ht="15.75" hidden="1">
      <c r="B1314" s="174">
        <v>2025</v>
      </c>
      <c r="C1314" s="174">
        <v>20</v>
      </c>
      <c r="D1314" s="175">
        <v>0</v>
      </c>
      <c r="E1314" s="176"/>
      <c r="F1314" s="174">
        <v>2</v>
      </c>
      <c r="G1314" s="174">
        <v>5</v>
      </c>
      <c r="H1314" s="174">
        <v>14</v>
      </c>
      <c r="I1314" s="174">
        <v>2000</v>
      </c>
      <c r="J1314" s="174">
        <v>2900</v>
      </c>
      <c r="K1314" s="174">
        <v>296</v>
      </c>
      <c r="L1314" s="177">
        <v>1243</v>
      </c>
      <c r="M1314" s="178">
        <v>0</v>
      </c>
      <c r="N1314" s="179" t="s">
        <v>880</v>
      </c>
      <c r="O1314" s="180">
        <v>0</v>
      </c>
      <c r="P1314" s="180">
        <v>0</v>
      </c>
      <c r="Q1314" s="181">
        <v>0</v>
      </c>
      <c r="R1314" s="182" t="s">
        <v>648</v>
      </c>
      <c r="S1314" s="183">
        <v>0</v>
      </c>
      <c r="T1314" s="183">
        <v>0</v>
      </c>
      <c r="U1314" s="180">
        <v>0</v>
      </c>
      <c r="V1314" s="180">
        <v>0</v>
      </c>
      <c r="W1314" s="183">
        <v>0</v>
      </c>
      <c r="X1314" s="183">
        <v>0</v>
      </c>
      <c r="Y1314" s="180">
        <v>0</v>
      </c>
      <c r="Z1314" s="180">
        <v>0</v>
      </c>
      <c r="AA1314" s="183">
        <v>0</v>
      </c>
      <c r="AB1314" s="183">
        <v>0</v>
      </c>
      <c r="AC1314" s="180">
        <f>+O1314+U1314-Y1314</f>
        <v>0</v>
      </c>
      <c r="AD1314" s="180">
        <f>+P1314+V1314-Z1314</f>
        <v>0</v>
      </c>
      <c r="AE1314" s="181">
        <f t="shared" si="791"/>
        <v>0</v>
      </c>
      <c r="AF1314" s="180">
        <v>0</v>
      </c>
      <c r="AG1314" s="180">
        <v>0</v>
      </c>
      <c r="AH1314" s="181">
        <f t="shared" si="792"/>
        <v>0</v>
      </c>
      <c r="AI1314" s="180">
        <v>0</v>
      </c>
      <c r="AJ1314" s="180">
        <v>0</v>
      </c>
      <c r="AK1314" s="181">
        <f t="shared" si="793"/>
        <v>0</v>
      </c>
      <c r="AL1314" s="180">
        <v>0</v>
      </c>
      <c r="AM1314" s="180">
        <v>0</v>
      </c>
      <c r="AN1314" s="181">
        <f t="shared" si="794"/>
        <v>0</v>
      </c>
      <c r="AO1314" s="180">
        <v>0</v>
      </c>
      <c r="AP1314" s="180">
        <v>0</v>
      </c>
      <c r="AQ1314" s="181">
        <f t="shared" si="795"/>
        <v>0</v>
      </c>
      <c r="AR1314" s="180">
        <v>0</v>
      </c>
      <c r="AS1314" s="180">
        <v>0</v>
      </c>
      <c r="AT1314" s="181">
        <f t="shared" si="796"/>
        <v>0</v>
      </c>
      <c r="AU1314" s="180">
        <f>+AC1314-AF1314-AI1314-AL1314-AO1314-AR1314</f>
        <v>0</v>
      </c>
      <c r="AV1314" s="180">
        <f>+AD1314-AG1314-AJ1314-AM1314-AP1314-AS1314</f>
        <v>0</v>
      </c>
      <c r="AW1314" s="181">
        <f t="shared" si="797"/>
        <v>0</v>
      </c>
      <c r="AX1314" s="183">
        <f>+S1314+W1314-AA1314</f>
        <v>0</v>
      </c>
      <c r="AY1314" s="183">
        <f>+T1314+X1314-AB1314</f>
        <v>0</v>
      </c>
      <c r="AZ1314" s="183"/>
      <c r="BA1314" s="183"/>
      <c r="BB1314" s="183"/>
      <c r="BC1314" s="183"/>
      <c r="BD1314" s="183">
        <f>+AX1314-AZ1314-BB1314</f>
        <v>0</v>
      </c>
      <c r="BE1314" s="183">
        <f>+AY1314-BA1314-BC1314</f>
        <v>0</v>
      </c>
    </row>
    <row r="1315" spans="2:57" s="129" customFormat="1" ht="31.5" hidden="1">
      <c r="B1315" s="163">
        <v>2025</v>
      </c>
      <c r="C1315" s="163">
        <v>20</v>
      </c>
      <c r="D1315" s="164"/>
      <c r="E1315" s="165"/>
      <c r="F1315" s="163">
        <v>2</v>
      </c>
      <c r="G1315" s="163">
        <v>5</v>
      </c>
      <c r="H1315" s="163">
        <v>14</v>
      </c>
      <c r="I1315" s="163">
        <v>2000</v>
      </c>
      <c r="J1315" s="163">
        <v>2900</v>
      </c>
      <c r="K1315" s="163">
        <v>297</v>
      </c>
      <c r="L1315" s="166" t="s">
        <v>44</v>
      </c>
      <c r="M1315" s="167"/>
      <c r="N1315" s="168" t="s">
        <v>411</v>
      </c>
      <c r="O1315" s="169">
        <v>0</v>
      </c>
      <c r="P1315" s="169">
        <v>0</v>
      </c>
      <c r="Q1315" s="169">
        <v>0</v>
      </c>
      <c r="R1315" s="170"/>
      <c r="S1315" s="186"/>
      <c r="T1315" s="186"/>
      <c r="U1315" s="169">
        <f t="shared" ref="U1315:AD1315" si="810">SUM(U1316:U1317)</f>
        <v>0</v>
      </c>
      <c r="V1315" s="169">
        <f t="shared" si="810"/>
        <v>0</v>
      </c>
      <c r="W1315" s="173">
        <f t="shared" si="810"/>
        <v>0</v>
      </c>
      <c r="X1315" s="173">
        <f t="shared" si="810"/>
        <v>0</v>
      </c>
      <c r="Y1315" s="169">
        <f t="shared" si="810"/>
        <v>0</v>
      </c>
      <c r="Z1315" s="169">
        <f t="shared" si="810"/>
        <v>0</v>
      </c>
      <c r="AA1315" s="173">
        <f t="shared" si="810"/>
        <v>0</v>
      </c>
      <c r="AB1315" s="173">
        <f t="shared" si="810"/>
        <v>0</v>
      </c>
      <c r="AC1315" s="169">
        <f t="shared" si="810"/>
        <v>0</v>
      </c>
      <c r="AD1315" s="169">
        <f t="shared" si="810"/>
        <v>0</v>
      </c>
      <c r="AE1315" s="169">
        <f t="shared" si="791"/>
        <v>0</v>
      </c>
      <c r="AF1315" s="169">
        <f>SUM(AF1316:AF1317)</f>
        <v>0</v>
      </c>
      <c r="AG1315" s="169">
        <f>SUM(AG1316:AG1317)</f>
        <v>0</v>
      </c>
      <c r="AH1315" s="169">
        <f t="shared" si="792"/>
        <v>0</v>
      </c>
      <c r="AI1315" s="169">
        <f>SUM(AI1316:AI1317)</f>
        <v>0</v>
      </c>
      <c r="AJ1315" s="169">
        <f>SUM(AJ1316:AJ1317)</f>
        <v>0</v>
      </c>
      <c r="AK1315" s="169">
        <f t="shared" si="793"/>
        <v>0</v>
      </c>
      <c r="AL1315" s="169">
        <f>SUM(AL1316:AL1317)</f>
        <v>0</v>
      </c>
      <c r="AM1315" s="169">
        <f>SUM(AM1316:AM1317)</f>
        <v>0</v>
      </c>
      <c r="AN1315" s="169">
        <f t="shared" si="794"/>
        <v>0</v>
      </c>
      <c r="AO1315" s="169">
        <f>SUM(AO1316:AO1317)</f>
        <v>0</v>
      </c>
      <c r="AP1315" s="169">
        <f>SUM(AP1316:AP1317)</f>
        <v>0</v>
      </c>
      <c r="AQ1315" s="169">
        <f t="shared" si="795"/>
        <v>0</v>
      </c>
      <c r="AR1315" s="169">
        <f>SUM(AR1316:AR1317)</f>
        <v>0</v>
      </c>
      <c r="AS1315" s="169">
        <f>SUM(AS1316:AS1317)</f>
        <v>0</v>
      </c>
      <c r="AT1315" s="169">
        <f t="shared" si="796"/>
        <v>0</v>
      </c>
      <c r="AU1315" s="169">
        <f>SUM(AU1316:AU1317)</f>
        <v>0</v>
      </c>
      <c r="AV1315" s="169">
        <f>SUM(AV1316:AV1317)</f>
        <v>0</v>
      </c>
      <c r="AW1315" s="169">
        <f t="shared" si="797"/>
        <v>0</v>
      </c>
      <c r="AX1315" s="186"/>
      <c r="AY1315" s="186"/>
      <c r="AZ1315" s="186"/>
      <c r="BA1315" s="186"/>
      <c r="BB1315" s="186"/>
      <c r="BC1315" s="186"/>
      <c r="BD1315" s="186"/>
      <c r="BE1315" s="186"/>
    </row>
    <row r="1316" spans="2:57" s="129" customFormat="1" ht="15.75" hidden="1">
      <c r="B1316" s="174">
        <v>2025</v>
      </c>
      <c r="C1316" s="174">
        <v>20</v>
      </c>
      <c r="D1316" s="175">
        <v>0</v>
      </c>
      <c r="E1316" s="176"/>
      <c r="F1316" s="174">
        <v>2</v>
      </c>
      <c r="G1316" s="174">
        <v>5</v>
      </c>
      <c r="H1316" s="174">
        <v>14</v>
      </c>
      <c r="I1316" s="174">
        <v>2000</v>
      </c>
      <c r="J1316" s="174">
        <v>2900</v>
      </c>
      <c r="K1316" s="174">
        <v>297</v>
      </c>
      <c r="L1316" s="177">
        <v>1242</v>
      </c>
      <c r="M1316" s="178">
        <v>0</v>
      </c>
      <c r="N1316" s="179" t="s">
        <v>411</v>
      </c>
      <c r="O1316" s="180">
        <v>0</v>
      </c>
      <c r="P1316" s="180">
        <v>0</v>
      </c>
      <c r="Q1316" s="181">
        <v>0</v>
      </c>
      <c r="R1316" s="182" t="s">
        <v>648</v>
      </c>
      <c r="S1316" s="183">
        <v>0</v>
      </c>
      <c r="T1316" s="183">
        <v>0</v>
      </c>
      <c r="U1316" s="180">
        <v>0</v>
      </c>
      <c r="V1316" s="180">
        <v>0</v>
      </c>
      <c r="W1316" s="183">
        <v>0</v>
      </c>
      <c r="X1316" s="183">
        <v>0</v>
      </c>
      <c r="Y1316" s="180">
        <v>0</v>
      </c>
      <c r="Z1316" s="180">
        <v>0</v>
      </c>
      <c r="AA1316" s="183">
        <v>0</v>
      </c>
      <c r="AB1316" s="183">
        <v>0</v>
      </c>
      <c r="AC1316" s="180">
        <f t="shared" ref="AC1316:AD1317" si="811">+O1316+U1316-Y1316</f>
        <v>0</v>
      </c>
      <c r="AD1316" s="180">
        <f t="shared" si="811"/>
        <v>0</v>
      </c>
      <c r="AE1316" s="181">
        <f t="shared" si="791"/>
        <v>0</v>
      </c>
      <c r="AF1316" s="180">
        <v>0</v>
      </c>
      <c r="AG1316" s="180">
        <v>0</v>
      </c>
      <c r="AH1316" s="181">
        <f t="shared" si="792"/>
        <v>0</v>
      </c>
      <c r="AI1316" s="180">
        <v>0</v>
      </c>
      <c r="AJ1316" s="180">
        <v>0</v>
      </c>
      <c r="AK1316" s="181">
        <f t="shared" si="793"/>
        <v>0</v>
      </c>
      <c r="AL1316" s="180">
        <v>0</v>
      </c>
      <c r="AM1316" s="180">
        <v>0</v>
      </c>
      <c r="AN1316" s="181">
        <f t="shared" si="794"/>
        <v>0</v>
      </c>
      <c r="AO1316" s="180">
        <v>0</v>
      </c>
      <c r="AP1316" s="180">
        <v>0</v>
      </c>
      <c r="AQ1316" s="181">
        <f t="shared" si="795"/>
        <v>0</v>
      </c>
      <c r="AR1316" s="180">
        <v>0</v>
      </c>
      <c r="AS1316" s="180">
        <v>0</v>
      </c>
      <c r="AT1316" s="181">
        <f t="shared" si="796"/>
        <v>0</v>
      </c>
      <c r="AU1316" s="180">
        <f t="shared" ref="AU1316:AV1317" si="812">+AC1316-AF1316-AI1316-AL1316-AO1316-AR1316</f>
        <v>0</v>
      </c>
      <c r="AV1316" s="180">
        <f t="shared" si="812"/>
        <v>0</v>
      </c>
      <c r="AW1316" s="181">
        <f t="shared" si="797"/>
        <v>0</v>
      </c>
      <c r="AX1316" s="183">
        <f t="shared" ref="AX1316:AY1317" si="813">+S1316+W1316-AA1316</f>
        <v>0</v>
      </c>
      <c r="AY1316" s="183">
        <f t="shared" si="813"/>
        <v>0</v>
      </c>
      <c r="AZ1316" s="183"/>
      <c r="BA1316" s="183"/>
      <c r="BB1316" s="183"/>
      <c r="BC1316" s="183"/>
      <c r="BD1316" s="183">
        <f t="shared" ref="BD1316:BE1317" si="814">+AX1316-AZ1316-BB1316</f>
        <v>0</v>
      </c>
      <c r="BE1316" s="183">
        <f t="shared" si="814"/>
        <v>0</v>
      </c>
    </row>
    <row r="1317" spans="2:57" s="129" customFormat="1" ht="15.75" hidden="1">
      <c r="B1317" s="174">
        <v>2025</v>
      </c>
      <c r="C1317" s="174">
        <v>20</v>
      </c>
      <c r="D1317" s="175">
        <v>0</v>
      </c>
      <c r="E1317" s="176"/>
      <c r="F1317" s="174">
        <v>2</v>
      </c>
      <c r="G1317" s="174">
        <v>5</v>
      </c>
      <c r="H1317" s="174">
        <v>14</v>
      </c>
      <c r="I1317" s="174">
        <v>2000</v>
      </c>
      <c r="J1317" s="174">
        <v>2900</v>
      </c>
      <c r="K1317" s="174">
        <v>297</v>
      </c>
      <c r="L1317" s="177">
        <v>617</v>
      </c>
      <c r="M1317" s="178">
        <v>0</v>
      </c>
      <c r="N1317" s="179" t="s">
        <v>881</v>
      </c>
      <c r="O1317" s="180">
        <v>0</v>
      </c>
      <c r="P1317" s="180">
        <v>0</v>
      </c>
      <c r="Q1317" s="181">
        <v>0</v>
      </c>
      <c r="R1317" s="182" t="s">
        <v>98</v>
      </c>
      <c r="S1317" s="183">
        <v>0</v>
      </c>
      <c r="T1317" s="183">
        <v>0</v>
      </c>
      <c r="U1317" s="180">
        <v>0</v>
      </c>
      <c r="V1317" s="180">
        <v>0</v>
      </c>
      <c r="W1317" s="183">
        <v>0</v>
      </c>
      <c r="X1317" s="183">
        <v>0</v>
      </c>
      <c r="Y1317" s="180">
        <v>0</v>
      </c>
      <c r="Z1317" s="180">
        <v>0</v>
      </c>
      <c r="AA1317" s="183">
        <v>0</v>
      </c>
      <c r="AB1317" s="183">
        <v>0</v>
      </c>
      <c r="AC1317" s="180">
        <f t="shared" si="811"/>
        <v>0</v>
      </c>
      <c r="AD1317" s="180">
        <f t="shared" si="811"/>
        <v>0</v>
      </c>
      <c r="AE1317" s="181">
        <f t="shared" si="791"/>
        <v>0</v>
      </c>
      <c r="AF1317" s="180">
        <v>0</v>
      </c>
      <c r="AG1317" s="180">
        <v>0</v>
      </c>
      <c r="AH1317" s="181">
        <f t="shared" si="792"/>
        <v>0</v>
      </c>
      <c r="AI1317" s="180">
        <v>0</v>
      </c>
      <c r="AJ1317" s="180">
        <v>0</v>
      </c>
      <c r="AK1317" s="181">
        <f t="shared" si="793"/>
        <v>0</v>
      </c>
      <c r="AL1317" s="180">
        <v>0</v>
      </c>
      <c r="AM1317" s="180">
        <v>0</v>
      </c>
      <c r="AN1317" s="181">
        <f t="shared" si="794"/>
        <v>0</v>
      </c>
      <c r="AO1317" s="180">
        <v>0</v>
      </c>
      <c r="AP1317" s="180">
        <v>0</v>
      </c>
      <c r="AQ1317" s="181">
        <f t="shared" si="795"/>
        <v>0</v>
      </c>
      <c r="AR1317" s="180">
        <v>0</v>
      </c>
      <c r="AS1317" s="180">
        <v>0</v>
      </c>
      <c r="AT1317" s="181">
        <f t="shared" si="796"/>
        <v>0</v>
      </c>
      <c r="AU1317" s="180">
        <f t="shared" si="812"/>
        <v>0</v>
      </c>
      <c r="AV1317" s="180">
        <f t="shared" si="812"/>
        <v>0</v>
      </c>
      <c r="AW1317" s="181">
        <f t="shared" si="797"/>
        <v>0</v>
      </c>
      <c r="AX1317" s="183">
        <f t="shared" si="813"/>
        <v>0</v>
      </c>
      <c r="AY1317" s="183">
        <f t="shared" si="813"/>
        <v>0</v>
      </c>
      <c r="AZ1317" s="183"/>
      <c r="BA1317" s="183"/>
      <c r="BB1317" s="183"/>
      <c r="BC1317" s="183"/>
      <c r="BD1317" s="183">
        <f t="shared" si="814"/>
        <v>0</v>
      </c>
      <c r="BE1317" s="183">
        <f t="shared" si="814"/>
        <v>0</v>
      </c>
    </row>
    <row r="1318" spans="2:57" s="129" customFormat="1" ht="15.75" hidden="1">
      <c r="B1318" s="141">
        <v>2025</v>
      </c>
      <c r="C1318" s="141">
        <v>20</v>
      </c>
      <c r="D1318" s="142"/>
      <c r="E1318" s="143"/>
      <c r="F1318" s="141">
        <v>2</v>
      </c>
      <c r="G1318" s="141">
        <v>5</v>
      </c>
      <c r="H1318" s="141">
        <v>14</v>
      </c>
      <c r="I1318" s="141">
        <v>3000</v>
      </c>
      <c r="J1318" s="141"/>
      <c r="K1318" s="141"/>
      <c r="L1318" s="144" t="s">
        <v>44</v>
      </c>
      <c r="M1318" s="145"/>
      <c r="N1318" s="146" t="s">
        <v>46</v>
      </c>
      <c r="O1318" s="147">
        <v>0</v>
      </c>
      <c r="P1318" s="147">
        <v>0</v>
      </c>
      <c r="Q1318" s="147">
        <v>0</v>
      </c>
      <c r="R1318" s="148"/>
      <c r="S1318" s="149"/>
      <c r="T1318" s="150"/>
      <c r="U1318" s="147">
        <f t="shared" ref="U1318:AD1318" si="815">U1319+U1323+U1330+U1333+U1336</f>
        <v>0</v>
      </c>
      <c r="V1318" s="147">
        <f t="shared" si="815"/>
        <v>0</v>
      </c>
      <c r="W1318" s="151">
        <f t="shared" si="815"/>
        <v>0</v>
      </c>
      <c r="X1318" s="151">
        <f t="shared" si="815"/>
        <v>0</v>
      </c>
      <c r="Y1318" s="147">
        <f t="shared" si="815"/>
        <v>0</v>
      </c>
      <c r="Z1318" s="147">
        <f t="shared" si="815"/>
        <v>0</v>
      </c>
      <c r="AA1318" s="151">
        <f t="shared" si="815"/>
        <v>0</v>
      </c>
      <c r="AB1318" s="151">
        <f t="shared" si="815"/>
        <v>0</v>
      </c>
      <c r="AC1318" s="147">
        <f t="shared" si="815"/>
        <v>0</v>
      </c>
      <c r="AD1318" s="147">
        <f t="shared" si="815"/>
        <v>0</v>
      </c>
      <c r="AE1318" s="147">
        <f t="shared" si="791"/>
        <v>0</v>
      </c>
      <c r="AF1318" s="147">
        <f>AF1319+AF1323+AF1330+AF1333+AF1336</f>
        <v>0</v>
      </c>
      <c r="AG1318" s="147">
        <f>AG1319+AG1323+AG1330+AG1333+AG1336</f>
        <v>0</v>
      </c>
      <c r="AH1318" s="147">
        <f t="shared" si="792"/>
        <v>0</v>
      </c>
      <c r="AI1318" s="147">
        <f>AI1319+AI1323+AI1330+AI1333+AI1336</f>
        <v>0</v>
      </c>
      <c r="AJ1318" s="147">
        <f>AJ1319+AJ1323+AJ1330+AJ1333+AJ1336</f>
        <v>0</v>
      </c>
      <c r="AK1318" s="147">
        <f t="shared" si="793"/>
        <v>0</v>
      </c>
      <c r="AL1318" s="147">
        <f>AL1319+AL1323+AL1330+AL1333+AL1336</f>
        <v>0</v>
      </c>
      <c r="AM1318" s="147">
        <f>AM1319+AM1323+AM1330+AM1333+AM1336</f>
        <v>0</v>
      </c>
      <c r="AN1318" s="147">
        <f t="shared" si="794"/>
        <v>0</v>
      </c>
      <c r="AO1318" s="147">
        <f>AO1319+AO1323+AO1330+AO1333+AO1336</f>
        <v>0</v>
      </c>
      <c r="AP1318" s="147">
        <f>AP1319+AP1323+AP1330+AP1333+AP1336</f>
        <v>0</v>
      </c>
      <c r="AQ1318" s="147">
        <f t="shared" si="795"/>
        <v>0</v>
      </c>
      <c r="AR1318" s="147">
        <f>AR1319+AR1323+AR1330+AR1333+AR1336</f>
        <v>0</v>
      </c>
      <c r="AS1318" s="147">
        <f>AS1319+AS1323+AS1330+AS1333+AS1336</f>
        <v>0</v>
      </c>
      <c r="AT1318" s="147">
        <f t="shared" si="796"/>
        <v>0</v>
      </c>
      <c r="AU1318" s="147">
        <f>AU1319+AU1323+AU1330+AU1333+AU1336</f>
        <v>0</v>
      </c>
      <c r="AV1318" s="147">
        <f>AV1319+AV1323+AV1330+AV1333+AV1336</f>
        <v>0</v>
      </c>
      <c r="AW1318" s="147">
        <f t="shared" si="797"/>
        <v>0</v>
      </c>
      <c r="AX1318" s="149"/>
      <c r="AY1318" s="150"/>
      <c r="AZ1318" s="149"/>
      <c r="BA1318" s="150"/>
      <c r="BB1318" s="149"/>
      <c r="BC1318" s="150"/>
      <c r="BD1318" s="149"/>
      <c r="BE1318" s="150"/>
    </row>
    <row r="1319" spans="2:57" s="129" customFormat="1" ht="15.75" hidden="1">
      <c r="B1319" s="152">
        <v>2025</v>
      </c>
      <c r="C1319" s="152">
        <v>20</v>
      </c>
      <c r="D1319" s="153"/>
      <c r="E1319" s="154"/>
      <c r="F1319" s="152">
        <v>2</v>
      </c>
      <c r="G1319" s="152">
        <v>5</v>
      </c>
      <c r="H1319" s="152">
        <v>14</v>
      </c>
      <c r="I1319" s="152">
        <v>3000</v>
      </c>
      <c r="J1319" s="152">
        <v>3100</v>
      </c>
      <c r="K1319" s="152"/>
      <c r="L1319" s="155" t="s">
        <v>44</v>
      </c>
      <c r="M1319" s="156"/>
      <c r="N1319" s="157" t="s">
        <v>103</v>
      </c>
      <c r="O1319" s="158">
        <v>0</v>
      </c>
      <c r="P1319" s="158">
        <v>0</v>
      </c>
      <c r="Q1319" s="158">
        <v>0</v>
      </c>
      <c r="R1319" s="152"/>
      <c r="S1319" s="160"/>
      <c r="T1319" s="161"/>
      <c r="U1319" s="158">
        <f t="shared" ref="U1319:AD1319" si="816">U1320</f>
        <v>0</v>
      </c>
      <c r="V1319" s="158">
        <f t="shared" si="816"/>
        <v>0</v>
      </c>
      <c r="W1319" s="162">
        <f t="shared" si="816"/>
        <v>0</v>
      </c>
      <c r="X1319" s="162">
        <f t="shared" si="816"/>
        <v>0</v>
      </c>
      <c r="Y1319" s="158">
        <f t="shared" si="816"/>
        <v>0</v>
      </c>
      <c r="Z1319" s="158">
        <f t="shared" si="816"/>
        <v>0</v>
      </c>
      <c r="AA1319" s="162">
        <f t="shared" si="816"/>
        <v>0</v>
      </c>
      <c r="AB1319" s="162">
        <f t="shared" si="816"/>
        <v>0</v>
      </c>
      <c r="AC1319" s="158">
        <f t="shared" si="816"/>
        <v>0</v>
      </c>
      <c r="AD1319" s="158">
        <f t="shared" si="816"/>
        <v>0</v>
      </c>
      <c r="AE1319" s="158">
        <f t="shared" si="791"/>
        <v>0</v>
      </c>
      <c r="AF1319" s="158">
        <f>AF1320</f>
        <v>0</v>
      </c>
      <c r="AG1319" s="158">
        <f>AG1320</f>
        <v>0</v>
      </c>
      <c r="AH1319" s="158">
        <f t="shared" si="792"/>
        <v>0</v>
      </c>
      <c r="AI1319" s="158">
        <f>AI1320</f>
        <v>0</v>
      </c>
      <c r="AJ1319" s="158">
        <f>AJ1320</f>
        <v>0</v>
      </c>
      <c r="AK1319" s="158">
        <f t="shared" si="793"/>
        <v>0</v>
      </c>
      <c r="AL1319" s="158">
        <f>AL1320</f>
        <v>0</v>
      </c>
      <c r="AM1319" s="158">
        <f>AM1320</f>
        <v>0</v>
      </c>
      <c r="AN1319" s="158">
        <f t="shared" si="794"/>
        <v>0</v>
      </c>
      <c r="AO1319" s="158">
        <f>AO1320</f>
        <v>0</v>
      </c>
      <c r="AP1319" s="158">
        <f>AP1320</f>
        <v>0</v>
      </c>
      <c r="AQ1319" s="158">
        <f t="shared" si="795"/>
        <v>0</v>
      </c>
      <c r="AR1319" s="158">
        <f>AR1320</f>
        <v>0</v>
      </c>
      <c r="AS1319" s="158">
        <f>AS1320</f>
        <v>0</v>
      </c>
      <c r="AT1319" s="158">
        <f t="shared" si="796"/>
        <v>0</v>
      </c>
      <c r="AU1319" s="158">
        <f>AU1320</f>
        <v>0</v>
      </c>
      <c r="AV1319" s="158">
        <f>AV1320</f>
        <v>0</v>
      </c>
      <c r="AW1319" s="158">
        <f t="shared" si="797"/>
        <v>0</v>
      </c>
      <c r="AX1319" s="160"/>
      <c r="AY1319" s="161"/>
      <c r="AZ1319" s="160"/>
      <c r="BA1319" s="161"/>
      <c r="BB1319" s="160"/>
      <c r="BC1319" s="161"/>
      <c r="BD1319" s="160"/>
      <c r="BE1319" s="161"/>
    </row>
    <row r="1320" spans="2:57" s="129" customFormat="1" ht="31.5" hidden="1">
      <c r="B1320" s="163">
        <v>2025</v>
      </c>
      <c r="C1320" s="163">
        <v>20</v>
      </c>
      <c r="D1320" s="164"/>
      <c r="E1320" s="165"/>
      <c r="F1320" s="163">
        <v>2</v>
      </c>
      <c r="G1320" s="163">
        <v>5</v>
      </c>
      <c r="H1320" s="163">
        <v>14</v>
      </c>
      <c r="I1320" s="163">
        <v>3000</v>
      </c>
      <c r="J1320" s="163">
        <v>3100</v>
      </c>
      <c r="K1320" s="163">
        <v>317</v>
      </c>
      <c r="L1320" s="166" t="s">
        <v>44</v>
      </c>
      <c r="M1320" s="167"/>
      <c r="N1320" s="168" t="s">
        <v>106</v>
      </c>
      <c r="O1320" s="169">
        <v>0</v>
      </c>
      <c r="P1320" s="169">
        <v>0</v>
      </c>
      <c r="Q1320" s="169">
        <v>0</v>
      </c>
      <c r="R1320" s="170"/>
      <c r="S1320" s="171"/>
      <c r="T1320" s="172"/>
      <c r="U1320" s="169">
        <f t="shared" ref="U1320:AD1320" si="817">+U1322+U1321</f>
        <v>0</v>
      </c>
      <c r="V1320" s="169">
        <f t="shared" si="817"/>
        <v>0</v>
      </c>
      <c r="W1320" s="173">
        <f t="shared" si="817"/>
        <v>0</v>
      </c>
      <c r="X1320" s="173">
        <f t="shared" si="817"/>
        <v>0</v>
      </c>
      <c r="Y1320" s="169">
        <f t="shared" si="817"/>
        <v>0</v>
      </c>
      <c r="Z1320" s="169">
        <f t="shared" si="817"/>
        <v>0</v>
      </c>
      <c r="AA1320" s="173">
        <f t="shared" si="817"/>
        <v>0</v>
      </c>
      <c r="AB1320" s="173">
        <f t="shared" si="817"/>
        <v>0</v>
      </c>
      <c r="AC1320" s="169">
        <f t="shared" si="817"/>
        <v>0</v>
      </c>
      <c r="AD1320" s="169">
        <f t="shared" si="817"/>
        <v>0</v>
      </c>
      <c r="AE1320" s="169">
        <f t="shared" si="791"/>
        <v>0</v>
      </c>
      <c r="AF1320" s="169">
        <f>+AF1322+AF1321</f>
        <v>0</v>
      </c>
      <c r="AG1320" s="169">
        <f>+AG1322+AG1321</f>
        <v>0</v>
      </c>
      <c r="AH1320" s="169">
        <f t="shared" si="792"/>
        <v>0</v>
      </c>
      <c r="AI1320" s="169">
        <f>+AI1322+AI1321</f>
        <v>0</v>
      </c>
      <c r="AJ1320" s="169">
        <f>+AJ1322+AJ1321</f>
        <v>0</v>
      </c>
      <c r="AK1320" s="169">
        <f t="shared" si="793"/>
        <v>0</v>
      </c>
      <c r="AL1320" s="169">
        <f>+AL1322+AL1321</f>
        <v>0</v>
      </c>
      <c r="AM1320" s="169">
        <f>+AM1322+AM1321</f>
        <v>0</v>
      </c>
      <c r="AN1320" s="169">
        <f t="shared" si="794"/>
        <v>0</v>
      </c>
      <c r="AO1320" s="169">
        <f>+AO1322+AO1321</f>
        <v>0</v>
      </c>
      <c r="AP1320" s="169">
        <f>+AP1322+AP1321</f>
        <v>0</v>
      </c>
      <c r="AQ1320" s="169">
        <f t="shared" si="795"/>
        <v>0</v>
      </c>
      <c r="AR1320" s="169">
        <f>+AR1322+AR1321</f>
        <v>0</v>
      </c>
      <c r="AS1320" s="169">
        <f>+AS1322+AS1321</f>
        <v>0</v>
      </c>
      <c r="AT1320" s="169">
        <f t="shared" si="796"/>
        <v>0</v>
      </c>
      <c r="AU1320" s="169">
        <f>+AU1322+AU1321</f>
        <v>0</v>
      </c>
      <c r="AV1320" s="169">
        <f>+AV1322+AV1321</f>
        <v>0</v>
      </c>
      <c r="AW1320" s="169">
        <f t="shared" si="797"/>
        <v>0</v>
      </c>
      <c r="AX1320" s="171"/>
      <c r="AY1320" s="172"/>
      <c r="AZ1320" s="171"/>
      <c r="BA1320" s="172"/>
      <c r="BB1320" s="171"/>
      <c r="BC1320" s="172"/>
      <c r="BD1320" s="171"/>
      <c r="BE1320" s="172"/>
    </row>
    <row r="1321" spans="2:57" s="129" customFormat="1" ht="15.75" hidden="1">
      <c r="B1321" s="174">
        <v>2025</v>
      </c>
      <c r="C1321" s="174">
        <v>20</v>
      </c>
      <c r="D1321" s="175">
        <v>0</v>
      </c>
      <c r="E1321" s="176"/>
      <c r="F1321" s="174">
        <v>2</v>
      </c>
      <c r="G1321" s="174">
        <v>5</v>
      </c>
      <c r="H1321" s="174">
        <v>14</v>
      </c>
      <c r="I1321" s="174">
        <v>3000</v>
      </c>
      <c r="J1321" s="174">
        <v>3100</v>
      </c>
      <c r="K1321" s="174">
        <v>317</v>
      </c>
      <c r="L1321" s="177">
        <v>1314</v>
      </c>
      <c r="M1321" s="178">
        <v>0</v>
      </c>
      <c r="N1321" s="179" t="s">
        <v>240</v>
      </c>
      <c r="O1321" s="180">
        <v>0</v>
      </c>
      <c r="P1321" s="180">
        <v>0</v>
      </c>
      <c r="Q1321" s="181">
        <v>0</v>
      </c>
      <c r="R1321" s="182" t="s">
        <v>50</v>
      </c>
      <c r="S1321" s="183">
        <v>0</v>
      </c>
      <c r="T1321" s="183">
        <v>0</v>
      </c>
      <c r="U1321" s="180">
        <v>0</v>
      </c>
      <c r="V1321" s="180">
        <v>0</v>
      </c>
      <c r="W1321" s="183">
        <v>0</v>
      </c>
      <c r="X1321" s="183">
        <v>0</v>
      </c>
      <c r="Y1321" s="180">
        <v>0</v>
      </c>
      <c r="Z1321" s="180">
        <v>0</v>
      </c>
      <c r="AA1321" s="183">
        <v>0</v>
      </c>
      <c r="AB1321" s="183">
        <v>0</v>
      </c>
      <c r="AC1321" s="180">
        <f t="shared" ref="AC1321:AD1322" si="818">+O1321+U1321-Y1321</f>
        <v>0</v>
      </c>
      <c r="AD1321" s="180">
        <f t="shared" si="818"/>
        <v>0</v>
      </c>
      <c r="AE1321" s="181">
        <f t="shared" si="791"/>
        <v>0</v>
      </c>
      <c r="AF1321" s="180">
        <v>0</v>
      </c>
      <c r="AG1321" s="180">
        <v>0</v>
      </c>
      <c r="AH1321" s="181">
        <f t="shared" si="792"/>
        <v>0</v>
      </c>
      <c r="AI1321" s="180">
        <v>0</v>
      </c>
      <c r="AJ1321" s="180">
        <v>0</v>
      </c>
      <c r="AK1321" s="181">
        <f t="shared" si="793"/>
        <v>0</v>
      </c>
      <c r="AL1321" s="180">
        <v>0</v>
      </c>
      <c r="AM1321" s="180">
        <v>0</v>
      </c>
      <c r="AN1321" s="181">
        <f t="shared" si="794"/>
        <v>0</v>
      </c>
      <c r="AO1321" s="180">
        <v>0</v>
      </c>
      <c r="AP1321" s="180">
        <v>0</v>
      </c>
      <c r="AQ1321" s="181">
        <f t="shared" si="795"/>
        <v>0</v>
      </c>
      <c r="AR1321" s="180">
        <v>0</v>
      </c>
      <c r="AS1321" s="180">
        <v>0</v>
      </c>
      <c r="AT1321" s="181">
        <f t="shared" si="796"/>
        <v>0</v>
      </c>
      <c r="AU1321" s="180">
        <f t="shared" ref="AU1321:AV1322" si="819">+AC1321-AF1321-AI1321-AL1321-AO1321-AR1321</f>
        <v>0</v>
      </c>
      <c r="AV1321" s="180">
        <f t="shared" si="819"/>
        <v>0</v>
      </c>
      <c r="AW1321" s="181">
        <f t="shared" si="797"/>
        <v>0</v>
      </c>
      <c r="AX1321" s="183">
        <f t="shared" ref="AX1321:AY1322" si="820">+S1321+W1321-AA1321</f>
        <v>0</v>
      </c>
      <c r="AY1321" s="183">
        <f t="shared" si="820"/>
        <v>0</v>
      </c>
      <c r="AZ1321" s="183"/>
      <c r="BA1321" s="183"/>
      <c r="BB1321" s="183"/>
      <c r="BC1321" s="183"/>
      <c r="BD1321" s="183">
        <f t="shared" ref="BD1321:BE1322" si="821">+AX1321-AZ1321-BB1321</f>
        <v>0</v>
      </c>
      <c r="BE1321" s="183">
        <f t="shared" si="821"/>
        <v>0</v>
      </c>
    </row>
    <row r="1322" spans="2:57" s="129" customFormat="1" ht="15.75" hidden="1">
      <c r="B1322" s="174">
        <v>2025</v>
      </c>
      <c r="C1322" s="174">
        <v>20</v>
      </c>
      <c r="D1322" s="175">
        <v>0</v>
      </c>
      <c r="E1322" s="176"/>
      <c r="F1322" s="174">
        <v>2</v>
      </c>
      <c r="G1322" s="174">
        <v>5</v>
      </c>
      <c r="H1322" s="174">
        <v>14</v>
      </c>
      <c r="I1322" s="174">
        <v>3000</v>
      </c>
      <c r="J1322" s="174">
        <v>3100</v>
      </c>
      <c r="K1322" s="174">
        <v>317</v>
      </c>
      <c r="L1322" s="177">
        <v>164</v>
      </c>
      <c r="M1322" s="178">
        <v>0</v>
      </c>
      <c r="N1322" s="179" t="s">
        <v>882</v>
      </c>
      <c r="O1322" s="180">
        <v>0</v>
      </c>
      <c r="P1322" s="180">
        <v>0</v>
      </c>
      <c r="Q1322" s="181">
        <v>0</v>
      </c>
      <c r="R1322" s="182" t="s">
        <v>50</v>
      </c>
      <c r="S1322" s="183">
        <v>0</v>
      </c>
      <c r="T1322" s="183">
        <v>0</v>
      </c>
      <c r="U1322" s="180">
        <v>0</v>
      </c>
      <c r="V1322" s="180">
        <v>0</v>
      </c>
      <c r="W1322" s="183">
        <v>0</v>
      </c>
      <c r="X1322" s="183">
        <v>0</v>
      </c>
      <c r="Y1322" s="180">
        <v>0</v>
      </c>
      <c r="Z1322" s="180">
        <v>0</v>
      </c>
      <c r="AA1322" s="183">
        <v>0</v>
      </c>
      <c r="AB1322" s="183">
        <v>0</v>
      </c>
      <c r="AC1322" s="180">
        <f t="shared" si="818"/>
        <v>0</v>
      </c>
      <c r="AD1322" s="180">
        <f t="shared" si="818"/>
        <v>0</v>
      </c>
      <c r="AE1322" s="181">
        <f t="shared" si="791"/>
        <v>0</v>
      </c>
      <c r="AF1322" s="180">
        <v>0</v>
      </c>
      <c r="AG1322" s="180">
        <v>0</v>
      </c>
      <c r="AH1322" s="181">
        <f t="shared" si="792"/>
        <v>0</v>
      </c>
      <c r="AI1322" s="180">
        <v>0</v>
      </c>
      <c r="AJ1322" s="180">
        <v>0</v>
      </c>
      <c r="AK1322" s="181">
        <f t="shared" si="793"/>
        <v>0</v>
      </c>
      <c r="AL1322" s="180">
        <v>0</v>
      </c>
      <c r="AM1322" s="180">
        <v>0</v>
      </c>
      <c r="AN1322" s="181">
        <f t="shared" si="794"/>
        <v>0</v>
      </c>
      <c r="AO1322" s="180">
        <v>0</v>
      </c>
      <c r="AP1322" s="180">
        <v>0</v>
      </c>
      <c r="AQ1322" s="181">
        <f t="shared" si="795"/>
        <v>0</v>
      </c>
      <c r="AR1322" s="180">
        <v>0</v>
      </c>
      <c r="AS1322" s="180">
        <v>0</v>
      </c>
      <c r="AT1322" s="181">
        <f t="shared" si="796"/>
        <v>0</v>
      </c>
      <c r="AU1322" s="180">
        <f t="shared" si="819"/>
        <v>0</v>
      </c>
      <c r="AV1322" s="180">
        <f t="shared" si="819"/>
        <v>0</v>
      </c>
      <c r="AW1322" s="181">
        <f t="shared" si="797"/>
        <v>0</v>
      </c>
      <c r="AX1322" s="183">
        <f t="shared" si="820"/>
        <v>0</v>
      </c>
      <c r="AY1322" s="183">
        <f t="shared" si="820"/>
        <v>0</v>
      </c>
      <c r="AZ1322" s="183"/>
      <c r="BA1322" s="183"/>
      <c r="BB1322" s="183"/>
      <c r="BC1322" s="183"/>
      <c r="BD1322" s="183">
        <f t="shared" si="821"/>
        <v>0</v>
      </c>
      <c r="BE1322" s="183">
        <f t="shared" si="821"/>
        <v>0</v>
      </c>
    </row>
    <row r="1323" spans="2:57" s="129" customFormat="1" ht="15.75" hidden="1">
      <c r="B1323" s="152">
        <v>2025</v>
      </c>
      <c r="C1323" s="152">
        <v>20</v>
      </c>
      <c r="D1323" s="153"/>
      <c r="E1323" s="154"/>
      <c r="F1323" s="152">
        <v>2</v>
      </c>
      <c r="G1323" s="152">
        <v>5</v>
      </c>
      <c r="H1323" s="152">
        <v>14</v>
      </c>
      <c r="I1323" s="152">
        <v>3000</v>
      </c>
      <c r="J1323" s="152">
        <v>3200</v>
      </c>
      <c r="K1323" s="152"/>
      <c r="L1323" s="155" t="s">
        <v>44</v>
      </c>
      <c r="M1323" s="156"/>
      <c r="N1323" s="157" t="s">
        <v>108</v>
      </c>
      <c r="O1323" s="158">
        <v>0</v>
      </c>
      <c r="P1323" s="158">
        <v>0</v>
      </c>
      <c r="Q1323" s="158">
        <v>0</v>
      </c>
      <c r="R1323" s="152"/>
      <c r="S1323" s="160"/>
      <c r="T1323" s="161"/>
      <c r="U1323" s="158">
        <f t="shared" ref="U1323:AD1323" si="822">+U1324+U1328</f>
        <v>0</v>
      </c>
      <c r="V1323" s="158">
        <f t="shared" si="822"/>
        <v>0</v>
      </c>
      <c r="W1323" s="162">
        <f t="shared" si="822"/>
        <v>0</v>
      </c>
      <c r="X1323" s="162">
        <f t="shared" si="822"/>
        <v>0</v>
      </c>
      <c r="Y1323" s="158">
        <f t="shared" si="822"/>
        <v>0</v>
      </c>
      <c r="Z1323" s="158">
        <f t="shared" si="822"/>
        <v>0</v>
      </c>
      <c r="AA1323" s="162">
        <f t="shared" si="822"/>
        <v>0</v>
      </c>
      <c r="AB1323" s="162">
        <f t="shared" si="822"/>
        <v>0</v>
      </c>
      <c r="AC1323" s="158">
        <f t="shared" si="822"/>
        <v>0</v>
      </c>
      <c r="AD1323" s="158">
        <f t="shared" si="822"/>
        <v>0</v>
      </c>
      <c r="AE1323" s="158">
        <f t="shared" si="791"/>
        <v>0</v>
      </c>
      <c r="AF1323" s="158">
        <f>+AF1324+AF1328</f>
        <v>0</v>
      </c>
      <c r="AG1323" s="158">
        <f>+AG1324+AG1328</f>
        <v>0</v>
      </c>
      <c r="AH1323" s="158">
        <f t="shared" si="792"/>
        <v>0</v>
      </c>
      <c r="AI1323" s="158">
        <f>+AI1324+AI1328</f>
        <v>0</v>
      </c>
      <c r="AJ1323" s="158">
        <f>+AJ1324+AJ1328</f>
        <v>0</v>
      </c>
      <c r="AK1323" s="158">
        <f t="shared" si="793"/>
        <v>0</v>
      </c>
      <c r="AL1323" s="158">
        <f>+AL1324+AL1328</f>
        <v>0</v>
      </c>
      <c r="AM1323" s="158">
        <f>+AM1324+AM1328</f>
        <v>0</v>
      </c>
      <c r="AN1323" s="158">
        <f t="shared" si="794"/>
        <v>0</v>
      </c>
      <c r="AO1323" s="158">
        <f>+AO1324+AO1328</f>
        <v>0</v>
      </c>
      <c r="AP1323" s="158">
        <f>+AP1324+AP1328</f>
        <v>0</v>
      </c>
      <c r="AQ1323" s="158">
        <f t="shared" si="795"/>
        <v>0</v>
      </c>
      <c r="AR1323" s="158">
        <f>+AR1324+AR1328</f>
        <v>0</v>
      </c>
      <c r="AS1323" s="158">
        <f>+AS1324+AS1328</f>
        <v>0</v>
      </c>
      <c r="AT1323" s="158">
        <f t="shared" si="796"/>
        <v>0</v>
      </c>
      <c r="AU1323" s="158">
        <f>+AU1324+AU1328</f>
        <v>0</v>
      </c>
      <c r="AV1323" s="158">
        <f>+AV1324+AV1328</f>
        <v>0</v>
      </c>
      <c r="AW1323" s="158">
        <f t="shared" si="797"/>
        <v>0</v>
      </c>
      <c r="AX1323" s="160"/>
      <c r="AY1323" s="161"/>
      <c r="AZ1323" s="160"/>
      <c r="BA1323" s="161"/>
      <c r="BB1323" s="160"/>
      <c r="BC1323" s="161"/>
      <c r="BD1323" s="160"/>
      <c r="BE1323" s="161"/>
    </row>
    <row r="1324" spans="2:57" s="129" customFormat="1" ht="15.75" hidden="1">
      <c r="B1324" s="163">
        <v>2025</v>
      </c>
      <c r="C1324" s="163">
        <v>20</v>
      </c>
      <c r="D1324" s="164"/>
      <c r="E1324" s="165"/>
      <c r="F1324" s="163">
        <v>2</v>
      </c>
      <c r="G1324" s="163">
        <v>5</v>
      </c>
      <c r="H1324" s="163">
        <v>14</v>
      </c>
      <c r="I1324" s="163">
        <v>3000</v>
      </c>
      <c r="J1324" s="163">
        <v>3200</v>
      </c>
      <c r="K1324" s="163">
        <v>325</v>
      </c>
      <c r="L1324" s="166" t="s">
        <v>44</v>
      </c>
      <c r="M1324" s="167"/>
      <c r="N1324" s="168" t="s">
        <v>883</v>
      </c>
      <c r="O1324" s="169">
        <v>0</v>
      </c>
      <c r="P1324" s="169">
        <v>0</v>
      </c>
      <c r="Q1324" s="169">
        <v>0</v>
      </c>
      <c r="R1324" s="170"/>
      <c r="S1324" s="171"/>
      <c r="T1324" s="172"/>
      <c r="U1324" s="169">
        <f t="shared" ref="U1324:AD1324" si="823">SUM(U1325:U1327)</f>
        <v>0</v>
      </c>
      <c r="V1324" s="169">
        <f t="shared" si="823"/>
        <v>0</v>
      </c>
      <c r="W1324" s="173">
        <f t="shared" si="823"/>
        <v>0</v>
      </c>
      <c r="X1324" s="173">
        <f t="shared" si="823"/>
        <v>0</v>
      </c>
      <c r="Y1324" s="169">
        <f t="shared" si="823"/>
        <v>0</v>
      </c>
      <c r="Z1324" s="169">
        <f t="shared" si="823"/>
        <v>0</v>
      </c>
      <c r="AA1324" s="173">
        <f t="shared" si="823"/>
        <v>0</v>
      </c>
      <c r="AB1324" s="173">
        <f t="shared" si="823"/>
        <v>0</v>
      </c>
      <c r="AC1324" s="169">
        <f t="shared" si="823"/>
        <v>0</v>
      </c>
      <c r="AD1324" s="169">
        <f t="shared" si="823"/>
        <v>0</v>
      </c>
      <c r="AE1324" s="169">
        <f t="shared" si="791"/>
        <v>0</v>
      </c>
      <c r="AF1324" s="169">
        <f>SUM(AF1325:AF1327)</f>
        <v>0</v>
      </c>
      <c r="AG1324" s="169">
        <f>SUM(AG1325:AG1327)</f>
        <v>0</v>
      </c>
      <c r="AH1324" s="169">
        <f t="shared" si="792"/>
        <v>0</v>
      </c>
      <c r="AI1324" s="169">
        <f>SUM(AI1325:AI1327)</f>
        <v>0</v>
      </c>
      <c r="AJ1324" s="169">
        <f>SUM(AJ1325:AJ1327)</f>
        <v>0</v>
      </c>
      <c r="AK1324" s="169">
        <f t="shared" si="793"/>
        <v>0</v>
      </c>
      <c r="AL1324" s="169">
        <f>SUM(AL1325:AL1327)</f>
        <v>0</v>
      </c>
      <c r="AM1324" s="169">
        <f>SUM(AM1325:AM1327)</f>
        <v>0</v>
      </c>
      <c r="AN1324" s="169">
        <f t="shared" si="794"/>
        <v>0</v>
      </c>
      <c r="AO1324" s="169">
        <f>SUM(AO1325:AO1327)</f>
        <v>0</v>
      </c>
      <c r="AP1324" s="169">
        <f>SUM(AP1325:AP1327)</f>
        <v>0</v>
      </c>
      <c r="AQ1324" s="169">
        <f t="shared" si="795"/>
        <v>0</v>
      </c>
      <c r="AR1324" s="169">
        <f>SUM(AR1325:AR1327)</f>
        <v>0</v>
      </c>
      <c r="AS1324" s="169">
        <f>SUM(AS1325:AS1327)</f>
        <v>0</v>
      </c>
      <c r="AT1324" s="169">
        <f t="shared" si="796"/>
        <v>0</v>
      </c>
      <c r="AU1324" s="169">
        <f>SUM(AU1325:AU1327)</f>
        <v>0</v>
      </c>
      <c r="AV1324" s="169">
        <f>SUM(AV1325:AV1327)</f>
        <v>0</v>
      </c>
      <c r="AW1324" s="169">
        <f t="shared" si="797"/>
        <v>0</v>
      </c>
      <c r="AX1324" s="171"/>
      <c r="AY1324" s="172"/>
      <c r="AZ1324" s="171"/>
      <c r="BA1324" s="172"/>
      <c r="BB1324" s="171"/>
      <c r="BC1324" s="172"/>
      <c r="BD1324" s="171"/>
      <c r="BE1324" s="172"/>
    </row>
    <row r="1325" spans="2:57" s="129" customFormat="1" ht="15.75" hidden="1">
      <c r="B1325" s="174">
        <v>2025</v>
      </c>
      <c r="C1325" s="174">
        <v>20</v>
      </c>
      <c r="D1325" s="175">
        <v>0</v>
      </c>
      <c r="E1325" s="176"/>
      <c r="F1325" s="174">
        <v>2</v>
      </c>
      <c r="G1325" s="174">
        <v>5</v>
      </c>
      <c r="H1325" s="174">
        <v>14</v>
      </c>
      <c r="I1325" s="174">
        <v>3000</v>
      </c>
      <c r="J1325" s="174">
        <v>3200</v>
      </c>
      <c r="K1325" s="174">
        <v>325</v>
      </c>
      <c r="L1325" s="177">
        <v>70</v>
      </c>
      <c r="M1325" s="178">
        <v>0</v>
      </c>
      <c r="N1325" s="179" t="s">
        <v>884</v>
      </c>
      <c r="O1325" s="180">
        <v>0</v>
      </c>
      <c r="P1325" s="180">
        <v>0</v>
      </c>
      <c r="Q1325" s="181">
        <v>0</v>
      </c>
      <c r="R1325" s="182" t="s">
        <v>50</v>
      </c>
      <c r="S1325" s="183">
        <v>0</v>
      </c>
      <c r="T1325" s="183">
        <v>0</v>
      </c>
      <c r="U1325" s="180">
        <v>0</v>
      </c>
      <c r="V1325" s="180">
        <v>0</v>
      </c>
      <c r="W1325" s="183">
        <v>0</v>
      </c>
      <c r="X1325" s="183">
        <v>0</v>
      </c>
      <c r="Y1325" s="180">
        <v>0</v>
      </c>
      <c r="Z1325" s="180">
        <v>0</v>
      </c>
      <c r="AA1325" s="183">
        <v>0</v>
      </c>
      <c r="AB1325" s="183">
        <v>0</v>
      </c>
      <c r="AC1325" s="180">
        <f t="shared" ref="AC1325:AD1327" si="824">+O1325+U1325-Y1325</f>
        <v>0</v>
      </c>
      <c r="AD1325" s="180">
        <f t="shared" si="824"/>
        <v>0</v>
      </c>
      <c r="AE1325" s="181">
        <f t="shared" si="791"/>
        <v>0</v>
      </c>
      <c r="AF1325" s="180">
        <v>0</v>
      </c>
      <c r="AG1325" s="180">
        <v>0</v>
      </c>
      <c r="AH1325" s="181">
        <f t="shared" si="792"/>
        <v>0</v>
      </c>
      <c r="AI1325" s="180">
        <v>0</v>
      </c>
      <c r="AJ1325" s="180">
        <v>0</v>
      </c>
      <c r="AK1325" s="181">
        <f t="shared" si="793"/>
        <v>0</v>
      </c>
      <c r="AL1325" s="180">
        <v>0</v>
      </c>
      <c r="AM1325" s="180">
        <v>0</v>
      </c>
      <c r="AN1325" s="181">
        <f t="shared" si="794"/>
        <v>0</v>
      </c>
      <c r="AO1325" s="180">
        <v>0</v>
      </c>
      <c r="AP1325" s="180">
        <v>0</v>
      </c>
      <c r="AQ1325" s="181">
        <f t="shared" si="795"/>
        <v>0</v>
      </c>
      <c r="AR1325" s="180">
        <v>0</v>
      </c>
      <c r="AS1325" s="180">
        <v>0</v>
      </c>
      <c r="AT1325" s="181">
        <f t="shared" si="796"/>
        <v>0</v>
      </c>
      <c r="AU1325" s="180">
        <f t="shared" ref="AU1325:AV1327" si="825">+AC1325-AF1325-AI1325-AL1325-AO1325-AR1325</f>
        <v>0</v>
      </c>
      <c r="AV1325" s="180">
        <f t="shared" si="825"/>
        <v>0</v>
      </c>
      <c r="AW1325" s="181">
        <f t="shared" si="797"/>
        <v>0</v>
      </c>
      <c r="AX1325" s="183">
        <f t="shared" ref="AX1325:AY1327" si="826">+S1325+W1325-AA1325</f>
        <v>0</v>
      </c>
      <c r="AY1325" s="183">
        <f t="shared" si="826"/>
        <v>0</v>
      </c>
      <c r="AZ1325" s="183"/>
      <c r="BA1325" s="183"/>
      <c r="BB1325" s="183"/>
      <c r="BC1325" s="183"/>
      <c r="BD1325" s="183">
        <f t="shared" ref="BD1325:BE1327" si="827">+AX1325-AZ1325-BB1325</f>
        <v>0</v>
      </c>
      <c r="BE1325" s="183">
        <f t="shared" si="827"/>
        <v>0</v>
      </c>
    </row>
    <row r="1326" spans="2:57" s="129" customFormat="1" ht="15.75" hidden="1">
      <c r="B1326" s="174">
        <v>2025</v>
      </c>
      <c r="C1326" s="174">
        <v>20</v>
      </c>
      <c r="D1326" s="175">
        <v>0</v>
      </c>
      <c r="E1326" s="176"/>
      <c r="F1326" s="174">
        <v>2</v>
      </c>
      <c r="G1326" s="174">
        <v>5</v>
      </c>
      <c r="H1326" s="174">
        <v>14</v>
      </c>
      <c r="I1326" s="174">
        <v>3000</v>
      </c>
      <c r="J1326" s="174">
        <v>3200</v>
      </c>
      <c r="K1326" s="174">
        <v>325</v>
      </c>
      <c r="L1326" s="177">
        <v>71</v>
      </c>
      <c r="M1326" s="178">
        <v>0</v>
      </c>
      <c r="N1326" s="190" t="s">
        <v>885</v>
      </c>
      <c r="O1326" s="180">
        <v>0</v>
      </c>
      <c r="P1326" s="180">
        <v>0</v>
      </c>
      <c r="Q1326" s="181">
        <v>0</v>
      </c>
      <c r="R1326" s="182" t="s">
        <v>50</v>
      </c>
      <c r="S1326" s="183">
        <v>0</v>
      </c>
      <c r="T1326" s="183">
        <v>0</v>
      </c>
      <c r="U1326" s="180">
        <v>0</v>
      </c>
      <c r="V1326" s="180">
        <v>0</v>
      </c>
      <c r="W1326" s="183">
        <v>0</v>
      </c>
      <c r="X1326" s="183">
        <v>0</v>
      </c>
      <c r="Y1326" s="180">
        <v>0</v>
      </c>
      <c r="Z1326" s="180">
        <v>0</v>
      </c>
      <c r="AA1326" s="183">
        <v>0</v>
      </c>
      <c r="AB1326" s="183">
        <v>0</v>
      </c>
      <c r="AC1326" s="180">
        <f t="shared" si="824"/>
        <v>0</v>
      </c>
      <c r="AD1326" s="180">
        <f t="shared" si="824"/>
        <v>0</v>
      </c>
      <c r="AE1326" s="181">
        <f t="shared" si="791"/>
        <v>0</v>
      </c>
      <c r="AF1326" s="180">
        <v>0</v>
      </c>
      <c r="AG1326" s="180">
        <v>0</v>
      </c>
      <c r="AH1326" s="181">
        <f t="shared" si="792"/>
        <v>0</v>
      </c>
      <c r="AI1326" s="180">
        <v>0</v>
      </c>
      <c r="AJ1326" s="180">
        <v>0</v>
      </c>
      <c r="AK1326" s="181">
        <f t="shared" si="793"/>
        <v>0</v>
      </c>
      <c r="AL1326" s="180">
        <v>0</v>
      </c>
      <c r="AM1326" s="180">
        <v>0</v>
      </c>
      <c r="AN1326" s="181">
        <f t="shared" si="794"/>
        <v>0</v>
      </c>
      <c r="AO1326" s="180">
        <v>0</v>
      </c>
      <c r="AP1326" s="180">
        <v>0</v>
      </c>
      <c r="AQ1326" s="181">
        <f t="shared" si="795"/>
        <v>0</v>
      </c>
      <c r="AR1326" s="180">
        <v>0</v>
      </c>
      <c r="AS1326" s="180">
        <v>0</v>
      </c>
      <c r="AT1326" s="181">
        <f t="shared" si="796"/>
        <v>0</v>
      </c>
      <c r="AU1326" s="180">
        <f t="shared" si="825"/>
        <v>0</v>
      </c>
      <c r="AV1326" s="180">
        <f t="shared" si="825"/>
        <v>0</v>
      </c>
      <c r="AW1326" s="181">
        <f t="shared" si="797"/>
        <v>0</v>
      </c>
      <c r="AX1326" s="183">
        <f t="shared" si="826"/>
        <v>0</v>
      </c>
      <c r="AY1326" s="183">
        <f t="shared" si="826"/>
        <v>0</v>
      </c>
      <c r="AZ1326" s="183"/>
      <c r="BA1326" s="183"/>
      <c r="BB1326" s="183"/>
      <c r="BC1326" s="183"/>
      <c r="BD1326" s="183">
        <f t="shared" si="827"/>
        <v>0</v>
      </c>
      <c r="BE1326" s="183">
        <f t="shared" si="827"/>
        <v>0</v>
      </c>
    </row>
    <row r="1327" spans="2:57" s="129" customFormat="1" ht="15.75" hidden="1">
      <c r="B1327" s="174">
        <v>2025</v>
      </c>
      <c r="C1327" s="174">
        <v>20</v>
      </c>
      <c r="D1327" s="175">
        <v>0</v>
      </c>
      <c r="E1327" s="176"/>
      <c r="F1327" s="174">
        <v>2</v>
      </c>
      <c r="G1327" s="174">
        <v>5</v>
      </c>
      <c r="H1327" s="174">
        <v>14</v>
      </c>
      <c r="I1327" s="174">
        <v>3000</v>
      </c>
      <c r="J1327" s="174">
        <v>3200</v>
      </c>
      <c r="K1327" s="174">
        <v>325</v>
      </c>
      <c r="L1327" s="177">
        <v>69</v>
      </c>
      <c r="M1327" s="178">
        <v>0</v>
      </c>
      <c r="N1327" s="190" t="s">
        <v>886</v>
      </c>
      <c r="O1327" s="180">
        <v>0</v>
      </c>
      <c r="P1327" s="180">
        <v>0</v>
      </c>
      <c r="Q1327" s="181">
        <v>0</v>
      </c>
      <c r="R1327" s="182" t="s">
        <v>50</v>
      </c>
      <c r="S1327" s="183">
        <v>0</v>
      </c>
      <c r="T1327" s="183">
        <v>0</v>
      </c>
      <c r="U1327" s="180">
        <v>0</v>
      </c>
      <c r="V1327" s="180">
        <v>0</v>
      </c>
      <c r="W1327" s="183">
        <v>0</v>
      </c>
      <c r="X1327" s="183">
        <v>0</v>
      </c>
      <c r="Y1327" s="180">
        <v>0</v>
      </c>
      <c r="Z1327" s="180">
        <v>0</v>
      </c>
      <c r="AA1327" s="183">
        <v>0</v>
      </c>
      <c r="AB1327" s="183">
        <v>0</v>
      </c>
      <c r="AC1327" s="180">
        <f t="shared" si="824"/>
        <v>0</v>
      </c>
      <c r="AD1327" s="180">
        <f t="shared" si="824"/>
        <v>0</v>
      </c>
      <c r="AE1327" s="181">
        <f t="shared" si="791"/>
        <v>0</v>
      </c>
      <c r="AF1327" s="180">
        <v>0</v>
      </c>
      <c r="AG1327" s="180">
        <v>0</v>
      </c>
      <c r="AH1327" s="181">
        <f t="shared" si="792"/>
        <v>0</v>
      </c>
      <c r="AI1327" s="180">
        <v>0</v>
      </c>
      <c r="AJ1327" s="180">
        <v>0</v>
      </c>
      <c r="AK1327" s="181">
        <f t="shared" si="793"/>
        <v>0</v>
      </c>
      <c r="AL1327" s="180">
        <v>0</v>
      </c>
      <c r="AM1327" s="180">
        <v>0</v>
      </c>
      <c r="AN1327" s="181">
        <f t="shared" si="794"/>
        <v>0</v>
      </c>
      <c r="AO1327" s="180">
        <v>0</v>
      </c>
      <c r="AP1327" s="180">
        <v>0</v>
      </c>
      <c r="AQ1327" s="181">
        <f t="shared" si="795"/>
        <v>0</v>
      </c>
      <c r="AR1327" s="180">
        <v>0</v>
      </c>
      <c r="AS1327" s="180">
        <v>0</v>
      </c>
      <c r="AT1327" s="181">
        <f t="shared" si="796"/>
        <v>0</v>
      </c>
      <c r="AU1327" s="180">
        <f t="shared" si="825"/>
        <v>0</v>
      </c>
      <c r="AV1327" s="180">
        <f t="shared" si="825"/>
        <v>0</v>
      </c>
      <c r="AW1327" s="181">
        <f t="shared" si="797"/>
        <v>0</v>
      </c>
      <c r="AX1327" s="183">
        <f t="shared" si="826"/>
        <v>0</v>
      </c>
      <c r="AY1327" s="183">
        <f t="shared" si="826"/>
        <v>0</v>
      </c>
      <c r="AZ1327" s="183"/>
      <c r="BA1327" s="183"/>
      <c r="BB1327" s="183"/>
      <c r="BC1327" s="183"/>
      <c r="BD1327" s="183">
        <f t="shared" si="827"/>
        <v>0</v>
      </c>
      <c r="BE1327" s="183">
        <f t="shared" si="827"/>
        <v>0</v>
      </c>
    </row>
    <row r="1328" spans="2:57" s="129" customFormat="1" ht="15.75" hidden="1">
      <c r="B1328" s="163">
        <v>2025</v>
      </c>
      <c r="C1328" s="163">
        <v>20</v>
      </c>
      <c r="D1328" s="164"/>
      <c r="E1328" s="165"/>
      <c r="F1328" s="163">
        <v>2</v>
      </c>
      <c r="G1328" s="163">
        <v>5</v>
      </c>
      <c r="H1328" s="163">
        <v>14</v>
      </c>
      <c r="I1328" s="163">
        <v>3000</v>
      </c>
      <c r="J1328" s="163">
        <v>3200</v>
      </c>
      <c r="K1328" s="163">
        <v>327</v>
      </c>
      <c r="L1328" s="166" t="s">
        <v>44</v>
      </c>
      <c r="M1328" s="167"/>
      <c r="N1328" s="168" t="s">
        <v>109</v>
      </c>
      <c r="O1328" s="169">
        <v>0</v>
      </c>
      <c r="P1328" s="169">
        <v>0</v>
      </c>
      <c r="Q1328" s="169">
        <v>0</v>
      </c>
      <c r="R1328" s="170"/>
      <c r="S1328" s="171"/>
      <c r="T1328" s="172"/>
      <c r="U1328" s="169">
        <f t="shared" ref="U1328:AD1328" si="828">SUM(U1329)</f>
        <v>0</v>
      </c>
      <c r="V1328" s="169">
        <f t="shared" si="828"/>
        <v>0</v>
      </c>
      <c r="W1328" s="173">
        <f t="shared" si="828"/>
        <v>0</v>
      </c>
      <c r="X1328" s="173">
        <f t="shared" si="828"/>
        <v>0</v>
      </c>
      <c r="Y1328" s="169">
        <f t="shared" si="828"/>
        <v>0</v>
      </c>
      <c r="Z1328" s="169">
        <f t="shared" si="828"/>
        <v>0</v>
      </c>
      <c r="AA1328" s="173">
        <f t="shared" si="828"/>
        <v>0</v>
      </c>
      <c r="AB1328" s="173">
        <f t="shared" si="828"/>
        <v>0</v>
      </c>
      <c r="AC1328" s="169">
        <f t="shared" si="828"/>
        <v>0</v>
      </c>
      <c r="AD1328" s="169">
        <f t="shared" si="828"/>
        <v>0</v>
      </c>
      <c r="AE1328" s="169">
        <f t="shared" si="791"/>
        <v>0</v>
      </c>
      <c r="AF1328" s="169">
        <f>SUM(AF1329)</f>
        <v>0</v>
      </c>
      <c r="AG1328" s="169">
        <f>SUM(AG1329)</f>
        <v>0</v>
      </c>
      <c r="AH1328" s="169">
        <f t="shared" si="792"/>
        <v>0</v>
      </c>
      <c r="AI1328" s="169">
        <f>SUM(AI1329)</f>
        <v>0</v>
      </c>
      <c r="AJ1328" s="169">
        <f>SUM(AJ1329)</f>
        <v>0</v>
      </c>
      <c r="AK1328" s="169">
        <f t="shared" si="793"/>
        <v>0</v>
      </c>
      <c r="AL1328" s="169">
        <f>SUM(AL1329)</f>
        <v>0</v>
      </c>
      <c r="AM1328" s="169">
        <f>SUM(AM1329)</f>
        <v>0</v>
      </c>
      <c r="AN1328" s="169">
        <f t="shared" si="794"/>
        <v>0</v>
      </c>
      <c r="AO1328" s="169">
        <f>SUM(AO1329)</f>
        <v>0</v>
      </c>
      <c r="AP1328" s="169">
        <f>SUM(AP1329)</f>
        <v>0</v>
      </c>
      <c r="AQ1328" s="169">
        <f t="shared" si="795"/>
        <v>0</v>
      </c>
      <c r="AR1328" s="169">
        <f>SUM(AR1329)</f>
        <v>0</v>
      </c>
      <c r="AS1328" s="169">
        <f>SUM(AS1329)</f>
        <v>0</v>
      </c>
      <c r="AT1328" s="169">
        <f t="shared" si="796"/>
        <v>0</v>
      </c>
      <c r="AU1328" s="169">
        <f>SUM(AU1329)</f>
        <v>0</v>
      </c>
      <c r="AV1328" s="169">
        <f>SUM(AV1329)</f>
        <v>0</v>
      </c>
      <c r="AW1328" s="169">
        <f t="shared" si="797"/>
        <v>0</v>
      </c>
      <c r="AX1328" s="171"/>
      <c r="AY1328" s="172"/>
      <c r="AZ1328" s="171"/>
      <c r="BA1328" s="172"/>
      <c r="BB1328" s="171"/>
      <c r="BC1328" s="172"/>
      <c r="BD1328" s="171"/>
      <c r="BE1328" s="172"/>
    </row>
    <row r="1329" spans="2:57" s="129" customFormat="1" ht="15.75" hidden="1">
      <c r="B1329" s="174">
        <v>2025</v>
      </c>
      <c r="C1329" s="174">
        <v>20</v>
      </c>
      <c r="D1329" s="175">
        <v>0</v>
      </c>
      <c r="E1329" s="176"/>
      <c r="F1329" s="174">
        <v>2</v>
      </c>
      <c r="G1329" s="174">
        <v>5</v>
      </c>
      <c r="H1329" s="174">
        <v>14</v>
      </c>
      <c r="I1329" s="174">
        <v>3000</v>
      </c>
      <c r="J1329" s="174">
        <v>3200</v>
      </c>
      <c r="K1329" s="174">
        <v>327</v>
      </c>
      <c r="L1329" s="177">
        <v>1262</v>
      </c>
      <c r="M1329" s="178">
        <v>0</v>
      </c>
      <c r="N1329" s="179" t="s">
        <v>887</v>
      </c>
      <c r="O1329" s="180">
        <v>0</v>
      </c>
      <c r="P1329" s="180">
        <v>0</v>
      </c>
      <c r="Q1329" s="181">
        <v>0</v>
      </c>
      <c r="R1329" s="182" t="s">
        <v>50</v>
      </c>
      <c r="S1329" s="183">
        <v>0</v>
      </c>
      <c r="T1329" s="183">
        <v>0</v>
      </c>
      <c r="U1329" s="180">
        <v>0</v>
      </c>
      <c r="V1329" s="180">
        <v>0</v>
      </c>
      <c r="W1329" s="183">
        <v>0</v>
      </c>
      <c r="X1329" s="183">
        <v>0</v>
      </c>
      <c r="Y1329" s="180">
        <v>0</v>
      </c>
      <c r="Z1329" s="180">
        <v>0</v>
      </c>
      <c r="AA1329" s="183">
        <v>0</v>
      </c>
      <c r="AB1329" s="183">
        <v>0</v>
      </c>
      <c r="AC1329" s="180">
        <f>+O1329+U1329-Y1329</f>
        <v>0</v>
      </c>
      <c r="AD1329" s="180">
        <f>+P1329+V1329-Z1329</f>
        <v>0</v>
      </c>
      <c r="AE1329" s="181">
        <f t="shared" si="791"/>
        <v>0</v>
      </c>
      <c r="AF1329" s="180">
        <v>0</v>
      </c>
      <c r="AG1329" s="180">
        <v>0</v>
      </c>
      <c r="AH1329" s="181">
        <f t="shared" si="792"/>
        <v>0</v>
      </c>
      <c r="AI1329" s="180">
        <v>0</v>
      </c>
      <c r="AJ1329" s="180">
        <v>0</v>
      </c>
      <c r="AK1329" s="181">
        <f t="shared" si="793"/>
        <v>0</v>
      </c>
      <c r="AL1329" s="180">
        <v>0</v>
      </c>
      <c r="AM1329" s="180">
        <v>0</v>
      </c>
      <c r="AN1329" s="181">
        <f t="shared" si="794"/>
        <v>0</v>
      </c>
      <c r="AO1329" s="180">
        <v>0</v>
      </c>
      <c r="AP1329" s="180">
        <v>0</v>
      </c>
      <c r="AQ1329" s="181">
        <f t="shared" si="795"/>
        <v>0</v>
      </c>
      <c r="AR1329" s="180">
        <v>0</v>
      </c>
      <c r="AS1329" s="180">
        <v>0</v>
      </c>
      <c r="AT1329" s="181">
        <f t="shared" si="796"/>
        <v>0</v>
      </c>
      <c r="AU1329" s="180">
        <f>+AC1329-AF1329-AI1329-AL1329-AO1329-AR1329</f>
        <v>0</v>
      </c>
      <c r="AV1329" s="180">
        <f>+AD1329-AG1329-AJ1329-AM1329-AP1329-AS1329</f>
        <v>0</v>
      </c>
      <c r="AW1329" s="181">
        <f t="shared" si="797"/>
        <v>0</v>
      </c>
      <c r="AX1329" s="183">
        <f>+S1329+W1329-AA1329</f>
        <v>0</v>
      </c>
      <c r="AY1329" s="183">
        <f>+T1329+X1329-AB1329</f>
        <v>0</v>
      </c>
      <c r="AZ1329" s="183"/>
      <c r="BA1329" s="183"/>
      <c r="BB1329" s="183"/>
      <c r="BC1329" s="183"/>
      <c r="BD1329" s="183">
        <f>+AX1329-AZ1329-BB1329</f>
        <v>0</v>
      </c>
      <c r="BE1329" s="183">
        <f>+AY1329-BA1329-BC1329</f>
        <v>0</v>
      </c>
    </row>
    <row r="1330" spans="2:57" s="129" customFormat="1" ht="15.75" hidden="1">
      <c r="B1330" s="152">
        <v>2025</v>
      </c>
      <c r="C1330" s="152">
        <v>20</v>
      </c>
      <c r="D1330" s="153"/>
      <c r="E1330" s="154"/>
      <c r="F1330" s="152">
        <v>2</v>
      </c>
      <c r="G1330" s="152">
        <v>5</v>
      </c>
      <c r="H1330" s="152">
        <v>14</v>
      </c>
      <c r="I1330" s="152">
        <v>3000</v>
      </c>
      <c r="J1330" s="152">
        <v>3300</v>
      </c>
      <c r="K1330" s="152"/>
      <c r="L1330" s="155" t="s">
        <v>44</v>
      </c>
      <c r="M1330" s="156"/>
      <c r="N1330" s="157" t="s">
        <v>111</v>
      </c>
      <c r="O1330" s="158">
        <v>0</v>
      </c>
      <c r="P1330" s="158">
        <v>0</v>
      </c>
      <c r="Q1330" s="158">
        <v>0</v>
      </c>
      <c r="R1330" s="152"/>
      <c r="S1330" s="160"/>
      <c r="T1330" s="161"/>
      <c r="U1330" s="158">
        <f t="shared" ref="U1330:AD1330" si="829">U1331</f>
        <v>0</v>
      </c>
      <c r="V1330" s="158">
        <f t="shared" si="829"/>
        <v>0</v>
      </c>
      <c r="W1330" s="162">
        <f t="shared" si="829"/>
        <v>0</v>
      </c>
      <c r="X1330" s="162">
        <f t="shared" si="829"/>
        <v>0</v>
      </c>
      <c r="Y1330" s="158">
        <f t="shared" si="829"/>
        <v>0</v>
      </c>
      <c r="Z1330" s="158">
        <f t="shared" si="829"/>
        <v>0</v>
      </c>
      <c r="AA1330" s="162">
        <f t="shared" si="829"/>
        <v>0</v>
      </c>
      <c r="AB1330" s="162">
        <f t="shared" si="829"/>
        <v>0</v>
      </c>
      <c r="AC1330" s="158">
        <f t="shared" si="829"/>
        <v>0</v>
      </c>
      <c r="AD1330" s="158">
        <f t="shared" si="829"/>
        <v>0</v>
      </c>
      <c r="AE1330" s="158">
        <f t="shared" si="791"/>
        <v>0</v>
      </c>
      <c r="AF1330" s="158">
        <f>AF1331</f>
        <v>0</v>
      </c>
      <c r="AG1330" s="158">
        <f>AG1331</f>
        <v>0</v>
      </c>
      <c r="AH1330" s="158">
        <f t="shared" si="792"/>
        <v>0</v>
      </c>
      <c r="AI1330" s="158">
        <f>AI1331</f>
        <v>0</v>
      </c>
      <c r="AJ1330" s="158">
        <f>AJ1331</f>
        <v>0</v>
      </c>
      <c r="AK1330" s="158">
        <f t="shared" si="793"/>
        <v>0</v>
      </c>
      <c r="AL1330" s="158">
        <f>AL1331</f>
        <v>0</v>
      </c>
      <c r="AM1330" s="158">
        <f>AM1331</f>
        <v>0</v>
      </c>
      <c r="AN1330" s="158">
        <f t="shared" si="794"/>
        <v>0</v>
      </c>
      <c r="AO1330" s="158">
        <f>AO1331</f>
        <v>0</v>
      </c>
      <c r="AP1330" s="158">
        <f>AP1331</f>
        <v>0</v>
      </c>
      <c r="AQ1330" s="158">
        <f t="shared" si="795"/>
        <v>0</v>
      </c>
      <c r="AR1330" s="158">
        <f>AR1331</f>
        <v>0</v>
      </c>
      <c r="AS1330" s="158">
        <f>AS1331</f>
        <v>0</v>
      </c>
      <c r="AT1330" s="158">
        <f t="shared" si="796"/>
        <v>0</v>
      </c>
      <c r="AU1330" s="158">
        <f>AU1331</f>
        <v>0</v>
      </c>
      <c r="AV1330" s="158">
        <f>AV1331</f>
        <v>0</v>
      </c>
      <c r="AW1330" s="158">
        <f t="shared" si="797"/>
        <v>0</v>
      </c>
      <c r="AX1330" s="160"/>
      <c r="AY1330" s="161"/>
      <c r="AZ1330" s="160"/>
      <c r="BA1330" s="161"/>
      <c r="BB1330" s="160"/>
      <c r="BC1330" s="161"/>
      <c r="BD1330" s="160"/>
      <c r="BE1330" s="161"/>
    </row>
    <row r="1331" spans="2:57" s="129" customFormat="1" ht="31.5" hidden="1">
      <c r="B1331" s="163">
        <v>2025</v>
      </c>
      <c r="C1331" s="163">
        <v>20</v>
      </c>
      <c r="D1331" s="164"/>
      <c r="E1331" s="165"/>
      <c r="F1331" s="163">
        <v>2</v>
      </c>
      <c r="G1331" s="163">
        <v>5</v>
      </c>
      <c r="H1331" s="163">
        <v>14</v>
      </c>
      <c r="I1331" s="163">
        <v>3000</v>
      </c>
      <c r="J1331" s="163">
        <v>3300</v>
      </c>
      <c r="K1331" s="163">
        <v>336</v>
      </c>
      <c r="L1331" s="166" t="s">
        <v>44</v>
      </c>
      <c r="M1331" s="167"/>
      <c r="N1331" s="168" t="s">
        <v>114</v>
      </c>
      <c r="O1331" s="169">
        <v>0</v>
      </c>
      <c r="P1331" s="169">
        <v>0</v>
      </c>
      <c r="Q1331" s="169">
        <v>0</v>
      </c>
      <c r="R1331" s="170"/>
      <c r="S1331" s="171"/>
      <c r="T1331" s="172"/>
      <c r="U1331" s="169">
        <f t="shared" ref="U1331:AD1331" si="830">SUM(U1332)</f>
        <v>0</v>
      </c>
      <c r="V1331" s="169">
        <f t="shared" si="830"/>
        <v>0</v>
      </c>
      <c r="W1331" s="173">
        <f t="shared" si="830"/>
        <v>0</v>
      </c>
      <c r="X1331" s="173">
        <f t="shared" si="830"/>
        <v>0</v>
      </c>
      <c r="Y1331" s="169">
        <f t="shared" si="830"/>
        <v>0</v>
      </c>
      <c r="Z1331" s="169">
        <f t="shared" si="830"/>
        <v>0</v>
      </c>
      <c r="AA1331" s="173">
        <f t="shared" si="830"/>
        <v>0</v>
      </c>
      <c r="AB1331" s="173">
        <f t="shared" si="830"/>
        <v>0</v>
      </c>
      <c r="AC1331" s="169">
        <f t="shared" si="830"/>
        <v>0</v>
      </c>
      <c r="AD1331" s="169">
        <f t="shared" si="830"/>
        <v>0</v>
      </c>
      <c r="AE1331" s="169">
        <f t="shared" si="791"/>
        <v>0</v>
      </c>
      <c r="AF1331" s="169">
        <f>SUM(AF1332)</f>
        <v>0</v>
      </c>
      <c r="AG1331" s="169">
        <f>SUM(AG1332)</f>
        <v>0</v>
      </c>
      <c r="AH1331" s="169">
        <f t="shared" si="792"/>
        <v>0</v>
      </c>
      <c r="AI1331" s="169">
        <f>SUM(AI1332)</f>
        <v>0</v>
      </c>
      <c r="AJ1331" s="169">
        <f>SUM(AJ1332)</f>
        <v>0</v>
      </c>
      <c r="AK1331" s="169">
        <f t="shared" si="793"/>
        <v>0</v>
      </c>
      <c r="AL1331" s="169">
        <f>SUM(AL1332)</f>
        <v>0</v>
      </c>
      <c r="AM1331" s="169">
        <f>SUM(AM1332)</f>
        <v>0</v>
      </c>
      <c r="AN1331" s="169">
        <f t="shared" si="794"/>
        <v>0</v>
      </c>
      <c r="AO1331" s="169">
        <f>SUM(AO1332)</f>
        <v>0</v>
      </c>
      <c r="AP1331" s="169">
        <f>SUM(AP1332)</f>
        <v>0</v>
      </c>
      <c r="AQ1331" s="169">
        <f t="shared" si="795"/>
        <v>0</v>
      </c>
      <c r="AR1331" s="169">
        <f>SUM(AR1332)</f>
        <v>0</v>
      </c>
      <c r="AS1331" s="169">
        <f>SUM(AS1332)</f>
        <v>0</v>
      </c>
      <c r="AT1331" s="169">
        <f t="shared" si="796"/>
        <v>0</v>
      </c>
      <c r="AU1331" s="169">
        <f>SUM(AU1332)</f>
        <v>0</v>
      </c>
      <c r="AV1331" s="169">
        <f>SUM(AV1332)</f>
        <v>0</v>
      </c>
      <c r="AW1331" s="169">
        <f t="shared" si="797"/>
        <v>0</v>
      </c>
      <c r="AX1331" s="171"/>
      <c r="AY1331" s="172"/>
      <c r="AZ1331" s="171"/>
      <c r="BA1331" s="172"/>
      <c r="BB1331" s="171"/>
      <c r="BC1331" s="172"/>
      <c r="BD1331" s="171"/>
      <c r="BE1331" s="172"/>
    </row>
    <row r="1332" spans="2:57" s="129" customFormat="1" ht="15.75" hidden="1">
      <c r="B1332" s="174">
        <v>2025</v>
      </c>
      <c r="C1332" s="174">
        <v>20</v>
      </c>
      <c r="D1332" s="175">
        <v>0</v>
      </c>
      <c r="E1332" s="176"/>
      <c r="F1332" s="174">
        <v>2</v>
      </c>
      <c r="G1332" s="174">
        <v>5</v>
      </c>
      <c r="H1332" s="174">
        <v>14</v>
      </c>
      <c r="I1332" s="174">
        <v>3000</v>
      </c>
      <c r="J1332" s="174">
        <v>3300</v>
      </c>
      <c r="K1332" s="174">
        <v>336</v>
      </c>
      <c r="L1332" s="177">
        <v>1080</v>
      </c>
      <c r="M1332" s="178">
        <v>0</v>
      </c>
      <c r="N1332" s="179" t="s">
        <v>115</v>
      </c>
      <c r="O1332" s="180">
        <v>0</v>
      </c>
      <c r="P1332" s="180">
        <v>0</v>
      </c>
      <c r="Q1332" s="181">
        <v>0</v>
      </c>
      <c r="R1332" s="182" t="s">
        <v>50</v>
      </c>
      <c r="S1332" s="183">
        <v>0</v>
      </c>
      <c r="T1332" s="183">
        <v>0</v>
      </c>
      <c r="U1332" s="180">
        <v>0</v>
      </c>
      <c r="V1332" s="180">
        <v>0</v>
      </c>
      <c r="W1332" s="183">
        <v>0</v>
      </c>
      <c r="X1332" s="183">
        <v>0</v>
      </c>
      <c r="Y1332" s="180">
        <v>0</v>
      </c>
      <c r="Z1332" s="180">
        <v>0</v>
      </c>
      <c r="AA1332" s="183">
        <v>0</v>
      </c>
      <c r="AB1332" s="183">
        <v>0</v>
      </c>
      <c r="AC1332" s="180">
        <f>+O1332+U1332-Y1332</f>
        <v>0</v>
      </c>
      <c r="AD1332" s="180">
        <f>+P1332+V1332-Z1332</f>
        <v>0</v>
      </c>
      <c r="AE1332" s="181">
        <f t="shared" si="791"/>
        <v>0</v>
      </c>
      <c r="AF1332" s="180">
        <v>0</v>
      </c>
      <c r="AG1332" s="180">
        <v>0</v>
      </c>
      <c r="AH1332" s="181">
        <f t="shared" si="792"/>
        <v>0</v>
      </c>
      <c r="AI1332" s="180">
        <v>0</v>
      </c>
      <c r="AJ1332" s="180">
        <v>0</v>
      </c>
      <c r="AK1332" s="181">
        <f t="shared" si="793"/>
        <v>0</v>
      </c>
      <c r="AL1332" s="180">
        <v>0</v>
      </c>
      <c r="AM1332" s="180">
        <v>0</v>
      </c>
      <c r="AN1332" s="181">
        <f t="shared" si="794"/>
        <v>0</v>
      </c>
      <c r="AO1332" s="180">
        <v>0</v>
      </c>
      <c r="AP1332" s="180">
        <v>0</v>
      </c>
      <c r="AQ1332" s="181">
        <f t="shared" si="795"/>
        <v>0</v>
      </c>
      <c r="AR1332" s="180">
        <v>0</v>
      </c>
      <c r="AS1332" s="180">
        <v>0</v>
      </c>
      <c r="AT1332" s="181">
        <f t="shared" si="796"/>
        <v>0</v>
      </c>
      <c r="AU1332" s="180">
        <f>+AC1332-AF1332-AI1332-AL1332-AO1332-AR1332</f>
        <v>0</v>
      </c>
      <c r="AV1332" s="180">
        <f>+AD1332-AG1332-AJ1332-AM1332-AP1332-AS1332</f>
        <v>0</v>
      </c>
      <c r="AW1332" s="181">
        <f t="shared" si="797"/>
        <v>0</v>
      </c>
      <c r="AX1332" s="183">
        <f>+S1332+W1332-AA1332</f>
        <v>0</v>
      </c>
      <c r="AY1332" s="183">
        <f>+T1332+X1332-AB1332</f>
        <v>0</v>
      </c>
      <c r="AZ1332" s="183"/>
      <c r="BA1332" s="183"/>
      <c r="BB1332" s="183"/>
      <c r="BC1332" s="183"/>
      <c r="BD1332" s="183">
        <f>+AX1332-AZ1332-BB1332</f>
        <v>0</v>
      </c>
      <c r="BE1332" s="183">
        <f>+AY1332-BA1332-BC1332</f>
        <v>0</v>
      </c>
    </row>
    <row r="1333" spans="2:57" s="129" customFormat="1" ht="31.5" hidden="1">
      <c r="B1333" s="152">
        <v>2025</v>
      </c>
      <c r="C1333" s="152">
        <v>20</v>
      </c>
      <c r="D1333" s="153"/>
      <c r="E1333" s="154"/>
      <c r="F1333" s="152">
        <v>2</v>
      </c>
      <c r="G1333" s="152">
        <v>5</v>
      </c>
      <c r="H1333" s="152">
        <v>14</v>
      </c>
      <c r="I1333" s="152">
        <v>3000</v>
      </c>
      <c r="J1333" s="152">
        <v>3500</v>
      </c>
      <c r="K1333" s="152"/>
      <c r="L1333" s="155" t="s">
        <v>44</v>
      </c>
      <c r="M1333" s="156"/>
      <c r="N1333" s="157" t="s">
        <v>122</v>
      </c>
      <c r="O1333" s="158">
        <v>0</v>
      </c>
      <c r="P1333" s="158">
        <v>0</v>
      </c>
      <c r="Q1333" s="158">
        <v>0</v>
      </c>
      <c r="R1333" s="159"/>
      <c r="S1333" s="160"/>
      <c r="T1333" s="161"/>
      <c r="U1333" s="158">
        <f t="shared" ref="U1333:AD1334" si="831">U1334</f>
        <v>0</v>
      </c>
      <c r="V1333" s="158">
        <f t="shared" si="831"/>
        <v>0</v>
      </c>
      <c r="W1333" s="162">
        <f t="shared" si="831"/>
        <v>0</v>
      </c>
      <c r="X1333" s="162">
        <f t="shared" si="831"/>
        <v>0</v>
      </c>
      <c r="Y1333" s="158">
        <f t="shared" si="831"/>
        <v>0</v>
      </c>
      <c r="Z1333" s="158">
        <f t="shared" si="831"/>
        <v>0</v>
      </c>
      <c r="AA1333" s="162">
        <f t="shared" si="831"/>
        <v>0</v>
      </c>
      <c r="AB1333" s="162">
        <f t="shared" si="831"/>
        <v>0</v>
      </c>
      <c r="AC1333" s="158">
        <f t="shared" si="831"/>
        <v>0</v>
      </c>
      <c r="AD1333" s="158">
        <f t="shared" si="831"/>
        <v>0</v>
      </c>
      <c r="AE1333" s="158">
        <f t="shared" si="791"/>
        <v>0</v>
      </c>
      <c r="AF1333" s="158">
        <f>AF1334</f>
        <v>0</v>
      </c>
      <c r="AG1333" s="158">
        <f>AG1334</f>
        <v>0</v>
      </c>
      <c r="AH1333" s="158">
        <f t="shared" si="792"/>
        <v>0</v>
      </c>
      <c r="AI1333" s="158">
        <f>AI1334</f>
        <v>0</v>
      </c>
      <c r="AJ1333" s="158">
        <f>AJ1334</f>
        <v>0</v>
      </c>
      <c r="AK1333" s="158">
        <f t="shared" si="793"/>
        <v>0</v>
      </c>
      <c r="AL1333" s="158">
        <f>AL1334</f>
        <v>0</v>
      </c>
      <c r="AM1333" s="158">
        <f>AM1334</f>
        <v>0</v>
      </c>
      <c r="AN1333" s="158">
        <f t="shared" si="794"/>
        <v>0</v>
      </c>
      <c r="AO1333" s="158">
        <f>AO1334</f>
        <v>0</v>
      </c>
      <c r="AP1333" s="158">
        <f>AP1334</f>
        <v>0</v>
      </c>
      <c r="AQ1333" s="158">
        <f t="shared" si="795"/>
        <v>0</v>
      </c>
      <c r="AR1333" s="158">
        <f>AR1334</f>
        <v>0</v>
      </c>
      <c r="AS1333" s="158">
        <f>AS1334</f>
        <v>0</v>
      </c>
      <c r="AT1333" s="158">
        <f t="shared" si="796"/>
        <v>0</v>
      </c>
      <c r="AU1333" s="158">
        <f>AU1334</f>
        <v>0</v>
      </c>
      <c r="AV1333" s="158">
        <f>AV1334</f>
        <v>0</v>
      </c>
      <c r="AW1333" s="158">
        <f t="shared" si="797"/>
        <v>0</v>
      </c>
      <c r="AX1333" s="160"/>
      <c r="AY1333" s="161"/>
      <c r="AZ1333" s="160"/>
      <c r="BA1333" s="161"/>
      <c r="BB1333" s="160"/>
      <c r="BC1333" s="161"/>
      <c r="BD1333" s="160"/>
      <c r="BE1333" s="161"/>
    </row>
    <row r="1334" spans="2:57" s="129" customFormat="1" ht="31.5" hidden="1">
      <c r="B1334" s="163">
        <v>2025</v>
      </c>
      <c r="C1334" s="163">
        <v>20</v>
      </c>
      <c r="D1334" s="164"/>
      <c r="E1334" s="165"/>
      <c r="F1334" s="163">
        <v>2</v>
      </c>
      <c r="G1334" s="163">
        <v>5</v>
      </c>
      <c r="H1334" s="163">
        <v>14</v>
      </c>
      <c r="I1334" s="163">
        <v>3000</v>
      </c>
      <c r="J1334" s="163">
        <v>3500</v>
      </c>
      <c r="K1334" s="163">
        <v>353</v>
      </c>
      <c r="L1334" s="166" t="s">
        <v>44</v>
      </c>
      <c r="M1334" s="167"/>
      <c r="N1334" s="168" t="s">
        <v>888</v>
      </c>
      <c r="O1334" s="169">
        <v>0</v>
      </c>
      <c r="P1334" s="169">
        <v>0</v>
      </c>
      <c r="Q1334" s="169">
        <v>0</v>
      </c>
      <c r="R1334" s="170"/>
      <c r="S1334" s="171"/>
      <c r="T1334" s="172"/>
      <c r="U1334" s="169">
        <f t="shared" si="831"/>
        <v>0</v>
      </c>
      <c r="V1334" s="169">
        <f t="shared" si="831"/>
        <v>0</v>
      </c>
      <c r="W1334" s="173">
        <f t="shared" si="831"/>
        <v>0</v>
      </c>
      <c r="X1334" s="173">
        <f t="shared" si="831"/>
        <v>0</v>
      </c>
      <c r="Y1334" s="169">
        <f t="shared" si="831"/>
        <v>0</v>
      </c>
      <c r="Z1334" s="169">
        <f t="shared" si="831"/>
        <v>0</v>
      </c>
      <c r="AA1334" s="173">
        <f t="shared" si="831"/>
        <v>0</v>
      </c>
      <c r="AB1334" s="173">
        <f t="shared" si="831"/>
        <v>0</v>
      </c>
      <c r="AC1334" s="169">
        <f t="shared" si="831"/>
        <v>0</v>
      </c>
      <c r="AD1334" s="169">
        <f t="shared" si="831"/>
        <v>0</v>
      </c>
      <c r="AE1334" s="169">
        <f t="shared" si="791"/>
        <v>0</v>
      </c>
      <c r="AF1334" s="169">
        <f>AF1335</f>
        <v>0</v>
      </c>
      <c r="AG1334" s="169">
        <f>AG1335</f>
        <v>0</v>
      </c>
      <c r="AH1334" s="169">
        <f t="shared" si="792"/>
        <v>0</v>
      </c>
      <c r="AI1334" s="169">
        <f>AI1335</f>
        <v>0</v>
      </c>
      <c r="AJ1334" s="169">
        <f>AJ1335</f>
        <v>0</v>
      </c>
      <c r="AK1334" s="169">
        <f t="shared" si="793"/>
        <v>0</v>
      </c>
      <c r="AL1334" s="169">
        <f>AL1335</f>
        <v>0</v>
      </c>
      <c r="AM1334" s="169">
        <f>AM1335</f>
        <v>0</v>
      </c>
      <c r="AN1334" s="169">
        <f t="shared" si="794"/>
        <v>0</v>
      </c>
      <c r="AO1334" s="169">
        <f>AO1335</f>
        <v>0</v>
      </c>
      <c r="AP1334" s="169">
        <f>AP1335</f>
        <v>0</v>
      </c>
      <c r="AQ1334" s="169">
        <f t="shared" si="795"/>
        <v>0</v>
      </c>
      <c r="AR1334" s="169">
        <f>AR1335</f>
        <v>0</v>
      </c>
      <c r="AS1334" s="169">
        <f>AS1335</f>
        <v>0</v>
      </c>
      <c r="AT1334" s="169">
        <f t="shared" si="796"/>
        <v>0</v>
      </c>
      <c r="AU1334" s="169">
        <f>AU1335</f>
        <v>0</v>
      </c>
      <c r="AV1334" s="169">
        <f>AV1335</f>
        <v>0</v>
      </c>
      <c r="AW1334" s="169">
        <f t="shared" si="797"/>
        <v>0</v>
      </c>
      <c r="AX1334" s="171"/>
      <c r="AY1334" s="172"/>
      <c r="AZ1334" s="171"/>
      <c r="BA1334" s="172"/>
      <c r="BB1334" s="171"/>
      <c r="BC1334" s="172"/>
      <c r="BD1334" s="171"/>
      <c r="BE1334" s="172"/>
    </row>
    <row r="1335" spans="2:57" s="129" customFormat="1" ht="15.75" hidden="1">
      <c r="B1335" s="174">
        <v>2025</v>
      </c>
      <c r="C1335" s="174">
        <v>20</v>
      </c>
      <c r="D1335" s="175">
        <v>0</v>
      </c>
      <c r="E1335" s="176"/>
      <c r="F1335" s="174">
        <v>2</v>
      </c>
      <c r="G1335" s="174">
        <v>5</v>
      </c>
      <c r="H1335" s="174">
        <v>14</v>
      </c>
      <c r="I1335" s="174">
        <v>3000</v>
      </c>
      <c r="J1335" s="174">
        <v>3500</v>
      </c>
      <c r="K1335" s="174">
        <v>353</v>
      </c>
      <c r="L1335" s="177">
        <v>908</v>
      </c>
      <c r="M1335" s="178">
        <v>0</v>
      </c>
      <c r="N1335" s="179" t="s">
        <v>889</v>
      </c>
      <c r="O1335" s="180">
        <v>0</v>
      </c>
      <c r="P1335" s="180">
        <v>0</v>
      </c>
      <c r="Q1335" s="181">
        <v>0</v>
      </c>
      <c r="R1335" s="182" t="s">
        <v>50</v>
      </c>
      <c r="S1335" s="183">
        <v>0</v>
      </c>
      <c r="T1335" s="183">
        <v>0</v>
      </c>
      <c r="U1335" s="180">
        <v>0</v>
      </c>
      <c r="V1335" s="180">
        <v>0</v>
      </c>
      <c r="W1335" s="183">
        <v>0</v>
      </c>
      <c r="X1335" s="183">
        <v>0</v>
      </c>
      <c r="Y1335" s="180">
        <v>0</v>
      </c>
      <c r="Z1335" s="180">
        <v>0</v>
      </c>
      <c r="AA1335" s="183">
        <v>0</v>
      </c>
      <c r="AB1335" s="183">
        <v>0</v>
      </c>
      <c r="AC1335" s="180">
        <f>+O1335+U1335-Y1335</f>
        <v>0</v>
      </c>
      <c r="AD1335" s="180">
        <f>+P1335+V1335-Z1335</f>
        <v>0</v>
      </c>
      <c r="AE1335" s="181">
        <f t="shared" si="791"/>
        <v>0</v>
      </c>
      <c r="AF1335" s="180">
        <v>0</v>
      </c>
      <c r="AG1335" s="180">
        <v>0</v>
      </c>
      <c r="AH1335" s="181">
        <f t="shared" si="792"/>
        <v>0</v>
      </c>
      <c r="AI1335" s="180">
        <v>0</v>
      </c>
      <c r="AJ1335" s="180">
        <v>0</v>
      </c>
      <c r="AK1335" s="181">
        <f t="shared" si="793"/>
        <v>0</v>
      </c>
      <c r="AL1335" s="180">
        <v>0</v>
      </c>
      <c r="AM1335" s="180">
        <v>0</v>
      </c>
      <c r="AN1335" s="181">
        <f t="shared" si="794"/>
        <v>0</v>
      </c>
      <c r="AO1335" s="180">
        <v>0</v>
      </c>
      <c r="AP1335" s="180">
        <v>0</v>
      </c>
      <c r="AQ1335" s="181">
        <f t="shared" si="795"/>
        <v>0</v>
      </c>
      <c r="AR1335" s="180">
        <v>0</v>
      </c>
      <c r="AS1335" s="180">
        <v>0</v>
      </c>
      <c r="AT1335" s="181">
        <f t="shared" si="796"/>
        <v>0</v>
      </c>
      <c r="AU1335" s="180">
        <f>+AC1335-AF1335-AI1335-AL1335-AO1335-AR1335</f>
        <v>0</v>
      </c>
      <c r="AV1335" s="180">
        <f>+AD1335-AG1335-AJ1335-AM1335-AP1335-AS1335</f>
        <v>0</v>
      </c>
      <c r="AW1335" s="181">
        <f t="shared" si="797"/>
        <v>0</v>
      </c>
      <c r="AX1335" s="183">
        <f>+S1335+W1335-AA1335</f>
        <v>0</v>
      </c>
      <c r="AY1335" s="183">
        <f>+T1335+X1335-AB1335</f>
        <v>0</v>
      </c>
      <c r="AZ1335" s="183"/>
      <c r="BA1335" s="183"/>
      <c r="BB1335" s="183"/>
      <c r="BC1335" s="183"/>
      <c r="BD1335" s="183">
        <f>+AX1335-AZ1335-BB1335</f>
        <v>0</v>
      </c>
      <c r="BE1335" s="183">
        <f>+AY1335-BA1335-BC1335</f>
        <v>0</v>
      </c>
    </row>
    <row r="1336" spans="2:57" s="129" customFormat="1" ht="15.75" hidden="1">
      <c r="B1336" s="152">
        <v>2025</v>
      </c>
      <c r="C1336" s="152">
        <v>20</v>
      </c>
      <c r="D1336" s="153"/>
      <c r="E1336" s="154"/>
      <c r="F1336" s="152">
        <v>2</v>
      </c>
      <c r="G1336" s="152">
        <v>5</v>
      </c>
      <c r="H1336" s="152">
        <v>14</v>
      </c>
      <c r="I1336" s="152">
        <v>3000</v>
      </c>
      <c r="J1336" s="152">
        <v>3700</v>
      </c>
      <c r="K1336" s="152"/>
      <c r="L1336" s="155" t="s">
        <v>44</v>
      </c>
      <c r="M1336" s="156"/>
      <c r="N1336" s="157" t="s">
        <v>131</v>
      </c>
      <c r="O1336" s="158">
        <v>0</v>
      </c>
      <c r="P1336" s="158">
        <v>0</v>
      </c>
      <c r="Q1336" s="158">
        <v>0</v>
      </c>
      <c r="R1336" s="152"/>
      <c r="S1336" s="160"/>
      <c r="T1336" s="161"/>
      <c r="U1336" s="158">
        <f t="shared" ref="U1336:AD1336" si="832">U1337</f>
        <v>0</v>
      </c>
      <c r="V1336" s="158">
        <f t="shared" si="832"/>
        <v>0</v>
      </c>
      <c r="W1336" s="162">
        <f t="shared" si="832"/>
        <v>0</v>
      </c>
      <c r="X1336" s="162">
        <f t="shared" si="832"/>
        <v>0</v>
      </c>
      <c r="Y1336" s="158">
        <f t="shared" si="832"/>
        <v>0</v>
      </c>
      <c r="Z1336" s="158">
        <f t="shared" si="832"/>
        <v>0</v>
      </c>
      <c r="AA1336" s="162">
        <f t="shared" si="832"/>
        <v>0</v>
      </c>
      <c r="AB1336" s="162">
        <f t="shared" si="832"/>
        <v>0</v>
      </c>
      <c r="AC1336" s="158">
        <f t="shared" si="832"/>
        <v>0</v>
      </c>
      <c r="AD1336" s="158">
        <f t="shared" si="832"/>
        <v>0</v>
      </c>
      <c r="AE1336" s="158">
        <f t="shared" si="791"/>
        <v>0</v>
      </c>
      <c r="AF1336" s="158">
        <f>AF1337</f>
        <v>0</v>
      </c>
      <c r="AG1336" s="158">
        <f>AG1337</f>
        <v>0</v>
      </c>
      <c r="AH1336" s="158">
        <f t="shared" si="792"/>
        <v>0</v>
      </c>
      <c r="AI1336" s="158">
        <f>AI1337</f>
        <v>0</v>
      </c>
      <c r="AJ1336" s="158">
        <f>AJ1337</f>
        <v>0</v>
      </c>
      <c r="AK1336" s="158">
        <f t="shared" si="793"/>
        <v>0</v>
      </c>
      <c r="AL1336" s="158">
        <f>AL1337</f>
        <v>0</v>
      </c>
      <c r="AM1336" s="158">
        <f>AM1337</f>
        <v>0</v>
      </c>
      <c r="AN1336" s="158">
        <f t="shared" si="794"/>
        <v>0</v>
      </c>
      <c r="AO1336" s="158">
        <f>AO1337</f>
        <v>0</v>
      </c>
      <c r="AP1336" s="158">
        <f>AP1337</f>
        <v>0</v>
      </c>
      <c r="AQ1336" s="158">
        <f t="shared" si="795"/>
        <v>0</v>
      </c>
      <c r="AR1336" s="158">
        <f>AR1337</f>
        <v>0</v>
      </c>
      <c r="AS1336" s="158">
        <f>AS1337</f>
        <v>0</v>
      </c>
      <c r="AT1336" s="158">
        <f t="shared" si="796"/>
        <v>0</v>
      </c>
      <c r="AU1336" s="158">
        <f>AU1337</f>
        <v>0</v>
      </c>
      <c r="AV1336" s="158">
        <f>AV1337</f>
        <v>0</v>
      </c>
      <c r="AW1336" s="158">
        <f t="shared" si="797"/>
        <v>0</v>
      </c>
      <c r="AX1336" s="160"/>
      <c r="AY1336" s="161"/>
      <c r="AZ1336" s="160"/>
      <c r="BA1336" s="161"/>
      <c r="BB1336" s="160"/>
      <c r="BC1336" s="161"/>
      <c r="BD1336" s="160"/>
      <c r="BE1336" s="161"/>
    </row>
    <row r="1337" spans="2:57" s="129" customFormat="1" ht="15.75" hidden="1">
      <c r="B1337" s="163">
        <v>2025</v>
      </c>
      <c r="C1337" s="163">
        <v>20</v>
      </c>
      <c r="D1337" s="164"/>
      <c r="E1337" s="165"/>
      <c r="F1337" s="163">
        <v>2</v>
      </c>
      <c r="G1337" s="163">
        <v>5</v>
      </c>
      <c r="H1337" s="163">
        <v>14</v>
      </c>
      <c r="I1337" s="163">
        <v>3000</v>
      </c>
      <c r="J1337" s="163">
        <v>3700</v>
      </c>
      <c r="K1337" s="163">
        <v>375</v>
      </c>
      <c r="L1337" s="166" t="s">
        <v>44</v>
      </c>
      <c r="M1337" s="167"/>
      <c r="N1337" s="168" t="s">
        <v>137</v>
      </c>
      <c r="O1337" s="169">
        <v>0</v>
      </c>
      <c r="P1337" s="169">
        <v>0</v>
      </c>
      <c r="Q1337" s="169">
        <v>0</v>
      </c>
      <c r="R1337" s="170"/>
      <c r="S1337" s="171"/>
      <c r="T1337" s="172"/>
      <c r="U1337" s="169">
        <f t="shared" ref="U1337:AD1337" si="833">SUM(U1338:U1339)</f>
        <v>0</v>
      </c>
      <c r="V1337" s="169">
        <f t="shared" si="833"/>
        <v>0</v>
      </c>
      <c r="W1337" s="173">
        <f t="shared" si="833"/>
        <v>0</v>
      </c>
      <c r="X1337" s="173">
        <f t="shared" si="833"/>
        <v>0</v>
      </c>
      <c r="Y1337" s="169">
        <f t="shared" si="833"/>
        <v>0</v>
      </c>
      <c r="Z1337" s="169">
        <f t="shared" si="833"/>
        <v>0</v>
      </c>
      <c r="AA1337" s="173">
        <f t="shared" si="833"/>
        <v>0</v>
      </c>
      <c r="AB1337" s="173">
        <f t="shared" si="833"/>
        <v>0</v>
      </c>
      <c r="AC1337" s="169">
        <f t="shared" si="833"/>
        <v>0</v>
      </c>
      <c r="AD1337" s="169">
        <f t="shared" si="833"/>
        <v>0</v>
      </c>
      <c r="AE1337" s="169">
        <f t="shared" si="791"/>
        <v>0</v>
      </c>
      <c r="AF1337" s="169">
        <f>SUM(AF1338:AF1339)</f>
        <v>0</v>
      </c>
      <c r="AG1337" s="169">
        <f>SUM(AG1338:AG1339)</f>
        <v>0</v>
      </c>
      <c r="AH1337" s="169">
        <f t="shared" si="792"/>
        <v>0</v>
      </c>
      <c r="AI1337" s="169">
        <f>SUM(AI1338:AI1339)</f>
        <v>0</v>
      </c>
      <c r="AJ1337" s="169">
        <f>SUM(AJ1338:AJ1339)</f>
        <v>0</v>
      </c>
      <c r="AK1337" s="169">
        <f t="shared" si="793"/>
        <v>0</v>
      </c>
      <c r="AL1337" s="169">
        <f>SUM(AL1338:AL1339)</f>
        <v>0</v>
      </c>
      <c r="AM1337" s="169">
        <f>SUM(AM1338:AM1339)</f>
        <v>0</v>
      </c>
      <c r="AN1337" s="169">
        <f t="shared" si="794"/>
        <v>0</v>
      </c>
      <c r="AO1337" s="169">
        <f>SUM(AO1338:AO1339)</f>
        <v>0</v>
      </c>
      <c r="AP1337" s="169">
        <f>SUM(AP1338:AP1339)</f>
        <v>0</v>
      </c>
      <c r="AQ1337" s="169">
        <f t="shared" si="795"/>
        <v>0</v>
      </c>
      <c r="AR1337" s="169">
        <f>SUM(AR1338:AR1339)</f>
        <v>0</v>
      </c>
      <c r="AS1337" s="169">
        <f>SUM(AS1338:AS1339)</f>
        <v>0</v>
      </c>
      <c r="AT1337" s="169">
        <f t="shared" si="796"/>
        <v>0</v>
      </c>
      <c r="AU1337" s="169">
        <f>SUM(AU1338:AU1339)</f>
        <v>0</v>
      </c>
      <c r="AV1337" s="169">
        <f>SUM(AV1338:AV1339)</f>
        <v>0</v>
      </c>
      <c r="AW1337" s="169">
        <f t="shared" si="797"/>
        <v>0</v>
      </c>
      <c r="AX1337" s="171"/>
      <c r="AY1337" s="172"/>
      <c r="AZ1337" s="171"/>
      <c r="BA1337" s="172"/>
      <c r="BB1337" s="171"/>
      <c r="BC1337" s="172"/>
      <c r="BD1337" s="171"/>
      <c r="BE1337" s="172"/>
    </row>
    <row r="1338" spans="2:57" s="129" customFormat="1" ht="30" hidden="1">
      <c r="B1338" s="174">
        <v>2025</v>
      </c>
      <c r="C1338" s="174">
        <v>20</v>
      </c>
      <c r="D1338" s="175">
        <v>0</v>
      </c>
      <c r="E1338" s="176"/>
      <c r="F1338" s="174">
        <v>2</v>
      </c>
      <c r="G1338" s="174">
        <v>5</v>
      </c>
      <c r="H1338" s="174">
        <v>14</v>
      </c>
      <c r="I1338" s="174">
        <v>3000</v>
      </c>
      <c r="J1338" s="174">
        <v>3700</v>
      </c>
      <c r="K1338" s="174">
        <v>375</v>
      </c>
      <c r="L1338" s="177">
        <v>1545</v>
      </c>
      <c r="M1338" s="178">
        <v>0</v>
      </c>
      <c r="N1338" s="179" t="s">
        <v>890</v>
      </c>
      <c r="O1338" s="180">
        <v>0</v>
      </c>
      <c r="P1338" s="180">
        <v>0</v>
      </c>
      <c r="Q1338" s="181">
        <v>0</v>
      </c>
      <c r="R1338" s="182" t="s">
        <v>50</v>
      </c>
      <c r="S1338" s="183">
        <v>0</v>
      </c>
      <c r="T1338" s="183">
        <v>0</v>
      </c>
      <c r="U1338" s="180">
        <v>0</v>
      </c>
      <c r="V1338" s="180">
        <v>0</v>
      </c>
      <c r="W1338" s="183">
        <v>0</v>
      </c>
      <c r="X1338" s="183">
        <v>0</v>
      </c>
      <c r="Y1338" s="180">
        <v>0</v>
      </c>
      <c r="Z1338" s="180">
        <v>0</v>
      </c>
      <c r="AA1338" s="183">
        <v>0</v>
      </c>
      <c r="AB1338" s="183">
        <v>0</v>
      </c>
      <c r="AC1338" s="180">
        <f t="shared" ref="AC1338:AD1339" si="834">+O1338+U1338-Y1338</f>
        <v>0</v>
      </c>
      <c r="AD1338" s="180">
        <f t="shared" si="834"/>
        <v>0</v>
      </c>
      <c r="AE1338" s="181">
        <f t="shared" si="791"/>
        <v>0</v>
      </c>
      <c r="AF1338" s="180">
        <v>0</v>
      </c>
      <c r="AG1338" s="180">
        <v>0</v>
      </c>
      <c r="AH1338" s="181">
        <f t="shared" si="792"/>
        <v>0</v>
      </c>
      <c r="AI1338" s="180">
        <v>0</v>
      </c>
      <c r="AJ1338" s="180">
        <v>0</v>
      </c>
      <c r="AK1338" s="181">
        <f t="shared" si="793"/>
        <v>0</v>
      </c>
      <c r="AL1338" s="180">
        <v>0</v>
      </c>
      <c r="AM1338" s="180">
        <v>0</v>
      </c>
      <c r="AN1338" s="181">
        <f t="shared" si="794"/>
        <v>0</v>
      </c>
      <c r="AO1338" s="180">
        <v>0</v>
      </c>
      <c r="AP1338" s="180">
        <v>0</v>
      </c>
      <c r="AQ1338" s="181">
        <f t="shared" si="795"/>
        <v>0</v>
      </c>
      <c r="AR1338" s="180">
        <v>0</v>
      </c>
      <c r="AS1338" s="180">
        <v>0</v>
      </c>
      <c r="AT1338" s="181">
        <f t="shared" si="796"/>
        <v>0</v>
      </c>
      <c r="AU1338" s="180">
        <f t="shared" ref="AU1338:AV1339" si="835">+AC1338-AF1338-AI1338-AL1338-AO1338-AR1338</f>
        <v>0</v>
      </c>
      <c r="AV1338" s="180">
        <f t="shared" si="835"/>
        <v>0</v>
      </c>
      <c r="AW1338" s="181">
        <f t="shared" si="797"/>
        <v>0</v>
      </c>
      <c r="AX1338" s="183">
        <f t="shared" ref="AX1338:AY1339" si="836">+S1338+W1338-AA1338</f>
        <v>0</v>
      </c>
      <c r="AY1338" s="183">
        <f t="shared" si="836"/>
        <v>0</v>
      </c>
      <c r="AZ1338" s="183"/>
      <c r="BA1338" s="183"/>
      <c r="BB1338" s="183"/>
      <c r="BC1338" s="183"/>
      <c r="BD1338" s="183">
        <f t="shared" ref="BD1338:BE1339" si="837">+AX1338-AZ1338-BB1338</f>
        <v>0</v>
      </c>
      <c r="BE1338" s="183">
        <f t="shared" si="837"/>
        <v>0</v>
      </c>
    </row>
    <row r="1339" spans="2:57" s="129" customFormat="1" ht="30" hidden="1">
      <c r="B1339" s="174">
        <v>2025</v>
      </c>
      <c r="C1339" s="174">
        <v>20</v>
      </c>
      <c r="D1339" s="175">
        <v>0</v>
      </c>
      <c r="E1339" s="176"/>
      <c r="F1339" s="174">
        <v>2</v>
      </c>
      <c r="G1339" s="174">
        <v>5</v>
      </c>
      <c r="H1339" s="174">
        <v>14</v>
      </c>
      <c r="I1339" s="174">
        <v>3000</v>
      </c>
      <c r="J1339" s="174">
        <v>3700</v>
      </c>
      <c r="K1339" s="174">
        <v>375</v>
      </c>
      <c r="L1339" s="177">
        <v>1544</v>
      </c>
      <c r="M1339" s="178">
        <v>0</v>
      </c>
      <c r="N1339" s="179" t="s">
        <v>891</v>
      </c>
      <c r="O1339" s="180">
        <v>0</v>
      </c>
      <c r="P1339" s="180">
        <v>0</v>
      </c>
      <c r="Q1339" s="181">
        <v>0</v>
      </c>
      <c r="R1339" s="182" t="s">
        <v>50</v>
      </c>
      <c r="S1339" s="183">
        <v>0</v>
      </c>
      <c r="T1339" s="183">
        <v>0</v>
      </c>
      <c r="U1339" s="180">
        <v>0</v>
      </c>
      <c r="V1339" s="180">
        <v>0</v>
      </c>
      <c r="W1339" s="183">
        <v>0</v>
      </c>
      <c r="X1339" s="183">
        <v>0</v>
      </c>
      <c r="Y1339" s="180">
        <v>0</v>
      </c>
      <c r="Z1339" s="180">
        <v>0</v>
      </c>
      <c r="AA1339" s="183">
        <v>0</v>
      </c>
      <c r="AB1339" s="183">
        <v>0</v>
      </c>
      <c r="AC1339" s="180">
        <f t="shared" si="834"/>
        <v>0</v>
      </c>
      <c r="AD1339" s="180">
        <f t="shared" si="834"/>
        <v>0</v>
      </c>
      <c r="AE1339" s="181">
        <f t="shared" si="791"/>
        <v>0</v>
      </c>
      <c r="AF1339" s="180">
        <v>0</v>
      </c>
      <c r="AG1339" s="180">
        <v>0</v>
      </c>
      <c r="AH1339" s="181">
        <f t="shared" si="792"/>
        <v>0</v>
      </c>
      <c r="AI1339" s="180">
        <v>0</v>
      </c>
      <c r="AJ1339" s="180">
        <v>0</v>
      </c>
      <c r="AK1339" s="181">
        <f t="shared" si="793"/>
        <v>0</v>
      </c>
      <c r="AL1339" s="180">
        <v>0</v>
      </c>
      <c r="AM1339" s="180">
        <v>0</v>
      </c>
      <c r="AN1339" s="181">
        <f t="shared" si="794"/>
        <v>0</v>
      </c>
      <c r="AO1339" s="180">
        <v>0</v>
      </c>
      <c r="AP1339" s="180">
        <v>0</v>
      </c>
      <c r="AQ1339" s="181">
        <f t="shared" si="795"/>
        <v>0</v>
      </c>
      <c r="AR1339" s="180">
        <v>0</v>
      </c>
      <c r="AS1339" s="180">
        <v>0</v>
      </c>
      <c r="AT1339" s="181">
        <f t="shared" si="796"/>
        <v>0</v>
      </c>
      <c r="AU1339" s="180">
        <f t="shared" si="835"/>
        <v>0</v>
      </c>
      <c r="AV1339" s="180">
        <f t="shared" si="835"/>
        <v>0</v>
      </c>
      <c r="AW1339" s="181">
        <f t="shared" si="797"/>
        <v>0</v>
      </c>
      <c r="AX1339" s="183">
        <f t="shared" si="836"/>
        <v>0</v>
      </c>
      <c r="AY1339" s="183">
        <f t="shared" si="836"/>
        <v>0</v>
      </c>
      <c r="AZ1339" s="183"/>
      <c r="BA1339" s="183"/>
      <c r="BB1339" s="183"/>
      <c r="BC1339" s="183"/>
      <c r="BD1339" s="183">
        <f t="shared" si="837"/>
        <v>0</v>
      </c>
      <c r="BE1339" s="183">
        <f t="shared" si="837"/>
        <v>0</v>
      </c>
    </row>
    <row r="1340" spans="2:57" s="129" customFormat="1" ht="15.75">
      <c r="B1340" s="141">
        <v>2025</v>
      </c>
      <c r="C1340" s="141">
        <v>20</v>
      </c>
      <c r="D1340" s="142"/>
      <c r="E1340" s="143"/>
      <c r="F1340" s="141">
        <v>2</v>
      </c>
      <c r="G1340" s="141">
        <v>5</v>
      </c>
      <c r="H1340" s="141">
        <v>14</v>
      </c>
      <c r="I1340" s="141">
        <v>5000</v>
      </c>
      <c r="J1340" s="141"/>
      <c r="K1340" s="141"/>
      <c r="L1340" s="144" t="s">
        <v>44</v>
      </c>
      <c r="M1340" s="145"/>
      <c r="N1340" s="146" t="s">
        <v>139</v>
      </c>
      <c r="O1340" s="147">
        <v>8518393</v>
      </c>
      <c r="P1340" s="147">
        <v>10950000</v>
      </c>
      <c r="Q1340" s="147">
        <v>19468393</v>
      </c>
      <c r="R1340" s="148"/>
      <c r="S1340" s="149"/>
      <c r="T1340" s="150"/>
      <c r="U1340" s="147">
        <f t="shared" ref="U1340:AD1340" si="838">U1341+U1429+U1447+U1533+U1559+U1569+U1573</f>
        <v>0</v>
      </c>
      <c r="V1340" s="147">
        <f t="shared" si="838"/>
        <v>6252053.7400000002</v>
      </c>
      <c r="W1340" s="151">
        <f t="shared" si="838"/>
        <v>16</v>
      </c>
      <c r="X1340" s="151">
        <f t="shared" si="838"/>
        <v>0</v>
      </c>
      <c r="Y1340" s="147">
        <f t="shared" si="838"/>
        <v>0</v>
      </c>
      <c r="Z1340" s="147">
        <f t="shared" si="838"/>
        <v>4200000</v>
      </c>
      <c r="AA1340" s="151">
        <f t="shared" si="838"/>
        <v>28</v>
      </c>
      <c r="AB1340" s="151">
        <f t="shared" si="838"/>
        <v>0</v>
      </c>
      <c r="AC1340" s="147">
        <f t="shared" si="838"/>
        <v>8518393</v>
      </c>
      <c r="AD1340" s="147">
        <f t="shared" si="838"/>
        <v>13002053.74</v>
      </c>
      <c r="AE1340" s="147">
        <f t="shared" si="791"/>
        <v>21520446.740000002</v>
      </c>
      <c r="AF1340" s="147">
        <f>AF1341+AF1429+AF1447+AF1533+AF1559+AF1569+AF1573</f>
        <v>0</v>
      </c>
      <c r="AG1340" s="147">
        <f>AG1341+AG1429+AG1447+AG1533+AG1559+AG1569+AG1573</f>
        <v>11150995.920000006</v>
      </c>
      <c r="AH1340" s="147">
        <f t="shared" si="792"/>
        <v>11150995.920000006</v>
      </c>
      <c r="AI1340" s="147">
        <f>AI1341+AI1429+AI1447+AI1533+AI1559+AI1569+AI1573</f>
        <v>8374127.5999999996</v>
      </c>
      <c r="AJ1340" s="147">
        <f>AJ1341+AJ1429+AJ1447+AJ1533+AJ1559+AJ1569+AJ1573</f>
        <v>0</v>
      </c>
      <c r="AK1340" s="147">
        <f t="shared" si="793"/>
        <v>8374127.5999999996</v>
      </c>
      <c r="AL1340" s="147">
        <f>AL1341+AL1429+AL1447+AL1533+AL1559+AL1569+AL1573</f>
        <v>0</v>
      </c>
      <c r="AM1340" s="147">
        <f>AM1341+AM1429+AM1447+AM1533+AM1559+AM1569+AM1573</f>
        <v>0</v>
      </c>
      <c r="AN1340" s="147">
        <f t="shared" si="794"/>
        <v>0</v>
      </c>
      <c r="AO1340" s="147">
        <f>AO1341+AO1429+AO1447+AO1533+AO1559+AO1569+AO1573</f>
        <v>0</v>
      </c>
      <c r="AP1340" s="147">
        <f>AP1341+AP1429+AP1447+AP1533+AP1559+AP1569+AP1573</f>
        <v>1850000</v>
      </c>
      <c r="AQ1340" s="147">
        <f t="shared" si="795"/>
        <v>1850000</v>
      </c>
      <c r="AR1340" s="147">
        <f>AR1341+AR1429+AR1447+AR1533+AR1559+AR1569+AR1573</f>
        <v>0</v>
      </c>
      <c r="AS1340" s="147">
        <f>AS1341+AS1429+AS1447+AS1533+AS1559+AS1569+AS1573</f>
        <v>0</v>
      </c>
      <c r="AT1340" s="147">
        <f t="shared" si="796"/>
        <v>0</v>
      </c>
      <c r="AU1340" s="147">
        <f>AU1341+AU1429+AU1447+AU1533+AU1559+AU1569+AU1573</f>
        <v>144265.39999999991</v>
      </c>
      <c r="AV1340" s="147">
        <f>AV1341+AV1429+AV1447+AV1533+AV1559+AV1569+AV1573</f>
        <v>1057.8200000005309</v>
      </c>
      <c r="AW1340" s="147">
        <f t="shared" si="797"/>
        <v>145323.22000000044</v>
      </c>
      <c r="AX1340" s="149"/>
      <c r="AY1340" s="150"/>
      <c r="AZ1340" s="149"/>
      <c r="BA1340" s="150"/>
      <c r="BB1340" s="149"/>
      <c r="BC1340" s="150"/>
      <c r="BD1340" s="149"/>
      <c r="BE1340" s="150"/>
    </row>
    <row r="1341" spans="2:57" s="129" customFormat="1" ht="15.75" hidden="1">
      <c r="B1341" s="152">
        <v>2025</v>
      </c>
      <c r="C1341" s="152">
        <v>20</v>
      </c>
      <c r="D1341" s="153"/>
      <c r="E1341" s="154"/>
      <c r="F1341" s="152">
        <v>2</v>
      </c>
      <c r="G1341" s="152">
        <v>5</v>
      </c>
      <c r="H1341" s="152">
        <v>14</v>
      </c>
      <c r="I1341" s="152">
        <v>5000</v>
      </c>
      <c r="J1341" s="152">
        <v>5100</v>
      </c>
      <c r="K1341" s="152"/>
      <c r="L1341" s="155" t="s">
        <v>44</v>
      </c>
      <c r="M1341" s="156"/>
      <c r="N1341" s="157" t="s">
        <v>140</v>
      </c>
      <c r="O1341" s="158">
        <v>0</v>
      </c>
      <c r="P1341" s="158">
        <v>0</v>
      </c>
      <c r="Q1341" s="158">
        <v>0</v>
      </c>
      <c r="R1341" s="159"/>
      <c r="S1341" s="160"/>
      <c r="T1341" s="161"/>
      <c r="U1341" s="158">
        <f t="shared" ref="U1341:AD1341" si="839">U1342+U1377+U1386+U1415</f>
        <v>0</v>
      </c>
      <c r="V1341" s="158">
        <f t="shared" si="839"/>
        <v>0</v>
      </c>
      <c r="W1341" s="162">
        <f t="shared" si="839"/>
        <v>0</v>
      </c>
      <c r="X1341" s="162">
        <f t="shared" si="839"/>
        <v>0</v>
      </c>
      <c r="Y1341" s="158">
        <f t="shared" si="839"/>
        <v>0</v>
      </c>
      <c r="Z1341" s="158">
        <f t="shared" si="839"/>
        <v>0</v>
      </c>
      <c r="AA1341" s="162">
        <f t="shared" si="839"/>
        <v>0</v>
      </c>
      <c r="AB1341" s="162">
        <f t="shared" si="839"/>
        <v>0</v>
      </c>
      <c r="AC1341" s="158">
        <f t="shared" si="839"/>
        <v>0</v>
      </c>
      <c r="AD1341" s="158">
        <f t="shared" si="839"/>
        <v>0</v>
      </c>
      <c r="AE1341" s="158">
        <f t="shared" si="791"/>
        <v>0</v>
      </c>
      <c r="AF1341" s="158">
        <f>AF1342+AF1377+AF1386+AF1415</f>
        <v>0</v>
      </c>
      <c r="AG1341" s="158">
        <f>AG1342+AG1377+AG1386+AG1415</f>
        <v>0</v>
      </c>
      <c r="AH1341" s="158">
        <f t="shared" si="792"/>
        <v>0</v>
      </c>
      <c r="AI1341" s="158">
        <f>AI1342+AI1377+AI1386+AI1415</f>
        <v>0</v>
      </c>
      <c r="AJ1341" s="158">
        <f>AJ1342+AJ1377+AJ1386+AJ1415</f>
        <v>0</v>
      </c>
      <c r="AK1341" s="158">
        <f t="shared" si="793"/>
        <v>0</v>
      </c>
      <c r="AL1341" s="158">
        <f>AL1342+AL1377+AL1386+AL1415</f>
        <v>0</v>
      </c>
      <c r="AM1341" s="158">
        <f>AM1342+AM1377+AM1386+AM1415</f>
        <v>0</v>
      </c>
      <c r="AN1341" s="158">
        <f t="shared" si="794"/>
        <v>0</v>
      </c>
      <c r="AO1341" s="158">
        <f>AO1342+AO1377+AO1386+AO1415</f>
        <v>0</v>
      </c>
      <c r="AP1341" s="158">
        <f>AP1342+AP1377+AP1386+AP1415</f>
        <v>0</v>
      </c>
      <c r="AQ1341" s="158">
        <f t="shared" si="795"/>
        <v>0</v>
      </c>
      <c r="AR1341" s="158">
        <f>AR1342+AR1377+AR1386+AR1415</f>
        <v>0</v>
      </c>
      <c r="AS1341" s="158">
        <f>AS1342+AS1377+AS1386+AS1415</f>
        <v>0</v>
      </c>
      <c r="AT1341" s="158">
        <f t="shared" si="796"/>
        <v>0</v>
      </c>
      <c r="AU1341" s="158">
        <f>AU1342+AU1377+AU1386+AU1415</f>
        <v>0</v>
      </c>
      <c r="AV1341" s="158">
        <f>AV1342+AV1377+AV1386+AV1415</f>
        <v>0</v>
      </c>
      <c r="AW1341" s="158">
        <f t="shared" si="797"/>
        <v>0</v>
      </c>
      <c r="AX1341" s="160"/>
      <c r="AY1341" s="161"/>
      <c r="AZ1341" s="160"/>
      <c r="BA1341" s="161"/>
      <c r="BB1341" s="160"/>
      <c r="BC1341" s="161"/>
      <c r="BD1341" s="160"/>
      <c r="BE1341" s="161"/>
    </row>
    <row r="1342" spans="2:57" s="129" customFormat="1" ht="15.75" hidden="1">
      <c r="B1342" s="163">
        <v>2025</v>
      </c>
      <c r="C1342" s="163">
        <v>20</v>
      </c>
      <c r="D1342" s="164"/>
      <c r="E1342" s="165"/>
      <c r="F1342" s="163">
        <v>2</v>
      </c>
      <c r="G1342" s="163">
        <v>5</v>
      </c>
      <c r="H1342" s="163">
        <v>14</v>
      </c>
      <c r="I1342" s="163">
        <v>5000</v>
      </c>
      <c r="J1342" s="163">
        <v>5100</v>
      </c>
      <c r="K1342" s="163">
        <v>511</v>
      </c>
      <c r="L1342" s="166" t="s">
        <v>44</v>
      </c>
      <c r="M1342" s="167"/>
      <c r="N1342" s="168" t="s">
        <v>141</v>
      </c>
      <c r="O1342" s="169">
        <v>0</v>
      </c>
      <c r="P1342" s="169">
        <v>0</v>
      </c>
      <c r="Q1342" s="169">
        <v>0</v>
      </c>
      <c r="R1342" s="170"/>
      <c r="S1342" s="171"/>
      <c r="T1342" s="172"/>
      <c r="U1342" s="169">
        <f t="shared" ref="U1342:AD1342" si="840">SUM(U1343:U1376)</f>
        <v>0</v>
      </c>
      <c r="V1342" s="169">
        <f t="shared" si="840"/>
        <v>0</v>
      </c>
      <c r="W1342" s="173">
        <f t="shared" si="840"/>
        <v>0</v>
      </c>
      <c r="X1342" s="173">
        <f t="shared" si="840"/>
        <v>0</v>
      </c>
      <c r="Y1342" s="169">
        <f t="shared" si="840"/>
        <v>0</v>
      </c>
      <c r="Z1342" s="169">
        <f t="shared" si="840"/>
        <v>0</v>
      </c>
      <c r="AA1342" s="173">
        <f t="shared" si="840"/>
        <v>0</v>
      </c>
      <c r="AB1342" s="173">
        <f t="shared" si="840"/>
        <v>0</v>
      </c>
      <c r="AC1342" s="169">
        <f t="shared" si="840"/>
        <v>0</v>
      </c>
      <c r="AD1342" s="169">
        <f t="shared" si="840"/>
        <v>0</v>
      </c>
      <c r="AE1342" s="169">
        <f t="shared" ref="AE1342:AE1405" si="841">+AC1342+AD1342</f>
        <v>0</v>
      </c>
      <c r="AF1342" s="169">
        <f>SUM(AF1343:AF1376)</f>
        <v>0</v>
      </c>
      <c r="AG1342" s="169">
        <f>SUM(AG1343:AG1376)</f>
        <v>0</v>
      </c>
      <c r="AH1342" s="169">
        <f t="shared" ref="AH1342:AH1405" si="842">+AF1342+AG1342</f>
        <v>0</v>
      </c>
      <c r="AI1342" s="169">
        <f>SUM(AI1343:AI1376)</f>
        <v>0</v>
      </c>
      <c r="AJ1342" s="169">
        <f>SUM(AJ1343:AJ1376)</f>
        <v>0</v>
      </c>
      <c r="AK1342" s="169">
        <f t="shared" ref="AK1342:AK1405" si="843">+AI1342+AJ1342</f>
        <v>0</v>
      </c>
      <c r="AL1342" s="169">
        <f>SUM(AL1343:AL1376)</f>
        <v>0</v>
      </c>
      <c r="AM1342" s="169">
        <f>SUM(AM1343:AM1376)</f>
        <v>0</v>
      </c>
      <c r="AN1342" s="169">
        <f t="shared" ref="AN1342:AN1405" si="844">+AL1342+AM1342</f>
        <v>0</v>
      </c>
      <c r="AO1342" s="169">
        <f>SUM(AO1343:AO1376)</f>
        <v>0</v>
      </c>
      <c r="AP1342" s="169">
        <f>SUM(AP1343:AP1376)</f>
        <v>0</v>
      </c>
      <c r="AQ1342" s="169">
        <f t="shared" ref="AQ1342:AQ1405" si="845">+AO1342+AP1342</f>
        <v>0</v>
      </c>
      <c r="AR1342" s="169">
        <f>SUM(AR1343:AR1376)</f>
        <v>0</v>
      </c>
      <c r="AS1342" s="169">
        <f>SUM(AS1343:AS1376)</f>
        <v>0</v>
      </c>
      <c r="AT1342" s="169">
        <f t="shared" ref="AT1342:AT1405" si="846">+AR1342+AS1342</f>
        <v>0</v>
      </c>
      <c r="AU1342" s="169">
        <f>SUM(AU1343:AU1376)</f>
        <v>0</v>
      </c>
      <c r="AV1342" s="169">
        <f>SUM(AV1343:AV1376)</f>
        <v>0</v>
      </c>
      <c r="AW1342" s="169">
        <f t="shared" ref="AW1342:AW1405" si="847">+AU1342+AV1342</f>
        <v>0</v>
      </c>
      <c r="AX1342" s="171"/>
      <c r="AY1342" s="172"/>
      <c r="AZ1342" s="171"/>
      <c r="BA1342" s="172"/>
      <c r="BB1342" s="171"/>
      <c r="BC1342" s="172"/>
      <c r="BD1342" s="171"/>
      <c r="BE1342" s="172"/>
    </row>
    <row r="1343" spans="2:57" s="129" customFormat="1" ht="15.75" hidden="1">
      <c r="B1343" s="174">
        <v>2025</v>
      </c>
      <c r="C1343" s="174">
        <v>20</v>
      </c>
      <c r="D1343" s="175">
        <v>0</v>
      </c>
      <c r="E1343" s="176"/>
      <c r="F1343" s="174">
        <v>2</v>
      </c>
      <c r="G1343" s="174">
        <v>5</v>
      </c>
      <c r="H1343" s="174">
        <v>14</v>
      </c>
      <c r="I1343" s="174">
        <v>5000</v>
      </c>
      <c r="J1343" s="174">
        <v>5100</v>
      </c>
      <c r="K1343" s="174">
        <v>511</v>
      </c>
      <c r="L1343" s="177">
        <v>31</v>
      </c>
      <c r="M1343" s="178">
        <v>0</v>
      </c>
      <c r="N1343" s="179" t="s">
        <v>892</v>
      </c>
      <c r="O1343" s="180">
        <v>0</v>
      </c>
      <c r="P1343" s="180">
        <v>0</v>
      </c>
      <c r="Q1343" s="181">
        <v>0</v>
      </c>
      <c r="R1343" s="182" t="s">
        <v>98</v>
      </c>
      <c r="S1343" s="183">
        <v>0</v>
      </c>
      <c r="T1343" s="183">
        <v>0</v>
      </c>
      <c r="U1343" s="180">
        <v>0</v>
      </c>
      <c r="V1343" s="180">
        <v>0</v>
      </c>
      <c r="W1343" s="183">
        <v>0</v>
      </c>
      <c r="X1343" s="183">
        <v>0</v>
      </c>
      <c r="Y1343" s="180">
        <v>0</v>
      </c>
      <c r="Z1343" s="180">
        <v>0</v>
      </c>
      <c r="AA1343" s="183">
        <v>0</v>
      </c>
      <c r="AB1343" s="183">
        <v>0</v>
      </c>
      <c r="AC1343" s="180">
        <f t="shared" ref="AC1343:AD1376" si="848">+O1343+U1343-Y1343</f>
        <v>0</v>
      </c>
      <c r="AD1343" s="180">
        <f t="shared" si="848"/>
        <v>0</v>
      </c>
      <c r="AE1343" s="181">
        <f t="shared" si="841"/>
        <v>0</v>
      </c>
      <c r="AF1343" s="180">
        <v>0</v>
      </c>
      <c r="AG1343" s="180">
        <v>0</v>
      </c>
      <c r="AH1343" s="181">
        <f t="shared" si="842"/>
        <v>0</v>
      </c>
      <c r="AI1343" s="180">
        <v>0</v>
      </c>
      <c r="AJ1343" s="180">
        <v>0</v>
      </c>
      <c r="AK1343" s="181">
        <f t="shared" si="843"/>
        <v>0</v>
      </c>
      <c r="AL1343" s="180">
        <v>0</v>
      </c>
      <c r="AM1343" s="180">
        <v>0</v>
      </c>
      <c r="AN1343" s="181">
        <f t="shared" si="844"/>
        <v>0</v>
      </c>
      <c r="AO1343" s="180">
        <v>0</v>
      </c>
      <c r="AP1343" s="180">
        <v>0</v>
      </c>
      <c r="AQ1343" s="181">
        <f t="shared" si="845"/>
        <v>0</v>
      </c>
      <c r="AR1343" s="180">
        <v>0</v>
      </c>
      <c r="AS1343" s="180">
        <v>0</v>
      </c>
      <c r="AT1343" s="181">
        <f t="shared" si="846"/>
        <v>0</v>
      </c>
      <c r="AU1343" s="180">
        <f t="shared" ref="AU1343:AV1376" si="849">+AC1343-AF1343-AI1343-AL1343-AO1343-AR1343</f>
        <v>0</v>
      </c>
      <c r="AV1343" s="180">
        <f t="shared" si="849"/>
        <v>0</v>
      </c>
      <c r="AW1343" s="181">
        <f t="shared" si="847"/>
        <v>0</v>
      </c>
      <c r="AX1343" s="183">
        <f t="shared" ref="AX1343:AY1376" si="850">+S1343+W1343-AA1343</f>
        <v>0</v>
      </c>
      <c r="AY1343" s="183">
        <f t="shared" si="850"/>
        <v>0</v>
      </c>
      <c r="AZ1343" s="183"/>
      <c r="BA1343" s="183"/>
      <c r="BB1343" s="183"/>
      <c r="BC1343" s="183"/>
      <c r="BD1343" s="183">
        <f t="shared" ref="BD1343:BE1376" si="851">+AX1343-AZ1343-BB1343</f>
        <v>0</v>
      </c>
      <c r="BE1343" s="183">
        <f t="shared" si="851"/>
        <v>0</v>
      </c>
    </row>
    <row r="1344" spans="2:57" s="129" customFormat="1" ht="15.75" hidden="1">
      <c r="B1344" s="174">
        <v>2025</v>
      </c>
      <c r="C1344" s="174">
        <v>20</v>
      </c>
      <c r="D1344" s="175">
        <v>0</v>
      </c>
      <c r="E1344" s="176"/>
      <c r="F1344" s="174">
        <v>2</v>
      </c>
      <c r="G1344" s="174">
        <v>5</v>
      </c>
      <c r="H1344" s="174">
        <v>14</v>
      </c>
      <c r="I1344" s="174">
        <v>5000</v>
      </c>
      <c r="J1344" s="174">
        <v>5100</v>
      </c>
      <c r="K1344" s="174">
        <v>511</v>
      </c>
      <c r="L1344" s="177">
        <v>46</v>
      </c>
      <c r="M1344" s="178">
        <v>0</v>
      </c>
      <c r="N1344" s="179" t="s">
        <v>893</v>
      </c>
      <c r="O1344" s="180">
        <v>0</v>
      </c>
      <c r="P1344" s="180">
        <v>0</v>
      </c>
      <c r="Q1344" s="181">
        <v>0</v>
      </c>
      <c r="R1344" s="182" t="s">
        <v>98</v>
      </c>
      <c r="S1344" s="183">
        <v>0</v>
      </c>
      <c r="T1344" s="183">
        <v>0</v>
      </c>
      <c r="U1344" s="180">
        <v>0</v>
      </c>
      <c r="V1344" s="180">
        <v>0</v>
      </c>
      <c r="W1344" s="183">
        <v>0</v>
      </c>
      <c r="X1344" s="183">
        <v>0</v>
      </c>
      <c r="Y1344" s="180">
        <v>0</v>
      </c>
      <c r="Z1344" s="180">
        <v>0</v>
      </c>
      <c r="AA1344" s="183">
        <v>0</v>
      </c>
      <c r="AB1344" s="183">
        <v>0</v>
      </c>
      <c r="AC1344" s="180">
        <f t="shared" si="848"/>
        <v>0</v>
      </c>
      <c r="AD1344" s="180">
        <f t="shared" si="848"/>
        <v>0</v>
      </c>
      <c r="AE1344" s="181">
        <f t="shared" si="841"/>
        <v>0</v>
      </c>
      <c r="AF1344" s="180">
        <v>0</v>
      </c>
      <c r="AG1344" s="180">
        <v>0</v>
      </c>
      <c r="AH1344" s="181">
        <f t="shared" si="842"/>
        <v>0</v>
      </c>
      <c r="AI1344" s="180">
        <v>0</v>
      </c>
      <c r="AJ1344" s="180">
        <v>0</v>
      </c>
      <c r="AK1344" s="181">
        <f t="shared" si="843"/>
        <v>0</v>
      </c>
      <c r="AL1344" s="180">
        <v>0</v>
      </c>
      <c r="AM1344" s="180">
        <v>0</v>
      </c>
      <c r="AN1344" s="181">
        <f t="shared" si="844"/>
        <v>0</v>
      </c>
      <c r="AO1344" s="180">
        <v>0</v>
      </c>
      <c r="AP1344" s="180">
        <v>0</v>
      </c>
      <c r="AQ1344" s="181">
        <f t="shared" si="845"/>
        <v>0</v>
      </c>
      <c r="AR1344" s="180">
        <v>0</v>
      </c>
      <c r="AS1344" s="180">
        <v>0</v>
      </c>
      <c r="AT1344" s="181">
        <f t="shared" si="846"/>
        <v>0</v>
      </c>
      <c r="AU1344" s="180">
        <f t="shared" si="849"/>
        <v>0</v>
      </c>
      <c r="AV1344" s="180">
        <f t="shared" si="849"/>
        <v>0</v>
      </c>
      <c r="AW1344" s="181">
        <f t="shared" si="847"/>
        <v>0</v>
      </c>
      <c r="AX1344" s="183">
        <f t="shared" si="850"/>
        <v>0</v>
      </c>
      <c r="AY1344" s="183">
        <f t="shared" si="850"/>
        <v>0</v>
      </c>
      <c r="AZ1344" s="183"/>
      <c r="BA1344" s="183"/>
      <c r="BB1344" s="183"/>
      <c r="BC1344" s="183"/>
      <c r="BD1344" s="183">
        <f t="shared" si="851"/>
        <v>0</v>
      </c>
      <c r="BE1344" s="183">
        <f t="shared" si="851"/>
        <v>0</v>
      </c>
    </row>
    <row r="1345" spans="2:57" s="129" customFormat="1" ht="15.75" hidden="1">
      <c r="B1345" s="174">
        <v>2025</v>
      </c>
      <c r="C1345" s="174">
        <v>20</v>
      </c>
      <c r="D1345" s="175">
        <v>0</v>
      </c>
      <c r="E1345" s="176"/>
      <c r="F1345" s="174">
        <v>2</v>
      </c>
      <c r="G1345" s="174">
        <v>5</v>
      </c>
      <c r="H1345" s="174">
        <v>14</v>
      </c>
      <c r="I1345" s="174">
        <v>5000</v>
      </c>
      <c r="J1345" s="174">
        <v>5100</v>
      </c>
      <c r="K1345" s="174">
        <v>511</v>
      </c>
      <c r="L1345" s="177">
        <v>86</v>
      </c>
      <c r="M1345" s="178">
        <v>0</v>
      </c>
      <c r="N1345" s="179" t="s">
        <v>894</v>
      </c>
      <c r="O1345" s="180">
        <v>0</v>
      </c>
      <c r="P1345" s="180">
        <v>0</v>
      </c>
      <c r="Q1345" s="181">
        <v>0</v>
      </c>
      <c r="R1345" s="182" t="s">
        <v>98</v>
      </c>
      <c r="S1345" s="183">
        <v>0</v>
      </c>
      <c r="T1345" s="183">
        <v>0</v>
      </c>
      <c r="U1345" s="180">
        <v>0</v>
      </c>
      <c r="V1345" s="180">
        <v>0</v>
      </c>
      <c r="W1345" s="183">
        <v>0</v>
      </c>
      <c r="X1345" s="183">
        <v>0</v>
      </c>
      <c r="Y1345" s="180">
        <v>0</v>
      </c>
      <c r="Z1345" s="180">
        <v>0</v>
      </c>
      <c r="AA1345" s="183">
        <v>0</v>
      </c>
      <c r="AB1345" s="183">
        <v>0</v>
      </c>
      <c r="AC1345" s="180">
        <f t="shared" si="848"/>
        <v>0</v>
      </c>
      <c r="AD1345" s="180">
        <f t="shared" si="848"/>
        <v>0</v>
      </c>
      <c r="AE1345" s="181">
        <f t="shared" si="841"/>
        <v>0</v>
      </c>
      <c r="AF1345" s="180">
        <v>0</v>
      </c>
      <c r="AG1345" s="180">
        <v>0</v>
      </c>
      <c r="AH1345" s="181">
        <f t="shared" si="842"/>
        <v>0</v>
      </c>
      <c r="AI1345" s="180">
        <v>0</v>
      </c>
      <c r="AJ1345" s="180">
        <v>0</v>
      </c>
      <c r="AK1345" s="181">
        <f t="shared" si="843"/>
        <v>0</v>
      </c>
      <c r="AL1345" s="180">
        <v>0</v>
      </c>
      <c r="AM1345" s="180">
        <v>0</v>
      </c>
      <c r="AN1345" s="181">
        <f t="shared" si="844"/>
        <v>0</v>
      </c>
      <c r="AO1345" s="180">
        <v>0</v>
      </c>
      <c r="AP1345" s="180">
        <v>0</v>
      </c>
      <c r="AQ1345" s="181">
        <f t="shared" si="845"/>
        <v>0</v>
      </c>
      <c r="AR1345" s="180">
        <v>0</v>
      </c>
      <c r="AS1345" s="180">
        <v>0</v>
      </c>
      <c r="AT1345" s="181">
        <f t="shared" si="846"/>
        <v>0</v>
      </c>
      <c r="AU1345" s="180">
        <f t="shared" si="849"/>
        <v>0</v>
      </c>
      <c r="AV1345" s="180">
        <f t="shared" si="849"/>
        <v>0</v>
      </c>
      <c r="AW1345" s="181">
        <f t="shared" si="847"/>
        <v>0</v>
      </c>
      <c r="AX1345" s="183">
        <f t="shared" si="850"/>
        <v>0</v>
      </c>
      <c r="AY1345" s="183">
        <f t="shared" si="850"/>
        <v>0</v>
      </c>
      <c r="AZ1345" s="183"/>
      <c r="BA1345" s="183"/>
      <c r="BB1345" s="183"/>
      <c r="BC1345" s="183"/>
      <c r="BD1345" s="183">
        <f t="shared" si="851"/>
        <v>0</v>
      </c>
      <c r="BE1345" s="183">
        <f t="shared" si="851"/>
        <v>0</v>
      </c>
    </row>
    <row r="1346" spans="2:57" s="129" customFormat="1" ht="15.75" hidden="1">
      <c r="B1346" s="174">
        <v>2025</v>
      </c>
      <c r="C1346" s="174">
        <v>20</v>
      </c>
      <c r="D1346" s="175">
        <v>0</v>
      </c>
      <c r="E1346" s="176"/>
      <c r="F1346" s="174">
        <v>2</v>
      </c>
      <c r="G1346" s="174">
        <v>5</v>
      </c>
      <c r="H1346" s="174">
        <v>14</v>
      </c>
      <c r="I1346" s="174">
        <v>5000</v>
      </c>
      <c r="J1346" s="174">
        <v>5100</v>
      </c>
      <c r="K1346" s="174">
        <v>511</v>
      </c>
      <c r="L1346" s="177">
        <v>410</v>
      </c>
      <c r="M1346" s="178">
        <v>0</v>
      </c>
      <c r="N1346" s="179" t="s">
        <v>895</v>
      </c>
      <c r="O1346" s="180">
        <v>0</v>
      </c>
      <c r="P1346" s="180">
        <v>0</v>
      </c>
      <c r="Q1346" s="181">
        <v>0</v>
      </c>
      <c r="R1346" s="182" t="s">
        <v>98</v>
      </c>
      <c r="S1346" s="183">
        <v>0</v>
      </c>
      <c r="T1346" s="183">
        <v>0</v>
      </c>
      <c r="U1346" s="180">
        <v>0</v>
      </c>
      <c r="V1346" s="180">
        <v>0</v>
      </c>
      <c r="W1346" s="183">
        <v>0</v>
      </c>
      <c r="X1346" s="183">
        <v>0</v>
      </c>
      <c r="Y1346" s="180">
        <v>0</v>
      </c>
      <c r="Z1346" s="180">
        <v>0</v>
      </c>
      <c r="AA1346" s="183">
        <v>0</v>
      </c>
      <c r="AB1346" s="183">
        <v>0</v>
      </c>
      <c r="AC1346" s="180">
        <f t="shared" si="848"/>
        <v>0</v>
      </c>
      <c r="AD1346" s="180">
        <f t="shared" si="848"/>
        <v>0</v>
      </c>
      <c r="AE1346" s="181">
        <f t="shared" si="841"/>
        <v>0</v>
      </c>
      <c r="AF1346" s="180">
        <v>0</v>
      </c>
      <c r="AG1346" s="180">
        <v>0</v>
      </c>
      <c r="AH1346" s="181">
        <f t="shared" si="842"/>
        <v>0</v>
      </c>
      <c r="AI1346" s="180">
        <v>0</v>
      </c>
      <c r="AJ1346" s="180">
        <v>0</v>
      </c>
      <c r="AK1346" s="181">
        <f t="shared" si="843"/>
        <v>0</v>
      </c>
      <c r="AL1346" s="180">
        <v>0</v>
      </c>
      <c r="AM1346" s="180">
        <v>0</v>
      </c>
      <c r="AN1346" s="181">
        <f t="shared" si="844"/>
        <v>0</v>
      </c>
      <c r="AO1346" s="180">
        <v>0</v>
      </c>
      <c r="AP1346" s="180">
        <v>0</v>
      </c>
      <c r="AQ1346" s="181">
        <f t="shared" si="845"/>
        <v>0</v>
      </c>
      <c r="AR1346" s="180">
        <v>0</v>
      </c>
      <c r="AS1346" s="180">
        <v>0</v>
      </c>
      <c r="AT1346" s="181">
        <f t="shared" si="846"/>
        <v>0</v>
      </c>
      <c r="AU1346" s="180">
        <f t="shared" si="849"/>
        <v>0</v>
      </c>
      <c r="AV1346" s="180">
        <f t="shared" si="849"/>
        <v>0</v>
      </c>
      <c r="AW1346" s="181">
        <f t="shared" si="847"/>
        <v>0</v>
      </c>
      <c r="AX1346" s="183">
        <f t="shared" si="850"/>
        <v>0</v>
      </c>
      <c r="AY1346" s="183">
        <f t="shared" si="850"/>
        <v>0</v>
      </c>
      <c r="AZ1346" s="183"/>
      <c r="BA1346" s="183"/>
      <c r="BB1346" s="183"/>
      <c r="BC1346" s="183"/>
      <c r="BD1346" s="183">
        <f t="shared" si="851"/>
        <v>0</v>
      </c>
      <c r="BE1346" s="183">
        <f t="shared" si="851"/>
        <v>0</v>
      </c>
    </row>
    <row r="1347" spans="2:57" s="129" customFormat="1" ht="15.75" hidden="1">
      <c r="B1347" s="174">
        <v>2025</v>
      </c>
      <c r="C1347" s="174">
        <v>20</v>
      </c>
      <c r="D1347" s="175">
        <v>0</v>
      </c>
      <c r="E1347" s="176"/>
      <c r="F1347" s="174">
        <v>2</v>
      </c>
      <c r="G1347" s="174">
        <v>5</v>
      </c>
      <c r="H1347" s="174">
        <v>14</v>
      </c>
      <c r="I1347" s="174">
        <v>5000</v>
      </c>
      <c r="J1347" s="174">
        <v>5100</v>
      </c>
      <c r="K1347" s="174">
        <v>511</v>
      </c>
      <c r="L1347" s="177">
        <v>626</v>
      </c>
      <c r="M1347" s="178">
        <v>0</v>
      </c>
      <c r="N1347" s="179" t="s">
        <v>896</v>
      </c>
      <c r="O1347" s="180">
        <v>0</v>
      </c>
      <c r="P1347" s="180">
        <v>0</v>
      </c>
      <c r="Q1347" s="181">
        <v>0</v>
      </c>
      <c r="R1347" s="182" t="s">
        <v>98</v>
      </c>
      <c r="S1347" s="183">
        <v>0</v>
      </c>
      <c r="T1347" s="183">
        <v>0</v>
      </c>
      <c r="U1347" s="180">
        <v>0</v>
      </c>
      <c r="V1347" s="180">
        <v>0</v>
      </c>
      <c r="W1347" s="183">
        <v>0</v>
      </c>
      <c r="X1347" s="183">
        <v>0</v>
      </c>
      <c r="Y1347" s="180">
        <v>0</v>
      </c>
      <c r="Z1347" s="180">
        <v>0</v>
      </c>
      <c r="AA1347" s="183">
        <v>0</v>
      </c>
      <c r="AB1347" s="183">
        <v>0</v>
      </c>
      <c r="AC1347" s="180">
        <f t="shared" si="848"/>
        <v>0</v>
      </c>
      <c r="AD1347" s="180">
        <f t="shared" si="848"/>
        <v>0</v>
      </c>
      <c r="AE1347" s="181">
        <f t="shared" si="841"/>
        <v>0</v>
      </c>
      <c r="AF1347" s="180">
        <v>0</v>
      </c>
      <c r="AG1347" s="180">
        <v>0</v>
      </c>
      <c r="AH1347" s="181">
        <f t="shared" si="842"/>
        <v>0</v>
      </c>
      <c r="AI1347" s="180">
        <v>0</v>
      </c>
      <c r="AJ1347" s="180">
        <v>0</v>
      </c>
      <c r="AK1347" s="181">
        <f t="shared" si="843"/>
        <v>0</v>
      </c>
      <c r="AL1347" s="180">
        <v>0</v>
      </c>
      <c r="AM1347" s="180">
        <v>0</v>
      </c>
      <c r="AN1347" s="181">
        <f t="shared" si="844"/>
        <v>0</v>
      </c>
      <c r="AO1347" s="180">
        <v>0</v>
      </c>
      <c r="AP1347" s="180">
        <v>0</v>
      </c>
      <c r="AQ1347" s="181">
        <f t="shared" si="845"/>
        <v>0</v>
      </c>
      <c r="AR1347" s="180">
        <v>0</v>
      </c>
      <c r="AS1347" s="180">
        <v>0</v>
      </c>
      <c r="AT1347" s="181">
        <f t="shared" si="846"/>
        <v>0</v>
      </c>
      <c r="AU1347" s="180">
        <f t="shared" si="849"/>
        <v>0</v>
      </c>
      <c r="AV1347" s="180">
        <f t="shared" si="849"/>
        <v>0</v>
      </c>
      <c r="AW1347" s="181">
        <f t="shared" si="847"/>
        <v>0</v>
      </c>
      <c r="AX1347" s="183">
        <f t="shared" si="850"/>
        <v>0</v>
      </c>
      <c r="AY1347" s="183">
        <f t="shared" si="850"/>
        <v>0</v>
      </c>
      <c r="AZ1347" s="183"/>
      <c r="BA1347" s="183"/>
      <c r="BB1347" s="183"/>
      <c r="BC1347" s="183"/>
      <c r="BD1347" s="183">
        <f t="shared" si="851"/>
        <v>0</v>
      </c>
      <c r="BE1347" s="183">
        <f t="shared" si="851"/>
        <v>0</v>
      </c>
    </row>
    <row r="1348" spans="2:57" s="129" customFormat="1" ht="15.75" hidden="1">
      <c r="B1348" s="174">
        <v>2025</v>
      </c>
      <c r="C1348" s="174">
        <v>20</v>
      </c>
      <c r="D1348" s="175">
        <v>0</v>
      </c>
      <c r="E1348" s="176"/>
      <c r="F1348" s="174">
        <v>2</v>
      </c>
      <c r="G1348" s="174">
        <v>5</v>
      </c>
      <c r="H1348" s="174">
        <v>14</v>
      </c>
      <c r="I1348" s="174">
        <v>5000</v>
      </c>
      <c r="J1348" s="174">
        <v>5100</v>
      </c>
      <c r="K1348" s="174">
        <v>511</v>
      </c>
      <c r="L1348" s="177">
        <v>655</v>
      </c>
      <c r="M1348" s="178">
        <v>0</v>
      </c>
      <c r="N1348" s="179" t="s">
        <v>897</v>
      </c>
      <c r="O1348" s="180">
        <v>0</v>
      </c>
      <c r="P1348" s="180">
        <v>0</v>
      </c>
      <c r="Q1348" s="181">
        <v>0</v>
      </c>
      <c r="R1348" s="182" t="s">
        <v>98</v>
      </c>
      <c r="S1348" s="183">
        <v>0</v>
      </c>
      <c r="T1348" s="183">
        <v>0</v>
      </c>
      <c r="U1348" s="180">
        <v>0</v>
      </c>
      <c r="V1348" s="180">
        <v>0</v>
      </c>
      <c r="W1348" s="183">
        <v>0</v>
      </c>
      <c r="X1348" s="183">
        <v>0</v>
      </c>
      <c r="Y1348" s="180">
        <v>0</v>
      </c>
      <c r="Z1348" s="180">
        <v>0</v>
      </c>
      <c r="AA1348" s="183">
        <v>0</v>
      </c>
      <c r="AB1348" s="183">
        <v>0</v>
      </c>
      <c r="AC1348" s="180">
        <f t="shared" si="848"/>
        <v>0</v>
      </c>
      <c r="AD1348" s="180">
        <f t="shared" si="848"/>
        <v>0</v>
      </c>
      <c r="AE1348" s="181">
        <f t="shared" si="841"/>
        <v>0</v>
      </c>
      <c r="AF1348" s="180">
        <v>0</v>
      </c>
      <c r="AG1348" s="180">
        <v>0</v>
      </c>
      <c r="AH1348" s="181">
        <f t="shared" si="842"/>
        <v>0</v>
      </c>
      <c r="AI1348" s="180">
        <v>0</v>
      </c>
      <c r="AJ1348" s="180">
        <v>0</v>
      </c>
      <c r="AK1348" s="181">
        <f t="shared" si="843"/>
        <v>0</v>
      </c>
      <c r="AL1348" s="180">
        <v>0</v>
      </c>
      <c r="AM1348" s="180">
        <v>0</v>
      </c>
      <c r="AN1348" s="181">
        <f t="shared" si="844"/>
        <v>0</v>
      </c>
      <c r="AO1348" s="180">
        <v>0</v>
      </c>
      <c r="AP1348" s="180">
        <v>0</v>
      </c>
      <c r="AQ1348" s="181">
        <f t="shared" si="845"/>
        <v>0</v>
      </c>
      <c r="AR1348" s="180">
        <v>0</v>
      </c>
      <c r="AS1348" s="180">
        <v>0</v>
      </c>
      <c r="AT1348" s="181">
        <f t="shared" si="846"/>
        <v>0</v>
      </c>
      <c r="AU1348" s="180">
        <f t="shared" si="849"/>
        <v>0</v>
      </c>
      <c r="AV1348" s="180">
        <f t="shared" si="849"/>
        <v>0</v>
      </c>
      <c r="AW1348" s="181">
        <f t="shared" si="847"/>
        <v>0</v>
      </c>
      <c r="AX1348" s="183">
        <f t="shared" si="850"/>
        <v>0</v>
      </c>
      <c r="AY1348" s="183">
        <f t="shared" si="850"/>
        <v>0</v>
      </c>
      <c r="AZ1348" s="183"/>
      <c r="BA1348" s="183"/>
      <c r="BB1348" s="183"/>
      <c r="BC1348" s="183"/>
      <c r="BD1348" s="183">
        <f t="shared" si="851"/>
        <v>0</v>
      </c>
      <c r="BE1348" s="183">
        <f t="shared" si="851"/>
        <v>0</v>
      </c>
    </row>
    <row r="1349" spans="2:57" s="129" customFormat="1" ht="15.75" hidden="1">
      <c r="B1349" s="174">
        <v>2025</v>
      </c>
      <c r="C1349" s="174">
        <v>20</v>
      </c>
      <c r="D1349" s="175">
        <v>0</v>
      </c>
      <c r="E1349" s="176"/>
      <c r="F1349" s="174">
        <v>2</v>
      </c>
      <c r="G1349" s="174">
        <v>5</v>
      </c>
      <c r="H1349" s="174">
        <v>14</v>
      </c>
      <c r="I1349" s="174">
        <v>5000</v>
      </c>
      <c r="J1349" s="174">
        <v>5100</v>
      </c>
      <c r="K1349" s="174">
        <v>511</v>
      </c>
      <c r="L1349" s="177">
        <v>661</v>
      </c>
      <c r="M1349" s="178">
        <v>0</v>
      </c>
      <c r="N1349" s="179" t="s">
        <v>898</v>
      </c>
      <c r="O1349" s="180">
        <v>0</v>
      </c>
      <c r="P1349" s="180">
        <v>0</v>
      </c>
      <c r="Q1349" s="181">
        <v>0</v>
      </c>
      <c r="R1349" s="182" t="s">
        <v>98</v>
      </c>
      <c r="S1349" s="183">
        <v>0</v>
      </c>
      <c r="T1349" s="183">
        <v>0</v>
      </c>
      <c r="U1349" s="180">
        <v>0</v>
      </c>
      <c r="V1349" s="180">
        <v>0</v>
      </c>
      <c r="W1349" s="183">
        <v>0</v>
      </c>
      <c r="X1349" s="183">
        <v>0</v>
      </c>
      <c r="Y1349" s="180">
        <v>0</v>
      </c>
      <c r="Z1349" s="180">
        <v>0</v>
      </c>
      <c r="AA1349" s="183">
        <v>0</v>
      </c>
      <c r="AB1349" s="183">
        <v>0</v>
      </c>
      <c r="AC1349" s="180">
        <f t="shared" si="848"/>
        <v>0</v>
      </c>
      <c r="AD1349" s="180">
        <f t="shared" si="848"/>
        <v>0</v>
      </c>
      <c r="AE1349" s="181">
        <f t="shared" si="841"/>
        <v>0</v>
      </c>
      <c r="AF1349" s="180">
        <v>0</v>
      </c>
      <c r="AG1349" s="180">
        <v>0</v>
      </c>
      <c r="AH1349" s="181">
        <f t="shared" si="842"/>
        <v>0</v>
      </c>
      <c r="AI1349" s="180">
        <v>0</v>
      </c>
      <c r="AJ1349" s="180">
        <v>0</v>
      </c>
      <c r="AK1349" s="181">
        <f t="shared" si="843"/>
        <v>0</v>
      </c>
      <c r="AL1349" s="180">
        <v>0</v>
      </c>
      <c r="AM1349" s="180">
        <v>0</v>
      </c>
      <c r="AN1349" s="181">
        <f t="shared" si="844"/>
        <v>0</v>
      </c>
      <c r="AO1349" s="180">
        <v>0</v>
      </c>
      <c r="AP1349" s="180">
        <v>0</v>
      </c>
      <c r="AQ1349" s="181">
        <f t="shared" si="845"/>
        <v>0</v>
      </c>
      <c r="AR1349" s="180">
        <v>0</v>
      </c>
      <c r="AS1349" s="180">
        <v>0</v>
      </c>
      <c r="AT1349" s="181">
        <f t="shared" si="846"/>
        <v>0</v>
      </c>
      <c r="AU1349" s="180">
        <f t="shared" si="849"/>
        <v>0</v>
      </c>
      <c r="AV1349" s="180">
        <f t="shared" si="849"/>
        <v>0</v>
      </c>
      <c r="AW1349" s="181">
        <f t="shared" si="847"/>
        <v>0</v>
      </c>
      <c r="AX1349" s="183">
        <f t="shared" si="850"/>
        <v>0</v>
      </c>
      <c r="AY1349" s="183">
        <f t="shared" si="850"/>
        <v>0</v>
      </c>
      <c r="AZ1349" s="183"/>
      <c r="BA1349" s="183"/>
      <c r="BB1349" s="183"/>
      <c r="BC1349" s="183"/>
      <c r="BD1349" s="183">
        <f t="shared" si="851"/>
        <v>0</v>
      </c>
      <c r="BE1349" s="183">
        <f t="shared" si="851"/>
        <v>0</v>
      </c>
    </row>
    <row r="1350" spans="2:57" s="129" customFormat="1" ht="15.75" hidden="1">
      <c r="B1350" s="174">
        <v>2025</v>
      </c>
      <c r="C1350" s="174">
        <v>20</v>
      </c>
      <c r="D1350" s="175">
        <v>0</v>
      </c>
      <c r="E1350" s="176"/>
      <c r="F1350" s="174">
        <v>2</v>
      </c>
      <c r="G1350" s="174">
        <v>5</v>
      </c>
      <c r="H1350" s="174">
        <v>14</v>
      </c>
      <c r="I1350" s="174">
        <v>5000</v>
      </c>
      <c r="J1350" s="174">
        <v>5100</v>
      </c>
      <c r="K1350" s="174">
        <v>511</v>
      </c>
      <c r="L1350" s="177">
        <v>708</v>
      </c>
      <c r="M1350" s="178">
        <v>0</v>
      </c>
      <c r="N1350" s="179" t="s">
        <v>899</v>
      </c>
      <c r="O1350" s="180">
        <v>0</v>
      </c>
      <c r="P1350" s="180">
        <v>0</v>
      </c>
      <c r="Q1350" s="181">
        <v>0</v>
      </c>
      <c r="R1350" s="182" t="s">
        <v>98</v>
      </c>
      <c r="S1350" s="183">
        <v>0</v>
      </c>
      <c r="T1350" s="183">
        <v>0</v>
      </c>
      <c r="U1350" s="180">
        <v>0</v>
      </c>
      <c r="V1350" s="180">
        <v>0</v>
      </c>
      <c r="W1350" s="183">
        <v>0</v>
      </c>
      <c r="X1350" s="183">
        <v>0</v>
      </c>
      <c r="Y1350" s="180">
        <v>0</v>
      </c>
      <c r="Z1350" s="180">
        <v>0</v>
      </c>
      <c r="AA1350" s="183">
        <v>0</v>
      </c>
      <c r="AB1350" s="183">
        <v>0</v>
      </c>
      <c r="AC1350" s="180">
        <f t="shared" si="848"/>
        <v>0</v>
      </c>
      <c r="AD1350" s="180">
        <f t="shared" si="848"/>
        <v>0</v>
      </c>
      <c r="AE1350" s="181">
        <f t="shared" si="841"/>
        <v>0</v>
      </c>
      <c r="AF1350" s="180">
        <v>0</v>
      </c>
      <c r="AG1350" s="180">
        <v>0</v>
      </c>
      <c r="AH1350" s="181">
        <f t="shared" si="842"/>
        <v>0</v>
      </c>
      <c r="AI1350" s="180">
        <v>0</v>
      </c>
      <c r="AJ1350" s="180">
        <v>0</v>
      </c>
      <c r="AK1350" s="181">
        <f t="shared" si="843"/>
        <v>0</v>
      </c>
      <c r="AL1350" s="180">
        <v>0</v>
      </c>
      <c r="AM1350" s="180">
        <v>0</v>
      </c>
      <c r="AN1350" s="181">
        <f t="shared" si="844"/>
        <v>0</v>
      </c>
      <c r="AO1350" s="180">
        <v>0</v>
      </c>
      <c r="AP1350" s="180">
        <v>0</v>
      </c>
      <c r="AQ1350" s="181">
        <f t="shared" si="845"/>
        <v>0</v>
      </c>
      <c r="AR1350" s="180">
        <v>0</v>
      </c>
      <c r="AS1350" s="180">
        <v>0</v>
      </c>
      <c r="AT1350" s="181">
        <f t="shared" si="846"/>
        <v>0</v>
      </c>
      <c r="AU1350" s="180">
        <f t="shared" si="849"/>
        <v>0</v>
      </c>
      <c r="AV1350" s="180">
        <f t="shared" si="849"/>
        <v>0</v>
      </c>
      <c r="AW1350" s="181">
        <f t="shared" si="847"/>
        <v>0</v>
      </c>
      <c r="AX1350" s="183">
        <f t="shared" si="850"/>
        <v>0</v>
      </c>
      <c r="AY1350" s="183">
        <f t="shared" si="850"/>
        <v>0</v>
      </c>
      <c r="AZ1350" s="183"/>
      <c r="BA1350" s="183"/>
      <c r="BB1350" s="183"/>
      <c r="BC1350" s="183"/>
      <c r="BD1350" s="183">
        <f t="shared" si="851"/>
        <v>0</v>
      </c>
      <c r="BE1350" s="183">
        <f t="shared" si="851"/>
        <v>0</v>
      </c>
    </row>
    <row r="1351" spans="2:57" s="129" customFormat="1" ht="15.75" hidden="1">
      <c r="B1351" s="174">
        <v>2025</v>
      </c>
      <c r="C1351" s="174">
        <v>20</v>
      </c>
      <c r="D1351" s="175">
        <v>0</v>
      </c>
      <c r="E1351" s="176"/>
      <c r="F1351" s="174">
        <v>2</v>
      </c>
      <c r="G1351" s="174">
        <v>5</v>
      </c>
      <c r="H1351" s="174">
        <v>14</v>
      </c>
      <c r="I1351" s="174">
        <v>5000</v>
      </c>
      <c r="J1351" s="174">
        <v>5100</v>
      </c>
      <c r="K1351" s="174">
        <v>511</v>
      </c>
      <c r="L1351" s="177">
        <v>807</v>
      </c>
      <c r="M1351" s="178">
        <v>0</v>
      </c>
      <c r="N1351" s="179" t="s">
        <v>900</v>
      </c>
      <c r="O1351" s="180">
        <v>0</v>
      </c>
      <c r="P1351" s="180">
        <v>0</v>
      </c>
      <c r="Q1351" s="181">
        <v>0</v>
      </c>
      <c r="R1351" s="182" t="s">
        <v>901</v>
      </c>
      <c r="S1351" s="183">
        <v>0</v>
      </c>
      <c r="T1351" s="183">
        <v>0</v>
      </c>
      <c r="U1351" s="180">
        <v>0</v>
      </c>
      <c r="V1351" s="180">
        <v>0</v>
      </c>
      <c r="W1351" s="183">
        <v>0</v>
      </c>
      <c r="X1351" s="183">
        <v>0</v>
      </c>
      <c r="Y1351" s="180">
        <v>0</v>
      </c>
      <c r="Z1351" s="180">
        <v>0</v>
      </c>
      <c r="AA1351" s="183">
        <v>0</v>
      </c>
      <c r="AB1351" s="183">
        <v>0</v>
      </c>
      <c r="AC1351" s="180">
        <f t="shared" si="848"/>
        <v>0</v>
      </c>
      <c r="AD1351" s="180">
        <f t="shared" si="848"/>
        <v>0</v>
      </c>
      <c r="AE1351" s="181">
        <f t="shared" si="841"/>
        <v>0</v>
      </c>
      <c r="AF1351" s="180">
        <v>0</v>
      </c>
      <c r="AG1351" s="180">
        <v>0</v>
      </c>
      <c r="AH1351" s="181">
        <f t="shared" si="842"/>
        <v>0</v>
      </c>
      <c r="AI1351" s="180">
        <v>0</v>
      </c>
      <c r="AJ1351" s="180">
        <v>0</v>
      </c>
      <c r="AK1351" s="181">
        <f t="shared" si="843"/>
        <v>0</v>
      </c>
      <c r="AL1351" s="180">
        <v>0</v>
      </c>
      <c r="AM1351" s="180">
        <v>0</v>
      </c>
      <c r="AN1351" s="181">
        <f t="shared" si="844"/>
        <v>0</v>
      </c>
      <c r="AO1351" s="180">
        <v>0</v>
      </c>
      <c r="AP1351" s="180">
        <v>0</v>
      </c>
      <c r="AQ1351" s="181">
        <f t="shared" si="845"/>
        <v>0</v>
      </c>
      <c r="AR1351" s="180">
        <v>0</v>
      </c>
      <c r="AS1351" s="180">
        <v>0</v>
      </c>
      <c r="AT1351" s="181">
        <f t="shared" si="846"/>
        <v>0</v>
      </c>
      <c r="AU1351" s="180">
        <f t="shared" si="849"/>
        <v>0</v>
      </c>
      <c r="AV1351" s="180">
        <f t="shared" si="849"/>
        <v>0</v>
      </c>
      <c r="AW1351" s="181">
        <f t="shared" si="847"/>
        <v>0</v>
      </c>
      <c r="AX1351" s="183">
        <f t="shared" si="850"/>
        <v>0</v>
      </c>
      <c r="AY1351" s="183">
        <f t="shared" si="850"/>
        <v>0</v>
      </c>
      <c r="AZ1351" s="183"/>
      <c r="BA1351" s="183"/>
      <c r="BB1351" s="183"/>
      <c r="BC1351" s="183"/>
      <c r="BD1351" s="183">
        <f t="shared" si="851"/>
        <v>0</v>
      </c>
      <c r="BE1351" s="183">
        <f t="shared" si="851"/>
        <v>0</v>
      </c>
    </row>
    <row r="1352" spans="2:57" s="129" customFormat="1" ht="15.75" hidden="1">
      <c r="B1352" s="174">
        <v>2025</v>
      </c>
      <c r="C1352" s="174">
        <v>20</v>
      </c>
      <c r="D1352" s="175">
        <v>0</v>
      </c>
      <c r="E1352" s="176"/>
      <c r="F1352" s="174">
        <v>2</v>
      </c>
      <c r="G1352" s="174">
        <v>5</v>
      </c>
      <c r="H1352" s="174">
        <v>14</v>
      </c>
      <c r="I1352" s="174">
        <v>5000</v>
      </c>
      <c r="J1352" s="174">
        <v>5100</v>
      </c>
      <c r="K1352" s="174">
        <v>511</v>
      </c>
      <c r="L1352" s="177">
        <v>868</v>
      </c>
      <c r="M1352" s="178">
        <v>0</v>
      </c>
      <c r="N1352" s="179" t="s">
        <v>902</v>
      </c>
      <c r="O1352" s="180">
        <v>0</v>
      </c>
      <c r="P1352" s="180">
        <v>0</v>
      </c>
      <c r="Q1352" s="181">
        <v>0</v>
      </c>
      <c r="R1352" s="182" t="s">
        <v>98</v>
      </c>
      <c r="S1352" s="183">
        <v>0</v>
      </c>
      <c r="T1352" s="183">
        <v>0</v>
      </c>
      <c r="U1352" s="180">
        <v>0</v>
      </c>
      <c r="V1352" s="180">
        <v>0</v>
      </c>
      <c r="W1352" s="183">
        <v>0</v>
      </c>
      <c r="X1352" s="183">
        <v>0</v>
      </c>
      <c r="Y1352" s="180">
        <v>0</v>
      </c>
      <c r="Z1352" s="180">
        <v>0</v>
      </c>
      <c r="AA1352" s="183">
        <v>0</v>
      </c>
      <c r="AB1352" s="183">
        <v>0</v>
      </c>
      <c r="AC1352" s="180">
        <f t="shared" si="848"/>
        <v>0</v>
      </c>
      <c r="AD1352" s="180">
        <f t="shared" si="848"/>
        <v>0</v>
      </c>
      <c r="AE1352" s="181">
        <f t="shared" si="841"/>
        <v>0</v>
      </c>
      <c r="AF1352" s="180">
        <v>0</v>
      </c>
      <c r="AG1352" s="180">
        <v>0</v>
      </c>
      <c r="AH1352" s="181">
        <f t="shared" si="842"/>
        <v>0</v>
      </c>
      <c r="AI1352" s="180">
        <v>0</v>
      </c>
      <c r="AJ1352" s="180">
        <v>0</v>
      </c>
      <c r="AK1352" s="181">
        <f t="shared" si="843"/>
        <v>0</v>
      </c>
      <c r="AL1352" s="180">
        <v>0</v>
      </c>
      <c r="AM1352" s="180">
        <v>0</v>
      </c>
      <c r="AN1352" s="181">
        <f t="shared" si="844"/>
        <v>0</v>
      </c>
      <c r="AO1352" s="180">
        <v>0</v>
      </c>
      <c r="AP1352" s="180">
        <v>0</v>
      </c>
      <c r="AQ1352" s="181">
        <f t="shared" si="845"/>
        <v>0</v>
      </c>
      <c r="AR1352" s="180">
        <v>0</v>
      </c>
      <c r="AS1352" s="180">
        <v>0</v>
      </c>
      <c r="AT1352" s="181">
        <f t="shared" si="846"/>
        <v>0</v>
      </c>
      <c r="AU1352" s="180">
        <f t="shared" si="849"/>
        <v>0</v>
      </c>
      <c r="AV1352" s="180">
        <f t="shared" si="849"/>
        <v>0</v>
      </c>
      <c r="AW1352" s="181">
        <f t="shared" si="847"/>
        <v>0</v>
      </c>
      <c r="AX1352" s="183">
        <f t="shared" si="850"/>
        <v>0</v>
      </c>
      <c r="AY1352" s="183">
        <f t="shared" si="850"/>
        <v>0</v>
      </c>
      <c r="AZ1352" s="183"/>
      <c r="BA1352" s="183"/>
      <c r="BB1352" s="183"/>
      <c r="BC1352" s="183"/>
      <c r="BD1352" s="183">
        <f t="shared" si="851"/>
        <v>0</v>
      </c>
      <c r="BE1352" s="183">
        <f t="shared" si="851"/>
        <v>0</v>
      </c>
    </row>
    <row r="1353" spans="2:57" s="129" customFormat="1" ht="15.75" hidden="1">
      <c r="B1353" s="174">
        <v>2025</v>
      </c>
      <c r="C1353" s="174">
        <v>20</v>
      </c>
      <c r="D1353" s="175">
        <v>0</v>
      </c>
      <c r="E1353" s="176"/>
      <c r="F1353" s="174">
        <v>2</v>
      </c>
      <c r="G1353" s="174">
        <v>5</v>
      </c>
      <c r="H1353" s="174">
        <v>14</v>
      </c>
      <c r="I1353" s="174">
        <v>5000</v>
      </c>
      <c r="J1353" s="174">
        <v>5100</v>
      </c>
      <c r="K1353" s="174">
        <v>511</v>
      </c>
      <c r="L1353" s="177">
        <v>881</v>
      </c>
      <c r="M1353" s="178">
        <v>0</v>
      </c>
      <c r="N1353" s="179" t="s">
        <v>903</v>
      </c>
      <c r="O1353" s="180">
        <v>0</v>
      </c>
      <c r="P1353" s="180">
        <v>0</v>
      </c>
      <c r="Q1353" s="181">
        <v>0</v>
      </c>
      <c r="R1353" s="182" t="s">
        <v>98</v>
      </c>
      <c r="S1353" s="183">
        <v>0</v>
      </c>
      <c r="T1353" s="183">
        <v>0</v>
      </c>
      <c r="U1353" s="180">
        <v>0</v>
      </c>
      <c r="V1353" s="180">
        <v>0</v>
      </c>
      <c r="W1353" s="183">
        <v>0</v>
      </c>
      <c r="X1353" s="183">
        <v>0</v>
      </c>
      <c r="Y1353" s="180">
        <v>0</v>
      </c>
      <c r="Z1353" s="180">
        <v>0</v>
      </c>
      <c r="AA1353" s="183">
        <v>0</v>
      </c>
      <c r="AB1353" s="183">
        <v>0</v>
      </c>
      <c r="AC1353" s="180">
        <f t="shared" si="848"/>
        <v>0</v>
      </c>
      <c r="AD1353" s="180">
        <f t="shared" si="848"/>
        <v>0</v>
      </c>
      <c r="AE1353" s="181">
        <f t="shared" si="841"/>
        <v>0</v>
      </c>
      <c r="AF1353" s="180">
        <v>0</v>
      </c>
      <c r="AG1353" s="180">
        <v>0</v>
      </c>
      <c r="AH1353" s="181">
        <f t="shared" si="842"/>
        <v>0</v>
      </c>
      <c r="AI1353" s="180">
        <v>0</v>
      </c>
      <c r="AJ1353" s="180">
        <v>0</v>
      </c>
      <c r="AK1353" s="181">
        <f t="shared" si="843"/>
        <v>0</v>
      </c>
      <c r="AL1353" s="180">
        <v>0</v>
      </c>
      <c r="AM1353" s="180">
        <v>0</v>
      </c>
      <c r="AN1353" s="181">
        <f t="shared" si="844"/>
        <v>0</v>
      </c>
      <c r="AO1353" s="180">
        <v>0</v>
      </c>
      <c r="AP1353" s="180">
        <v>0</v>
      </c>
      <c r="AQ1353" s="181">
        <f t="shared" si="845"/>
        <v>0</v>
      </c>
      <c r="AR1353" s="180">
        <v>0</v>
      </c>
      <c r="AS1353" s="180">
        <v>0</v>
      </c>
      <c r="AT1353" s="181">
        <f t="shared" si="846"/>
        <v>0</v>
      </c>
      <c r="AU1353" s="180">
        <f t="shared" si="849"/>
        <v>0</v>
      </c>
      <c r="AV1353" s="180">
        <f t="shared" si="849"/>
        <v>0</v>
      </c>
      <c r="AW1353" s="181">
        <f t="shared" si="847"/>
        <v>0</v>
      </c>
      <c r="AX1353" s="183">
        <f t="shared" si="850"/>
        <v>0</v>
      </c>
      <c r="AY1353" s="183">
        <f t="shared" si="850"/>
        <v>0</v>
      </c>
      <c r="AZ1353" s="183"/>
      <c r="BA1353" s="183"/>
      <c r="BB1353" s="183"/>
      <c r="BC1353" s="183"/>
      <c r="BD1353" s="183">
        <f t="shared" si="851"/>
        <v>0</v>
      </c>
      <c r="BE1353" s="183">
        <f t="shared" si="851"/>
        <v>0</v>
      </c>
    </row>
    <row r="1354" spans="2:57" s="129" customFormat="1" ht="15.75" hidden="1">
      <c r="B1354" s="174">
        <v>2025</v>
      </c>
      <c r="C1354" s="174">
        <v>20</v>
      </c>
      <c r="D1354" s="175">
        <v>0</v>
      </c>
      <c r="E1354" s="176"/>
      <c r="F1354" s="174">
        <v>2</v>
      </c>
      <c r="G1354" s="174">
        <v>5</v>
      </c>
      <c r="H1354" s="174">
        <v>14</v>
      </c>
      <c r="I1354" s="174">
        <v>5000</v>
      </c>
      <c r="J1354" s="174">
        <v>5100</v>
      </c>
      <c r="K1354" s="174">
        <v>511</v>
      </c>
      <c r="L1354" s="177">
        <v>995</v>
      </c>
      <c r="M1354" s="178">
        <v>0</v>
      </c>
      <c r="N1354" s="179" t="s">
        <v>904</v>
      </c>
      <c r="O1354" s="180">
        <v>0</v>
      </c>
      <c r="P1354" s="180">
        <v>0</v>
      </c>
      <c r="Q1354" s="181">
        <v>0</v>
      </c>
      <c r="R1354" s="182" t="s">
        <v>98</v>
      </c>
      <c r="S1354" s="183">
        <v>0</v>
      </c>
      <c r="T1354" s="183">
        <v>0</v>
      </c>
      <c r="U1354" s="180">
        <v>0</v>
      </c>
      <c r="V1354" s="180">
        <v>0</v>
      </c>
      <c r="W1354" s="183">
        <v>0</v>
      </c>
      <c r="X1354" s="183">
        <v>0</v>
      </c>
      <c r="Y1354" s="180">
        <v>0</v>
      </c>
      <c r="Z1354" s="180">
        <v>0</v>
      </c>
      <c r="AA1354" s="183">
        <v>0</v>
      </c>
      <c r="AB1354" s="183">
        <v>0</v>
      </c>
      <c r="AC1354" s="180">
        <f t="shared" si="848"/>
        <v>0</v>
      </c>
      <c r="AD1354" s="180">
        <f t="shared" si="848"/>
        <v>0</v>
      </c>
      <c r="AE1354" s="181">
        <f t="shared" si="841"/>
        <v>0</v>
      </c>
      <c r="AF1354" s="180">
        <v>0</v>
      </c>
      <c r="AG1354" s="180">
        <v>0</v>
      </c>
      <c r="AH1354" s="181">
        <f t="shared" si="842"/>
        <v>0</v>
      </c>
      <c r="AI1354" s="180">
        <v>0</v>
      </c>
      <c r="AJ1354" s="180">
        <v>0</v>
      </c>
      <c r="AK1354" s="181">
        <f t="shared" si="843"/>
        <v>0</v>
      </c>
      <c r="AL1354" s="180">
        <v>0</v>
      </c>
      <c r="AM1354" s="180">
        <v>0</v>
      </c>
      <c r="AN1354" s="181">
        <f t="shared" si="844"/>
        <v>0</v>
      </c>
      <c r="AO1354" s="180">
        <v>0</v>
      </c>
      <c r="AP1354" s="180">
        <v>0</v>
      </c>
      <c r="AQ1354" s="181">
        <f t="shared" si="845"/>
        <v>0</v>
      </c>
      <c r="AR1354" s="180">
        <v>0</v>
      </c>
      <c r="AS1354" s="180">
        <v>0</v>
      </c>
      <c r="AT1354" s="181">
        <f t="shared" si="846"/>
        <v>0</v>
      </c>
      <c r="AU1354" s="180">
        <f t="shared" si="849"/>
        <v>0</v>
      </c>
      <c r="AV1354" s="180">
        <f t="shared" si="849"/>
        <v>0</v>
      </c>
      <c r="AW1354" s="181">
        <f t="shared" si="847"/>
        <v>0</v>
      </c>
      <c r="AX1354" s="183">
        <f t="shared" si="850"/>
        <v>0</v>
      </c>
      <c r="AY1354" s="183">
        <f t="shared" si="850"/>
        <v>0</v>
      </c>
      <c r="AZ1354" s="183"/>
      <c r="BA1354" s="183"/>
      <c r="BB1354" s="183"/>
      <c r="BC1354" s="183"/>
      <c r="BD1354" s="183">
        <f t="shared" si="851"/>
        <v>0</v>
      </c>
      <c r="BE1354" s="183">
        <f t="shared" si="851"/>
        <v>0</v>
      </c>
    </row>
    <row r="1355" spans="2:57" s="129" customFormat="1" ht="15.75" hidden="1">
      <c r="B1355" s="174">
        <v>2025</v>
      </c>
      <c r="C1355" s="174">
        <v>20</v>
      </c>
      <c r="D1355" s="175">
        <v>0</v>
      </c>
      <c r="E1355" s="176"/>
      <c r="F1355" s="174">
        <v>2</v>
      </c>
      <c r="G1355" s="174">
        <v>5</v>
      </c>
      <c r="H1355" s="174">
        <v>14</v>
      </c>
      <c r="I1355" s="174">
        <v>5000</v>
      </c>
      <c r="J1355" s="174">
        <v>5100</v>
      </c>
      <c r="K1355" s="174">
        <v>511</v>
      </c>
      <c r="L1355" s="177">
        <v>1034</v>
      </c>
      <c r="M1355" s="178">
        <v>0</v>
      </c>
      <c r="N1355" s="179" t="s">
        <v>905</v>
      </c>
      <c r="O1355" s="180">
        <v>0</v>
      </c>
      <c r="P1355" s="180">
        <v>0</v>
      </c>
      <c r="Q1355" s="181">
        <v>0</v>
      </c>
      <c r="R1355" s="182" t="s">
        <v>98</v>
      </c>
      <c r="S1355" s="183">
        <v>0</v>
      </c>
      <c r="T1355" s="183">
        <v>0</v>
      </c>
      <c r="U1355" s="180">
        <v>0</v>
      </c>
      <c r="V1355" s="180">
        <v>0</v>
      </c>
      <c r="W1355" s="183">
        <v>0</v>
      </c>
      <c r="X1355" s="183">
        <v>0</v>
      </c>
      <c r="Y1355" s="180">
        <v>0</v>
      </c>
      <c r="Z1355" s="180">
        <v>0</v>
      </c>
      <c r="AA1355" s="183">
        <v>0</v>
      </c>
      <c r="AB1355" s="183">
        <v>0</v>
      </c>
      <c r="AC1355" s="180">
        <f t="shared" si="848"/>
        <v>0</v>
      </c>
      <c r="AD1355" s="180">
        <f t="shared" si="848"/>
        <v>0</v>
      </c>
      <c r="AE1355" s="181">
        <f t="shared" si="841"/>
        <v>0</v>
      </c>
      <c r="AF1355" s="180">
        <v>0</v>
      </c>
      <c r="AG1355" s="180">
        <v>0</v>
      </c>
      <c r="AH1355" s="181">
        <f t="shared" si="842"/>
        <v>0</v>
      </c>
      <c r="AI1355" s="180">
        <v>0</v>
      </c>
      <c r="AJ1355" s="180">
        <v>0</v>
      </c>
      <c r="AK1355" s="181">
        <f t="shared" si="843"/>
        <v>0</v>
      </c>
      <c r="AL1355" s="180">
        <v>0</v>
      </c>
      <c r="AM1355" s="180">
        <v>0</v>
      </c>
      <c r="AN1355" s="181">
        <f t="shared" si="844"/>
        <v>0</v>
      </c>
      <c r="AO1355" s="180">
        <v>0</v>
      </c>
      <c r="AP1355" s="180">
        <v>0</v>
      </c>
      <c r="AQ1355" s="181">
        <f t="shared" si="845"/>
        <v>0</v>
      </c>
      <c r="AR1355" s="180">
        <v>0</v>
      </c>
      <c r="AS1355" s="180">
        <v>0</v>
      </c>
      <c r="AT1355" s="181">
        <f t="shared" si="846"/>
        <v>0</v>
      </c>
      <c r="AU1355" s="180">
        <f t="shared" si="849"/>
        <v>0</v>
      </c>
      <c r="AV1355" s="180">
        <f t="shared" si="849"/>
        <v>0</v>
      </c>
      <c r="AW1355" s="181">
        <f t="shared" si="847"/>
        <v>0</v>
      </c>
      <c r="AX1355" s="183">
        <f t="shared" si="850"/>
        <v>0</v>
      </c>
      <c r="AY1355" s="183">
        <f t="shared" si="850"/>
        <v>0</v>
      </c>
      <c r="AZ1355" s="183"/>
      <c r="BA1355" s="183"/>
      <c r="BB1355" s="183"/>
      <c r="BC1355" s="183"/>
      <c r="BD1355" s="183">
        <f t="shared" si="851"/>
        <v>0</v>
      </c>
      <c r="BE1355" s="183">
        <f t="shared" si="851"/>
        <v>0</v>
      </c>
    </row>
    <row r="1356" spans="2:57" s="129" customFormat="1" ht="15.75" hidden="1">
      <c r="B1356" s="174">
        <v>2025</v>
      </c>
      <c r="C1356" s="174">
        <v>20</v>
      </c>
      <c r="D1356" s="175">
        <v>0</v>
      </c>
      <c r="E1356" s="176"/>
      <c r="F1356" s="174">
        <v>2</v>
      </c>
      <c r="G1356" s="174">
        <v>5</v>
      </c>
      <c r="H1356" s="174">
        <v>14</v>
      </c>
      <c r="I1356" s="174">
        <v>5000</v>
      </c>
      <c r="J1356" s="174">
        <v>5100</v>
      </c>
      <c r="K1356" s="174">
        <v>511</v>
      </c>
      <c r="L1356" s="177">
        <v>1048</v>
      </c>
      <c r="M1356" s="178">
        <v>0</v>
      </c>
      <c r="N1356" s="179" t="s">
        <v>906</v>
      </c>
      <c r="O1356" s="180">
        <v>0</v>
      </c>
      <c r="P1356" s="180">
        <v>0</v>
      </c>
      <c r="Q1356" s="181">
        <v>0</v>
      </c>
      <c r="R1356" s="182" t="s">
        <v>98</v>
      </c>
      <c r="S1356" s="183">
        <v>0</v>
      </c>
      <c r="T1356" s="183">
        <v>0</v>
      </c>
      <c r="U1356" s="180">
        <v>0</v>
      </c>
      <c r="V1356" s="180">
        <v>0</v>
      </c>
      <c r="W1356" s="183">
        <v>0</v>
      </c>
      <c r="X1356" s="183">
        <v>0</v>
      </c>
      <c r="Y1356" s="180">
        <v>0</v>
      </c>
      <c r="Z1356" s="180">
        <v>0</v>
      </c>
      <c r="AA1356" s="183">
        <v>0</v>
      </c>
      <c r="AB1356" s="183">
        <v>0</v>
      </c>
      <c r="AC1356" s="180">
        <f t="shared" si="848"/>
        <v>0</v>
      </c>
      <c r="AD1356" s="180">
        <f t="shared" si="848"/>
        <v>0</v>
      </c>
      <c r="AE1356" s="181">
        <f t="shared" si="841"/>
        <v>0</v>
      </c>
      <c r="AF1356" s="180">
        <v>0</v>
      </c>
      <c r="AG1356" s="180">
        <v>0</v>
      </c>
      <c r="AH1356" s="181">
        <f t="shared" si="842"/>
        <v>0</v>
      </c>
      <c r="AI1356" s="180">
        <v>0</v>
      </c>
      <c r="AJ1356" s="180">
        <v>0</v>
      </c>
      <c r="AK1356" s="181">
        <f t="shared" si="843"/>
        <v>0</v>
      </c>
      <c r="AL1356" s="180">
        <v>0</v>
      </c>
      <c r="AM1356" s="180">
        <v>0</v>
      </c>
      <c r="AN1356" s="181">
        <f t="shared" si="844"/>
        <v>0</v>
      </c>
      <c r="AO1356" s="180">
        <v>0</v>
      </c>
      <c r="AP1356" s="180">
        <v>0</v>
      </c>
      <c r="AQ1356" s="181">
        <f t="shared" si="845"/>
        <v>0</v>
      </c>
      <c r="AR1356" s="180">
        <v>0</v>
      </c>
      <c r="AS1356" s="180">
        <v>0</v>
      </c>
      <c r="AT1356" s="181">
        <f t="shared" si="846"/>
        <v>0</v>
      </c>
      <c r="AU1356" s="180">
        <f t="shared" si="849"/>
        <v>0</v>
      </c>
      <c r="AV1356" s="180">
        <f t="shared" si="849"/>
        <v>0</v>
      </c>
      <c r="AW1356" s="181">
        <f t="shared" si="847"/>
        <v>0</v>
      </c>
      <c r="AX1356" s="183">
        <f t="shared" si="850"/>
        <v>0</v>
      </c>
      <c r="AY1356" s="183">
        <f t="shared" si="850"/>
        <v>0</v>
      </c>
      <c r="AZ1356" s="183"/>
      <c r="BA1356" s="183"/>
      <c r="BB1356" s="183"/>
      <c r="BC1356" s="183"/>
      <c r="BD1356" s="183">
        <f t="shared" si="851"/>
        <v>0</v>
      </c>
      <c r="BE1356" s="183">
        <f t="shared" si="851"/>
        <v>0</v>
      </c>
    </row>
    <row r="1357" spans="2:57" s="129" customFormat="1" ht="15.75" hidden="1">
      <c r="B1357" s="174">
        <v>2025</v>
      </c>
      <c r="C1357" s="174">
        <v>20</v>
      </c>
      <c r="D1357" s="175">
        <v>0</v>
      </c>
      <c r="E1357" s="176"/>
      <c r="F1357" s="174">
        <v>2</v>
      </c>
      <c r="G1357" s="174">
        <v>5</v>
      </c>
      <c r="H1357" s="174">
        <v>14</v>
      </c>
      <c r="I1357" s="174">
        <v>5000</v>
      </c>
      <c r="J1357" s="174">
        <v>5100</v>
      </c>
      <c r="K1357" s="174">
        <v>511</v>
      </c>
      <c r="L1357" s="177">
        <v>1296</v>
      </c>
      <c r="M1357" s="178">
        <v>0</v>
      </c>
      <c r="N1357" s="179" t="s">
        <v>907</v>
      </c>
      <c r="O1357" s="180">
        <v>0</v>
      </c>
      <c r="P1357" s="180">
        <v>0</v>
      </c>
      <c r="Q1357" s="181">
        <v>0</v>
      </c>
      <c r="R1357" s="182" t="s">
        <v>901</v>
      </c>
      <c r="S1357" s="183">
        <v>0</v>
      </c>
      <c r="T1357" s="183">
        <v>0</v>
      </c>
      <c r="U1357" s="180">
        <v>0</v>
      </c>
      <c r="V1357" s="180">
        <v>0</v>
      </c>
      <c r="W1357" s="183">
        <v>0</v>
      </c>
      <c r="X1357" s="183">
        <v>0</v>
      </c>
      <c r="Y1357" s="180">
        <v>0</v>
      </c>
      <c r="Z1357" s="180">
        <v>0</v>
      </c>
      <c r="AA1357" s="183">
        <v>0</v>
      </c>
      <c r="AB1357" s="183">
        <v>0</v>
      </c>
      <c r="AC1357" s="180">
        <f t="shared" si="848"/>
        <v>0</v>
      </c>
      <c r="AD1357" s="180">
        <f t="shared" si="848"/>
        <v>0</v>
      </c>
      <c r="AE1357" s="181">
        <f t="shared" si="841"/>
        <v>0</v>
      </c>
      <c r="AF1357" s="180">
        <v>0</v>
      </c>
      <c r="AG1357" s="180">
        <v>0</v>
      </c>
      <c r="AH1357" s="181">
        <f t="shared" si="842"/>
        <v>0</v>
      </c>
      <c r="AI1357" s="180">
        <v>0</v>
      </c>
      <c r="AJ1357" s="180">
        <v>0</v>
      </c>
      <c r="AK1357" s="181">
        <f t="shared" si="843"/>
        <v>0</v>
      </c>
      <c r="AL1357" s="180">
        <v>0</v>
      </c>
      <c r="AM1357" s="180">
        <v>0</v>
      </c>
      <c r="AN1357" s="181">
        <f t="shared" si="844"/>
        <v>0</v>
      </c>
      <c r="AO1357" s="180">
        <v>0</v>
      </c>
      <c r="AP1357" s="180">
        <v>0</v>
      </c>
      <c r="AQ1357" s="181">
        <f t="shared" si="845"/>
        <v>0</v>
      </c>
      <c r="AR1357" s="180">
        <v>0</v>
      </c>
      <c r="AS1357" s="180">
        <v>0</v>
      </c>
      <c r="AT1357" s="181">
        <f t="shared" si="846"/>
        <v>0</v>
      </c>
      <c r="AU1357" s="180">
        <f t="shared" si="849"/>
        <v>0</v>
      </c>
      <c r="AV1357" s="180">
        <f t="shared" si="849"/>
        <v>0</v>
      </c>
      <c r="AW1357" s="181">
        <f t="shared" si="847"/>
        <v>0</v>
      </c>
      <c r="AX1357" s="183">
        <f t="shared" si="850"/>
        <v>0</v>
      </c>
      <c r="AY1357" s="183">
        <f t="shared" si="850"/>
        <v>0</v>
      </c>
      <c r="AZ1357" s="183"/>
      <c r="BA1357" s="183"/>
      <c r="BB1357" s="183"/>
      <c r="BC1357" s="183"/>
      <c r="BD1357" s="183">
        <f t="shared" si="851"/>
        <v>0</v>
      </c>
      <c r="BE1357" s="183">
        <f t="shared" si="851"/>
        <v>0</v>
      </c>
    </row>
    <row r="1358" spans="2:57" s="129" customFormat="1" ht="15.75" hidden="1">
      <c r="B1358" s="174">
        <v>2025</v>
      </c>
      <c r="C1358" s="174">
        <v>20</v>
      </c>
      <c r="D1358" s="175">
        <v>0</v>
      </c>
      <c r="E1358" s="176"/>
      <c r="F1358" s="174">
        <v>2</v>
      </c>
      <c r="G1358" s="174">
        <v>5</v>
      </c>
      <c r="H1358" s="174">
        <v>14</v>
      </c>
      <c r="I1358" s="174">
        <v>5000</v>
      </c>
      <c r="J1358" s="174">
        <v>5100</v>
      </c>
      <c r="K1358" s="174">
        <v>511</v>
      </c>
      <c r="L1358" s="177">
        <v>1354</v>
      </c>
      <c r="M1358" s="178">
        <v>0</v>
      </c>
      <c r="N1358" s="179" t="s">
        <v>908</v>
      </c>
      <c r="O1358" s="180">
        <v>0</v>
      </c>
      <c r="P1358" s="180">
        <v>0</v>
      </c>
      <c r="Q1358" s="181">
        <v>0</v>
      </c>
      <c r="R1358" s="182" t="s">
        <v>98</v>
      </c>
      <c r="S1358" s="183">
        <v>0</v>
      </c>
      <c r="T1358" s="183">
        <v>0</v>
      </c>
      <c r="U1358" s="180">
        <v>0</v>
      </c>
      <c r="V1358" s="180">
        <v>0</v>
      </c>
      <c r="W1358" s="183">
        <v>0</v>
      </c>
      <c r="X1358" s="183">
        <v>0</v>
      </c>
      <c r="Y1358" s="180">
        <v>0</v>
      </c>
      <c r="Z1358" s="180">
        <v>0</v>
      </c>
      <c r="AA1358" s="183">
        <v>0</v>
      </c>
      <c r="AB1358" s="183">
        <v>0</v>
      </c>
      <c r="AC1358" s="180">
        <f t="shared" si="848"/>
        <v>0</v>
      </c>
      <c r="AD1358" s="180">
        <f t="shared" si="848"/>
        <v>0</v>
      </c>
      <c r="AE1358" s="181">
        <f t="shared" si="841"/>
        <v>0</v>
      </c>
      <c r="AF1358" s="180">
        <v>0</v>
      </c>
      <c r="AG1358" s="180">
        <v>0</v>
      </c>
      <c r="AH1358" s="181">
        <f t="shared" si="842"/>
        <v>0</v>
      </c>
      <c r="AI1358" s="180">
        <v>0</v>
      </c>
      <c r="AJ1358" s="180">
        <v>0</v>
      </c>
      <c r="AK1358" s="181">
        <f t="shared" si="843"/>
        <v>0</v>
      </c>
      <c r="AL1358" s="180">
        <v>0</v>
      </c>
      <c r="AM1358" s="180">
        <v>0</v>
      </c>
      <c r="AN1358" s="181">
        <f t="shared" si="844"/>
        <v>0</v>
      </c>
      <c r="AO1358" s="180">
        <v>0</v>
      </c>
      <c r="AP1358" s="180">
        <v>0</v>
      </c>
      <c r="AQ1358" s="181">
        <f t="shared" si="845"/>
        <v>0</v>
      </c>
      <c r="AR1358" s="180">
        <v>0</v>
      </c>
      <c r="AS1358" s="180">
        <v>0</v>
      </c>
      <c r="AT1358" s="181">
        <f t="shared" si="846"/>
        <v>0</v>
      </c>
      <c r="AU1358" s="180">
        <f t="shared" si="849"/>
        <v>0</v>
      </c>
      <c r="AV1358" s="180">
        <f t="shared" si="849"/>
        <v>0</v>
      </c>
      <c r="AW1358" s="181">
        <f t="shared" si="847"/>
        <v>0</v>
      </c>
      <c r="AX1358" s="183">
        <f t="shared" si="850"/>
        <v>0</v>
      </c>
      <c r="AY1358" s="183">
        <f t="shared" si="850"/>
        <v>0</v>
      </c>
      <c r="AZ1358" s="183"/>
      <c r="BA1358" s="183"/>
      <c r="BB1358" s="183"/>
      <c r="BC1358" s="183"/>
      <c r="BD1358" s="183">
        <f t="shared" si="851"/>
        <v>0</v>
      </c>
      <c r="BE1358" s="183">
        <f t="shared" si="851"/>
        <v>0</v>
      </c>
    </row>
    <row r="1359" spans="2:57" s="129" customFormat="1" ht="15.75" hidden="1">
      <c r="B1359" s="174">
        <v>2025</v>
      </c>
      <c r="C1359" s="174">
        <v>20</v>
      </c>
      <c r="D1359" s="175">
        <v>0</v>
      </c>
      <c r="E1359" s="176"/>
      <c r="F1359" s="174">
        <v>2</v>
      </c>
      <c r="G1359" s="174">
        <v>5</v>
      </c>
      <c r="H1359" s="174">
        <v>14</v>
      </c>
      <c r="I1359" s="174">
        <v>5000</v>
      </c>
      <c r="J1359" s="174">
        <v>5100</v>
      </c>
      <c r="K1359" s="174">
        <v>511</v>
      </c>
      <c r="L1359" s="177">
        <v>1362</v>
      </c>
      <c r="M1359" s="178">
        <v>0</v>
      </c>
      <c r="N1359" s="179" t="s">
        <v>909</v>
      </c>
      <c r="O1359" s="180">
        <v>0</v>
      </c>
      <c r="P1359" s="180">
        <v>0</v>
      </c>
      <c r="Q1359" s="181">
        <v>0</v>
      </c>
      <c r="R1359" s="182" t="s">
        <v>98</v>
      </c>
      <c r="S1359" s="183">
        <v>0</v>
      </c>
      <c r="T1359" s="183">
        <v>0</v>
      </c>
      <c r="U1359" s="180">
        <v>0</v>
      </c>
      <c r="V1359" s="180">
        <v>0</v>
      </c>
      <c r="W1359" s="183">
        <v>0</v>
      </c>
      <c r="X1359" s="183">
        <v>0</v>
      </c>
      <c r="Y1359" s="180">
        <v>0</v>
      </c>
      <c r="Z1359" s="180">
        <v>0</v>
      </c>
      <c r="AA1359" s="183">
        <v>0</v>
      </c>
      <c r="AB1359" s="183">
        <v>0</v>
      </c>
      <c r="AC1359" s="180">
        <f t="shared" si="848"/>
        <v>0</v>
      </c>
      <c r="AD1359" s="180">
        <f t="shared" si="848"/>
        <v>0</v>
      </c>
      <c r="AE1359" s="181">
        <f t="shared" si="841"/>
        <v>0</v>
      </c>
      <c r="AF1359" s="180">
        <v>0</v>
      </c>
      <c r="AG1359" s="180">
        <v>0</v>
      </c>
      <c r="AH1359" s="181">
        <f t="shared" si="842"/>
        <v>0</v>
      </c>
      <c r="AI1359" s="180">
        <v>0</v>
      </c>
      <c r="AJ1359" s="180">
        <v>0</v>
      </c>
      <c r="AK1359" s="181">
        <f t="shared" si="843"/>
        <v>0</v>
      </c>
      <c r="AL1359" s="180">
        <v>0</v>
      </c>
      <c r="AM1359" s="180">
        <v>0</v>
      </c>
      <c r="AN1359" s="181">
        <f t="shared" si="844"/>
        <v>0</v>
      </c>
      <c r="AO1359" s="180">
        <v>0</v>
      </c>
      <c r="AP1359" s="180">
        <v>0</v>
      </c>
      <c r="AQ1359" s="181">
        <f t="shared" si="845"/>
        <v>0</v>
      </c>
      <c r="AR1359" s="180">
        <v>0</v>
      </c>
      <c r="AS1359" s="180">
        <v>0</v>
      </c>
      <c r="AT1359" s="181">
        <f t="shared" si="846"/>
        <v>0</v>
      </c>
      <c r="AU1359" s="180">
        <f t="shared" si="849"/>
        <v>0</v>
      </c>
      <c r="AV1359" s="180">
        <f t="shared" si="849"/>
        <v>0</v>
      </c>
      <c r="AW1359" s="181">
        <f t="shared" si="847"/>
        <v>0</v>
      </c>
      <c r="AX1359" s="183">
        <f t="shared" si="850"/>
        <v>0</v>
      </c>
      <c r="AY1359" s="183">
        <f t="shared" si="850"/>
        <v>0</v>
      </c>
      <c r="AZ1359" s="183"/>
      <c r="BA1359" s="183"/>
      <c r="BB1359" s="183"/>
      <c r="BC1359" s="183"/>
      <c r="BD1359" s="183">
        <f t="shared" si="851"/>
        <v>0</v>
      </c>
      <c r="BE1359" s="183">
        <f t="shared" si="851"/>
        <v>0</v>
      </c>
    </row>
    <row r="1360" spans="2:57" s="129" customFormat="1" ht="15.75" hidden="1">
      <c r="B1360" s="174">
        <v>2025</v>
      </c>
      <c r="C1360" s="174">
        <v>20</v>
      </c>
      <c r="D1360" s="175">
        <v>0</v>
      </c>
      <c r="E1360" s="176"/>
      <c r="F1360" s="174">
        <v>2</v>
      </c>
      <c r="G1360" s="174">
        <v>5</v>
      </c>
      <c r="H1360" s="174">
        <v>14</v>
      </c>
      <c r="I1360" s="174">
        <v>5000</v>
      </c>
      <c r="J1360" s="174">
        <v>5100</v>
      </c>
      <c r="K1360" s="174">
        <v>511</v>
      </c>
      <c r="L1360" s="177">
        <v>30</v>
      </c>
      <c r="M1360" s="178">
        <v>0</v>
      </c>
      <c r="N1360" s="179" t="s">
        <v>910</v>
      </c>
      <c r="O1360" s="180">
        <v>0</v>
      </c>
      <c r="P1360" s="180">
        <v>0</v>
      </c>
      <c r="Q1360" s="181">
        <v>0</v>
      </c>
      <c r="R1360" s="182" t="s">
        <v>98</v>
      </c>
      <c r="S1360" s="183">
        <v>0</v>
      </c>
      <c r="T1360" s="183">
        <v>0</v>
      </c>
      <c r="U1360" s="180">
        <v>0</v>
      </c>
      <c r="V1360" s="180">
        <v>0</v>
      </c>
      <c r="W1360" s="183">
        <v>0</v>
      </c>
      <c r="X1360" s="183">
        <v>0</v>
      </c>
      <c r="Y1360" s="180">
        <v>0</v>
      </c>
      <c r="Z1360" s="180">
        <v>0</v>
      </c>
      <c r="AA1360" s="183">
        <v>0</v>
      </c>
      <c r="AB1360" s="183">
        <v>0</v>
      </c>
      <c r="AC1360" s="180">
        <f t="shared" si="848"/>
        <v>0</v>
      </c>
      <c r="AD1360" s="180">
        <f t="shared" si="848"/>
        <v>0</v>
      </c>
      <c r="AE1360" s="181">
        <f t="shared" si="841"/>
        <v>0</v>
      </c>
      <c r="AF1360" s="180">
        <v>0</v>
      </c>
      <c r="AG1360" s="180">
        <v>0</v>
      </c>
      <c r="AH1360" s="181">
        <f t="shared" si="842"/>
        <v>0</v>
      </c>
      <c r="AI1360" s="180">
        <v>0</v>
      </c>
      <c r="AJ1360" s="180">
        <v>0</v>
      </c>
      <c r="AK1360" s="181">
        <f t="shared" si="843"/>
        <v>0</v>
      </c>
      <c r="AL1360" s="180">
        <v>0</v>
      </c>
      <c r="AM1360" s="180">
        <v>0</v>
      </c>
      <c r="AN1360" s="181">
        <f t="shared" si="844"/>
        <v>0</v>
      </c>
      <c r="AO1360" s="180">
        <v>0</v>
      </c>
      <c r="AP1360" s="180">
        <v>0</v>
      </c>
      <c r="AQ1360" s="181">
        <f t="shared" si="845"/>
        <v>0</v>
      </c>
      <c r="AR1360" s="180">
        <v>0</v>
      </c>
      <c r="AS1360" s="180">
        <v>0</v>
      </c>
      <c r="AT1360" s="181">
        <f t="shared" si="846"/>
        <v>0</v>
      </c>
      <c r="AU1360" s="180">
        <f t="shared" si="849"/>
        <v>0</v>
      </c>
      <c r="AV1360" s="180">
        <f t="shared" si="849"/>
        <v>0</v>
      </c>
      <c r="AW1360" s="181">
        <f t="shared" si="847"/>
        <v>0</v>
      </c>
      <c r="AX1360" s="183">
        <f t="shared" si="850"/>
        <v>0</v>
      </c>
      <c r="AY1360" s="183">
        <f t="shared" si="850"/>
        <v>0</v>
      </c>
      <c r="AZ1360" s="183"/>
      <c r="BA1360" s="183"/>
      <c r="BB1360" s="183"/>
      <c r="BC1360" s="183"/>
      <c r="BD1360" s="183">
        <f t="shared" si="851"/>
        <v>0</v>
      </c>
      <c r="BE1360" s="183">
        <f t="shared" si="851"/>
        <v>0</v>
      </c>
    </row>
    <row r="1361" spans="2:57" s="129" customFormat="1" ht="15.75" hidden="1">
      <c r="B1361" s="174">
        <v>2025</v>
      </c>
      <c r="C1361" s="174">
        <v>20</v>
      </c>
      <c r="D1361" s="175">
        <v>0</v>
      </c>
      <c r="E1361" s="176"/>
      <c r="F1361" s="174">
        <v>2</v>
      </c>
      <c r="G1361" s="174">
        <v>5</v>
      </c>
      <c r="H1361" s="174">
        <v>14</v>
      </c>
      <c r="I1361" s="174">
        <v>5000</v>
      </c>
      <c r="J1361" s="174">
        <v>5100</v>
      </c>
      <c r="K1361" s="174">
        <v>511</v>
      </c>
      <c r="L1361" s="177">
        <v>45</v>
      </c>
      <c r="M1361" s="178">
        <v>0</v>
      </c>
      <c r="N1361" s="179" t="s">
        <v>911</v>
      </c>
      <c r="O1361" s="180">
        <v>0</v>
      </c>
      <c r="P1361" s="180">
        <v>0</v>
      </c>
      <c r="Q1361" s="181">
        <v>0</v>
      </c>
      <c r="R1361" s="182" t="s">
        <v>98</v>
      </c>
      <c r="S1361" s="183">
        <v>0</v>
      </c>
      <c r="T1361" s="183">
        <v>0</v>
      </c>
      <c r="U1361" s="180">
        <v>0</v>
      </c>
      <c r="V1361" s="180">
        <v>0</v>
      </c>
      <c r="W1361" s="183">
        <v>0</v>
      </c>
      <c r="X1361" s="183">
        <v>0</v>
      </c>
      <c r="Y1361" s="180">
        <v>0</v>
      </c>
      <c r="Z1361" s="180">
        <v>0</v>
      </c>
      <c r="AA1361" s="183">
        <v>0</v>
      </c>
      <c r="AB1361" s="183">
        <v>0</v>
      </c>
      <c r="AC1361" s="180">
        <f t="shared" si="848"/>
        <v>0</v>
      </c>
      <c r="AD1361" s="180">
        <f t="shared" si="848"/>
        <v>0</v>
      </c>
      <c r="AE1361" s="181">
        <f t="shared" si="841"/>
        <v>0</v>
      </c>
      <c r="AF1361" s="180">
        <v>0</v>
      </c>
      <c r="AG1361" s="180">
        <v>0</v>
      </c>
      <c r="AH1361" s="181">
        <f t="shared" si="842"/>
        <v>0</v>
      </c>
      <c r="AI1361" s="180">
        <v>0</v>
      </c>
      <c r="AJ1361" s="180">
        <v>0</v>
      </c>
      <c r="AK1361" s="181">
        <f t="shared" si="843"/>
        <v>0</v>
      </c>
      <c r="AL1361" s="180">
        <v>0</v>
      </c>
      <c r="AM1361" s="180">
        <v>0</v>
      </c>
      <c r="AN1361" s="181">
        <f t="shared" si="844"/>
        <v>0</v>
      </c>
      <c r="AO1361" s="180">
        <v>0</v>
      </c>
      <c r="AP1361" s="180">
        <v>0</v>
      </c>
      <c r="AQ1361" s="181">
        <f t="shared" si="845"/>
        <v>0</v>
      </c>
      <c r="AR1361" s="180">
        <v>0</v>
      </c>
      <c r="AS1361" s="180">
        <v>0</v>
      </c>
      <c r="AT1361" s="181">
        <f t="shared" si="846"/>
        <v>0</v>
      </c>
      <c r="AU1361" s="180">
        <f t="shared" si="849"/>
        <v>0</v>
      </c>
      <c r="AV1361" s="180">
        <f t="shared" si="849"/>
        <v>0</v>
      </c>
      <c r="AW1361" s="181">
        <f t="shared" si="847"/>
        <v>0</v>
      </c>
      <c r="AX1361" s="183">
        <f t="shared" si="850"/>
        <v>0</v>
      </c>
      <c r="AY1361" s="183">
        <f t="shared" si="850"/>
        <v>0</v>
      </c>
      <c r="AZ1361" s="183"/>
      <c r="BA1361" s="183"/>
      <c r="BB1361" s="183"/>
      <c r="BC1361" s="183"/>
      <c r="BD1361" s="183">
        <f t="shared" si="851"/>
        <v>0</v>
      </c>
      <c r="BE1361" s="183">
        <f t="shared" si="851"/>
        <v>0</v>
      </c>
    </row>
    <row r="1362" spans="2:57" s="129" customFormat="1" ht="15.75" hidden="1">
      <c r="B1362" s="174">
        <v>2025</v>
      </c>
      <c r="C1362" s="174">
        <v>20</v>
      </c>
      <c r="D1362" s="175">
        <v>0</v>
      </c>
      <c r="E1362" s="176"/>
      <c r="F1362" s="174">
        <v>2</v>
      </c>
      <c r="G1362" s="174">
        <v>5</v>
      </c>
      <c r="H1362" s="174">
        <v>14</v>
      </c>
      <c r="I1362" s="174">
        <v>5000</v>
      </c>
      <c r="J1362" s="174">
        <v>5100</v>
      </c>
      <c r="K1362" s="174">
        <v>511</v>
      </c>
      <c r="L1362" s="177">
        <v>85</v>
      </c>
      <c r="M1362" s="178">
        <v>0</v>
      </c>
      <c r="N1362" s="179" t="s">
        <v>912</v>
      </c>
      <c r="O1362" s="180">
        <v>0</v>
      </c>
      <c r="P1362" s="180">
        <v>0</v>
      </c>
      <c r="Q1362" s="181">
        <v>0</v>
      </c>
      <c r="R1362" s="182" t="s">
        <v>98</v>
      </c>
      <c r="S1362" s="183">
        <v>0</v>
      </c>
      <c r="T1362" s="183">
        <v>0</v>
      </c>
      <c r="U1362" s="180">
        <v>0</v>
      </c>
      <c r="V1362" s="180">
        <v>0</v>
      </c>
      <c r="W1362" s="183">
        <v>0</v>
      </c>
      <c r="X1362" s="183">
        <v>0</v>
      </c>
      <c r="Y1362" s="180">
        <v>0</v>
      </c>
      <c r="Z1362" s="180">
        <v>0</v>
      </c>
      <c r="AA1362" s="183">
        <v>0</v>
      </c>
      <c r="AB1362" s="183">
        <v>0</v>
      </c>
      <c r="AC1362" s="180">
        <f t="shared" si="848"/>
        <v>0</v>
      </c>
      <c r="AD1362" s="180">
        <f t="shared" si="848"/>
        <v>0</v>
      </c>
      <c r="AE1362" s="181">
        <f t="shared" si="841"/>
        <v>0</v>
      </c>
      <c r="AF1362" s="180">
        <v>0</v>
      </c>
      <c r="AG1362" s="180">
        <v>0</v>
      </c>
      <c r="AH1362" s="181">
        <f t="shared" si="842"/>
        <v>0</v>
      </c>
      <c r="AI1362" s="180">
        <v>0</v>
      </c>
      <c r="AJ1362" s="180">
        <v>0</v>
      </c>
      <c r="AK1362" s="181">
        <f t="shared" si="843"/>
        <v>0</v>
      </c>
      <c r="AL1362" s="180">
        <v>0</v>
      </c>
      <c r="AM1362" s="180">
        <v>0</v>
      </c>
      <c r="AN1362" s="181">
        <f t="shared" si="844"/>
        <v>0</v>
      </c>
      <c r="AO1362" s="180">
        <v>0</v>
      </c>
      <c r="AP1362" s="180">
        <v>0</v>
      </c>
      <c r="AQ1362" s="181">
        <f t="shared" si="845"/>
        <v>0</v>
      </c>
      <c r="AR1362" s="180">
        <v>0</v>
      </c>
      <c r="AS1362" s="180">
        <v>0</v>
      </c>
      <c r="AT1362" s="181">
        <f t="shared" si="846"/>
        <v>0</v>
      </c>
      <c r="AU1362" s="180">
        <f t="shared" si="849"/>
        <v>0</v>
      </c>
      <c r="AV1362" s="180">
        <f t="shared" si="849"/>
        <v>0</v>
      </c>
      <c r="AW1362" s="181">
        <f t="shared" si="847"/>
        <v>0</v>
      </c>
      <c r="AX1362" s="183">
        <f t="shared" si="850"/>
        <v>0</v>
      </c>
      <c r="AY1362" s="183">
        <f t="shared" si="850"/>
        <v>0</v>
      </c>
      <c r="AZ1362" s="183"/>
      <c r="BA1362" s="183"/>
      <c r="BB1362" s="183"/>
      <c r="BC1362" s="183"/>
      <c r="BD1362" s="183">
        <f t="shared" si="851"/>
        <v>0</v>
      </c>
      <c r="BE1362" s="183">
        <f t="shared" si="851"/>
        <v>0</v>
      </c>
    </row>
    <row r="1363" spans="2:57" s="129" customFormat="1" ht="15.75" hidden="1">
      <c r="B1363" s="174">
        <v>2025</v>
      </c>
      <c r="C1363" s="174">
        <v>20</v>
      </c>
      <c r="D1363" s="175">
        <v>0</v>
      </c>
      <c r="E1363" s="176"/>
      <c r="F1363" s="174">
        <v>2</v>
      </c>
      <c r="G1363" s="174">
        <v>5</v>
      </c>
      <c r="H1363" s="174">
        <v>14</v>
      </c>
      <c r="I1363" s="174">
        <v>5000</v>
      </c>
      <c r="J1363" s="174">
        <v>5100</v>
      </c>
      <c r="K1363" s="174">
        <v>511</v>
      </c>
      <c r="L1363" s="177">
        <v>409</v>
      </c>
      <c r="M1363" s="178">
        <v>0</v>
      </c>
      <c r="N1363" s="179" t="s">
        <v>913</v>
      </c>
      <c r="O1363" s="180">
        <v>0</v>
      </c>
      <c r="P1363" s="180">
        <v>0</v>
      </c>
      <c r="Q1363" s="181">
        <v>0</v>
      </c>
      <c r="R1363" s="182" t="s">
        <v>98</v>
      </c>
      <c r="S1363" s="183">
        <v>0</v>
      </c>
      <c r="T1363" s="183">
        <v>0</v>
      </c>
      <c r="U1363" s="180">
        <v>0</v>
      </c>
      <c r="V1363" s="180">
        <v>0</v>
      </c>
      <c r="W1363" s="183">
        <v>0</v>
      </c>
      <c r="X1363" s="183">
        <v>0</v>
      </c>
      <c r="Y1363" s="180">
        <v>0</v>
      </c>
      <c r="Z1363" s="180">
        <v>0</v>
      </c>
      <c r="AA1363" s="183">
        <v>0</v>
      </c>
      <c r="AB1363" s="183">
        <v>0</v>
      </c>
      <c r="AC1363" s="180">
        <f t="shared" si="848"/>
        <v>0</v>
      </c>
      <c r="AD1363" s="180">
        <f t="shared" si="848"/>
        <v>0</v>
      </c>
      <c r="AE1363" s="181">
        <f t="shared" si="841"/>
        <v>0</v>
      </c>
      <c r="AF1363" s="180">
        <v>0</v>
      </c>
      <c r="AG1363" s="180">
        <v>0</v>
      </c>
      <c r="AH1363" s="181">
        <f t="shared" si="842"/>
        <v>0</v>
      </c>
      <c r="AI1363" s="180">
        <v>0</v>
      </c>
      <c r="AJ1363" s="180">
        <v>0</v>
      </c>
      <c r="AK1363" s="181">
        <f t="shared" si="843"/>
        <v>0</v>
      </c>
      <c r="AL1363" s="180">
        <v>0</v>
      </c>
      <c r="AM1363" s="180">
        <v>0</v>
      </c>
      <c r="AN1363" s="181">
        <f t="shared" si="844"/>
        <v>0</v>
      </c>
      <c r="AO1363" s="180">
        <v>0</v>
      </c>
      <c r="AP1363" s="180">
        <v>0</v>
      </c>
      <c r="AQ1363" s="181">
        <f t="shared" si="845"/>
        <v>0</v>
      </c>
      <c r="AR1363" s="180">
        <v>0</v>
      </c>
      <c r="AS1363" s="180">
        <v>0</v>
      </c>
      <c r="AT1363" s="181">
        <f t="shared" si="846"/>
        <v>0</v>
      </c>
      <c r="AU1363" s="180">
        <f t="shared" si="849"/>
        <v>0</v>
      </c>
      <c r="AV1363" s="180">
        <f t="shared" si="849"/>
        <v>0</v>
      </c>
      <c r="AW1363" s="181">
        <f t="shared" si="847"/>
        <v>0</v>
      </c>
      <c r="AX1363" s="183">
        <f t="shared" si="850"/>
        <v>0</v>
      </c>
      <c r="AY1363" s="183">
        <f t="shared" si="850"/>
        <v>0</v>
      </c>
      <c r="AZ1363" s="183"/>
      <c r="BA1363" s="183"/>
      <c r="BB1363" s="183"/>
      <c r="BC1363" s="183"/>
      <c r="BD1363" s="183">
        <f t="shared" si="851"/>
        <v>0</v>
      </c>
      <c r="BE1363" s="183">
        <f t="shared" si="851"/>
        <v>0</v>
      </c>
    </row>
    <row r="1364" spans="2:57" s="129" customFormat="1" ht="15.75" hidden="1">
      <c r="B1364" s="174">
        <v>2025</v>
      </c>
      <c r="C1364" s="174">
        <v>20</v>
      </c>
      <c r="D1364" s="175">
        <v>0</v>
      </c>
      <c r="E1364" s="176"/>
      <c r="F1364" s="174">
        <v>2</v>
      </c>
      <c r="G1364" s="174">
        <v>5</v>
      </c>
      <c r="H1364" s="174">
        <v>14</v>
      </c>
      <c r="I1364" s="174">
        <v>5000</v>
      </c>
      <c r="J1364" s="174">
        <v>5100</v>
      </c>
      <c r="K1364" s="174">
        <v>511</v>
      </c>
      <c r="L1364" s="177">
        <v>625</v>
      </c>
      <c r="M1364" s="178">
        <v>0</v>
      </c>
      <c r="N1364" s="179" t="s">
        <v>914</v>
      </c>
      <c r="O1364" s="180">
        <v>0</v>
      </c>
      <c r="P1364" s="180">
        <v>0</v>
      </c>
      <c r="Q1364" s="181">
        <v>0</v>
      </c>
      <c r="R1364" s="182" t="s">
        <v>98</v>
      </c>
      <c r="S1364" s="183">
        <v>0</v>
      </c>
      <c r="T1364" s="183">
        <v>0</v>
      </c>
      <c r="U1364" s="180">
        <v>0</v>
      </c>
      <c r="V1364" s="180">
        <v>0</v>
      </c>
      <c r="W1364" s="183">
        <v>0</v>
      </c>
      <c r="X1364" s="183">
        <v>0</v>
      </c>
      <c r="Y1364" s="180">
        <v>0</v>
      </c>
      <c r="Z1364" s="180">
        <v>0</v>
      </c>
      <c r="AA1364" s="183">
        <v>0</v>
      </c>
      <c r="AB1364" s="183">
        <v>0</v>
      </c>
      <c r="AC1364" s="180">
        <f t="shared" si="848"/>
        <v>0</v>
      </c>
      <c r="AD1364" s="180">
        <f t="shared" si="848"/>
        <v>0</v>
      </c>
      <c r="AE1364" s="181">
        <f t="shared" si="841"/>
        <v>0</v>
      </c>
      <c r="AF1364" s="180">
        <v>0</v>
      </c>
      <c r="AG1364" s="180">
        <v>0</v>
      </c>
      <c r="AH1364" s="181">
        <f t="shared" si="842"/>
        <v>0</v>
      </c>
      <c r="AI1364" s="180">
        <v>0</v>
      </c>
      <c r="AJ1364" s="180">
        <v>0</v>
      </c>
      <c r="AK1364" s="181">
        <f t="shared" si="843"/>
        <v>0</v>
      </c>
      <c r="AL1364" s="180">
        <v>0</v>
      </c>
      <c r="AM1364" s="180">
        <v>0</v>
      </c>
      <c r="AN1364" s="181">
        <f t="shared" si="844"/>
        <v>0</v>
      </c>
      <c r="AO1364" s="180">
        <v>0</v>
      </c>
      <c r="AP1364" s="180">
        <v>0</v>
      </c>
      <c r="AQ1364" s="181">
        <f t="shared" si="845"/>
        <v>0</v>
      </c>
      <c r="AR1364" s="180">
        <v>0</v>
      </c>
      <c r="AS1364" s="180">
        <v>0</v>
      </c>
      <c r="AT1364" s="181">
        <f t="shared" si="846"/>
        <v>0</v>
      </c>
      <c r="AU1364" s="180">
        <f t="shared" si="849"/>
        <v>0</v>
      </c>
      <c r="AV1364" s="180">
        <f t="shared" si="849"/>
        <v>0</v>
      </c>
      <c r="AW1364" s="181">
        <f t="shared" si="847"/>
        <v>0</v>
      </c>
      <c r="AX1364" s="183">
        <f t="shared" si="850"/>
        <v>0</v>
      </c>
      <c r="AY1364" s="183">
        <f t="shared" si="850"/>
        <v>0</v>
      </c>
      <c r="AZ1364" s="183"/>
      <c r="BA1364" s="183"/>
      <c r="BB1364" s="183"/>
      <c r="BC1364" s="183"/>
      <c r="BD1364" s="183">
        <f t="shared" si="851"/>
        <v>0</v>
      </c>
      <c r="BE1364" s="183">
        <f t="shared" si="851"/>
        <v>0</v>
      </c>
    </row>
    <row r="1365" spans="2:57" s="129" customFormat="1" ht="15.75" hidden="1">
      <c r="B1365" s="174">
        <v>2025</v>
      </c>
      <c r="C1365" s="174">
        <v>20</v>
      </c>
      <c r="D1365" s="175">
        <v>0</v>
      </c>
      <c r="E1365" s="176"/>
      <c r="F1365" s="174">
        <v>2</v>
      </c>
      <c r="G1365" s="174">
        <v>5</v>
      </c>
      <c r="H1365" s="174">
        <v>14</v>
      </c>
      <c r="I1365" s="174">
        <v>5000</v>
      </c>
      <c r="J1365" s="174">
        <v>5100</v>
      </c>
      <c r="K1365" s="174">
        <v>511</v>
      </c>
      <c r="L1365" s="177">
        <v>654</v>
      </c>
      <c r="M1365" s="178">
        <v>0</v>
      </c>
      <c r="N1365" s="179" t="s">
        <v>915</v>
      </c>
      <c r="O1365" s="180">
        <v>0</v>
      </c>
      <c r="P1365" s="180">
        <v>0</v>
      </c>
      <c r="Q1365" s="181">
        <v>0</v>
      </c>
      <c r="R1365" s="182" t="s">
        <v>98</v>
      </c>
      <c r="S1365" s="183">
        <v>0</v>
      </c>
      <c r="T1365" s="183">
        <v>0</v>
      </c>
      <c r="U1365" s="180">
        <v>0</v>
      </c>
      <c r="V1365" s="180">
        <v>0</v>
      </c>
      <c r="W1365" s="183">
        <v>0</v>
      </c>
      <c r="X1365" s="183">
        <v>0</v>
      </c>
      <c r="Y1365" s="180">
        <v>0</v>
      </c>
      <c r="Z1365" s="180">
        <v>0</v>
      </c>
      <c r="AA1365" s="183">
        <v>0</v>
      </c>
      <c r="AB1365" s="183">
        <v>0</v>
      </c>
      <c r="AC1365" s="180">
        <f t="shared" si="848"/>
        <v>0</v>
      </c>
      <c r="AD1365" s="180">
        <f t="shared" si="848"/>
        <v>0</v>
      </c>
      <c r="AE1365" s="181">
        <f t="shared" si="841"/>
        <v>0</v>
      </c>
      <c r="AF1365" s="180">
        <v>0</v>
      </c>
      <c r="AG1365" s="180">
        <v>0</v>
      </c>
      <c r="AH1365" s="181">
        <f t="shared" si="842"/>
        <v>0</v>
      </c>
      <c r="AI1365" s="180">
        <v>0</v>
      </c>
      <c r="AJ1365" s="180">
        <v>0</v>
      </c>
      <c r="AK1365" s="181">
        <f t="shared" si="843"/>
        <v>0</v>
      </c>
      <c r="AL1365" s="180">
        <v>0</v>
      </c>
      <c r="AM1365" s="180">
        <v>0</v>
      </c>
      <c r="AN1365" s="181">
        <f t="shared" si="844"/>
        <v>0</v>
      </c>
      <c r="AO1365" s="180">
        <v>0</v>
      </c>
      <c r="AP1365" s="180">
        <v>0</v>
      </c>
      <c r="AQ1365" s="181">
        <f t="shared" si="845"/>
        <v>0</v>
      </c>
      <c r="AR1365" s="180">
        <v>0</v>
      </c>
      <c r="AS1365" s="180">
        <v>0</v>
      </c>
      <c r="AT1365" s="181">
        <f t="shared" si="846"/>
        <v>0</v>
      </c>
      <c r="AU1365" s="180">
        <f t="shared" si="849"/>
        <v>0</v>
      </c>
      <c r="AV1365" s="180">
        <f t="shared" si="849"/>
        <v>0</v>
      </c>
      <c r="AW1365" s="181">
        <f t="shared" si="847"/>
        <v>0</v>
      </c>
      <c r="AX1365" s="183">
        <f t="shared" si="850"/>
        <v>0</v>
      </c>
      <c r="AY1365" s="183">
        <f t="shared" si="850"/>
        <v>0</v>
      </c>
      <c r="AZ1365" s="183"/>
      <c r="BA1365" s="183"/>
      <c r="BB1365" s="183"/>
      <c r="BC1365" s="183"/>
      <c r="BD1365" s="183">
        <f t="shared" si="851"/>
        <v>0</v>
      </c>
      <c r="BE1365" s="183">
        <f t="shared" si="851"/>
        <v>0</v>
      </c>
    </row>
    <row r="1366" spans="2:57" s="129" customFormat="1" ht="15.75" hidden="1">
      <c r="B1366" s="174">
        <v>2025</v>
      </c>
      <c r="C1366" s="174">
        <v>20</v>
      </c>
      <c r="D1366" s="175">
        <v>0</v>
      </c>
      <c r="E1366" s="176"/>
      <c r="F1366" s="174">
        <v>2</v>
      </c>
      <c r="G1366" s="174">
        <v>5</v>
      </c>
      <c r="H1366" s="174">
        <v>14</v>
      </c>
      <c r="I1366" s="174">
        <v>5000</v>
      </c>
      <c r="J1366" s="174">
        <v>5100</v>
      </c>
      <c r="K1366" s="174">
        <v>511</v>
      </c>
      <c r="L1366" s="177">
        <v>660</v>
      </c>
      <c r="M1366" s="178">
        <v>0</v>
      </c>
      <c r="N1366" s="179" t="s">
        <v>916</v>
      </c>
      <c r="O1366" s="180">
        <v>0</v>
      </c>
      <c r="P1366" s="180">
        <v>0</v>
      </c>
      <c r="Q1366" s="181">
        <v>0</v>
      </c>
      <c r="R1366" s="182" t="s">
        <v>98</v>
      </c>
      <c r="S1366" s="183">
        <v>0</v>
      </c>
      <c r="T1366" s="183">
        <v>0</v>
      </c>
      <c r="U1366" s="180">
        <v>0</v>
      </c>
      <c r="V1366" s="180">
        <v>0</v>
      </c>
      <c r="W1366" s="183">
        <v>0</v>
      </c>
      <c r="X1366" s="183">
        <v>0</v>
      </c>
      <c r="Y1366" s="180">
        <v>0</v>
      </c>
      <c r="Z1366" s="180">
        <v>0</v>
      </c>
      <c r="AA1366" s="183">
        <v>0</v>
      </c>
      <c r="AB1366" s="183">
        <v>0</v>
      </c>
      <c r="AC1366" s="180">
        <f t="shared" si="848"/>
        <v>0</v>
      </c>
      <c r="AD1366" s="180">
        <f t="shared" si="848"/>
        <v>0</v>
      </c>
      <c r="AE1366" s="181">
        <f t="shared" si="841"/>
        <v>0</v>
      </c>
      <c r="AF1366" s="180">
        <v>0</v>
      </c>
      <c r="AG1366" s="180">
        <v>0</v>
      </c>
      <c r="AH1366" s="181">
        <f t="shared" si="842"/>
        <v>0</v>
      </c>
      <c r="AI1366" s="180">
        <v>0</v>
      </c>
      <c r="AJ1366" s="180">
        <v>0</v>
      </c>
      <c r="AK1366" s="181">
        <f t="shared" si="843"/>
        <v>0</v>
      </c>
      <c r="AL1366" s="180">
        <v>0</v>
      </c>
      <c r="AM1366" s="180">
        <v>0</v>
      </c>
      <c r="AN1366" s="181">
        <f t="shared" si="844"/>
        <v>0</v>
      </c>
      <c r="AO1366" s="180">
        <v>0</v>
      </c>
      <c r="AP1366" s="180">
        <v>0</v>
      </c>
      <c r="AQ1366" s="181">
        <f t="shared" si="845"/>
        <v>0</v>
      </c>
      <c r="AR1366" s="180">
        <v>0</v>
      </c>
      <c r="AS1366" s="180">
        <v>0</v>
      </c>
      <c r="AT1366" s="181">
        <f t="shared" si="846"/>
        <v>0</v>
      </c>
      <c r="AU1366" s="180">
        <f t="shared" si="849"/>
        <v>0</v>
      </c>
      <c r="AV1366" s="180">
        <f t="shared" si="849"/>
        <v>0</v>
      </c>
      <c r="AW1366" s="181">
        <f t="shared" si="847"/>
        <v>0</v>
      </c>
      <c r="AX1366" s="183">
        <f t="shared" si="850"/>
        <v>0</v>
      </c>
      <c r="AY1366" s="183">
        <f t="shared" si="850"/>
        <v>0</v>
      </c>
      <c r="AZ1366" s="183"/>
      <c r="BA1366" s="183"/>
      <c r="BB1366" s="183"/>
      <c r="BC1366" s="183"/>
      <c r="BD1366" s="183">
        <f t="shared" si="851"/>
        <v>0</v>
      </c>
      <c r="BE1366" s="183">
        <f t="shared" si="851"/>
        <v>0</v>
      </c>
    </row>
    <row r="1367" spans="2:57" s="129" customFormat="1" ht="15.75" hidden="1">
      <c r="B1367" s="174">
        <v>2025</v>
      </c>
      <c r="C1367" s="174">
        <v>20</v>
      </c>
      <c r="D1367" s="175">
        <v>0</v>
      </c>
      <c r="E1367" s="176"/>
      <c r="F1367" s="174">
        <v>2</v>
      </c>
      <c r="G1367" s="174">
        <v>5</v>
      </c>
      <c r="H1367" s="174">
        <v>14</v>
      </c>
      <c r="I1367" s="174">
        <v>5000</v>
      </c>
      <c r="J1367" s="174">
        <v>5100</v>
      </c>
      <c r="K1367" s="174">
        <v>511</v>
      </c>
      <c r="L1367" s="177">
        <v>707</v>
      </c>
      <c r="M1367" s="178">
        <v>0</v>
      </c>
      <c r="N1367" s="179" t="s">
        <v>917</v>
      </c>
      <c r="O1367" s="180">
        <v>0</v>
      </c>
      <c r="P1367" s="180">
        <v>0</v>
      </c>
      <c r="Q1367" s="181">
        <v>0</v>
      </c>
      <c r="R1367" s="182" t="s">
        <v>98</v>
      </c>
      <c r="S1367" s="183">
        <v>0</v>
      </c>
      <c r="T1367" s="183">
        <v>0</v>
      </c>
      <c r="U1367" s="180">
        <v>0</v>
      </c>
      <c r="V1367" s="180">
        <v>0</v>
      </c>
      <c r="W1367" s="183">
        <v>0</v>
      </c>
      <c r="X1367" s="183">
        <v>0</v>
      </c>
      <c r="Y1367" s="180">
        <v>0</v>
      </c>
      <c r="Z1367" s="180">
        <v>0</v>
      </c>
      <c r="AA1367" s="183">
        <v>0</v>
      </c>
      <c r="AB1367" s="183">
        <v>0</v>
      </c>
      <c r="AC1367" s="180">
        <f t="shared" si="848"/>
        <v>0</v>
      </c>
      <c r="AD1367" s="180">
        <f t="shared" si="848"/>
        <v>0</v>
      </c>
      <c r="AE1367" s="181">
        <f t="shared" si="841"/>
        <v>0</v>
      </c>
      <c r="AF1367" s="180">
        <v>0</v>
      </c>
      <c r="AG1367" s="180">
        <v>0</v>
      </c>
      <c r="AH1367" s="181">
        <f t="shared" si="842"/>
        <v>0</v>
      </c>
      <c r="AI1367" s="180">
        <v>0</v>
      </c>
      <c r="AJ1367" s="180">
        <v>0</v>
      </c>
      <c r="AK1367" s="181">
        <f t="shared" si="843"/>
        <v>0</v>
      </c>
      <c r="AL1367" s="180">
        <v>0</v>
      </c>
      <c r="AM1367" s="180">
        <v>0</v>
      </c>
      <c r="AN1367" s="181">
        <f t="shared" si="844"/>
        <v>0</v>
      </c>
      <c r="AO1367" s="180">
        <v>0</v>
      </c>
      <c r="AP1367" s="180">
        <v>0</v>
      </c>
      <c r="AQ1367" s="181">
        <f t="shared" si="845"/>
        <v>0</v>
      </c>
      <c r="AR1367" s="180">
        <v>0</v>
      </c>
      <c r="AS1367" s="180">
        <v>0</v>
      </c>
      <c r="AT1367" s="181">
        <f t="shared" si="846"/>
        <v>0</v>
      </c>
      <c r="AU1367" s="180">
        <f t="shared" si="849"/>
        <v>0</v>
      </c>
      <c r="AV1367" s="180">
        <f t="shared" si="849"/>
        <v>0</v>
      </c>
      <c r="AW1367" s="181">
        <f t="shared" si="847"/>
        <v>0</v>
      </c>
      <c r="AX1367" s="183">
        <f t="shared" si="850"/>
        <v>0</v>
      </c>
      <c r="AY1367" s="183">
        <f t="shared" si="850"/>
        <v>0</v>
      </c>
      <c r="AZ1367" s="183"/>
      <c r="BA1367" s="183"/>
      <c r="BB1367" s="183"/>
      <c r="BC1367" s="183"/>
      <c r="BD1367" s="183">
        <f t="shared" si="851"/>
        <v>0</v>
      </c>
      <c r="BE1367" s="183">
        <f t="shared" si="851"/>
        <v>0</v>
      </c>
    </row>
    <row r="1368" spans="2:57" s="129" customFormat="1" ht="15.75" hidden="1">
      <c r="B1368" s="174">
        <v>2025</v>
      </c>
      <c r="C1368" s="174">
        <v>20</v>
      </c>
      <c r="D1368" s="175">
        <v>0</v>
      </c>
      <c r="E1368" s="176"/>
      <c r="F1368" s="174">
        <v>2</v>
      </c>
      <c r="G1368" s="174">
        <v>5</v>
      </c>
      <c r="H1368" s="174">
        <v>14</v>
      </c>
      <c r="I1368" s="174">
        <v>5000</v>
      </c>
      <c r="J1368" s="174">
        <v>5100</v>
      </c>
      <c r="K1368" s="174">
        <v>511</v>
      </c>
      <c r="L1368" s="177">
        <v>806</v>
      </c>
      <c r="M1368" s="178">
        <v>0</v>
      </c>
      <c r="N1368" s="179" t="s">
        <v>918</v>
      </c>
      <c r="O1368" s="180">
        <v>0</v>
      </c>
      <c r="P1368" s="180">
        <v>0</v>
      </c>
      <c r="Q1368" s="181">
        <v>0</v>
      </c>
      <c r="R1368" s="182" t="s">
        <v>901</v>
      </c>
      <c r="S1368" s="183">
        <v>0</v>
      </c>
      <c r="T1368" s="183">
        <v>0</v>
      </c>
      <c r="U1368" s="180">
        <v>0</v>
      </c>
      <c r="V1368" s="180">
        <v>0</v>
      </c>
      <c r="W1368" s="183">
        <v>0</v>
      </c>
      <c r="X1368" s="183">
        <v>0</v>
      </c>
      <c r="Y1368" s="180">
        <v>0</v>
      </c>
      <c r="Z1368" s="180">
        <v>0</v>
      </c>
      <c r="AA1368" s="183">
        <v>0</v>
      </c>
      <c r="AB1368" s="183">
        <v>0</v>
      </c>
      <c r="AC1368" s="180">
        <f t="shared" si="848"/>
        <v>0</v>
      </c>
      <c r="AD1368" s="180">
        <f t="shared" si="848"/>
        <v>0</v>
      </c>
      <c r="AE1368" s="181">
        <f t="shared" si="841"/>
        <v>0</v>
      </c>
      <c r="AF1368" s="180">
        <v>0</v>
      </c>
      <c r="AG1368" s="180">
        <v>0</v>
      </c>
      <c r="AH1368" s="181">
        <f t="shared" si="842"/>
        <v>0</v>
      </c>
      <c r="AI1368" s="180">
        <v>0</v>
      </c>
      <c r="AJ1368" s="180">
        <v>0</v>
      </c>
      <c r="AK1368" s="181">
        <f t="shared" si="843"/>
        <v>0</v>
      </c>
      <c r="AL1368" s="180">
        <v>0</v>
      </c>
      <c r="AM1368" s="180">
        <v>0</v>
      </c>
      <c r="AN1368" s="181">
        <f t="shared" si="844"/>
        <v>0</v>
      </c>
      <c r="AO1368" s="180">
        <v>0</v>
      </c>
      <c r="AP1368" s="180">
        <v>0</v>
      </c>
      <c r="AQ1368" s="181">
        <f t="shared" si="845"/>
        <v>0</v>
      </c>
      <c r="AR1368" s="180">
        <v>0</v>
      </c>
      <c r="AS1368" s="180">
        <v>0</v>
      </c>
      <c r="AT1368" s="181">
        <f t="shared" si="846"/>
        <v>0</v>
      </c>
      <c r="AU1368" s="180">
        <f t="shared" si="849"/>
        <v>0</v>
      </c>
      <c r="AV1368" s="180">
        <f t="shared" si="849"/>
        <v>0</v>
      </c>
      <c r="AW1368" s="181">
        <f t="shared" si="847"/>
        <v>0</v>
      </c>
      <c r="AX1368" s="183">
        <f t="shared" si="850"/>
        <v>0</v>
      </c>
      <c r="AY1368" s="183">
        <f t="shared" si="850"/>
        <v>0</v>
      </c>
      <c r="AZ1368" s="183"/>
      <c r="BA1368" s="183"/>
      <c r="BB1368" s="183"/>
      <c r="BC1368" s="183"/>
      <c r="BD1368" s="183">
        <f t="shared" si="851"/>
        <v>0</v>
      </c>
      <c r="BE1368" s="183">
        <f t="shared" si="851"/>
        <v>0</v>
      </c>
    </row>
    <row r="1369" spans="2:57" s="129" customFormat="1" ht="15.75" hidden="1">
      <c r="B1369" s="174">
        <v>2025</v>
      </c>
      <c r="C1369" s="174">
        <v>20</v>
      </c>
      <c r="D1369" s="175">
        <v>0</v>
      </c>
      <c r="E1369" s="176"/>
      <c r="F1369" s="174">
        <v>2</v>
      </c>
      <c r="G1369" s="174">
        <v>5</v>
      </c>
      <c r="H1369" s="174">
        <v>14</v>
      </c>
      <c r="I1369" s="174">
        <v>5000</v>
      </c>
      <c r="J1369" s="174">
        <v>5100</v>
      </c>
      <c r="K1369" s="174">
        <v>511</v>
      </c>
      <c r="L1369" s="177">
        <v>867</v>
      </c>
      <c r="M1369" s="178">
        <v>0</v>
      </c>
      <c r="N1369" s="179" t="s">
        <v>919</v>
      </c>
      <c r="O1369" s="180">
        <v>0</v>
      </c>
      <c r="P1369" s="180">
        <v>0</v>
      </c>
      <c r="Q1369" s="181">
        <v>0</v>
      </c>
      <c r="R1369" s="182" t="s">
        <v>98</v>
      </c>
      <c r="S1369" s="183">
        <v>0</v>
      </c>
      <c r="T1369" s="183">
        <v>0</v>
      </c>
      <c r="U1369" s="180">
        <v>0</v>
      </c>
      <c r="V1369" s="180">
        <v>0</v>
      </c>
      <c r="W1369" s="183">
        <v>0</v>
      </c>
      <c r="X1369" s="183">
        <v>0</v>
      </c>
      <c r="Y1369" s="180">
        <v>0</v>
      </c>
      <c r="Z1369" s="180">
        <v>0</v>
      </c>
      <c r="AA1369" s="183">
        <v>0</v>
      </c>
      <c r="AB1369" s="183">
        <v>0</v>
      </c>
      <c r="AC1369" s="180">
        <f t="shared" si="848"/>
        <v>0</v>
      </c>
      <c r="AD1369" s="180">
        <f t="shared" si="848"/>
        <v>0</v>
      </c>
      <c r="AE1369" s="181">
        <f t="shared" si="841"/>
        <v>0</v>
      </c>
      <c r="AF1369" s="180">
        <v>0</v>
      </c>
      <c r="AG1369" s="180">
        <v>0</v>
      </c>
      <c r="AH1369" s="181">
        <f t="shared" si="842"/>
        <v>0</v>
      </c>
      <c r="AI1369" s="180">
        <v>0</v>
      </c>
      <c r="AJ1369" s="180">
        <v>0</v>
      </c>
      <c r="AK1369" s="181">
        <f t="shared" si="843"/>
        <v>0</v>
      </c>
      <c r="AL1369" s="180">
        <v>0</v>
      </c>
      <c r="AM1369" s="180">
        <v>0</v>
      </c>
      <c r="AN1369" s="181">
        <f t="shared" si="844"/>
        <v>0</v>
      </c>
      <c r="AO1369" s="180">
        <v>0</v>
      </c>
      <c r="AP1369" s="180">
        <v>0</v>
      </c>
      <c r="AQ1369" s="181">
        <f t="shared" si="845"/>
        <v>0</v>
      </c>
      <c r="AR1369" s="180">
        <v>0</v>
      </c>
      <c r="AS1369" s="180">
        <v>0</v>
      </c>
      <c r="AT1369" s="181">
        <f t="shared" si="846"/>
        <v>0</v>
      </c>
      <c r="AU1369" s="180">
        <f t="shared" si="849"/>
        <v>0</v>
      </c>
      <c r="AV1369" s="180">
        <f t="shared" si="849"/>
        <v>0</v>
      </c>
      <c r="AW1369" s="181">
        <f t="shared" si="847"/>
        <v>0</v>
      </c>
      <c r="AX1369" s="183">
        <f t="shared" si="850"/>
        <v>0</v>
      </c>
      <c r="AY1369" s="183">
        <f t="shared" si="850"/>
        <v>0</v>
      </c>
      <c r="AZ1369" s="183"/>
      <c r="BA1369" s="183"/>
      <c r="BB1369" s="183"/>
      <c r="BC1369" s="183"/>
      <c r="BD1369" s="183">
        <f t="shared" si="851"/>
        <v>0</v>
      </c>
      <c r="BE1369" s="183">
        <f t="shared" si="851"/>
        <v>0</v>
      </c>
    </row>
    <row r="1370" spans="2:57" s="129" customFormat="1" ht="15.75" hidden="1">
      <c r="B1370" s="174">
        <v>2025</v>
      </c>
      <c r="C1370" s="174">
        <v>20</v>
      </c>
      <c r="D1370" s="175">
        <v>0</v>
      </c>
      <c r="E1370" s="176"/>
      <c r="F1370" s="174">
        <v>2</v>
      </c>
      <c r="G1370" s="174">
        <v>5</v>
      </c>
      <c r="H1370" s="174">
        <v>14</v>
      </c>
      <c r="I1370" s="174">
        <v>5000</v>
      </c>
      <c r="J1370" s="174">
        <v>5100</v>
      </c>
      <c r="K1370" s="174">
        <v>511</v>
      </c>
      <c r="L1370" s="177">
        <v>880</v>
      </c>
      <c r="M1370" s="178">
        <v>0</v>
      </c>
      <c r="N1370" s="179" t="s">
        <v>920</v>
      </c>
      <c r="O1370" s="180">
        <v>0</v>
      </c>
      <c r="P1370" s="180">
        <v>0</v>
      </c>
      <c r="Q1370" s="181">
        <v>0</v>
      </c>
      <c r="R1370" s="182" t="s">
        <v>98</v>
      </c>
      <c r="S1370" s="183">
        <v>0</v>
      </c>
      <c r="T1370" s="183">
        <v>0</v>
      </c>
      <c r="U1370" s="180">
        <v>0</v>
      </c>
      <c r="V1370" s="180">
        <v>0</v>
      </c>
      <c r="W1370" s="183">
        <v>0</v>
      </c>
      <c r="X1370" s="183">
        <v>0</v>
      </c>
      <c r="Y1370" s="180">
        <v>0</v>
      </c>
      <c r="Z1370" s="180">
        <v>0</v>
      </c>
      <c r="AA1370" s="183">
        <v>0</v>
      </c>
      <c r="AB1370" s="183">
        <v>0</v>
      </c>
      <c r="AC1370" s="180">
        <f t="shared" si="848"/>
        <v>0</v>
      </c>
      <c r="AD1370" s="180">
        <f t="shared" si="848"/>
        <v>0</v>
      </c>
      <c r="AE1370" s="181">
        <f t="shared" si="841"/>
        <v>0</v>
      </c>
      <c r="AF1370" s="180">
        <v>0</v>
      </c>
      <c r="AG1370" s="180">
        <v>0</v>
      </c>
      <c r="AH1370" s="181">
        <f t="shared" si="842"/>
        <v>0</v>
      </c>
      <c r="AI1370" s="180">
        <v>0</v>
      </c>
      <c r="AJ1370" s="180">
        <v>0</v>
      </c>
      <c r="AK1370" s="181">
        <f t="shared" si="843"/>
        <v>0</v>
      </c>
      <c r="AL1370" s="180">
        <v>0</v>
      </c>
      <c r="AM1370" s="180">
        <v>0</v>
      </c>
      <c r="AN1370" s="181">
        <f t="shared" si="844"/>
        <v>0</v>
      </c>
      <c r="AO1370" s="180">
        <v>0</v>
      </c>
      <c r="AP1370" s="180">
        <v>0</v>
      </c>
      <c r="AQ1370" s="181">
        <f t="shared" si="845"/>
        <v>0</v>
      </c>
      <c r="AR1370" s="180">
        <v>0</v>
      </c>
      <c r="AS1370" s="180">
        <v>0</v>
      </c>
      <c r="AT1370" s="181">
        <f t="shared" si="846"/>
        <v>0</v>
      </c>
      <c r="AU1370" s="180">
        <f t="shared" si="849"/>
        <v>0</v>
      </c>
      <c r="AV1370" s="180">
        <f t="shared" si="849"/>
        <v>0</v>
      </c>
      <c r="AW1370" s="181">
        <f t="shared" si="847"/>
        <v>0</v>
      </c>
      <c r="AX1370" s="183">
        <f t="shared" si="850"/>
        <v>0</v>
      </c>
      <c r="AY1370" s="183">
        <f t="shared" si="850"/>
        <v>0</v>
      </c>
      <c r="AZ1370" s="183"/>
      <c r="BA1370" s="183"/>
      <c r="BB1370" s="183"/>
      <c r="BC1370" s="183"/>
      <c r="BD1370" s="183">
        <f t="shared" si="851"/>
        <v>0</v>
      </c>
      <c r="BE1370" s="183">
        <f t="shared" si="851"/>
        <v>0</v>
      </c>
    </row>
    <row r="1371" spans="2:57" s="129" customFormat="1" ht="15.75" hidden="1">
      <c r="B1371" s="174">
        <v>2025</v>
      </c>
      <c r="C1371" s="174">
        <v>20</v>
      </c>
      <c r="D1371" s="175">
        <v>0</v>
      </c>
      <c r="E1371" s="176"/>
      <c r="F1371" s="174">
        <v>2</v>
      </c>
      <c r="G1371" s="174">
        <v>5</v>
      </c>
      <c r="H1371" s="174">
        <v>14</v>
      </c>
      <c r="I1371" s="174">
        <v>5000</v>
      </c>
      <c r="J1371" s="174">
        <v>5100</v>
      </c>
      <c r="K1371" s="174">
        <v>511</v>
      </c>
      <c r="L1371" s="177">
        <v>994</v>
      </c>
      <c r="M1371" s="178">
        <v>0</v>
      </c>
      <c r="N1371" s="179" t="s">
        <v>921</v>
      </c>
      <c r="O1371" s="180">
        <v>0</v>
      </c>
      <c r="P1371" s="180">
        <v>0</v>
      </c>
      <c r="Q1371" s="181">
        <v>0</v>
      </c>
      <c r="R1371" s="182" t="s">
        <v>98</v>
      </c>
      <c r="S1371" s="183">
        <v>0</v>
      </c>
      <c r="T1371" s="183">
        <v>0</v>
      </c>
      <c r="U1371" s="180">
        <v>0</v>
      </c>
      <c r="V1371" s="180">
        <v>0</v>
      </c>
      <c r="W1371" s="183">
        <v>0</v>
      </c>
      <c r="X1371" s="183">
        <v>0</v>
      </c>
      <c r="Y1371" s="180">
        <v>0</v>
      </c>
      <c r="Z1371" s="180">
        <v>0</v>
      </c>
      <c r="AA1371" s="183">
        <v>0</v>
      </c>
      <c r="AB1371" s="183">
        <v>0</v>
      </c>
      <c r="AC1371" s="180">
        <f t="shared" si="848"/>
        <v>0</v>
      </c>
      <c r="AD1371" s="180">
        <f t="shared" si="848"/>
        <v>0</v>
      </c>
      <c r="AE1371" s="181">
        <f t="shared" si="841"/>
        <v>0</v>
      </c>
      <c r="AF1371" s="180">
        <v>0</v>
      </c>
      <c r="AG1371" s="180">
        <v>0</v>
      </c>
      <c r="AH1371" s="181">
        <f t="shared" si="842"/>
        <v>0</v>
      </c>
      <c r="AI1371" s="180">
        <v>0</v>
      </c>
      <c r="AJ1371" s="180">
        <v>0</v>
      </c>
      <c r="AK1371" s="181">
        <f t="shared" si="843"/>
        <v>0</v>
      </c>
      <c r="AL1371" s="180">
        <v>0</v>
      </c>
      <c r="AM1371" s="180">
        <v>0</v>
      </c>
      <c r="AN1371" s="181">
        <f t="shared" si="844"/>
        <v>0</v>
      </c>
      <c r="AO1371" s="180">
        <v>0</v>
      </c>
      <c r="AP1371" s="180">
        <v>0</v>
      </c>
      <c r="AQ1371" s="181">
        <f t="shared" si="845"/>
        <v>0</v>
      </c>
      <c r="AR1371" s="180">
        <v>0</v>
      </c>
      <c r="AS1371" s="180">
        <v>0</v>
      </c>
      <c r="AT1371" s="181">
        <f t="shared" si="846"/>
        <v>0</v>
      </c>
      <c r="AU1371" s="180">
        <f t="shared" si="849"/>
        <v>0</v>
      </c>
      <c r="AV1371" s="180">
        <f t="shared" si="849"/>
        <v>0</v>
      </c>
      <c r="AW1371" s="181">
        <f t="shared" si="847"/>
        <v>0</v>
      </c>
      <c r="AX1371" s="183">
        <f t="shared" si="850"/>
        <v>0</v>
      </c>
      <c r="AY1371" s="183">
        <f t="shared" si="850"/>
        <v>0</v>
      </c>
      <c r="AZ1371" s="183"/>
      <c r="BA1371" s="183"/>
      <c r="BB1371" s="183"/>
      <c r="BC1371" s="183"/>
      <c r="BD1371" s="183">
        <f t="shared" si="851"/>
        <v>0</v>
      </c>
      <c r="BE1371" s="183">
        <f t="shared" si="851"/>
        <v>0</v>
      </c>
    </row>
    <row r="1372" spans="2:57" s="129" customFormat="1" ht="15.75" hidden="1">
      <c r="B1372" s="174">
        <v>2025</v>
      </c>
      <c r="C1372" s="174">
        <v>20</v>
      </c>
      <c r="D1372" s="175">
        <v>0</v>
      </c>
      <c r="E1372" s="176"/>
      <c r="F1372" s="174">
        <v>2</v>
      </c>
      <c r="G1372" s="174">
        <v>5</v>
      </c>
      <c r="H1372" s="174">
        <v>14</v>
      </c>
      <c r="I1372" s="174">
        <v>5000</v>
      </c>
      <c r="J1372" s="174">
        <v>5100</v>
      </c>
      <c r="K1372" s="174">
        <v>511</v>
      </c>
      <c r="L1372" s="177">
        <v>1033</v>
      </c>
      <c r="M1372" s="178">
        <v>0</v>
      </c>
      <c r="N1372" s="179" t="s">
        <v>922</v>
      </c>
      <c r="O1372" s="180">
        <v>0</v>
      </c>
      <c r="P1372" s="180">
        <v>0</v>
      </c>
      <c r="Q1372" s="181">
        <v>0</v>
      </c>
      <c r="R1372" s="182" t="s">
        <v>98</v>
      </c>
      <c r="S1372" s="183">
        <v>0</v>
      </c>
      <c r="T1372" s="183">
        <v>0</v>
      </c>
      <c r="U1372" s="180">
        <v>0</v>
      </c>
      <c r="V1372" s="180">
        <v>0</v>
      </c>
      <c r="W1372" s="183">
        <v>0</v>
      </c>
      <c r="X1372" s="183">
        <v>0</v>
      </c>
      <c r="Y1372" s="180">
        <v>0</v>
      </c>
      <c r="Z1372" s="180">
        <v>0</v>
      </c>
      <c r="AA1372" s="183">
        <v>0</v>
      </c>
      <c r="AB1372" s="183">
        <v>0</v>
      </c>
      <c r="AC1372" s="180">
        <f t="shared" si="848"/>
        <v>0</v>
      </c>
      <c r="AD1372" s="180">
        <f t="shared" si="848"/>
        <v>0</v>
      </c>
      <c r="AE1372" s="181">
        <f t="shared" si="841"/>
        <v>0</v>
      </c>
      <c r="AF1372" s="180">
        <v>0</v>
      </c>
      <c r="AG1372" s="180">
        <v>0</v>
      </c>
      <c r="AH1372" s="181">
        <f t="shared" si="842"/>
        <v>0</v>
      </c>
      <c r="AI1372" s="180">
        <v>0</v>
      </c>
      <c r="AJ1372" s="180">
        <v>0</v>
      </c>
      <c r="AK1372" s="181">
        <f t="shared" si="843"/>
        <v>0</v>
      </c>
      <c r="AL1372" s="180">
        <v>0</v>
      </c>
      <c r="AM1372" s="180">
        <v>0</v>
      </c>
      <c r="AN1372" s="181">
        <f t="shared" si="844"/>
        <v>0</v>
      </c>
      <c r="AO1372" s="180">
        <v>0</v>
      </c>
      <c r="AP1372" s="180">
        <v>0</v>
      </c>
      <c r="AQ1372" s="181">
        <f t="shared" si="845"/>
        <v>0</v>
      </c>
      <c r="AR1372" s="180">
        <v>0</v>
      </c>
      <c r="AS1372" s="180">
        <v>0</v>
      </c>
      <c r="AT1372" s="181">
        <f t="shared" si="846"/>
        <v>0</v>
      </c>
      <c r="AU1372" s="180">
        <f t="shared" si="849"/>
        <v>0</v>
      </c>
      <c r="AV1372" s="180">
        <f t="shared" si="849"/>
        <v>0</v>
      </c>
      <c r="AW1372" s="181">
        <f t="shared" si="847"/>
        <v>0</v>
      </c>
      <c r="AX1372" s="183">
        <f t="shared" si="850"/>
        <v>0</v>
      </c>
      <c r="AY1372" s="183">
        <f t="shared" si="850"/>
        <v>0</v>
      </c>
      <c r="AZ1372" s="183"/>
      <c r="BA1372" s="183"/>
      <c r="BB1372" s="183"/>
      <c r="BC1372" s="183"/>
      <c r="BD1372" s="183">
        <f t="shared" si="851"/>
        <v>0</v>
      </c>
      <c r="BE1372" s="183">
        <f t="shared" si="851"/>
        <v>0</v>
      </c>
    </row>
    <row r="1373" spans="2:57" s="129" customFormat="1" ht="15.75" hidden="1">
      <c r="B1373" s="174">
        <v>2025</v>
      </c>
      <c r="C1373" s="174">
        <v>20</v>
      </c>
      <c r="D1373" s="175">
        <v>0</v>
      </c>
      <c r="E1373" s="176"/>
      <c r="F1373" s="174">
        <v>2</v>
      </c>
      <c r="G1373" s="174">
        <v>5</v>
      </c>
      <c r="H1373" s="174">
        <v>14</v>
      </c>
      <c r="I1373" s="174">
        <v>5000</v>
      </c>
      <c r="J1373" s="174">
        <v>5100</v>
      </c>
      <c r="K1373" s="174">
        <v>511</v>
      </c>
      <c r="L1373" s="177">
        <v>1047</v>
      </c>
      <c r="M1373" s="178">
        <v>0</v>
      </c>
      <c r="N1373" s="179" t="s">
        <v>923</v>
      </c>
      <c r="O1373" s="180">
        <v>0</v>
      </c>
      <c r="P1373" s="180">
        <v>0</v>
      </c>
      <c r="Q1373" s="181">
        <v>0</v>
      </c>
      <c r="R1373" s="182" t="s">
        <v>98</v>
      </c>
      <c r="S1373" s="183">
        <v>0</v>
      </c>
      <c r="T1373" s="183">
        <v>0</v>
      </c>
      <c r="U1373" s="180">
        <v>0</v>
      </c>
      <c r="V1373" s="180">
        <v>0</v>
      </c>
      <c r="W1373" s="183">
        <v>0</v>
      </c>
      <c r="X1373" s="183">
        <v>0</v>
      </c>
      <c r="Y1373" s="180">
        <v>0</v>
      </c>
      <c r="Z1373" s="180">
        <v>0</v>
      </c>
      <c r="AA1373" s="183">
        <v>0</v>
      </c>
      <c r="AB1373" s="183">
        <v>0</v>
      </c>
      <c r="AC1373" s="180">
        <f t="shared" si="848"/>
        <v>0</v>
      </c>
      <c r="AD1373" s="180">
        <f t="shared" si="848"/>
        <v>0</v>
      </c>
      <c r="AE1373" s="181">
        <f t="shared" si="841"/>
        <v>0</v>
      </c>
      <c r="AF1373" s="180">
        <v>0</v>
      </c>
      <c r="AG1373" s="180">
        <v>0</v>
      </c>
      <c r="AH1373" s="181">
        <f t="shared" si="842"/>
        <v>0</v>
      </c>
      <c r="AI1373" s="180">
        <v>0</v>
      </c>
      <c r="AJ1373" s="180">
        <v>0</v>
      </c>
      <c r="AK1373" s="181">
        <f t="shared" si="843"/>
        <v>0</v>
      </c>
      <c r="AL1373" s="180">
        <v>0</v>
      </c>
      <c r="AM1373" s="180">
        <v>0</v>
      </c>
      <c r="AN1373" s="181">
        <f t="shared" si="844"/>
        <v>0</v>
      </c>
      <c r="AO1373" s="180">
        <v>0</v>
      </c>
      <c r="AP1373" s="180">
        <v>0</v>
      </c>
      <c r="AQ1373" s="181">
        <f t="shared" si="845"/>
        <v>0</v>
      </c>
      <c r="AR1373" s="180">
        <v>0</v>
      </c>
      <c r="AS1373" s="180">
        <v>0</v>
      </c>
      <c r="AT1373" s="181">
        <f t="shared" si="846"/>
        <v>0</v>
      </c>
      <c r="AU1373" s="180">
        <f t="shared" si="849"/>
        <v>0</v>
      </c>
      <c r="AV1373" s="180">
        <f t="shared" si="849"/>
        <v>0</v>
      </c>
      <c r="AW1373" s="181">
        <f t="shared" si="847"/>
        <v>0</v>
      </c>
      <c r="AX1373" s="183">
        <f t="shared" si="850"/>
        <v>0</v>
      </c>
      <c r="AY1373" s="183">
        <f t="shared" si="850"/>
        <v>0</v>
      </c>
      <c r="AZ1373" s="183"/>
      <c r="BA1373" s="183"/>
      <c r="BB1373" s="183"/>
      <c r="BC1373" s="183"/>
      <c r="BD1373" s="183">
        <f t="shared" si="851"/>
        <v>0</v>
      </c>
      <c r="BE1373" s="183">
        <f t="shared" si="851"/>
        <v>0</v>
      </c>
    </row>
    <row r="1374" spans="2:57" s="129" customFormat="1" ht="15.75" hidden="1">
      <c r="B1374" s="174">
        <v>2025</v>
      </c>
      <c r="C1374" s="174">
        <v>20</v>
      </c>
      <c r="D1374" s="175">
        <v>0</v>
      </c>
      <c r="E1374" s="176"/>
      <c r="F1374" s="174">
        <v>2</v>
      </c>
      <c r="G1374" s="174">
        <v>5</v>
      </c>
      <c r="H1374" s="174">
        <v>14</v>
      </c>
      <c r="I1374" s="174">
        <v>5000</v>
      </c>
      <c r="J1374" s="174">
        <v>5100</v>
      </c>
      <c r="K1374" s="174">
        <v>511</v>
      </c>
      <c r="L1374" s="177">
        <v>1295</v>
      </c>
      <c r="M1374" s="178">
        <v>0</v>
      </c>
      <c r="N1374" s="179" t="s">
        <v>924</v>
      </c>
      <c r="O1374" s="180">
        <v>0</v>
      </c>
      <c r="P1374" s="180">
        <v>0</v>
      </c>
      <c r="Q1374" s="181">
        <v>0</v>
      </c>
      <c r="R1374" s="182" t="s">
        <v>901</v>
      </c>
      <c r="S1374" s="183">
        <v>0</v>
      </c>
      <c r="T1374" s="183">
        <v>0</v>
      </c>
      <c r="U1374" s="180">
        <v>0</v>
      </c>
      <c r="V1374" s="180">
        <v>0</v>
      </c>
      <c r="W1374" s="183">
        <v>0</v>
      </c>
      <c r="X1374" s="183">
        <v>0</v>
      </c>
      <c r="Y1374" s="180">
        <v>0</v>
      </c>
      <c r="Z1374" s="180">
        <v>0</v>
      </c>
      <c r="AA1374" s="183">
        <v>0</v>
      </c>
      <c r="AB1374" s="183">
        <v>0</v>
      </c>
      <c r="AC1374" s="180">
        <f t="shared" si="848"/>
        <v>0</v>
      </c>
      <c r="AD1374" s="180">
        <f t="shared" si="848"/>
        <v>0</v>
      </c>
      <c r="AE1374" s="181">
        <f t="shared" si="841"/>
        <v>0</v>
      </c>
      <c r="AF1374" s="180">
        <v>0</v>
      </c>
      <c r="AG1374" s="180">
        <v>0</v>
      </c>
      <c r="AH1374" s="181">
        <f t="shared" si="842"/>
        <v>0</v>
      </c>
      <c r="AI1374" s="180">
        <v>0</v>
      </c>
      <c r="AJ1374" s="180">
        <v>0</v>
      </c>
      <c r="AK1374" s="181">
        <f t="shared" si="843"/>
        <v>0</v>
      </c>
      <c r="AL1374" s="180">
        <v>0</v>
      </c>
      <c r="AM1374" s="180">
        <v>0</v>
      </c>
      <c r="AN1374" s="181">
        <f t="shared" si="844"/>
        <v>0</v>
      </c>
      <c r="AO1374" s="180">
        <v>0</v>
      </c>
      <c r="AP1374" s="180">
        <v>0</v>
      </c>
      <c r="AQ1374" s="181">
        <f t="shared" si="845"/>
        <v>0</v>
      </c>
      <c r="AR1374" s="180">
        <v>0</v>
      </c>
      <c r="AS1374" s="180">
        <v>0</v>
      </c>
      <c r="AT1374" s="181">
        <f t="shared" si="846"/>
        <v>0</v>
      </c>
      <c r="AU1374" s="180">
        <f t="shared" si="849"/>
        <v>0</v>
      </c>
      <c r="AV1374" s="180">
        <f t="shared" si="849"/>
        <v>0</v>
      </c>
      <c r="AW1374" s="181">
        <f t="shared" si="847"/>
        <v>0</v>
      </c>
      <c r="AX1374" s="183">
        <f t="shared" si="850"/>
        <v>0</v>
      </c>
      <c r="AY1374" s="183">
        <f t="shared" si="850"/>
        <v>0</v>
      </c>
      <c r="AZ1374" s="183"/>
      <c r="BA1374" s="183"/>
      <c r="BB1374" s="183"/>
      <c r="BC1374" s="183"/>
      <c r="BD1374" s="183">
        <f t="shared" si="851"/>
        <v>0</v>
      </c>
      <c r="BE1374" s="183">
        <f t="shared" si="851"/>
        <v>0</v>
      </c>
    </row>
    <row r="1375" spans="2:57" s="129" customFormat="1" ht="15.75" hidden="1">
      <c r="B1375" s="174">
        <v>2025</v>
      </c>
      <c r="C1375" s="174">
        <v>20</v>
      </c>
      <c r="D1375" s="175">
        <v>0</v>
      </c>
      <c r="E1375" s="176"/>
      <c r="F1375" s="174">
        <v>2</v>
      </c>
      <c r="G1375" s="174">
        <v>5</v>
      </c>
      <c r="H1375" s="174">
        <v>14</v>
      </c>
      <c r="I1375" s="174">
        <v>5000</v>
      </c>
      <c r="J1375" s="174">
        <v>5100</v>
      </c>
      <c r="K1375" s="174">
        <v>511</v>
      </c>
      <c r="L1375" s="177">
        <v>1353</v>
      </c>
      <c r="M1375" s="178">
        <v>0</v>
      </c>
      <c r="N1375" s="179" t="s">
        <v>925</v>
      </c>
      <c r="O1375" s="180">
        <v>0</v>
      </c>
      <c r="P1375" s="180">
        <v>0</v>
      </c>
      <c r="Q1375" s="181">
        <v>0</v>
      </c>
      <c r="R1375" s="182" t="s">
        <v>98</v>
      </c>
      <c r="S1375" s="183">
        <v>0</v>
      </c>
      <c r="T1375" s="183">
        <v>0</v>
      </c>
      <c r="U1375" s="180">
        <v>0</v>
      </c>
      <c r="V1375" s="180">
        <v>0</v>
      </c>
      <c r="W1375" s="183">
        <v>0</v>
      </c>
      <c r="X1375" s="183">
        <v>0</v>
      </c>
      <c r="Y1375" s="180">
        <v>0</v>
      </c>
      <c r="Z1375" s="180">
        <v>0</v>
      </c>
      <c r="AA1375" s="183">
        <v>0</v>
      </c>
      <c r="AB1375" s="183">
        <v>0</v>
      </c>
      <c r="AC1375" s="180">
        <f t="shared" si="848"/>
        <v>0</v>
      </c>
      <c r="AD1375" s="180">
        <f t="shared" si="848"/>
        <v>0</v>
      </c>
      <c r="AE1375" s="181">
        <f t="shared" si="841"/>
        <v>0</v>
      </c>
      <c r="AF1375" s="180">
        <v>0</v>
      </c>
      <c r="AG1375" s="180">
        <v>0</v>
      </c>
      <c r="AH1375" s="181">
        <f t="shared" si="842"/>
        <v>0</v>
      </c>
      <c r="AI1375" s="180">
        <v>0</v>
      </c>
      <c r="AJ1375" s="180">
        <v>0</v>
      </c>
      <c r="AK1375" s="181">
        <f t="shared" si="843"/>
        <v>0</v>
      </c>
      <c r="AL1375" s="180">
        <v>0</v>
      </c>
      <c r="AM1375" s="180">
        <v>0</v>
      </c>
      <c r="AN1375" s="181">
        <f t="shared" si="844"/>
        <v>0</v>
      </c>
      <c r="AO1375" s="180">
        <v>0</v>
      </c>
      <c r="AP1375" s="180">
        <v>0</v>
      </c>
      <c r="AQ1375" s="181">
        <f t="shared" si="845"/>
        <v>0</v>
      </c>
      <c r="AR1375" s="180">
        <v>0</v>
      </c>
      <c r="AS1375" s="180">
        <v>0</v>
      </c>
      <c r="AT1375" s="181">
        <f t="shared" si="846"/>
        <v>0</v>
      </c>
      <c r="AU1375" s="180">
        <f t="shared" si="849"/>
        <v>0</v>
      </c>
      <c r="AV1375" s="180">
        <f t="shared" si="849"/>
        <v>0</v>
      </c>
      <c r="AW1375" s="181">
        <f t="shared" si="847"/>
        <v>0</v>
      </c>
      <c r="AX1375" s="183">
        <f t="shared" si="850"/>
        <v>0</v>
      </c>
      <c r="AY1375" s="183">
        <f t="shared" si="850"/>
        <v>0</v>
      </c>
      <c r="AZ1375" s="183"/>
      <c r="BA1375" s="183"/>
      <c r="BB1375" s="183"/>
      <c r="BC1375" s="183"/>
      <c r="BD1375" s="183">
        <f t="shared" si="851"/>
        <v>0</v>
      </c>
      <c r="BE1375" s="183">
        <f t="shared" si="851"/>
        <v>0</v>
      </c>
    </row>
    <row r="1376" spans="2:57" s="129" customFormat="1" ht="15.75" hidden="1">
      <c r="B1376" s="174">
        <v>2025</v>
      </c>
      <c r="C1376" s="174">
        <v>20</v>
      </c>
      <c r="D1376" s="175">
        <v>0</v>
      </c>
      <c r="E1376" s="176"/>
      <c r="F1376" s="174">
        <v>2</v>
      </c>
      <c r="G1376" s="174">
        <v>5</v>
      </c>
      <c r="H1376" s="174">
        <v>14</v>
      </c>
      <c r="I1376" s="174">
        <v>5000</v>
      </c>
      <c r="J1376" s="174">
        <v>5100</v>
      </c>
      <c r="K1376" s="174">
        <v>511</v>
      </c>
      <c r="L1376" s="177">
        <v>1361</v>
      </c>
      <c r="M1376" s="178">
        <v>0</v>
      </c>
      <c r="N1376" s="179" t="s">
        <v>926</v>
      </c>
      <c r="O1376" s="180">
        <v>0</v>
      </c>
      <c r="P1376" s="180">
        <v>0</v>
      </c>
      <c r="Q1376" s="181">
        <v>0</v>
      </c>
      <c r="R1376" s="182" t="s">
        <v>98</v>
      </c>
      <c r="S1376" s="183">
        <v>0</v>
      </c>
      <c r="T1376" s="183">
        <v>0</v>
      </c>
      <c r="U1376" s="180">
        <v>0</v>
      </c>
      <c r="V1376" s="180">
        <v>0</v>
      </c>
      <c r="W1376" s="183">
        <v>0</v>
      </c>
      <c r="X1376" s="183">
        <v>0</v>
      </c>
      <c r="Y1376" s="180">
        <v>0</v>
      </c>
      <c r="Z1376" s="180">
        <v>0</v>
      </c>
      <c r="AA1376" s="183">
        <v>0</v>
      </c>
      <c r="AB1376" s="183">
        <v>0</v>
      </c>
      <c r="AC1376" s="180">
        <f t="shared" si="848"/>
        <v>0</v>
      </c>
      <c r="AD1376" s="180">
        <f t="shared" si="848"/>
        <v>0</v>
      </c>
      <c r="AE1376" s="181">
        <f t="shared" si="841"/>
        <v>0</v>
      </c>
      <c r="AF1376" s="180">
        <v>0</v>
      </c>
      <c r="AG1376" s="180">
        <v>0</v>
      </c>
      <c r="AH1376" s="181">
        <f t="shared" si="842"/>
        <v>0</v>
      </c>
      <c r="AI1376" s="180">
        <v>0</v>
      </c>
      <c r="AJ1376" s="180">
        <v>0</v>
      </c>
      <c r="AK1376" s="181">
        <f t="shared" si="843"/>
        <v>0</v>
      </c>
      <c r="AL1376" s="180">
        <v>0</v>
      </c>
      <c r="AM1376" s="180">
        <v>0</v>
      </c>
      <c r="AN1376" s="181">
        <f t="shared" si="844"/>
        <v>0</v>
      </c>
      <c r="AO1376" s="180">
        <v>0</v>
      </c>
      <c r="AP1376" s="180">
        <v>0</v>
      </c>
      <c r="AQ1376" s="181">
        <f t="shared" si="845"/>
        <v>0</v>
      </c>
      <c r="AR1376" s="180">
        <v>0</v>
      </c>
      <c r="AS1376" s="180">
        <v>0</v>
      </c>
      <c r="AT1376" s="181">
        <f t="shared" si="846"/>
        <v>0</v>
      </c>
      <c r="AU1376" s="180">
        <f t="shared" si="849"/>
        <v>0</v>
      </c>
      <c r="AV1376" s="180">
        <f t="shared" si="849"/>
        <v>0</v>
      </c>
      <c r="AW1376" s="181">
        <f t="shared" si="847"/>
        <v>0</v>
      </c>
      <c r="AX1376" s="183">
        <f t="shared" si="850"/>
        <v>0</v>
      </c>
      <c r="AY1376" s="183">
        <f t="shared" si="850"/>
        <v>0</v>
      </c>
      <c r="AZ1376" s="183"/>
      <c r="BA1376" s="183"/>
      <c r="BB1376" s="183"/>
      <c r="BC1376" s="183"/>
      <c r="BD1376" s="183">
        <f t="shared" si="851"/>
        <v>0</v>
      </c>
      <c r="BE1376" s="183">
        <f t="shared" si="851"/>
        <v>0</v>
      </c>
    </row>
    <row r="1377" spans="2:57" s="129" customFormat="1" ht="15.75" hidden="1">
      <c r="B1377" s="163">
        <v>2025</v>
      </c>
      <c r="C1377" s="163">
        <v>20</v>
      </c>
      <c r="D1377" s="164"/>
      <c r="E1377" s="165"/>
      <c r="F1377" s="163">
        <v>2</v>
      </c>
      <c r="G1377" s="163">
        <v>5</v>
      </c>
      <c r="H1377" s="163">
        <v>14</v>
      </c>
      <c r="I1377" s="163">
        <v>5000</v>
      </c>
      <c r="J1377" s="163">
        <v>5100</v>
      </c>
      <c r="K1377" s="163">
        <v>512</v>
      </c>
      <c r="L1377" s="166" t="s">
        <v>44</v>
      </c>
      <c r="M1377" s="167"/>
      <c r="N1377" s="168" t="s">
        <v>428</v>
      </c>
      <c r="O1377" s="169">
        <v>0</v>
      </c>
      <c r="P1377" s="169">
        <v>0</v>
      </c>
      <c r="Q1377" s="169">
        <v>0</v>
      </c>
      <c r="R1377" s="170"/>
      <c r="S1377" s="171"/>
      <c r="T1377" s="172"/>
      <c r="U1377" s="169">
        <f t="shared" ref="U1377:AD1377" si="852">SUM(U1378:U1385)</f>
        <v>0</v>
      </c>
      <c r="V1377" s="169">
        <f t="shared" si="852"/>
        <v>0</v>
      </c>
      <c r="W1377" s="173">
        <f t="shared" si="852"/>
        <v>0</v>
      </c>
      <c r="X1377" s="173">
        <f t="shared" si="852"/>
        <v>0</v>
      </c>
      <c r="Y1377" s="169">
        <f t="shared" si="852"/>
        <v>0</v>
      </c>
      <c r="Z1377" s="169">
        <f t="shared" si="852"/>
        <v>0</v>
      </c>
      <c r="AA1377" s="173">
        <f t="shared" si="852"/>
        <v>0</v>
      </c>
      <c r="AB1377" s="173">
        <f t="shared" si="852"/>
        <v>0</v>
      </c>
      <c r="AC1377" s="169">
        <f t="shared" si="852"/>
        <v>0</v>
      </c>
      <c r="AD1377" s="169">
        <f t="shared" si="852"/>
        <v>0</v>
      </c>
      <c r="AE1377" s="169">
        <f t="shared" si="841"/>
        <v>0</v>
      </c>
      <c r="AF1377" s="169">
        <f>SUM(AF1378:AF1385)</f>
        <v>0</v>
      </c>
      <c r="AG1377" s="169">
        <f>SUM(AG1378:AG1385)</f>
        <v>0</v>
      </c>
      <c r="AH1377" s="169">
        <f t="shared" si="842"/>
        <v>0</v>
      </c>
      <c r="AI1377" s="169">
        <f>SUM(AI1378:AI1385)</f>
        <v>0</v>
      </c>
      <c r="AJ1377" s="169">
        <f>SUM(AJ1378:AJ1385)</f>
        <v>0</v>
      </c>
      <c r="AK1377" s="169">
        <f t="shared" si="843"/>
        <v>0</v>
      </c>
      <c r="AL1377" s="169">
        <f>SUM(AL1378:AL1385)</f>
        <v>0</v>
      </c>
      <c r="AM1377" s="169">
        <f>SUM(AM1378:AM1385)</f>
        <v>0</v>
      </c>
      <c r="AN1377" s="169">
        <f t="shared" si="844"/>
        <v>0</v>
      </c>
      <c r="AO1377" s="169">
        <f>SUM(AO1378:AO1385)</f>
        <v>0</v>
      </c>
      <c r="AP1377" s="169">
        <f>SUM(AP1378:AP1385)</f>
        <v>0</v>
      </c>
      <c r="AQ1377" s="169">
        <f t="shared" si="845"/>
        <v>0</v>
      </c>
      <c r="AR1377" s="169">
        <f>SUM(AR1378:AR1385)</f>
        <v>0</v>
      </c>
      <c r="AS1377" s="169">
        <f>SUM(AS1378:AS1385)</f>
        <v>0</v>
      </c>
      <c r="AT1377" s="169">
        <f t="shared" si="846"/>
        <v>0</v>
      </c>
      <c r="AU1377" s="169">
        <f>SUM(AU1378:AU1385)</f>
        <v>0</v>
      </c>
      <c r="AV1377" s="169">
        <f>SUM(AV1378:AV1385)</f>
        <v>0</v>
      </c>
      <c r="AW1377" s="169">
        <f t="shared" si="847"/>
        <v>0</v>
      </c>
      <c r="AX1377" s="171"/>
      <c r="AY1377" s="172"/>
      <c r="AZ1377" s="171"/>
      <c r="BA1377" s="172"/>
      <c r="BB1377" s="171"/>
      <c r="BC1377" s="172"/>
      <c r="BD1377" s="171"/>
      <c r="BE1377" s="172"/>
    </row>
    <row r="1378" spans="2:57" s="129" customFormat="1" ht="15.75" hidden="1">
      <c r="B1378" s="174">
        <v>2025</v>
      </c>
      <c r="C1378" s="174">
        <v>20</v>
      </c>
      <c r="D1378" s="175">
        <v>0</v>
      </c>
      <c r="E1378" s="176"/>
      <c r="F1378" s="174">
        <v>2</v>
      </c>
      <c r="G1378" s="174">
        <v>5</v>
      </c>
      <c r="H1378" s="174">
        <v>14</v>
      </c>
      <c r="I1378" s="174">
        <v>5000</v>
      </c>
      <c r="J1378" s="174">
        <v>5100</v>
      </c>
      <c r="K1378" s="174">
        <v>512</v>
      </c>
      <c r="L1378" s="177">
        <v>92</v>
      </c>
      <c r="M1378" s="178">
        <v>0</v>
      </c>
      <c r="N1378" s="179" t="s">
        <v>927</v>
      </c>
      <c r="O1378" s="180">
        <v>0</v>
      </c>
      <c r="P1378" s="180">
        <v>0</v>
      </c>
      <c r="Q1378" s="181">
        <v>0</v>
      </c>
      <c r="R1378" s="182" t="s">
        <v>98</v>
      </c>
      <c r="S1378" s="183">
        <v>0</v>
      </c>
      <c r="T1378" s="183">
        <v>0</v>
      </c>
      <c r="U1378" s="180">
        <v>0</v>
      </c>
      <c r="V1378" s="180">
        <v>0</v>
      </c>
      <c r="W1378" s="183">
        <v>0</v>
      </c>
      <c r="X1378" s="183">
        <v>0</v>
      </c>
      <c r="Y1378" s="180">
        <v>0</v>
      </c>
      <c r="Z1378" s="180">
        <v>0</v>
      </c>
      <c r="AA1378" s="183">
        <v>0</v>
      </c>
      <c r="AB1378" s="183">
        <v>0</v>
      </c>
      <c r="AC1378" s="180">
        <f t="shared" ref="AC1378:AD1385" si="853">+O1378+U1378-Y1378</f>
        <v>0</v>
      </c>
      <c r="AD1378" s="180">
        <f t="shared" si="853"/>
        <v>0</v>
      </c>
      <c r="AE1378" s="181">
        <f t="shared" si="841"/>
        <v>0</v>
      </c>
      <c r="AF1378" s="180">
        <v>0</v>
      </c>
      <c r="AG1378" s="180">
        <v>0</v>
      </c>
      <c r="AH1378" s="181">
        <f t="shared" si="842"/>
        <v>0</v>
      </c>
      <c r="AI1378" s="180">
        <v>0</v>
      </c>
      <c r="AJ1378" s="180">
        <v>0</v>
      </c>
      <c r="AK1378" s="181">
        <f t="shared" si="843"/>
        <v>0</v>
      </c>
      <c r="AL1378" s="180">
        <v>0</v>
      </c>
      <c r="AM1378" s="180">
        <v>0</v>
      </c>
      <c r="AN1378" s="181">
        <f t="shared" si="844"/>
        <v>0</v>
      </c>
      <c r="AO1378" s="180">
        <v>0</v>
      </c>
      <c r="AP1378" s="180">
        <v>0</v>
      </c>
      <c r="AQ1378" s="181">
        <f t="shared" si="845"/>
        <v>0</v>
      </c>
      <c r="AR1378" s="180">
        <v>0</v>
      </c>
      <c r="AS1378" s="180">
        <v>0</v>
      </c>
      <c r="AT1378" s="181">
        <f t="shared" si="846"/>
        <v>0</v>
      </c>
      <c r="AU1378" s="180">
        <f t="shared" ref="AU1378:AV1385" si="854">+AC1378-AF1378-AI1378-AL1378-AO1378-AR1378</f>
        <v>0</v>
      </c>
      <c r="AV1378" s="180">
        <f t="shared" si="854"/>
        <v>0</v>
      </c>
      <c r="AW1378" s="181">
        <f t="shared" si="847"/>
        <v>0</v>
      </c>
      <c r="AX1378" s="183">
        <f t="shared" ref="AX1378:AY1385" si="855">+S1378+W1378-AA1378</f>
        <v>0</v>
      </c>
      <c r="AY1378" s="183">
        <f t="shared" si="855"/>
        <v>0</v>
      </c>
      <c r="AZ1378" s="183"/>
      <c r="BA1378" s="183"/>
      <c r="BB1378" s="183"/>
      <c r="BC1378" s="183"/>
      <c r="BD1378" s="183">
        <f t="shared" ref="BD1378:BE1385" si="856">+AX1378-AZ1378-BB1378</f>
        <v>0</v>
      </c>
      <c r="BE1378" s="183">
        <f t="shared" si="856"/>
        <v>0</v>
      </c>
    </row>
    <row r="1379" spans="2:57" s="129" customFormat="1" ht="15.75" hidden="1">
      <c r="B1379" s="174">
        <v>2025</v>
      </c>
      <c r="C1379" s="174">
        <v>20</v>
      </c>
      <c r="D1379" s="175">
        <v>0</v>
      </c>
      <c r="E1379" s="176"/>
      <c r="F1379" s="174">
        <v>2</v>
      </c>
      <c r="G1379" s="174">
        <v>5</v>
      </c>
      <c r="H1379" s="174">
        <v>14</v>
      </c>
      <c r="I1379" s="174">
        <v>5000</v>
      </c>
      <c r="J1379" s="174">
        <v>5100</v>
      </c>
      <c r="K1379" s="174">
        <v>512</v>
      </c>
      <c r="L1379" s="177">
        <v>171</v>
      </c>
      <c r="M1379" s="178">
        <v>0</v>
      </c>
      <c r="N1379" s="179" t="s">
        <v>928</v>
      </c>
      <c r="O1379" s="180">
        <v>0</v>
      </c>
      <c r="P1379" s="180">
        <v>0</v>
      </c>
      <c r="Q1379" s="181">
        <v>0</v>
      </c>
      <c r="R1379" s="182" t="s">
        <v>98</v>
      </c>
      <c r="S1379" s="183">
        <v>0</v>
      </c>
      <c r="T1379" s="183">
        <v>0</v>
      </c>
      <c r="U1379" s="180">
        <v>0</v>
      </c>
      <c r="V1379" s="180">
        <v>0</v>
      </c>
      <c r="W1379" s="183">
        <v>0</v>
      </c>
      <c r="X1379" s="183">
        <v>0</v>
      </c>
      <c r="Y1379" s="180">
        <v>0</v>
      </c>
      <c r="Z1379" s="180">
        <v>0</v>
      </c>
      <c r="AA1379" s="183">
        <v>0</v>
      </c>
      <c r="AB1379" s="183">
        <v>0</v>
      </c>
      <c r="AC1379" s="180">
        <f t="shared" si="853"/>
        <v>0</v>
      </c>
      <c r="AD1379" s="180">
        <f t="shared" si="853"/>
        <v>0</v>
      </c>
      <c r="AE1379" s="181">
        <f t="shared" si="841"/>
        <v>0</v>
      </c>
      <c r="AF1379" s="180">
        <v>0</v>
      </c>
      <c r="AG1379" s="180">
        <v>0</v>
      </c>
      <c r="AH1379" s="181">
        <f t="shared" si="842"/>
        <v>0</v>
      </c>
      <c r="AI1379" s="180">
        <v>0</v>
      </c>
      <c r="AJ1379" s="180">
        <v>0</v>
      </c>
      <c r="AK1379" s="181">
        <f t="shared" si="843"/>
        <v>0</v>
      </c>
      <c r="AL1379" s="180">
        <v>0</v>
      </c>
      <c r="AM1379" s="180">
        <v>0</v>
      </c>
      <c r="AN1379" s="181">
        <f t="shared" si="844"/>
        <v>0</v>
      </c>
      <c r="AO1379" s="180">
        <v>0</v>
      </c>
      <c r="AP1379" s="180">
        <v>0</v>
      </c>
      <c r="AQ1379" s="181">
        <f t="shared" si="845"/>
        <v>0</v>
      </c>
      <c r="AR1379" s="180">
        <v>0</v>
      </c>
      <c r="AS1379" s="180">
        <v>0</v>
      </c>
      <c r="AT1379" s="181">
        <f t="shared" si="846"/>
        <v>0</v>
      </c>
      <c r="AU1379" s="180">
        <f t="shared" si="854"/>
        <v>0</v>
      </c>
      <c r="AV1379" s="180">
        <f t="shared" si="854"/>
        <v>0</v>
      </c>
      <c r="AW1379" s="181">
        <f t="shared" si="847"/>
        <v>0</v>
      </c>
      <c r="AX1379" s="183">
        <f t="shared" si="855"/>
        <v>0</v>
      </c>
      <c r="AY1379" s="183">
        <f t="shared" si="855"/>
        <v>0</v>
      </c>
      <c r="AZ1379" s="183"/>
      <c r="BA1379" s="183"/>
      <c r="BB1379" s="183"/>
      <c r="BC1379" s="183"/>
      <c r="BD1379" s="183">
        <f t="shared" si="856"/>
        <v>0</v>
      </c>
      <c r="BE1379" s="183">
        <f t="shared" si="856"/>
        <v>0</v>
      </c>
    </row>
    <row r="1380" spans="2:57" s="129" customFormat="1" ht="15.75" hidden="1">
      <c r="B1380" s="174">
        <v>2025</v>
      </c>
      <c r="C1380" s="174">
        <v>20</v>
      </c>
      <c r="D1380" s="175">
        <v>0</v>
      </c>
      <c r="E1380" s="176"/>
      <c r="F1380" s="174">
        <v>2</v>
      </c>
      <c r="G1380" s="174">
        <v>5</v>
      </c>
      <c r="H1380" s="174">
        <v>14</v>
      </c>
      <c r="I1380" s="174">
        <v>5000</v>
      </c>
      <c r="J1380" s="174">
        <v>5100</v>
      </c>
      <c r="K1380" s="174">
        <v>512</v>
      </c>
      <c r="L1380" s="177">
        <v>877</v>
      </c>
      <c r="M1380" s="178">
        <v>0</v>
      </c>
      <c r="N1380" s="179" t="s">
        <v>929</v>
      </c>
      <c r="O1380" s="180">
        <v>0</v>
      </c>
      <c r="P1380" s="180">
        <v>0</v>
      </c>
      <c r="Q1380" s="181">
        <v>0</v>
      </c>
      <c r="R1380" s="182" t="s">
        <v>98</v>
      </c>
      <c r="S1380" s="183">
        <v>0</v>
      </c>
      <c r="T1380" s="183">
        <v>0</v>
      </c>
      <c r="U1380" s="180">
        <v>0</v>
      </c>
      <c r="V1380" s="180">
        <v>0</v>
      </c>
      <c r="W1380" s="183">
        <v>0</v>
      </c>
      <c r="X1380" s="183">
        <v>0</v>
      </c>
      <c r="Y1380" s="180">
        <v>0</v>
      </c>
      <c r="Z1380" s="180">
        <v>0</v>
      </c>
      <c r="AA1380" s="183">
        <v>0</v>
      </c>
      <c r="AB1380" s="183">
        <v>0</v>
      </c>
      <c r="AC1380" s="180">
        <f t="shared" si="853"/>
        <v>0</v>
      </c>
      <c r="AD1380" s="180">
        <f t="shared" si="853"/>
        <v>0</v>
      </c>
      <c r="AE1380" s="181">
        <f t="shared" si="841"/>
        <v>0</v>
      </c>
      <c r="AF1380" s="180">
        <v>0</v>
      </c>
      <c r="AG1380" s="180">
        <v>0</v>
      </c>
      <c r="AH1380" s="181">
        <f t="shared" si="842"/>
        <v>0</v>
      </c>
      <c r="AI1380" s="180">
        <v>0</v>
      </c>
      <c r="AJ1380" s="180">
        <v>0</v>
      </c>
      <c r="AK1380" s="181">
        <f t="shared" si="843"/>
        <v>0</v>
      </c>
      <c r="AL1380" s="180">
        <v>0</v>
      </c>
      <c r="AM1380" s="180">
        <v>0</v>
      </c>
      <c r="AN1380" s="181">
        <f t="shared" si="844"/>
        <v>0</v>
      </c>
      <c r="AO1380" s="180">
        <v>0</v>
      </c>
      <c r="AP1380" s="180">
        <v>0</v>
      </c>
      <c r="AQ1380" s="181">
        <f t="shared" si="845"/>
        <v>0</v>
      </c>
      <c r="AR1380" s="180">
        <v>0</v>
      </c>
      <c r="AS1380" s="180">
        <v>0</v>
      </c>
      <c r="AT1380" s="181">
        <f t="shared" si="846"/>
        <v>0</v>
      </c>
      <c r="AU1380" s="180">
        <f t="shared" si="854"/>
        <v>0</v>
      </c>
      <c r="AV1380" s="180">
        <f t="shared" si="854"/>
        <v>0</v>
      </c>
      <c r="AW1380" s="181">
        <f t="shared" si="847"/>
        <v>0</v>
      </c>
      <c r="AX1380" s="183">
        <f t="shared" si="855"/>
        <v>0</v>
      </c>
      <c r="AY1380" s="183">
        <f t="shared" si="855"/>
        <v>0</v>
      </c>
      <c r="AZ1380" s="183"/>
      <c r="BA1380" s="183"/>
      <c r="BB1380" s="183"/>
      <c r="BC1380" s="183"/>
      <c r="BD1380" s="183">
        <f t="shared" si="856"/>
        <v>0</v>
      </c>
      <c r="BE1380" s="183">
        <f t="shared" si="856"/>
        <v>0</v>
      </c>
    </row>
    <row r="1381" spans="2:57" s="129" customFormat="1" ht="15.75" hidden="1">
      <c r="B1381" s="174">
        <v>2025</v>
      </c>
      <c r="C1381" s="174">
        <v>20</v>
      </c>
      <c r="D1381" s="175">
        <v>0</v>
      </c>
      <c r="E1381" s="176"/>
      <c r="F1381" s="174">
        <v>2</v>
      </c>
      <c r="G1381" s="174">
        <v>5</v>
      </c>
      <c r="H1381" s="174">
        <v>14</v>
      </c>
      <c r="I1381" s="174">
        <v>5000</v>
      </c>
      <c r="J1381" s="174">
        <v>5100</v>
      </c>
      <c r="K1381" s="174">
        <v>512</v>
      </c>
      <c r="L1381" s="177">
        <v>1227</v>
      </c>
      <c r="M1381" s="178">
        <v>0</v>
      </c>
      <c r="N1381" s="179" t="s">
        <v>930</v>
      </c>
      <c r="O1381" s="180">
        <v>0</v>
      </c>
      <c r="P1381" s="180">
        <v>0</v>
      </c>
      <c r="Q1381" s="181">
        <v>0</v>
      </c>
      <c r="R1381" s="182" t="s">
        <v>98</v>
      </c>
      <c r="S1381" s="183">
        <v>0</v>
      </c>
      <c r="T1381" s="183">
        <v>0</v>
      </c>
      <c r="U1381" s="180">
        <v>0</v>
      </c>
      <c r="V1381" s="180">
        <v>0</v>
      </c>
      <c r="W1381" s="183">
        <v>0</v>
      </c>
      <c r="X1381" s="183">
        <v>0</v>
      </c>
      <c r="Y1381" s="180">
        <v>0</v>
      </c>
      <c r="Z1381" s="180">
        <v>0</v>
      </c>
      <c r="AA1381" s="183">
        <v>0</v>
      </c>
      <c r="AB1381" s="183">
        <v>0</v>
      </c>
      <c r="AC1381" s="180">
        <f t="shared" si="853"/>
        <v>0</v>
      </c>
      <c r="AD1381" s="180">
        <f t="shared" si="853"/>
        <v>0</v>
      </c>
      <c r="AE1381" s="181">
        <f t="shared" si="841"/>
        <v>0</v>
      </c>
      <c r="AF1381" s="180">
        <v>0</v>
      </c>
      <c r="AG1381" s="180">
        <v>0</v>
      </c>
      <c r="AH1381" s="181">
        <f t="shared" si="842"/>
        <v>0</v>
      </c>
      <c r="AI1381" s="180">
        <v>0</v>
      </c>
      <c r="AJ1381" s="180">
        <v>0</v>
      </c>
      <c r="AK1381" s="181">
        <f t="shared" si="843"/>
        <v>0</v>
      </c>
      <c r="AL1381" s="180">
        <v>0</v>
      </c>
      <c r="AM1381" s="180">
        <v>0</v>
      </c>
      <c r="AN1381" s="181">
        <f t="shared" si="844"/>
        <v>0</v>
      </c>
      <c r="AO1381" s="180">
        <v>0</v>
      </c>
      <c r="AP1381" s="180">
        <v>0</v>
      </c>
      <c r="AQ1381" s="181">
        <f t="shared" si="845"/>
        <v>0</v>
      </c>
      <c r="AR1381" s="180">
        <v>0</v>
      </c>
      <c r="AS1381" s="180">
        <v>0</v>
      </c>
      <c r="AT1381" s="181">
        <f t="shared" si="846"/>
        <v>0</v>
      </c>
      <c r="AU1381" s="180">
        <f t="shared" si="854"/>
        <v>0</v>
      </c>
      <c r="AV1381" s="180">
        <f t="shared" si="854"/>
        <v>0</v>
      </c>
      <c r="AW1381" s="181">
        <f t="shared" si="847"/>
        <v>0</v>
      </c>
      <c r="AX1381" s="183">
        <f t="shared" si="855"/>
        <v>0</v>
      </c>
      <c r="AY1381" s="183">
        <f t="shared" si="855"/>
        <v>0</v>
      </c>
      <c r="AZ1381" s="183"/>
      <c r="BA1381" s="183"/>
      <c r="BB1381" s="183"/>
      <c r="BC1381" s="183"/>
      <c r="BD1381" s="183">
        <f t="shared" si="856"/>
        <v>0</v>
      </c>
      <c r="BE1381" s="183">
        <f t="shared" si="856"/>
        <v>0</v>
      </c>
    </row>
    <row r="1382" spans="2:57" s="129" customFormat="1" ht="15.75" hidden="1">
      <c r="B1382" s="174">
        <v>2025</v>
      </c>
      <c r="C1382" s="174">
        <v>20</v>
      </c>
      <c r="D1382" s="175">
        <v>0</v>
      </c>
      <c r="E1382" s="176"/>
      <c r="F1382" s="174">
        <v>2</v>
      </c>
      <c r="G1382" s="174">
        <v>5</v>
      </c>
      <c r="H1382" s="174">
        <v>14</v>
      </c>
      <c r="I1382" s="174">
        <v>5000</v>
      </c>
      <c r="J1382" s="174">
        <v>5100</v>
      </c>
      <c r="K1382" s="174">
        <v>512</v>
      </c>
      <c r="L1382" s="177">
        <v>91</v>
      </c>
      <c r="M1382" s="178">
        <v>0</v>
      </c>
      <c r="N1382" s="179" t="s">
        <v>931</v>
      </c>
      <c r="O1382" s="180">
        <v>0</v>
      </c>
      <c r="P1382" s="180">
        <v>0</v>
      </c>
      <c r="Q1382" s="181">
        <v>0</v>
      </c>
      <c r="R1382" s="182" t="s">
        <v>98</v>
      </c>
      <c r="S1382" s="183">
        <v>0</v>
      </c>
      <c r="T1382" s="183">
        <v>0</v>
      </c>
      <c r="U1382" s="180">
        <v>0</v>
      </c>
      <c r="V1382" s="180">
        <v>0</v>
      </c>
      <c r="W1382" s="183">
        <v>0</v>
      </c>
      <c r="X1382" s="183">
        <v>0</v>
      </c>
      <c r="Y1382" s="180">
        <v>0</v>
      </c>
      <c r="Z1382" s="180">
        <v>0</v>
      </c>
      <c r="AA1382" s="183">
        <v>0</v>
      </c>
      <c r="AB1382" s="183">
        <v>0</v>
      </c>
      <c r="AC1382" s="180">
        <f t="shared" si="853"/>
        <v>0</v>
      </c>
      <c r="AD1382" s="180">
        <f t="shared" si="853"/>
        <v>0</v>
      </c>
      <c r="AE1382" s="181">
        <f t="shared" si="841"/>
        <v>0</v>
      </c>
      <c r="AF1382" s="180">
        <v>0</v>
      </c>
      <c r="AG1382" s="180">
        <v>0</v>
      </c>
      <c r="AH1382" s="181">
        <f t="shared" si="842"/>
        <v>0</v>
      </c>
      <c r="AI1382" s="180">
        <v>0</v>
      </c>
      <c r="AJ1382" s="180">
        <v>0</v>
      </c>
      <c r="AK1382" s="181">
        <f t="shared" si="843"/>
        <v>0</v>
      </c>
      <c r="AL1382" s="180">
        <v>0</v>
      </c>
      <c r="AM1382" s="180">
        <v>0</v>
      </c>
      <c r="AN1382" s="181">
        <f t="shared" si="844"/>
        <v>0</v>
      </c>
      <c r="AO1382" s="180">
        <v>0</v>
      </c>
      <c r="AP1382" s="180">
        <v>0</v>
      </c>
      <c r="AQ1382" s="181">
        <f t="shared" si="845"/>
        <v>0</v>
      </c>
      <c r="AR1382" s="180">
        <v>0</v>
      </c>
      <c r="AS1382" s="180">
        <v>0</v>
      </c>
      <c r="AT1382" s="181">
        <f t="shared" si="846"/>
        <v>0</v>
      </c>
      <c r="AU1382" s="180">
        <f t="shared" si="854"/>
        <v>0</v>
      </c>
      <c r="AV1382" s="180">
        <f t="shared" si="854"/>
        <v>0</v>
      </c>
      <c r="AW1382" s="181">
        <f t="shared" si="847"/>
        <v>0</v>
      </c>
      <c r="AX1382" s="183">
        <f t="shared" si="855"/>
        <v>0</v>
      </c>
      <c r="AY1382" s="183">
        <f t="shared" si="855"/>
        <v>0</v>
      </c>
      <c r="AZ1382" s="183"/>
      <c r="BA1382" s="183"/>
      <c r="BB1382" s="183"/>
      <c r="BC1382" s="183"/>
      <c r="BD1382" s="183">
        <f t="shared" si="856"/>
        <v>0</v>
      </c>
      <c r="BE1382" s="183">
        <f t="shared" si="856"/>
        <v>0</v>
      </c>
    </row>
    <row r="1383" spans="2:57" s="129" customFormat="1" ht="15.75" hidden="1">
      <c r="B1383" s="174">
        <v>2025</v>
      </c>
      <c r="C1383" s="174">
        <v>20</v>
      </c>
      <c r="D1383" s="175">
        <v>0</v>
      </c>
      <c r="E1383" s="176"/>
      <c r="F1383" s="174">
        <v>2</v>
      </c>
      <c r="G1383" s="174">
        <v>5</v>
      </c>
      <c r="H1383" s="174">
        <v>14</v>
      </c>
      <c r="I1383" s="174">
        <v>5000</v>
      </c>
      <c r="J1383" s="174">
        <v>5100</v>
      </c>
      <c r="K1383" s="174">
        <v>512</v>
      </c>
      <c r="L1383" s="177">
        <v>170</v>
      </c>
      <c r="M1383" s="178">
        <v>0</v>
      </c>
      <c r="N1383" s="179" t="s">
        <v>932</v>
      </c>
      <c r="O1383" s="180">
        <v>0</v>
      </c>
      <c r="P1383" s="180">
        <v>0</v>
      </c>
      <c r="Q1383" s="181">
        <v>0</v>
      </c>
      <c r="R1383" s="182" t="s">
        <v>98</v>
      </c>
      <c r="S1383" s="183">
        <v>0</v>
      </c>
      <c r="T1383" s="183">
        <v>0</v>
      </c>
      <c r="U1383" s="180">
        <v>0</v>
      </c>
      <c r="V1383" s="180">
        <v>0</v>
      </c>
      <c r="W1383" s="183">
        <v>0</v>
      </c>
      <c r="X1383" s="183">
        <v>0</v>
      </c>
      <c r="Y1383" s="180">
        <v>0</v>
      </c>
      <c r="Z1383" s="180">
        <v>0</v>
      </c>
      <c r="AA1383" s="183">
        <v>0</v>
      </c>
      <c r="AB1383" s="183">
        <v>0</v>
      </c>
      <c r="AC1383" s="180">
        <f t="shared" si="853"/>
        <v>0</v>
      </c>
      <c r="AD1383" s="180">
        <f t="shared" si="853"/>
        <v>0</v>
      </c>
      <c r="AE1383" s="181">
        <f t="shared" si="841"/>
        <v>0</v>
      </c>
      <c r="AF1383" s="180">
        <v>0</v>
      </c>
      <c r="AG1383" s="180">
        <v>0</v>
      </c>
      <c r="AH1383" s="181">
        <f t="shared" si="842"/>
        <v>0</v>
      </c>
      <c r="AI1383" s="180">
        <v>0</v>
      </c>
      <c r="AJ1383" s="180">
        <v>0</v>
      </c>
      <c r="AK1383" s="181">
        <f t="shared" si="843"/>
        <v>0</v>
      </c>
      <c r="AL1383" s="180">
        <v>0</v>
      </c>
      <c r="AM1383" s="180">
        <v>0</v>
      </c>
      <c r="AN1383" s="181">
        <f t="shared" si="844"/>
        <v>0</v>
      </c>
      <c r="AO1383" s="180">
        <v>0</v>
      </c>
      <c r="AP1383" s="180">
        <v>0</v>
      </c>
      <c r="AQ1383" s="181">
        <f t="shared" si="845"/>
        <v>0</v>
      </c>
      <c r="AR1383" s="180">
        <v>0</v>
      </c>
      <c r="AS1383" s="180">
        <v>0</v>
      </c>
      <c r="AT1383" s="181">
        <f t="shared" si="846"/>
        <v>0</v>
      </c>
      <c r="AU1383" s="180">
        <f t="shared" si="854"/>
        <v>0</v>
      </c>
      <c r="AV1383" s="180">
        <f t="shared" si="854"/>
        <v>0</v>
      </c>
      <c r="AW1383" s="181">
        <f t="shared" si="847"/>
        <v>0</v>
      </c>
      <c r="AX1383" s="183">
        <f t="shared" si="855"/>
        <v>0</v>
      </c>
      <c r="AY1383" s="183">
        <f t="shared" si="855"/>
        <v>0</v>
      </c>
      <c r="AZ1383" s="183"/>
      <c r="BA1383" s="183"/>
      <c r="BB1383" s="183"/>
      <c r="BC1383" s="183"/>
      <c r="BD1383" s="183">
        <f t="shared" si="856"/>
        <v>0</v>
      </c>
      <c r="BE1383" s="183">
        <f t="shared" si="856"/>
        <v>0</v>
      </c>
    </row>
    <row r="1384" spans="2:57" s="129" customFormat="1" ht="15.75" hidden="1">
      <c r="B1384" s="174">
        <v>2025</v>
      </c>
      <c r="C1384" s="174">
        <v>20</v>
      </c>
      <c r="D1384" s="175">
        <v>0</v>
      </c>
      <c r="E1384" s="176"/>
      <c r="F1384" s="174">
        <v>2</v>
      </c>
      <c r="G1384" s="174">
        <v>5</v>
      </c>
      <c r="H1384" s="174">
        <v>14</v>
      </c>
      <c r="I1384" s="174">
        <v>5000</v>
      </c>
      <c r="J1384" s="174">
        <v>5100</v>
      </c>
      <c r="K1384" s="174">
        <v>512</v>
      </c>
      <c r="L1384" s="177">
        <v>876</v>
      </c>
      <c r="M1384" s="178">
        <v>0</v>
      </c>
      <c r="N1384" s="179" t="s">
        <v>933</v>
      </c>
      <c r="O1384" s="180">
        <v>0</v>
      </c>
      <c r="P1384" s="180">
        <v>0</v>
      </c>
      <c r="Q1384" s="181">
        <v>0</v>
      </c>
      <c r="R1384" s="182" t="s">
        <v>98</v>
      </c>
      <c r="S1384" s="183">
        <v>0</v>
      </c>
      <c r="T1384" s="183">
        <v>0</v>
      </c>
      <c r="U1384" s="180">
        <v>0</v>
      </c>
      <c r="V1384" s="180">
        <v>0</v>
      </c>
      <c r="W1384" s="183">
        <v>0</v>
      </c>
      <c r="X1384" s="183">
        <v>0</v>
      </c>
      <c r="Y1384" s="180">
        <v>0</v>
      </c>
      <c r="Z1384" s="180">
        <v>0</v>
      </c>
      <c r="AA1384" s="183">
        <v>0</v>
      </c>
      <c r="AB1384" s="183">
        <v>0</v>
      </c>
      <c r="AC1384" s="180">
        <f t="shared" si="853"/>
        <v>0</v>
      </c>
      <c r="AD1384" s="180">
        <f t="shared" si="853"/>
        <v>0</v>
      </c>
      <c r="AE1384" s="181">
        <f t="shared" si="841"/>
        <v>0</v>
      </c>
      <c r="AF1384" s="180">
        <v>0</v>
      </c>
      <c r="AG1384" s="180">
        <v>0</v>
      </c>
      <c r="AH1384" s="181">
        <f t="shared" si="842"/>
        <v>0</v>
      </c>
      <c r="AI1384" s="180">
        <v>0</v>
      </c>
      <c r="AJ1384" s="180">
        <v>0</v>
      </c>
      <c r="AK1384" s="181">
        <f t="shared" si="843"/>
        <v>0</v>
      </c>
      <c r="AL1384" s="180">
        <v>0</v>
      </c>
      <c r="AM1384" s="180">
        <v>0</v>
      </c>
      <c r="AN1384" s="181">
        <f t="shared" si="844"/>
        <v>0</v>
      </c>
      <c r="AO1384" s="180">
        <v>0</v>
      </c>
      <c r="AP1384" s="180">
        <v>0</v>
      </c>
      <c r="AQ1384" s="181">
        <f t="shared" si="845"/>
        <v>0</v>
      </c>
      <c r="AR1384" s="180">
        <v>0</v>
      </c>
      <c r="AS1384" s="180">
        <v>0</v>
      </c>
      <c r="AT1384" s="181">
        <f t="shared" si="846"/>
        <v>0</v>
      </c>
      <c r="AU1384" s="180">
        <f t="shared" si="854"/>
        <v>0</v>
      </c>
      <c r="AV1384" s="180">
        <f t="shared" si="854"/>
        <v>0</v>
      </c>
      <c r="AW1384" s="181">
        <f t="shared" si="847"/>
        <v>0</v>
      </c>
      <c r="AX1384" s="183">
        <f t="shared" si="855"/>
        <v>0</v>
      </c>
      <c r="AY1384" s="183">
        <f t="shared" si="855"/>
        <v>0</v>
      </c>
      <c r="AZ1384" s="183"/>
      <c r="BA1384" s="183"/>
      <c r="BB1384" s="183"/>
      <c r="BC1384" s="183"/>
      <c r="BD1384" s="183">
        <f t="shared" si="856"/>
        <v>0</v>
      </c>
      <c r="BE1384" s="183">
        <f t="shared" si="856"/>
        <v>0</v>
      </c>
    </row>
    <row r="1385" spans="2:57" s="129" customFormat="1" ht="15.75" hidden="1">
      <c r="B1385" s="174">
        <v>2025</v>
      </c>
      <c r="C1385" s="174">
        <v>20</v>
      </c>
      <c r="D1385" s="175">
        <v>0</v>
      </c>
      <c r="E1385" s="176"/>
      <c r="F1385" s="174">
        <v>2</v>
      </c>
      <c r="G1385" s="174">
        <v>5</v>
      </c>
      <c r="H1385" s="174">
        <v>14</v>
      </c>
      <c r="I1385" s="174">
        <v>5000</v>
      </c>
      <c r="J1385" s="174">
        <v>5100</v>
      </c>
      <c r="K1385" s="174">
        <v>512</v>
      </c>
      <c r="L1385" s="177">
        <v>1226</v>
      </c>
      <c r="M1385" s="178">
        <v>0</v>
      </c>
      <c r="N1385" s="179" t="s">
        <v>934</v>
      </c>
      <c r="O1385" s="180">
        <v>0</v>
      </c>
      <c r="P1385" s="180">
        <v>0</v>
      </c>
      <c r="Q1385" s="181">
        <v>0</v>
      </c>
      <c r="R1385" s="182" t="s">
        <v>98</v>
      </c>
      <c r="S1385" s="183">
        <v>0</v>
      </c>
      <c r="T1385" s="183">
        <v>0</v>
      </c>
      <c r="U1385" s="180">
        <v>0</v>
      </c>
      <c r="V1385" s="180">
        <v>0</v>
      </c>
      <c r="W1385" s="183">
        <v>0</v>
      </c>
      <c r="X1385" s="183">
        <v>0</v>
      </c>
      <c r="Y1385" s="180">
        <v>0</v>
      </c>
      <c r="Z1385" s="180">
        <v>0</v>
      </c>
      <c r="AA1385" s="183">
        <v>0</v>
      </c>
      <c r="AB1385" s="183">
        <v>0</v>
      </c>
      <c r="AC1385" s="180">
        <f t="shared" si="853"/>
        <v>0</v>
      </c>
      <c r="AD1385" s="180">
        <f t="shared" si="853"/>
        <v>0</v>
      </c>
      <c r="AE1385" s="181">
        <f t="shared" si="841"/>
        <v>0</v>
      </c>
      <c r="AF1385" s="180">
        <v>0</v>
      </c>
      <c r="AG1385" s="180">
        <v>0</v>
      </c>
      <c r="AH1385" s="181">
        <f t="shared" si="842"/>
        <v>0</v>
      </c>
      <c r="AI1385" s="180">
        <v>0</v>
      </c>
      <c r="AJ1385" s="180">
        <v>0</v>
      </c>
      <c r="AK1385" s="181">
        <f t="shared" si="843"/>
        <v>0</v>
      </c>
      <c r="AL1385" s="180">
        <v>0</v>
      </c>
      <c r="AM1385" s="180">
        <v>0</v>
      </c>
      <c r="AN1385" s="181">
        <f t="shared" si="844"/>
        <v>0</v>
      </c>
      <c r="AO1385" s="180">
        <v>0</v>
      </c>
      <c r="AP1385" s="180">
        <v>0</v>
      </c>
      <c r="AQ1385" s="181">
        <f t="shared" si="845"/>
        <v>0</v>
      </c>
      <c r="AR1385" s="180">
        <v>0</v>
      </c>
      <c r="AS1385" s="180">
        <v>0</v>
      </c>
      <c r="AT1385" s="181">
        <f t="shared" si="846"/>
        <v>0</v>
      </c>
      <c r="AU1385" s="180">
        <f t="shared" si="854"/>
        <v>0</v>
      </c>
      <c r="AV1385" s="180">
        <f t="shared" si="854"/>
        <v>0</v>
      </c>
      <c r="AW1385" s="181">
        <f t="shared" si="847"/>
        <v>0</v>
      </c>
      <c r="AX1385" s="183">
        <f t="shared" si="855"/>
        <v>0</v>
      </c>
      <c r="AY1385" s="183">
        <f t="shared" si="855"/>
        <v>0</v>
      </c>
      <c r="AZ1385" s="183"/>
      <c r="BA1385" s="183"/>
      <c r="BB1385" s="183"/>
      <c r="BC1385" s="183"/>
      <c r="BD1385" s="183">
        <f t="shared" si="856"/>
        <v>0</v>
      </c>
      <c r="BE1385" s="183">
        <f t="shared" si="856"/>
        <v>0</v>
      </c>
    </row>
    <row r="1386" spans="2:57" s="129" customFormat="1" ht="15.75" hidden="1">
      <c r="B1386" s="163">
        <v>2025</v>
      </c>
      <c r="C1386" s="163">
        <v>20</v>
      </c>
      <c r="D1386" s="164"/>
      <c r="E1386" s="165"/>
      <c r="F1386" s="163">
        <v>2</v>
      </c>
      <c r="G1386" s="163">
        <v>5</v>
      </c>
      <c r="H1386" s="163">
        <v>14</v>
      </c>
      <c r="I1386" s="163">
        <v>5000</v>
      </c>
      <c r="J1386" s="163">
        <v>5100</v>
      </c>
      <c r="K1386" s="163">
        <v>515</v>
      </c>
      <c r="L1386" s="166" t="s">
        <v>44</v>
      </c>
      <c r="M1386" s="167"/>
      <c r="N1386" s="168" t="s">
        <v>155</v>
      </c>
      <c r="O1386" s="169">
        <v>0</v>
      </c>
      <c r="P1386" s="169">
        <v>0</v>
      </c>
      <c r="Q1386" s="169">
        <v>0</v>
      </c>
      <c r="R1386" s="170"/>
      <c r="S1386" s="171"/>
      <c r="T1386" s="172"/>
      <c r="U1386" s="169">
        <f t="shared" ref="U1386:AD1386" si="857">SUM(U1387:U1414)</f>
        <v>0</v>
      </c>
      <c r="V1386" s="169">
        <f t="shared" si="857"/>
        <v>0</v>
      </c>
      <c r="W1386" s="173">
        <f t="shared" si="857"/>
        <v>0</v>
      </c>
      <c r="X1386" s="173">
        <f t="shared" si="857"/>
        <v>0</v>
      </c>
      <c r="Y1386" s="169">
        <f t="shared" si="857"/>
        <v>0</v>
      </c>
      <c r="Z1386" s="169">
        <f t="shared" si="857"/>
        <v>0</v>
      </c>
      <c r="AA1386" s="173">
        <f t="shared" si="857"/>
        <v>0</v>
      </c>
      <c r="AB1386" s="173">
        <f t="shared" si="857"/>
        <v>0</v>
      </c>
      <c r="AC1386" s="169">
        <f t="shared" si="857"/>
        <v>0</v>
      </c>
      <c r="AD1386" s="169">
        <f t="shared" si="857"/>
        <v>0</v>
      </c>
      <c r="AE1386" s="169">
        <f t="shared" si="841"/>
        <v>0</v>
      </c>
      <c r="AF1386" s="169">
        <f>SUM(AF1387:AF1414)</f>
        <v>0</v>
      </c>
      <c r="AG1386" s="169">
        <f>SUM(AG1387:AG1414)</f>
        <v>0</v>
      </c>
      <c r="AH1386" s="169">
        <f t="shared" si="842"/>
        <v>0</v>
      </c>
      <c r="AI1386" s="169">
        <f>SUM(AI1387:AI1414)</f>
        <v>0</v>
      </c>
      <c r="AJ1386" s="169">
        <f>SUM(AJ1387:AJ1414)</f>
        <v>0</v>
      </c>
      <c r="AK1386" s="169">
        <f t="shared" si="843"/>
        <v>0</v>
      </c>
      <c r="AL1386" s="169">
        <f>SUM(AL1387:AL1414)</f>
        <v>0</v>
      </c>
      <c r="AM1386" s="169">
        <f>SUM(AM1387:AM1414)</f>
        <v>0</v>
      </c>
      <c r="AN1386" s="169">
        <f t="shared" si="844"/>
        <v>0</v>
      </c>
      <c r="AO1386" s="169">
        <f>SUM(AO1387:AO1414)</f>
        <v>0</v>
      </c>
      <c r="AP1386" s="169">
        <f>SUM(AP1387:AP1414)</f>
        <v>0</v>
      </c>
      <c r="AQ1386" s="169">
        <f t="shared" si="845"/>
        <v>0</v>
      </c>
      <c r="AR1386" s="169">
        <f>SUM(AR1387:AR1414)</f>
        <v>0</v>
      </c>
      <c r="AS1386" s="169">
        <f>SUM(AS1387:AS1414)</f>
        <v>0</v>
      </c>
      <c r="AT1386" s="169">
        <f t="shared" si="846"/>
        <v>0</v>
      </c>
      <c r="AU1386" s="169">
        <f>SUM(AU1387:AU1414)</f>
        <v>0</v>
      </c>
      <c r="AV1386" s="169">
        <f>SUM(AV1387:AV1414)</f>
        <v>0</v>
      </c>
      <c r="AW1386" s="169">
        <f t="shared" si="847"/>
        <v>0</v>
      </c>
      <c r="AX1386" s="171"/>
      <c r="AY1386" s="172"/>
      <c r="AZ1386" s="171"/>
      <c r="BA1386" s="172"/>
      <c r="BB1386" s="171"/>
      <c r="BC1386" s="172"/>
      <c r="BD1386" s="171"/>
      <c r="BE1386" s="172"/>
    </row>
    <row r="1387" spans="2:57" s="129" customFormat="1" ht="15.75" hidden="1">
      <c r="B1387" s="174">
        <v>2025</v>
      </c>
      <c r="C1387" s="174">
        <v>20</v>
      </c>
      <c r="D1387" s="175">
        <v>0</v>
      </c>
      <c r="E1387" s="176"/>
      <c r="F1387" s="174">
        <v>2</v>
      </c>
      <c r="G1387" s="174">
        <v>5</v>
      </c>
      <c r="H1387" s="174">
        <v>14</v>
      </c>
      <c r="I1387" s="174">
        <v>5000</v>
      </c>
      <c r="J1387" s="174">
        <v>5100</v>
      </c>
      <c r="K1387" s="174">
        <v>515</v>
      </c>
      <c r="L1387" s="177">
        <v>7</v>
      </c>
      <c r="M1387" s="178">
        <v>0</v>
      </c>
      <c r="N1387" s="179" t="s">
        <v>935</v>
      </c>
      <c r="O1387" s="180">
        <v>0</v>
      </c>
      <c r="P1387" s="180">
        <v>0</v>
      </c>
      <c r="Q1387" s="181">
        <v>0</v>
      </c>
      <c r="R1387" s="182" t="s">
        <v>98</v>
      </c>
      <c r="S1387" s="183">
        <v>0</v>
      </c>
      <c r="T1387" s="183">
        <v>0</v>
      </c>
      <c r="U1387" s="180">
        <v>0</v>
      </c>
      <c r="V1387" s="180">
        <v>0</v>
      </c>
      <c r="W1387" s="183">
        <v>0</v>
      </c>
      <c r="X1387" s="183">
        <v>0</v>
      </c>
      <c r="Y1387" s="180">
        <v>0</v>
      </c>
      <c r="Z1387" s="180">
        <v>0</v>
      </c>
      <c r="AA1387" s="183">
        <v>0</v>
      </c>
      <c r="AB1387" s="183">
        <v>0</v>
      </c>
      <c r="AC1387" s="180">
        <f t="shared" ref="AC1387:AD1414" si="858">+O1387+U1387-Y1387</f>
        <v>0</v>
      </c>
      <c r="AD1387" s="180">
        <f t="shared" si="858"/>
        <v>0</v>
      </c>
      <c r="AE1387" s="181">
        <f t="shared" si="841"/>
        <v>0</v>
      </c>
      <c r="AF1387" s="180">
        <v>0</v>
      </c>
      <c r="AG1387" s="180">
        <v>0</v>
      </c>
      <c r="AH1387" s="181">
        <f t="shared" si="842"/>
        <v>0</v>
      </c>
      <c r="AI1387" s="180">
        <v>0</v>
      </c>
      <c r="AJ1387" s="180">
        <v>0</v>
      </c>
      <c r="AK1387" s="181">
        <f t="shared" si="843"/>
        <v>0</v>
      </c>
      <c r="AL1387" s="180">
        <v>0</v>
      </c>
      <c r="AM1387" s="180">
        <v>0</v>
      </c>
      <c r="AN1387" s="181">
        <f t="shared" si="844"/>
        <v>0</v>
      </c>
      <c r="AO1387" s="180">
        <v>0</v>
      </c>
      <c r="AP1387" s="180">
        <v>0</v>
      </c>
      <c r="AQ1387" s="181">
        <f t="shared" si="845"/>
        <v>0</v>
      </c>
      <c r="AR1387" s="180">
        <v>0</v>
      </c>
      <c r="AS1387" s="180">
        <v>0</v>
      </c>
      <c r="AT1387" s="181">
        <f t="shared" si="846"/>
        <v>0</v>
      </c>
      <c r="AU1387" s="180">
        <f t="shared" ref="AU1387:AV1414" si="859">+AC1387-AF1387-AI1387-AL1387-AO1387-AR1387</f>
        <v>0</v>
      </c>
      <c r="AV1387" s="180">
        <f t="shared" si="859"/>
        <v>0</v>
      </c>
      <c r="AW1387" s="181">
        <f t="shared" si="847"/>
        <v>0</v>
      </c>
      <c r="AX1387" s="183">
        <f t="shared" ref="AX1387:AY1414" si="860">+S1387+W1387-AA1387</f>
        <v>0</v>
      </c>
      <c r="AY1387" s="183">
        <f t="shared" si="860"/>
        <v>0</v>
      </c>
      <c r="AZ1387" s="183"/>
      <c r="BA1387" s="183"/>
      <c r="BB1387" s="183"/>
      <c r="BC1387" s="183"/>
      <c r="BD1387" s="183">
        <f t="shared" ref="BD1387:BE1414" si="861">+AX1387-AZ1387-BB1387</f>
        <v>0</v>
      </c>
      <c r="BE1387" s="183">
        <f t="shared" si="861"/>
        <v>0</v>
      </c>
    </row>
    <row r="1388" spans="2:57" s="129" customFormat="1" ht="15.75" hidden="1">
      <c r="B1388" s="174">
        <v>2025</v>
      </c>
      <c r="C1388" s="174">
        <v>20</v>
      </c>
      <c r="D1388" s="175">
        <v>0</v>
      </c>
      <c r="E1388" s="176"/>
      <c r="F1388" s="174">
        <v>2</v>
      </c>
      <c r="G1388" s="174">
        <v>5</v>
      </c>
      <c r="H1388" s="174">
        <v>14</v>
      </c>
      <c r="I1388" s="174">
        <v>5000</v>
      </c>
      <c r="J1388" s="174">
        <v>5100</v>
      </c>
      <c r="K1388" s="174">
        <v>515</v>
      </c>
      <c r="L1388" s="177">
        <v>341</v>
      </c>
      <c r="M1388" s="178">
        <v>0</v>
      </c>
      <c r="N1388" s="179" t="s">
        <v>936</v>
      </c>
      <c r="O1388" s="180">
        <v>0</v>
      </c>
      <c r="P1388" s="180">
        <v>0</v>
      </c>
      <c r="Q1388" s="181">
        <v>0</v>
      </c>
      <c r="R1388" s="182" t="s">
        <v>98</v>
      </c>
      <c r="S1388" s="183">
        <v>0</v>
      </c>
      <c r="T1388" s="183">
        <v>0</v>
      </c>
      <c r="U1388" s="180">
        <v>0</v>
      </c>
      <c r="V1388" s="180">
        <v>0</v>
      </c>
      <c r="W1388" s="183">
        <v>0</v>
      </c>
      <c r="X1388" s="183">
        <v>0</v>
      </c>
      <c r="Y1388" s="180">
        <v>0</v>
      </c>
      <c r="Z1388" s="180">
        <v>0</v>
      </c>
      <c r="AA1388" s="183">
        <v>0</v>
      </c>
      <c r="AB1388" s="183">
        <v>0</v>
      </c>
      <c r="AC1388" s="180">
        <f t="shared" si="858"/>
        <v>0</v>
      </c>
      <c r="AD1388" s="180">
        <f t="shared" si="858"/>
        <v>0</v>
      </c>
      <c r="AE1388" s="181">
        <f t="shared" si="841"/>
        <v>0</v>
      </c>
      <c r="AF1388" s="180">
        <v>0</v>
      </c>
      <c r="AG1388" s="180">
        <v>0</v>
      </c>
      <c r="AH1388" s="181">
        <f t="shared" si="842"/>
        <v>0</v>
      </c>
      <c r="AI1388" s="180">
        <v>0</v>
      </c>
      <c r="AJ1388" s="180">
        <v>0</v>
      </c>
      <c r="AK1388" s="181">
        <f t="shared" si="843"/>
        <v>0</v>
      </c>
      <c r="AL1388" s="180">
        <v>0</v>
      </c>
      <c r="AM1388" s="180">
        <v>0</v>
      </c>
      <c r="AN1388" s="181">
        <f t="shared" si="844"/>
        <v>0</v>
      </c>
      <c r="AO1388" s="180">
        <v>0</v>
      </c>
      <c r="AP1388" s="180">
        <v>0</v>
      </c>
      <c r="AQ1388" s="181">
        <f t="shared" si="845"/>
        <v>0</v>
      </c>
      <c r="AR1388" s="180">
        <v>0</v>
      </c>
      <c r="AS1388" s="180">
        <v>0</v>
      </c>
      <c r="AT1388" s="181">
        <f t="shared" si="846"/>
        <v>0</v>
      </c>
      <c r="AU1388" s="180">
        <f t="shared" si="859"/>
        <v>0</v>
      </c>
      <c r="AV1388" s="180">
        <f t="shared" si="859"/>
        <v>0</v>
      </c>
      <c r="AW1388" s="181">
        <f t="shared" si="847"/>
        <v>0</v>
      </c>
      <c r="AX1388" s="183">
        <f t="shared" si="860"/>
        <v>0</v>
      </c>
      <c r="AY1388" s="183">
        <f t="shared" si="860"/>
        <v>0</v>
      </c>
      <c r="AZ1388" s="183"/>
      <c r="BA1388" s="183"/>
      <c r="BB1388" s="183"/>
      <c r="BC1388" s="183"/>
      <c r="BD1388" s="183">
        <f t="shared" si="861"/>
        <v>0</v>
      </c>
      <c r="BE1388" s="183">
        <f t="shared" si="861"/>
        <v>0</v>
      </c>
    </row>
    <row r="1389" spans="2:57" s="129" customFormat="1" ht="15.75" hidden="1">
      <c r="B1389" s="174">
        <v>2025</v>
      </c>
      <c r="C1389" s="174">
        <v>20</v>
      </c>
      <c r="D1389" s="175">
        <v>0</v>
      </c>
      <c r="E1389" s="176"/>
      <c r="F1389" s="174">
        <v>2</v>
      </c>
      <c r="G1389" s="174">
        <v>5</v>
      </c>
      <c r="H1389" s="174">
        <v>14</v>
      </c>
      <c r="I1389" s="174">
        <v>5000</v>
      </c>
      <c r="J1389" s="174">
        <v>5100</v>
      </c>
      <c r="K1389" s="174">
        <v>515</v>
      </c>
      <c r="L1389" s="177">
        <v>345</v>
      </c>
      <c r="M1389" s="178">
        <v>0</v>
      </c>
      <c r="N1389" s="179" t="s">
        <v>937</v>
      </c>
      <c r="O1389" s="180">
        <v>0</v>
      </c>
      <c r="P1389" s="180">
        <v>0</v>
      </c>
      <c r="Q1389" s="181">
        <v>0</v>
      </c>
      <c r="R1389" s="182" t="s">
        <v>98</v>
      </c>
      <c r="S1389" s="183">
        <v>0</v>
      </c>
      <c r="T1389" s="183">
        <v>0</v>
      </c>
      <c r="U1389" s="180">
        <v>0</v>
      </c>
      <c r="V1389" s="180">
        <v>0</v>
      </c>
      <c r="W1389" s="183">
        <v>0</v>
      </c>
      <c r="X1389" s="183">
        <v>0</v>
      </c>
      <c r="Y1389" s="180">
        <v>0</v>
      </c>
      <c r="Z1389" s="180">
        <v>0</v>
      </c>
      <c r="AA1389" s="183">
        <v>0</v>
      </c>
      <c r="AB1389" s="183">
        <v>0</v>
      </c>
      <c r="AC1389" s="180">
        <f t="shared" si="858"/>
        <v>0</v>
      </c>
      <c r="AD1389" s="180">
        <f t="shared" si="858"/>
        <v>0</v>
      </c>
      <c r="AE1389" s="181">
        <f t="shared" si="841"/>
        <v>0</v>
      </c>
      <c r="AF1389" s="180">
        <v>0</v>
      </c>
      <c r="AG1389" s="180">
        <v>0</v>
      </c>
      <c r="AH1389" s="181">
        <f t="shared" si="842"/>
        <v>0</v>
      </c>
      <c r="AI1389" s="180">
        <v>0</v>
      </c>
      <c r="AJ1389" s="180">
        <v>0</v>
      </c>
      <c r="AK1389" s="181">
        <f t="shared" si="843"/>
        <v>0</v>
      </c>
      <c r="AL1389" s="180">
        <v>0</v>
      </c>
      <c r="AM1389" s="180">
        <v>0</v>
      </c>
      <c r="AN1389" s="181">
        <f t="shared" si="844"/>
        <v>0</v>
      </c>
      <c r="AO1389" s="180">
        <v>0</v>
      </c>
      <c r="AP1389" s="180">
        <v>0</v>
      </c>
      <c r="AQ1389" s="181">
        <f t="shared" si="845"/>
        <v>0</v>
      </c>
      <c r="AR1389" s="180">
        <v>0</v>
      </c>
      <c r="AS1389" s="180">
        <v>0</v>
      </c>
      <c r="AT1389" s="181">
        <f t="shared" si="846"/>
        <v>0</v>
      </c>
      <c r="AU1389" s="180">
        <f t="shared" si="859"/>
        <v>0</v>
      </c>
      <c r="AV1389" s="180">
        <f t="shared" si="859"/>
        <v>0</v>
      </c>
      <c r="AW1389" s="181">
        <f t="shared" si="847"/>
        <v>0</v>
      </c>
      <c r="AX1389" s="183">
        <f t="shared" si="860"/>
        <v>0</v>
      </c>
      <c r="AY1389" s="183">
        <f t="shared" si="860"/>
        <v>0</v>
      </c>
      <c r="AZ1389" s="183"/>
      <c r="BA1389" s="183"/>
      <c r="BB1389" s="183"/>
      <c r="BC1389" s="183"/>
      <c r="BD1389" s="183">
        <f t="shared" si="861"/>
        <v>0</v>
      </c>
      <c r="BE1389" s="183">
        <f t="shared" si="861"/>
        <v>0</v>
      </c>
    </row>
    <row r="1390" spans="2:57" s="129" customFormat="1" ht="15.75" hidden="1">
      <c r="B1390" s="174">
        <v>2025</v>
      </c>
      <c r="C1390" s="174">
        <v>20</v>
      </c>
      <c r="D1390" s="175">
        <v>0</v>
      </c>
      <c r="E1390" s="176"/>
      <c r="F1390" s="174">
        <v>2</v>
      </c>
      <c r="G1390" s="174">
        <v>5</v>
      </c>
      <c r="H1390" s="174">
        <v>14</v>
      </c>
      <c r="I1390" s="174">
        <v>5000</v>
      </c>
      <c r="J1390" s="174">
        <v>5100</v>
      </c>
      <c r="K1390" s="174">
        <v>515</v>
      </c>
      <c r="L1390" s="177">
        <v>356</v>
      </c>
      <c r="M1390" s="178">
        <v>0</v>
      </c>
      <c r="N1390" s="179" t="s">
        <v>938</v>
      </c>
      <c r="O1390" s="180">
        <v>0</v>
      </c>
      <c r="P1390" s="180">
        <v>0</v>
      </c>
      <c r="Q1390" s="181">
        <v>0</v>
      </c>
      <c r="R1390" s="182" t="s">
        <v>98</v>
      </c>
      <c r="S1390" s="183">
        <v>0</v>
      </c>
      <c r="T1390" s="183">
        <v>0</v>
      </c>
      <c r="U1390" s="180">
        <v>0</v>
      </c>
      <c r="V1390" s="180">
        <v>0</v>
      </c>
      <c r="W1390" s="183">
        <v>0</v>
      </c>
      <c r="X1390" s="183">
        <v>0</v>
      </c>
      <c r="Y1390" s="180">
        <v>0</v>
      </c>
      <c r="Z1390" s="180">
        <v>0</v>
      </c>
      <c r="AA1390" s="183">
        <v>0</v>
      </c>
      <c r="AB1390" s="183">
        <v>0</v>
      </c>
      <c r="AC1390" s="180">
        <f t="shared" si="858"/>
        <v>0</v>
      </c>
      <c r="AD1390" s="180">
        <f t="shared" si="858"/>
        <v>0</v>
      </c>
      <c r="AE1390" s="181">
        <f t="shared" si="841"/>
        <v>0</v>
      </c>
      <c r="AF1390" s="180">
        <v>0</v>
      </c>
      <c r="AG1390" s="180">
        <v>0</v>
      </c>
      <c r="AH1390" s="181">
        <f t="shared" si="842"/>
        <v>0</v>
      </c>
      <c r="AI1390" s="180">
        <v>0</v>
      </c>
      <c r="AJ1390" s="180">
        <v>0</v>
      </c>
      <c r="AK1390" s="181">
        <f t="shared" si="843"/>
        <v>0</v>
      </c>
      <c r="AL1390" s="180">
        <v>0</v>
      </c>
      <c r="AM1390" s="180">
        <v>0</v>
      </c>
      <c r="AN1390" s="181">
        <f t="shared" si="844"/>
        <v>0</v>
      </c>
      <c r="AO1390" s="180">
        <v>0</v>
      </c>
      <c r="AP1390" s="180">
        <v>0</v>
      </c>
      <c r="AQ1390" s="181">
        <f t="shared" si="845"/>
        <v>0</v>
      </c>
      <c r="AR1390" s="180">
        <v>0</v>
      </c>
      <c r="AS1390" s="180">
        <v>0</v>
      </c>
      <c r="AT1390" s="181">
        <f t="shared" si="846"/>
        <v>0</v>
      </c>
      <c r="AU1390" s="180">
        <f t="shared" si="859"/>
        <v>0</v>
      </c>
      <c r="AV1390" s="180">
        <f t="shared" si="859"/>
        <v>0</v>
      </c>
      <c r="AW1390" s="181">
        <f t="shared" si="847"/>
        <v>0</v>
      </c>
      <c r="AX1390" s="183">
        <f t="shared" si="860"/>
        <v>0</v>
      </c>
      <c r="AY1390" s="183">
        <f t="shared" si="860"/>
        <v>0</v>
      </c>
      <c r="AZ1390" s="183"/>
      <c r="BA1390" s="183"/>
      <c r="BB1390" s="183"/>
      <c r="BC1390" s="183"/>
      <c r="BD1390" s="183">
        <f t="shared" si="861"/>
        <v>0</v>
      </c>
      <c r="BE1390" s="183">
        <f t="shared" si="861"/>
        <v>0</v>
      </c>
    </row>
    <row r="1391" spans="2:57" s="129" customFormat="1" ht="15.75" hidden="1">
      <c r="B1391" s="174">
        <v>2025</v>
      </c>
      <c r="C1391" s="174">
        <v>20</v>
      </c>
      <c r="D1391" s="175">
        <v>0</v>
      </c>
      <c r="E1391" s="176"/>
      <c r="F1391" s="174">
        <v>2</v>
      </c>
      <c r="G1391" s="174">
        <v>5</v>
      </c>
      <c r="H1391" s="174">
        <v>14</v>
      </c>
      <c r="I1391" s="174">
        <v>5000</v>
      </c>
      <c r="J1391" s="174">
        <v>5100</v>
      </c>
      <c r="K1391" s="174">
        <v>515</v>
      </c>
      <c r="L1391" s="177">
        <v>513</v>
      </c>
      <c r="M1391" s="178">
        <v>0</v>
      </c>
      <c r="N1391" s="179" t="s">
        <v>939</v>
      </c>
      <c r="O1391" s="180">
        <v>0</v>
      </c>
      <c r="P1391" s="180">
        <v>0</v>
      </c>
      <c r="Q1391" s="181">
        <v>0</v>
      </c>
      <c r="R1391" s="182" t="s">
        <v>98</v>
      </c>
      <c r="S1391" s="183">
        <v>0</v>
      </c>
      <c r="T1391" s="183">
        <v>0</v>
      </c>
      <c r="U1391" s="180">
        <v>0</v>
      </c>
      <c r="V1391" s="180">
        <v>0</v>
      </c>
      <c r="W1391" s="183">
        <v>0</v>
      </c>
      <c r="X1391" s="183">
        <v>0</v>
      </c>
      <c r="Y1391" s="180">
        <v>0</v>
      </c>
      <c r="Z1391" s="180">
        <v>0</v>
      </c>
      <c r="AA1391" s="183">
        <v>0</v>
      </c>
      <c r="AB1391" s="183">
        <v>0</v>
      </c>
      <c r="AC1391" s="180">
        <f t="shared" si="858"/>
        <v>0</v>
      </c>
      <c r="AD1391" s="180">
        <f t="shared" si="858"/>
        <v>0</v>
      </c>
      <c r="AE1391" s="181">
        <f t="shared" si="841"/>
        <v>0</v>
      </c>
      <c r="AF1391" s="180">
        <v>0</v>
      </c>
      <c r="AG1391" s="180">
        <v>0</v>
      </c>
      <c r="AH1391" s="181">
        <f t="shared" si="842"/>
        <v>0</v>
      </c>
      <c r="AI1391" s="180">
        <v>0</v>
      </c>
      <c r="AJ1391" s="180">
        <v>0</v>
      </c>
      <c r="AK1391" s="181">
        <f t="shared" si="843"/>
        <v>0</v>
      </c>
      <c r="AL1391" s="180">
        <v>0</v>
      </c>
      <c r="AM1391" s="180">
        <v>0</v>
      </c>
      <c r="AN1391" s="181">
        <f t="shared" si="844"/>
        <v>0</v>
      </c>
      <c r="AO1391" s="180">
        <v>0</v>
      </c>
      <c r="AP1391" s="180">
        <v>0</v>
      </c>
      <c r="AQ1391" s="181">
        <f t="shared" si="845"/>
        <v>0</v>
      </c>
      <c r="AR1391" s="180">
        <v>0</v>
      </c>
      <c r="AS1391" s="180">
        <v>0</v>
      </c>
      <c r="AT1391" s="181">
        <f t="shared" si="846"/>
        <v>0</v>
      </c>
      <c r="AU1391" s="180">
        <f t="shared" si="859"/>
        <v>0</v>
      </c>
      <c r="AV1391" s="180">
        <f t="shared" si="859"/>
        <v>0</v>
      </c>
      <c r="AW1391" s="181">
        <f t="shared" si="847"/>
        <v>0</v>
      </c>
      <c r="AX1391" s="183">
        <f t="shared" si="860"/>
        <v>0</v>
      </c>
      <c r="AY1391" s="183">
        <f t="shared" si="860"/>
        <v>0</v>
      </c>
      <c r="AZ1391" s="183"/>
      <c r="BA1391" s="183"/>
      <c r="BB1391" s="183"/>
      <c r="BC1391" s="183"/>
      <c r="BD1391" s="183">
        <f t="shared" si="861"/>
        <v>0</v>
      </c>
      <c r="BE1391" s="183">
        <f t="shared" si="861"/>
        <v>0</v>
      </c>
    </row>
    <row r="1392" spans="2:57" s="129" customFormat="1" ht="30" hidden="1">
      <c r="B1392" s="174">
        <v>2025</v>
      </c>
      <c r="C1392" s="174">
        <v>20</v>
      </c>
      <c r="D1392" s="175">
        <v>0</v>
      </c>
      <c r="E1392" s="176"/>
      <c r="F1392" s="174">
        <v>2</v>
      </c>
      <c r="G1392" s="174">
        <v>5</v>
      </c>
      <c r="H1392" s="174">
        <v>14</v>
      </c>
      <c r="I1392" s="174">
        <v>5000</v>
      </c>
      <c r="J1392" s="174">
        <v>5100</v>
      </c>
      <c r="K1392" s="174">
        <v>515</v>
      </c>
      <c r="L1392" s="177">
        <v>574</v>
      </c>
      <c r="M1392" s="178">
        <v>0</v>
      </c>
      <c r="N1392" s="179" t="s">
        <v>940</v>
      </c>
      <c r="O1392" s="180">
        <v>0</v>
      </c>
      <c r="P1392" s="180">
        <v>0</v>
      </c>
      <c r="Q1392" s="181">
        <v>0</v>
      </c>
      <c r="R1392" s="182" t="s">
        <v>98</v>
      </c>
      <c r="S1392" s="183">
        <v>0</v>
      </c>
      <c r="T1392" s="183">
        <v>0</v>
      </c>
      <c r="U1392" s="180">
        <v>0</v>
      </c>
      <c r="V1392" s="180">
        <v>0</v>
      </c>
      <c r="W1392" s="183">
        <v>0</v>
      </c>
      <c r="X1392" s="183">
        <v>0</v>
      </c>
      <c r="Y1392" s="180">
        <v>0</v>
      </c>
      <c r="Z1392" s="180">
        <v>0</v>
      </c>
      <c r="AA1392" s="183">
        <v>0</v>
      </c>
      <c r="AB1392" s="183">
        <v>0</v>
      </c>
      <c r="AC1392" s="180">
        <f t="shared" si="858"/>
        <v>0</v>
      </c>
      <c r="AD1392" s="180">
        <f t="shared" si="858"/>
        <v>0</v>
      </c>
      <c r="AE1392" s="181">
        <f t="shared" si="841"/>
        <v>0</v>
      </c>
      <c r="AF1392" s="180">
        <v>0</v>
      </c>
      <c r="AG1392" s="180">
        <v>0</v>
      </c>
      <c r="AH1392" s="181">
        <f t="shared" si="842"/>
        <v>0</v>
      </c>
      <c r="AI1392" s="180">
        <v>0</v>
      </c>
      <c r="AJ1392" s="180">
        <v>0</v>
      </c>
      <c r="AK1392" s="181">
        <f t="shared" si="843"/>
        <v>0</v>
      </c>
      <c r="AL1392" s="180">
        <v>0</v>
      </c>
      <c r="AM1392" s="180">
        <v>0</v>
      </c>
      <c r="AN1392" s="181">
        <f t="shared" si="844"/>
        <v>0</v>
      </c>
      <c r="AO1392" s="180">
        <v>0</v>
      </c>
      <c r="AP1392" s="180">
        <v>0</v>
      </c>
      <c r="AQ1392" s="181">
        <f t="shared" si="845"/>
        <v>0</v>
      </c>
      <c r="AR1392" s="180">
        <v>0</v>
      </c>
      <c r="AS1392" s="180">
        <v>0</v>
      </c>
      <c r="AT1392" s="181">
        <f t="shared" si="846"/>
        <v>0</v>
      </c>
      <c r="AU1392" s="180">
        <f t="shared" si="859"/>
        <v>0</v>
      </c>
      <c r="AV1392" s="180">
        <f t="shared" si="859"/>
        <v>0</v>
      </c>
      <c r="AW1392" s="181">
        <f t="shared" si="847"/>
        <v>0</v>
      </c>
      <c r="AX1392" s="183">
        <f t="shared" si="860"/>
        <v>0</v>
      </c>
      <c r="AY1392" s="183">
        <f t="shared" si="860"/>
        <v>0</v>
      </c>
      <c r="AZ1392" s="183"/>
      <c r="BA1392" s="183"/>
      <c r="BB1392" s="183"/>
      <c r="BC1392" s="183"/>
      <c r="BD1392" s="183">
        <f t="shared" si="861"/>
        <v>0</v>
      </c>
      <c r="BE1392" s="183">
        <f t="shared" si="861"/>
        <v>0</v>
      </c>
    </row>
    <row r="1393" spans="2:57" s="129" customFormat="1" ht="15.75" hidden="1">
      <c r="B1393" s="174">
        <v>2025</v>
      </c>
      <c r="C1393" s="174">
        <v>20</v>
      </c>
      <c r="D1393" s="175">
        <v>0</v>
      </c>
      <c r="E1393" s="176"/>
      <c r="F1393" s="174">
        <v>2</v>
      </c>
      <c r="G1393" s="174">
        <v>5</v>
      </c>
      <c r="H1393" s="174">
        <v>14</v>
      </c>
      <c r="I1393" s="174">
        <v>5000</v>
      </c>
      <c r="J1393" s="174">
        <v>5100</v>
      </c>
      <c r="K1393" s="174">
        <v>515</v>
      </c>
      <c r="L1393" s="177">
        <v>622</v>
      </c>
      <c r="M1393" s="178">
        <v>0</v>
      </c>
      <c r="N1393" s="179" t="s">
        <v>941</v>
      </c>
      <c r="O1393" s="180">
        <v>0</v>
      </c>
      <c r="P1393" s="180">
        <v>0</v>
      </c>
      <c r="Q1393" s="181">
        <v>0</v>
      </c>
      <c r="R1393" s="182" t="s">
        <v>98</v>
      </c>
      <c r="S1393" s="183">
        <v>0</v>
      </c>
      <c r="T1393" s="183">
        <v>0</v>
      </c>
      <c r="U1393" s="180">
        <v>0</v>
      </c>
      <c r="V1393" s="180">
        <v>0</v>
      </c>
      <c r="W1393" s="183">
        <v>0</v>
      </c>
      <c r="X1393" s="183">
        <v>0</v>
      </c>
      <c r="Y1393" s="180">
        <v>0</v>
      </c>
      <c r="Z1393" s="180">
        <v>0</v>
      </c>
      <c r="AA1393" s="183">
        <v>0</v>
      </c>
      <c r="AB1393" s="183">
        <v>0</v>
      </c>
      <c r="AC1393" s="180">
        <f t="shared" si="858"/>
        <v>0</v>
      </c>
      <c r="AD1393" s="180">
        <f t="shared" si="858"/>
        <v>0</v>
      </c>
      <c r="AE1393" s="181">
        <f t="shared" si="841"/>
        <v>0</v>
      </c>
      <c r="AF1393" s="180">
        <v>0</v>
      </c>
      <c r="AG1393" s="180">
        <v>0</v>
      </c>
      <c r="AH1393" s="181">
        <f t="shared" si="842"/>
        <v>0</v>
      </c>
      <c r="AI1393" s="180">
        <v>0</v>
      </c>
      <c r="AJ1393" s="180">
        <v>0</v>
      </c>
      <c r="AK1393" s="181">
        <f t="shared" si="843"/>
        <v>0</v>
      </c>
      <c r="AL1393" s="180">
        <v>0</v>
      </c>
      <c r="AM1393" s="180">
        <v>0</v>
      </c>
      <c r="AN1393" s="181">
        <f t="shared" si="844"/>
        <v>0</v>
      </c>
      <c r="AO1393" s="180">
        <v>0</v>
      </c>
      <c r="AP1393" s="180">
        <v>0</v>
      </c>
      <c r="AQ1393" s="181">
        <f t="shared" si="845"/>
        <v>0</v>
      </c>
      <c r="AR1393" s="180">
        <v>0</v>
      </c>
      <c r="AS1393" s="180">
        <v>0</v>
      </c>
      <c r="AT1393" s="181">
        <f t="shared" si="846"/>
        <v>0</v>
      </c>
      <c r="AU1393" s="180">
        <f t="shared" si="859"/>
        <v>0</v>
      </c>
      <c r="AV1393" s="180">
        <f t="shared" si="859"/>
        <v>0</v>
      </c>
      <c r="AW1393" s="181">
        <f t="shared" si="847"/>
        <v>0</v>
      </c>
      <c r="AX1393" s="183">
        <f t="shared" si="860"/>
        <v>0</v>
      </c>
      <c r="AY1393" s="183">
        <f t="shared" si="860"/>
        <v>0</v>
      </c>
      <c r="AZ1393" s="183"/>
      <c r="BA1393" s="183"/>
      <c r="BB1393" s="183"/>
      <c r="BC1393" s="183"/>
      <c r="BD1393" s="183">
        <f t="shared" si="861"/>
        <v>0</v>
      </c>
      <c r="BE1393" s="183">
        <f t="shared" si="861"/>
        <v>0</v>
      </c>
    </row>
    <row r="1394" spans="2:57" s="129" customFormat="1" ht="15.75" hidden="1">
      <c r="B1394" s="174">
        <v>2025</v>
      </c>
      <c r="C1394" s="174">
        <v>20</v>
      </c>
      <c r="D1394" s="175">
        <v>0</v>
      </c>
      <c r="E1394" s="176"/>
      <c r="F1394" s="174">
        <v>2</v>
      </c>
      <c r="G1394" s="174">
        <v>5</v>
      </c>
      <c r="H1394" s="174">
        <v>14</v>
      </c>
      <c r="I1394" s="174">
        <v>5000</v>
      </c>
      <c r="J1394" s="174">
        <v>5100</v>
      </c>
      <c r="K1394" s="174">
        <v>515</v>
      </c>
      <c r="L1394" s="177">
        <v>1063</v>
      </c>
      <c r="M1394" s="178">
        <v>0</v>
      </c>
      <c r="N1394" s="179" t="s">
        <v>942</v>
      </c>
      <c r="O1394" s="180">
        <v>0</v>
      </c>
      <c r="P1394" s="180">
        <v>0</v>
      </c>
      <c r="Q1394" s="181">
        <v>0</v>
      </c>
      <c r="R1394" s="182" t="s">
        <v>98</v>
      </c>
      <c r="S1394" s="183">
        <v>0</v>
      </c>
      <c r="T1394" s="183">
        <v>0</v>
      </c>
      <c r="U1394" s="180">
        <v>0</v>
      </c>
      <c r="V1394" s="180">
        <v>0</v>
      </c>
      <c r="W1394" s="183">
        <v>0</v>
      </c>
      <c r="X1394" s="183">
        <v>0</v>
      </c>
      <c r="Y1394" s="180">
        <v>0</v>
      </c>
      <c r="Z1394" s="180">
        <v>0</v>
      </c>
      <c r="AA1394" s="183">
        <v>0</v>
      </c>
      <c r="AB1394" s="183">
        <v>0</v>
      </c>
      <c r="AC1394" s="180">
        <f t="shared" si="858"/>
        <v>0</v>
      </c>
      <c r="AD1394" s="180">
        <f t="shared" si="858"/>
        <v>0</v>
      </c>
      <c r="AE1394" s="181">
        <f t="shared" si="841"/>
        <v>0</v>
      </c>
      <c r="AF1394" s="180">
        <v>0</v>
      </c>
      <c r="AG1394" s="180">
        <v>0</v>
      </c>
      <c r="AH1394" s="181">
        <f t="shared" si="842"/>
        <v>0</v>
      </c>
      <c r="AI1394" s="180">
        <v>0</v>
      </c>
      <c r="AJ1394" s="180">
        <v>0</v>
      </c>
      <c r="AK1394" s="181">
        <f t="shared" si="843"/>
        <v>0</v>
      </c>
      <c r="AL1394" s="180">
        <v>0</v>
      </c>
      <c r="AM1394" s="180">
        <v>0</v>
      </c>
      <c r="AN1394" s="181">
        <f t="shared" si="844"/>
        <v>0</v>
      </c>
      <c r="AO1394" s="180">
        <v>0</v>
      </c>
      <c r="AP1394" s="180">
        <v>0</v>
      </c>
      <c r="AQ1394" s="181">
        <f t="shared" si="845"/>
        <v>0</v>
      </c>
      <c r="AR1394" s="180">
        <v>0</v>
      </c>
      <c r="AS1394" s="180">
        <v>0</v>
      </c>
      <c r="AT1394" s="181">
        <f t="shared" si="846"/>
        <v>0</v>
      </c>
      <c r="AU1394" s="180">
        <f t="shared" si="859"/>
        <v>0</v>
      </c>
      <c r="AV1394" s="180">
        <f t="shared" si="859"/>
        <v>0</v>
      </c>
      <c r="AW1394" s="181">
        <f t="shared" si="847"/>
        <v>0</v>
      </c>
      <c r="AX1394" s="183">
        <f t="shared" si="860"/>
        <v>0</v>
      </c>
      <c r="AY1394" s="183">
        <f t="shared" si="860"/>
        <v>0</v>
      </c>
      <c r="AZ1394" s="183"/>
      <c r="BA1394" s="183"/>
      <c r="BB1394" s="183"/>
      <c r="BC1394" s="183"/>
      <c r="BD1394" s="183">
        <f t="shared" si="861"/>
        <v>0</v>
      </c>
      <c r="BE1394" s="183">
        <f t="shared" si="861"/>
        <v>0</v>
      </c>
    </row>
    <row r="1395" spans="2:57" s="129" customFormat="1" ht="15.75" hidden="1">
      <c r="B1395" s="174">
        <v>2025</v>
      </c>
      <c r="C1395" s="174">
        <v>20</v>
      </c>
      <c r="D1395" s="175">
        <v>0</v>
      </c>
      <c r="E1395" s="176"/>
      <c r="F1395" s="174">
        <v>2</v>
      </c>
      <c r="G1395" s="174">
        <v>5</v>
      </c>
      <c r="H1395" s="174">
        <v>14</v>
      </c>
      <c r="I1395" s="174">
        <v>5000</v>
      </c>
      <c r="J1395" s="174">
        <v>5100</v>
      </c>
      <c r="K1395" s="174">
        <v>515</v>
      </c>
      <c r="L1395" s="177">
        <v>1257</v>
      </c>
      <c r="M1395" s="178">
        <v>0</v>
      </c>
      <c r="N1395" s="179" t="s">
        <v>943</v>
      </c>
      <c r="O1395" s="180">
        <v>0</v>
      </c>
      <c r="P1395" s="180">
        <v>0</v>
      </c>
      <c r="Q1395" s="181">
        <v>0</v>
      </c>
      <c r="R1395" s="182" t="s">
        <v>98</v>
      </c>
      <c r="S1395" s="183">
        <v>0</v>
      </c>
      <c r="T1395" s="183">
        <v>0</v>
      </c>
      <c r="U1395" s="180">
        <v>0</v>
      </c>
      <c r="V1395" s="180">
        <v>0</v>
      </c>
      <c r="W1395" s="183">
        <v>0</v>
      </c>
      <c r="X1395" s="183">
        <v>0</v>
      </c>
      <c r="Y1395" s="180">
        <v>0</v>
      </c>
      <c r="Z1395" s="180">
        <v>0</v>
      </c>
      <c r="AA1395" s="183">
        <v>0</v>
      </c>
      <c r="AB1395" s="183">
        <v>0</v>
      </c>
      <c r="AC1395" s="180">
        <f t="shared" si="858"/>
        <v>0</v>
      </c>
      <c r="AD1395" s="180">
        <f t="shared" si="858"/>
        <v>0</v>
      </c>
      <c r="AE1395" s="181">
        <f t="shared" si="841"/>
        <v>0</v>
      </c>
      <c r="AF1395" s="180">
        <v>0</v>
      </c>
      <c r="AG1395" s="180">
        <v>0</v>
      </c>
      <c r="AH1395" s="181">
        <f t="shared" si="842"/>
        <v>0</v>
      </c>
      <c r="AI1395" s="180">
        <v>0</v>
      </c>
      <c r="AJ1395" s="180">
        <v>0</v>
      </c>
      <c r="AK1395" s="181">
        <f t="shared" si="843"/>
        <v>0</v>
      </c>
      <c r="AL1395" s="180">
        <v>0</v>
      </c>
      <c r="AM1395" s="180">
        <v>0</v>
      </c>
      <c r="AN1395" s="181">
        <f t="shared" si="844"/>
        <v>0</v>
      </c>
      <c r="AO1395" s="180">
        <v>0</v>
      </c>
      <c r="AP1395" s="180">
        <v>0</v>
      </c>
      <c r="AQ1395" s="181">
        <f t="shared" si="845"/>
        <v>0</v>
      </c>
      <c r="AR1395" s="180">
        <v>0</v>
      </c>
      <c r="AS1395" s="180">
        <v>0</v>
      </c>
      <c r="AT1395" s="181">
        <f t="shared" si="846"/>
        <v>0</v>
      </c>
      <c r="AU1395" s="180">
        <f t="shared" si="859"/>
        <v>0</v>
      </c>
      <c r="AV1395" s="180">
        <f t="shared" si="859"/>
        <v>0</v>
      </c>
      <c r="AW1395" s="181">
        <f t="shared" si="847"/>
        <v>0</v>
      </c>
      <c r="AX1395" s="183">
        <f t="shared" si="860"/>
        <v>0</v>
      </c>
      <c r="AY1395" s="183">
        <f t="shared" si="860"/>
        <v>0</v>
      </c>
      <c r="AZ1395" s="183"/>
      <c r="BA1395" s="183"/>
      <c r="BB1395" s="183"/>
      <c r="BC1395" s="183"/>
      <c r="BD1395" s="183">
        <f t="shared" si="861"/>
        <v>0</v>
      </c>
      <c r="BE1395" s="183">
        <f t="shared" si="861"/>
        <v>0</v>
      </c>
    </row>
    <row r="1396" spans="2:57" s="129" customFormat="1" ht="15.75" hidden="1">
      <c r="B1396" s="174">
        <v>2025</v>
      </c>
      <c r="C1396" s="174">
        <v>20</v>
      </c>
      <c r="D1396" s="175">
        <v>0</v>
      </c>
      <c r="E1396" s="176"/>
      <c r="F1396" s="174">
        <v>2</v>
      </c>
      <c r="G1396" s="174">
        <v>5</v>
      </c>
      <c r="H1396" s="174">
        <v>14</v>
      </c>
      <c r="I1396" s="174">
        <v>5000</v>
      </c>
      <c r="J1396" s="174">
        <v>5100</v>
      </c>
      <c r="K1396" s="174">
        <v>515</v>
      </c>
      <c r="L1396" s="177">
        <v>1331</v>
      </c>
      <c r="M1396" s="178">
        <v>0</v>
      </c>
      <c r="N1396" s="179" t="s">
        <v>944</v>
      </c>
      <c r="O1396" s="180">
        <v>0</v>
      </c>
      <c r="P1396" s="180">
        <v>0</v>
      </c>
      <c r="Q1396" s="181">
        <v>0</v>
      </c>
      <c r="R1396" s="182" t="s">
        <v>98</v>
      </c>
      <c r="S1396" s="183">
        <v>0</v>
      </c>
      <c r="T1396" s="183">
        <v>0</v>
      </c>
      <c r="U1396" s="180">
        <v>0</v>
      </c>
      <c r="V1396" s="180">
        <v>0</v>
      </c>
      <c r="W1396" s="183">
        <v>0</v>
      </c>
      <c r="X1396" s="183">
        <v>0</v>
      </c>
      <c r="Y1396" s="180">
        <v>0</v>
      </c>
      <c r="Z1396" s="180">
        <v>0</v>
      </c>
      <c r="AA1396" s="183">
        <v>0</v>
      </c>
      <c r="AB1396" s="183">
        <v>0</v>
      </c>
      <c r="AC1396" s="180">
        <f t="shared" si="858"/>
        <v>0</v>
      </c>
      <c r="AD1396" s="180">
        <f t="shared" si="858"/>
        <v>0</v>
      </c>
      <c r="AE1396" s="181">
        <f t="shared" si="841"/>
        <v>0</v>
      </c>
      <c r="AF1396" s="180">
        <v>0</v>
      </c>
      <c r="AG1396" s="180">
        <v>0</v>
      </c>
      <c r="AH1396" s="181">
        <f t="shared" si="842"/>
        <v>0</v>
      </c>
      <c r="AI1396" s="180">
        <v>0</v>
      </c>
      <c r="AJ1396" s="180">
        <v>0</v>
      </c>
      <c r="AK1396" s="181">
        <f t="shared" si="843"/>
        <v>0</v>
      </c>
      <c r="AL1396" s="180">
        <v>0</v>
      </c>
      <c r="AM1396" s="180">
        <v>0</v>
      </c>
      <c r="AN1396" s="181">
        <f t="shared" si="844"/>
        <v>0</v>
      </c>
      <c r="AO1396" s="180">
        <v>0</v>
      </c>
      <c r="AP1396" s="180">
        <v>0</v>
      </c>
      <c r="AQ1396" s="181">
        <f t="shared" si="845"/>
        <v>0</v>
      </c>
      <c r="AR1396" s="180">
        <v>0</v>
      </c>
      <c r="AS1396" s="180">
        <v>0</v>
      </c>
      <c r="AT1396" s="181">
        <f t="shared" si="846"/>
        <v>0</v>
      </c>
      <c r="AU1396" s="180">
        <f t="shared" si="859"/>
        <v>0</v>
      </c>
      <c r="AV1396" s="180">
        <f t="shared" si="859"/>
        <v>0</v>
      </c>
      <c r="AW1396" s="181">
        <f t="shared" si="847"/>
        <v>0</v>
      </c>
      <c r="AX1396" s="183">
        <f t="shared" si="860"/>
        <v>0</v>
      </c>
      <c r="AY1396" s="183">
        <f t="shared" si="860"/>
        <v>0</v>
      </c>
      <c r="AZ1396" s="183"/>
      <c r="BA1396" s="183"/>
      <c r="BB1396" s="183"/>
      <c r="BC1396" s="183"/>
      <c r="BD1396" s="183">
        <f t="shared" si="861"/>
        <v>0</v>
      </c>
      <c r="BE1396" s="183">
        <f t="shared" si="861"/>
        <v>0</v>
      </c>
    </row>
    <row r="1397" spans="2:57" s="129" customFormat="1" ht="15.75" hidden="1">
      <c r="B1397" s="174">
        <v>2025</v>
      </c>
      <c r="C1397" s="174">
        <v>20</v>
      </c>
      <c r="D1397" s="175">
        <v>0</v>
      </c>
      <c r="E1397" s="176"/>
      <c r="F1397" s="174">
        <v>2</v>
      </c>
      <c r="G1397" s="174">
        <v>5</v>
      </c>
      <c r="H1397" s="174">
        <v>14</v>
      </c>
      <c r="I1397" s="174">
        <v>5000</v>
      </c>
      <c r="J1397" s="174">
        <v>5100</v>
      </c>
      <c r="K1397" s="174">
        <v>515</v>
      </c>
      <c r="L1397" s="177">
        <v>1453</v>
      </c>
      <c r="M1397" s="178">
        <v>0</v>
      </c>
      <c r="N1397" s="179" t="s">
        <v>945</v>
      </c>
      <c r="O1397" s="180">
        <v>0</v>
      </c>
      <c r="P1397" s="180">
        <v>0</v>
      </c>
      <c r="Q1397" s="181">
        <v>0</v>
      </c>
      <c r="R1397" s="182" t="s">
        <v>98</v>
      </c>
      <c r="S1397" s="183">
        <v>0</v>
      </c>
      <c r="T1397" s="183">
        <v>0</v>
      </c>
      <c r="U1397" s="180">
        <v>0</v>
      </c>
      <c r="V1397" s="180">
        <v>0</v>
      </c>
      <c r="W1397" s="183">
        <v>0</v>
      </c>
      <c r="X1397" s="183">
        <v>0</v>
      </c>
      <c r="Y1397" s="180">
        <v>0</v>
      </c>
      <c r="Z1397" s="180">
        <v>0</v>
      </c>
      <c r="AA1397" s="183">
        <v>0</v>
      </c>
      <c r="AB1397" s="183">
        <v>0</v>
      </c>
      <c r="AC1397" s="180">
        <f t="shared" si="858"/>
        <v>0</v>
      </c>
      <c r="AD1397" s="180">
        <f t="shared" si="858"/>
        <v>0</v>
      </c>
      <c r="AE1397" s="181">
        <f t="shared" si="841"/>
        <v>0</v>
      </c>
      <c r="AF1397" s="180">
        <v>0</v>
      </c>
      <c r="AG1397" s="180">
        <v>0</v>
      </c>
      <c r="AH1397" s="181">
        <f t="shared" si="842"/>
        <v>0</v>
      </c>
      <c r="AI1397" s="180">
        <v>0</v>
      </c>
      <c r="AJ1397" s="180">
        <v>0</v>
      </c>
      <c r="AK1397" s="181">
        <f t="shared" si="843"/>
        <v>0</v>
      </c>
      <c r="AL1397" s="180">
        <v>0</v>
      </c>
      <c r="AM1397" s="180">
        <v>0</v>
      </c>
      <c r="AN1397" s="181">
        <f t="shared" si="844"/>
        <v>0</v>
      </c>
      <c r="AO1397" s="180">
        <v>0</v>
      </c>
      <c r="AP1397" s="180">
        <v>0</v>
      </c>
      <c r="AQ1397" s="181">
        <f t="shared" si="845"/>
        <v>0</v>
      </c>
      <c r="AR1397" s="180">
        <v>0</v>
      </c>
      <c r="AS1397" s="180">
        <v>0</v>
      </c>
      <c r="AT1397" s="181">
        <f t="shared" si="846"/>
        <v>0</v>
      </c>
      <c r="AU1397" s="180">
        <f t="shared" si="859"/>
        <v>0</v>
      </c>
      <c r="AV1397" s="180">
        <f t="shared" si="859"/>
        <v>0</v>
      </c>
      <c r="AW1397" s="181">
        <f t="shared" si="847"/>
        <v>0</v>
      </c>
      <c r="AX1397" s="183">
        <f t="shared" si="860"/>
        <v>0</v>
      </c>
      <c r="AY1397" s="183">
        <f t="shared" si="860"/>
        <v>0</v>
      </c>
      <c r="AZ1397" s="183"/>
      <c r="BA1397" s="183"/>
      <c r="BB1397" s="183"/>
      <c r="BC1397" s="183"/>
      <c r="BD1397" s="183">
        <f t="shared" si="861"/>
        <v>0</v>
      </c>
      <c r="BE1397" s="183">
        <f t="shared" si="861"/>
        <v>0</v>
      </c>
    </row>
    <row r="1398" spans="2:57" s="129" customFormat="1" ht="15.75" hidden="1">
      <c r="B1398" s="174">
        <v>2025</v>
      </c>
      <c r="C1398" s="174">
        <v>20</v>
      </c>
      <c r="D1398" s="175">
        <v>0</v>
      </c>
      <c r="E1398" s="176"/>
      <c r="F1398" s="174">
        <v>2</v>
      </c>
      <c r="G1398" s="174">
        <v>5</v>
      </c>
      <c r="H1398" s="174">
        <v>14</v>
      </c>
      <c r="I1398" s="174">
        <v>5000</v>
      </c>
      <c r="J1398" s="174">
        <v>5100</v>
      </c>
      <c r="K1398" s="174">
        <v>515</v>
      </c>
      <c r="L1398" s="177">
        <v>1454</v>
      </c>
      <c r="M1398" s="178">
        <v>0</v>
      </c>
      <c r="N1398" s="179" t="s">
        <v>946</v>
      </c>
      <c r="O1398" s="180">
        <v>0</v>
      </c>
      <c r="P1398" s="180">
        <v>0</v>
      </c>
      <c r="Q1398" s="181">
        <v>0</v>
      </c>
      <c r="R1398" s="182" t="s">
        <v>98</v>
      </c>
      <c r="S1398" s="183">
        <v>0</v>
      </c>
      <c r="T1398" s="183">
        <v>0</v>
      </c>
      <c r="U1398" s="180">
        <v>0</v>
      </c>
      <c r="V1398" s="180">
        <v>0</v>
      </c>
      <c r="W1398" s="183">
        <v>0</v>
      </c>
      <c r="X1398" s="183">
        <v>0</v>
      </c>
      <c r="Y1398" s="180">
        <v>0</v>
      </c>
      <c r="Z1398" s="180">
        <v>0</v>
      </c>
      <c r="AA1398" s="183">
        <v>0</v>
      </c>
      <c r="AB1398" s="183">
        <v>0</v>
      </c>
      <c r="AC1398" s="180">
        <f t="shared" si="858"/>
        <v>0</v>
      </c>
      <c r="AD1398" s="180">
        <f t="shared" si="858"/>
        <v>0</v>
      </c>
      <c r="AE1398" s="181">
        <f t="shared" si="841"/>
        <v>0</v>
      </c>
      <c r="AF1398" s="180">
        <v>0</v>
      </c>
      <c r="AG1398" s="180">
        <v>0</v>
      </c>
      <c r="AH1398" s="181">
        <f t="shared" si="842"/>
        <v>0</v>
      </c>
      <c r="AI1398" s="180">
        <v>0</v>
      </c>
      <c r="AJ1398" s="180">
        <v>0</v>
      </c>
      <c r="AK1398" s="181">
        <f t="shared" si="843"/>
        <v>0</v>
      </c>
      <c r="AL1398" s="180">
        <v>0</v>
      </c>
      <c r="AM1398" s="180">
        <v>0</v>
      </c>
      <c r="AN1398" s="181">
        <f t="shared" si="844"/>
        <v>0</v>
      </c>
      <c r="AO1398" s="180">
        <v>0</v>
      </c>
      <c r="AP1398" s="180">
        <v>0</v>
      </c>
      <c r="AQ1398" s="181">
        <f t="shared" si="845"/>
        <v>0</v>
      </c>
      <c r="AR1398" s="180">
        <v>0</v>
      </c>
      <c r="AS1398" s="180">
        <v>0</v>
      </c>
      <c r="AT1398" s="181">
        <f t="shared" si="846"/>
        <v>0</v>
      </c>
      <c r="AU1398" s="180">
        <f t="shared" si="859"/>
        <v>0</v>
      </c>
      <c r="AV1398" s="180">
        <f t="shared" si="859"/>
        <v>0</v>
      </c>
      <c r="AW1398" s="181">
        <f t="shared" si="847"/>
        <v>0</v>
      </c>
      <c r="AX1398" s="183">
        <f t="shared" si="860"/>
        <v>0</v>
      </c>
      <c r="AY1398" s="183">
        <f t="shared" si="860"/>
        <v>0</v>
      </c>
      <c r="AZ1398" s="183"/>
      <c r="BA1398" s="183"/>
      <c r="BB1398" s="183"/>
      <c r="BC1398" s="183"/>
      <c r="BD1398" s="183">
        <f t="shared" si="861"/>
        <v>0</v>
      </c>
      <c r="BE1398" s="183">
        <f t="shared" si="861"/>
        <v>0</v>
      </c>
    </row>
    <row r="1399" spans="2:57" s="129" customFormat="1" ht="15.75" hidden="1">
      <c r="B1399" s="174">
        <v>2025</v>
      </c>
      <c r="C1399" s="174">
        <v>20</v>
      </c>
      <c r="D1399" s="175">
        <v>0</v>
      </c>
      <c r="E1399" s="176"/>
      <c r="F1399" s="174">
        <v>2</v>
      </c>
      <c r="G1399" s="174">
        <v>5</v>
      </c>
      <c r="H1399" s="174">
        <v>14</v>
      </c>
      <c r="I1399" s="174">
        <v>5000</v>
      </c>
      <c r="J1399" s="174">
        <v>5100</v>
      </c>
      <c r="K1399" s="174">
        <v>515</v>
      </c>
      <c r="L1399" s="177">
        <v>1468</v>
      </c>
      <c r="M1399" s="178">
        <v>0</v>
      </c>
      <c r="N1399" s="179" t="s">
        <v>947</v>
      </c>
      <c r="O1399" s="180">
        <v>0</v>
      </c>
      <c r="P1399" s="180">
        <v>0</v>
      </c>
      <c r="Q1399" s="181">
        <v>0</v>
      </c>
      <c r="R1399" s="182" t="s">
        <v>98</v>
      </c>
      <c r="S1399" s="183">
        <v>0</v>
      </c>
      <c r="T1399" s="183">
        <v>0</v>
      </c>
      <c r="U1399" s="180">
        <v>0</v>
      </c>
      <c r="V1399" s="180">
        <v>0</v>
      </c>
      <c r="W1399" s="183">
        <v>0</v>
      </c>
      <c r="X1399" s="183">
        <v>0</v>
      </c>
      <c r="Y1399" s="180">
        <v>0</v>
      </c>
      <c r="Z1399" s="180">
        <v>0</v>
      </c>
      <c r="AA1399" s="183">
        <v>0</v>
      </c>
      <c r="AB1399" s="183">
        <v>0</v>
      </c>
      <c r="AC1399" s="180">
        <f t="shared" si="858"/>
        <v>0</v>
      </c>
      <c r="AD1399" s="180">
        <f t="shared" si="858"/>
        <v>0</v>
      </c>
      <c r="AE1399" s="181">
        <f t="shared" si="841"/>
        <v>0</v>
      </c>
      <c r="AF1399" s="180">
        <v>0</v>
      </c>
      <c r="AG1399" s="180">
        <v>0</v>
      </c>
      <c r="AH1399" s="181">
        <f t="shared" si="842"/>
        <v>0</v>
      </c>
      <c r="AI1399" s="180">
        <v>0</v>
      </c>
      <c r="AJ1399" s="180">
        <v>0</v>
      </c>
      <c r="AK1399" s="181">
        <f t="shared" si="843"/>
        <v>0</v>
      </c>
      <c r="AL1399" s="180">
        <v>0</v>
      </c>
      <c r="AM1399" s="180">
        <v>0</v>
      </c>
      <c r="AN1399" s="181">
        <f t="shared" si="844"/>
        <v>0</v>
      </c>
      <c r="AO1399" s="180">
        <v>0</v>
      </c>
      <c r="AP1399" s="180">
        <v>0</v>
      </c>
      <c r="AQ1399" s="181">
        <f t="shared" si="845"/>
        <v>0</v>
      </c>
      <c r="AR1399" s="180">
        <v>0</v>
      </c>
      <c r="AS1399" s="180">
        <v>0</v>
      </c>
      <c r="AT1399" s="181">
        <f t="shared" si="846"/>
        <v>0</v>
      </c>
      <c r="AU1399" s="180">
        <f t="shared" si="859"/>
        <v>0</v>
      </c>
      <c r="AV1399" s="180">
        <f t="shared" si="859"/>
        <v>0</v>
      </c>
      <c r="AW1399" s="181">
        <f t="shared" si="847"/>
        <v>0</v>
      </c>
      <c r="AX1399" s="183">
        <f t="shared" si="860"/>
        <v>0</v>
      </c>
      <c r="AY1399" s="183">
        <f t="shared" si="860"/>
        <v>0</v>
      </c>
      <c r="AZ1399" s="183"/>
      <c r="BA1399" s="183"/>
      <c r="BB1399" s="183"/>
      <c r="BC1399" s="183"/>
      <c r="BD1399" s="183">
        <f t="shared" si="861"/>
        <v>0</v>
      </c>
      <c r="BE1399" s="183">
        <f t="shared" si="861"/>
        <v>0</v>
      </c>
    </row>
    <row r="1400" spans="2:57" s="129" customFormat="1" ht="30" hidden="1">
      <c r="B1400" s="174">
        <v>2025</v>
      </c>
      <c r="C1400" s="174">
        <v>20</v>
      </c>
      <c r="D1400" s="175">
        <v>0</v>
      </c>
      <c r="E1400" s="176"/>
      <c r="F1400" s="174">
        <v>2</v>
      </c>
      <c r="G1400" s="174">
        <v>5</v>
      </c>
      <c r="H1400" s="174">
        <v>14</v>
      </c>
      <c r="I1400" s="174">
        <v>5000</v>
      </c>
      <c r="J1400" s="174">
        <v>5100</v>
      </c>
      <c r="K1400" s="174">
        <v>515</v>
      </c>
      <c r="L1400" s="177">
        <v>1520</v>
      </c>
      <c r="M1400" s="178">
        <v>0</v>
      </c>
      <c r="N1400" s="179" t="s">
        <v>948</v>
      </c>
      <c r="O1400" s="180">
        <v>0</v>
      </c>
      <c r="P1400" s="180">
        <v>0</v>
      </c>
      <c r="Q1400" s="181">
        <v>0</v>
      </c>
      <c r="R1400" s="182" t="s">
        <v>98</v>
      </c>
      <c r="S1400" s="183">
        <v>0</v>
      </c>
      <c r="T1400" s="183">
        <v>0</v>
      </c>
      <c r="U1400" s="180">
        <v>0</v>
      </c>
      <c r="V1400" s="180">
        <v>0</v>
      </c>
      <c r="W1400" s="183">
        <v>0</v>
      </c>
      <c r="X1400" s="183">
        <v>0</v>
      </c>
      <c r="Y1400" s="180">
        <v>0</v>
      </c>
      <c r="Z1400" s="180">
        <v>0</v>
      </c>
      <c r="AA1400" s="183">
        <v>0</v>
      </c>
      <c r="AB1400" s="183">
        <v>0</v>
      </c>
      <c r="AC1400" s="180">
        <f t="shared" si="858"/>
        <v>0</v>
      </c>
      <c r="AD1400" s="180">
        <f t="shared" si="858"/>
        <v>0</v>
      </c>
      <c r="AE1400" s="181">
        <f t="shared" si="841"/>
        <v>0</v>
      </c>
      <c r="AF1400" s="180">
        <v>0</v>
      </c>
      <c r="AG1400" s="180">
        <v>0</v>
      </c>
      <c r="AH1400" s="181">
        <f t="shared" si="842"/>
        <v>0</v>
      </c>
      <c r="AI1400" s="180">
        <v>0</v>
      </c>
      <c r="AJ1400" s="180">
        <v>0</v>
      </c>
      <c r="AK1400" s="181">
        <f t="shared" si="843"/>
        <v>0</v>
      </c>
      <c r="AL1400" s="180">
        <v>0</v>
      </c>
      <c r="AM1400" s="180">
        <v>0</v>
      </c>
      <c r="AN1400" s="181">
        <f t="shared" si="844"/>
        <v>0</v>
      </c>
      <c r="AO1400" s="180">
        <v>0</v>
      </c>
      <c r="AP1400" s="180">
        <v>0</v>
      </c>
      <c r="AQ1400" s="181">
        <f t="shared" si="845"/>
        <v>0</v>
      </c>
      <c r="AR1400" s="180">
        <v>0</v>
      </c>
      <c r="AS1400" s="180">
        <v>0</v>
      </c>
      <c r="AT1400" s="181">
        <f t="shared" si="846"/>
        <v>0</v>
      </c>
      <c r="AU1400" s="180">
        <f t="shared" si="859"/>
        <v>0</v>
      </c>
      <c r="AV1400" s="180">
        <f t="shared" si="859"/>
        <v>0</v>
      </c>
      <c r="AW1400" s="181">
        <f t="shared" si="847"/>
        <v>0</v>
      </c>
      <c r="AX1400" s="183">
        <f t="shared" si="860"/>
        <v>0</v>
      </c>
      <c r="AY1400" s="183">
        <f t="shared" si="860"/>
        <v>0</v>
      </c>
      <c r="AZ1400" s="183"/>
      <c r="BA1400" s="183"/>
      <c r="BB1400" s="183"/>
      <c r="BC1400" s="183"/>
      <c r="BD1400" s="183">
        <f t="shared" si="861"/>
        <v>0</v>
      </c>
      <c r="BE1400" s="183">
        <f t="shared" si="861"/>
        <v>0</v>
      </c>
    </row>
    <row r="1401" spans="2:57" s="129" customFormat="1" ht="15.75" hidden="1">
      <c r="B1401" s="174">
        <v>2025</v>
      </c>
      <c r="C1401" s="174">
        <v>20</v>
      </c>
      <c r="D1401" s="175">
        <v>0</v>
      </c>
      <c r="E1401" s="176"/>
      <c r="F1401" s="174">
        <v>2</v>
      </c>
      <c r="G1401" s="174">
        <v>5</v>
      </c>
      <c r="H1401" s="174">
        <v>14</v>
      </c>
      <c r="I1401" s="174">
        <v>5000</v>
      </c>
      <c r="J1401" s="174">
        <v>5100</v>
      </c>
      <c r="K1401" s="174">
        <v>515</v>
      </c>
      <c r="L1401" s="177">
        <v>6</v>
      </c>
      <c r="M1401" s="178">
        <v>0</v>
      </c>
      <c r="N1401" s="179" t="s">
        <v>949</v>
      </c>
      <c r="O1401" s="180">
        <v>0</v>
      </c>
      <c r="P1401" s="180">
        <v>0</v>
      </c>
      <c r="Q1401" s="181">
        <v>0</v>
      </c>
      <c r="R1401" s="216" t="s">
        <v>98</v>
      </c>
      <c r="S1401" s="183">
        <v>0</v>
      </c>
      <c r="T1401" s="183">
        <v>0</v>
      </c>
      <c r="U1401" s="180">
        <v>0</v>
      </c>
      <c r="V1401" s="180">
        <v>0</v>
      </c>
      <c r="W1401" s="183">
        <v>0</v>
      </c>
      <c r="X1401" s="183">
        <v>0</v>
      </c>
      <c r="Y1401" s="180">
        <v>0</v>
      </c>
      <c r="Z1401" s="180">
        <v>0</v>
      </c>
      <c r="AA1401" s="183">
        <v>0</v>
      </c>
      <c r="AB1401" s="183">
        <v>0</v>
      </c>
      <c r="AC1401" s="180">
        <f t="shared" si="858"/>
        <v>0</v>
      </c>
      <c r="AD1401" s="180">
        <f t="shared" si="858"/>
        <v>0</v>
      </c>
      <c r="AE1401" s="181">
        <f t="shared" si="841"/>
        <v>0</v>
      </c>
      <c r="AF1401" s="180">
        <v>0</v>
      </c>
      <c r="AG1401" s="180">
        <v>0</v>
      </c>
      <c r="AH1401" s="181">
        <f t="shared" si="842"/>
        <v>0</v>
      </c>
      <c r="AI1401" s="180">
        <v>0</v>
      </c>
      <c r="AJ1401" s="180">
        <v>0</v>
      </c>
      <c r="AK1401" s="181">
        <f t="shared" si="843"/>
        <v>0</v>
      </c>
      <c r="AL1401" s="180">
        <v>0</v>
      </c>
      <c r="AM1401" s="180">
        <v>0</v>
      </c>
      <c r="AN1401" s="181">
        <f t="shared" si="844"/>
        <v>0</v>
      </c>
      <c r="AO1401" s="180">
        <v>0</v>
      </c>
      <c r="AP1401" s="180">
        <v>0</v>
      </c>
      <c r="AQ1401" s="181">
        <f t="shared" si="845"/>
        <v>0</v>
      </c>
      <c r="AR1401" s="180">
        <v>0</v>
      </c>
      <c r="AS1401" s="180">
        <v>0</v>
      </c>
      <c r="AT1401" s="181">
        <f t="shared" si="846"/>
        <v>0</v>
      </c>
      <c r="AU1401" s="180">
        <f t="shared" si="859"/>
        <v>0</v>
      </c>
      <c r="AV1401" s="180">
        <f t="shared" si="859"/>
        <v>0</v>
      </c>
      <c r="AW1401" s="181">
        <f t="shared" si="847"/>
        <v>0</v>
      </c>
      <c r="AX1401" s="183">
        <f t="shared" si="860"/>
        <v>0</v>
      </c>
      <c r="AY1401" s="183">
        <f t="shared" si="860"/>
        <v>0</v>
      </c>
      <c r="AZ1401" s="183"/>
      <c r="BA1401" s="183"/>
      <c r="BB1401" s="183"/>
      <c r="BC1401" s="183"/>
      <c r="BD1401" s="183">
        <f t="shared" si="861"/>
        <v>0</v>
      </c>
      <c r="BE1401" s="183">
        <f t="shared" si="861"/>
        <v>0</v>
      </c>
    </row>
    <row r="1402" spans="2:57" s="129" customFormat="1" ht="15.75" hidden="1">
      <c r="B1402" s="174">
        <v>2025</v>
      </c>
      <c r="C1402" s="174">
        <v>20</v>
      </c>
      <c r="D1402" s="175">
        <v>0</v>
      </c>
      <c r="E1402" s="176"/>
      <c r="F1402" s="174">
        <v>2</v>
      </c>
      <c r="G1402" s="174">
        <v>5</v>
      </c>
      <c r="H1402" s="174">
        <v>14</v>
      </c>
      <c r="I1402" s="174">
        <v>5000</v>
      </c>
      <c r="J1402" s="174">
        <v>5100</v>
      </c>
      <c r="K1402" s="174">
        <v>515</v>
      </c>
      <c r="L1402" s="177">
        <v>340</v>
      </c>
      <c r="M1402" s="178">
        <v>0</v>
      </c>
      <c r="N1402" s="179" t="s">
        <v>950</v>
      </c>
      <c r="O1402" s="180">
        <v>0</v>
      </c>
      <c r="P1402" s="180">
        <v>0</v>
      </c>
      <c r="Q1402" s="181">
        <v>0</v>
      </c>
      <c r="R1402" s="216" t="s">
        <v>98</v>
      </c>
      <c r="S1402" s="183">
        <v>0</v>
      </c>
      <c r="T1402" s="183">
        <v>0</v>
      </c>
      <c r="U1402" s="180">
        <v>0</v>
      </c>
      <c r="V1402" s="180">
        <v>0</v>
      </c>
      <c r="W1402" s="183">
        <v>0</v>
      </c>
      <c r="X1402" s="183">
        <v>0</v>
      </c>
      <c r="Y1402" s="180">
        <v>0</v>
      </c>
      <c r="Z1402" s="180">
        <v>0</v>
      </c>
      <c r="AA1402" s="183">
        <v>0</v>
      </c>
      <c r="AB1402" s="183">
        <v>0</v>
      </c>
      <c r="AC1402" s="180">
        <f t="shared" si="858"/>
        <v>0</v>
      </c>
      <c r="AD1402" s="180">
        <f t="shared" si="858"/>
        <v>0</v>
      </c>
      <c r="AE1402" s="181">
        <f t="shared" si="841"/>
        <v>0</v>
      </c>
      <c r="AF1402" s="180">
        <v>0</v>
      </c>
      <c r="AG1402" s="180">
        <v>0</v>
      </c>
      <c r="AH1402" s="181">
        <f t="shared" si="842"/>
        <v>0</v>
      </c>
      <c r="AI1402" s="180">
        <v>0</v>
      </c>
      <c r="AJ1402" s="180">
        <v>0</v>
      </c>
      <c r="AK1402" s="181">
        <f t="shared" si="843"/>
        <v>0</v>
      </c>
      <c r="AL1402" s="180">
        <v>0</v>
      </c>
      <c r="AM1402" s="180">
        <v>0</v>
      </c>
      <c r="AN1402" s="181">
        <f t="shared" si="844"/>
        <v>0</v>
      </c>
      <c r="AO1402" s="180">
        <v>0</v>
      </c>
      <c r="AP1402" s="180">
        <v>0</v>
      </c>
      <c r="AQ1402" s="181">
        <f t="shared" si="845"/>
        <v>0</v>
      </c>
      <c r="AR1402" s="180">
        <v>0</v>
      </c>
      <c r="AS1402" s="180">
        <v>0</v>
      </c>
      <c r="AT1402" s="181">
        <f t="shared" si="846"/>
        <v>0</v>
      </c>
      <c r="AU1402" s="180">
        <f t="shared" si="859"/>
        <v>0</v>
      </c>
      <c r="AV1402" s="180">
        <f t="shared" si="859"/>
        <v>0</v>
      </c>
      <c r="AW1402" s="181">
        <f t="shared" si="847"/>
        <v>0</v>
      </c>
      <c r="AX1402" s="183">
        <f t="shared" si="860"/>
        <v>0</v>
      </c>
      <c r="AY1402" s="183">
        <f t="shared" si="860"/>
        <v>0</v>
      </c>
      <c r="AZ1402" s="183"/>
      <c r="BA1402" s="183"/>
      <c r="BB1402" s="183"/>
      <c r="BC1402" s="183"/>
      <c r="BD1402" s="183">
        <f t="shared" si="861"/>
        <v>0</v>
      </c>
      <c r="BE1402" s="183">
        <f t="shared" si="861"/>
        <v>0</v>
      </c>
    </row>
    <row r="1403" spans="2:57" s="129" customFormat="1" ht="15.75" hidden="1">
      <c r="B1403" s="174">
        <v>2025</v>
      </c>
      <c r="C1403" s="174">
        <v>20</v>
      </c>
      <c r="D1403" s="175">
        <v>0</v>
      </c>
      <c r="E1403" s="176"/>
      <c r="F1403" s="174">
        <v>2</v>
      </c>
      <c r="G1403" s="174">
        <v>5</v>
      </c>
      <c r="H1403" s="174">
        <v>14</v>
      </c>
      <c r="I1403" s="174">
        <v>5000</v>
      </c>
      <c r="J1403" s="174">
        <v>5100</v>
      </c>
      <c r="K1403" s="174">
        <v>515</v>
      </c>
      <c r="L1403" s="177">
        <v>344</v>
      </c>
      <c r="M1403" s="178">
        <v>0</v>
      </c>
      <c r="N1403" s="179" t="s">
        <v>951</v>
      </c>
      <c r="O1403" s="180">
        <v>0</v>
      </c>
      <c r="P1403" s="180">
        <v>0</v>
      </c>
      <c r="Q1403" s="181">
        <v>0</v>
      </c>
      <c r="R1403" s="216" t="s">
        <v>98</v>
      </c>
      <c r="S1403" s="183">
        <v>0</v>
      </c>
      <c r="T1403" s="183">
        <v>0</v>
      </c>
      <c r="U1403" s="180">
        <v>0</v>
      </c>
      <c r="V1403" s="180">
        <v>0</v>
      </c>
      <c r="W1403" s="183">
        <v>0</v>
      </c>
      <c r="X1403" s="183">
        <v>0</v>
      </c>
      <c r="Y1403" s="180">
        <v>0</v>
      </c>
      <c r="Z1403" s="180">
        <v>0</v>
      </c>
      <c r="AA1403" s="183">
        <v>0</v>
      </c>
      <c r="AB1403" s="183">
        <v>0</v>
      </c>
      <c r="AC1403" s="180">
        <f t="shared" si="858"/>
        <v>0</v>
      </c>
      <c r="AD1403" s="180">
        <f t="shared" si="858"/>
        <v>0</v>
      </c>
      <c r="AE1403" s="181">
        <f t="shared" si="841"/>
        <v>0</v>
      </c>
      <c r="AF1403" s="180">
        <v>0</v>
      </c>
      <c r="AG1403" s="180">
        <v>0</v>
      </c>
      <c r="AH1403" s="181">
        <f t="shared" si="842"/>
        <v>0</v>
      </c>
      <c r="AI1403" s="180">
        <v>0</v>
      </c>
      <c r="AJ1403" s="180">
        <v>0</v>
      </c>
      <c r="AK1403" s="181">
        <f t="shared" si="843"/>
        <v>0</v>
      </c>
      <c r="AL1403" s="180">
        <v>0</v>
      </c>
      <c r="AM1403" s="180">
        <v>0</v>
      </c>
      <c r="AN1403" s="181">
        <f t="shared" si="844"/>
        <v>0</v>
      </c>
      <c r="AO1403" s="180">
        <v>0</v>
      </c>
      <c r="AP1403" s="180">
        <v>0</v>
      </c>
      <c r="AQ1403" s="181">
        <f t="shared" si="845"/>
        <v>0</v>
      </c>
      <c r="AR1403" s="180">
        <v>0</v>
      </c>
      <c r="AS1403" s="180">
        <v>0</v>
      </c>
      <c r="AT1403" s="181">
        <f t="shared" si="846"/>
        <v>0</v>
      </c>
      <c r="AU1403" s="180">
        <f t="shared" si="859"/>
        <v>0</v>
      </c>
      <c r="AV1403" s="180">
        <f t="shared" si="859"/>
        <v>0</v>
      </c>
      <c r="AW1403" s="181">
        <f t="shared" si="847"/>
        <v>0</v>
      </c>
      <c r="AX1403" s="183">
        <f t="shared" si="860"/>
        <v>0</v>
      </c>
      <c r="AY1403" s="183">
        <f t="shared" si="860"/>
        <v>0</v>
      </c>
      <c r="AZ1403" s="183"/>
      <c r="BA1403" s="183"/>
      <c r="BB1403" s="183"/>
      <c r="BC1403" s="183"/>
      <c r="BD1403" s="183">
        <f t="shared" si="861"/>
        <v>0</v>
      </c>
      <c r="BE1403" s="183">
        <f t="shared" si="861"/>
        <v>0</v>
      </c>
    </row>
    <row r="1404" spans="2:57" s="129" customFormat="1" ht="15.75" hidden="1">
      <c r="B1404" s="174">
        <v>2025</v>
      </c>
      <c r="C1404" s="174">
        <v>20</v>
      </c>
      <c r="D1404" s="175">
        <v>0</v>
      </c>
      <c r="E1404" s="176"/>
      <c r="F1404" s="174">
        <v>2</v>
      </c>
      <c r="G1404" s="174">
        <v>5</v>
      </c>
      <c r="H1404" s="174">
        <v>14</v>
      </c>
      <c r="I1404" s="174">
        <v>5000</v>
      </c>
      <c r="J1404" s="174">
        <v>5100</v>
      </c>
      <c r="K1404" s="174">
        <v>515</v>
      </c>
      <c r="L1404" s="177">
        <v>355</v>
      </c>
      <c r="M1404" s="178">
        <v>0</v>
      </c>
      <c r="N1404" s="179" t="s">
        <v>952</v>
      </c>
      <c r="O1404" s="180">
        <v>0</v>
      </c>
      <c r="P1404" s="180">
        <v>0</v>
      </c>
      <c r="Q1404" s="181">
        <v>0</v>
      </c>
      <c r="R1404" s="216" t="s">
        <v>98</v>
      </c>
      <c r="S1404" s="183">
        <v>0</v>
      </c>
      <c r="T1404" s="183">
        <v>0</v>
      </c>
      <c r="U1404" s="180">
        <v>0</v>
      </c>
      <c r="V1404" s="180">
        <v>0</v>
      </c>
      <c r="W1404" s="183">
        <v>0</v>
      </c>
      <c r="X1404" s="183">
        <v>0</v>
      </c>
      <c r="Y1404" s="180">
        <v>0</v>
      </c>
      <c r="Z1404" s="180">
        <v>0</v>
      </c>
      <c r="AA1404" s="183">
        <v>0</v>
      </c>
      <c r="AB1404" s="183">
        <v>0</v>
      </c>
      <c r="AC1404" s="180">
        <f t="shared" si="858"/>
        <v>0</v>
      </c>
      <c r="AD1404" s="180">
        <f t="shared" si="858"/>
        <v>0</v>
      </c>
      <c r="AE1404" s="181">
        <f t="shared" si="841"/>
        <v>0</v>
      </c>
      <c r="AF1404" s="180">
        <v>0</v>
      </c>
      <c r="AG1404" s="180">
        <v>0</v>
      </c>
      <c r="AH1404" s="181">
        <f t="shared" si="842"/>
        <v>0</v>
      </c>
      <c r="AI1404" s="180">
        <v>0</v>
      </c>
      <c r="AJ1404" s="180">
        <v>0</v>
      </c>
      <c r="AK1404" s="181">
        <f t="shared" si="843"/>
        <v>0</v>
      </c>
      <c r="AL1404" s="180">
        <v>0</v>
      </c>
      <c r="AM1404" s="180">
        <v>0</v>
      </c>
      <c r="AN1404" s="181">
        <f t="shared" si="844"/>
        <v>0</v>
      </c>
      <c r="AO1404" s="180">
        <v>0</v>
      </c>
      <c r="AP1404" s="180">
        <v>0</v>
      </c>
      <c r="AQ1404" s="181">
        <f t="shared" si="845"/>
        <v>0</v>
      </c>
      <c r="AR1404" s="180">
        <v>0</v>
      </c>
      <c r="AS1404" s="180">
        <v>0</v>
      </c>
      <c r="AT1404" s="181">
        <f t="shared" si="846"/>
        <v>0</v>
      </c>
      <c r="AU1404" s="180">
        <f t="shared" si="859"/>
        <v>0</v>
      </c>
      <c r="AV1404" s="180">
        <f t="shared" si="859"/>
        <v>0</v>
      </c>
      <c r="AW1404" s="181">
        <f t="shared" si="847"/>
        <v>0</v>
      </c>
      <c r="AX1404" s="183">
        <f t="shared" si="860"/>
        <v>0</v>
      </c>
      <c r="AY1404" s="183">
        <f t="shared" si="860"/>
        <v>0</v>
      </c>
      <c r="AZ1404" s="183"/>
      <c r="BA1404" s="183"/>
      <c r="BB1404" s="183"/>
      <c r="BC1404" s="183"/>
      <c r="BD1404" s="183">
        <f t="shared" si="861"/>
        <v>0</v>
      </c>
      <c r="BE1404" s="183">
        <f t="shared" si="861"/>
        <v>0</v>
      </c>
    </row>
    <row r="1405" spans="2:57" s="129" customFormat="1" ht="30" hidden="1">
      <c r="B1405" s="174">
        <v>2025</v>
      </c>
      <c r="C1405" s="174">
        <v>20</v>
      </c>
      <c r="D1405" s="175">
        <v>0</v>
      </c>
      <c r="E1405" s="176"/>
      <c r="F1405" s="174">
        <v>2</v>
      </c>
      <c r="G1405" s="174">
        <v>5</v>
      </c>
      <c r="H1405" s="174">
        <v>14</v>
      </c>
      <c r="I1405" s="174">
        <v>5000</v>
      </c>
      <c r="J1405" s="174">
        <v>5100</v>
      </c>
      <c r="K1405" s="174">
        <v>515</v>
      </c>
      <c r="L1405" s="177">
        <v>573</v>
      </c>
      <c r="M1405" s="178">
        <v>0</v>
      </c>
      <c r="N1405" s="179" t="s">
        <v>953</v>
      </c>
      <c r="O1405" s="180">
        <v>0</v>
      </c>
      <c r="P1405" s="180">
        <v>0</v>
      </c>
      <c r="Q1405" s="181">
        <v>0</v>
      </c>
      <c r="R1405" s="216" t="s">
        <v>98</v>
      </c>
      <c r="S1405" s="183">
        <v>0</v>
      </c>
      <c r="T1405" s="183">
        <v>0</v>
      </c>
      <c r="U1405" s="180">
        <v>0</v>
      </c>
      <c r="V1405" s="180">
        <v>0</v>
      </c>
      <c r="W1405" s="183">
        <v>0</v>
      </c>
      <c r="X1405" s="183">
        <v>0</v>
      </c>
      <c r="Y1405" s="180">
        <v>0</v>
      </c>
      <c r="Z1405" s="180">
        <v>0</v>
      </c>
      <c r="AA1405" s="183">
        <v>0</v>
      </c>
      <c r="AB1405" s="183">
        <v>0</v>
      </c>
      <c r="AC1405" s="180">
        <f t="shared" si="858"/>
        <v>0</v>
      </c>
      <c r="AD1405" s="180">
        <f t="shared" si="858"/>
        <v>0</v>
      </c>
      <c r="AE1405" s="181">
        <f t="shared" si="841"/>
        <v>0</v>
      </c>
      <c r="AF1405" s="180">
        <v>0</v>
      </c>
      <c r="AG1405" s="180">
        <v>0</v>
      </c>
      <c r="AH1405" s="181">
        <f t="shared" si="842"/>
        <v>0</v>
      </c>
      <c r="AI1405" s="180">
        <v>0</v>
      </c>
      <c r="AJ1405" s="180">
        <v>0</v>
      </c>
      <c r="AK1405" s="181">
        <f t="shared" si="843"/>
        <v>0</v>
      </c>
      <c r="AL1405" s="180">
        <v>0</v>
      </c>
      <c r="AM1405" s="180">
        <v>0</v>
      </c>
      <c r="AN1405" s="181">
        <f t="shared" si="844"/>
        <v>0</v>
      </c>
      <c r="AO1405" s="180">
        <v>0</v>
      </c>
      <c r="AP1405" s="180">
        <v>0</v>
      </c>
      <c r="AQ1405" s="181">
        <f t="shared" si="845"/>
        <v>0</v>
      </c>
      <c r="AR1405" s="180">
        <v>0</v>
      </c>
      <c r="AS1405" s="180">
        <v>0</v>
      </c>
      <c r="AT1405" s="181">
        <f t="shared" si="846"/>
        <v>0</v>
      </c>
      <c r="AU1405" s="180">
        <f t="shared" si="859"/>
        <v>0</v>
      </c>
      <c r="AV1405" s="180">
        <f t="shared" si="859"/>
        <v>0</v>
      </c>
      <c r="AW1405" s="181">
        <f t="shared" si="847"/>
        <v>0</v>
      </c>
      <c r="AX1405" s="183">
        <f t="shared" si="860"/>
        <v>0</v>
      </c>
      <c r="AY1405" s="183">
        <f t="shared" si="860"/>
        <v>0</v>
      </c>
      <c r="AZ1405" s="183"/>
      <c r="BA1405" s="183"/>
      <c r="BB1405" s="183"/>
      <c r="BC1405" s="183"/>
      <c r="BD1405" s="183">
        <f t="shared" si="861"/>
        <v>0</v>
      </c>
      <c r="BE1405" s="183">
        <f t="shared" si="861"/>
        <v>0</v>
      </c>
    </row>
    <row r="1406" spans="2:57" s="129" customFormat="1" ht="15.75" hidden="1">
      <c r="B1406" s="174">
        <v>2025</v>
      </c>
      <c r="C1406" s="174">
        <v>20</v>
      </c>
      <c r="D1406" s="175">
        <v>0</v>
      </c>
      <c r="E1406" s="176"/>
      <c r="F1406" s="174">
        <v>2</v>
      </c>
      <c r="G1406" s="174">
        <v>5</v>
      </c>
      <c r="H1406" s="174">
        <v>14</v>
      </c>
      <c r="I1406" s="174">
        <v>5000</v>
      </c>
      <c r="J1406" s="174">
        <v>5100</v>
      </c>
      <c r="K1406" s="174">
        <v>515</v>
      </c>
      <c r="L1406" s="177">
        <v>587</v>
      </c>
      <c r="M1406" s="178">
        <v>0</v>
      </c>
      <c r="N1406" s="179" t="s">
        <v>954</v>
      </c>
      <c r="O1406" s="180">
        <v>0</v>
      </c>
      <c r="P1406" s="180">
        <v>0</v>
      </c>
      <c r="Q1406" s="181">
        <v>0</v>
      </c>
      <c r="R1406" s="216" t="s">
        <v>98</v>
      </c>
      <c r="S1406" s="183">
        <v>0</v>
      </c>
      <c r="T1406" s="183">
        <v>0</v>
      </c>
      <c r="U1406" s="180">
        <v>0</v>
      </c>
      <c r="V1406" s="180">
        <v>0</v>
      </c>
      <c r="W1406" s="183">
        <v>0</v>
      </c>
      <c r="X1406" s="183">
        <v>0</v>
      </c>
      <c r="Y1406" s="180">
        <v>0</v>
      </c>
      <c r="Z1406" s="180">
        <v>0</v>
      </c>
      <c r="AA1406" s="183">
        <v>0</v>
      </c>
      <c r="AB1406" s="183">
        <v>0</v>
      </c>
      <c r="AC1406" s="180">
        <f t="shared" si="858"/>
        <v>0</v>
      </c>
      <c r="AD1406" s="180">
        <f t="shared" si="858"/>
        <v>0</v>
      </c>
      <c r="AE1406" s="181">
        <f t="shared" ref="AE1406:AE1521" si="862">+AC1406+AD1406</f>
        <v>0</v>
      </c>
      <c r="AF1406" s="180">
        <v>0</v>
      </c>
      <c r="AG1406" s="180">
        <v>0</v>
      </c>
      <c r="AH1406" s="181">
        <f t="shared" ref="AH1406:AH1521" si="863">+AF1406+AG1406</f>
        <v>0</v>
      </c>
      <c r="AI1406" s="180">
        <v>0</v>
      </c>
      <c r="AJ1406" s="180">
        <v>0</v>
      </c>
      <c r="AK1406" s="181">
        <f t="shared" ref="AK1406:AK1521" si="864">+AI1406+AJ1406</f>
        <v>0</v>
      </c>
      <c r="AL1406" s="180">
        <v>0</v>
      </c>
      <c r="AM1406" s="180">
        <v>0</v>
      </c>
      <c r="AN1406" s="181">
        <f t="shared" ref="AN1406:AN1521" si="865">+AL1406+AM1406</f>
        <v>0</v>
      </c>
      <c r="AO1406" s="180">
        <v>0</v>
      </c>
      <c r="AP1406" s="180">
        <v>0</v>
      </c>
      <c r="AQ1406" s="181">
        <f t="shared" ref="AQ1406:AQ1521" si="866">+AO1406+AP1406</f>
        <v>0</v>
      </c>
      <c r="AR1406" s="180">
        <v>0</v>
      </c>
      <c r="AS1406" s="180">
        <v>0</v>
      </c>
      <c r="AT1406" s="181">
        <f t="shared" ref="AT1406:AT1521" si="867">+AR1406+AS1406</f>
        <v>0</v>
      </c>
      <c r="AU1406" s="180">
        <f t="shared" si="859"/>
        <v>0</v>
      </c>
      <c r="AV1406" s="180">
        <f t="shared" si="859"/>
        <v>0</v>
      </c>
      <c r="AW1406" s="181">
        <f t="shared" ref="AW1406:AW1521" si="868">+AU1406+AV1406</f>
        <v>0</v>
      </c>
      <c r="AX1406" s="183">
        <f t="shared" si="860"/>
        <v>0</v>
      </c>
      <c r="AY1406" s="183">
        <f t="shared" si="860"/>
        <v>0</v>
      </c>
      <c r="AZ1406" s="183"/>
      <c r="BA1406" s="183"/>
      <c r="BB1406" s="183"/>
      <c r="BC1406" s="183"/>
      <c r="BD1406" s="183">
        <f t="shared" si="861"/>
        <v>0</v>
      </c>
      <c r="BE1406" s="183">
        <f t="shared" si="861"/>
        <v>0</v>
      </c>
    </row>
    <row r="1407" spans="2:57" s="129" customFormat="1" ht="15.75" hidden="1">
      <c r="B1407" s="174">
        <v>2025</v>
      </c>
      <c r="C1407" s="174">
        <v>20</v>
      </c>
      <c r="D1407" s="175">
        <v>0</v>
      </c>
      <c r="E1407" s="176"/>
      <c r="F1407" s="174">
        <v>2</v>
      </c>
      <c r="G1407" s="174">
        <v>5</v>
      </c>
      <c r="H1407" s="174">
        <v>14</v>
      </c>
      <c r="I1407" s="174">
        <v>5000</v>
      </c>
      <c r="J1407" s="174">
        <v>5100</v>
      </c>
      <c r="K1407" s="174">
        <v>515</v>
      </c>
      <c r="L1407" s="177">
        <v>621</v>
      </c>
      <c r="M1407" s="178">
        <v>0</v>
      </c>
      <c r="N1407" s="179" t="s">
        <v>955</v>
      </c>
      <c r="O1407" s="180">
        <v>0</v>
      </c>
      <c r="P1407" s="180">
        <v>0</v>
      </c>
      <c r="Q1407" s="181">
        <v>0</v>
      </c>
      <c r="R1407" s="216" t="s">
        <v>98</v>
      </c>
      <c r="S1407" s="183">
        <v>0</v>
      </c>
      <c r="T1407" s="183">
        <v>0</v>
      </c>
      <c r="U1407" s="180">
        <v>0</v>
      </c>
      <c r="V1407" s="180">
        <v>0</v>
      </c>
      <c r="W1407" s="183">
        <v>0</v>
      </c>
      <c r="X1407" s="183">
        <v>0</v>
      </c>
      <c r="Y1407" s="180">
        <v>0</v>
      </c>
      <c r="Z1407" s="180">
        <v>0</v>
      </c>
      <c r="AA1407" s="183">
        <v>0</v>
      </c>
      <c r="AB1407" s="183">
        <v>0</v>
      </c>
      <c r="AC1407" s="180">
        <f t="shared" si="858"/>
        <v>0</v>
      </c>
      <c r="AD1407" s="180">
        <f t="shared" si="858"/>
        <v>0</v>
      </c>
      <c r="AE1407" s="181">
        <f t="shared" si="862"/>
        <v>0</v>
      </c>
      <c r="AF1407" s="180">
        <v>0</v>
      </c>
      <c r="AG1407" s="180">
        <v>0</v>
      </c>
      <c r="AH1407" s="181">
        <f t="shared" si="863"/>
        <v>0</v>
      </c>
      <c r="AI1407" s="180">
        <v>0</v>
      </c>
      <c r="AJ1407" s="180">
        <v>0</v>
      </c>
      <c r="AK1407" s="181">
        <f t="shared" si="864"/>
        <v>0</v>
      </c>
      <c r="AL1407" s="180">
        <v>0</v>
      </c>
      <c r="AM1407" s="180">
        <v>0</v>
      </c>
      <c r="AN1407" s="181">
        <f t="shared" si="865"/>
        <v>0</v>
      </c>
      <c r="AO1407" s="180">
        <v>0</v>
      </c>
      <c r="AP1407" s="180">
        <v>0</v>
      </c>
      <c r="AQ1407" s="181">
        <f t="shared" si="866"/>
        <v>0</v>
      </c>
      <c r="AR1407" s="180">
        <v>0</v>
      </c>
      <c r="AS1407" s="180">
        <v>0</v>
      </c>
      <c r="AT1407" s="181">
        <f t="shared" si="867"/>
        <v>0</v>
      </c>
      <c r="AU1407" s="180">
        <f t="shared" si="859"/>
        <v>0</v>
      </c>
      <c r="AV1407" s="180">
        <f t="shared" si="859"/>
        <v>0</v>
      </c>
      <c r="AW1407" s="181">
        <f t="shared" si="868"/>
        <v>0</v>
      </c>
      <c r="AX1407" s="183">
        <f t="shared" si="860"/>
        <v>0</v>
      </c>
      <c r="AY1407" s="183">
        <f t="shared" si="860"/>
        <v>0</v>
      </c>
      <c r="AZ1407" s="183"/>
      <c r="BA1407" s="183"/>
      <c r="BB1407" s="183"/>
      <c r="BC1407" s="183"/>
      <c r="BD1407" s="183">
        <f t="shared" si="861"/>
        <v>0</v>
      </c>
      <c r="BE1407" s="183">
        <f t="shared" si="861"/>
        <v>0</v>
      </c>
    </row>
    <row r="1408" spans="2:57" s="129" customFormat="1" ht="15.75" hidden="1">
      <c r="B1408" s="174">
        <v>2025</v>
      </c>
      <c r="C1408" s="174">
        <v>20</v>
      </c>
      <c r="D1408" s="175">
        <v>0</v>
      </c>
      <c r="E1408" s="176"/>
      <c r="F1408" s="174">
        <v>2</v>
      </c>
      <c r="G1408" s="174">
        <v>5</v>
      </c>
      <c r="H1408" s="174">
        <v>14</v>
      </c>
      <c r="I1408" s="174">
        <v>5000</v>
      </c>
      <c r="J1408" s="174">
        <v>5100</v>
      </c>
      <c r="K1408" s="174">
        <v>515</v>
      </c>
      <c r="L1408" s="177">
        <v>1062</v>
      </c>
      <c r="M1408" s="178">
        <v>0</v>
      </c>
      <c r="N1408" s="179" t="s">
        <v>956</v>
      </c>
      <c r="O1408" s="180">
        <v>0</v>
      </c>
      <c r="P1408" s="180">
        <v>0</v>
      </c>
      <c r="Q1408" s="181">
        <v>0</v>
      </c>
      <c r="R1408" s="216" t="s">
        <v>98</v>
      </c>
      <c r="S1408" s="183">
        <v>0</v>
      </c>
      <c r="T1408" s="183">
        <v>0</v>
      </c>
      <c r="U1408" s="180">
        <v>0</v>
      </c>
      <c r="V1408" s="180">
        <v>0</v>
      </c>
      <c r="W1408" s="183">
        <v>0</v>
      </c>
      <c r="X1408" s="183">
        <v>0</v>
      </c>
      <c r="Y1408" s="180">
        <v>0</v>
      </c>
      <c r="Z1408" s="180">
        <v>0</v>
      </c>
      <c r="AA1408" s="183">
        <v>0</v>
      </c>
      <c r="AB1408" s="183">
        <v>0</v>
      </c>
      <c r="AC1408" s="180">
        <f t="shared" si="858"/>
        <v>0</v>
      </c>
      <c r="AD1408" s="180">
        <f t="shared" si="858"/>
        <v>0</v>
      </c>
      <c r="AE1408" s="181">
        <f t="shared" si="862"/>
        <v>0</v>
      </c>
      <c r="AF1408" s="180">
        <v>0</v>
      </c>
      <c r="AG1408" s="180">
        <v>0</v>
      </c>
      <c r="AH1408" s="181">
        <f t="shared" si="863"/>
        <v>0</v>
      </c>
      <c r="AI1408" s="180">
        <v>0</v>
      </c>
      <c r="AJ1408" s="180">
        <v>0</v>
      </c>
      <c r="AK1408" s="181">
        <f t="shared" si="864"/>
        <v>0</v>
      </c>
      <c r="AL1408" s="180">
        <v>0</v>
      </c>
      <c r="AM1408" s="180">
        <v>0</v>
      </c>
      <c r="AN1408" s="181">
        <f t="shared" si="865"/>
        <v>0</v>
      </c>
      <c r="AO1408" s="180">
        <v>0</v>
      </c>
      <c r="AP1408" s="180">
        <v>0</v>
      </c>
      <c r="AQ1408" s="181">
        <f t="shared" si="866"/>
        <v>0</v>
      </c>
      <c r="AR1408" s="180">
        <v>0</v>
      </c>
      <c r="AS1408" s="180">
        <v>0</v>
      </c>
      <c r="AT1408" s="181">
        <f t="shared" si="867"/>
        <v>0</v>
      </c>
      <c r="AU1408" s="180">
        <f t="shared" si="859"/>
        <v>0</v>
      </c>
      <c r="AV1408" s="180">
        <f t="shared" si="859"/>
        <v>0</v>
      </c>
      <c r="AW1408" s="181">
        <f t="shared" si="868"/>
        <v>0</v>
      </c>
      <c r="AX1408" s="183">
        <f t="shared" si="860"/>
        <v>0</v>
      </c>
      <c r="AY1408" s="183">
        <f t="shared" si="860"/>
        <v>0</v>
      </c>
      <c r="AZ1408" s="183"/>
      <c r="BA1408" s="183"/>
      <c r="BB1408" s="183"/>
      <c r="BC1408" s="183"/>
      <c r="BD1408" s="183">
        <f t="shared" si="861"/>
        <v>0</v>
      </c>
      <c r="BE1408" s="183">
        <f t="shared" si="861"/>
        <v>0</v>
      </c>
    </row>
    <row r="1409" spans="2:57" s="129" customFormat="1" ht="15.75" hidden="1">
      <c r="B1409" s="174">
        <v>2025</v>
      </c>
      <c r="C1409" s="174">
        <v>20</v>
      </c>
      <c r="D1409" s="175">
        <v>0</v>
      </c>
      <c r="E1409" s="176"/>
      <c r="F1409" s="174">
        <v>2</v>
      </c>
      <c r="G1409" s="174">
        <v>5</v>
      </c>
      <c r="H1409" s="174">
        <v>14</v>
      </c>
      <c r="I1409" s="174">
        <v>5000</v>
      </c>
      <c r="J1409" s="174">
        <v>5100</v>
      </c>
      <c r="K1409" s="174">
        <v>515</v>
      </c>
      <c r="L1409" s="177">
        <v>1256</v>
      </c>
      <c r="M1409" s="178">
        <v>0</v>
      </c>
      <c r="N1409" s="179" t="s">
        <v>957</v>
      </c>
      <c r="O1409" s="180">
        <v>0</v>
      </c>
      <c r="P1409" s="180">
        <v>0</v>
      </c>
      <c r="Q1409" s="181">
        <v>0</v>
      </c>
      <c r="R1409" s="216" t="s">
        <v>98</v>
      </c>
      <c r="S1409" s="183">
        <v>0</v>
      </c>
      <c r="T1409" s="183">
        <v>0</v>
      </c>
      <c r="U1409" s="180">
        <v>0</v>
      </c>
      <c r="V1409" s="180">
        <v>0</v>
      </c>
      <c r="W1409" s="183">
        <v>0</v>
      </c>
      <c r="X1409" s="183">
        <v>0</v>
      </c>
      <c r="Y1409" s="180">
        <v>0</v>
      </c>
      <c r="Z1409" s="180">
        <v>0</v>
      </c>
      <c r="AA1409" s="183">
        <v>0</v>
      </c>
      <c r="AB1409" s="183">
        <v>0</v>
      </c>
      <c r="AC1409" s="180">
        <f t="shared" si="858"/>
        <v>0</v>
      </c>
      <c r="AD1409" s="180">
        <f t="shared" si="858"/>
        <v>0</v>
      </c>
      <c r="AE1409" s="181">
        <f t="shared" si="862"/>
        <v>0</v>
      </c>
      <c r="AF1409" s="180">
        <v>0</v>
      </c>
      <c r="AG1409" s="180">
        <v>0</v>
      </c>
      <c r="AH1409" s="181">
        <f t="shared" si="863"/>
        <v>0</v>
      </c>
      <c r="AI1409" s="180">
        <v>0</v>
      </c>
      <c r="AJ1409" s="180">
        <v>0</v>
      </c>
      <c r="AK1409" s="181">
        <f t="shared" si="864"/>
        <v>0</v>
      </c>
      <c r="AL1409" s="180">
        <v>0</v>
      </c>
      <c r="AM1409" s="180">
        <v>0</v>
      </c>
      <c r="AN1409" s="181">
        <f t="shared" si="865"/>
        <v>0</v>
      </c>
      <c r="AO1409" s="180">
        <v>0</v>
      </c>
      <c r="AP1409" s="180">
        <v>0</v>
      </c>
      <c r="AQ1409" s="181">
        <f t="shared" si="866"/>
        <v>0</v>
      </c>
      <c r="AR1409" s="180">
        <v>0</v>
      </c>
      <c r="AS1409" s="180">
        <v>0</v>
      </c>
      <c r="AT1409" s="181">
        <f t="shared" si="867"/>
        <v>0</v>
      </c>
      <c r="AU1409" s="180">
        <f t="shared" si="859"/>
        <v>0</v>
      </c>
      <c r="AV1409" s="180">
        <f t="shared" si="859"/>
        <v>0</v>
      </c>
      <c r="AW1409" s="181">
        <f t="shared" si="868"/>
        <v>0</v>
      </c>
      <c r="AX1409" s="183">
        <f t="shared" si="860"/>
        <v>0</v>
      </c>
      <c r="AY1409" s="183">
        <f t="shared" si="860"/>
        <v>0</v>
      </c>
      <c r="AZ1409" s="183"/>
      <c r="BA1409" s="183"/>
      <c r="BB1409" s="183"/>
      <c r="BC1409" s="183"/>
      <c r="BD1409" s="183">
        <f t="shared" si="861"/>
        <v>0</v>
      </c>
      <c r="BE1409" s="183">
        <f t="shared" si="861"/>
        <v>0</v>
      </c>
    </row>
    <row r="1410" spans="2:57" s="129" customFormat="1" ht="15.75" hidden="1">
      <c r="B1410" s="174">
        <v>2025</v>
      </c>
      <c r="C1410" s="174">
        <v>20</v>
      </c>
      <c r="D1410" s="175">
        <v>0</v>
      </c>
      <c r="E1410" s="176"/>
      <c r="F1410" s="174">
        <v>2</v>
      </c>
      <c r="G1410" s="174">
        <v>5</v>
      </c>
      <c r="H1410" s="174">
        <v>14</v>
      </c>
      <c r="I1410" s="174">
        <v>5000</v>
      </c>
      <c r="J1410" s="174">
        <v>5100</v>
      </c>
      <c r="K1410" s="174">
        <v>515</v>
      </c>
      <c r="L1410" s="177">
        <v>1330</v>
      </c>
      <c r="M1410" s="178">
        <v>0</v>
      </c>
      <c r="N1410" s="179" t="s">
        <v>958</v>
      </c>
      <c r="O1410" s="180">
        <v>0</v>
      </c>
      <c r="P1410" s="180">
        <v>0</v>
      </c>
      <c r="Q1410" s="181">
        <v>0</v>
      </c>
      <c r="R1410" s="216" t="s">
        <v>98</v>
      </c>
      <c r="S1410" s="183">
        <v>0</v>
      </c>
      <c r="T1410" s="183">
        <v>0</v>
      </c>
      <c r="U1410" s="180">
        <v>0</v>
      </c>
      <c r="V1410" s="180">
        <v>0</v>
      </c>
      <c r="W1410" s="183">
        <v>0</v>
      </c>
      <c r="X1410" s="183">
        <v>0</v>
      </c>
      <c r="Y1410" s="180">
        <v>0</v>
      </c>
      <c r="Z1410" s="180">
        <v>0</v>
      </c>
      <c r="AA1410" s="183">
        <v>0</v>
      </c>
      <c r="AB1410" s="183">
        <v>0</v>
      </c>
      <c r="AC1410" s="180">
        <f t="shared" si="858"/>
        <v>0</v>
      </c>
      <c r="AD1410" s="180">
        <f t="shared" si="858"/>
        <v>0</v>
      </c>
      <c r="AE1410" s="181">
        <f t="shared" si="862"/>
        <v>0</v>
      </c>
      <c r="AF1410" s="180">
        <v>0</v>
      </c>
      <c r="AG1410" s="180">
        <v>0</v>
      </c>
      <c r="AH1410" s="181">
        <f t="shared" si="863"/>
        <v>0</v>
      </c>
      <c r="AI1410" s="180">
        <v>0</v>
      </c>
      <c r="AJ1410" s="180">
        <v>0</v>
      </c>
      <c r="AK1410" s="181">
        <f t="shared" si="864"/>
        <v>0</v>
      </c>
      <c r="AL1410" s="180">
        <v>0</v>
      </c>
      <c r="AM1410" s="180">
        <v>0</v>
      </c>
      <c r="AN1410" s="181">
        <f t="shared" si="865"/>
        <v>0</v>
      </c>
      <c r="AO1410" s="180">
        <v>0</v>
      </c>
      <c r="AP1410" s="180">
        <v>0</v>
      </c>
      <c r="AQ1410" s="181">
        <f t="shared" si="866"/>
        <v>0</v>
      </c>
      <c r="AR1410" s="180">
        <v>0</v>
      </c>
      <c r="AS1410" s="180">
        <v>0</v>
      </c>
      <c r="AT1410" s="181">
        <f t="shared" si="867"/>
        <v>0</v>
      </c>
      <c r="AU1410" s="180">
        <f t="shared" si="859"/>
        <v>0</v>
      </c>
      <c r="AV1410" s="180">
        <f t="shared" si="859"/>
        <v>0</v>
      </c>
      <c r="AW1410" s="181">
        <f t="shared" si="868"/>
        <v>0</v>
      </c>
      <c r="AX1410" s="183">
        <f t="shared" si="860"/>
        <v>0</v>
      </c>
      <c r="AY1410" s="183">
        <f t="shared" si="860"/>
        <v>0</v>
      </c>
      <c r="AZ1410" s="183"/>
      <c r="BA1410" s="183"/>
      <c r="BB1410" s="183"/>
      <c r="BC1410" s="183"/>
      <c r="BD1410" s="183">
        <f t="shared" si="861"/>
        <v>0</v>
      </c>
      <c r="BE1410" s="183">
        <f t="shared" si="861"/>
        <v>0</v>
      </c>
    </row>
    <row r="1411" spans="2:57" s="129" customFormat="1" ht="15.75" hidden="1">
      <c r="B1411" s="174">
        <v>2025</v>
      </c>
      <c r="C1411" s="174">
        <v>20</v>
      </c>
      <c r="D1411" s="175">
        <v>0</v>
      </c>
      <c r="E1411" s="176"/>
      <c r="F1411" s="174">
        <v>2</v>
      </c>
      <c r="G1411" s="174">
        <v>5</v>
      </c>
      <c r="H1411" s="174">
        <v>14</v>
      </c>
      <c r="I1411" s="174">
        <v>5000</v>
      </c>
      <c r="J1411" s="174">
        <v>5100</v>
      </c>
      <c r="K1411" s="174">
        <v>515</v>
      </c>
      <c r="L1411" s="177">
        <v>1372</v>
      </c>
      <c r="M1411" s="178">
        <v>0</v>
      </c>
      <c r="N1411" s="179" t="s">
        <v>959</v>
      </c>
      <c r="O1411" s="180">
        <v>0</v>
      </c>
      <c r="P1411" s="180">
        <v>0</v>
      </c>
      <c r="Q1411" s="181">
        <v>0</v>
      </c>
      <c r="R1411" s="216" t="s">
        <v>98</v>
      </c>
      <c r="S1411" s="183">
        <v>0</v>
      </c>
      <c r="T1411" s="183">
        <v>0</v>
      </c>
      <c r="U1411" s="180">
        <v>0</v>
      </c>
      <c r="V1411" s="180">
        <v>0</v>
      </c>
      <c r="W1411" s="183">
        <v>0</v>
      </c>
      <c r="X1411" s="183">
        <v>0</v>
      </c>
      <c r="Y1411" s="180">
        <v>0</v>
      </c>
      <c r="Z1411" s="180">
        <v>0</v>
      </c>
      <c r="AA1411" s="183">
        <v>0</v>
      </c>
      <c r="AB1411" s="183">
        <v>0</v>
      </c>
      <c r="AC1411" s="180">
        <f t="shared" si="858"/>
        <v>0</v>
      </c>
      <c r="AD1411" s="180">
        <f t="shared" si="858"/>
        <v>0</v>
      </c>
      <c r="AE1411" s="181">
        <f t="shared" si="862"/>
        <v>0</v>
      </c>
      <c r="AF1411" s="180">
        <v>0</v>
      </c>
      <c r="AG1411" s="180">
        <v>0</v>
      </c>
      <c r="AH1411" s="181">
        <f t="shared" si="863"/>
        <v>0</v>
      </c>
      <c r="AI1411" s="180">
        <v>0</v>
      </c>
      <c r="AJ1411" s="180">
        <v>0</v>
      </c>
      <c r="AK1411" s="181">
        <f t="shared" si="864"/>
        <v>0</v>
      </c>
      <c r="AL1411" s="180">
        <v>0</v>
      </c>
      <c r="AM1411" s="180">
        <v>0</v>
      </c>
      <c r="AN1411" s="181">
        <f t="shared" si="865"/>
        <v>0</v>
      </c>
      <c r="AO1411" s="180">
        <v>0</v>
      </c>
      <c r="AP1411" s="180">
        <v>0</v>
      </c>
      <c r="AQ1411" s="181">
        <f t="shared" si="866"/>
        <v>0</v>
      </c>
      <c r="AR1411" s="180">
        <v>0</v>
      </c>
      <c r="AS1411" s="180">
        <v>0</v>
      </c>
      <c r="AT1411" s="181">
        <f t="shared" si="867"/>
        <v>0</v>
      </c>
      <c r="AU1411" s="180">
        <f t="shared" si="859"/>
        <v>0</v>
      </c>
      <c r="AV1411" s="180">
        <f t="shared" si="859"/>
        <v>0</v>
      </c>
      <c r="AW1411" s="181">
        <f t="shared" si="868"/>
        <v>0</v>
      </c>
      <c r="AX1411" s="183">
        <f t="shared" si="860"/>
        <v>0</v>
      </c>
      <c r="AY1411" s="183">
        <f t="shared" si="860"/>
        <v>0</v>
      </c>
      <c r="AZ1411" s="183"/>
      <c r="BA1411" s="183"/>
      <c r="BB1411" s="183"/>
      <c r="BC1411" s="183"/>
      <c r="BD1411" s="183">
        <f t="shared" si="861"/>
        <v>0</v>
      </c>
      <c r="BE1411" s="183">
        <f t="shared" si="861"/>
        <v>0</v>
      </c>
    </row>
    <row r="1412" spans="2:57" s="129" customFormat="1" ht="15.75" hidden="1">
      <c r="B1412" s="174">
        <v>2025</v>
      </c>
      <c r="C1412" s="174">
        <v>20</v>
      </c>
      <c r="D1412" s="175">
        <v>0</v>
      </c>
      <c r="E1412" s="176"/>
      <c r="F1412" s="174">
        <v>2</v>
      </c>
      <c r="G1412" s="174">
        <v>5</v>
      </c>
      <c r="H1412" s="174">
        <v>14</v>
      </c>
      <c r="I1412" s="174">
        <v>5000</v>
      </c>
      <c r="J1412" s="174">
        <v>5100</v>
      </c>
      <c r="K1412" s="174">
        <v>515</v>
      </c>
      <c r="L1412" s="177">
        <v>1467</v>
      </c>
      <c r="M1412" s="178">
        <v>0</v>
      </c>
      <c r="N1412" s="179" t="s">
        <v>960</v>
      </c>
      <c r="O1412" s="180">
        <v>0</v>
      </c>
      <c r="P1412" s="180">
        <v>0</v>
      </c>
      <c r="Q1412" s="181">
        <v>0</v>
      </c>
      <c r="R1412" s="216" t="s">
        <v>98</v>
      </c>
      <c r="S1412" s="183">
        <v>0</v>
      </c>
      <c r="T1412" s="183">
        <v>0</v>
      </c>
      <c r="U1412" s="180">
        <v>0</v>
      </c>
      <c r="V1412" s="180">
        <v>0</v>
      </c>
      <c r="W1412" s="183">
        <v>0</v>
      </c>
      <c r="X1412" s="183">
        <v>0</v>
      </c>
      <c r="Y1412" s="180">
        <v>0</v>
      </c>
      <c r="Z1412" s="180">
        <v>0</v>
      </c>
      <c r="AA1412" s="183">
        <v>0</v>
      </c>
      <c r="AB1412" s="183">
        <v>0</v>
      </c>
      <c r="AC1412" s="180">
        <f t="shared" si="858"/>
        <v>0</v>
      </c>
      <c r="AD1412" s="180">
        <f t="shared" si="858"/>
        <v>0</v>
      </c>
      <c r="AE1412" s="181">
        <f t="shared" si="862"/>
        <v>0</v>
      </c>
      <c r="AF1412" s="180">
        <v>0</v>
      </c>
      <c r="AG1412" s="180">
        <v>0</v>
      </c>
      <c r="AH1412" s="181">
        <f t="shared" si="863"/>
        <v>0</v>
      </c>
      <c r="AI1412" s="180">
        <v>0</v>
      </c>
      <c r="AJ1412" s="180">
        <v>0</v>
      </c>
      <c r="AK1412" s="181">
        <f t="shared" si="864"/>
        <v>0</v>
      </c>
      <c r="AL1412" s="180">
        <v>0</v>
      </c>
      <c r="AM1412" s="180">
        <v>0</v>
      </c>
      <c r="AN1412" s="181">
        <f t="shared" si="865"/>
        <v>0</v>
      </c>
      <c r="AO1412" s="180">
        <v>0</v>
      </c>
      <c r="AP1412" s="180">
        <v>0</v>
      </c>
      <c r="AQ1412" s="181">
        <f t="shared" si="866"/>
        <v>0</v>
      </c>
      <c r="AR1412" s="180">
        <v>0</v>
      </c>
      <c r="AS1412" s="180">
        <v>0</v>
      </c>
      <c r="AT1412" s="181">
        <f t="shared" si="867"/>
        <v>0</v>
      </c>
      <c r="AU1412" s="180">
        <f t="shared" si="859"/>
        <v>0</v>
      </c>
      <c r="AV1412" s="180">
        <f t="shared" si="859"/>
        <v>0</v>
      </c>
      <c r="AW1412" s="181">
        <f t="shared" si="868"/>
        <v>0</v>
      </c>
      <c r="AX1412" s="183">
        <f t="shared" si="860"/>
        <v>0</v>
      </c>
      <c r="AY1412" s="183">
        <f t="shared" si="860"/>
        <v>0</v>
      </c>
      <c r="AZ1412" s="183"/>
      <c r="BA1412" s="183"/>
      <c r="BB1412" s="183"/>
      <c r="BC1412" s="183"/>
      <c r="BD1412" s="183">
        <f t="shared" si="861"/>
        <v>0</v>
      </c>
      <c r="BE1412" s="183">
        <f t="shared" si="861"/>
        <v>0</v>
      </c>
    </row>
    <row r="1413" spans="2:57" s="129" customFormat="1" ht="30" hidden="1">
      <c r="B1413" s="174">
        <v>2025</v>
      </c>
      <c r="C1413" s="174">
        <v>20</v>
      </c>
      <c r="D1413" s="175">
        <v>0</v>
      </c>
      <c r="E1413" s="176"/>
      <c r="F1413" s="174">
        <v>2</v>
      </c>
      <c r="G1413" s="174">
        <v>5</v>
      </c>
      <c r="H1413" s="174">
        <v>14</v>
      </c>
      <c r="I1413" s="174">
        <v>5000</v>
      </c>
      <c r="J1413" s="174">
        <v>5100</v>
      </c>
      <c r="K1413" s="174">
        <v>515</v>
      </c>
      <c r="L1413" s="177">
        <v>1519</v>
      </c>
      <c r="M1413" s="178">
        <v>0</v>
      </c>
      <c r="N1413" s="179" t="s">
        <v>961</v>
      </c>
      <c r="O1413" s="180">
        <v>0</v>
      </c>
      <c r="P1413" s="180">
        <v>0</v>
      </c>
      <c r="Q1413" s="181">
        <v>0</v>
      </c>
      <c r="R1413" s="216" t="s">
        <v>98</v>
      </c>
      <c r="S1413" s="183">
        <v>0</v>
      </c>
      <c r="T1413" s="183">
        <v>0</v>
      </c>
      <c r="U1413" s="180">
        <v>0</v>
      </c>
      <c r="V1413" s="180">
        <v>0</v>
      </c>
      <c r="W1413" s="183">
        <v>0</v>
      </c>
      <c r="X1413" s="183">
        <v>0</v>
      </c>
      <c r="Y1413" s="180">
        <v>0</v>
      </c>
      <c r="Z1413" s="180">
        <v>0</v>
      </c>
      <c r="AA1413" s="183">
        <v>0</v>
      </c>
      <c r="AB1413" s="183">
        <v>0</v>
      </c>
      <c r="AC1413" s="180">
        <f t="shared" si="858"/>
        <v>0</v>
      </c>
      <c r="AD1413" s="180">
        <f t="shared" si="858"/>
        <v>0</v>
      </c>
      <c r="AE1413" s="181">
        <f t="shared" si="862"/>
        <v>0</v>
      </c>
      <c r="AF1413" s="180">
        <v>0</v>
      </c>
      <c r="AG1413" s="180">
        <v>0</v>
      </c>
      <c r="AH1413" s="181">
        <f t="shared" si="863"/>
        <v>0</v>
      </c>
      <c r="AI1413" s="180">
        <v>0</v>
      </c>
      <c r="AJ1413" s="180">
        <v>0</v>
      </c>
      <c r="AK1413" s="181">
        <f t="shared" si="864"/>
        <v>0</v>
      </c>
      <c r="AL1413" s="180">
        <v>0</v>
      </c>
      <c r="AM1413" s="180">
        <v>0</v>
      </c>
      <c r="AN1413" s="181">
        <f t="shared" si="865"/>
        <v>0</v>
      </c>
      <c r="AO1413" s="180">
        <v>0</v>
      </c>
      <c r="AP1413" s="180">
        <v>0</v>
      </c>
      <c r="AQ1413" s="181">
        <f t="shared" si="866"/>
        <v>0</v>
      </c>
      <c r="AR1413" s="180">
        <v>0</v>
      </c>
      <c r="AS1413" s="180">
        <v>0</v>
      </c>
      <c r="AT1413" s="181">
        <f t="shared" si="867"/>
        <v>0</v>
      </c>
      <c r="AU1413" s="180">
        <f t="shared" si="859"/>
        <v>0</v>
      </c>
      <c r="AV1413" s="180">
        <f t="shared" si="859"/>
        <v>0</v>
      </c>
      <c r="AW1413" s="181">
        <f t="shared" si="868"/>
        <v>0</v>
      </c>
      <c r="AX1413" s="183">
        <f t="shared" si="860"/>
        <v>0</v>
      </c>
      <c r="AY1413" s="183">
        <f t="shared" si="860"/>
        <v>0</v>
      </c>
      <c r="AZ1413" s="183"/>
      <c r="BA1413" s="183"/>
      <c r="BB1413" s="183"/>
      <c r="BC1413" s="183"/>
      <c r="BD1413" s="183">
        <f t="shared" si="861"/>
        <v>0</v>
      </c>
      <c r="BE1413" s="183">
        <f t="shared" si="861"/>
        <v>0</v>
      </c>
    </row>
    <row r="1414" spans="2:57" s="129" customFormat="1" ht="15.75" hidden="1">
      <c r="B1414" s="174">
        <v>2025</v>
      </c>
      <c r="C1414" s="174">
        <v>20</v>
      </c>
      <c r="D1414" s="175">
        <v>0</v>
      </c>
      <c r="E1414" s="176"/>
      <c r="F1414" s="174">
        <v>2</v>
      </c>
      <c r="G1414" s="174">
        <v>5</v>
      </c>
      <c r="H1414" s="174">
        <v>14</v>
      </c>
      <c r="I1414" s="174">
        <v>5000</v>
      </c>
      <c r="J1414" s="174">
        <v>5100</v>
      </c>
      <c r="K1414" s="174">
        <v>515</v>
      </c>
      <c r="L1414" s="177">
        <v>541</v>
      </c>
      <c r="M1414" s="178">
        <v>0</v>
      </c>
      <c r="N1414" s="179" t="s">
        <v>962</v>
      </c>
      <c r="O1414" s="180">
        <v>0</v>
      </c>
      <c r="P1414" s="180">
        <v>0</v>
      </c>
      <c r="Q1414" s="181">
        <v>0</v>
      </c>
      <c r="R1414" s="216" t="s">
        <v>98</v>
      </c>
      <c r="S1414" s="183">
        <v>0</v>
      </c>
      <c r="T1414" s="183">
        <v>0</v>
      </c>
      <c r="U1414" s="180">
        <v>0</v>
      </c>
      <c r="V1414" s="180">
        <v>0</v>
      </c>
      <c r="W1414" s="183">
        <v>0</v>
      </c>
      <c r="X1414" s="183">
        <v>0</v>
      </c>
      <c r="Y1414" s="180">
        <v>0</v>
      </c>
      <c r="Z1414" s="180">
        <v>0</v>
      </c>
      <c r="AA1414" s="183">
        <v>0</v>
      </c>
      <c r="AB1414" s="183">
        <v>0</v>
      </c>
      <c r="AC1414" s="180">
        <f t="shared" si="858"/>
        <v>0</v>
      </c>
      <c r="AD1414" s="180">
        <f t="shared" si="858"/>
        <v>0</v>
      </c>
      <c r="AE1414" s="181">
        <f t="shared" si="862"/>
        <v>0</v>
      </c>
      <c r="AF1414" s="180">
        <v>0</v>
      </c>
      <c r="AG1414" s="180">
        <v>0</v>
      </c>
      <c r="AH1414" s="181">
        <f t="shared" si="863"/>
        <v>0</v>
      </c>
      <c r="AI1414" s="180">
        <v>0</v>
      </c>
      <c r="AJ1414" s="180">
        <v>0</v>
      </c>
      <c r="AK1414" s="181">
        <f t="shared" si="864"/>
        <v>0</v>
      </c>
      <c r="AL1414" s="180">
        <v>0</v>
      </c>
      <c r="AM1414" s="180">
        <v>0</v>
      </c>
      <c r="AN1414" s="181">
        <f t="shared" si="865"/>
        <v>0</v>
      </c>
      <c r="AO1414" s="180">
        <v>0</v>
      </c>
      <c r="AP1414" s="180">
        <v>0</v>
      </c>
      <c r="AQ1414" s="181">
        <f t="shared" si="866"/>
        <v>0</v>
      </c>
      <c r="AR1414" s="180">
        <v>0</v>
      </c>
      <c r="AS1414" s="180">
        <v>0</v>
      </c>
      <c r="AT1414" s="181">
        <f t="shared" si="867"/>
        <v>0</v>
      </c>
      <c r="AU1414" s="180">
        <f t="shared" si="859"/>
        <v>0</v>
      </c>
      <c r="AV1414" s="180">
        <f t="shared" si="859"/>
        <v>0</v>
      </c>
      <c r="AW1414" s="181">
        <f t="shared" si="868"/>
        <v>0</v>
      </c>
      <c r="AX1414" s="183">
        <f t="shared" si="860"/>
        <v>0</v>
      </c>
      <c r="AY1414" s="183">
        <f t="shared" si="860"/>
        <v>0</v>
      </c>
      <c r="AZ1414" s="183"/>
      <c r="BA1414" s="183"/>
      <c r="BB1414" s="183"/>
      <c r="BC1414" s="183"/>
      <c r="BD1414" s="183">
        <f t="shared" si="861"/>
        <v>0</v>
      </c>
      <c r="BE1414" s="183">
        <f t="shared" si="861"/>
        <v>0</v>
      </c>
    </row>
    <row r="1415" spans="2:57" s="129" customFormat="1" ht="15.75" hidden="1">
      <c r="B1415" s="163">
        <v>2025</v>
      </c>
      <c r="C1415" s="163">
        <v>20</v>
      </c>
      <c r="D1415" s="164"/>
      <c r="E1415" s="165"/>
      <c r="F1415" s="163">
        <v>2</v>
      </c>
      <c r="G1415" s="163">
        <v>5</v>
      </c>
      <c r="H1415" s="163">
        <v>14</v>
      </c>
      <c r="I1415" s="163">
        <v>5000</v>
      </c>
      <c r="J1415" s="163">
        <v>5100</v>
      </c>
      <c r="K1415" s="163">
        <v>519</v>
      </c>
      <c r="L1415" s="166" t="s">
        <v>44</v>
      </c>
      <c r="M1415" s="167"/>
      <c r="N1415" s="168" t="s">
        <v>178</v>
      </c>
      <c r="O1415" s="169">
        <v>0</v>
      </c>
      <c r="P1415" s="169">
        <v>0</v>
      </c>
      <c r="Q1415" s="169">
        <v>0</v>
      </c>
      <c r="R1415" s="170"/>
      <c r="S1415" s="171"/>
      <c r="T1415" s="172"/>
      <c r="U1415" s="169">
        <f t="shared" ref="U1415:AD1415" si="869">SUM(U1416:U1428)</f>
        <v>0</v>
      </c>
      <c r="V1415" s="169">
        <f t="shared" si="869"/>
        <v>0</v>
      </c>
      <c r="W1415" s="173">
        <f t="shared" si="869"/>
        <v>0</v>
      </c>
      <c r="X1415" s="173">
        <f t="shared" si="869"/>
        <v>0</v>
      </c>
      <c r="Y1415" s="169">
        <f t="shared" si="869"/>
        <v>0</v>
      </c>
      <c r="Z1415" s="169">
        <f t="shared" si="869"/>
        <v>0</v>
      </c>
      <c r="AA1415" s="173">
        <f t="shared" si="869"/>
        <v>0</v>
      </c>
      <c r="AB1415" s="173">
        <f t="shared" si="869"/>
        <v>0</v>
      </c>
      <c r="AC1415" s="169">
        <f t="shared" si="869"/>
        <v>0</v>
      </c>
      <c r="AD1415" s="169">
        <f t="shared" si="869"/>
        <v>0</v>
      </c>
      <c r="AE1415" s="169">
        <f t="shared" si="862"/>
        <v>0</v>
      </c>
      <c r="AF1415" s="169">
        <f>SUM(AF1416:AF1428)</f>
        <v>0</v>
      </c>
      <c r="AG1415" s="169">
        <f>SUM(AG1416:AG1428)</f>
        <v>0</v>
      </c>
      <c r="AH1415" s="169">
        <f t="shared" si="863"/>
        <v>0</v>
      </c>
      <c r="AI1415" s="169">
        <f>SUM(AI1416:AI1428)</f>
        <v>0</v>
      </c>
      <c r="AJ1415" s="169">
        <f>SUM(AJ1416:AJ1428)</f>
        <v>0</v>
      </c>
      <c r="AK1415" s="169">
        <f t="shared" si="864"/>
        <v>0</v>
      </c>
      <c r="AL1415" s="169">
        <f>SUM(AL1416:AL1428)</f>
        <v>0</v>
      </c>
      <c r="AM1415" s="169">
        <f>SUM(AM1416:AM1428)</f>
        <v>0</v>
      </c>
      <c r="AN1415" s="169">
        <f t="shared" si="865"/>
        <v>0</v>
      </c>
      <c r="AO1415" s="169">
        <f>SUM(AO1416:AO1428)</f>
        <v>0</v>
      </c>
      <c r="AP1415" s="169">
        <f>SUM(AP1416:AP1428)</f>
        <v>0</v>
      </c>
      <c r="AQ1415" s="169">
        <f t="shared" si="866"/>
        <v>0</v>
      </c>
      <c r="AR1415" s="169">
        <f>SUM(AR1416:AR1428)</f>
        <v>0</v>
      </c>
      <c r="AS1415" s="169">
        <f>SUM(AS1416:AS1428)</f>
        <v>0</v>
      </c>
      <c r="AT1415" s="169">
        <f t="shared" si="867"/>
        <v>0</v>
      </c>
      <c r="AU1415" s="169">
        <f>SUM(AU1416:AU1428)</f>
        <v>0</v>
      </c>
      <c r="AV1415" s="169">
        <f>SUM(AV1416:AV1428)</f>
        <v>0</v>
      </c>
      <c r="AW1415" s="169">
        <f t="shared" si="868"/>
        <v>0</v>
      </c>
      <c r="AX1415" s="171"/>
      <c r="AY1415" s="172"/>
      <c r="AZ1415" s="171"/>
      <c r="BA1415" s="172"/>
      <c r="BB1415" s="171"/>
      <c r="BC1415" s="172"/>
      <c r="BD1415" s="171"/>
      <c r="BE1415" s="172"/>
    </row>
    <row r="1416" spans="2:57" s="129" customFormat="1" ht="15.75" hidden="1">
      <c r="B1416" s="174">
        <v>2025</v>
      </c>
      <c r="C1416" s="174">
        <v>20</v>
      </c>
      <c r="D1416" s="175">
        <v>0</v>
      </c>
      <c r="E1416" s="176"/>
      <c r="F1416" s="174">
        <v>2</v>
      </c>
      <c r="G1416" s="174">
        <v>5</v>
      </c>
      <c r="H1416" s="174">
        <v>14</v>
      </c>
      <c r="I1416" s="174">
        <v>5000</v>
      </c>
      <c r="J1416" s="174">
        <v>5100</v>
      </c>
      <c r="K1416" s="174">
        <v>519</v>
      </c>
      <c r="L1416" s="177">
        <v>18</v>
      </c>
      <c r="M1416" s="178">
        <v>0</v>
      </c>
      <c r="N1416" s="179" t="s">
        <v>963</v>
      </c>
      <c r="O1416" s="180">
        <v>0</v>
      </c>
      <c r="P1416" s="180">
        <v>0</v>
      </c>
      <c r="Q1416" s="181">
        <v>0</v>
      </c>
      <c r="R1416" s="182" t="s">
        <v>98</v>
      </c>
      <c r="S1416" s="183">
        <v>0</v>
      </c>
      <c r="T1416" s="183">
        <v>0</v>
      </c>
      <c r="U1416" s="180">
        <v>0</v>
      </c>
      <c r="V1416" s="180">
        <v>0</v>
      </c>
      <c r="W1416" s="183">
        <v>0</v>
      </c>
      <c r="X1416" s="183">
        <v>0</v>
      </c>
      <c r="Y1416" s="180">
        <v>0</v>
      </c>
      <c r="Z1416" s="180">
        <v>0</v>
      </c>
      <c r="AA1416" s="183">
        <v>0</v>
      </c>
      <c r="AB1416" s="183">
        <v>0</v>
      </c>
      <c r="AC1416" s="180">
        <f t="shared" ref="AC1416:AD1428" si="870">+O1416+U1416-Y1416</f>
        <v>0</v>
      </c>
      <c r="AD1416" s="180">
        <f t="shared" si="870"/>
        <v>0</v>
      </c>
      <c r="AE1416" s="181">
        <f t="shared" si="862"/>
        <v>0</v>
      </c>
      <c r="AF1416" s="180">
        <v>0</v>
      </c>
      <c r="AG1416" s="180">
        <v>0</v>
      </c>
      <c r="AH1416" s="181">
        <f t="shared" si="863"/>
        <v>0</v>
      </c>
      <c r="AI1416" s="180">
        <v>0</v>
      </c>
      <c r="AJ1416" s="180">
        <v>0</v>
      </c>
      <c r="AK1416" s="181">
        <f t="shared" si="864"/>
        <v>0</v>
      </c>
      <c r="AL1416" s="180">
        <v>0</v>
      </c>
      <c r="AM1416" s="180">
        <v>0</v>
      </c>
      <c r="AN1416" s="181">
        <f t="shared" si="865"/>
        <v>0</v>
      </c>
      <c r="AO1416" s="180">
        <v>0</v>
      </c>
      <c r="AP1416" s="180">
        <v>0</v>
      </c>
      <c r="AQ1416" s="181">
        <f t="shared" si="866"/>
        <v>0</v>
      </c>
      <c r="AR1416" s="180">
        <v>0</v>
      </c>
      <c r="AS1416" s="180">
        <v>0</v>
      </c>
      <c r="AT1416" s="181">
        <f t="shared" si="867"/>
        <v>0</v>
      </c>
      <c r="AU1416" s="180">
        <f t="shared" ref="AU1416:AV1428" si="871">+AC1416-AF1416-AI1416-AL1416-AO1416-AR1416</f>
        <v>0</v>
      </c>
      <c r="AV1416" s="180">
        <f t="shared" si="871"/>
        <v>0</v>
      </c>
      <c r="AW1416" s="181">
        <f t="shared" si="868"/>
        <v>0</v>
      </c>
      <c r="AX1416" s="183">
        <f t="shared" ref="AX1416:AY1428" si="872">+S1416+W1416-AA1416</f>
        <v>0</v>
      </c>
      <c r="AY1416" s="183">
        <f t="shared" si="872"/>
        <v>0</v>
      </c>
      <c r="AZ1416" s="183"/>
      <c r="BA1416" s="183"/>
      <c r="BB1416" s="183"/>
      <c r="BC1416" s="183"/>
      <c r="BD1416" s="183">
        <f t="shared" ref="BD1416:BE1428" si="873">+AX1416-AZ1416-BB1416</f>
        <v>0</v>
      </c>
      <c r="BE1416" s="183">
        <f t="shared" si="873"/>
        <v>0</v>
      </c>
    </row>
    <row r="1417" spans="2:57" s="129" customFormat="1" ht="31.5" hidden="1">
      <c r="B1417" s="174">
        <v>2025</v>
      </c>
      <c r="C1417" s="174">
        <v>20</v>
      </c>
      <c r="D1417" s="175">
        <v>0</v>
      </c>
      <c r="E1417" s="176"/>
      <c r="F1417" s="174">
        <v>2</v>
      </c>
      <c r="G1417" s="174">
        <v>5</v>
      </c>
      <c r="H1417" s="174">
        <v>14</v>
      </c>
      <c r="I1417" s="174">
        <v>5000</v>
      </c>
      <c r="J1417" s="174">
        <v>5100</v>
      </c>
      <c r="K1417" s="174">
        <v>519</v>
      </c>
      <c r="L1417" s="177">
        <v>319</v>
      </c>
      <c r="M1417" s="178">
        <v>0</v>
      </c>
      <c r="N1417" s="179" t="s">
        <v>964</v>
      </c>
      <c r="O1417" s="180">
        <v>0</v>
      </c>
      <c r="P1417" s="180">
        <v>0</v>
      </c>
      <c r="Q1417" s="181">
        <v>0</v>
      </c>
      <c r="R1417" s="215" t="s">
        <v>965</v>
      </c>
      <c r="S1417" s="183">
        <v>0</v>
      </c>
      <c r="T1417" s="183">
        <v>0</v>
      </c>
      <c r="U1417" s="180">
        <v>0</v>
      </c>
      <c r="V1417" s="180">
        <v>0</v>
      </c>
      <c r="W1417" s="183">
        <v>0</v>
      </c>
      <c r="X1417" s="183">
        <v>0</v>
      </c>
      <c r="Y1417" s="180">
        <v>0</v>
      </c>
      <c r="Z1417" s="180">
        <v>0</v>
      </c>
      <c r="AA1417" s="183">
        <v>0</v>
      </c>
      <c r="AB1417" s="183">
        <v>0</v>
      </c>
      <c r="AC1417" s="180">
        <f t="shared" si="870"/>
        <v>0</v>
      </c>
      <c r="AD1417" s="180">
        <f t="shared" si="870"/>
        <v>0</v>
      </c>
      <c r="AE1417" s="181">
        <f t="shared" si="862"/>
        <v>0</v>
      </c>
      <c r="AF1417" s="180">
        <v>0</v>
      </c>
      <c r="AG1417" s="180">
        <v>0</v>
      </c>
      <c r="AH1417" s="181">
        <f t="shared" si="863"/>
        <v>0</v>
      </c>
      <c r="AI1417" s="180">
        <v>0</v>
      </c>
      <c r="AJ1417" s="180">
        <v>0</v>
      </c>
      <c r="AK1417" s="181">
        <f t="shared" si="864"/>
        <v>0</v>
      </c>
      <c r="AL1417" s="180">
        <v>0</v>
      </c>
      <c r="AM1417" s="180">
        <v>0</v>
      </c>
      <c r="AN1417" s="181">
        <f t="shared" si="865"/>
        <v>0</v>
      </c>
      <c r="AO1417" s="180">
        <v>0</v>
      </c>
      <c r="AP1417" s="180">
        <v>0</v>
      </c>
      <c r="AQ1417" s="181">
        <f t="shared" si="866"/>
        <v>0</v>
      </c>
      <c r="AR1417" s="180">
        <v>0</v>
      </c>
      <c r="AS1417" s="180">
        <v>0</v>
      </c>
      <c r="AT1417" s="181">
        <f t="shared" si="867"/>
        <v>0</v>
      </c>
      <c r="AU1417" s="180">
        <f t="shared" si="871"/>
        <v>0</v>
      </c>
      <c r="AV1417" s="180">
        <f t="shared" si="871"/>
        <v>0</v>
      </c>
      <c r="AW1417" s="181">
        <f t="shared" si="868"/>
        <v>0</v>
      </c>
      <c r="AX1417" s="183">
        <f t="shared" si="872"/>
        <v>0</v>
      </c>
      <c r="AY1417" s="183">
        <f t="shared" si="872"/>
        <v>0</v>
      </c>
      <c r="AZ1417" s="183"/>
      <c r="BA1417" s="183"/>
      <c r="BB1417" s="183"/>
      <c r="BC1417" s="183"/>
      <c r="BD1417" s="183">
        <f t="shared" si="873"/>
        <v>0</v>
      </c>
      <c r="BE1417" s="183">
        <f t="shared" si="873"/>
        <v>0</v>
      </c>
    </row>
    <row r="1418" spans="2:57" s="129" customFormat="1" ht="15.75" hidden="1">
      <c r="B1418" s="174">
        <v>2025</v>
      </c>
      <c r="C1418" s="174">
        <v>20</v>
      </c>
      <c r="D1418" s="175">
        <v>0</v>
      </c>
      <c r="E1418" s="176"/>
      <c r="F1418" s="174">
        <v>2</v>
      </c>
      <c r="G1418" s="174">
        <v>5</v>
      </c>
      <c r="H1418" s="174">
        <v>14</v>
      </c>
      <c r="I1418" s="174">
        <v>5000</v>
      </c>
      <c r="J1418" s="174">
        <v>5100</v>
      </c>
      <c r="K1418" s="174">
        <v>519</v>
      </c>
      <c r="L1418" s="177">
        <v>537</v>
      </c>
      <c r="M1418" s="178">
        <v>0</v>
      </c>
      <c r="N1418" s="179" t="s">
        <v>966</v>
      </c>
      <c r="O1418" s="180">
        <v>0</v>
      </c>
      <c r="P1418" s="180">
        <v>0</v>
      </c>
      <c r="Q1418" s="181">
        <v>0</v>
      </c>
      <c r="R1418" s="182" t="s">
        <v>98</v>
      </c>
      <c r="S1418" s="183">
        <v>0</v>
      </c>
      <c r="T1418" s="183">
        <v>0</v>
      </c>
      <c r="U1418" s="180">
        <v>0</v>
      </c>
      <c r="V1418" s="180">
        <v>0</v>
      </c>
      <c r="W1418" s="183">
        <v>0</v>
      </c>
      <c r="X1418" s="183">
        <v>0</v>
      </c>
      <c r="Y1418" s="180">
        <v>0</v>
      </c>
      <c r="Z1418" s="180">
        <v>0</v>
      </c>
      <c r="AA1418" s="183">
        <v>0</v>
      </c>
      <c r="AB1418" s="183">
        <v>0</v>
      </c>
      <c r="AC1418" s="180">
        <f t="shared" si="870"/>
        <v>0</v>
      </c>
      <c r="AD1418" s="180">
        <f t="shared" si="870"/>
        <v>0</v>
      </c>
      <c r="AE1418" s="181">
        <f t="shared" si="862"/>
        <v>0</v>
      </c>
      <c r="AF1418" s="180">
        <v>0</v>
      </c>
      <c r="AG1418" s="180">
        <v>0</v>
      </c>
      <c r="AH1418" s="181">
        <f t="shared" si="863"/>
        <v>0</v>
      </c>
      <c r="AI1418" s="180">
        <v>0</v>
      </c>
      <c r="AJ1418" s="180">
        <v>0</v>
      </c>
      <c r="AK1418" s="181">
        <f t="shared" si="864"/>
        <v>0</v>
      </c>
      <c r="AL1418" s="180">
        <v>0</v>
      </c>
      <c r="AM1418" s="180">
        <v>0</v>
      </c>
      <c r="AN1418" s="181">
        <f t="shared" si="865"/>
        <v>0</v>
      </c>
      <c r="AO1418" s="180">
        <v>0</v>
      </c>
      <c r="AP1418" s="180">
        <v>0</v>
      </c>
      <c r="AQ1418" s="181">
        <f t="shared" si="866"/>
        <v>0</v>
      </c>
      <c r="AR1418" s="180">
        <v>0</v>
      </c>
      <c r="AS1418" s="180">
        <v>0</v>
      </c>
      <c r="AT1418" s="181">
        <f t="shared" si="867"/>
        <v>0</v>
      </c>
      <c r="AU1418" s="180">
        <f t="shared" si="871"/>
        <v>0</v>
      </c>
      <c r="AV1418" s="180">
        <f t="shared" si="871"/>
        <v>0</v>
      </c>
      <c r="AW1418" s="181">
        <f t="shared" si="868"/>
        <v>0</v>
      </c>
      <c r="AX1418" s="183">
        <f t="shared" si="872"/>
        <v>0</v>
      </c>
      <c r="AY1418" s="183">
        <f t="shared" si="872"/>
        <v>0</v>
      </c>
      <c r="AZ1418" s="183"/>
      <c r="BA1418" s="183"/>
      <c r="BB1418" s="183"/>
      <c r="BC1418" s="183"/>
      <c r="BD1418" s="183">
        <f t="shared" si="873"/>
        <v>0</v>
      </c>
      <c r="BE1418" s="183">
        <f t="shared" si="873"/>
        <v>0</v>
      </c>
    </row>
    <row r="1419" spans="2:57" s="129" customFormat="1" ht="15.75" hidden="1">
      <c r="B1419" s="174">
        <v>2025</v>
      </c>
      <c r="C1419" s="174">
        <v>20</v>
      </c>
      <c r="D1419" s="175">
        <v>0</v>
      </c>
      <c r="E1419" s="176"/>
      <c r="F1419" s="174">
        <v>2</v>
      </c>
      <c r="G1419" s="174">
        <v>5</v>
      </c>
      <c r="H1419" s="174">
        <v>14</v>
      </c>
      <c r="I1419" s="174">
        <v>5000</v>
      </c>
      <c r="J1419" s="174">
        <v>5100</v>
      </c>
      <c r="K1419" s="174">
        <v>519</v>
      </c>
      <c r="L1419" s="177">
        <v>1100</v>
      </c>
      <c r="M1419" s="178">
        <v>0</v>
      </c>
      <c r="N1419" s="179" t="s">
        <v>967</v>
      </c>
      <c r="O1419" s="180">
        <v>0</v>
      </c>
      <c r="P1419" s="180">
        <v>0</v>
      </c>
      <c r="Q1419" s="181">
        <v>0</v>
      </c>
      <c r="R1419" s="182" t="s">
        <v>98</v>
      </c>
      <c r="S1419" s="183">
        <v>0</v>
      </c>
      <c r="T1419" s="183">
        <v>0</v>
      </c>
      <c r="U1419" s="180">
        <v>0</v>
      </c>
      <c r="V1419" s="180">
        <v>0</v>
      </c>
      <c r="W1419" s="183">
        <v>0</v>
      </c>
      <c r="X1419" s="183">
        <v>0</v>
      </c>
      <c r="Y1419" s="180">
        <v>0</v>
      </c>
      <c r="Z1419" s="180">
        <v>0</v>
      </c>
      <c r="AA1419" s="183">
        <v>0</v>
      </c>
      <c r="AB1419" s="183">
        <v>0</v>
      </c>
      <c r="AC1419" s="180">
        <f t="shared" si="870"/>
        <v>0</v>
      </c>
      <c r="AD1419" s="180">
        <f t="shared" si="870"/>
        <v>0</v>
      </c>
      <c r="AE1419" s="181">
        <f t="shared" si="862"/>
        <v>0</v>
      </c>
      <c r="AF1419" s="180">
        <v>0</v>
      </c>
      <c r="AG1419" s="180">
        <v>0</v>
      </c>
      <c r="AH1419" s="181">
        <f t="shared" si="863"/>
        <v>0</v>
      </c>
      <c r="AI1419" s="180">
        <v>0</v>
      </c>
      <c r="AJ1419" s="180">
        <v>0</v>
      </c>
      <c r="AK1419" s="181">
        <f t="shared" si="864"/>
        <v>0</v>
      </c>
      <c r="AL1419" s="180">
        <v>0</v>
      </c>
      <c r="AM1419" s="180">
        <v>0</v>
      </c>
      <c r="AN1419" s="181">
        <f t="shared" si="865"/>
        <v>0</v>
      </c>
      <c r="AO1419" s="180">
        <v>0</v>
      </c>
      <c r="AP1419" s="180">
        <v>0</v>
      </c>
      <c r="AQ1419" s="181">
        <f t="shared" si="866"/>
        <v>0</v>
      </c>
      <c r="AR1419" s="180">
        <v>0</v>
      </c>
      <c r="AS1419" s="180">
        <v>0</v>
      </c>
      <c r="AT1419" s="181">
        <f t="shared" si="867"/>
        <v>0</v>
      </c>
      <c r="AU1419" s="180">
        <f t="shared" si="871"/>
        <v>0</v>
      </c>
      <c r="AV1419" s="180">
        <f t="shared" si="871"/>
        <v>0</v>
      </c>
      <c r="AW1419" s="181">
        <f t="shared" si="868"/>
        <v>0</v>
      </c>
      <c r="AX1419" s="183">
        <f t="shared" si="872"/>
        <v>0</v>
      </c>
      <c r="AY1419" s="183">
        <f t="shared" si="872"/>
        <v>0</v>
      </c>
      <c r="AZ1419" s="183"/>
      <c r="BA1419" s="183"/>
      <c r="BB1419" s="183"/>
      <c r="BC1419" s="183"/>
      <c r="BD1419" s="183">
        <f t="shared" si="873"/>
        <v>0</v>
      </c>
      <c r="BE1419" s="183">
        <f t="shared" si="873"/>
        <v>0</v>
      </c>
    </row>
    <row r="1420" spans="2:57" s="129" customFormat="1" ht="15.75" hidden="1">
      <c r="B1420" s="174">
        <v>2025</v>
      </c>
      <c r="C1420" s="174">
        <v>20</v>
      </c>
      <c r="D1420" s="175">
        <v>0</v>
      </c>
      <c r="E1420" s="176"/>
      <c r="F1420" s="174">
        <v>2</v>
      </c>
      <c r="G1420" s="174">
        <v>5</v>
      </c>
      <c r="H1420" s="174">
        <v>14</v>
      </c>
      <c r="I1420" s="174">
        <v>5000</v>
      </c>
      <c r="J1420" s="174">
        <v>5100</v>
      </c>
      <c r="K1420" s="174">
        <v>519</v>
      </c>
      <c r="L1420" s="177">
        <v>1511</v>
      </c>
      <c r="M1420" s="178">
        <v>0</v>
      </c>
      <c r="N1420" s="179" t="s">
        <v>968</v>
      </c>
      <c r="O1420" s="180">
        <v>0</v>
      </c>
      <c r="P1420" s="180">
        <v>0</v>
      </c>
      <c r="Q1420" s="181">
        <v>0</v>
      </c>
      <c r="R1420" s="182" t="s">
        <v>98</v>
      </c>
      <c r="S1420" s="183">
        <v>0</v>
      </c>
      <c r="T1420" s="183">
        <v>0</v>
      </c>
      <c r="U1420" s="180">
        <v>0</v>
      </c>
      <c r="V1420" s="180">
        <v>0</v>
      </c>
      <c r="W1420" s="183">
        <v>0</v>
      </c>
      <c r="X1420" s="183">
        <v>0</v>
      </c>
      <c r="Y1420" s="180">
        <v>0</v>
      </c>
      <c r="Z1420" s="180">
        <v>0</v>
      </c>
      <c r="AA1420" s="183">
        <v>0</v>
      </c>
      <c r="AB1420" s="183">
        <v>0</v>
      </c>
      <c r="AC1420" s="180">
        <f t="shared" si="870"/>
        <v>0</v>
      </c>
      <c r="AD1420" s="180">
        <f t="shared" si="870"/>
        <v>0</v>
      </c>
      <c r="AE1420" s="181">
        <f t="shared" si="862"/>
        <v>0</v>
      </c>
      <c r="AF1420" s="180">
        <v>0</v>
      </c>
      <c r="AG1420" s="180">
        <v>0</v>
      </c>
      <c r="AH1420" s="181">
        <f t="shared" si="863"/>
        <v>0</v>
      </c>
      <c r="AI1420" s="180">
        <v>0</v>
      </c>
      <c r="AJ1420" s="180">
        <v>0</v>
      </c>
      <c r="AK1420" s="181">
        <f t="shared" si="864"/>
        <v>0</v>
      </c>
      <c r="AL1420" s="180">
        <v>0</v>
      </c>
      <c r="AM1420" s="180">
        <v>0</v>
      </c>
      <c r="AN1420" s="181">
        <f t="shared" si="865"/>
        <v>0</v>
      </c>
      <c r="AO1420" s="180">
        <v>0</v>
      </c>
      <c r="AP1420" s="180">
        <v>0</v>
      </c>
      <c r="AQ1420" s="181">
        <f t="shared" si="866"/>
        <v>0</v>
      </c>
      <c r="AR1420" s="180">
        <v>0</v>
      </c>
      <c r="AS1420" s="180">
        <v>0</v>
      </c>
      <c r="AT1420" s="181">
        <f t="shared" si="867"/>
        <v>0</v>
      </c>
      <c r="AU1420" s="180">
        <f t="shared" si="871"/>
        <v>0</v>
      </c>
      <c r="AV1420" s="180">
        <f t="shared" si="871"/>
        <v>0</v>
      </c>
      <c r="AW1420" s="181">
        <f t="shared" si="868"/>
        <v>0</v>
      </c>
      <c r="AX1420" s="183">
        <f t="shared" si="872"/>
        <v>0</v>
      </c>
      <c r="AY1420" s="183">
        <f t="shared" si="872"/>
        <v>0</v>
      </c>
      <c r="AZ1420" s="183"/>
      <c r="BA1420" s="183"/>
      <c r="BB1420" s="183"/>
      <c r="BC1420" s="183"/>
      <c r="BD1420" s="183">
        <f t="shared" si="873"/>
        <v>0</v>
      </c>
      <c r="BE1420" s="183">
        <f t="shared" si="873"/>
        <v>0</v>
      </c>
    </row>
    <row r="1421" spans="2:57" s="129" customFormat="1" ht="15.75" hidden="1">
      <c r="B1421" s="174">
        <v>2025</v>
      </c>
      <c r="C1421" s="174">
        <v>20</v>
      </c>
      <c r="D1421" s="175">
        <v>0</v>
      </c>
      <c r="E1421" s="176"/>
      <c r="F1421" s="174">
        <v>2</v>
      </c>
      <c r="G1421" s="174">
        <v>5</v>
      </c>
      <c r="H1421" s="174">
        <v>14</v>
      </c>
      <c r="I1421" s="174">
        <v>5000</v>
      </c>
      <c r="J1421" s="174">
        <v>5100</v>
      </c>
      <c r="K1421" s="174">
        <v>519</v>
      </c>
      <c r="L1421" s="177">
        <v>1541</v>
      </c>
      <c r="M1421" s="178">
        <v>0</v>
      </c>
      <c r="N1421" s="179" t="s">
        <v>969</v>
      </c>
      <c r="O1421" s="180">
        <v>0</v>
      </c>
      <c r="P1421" s="180">
        <v>0</v>
      </c>
      <c r="Q1421" s="181">
        <v>0</v>
      </c>
      <c r="R1421" s="182" t="s">
        <v>98</v>
      </c>
      <c r="S1421" s="183">
        <v>0</v>
      </c>
      <c r="T1421" s="183">
        <v>0</v>
      </c>
      <c r="U1421" s="180">
        <v>0</v>
      </c>
      <c r="V1421" s="180">
        <v>0</v>
      </c>
      <c r="W1421" s="183">
        <v>0</v>
      </c>
      <c r="X1421" s="183">
        <v>0</v>
      </c>
      <c r="Y1421" s="180">
        <v>0</v>
      </c>
      <c r="Z1421" s="180">
        <v>0</v>
      </c>
      <c r="AA1421" s="183">
        <v>0</v>
      </c>
      <c r="AB1421" s="183">
        <v>0</v>
      </c>
      <c r="AC1421" s="180">
        <f t="shared" si="870"/>
        <v>0</v>
      </c>
      <c r="AD1421" s="180">
        <f t="shared" si="870"/>
        <v>0</v>
      </c>
      <c r="AE1421" s="181">
        <f t="shared" si="862"/>
        <v>0</v>
      </c>
      <c r="AF1421" s="180">
        <v>0</v>
      </c>
      <c r="AG1421" s="180">
        <v>0</v>
      </c>
      <c r="AH1421" s="181">
        <f t="shared" si="863"/>
        <v>0</v>
      </c>
      <c r="AI1421" s="180">
        <v>0</v>
      </c>
      <c r="AJ1421" s="180">
        <v>0</v>
      </c>
      <c r="AK1421" s="181">
        <f t="shared" si="864"/>
        <v>0</v>
      </c>
      <c r="AL1421" s="180">
        <v>0</v>
      </c>
      <c r="AM1421" s="180">
        <v>0</v>
      </c>
      <c r="AN1421" s="181">
        <f t="shared" si="865"/>
        <v>0</v>
      </c>
      <c r="AO1421" s="180">
        <v>0</v>
      </c>
      <c r="AP1421" s="180">
        <v>0</v>
      </c>
      <c r="AQ1421" s="181">
        <f t="shared" si="866"/>
        <v>0</v>
      </c>
      <c r="AR1421" s="180">
        <v>0</v>
      </c>
      <c r="AS1421" s="180">
        <v>0</v>
      </c>
      <c r="AT1421" s="181">
        <f t="shared" si="867"/>
        <v>0</v>
      </c>
      <c r="AU1421" s="180">
        <f t="shared" si="871"/>
        <v>0</v>
      </c>
      <c r="AV1421" s="180">
        <f t="shared" si="871"/>
        <v>0</v>
      </c>
      <c r="AW1421" s="181">
        <f t="shared" si="868"/>
        <v>0</v>
      </c>
      <c r="AX1421" s="183">
        <f t="shared" si="872"/>
        <v>0</v>
      </c>
      <c r="AY1421" s="183">
        <f t="shared" si="872"/>
        <v>0</v>
      </c>
      <c r="AZ1421" s="183"/>
      <c r="BA1421" s="183"/>
      <c r="BB1421" s="183"/>
      <c r="BC1421" s="183"/>
      <c r="BD1421" s="183">
        <f t="shared" si="873"/>
        <v>0</v>
      </c>
      <c r="BE1421" s="183">
        <f t="shared" si="873"/>
        <v>0</v>
      </c>
    </row>
    <row r="1422" spans="2:57" s="129" customFormat="1" ht="15.75" hidden="1">
      <c r="B1422" s="174">
        <v>2025</v>
      </c>
      <c r="C1422" s="174">
        <v>20</v>
      </c>
      <c r="D1422" s="175">
        <v>0</v>
      </c>
      <c r="E1422" s="176"/>
      <c r="F1422" s="174">
        <v>2</v>
      </c>
      <c r="G1422" s="174">
        <v>5</v>
      </c>
      <c r="H1422" s="174">
        <v>14</v>
      </c>
      <c r="I1422" s="174">
        <v>5000</v>
      </c>
      <c r="J1422" s="174">
        <v>5100</v>
      </c>
      <c r="K1422" s="174">
        <v>519</v>
      </c>
      <c r="L1422" s="177">
        <v>17</v>
      </c>
      <c r="M1422" s="178">
        <v>0</v>
      </c>
      <c r="N1422" s="179" t="s">
        <v>970</v>
      </c>
      <c r="O1422" s="180">
        <v>0</v>
      </c>
      <c r="P1422" s="180">
        <v>0</v>
      </c>
      <c r="Q1422" s="181">
        <v>0</v>
      </c>
      <c r="R1422" s="182" t="s">
        <v>98</v>
      </c>
      <c r="S1422" s="183">
        <v>0</v>
      </c>
      <c r="T1422" s="183">
        <v>0</v>
      </c>
      <c r="U1422" s="180">
        <v>0</v>
      </c>
      <c r="V1422" s="180">
        <v>0</v>
      </c>
      <c r="W1422" s="183">
        <v>0</v>
      </c>
      <c r="X1422" s="183">
        <v>0</v>
      </c>
      <c r="Y1422" s="180">
        <v>0</v>
      </c>
      <c r="Z1422" s="180">
        <v>0</v>
      </c>
      <c r="AA1422" s="183">
        <v>0</v>
      </c>
      <c r="AB1422" s="183">
        <v>0</v>
      </c>
      <c r="AC1422" s="180">
        <f t="shared" si="870"/>
        <v>0</v>
      </c>
      <c r="AD1422" s="180">
        <f t="shared" si="870"/>
        <v>0</v>
      </c>
      <c r="AE1422" s="181">
        <f t="shared" si="862"/>
        <v>0</v>
      </c>
      <c r="AF1422" s="180">
        <v>0</v>
      </c>
      <c r="AG1422" s="180">
        <v>0</v>
      </c>
      <c r="AH1422" s="181">
        <f t="shared" si="863"/>
        <v>0</v>
      </c>
      <c r="AI1422" s="180">
        <v>0</v>
      </c>
      <c r="AJ1422" s="180">
        <v>0</v>
      </c>
      <c r="AK1422" s="181">
        <f t="shared" si="864"/>
        <v>0</v>
      </c>
      <c r="AL1422" s="180">
        <v>0</v>
      </c>
      <c r="AM1422" s="180">
        <v>0</v>
      </c>
      <c r="AN1422" s="181">
        <f t="shared" si="865"/>
        <v>0</v>
      </c>
      <c r="AO1422" s="180">
        <v>0</v>
      </c>
      <c r="AP1422" s="180">
        <v>0</v>
      </c>
      <c r="AQ1422" s="181">
        <f t="shared" si="866"/>
        <v>0</v>
      </c>
      <c r="AR1422" s="180">
        <v>0</v>
      </c>
      <c r="AS1422" s="180">
        <v>0</v>
      </c>
      <c r="AT1422" s="181">
        <f t="shared" si="867"/>
        <v>0</v>
      </c>
      <c r="AU1422" s="180">
        <f t="shared" si="871"/>
        <v>0</v>
      </c>
      <c r="AV1422" s="180">
        <f t="shared" si="871"/>
        <v>0</v>
      </c>
      <c r="AW1422" s="181">
        <f t="shared" si="868"/>
        <v>0</v>
      </c>
      <c r="AX1422" s="183">
        <f t="shared" si="872"/>
        <v>0</v>
      </c>
      <c r="AY1422" s="183">
        <f t="shared" si="872"/>
        <v>0</v>
      </c>
      <c r="AZ1422" s="183"/>
      <c r="BA1422" s="183"/>
      <c r="BB1422" s="183"/>
      <c r="BC1422" s="183"/>
      <c r="BD1422" s="183">
        <f t="shared" si="873"/>
        <v>0</v>
      </c>
      <c r="BE1422" s="183">
        <f t="shared" si="873"/>
        <v>0</v>
      </c>
    </row>
    <row r="1423" spans="2:57" s="129" customFormat="1" ht="31.5" hidden="1">
      <c r="B1423" s="174">
        <v>2025</v>
      </c>
      <c r="C1423" s="174">
        <v>20</v>
      </c>
      <c r="D1423" s="175">
        <v>0</v>
      </c>
      <c r="E1423" s="176"/>
      <c r="F1423" s="174">
        <v>2</v>
      </c>
      <c r="G1423" s="174">
        <v>5</v>
      </c>
      <c r="H1423" s="174">
        <v>14</v>
      </c>
      <c r="I1423" s="174">
        <v>5000</v>
      </c>
      <c r="J1423" s="174">
        <v>5100</v>
      </c>
      <c r="K1423" s="174">
        <v>519</v>
      </c>
      <c r="L1423" s="177">
        <v>318</v>
      </c>
      <c r="M1423" s="178">
        <v>0</v>
      </c>
      <c r="N1423" s="179" t="s">
        <v>971</v>
      </c>
      <c r="O1423" s="180">
        <v>0</v>
      </c>
      <c r="P1423" s="180">
        <v>0</v>
      </c>
      <c r="Q1423" s="181">
        <v>0</v>
      </c>
      <c r="R1423" s="215" t="s">
        <v>965</v>
      </c>
      <c r="S1423" s="183">
        <v>0</v>
      </c>
      <c r="T1423" s="183">
        <v>0</v>
      </c>
      <c r="U1423" s="180">
        <v>0</v>
      </c>
      <c r="V1423" s="180">
        <v>0</v>
      </c>
      <c r="W1423" s="183">
        <v>0</v>
      </c>
      <c r="X1423" s="183">
        <v>0</v>
      </c>
      <c r="Y1423" s="180">
        <v>0</v>
      </c>
      <c r="Z1423" s="180">
        <v>0</v>
      </c>
      <c r="AA1423" s="183">
        <v>0</v>
      </c>
      <c r="AB1423" s="183">
        <v>0</v>
      </c>
      <c r="AC1423" s="180">
        <f t="shared" si="870"/>
        <v>0</v>
      </c>
      <c r="AD1423" s="180">
        <f t="shared" si="870"/>
        <v>0</v>
      </c>
      <c r="AE1423" s="181">
        <f t="shared" si="862"/>
        <v>0</v>
      </c>
      <c r="AF1423" s="180">
        <v>0</v>
      </c>
      <c r="AG1423" s="180">
        <v>0</v>
      </c>
      <c r="AH1423" s="181">
        <f t="shared" si="863"/>
        <v>0</v>
      </c>
      <c r="AI1423" s="180">
        <v>0</v>
      </c>
      <c r="AJ1423" s="180">
        <v>0</v>
      </c>
      <c r="AK1423" s="181">
        <f t="shared" si="864"/>
        <v>0</v>
      </c>
      <c r="AL1423" s="180">
        <v>0</v>
      </c>
      <c r="AM1423" s="180">
        <v>0</v>
      </c>
      <c r="AN1423" s="181">
        <f t="shared" si="865"/>
        <v>0</v>
      </c>
      <c r="AO1423" s="180">
        <v>0</v>
      </c>
      <c r="AP1423" s="180">
        <v>0</v>
      </c>
      <c r="AQ1423" s="181">
        <f t="shared" si="866"/>
        <v>0</v>
      </c>
      <c r="AR1423" s="180">
        <v>0</v>
      </c>
      <c r="AS1423" s="180">
        <v>0</v>
      </c>
      <c r="AT1423" s="181">
        <f t="shared" si="867"/>
        <v>0</v>
      </c>
      <c r="AU1423" s="180">
        <f t="shared" si="871"/>
        <v>0</v>
      </c>
      <c r="AV1423" s="180">
        <f t="shared" si="871"/>
        <v>0</v>
      </c>
      <c r="AW1423" s="181">
        <f t="shared" si="868"/>
        <v>0</v>
      </c>
      <c r="AX1423" s="183">
        <f t="shared" si="872"/>
        <v>0</v>
      </c>
      <c r="AY1423" s="183">
        <f t="shared" si="872"/>
        <v>0</v>
      </c>
      <c r="AZ1423" s="183"/>
      <c r="BA1423" s="183"/>
      <c r="BB1423" s="183"/>
      <c r="BC1423" s="183"/>
      <c r="BD1423" s="183">
        <f t="shared" si="873"/>
        <v>0</v>
      </c>
      <c r="BE1423" s="183">
        <f t="shared" si="873"/>
        <v>0</v>
      </c>
    </row>
    <row r="1424" spans="2:57" s="129" customFormat="1" ht="15.75" hidden="1">
      <c r="B1424" s="174">
        <v>2025</v>
      </c>
      <c r="C1424" s="174">
        <v>20</v>
      </c>
      <c r="D1424" s="175">
        <v>0</v>
      </c>
      <c r="E1424" s="176"/>
      <c r="F1424" s="174">
        <v>2</v>
      </c>
      <c r="G1424" s="174">
        <v>5</v>
      </c>
      <c r="H1424" s="174">
        <v>14</v>
      </c>
      <c r="I1424" s="174">
        <v>5000</v>
      </c>
      <c r="J1424" s="174">
        <v>5100</v>
      </c>
      <c r="K1424" s="174">
        <v>519</v>
      </c>
      <c r="L1424" s="177">
        <v>536</v>
      </c>
      <c r="M1424" s="178">
        <v>0</v>
      </c>
      <c r="N1424" s="179" t="s">
        <v>972</v>
      </c>
      <c r="O1424" s="180">
        <v>0</v>
      </c>
      <c r="P1424" s="180">
        <v>0</v>
      </c>
      <c r="Q1424" s="181">
        <v>0</v>
      </c>
      <c r="R1424" s="182" t="s">
        <v>98</v>
      </c>
      <c r="S1424" s="183">
        <v>0</v>
      </c>
      <c r="T1424" s="183">
        <v>0</v>
      </c>
      <c r="U1424" s="180">
        <v>0</v>
      </c>
      <c r="V1424" s="180">
        <v>0</v>
      </c>
      <c r="W1424" s="183">
        <v>0</v>
      </c>
      <c r="X1424" s="183">
        <v>0</v>
      </c>
      <c r="Y1424" s="180">
        <v>0</v>
      </c>
      <c r="Z1424" s="180">
        <v>0</v>
      </c>
      <c r="AA1424" s="183">
        <v>0</v>
      </c>
      <c r="AB1424" s="183">
        <v>0</v>
      </c>
      <c r="AC1424" s="180">
        <f t="shared" si="870"/>
        <v>0</v>
      </c>
      <c r="AD1424" s="180">
        <f t="shared" si="870"/>
        <v>0</v>
      </c>
      <c r="AE1424" s="181">
        <f t="shared" si="862"/>
        <v>0</v>
      </c>
      <c r="AF1424" s="180">
        <v>0</v>
      </c>
      <c r="AG1424" s="180">
        <v>0</v>
      </c>
      <c r="AH1424" s="181">
        <f t="shared" si="863"/>
        <v>0</v>
      </c>
      <c r="AI1424" s="180">
        <v>0</v>
      </c>
      <c r="AJ1424" s="180">
        <v>0</v>
      </c>
      <c r="AK1424" s="181">
        <f t="shared" si="864"/>
        <v>0</v>
      </c>
      <c r="AL1424" s="180">
        <v>0</v>
      </c>
      <c r="AM1424" s="180">
        <v>0</v>
      </c>
      <c r="AN1424" s="181">
        <f t="shared" si="865"/>
        <v>0</v>
      </c>
      <c r="AO1424" s="180">
        <v>0</v>
      </c>
      <c r="AP1424" s="180">
        <v>0</v>
      </c>
      <c r="AQ1424" s="181">
        <f t="shared" si="866"/>
        <v>0</v>
      </c>
      <c r="AR1424" s="180">
        <v>0</v>
      </c>
      <c r="AS1424" s="180">
        <v>0</v>
      </c>
      <c r="AT1424" s="181">
        <f t="shared" si="867"/>
        <v>0</v>
      </c>
      <c r="AU1424" s="180">
        <f t="shared" si="871"/>
        <v>0</v>
      </c>
      <c r="AV1424" s="180">
        <f t="shared" si="871"/>
        <v>0</v>
      </c>
      <c r="AW1424" s="181">
        <f t="shared" si="868"/>
        <v>0</v>
      </c>
      <c r="AX1424" s="183">
        <f t="shared" si="872"/>
        <v>0</v>
      </c>
      <c r="AY1424" s="183">
        <f t="shared" si="872"/>
        <v>0</v>
      </c>
      <c r="AZ1424" s="183"/>
      <c r="BA1424" s="183"/>
      <c r="BB1424" s="183"/>
      <c r="BC1424" s="183"/>
      <c r="BD1424" s="183">
        <f t="shared" si="873"/>
        <v>0</v>
      </c>
      <c r="BE1424" s="183">
        <f t="shared" si="873"/>
        <v>0</v>
      </c>
    </row>
    <row r="1425" spans="2:57" s="129" customFormat="1" ht="15.75" hidden="1">
      <c r="B1425" s="174">
        <v>2025</v>
      </c>
      <c r="C1425" s="174">
        <v>20</v>
      </c>
      <c r="D1425" s="175">
        <v>0</v>
      </c>
      <c r="E1425" s="176"/>
      <c r="F1425" s="174">
        <v>2</v>
      </c>
      <c r="G1425" s="174">
        <v>5</v>
      </c>
      <c r="H1425" s="174">
        <v>14</v>
      </c>
      <c r="I1425" s="174">
        <v>5000</v>
      </c>
      <c r="J1425" s="174">
        <v>5100</v>
      </c>
      <c r="K1425" s="174">
        <v>519</v>
      </c>
      <c r="L1425" s="177">
        <v>1099</v>
      </c>
      <c r="M1425" s="178">
        <v>0</v>
      </c>
      <c r="N1425" s="179" t="s">
        <v>973</v>
      </c>
      <c r="O1425" s="180">
        <v>0</v>
      </c>
      <c r="P1425" s="180">
        <v>0</v>
      </c>
      <c r="Q1425" s="181">
        <v>0</v>
      </c>
      <c r="R1425" s="182" t="s">
        <v>98</v>
      </c>
      <c r="S1425" s="183">
        <v>0</v>
      </c>
      <c r="T1425" s="183">
        <v>0</v>
      </c>
      <c r="U1425" s="180">
        <v>0</v>
      </c>
      <c r="V1425" s="180">
        <v>0</v>
      </c>
      <c r="W1425" s="183">
        <v>0</v>
      </c>
      <c r="X1425" s="183">
        <v>0</v>
      </c>
      <c r="Y1425" s="180">
        <v>0</v>
      </c>
      <c r="Z1425" s="180">
        <v>0</v>
      </c>
      <c r="AA1425" s="183">
        <v>0</v>
      </c>
      <c r="AB1425" s="183">
        <v>0</v>
      </c>
      <c r="AC1425" s="180">
        <f t="shared" si="870"/>
        <v>0</v>
      </c>
      <c r="AD1425" s="180">
        <f t="shared" si="870"/>
        <v>0</v>
      </c>
      <c r="AE1425" s="181">
        <f t="shared" si="862"/>
        <v>0</v>
      </c>
      <c r="AF1425" s="180">
        <v>0</v>
      </c>
      <c r="AG1425" s="180">
        <v>0</v>
      </c>
      <c r="AH1425" s="181">
        <f t="shared" si="863"/>
        <v>0</v>
      </c>
      <c r="AI1425" s="180">
        <v>0</v>
      </c>
      <c r="AJ1425" s="180">
        <v>0</v>
      </c>
      <c r="AK1425" s="181">
        <f t="shared" si="864"/>
        <v>0</v>
      </c>
      <c r="AL1425" s="180">
        <v>0</v>
      </c>
      <c r="AM1425" s="180">
        <v>0</v>
      </c>
      <c r="AN1425" s="181">
        <f t="shared" si="865"/>
        <v>0</v>
      </c>
      <c r="AO1425" s="180">
        <v>0</v>
      </c>
      <c r="AP1425" s="180">
        <v>0</v>
      </c>
      <c r="AQ1425" s="181">
        <f t="shared" si="866"/>
        <v>0</v>
      </c>
      <c r="AR1425" s="180">
        <v>0</v>
      </c>
      <c r="AS1425" s="180">
        <v>0</v>
      </c>
      <c r="AT1425" s="181">
        <f t="shared" si="867"/>
        <v>0</v>
      </c>
      <c r="AU1425" s="180">
        <f t="shared" si="871"/>
        <v>0</v>
      </c>
      <c r="AV1425" s="180">
        <f t="shared" si="871"/>
        <v>0</v>
      </c>
      <c r="AW1425" s="181">
        <f t="shared" si="868"/>
        <v>0</v>
      </c>
      <c r="AX1425" s="183">
        <f t="shared" si="872"/>
        <v>0</v>
      </c>
      <c r="AY1425" s="183">
        <f t="shared" si="872"/>
        <v>0</v>
      </c>
      <c r="AZ1425" s="183"/>
      <c r="BA1425" s="183"/>
      <c r="BB1425" s="183"/>
      <c r="BC1425" s="183"/>
      <c r="BD1425" s="183">
        <f t="shared" si="873"/>
        <v>0</v>
      </c>
      <c r="BE1425" s="183">
        <f t="shared" si="873"/>
        <v>0</v>
      </c>
    </row>
    <row r="1426" spans="2:57" s="129" customFormat="1" ht="15.75" hidden="1">
      <c r="B1426" s="174">
        <v>2025</v>
      </c>
      <c r="C1426" s="174">
        <v>20</v>
      </c>
      <c r="D1426" s="175">
        <v>0</v>
      </c>
      <c r="E1426" s="176"/>
      <c r="F1426" s="174">
        <v>2</v>
      </c>
      <c r="G1426" s="174">
        <v>5</v>
      </c>
      <c r="H1426" s="174">
        <v>14</v>
      </c>
      <c r="I1426" s="174">
        <v>5000</v>
      </c>
      <c r="J1426" s="174">
        <v>5100</v>
      </c>
      <c r="K1426" s="174">
        <v>519</v>
      </c>
      <c r="L1426" s="177">
        <v>1510</v>
      </c>
      <c r="M1426" s="178">
        <v>0</v>
      </c>
      <c r="N1426" s="179" t="s">
        <v>974</v>
      </c>
      <c r="O1426" s="180">
        <v>0</v>
      </c>
      <c r="P1426" s="180">
        <v>0</v>
      </c>
      <c r="Q1426" s="181">
        <v>0</v>
      </c>
      <c r="R1426" s="182" t="s">
        <v>98</v>
      </c>
      <c r="S1426" s="183">
        <v>0</v>
      </c>
      <c r="T1426" s="183">
        <v>0</v>
      </c>
      <c r="U1426" s="180">
        <v>0</v>
      </c>
      <c r="V1426" s="180">
        <v>0</v>
      </c>
      <c r="W1426" s="183">
        <v>0</v>
      </c>
      <c r="X1426" s="183">
        <v>0</v>
      </c>
      <c r="Y1426" s="180">
        <v>0</v>
      </c>
      <c r="Z1426" s="180">
        <v>0</v>
      </c>
      <c r="AA1426" s="183">
        <v>0</v>
      </c>
      <c r="AB1426" s="183">
        <v>0</v>
      </c>
      <c r="AC1426" s="180">
        <f t="shared" si="870"/>
        <v>0</v>
      </c>
      <c r="AD1426" s="180">
        <f t="shared" si="870"/>
        <v>0</v>
      </c>
      <c r="AE1426" s="181">
        <f t="shared" si="862"/>
        <v>0</v>
      </c>
      <c r="AF1426" s="180">
        <v>0</v>
      </c>
      <c r="AG1426" s="180">
        <v>0</v>
      </c>
      <c r="AH1426" s="181">
        <f t="shared" si="863"/>
        <v>0</v>
      </c>
      <c r="AI1426" s="180">
        <v>0</v>
      </c>
      <c r="AJ1426" s="180">
        <v>0</v>
      </c>
      <c r="AK1426" s="181">
        <f t="shared" si="864"/>
        <v>0</v>
      </c>
      <c r="AL1426" s="180">
        <v>0</v>
      </c>
      <c r="AM1426" s="180">
        <v>0</v>
      </c>
      <c r="AN1426" s="181">
        <f t="shared" si="865"/>
        <v>0</v>
      </c>
      <c r="AO1426" s="180">
        <v>0</v>
      </c>
      <c r="AP1426" s="180">
        <v>0</v>
      </c>
      <c r="AQ1426" s="181">
        <f t="shared" si="866"/>
        <v>0</v>
      </c>
      <c r="AR1426" s="180">
        <v>0</v>
      </c>
      <c r="AS1426" s="180">
        <v>0</v>
      </c>
      <c r="AT1426" s="181">
        <f t="shared" si="867"/>
        <v>0</v>
      </c>
      <c r="AU1426" s="180">
        <f t="shared" si="871"/>
        <v>0</v>
      </c>
      <c r="AV1426" s="180">
        <f t="shared" si="871"/>
        <v>0</v>
      </c>
      <c r="AW1426" s="181">
        <f t="shared" si="868"/>
        <v>0</v>
      </c>
      <c r="AX1426" s="183">
        <f t="shared" si="872"/>
        <v>0</v>
      </c>
      <c r="AY1426" s="183">
        <f t="shared" si="872"/>
        <v>0</v>
      </c>
      <c r="AZ1426" s="183"/>
      <c r="BA1426" s="183"/>
      <c r="BB1426" s="183"/>
      <c r="BC1426" s="183"/>
      <c r="BD1426" s="183">
        <f t="shared" si="873"/>
        <v>0</v>
      </c>
      <c r="BE1426" s="183">
        <f t="shared" si="873"/>
        <v>0</v>
      </c>
    </row>
    <row r="1427" spans="2:57" s="129" customFormat="1" ht="15.75" hidden="1">
      <c r="B1427" s="174">
        <v>2025</v>
      </c>
      <c r="C1427" s="174">
        <v>20</v>
      </c>
      <c r="D1427" s="175">
        <v>0</v>
      </c>
      <c r="E1427" s="176"/>
      <c r="F1427" s="174">
        <v>2</v>
      </c>
      <c r="G1427" s="174">
        <v>5</v>
      </c>
      <c r="H1427" s="174">
        <v>14</v>
      </c>
      <c r="I1427" s="174">
        <v>5000</v>
      </c>
      <c r="J1427" s="174">
        <v>5100</v>
      </c>
      <c r="K1427" s="174">
        <v>519</v>
      </c>
      <c r="L1427" s="177">
        <v>1540</v>
      </c>
      <c r="M1427" s="178">
        <v>0</v>
      </c>
      <c r="N1427" s="179" t="s">
        <v>975</v>
      </c>
      <c r="O1427" s="180">
        <v>0</v>
      </c>
      <c r="P1427" s="180">
        <v>0</v>
      </c>
      <c r="Q1427" s="181">
        <v>0</v>
      </c>
      <c r="R1427" s="182" t="s">
        <v>98</v>
      </c>
      <c r="S1427" s="183">
        <v>0</v>
      </c>
      <c r="T1427" s="183">
        <v>0</v>
      </c>
      <c r="U1427" s="180">
        <v>0</v>
      </c>
      <c r="V1427" s="180">
        <v>0</v>
      </c>
      <c r="W1427" s="183">
        <v>0</v>
      </c>
      <c r="X1427" s="183">
        <v>0</v>
      </c>
      <c r="Y1427" s="180">
        <v>0</v>
      </c>
      <c r="Z1427" s="180">
        <v>0</v>
      </c>
      <c r="AA1427" s="183">
        <v>0</v>
      </c>
      <c r="AB1427" s="183">
        <v>0</v>
      </c>
      <c r="AC1427" s="180">
        <f t="shared" si="870"/>
        <v>0</v>
      </c>
      <c r="AD1427" s="180">
        <f t="shared" si="870"/>
        <v>0</v>
      </c>
      <c r="AE1427" s="181">
        <f t="shared" si="862"/>
        <v>0</v>
      </c>
      <c r="AF1427" s="180">
        <v>0</v>
      </c>
      <c r="AG1427" s="180">
        <v>0</v>
      </c>
      <c r="AH1427" s="181">
        <f t="shared" si="863"/>
        <v>0</v>
      </c>
      <c r="AI1427" s="180">
        <v>0</v>
      </c>
      <c r="AJ1427" s="180">
        <v>0</v>
      </c>
      <c r="AK1427" s="181">
        <f t="shared" si="864"/>
        <v>0</v>
      </c>
      <c r="AL1427" s="180">
        <v>0</v>
      </c>
      <c r="AM1427" s="180">
        <v>0</v>
      </c>
      <c r="AN1427" s="181">
        <f t="shared" si="865"/>
        <v>0</v>
      </c>
      <c r="AO1427" s="180">
        <v>0</v>
      </c>
      <c r="AP1427" s="180">
        <v>0</v>
      </c>
      <c r="AQ1427" s="181">
        <f t="shared" si="866"/>
        <v>0</v>
      </c>
      <c r="AR1427" s="180">
        <v>0</v>
      </c>
      <c r="AS1427" s="180">
        <v>0</v>
      </c>
      <c r="AT1427" s="181">
        <f t="shared" si="867"/>
        <v>0</v>
      </c>
      <c r="AU1427" s="180">
        <f t="shared" si="871"/>
        <v>0</v>
      </c>
      <c r="AV1427" s="180">
        <f t="shared" si="871"/>
        <v>0</v>
      </c>
      <c r="AW1427" s="181">
        <f t="shared" si="868"/>
        <v>0</v>
      </c>
      <c r="AX1427" s="183">
        <f t="shared" si="872"/>
        <v>0</v>
      </c>
      <c r="AY1427" s="183">
        <f t="shared" si="872"/>
        <v>0</v>
      </c>
      <c r="AZ1427" s="183"/>
      <c r="BA1427" s="183"/>
      <c r="BB1427" s="183"/>
      <c r="BC1427" s="183"/>
      <c r="BD1427" s="183">
        <f t="shared" si="873"/>
        <v>0</v>
      </c>
      <c r="BE1427" s="183">
        <f t="shared" si="873"/>
        <v>0</v>
      </c>
    </row>
    <row r="1428" spans="2:57" s="129" customFormat="1" ht="15.75" hidden="1">
      <c r="B1428" s="174">
        <v>2025</v>
      </c>
      <c r="C1428" s="174">
        <v>20</v>
      </c>
      <c r="D1428" s="175">
        <v>0</v>
      </c>
      <c r="E1428" s="176"/>
      <c r="F1428" s="174">
        <v>2</v>
      </c>
      <c r="G1428" s="174">
        <v>5</v>
      </c>
      <c r="H1428" s="174">
        <v>14</v>
      </c>
      <c r="I1428" s="174">
        <v>5000</v>
      </c>
      <c r="J1428" s="174">
        <v>5100</v>
      </c>
      <c r="K1428" s="174">
        <v>519</v>
      </c>
      <c r="L1428" s="177">
        <v>165</v>
      </c>
      <c r="M1428" s="178">
        <v>0</v>
      </c>
      <c r="N1428" s="179" t="s">
        <v>976</v>
      </c>
      <c r="O1428" s="180">
        <v>0</v>
      </c>
      <c r="P1428" s="180">
        <v>0</v>
      </c>
      <c r="Q1428" s="181">
        <v>0</v>
      </c>
      <c r="R1428" s="182" t="s">
        <v>98</v>
      </c>
      <c r="S1428" s="183">
        <v>0</v>
      </c>
      <c r="T1428" s="183">
        <v>0</v>
      </c>
      <c r="U1428" s="180">
        <v>0</v>
      </c>
      <c r="V1428" s="180">
        <v>0</v>
      </c>
      <c r="W1428" s="183">
        <v>0</v>
      </c>
      <c r="X1428" s="183">
        <v>0</v>
      </c>
      <c r="Y1428" s="180">
        <v>0</v>
      </c>
      <c r="Z1428" s="180">
        <v>0</v>
      </c>
      <c r="AA1428" s="183">
        <v>0</v>
      </c>
      <c r="AB1428" s="183">
        <v>0</v>
      </c>
      <c r="AC1428" s="180">
        <f t="shared" si="870"/>
        <v>0</v>
      </c>
      <c r="AD1428" s="180">
        <f t="shared" si="870"/>
        <v>0</v>
      </c>
      <c r="AE1428" s="181">
        <f t="shared" si="862"/>
        <v>0</v>
      </c>
      <c r="AF1428" s="180">
        <v>0</v>
      </c>
      <c r="AG1428" s="180">
        <v>0</v>
      </c>
      <c r="AH1428" s="181">
        <f t="shared" si="863"/>
        <v>0</v>
      </c>
      <c r="AI1428" s="180">
        <v>0</v>
      </c>
      <c r="AJ1428" s="180">
        <v>0</v>
      </c>
      <c r="AK1428" s="181">
        <f t="shared" si="864"/>
        <v>0</v>
      </c>
      <c r="AL1428" s="180">
        <v>0</v>
      </c>
      <c r="AM1428" s="180">
        <v>0</v>
      </c>
      <c r="AN1428" s="181">
        <f t="shared" si="865"/>
        <v>0</v>
      </c>
      <c r="AO1428" s="180">
        <v>0</v>
      </c>
      <c r="AP1428" s="180">
        <v>0</v>
      </c>
      <c r="AQ1428" s="181">
        <f t="shared" si="866"/>
        <v>0</v>
      </c>
      <c r="AR1428" s="180">
        <v>0</v>
      </c>
      <c r="AS1428" s="180">
        <v>0</v>
      </c>
      <c r="AT1428" s="181">
        <f t="shared" si="867"/>
        <v>0</v>
      </c>
      <c r="AU1428" s="180">
        <f t="shared" si="871"/>
        <v>0</v>
      </c>
      <c r="AV1428" s="180">
        <f t="shared" si="871"/>
        <v>0</v>
      </c>
      <c r="AW1428" s="181">
        <f t="shared" si="868"/>
        <v>0</v>
      </c>
      <c r="AX1428" s="183">
        <f t="shared" si="872"/>
        <v>0</v>
      </c>
      <c r="AY1428" s="183">
        <f t="shared" si="872"/>
        <v>0</v>
      </c>
      <c r="AZ1428" s="183"/>
      <c r="BA1428" s="183"/>
      <c r="BB1428" s="183"/>
      <c r="BC1428" s="183"/>
      <c r="BD1428" s="183">
        <f t="shared" si="873"/>
        <v>0</v>
      </c>
      <c r="BE1428" s="183">
        <f t="shared" si="873"/>
        <v>0</v>
      </c>
    </row>
    <row r="1429" spans="2:57" s="129" customFormat="1" ht="15.75" hidden="1">
      <c r="B1429" s="152">
        <v>2025</v>
      </c>
      <c r="C1429" s="152">
        <v>20</v>
      </c>
      <c r="D1429" s="153"/>
      <c r="E1429" s="154"/>
      <c r="F1429" s="152">
        <v>2</v>
      </c>
      <c r="G1429" s="152">
        <v>5</v>
      </c>
      <c r="H1429" s="152">
        <v>14</v>
      </c>
      <c r="I1429" s="152">
        <v>5000</v>
      </c>
      <c r="J1429" s="152">
        <v>5200</v>
      </c>
      <c r="K1429" s="152"/>
      <c r="L1429" s="155" t="s">
        <v>44</v>
      </c>
      <c r="M1429" s="156"/>
      <c r="N1429" s="157" t="s">
        <v>183</v>
      </c>
      <c r="O1429" s="158">
        <v>0</v>
      </c>
      <c r="P1429" s="158">
        <v>0</v>
      </c>
      <c r="Q1429" s="158">
        <v>0</v>
      </c>
      <c r="R1429" s="159"/>
      <c r="S1429" s="160"/>
      <c r="T1429" s="161"/>
      <c r="U1429" s="158">
        <f t="shared" ref="U1429:AD1429" si="874">U1430+U1437</f>
        <v>0</v>
      </c>
      <c r="V1429" s="158">
        <f t="shared" si="874"/>
        <v>0</v>
      </c>
      <c r="W1429" s="162">
        <f t="shared" si="874"/>
        <v>0</v>
      </c>
      <c r="X1429" s="162">
        <f t="shared" si="874"/>
        <v>0</v>
      </c>
      <c r="Y1429" s="158">
        <f t="shared" si="874"/>
        <v>0</v>
      </c>
      <c r="Z1429" s="158">
        <f t="shared" si="874"/>
        <v>0</v>
      </c>
      <c r="AA1429" s="162">
        <f t="shared" si="874"/>
        <v>0</v>
      </c>
      <c r="AB1429" s="162">
        <f t="shared" si="874"/>
        <v>0</v>
      </c>
      <c r="AC1429" s="158">
        <f t="shared" si="874"/>
        <v>0</v>
      </c>
      <c r="AD1429" s="158">
        <f t="shared" si="874"/>
        <v>0</v>
      </c>
      <c r="AE1429" s="158">
        <f t="shared" si="862"/>
        <v>0</v>
      </c>
      <c r="AF1429" s="158">
        <f>AF1430+AF1437</f>
        <v>0</v>
      </c>
      <c r="AG1429" s="158">
        <f>AG1430+AG1437</f>
        <v>0</v>
      </c>
      <c r="AH1429" s="158">
        <f t="shared" si="863"/>
        <v>0</v>
      </c>
      <c r="AI1429" s="158">
        <f>AI1430+AI1437</f>
        <v>0</v>
      </c>
      <c r="AJ1429" s="158">
        <f>AJ1430+AJ1437</f>
        <v>0</v>
      </c>
      <c r="AK1429" s="158">
        <f t="shared" si="864"/>
        <v>0</v>
      </c>
      <c r="AL1429" s="158">
        <f>AL1430+AL1437</f>
        <v>0</v>
      </c>
      <c r="AM1429" s="158">
        <f>AM1430+AM1437</f>
        <v>0</v>
      </c>
      <c r="AN1429" s="158">
        <f t="shared" si="865"/>
        <v>0</v>
      </c>
      <c r="AO1429" s="158">
        <f>AO1430+AO1437</f>
        <v>0</v>
      </c>
      <c r="AP1429" s="158">
        <f>AP1430+AP1437</f>
        <v>0</v>
      </c>
      <c r="AQ1429" s="158">
        <f t="shared" si="866"/>
        <v>0</v>
      </c>
      <c r="AR1429" s="158">
        <f>AR1430+AR1437</f>
        <v>0</v>
      </c>
      <c r="AS1429" s="158">
        <f>AS1430+AS1437</f>
        <v>0</v>
      </c>
      <c r="AT1429" s="158">
        <f t="shared" si="867"/>
        <v>0</v>
      </c>
      <c r="AU1429" s="158">
        <f>AU1430+AU1437</f>
        <v>0</v>
      </c>
      <c r="AV1429" s="158">
        <f>AV1430+AV1437</f>
        <v>0</v>
      </c>
      <c r="AW1429" s="158">
        <f t="shared" si="868"/>
        <v>0</v>
      </c>
      <c r="AX1429" s="160"/>
      <c r="AY1429" s="161"/>
      <c r="AZ1429" s="160"/>
      <c r="BA1429" s="161"/>
      <c r="BB1429" s="160"/>
      <c r="BC1429" s="161"/>
      <c r="BD1429" s="160"/>
      <c r="BE1429" s="161"/>
    </row>
    <row r="1430" spans="2:57" s="129" customFormat="1" ht="15.75" hidden="1">
      <c r="B1430" s="163">
        <v>2025</v>
      </c>
      <c r="C1430" s="163">
        <v>20</v>
      </c>
      <c r="D1430" s="164"/>
      <c r="E1430" s="165"/>
      <c r="F1430" s="163">
        <v>2</v>
      </c>
      <c r="G1430" s="163">
        <v>5</v>
      </c>
      <c r="H1430" s="163">
        <v>14</v>
      </c>
      <c r="I1430" s="163">
        <v>5000</v>
      </c>
      <c r="J1430" s="163">
        <v>5200</v>
      </c>
      <c r="K1430" s="163">
        <v>521</v>
      </c>
      <c r="L1430" s="166" t="s">
        <v>44</v>
      </c>
      <c r="M1430" s="167"/>
      <c r="N1430" s="168" t="s">
        <v>184</v>
      </c>
      <c r="O1430" s="169">
        <v>0</v>
      </c>
      <c r="P1430" s="169">
        <v>0</v>
      </c>
      <c r="Q1430" s="169">
        <v>0</v>
      </c>
      <c r="R1430" s="170"/>
      <c r="S1430" s="171"/>
      <c r="T1430" s="172"/>
      <c r="U1430" s="169">
        <f t="shared" ref="U1430:AD1430" si="875">SUM(U1431:U1436)</f>
        <v>0</v>
      </c>
      <c r="V1430" s="169">
        <f t="shared" si="875"/>
        <v>0</v>
      </c>
      <c r="W1430" s="173">
        <f t="shared" si="875"/>
        <v>0</v>
      </c>
      <c r="X1430" s="173">
        <f t="shared" si="875"/>
        <v>0</v>
      </c>
      <c r="Y1430" s="169">
        <f t="shared" si="875"/>
        <v>0</v>
      </c>
      <c r="Z1430" s="169">
        <f t="shared" si="875"/>
        <v>0</v>
      </c>
      <c r="AA1430" s="173">
        <f t="shared" si="875"/>
        <v>0</v>
      </c>
      <c r="AB1430" s="173">
        <f t="shared" si="875"/>
        <v>0</v>
      </c>
      <c r="AC1430" s="169">
        <f t="shared" si="875"/>
        <v>0</v>
      </c>
      <c r="AD1430" s="169">
        <f t="shared" si="875"/>
        <v>0</v>
      </c>
      <c r="AE1430" s="169">
        <f t="shared" si="862"/>
        <v>0</v>
      </c>
      <c r="AF1430" s="169">
        <f>SUM(AF1431:AF1436)</f>
        <v>0</v>
      </c>
      <c r="AG1430" s="169">
        <f>SUM(AG1431:AG1436)</f>
        <v>0</v>
      </c>
      <c r="AH1430" s="169">
        <f t="shared" si="863"/>
        <v>0</v>
      </c>
      <c r="AI1430" s="169">
        <f>SUM(AI1431:AI1436)</f>
        <v>0</v>
      </c>
      <c r="AJ1430" s="169">
        <f>SUM(AJ1431:AJ1436)</f>
        <v>0</v>
      </c>
      <c r="AK1430" s="169">
        <f t="shared" si="864"/>
        <v>0</v>
      </c>
      <c r="AL1430" s="169">
        <f>SUM(AL1431:AL1436)</f>
        <v>0</v>
      </c>
      <c r="AM1430" s="169">
        <f>SUM(AM1431:AM1436)</f>
        <v>0</v>
      </c>
      <c r="AN1430" s="169">
        <f t="shared" si="865"/>
        <v>0</v>
      </c>
      <c r="AO1430" s="169">
        <f>SUM(AO1431:AO1436)</f>
        <v>0</v>
      </c>
      <c r="AP1430" s="169">
        <f>SUM(AP1431:AP1436)</f>
        <v>0</v>
      </c>
      <c r="AQ1430" s="169">
        <f t="shared" si="866"/>
        <v>0</v>
      </c>
      <c r="AR1430" s="169">
        <f>SUM(AR1431:AR1436)</f>
        <v>0</v>
      </c>
      <c r="AS1430" s="169">
        <f>SUM(AS1431:AS1436)</f>
        <v>0</v>
      </c>
      <c r="AT1430" s="169">
        <f t="shared" si="867"/>
        <v>0</v>
      </c>
      <c r="AU1430" s="169">
        <f>SUM(AU1431:AU1436)</f>
        <v>0</v>
      </c>
      <c r="AV1430" s="169">
        <f>SUM(AV1431:AV1436)</f>
        <v>0</v>
      </c>
      <c r="AW1430" s="169">
        <f t="shared" si="868"/>
        <v>0</v>
      </c>
      <c r="AX1430" s="171"/>
      <c r="AY1430" s="172"/>
      <c r="AZ1430" s="171"/>
      <c r="BA1430" s="172"/>
      <c r="BB1430" s="171"/>
      <c r="BC1430" s="172"/>
      <c r="BD1430" s="171"/>
      <c r="BE1430" s="172"/>
    </row>
    <row r="1431" spans="2:57" s="129" customFormat="1" ht="15.75" hidden="1">
      <c r="B1431" s="174">
        <v>2025</v>
      </c>
      <c r="C1431" s="174">
        <v>20</v>
      </c>
      <c r="D1431" s="175">
        <v>0</v>
      </c>
      <c r="E1431" s="176"/>
      <c r="F1431" s="174">
        <v>2</v>
      </c>
      <c r="G1431" s="174">
        <v>5</v>
      </c>
      <c r="H1431" s="174">
        <v>14</v>
      </c>
      <c r="I1431" s="174">
        <v>5000</v>
      </c>
      <c r="J1431" s="174">
        <v>5200</v>
      </c>
      <c r="K1431" s="174">
        <v>521</v>
      </c>
      <c r="L1431" s="177">
        <v>581</v>
      </c>
      <c r="M1431" s="178">
        <v>0</v>
      </c>
      <c r="N1431" s="179" t="s">
        <v>977</v>
      </c>
      <c r="O1431" s="180">
        <v>0</v>
      </c>
      <c r="P1431" s="180">
        <v>0</v>
      </c>
      <c r="Q1431" s="181">
        <v>0</v>
      </c>
      <c r="R1431" s="182" t="s">
        <v>978</v>
      </c>
      <c r="S1431" s="183">
        <v>0</v>
      </c>
      <c r="T1431" s="183">
        <v>0</v>
      </c>
      <c r="U1431" s="180">
        <v>0</v>
      </c>
      <c r="V1431" s="180">
        <v>0</v>
      </c>
      <c r="W1431" s="183">
        <v>0</v>
      </c>
      <c r="X1431" s="183">
        <v>0</v>
      </c>
      <c r="Y1431" s="180">
        <v>0</v>
      </c>
      <c r="Z1431" s="180">
        <v>0</v>
      </c>
      <c r="AA1431" s="183">
        <v>0</v>
      </c>
      <c r="AB1431" s="183">
        <v>0</v>
      </c>
      <c r="AC1431" s="180">
        <f t="shared" ref="AC1431:AD1436" si="876">+O1431+U1431-Y1431</f>
        <v>0</v>
      </c>
      <c r="AD1431" s="180">
        <f t="shared" si="876"/>
        <v>0</v>
      </c>
      <c r="AE1431" s="181">
        <f t="shared" si="862"/>
        <v>0</v>
      </c>
      <c r="AF1431" s="180">
        <v>0</v>
      </c>
      <c r="AG1431" s="180">
        <v>0</v>
      </c>
      <c r="AH1431" s="181">
        <f t="shared" si="863"/>
        <v>0</v>
      </c>
      <c r="AI1431" s="180">
        <v>0</v>
      </c>
      <c r="AJ1431" s="180">
        <v>0</v>
      </c>
      <c r="AK1431" s="181">
        <f t="shared" si="864"/>
        <v>0</v>
      </c>
      <c r="AL1431" s="180">
        <v>0</v>
      </c>
      <c r="AM1431" s="180">
        <v>0</v>
      </c>
      <c r="AN1431" s="181">
        <f t="shared" si="865"/>
        <v>0</v>
      </c>
      <c r="AO1431" s="180">
        <v>0</v>
      </c>
      <c r="AP1431" s="180">
        <v>0</v>
      </c>
      <c r="AQ1431" s="181">
        <f t="shared" si="866"/>
        <v>0</v>
      </c>
      <c r="AR1431" s="180">
        <v>0</v>
      </c>
      <c r="AS1431" s="180">
        <v>0</v>
      </c>
      <c r="AT1431" s="181">
        <f t="shared" si="867"/>
        <v>0</v>
      </c>
      <c r="AU1431" s="180">
        <f t="shared" ref="AU1431:AV1436" si="877">+AC1431-AF1431-AI1431-AL1431-AO1431-AR1431</f>
        <v>0</v>
      </c>
      <c r="AV1431" s="180">
        <f t="shared" si="877"/>
        <v>0</v>
      </c>
      <c r="AW1431" s="181">
        <f t="shared" si="868"/>
        <v>0</v>
      </c>
      <c r="AX1431" s="183">
        <f t="shared" ref="AX1431:AY1436" si="878">+S1431+W1431-AA1431</f>
        <v>0</v>
      </c>
      <c r="AY1431" s="183">
        <f t="shared" si="878"/>
        <v>0</v>
      </c>
      <c r="AZ1431" s="183"/>
      <c r="BA1431" s="183"/>
      <c r="BB1431" s="183"/>
      <c r="BC1431" s="183"/>
      <c r="BD1431" s="183">
        <f t="shared" ref="BD1431:BE1436" si="879">+AX1431-AZ1431-BB1431</f>
        <v>0</v>
      </c>
      <c r="BE1431" s="183">
        <f t="shared" si="879"/>
        <v>0</v>
      </c>
    </row>
    <row r="1432" spans="2:57" s="129" customFormat="1" ht="15.75" hidden="1">
      <c r="B1432" s="174">
        <v>2025</v>
      </c>
      <c r="C1432" s="174">
        <v>20</v>
      </c>
      <c r="D1432" s="175">
        <v>0</v>
      </c>
      <c r="E1432" s="176"/>
      <c r="F1432" s="174">
        <v>2</v>
      </c>
      <c r="G1432" s="174">
        <v>5</v>
      </c>
      <c r="H1432" s="174">
        <v>14</v>
      </c>
      <c r="I1432" s="174">
        <v>5000</v>
      </c>
      <c r="J1432" s="174">
        <v>5200</v>
      </c>
      <c r="K1432" s="174">
        <v>521</v>
      </c>
      <c r="L1432" s="177">
        <v>1004</v>
      </c>
      <c r="M1432" s="178">
        <v>0</v>
      </c>
      <c r="N1432" s="179" t="s">
        <v>979</v>
      </c>
      <c r="O1432" s="180">
        <v>0</v>
      </c>
      <c r="P1432" s="180">
        <v>0</v>
      </c>
      <c r="Q1432" s="181">
        <v>0</v>
      </c>
      <c r="R1432" s="182" t="s">
        <v>98</v>
      </c>
      <c r="S1432" s="183">
        <v>0</v>
      </c>
      <c r="T1432" s="183">
        <v>0</v>
      </c>
      <c r="U1432" s="180">
        <v>0</v>
      </c>
      <c r="V1432" s="180">
        <v>0</v>
      </c>
      <c r="W1432" s="183">
        <v>0</v>
      </c>
      <c r="X1432" s="183">
        <v>0</v>
      </c>
      <c r="Y1432" s="180">
        <v>0</v>
      </c>
      <c r="Z1432" s="180">
        <v>0</v>
      </c>
      <c r="AA1432" s="183">
        <v>0</v>
      </c>
      <c r="AB1432" s="183">
        <v>0</v>
      </c>
      <c r="AC1432" s="180">
        <f t="shared" si="876"/>
        <v>0</v>
      </c>
      <c r="AD1432" s="180">
        <f t="shared" si="876"/>
        <v>0</v>
      </c>
      <c r="AE1432" s="181">
        <f t="shared" si="862"/>
        <v>0</v>
      </c>
      <c r="AF1432" s="180">
        <v>0</v>
      </c>
      <c r="AG1432" s="180">
        <v>0</v>
      </c>
      <c r="AH1432" s="181">
        <f t="shared" si="863"/>
        <v>0</v>
      </c>
      <c r="AI1432" s="180">
        <v>0</v>
      </c>
      <c r="AJ1432" s="180">
        <v>0</v>
      </c>
      <c r="AK1432" s="181">
        <f t="shared" si="864"/>
        <v>0</v>
      </c>
      <c r="AL1432" s="180">
        <v>0</v>
      </c>
      <c r="AM1432" s="180">
        <v>0</v>
      </c>
      <c r="AN1432" s="181">
        <f t="shared" si="865"/>
        <v>0</v>
      </c>
      <c r="AO1432" s="180">
        <v>0</v>
      </c>
      <c r="AP1432" s="180">
        <v>0</v>
      </c>
      <c r="AQ1432" s="181">
        <f t="shared" si="866"/>
        <v>0</v>
      </c>
      <c r="AR1432" s="180">
        <v>0</v>
      </c>
      <c r="AS1432" s="180">
        <v>0</v>
      </c>
      <c r="AT1432" s="181">
        <f t="shared" si="867"/>
        <v>0</v>
      </c>
      <c r="AU1432" s="180">
        <f t="shared" si="877"/>
        <v>0</v>
      </c>
      <c r="AV1432" s="180">
        <f t="shared" si="877"/>
        <v>0</v>
      </c>
      <c r="AW1432" s="181">
        <f t="shared" si="868"/>
        <v>0</v>
      </c>
      <c r="AX1432" s="183">
        <f t="shared" si="878"/>
        <v>0</v>
      </c>
      <c r="AY1432" s="183">
        <f t="shared" si="878"/>
        <v>0</v>
      </c>
      <c r="AZ1432" s="183"/>
      <c r="BA1432" s="183"/>
      <c r="BB1432" s="183"/>
      <c r="BC1432" s="183"/>
      <c r="BD1432" s="183">
        <f t="shared" si="879"/>
        <v>0</v>
      </c>
      <c r="BE1432" s="183">
        <f t="shared" si="879"/>
        <v>0</v>
      </c>
    </row>
    <row r="1433" spans="2:57" s="129" customFormat="1" ht="15.75" hidden="1">
      <c r="B1433" s="174">
        <v>2025</v>
      </c>
      <c r="C1433" s="174">
        <v>20</v>
      </c>
      <c r="D1433" s="175">
        <v>0</v>
      </c>
      <c r="E1433" s="176"/>
      <c r="F1433" s="174">
        <v>2</v>
      </c>
      <c r="G1433" s="174">
        <v>5</v>
      </c>
      <c r="H1433" s="174">
        <v>14</v>
      </c>
      <c r="I1433" s="174">
        <v>5000</v>
      </c>
      <c r="J1433" s="174">
        <v>5200</v>
      </c>
      <c r="K1433" s="174">
        <v>521</v>
      </c>
      <c r="L1433" s="177">
        <v>1103</v>
      </c>
      <c r="M1433" s="178">
        <v>0</v>
      </c>
      <c r="N1433" s="179" t="s">
        <v>980</v>
      </c>
      <c r="O1433" s="180">
        <v>0</v>
      </c>
      <c r="P1433" s="180">
        <v>0</v>
      </c>
      <c r="Q1433" s="181">
        <v>0</v>
      </c>
      <c r="R1433" s="182" t="s">
        <v>98</v>
      </c>
      <c r="S1433" s="183">
        <v>0</v>
      </c>
      <c r="T1433" s="183">
        <v>0</v>
      </c>
      <c r="U1433" s="180">
        <v>0</v>
      </c>
      <c r="V1433" s="180">
        <v>0</v>
      </c>
      <c r="W1433" s="183">
        <v>0</v>
      </c>
      <c r="X1433" s="183">
        <v>0</v>
      </c>
      <c r="Y1433" s="180">
        <v>0</v>
      </c>
      <c r="Z1433" s="180">
        <v>0</v>
      </c>
      <c r="AA1433" s="183">
        <v>0</v>
      </c>
      <c r="AB1433" s="183">
        <v>0</v>
      </c>
      <c r="AC1433" s="180">
        <f t="shared" si="876"/>
        <v>0</v>
      </c>
      <c r="AD1433" s="180">
        <f t="shared" si="876"/>
        <v>0</v>
      </c>
      <c r="AE1433" s="181">
        <f t="shared" si="862"/>
        <v>0</v>
      </c>
      <c r="AF1433" s="180">
        <v>0</v>
      </c>
      <c r="AG1433" s="180">
        <v>0</v>
      </c>
      <c r="AH1433" s="181">
        <f t="shared" si="863"/>
        <v>0</v>
      </c>
      <c r="AI1433" s="180">
        <v>0</v>
      </c>
      <c r="AJ1433" s="180">
        <v>0</v>
      </c>
      <c r="AK1433" s="181">
        <f t="shared" si="864"/>
        <v>0</v>
      </c>
      <c r="AL1433" s="180">
        <v>0</v>
      </c>
      <c r="AM1433" s="180">
        <v>0</v>
      </c>
      <c r="AN1433" s="181">
        <f t="shared" si="865"/>
        <v>0</v>
      </c>
      <c r="AO1433" s="180">
        <v>0</v>
      </c>
      <c r="AP1433" s="180">
        <v>0</v>
      </c>
      <c r="AQ1433" s="181">
        <f t="shared" si="866"/>
        <v>0</v>
      </c>
      <c r="AR1433" s="180">
        <v>0</v>
      </c>
      <c r="AS1433" s="180">
        <v>0</v>
      </c>
      <c r="AT1433" s="181">
        <f t="shared" si="867"/>
        <v>0</v>
      </c>
      <c r="AU1433" s="180">
        <f t="shared" si="877"/>
        <v>0</v>
      </c>
      <c r="AV1433" s="180">
        <f t="shared" si="877"/>
        <v>0</v>
      </c>
      <c r="AW1433" s="181">
        <f t="shared" si="868"/>
        <v>0</v>
      </c>
      <c r="AX1433" s="183">
        <f t="shared" si="878"/>
        <v>0</v>
      </c>
      <c r="AY1433" s="183">
        <f t="shared" si="878"/>
        <v>0</v>
      </c>
      <c r="AZ1433" s="183"/>
      <c r="BA1433" s="183"/>
      <c r="BB1433" s="183"/>
      <c r="BC1433" s="183"/>
      <c r="BD1433" s="183">
        <f t="shared" si="879"/>
        <v>0</v>
      </c>
      <c r="BE1433" s="183">
        <f t="shared" si="879"/>
        <v>0</v>
      </c>
    </row>
    <row r="1434" spans="2:57" s="129" customFormat="1" ht="15.75" hidden="1">
      <c r="B1434" s="174">
        <v>2025</v>
      </c>
      <c r="C1434" s="174">
        <v>20</v>
      </c>
      <c r="D1434" s="175">
        <v>0</v>
      </c>
      <c r="E1434" s="176"/>
      <c r="F1434" s="174">
        <v>2</v>
      </c>
      <c r="G1434" s="174">
        <v>5</v>
      </c>
      <c r="H1434" s="174">
        <v>14</v>
      </c>
      <c r="I1434" s="174">
        <v>5000</v>
      </c>
      <c r="J1434" s="174">
        <v>5200</v>
      </c>
      <c r="K1434" s="174">
        <v>521</v>
      </c>
      <c r="L1434" s="177">
        <v>580</v>
      </c>
      <c r="M1434" s="178">
        <v>0</v>
      </c>
      <c r="N1434" s="179" t="s">
        <v>981</v>
      </c>
      <c r="O1434" s="180">
        <v>0</v>
      </c>
      <c r="P1434" s="180">
        <v>0</v>
      </c>
      <c r="Q1434" s="181">
        <v>0</v>
      </c>
      <c r="R1434" s="182" t="s">
        <v>978</v>
      </c>
      <c r="S1434" s="183">
        <v>0</v>
      </c>
      <c r="T1434" s="183">
        <v>0</v>
      </c>
      <c r="U1434" s="180">
        <v>0</v>
      </c>
      <c r="V1434" s="180">
        <v>0</v>
      </c>
      <c r="W1434" s="183">
        <v>0</v>
      </c>
      <c r="X1434" s="183">
        <v>0</v>
      </c>
      <c r="Y1434" s="180">
        <v>0</v>
      </c>
      <c r="Z1434" s="180">
        <v>0</v>
      </c>
      <c r="AA1434" s="183">
        <v>0</v>
      </c>
      <c r="AB1434" s="183">
        <v>0</v>
      </c>
      <c r="AC1434" s="180">
        <f t="shared" si="876"/>
        <v>0</v>
      </c>
      <c r="AD1434" s="180">
        <f t="shared" si="876"/>
        <v>0</v>
      </c>
      <c r="AE1434" s="181">
        <f t="shared" si="862"/>
        <v>0</v>
      </c>
      <c r="AF1434" s="180">
        <v>0</v>
      </c>
      <c r="AG1434" s="180">
        <v>0</v>
      </c>
      <c r="AH1434" s="181">
        <f t="shared" si="863"/>
        <v>0</v>
      </c>
      <c r="AI1434" s="180">
        <v>0</v>
      </c>
      <c r="AJ1434" s="180">
        <v>0</v>
      </c>
      <c r="AK1434" s="181">
        <f t="shared" si="864"/>
        <v>0</v>
      </c>
      <c r="AL1434" s="180">
        <v>0</v>
      </c>
      <c r="AM1434" s="180">
        <v>0</v>
      </c>
      <c r="AN1434" s="181">
        <f t="shared" si="865"/>
        <v>0</v>
      </c>
      <c r="AO1434" s="180">
        <v>0</v>
      </c>
      <c r="AP1434" s="180">
        <v>0</v>
      </c>
      <c r="AQ1434" s="181">
        <f t="shared" si="866"/>
        <v>0</v>
      </c>
      <c r="AR1434" s="180">
        <v>0</v>
      </c>
      <c r="AS1434" s="180">
        <v>0</v>
      </c>
      <c r="AT1434" s="181">
        <f t="shared" si="867"/>
        <v>0</v>
      </c>
      <c r="AU1434" s="180">
        <f t="shared" si="877"/>
        <v>0</v>
      </c>
      <c r="AV1434" s="180">
        <f t="shared" si="877"/>
        <v>0</v>
      </c>
      <c r="AW1434" s="181">
        <f t="shared" si="868"/>
        <v>0</v>
      </c>
      <c r="AX1434" s="183">
        <f t="shared" si="878"/>
        <v>0</v>
      </c>
      <c r="AY1434" s="183">
        <f t="shared" si="878"/>
        <v>0</v>
      </c>
      <c r="AZ1434" s="183"/>
      <c r="BA1434" s="183"/>
      <c r="BB1434" s="183"/>
      <c r="BC1434" s="183"/>
      <c r="BD1434" s="183">
        <f t="shared" si="879"/>
        <v>0</v>
      </c>
      <c r="BE1434" s="183">
        <f t="shared" si="879"/>
        <v>0</v>
      </c>
    </row>
    <row r="1435" spans="2:57" s="129" customFormat="1" ht="15.75" hidden="1">
      <c r="B1435" s="174">
        <v>2025</v>
      </c>
      <c r="C1435" s="174">
        <v>20</v>
      </c>
      <c r="D1435" s="175">
        <v>0</v>
      </c>
      <c r="E1435" s="176"/>
      <c r="F1435" s="174">
        <v>2</v>
      </c>
      <c r="G1435" s="174">
        <v>5</v>
      </c>
      <c r="H1435" s="174">
        <v>14</v>
      </c>
      <c r="I1435" s="174">
        <v>5000</v>
      </c>
      <c r="J1435" s="174">
        <v>5200</v>
      </c>
      <c r="K1435" s="174">
        <v>521</v>
      </c>
      <c r="L1435" s="177">
        <v>1003</v>
      </c>
      <c r="M1435" s="178">
        <v>0</v>
      </c>
      <c r="N1435" s="179" t="s">
        <v>982</v>
      </c>
      <c r="O1435" s="180">
        <v>0</v>
      </c>
      <c r="P1435" s="180">
        <v>0</v>
      </c>
      <c r="Q1435" s="181">
        <v>0</v>
      </c>
      <c r="R1435" s="182" t="s">
        <v>98</v>
      </c>
      <c r="S1435" s="183">
        <v>0</v>
      </c>
      <c r="T1435" s="183">
        <v>0</v>
      </c>
      <c r="U1435" s="180">
        <v>0</v>
      </c>
      <c r="V1435" s="180">
        <v>0</v>
      </c>
      <c r="W1435" s="183">
        <v>0</v>
      </c>
      <c r="X1435" s="183">
        <v>0</v>
      </c>
      <c r="Y1435" s="180">
        <v>0</v>
      </c>
      <c r="Z1435" s="180">
        <v>0</v>
      </c>
      <c r="AA1435" s="183">
        <v>0</v>
      </c>
      <c r="AB1435" s="183">
        <v>0</v>
      </c>
      <c r="AC1435" s="180">
        <f t="shared" si="876"/>
        <v>0</v>
      </c>
      <c r="AD1435" s="180">
        <f t="shared" si="876"/>
        <v>0</v>
      </c>
      <c r="AE1435" s="181">
        <f t="shared" si="862"/>
        <v>0</v>
      </c>
      <c r="AF1435" s="180">
        <v>0</v>
      </c>
      <c r="AG1435" s="180">
        <v>0</v>
      </c>
      <c r="AH1435" s="181">
        <f t="shared" si="863"/>
        <v>0</v>
      </c>
      <c r="AI1435" s="180">
        <v>0</v>
      </c>
      <c r="AJ1435" s="180">
        <v>0</v>
      </c>
      <c r="AK1435" s="181">
        <f t="shared" si="864"/>
        <v>0</v>
      </c>
      <c r="AL1435" s="180">
        <v>0</v>
      </c>
      <c r="AM1435" s="180">
        <v>0</v>
      </c>
      <c r="AN1435" s="181">
        <f t="shared" si="865"/>
        <v>0</v>
      </c>
      <c r="AO1435" s="180">
        <v>0</v>
      </c>
      <c r="AP1435" s="180">
        <v>0</v>
      </c>
      <c r="AQ1435" s="181">
        <f t="shared" si="866"/>
        <v>0</v>
      </c>
      <c r="AR1435" s="180">
        <v>0</v>
      </c>
      <c r="AS1435" s="180">
        <v>0</v>
      </c>
      <c r="AT1435" s="181">
        <f t="shared" si="867"/>
        <v>0</v>
      </c>
      <c r="AU1435" s="180">
        <f t="shared" si="877"/>
        <v>0</v>
      </c>
      <c r="AV1435" s="180">
        <f t="shared" si="877"/>
        <v>0</v>
      </c>
      <c r="AW1435" s="181">
        <f t="shared" si="868"/>
        <v>0</v>
      </c>
      <c r="AX1435" s="183">
        <f t="shared" si="878"/>
        <v>0</v>
      </c>
      <c r="AY1435" s="183">
        <f t="shared" si="878"/>
        <v>0</v>
      </c>
      <c r="AZ1435" s="183"/>
      <c r="BA1435" s="183"/>
      <c r="BB1435" s="183"/>
      <c r="BC1435" s="183"/>
      <c r="BD1435" s="183">
        <f t="shared" si="879"/>
        <v>0</v>
      </c>
      <c r="BE1435" s="183">
        <f t="shared" si="879"/>
        <v>0</v>
      </c>
    </row>
    <row r="1436" spans="2:57" s="129" customFormat="1" ht="15.75" hidden="1">
      <c r="B1436" s="174">
        <v>2025</v>
      </c>
      <c r="C1436" s="174">
        <v>20</v>
      </c>
      <c r="D1436" s="175">
        <v>0</v>
      </c>
      <c r="E1436" s="176"/>
      <c r="F1436" s="174">
        <v>2</v>
      </c>
      <c r="G1436" s="174">
        <v>5</v>
      </c>
      <c r="H1436" s="174">
        <v>14</v>
      </c>
      <c r="I1436" s="174">
        <v>5000</v>
      </c>
      <c r="J1436" s="174">
        <v>5200</v>
      </c>
      <c r="K1436" s="174">
        <v>521</v>
      </c>
      <c r="L1436" s="177">
        <v>1102</v>
      </c>
      <c r="M1436" s="178">
        <v>0</v>
      </c>
      <c r="N1436" s="179" t="s">
        <v>983</v>
      </c>
      <c r="O1436" s="180">
        <v>0</v>
      </c>
      <c r="P1436" s="180">
        <v>0</v>
      </c>
      <c r="Q1436" s="181">
        <v>0</v>
      </c>
      <c r="R1436" s="182" t="s">
        <v>98</v>
      </c>
      <c r="S1436" s="183">
        <v>0</v>
      </c>
      <c r="T1436" s="183">
        <v>0</v>
      </c>
      <c r="U1436" s="180">
        <v>0</v>
      </c>
      <c r="V1436" s="180">
        <v>0</v>
      </c>
      <c r="W1436" s="183">
        <v>0</v>
      </c>
      <c r="X1436" s="183">
        <v>0</v>
      </c>
      <c r="Y1436" s="180">
        <v>0</v>
      </c>
      <c r="Z1436" s="180">
        <v>0</v>
      </c>
      <c r="AA1436" s="183">
        <v>0</v>
      </c>
      <c r="AB1436" s="183">
        <v>0</v>
      </c>
      <c r="AC1436" s="180">
        <f t="shared" si="876"/>
        <v>0</v>
      </c>
      <c r="AD1436" s="180">
        <f t="shared" si="876"/>
        <v>0</v>
      </c>
      <c r="AE1436" s="181">
        <f t="shared" si="862"/>
        <v>0</v>
      </c>
      <c r="AF1436" s="180">
        <v>0</v>
      </c>
      <c r="AG1436" s="180">
        <v>0</v>
      </c>
      <c r="AH1436" s="181">
        <f t="shared" si="863"/>
        <v>0</v>
      </c>
      <c r="AI1436" s="180">
        <v>0</v>
      </c>
      <c r="AJ1436" s="180">
        <v>0</v>
      </c>
      <c r="AK1436" s="181">
        <f t="shared" si="864"/>
        <v>0</v>
      </c>
      <c r="AL1436" s="180">
        <v>0</v>
      </c>
      <c r="AM1436" s="180">
        <v>0</v>
      </c>
      <c r="AN1436" s="181">
        <f t="shared" si="865"/>
        <v>0</v>
      </c>
      <c r="AO1436" s="180">
        <v>0</v>
      </c>
      <c r="AP1436" s="180">
        <v>0</v>
      </c>
      <c r="AQ1436" s="181">
        <f t="shared" si="866"/>
        <v>0</v>
      </c>
      <c r="AR1436" s="180">
        <v>0</v>
      </c>
      <c r="AS1436" s="180">
        <v>0</v>
      </c>
      <c r="AT1436" s="181">
        <f t="shared" si="867"/>
        <v>0</v>
      </c>
      <c r="AU1436" s="180">
        <f t="shared" si="877"/>
        <v>0</v>
      </c>
      <c r="AV1436" s="180">
        <f t="shared" si="877"/>
        <v>0</v>
      </c>
      <c r="AW1436" s="181">
        <f t="shared" si="868"/>
        <v>0</v>
      </c>
      <c r="AX1436" s="183">
        <f t="shared" si="878"/>
        <v>0</v>
      </c>
      <c r="AY1436" s="183">
        <f t="shared" si="878"/>
        <v>0</v>
      </c>
      <c r="AZ1436" s="183"/>
      <c r="BA1436" s="183"/>
      <c r="BB1436" s="183"/>
      <c r="BC1436" s="183"/>
      <c r="BD1436" s="183">
        <f t="shared" si="879"/>
        <v>0</v>
      </c>
      <c r="BE1436" s="183">
        <f t="shared" si="879"/>
        <v>0</v>
      </c>
    </row>
    <row r="1437" spans="2:57" s="129" customFormat="1" ht="15.75" hidden="1">
      <c r="B1437" s="163">
        <v>2025</v>
      </c>
      <c r="C1437" s="163">
        <v>20</v>
      </c>
      <c r="D1437" s="164"/>
      <c r="E1437" s="165"/>
      <c r="F1437" s="163">
        <v>2</v>
      </c>
      <c r="G1437" s="163">
        <v>5</v>
      </c>
      <c r="H1437" s="163">
        <v>14</v>
      </c>
      <c r="I1437" s="163">
        <v>5000</v>
      </c>
      <c r="J1437" s="163">
        <v>5200</v>
      </c>
      <c r="K1437" s="163">
        <v>523</v>
      </c>
      <c r="L1437" s="166" t="s">
        <v>44</v>
      </c>
      <c r="M1437" s="167"/>
      <c r="N1437" s="168" t="s">
        <v>186</v>
      </c>
      <c r="O1437" s="169">
        <v>0</v>
      </c>
      <c r="P1437" s="169">
        <v>0</v>
      </c>
      <c r="Q1437" s="169">
        <v>0</v>
      </c>
      <c r="R1437" s="170"/>
      <c r="S1437" s="171"/>
      <c r="T1437" s="172"/>
      <c r="U1437" s="169">
        <f t="shared" ref="U1437:AD1437" si="880">SUM(U1438:U1446)</f>
        <v>0</v>
      </c>
      <c r="V1437" s="169">
        <f t="shared" si="880"/>
        <v>0</v>
      </c>
      <c r="W1437" s="173">
        <f t="shared" si="880"/>
        <v>0</v>
      </c>
      <c r="X1437" s="173">
        <f t="shared" si="880"/>
        <v>0</v>
      </c>
      <c r="Y1437" s="169">
        <f t="shared" si="880"/>
        <v>0</v>
      </c>
      <c r="Z1437" s="169">
        <f t="shared" si="880"/>
        <v>0</v>
      </c>
      <c r="AA1437" s="173">
        <f t="shared" si="880"/>
        <v>0</v>
      </c>
      <c r="AB1437" s="173">
        <f t="shared" si="880"/>
        <v>0</v>
      </c>
      <c r="AC1437" s="169">
        <f t="shared" si="880"/>
        <v>0</v>
      </c>
      <c r="AD1437" s="169">
        <f t="shared" si="880"/>
        <v>0</v>
      </c>
      <c r="AE1437" s="169">
        <f t="shared" si="862"/>
        <v>0</v>
      </c>
      <c r="AF1437" s="169">
        <f>SUM(AF1438:AF1446)</f>
        <v>0</v>
      </c>
      <c r="AG1437" s="169">
        <f>SUM(AG1438:AG1446)</f>
        <v>0</v>
      </c>
      <c r="AH1437" s="169">
        <f t="shared" si="863"/>
        <v>0</v>
      </c>
      <c r="AI1437" s="169">
        <f>SUM(AI1438:AI1446)</f>
        <v>0</v>
      </c>
      <c r="AJ1437" s="169">
        <f>SUM(AJ1438:AJ1446)</f>
        <v>0</v>
      </c>
      <c r="AK1437" s="169">
        <f t="shared" si="864"/>
        <v>0</v>
      </c>
      <c r="AL1437" s="169">
        <f>SUM(AL1438:AL1446)</f>
        <v>0</v>
      </c>
      <c r="AM1437" s="169">
        <f>SUM(AM1438:AM1446)</f>
        <v>0</v>
      </c>
      <c r="AN1437" s="169">
        <f t="shared" si="865"/>
        <v>0</v>
      </c>
      <c r="AO1437" s="169">
        <f>SUM(AO1438:AO1446)</f>
        <v>0</v>
      </c>
      <c r="AP1437" s="169">
        <f>SUM(AP1438:AP1446)</f>
        <v>0</v>
      </c>
      <c r="AQ1437" s="169">
        <f t="shared" si="866"/>
        <v>0</v>
      </c>
      <c r="AR1437" s="169">
        <f>SUM(AR1438:AR1446)</f>
        <v>0</v>
      </c>
      <c r="AS1437" s="169">
        <f>SUM(AS1438:AS1446)</f>
        <v>0</v>
      </c>
      <c r="AT1437" s="169">
        <f t="shared" si="867"/>
        <v>0</v>
      </c>
      <c r="AU1437" s="169">
        <f>SUM(AU1438:AU1446)</f>
        <v>0</v>
      </c>
      <c r="AV1437" s="169">
        <f>SUM(AV1438:AV1446)</f>
        <v>0</v>
      </c>
      <c r="AW1437" s="169">
        <f t="shared" si="868"/>
        <v>0</v>
      </c>
      <c r="AX1437" s="171"/>
      <c r="AY1437" s="172"/>
      <c r="AZ1437" s="171"/>
      <c r="BA1437" s="172"/>
      <c r="BB1437" s="171"/>
      <c r="BC1437" s="172"/>
      <c r="BD1437" s="171"/>
      <c r="BE1437" s="172"/>
    </row>
    <row r="1438" spans="2:57" s="129" customFormat="1" ht="15.75" hidden="1">
      <c r="B1438" s="174">
        <v>2025</v>
      </c>
      <c r="C1438" s="174">
        <v>20</v>
      </c>
      <c r="D1438" s="175">
        <v>0</v>
      </c>
      <c r="E1438" s="176"/>
      <c r="F1438" s="174">
        <v>2</v>
      </c>
      <c r="G1438" s="174">
        <v>5</v>
      </c>
      <c r="H1438" s="174">
        <v>14</v>
      </c>
      <c r="I1438" s="174">
        <v>5000</v>
      </c>
      <c r="J1438" s="174">
        <v>5200</v>
      </c>
      <c r="K1438" s="174">
        <v>523</v>
      </c>
      <c r="L1438" s="177">
        <v>191</v>
      </c>
      <c r="M1438" s="178">
        <v>0</v>
      </c>
      <c r="N1438" s="179" t="s">
        <v>984</v>
      </c>
      <c r="O1438" s="180">
        <v>0</v>
      </c>
      <c r="P1438" s="180">
        <v>0</v>
      </c>
      <c r="Q1438" s="181">
        <v>0</v>
      </c>
      <c r="R1438" s="182" t="s">
        <v>98</v>
      </c>
      <c r="S1438" s="183">
        <v>0</v>
      </c>
      <c r="T1438" s="183">
        <v>0</v>
      </c>
      <c r="U1438" s="180">
        <v>0</v>
      </c>
      <c r="V1438" s="180">
        <v>0</v>
      </c>
      <c r="W1438" s="183">
        <v>0</v>
      </c>
      <c r="X1438" s="183">
        <v>0</v>
      </c>
      <c r="Y1438" s="180">
        <v>0</v>
      </c>
      <c r="Z1438" s="180">
        <v>0</v>
      </c>
      <c r="AA1438" s="183">
        <v>0</v>
      </c>
      <c r="AB1438" s="183">
        <v>0</v>
      </c>
      <c r="AC1438" s="180">
        <f t="shared" ref="AC1438:AD1446" si="881">+O1438+U1438-Y1438</f>
        <v>0</v>
      </c>
      <c r="AD1438" s="180">
        <f t="shared" si="881"/>
        <v>0</v>
      </c>
      <c r="AE1438" s="181">
        <f t="shared" si="862"/>
        <v>0</v>
      </c>
      <c r="AF1438" s="180">
        <v>0</v>
      </c>
      <c r="AG1438" s="180">
        <v>0</v>
      </c>
      <c r="AH1438" s="181">
        <f t="shared" si="863"/>
        <v>0</v>
      </c>
      <c r="AI1438" s="180">
        <v>0</v>
      </c>
      <c r="AJ1438" s="180">
        <v>0</v>
      </c>
      <c r="AK1438" s="181">
        <f t="shared" si="864"/>
        <v>0</v>
      </c>
      <c r="AL1438" s="180">
        <v>0</v>
      </c>
      <c r="AM1438" s="180">
        <v>0</v>
      </c>
      <c r="AN1438" s="181">
        <f t="shared" si="865"/>
        <v>0</v>
      </c>
      <c r="AO1438" s="180">
        <v>0</v>
      </c>
      <c r="AP1438" s="180">
        <v>0</v>
      </c>
      <c r="AQ1438" s="181">
        <f t="shared" si="866"/>
        <v>0</v>
      </c>
      <c r="AR1438" s="180">
        <v>0</v>
      </c>
      <c r="AS1438" s="180">
        <v>0</v>
      </c>
      <c r="AT1438" s="181">
        <f t="shared" si="867"/>
        <v>0</v>
      </c>
      <c r="AU1438" s="180">
        <f t="shared" ref="AU1438:AV1446" si="882">+AC1438-AF1438-AI1438-AL1438-AO1438-AR1438</f>
        <v>0</v>
      </c>
      <c r="AV1438" s="180">
        <f t="shared" si="882"/>
        <v>0</v>
      </c>
      <c r="AW1438" s="181">
        <f t="shared" si="868"/>
        <v>0</v>
      </c>
      <c r="AX1438" s="183">
        <f t="shared" ref="AX1438:AY1446" si="883">+S1438+W1438-AA1438</f>
        <v>0</v>
      </c>
      <c r="AY1438" s="183">
        <f t="shared" si="883"/>
        <v>0</v>
      </c>
      <c r="AZ1438" s="183"/>
      <c r="BA1438" s="183"/>
      <c r="BB1438" s="183"/>
      <c r="BC1438" s="183"/>
      <c r="BD1438" s="183">
        <f t="shared" ref="BD1438:BE1446" si="884">+AX1438-AZ1438-BB1438</f>
        <v>0</v>
      </c>
      <c r="BE1438" s="183">
        <f t="shared" si="884"/>
        <v>0</v>
      </c>
    </row>
    <row r="1439" spans="2:57" s="129" customFormat="1" ht="15.75" hidden="1">
      <c r="B1439" s="174">
        <v>2025</v>
      </c>
      <c r="C1439" s="174">
        <v>20</v>
      </c>
      <c r="D1439" s="175">
        <v>0</v>
      </c>
      <c r="E1439" s="176"/>
      <c r="F1439" s="174">
        <v>2</v>
      </c>
      <c r="G1439" s="174">
        <v>5</v>
      </c>
      <c r="H1439" s="174">
        <v>14</v>
      </c>
      <c r="I1439" s="174">
        <v>5000</v>
      </c>
      <c r="J1439" s="174">
        <v>5200</v>
      </c>
      <c r="K1439" s="174">
        <v>523</v>
      </c>
      <c r="L1439" s="177">
        <v>863</v>
      </c>
      <c r="M1439" s="178">
        <v>0</v>
      </c>
      <c r="N1439" s="179" t="s">
        <v>985</v>
      </c>
      <c r="O1439" s="180">
        <v>0</v>
      </c>
      <c r="P1439" s="180">
        <v>0</v>
      </c>
      <c r="Q1439" s="181">
        <v>0</v>
      </c>
      <c r="R1439" s="182" t="s">
        <v>98</v>
      </c>
      <c r="S1439" s="183">
        <v>0</v>
      </c>
      <c r="T1439" s="183">
        <v>0</v>
      </c>
      <c r="U1439" s="180">
        <v>0</v>
      </c>
      <c r="V1439" s="180">
        <v>0</v>
      </c>
      <c r="W1439" s="183">
        <v>0</v>
      </c>
      <c r="X1439" s="183">
        <v>0</v>
      </c>
      <c r="Y1439" s="180">
        <v>0</v>
      </c>
      <c r="Z1439" s="180">
        <v>0</v>
      </c>
      <c r="AA1439" s="183">
        <v>0</v>
      </c>
      <c r="AB1439" s="183">
        <v>0</v>
      </c>
      <c r="AC1439" s="180">
        <f t="shared" si="881"/>
        <v>0</v>
      </c>
      <c r="AD1439" s="180">
        <f t="shared" si="881"/>
        <v>0</v>
      </c>
      <c r="AE1439" s="181">
        <f t="shared" si="862"/>
        <v>0</v>
      </c>
      <c r="AF1439" s="180">
        <v>0</v>
      </c>
      <c r="AG1439" s="180">
        <v>0</v>
      </c>
      <c r="AH1439" s="181">
        <f t="shared" si="863"/>
        <v>0</v>
      </c>
      <c r="AI1439" s="180">
        <v>0</v>
      </c>
      <c r="AJ1439" s="180">
        <v>0</v>
      </c>
      <c r="AK1439" s="181">
        <f t="shared" si="864"/>
        <v>0</v>
      </c>
      <c r="AL1439" s="180">
        <v>0</v>
      </c>
      <c r="AM1439" s="180">
        <v>0</v>
      </c>
      <c r="AN1439" s="181">
        <f t="shared" si="865"/>
        <v>0</v>
      </c>
      <c r="AO1439" s="180">
        <v>0</v>
      </c>
      <c r="AP1439" s="180">
        <v>0</v>
      </c>
      <c r="AQ1439" s="181">
        <f t="shared" si="866"/>
        <v>0</v>
      </c>
      <c r="AR1439" s="180">
        <v>0</v>
      </c>
      <c r="AS1439" s="180">
        <v>0</v>
      </c>
      <c r="AT1439" s="181">
        <f t="shared" si="867"/>
        <v>0</v>
      </c>
      <c r="AU1439" s="180">
        <f t="shared" si="882"/>
        <v>0</v>
      </c>
      <c r="AV1439" s="180">
        <f t="shared" si="882"/>
        <v>0</v>
      </c>
      <c r="AW1439" s="181">
        <f t="shared" si="868"/>
        <v>0</v>
      </c>
      <c r="AX1439" s="183">
        <f t="shared" si="883"/>
        <v>0</v>
      </c>
      <c r="AY1439" s="183">
        <f t="shared" si="883"/>
        <v>0</v>
      </c>
      <c r="AZ1439" s="183"/>
      <c r="BA1439" s="183"/>
      <c r="BB1439" s="183"/>
      <c r="BC1439" s="183"/>
      <c r="BD1439" s="183">
        <f t="shared" si="884"/>
        <v>0</v>
      </c>
      <c r="BE1439" s="183">
        <f t="shared" si="884"/>
        <v>0</v>
      </c>
    </row>
    <row r="1440" spans="2:57" s="129" customFormat="1" ht="15.75" hidden="1">
      <c r="B1440" s="174">
        <v>2025</v>
      </c>
      <c r="C1440" s="174">
        <v>20</v>
      </c>
      <c r="D1440" s="175">
        <v>0</v>
      </c>
      <c r="E1440" s="176"/>
      <c r="F1440" s="174">
        <v>2</v>
      </c>
      <c r="G1440" s="174">
        <v>5</v>
      </c>
      <c r="H1440" s="174">
        <v>14</v>
      </c>
      <c r="I1440" s="174">
        <v>5000</v>
      </c>
      <c r="J1440" s="174">
        <v>5200</v>
      </c>
      <c r="K1440" s="174">
        <v>523</v>
      </c>
      <c r="L1440" s="177">
        <v>1403</v>
      </c>
      <c r="M1440" s="178">
        <v>0</v>
      </c>
      <c r="N1440" s="190" t="s">
        <v>986</v>
      </c>
      <c r="O1440" s="180">
        <v>0</v>
      </c>
      <c r="P1440" s="180">
        <v>0</v>
      </c>
      <c r="Q1440" s="181">
        <v>0</v>
      </c>
      <c r="R1440" s="182" t="s">
        <v>98</v>
      </c>
      <c r="S1440" s="183">
        <v>0</v>
      </c>
      <c r="T1440" s="183">
        <v>0</v>
      </c>
      <c r="U1440" s="180">
        <v>0</v>
      </c>
      <c r="V1440" s="180">
        <v>0</v>
      </c>
      <c r="W1440" s="183">
        <v>0</v>
      </c>
      <c r="X1440" s="183">
        <v>0</v>
      </c>
      <c r="Y1440" s="180">
        <v>0</v>
      </c>
      <c r="Z1440" s="180">
        <v>0</v>
      </c>
      <c r="AA1440" s="183">
        <v>0</v>
      </c>
      <c r="AB1440" s="183">
        <v>0</v>
      </c>
      <c r="AC1440" s="180">
        <f t="shared" si="881"/>
        <v>0</v>
      </c>
      <c r="AD1440" s="180">
        <f t="shared" si="881"/>
        <v>0</v>
      </c>
      <c r="AE1440" s="181">
        <f t="shared" si="862"/>
        <v>0</v>
      </c>
      <c r="AF1440" s="180">
        <v>0</v>
      </c>
      <c r="AG1440" s="180">
        <v>0</v>
      </c>
      <c r="AH1440" s="181">
        <f t="shared" si="863"/>
        <v>0</v>
      </c>
      <c r="AI1440" s="180">
        <v>0</v>
      </c>
      <c r="AJ1440" s="180">
        <v>0</v>
      </c>
      <c r="AK1440" s="181">
        <f t="shared" si="864"/>
        <v>0</v>
      </c>
      <c r="AL1440" s="180">
        <v>0</v>
      </c>
      <c r="AM1440" s="180">
        <v>0</v>
      </c>
      <c r="AN1440" s="181">
        <f t="shared" si="865"/>
        <v>0</v>
      </c>
      <c r="AO1440" s="180">
        <v>0</v>
      </c>
      <c r="AP1440" s="180">
        <v>0</v>
      </c>
      <c r="AQ1440" s="181">
        <f t="shared" si="866"/>
        <v>0</v>
      </c>
      <c r="AR1440" s="180">
        <v>0</v>
      </c>
      <c r="AS1440" s="180">
        <v>0</v>
      </c>
      <c r="AT1440" s="181">
        <f t="shared" si="867"/>
        <v>0</v>
      </c>
      <c r="AU1440" s="180">
        <f t="shared" si="882"/>
        <v>0</v>
      </c>
      <c r="AV1440" s="180">
        <f t="shared" si="882"/>
        <v>0</v>
      </c>
      <c r="AW1440" s="181">
        <f t="shared" si="868"/>
        <v>0</v>
      </c>
      <c r="AX1440" s="183">
        <f t="shared" si="883"/>
        <v>0</v>
      </c>
      <c r="AY1440" s="183">
        <f t="shared" si="883"/>
        <v>0</v>
      </c>
      <c r="AZ1440" s="183"/>
      <c r="BA1440" s="183"/>
      <c r="BB1440" s="183"/>
      <c r="BC1440" s="183"/>
      <c r="BD1440" s="183">
        <f t="shared" si="884"/>
        <v>0</v>
      </c>
      <c r="BE1440" s="183">
        <f t="shared" si="884"/>
        <v>0</v>
      </c>
    </row>
    <row r="1441" spans="2:57" s="129" customFormat="1" ht="15.75" hidden="1">
      <c r="B1441" s="174">
        <v>2025</v>
      </c>
      <c r="C1441" s="174">
        <v>20</v>
      </c>
      <c r="D1441" s="175">
        <v>0</v>
      </c>
      <c r="E1441" s="176"/>
      <c r="F1441" s="174">
        <v>2</v>
      </c>
      <c r="G1441" s="174">
        <v>5</v>
      </c>
      <c r="H1441" s="174">
        <v>14</v>
      </c>
      <c r="I1441" s="174">
        <v>5000</v>
      </c>
      <c r="J1441" s="174">
        <v>5200</v>
      </c>
      <c r="K1441" s="174">
        <v>523</v>
      </c>
      <c r="L1441" s="177">
        <v>1550</v>
      </c>
      <c r="M1441" s="178">
        <v>0</v>
      </c>
      <c r="N1441" s="179" t="s">
        <v>987</v>
      </c>
      <c r="O1441" s="180">
        <v>0</v>
      </c>
      <c r="P1441" s="180">
        <v>0</v>
      </c>
      <c r="Q1441" s="181">
        <v>0</v>
      </c>
      <c r="R1441" s="182" t="s">
        <v>98</v>
      </c>
      <c r="S1441" s="183">
        <v>0</v>
      </c>
      <c r="T1441" s="183">
        <v>0</v>
      </c>
      <c r="U1441" s="180">
        <v>0</v>
      </c>
      <c r="V1441" s="180">
        <v>0</v>
      </c>
      <c r="W1441" s="183">
        <v>0</v>
      </c>
      <c r="X1441" s="183">
        <v>0</v>
      </c>
      <c r="Y1441" s="180">
        <v>0</v>
      </c>
      <c r="Z1441" s="180">
        <v>0</v>
      </c>
      <c r="AA1441" s="183">
        <v>0</v>
      </c>
      <c r="AB1441" s="183">
        <v>0</v>
      </c>
      <c r="AC1441" s="180">
        <f t="shared" si="881"/>
        <v>0</v>
      </c>
      <c r="AD1441" s="180">
        <f t="shared" si="881"/>
        <v>0</v>
      </c>
      <c r="AE1441" s="181">
        <f t="shared" si="862"/>
        <v>0</v>
      </c>
      <c r="AF1441" s="180">
        <v>0</v>
      </c>
      <c r="AG1441" s="180">
        <v>0</v>
      </c>
      <c r="AH1441" s="181">
        <f t="shared" si="863"/>
        <v>0</v>
      </c>
      <c r="AI1441" s="180">
        <v>0</v>
      </c>
      <c r="AJ1441" s="180">
        <v>0</v>
      </c>
      <c r="AK1441" s="181">
        <f t="shared" si="864"/>
        <v>0</v>
      </c>
      <c r="AL1441" s="180">
        <v>0</v>
      </c>
      <c r="AM1441" s="180">
        <v>0</v>
      </c>
      <c r="AN1441" s="181">
        <f t="shared" si="865"/>
        <v>0</v>
      </c>
      <c r="AO1441" s="180">
        <v>0</v>
      </c>
      <c r="AP1441" s="180">
        <v>0</v>
      </c>
      <c r="AQ1441" s="181">
        <f t="shared" si="866"/>
        <v>0</v>
      </c>
      <c r="AR1441" s="180">
        <v>0</v>
      </c>
      <c r="AS1441" s="180">
        <v>0</v>
      </c>
      <c r="AT1441" s="181">
        <f t="shared" si="867"/>
        <v>0</v>
      </c>
      <c r="AU1441" s="180">
        <f t="shared" si="882"/>
        <v>0</v>
      </c>
      <c r="AV1441" s="180">
        <f t="shared" si="882"/>
        <v>0</v>
      </c>
      <c r="AW1441" s="181">
        <f t="shared" si="868"/>
        <v>0</v>
      </c>
      <c r="AX1441" s="183">
        <f t="shared" si="883"/>
        <v>0</v>
      </c>
      <c r="AY1441" s="183">
        <f t="shared" si="883"/>
        <v>0</v>
      </c>
      <c r="AZ1441" s="183"/>
      <c r="BA1441" s="183"/>
      <c r="BB1441" s="183"/>
      <c r="BC1441" s="183"/>
      <c r="BD1441" s="183">
        <f t="shared" si="884"/>
        <v>0</v>
      </c>
      <c r="BE1441" s="183">
        <f t="shared" si="884"/>
        <v>0</v>
      </c>
    </row>
    <row r="1442" spans="2:57" s="129" customFormat="1" ht="15.75" hidden="1">
      <c r="B1442" s="174">
        <v>2025</v>
      </c>
      <c r="C1442" s="174">
        <v>20</v>
      </c>
      <c r="D1442" s="175">
        <v>0</v>
      </c>
      <c r="E1442" s="176"/>
      <c r="F1442" s="174">
        <v>2</v>
      </c>
      <c r="G1442" s="174">
        <v>5</v>
      </c>
      <c r="H1442" s="174">
        <v>14</v>
      </c>
      <c r="I1442" s="174">
        <v>5000</v>
      </c>
      <c r="J1442" s="174">
        <v>5200</v>
      </c>
      <c r="K1442" s="174">
        <v>523</v>
      </c>
      <c r="L1442" s="177">
        <v>190</v>
      </c>
      <c r="M1442" s="178">
        <v>0</v>
      </c>
      <c r="N1442" s="179" t="s">
        <v>988</v>
      </c>
      <c r="O1442" s="180">
        <v>0</v>
      </c>
      <c r="P1442" s="180">
        <v>0</v>
      </c>
      <c r="Q1442" s="181">
        <v>0</v>
      </c>
      <c r="R1442" s="182" t="s">
        <v>98</v>
      </c>
      <c r="S1442" s="183">
        <v>0</v>
      </c>
      <c r="T1442" s="183">
        <v>0</v>
      </c>
      <c r="U1442" s="180">
        <v>0</v>
      </c>
      <c r="V1442" s="180">
        <v>0</v>
      </c>
      <c r="W1442" s="183">
        <v>0</v>
      </c>
      <c r="X1442" s="183">
        <v>0</v>
      </c>
      <c r="Y1442" s="180">
        <v>0</v>
      </c>
      <c r="Z1442" s="180">
        <v>0</v>
      </c>
      <c r="AA1442" s="183">
        <v>0</v>
      </c>
      <c r="AB1442" s="183">
        <v>0</v>
      </c>
      <c r="AC1442" s="180">
        <f t="shared" si="881"/>
        <v>0</v>
      </c>
      <c r="AD1442" s="180">
        <f t="shared" si="881"/>
        <v>0</v>
      </c>
      <c r="AE1442" s="181">
        <f t="shared" si="862"/>
        <v>0</v>
      </c>
      <c r="AF1442" s="180">
        <v>0</v>
      </c>
      <c r="AG1442" s="180">
        <v>0</v>
      </c>
      <c r="AH1442" s="181">
        <f t="shared" si="863"/>
        <v>0</v>
      </c>
      <c r="AI1442" s="180">
        <v>0</v>
      </c>
      <c r="AJ1442" s="180">
        <v>0</v>
      </c>
      <c r="AK1442" s="181">
        <f t="shared" si="864"/>
        <v>0</v>
      </c>
      <c r="AL1442" s="180">
        <v>0</v>
      </c>
      <c r="AM1442" s="180">
        <v>0</v>
      </c>
      <c r="AN1442" s="181">
        <f t="shared" si="865"/>
        <v>0</v>
      </c>
      <c r="AO1442" s="180">
        <v>0</v>
      </c>
      <c r="AP1442" s="180">
        <v>0</v>
      </c>
      <c r="AQ1442" s="181">
        <f t="shared" si="866"/>
        <v>0</v>
      </c>
      <c r="AR1442" s="180">
        <v>0</v>
      </c>
      <c r="AS1442" s="180">
        <v>0</v>
      </c>
      <c r="AT1442" s="181">
        <f t="shared" si="867"/>
        <v>0</v>
      </c>
      <c r="AU1442" s="180">
        <f t="shared" si="882"/>
        <v>0</v>
      </c>
      <c r="AV1442" s="180">
        <f t="shared" si="882"/>
        <v>0</v>
      </c>
      <c r="AW1442" s="181">
        <f t="shared" si="868"/>
        <v>0</v>
      </c>
      <c r="AX1442" s="183">
        <f t="shared" si="883"/>
        <v>0</v>
      </c>
      <c r="AY1442" s="183">
        <f t="shared" si="883"/>
        <v>0</v>
      </c>
      <c r="AZ1442" s="183"/>
      <c r="BA1442" s="183"/>
      <c r="BB1442" s="183"/>
      <c r="BC1442" s="183"/>
      <c r="BD1442" s="183">
        <f t="shared" si="884"/>
        <v>0</v>
      </c>
      <c r="BE1442" s="183">
        <f t="shared" si="884"/>
        <v>0</v>
      </c>
    </row>
    <row r="1443" spans="2:57" s="129" customFormat="1" ht="15.75" hidden="1">
      <c r="B1443" s="174">
        <v>2025</v>
      </c>
      <c r="C1443" s="174">
        <v>20</v>
      </c>
      <c r="D1443" s="175">
        <v>0</v>
      </c>
      <c r="E1443" s="176"/>
      <c r="F1443" s="174">
        <v>2</v>
      </c>
      <c r="G1443" s="174">
        <v>5</v>
      </c>
      <c r="H1443" s="174">
        <v>14</v>
      </c>
      <c r="I1443" s="174">
        <v>5000</v>
      </c>
      <c r="J1443" s="174">
        <v>5200</v>
      </c>
      <c r="K1443" s="174">
        <v>523</v>
      </c>
      <c r="L1443" s="177">
        <v>862</v>
      </c>
      <c r="M1443" s="178">
        <v>0</v>
      </c>
      <c r="N1443" s="179" t="s">
        <v>989</v>
      </c>
      <c r="O1443" s="180">
        <v>0</v>
      </c>
      <c r="P1443" s="180">
        <v>0</v>
      </c>
      <c r="Q1443" s="181">
        <v>0</v>
      </c>
      <c r="R1443" s="182" t="s">
        <v>98</v>
      </c>
      <c r="S1443" s="183">
        <v>0</v>
      </c>
      <c r="T1443" s="183">
        <v>0</v>
      </c>
      <c r="U1443" s="180">
        <v>0</v>
      </c>
      <c r="V1443" s="180">
        <v>0</v>
      </c>
      <c r="W1443" s="183">
        <v>0</v>
      </c>
      <c r="X1443" s="183">
        <v>0</v>
      </c>
      <c r="Y1443" s="180">
        <v>0</v>
      </c>
      <c r="Z1443" s="180">
        <v>0</v>
      </c>
      <c r="AA1443" s="183">
        <v>0</v>
      </c>
      <c r="AB1443" s="183">
        <v>0</v>
      </c>
      <c r="AC1443" s="180">
        <f t="shared" si="881"/>
        <v>0</v>
      </c>
      <c r="AD1443" s="180">
        <f t="shared" si="881"/>
        <v>0</v>
      </c>
      <c r="AE1443" s="181">
        <f t="shared" si="862"/>
        <v>0</v>
      </c>
      <c r="AF1443" s="180">
        <v>0</v>
      </c>
      <c r="AG1443" s="180">
        <v>0</v>
      </c>
      <c r="AH1443" s="181">
        <f t="shared" si="863"/>
        <v>0</v>
      </c>
      <c r="AI1443" s="180">
        <v>0</v>
      </c>
      <c r="AJ1443" s="180">
        <v>0</v>
      </c>
      <c r="AK1443" s="181">
        <f t="shared" si="864"/>
        <v>0</v>
      </c>
      <c r="AL1443" s="180">
        <v>0</v>
      </c>
      <c r="AM1443" s="180">
        <v>0</v>
      </c>
      <c r="AN1443" s="181">
        <f t="shared" si="865"/>
        <v>0</v>
      </c>
      <c r="AO1443" s="180">
        <v>0</v>
      </c>
      <c r="AP1443" s="180">
        <v>0</v>
      </c>
      <c r="AQ1443" s="181">
        <f t="shared" si="866"/>
        <v>0</v>
      </c>
      <c r="AR1443" s="180">
        <v>0</v>
      </c>
      <c r="AS1443" s="180">
        <v>0</v>
      </c>
      <c r="AT1443" s="181">
        <f t="shared" si="867"/>
        <v>0</v>
      </c>
      <c r="AU1443" s="180">
        <f t="shared" si="882"/>
        <v>0</v>
      </c>
      <c r="AV1443" s="180">
        <f t="shared" si="882"/>
        <v>0</v>
      </c>
      <c r="AW1443" s="181">
        <f t="shared" si="868"/>
        <v>0</v>
      </c>
      <c r="AX1443" s="183">
        <f t="shared" si="883"/>
        <v>0</v>
      </c>
      <c r="AY1443" s="183">
        <f t="shared" si="883"/>
        <v>0</v>
      </c>
      <c r="AZ1443" s="183"/>
      <c r="BA1443" s="183"/>
      <c r="BB1443" s="183"/>
      <c r="BC1443" s="183"/>
      <c r="BD1443" s="183">
        <f t="shared" si="884"/>
        <v>0</v>
      </c>
      <c r="BE1443" s="183">
        <f t="shared" si="884"/>
        <v>0</v>
      </c>
    </row>
    <row r="1444" spans="2:57" s="129" customFormat="1" ht="15.75" hidden="1">
      <c r="B1444" s="174">
        <v>2025</v>
      </c>
      <c r="C1444" s="174">
        <v>20</v>
      </c>
      <c r="D1444" s="175">
        <v>0</v>
      </c>
      <c r="E1444" s="176"/>
      <c r="F1444" s="174">
        <v>2</v>
      </c>
      <c r="G1444" s="174">
        <v>5</v>
      </c>
      <c r="H1444" s="174">
        <v>14</v>
      </c>
      <c r="I1444" s="174">
        <v>5000</v>
      </c>
      <c r="J1444" s="174">
        <v>5200</v>
      </c>
      <c r="K1444" s="174">
        <v>523</v>
      </c>
      <c r="L1444" s="177">
        <v>1402</v>
      </c>
      <c r="M1444" s="178">
        <v>0</v>
      </c>
      <c r="N1444" s="190" t="s">
        <v>990</v>
      </c>
      <c r="O1444" s="180">
        <v>0</v>
      </c>
      <c r="P1444" s="180">
        <v>0</v>
      </c>
      <c r="Q1444" s="181">
        <v>0</v>
      </c>
      <c r="R1444" s="182" t="s">
        <v>98</v>
      </c>
      <c r="S1444" s="183">
        <v>0</v>
      </c>
      <c r="T1444" s="183">
        <v>0</v>
      </c>
      <c r="U1444" s="180">
        <v>0</v>
      </c>
      <c r="V1444" s="180">
        <v>0</v>
      </c>
      <c r="W1444" s="183">
        <v>0</v>
      </c>
      <c r="X1444" s="183">
        <v>0</v>
      </c>
      <c r="Y1444" s="180">
        <v>0</v>
      </c>
      <c r="Z1444" s="180">
        <v>0</v>
      </c>
      <c r="AA1444" s="183">
        <v>0</v>
      </c>
      <c r="AB1444" s="183">
        <v>0</v>
      </c>
      <c r="AC1444" s="180">
        <f t="shared" si="881"/>
        <v>0</v>
      </c>
      <c r="AD1444" s="180">
        <f t="shared" si="881"/>
        <v>0</v>
      </c>
      <c r="AE1444" s="181">
        <f t="shared" si="862"/>
        <v>0</v>
      </c>
      <c r="AF1444" s="180">
        <v>0</v>
      </c>
      <c r="AG1444" s="180">
        <v>0</v>
      </c>
      <c r="AH1444" s="181">
        <f t="shared" si="863"/>
        <v>0</v>
      </c>
      <c r="AI1444" s="180">
        <v>0</v>
      </c>
      <c r="AJ1444" s="180">
        <v>0</v>
      </c>
      <c r="AK1444" s="181">
        <f t="shared" si="864"/>
        <v>0</v>
      </c>
      <c r="AL1444" s="180">
        <v>0</v>
      </c>
      <c r="AM1444" s="180">
        <v>0</v>
      </c>
      <c r="AN1444" s="181">
        <f t="shared" si="865"/>
        <v>0</v>
      </c>
      <c r="AO1444" s="180">
        <v>0</v>
      </c>
      <c r="AP1444" s="180">
        <v>0</v>
      </c>
      <c r="AQ1444" s="181">
        <f t="shared" si="866"/>
        <v>0</v>
      </c>
      <c r="AR1444" s="180">
        <v>0</v>
      </c>
      <c r="AS1444" s="180">
        <v>0</v>
      </c>
      <c r="AT1444" s="181">
        <f t="shared" si="867"/>
        <v>0</v>
      </c>
      <c r="AU1444" s="180">
        <f t="shared" si="882"/>
        <v>0</v>
      </c>
      <c r="AV1444" s="180">
        <f t="shared" si="882"/>
        <v>0</v>
      </c>
      <c r="AW1444" s="181">
        <f t="shared" si="868"/>
        <v>0</v>
      </c>
      <c r="AX1444" s="183">
        <f t="shared" si="883"/>
        <v>0</v>
      </c>
      <c r="AY1444" s="183">
        <f t="shared" si="883"/>
        <v>0</v>
      </c>
      <c r="AZ1444" s="183"/>
      <c r="BA1444" s="183"/>
      <c r="BB1444" s="183"/>
      <c r="BC1444" s="183"/>
      <c r="BD1444" s="183">
        <f t="shared" si="884"/>
        <v>0</v>
      </c>
      <c r="BE1444" s="183">
        <f t="shared" si="884"/>
        <v>0</v>
      </c>
    </row>
    <row r="1445" spans="2:57" s="129" customFormat="1" ht="15.75" hidden="1">
      <c r="B1445" s="174">
        <v>2025</v>
      </c>
      <c r="C1445" s="174">
        <v>20</v>
      </c>
      <c r="D1445" s="175">
        <v>0</v>
      </c>
      <c r="E1445" s="176"/>
      <c r="F1445" s="174">
        <v>2</v>
      </c>
      <c r="G1445" s="174">
        <v>5</v>
      </c>
      <c r="H1445" s="174">
        <v>14</v>
      </c>
      <c r="I1445" s="174">
        <v>5000</v>
      </c>
      <c r="J1445" s="174">
        <v>5200</v>
      </c>
      <c r="K1445" s="174">
        <v>523</v>
      </c>
      <c r="L1445" s="177">
        <v>1549</v>
      </c>
      <c r="M1445" s="178">
        <v>0</v>
      </c>
      <c r="N1445" s="179" t="s">
        <v>991</v>
      </c>
      <c r="O1445" s="180">
        <v>0</v>
      </c>
      <c r="P1445" s="180">
        <v>0</v>
      </c>
      <c r="Q1445" s="181">
        <v>0</v>
      </c>
      <c r="R1445" s="182" t="s">
        <v>98</v>
      </c>
      <c r="S1445" s="183">
        <v>0</v>
      </c>
      <c r="T1445" s="183">
        <v>0</v>
      </c>
      <c r="U1445" s="180">
        <v>0</v>
      </c>
      <c r="V1445" s="180">
        <v>0</v>
      </c>
      <c r="W1445" s="183">
        <v>0</v>
      </c>
      <c r="X1445" s="183">
        <v>0</v>
      </c>
      <c r="Y1445" s="180">
        <v>0</v>
      </c>
      <c r="Z1445" s="180">
        <v>0</v>
      </c>
      <c r="AA1445" s="183">
        <v>0</v>
      </c>
      <c r="AB1445" s="183">
        <v>0</v>
      </c>
      <c r="AC1445" s="180">
        <f t="shared" si="881"/>
        <v>0</v>
      </c>
      <c r="AD1445" s="180">
        <f t="shared" si="881"/>
        <v>0</v>
      </c>
      <c r="AE1445" s="181">
        <f t="shared" si="862"/>
        <v>0</v>
      </c>
      <c r="AF1445" s="180">
        <v>0</v>
      </c>
      <c r="AG1445" s="180">
        <v>0</v>
      </c>
      <c r="AH1445" s="181">
        <f t="shared" si="863"/>
        <v>0</v>
      </c>
      <c r="AI1445" s="180">
        <v>0</v>
      </c>
      <c r="AJ1445" s="180">
        <v>0</v>
      </c>
      <c r="AK1445" s="181">
        <f t="shared" si="864"/>
        <v>0</v>
      </c>
      <c r="AL1445" s="180">
        <v>0</v>
      </c>
      <c r="AM1445" s="180">
        <v>0</v>
      </c>
      <c r="AN1445" s="181">
        <f t="shared" si="865"/>
        <v>0</v>
      </c>
      <c r="AO1445" s="180">
        <v>0</v>
      </c>
      <c r="AP1445" s="180">
        <v>0</v>
      </c>
      <c r="AQ1445" s="181">
        <f t="shared" si="866"/>
        <v>0</v>
      </c>
      <c r="AR1445" s="180">
        <v>0</v>
      </c>
      <c r="AS1445" s="180">
        <v>0</v>
      </c>
      <c r="AT1445" s="181">
        <f t="shared" si="867"/>
        <v>0</v>
      </c>
      <c r="AU1445" s="180">
        <f t="shared" si="882"/>
        <v>0</v>
      </c>
      <c r="AV1445" s="180">
        <f t="shared" si="882"/>
        <v>0</v>
      </c>
      <c r="AW1445" s="181">
        <f t="shared" si="868"/>
        <v>0</v>
      </c>
      <c r="AX1445" s="183">
        <f t="shared" si="883"/>
        <v>0</v>
      </c>
      <c r="AY1445" s="183">
        <f t="shared" si="883"/>
        <v>0</v>
      </c>
      <c r="AZ1445" s="183"/>
      <c r="BA1445" s="183"/>
      <c r="BB1445" s="183"/>
      <c r="BC1445" s="183"/>
      <c r="BD1445" s="183">
        <f t="shared" si="884"/>
        <v>0</v>
      </c>
      <c r="BE1445" s="183">
        <f t="shared" si="884"/>
        <v>0</v>
      </c>
    </row>
    <row r="1446" spans="2:57" s="129" customFormat="1" ht="15.75" hidden="1">
      <c r="B1446" s="174">
        <v>2025</v>
      </c>
      <c r="C1446" s="174">
        <v>20</v>
      </c>
      <c r="D1446" s="175">
        <v>0</v>
      </c>
      <c r="E1446" s="176"/>
      <c r="F1446" s="174">
        <v>2</v>
      </c>
      <c r="G1446" s="174">
        <v>5</v>
      </c>
      <c r="H1446" s="174">
        <v>14</v>
      </c>
      <c r="I1446" s="174">
        <v>5000</v>
      </c>
      <c r="J1446" s="174">
        <v>5200</v>
      </c>
      <c r="K1446" s="174">
        <v>523</v>
      </c>
      <c r="L1446" s="177">
        <v>1569</v>
      </c>
      <c r="M1446" s="178">
        <v>0</v>
      </c>
      <c r="N1446" s="179" t="s">
        <v>992</v>
      </c>
      <c r="O1446" s="180">
        <v>0</v>
      </c>
      <c r="P1446" s="180">
        <v>0</v>
      </c>
      <c r="Q1446" s="181">
        <v>0</v>
      </c>
      <c r="R1446" s="182" t="s">
        <v>98</v>
      </c>
      <c r="S1446" s="183">
        <v>0</v>
      </c>
      <c r="T1446" s="183">
        <v>0</v>
      </c>
      <c r="U1446" s="180">
        <v>0</v>
      </c>
      <c r="V1446" s="180">
        <v>0</v>
      </c>
      <c r="W1446" s="183">
        <v>0</v>
      </c>
      <c r="X1446" s="183">
        <v>0</v>
      </c>
      <c r="Y1446" s="180">
        <v>0</v>
      </c>
      <c r="Z1446" s="180">
        <v>0</v>
      </c>
      <c r="AA1446" s="183">
        <v>0</v>
      </c>
      <c r="AB1446" s="183">
        <v>0</v>
      </c>
      <c r="AC1446" s="180">
        <f t="shared" si="881"/>
        <v>0</v>
      </c>
      <c r="AD1446" s="180">
        <f t="shared" si="881"/>
        <v>0</v>
      </c>
      <c r="AE1446" s="181">
        <f t="shared" si="862"/>
        <v>0</v>
      </c>
      <c r="AF1446" s="180">
        <v>0</v>
      </c>
      <c r="AG1446" s="180">
        <v>0</v>
      </c>
      <c r="AH1446" s="181">
        <f t="shared" si="863"/>
        <v>0</v>
      </c>
      <c r="AI1446" s="180">
        <v>0</v>
      </c>
      <c r="AJ1446" s="180">
        <v>0</v>
      </c>
      <c r="AK1446" s="181">
        <f t="shared" si="864"/>
        <v>0</v>
      </c>
      <c r="AL1446" s="180">
        <v>0</v>
      </c>
      <c r="AM1446" s="180">
        <v>0</v>
      </c>
      <c r="AN1446" s="181">
        <f t="shared" si="865"/>
        <v>0</v>
      </c>
      <c r="AO1446" s="180">
        <v>0</v>
      </c>
      <c r="AP1446" s="180">
        <v>0</v>
      </c>
      <c r="AQ1446" s="181">
        <f t="shared" si="866"/>
        <v>0</v>
      </c>
      <c r="AR1446" s="180">
        <v>0</v>
      </c>
      <c r="AS1446" s="180">
        <v>0</v>
      </c>
      <c r="AT1446" s="181">
        <f t="shared" si="867"/>
        <v>0</v>
      </c>
      <c r="AU1446" s="180">
        <f t="shared" si="882"/>
        <v>0</v>
      </c>
      <c r="AV1446" s="180">
        <f t="shared" si="882"/>
        <v>0</v>
      </c>
      <c r="AW1446" s="181">
        <f t="shared" si="868"/>
        <v>0</v>
      </c>
      <c r="AX1446" s="183">
        <f t="shared" si="883"/>
        <v>0</v>
      </c>
      <c r="AY1446" s="183">
        <f t="shared" si="883"/>
        <v>0</v>
      </c>
      <c r="AZ1446" s="183"/>
      <c r="BA1446" s="183"/>
      <c r="BB1446" s="183"/>
      <c r="BC1446" s="183"/>
      <c r="BD1446" s="183">
        <f t="shared" si="884"/>
        <v>0</v>
      </c>
      <c r="BE1446" s="183">
        <f t="shared" si="884"/>
        <v>0</v>
      </c>
    </row>
    <row r="1447" spans="2:57" s="129" customFormat="1" ht="15.75">
      <c r="B1447" s="152">
        <v>2025</v>
      </c>
      <c r="C1447" s="152">
        <v>20</v>
      </c>
      <c r="D1447" s="153"/>
      <c r="E1447" s="154"/>
      <c r="F1447" s="152">
        <v>2</v>
      </c>
      <c r="G1447" s="152">
        <v>5</v>
      </c>
      <c r="H1447" s="152">
        <v>14</v>
      </c>
      <c r="I1447" s="152">
        <v>5000</v>
      </c>
      <c r="J1447" s="152">
        <v>5400</v>
      </c>
      <c r="K1447" s="152"/>
      <c r="L1447" s="155" t="s">
        <v>44</v>
      </c>
      <c r="M1447" s="156"/>
      <c r="N1447" s="157" t="s">
        <v>216</v>
      </c>
      <c r="O1447" s="158">
        <v>5950000</v>
      </c>
      <c r="P1447" s="158">
        <v>10950000</v>
      </c>
      <c r="Q1447" s="158">
        <v>16900000</v>
      </c>
      <c r="R1447" s="159"/>
      <c r="S1447" s="160"/>
      <c r="T1447" s="161"/>
      <c r="U1447" s="158">
        <f t="shared" ref="U1447:AD1447" si="885">U1448+U1526+U1530</f>
        <v>0</v>
      </c>
      <c r="V1447" s="158">
        <f t="shared" si="885"/>
        <v>6252053.7400000002</v>
      </c>
      <c r="W1447" s="162">
        <f t="shared" si="885"/>
        <v>16</v>
      </c>
      <c r="X1447" s="162">
        <f t="shared" si="885"/>
        <v>0</v>
      </c>
      <c r="Y1447" s="158">
        <f t="shared" si="885"/>
        <v>0</v>
      </c>
      <c r="Z1447" s="158">
        <f t="shared" si="885"/>
        <v>4200000</v>
      </c>
      <c r="AA1447" s="162">
        <f t="shared" si="885"/>
        <v>28</v>
      </c>
      <c r="AB1447" s="162">
        <f t="shared" si="885"/>
        <v>0</v>
      </c>
      <c r="AC1447" s="158">
        <f t="shared" si="885"/>
        <v>5950000</v>
      </c>
      <c r="AD1447" s="158">
        <f t="shared" si="885"/>
        <v>13002053.74</v>
      </c>
      <c r="AE1447" s="158">
        <f t="shared" si="862"/>
        <v>18952053.740000002</v>
      </c>
      <c r="AF1447" s="158">
        <f>AF1448+AF1526+AF1530</f>
        <v>0</v>
      </c>
      <c r="AG1447" s="158">
        <f>AG1448+AG1526+AG1530</f>
        <v>11150995.920000006</v>
      </c>
      <c r="AH1447" s="158">
        <f t="shared" si="863"/>
        <v>11150995.920000006</v>
      </c>
      <c r="AI1447" s="158">
        <f>AI1448+AI1526+AI1530</f>
        <v>5880000</v>
      </c>
      <c r="AJ1447" s="158">
        <f>AJ1448+AJ1526+AJ1530</f>
        <v>0</v>
      </c>
      <c r="AK1447" s="158">
        <f t="shared" si="864"/>
        <v>5880000</v>
      </c>
      <c r="AL1447" s="158">
        <f>AL1448+AL1526+AL1530</f>
        <v>0</v>
      </c>
      <c r="AM1447" s="158">
        <f>AM1448+AM1526+AM1530</f>
        <v>0</v>
      </c>
      <c r="AN1447" s="158">
        <f t="shared" si="865"/>
        <v>0</v>
      </c>
      <c r="AO1447" s="158">
        <f>AO1448+AO1526+AO1530</f>
        <v>0</v>
      </c>
      <c r="AP1447" s="158">
        <f>AP1448+AP1526+AP1530</f>
        <v>1850000</v>
      </c>
      <c r="AQ1447" s="158">
        <f t="shared" si="866"/>
        <v>1850000</v>
      </c>
      <c r="AR1447" s="158">
        <f>AR1448+AR1526+AR1530</f>
        <v>0</v>
      </c>
      <c r="AS1447" s="158">
        <f>AS1448+AS1526+AS1530</f>
        <v>0</v>
      </c>
      <c r="AT1447" s="158">
        <f t="shared" si="867"/>
        <v>0</v>
      </c>
      <c r="AU1447" s="158">
        <f>AU1448+AU1526+AU1530</f>
        <v>70000</v>
      </c>
      <c r="AV1447" s="158">
        <f>AV1448+AV1526+AV1530</f>
        <v>1057.8200000005309</v>
      </c>
      <c r="AW1447" s="158">
        <f t="shared" si="868"/>
        <v>71057.820000000531</v>
      </c>
      <c r="AX1447" s="160"/>
      <c r="AY1447" s="161"/>
      <c r="AZ1447" s="160"/>
      <c r="BA1447" s="161"/>
      <c r="BB1447" s="160"/>
      <c r="BC1447" s="161"/>
      <c r="BD1447" s="160"/>
      <c r="BE1447" s="161"/>
    </row>
    <row r="1448" spans="2:57" s="129" customFormat="1" ht="15.75">
      <c r="B1448" s="163">
        <v>2025</v>
      </c>
      <c r="C1448" s="163">
        <v>20</v>
      </c>
      <c r="D1448" s="164"/>
      <c r="E1448" s="165"/>
      <c r="F1448" s="163">
        <v>2</v>
      </c>
      <c r="G1448" s="163">
        <v>5</v>
      </c>
      <c r="H1448" s="163">
        <v>14</v>
      </c>
      <c r="I1448" s="163">
        <v>5000</v>
      </c>
      <c r="J1448" s="163">
        <v>5400</v>
      </c>
      <c r="K1448" s="163">
        <v>541</v>
      </c>
      <c r="L1448" s="166" t="s">
        <v>44</v>
      </c>
      <c r="M1448" s="167"/>
      <c r="N1448" s="168" t="s">
        <v>217</v>
      </c>
      <c r="O1448" s="169">
        <v>5950000</v>
      </c>
      <c r="P1448" s="169">
        <v>10950000</v>
      </c>
      <c r="Q1448" s="169">
        <v>16900000</v>
      </c>
      <c r="R1448" s="170"/>
      <c r="S1448" s="171"/>
      <c r="T1448" s="172"/>
      <c r="U1448" s="169">
        <f t="shared" ref="U1448:AD1448" si="886">SUM(U1449:U1525)</f>
        <v>0</v>
      </c>
      <c r="V1448" s="169">
        <f t="shared" si="886"/>
        <v>6252053.7400000002</v>
      </c>
      <c r="W1448" s="173">
        <f t="shared" si="886"/>
        <v>16</v>
      </c>
      <c r="X1448" s="173">
        <f t="shared" si="886"/>
        <v>0</v>
      </c>
      <c r="Y1448" s="169">
        <f t="shared" si="886"/>
        <v>0</v>
      </c>
      <c r="Z1448" s="169">
        <f t="shared" si="886"/>
        <v>4200000</v>
      </c>
      <c r="AA1448" s="173">
        <f t="shared" si="886"/>
        <v>28</v>
      </c>
      <c r="AB1448" s="173">
        <f t="shared" si="886"/>
        <v>0</v>
      </c>
      <c r="AC1448" s="169">
        <f t="shared" si="886"/>
        <v>5950000</v>
      </c>
      <c r="AD1448" s="169">
        <f t="shared" si="886"/>
        <v>13002053.74</v>
      </c>
      <c r="AE1448" s="169">
        <f t="shared" si="862"/>
        <v>18952053.740000002</v>
      </c>
      <c r="AF1448" s="169">
        <f>SUM(AF1449:AF1525)</f>
        <v>0</v>
      </c>
      <c r="AG1448" s="169">
        <f>SUM(AG1449:AG1525)</f>
        <v>11150995.920000006</v>
      </c>
      <c r="AH1448" s="169">
        <f t="shared" si="863"/>
        <v>11150995.920000006</v>
      </c>
      <c r="AI1448" s="169">
        <f>SUM(AI1449:AI1525)</f>
        <v>5880000</v>
      </c>
      <c r="AJ1448" s="169">
        <f>SUM(AJ1449:AJ1525)</f>
        <v>0</v>
      </c>
      <c r="AK1448" s="169">
        <f t="shared" si="864"/>
        <v>5880000</v>
      </c>
      <c r="AL1448" s="169">
        <f>SUM(AL1449:AL1525)</f>
        <v>0</v>
      </c>
      <c r="AM1448" s="169">
        <f>SUM(AM1449:AM1525)</f>
        <v>0</v>
      </c>
      <c r="AN1448" s="169">
        <f t="shared" si="865"/>
        <v>0</v>
      </c>
      <c r="AO1448" s="169">
        <f>SUM(AO1449:AO1525)</f>
        <v>0</v>
      </c>
      <c r="AP1448" s="169">
        <f>SUM(AP1449:AP1525)</f>
        <v>1850000</v>
      </c>
      <c r="AQ1448" s="169">
        <f t="shared" si="866"/>
        <v>1850000</v>
      </c>
      <c r="AR1448" s="169">
        <f>SUM(AR1449:AR1525)</f>
        <v>0</v>
      </c>
      <c r="AS1448" s="169">
        <f>SUM(AS1449:AS1525)</f>
        <v>0</v>
      </c>
      <c r="AT1448" s="169">
        <f t="shared" si="867"/>
        <v>0</v>
      </c>
      <c r="AU1448" s="169">
        <f>SUM(AU1449:AU1525)</f>
        <v>70000</v>
      </c>
      <c r="AV1448" s="169">
        <f>SUM(AV1449:AV1525)</f>
        <v>1057.8200000005309</v>
      </c>
      <c r="AW1448" s="169">
        <f t="shared" si="868"/>
        <v>71057.820000000531</v>
      </c>
      <c r="AX1448" s="171"/>
      <c r="AY1448" s="172"/>
      <c r="AZ1448" s="171"/>
      <c r="BA1448" s="172"/>
      <c r="BB1448" s="171"/>
      <c r="BC1448" s="172"/>
      <c r="BD1448" s="171"/>
      <c r="BE1448" s="172"/>
    </row>
    <row r="1449" spans="2:57" s="129" customFormat="1" ht="15.75" hidden="1">
      <c r="B1449" s="174">
        <v>2025</v>
      </c>
      <c r="C1449" s="174">
        <v>20</v>
      </c>
      <c r="D1449" s="175">
        <v>0</v>
      </c>
      <c r="E1449" s="176"/>
      <c r="F1449" s="174">
        <v>2</v>
      </c>
      <c r="G1449" s="174">
        <v>5</v>
      </c>
      <c r="H1449" s="174">
        <v>14</v>
      </c>
      <c r="I1449" s="174">
        <v>5000</v>
      </c>
      <c r="J1449" s="174">
        <v>5400</v>
      </c>
      <c r="K1449" s="174">
        <v>541</v>
      </c>
      <c r="L1449" s="177">
        <v>24</v>
      </c>
      <c r="M1449" s="178">
        <v>0</v>
      </c>
      <c r="N1449" s="179" t="s">
        <v>993</v>
      </c>
      <c r="O1449" s="180">
        <v>0</v>
      </c>
      <c r="P1449" s="180">
        <v>0</v>
      </c>
      <c r="Q1449" s="181">
        <v>0</v>
      </c>
      <c r="R1449" s="182" t="s">
        <v>98</v>
      </c>
      <c r="S1449" s="183">
        <v>0</v>
      </c>
      <c r="T1449" s="183">
        <v>0</v>
      </c>
      <c r="U1449" s="180">
        <v>0</v>
      </c>
      <c r="V1449" s="180">
        <v>0</v>
      </c>
      <c r="W1449" s="183">
        <v>0</v>
      </c>
      <c r="X1449" s="183">
        <v>0</v>
      </c>
      <c r="Y1449" s="180">
        <v>0</v>
      </c>
      <c r="Z1449" s="180">
        <v>0</v>
      </c>
      <c r="AA1449" s="183">
        <v>0</v>
      </c>
      <c r="AB1449" s="183">
        <v>0</v>
      </c>
      <c r="AC1449" s="180">
        <f t="shared" ref="AC1449:AD1525" si="887">+O1449+U1449-Y1449</f>
        <v>0</v>
      </c>
      <c r="AD1449" s="180">
        <f t="shared" si="887"/>
        <v>0</v>
      </c>
      <c r="AE1449" s="181">
        <f t="shared" si="862"/>
        <v>0</v>
      </c>
      <c r="AF1449" s="180">
        <v>0</v>
      </c>
      <c r="AG1449" s="180">
        <v>0</v>
      </c>
      <c r="AH1449" s="181">
        <f t="shared" si="863"/>
        <v>0</v>
      </c>
      <c r="AI1449" s="180">
        <v>0</v>
      </c>
      <c r="AJ1449" s="180">
        <v>0</v>
      </c>
      <c r="AK1449" s="181">
        <f t="shared" si="864"/>
        <v>0</v>
      </c>
      <c r="AL1449" s="180">
        <v>0</v>
      </c>
      <c r="AM1449" s="180">
        <v>0</v>
      </c>
      <c r="AN1449" s="181">
        <f t="shared" si="865"/>
        <v>0</v>
      </c>
      <c r="AO1449" s="180">
        <v>0</v>
      </c>
      <c r="AP1449" s="180">
        <v>0</v>
      </c>
      <c r="AQ1449" s="181">
        <f t="shared" si="866"/>
        <v>0</v>
      </c>
      <c r="AR1449" s="180">
        <v>0</v>
      </c>
      <c r="AS1449" s="180">
        <v>0</v>
      </c>
      <c r="AT1449" s="181">
        <f t="shared" si="867"/>
        <v>0</v>
      </c>
      <c r="AU1449" s="180">
        <f t="shared" ref="AU1449:AV1525" si="888">+AC1449-AF1449-AI1449-AL1449-AO1449-AR1449</f>
        <v>0</v>
      </c>
      <c r="AV1449" s="180">
        <f t="shared" si="888"/>
        <v>0</v>
      </c>
      <c r="AW1449" s="181">
        <f t="shared" si="868"/>
        <v>0</v>
      </c>
      <c r="AX1449" s="183">
        <f t="shared" ref="AX1449:AY1525" si="889">+S1449+W1449-AA1449</f>
        <v>0</v>
      </c>
      <c r="AY1449" s="183">
        <f t="shared" si="889"/>
        <v>0</v>
      </c>
      <c r="AZ1449" s="183"/>
      <c r="BA1449" s="183"/>
      <c r="BB1449" s="183"/>
      <c r="BC1449" s="183"/>
      <c r="BD1449" s="183">
        <f t="shared" ref="BD1449:BE1525" si="890">+AX1449-AZ1449-BB1449</f>
        <v>0</v>
      </c>
      <c r="BE1449" s="183">
        <f t="shared" si="890"/>
        <v>0</v>
      </c>
    </row>
    <row r="1450" spans="2:57" s="129" customFormat="1" ht="30" hidden="1">
      <c r="B1450" s="174">
        <v>2025</v>
      </c>
      <c r="C1450" s="174">
        <v>20</v>
      </c>
      <c r="D1450" s="175">
        <v>0</v>
      </c>
      <c r="E1450" s="176"/>
      <c r="F1450" s="174">
        <v>2</v>
      </c>
      <c r="G1450" s="174">
        <v>5</v>
      </c>
      <c r="H1450" s="174">
        <v>14</v>
      </c>
      <c r="I1450" s="174">
        <v>5000</v>
      </c>
      <c r="J1450" s="174">
        <v>5400</v>
      </c>
      <c r="K1450" s="174">
        <v>541</v>
      </c>
      <c r="L1450" s="177">
        <v>135</v>
      </c>
      <c r="M1450" s="178">
        <v>0</v>
      </c>
      <c r="N1450" s="190" t="s">
        <v>994</v>
      </c>
      <c r="O1450" s="180">
        <v>0</v>
      </c>
      <c r="P1450" s="180">
        <v>0</v>
      </c>
      <c r="Q1450" s="181">
        <v>0</v>
      </c>
      <c r="R1450" s="182" t="s">
        <v>98</v>
      </c>
      <c r="S1450" s="183">
        <v>0</v>
      </c>
      <c r="T1450" s="183">
        <v>0</v>
      </c>
      <c r="U1450" s="180">
        <v>0</v>
      </c>
      <c r="V1450" s="180">
        <v>0</v>
      </c>
      <c r="W1450" s="183">
        <v>0</v>
      </c>
      <c r="X1450" s="183">
        <v>0</v>
      </c>
      <c r="Y1450" s="180">
        <v>0</v>
      </c>
      <c r="Z1450" s="180">
        <v>0</v>
      </c>
      <c r="AA1450" s="183">
        <v>0</v>
      </c>
      <c r="AB1450" s="183">
        <v>0</v>
      </c>
      <c r="AC1450" s="180">
        <f t="shared" si="887"/>
        <v>0</v>
      </c>
      <c r="AD1450" s="180">
        <f t="shared" si="887"/>
        <v>0</v>
      </c>
      <c r="AE1450" s="181">
        <f t="shared" si="862"/>
        <v>0</v>
      </c>
      <c r="AF1450" s="180">
        <v>0</v>
      </c>
      <c r="AG1450" s="180">
        <v>0</v>
      </c>
      <c r="AH1450" s="181">
        <f t="shared" si="863"/>
        <v>0</v>
      </c>
      <c r="AI1450" s="180">
        <v>0</v>
      </c>
      <c r="AJ1450" s="180">
        <v>0</v>
      </c>
      <c r="AK1450" s="181">
        <f t="shared" si="864"/>
        <v>0</v>
      </c>
      <c r="AL1450" s="180">
        <v>0</v>
      </c>
      <c r="AM1450" s="180">
        <v>0</v>
      </c>
      <c r="AN1450" s="181">
        <f t="shared" si="865"/>
        <v>0</v>
      </c>
      <c r="AO1450" s="180">
        <v>0</v>
      </c>
      <c r="AP1450" s="180">
        <v>0</v>
      </c>
      <c r="AQ1450" s="181">
        <f t="shared" si="866"/>
        <v>0</v>
      </c>
      <c r="AR1450" s="180">
        <v>0</v>
      </c>
      <c r="AS1450" s="180">
        <v>0</v>
      </c>
      <c r="AT1450" s="181">
        <f t="shared" si="867"/>
        <v>0</v>
      </c>
      <c r="AU1450" s="180">
        <f t="shared" si="888"/>
        <v>0</v>
      </c>
      <c r="AV1450" s="180">
        <f t="shared" si="888"/>
        <v>0</v>
      </c>
      <c r="AW1450" s="181">
        <f t="shared" si="868"/>
        <v>0</v>
      </c>
      <c r="AX1450" s="183">
        <f t="shared" si="889"/>
        <v>0</v>
      </c>
      <c r="AY1450" s="183">
        <f t="shared" si="889"/>
        <v>0</v>
      </c>
      <c r="AZ1450" s="183"/>
      <c r="BA1450" s="183"/>
      <c r="BB1450" s="183"/>
      <c r="BC1450" s="183"/>
      <c r="BD1450" s="183">
        <f t="shared" si="890"/>
        <v>0</v>
      </c>
      <c r="BE1450" s="183">
        <f t="shared" si="890"/>
        <v>0</v>
      </c>
    </row>
    <row r="1451" spans="2:57" s="129" customFormat="1" ht="30" hidden="1">
      <c r="B1451" s="174">
        <v>2025</v>
      </c>
      <c r="C1451" s="174">
        <v>20</v>
      </c>
      <c r="D1451" s="175">
        <v>0</v>
      </c>
      <c r="E1451" s="176"/>
      <c r="F1451" s="174">
        <v>2</v>
      </c>
      <c r="G1451" s="174">
        <v>5</v>
      </c>
      <c r="H1451" s="174">
        <v>14</v>
      </c>
      <c r="I1451" s="174">
        <v>5000</v>
      </c>
      <c r="J1451" s="174">
        <v>5400</v>
      </c>
      <c r="K1451" s="174">
        <v>541</v>
      </c>
      <c r="L1451" s="177">
        <v>136</v>
      </c>
      <c r="M1451" s="178">
        <v>0</v>
      </c>
      <c r="N1451" s="190" t="s">
        <v>995</v>
      </c>
      <c r="O1451" s="180">
        <v>0</v>
      </c>
      <c r="P1451" s="180">
        <v>0</v>
      </c>
      <c r="Q1451" s="181">
        <v>0</v>
      </c>
      <c r="R1451" s="182" t="s">
        <v>98</v>
      </c>
      <c r="S1451" s="183">
        <v>0</v>
      </c>
      <c r="T1451" s="183">
        <v>0</v>
      </c>
      <c r="U1451" s="180">
        <v>0</v>
      </c>
      <c r="V1451" s="180">
        <v>0</v>
      </c>
      <c r="W1451" s="183">
        <v>0</v>
      </c>
      <c r="X1451" s="183">
        <v>0</v>
      </c>
      <c r="Y1451" s="180">
        <v>0</v>
      </c>
      <c r="Z1451" s="180">
        <v>0</v>
      </c>
      <c r="AA1451" s="183">
        <v>0</v>
      </c>
      <c r="AB1451" s="183">
        <v>0</v>
      </c>
      <c r="AC1451" s="180">
        <f t="shared" si="887"/>
        <v>0</v>
      </c>
      <c r="AD1451" s="180">
        <f t="shared" si="887"/>
        <v>0</v>
      </c>
      <c r="AE1451" s="181">
        <f t="shared" si="862"/>
        <v>0</v>
      </c>
      <c r="AF1451" s="180">
        <v>0</v>
      </c>
      <c r="AG1451" s="180">
        <v>0</v>
      </c>
      <c r="AH1451" s="181">
        <f t="shared" si="863"/>
        <v>0</v>
      </c>
      <c r="AI1451" s="180">
        <v>0</v>
      </c>
      <c r="AJ1451" s="180">
        <v>0</v>
      </c>
      <c r="AK1451" s="181">
        <f t="shared" si="864"/>
        <v>0</v>
      </c>
      <c r="AL1451" s="180">
        <v>0</v>
      </c>
      <c r="AM1451" s="180">
        <v>0</v>
      </c>
      <c r="AN1451" s="181">
        <f t="shared" si="865"/>
        <v>0</v>
      </c>
      <c r="AO1451" s="180">
        <v>0</v>
      </c>
      <c r="AP1451" s="180">
        <v>0</v>
      </c>
      <c r="AQ1451" s="181">
        <f t="shared" si="866"/>
        <v>0</v>
      </c>
      <c r="AR1451" s="180">
        <v>0</v>
      </c>
      <c r="AS1451" s="180">
        <v>0</v>
      </c>
      <c r="AT1451" s="181">
        <f t="shared" si="867"/>
        <v>0</v>
      </c>
      <c r="AU1451" s="180">
        <f t="shared" si="888"/>
        <v>0</v>
      </c>
      <c r="AV1451" s="180">
        <f t="shared" si="888"/>
        <v>0</v>
      </c>
      <c r="AW1451" s="181">
        <f t="shared" si="868"/>
        <v>0</v>
      </c>
      <c r="AX1451" s="183">
        <f t="shared" si="889"/>
        <v>0</v>
      </c>
      <c r="AY1451" s="183">
        <f t="shared" si="889"/>
        <v>0</v>
      </c>
      <c r="AZ1451" s="183"/>
      <c r="BA1451" s="183"/>
      <c r="BB1451" s="183"/>
      <c r="BC1451" s="183"/>
      <c r="BD1451" s="183">
        <f t="shared" si="890"/>
        <v>0</v>
      </c>
      <c r="BE1451" s="183">
        <f t="shared" si="890"/>
        <v>0</v>
      </c>
    </row>
    <row r="1452" spans="2:57" s="129" customFormat="1" ht="30" hidden="1">
      <c r="B1452" s="174">
        <v>2025</v>
      </c>
      <c r="C1452" s="174">
        <v>20</v>
      </c>
      <c r="D1452" s="175">
        <v>0</v>
      </c>
      <c r="E1452" s="176"/>
      <c r="F1452" s="174">
        <v>2</v>
      </c>
      <c r="G1452" s="174">
        <v>5</v>
      </c>
      <c r="H1452" s="174">
        <v>14</v>
      </c>
      <c r="I1452" s="174">
        <v>5000</v>
      </c>
      <c r="J1452" s="174">
        <v>5400</v>
      </c>
      <c r="K1452" s="174">
        <v>541</v>
      </c>
      <c r="L1452" s="177">
        <v>417</v>
      </c>
      <c r="M1452" s="178">
        <v>0</v>
      </c>
      <c r="N1452" s="190" t="s">
        <v>996</v>
      </c>
      <c r="O1452" s="180">
        <v>0</v>
      </c>
      <c r="P1452" s="180">
        <v>0</v>
      </c>
      <c r="Q1452" s="181">
        <v>0</v>
      </c>
      <c r="R1452" s="182" t="s">
        <v>98</v>
      </c>
      <c r="S1452" s="183">
        <v>0</v>
      </c>
      <c r="T1452" s="183">
        <v>0</v>
      </c>
      <c r="U1452" s="180">
        <v>0</v>
      </c>
      <c r="V1452" s="180">
        <v>0</v>
      </c>
      <c r="W1452" s="183">
        <v>0</v>
      </c>
      <c r="X1452" s="183">
        <v>0</v>
      </c>
      <c r="Y1452" s="180">
        <v>0</v>
      </c>
      <c r="Z1452" s="180">
        <v>0</v>
      </c>
      <c r="AA1452" s="183">
        <v>0</v>
      </c>
      <c r="AB1452" s="183">
        <v>0</v>
      </c>
      <c r="AC1452" s="180">
        <f t="shared" si="887"/>
        <v>0</v>
      </c>
      <c r="AD1452" s="180">
        <f t="shared" si="887"/>
        <v>0</v>
      </c>
      <c r="AE1452" s="181">
        <f t="shared" si="862"/>
        <v>0</v>
      </c>
      <c r="AF1452" s="180">
        <v>0</v>
      </c>
      <c r="AG1452" s="180">
        <v>0</v>
      </c>
      <c r="AH1452" s="181">
        <f t="shared" si="863"/>
        <v>0</v>
      </c>
      <c r="AI1452" s="180">
        <v>0</v>
      </c>
      <c r="AJ1452" s="180">
        <v>0</v>
      </c>
      <c r="AK1452" s="181">
        <f t="shared" si="864"/>
        <v>0</v>
      </c>
      <c r="AL1452" s="180">
        <v>0</v>
      </c>
      <c r="AM1452" s="180">
        <v>0</v>
      </c>
      <c r="AN1452" s="181">
        <f t="shared" si="865"/>
        <v>0</v>
      </c>
      <c r="AO1452" s="180">
        <v>0</v>
      </c>
      <c r="AP1452" s="180">
        <v>0</v>
      </c>
      <c r="AQ1452" s="181">
        <f t="shared" si="866"/>
        <v>0</v>
      </c>
      <c r="AR1452" s="180">
        <v>0</v>
      </c>
      <c r="AS1452" s="180">
        <v>0</v>
      </c>
      <c r="AT1452" s="181">
        <f t="shared" si="867"/>
        <v>0</v>
      </c>
      <c r="AU1452" s="180">
        <f t="shared" si="888"/>
        <v>0</v>
      </c>
      <c r="AV1452" s="180">
        <f t="shared" si="888"/>
        <v>0</v>
      </c>
      <c r="AW1452" s="181">
        <f t="shared" si="868"/>
        <v>0</v>
      </c>
      <c r="AX1452" s="183">
        <f t="shared" si="889"/>
        <v>0</v>
      </c>
      <c r="AY1452" s="183">
        <f t="shared" si="889"/>
        <v>0</v>
      </c>
      <c r="AZ1452" s="183"/>
      <c r="BA1452" s="183"/>
      <c r="BB1452" s="183"/>
      <c r="BC1452" s="183"/>
      <c r="BD1452" s="183">
        <f t="shared" si="890"/>
        <v>0</v>
      </c>
      <c r="BE1452" s="183">
        <f t="shared" si="890"/>
        <v>0</v>
      </c>
    </row>
    <row r="1453" spans="2:57" s="129" customFormat="1" ht="30">
      <c r="B1453" s="174">
        <v>2025</v>
      </c>
      <c r="C1453" s="174">
        <v>20</v>
      </c>
      <c r="D1453" s="175" t="s">
        <v>2174</v>
      </c>
      <c r="E1453" s="176"/>
      <c r="F1453" s="174">
        <v>2</v>
      </c>
      <c r="G1453" s="174">
        <v>5</v>
      </c>
      <c r="H1453" s="174">
        <v>14</v>
      </c>
      <c r="I1453" s="174">
        <v>5000</v>
      </c>
      <c r="J1453" s="174">
        <v>5400</v>
      </c>
      <c r="K1453" s="174">
        <v>541</v>
      </c>
      <c r="L1453" s="177">
        <v>418</v>
      </c>
      <c r="M1453" s="178">
        <v>0</v>
      </c>
      <c r="N1453" s="190" t="s">
        <v>997</v>
      </c>
      <c r="O1453" s="180">
        <v>0</v>
      </c>
      <c r="P1453" s="180">
        <v>0</v>
      </c>
      <c r="Q1453" s="181">
        <v>0</v>
      </c>
      <c r="R1453" s="182" t="s">
        <v>98</v>
      </c>
      <c r="S1453" s="183">
        <v>0</v>
      </c>
      <c r="T1453" s="183">
        <v>0</v>
      </c>
      <c r="U1453" s="180">
        <v>0</v>
      </c>
      <c r="V1453" s="180">
        <v>352053.74</v>
      </c>
      <c r="W1453" s="183">
        <v>1</v>
      </c>
      <c r="X1453" s="183">
        <v>0</v>
      </c>
      <c r="Y1453" s="180">
        <v>0</v>
      </c>
      <c r="Z1453" s="180">
        <v>0</v>
      </c>
      <c r="AA1453" s="183">
        <v>0</v>
      </c>
      <c r="AB1453" s="183">
        <v>0</v>
      </c>
      <c r="AC1453" s="180">
        <f t="shared" si="887"/>
        <v>0</v>
      </c>
      <c r="AD1453" s="180">
        <f>+P1453+V1453-Z1453</f>
        <v>352053.74</v>
      </c>
      <c r="AE1453" s="181">
        <f t="shared" si="862"/>
        <v>352053.74</v>
      </c>
      <c r="AF1453" s="180">
        <v>0</v>
      </c>
      <c r="AG1453" s="180">
        <v>350996.47</v>
      </c>
      <c r="AH1453" s="181">
        <f t="shared" si="863"/>
        <v>350996.47</v>
      </c>
      <c r="AI1453" s="180">
        <v>0</v>
      </c>
      <c r="AJ1453" s="180">
        <v>0</v>
      </c>
      <c r="AK1453" s="181">
        <f t="shared" si="864"/>
        <v>0</v>
      </c>
      <c r="AL1453" s="180">
        <v>0</v>
      </c>
      <c r="AM1453" s="180">
        <v>0</v>
      </c>
      <c r="AN1453" s="181">
        <f t="shared" si="865"/>
        <v>0</v>
      </c>
      <c r="AO1453" s="180">
        <v>0</v>
      </c>
      <c r="AP1453" s="180">
        <v>0</v>
      </c>
      <c r="AQ1453" s="181">
        <f t="shared" si="866"/>
        <v>0</v>
      </c>
      <c r="AR1453" s="180">
        <v>0</v>
      </c>
      <c r="AS1453" s="180">
        <v>0</v>
      </c>
      <c r="AT1453" s="181">
        <f t="shared" si="867"/>
        <v>0</v>
      </c>
      <c r="AU1453" s="180">
        <f t="shared" si="888"/>
        <v>0</v>
      </c>
      <c r="AV1453" s="180">
        <f t="shared" si="888"/>
        <v>1057.2700000000186</v>
      </c>
      <c r="AW1453" s="181">
        <f t="shared" si="868"/>
        <v>1057.2700000000186</v>
      </c>
      <c r="AX1453" s="183">
        <f t="shared" si="889"/>
        <v>1</v>
      </c>
      <c r="AY1453" s="183">
        <f t="shared" si="889"/>
        <v>0</v>
      </c>
      <c r="AZ1453" s="183">
        <v>1</v>
      </c>
      <c r="BA1453" s="183">
        <v>0</v>
      </c>
      <c r="BB1453" s="183"/>
      <c r="BC1453" s="183"/>
      <c r="BD1453" s="183">
        <f t="shared" si="890"/>
        <v>0</v>
      </c>
      <c r="BE1453" s="183">
        <f t="shared" si="890"/>
        <v>0</v>
      </c>
    </row>
    <row r="1454" spans="2:57" s="129" customFormat="1" ht="15.75">
      <c r="B1454" s="174">
        <v>2025</v>
      </c>
      <c r="C1454" s="174">
        <v>20</v>
      </c>
      <c r="D1454" s="175">
        <v>0</v>
      </c>
      <c r="E1454" s="176"/>
      <c r="F1454" s="174">
        <v>2</v>
      </c>
      <c r="G1454" s="174">
        <v>5</v>
      </c>
      <c r="H1454" s="174">
        <v>14</v>
      </c>
      <c r="I1454" s="174">
        <v>5000</v>
      </c>
      <c r="J1454" s="174">
        <v>5400</v>
      </c>
      <c r="K1454" s="174">
        <v>541</v>
      </c>
      <c r="L1454" s="177">
        <v>746</v>
      </c>
      <c r="M1454" s="178">
        <v>0</v>
      </c>
      <c r="N1454" s="190" t="s">
        <v>998</v>
      </c>
      <c r="O1454" s="180">
        <v>0</v>
      </c>
      <c r="P1454" s="180">
        <v>0</v>
      </c>
      <c r="Q1454" s="181">
        <v>0</v>
      </c>
      <c r="R1454" s="182" t="s">
        <v>98</v>
      </c>
      <c r="S1454" s="183">
        <v>0</v>
      </c>
      <c r="T1454" s="183">
        <v>0</v>
      </c>
      <c r="U1454" s="180">
        <v>0</v>
      </c>
      <c r="V1454" s="180">
        <v>0</v>
      </c>
      <c r="W1454" s="183">
        <v>0</v>
      </c>
      <c r="X1454" s="183">
        <v>0</v>
      </c>
      <c r="Y1454" s="180">
        <v>0</v>
      </c>
      <c r="Z1454" s="180">
        <v>0</v>
      </c>
      <c r="AA1454" s="183">
        <v>0</v>
      </c>
      <c r="AB1454" s="183">
        <v>0</v>
      </c>
      <c r="AC1454" s="180">
        <f t="shared" si="887"/>
        <v>0</v>
      </c>
      <c r="AD1454" s="180">
        <f t="shared" si="887"/>
        <v>0</v>
      </c>
      <c r="AE1454" s="181">
        <f t="shared" si="862"/>
        <v>0</v>
      </c>
      <c r="AF1454" s="180">
        <v>0</v>
      </c>
      <c r="AG1454" s="180">
        <v>0</v>
      </c>
      <c r="AH1454" s="181">
        <f t="shared" si="863"/>
        <v>0</v>
      </c>
      <c r="AI1454" s="180">
        <v>0</v>
      </c>
      <c r="AJ1454" s="180">
        <v>0</v>
      </c>
      <c r="AK1454" s="181">
        <f t="shared" si="864"/>
        <v>0</v>
      </c>
      <c r="AL1454" s="180">
        <v>0</v>
      </c>
      <c r="AM1454" s="180">
        <v>0</v>
      </c>
      <c r="AN1454" s="181">
        <f t="shared" si="865"/>
        <v>0</v>
      </c>
      <c r="AO1454" s="180">
        <v>0</v>
      </c>
      <c r="AP1454" s="180">
        <v>0</v>
      </c>
      <c r="AQ1454" s="181">
        <f t="shared" si="866"/>
        <v>0</v>
      </c>
      <c r="AR1454" s="180">
        <v>0</v>
      </c>
      <c r="AS1454" s="180">
        <v>0</v>
      </c>
      <c r="AT1454" s="181">
        <f t="shared" si="867"/>
        <v>0</v>
      </c>
      <c r="AU1454" s="180">
        <f t="shared" si="888"/>
        <v>0</v>
      </c>
      <c r="AV1454" s="180">
        <f t="shared" si="888"/>
        <v>0</v>
      </c>
      <c r="AW1454" s="181">
        <f t="shared" si="868"/>
        <v>0</v>
      </c>
      <c r="AX1454" s="183">
        <f t="shared" si="889"/>
        <v>0</v>
      </c>
      <c r="AY1454" s="183">
        <f t="shared" si="889"/>
        <v>0</v>
      </c>
      <c r="AZ1454" s="183">
        <v>0</v>
      </c>
      <c r="BA1454" s="183">
        <v>0</v>
      </c>
      <c r="BB1454" s="183"/>
      <c r="BC1454" s="183"/>
      <c r="BD1454" s="183">
        <f t="shared" si="890"/>
        <v>0</v>
      </c>
      <c r="BE1454" s="183">
        <f t="shared" si="890"/>
        <v>0</v>
      </c>
    </row>
    <row r="1455" spans="2:57" s="129" customFormat="1" ht="15.75">
      <c r="B1455" s="174">
        <v>2025</v>
      </c>
      <c r="C1455" s="174">
        <v>20</v>
      </c>
      <c r="D1455" s="175">
        <v>0</v>
      </c>
      <c r="E1455" s="176"/>
      <c r="F1455" s="174">
        <v>2</v>
      </c>
      <c r="G1455" s="174">
        <v>5</v>
      </c>
      <c r="H1455" s="174">
        <v>14</v>
      </c>
      <c r="I1455" s="174">
        <v>5000</v>
      </c>
      <c r="J1455" s="174">
        <v>5400</v>
      </c>
      <c r="K1455" s="174">
        <v>541</v>
      </c>
      <c r="L1455" s="177">
        <v>747</v>
      </c>
      <c r="M1455" s="178">
        <v>0</v>
      </c>
      <c r="N1455" s="190" t="s">
        <v>999</v>
      </c>
      <c r="O1455" s="180">
        <v>0</v>
      </c>
      <c r="P1455" s="180">
        <v>0</v>
      </c>
      <c r="Q1455" s="181">
        <v>0</v>
      </c>
      <c r="R1455" s="182" t="s">
        <v>98</v>
      </c>
      <c r="S1455" s="183">
        <v>0</v>
      </c>
      <c r="T1455" s="183">
        <v>0</v>
      </c>
      <c r="U1455" s="180">
        <v>0</v>
      </c>
      <c r="V1455" s="180">
        <v>0</v>
      </c>
      <c r="W1455" s="183">
        <v>0</v>
      </c>
      <c r="X1455" s="183">
        <v>0</v>
      </c>
      <c r="Y1455" s="180">
        <v>0</v>
      </c>
      <c r="Z1455" s="180">
        <v>0</v>
      </c>
      <c r="AA1455" s="183">
        <v>0</v>
      </c>
      <c r="AB1455" s="183">
        <v>0</v>
      </c>
      <c r="AC1455" s="180">
        <f t="shared" si="887"/>
        <v>0</v>
      </c>
      <c r="AD1455" s="180">
        <f t="shared" si="887"/>
        <v>0</v>
      </c>
      <c r="AE1455" s="181">
        <f t="shared" si="862"/>
        <v>0</v>
      </c>
      <c r="AF1455" s="180">
        <v>0</v>
      </c>
      <c r="AG1455" s="180">
        <v>0</v>
      </c>
      <c r="AH1455" s="181">
        <f t="shared" si="863"/>
        <v>0</v>
      </c>
      <c r="AI1455" s="180">
        <v>0</v>
      </c>
      <c r="AJ1455" s="180">
        <v>0</v>
      </c>
      <c r="AK1455" s="181">
        <f t="shared" si="864"/>
        <v>0</v>
      </c>
      <c r="AL1455" s="180">
        <v>0</v>
      </c>
      <c r="AM1455" s="180">
        <v>0</v>
      </c>
      <c r="AN1455" s="181">
        <f t="shared" si="865"/>
        <v>0</v>
      </c>
      <c r="AO1455" s="180">
        <v>0</v>
      </c>
      <c r="AP1455" s="180">
        <v>0</v>
      </c>
      <c r="AQ1455" s="181">
        <f t="shared" si="866"/>
        <v>0</v>
      </c>
      <c r="AR1455" s="180">
        <v>0</v>
      </c>
      <c r="AS1455" s="180">
        <v>0</v>
      </c>
      <c r="AT1455" s="181">
        <f t="shared" si="867"/>
        <v>0</v>
      </c>
      <c r="AU1455" s="180">
        <f t="shared" si="888"/>
        <v>0</v>
      </c>
      <c r="AV1455" s="180">
        <f t="shared" si="888"/>
        <v>0</v>
      </c>
      <c r="AW1455" s="181">
        <f t="shared" si="868"/>
        <v>0</v>
      </c>
      <c r="AX1455" s="183">
        <f t="shared" si="889"/>
        <v>0</v>
      </c>
      <c r="AY1455" s="183">
        <f t="shared" si="889"/>
        <v>0</v>
      </c>
      <c r="AZ1455" s="183">
        <v>0</v>
      </c>
      <c r="BA1455" s="183">
        <v>0</v>
      </c>
      <c r="BB1455" s="183"/>
      <c r="BC1455" s="183"/>
      <c r="BD1455" s="183">
        <f t="shared" si="890"/>
        <v>0</v>
      </c>
      <c r="BE1455" s="183">
        <f t="shared" si="890"/>
        <v>0</v>
      </c>
    </row>
    <row r="1456" spans="2:57" s="129" customFormat="1" ht="30">
      <c r="B1456" s="174">
        <v>2025</v>
      </c>
      <c r="C1456" s="174">
        <v>20</v>
      </c>
      <c r="D1456" s="175">
        <v>0</v>
      </c>
      <c r="E1456" s="176"/>
      <c r="F1456" s="174">
        <v>2</v>
      </c>
      <c r="G1456" s="174">
        <v>5</v>
      </c>
      <c r="H1456" s="174">
        <v>14</v>
      </c>
      <c r="I1456" s="174">
        <v>5000</v>
      </c>
      <c r="J1456" s="174">
        <v>5400</v>
      </c>
      <c r="K1456" s="174">
        <v>541</v>
      </c>
      <c r="L1456" s="177">
        <v>1053</v>
      </c>
      <c r="M1456" s="178">
        <v>0</v>
      </c>
      <c r="N1456" s="190" t="s">
        <v>1000</v>
      </c>
      <c r="O1456" s="180">
        <v>0</v>
      </c>
      <c r="P1456" s="180">
        <v>0</v>
      </c>
      <c r="Q1456" s="181">
        <v>0</v>
      </c>
      <c r="R1456" s="182" t="s">
        <v>98</v>
      </c>
      <c r="S1456" s="183">
        <v>0</v>
      </c>
      <c r="T1456" s="183">
        <v>0</v>
      </c>
      <c r="U1456" s="180">
        <v>0</v>
      </c>
      <c r="V1456" s="180">
        <v>0</v>
      </c>
      <c r="W1456" s="183">
        <v>0</v>
      </c>
      <c r="X1456" s="183">
        <v>0</v>
      </c>
      <c r="Y1456" s="180">
        <v>0</v>
      </c>
      <c r="Z1456" s="180">
        <v>0</v>
      </c>
      <c r="AA1456" s="183">
        <v>0</v>
      </c>
      <c r="AB1456" s="183">
        <v>0</v>
      </c>
      <c r="AC1456" s="180">
        <f t="shared" si="887"/>
        <v>0</v>
      </c>
      <c r="AD1456" s="180">
        <f t="shared" si="887"/>
        <v>0</v>
      </c>
      <c r="AE1456" s="181">
        <f t="shared" si="862"/>
        <v>0</v>
      </c>
      <c r="AF1456" s="180">
        <v>0</v>
      </c>
      <c r="AG1456" s="180">
        <v>0</v>
      </c>
      <c r="AH1456" s="181">
        <f t="shared" si="863"/>
        <v>0</v>
      </c>
      <c r="AI1456" s="180">
        <v>0</v>
      </c>
      <c r="AJ1456" s="180">
        <v>0</v>
      </c>
      <c r="AK1456" s="181">
        <f t="shared" si="864"/>
        <v>0</v>
      </c>
      <c r="AL1456" s="180">
        <v>0</v>
      </c>
      <c r="AM1456" s="180">
        <v>0</v>
      </c>
      <c r="AN1456" s="181">
        <f t="shared" si="865"/>
        <v>0</v>
      </c>
      <c r="AO1456" s="180">
        <v>0</v>
      </c>
      <c r="AP1456" s="180">
        <v>0</v>
      </c>
      <c r="AQ1456" s="181">
        <f t="shared" si="866"/>
        <v>0</v>
      </c>
      <c r="AR1456" s="180">
        <v>0</v>
      </c>
      <c r="AS1456" s="180">
        <v>0</v>
      </c>
      <c r="AT1456" s="181">
        <f t="shared" si="867"/>
        <v>0</v>
      </c>
      <c r="AU1456" s="180">
        <f t="shared" si="888"/>
        <v>0</v>
      </c>
      <c r="AV1456" s="180">
        <f t="shared" si="888"/>
        <v>0</v>
      </c>
      <c r="AW1456" s="181">
        <f t="shared" si="868"/>
        <v>0</v>
      </c>
      <c r="AX1456" s="183">
        <f t="shared" si="889"/>
        <v>0</v>
      </c>
      <c r="AY1456" s="183">
        <f t="shared" si="889"/>
        <v>0</v>
      </c>
      <c r="AZ1456" s="183">
        <v>0</v>
      </c>
      <c r="BA1456" s="183">
        <v>0</v>
      </c>
      <c r="BB1456" s="183"/>
      <c r="BC1456" s="183"/>
      <c r="BD1456" s="183">
        <f t="shared" si="890"/>
        <v>0</v>
      </c>
      <c r="BE1456" s="183">
        <f t="shared" si="890"/>
        <v>0</v>
      </c>
    </row>
    <row r="1457" spans="2:57" s="129" customFormat="1" ht="30">
      <c r="B1457" s="174">
        <v>2025</v>
      </c>
      <c r="C1457" s="174">
        <v>20</v>
      </c>
      <c r="D1457" s="175" t="s">
        <v>1845</v>
      </c>
      <c r="E1457" s="176">
        <v>20020</v>
      </c>
      <c r="F1457" s="174">
        <v>2</v>
      </c>
      <c r="G1457" s="174">
        <v>5</v>
      </c>
      <c r="H1457" s="174">
        <v>14</v>
      </c>
      <c r="I1457" s="174">
        <v>5000</v>
      </c>
      <c r="J1457" s="174">
        <v>5400</v>
      </c>
      <c r="K1457" s="174">
        <v>541</v>
      </c>
      <c r="L1457" s="177">
        <v>1054</v>
      </c>
      <c r="M1457" s="178" t="s">
        <v>1846</v>
      </c>
      <c r="N1457" s="190" t="s">
        <v>1001</v>
      </c>
      <c r="O1457" s="180">
        <v>0</v>
      </c>
      <c r="P1457" s="180">
        <v>3000000</v>
      </c>
      <c r="Q1457" s="181">
        <v>3000000</v>
      </c>
      <c r="R1457" s="182" t="s">
        <v>98</v>
      </c>
      <c r="S1457" s="183">
        <v>20</v>
      </c>
      <c r="T1457" s="183">
        <v>0</v>
      </c>
      <c r="U1457" s="180">
        <v>0</v>
      </c>
      <c r="V1457" s="180">
        <v>0</v>
      </c>
      <c r="W1457" s="183">
        <v>0</v>
      </c>
      <c r="X1457" s="183">
        <v>0</v>
      </c>
      <c r="Y1457" s="180">
        <v>0</v>
      </c>
      <c r="Z1457" s="180">
        <v>0</v>
      </c>
      <c r="AA1457" s="183">
        <v>0</v>
      </c>
      <c r="AB1457" s="183">
        <v>0</v>
      </c>
      <c r="AC1457" s="180">
        <f t="shared" si="887"/>
        <v>0</v>
      </c>
      <c r="AD1457" s="180">
        <f t="shared" si="887"/>
        <v>3000000</v>
      </c>
      <c r="AE1457" s="181">
        <f t="shared" si="862"/>
        <v>3000000</v>
      </c>
      <c r="AF1457" s="180">
        <v>0</v>
      </c>
      <c r="AG1457" s="180">
        <v>2999999.8</v>
      </c>
      <c r="AH1457" s="181">
        <f t="shared" si="863"/>
        <v>2999999.8</v>
      </c>
      <c r="AI1457" s="180">
        <v>0</v>
      </c>
      <c r="AJ1457" s="180">
        <v>0</v>
      </c>
      <c r="AK1457" s="181">
        <f t="shared" si="864"/>
        <v>0</v>
      </c>
      <c r="AL1457" s="180">
        <v>0</v>
      </c>
      <c r="AM1457" s="180">
        <v>0</v>
      </c>
      <c r="AN1457" s="181">
        <f t="shared" si="865"/>
        <v>0</v>
      </c>
      <c r="AO1457" s="180">
        <v>0</v>
      </c>
      <c r="AP1457" s="180">
        <v>0</v>
      </c>
      <c r="AQ1457" s="181">
        <f t="shared" si="866"/>
        <v>0</v>
      </c>
      <c r="AR1457" s="180">
        <v>0</v>
      </c>
      <c r="AS1457" s="180">
        <v>0</v>
      </c>
      <c r="AT1457" s="181">
        <f t="shared" si="867"/>
        <v>0</v>
      </c>
      <c r="AU1457" s="180">
        <f t="shared" si="888"/>
        <v>0</v>
      </c>
      <c r="AV1457" s="180">
        <f t="shared" si="888"/>
        <v>0.20000000018626451</v>
      </c>
      <c r="AW1457" s="181">
        <f t="shared" si="868"/>
        <v>0.20000000018626451</v>
      </c>
      <c r="AX1457" s="183">
        <f t="shared" si="889"/>
        <v>20</v>
      </c>
      <c r="AY1457" s="183">
        <f t="shared" si="889"/>
        <v>0</v>
      </c>
      <c r="AZ1457" s="183">
        <v>20</v>
      </c>
      <c r="BA1457" s="183">
        <v>0</v>
      </c>
      <c r="BB1457" s="183"/>
      <c r="BC1457" s="183"/>
      <c r="BD1457" s="183">
        <f t="shared" si="890"/>
        <v>0</v>
      </c>
      <c r="BE1457" s="183">
        <f t="shared" si="890"/>
        <v>0</v>
      </c>
    </row>
    <row r="1458" spans="2:57" s="129" customFormat="1" ht="31.5">
      <c r="B1458" s="174">
        <v>2025</v>
      </c>
      <c r="C1458" s="174">
        <v>20</v>
      </c>
      <c r="D1458" s="175" t="s">
        <v>1918</v>
      </c>
      <c r="E1458" s="176">
        <v>20006</v>
      </c>
      <c r="F1458" s="174">
        <v>2</v>
      </c>
      <c r="G1458" s="174">
        <v>5</v>
      </c>
      <c r="H1458" s="174">
        <v>14</v>
      </c>
      <c r="I1458" s="174">
        <v>5000</v>
      </c>
      <c r="J1458" s="174">
        <v>5400</v>
      </c>
      <c r="K1458" s="174">
        <v>541</v>
      </c>
      <c r="L1458" s="177">
        <v>1054</v>
      </c>
      <c r="M1458" s="178" t="s">
        <v>1846</v>
      </c>
      <c r="N1458" s="190" t="s">
        <v>1001</v>
      </c>
      <c r="O1458" s="180">
        <v>0</v>
      </c>
      <c r="P1458" s="180">
        <v>150000</v>
      </c>
      <c r="Q1458" s="181">
        <v>150000</v>
      </c>
      <c r="R1458" s="182" t="s">
        <v>98</v>
      </c>
      <c r="S1458" s="183">
        <v>1</v>
      </c>
      <c r="T1458" s="183">
        <v>0</v>
      </c>
      <c r="U1458" s="180">
        <v>0</v>
      </c>
      <c r="V1458" s="180">
        <v>0</v>
      </c>
      <c r="W1458" s="183">
        <v>0</v>
      </c>
      <c r="X1458" s="183">
        <v>0</v>
      </c>
      <c r="Y1458" s="180">
        <v>0</v>
      </c>
      <c r="Z1458" s="180">
        <v>150000</v>
      </c>
      <c r="AA1458" s="183">
        <v>1</v>
      </c>
      <c r="AB1458" s="183">
        <v>0</v>
      </c>
      <c r="AC1458" s="180">
        <f t="shared" si="887"/>
        <v>0</v>
      </c>
      <c r="AD1458" s="180">
        <f t="shared" si="887"/>
        <v>0</v>
      </c>
      <c r="AE1458" s="181">
        <f t="shared" si="862"/>
        <v>0</v>
      </c>
      <c r="AF1458" s="180">
        <v>0</v>
      </c>
      <c r="AG1458" s="180">
        <v>0</v>
      </c>
      <c r="AH1458" s="181">
        <f t="shared" si="863"/>
        <v>0</v>
      </c>
      <c r="AI1458" s="180">
        <v>0</v>
      </c>
      <c r="AJ1458" s="180">
        <v>0</v>
      </c>
      <c r="AK1458" s="181">
        <f t="shared" si="864"/>
        <v>0</v>
      </c>
      <c r="AL1458" s="180">
        <v>0</v>
      </c>
      <c r="AM1458" s="180">
        <v>0</v>
      </c>
      <c r="AN1458" s="181">
        <f t="shared" si="865"/>
        <v>0</v>
      </c>
      <c r="AO1458" s="180">
        <v>0</v>
      </c>
      <c r="AP1458" s="180">
        <v>0</v>
      </c>
      <c r="AQ1458" s="181">
        <f t="shared" si="866"/>
        <v>0</v>
      </c>
      <c r="AR1458" s="180">
        <v>0</v>
      </c>
      <c r="AS1458" s="180">
        <v>0</v>
      </c>
      <c r="AT1458" s="181">
        <f t="shared" si="867"/>
        <v>0</v>
      </c>
      <c r="AU1458" s="180">
        <f t="shared" si="888"/>
        <v>0</v>
      </c>
      <c r="AV1458" s="180">
        <f t="shared" si="888"/>
        <v>0</v>
      </c>
      <c r="AW1458" s="181">
        <f t="shared" si="868"/>
        <v>0</v>
      </c>
      <c r="AX1458" s="183">
        <f t="shared" si="889"/>
        <v>0</v>
      </c>
      <c r="AY1458" s="183">
        <f t="shared" si="889"/>
        <v>0</v>
      </c>
      <c r="AZ1458" s="183">
        <v>0</v>
      </c>
      <c r="BA1458" s="183">
        <v>0</v>
      </c>
      <c r="BB1458" s="183"/>
      <c r="BC1458" s="183"/>
      <c r="BD1458" s="183">
        <f t="shared" si="890"/>
        <v>0</v>
      </c>
      <c r="BE1458" s="183">
        <f t="shared" si="890"/>
        <v>0</v>
      </c>
    </row>
    <row r="1459" spans="2:57" s="129" customFormat="1" ht="31.5">
      <c r="B1459" s="174">
        <v>2025</v>
      </c>
      <c r="C1459" s="174">
        <v>20</v>
      </c>
      <c r="D1459" s="175" t="s">
        <v>1919</v>
      </c>
      <c r="E1459" s="176">
        <v>20070</v>
      </c>
      <c r="F1459" s="174">
        <v>2</v>
      </c>
      <c r="G1459" s="174">
        <v>5</v>
      </c>
      <c r="H1459" s="174">
        <v>14</v>
      </c>
      <c r="I1459" s="174">
        <v>5000</v>
      </c>
      <c r="J1459" s="174">
        <v>5400</v>
      </c>
      <c r="K1459" s="174">
        <v>541</v>
      </c>
      <c r="L1459" s="177">
        <v>1054</v>
      </c>
      <c r="M1459" s="178" t="s">
        <v>1846</v>
      </c>
      <c r="N1459" s="190" t="s">
        <v>1001</v>
      </c>
      <c r="O1459" s="180">
        <v>0</v>
      </c>
      <c r="P1459" s="180">
        <v>150000</v>
      </c>
      <c r="Q1459" s="181">
        <v>150000</v>
      </c>
      <c r="R1459" s="182" t="s">
        <v>98</v>
      </c>
      <c r="S1459" s="183">
        <v>1</v>
      </c>
      <c r="T1459" s="183">
        <v>0</v>
      </c>
      <c r="U1459" s="180">
        <v>0</v>
      </c>
      <c r="V1459" s="180">
        <v>0</v>
      </c>
      <c r="W1459" s="183">
        <v>0</v>
      </c>
      <c r="X1459" s="183">
        <v>0</v>
      </c>
      <c r="Y1459" s="180">
        <v>0</v>
      </c>
      <c r="Z1459" s="180">
        <v>150000</v>
      </c>
      <c r="AA1459" s="183">
        <v>1</v>
      </c>
      <c r="AB1459" s="183">
        <v>0</v>
      </c>
      <c r="AC1459" s="180">
        <f t="shared" si="887"/>
        <v>0</v>
      </c>
      <c r="AD1459" s="180">
        <f t="shared" si="887"/>
        <v>0</v>
      </c>
      <c r="AE1459" s="181">
        <f t="shared" si="862"/>
        <v>0</v>
      </c>
      <c r="AF1459" s="180">
        <v>0</v>
      </c>
      <c r="AG1459" s="180">
        <v>0</v>
      </c>
      <c r="AH1459" s="181">
        <f t="shared" si="863"/>
        <v>0</v>
      </c>
      <c r="AI1459" s="180">
        <v>0</v>
      </c>
      <c r="AJ1459" s="180">
        <v>0</v>
      </c>
      <c r="AK1459" s="181">
        <f t="shared" si="864"/>
        <v>0</v>
      </c>
      <c r="AL1459" s="180">
        <v>0</v>
      </c>
      <c r="AM1459" s="180">
        <v>0</v>
      </c>
      <c r="AN1459" s="181">
        <f t="shared" si="865"/>
        <v>0</v>
      </c>
      <c r="AO1459" s="180">
        <v>0</v>
      </c>
      <c r="AP1459" s="180">
        <v>0</v>
      </c>
      <c r="AQ1459" s="181">
        <f t="shared" si="866"/>
        <v>0</v>
      </c>
      <c r="AR1459" s="180">
        <v>0</v>
      </c>
      <c r="AS1459" s="180">
        <v>0</v>
      </c>
      <c r="AT1459" s="181">
        <f t="shared" si="867"/>
        <v>0</v>
      </c>
      <c r="AU1459" s="180">
        <f t="shared" si="888"/>
        <v>0</v>
      </c>
      <c r="AV1459" s="180">
        <f t="shared" si="888"/>
        <v>0</v>
      </c>
      <c r="AW1459" s="181">
        <f t="shared" si="868"/>
        <v>0</v>
      </c>
      <c r="AX1459" s="183">
        <f t="shared" si="889"/>
        <v>0</v>
      </c>
      <c r="AY1459" s="183">
        <f t="shared" si="889"/>
        <v>0</v>
      </c>
      <c r="AZ1459" s="183">
        <v>0</v>
      </c>
      <c r="BA1459" s="183">
        <v>0</v>
      </c>
      <c r="BB1459" s="183"/>
      <c r="BC1459" s="183"/>
      <c r="BD1459" s="183">
        <f t="shared" si="890"/>
        <v>0</v>
      </c>
      <c r="BE1459" s="183">
        <f t="shared" si="890"/>
        <v>0</v>
      </c>
    </row>
    <row r="1460" spans="2:57" s="129" customFormat="1" ht="31.5">
      <c r="B1460" s="174">
        <v>2025</v>
      </c>
      <c r="C1460" s="174">
        <v>20</v>
      </c>
      <c r="D1460" s="175" t="s">
        <v>1920</v>
      </c>
      <c r="E1460" s="176">
        <v>20062</v>
      </c>
      <c r="F1460" s="174">
        <v>2</v>
      </c>
      <c r="G1460" s="174">
        <v>5</v>
      </c>
      <c r="H1460" s="174">
        <v>14</v>
      </c>
      <c r="I1460" s="174">
        <v>5000</v>
      </c>
      <c r="J1460" s="174">
        <v>5400</v>
      </c>
      <c r="K1460" s="174">
        <v>541</v>
      </c>
      <c r="L1460" s="177">
        <v>1054</v>
      </c>
      <c r="M1460" s="178" t="s">
        <v>1846</v>
      </c>
      <c r="N1460" s="190" t="s">
        <v>1001</v>
      </c>
      <c r="O1460" s="180">
        <v>0</v>
      </c>
      <c r="P1460" s="180">
        <v>150000</v>
      </c>
      <c r="Q1460" s="181">
        <v>150000</v>
      </c>
      <c r="R1460" s="182" t="s">
        <v>98</v>
      </c>
      <c r="S1460" s="183">
        <v>1</v>
      </c>
      <c r="T1460" s="183">
        <v>0</v>
      </c>
      <c r="U1460" s="180">
        <v>0</v>
      </c>
      <c r="V1460" s="180">
        <v>0</v>
      </c>
      <c r="W1460" s="183">
        <v>0</v>
      </c>
      <c r="X1460" s="183">
        <v>0</v>
      </c>
      <c r="Y1460" s="180">
        <v>0</v>
      </c>
      <c r="Z1460" s="180">
        <v>0</v>
      </c>
      <c r="AA1460" s="183">
        <v>0</v>
      </c>
      <c r="AB1460" s="183">
        <v>0</v>
      </c>
      <c r="AC1460" s="180">
        <f t="shared" si="887"/>
        <v>0</v>
      </c>
      <c r="AD1460" s="180">
        <f t="shared" si="887"/>
        <v>150000</v>
      </c>
      <c r="AE1460" s="181">
        <f t="shared" si="862"/>
        <v>150000</v>
      </c>
      <c r="AF1460" s="180">
        <v>0</v>
      </c>
      <c r="AG1460" s="180">
        <v>149999.99</v>
      </c>
      <c r="AH1460" s="181">
        <f t="shared" si="863"/>
        <v>149999.99</v>
      </c>
      <c r="AI1460" s="180">
        <v>0</v>
      </c>
      <c r="AJ1460" s="180">
        <v>0</v>
      </c>
      <c r="AK1460" s="181">
        <f t="shared" si="864"/>
        <v>0</v>
      </c>
      <c r="AL1460" s="180">
        <v>0</v>
      </c>
      <c r="AM1460" s="180">
        <v>0</v>
      </c>
      <c r="AN1460" s="181">
        <f t="shared" si="865"/>
        <v>0</v>
      </c>
      <c r="AO1460" s="180">
        <v>0</v>
      </c>
      <c r="AP1460" s="180">
        <v>0</v>
      </c>
      <c r="AQ1460" s="181">
        <f t="shared" si="866"/>
        <v>0</v>
      </c>
      <c r="AR1460" s="180">
        <v>0</v>
      </c>
      <c r="AS1460" s="180">
        <v>0</v>
      </c>
      <c r="AT1460" s="181">
        <f t="shared" si="867"/>
        <v>0</v>
      </c>
      <c r="AU1460" s="180">
        <f t="shared" si="888"/>
        <v>0</v>
      </c>
      <c r="AV1460" s="180">
        <f t="shared" si="888"/>
        <v>1.0000000009313226E-2</v>
      </c>
      <c r="AW1460" s="181">
        <f t="shared" si="868"/>
        <v>1.0000000009313226E-2</v>
      </c>
      <c r="AX1460" s="183">
        <f t="shared" si="889"/>
        <v>1</v>
      </c>
      <c r="AY1460" s="183">
        <f t="shared" si="889"/>
        <v>0</v>
      </c>
      <c r="AZ1460" s="183">
        <v>1</v>
      </c>
      <c r="BA1460" s="183">
        <v>0</v>
      </c>
      <c r="BB1460" s="183"/>
      <c r="BC1460" s="183"/>
      <c r="BD1460" s="183">
        <f t="shared" si="890"/>
        <v>0</v>
      </c>
      <c r="BE1460" s="183">
        <f t="shared" si="890"/>
        <v>0</v>
      </c>
    </row>
    <row r="1461" spans="2:57" s="129" customFormat="1" ht="31.5">
      <c r="B1461" s="174">
        <v>2025</v>
      </c>
      <c r="C1461" s="174">
        <v>20</v>
      </c>
      <c r="D1461" s="175" t="s">
        <v>1921</v>
      </c>
      <c r="E1461" s="176">
        <v>20059</v>
      </c>
      <c r="F1461" s="174">
        <v>2</v>
      </c>
      <c r="G1461" s="174">
        <v>5</v>
      </c>
      <c r="H1461" s="174">
        <v>14</v>
      </c>
      <c r="I1461" s="174">
        <v>5000</v>
      </c>
      <c r="J1461" s="174">
        <v>5400</v>
      </c>
      <c r="K1461" s="174">
        <v>541</v>
      </c>
      <c r="L1461" s="177">
        <v>1054</v>
      </c>
      <c r="M1461" s="178" t="s">
        <v>1846</v>
      </c>
      <c r="N1461" s="190" t="s">
        <v>1001</v>
      </c>
      <c r="O1461" s="180">
        <v>0</v>
      </c>
      <c r="P1461" s="180">
        <v>150000</v>
      </c>
      <c r="Q1461" s="181">
        <v>150000</v>
      </c>
      <c r="R1461" s="182" t="s">
        <v>98</v>
      </c>
      <c r="S1461" s="183">
        <v>1</v>
      </c>
      <c r="T1461" s="183">
        <v>0</v>
      </c>
      <c r="U1461" s="180">
        <v>0</v>
      </c>
      <c r="V1461" s="180">
        <v>0</v>
      </c>
      <c r="W1461" s="183">
        <v>0</v>
      </c>
      <c r="X1461" s="183">
        <v>0</v>
      </c>
      <c r="Y1461" s="180">
        <v>0</v>
      </c>
      <c r="Z1461" s="180">
        <v>150000</v>
      </c>
      <c r="AA1461" s="183">
        <v>1</v>
      </c>
      <c r="AB1461" s="183">
        <v>0</v>
      </c>
      <c r="AC1461" s="180">
        <f t="shared" si="887"/>
        <v>0</v>
      </c>
      <c r="AD1461" s="180">
        <f t="shared" si="887"/>
        <v>0</v>
      </c>
      <c r="AE1461" s="181">
        <f t="shared" si="862"/>
        <v>0</v>
      </c>
      <c r="AF1461" s="180">
        <v>0</v>
      </c>
      <c r="AG1461" s="180">
        <v>0</v>
      </c>
      <c r="AH1461" s="181">
        <f t="shared" si="863"/>
        <v>0</v>
      </c>
      <c r="AI1461" s="180">
        <v>0</v>
      </c>
      <c r="AJ1461" s="180">
        <v>0</v>
      </c>
      <c r="AK1461" s="181">
        <f t="shared" si="864"/>
        <v>0</v>
      </c>
      <c r="AL1461" s="180">
        <v>0</v>
      </c>
      <c r="AM1461" s="180">
        <v>0</v>
      </c>
      <c r="AN1461" s="181">
        <f t="shared" si="865"/>
        <v>0</v>
      </c>
      <c r="AO1461" s="180">
        <v>0</v>
      </c>
      <c r="AP1461" s="180">
        <v>0</v>
      </c>
      <c r="AQ1461" s="181">
        <f t="shared" si="866"/>
        <v>0</v>
      </c>
      <c r="AR1461" s="180">
        <v>0</v>
      </c>
      <c r="AS1461" s="180">
        <v>0</v>
      </c>
      <c r="AT1461" s="181">
        <f t="shared" si="867"/>
        <v>0</v>
      </c>
      <c r="AU1461" s="180">
        <f t="shared" si="888"/>
        <v>0</v>
      </c>
      <c r="AV1461" s="180">
        <f t="shared" si="888"/>
        <v>0</v>
      </c>
      <c r="AW1461" s="181">
        <f t="shared" si="868"/>
        <v>0</v>
      </c>
      <c r="AX1461" s="183">
        <f t="shared" si="889"/>
        <v>0</v>
      </c>
      <c r="AY1461" s="183">
        <f t="shared" si="889"/>
        <v>0</v>
      </c>
      <c r="AZ1461" s="183">
        <v>0</v>
      </c>
      <c r="BA1461" s="183">
        <v>0</v>
      </c>
      <c r="BB1461" s="183"/>
      <c r="BC1461" s="183"/>
      <c r="BD1461" s="183">
        <f t="shared" si="890"/>
        <v>0</v>
      </c>
      <c r="BE1461" s="183">
        <f t="shared" si="890"/>
        <v>0</v>
      </c>
    </row>
    <row r="1462" spans="2:57" s="129" customFormat="1" ht="31.5">
      <c r="B1462" s="174">
        <v>2025</v>
      </c>
      <c r="C1462" s="174">
        <v>20</v>
      </c>
      <c r="D1462" s="175" t="s">
        <v>1922</v>
      </c>
      <c r="E1462" s="176">
        <v>20028</v>
      </c>
      <c r="F1462" s="174">
        <v>2</v>
      </c>
      <c r="G1462" s="174">
        <v>5</v>
      </c>
      <c r="H1462" s="174">
        <v>14</v>
      </c>
      <c r="I1462" s="174">
        <v>5000</v>
      </c>
      <c r="J1462" s="174">
        <v>5400</v>
      </c>
      <c r="K1462" s="174">
        <v>541</v>
      </c>
      <c r="L1462" s="177">
        <v>1054</v>
      </c>
      <c r="M1462" s="178" t="s">
        <v>1846</v>
      </c>
      <c r="N1462" s="190" t="s">
        <v>1001</v>
      </c>
      <c r="O1462" s="180">
        <v>0</v>
      </c>
      <c r="P1462" s="180">
        <v>150000</v>
      </c>
      <c r="Q1462" s="181">
        <v>150000</v>
      </c>
      <c r="R1462" s="182" t="s">
        <v>98</v>
      </c>
      <c r="S1462" s="183">
        <v>1</v>
      </c>
      <c r="T1462" s="183">
        <v>0</v>
      </c>
      <c r="U1462" s="180">
        <v>0</v>
      </c>
      <c r="V1462" s="180">
        <v>0</v>
      </c>
      <c r="W1462" s="183">
        <v>0</v>
      </c>
      <c r="X1462" s="183">
        <v>0</v>
      </c>
      <c r="Y1462" s="180">
        <v>0</v>
      </c>
      <c r="Z1462" s="180">
        <v>0</v>
      </c>
      <c r="AA1462" s="183">
        <v>0</v>
      </c>
      <c r="AB1462" s="183">
        <v>0</v>
      </c>
      <c r="AC1462" s="180">
        <f t="shared" si="887"/>
        <v>0</v>
      </c>
      <c r="AD1462" s="180">
        <f t="shared" si="887"/>
        <v>150000</v>
      </c>
      <c r="AE1462" s="181">
        <f t="shared" si="862"/>
        <v>150000</v>
      </c>
      <c r="AF1462" s="180">
        <v>0</v>
      </c>
      <c r="AG1462" s="180">
        <v>149999.99</v>
      </c>
      <c r="AH1462" s="181">
        <f t="shared" si="863"/>
        <v>149999.99</v>
      </c>
      <c r="AI1462" s="180">
        <v>0</v>
      </c>
      <c r="AJ1462" s="180">
        <v>0</v>
      </c>
      <c r="AK1462" s="181">
        <f t="shared" si="864"/>
        <v>0</v>
      </c>
      <c r="AL1462" s="180">
        <v>0</v>
      </c>
      <c r="AM1462" s="180">
        <v>0</v>
      </c>
      <c r="AN1462" s="181">
        <f t="shared" si="865"/>
        <v>0</v>
      </c>
      <c r="AO1462" s="180">
        <v>0</v>
      </c>
      <c r="AP1462" s="180">
        <v>0</v>
      </c>
      <c r="AQ1462" s="181">
        <f t="shared" si="866"/>
        <v>0</v>
      </c>
      <c r="AR1462" s="180">
        <v>0</v>
      </c>
      <c r="AS1462" s="180">
        <v>0</v>
      </c>
      <c r="AT1462" s="181">
        <f t="shared" si="867"/>
        <v>0</v>
      </c>
      <c r="AU1462" s="180">
        <f t="shared" si="888"/>
        <v>0</v>
      </c>
      <c r="AV1462" s="180">
        <f t="shared" si="888"/>
        <v>1.0000000009313226E-2</v>
      </c>
      <c r="AW1462" s="181">
        <f t="shared" si="868"/>
        <v>1.0000000009313226E-2</v>
      </c>
      <c r="AX1462" s="183">
        <f t="shared" si="889"/>
        <v>1</v>
      </c>
      <c r="AY1462" s="183">
        <f t="shared" si="889"/>
        <v>0</v>
      </c>
      <c r="AZ1462" s="183">
        <v>1</v>
      </c>
      <c r="BA1462" s="183">
        <v>0</v>
      </c>
      <c r="BB1462" s="183"/>
      <c r="BC1462" s="183"/>
      <c r="BD1462" s="183">
        <f t="shared" si="890"/>
        <v>0</v>
      </c>
      <c r="BE1462" s="183">
        <f t="shared" si="890"/>
        <v>0</v>
      </c>
    </row>
    <row r="1463" spans="2:57" s="129" customFormat="1" ht="31.5">
      <c r="B1463" s="174">
        <v>2025</v>
      </c>
      <c r="C1463" s="174">
        <v>20</v>
      </c>
      <c r="D1463" s="175" t="s">
        <v>1923</v>
      </c>
      <c r="E1463" s="176">
        <v>20046</v>
      </c>
      <c r="F1463" s="174">
        <v>2</v>
      </c>
      <c r="G1463" s="174">
        <v>5</v>
      </c>
      <c r="H1463" s="174">
        <v>14</v>
      </c>
      <c r="I1463" s="174">
        <v>5000</v>
      </c>
      <c r="J1463" s="174">
        <v>5400</v>
      </c>
      <c r="K1463" s="174">
        <v>541</v>
      </c>
      <c r="L1463" s="177">
        <v>1054</v>
      </c>
      <c r="M1463" s="178" t="s">
        <v>1846</v>
      </c>
      <c r="N1463" s="190" t="s">
        <v>1001</v>
      </c>
      <c r="O1463" s="180">
        <v>0</v>
      </c>
      <c r="P1463" s="180">
        <v>150000</v>
      </c>
      <c r="Q1463" s="181">
        <v>150000</v>
      </c>
      <c r="R1463" s="182" t="s">
        <v>98</v>
      </c>
      <c r="S1463" s="183">
        <v>1</v>
      </c>
      <c r="T1463" s="183">
        <v>0</v>
      </c>
      <c r="U1463" s="180">
        <v>0</v>
      </c>
      <c r="V1463" s="180">
        <v>0</v>
      </c>
      <c r="W1463" s="183">
        <v>0</v>
      </c>
      <c r="X1463" s="183">
        <v>0</v>
      </c>
      <c r="Y1463" s="180">
        <v>0</v>
      </c>
      <c r="Z1463" s="180">
        <v>0</v>
      </c>
      <c r="AA1463" s="183">
        <v>0</v>
      </c>
      <c r="AB1463" s="183">
        <v>0</v>
      </c>
      <c r="AC1463" s="180">
        <f t="shared" si="887"/>
        <v>0</v>
      </c>
      <c r="AD1463" s="180">
        <f t="shared" si="887"/>
        <v>150000</v>
      </c>
      <c r="AE1463" s="181">
        <f t="shared" si="862"/>
        <v>150000</v>
      </c>
      <c r="AF1463" s="180">
        <v>0</v>
      </c>
      <c r="AG1463" s="180">
        <v>149999.99</v>
      </c>
      <c r="AH1463" s="181">
        <f t="shared" si="863"/>
        <v>149999.99</v>
      </c>
      <c r="AI1463" s="180">
        <v>0</v>
      </c>
      <c r="AJ1463" s="180">
        <v>0</v>
      </c>
      <c r="AK1463" s="181">
        <f t="shared" si="864"/>
        <v>0</v>
      </c>
      <c r="AL1463" s="180">
        <v>0</v>
      </c>
      <c r="AM1463" s="180">
        <v>0</v>
      </c>
      <c r="AN1463" s="181">
        <f t="shared" si="865"/>
        <v>0</v>
      </c>
      <c r="AO1463" s="180">
        <v>0</v>
      </c>
      <c r="AP1463" s="180">
        <v>0</v>
      </c>
      <c r="AQ1463" s="181">
        <f t="shared" si="866"/>
        <v>0</v>
      </c>
      <c r="AR1463" s="180">
        <v>0</v>
      </c>
      <c r="AS1463" s="180">
        <v>0</v>
      </c>
      <c r="AT1463" s="181">
        <f t="shared" si="867"/>
        <v>0</v>
      </c>
      <c r="AU1463" s="180">
        <f t="shared" si="888"/>
        <v>0</v>
      </c>
      <c r="AV1463" s="180">
        <f t="shared" si="888"/>
        <v>1.0000000009313226E-2</v>
      </c>
      <c r="AW1463" s="181">
        <f t="shared" si="868"/>
        <v>1.0000000009313226E-2</v>
      </c>
      <c r="AX1463" s="183">
        <f t="shared" si="889"/>
        <v>1</v>
      </c>
      <c r="AY1463" s="183">
        <f t="shared" si="889"/>
        <v>0</v>
      </c>
      <c r="AZ1463" s="183">
        <v>1</v>
      </c>
      <c r="BA1463" s="183">
        <v>0</v>
      </c>
      <c r="BB1463" s="183"/>
      <c r="BC1463" s="183"/>
      <c r="BD1463" s="183">
        <f t="shared" si="890"/>
        <v>0</v>
      </c>
      <c r="BE1463" s="183">
        <f t="shared" si="890"/>
        <v>0</v>
      </c>
    </row>
    <row r="1464" spans="2:57" s="129" customFormat="1" ht="31.5">
      <c r="B1464" s="174">
        <v>2025</v>
      </c>
      <c r="C1464" s="174">
        <v>20</v>
      </c>
      <c r="D1464" s="175" t="s">
        <v>1924</v>
      </c>
      <c r="E1464" s="176">
        <v>20045</v>
      </c>
      <c r="F1464" s="174">
        <v>2</v>
      </c>
      <c r="G1464" s="174">
        <v>5</v>
      </c>
      <c r="H1464" s="174">
        <v>14</v>
      </c>
      <c r="I1464" s="174">
        <v>5000</v>
      </c>
      <c r="J1464" s="174">
        <v>5400</v>
      </c>
      <c r="K1464" s="174">
        <v>541</v>
      </c>
      <c r="L1464" s="177">
        <v>1054</v>
      </c>
      <c r="M1464" s="178" t="s">
        <v>1846</v>
      </c>
      <c r="N1464" s="190" t="s">
        <v>1001</v>
      </c>
      <c r="O1464" s="180">
        <v>0</v>
      </c>
      <c r="P1464" s="180">
        <v>150000</v>
      </c>
      <c r="Q1464" s="181">
        <v>150000</v>
      </c>
      <c r="R1464" s="182" t="s">
        <v>98</v>
      </c>
      <c r="S1464" s="183">
        <v>1</v>
      </c>
      <c r="T1464" s="183">
        <v>0</v>
      </c>
      <c r="U1464" s="180">
        <v>0</v>
      </c>
      <c r="V1464" s="180">
        <v>0</v>
      </c>
      <c r="W1464" s="183">
        <v>0</v>
      </c>
      <c r="X1464" s="183">
        <v>0</v>
      </c>
      <c r="Y1464" s="180">
        <v>0</v>
      </c>
      <c r="Z1464" s="180">
        <v>150000</v>
      </c>
      <c r="AA1464" s="183">
        <v>1</v>
      </c>
      <c r="AB1464" s="183">
        <v>0</v>
      </c>
      <c r="AC1464" s="180">
        <f t="shared" si="887"/>
        <v>0</v>
      </c>
      <c r="AD1464" s="180">
        <f t="shared" si="887"/>
        <v>0</v>
      </c>
      <c r="AE1464" s="181">
        <f t="shared" si="862"/>
        <v>0</v>
      </c>
      <c r="AF1464" s="180">
        <v>0</v>
      </c>
      <c r="AG1464" s="180">
        <v>0</v>
      </c>
      <c r="AH1464" s="181">
        <f t="shared" si="863"/>
        <v>0</v>
      </c>
      <c r="AI1464" s="180">
        <v>0</v>
      </c>
      <c r="AJ1464" s="180">
        <v>0</v>
      </c>
      <c r="AK1464" s="181">
        <f t="shared" si="864"/>
        <v>0</v>
      </c>
      <c r="AL1464" s="180">
        <v>0</v>
      </c>
      <c r="AM1464" s="180">
        <v>0</v>
      </c>
      <c r="AN1464" s="181">
        <f t="shared" si="865"/>
        <v>0</v>
      </c>
      <c r="AO1464" s="180">
        <v>0</v>
      </c>
      <c r="AP1464" s="180">
        <v>0</v>
      </c>
      <c r="AQ1464" s="181">
        <f t="shared" si="866"/>
        <v>0</v>
      </c>
      <c r="AR1464" s="180">
        <v>0</v>
      </c>
      <c r="AS1464" s="180">
        <v>0</v>
      </c>
      <c r="AT1464" s="181">
        <f t="shared" si="867"/>
        <v>0</v>
      </c>
      <c r="AU1464" s="180">
        <f t="shared" si="888"/>
        <v>0</v>
      </c>
      <c r="AV1464" s="180">
        <f t="shared" si="888"/>
        <v>0</v>
      </c>
      <c r="AW1464" s="181">
        <f t="shared" si="868"/>
        <v>0</v>
      </c>
      <c r="AX1464" s="183">
        <f t="shared" si="889"/>
        <v>0</v>
      </c>
      <c r="AY1464" s="183">
        <f t="shared" si="889"/>
        <v>0</v>
      </c>
      <c r="AZ1464" s="183">
        <v>0</v>
      </c>
      <c r="BA1464" s="183">
        <v>0</v>
      </c>
      <c r="BB1464" s="183"/>
      <c r="BC1464" s="183"/>
      <c r="BD1464" s="183">
        <f t="shared" si="890"/>
        <v>0</v>
      </c>
      <c r="BE1464" s="183">
        <f t="shared" si="890"/>
        <v>0</v>
      </c>
    </row>
    <row r="1465" spans="2:57" s="129" customFormat="1" ht="31.5">
      <c r="B1465" s="174">
        <v>2025</v>
      </c>
      <c r="C1465" s="174">
        <v>20</v>
      </c>
      <c r="D1465" s="175" t="s">
        <v>1925</v>
      </c>
      <c r="E1465" s="176">
        <v>20056</v>
      </c>
      <c r="F1465" s="174">
        <v>2</v>
      </c>
      <c r="G1465" s="174">
        <v>5</v>
      </c>
      <c r="H1465" s="174">
        <v>14</v>
      </c>
      <c r="I1465" s="174">
        <v>5000</v>
      </c>
      <c r="J1465" s="174">
        <v>5400</v>
      </c>
      <c r="K1465" s="174">
        <v>541</v>
      </c>
      <c r="L1465" s="177">
        <v>1054</v>
      </c>
      <c r="M1465" s="178" t="s">
        <v>1846</v>
      </c>
      <c r="N1465" s="190" t="s">
        <v>1001</v>
      </c>
      <c r="O1465" s="180">
        <v>0</v>
      </c>
      <c r="P1465" s="180">
        <v>150000</v>
      </c>
      <c r="Q1465" s="181">
        <v>150000</v>
      </c>
      <c r="R1465" s="182" t="s">
        <v>98</v>
      </c>
      <c r="S1465" s="183">
        <v>1</v>
      </c>
      <c r="T1465" s="183">
        <v>0</v>
      </c>
      <c r="U1465" s="180">
        <v>0</v>
      </c>
      <c r="V1465" s="180">
        <v>0</v>
      </c>
      <c r="W1465" s="183">
        <v>0</v>
      </c>
      <c r="X1465" s="183">
        <v>0</v>
      </c>
      <c r="Y1465" s="180">
        <v>0</v>
      </c>
      <c r="Z1465" s="180">
        <v>0</v>
      </c>
      <c r="AA1465" s="183">
        <v>0</v>
      </c>
      <c r="AB1465" s="183">
        <v>0</v>
      </c>
      <c r="AC1465" s="180">
        <f t="shared" si="887"/>
        <v>0</v>
      </c>
      <c r="AD1465" s="180">
        <f t="shared" si="887"/>
        <v>150000</v>
      </c>
      <c r="AE1465" s="181">
        <f t="shared" si="862"/>
        <v>150000</v>
      </c>
      <c r="AF1465" s="180">
        <v>0</v>
      </c>
      <c r="AG1465" s="180">
        <v>149999.99</v>
      </c>
      <c r="AH1465" s="181">
        <f t="shared" si="863"/>
        <v>149999.99</v>
      </c>
      <c r="AI1465" s="180">
        <v>0</v>
      </c>
      <c r="AJ1465" s="180">
        <v>0</v>
      </c>
      <c r="AK1465" s="181">
        <f t="shared" si="864"/>
        <v>0</v>
      </c>
      <c r="AL1465" s="180">
        <v>0</v>
      </c>
      <c r="AM1465" s="180">
        <v>0</v>
      </c>
      <c r="AN1465" s="181">
        <f t="shared" si="865"/>
        <v>0</v>
      </c>
      <c r="AO1465" s="180">
        <v>0</v>
      </c>
      <c r="AP1465" s="180">
        <v>0</v>
      </c>
      <c r="AQ1465" s="181">
        <f t="shared" si="866"/>
        <v>0</v>
      </c>
      <c r="AR1465" s="180">
        <v>0</v>
      </c>
      <c r="AS1465" s="180">
        <v>0</v>
      </c>
      <c r="AT1465" s="181">
        <f t="shared" si="867"/>
        <v>0</v>
      </c>
      <c r="AU1465" s="180">
        <f t="shared" si="888"/>
        <v>0</v>
      </c>
      <c r="AV1465" s="180">
        <f t="shared" si="888"/>
        <v>1.0000000009313226E-2</v>
      </c>
      <c r="AW1465" s="181">
        <f t="shared" si="868"/>
        <v>1.0000000009313226E-2</v>
      </c>
      <c r="AX1465" s="183">
        <f t="shared" si="889"/>
        <v>1</v>
      </c>
      <c r="AY1465" s="183">
        <f t="shared" si="889"/>
        <v>0</v>
      </c>
      <c r="AZ1465" s="183">
        <v>1</v>
      </c>
      <c r="BA1465" s="183">
        <v>0</v>
      </c>
      <c r="BB1465" s="183"/>
      <c r="BC1465" s="183"/>
      <c r="BD1465" s="183">
        <f t="shared" si="890"/>
        <v>0</v>
      </c>
      <c r="BE1465" s="183">
        <f t="shared" si="890"/>
        <v>0</v>
      </c>
    </row>
    <row r="1466" spans="2:57" s="129" customFormat="1" ht="31.5">
      <c r="B1466" s="174">
        <v>2025</v>
      </c>
      <c r="C1466" s="174">
        <v>20</v>
      </c>
      <c r="D1466" s="175" t="s">
        <v>1926</v>
      </c>
      <c r="E1466" s="176">
        <v>20030</v>
      </c>
      <c r="F1466" s="174">
        <v>2</v>
      </c>
      <c r="G1466" s="174">
        <v>5</v>
      </c>
      <c r="H1466" s="174">
        <v>14</v>
      </c>
      <c r="I1466" s="174">
        <v>5000</v>
      </c>
      <c r="J1466" s="174">
        <v>5400</v>
      </c>
      <c r="K1466" s="174">
        <v>541</v>
      </c>
      <c r="L1466" s="177">
        <v>1054</v>
      </c>
      <c r="M1466" s="178" t="s">
        <v>1846</v>
      </c>
      <c r="N1466" s="190" t="s">
        <v>1001</v>
      </c>
      <c r="O1466" s="180">
        <v>0</v>
      </c>
      <c r="P1466" s="180">
        <v>150000</v>
      </c>
      <c r="Q1466" s="181">
        <v>150000</v>
      </c>
      <c r="R1466" s="182" t="s">
        <v>98</v>
      </c>
      <c r="S1466" s="183">
        <v>1</v>
      </c>
      <c r="T1466" s="183">
        <v>0</v>
      </c>
      <c r="U1466" s="180">
        <v>0</v>
      </c>
      <c r="V1466" s="180">
        <v>0</v>
      </c>
      <c r="W1466" s="183">
        <v>0</v>
      </c>
      <c r="X1466" s="183">
        <v>0</v>
      </c>
      <c r="Y1466" s="180">
        <v>0</v>
      </c>
      <c r="Z1466" s="180">
        <v>150000</v>
      </c>
      <c r="AA1466" s="183">
        <v>1</v>
      </c>
      <c r="AB1466" s="183">
        <v>0</v>
      </c>
      <c r="AC1466" s="180">
        <f t="shared" si="887"/>
        <v>0</v>
      </c>
      <c r="AD1466" s="180">
        <f t="shared" si="887"/>
        <v>0</v>
      </c>
      <c r="AE1466" s="181">
        <f t="shared" si="862"/>
        <v>0</v>
      </c>
      <c r="AF1466" s="180">
        <v>0</v>
      </c>
      <c r="AG1466" s="180">
        <v>0</v>
      </c>
      <c r="AH1466" s="181">
        <f t="shared" si="863"/>
        <v>0</v>
      </c>
      <c r="AI1466" s="180">
        <v>0</v>
      </c>
      <c r="AJ1466" s="180">
        <v>0</v>
      </c>
      <c r="AK1466" s="181">
        <f t="shared" si="864"/>
        <v>0</v>
      </c>
      <c r="AL1466" s="180">
        <v>0</v>
      </c>
      <c r="AM1466" s="180">
        <v>0</v>
      </c>
      <c r="AN1466" s="181">
        <f t="shared" si="865"/>
        <v>0</v>
      </c>
      <c r="AO1466" s="180">
        <v>0</v>
      </c>
      <c r="AP1466" s="180">
        <v>0</v>
      </c>
      <c r="AQ1466" s="181">
        <f t="shared" si="866"/>
        <v>0</v>
      </c>
      <c r="AR1466" s="180">
        <v>0</v>
      </c>
      <c r="AS1466" s="180">
        <v>0</v>
      </c>
      <c r="AT1466" s="181">
        <f t="shared" si="867"/>
        <v>0</v>
      </c>
      <c r="AU1466" s="180">
        <f t="shared" si="888"/>
        <v>0</v>
      </c>
      <c r="AV1466" s="180">
        <f t="shared" si="888"/>
        <v>0</v>
      </c>
      <c r="AW1466" s="181">
        <f t="shared" si="868"/>
        <v>0</v>
      </c>
      <c r="AX1466" s="183">
        <f t="shared" si="889"/>
        <v>0</v>
      </c>
      <c r="AY1466" s="183">
        <f t="shared" si="889"/>
        <v>0</v>
      </c>
      <c r="AZ1466" s="183">
        <v>0</v>
      </c>
      <c r="BA1466" s="183">
        <v>0</v>
      </c>
      <c r="BB1466" s="183"/>
      <c r="BC1466" s="183"/>
      <c r="BD1466" s="183">
        <f t="shared" si="890"/>
        <v>0</v>
      </c>
      <c r="BE1466" s="183">
        <f t="shared" si="890"/>
        <v>0</v>
      </c>
    </row>
    <row r="1467" spans="2:57" s="129" customFormat="1" ht="30">
      <c r="B1467" s="174">
        <v>2025</v>
      </c>
      <c r="C1467" s="174">
        <v>20</v>
      </c>
      <c r="D1467" s="175" t="s">
        <v>1927</v>
      </c>
      <c r="E1467" s="176">
        <v>20052</v>
      </c>
      <c r="F1467" s="174">
        <v>2</v>
      </c>
      <c r="G1467" s="174">
        <v>5</v>
      </c>
      <c r="H1467" s="174">
        <v>14</v>
      </c>
      <c r="I1467" s="174">
        <v>5000</v>
      </c>
      <c r="J1467" s="174">
        <v>5400</v>
      </c>
      <c r="K1467" s="174">
        <v>541</v>
      </c>
      <c r="L1467" s="177">
        <v>1054</v>
      </c>
      <c r="M1467" s="178" t="s">
        <v>1846</v>
      </c>
      <c r="N1467" s="190" t="s">
        <v>1001</v>
      </c>
      <c r="O1467" s="180">
        <v>0</v>
      </c>
      <c r="P1467" s="180">
        <v>150000</v>
      </c>
      <c r="Q1467" s="181">
        <v>150000</v>
      </c>
      <c r="R1467" s="182" t="s">
        <v>98</v>
      </c>
      <c r="S1467" s="183">
        <v>1</v>
      </c>
      <c r="T1467" s="183">
        <v>0</v>
      </c>
      <c r="U1467" s="180">
        <v>0</v>
      </c>
      <c r="V1467" s="180">
        <v>0</v>
      </c>
      <c r="W1467" s="183">
        <v>0</v>
      </c>
      <c r="X1467" s="183">
        <v>0</v>
      </c>
      <c r="Y1467" s="180">
        <v>0</v>
      </c>
      <c r="Z1467" s="180">
        <v>150000</v>
      </c>
      <c r="AA1467" s="183">
        <v>1</v>
      </c>
      <c r="AB1467" s="183">
        <v>0</v>
      </c>
      <c r="AC1467" s="180">
        <f t="shared" si="887"/>
        <v>0</v>
      </c>
      <c r="AD1467" s="180">
        <f t="shared" si="887"/>
        <v>0</v>
      </c>
      <c r="AE1467" s="181">
        <f t="shared" si="862"/>
        <v>0</v>
      </c>
      <c r="AF1467" s="180">
        <v>0</v>
      </c>
      <c r="AG1467" s="180">
        <v>0</v>
      </c>
      <c r="AH1467" s="181">
        <f t="shared" si="863"/>
        <v>0</v>
      </c>
      <c r="AI1467" s="180">
        <v>0</v>
      </c>
      <c r="AJ1467" s="180">
        <v>0</v>
      </c>
      <c r="AK1467" s="181">
        <f t="shared" si="864"/>
        <v>0</v>
      </c>
      <c r="AL1467" s="180">
        <v>0</v>
      </c>
      <c r="AM1467" s="180">
        <v>0</v>
      </c>
      <c r="AN1467" s="181">
        <f t="shared" si="865"/>
        <v>0</v>
      </c>
      <c r="AO1467" s="180">
        <v>0</v>
      </c>
      <c r="AP1467" s="180">
        <v>0</v>
      </c>
      <c r="AQ1467" s="181">
        <f t="shared" si="866"/>
        <v>0</v>
      </c>
      <c r="AR1467" s="180">
        <v>0</v>
      </c>
      <c r="AS1467" s="180">
        <v>0</v>
      </c>
      <c r="AT1467" s="181">
        <f t="shared" si="867"/>
        <v>0</v>
      </c>
      <c r="AU1467" s="180">
        <f t="shared" si="888"/>
        <v>0</v>
      </c>
      <c r="AV1467" s="180">
        <f t="shared" si="888"/>
        <v>0</v>
      </c>
      <c r="AW1467" s="181">
        <f t="shared" si="868"/>
        <v>0</v>
      </c>
      <c r="AX1467" s="183">
        <f t="shared" si="889"/>
        <v>0</v>
      </c>
      <c r="AY1467" s="183">
        <f t="shared" si="889"/>
        <v>0</v>
      </c>
      <c r="AZ1467" s="183">
        <v>0</v>
      </c>
      <c r="BA1467" s="183">
        <v>0</v>
      </c>
      <c r="BB1467" s="183"/>
      <c r="BC1467" s="183"/>
      <c r="BD1467" s="183">
        <f t="shared" si="890"/>
        <v>0</v>
      </c>
      <c r="BE1467" s="183">
        <f t="shared" si="890"/>
        <v>0</v>
      </c>
    </row>
    <row r="1468" spans="2:57" s="129" customFormat="1" ht="31.5">
      <c r="B1468" s="174">
        <v>2025</v>
      </c>
      <c r="C1468" s="174">
        <v>20</v>
      </c>
      <c r="D1468" s="175" t="s">
        <v>1928</v>
      </c>
      <c r="E1468" s="176">
        <v>20035</v>
      </c>
      <c r="F1468" s="174">
        <v>2</v>
      </c>
      <c r="G1468" s="174">
        <v>5</v>
      </c>
      <c r="H1468" s="174">
        <v>14</v>
      </c>
      <c r="I1468" s="174">
        <v>5000</v>
      </c>
      <c r="J1468" s="174">
        <v>5400</v>
      </c>
      <c r="K1468" s="174">
        <v>541</v>
      </c>
      <c r="L1468" s="177">
        <v>1054</v>
      </c>
      <c r="M1468" s="178" t="s">
        <v>1846</v>
      </c>
      <c r="N1468" s="190" t="s">
        <v>1001</v>
      </c>
      <c r="O1468" s="180">
        <v>0</v>
      </c>
      <c r="P1468" s="180">
        <v>150000</v>
      </c>
      <c r="Q1468" s="181">
        <v>150000</v>
      </c>
      <c r="R1468" s="182" t="s">
        <v>98</v>
      </c>
      <c r="S1468" s="183">
        <v>1</v>
      </c>
      <c r="T1468" s="183">
        <v>0</v>
      </c>
      <c r="U1468" s="180">
        <v>0</v>
      </c>
      <c r="V1468" s="180">
        <v>0</v>
      </c>
      <c r="W1468" s="183">
        <v>0</v>
      </c>
      <c r="X1468" s="183">
        <v>0</v>
      </c>
      <c r="Y1468" s="180">
        <v>0</v>
      </c>
      <c r="Z1468" s="180">
        <v>150000</v>
      </c>
      <c r="AA1468" s="183">
        <v>1</v>
      </c>
      <c r="AB1468" s="183">
        <v>0</v>
      </c>
      <c r="AC1468" s="180">
        <f t="shared" si="887"/>
        <v>0</v>
      </c>
      <c r="AD1468" s="180">
        <f t="shared" si="887"/>
        <v>0</v>
      </c>
      <c r="AE1468" s="181">
        <f t="shared" si="862"/>
        <v>0</v>
      </c>
      <c r="AF1468" s="180">
        <v>0</v>
      </c>
      <c r="AG1468" s="180">
        <v>0</v>
      </c>
      <c r="AH1468" s="181">
        <f t="shared" si="863"/>
        <v>0</v>
      </c>
      <c r="AI1468" s="180">
        <v>0</v>
      </c>
      <c r="AJ1468" s="180">
        <v>0</v>
      </c>
      <c r="AK1468" s="181">
        <f t="shared" si="864"/>
        <v>0</v>
      </c>
      <c r="AL1468" s="180">
        <v>0</v>
      </c>
      <c r="AM1468" s="180">
        <v>0</v>
      </c>
      <c r="AN1468" s="181">
        <f t="shared" si="865"/>
        <v>0</v>
      </c>
      <c r="AO1468" s="180">
        <v>0</v>
      </c>
      <c r="AP1468" s="180">
        <v>0</v>
      </c>
      <c r="AQ1468" s="181">
        <f t="shared" si="866"/>
        <v>0</v>
      </c>
      <c r="AR1468" s="180">
        <v>0</v>
      </c>
      <c r="AS1468" s="180">
        <v>0</v>
      </c>
      <c r="AT1468" s="181">
        <f t="shared" si="867"/>
        <v>0</v>
      </c>
      <c r="AU1468" s="180">
        <f t="shared" si="888"/>
        <v>0</v>
      </c>
      <c r="AV1468" s="180">
        <f t="shared" si="888"/>
        <v>0</v>
      </c>
      <c r="AW1468" s="181">
        <f t="shared" si="868"/>
        <v>0</v>
      </c>
      <c r="AX1468" s="183">
        <f t="shared" si="889"/>
        <v>0</v>
      </c>
      <c r="AY1468" s="183">
        <f t="shared" si="889"/>
        <v>0</v>
      </c>
      <c r="AZ1468" s="183">
        <v>0</v>
      </c>
      <c r="BA1468" s="183">
        <v>0</v>
      </c>
      <c r="BB1468" s="183"/>
      <c r="BC1468" s="183"/>
      <c r="BD1468" s="183">
        <f t="shared" si="890"/>
        <v>0</v>
      </c>
      <c r="BE1468" s="183">
        <f t="shared" si="890"/>
        <v>0</v>
      </c>
    </row>
    <row r="1469" spans="2:57" s="129" customFormat="1" ht="31.5">
      <c r="B1469" s="174">
        <v>2025</v>
      </c>
      <c r="C1469" s="174">
        <v>20</v>
      </c>
      <c r="D1469" s="175" t="s">
        <v>1929</v>
      </c>
      <c r="E1469" s="176">
        <v>20042</v>
      </c>
      <c r="F1469" s="174">
        <v>2</v>
      </c>
      <c r="G1469" s="174">
        <v>5</v>
      </c>
      <c r="H1469" s="174">
        <v>14</v>
      </c>
      <c r="I1469" s="174">
        <v>5000</v>
      </c>
      <c r="J1469" s="174">
        <v>5400</v>
      </c>
      <c r="K1469" s="174">
        <v>541</v>
      </c>
      <c r="L1469" s="177">
        <v>1054</v>
      </c>
      <c r="M1469" s="178" t="s">
        <v>1846</v>
      </c>
      <c r="N1469" s="190" t="s">
        <v>1001</v>
      </c>
      <c r="O1469" s="180">
        <v>0</v>
      </c>
      <c r="P1469" s="180">
        <v>150000</v>
      </c>
      <c r="Q1469" s="181">
        <v>150000</v>
      </c>
      <c r="R1469" s="182" t="s">
        <v>98</v>
      </c>
      <c r="S1469" s="183">
        <v>1</v>
      </c>
      <c r="T1469" s="183">
        <v>0</v>
      </c>
      <c r="U1469" s="180">
        <v>0</v>
      </c>
      <c r="V1469" s="180">
        <v>0</v>
      </c>
      <c r="W1469" s="183">
        <v>0</v>
      </c>
      <c r="X1469" s="183">
        <v>0</v>
      </c>
      <c r="Y1469" s="180">
        <v>0</v>
      </c>
      <c r="Z1469" s="180">
        <v>0</v>
      </c>
      <c r="AA1469" s="183">
        <v>0</v>
      </c>
      <c r="AB1469" s="183">
        <v>0</v>
      </c>
      <c r="AC1469" s="180">
        <f t="shared" si="887"/>
        <v>0</v>
      </c>
      <c r="AD1469" s="180">
        <f t="shared" si="887"/>
        <v>150000</v>
      </c>
      <c r="AE1469" s="181">
        <f t="shared" si="862"/>
        <v>150000</v>
      </c>
      <c r="AF1469" s="180">
        <v>0</v>
      </c>
      <c r="AG1469" s="180">
        <v>149999.99</v>
      </c>
      <c r="AH1469" s="181">
        <f t="shared" si="863"/>
        <v>149999.99</v>
      </c>
      <c r="AI1469" s="180">
        <v>0</v>
      </c>
      <c r="AJ1469" s="180">
        <v>0</v>
      </c>
      <c r="AK1469" s="181">
        <f t="shared" si="864"/>
        <v>0</v>
      </c>
      <c r="AL1469" s="180">
        <v>0</v>
      </c>
      <c r="AM1469" s="180">
        <v>0</v>
      </c>
      <c r="AN1469" s="181">
        <f t="shared" si="865"/>
        <v>0</v>
      </c>
      <c r="AO1469" s="180">
        <v>0</v>
      </c>
      <c r="AP1469" s="180">
        <v>0</v>
      </c>
      <c r="AQ1469" s="181">
        <f t="shared" si="866"/>
        <v>0</v>
      </c>
      <c r="AR1469" s="180">
        <v>0</v>
      </c>
      <c r="AS1469" s="180">
        <v>0</v>
      </c>
      <c r="AT1469" s="181">
        <f t="shared" si="867"/>
        <v>0</v>
      </c>
      <c r="AU1469" s="180">
        <f t="shared" si="888"/>
        <v>0</v>
      </c>
      <c r="AV1469" s="180">
        <f t="shared" si="888"/>
        <v>1.0000000009313226E-2</v>
      </c>
      <c r="AW1469" s="181">
        <f t="shared" si="868"/>
        <v>1.0000000009313226E-2</v>
      </c>
      <c r="AX1469" s="183">
        <f t="shared" si="889"/>
        <v>1</v>
      </c>
      <c r="AY1469" s="183">
        <f t="shared" si="889"/>
        <v>0</v>
      </c>
      <c r="AZ1469" s="183">
        <v>1</v>
      </c>
      <c r="BA1469" s="183">
        <v>0</v>
      </c>
      <c r="BB1469" s="183"/>
      <c r="BC1469" s="183"/>
      <c r="BD1469" s="183">
        <f t="shared" si="890"/>
        <v>0</v>
      </c>
      <c r="BE1469" s="183">
        <f t="shared" si="890"/>
        <v>0</v>
      </c>
    </row>
    <row r="1470" spans="2:57" s="129" customFormat="1" ht="31.5">
      <c r="B1470" s="174">
        <v>2025</v>
      </c>
      <c r="C1470" s="174">
        <v>20</v>
      </c>
      <c r="D1470" s="175" t="s">
        <v>1930</v>
      </c>
      <c r="E1470" s="176">
        <v>20072</v>
      </c>
      <c r="F1470" s="174">
        <v>2</v>
      </c>
      <c r="G1470" s="174">
        <v>5</v>
      </c>
      <c r="H1470" s="174">
        <v>14</v>
      </c>
      <c r="I1470" s="174">
        <v>5000</v>
      </c>
      <c r="J1470" s="174">
        <v>5400</v>
      </c>
      <c r="K1470" s="174">
        <v>541</v>
      </c>
      <c r="L1470" s="177">
        <v>1054</v>
      </c>
      <c r="M1470" s="178" t="s">
        <v>1846</v>
      </c>
      <c r="N1470" s="190" t="s">
        <v>1001</v>
      </c>
      <c r="O1470" s="180">
        <v>0</v>
      </c>
      <c r="P1470" s="180">
        <v>150000</v>
      </c>
      <c r="Q1470" s="181">
        <v>150000</v>
      </c>
      <c r="R1470" s="182" t="s">
        <v>98</v>
      </c>
      <c r="S1470" s="183">
        <v>1</v>
      </c>
      <c r="T1470" s="183">
        <v>0</v>
      </c>
      <c r="U1470" s="180">
        <v>0</v>
      </c>
      <c r="V1470" s="180">
        <v>0</v>
      </c>
      <c r="W1470" s="183">
        <v>0</v>
      </c>
      <c r="X1470" s="183">
        <v>0</v>
      </c>
      <c r="Y1470" s="180">
        <v>0</v>
      </c>
      <c r="Z1470" s="180">
        <v>150000</v>
      </c>
      <c r="AA1470" s="183">
        <v>1</v>
      </c>
      <c r="AB1470" s="183">
        <v>0</v>
      </c>
      <c r="AC1470" s="180">
        <f t="shared" si="887"/>
        <v>0</v>
      </c>
      <c r="AD1470" s="180">
        <f t="shared" si="887"/>
        <v>0</v>
      </c>
      <c r="AE1470" s="181">
        <f t="shared" si="862"/>
        <v>0</v>
      </c>
      <c r="AF1470" s="180">
        <v>0</v>
      </c>
      <c r="AG1470" s="180">
        <v>0</v>
      </c>
      <c r="AH1470" s="181">
        <f t="shared" si="863"/>
        <v>0</v>
      </c>
      <c r="AI1470" s="180">
        <v>0</v>
      </c>
      <c r="AJ1470" s="180">
        <v>0</v>
      </c>
      <c r="AK1470" s="181">
        <f t="shared" si="864"/>
        <v>0</v>
      </c>
      <c r="AL1470" s="180">
        <v>0</v>
      </c>
      <c r="AM1470" s="180">
        <v>0</v>
      </c>
      <c r="AN1470" s="181">
        <f t="shared" si="865"/>
        <v>0</v>
      </c>
      <c r="AO1470" s="180">
        <v>0</v>
      </c>
      <c r="AP1470" s="180">
        <v>0</v>
      </c>
      <c r="AQ1470" s="181">
        <f t="shared" si="866"/>
        <v>0</v>
      </c>
      <c r="AR1470" s="180">
        <v>0</v>
      </c>
      <c r="AS1470" s="180">
        <v>0</v>
      </c>
      <c r="AT1470" s="181">
        <f t="shared" si="867"/>
        <v>0</v>
      </c>
      <c r="AU1470" s="180">
        <f t="shared" si="888"/>
        <v>0</v>
      </c>
      <c r="AV1470" s="180">
        <f t="shared" si="888"/>
        <v>0</v>
      </c>
      <c r="AW1470" s="181">
        <f t="shared" si="868"/>
        <v>0</v>
      </c>
      <c r="AX1470" s="183">
        <f t="shared" si="889"/>
        <v>0</v>
      </c>
      <c r="AY1470" s="183">
        <f t="shared" si="889"/>
        <v>0</v>
      </c>
      <c r="AZ1470" s="183">
        <v>0</v>
      </c>
      <c r="BA1470" s="183">
        <v>0</v>
      </c>
      <c r="BB1470" s="183"/>
      <c r="BC1470" s="183"/>
      <c r="BD1470" s="183">
        <f t="shared" si="890"/>
        <v>0</v>
      </c>
      <c r="BE1470" s="183">
        <f t="shared" si="890"/>
        <v>0</v>
      </c>
    </row>
    <row r="1471" spans="2:57" s="129" customFormat="1" ht="30">
      <c r="B1471" s="174">
        <v>2025</v>
      </c>
      <c r="C1471" s="174">
        <v>20</v>
      </c>
      <c r="D1471" s="175" t="s">
        <v>1931</v>
      </c>
      <c r="E1471" s="176">
        <v>20048</v>
      </c>
      <c r="F1471" s="174">
        <v>2</v>
      </c>
      <c r="G1471" s="174">
        <v>5</v>
      </c>
      <c r="H1471" s="174">
        <v>14</v>
      </c>
      <c r="I1471" s="174">
        <v>5000</v>
      </c>
      <c r="J1471" s="174">
        <v>5400</v>
      </c>
      <c r="K1471" s="174">
        <v>541</v>
      </c>
      <c r="L1471" s="177">
        <v>1054</v>
      </c>
      <c r="M1471" s="178" t="s">
        <v>1846</v>
      </c>
      <c r="N1471" s="190" t="s">
        <v>1001</v>
      </c>
      <c r="O1471" s="180">
        <v>0</v>
      </c>
      <c r="P1471" s="180">
        <v>150000</v>
      </c>
      <c r="Q1471" s="181">
        <v>150000</v>
      </c>
      <c r="R1471" s="182" t="s">
        <v>98</v>
      </c>
      <c r="S1471" s="183">
        <v>1</v>
      </c>
      <c r="T1471" s="183">
        <v>0</v>
      </c>
      <c r="U1471" s="180">
        <v>0</v>
      </c>
      <c r="V1471" s="180">
        <v>0</v>
      </c>
      <c r="W1471" s="183">
        <v>0</v>
      </c>
      <c r="X1471" s="183">
        <v>0</v>
      </c>
      <c r="Y1471" s="180">
        <v>0</v>
      </c>
      <c r="Z1471" s="180">
        <v>0</v>
      </c>
      <c r="AA1471" s="183">
        <v>0</v>
      </c>
      <c r="AB1471" s="183">
        <v>0</v>
      </c>
      <c r="AC1471" s="180">
        <f t="shared" si="887"/>
        <v>0</v>
      </c>
      <c r="AD1471" s="180">
        <f t="shared" si="887"/>
        <v>150000</v>
      </c>
      <c r="AE1471" s="181">
        <f t="shared" si="862"/>
        <v>150000</v>
      </c>
      <c r="AF1471" s="180">
        <v>0</v>
      </c>
      <c r="AG1471" s="180">
        <v>149999.99</v>
      </c>
      <c r="AH1471" s="181">
        <f t="shared" si="863"/>
        <v>149999.99</v>
      </c>
      <c r="AI1471" s="180">
        <v>0</v>
      </c>
      <c r="AJ1471" s="180">
        <v>0</v>
      </c>
      <c r="AK1471" s="181">
        <f t="shared" si="864"/>
        <v>0</v>
      </c>
      <c r="AL1471" s="180">
        <v>0</v>
      </c>
      <c r="AM1471" s="180">
        <v>0</v>
      </c>
      <c r="AN1471" s="181">
        <f t="shared" si="865"/>
        <v>0</v>
      </c>
      <c r="AO1471" s="180">
        <v>0</v>
      </c>
      <c r="AP1471" s="180">
        <v>0</v>
      </c>
      <c r="AQ1471" s="181">
        <f t="shared" si="866"/>
        <v>0</v>
      </c>
      <c r="AR1471" s="180">
        <v>0</v>
      </c>
      <c r="AS1471" s="180">
        <v>0</v>
      </c>
      <c r="AT1471" s="181">
        <f t="shared" si="867"/>
        <v>0</v>
      </c>
      <c r="AU1471" s="180">
        <f t="shared" si="888"/>
        <v>0</v>
      </c>
      <c r="AV1471" s="180">
        <f t="shared" si="888"/>
        <v>1.0000000009313226E-2</v>
      </c>
      <c r="AW1471" s="181">
        <f t="shared" si="868"/>
        <v>1.0000000009313226E-2</v>
      </c>
      <c r="AX1471" s="183">
        <f t="shared" si="889"/>
        <v>1</v>
      </c>
      <c r="AY1471" s="183">
        <f t="shared" si="889"/>
        <v>0</v>
      </c>
      <c r="AZ1471" s="183">
        <v>1</v>
      </c>
      <c r="BA1471" s="183">
        <v>0</v>
      </c>
      <c r="BB1471" s="183"/>
      <c r="BC1471" s="183"/>
      <c r="BD1471" s="183">
        <f t="shared" si="890"/>
        <v>0</v>
      </c>
      <c r="BE1471" s="183">
        <f t="shared" si="890"/>
        <v>0</v>
      </c>
    </row>
    <row r="1472" spans="2:57" s="129" customFormat="1" ht="31.5">
      <c r="B1472" s="174">
        <v>2025</v>
      </c>
      <c r="C1472" s="174">
        <v>20</v>
      </c>
      <c r="D1472" s="175" t="s">
        <v>1932</v>
      </c>
      <c r="E1472" s="176">
        <v>20078</v>
      </c>
      <c r="F1472" s="174">
        <v>2</v>
      </c>
      <c r="G1472" s="174">
        <v>5</v>
      </c>
      <c r="H1472" s="174">
        <v>14</v>
      </c>
      <c r="I1472" s="174">
        <v>5000</v>
      </c>
      <c r="J1472" s="174">
        <v>5400</v>
      </c>
      <c r="K1472" s="174">
        <v>541</v>
      </c>
      <c r="L1472" s="177">
        <v>1054</v>
      </c>
      <c r="M1472" s="178" t="s">
        <v>1846</v>
      </c>
      <c r="N1472" s="190" t="s">
        <v>1001</v>
      </c>
      <c r="O1472" s="180">
        <v>0</v>
      </c>
      <c r="P1472" s="180">
        <v>150000</v>
      </c>
      <c r="Q1472" s="181">
        <v>150000</v>
      </c>
      <c r="R1472" s="182" t="s">
        <v>98</v>
      </c>
      <c r="S1472" s="183">
        <v>1</v>
      </c>
      <c r="T1472" s="183">
        <v>0</v>
      </c>
      <c r="U1472" s="180">
        <v>0</v>
      </c>
      <c r="V1472" s="180">
        <v>0</v>
      </c>
      <c r="W1472" s="183">
        <v>0</v>
      </c>
      <c r="X1472" s="183">
        <v>0</v>
      </c>
      <c r="Y1472" s="180">
        <v>0</v>
      </c>
      <c r="Z1472" s="180">
        <v>0</v>
      </c>
      <c r="AA1472" s="183">
        <v>0</v>
      </c>
      <c r="AB1472" s="183">
        <v>0</v>
      </c>
      <c r="AC1472" s="180">
        <f t="shared" si="887"/>
        <v>0</v>
      </c>
      <c r="AD1472" s="180">
        <f t="shared" si="887"/>
        <v>150000</v>
      </c>
      <c r="AE1472" s="181">
        <f t="shared" si="862"/>
        <v>150000</v>
      </c>
      <c r="AF1472" s="180">
        <v>0</v>
      </c>
      <c r="AG1472" s="180">
        <v>149999.99</v>
      </c>
      <c r="AH1472" s="181">
        <f t="shared" si="863"/>
        <v>149999.99</v>
      </c>
      <c r="AI1472" s="180">
        <v>0</v>
      </c>
      <c r="AJ1472" s="180">
        <v>0</v>
      </c>
      <c r="AK1472" s="181">
        <f t="shared" si="864"/>
        <v>0</v>
      </c>
      <c r="AL1472" s="180">
        <v>0</v>
      </c>
      <c r="AM1472" s="180">
        <v>0</v>
      </c>
      <c r="AN1472" s="181">
        <f t="shared" si="865"/>
        <v>0</v>
      </c>
      <c r="AO1472" s="180">
        <v>0</v>
      </c>
      <c r="AP1472" s="180">
        <v>0</v>
      </c>
      <c r="AQ1472" s="181">
        <f t="shared" si="866"/>
        <v>0</v>
      </c>
      <c r="AR1472" s="180">
        <v>0</v>
      </c>
      <c r="AS1472" s="180">
        <v>0</v>
      </c>
      <c r="AT1472" s="181">
        <f t="shared" si="867"/>
        <v>0</v>
      </c>
      <c r="AU1472" s="180">
        <f t="shared" si="888"/>
        <v>0</v>
      </c>
      <c r="AV1472" s="180">
        <f t="shared" si="888"/>
        <v>1.0000000009313226E-2</v>
      </c>
      <c r="AW1472" s="181">
        <f t="shared" si="868"/>
        <v>1.0000000009313226E-2</v>
      </c>
      <c r="AX1472" s="183">
        <f t="shared" si="889"/>
        <v>1</v>
      </c>
      <c r="AY1472" s="183">
        <f t="shared" si="889"/>
        <v>0</v>
      </c>
      <c r="AZ1472" s="183">
        <v>1</v>
      </c>
      <c r="BA1472" s="183">
        <v>0</v>
      </c>
      <c r="BB1472" s="183"/>
      <c r="BC1472" s="183"/>
      <c r="BD1472" s="183">
        <f t="shared" si="890"/>
        <v>0</v>
      </c>
      <c r="BE1472" s="183">
        <f t="shared" si="890"/>
        <v>0</v>
      </c>
    </row>
    <row r="1473" spans="2:57" s="129" customFormat="1" ht="30">
      <c r="B1473" s="174">
        <v>2025</v>
      </c>
      <c r="C1473" s="174">
        <v>20</v>
      </c>
      <c r="D1473" s="175" t="s">
        <v>1933</v>
      </c>
      <c r="E1473" s="176">
        <v>20053</v>
      </c>
      <c r="F1473" s="174">
        <v>2</v>
      </c>
      <c r="G1473" s="174">
        <v>5</v>
      </c>
      <c r="H1473" s="174">
        <v>14</v>
      </c>
      <c r="I1473" s="174">
        <v>5000</v>
      </c>
      <c r="J1473" s="174">
        <v>5400</v>
      </c>
      <c r="K1473" s="174">
        <v>541</v>
      </c>
      <c r="L1473" s="177">
        <v>1054</v>
      </c>
      <c r="M1473" s="178" t="s">
        <v>1846</v>
      </c>
      <c r="N1473" s="190" t="s">
        <v>1001</v>
      </c>
      <c r="O1473" s="180">
        <v>0</v>
      </c>
      <c r="P1473" s="180">
        <v>150000</v>
      </c>
      <c r="Q1473" s="181">
        <v>150000</v>
      </c>
      <c r="R1473" s="182" t="s">
        <v>98</v>
      </c>
      <c r="S1473" s="183">
        <v>1</v>
      </c>
      <c r="T1473" s="183">
        <v>0</v>
      </c>
      <c r="U1473" s="180">
        <v>0</v>
      </c>
      <c r="V1473" s="180">
        <v>0</v>
      </c>
      <c r="W1473" s="183">
        <v>0</v>
      </c>
      <c r="X1473" s="183">
        <v>0</v>
      </c>
      <c r="Y1473" s="180">
        <v>0</v>
      </c>
      <c r="Z1473" s="180">
        <v>150000</v>
      </c>
      <c r="AA1473" s="183">
        <v>1</v>
      </c>
      <c r="AB1473" s="183">
        <v>0</v>
      </c>
      <c r="AC1473" s="180">
        <f t="shared" si="887"/>
        <v>0</v>
      </c>
      <c r="AD1473" s="180">
        <f t="shared" si="887"/>
        <v>0</v>
      </c>
      <c r="AE1473" s="181">
        <f t="shared" si="862"/>
        <v>0</v>
      </c>
      <c r="AF1473" s="180">
        <v>0</v>
      </c>
      <c r="AG1473" s="180">
        <v>0</v>
      </c>
      <c r="AH1473" s="181">
        <f t="shared" si="863"/>
        <v>0</v>
      </c>
      <c r="AI1473" s="180">
        <v>0</v>
      </c>
      <c r="AJ1473" s="180">
        <v>0</v>
      </c>
      <c r="AK1473" s="181">
        <f t="shared" si="864"/>
        <v>0</v>
      </c>
      <c r="AL1473" s="180">
        <v>0</v>
      </c>
      <c r="AM1473" s="180">
        <v>0</v>
      </c>
      <c r="AN1473" s="181">
        <f t="shared" si="865"/>
        <v>0</v>
      </c>
      <c r="AO1473" s="180">
        <v>0</v>
      </c>
      <c r="AP1473" s="180">
        <v>0</v>
      </c>
      <c r="AQ1473" s="181">
        <f t="shared" si="866"/>
        <v>0</v>
      </c>
      <c r="AR1473" s="180">
        <v>0</v>
      </c>
      <c r="AS1473" s="180">
        <v>0</v>
      </c>
      <c r="AT1473" s="181">
        <f t="shared" si="867"/>
        <v>0</v>
      </c>
      <c r="AU1473" s="180">
        <f t="shared" si="888"/>
        <v>0</v>
      </c>
      <c r="AV1473" s="180">
        <f t="shared" si="888"/>
        <v>0</v>
      </c>
      <c r="AW1473" s="181">
        <f t="shared" si="868"/>
        <v>0</v>
      </c>
      <c r="AX1473" s="183">
        <f t="shared" si="889"/>
        <v>0</v>
      </c>
      <c r="AY1473" s="183">
        <f t="shared" si="889"/>
        <v>0</v>
      </c>
      <c r="AZ1473" s="183">
        <v>0</v>
      </c>
      <c r="BA1473" s="183">
        <v>0</v>
      </c>
      <c r="BB1473" s="183"/>
      <c r="BC1473" s="183"/>
      <c r="BD1473" s="183">
        <f t="shared" si="890"/>
        <v>0</v>
      </c>
      <c r="BE1473" s="183">
        <f t="shared" si="890"/>
        <v>0</v>
      </c>
    </row>
    <row r="1474" spans="2:57" s="129" customFormat="1" ht="31.5">
      <c r="B1474" s="174">
        <v>2025</v>
      </c>
      <c r="C1474" s="174">
        <v>20</v>
      </c>
      <c r="D1474" s="175" t="s">
        <v>1934</v>
      </c>
      <c r="E1474" s="176">
        <v>20017</v>
      </c>
      <c r="F1474" s="174">
        <v>2</v>
      </c>
      <c r="G1474" s="174">
        <v>5</v>
      </c>
      <c r="H1474" s="174">
        <v>14</v>
      </c>
      <c r="I1474" s="174">
        <v>5000</v>
      </c>
      <c r="J1474" s="174">
        <v>5400</v>
      </c>
      <c r="K1474" s="174">
        <v>541</v>
      </c>
      <c r="L1474" s="177">
        <v>1054</v>
      </c>
      <c r="M1474" s="178" t="s">
        <v>1846</v>
      </c>
      <c r="N1474" s="190" t="s">
        <v>1001</v>
      </c>
      <c r="O1474" s="180">
        <v>0</v>
      </c>
      <c r="P1474" s="180">
        <v>150000</v>
      </c>
      <c r="Q1474" s="181">
        <v>150000</v>
      </c>
      <c r="R1474" s="182" t="s">
        <v>98</v>
      </c>
      <c r="S1474" s="183">
        <v>1</v>
      </c>
      <c r="T1474" s="183">
        <v>0</v>
      </c>
      <c r="U1474" s="180">
        <v>0</v>
      </c>
      <c r="V1474" s="180">
        <v>0</v>
      </c>
      <c r="W1474" s="183">
        <v>0</v>
      </c>
      <c r="X1474" s="183">
        <v>0</v>
      </c>
      <c r="Y1474" s="180">
        <v>0</v>
      </c>
      <c r="Z1474" s="180">
        <v>150000</v>
      </c>
      <c r="AA1474" s="183">
        <v>1</v>
      </c>
      <c r="AB1474" s="183">
        <v>0</v>
      </c>
      <c r="AC1474" s="180">
        <f t="shared" si="887"/>
        <v>0</v>
      </c>
      <c r="AD1474" s="180">
        <f t="shared" si="887"/>
        <v>0</v>
      </c>
      <c r="AE1474" s="181">
        <f t="shared" si="862"/>
        <v>0</v>
      </c>
      <c r="AF1474" s="180">
        <v>0</v>
      </c>
      <c r="AG1474" s="180">
        <v>0</v>
      </c>
      <c r="AH1474" s="181">
        <f t="shared" si="863"/>
        <v>0</v>
      </c>
      <c r="AI1474" s="180">
        <v>0</v>
      </c>
      <c r="AJ1474" s="180">
        <v>0</v>
      </c>
      <c r="AK1474" s="181">
        <f t="shared" si="864"/>
        <v>0</v>
      </c>
      <c r="AL1474" s="180">
        <v>0</v>
      </c>
      <c r="AM1474" s="180">
        <v>0</v>
      </c>
      <c r="AN1474" s="181">
        <f t="shared" si="865"/>
        <v>0</v>
      </c>
      <c r="AO1474" s="180">
        <v>0</v>
      </c>
      <c r="AP1474" s="180">
        <v>0</v>
      </c>
      <c r="AQ1474" s="181">
        <f t="shared" si="866"/>
        <v>0</v>
      </c>
      <c r="AR1474" s="180">
        <v>0</v>
      </c>
      <c r="AS1474" s="180">
        <v>0</v>
      </c>
      <c r="AT1474" s="181">
        <f t="shared" si="867"/>
        <v>0</v>
      </c>
      <c r="AU1474" s="180">
        <f t="shared" si="888"/>
        <v>0</v>
      </c>
      <c r="AV1474" s="180">
        <f t="shared" si="888"/>
        <v>0</v>
      </c>
      <c r="AW1474" s="181">
        <f t="shared" si="868"/>
        <v>0</v>
      </c>
      <c r="AX1474" s="183">
        <f t="shared" si="889"/>
        <v>0</v>
      </c>
      <c r="AY1474" s="183">
        <f t="shared" si="889"/>
        <v>0</v>
      </c>
      <c r="AZ1474" s="183">
        <v>0</v>
      </c>
      <c r="BA1474" s="183">
        <v>0</v>
      </c>
      <c r="BB1474" s="183"/>
      <c r="BC1474" s="183"/>
      <c r="BD1474" s="183">
        <f t="shared" si="890"/>
        <v>0</v>
      </c>
      <c r="BE1474" s="183">
        <f t="shared" si="890"/>
        <v>0</v>
      </c>
    </row>
    <row r="1475" spans="2:57" s="129" customFormat="1" ht="31.5">
      <c r="B1475" s="174">
        <v>2025</v>
      </c>
      <c r="C1475" s="174">
        <v>20</v>
      </c>
      <c r="D1475" s="175" t="s">
        <v>1935</v>
      </c>
      <c r="E1475" s="176">
        <v>20079</v>
      </c>
      <c r="F1475" s="174">
        <v>2</v>
      </c>
      <c r="G1475" s="174">
        <v>5</v>
      </c>
      <c r="H1475" s="174">
        <v>14</v>
      </c>
      <c r="I1475" s="174">
        <v>5000</v>
      </c>
      <c r="J1475" s="174">
        <v>5400</v>
      </c>
      <c r="K1475" s="174">
        <v>541</v>
      </c>
      <c r="L1475" s="177">
        <v>1054</v>
      </c>
      <c r="M1475" s="178" t="s">
        <v>1846</v>
      </c>
      <c r="N1475" s="190" t="s">
        <v>1001</v>
      </c>
      <c r="O1475" s="180">
        <v>0</v>
      </c>
      <c r="P1475" s="180">
        <v>150000</v>
      </c>
      <c r="Q1475" s="181">
        <v>150000</v>
      </c>
      <c r="R1475" s="182" t="s">
        <v>98</v>
      </c>
      <c r="S1475" s="183">
        <v>1</v>
      </c>
      <c r="T1475" s="183">
        <v>0</v>
      </c>
      <c r="U1475" s="180">
        <v>0</v>
      </c>
      <c r="V1475" s="180">
        <v>0</v>
      </c>
      <c r="W1475" s="183">
        <v>0</v>
      </c>
      <c r="X1475" s="183">
        <v>0</v>
      </c>
      <c r="Y1475" s="180">
        <v>0</v>
      </c>
      <c r="Z1475" s="180">
        <v>150000</v>
      </c>
      <c r="AA1475" s="183">
        <v>1</v>
      </c>
      <c r="AB1475" s="183">
        <v>0</v>
      </c>
      <c r="AC1475" s="180">
        <f t="shared" si="887"/>
        <v>0</v>
      </c>
      <c r="AD1475" s="180">
        <f t="shared" si="887"/>
        <v>0</v>
      </c>
      <c r="AE1475" s="181">
        <f t="shared" si="862"/>
        <v>0</v>
      </c>
      <c r="AF1475" s="180">
        <v>0</v>
      </c>
      <c r="AG1475" s="180">
        <v>0</v>
      </c>
      <c r="AH1475" s="181">
        <f t="shared" si="863"/>
        <v>0</v>
      </c>
      <c r="AI1475" s="180">
        <v>0</v>
      </c>
      <c r="AJ1475" s="180">
        <v>0</v>
      </c>
      <c r="AK1475" s="181">
        <f t="shared" si="864"/>
        <v>0</v>
      </c>
      <c r="AL1475" s="180">
        <v>0</v>
      </c>
      <c r="AM1475" s="180">
        <v>0</v>
      </c>
      <c r="AN1475" s="181">
        <f t="shared" si="865"/>
        <v>0</v>
      </c>
      <c r="AO1475" s="180">
        <v>0</v>
      </c>
      <c r="AP1475" s="180">
        <v>0</v>
      </c>
      <c r="AQ1475" s="181">
        <f t="shared" si="866"/>
        <v>0</v>
      </c>
      <c r="AR1475" s="180">
        <v>0</v>
      </c>
      <c r="AS1475" s="180">
        <v>0</v>
      </c>
      <c r="AT1475" s="181">
        <f t="shared" si="867"/>
        <v>0</v>
      </c>
      <c r="AU1475" s="180">
        <f t="shared" si="888"/>
        <v>0</v>
      </c>
      <c r="AV1475" s="180">
        <f t="shared" si="888"/>
        <v>0</v>
      </c>
      <c r="AW1475" s="181">
        <f t="shared" si="868"/>
        <v>0</v>
      </c>
      <c r="AX1475" s="183">
        <f t="shared" si="889"/>
        <v>0</v>
      </c>
      <c r="AY1475" s="183">
        <f t="shared" si="889"/>
        <v>0</v>
      </c>
      <c r="AZ1475" s="183">
        <v>0</v>
      </c>
      <c r="BA1475" s="183">
        <v>0</v>
      </c>
      <c r="BB1475" s="183"/>
      <c r="BC1475" s="183"/>
      <c r="BD1475" s="183">
        <f t="shared" si="890"/>
        <v>0</v>
      </c>
      <c r="BE1475" s="183">
        <f t="shared" si="890"/>
        <v>0</v>
      </c>
    </row>
    <row r="1476" spans="2:57" s="129" customFormat="1" ht="30">
      <c r="B1476" s="174">
        <v>2025</v>
      </c>
      <c r="C1476" s="174">
        <v>20</v>
      </c>
      <c r="D1476" s="175" t="s">
        <v>1936</v>
      </c>
      <c r="E1476" s="176">
        <v>20010</v>
      </c>
      <c r="F1476" s="174">
        <v>2</v>
      </c>
      <c r="G1476" s="174">
        <v>5</v>
      </c>
      <c r="H1476" s="174">
        <v>14</v>
      </c>
      <c r="I1476" s="174">
        <v>5000</v>
      </c>
      <c r="J1476" s="174">
        <v>5400</v>
      </c>
      <c r="K1476" s="174">
        <v>541</v>
      </c>
      <c r="L1476" s="177">
        <v>1054</v>
      </c>
      <c r="M1476" s="178" t="s">
        <v>1846</v>
      </c>
      <c r="N1476" s="190" t="s">
        <v>1001</v>
      </c>
      <c r="O1476" s="180">
        <v>0</v>
      </c>
      <c r="P1476" s="180">
        <v>150000</v>
      </c>
      <c r="Q1476" s="181">
        <v>150000</v>
      </c>
      <c r="R1476" s="182" t="s">
        <v>98</v>
      </c>
      <c r="S1476" s="183">
        <v>1</v>
      </c>
      <c r="T1476" s="183">
        <v>0</v>
      </c>
      <c r="U1476" s="180">
        <v>0</v>
      </c>
      <c r="V1476" s="180">
        <v>0</v>
      </c>
      <c r="W1476" s="183">
        <v>0</v>
      </c>
      <c r="X1476" s="183">
        <v>0</v>
      </c>
      <c r="Y1476" s="180">
        <v>0</v>
      </c>
      <c r="Z1476" s="180">
        <v>150000</v>
      </c>
      <c r="AA1476" s="183">
        <v>1</v>
      </c>
      <c r="AB1476" s="183">
        <v>0</v>
      </c>
      <c r="AC1476" s="180">
        <f t="shared" si="887"/>
        <v>0</v>
      </c>
      <c r="AD1476" s="180">
        <f t="shared" si="887"/>
        <v>0</v>
      </c>
      <c r="AE1476" s="181">
        <f t="shared" si="862"/>
        <v>0</v>
      </c>
      <c r="AF1476" s="180">
        <v>0</v>
      </c>
      <c r="AG1476" s="180">
        <v>0</v>
      </c>
      <c r="AH1476" s="181">
        <f t="shared" si="863"/>
        <v>0</v>
      </c>
      <c r="AI1476" s="180">
        <v>0</v>
      </c>
      <c r="AJ1476" s="180">
        <v>0</v>
      </c>
      <c r="AK1476" s="181">
        <f t="shared" si="864"/>
        <v>0</v>
      </c>
      <c r="AL1476" s="180">
        <v>0</v>
      </c>
      <c r="AM1476" s="180">
        <v>0</v>
      </c>
      <c r="AN1476" s="181">
        <f t="shared" si="865"/>
        <v>0</v>
      </c>
      <c r="AO1476" s="180">
        <v>0</v>
      </c>
      <c r="AP1476" s="180">
        <v>0</v>
      </c>
      <c r="AQ1476" s="181">
        <f t="shared" si="866"/>
        <v>0</v>
      </c>
      <c r="AR1476" s="180">
        <v>0</v>
      </c>
      <c r="AS1476" s="180">
        <v>0</v>
      </c>
      <c r="AT1476" s="181">
        <f t="shared" si="867"/>
        <v>0</v>
      </c>
      <c r="AU1476" s="180">
        <f t="shared" si="888"/>
        <v>0</v>
      </c>
      <c r="AV1476" s="180">
        <f t="shared" si="888"/>
        <v>0</v>
      </c>
      <c r="AW1476" s="181">
        <f t="shared" si="868"/>
        <v>0</v>
      </c>
      <c r="AX1476" s="183">
        <f t="shared" si="889"/>
        <v>0</v>
      </c>
      <c r="AY1476" s="183">
        <f t="shared" si="889"/>
        <v>0</v>
      </c>
      <c r="AZ1476" s="183">
        <v>0</v>
      </c>
      <c r="BA1476" s="183">
        <v>0</v>
      </c>
      <c r="BB1476" s="183"/>
      <c r="BC1476" s="183"/>
      <c r="BD1476" s="183">
        <f t="shared" si="890"/>
        <v>0</v>
      </c>
      <c r="BE1476" s="183">
        <f t="shared" si="890"/>
        <v>0</v>
      </c>
    </row>
    <row r="1477" spans="2:57" s="129" customFormat="1" ht="31.5">
      <c r="B1477" s="174">
        <v>2025</v>
      </c>
      <c r="C1477" s="174">
        <v>20</v>
      </c>
      <c r="D1477" s="175" t="s">
        <v>1937</v>
      </c>
      <c r="E1477" s="176">
        <v>20061</v>
      </c>
      <c r="F1477" s="174">
        <v>2</v>
      </c>
      <c r="G1477" s="174">
        <v>5</v>
      </c>
      <c r="H1477" s="174">
        <v>14</v>
      </c>
      <c r="I1477" s="174">
        <v>5000</v>
      </c>
      <c r="J1477" s="174">
        <v>5400</v>
      </c>
      <c r="K1477" s="174">
        <v>541</v>
      </c>
      <c r="L1477" s="177">
        <v>1054</v>
      </c>
      <c r="M1477" s="178" t="s">
        <v>1846</v>
      </c>
      <c r="N1477" s="190" t="s">
        <v>1001</v>
      </c>
      <c r="O1477" s="180">
        <v>0</v>
      </c>
      <c r="P1477" s="180">
        <v>150000</v>
      </c>
      <c r="Q1477" s="181">
        <v>150000</v>
      </c>
      <c r="R1477" s="182" t="s">
        <v>98</v>
      </c>
      <c r="S1477" s="183">
        <v>1</v>
      </c>
      <c r="T1477" s="183">
        <v>0</v>
      </c>
      <c r="U1477" s="180">
        <v>0</v>
      </c>
      <c r="V1477" s="180">
        <v>0</v>
      </c>
      <c r="W1477" s="183">
        <v>0</v>
      </c>
      <c r="X1477" s="183">
        <v>0</v>
      </c>
      <c r="Y1477" s="180">
        <v>0</v>
      </c>
      <c r="Z1477" s="180">
        <v>150000</v>
      </c>
      <c r="AA1477" s="183">
        <v>1</v>
      </c>
      <c r="AB1477" s="183">
        <v>0</v>
      </c>
      <c r="AC1477" s="180">
        <f t="shared" si="887"/>
        <v>0</v>
      </c>
      <c r="AD1477" s="180">
        <f t="shared" si="887"/>
        <v>0</v>
      </c>
      <c r="AE1477" s="181">
        <f t="shared" si="862"/>
        <v>0</v>
      </c>
      <c r="AF1477" s="180">
        <v>0</v>
      </c>
      <c r="AG1477" s="180">
        <v>0</v>
      </c>
      <c r="AH1477" s="181">
        <f t="shared" si="863"/>
        <v>0</v>
      </c>
      <c r="AI1477" s="180">
        <v>0</v>
      </c>
      <c r="AJ1477" s="180">
        <v>0</v>
      </c>
      <c r="AK1477" s="181">
        <f t="shared" si="864"/>
        <v>0</v>
      </c>
      <c r="AL1477" s="180">
        <v>0</v>
      </c>
      <c r="AM1477" s="180">
        <v>0</v>
      </c>
      <c r="AN1477" s="181">
        <f t="shared" si="865"/>
        <v>0</v>
      </c>
      <c r="AO1477" s="180">
        <v>0</v>
      </c>
      <c r="AP1477" s="180">
        <v>0</v>
      </c>
      <c r="AQ1477" s="181">
        <f t="shared" si="866"/>
        <v>0</v>
      </c>
      <c r="AR1477" s="180">
        <v>0</v>
      </c>
      <c r="AS1477" s="180">
        <v>0</v>
      </c>
      <c r="AT1477" s="181">
        <f t="shared" si="867"/>
        <v>0</v>
      </c>
      <c r="AU1477" s="180">
        <f t="shared" si="888"/>
        <v>0</v>
      </c>
      <c r="AV1477" s="180">
        <f t="shared" si="888"/>
        <v>0</v>
      </c>
      <c r="AW1477" s="181">
        <f t="shared" si="868"/>
        <v>0</v>
      </c>
      <c r="AX1477" s="183">
        <f t="shared" si="889"/>
        <v>0</v>
      </c>
      <c r="AY1477" s="183">
        <f t="shared" si="889"/>
        <v>0</v>
      </c>
      <c r="AZ1477" s="183">
        <v>0</v>
      </c>
      <c r="BA1477" s="183">
        <v>0</v>
      </c>
      <c r="BB1477" s="183"/>
      <c r="BC1477" s="183"/>
      <c r="BD1477" s="183">
        <f t="shared" si="890"/>
        <v>0</v>
      </c>
      <c r="BE1477" s="183">
        <f t="shared" si="890"/>
        <v>0</v>
      </c>
    </row>
    <row r="1478" spans="2:57" s="129" customFormat="1" ht="30">
      <c r="B1478" s="174">
        <v>2025</v>
      </c>
      <c r="C1478" s="174">
        <v>20</v>
      </c>
      <c r="D1478" s="175" t="s">
        <v>1938</v>
      </c>
      <c r="E1478" s="176">
        <v>20073</v>
      </c>
      <c r="F1478" s="174">
        <v>2</v>
      </c>
      <c r="G1478" s="174">
        <v>5</v>
      </c>
      <c r="H1478" s="174">
        <v>14</v>
      </c>
      <c r="I1478" s="174">
        <v>5000</v>
      </c>
      <c r="J1478" s="174">
        <v>5400</v>
      </c>
      <c r="K1478" s="174">
        <v>541</v>
      </c>
      <c r="L1478" s="177">
        <v>1054</v>
      </c>
      <c r="M1478" s="178" t="s">
        <v>1846</v>
      </c>
      <c r="N1478" s="190" t="s">
        <v>1001</v>
      </c>
      <c r="O1478" s="180">
        <v>0</v>
      </c>
      <c r="P1478" s="180">
        <v>150000</v>
      </c>
      <c r="Q1478" s="181">
        <v>150000</v>
      </c>
      <c r="R1478" s="182" t="s">
        <v>98</v>
      </c>
      <c r="S1478" s="183">
        <v>1</v>
      </c>
      <c r="T1478" s="183">
        <v>0</v>
      </c>
      <c r="U1478" s="180">
        <v>0</v>
      </c>
      <c r="V1478" s="180">
        <v>0</v>
      </c>
      <c r="W1478" s="183">
        <v>0</v>
      </c>
      <c r="X1478" s="183">
        <v>0</v>
      </c>
      <c r="Y1478" s="180">
        <v>0</v>
      </c>
      <c r="Z1478" s="180">
        <v>150000</v>
      </c>
      <c r="AA1478" s="183">
        <v>1</v>
      </c>
      <c r="AB1478" s="183">
        <v>0</v>
      </c>
      <c r="AC1478" s="180">
        <f t="shared" si="887"/>
        <v>0</v>
      </c>
      <c r="AD1478" s="180">
        <f t="shared" si="887"/>
        <v>0</v>
      </c>
      <c r="AE1478" s="181">
        <f t="shared" si="862"/>
        <v>0</v>
      </c>
      <c r="AF1478" s="180">
        <v>0</v>
      </c>
      <c r="AG1478" s="180">
        <v>0</v>
      </c>
      <c r="AH1478" s="181">
        <f t="shared" si="863"/>
        <v>0</v>
      </c>
      <c r="AI1478" s="180">
        <v>0</v>
      </c>
      <c r="AJ1478" s="180">
        <v>0</v>
      </c>
      <c r="AK1478" s="181">
        <f t="shared" si="864"/>
        <v>0</v>
      </c>
      <c r="AL1478" s="180">
        <v>0</v>
      </c>
      <c r="AM1478" s="180">
        <v>0</v>
      </c>
      <c r="AN1478" s="181">
        <f t="shared" si="865"/>
        <v>0</v>
      </c>
      <c r="AO1478" s="180">
        <v>0</v>
      </c>
      <c r="AP1478" s="180">
        <v>0</v>
      </c>
      <c r="AQ1478" s="181">
        <f t="shared" si="866"/>
        <v>0</v>
      </c>
      <c r="AR1478" s="180">
        <v>0</v>
      </c>
      <c r="AS1478" s="180">
        <v>0</v>
      </c>
      <c r="AT1478" s="181">
        <f t="shared" si="867"/>
        <v>0</v>
      </c>
      <c r="AU1478" s="180">
        <f t="shared" si="888"/>
        <v>0</v>
      </c>
      <c r="AV1478" s="180">
        <f t="shared" si="888"/>
        <v>0</v>
      </c>
      <c r="AW1478" s="181">
        <f t="shared" si="868"/>
        <v>0</v>
      </c>
      <c r="AX1478" s="183">
        <f t="shared" si="889"/>
        <v>0</v>
      </c>
      <c r="AY1478" s="183">
        <f t="shared" si="889"/>
        <v>0</v>
      </c>
      <c r="AZ1478" s="183">
        <v>0</v>
      </c>
      <c r="BA1478" s="183">
        <v>0</v>
      </c>
      <c r="BB1478" s="183"/>
      <c r="BC1478" s="183"/>
      <c r="BD1478" s="183">
        <f t="shared" si="890"/>
        <v>0</v>
      </c>
      <c r="BE1478" s="183">
        <f t="shared" si="890"/>
        <v>0</v>
      </c>
    </row>
    <row r="1479" spans="2:57" s="129" customFormat="1" ht="31.5">
      <c r="B1479" s="174">
        <v>2025</v>
      </c>
      <c r="C1479" s="174">
        <v>20</v>
      </c>
      <c r="D1479" s="175" t="s">
        <v>1928</v>
      </c>
      <c r="E1479" s="176">
        <v>20035</v>
      </c>
      <c r="F1479" s="174">
        <v>2</v>
      </c>
      <c r="G1479" s="174">
        <v>5</v>
      </c>
      <c r="H1479" s="174">
        <v>14</v>
      </c>
      <c r="I1479" s="174">
        <v>5000</v>
      </c>
      <c r="J1479" s="174">
        <v>5400</v>
      </c>
      <c r="K1479" s="174">
        <v>541</v>
      </c>
      <c r="L1479" s="177">
        <v>1054</v>
      </c>
      <c r="M1479" s="178" t="s">
        <v>1846</v>
      </c>
      <c r="N1479" s="190" t="s">
        <v>1001</v>
      </c>
      <c r="O1479" s="180">
        <v>0</v>
      </c>
      <c r="P1479" s="180">
        <v>150000</v>
      </c>
      <c r="Q1479" s="181">
        <v>150000</v>
      </c>
      <c r="R1479" s="182" t="s">
        <v>98</v>
      </c>
      <c r="S1479" s="183">
        <v>1</v>
      </c>
      <c r="T1479" s="183">
        <v>0</v>
      </c>
      <c r="U1479" s="180">
        <v>0</v>
      </c>
      <c r="V1479" s="180">
        <v>0</v>
      </c>
      <c r="W1479" s="183">
        <v>0</v>
      </c>
      <c r="X1479" s="183">
        <v>0</v>
      </c>
      <c r="Y1479" s="180">
        <v>0</v>
      </c>
      <c r="Z1479" s="180">
        <v>0</v>
      </c>
      <c r="AA1479" s="183">
        <v>0</v>
      </c>
      <c r="AB1479" s="183">
        <v>0</v>
      </c>
      <c r="AC1479" s="180">
        <f t="shared" si="887"/>
        <v>0</v>
      </c>
      <c r="AD1479" s="180">
        <f t="shared" si="887"/>
        <v>150000</v>
      </c>
      <c r="AE1479" s="181">
        <f t="shared" si="862"/>
        <v>150000</v>
      </c>
      <c r="AF1479" s="180">
        <v>0</v>
      </c>
      <c r="AG1479" s="180">
        <v>149999.99</v>
      </c>
      <c r="AH1479" s="181">
        <f t="shared" si="863"/>
        <v>149999.99</v>
      </c>
      <c r="AI1479" s="180">
        <v>0</v>
      </c>
      <c r="AJ1479" s="180">
        <v>0</v>
      </c>
      <c r="AK1479" s="181">
        <f t="shared" si="864"/>
        <v>0</v>
      </c>
      <c r="AL1479" s="180">
        <v>0</v>
      </c>
      <c r="AM1479" s="180">
        <v>0</v>
      </c>
      <c r="AN1479" s="181">
        <f t="shared" si="865"/>
        <v>0</v>
      </c>
      <c r="AO1479" s="180">
        <v>0</v>
      </c>
      <c r="AP1479" s="180">
        <v>0</v>
      </c>
      <c r="AQ1479" s="181">
        <f t="shared" si="866"/>
        <v>0</v>
      </c>
      <c r="AR1479" s="180">
        <v>0</v>
      </c>
      <c r="AS1479" s="180">
        <v>0</v>
      </c>
      <c r="AT1479" s="181">
        <f t="shared" si="867"/>
        <v>0</v>
      </c>
      <c r="AU1479" s="180">
        <f t="shared" si="888"/>
        <v>0</v>
      </c>
      <c r="AV1479" s="180">
        <f t="shared" si="888"/>
        <v>1.0000000009313226E-2</v>
      </c>
      <c r="AW1479" s="181">
        <f t="shared" si="868"/>
        <v>1.0000000009313226E-2</v>
      </c>
      <c r="AX1479" s="183">
        <f t="shared" si="889"/>
        <v>1</v>
      </c>
      <c r="AY1479" s="183">
        <f t="shared" si="889"/>
        <v>0</v>
      </c>
      <c r="AZ1479" s="183">
        <v>1</v>
      </c>
      <c r="BA1479" s="183">
        <v>0</v>
      </c>
      <c r="BB1479" s="183"/>
      <c r="BC1479" s="183"/>
      <c r="BD1479" s="183">
        <f t="shared" si="890"/>
        <v>0</v>
      </c>
      <c r="BE1479" s="183">
        <f t="shared" si="890"/>
        <v>0</v>
      </c>
    </row>
    <row r="1480" spans="2:57" s="129" customFormat="1" ht="31.5">
      <c r="B1480" s="174">
        <v>2025</v>
      </c>
      <c r="C1480" s="174">
        <v>20</v>
      </c>
      <c r="D1480" s="175" t="s">
        <v>1939</v>
      </c>
      <c r="E1480" s="176">
        <v>20069</v>
      </c>
      <c r="F1480" s="174">
        <v>2</v>
      </c>
      <c r="G1480" s="174">
        <v>5</v>
      </c>
      <c r="H1480" s="174">
        <v>14</v>
      </c>
      <c r="I1480" s="174">
        <v>5000</v>
      </c>
      <c r="J1480" s="174">
        <v>5400</v>
      </c>
      <c r="K1480" s="174">
        <v>541</v>
      </c>
      <c r="L1480" s="177">
        <v>1054</v>
      </c>
      <c r="M1480" s="178" t="s">
        <v>1846</v>
      </c>
      <c r="N1480" s="190" t="s">
        <v>1001</v>
      </c>
      <c r="O1480" s="180">
        <v>0</v>
      </c>
      <c r="P1480" s="180">
        <v>150000</v>
      </c>
      <c r="Q1480" s="181">
        <v>150000</v>
      </c>
      <c r="R1480" s="182" t="s">
        <v>98</v>
      </c>
      <c r="S1480" s="183">
        <v>1</v>
      </c>
      <c r="T1480" s="183">
        <v>0</v>
      </c>
      <c r="U1480" s="180">
        <v>0</v>
      </c>
      <c r="V1480" s="180">
        <v>0</v>
      </c>
      <c r="W1480" s="183">
        <v>0</v>
      </c>
      <c r="X1480" s="183">
        <v>0</v>
      </c>
      <c r="Y1480" s="180">
        <v>0</v>
      </c>
      <c r="Z1480" s="180">
        <v>150000</v>
      </c>
      <c r="AA1480" s="183">
        <v>1</v>
      </c>
      <c r="AB1480" s="183">
        <v>0</v>
      </c>
      <c r="AC1480" s="180">
        <f t="shared" si="887"/>
        <v>0</v>
      </c>
      <c r="AD1480" s="180">
        <f t="shared" si="887"/>
        <v>0</v>
      </c>
      <c r="AE1480" s="181">
        <f t="shared" si="862"/>
        <v>0</v>
      </c>
      <c r="AF1480" s="180">
        <v>0</v>
      </c>
      <c r="AG1480" s="180">
        <v>0</v>
      </c>
      <c r="AH1480" s="181">
        <f t="shared" si="863"/>
        <v>0</v>
      </c>
      <c r="AI1480" s="180">
        <v>0</v>
      </c>
      <c r="AJ1480" s="180">
        <v>0</v>
      </c>
      <c r="AK1480" s="181">
        <f t="shared" si="864"/>
        <v>0</v>
      </c>
      <c r="AL1480" s="180">
        <v>0</v>
      </c>
      <c r="AM1480" s="180">
        <v>0</v>
      </c>
      <c r="AN1480" s="181">
        <f t="shared" si="865"/>
        <v>0</v>
      </c>
      <c r="AO1480" s="180">
        <v>0</v>
      </c>
      <c r="AP1480" s="180">
        <v>0</v>
      </c>
      <c r="AQ1480" s="181">
        <f t="shared" si="866"/>
        <v>0</v>
      </c>
      <c r="AR1480" s="180">
        <v>0</v>
      </c>
      <c r="AS1480" s="180">
        <v>0</v>
      </c>
      <c r="AT1480" s="181">
        <f t="shared" si="867"/>
        <v>0</v>
      </c>
      <c r="AU1480" s="180">
        <f t="shared" si="888"/>
        <v>0</v>
      </c>
      <c r="AV1480" s="180">
        <f t="shared" si="888"/>
        <v>0</v>
      </c>
      <c r="AW1480" s="181">
        <f t="shared" si="868"/>
        <v>0</v>
      </c>
      <c r="AX1480" s="183">
        <f t="shared" si="889"/>
        <v>0</v>
      </c>
      <c r="AY1480" s="183">
        <f t="shared" si="889"/>
        <v>0</v>
      </c>
      <c r="AZ1480" s="183">
        <v>0</v>
      </c>
      <c r="BA1480" s="183">
        <v>0</v>
      </c>
      <c r="BB1480" s="183"/>
      <c r="BC1480" s="183"/>
      <c r="BD1480" s="183">
        <f t="shared" si="890"/>
        <v>0</v>
      </c>
      <c r="BE1480" s="183">
        <f t="shared" si="890"/>
        <v>0</v>
      </c>
    </row>
    <row r="1481" spans="2:57" s="129" customFormat="1" ht="30">
      <c r="B1481" s="174">
        <v>2025</v>
      </c>
      <c r="C1481" s="174">
        <v>20</v>
      </c>
      <c r="D1481" s="175" t="s">
        <v>1940</v>
      </c>
      <c r="E1481" s="176">
        <v>20033</v>
      </c>
      <c r="F1481" s="174">
        <v>2</v>
      </c>
      <c r="G1481" s="174">
        <v>5</v>
      </c>
      <c r="H1481" s="174">
        <v>14</v>
      </c>
      <c r="I1481" s="174">
        <v>5000</v>
      </c>
      <c r="J1481" s="174">
        <v>5400</v>
      </c>
      <c r="K1481" s="174">
        <v>541</v>
      </c>
      <c r="L1481" s="177">
        <v>1054</v>
      </c>
      <c r="M1481" s="178" t="s">
        <v>1846</v>
      </c>
      <c r="N1481" s="190" t="s">
        <v>1001</v>
      </c>
      <c r="O1481" s="180">
        <v>0</v>
      </c>
      <c r="P1481" s="180">
        <v>150000</v>
      </c>
      <c r="Q1481" s="181">
        <v>150000</v>
      </c>
      <c r="R1481" s="182" t="s">
        <v>98</v>
      </c>
      <c r="S1481" s="183">
        <v>1</v>
      </c>
      <c r="T1481" s="183">
        <v>0</v>
      </c>
      <c r="U1481" s="180">
        <v>0</v>
      </c>
      <c r="V1481" s="180">
        <v>0</v>
      </c>
      <c r="W1481" s="183">
        <v>0</v>
      </c>
      <c r="X1481" s="183">
        <v>0</v>
      </c>
      <c r="Y1481" s="180">
        <v>0</v>
      </c>
      <c r="Z1481" s="180">
        <v>0</v>
      </c>
      <c r="AA1481" s="183">
        <v>0</v>
      </c>
      <c r="AB1481" s="183">
        <v>0</v>
      </c>
      <c r="AC1481" s="180">
        <f t="shared" si="887"/>
        <v>0</v>
      </c>
      <c r="AD1481" s="180">
        <f t="shared" si="887"/>
        <v>150000</v>
      </c>
      <c r="AE1481" s="181">
        <f t="shared" si="862"/>
        <v>150000</v>
      </c>
      <c r="AF1481" s="180">
        <v>0</v>
      </c>
      <c r="AG1481" s="180">
        <v>149999.99</v>
      </c>
      <c r="AH1481" s="181">
        <f t="shared" si="863"/>
        <v>149999.99</v>
      </c>
      <c r="AI1481" s="180">
        <v>0</v>
      </c>
      <c r="AJ1481" s="180">
        <v>0</v>
      </c>
      <c r="AK1481" s="181">
        <f t="shared" si="864"/>
        <v>0</v>
      </c>
      <c r="AL1481" s="180">
        <v>0</v>
      </c>
      <c r="AM1481" s="180">
        <v>0</v>
      </c>
      <c r="AN1481" s="181">
        <f t="shared" si="865"/>
        <v>0</v>
      </c>
      <c r="AO1481" s="180">
        <v>0</v>
      </c>
      <c r="AP1481" s="180">
        <v>0</v>
      </c>
      <c r="AQ1481" s="181">
        <f t="shared" si="866"/>
        <v>0</v>
      </c>
      <c r="AR1481" s="180">
        <v>0</v>
      </c>
      <c r="AS1481" s="180">
        <v>0</v>
      </c>
      <c r="AT1481" s="181">
        <f t="shared" si="867"/>
        <v>0</v>
      </c>
      <c r="AU1481" s="180">
        <f t="shared" si="888"/>
        <v>0</v>
      </c>
      <c r="AV1481" s="180">
        <f t="shared" si="888"/>
        <v>1.0000000009313226E-2</v>
      </c>
      <c r="AW1481" s="181">
        <f t="shared" si="868"/>
        <v>1.0000000009313226E-2</v>
      </c>
      <c r="AX1481" s="183">
        <f t="shared" si="889"/>
        <v>1</v>
      </c>
      <c r="AY1481" s="183">
        <f t="shared" si="889"/>
        <v>0</v>
      </c>
      <c r="AZ1481" s="183">
        <v>1</v>
      </c>
      <c r="BA1481" s="183">
        <v>0</v>
      </c>
      <c r="BB1481" s="183"/>
      <c r="BC1481" s="183"/>
      <c r="BD1481" s="183">
        <f t="shared" si="890"/>
        <v>0</v>
      </c>
      <c r="BE1481" s="183">
        <f t="shared" si="890"/>
        <v>0</v>
      </c>
    </row>
    <row r="1482" spans="2:57" s="129" customFormat="1" ht="31.5">
      <c r="B1482" s="174">
        <v>2025</v>
      </c>
      <c r="C1482" s="174">
        <v>20</v>
      </c>
      <c r="D1482" s="175" t="s">
        <v>1941</v>
      </c>
      <c r="E1482" s="176">
        <v>20036</v>
      </c>
      <c r="F1482" s="174">
        <v>2</v>
      </c>
      <c r="G1482" s="174">
        <v>5</v>
      </c>
      <c r="H1482" s="174">
        <v>14</v>
      </c>
      <c r="I1482" s="174">
        <v>5000</v>
      </c>
      <c r="J1482" s="174">
        <v>5400</v>
      </c>
      <c r="K1482" s="174">
        <v>541</v>
      </c>
      <c r="L1482" s="177">
        <v>1054</v>
      </c>
      <c r="M1482" s="178" t="s">
        <v>1846</v>
      </c>
      <c r="N1482" s="190" t="s">
        <v>1001</v>
      </c>
      <c r="O1482" s="180">
        <v>0</v>
      </c>
      <c r="P1482" s="180">
        <v>150000</v>
      </c>
      <c r="Q1482" s="181">
        <v>150000</v>
      </c>
      <c r="R1482" s="182" t="s">
        <v>98</v>
      </c>
      <c r="S1482" s="183">
        <v>1</v>
      </c>
      <c r="T1482" s="183">
        <v>0</v>
      </c>
      <c r="U1482" s="180">
        <v>0</v>
      </c>
      <c r="V1482" s="180">
        <v>0</v>
      </c>
      <c r="W1482" s="183">
        <v>0</v>
      </c>
      <c r="X1482" s="183">
        <v>0</v>
      </c>
      <c r="Y1482" s="180">
        <v>0</v>
      </c>
      <c r="Z1482" s="180">
        <v>150000</v>
      </c>
      <c r="AA1482" s="183">
        <v>1</v>
      </c>
      <c r="AB1482" s="183">
        <v>0</v>
      </c>
      <c r="AC1482" s="180">
        <f t="shared" si="887"/>
        <v>0</v>
      </c>
      <c r="AD1482" s="180">
        <f t="shared" si="887"/>
        <v>0</v>
      </c>
      <c r="AE1482" s="181">
        <f t="shared" si="862"/>
        <v>0</v>
      </c>
      <c r="AF1482" s="180">
        <v>0</v>
      </c>
      <c r="AG1482" s="180">
        <v>0</v>
      </c>
      <c r="AH1482" s="181">
        <f t="shared" si="863"/>
        <v>0</v>
      </c>
      <c r="AI1482" s="180">
        <v>0</v>
      </c>
      <c r="AJ1482" s="180">
        <v>0</v>
      </c>
      <c r="AK1482" s="181">
        <f t="shared" si="864"/>
        <v>0</v>
      </c>
      <c r="AL1482" s="180">
        <v>0</v>
      </c>
      <c r="AM1482" s="180">
        <v>0</v>
      </c>
      <c r="AN1482" s="181">
        <f t="shared" si="865"/>
        <v>0</v>
      </c>
      <c r="AO1482" s="180">
        <v>0</v>
      </c>
      <c r="AP1482" s="180">
        <v>0</v>
      </c>
      <c r="AQ1482" s="181">
        <f t="shared" si="866"/>
        <v>0</v>
      </c>
      <c r="AR1482" s="180">
        <v>0</v>
      </c>
      <c r="AS1482" s="180">
        <v>0</v>
      </c>
      <c r="AT1482" s="181">
        <f t="shared" si="867"/>
        <v>0</v>
      </c>
      <c r="AU1482" s="180">
        <f t="shared" si="888"/>
        <v>0</v>
      </c>
      <c r="AV1482" s="180">
        <f t="shared" si="888"/>
        <v>0</v>
      </c>
      <c r="AW1482" s="181">
        <f t="shared" si="868"/>
        <v>0</v>
      </c>
      <c r="AX1482" s="183">
        <f t="shared" si="889"/>
        <v>0</v>
      </c>
      <c r="AY1482" s="183">
        <f t="shared" si="889"/>
        <v>0</v>
      </c>
      <c r="AZ1482" s="183">
        <v>0</v>
      </c>
      <c r="BA1482" s="183">
        <v>0</v>
      </c>
      <c r="BB1482" s="183"/>
      <c r="BC1482" s="183"/>
      <c r="BD1482" s="183">
        <f t="shared" si="890"/>
        <v>0</v>
      </c>
      <c r="BE1482" s="183">
        <f t="shared" si="890"/>
        <v>0</v>
      </c>
    </row>
    <row r="1483" spans="2:57" s="129" customFormat="1" ht="31.5">
      <c r="B1483" s="174">
        <v>2025</v>
      </c>
      <c r="C1483" s="174">
        <v>20</v>
      </c>
      <c r="D1483" s="175" t="s">
        <v>1942</v>
      </c>
      <c r="E1483" s="176">
        <v>20029</v>
      </c>
      <c r="F1483" s="174">
        <v>2</v>
      </c>
      <c r="G1483" s="174">
        <v>5</v>
      </c>
      <c r="H1483" s="174">
        <v>14</v>
      </c>
      <c r="I1483" s="174">
        <v>5000</v>
      </c>
      <c r="J1483" s="174">
        <v>5400</v>
      </c>
      <c r="K1483" s="174">
        <v>541</v>
      </c>
      <c r="L1483" s="177">
        <v>1054</v>
      </c>
      <c r="M1483" s="178" t="s">
        <v>1846</v>
      </c>
      <c r="N1483" s="190" t="s">
        <v>1001</v>
      </c>
      <c r="O1483" s="180">
        <v>0</v>
      </c>
      <c r="P1483" s="180">
        <v>150000</v>
      </c>
      <c r="Q1483" s="181">
        <v>150000</v>
      </c>
      <c r="R1483" s="182" t="s">
        <v>98</v>
      </c>
      <c r="S1483" s="183">
        <v>1</v>
      </c>
      <c r="T1483" s="183">
        <v>0</v>
      </c>
      <c r="U1483" s="180">
        <v>0</v>
      </c>
      <c r="V1483" s="180">
        <v>0</v>
      </c>
      <c r="W1483" s="183">
        <v>0</v>
      </c>
      <c r="X1483" s="183">
        <v>0</v>
      </c>
      <c r="Y1483" s="180">
        <v>0</v>
      </c>
      <c r="Z1483" s="180">
        <v>150000</v>
      </c>
      <c r="AA1483" s="183">
        <v>1</v>
      </c>
      <c r="AB1483" s="183">
        <v>0</v>
      </c>
      <c r="AC1483" s="180">
        <f t="shared" si="887"/>
        <v>0</v>
      </c>
      <c r="AD1483" s="180">
        <f t="shared" si="887"/>
        <v>0</v>
      </c>
      <c r="AE1483" s="181">
        <f t="shared" si="862"/>
        <v>0</v>
      </c>
      <c r="AF1483" s="180">
        <v>0</v>
      </c>
      <c r="AG1483" s="180">
        <v>0</v>
      </c>
      <c r="AH1483" s="181">
        <f t="shared" si="863"/>
        <v>0</v>
      </c>
      <c r="AI1483" s="180">
        <v>0</v>
      </c>
      <c r="AJ1483" s="180">
        <v>0</v>
      </c>
      <c r="AK1483" s="181">
        <f t="shared" si="864"/>
        <v>0</v>
      </c>
      <c r="AL1483" s="180">
        <v>0</v>
      </c>
      <c r="AM1483" s="180">
        <v>0</v>
      </c>
      <c r="AN1483" s="181">
        <f t="shared" si="865"/>
        <v>0</v>
      </c>
      <c r="AO1483" s="180">
        <v>0</v>
      </c>
      <c r="AP1483" s="180">
        <v>0</v>
      </c>
      <c r="AQ1483" s="181">
        <f t="shared" si="866"/>
        <v>0</v>
      </c>
      <c r="AR1483" s="180">
        <v>0</v>
      </c>
      <c r="AS1483" s="180">
        <v>0</v>
      </c>
      <c r="AT1483" s="181">
        <f t="shared" si="867"/>
        <v>0</v>
      </c>
      <c r="AU1483" s="180">
        <f t="shared" si="888"/>
        <v>0</v>
      </c>
      <c r="AV1483" s="180">
        <f t="shared" si="888"/>
        <v>0</v>
      </c>
      <c r="AW1483" s="181">
        <f t="shared" si="868"/>
        <v>0</v>
      </c>
      <c r="AX1483" s="183">
        <f t="shared" si="889"/>
        <v>0</v>
      </c>
      <c r="AY1483" s="183">
        <f t="shared" si="889"/>
        <v>0</v>
      </c>
      <c r="AZ1483" s="183">
        <v>0</v>
      </c>
      <c r="BA1483" s="183">
        <v>0</v>
      </c>
      <c r="BB1483" s="183"/>
      <c r="BC1483" s="183"/>
      <c r="BD1483" s="183">
        <f t="shared" si="890"/>
        <v>0</v>
      </c>
      <c r="BE1483" s="183">
        <f t="shared" si="890"/>
        <v>0</v>
      </c>
    </row>
    <row r="1484" spans="2:57" s="129" customFormat="1" ht="31.5">
      <c r="B1484" s="174">
        <v>2025</v>
      </c>
      <c r="C1484" s="174">
        <v>20</v>
      </c>
      <c r="D1484" s="175" t="s">
        <v>1943</v>
      </c>
      <c r="E1484" s="176">
        <v>20055</v>
      </c>
      <c r="F1484" s="174">
        <v>2</v>
      </c>
      <c r="G1484" s="174">
        <v>5</v>
      </c>
      <c r="H1484" s="174">
        <v>14</v>
      </c>
      <c r="I1484" s="174">
        <v>5000</v>
      </c>
      <c r="J1484" s="174">
        <v>5400</v>
      </c>
      <c r="K1484" s="174">
        <v>541</v>
      </c>
      <c r="L1484" s="177">
        <v>1054</v>
      </c>
      <c r="M1484" s="178" t="s">
        <v>1846</v>
      </c>
      <c r="N1484" s="190" t="s">
        <v>1001</v>
      </c>
      <c r="O1484" s="180">
        <v>0</v>
      </c>
      <c r="P1484" s="180">
        <v>150000</v>
      </c>
      <c r="Q1484" s="181">
        <v>150000</v>
      </c>
      <c r="R1484" s="182" t="s">
        <v>98</v>
      </c>
      <c r="S1484" s="183">
        <v>1</v>
      </c>
      <c r="T1484" s="183">
        <v>0</v>
      </c>
      <c r="U1484" s="180">
        <v>0</v>
      </c>
      <c r="V1484" s="180">
        <v>0</v>
      </c>
      <c r="W1484" s="183">
        <v>0</v>
      </c>
      <c r="X1484" s="183">
        <v>0</v>
      </c>
      <c r="Y1484" s="180">
        <v>0</v>
      </c>
      <c r="Z1484" s="180">
        <v>0</v>
      </c>
      <c r="AA1484" s="183">
        <v>0</v>
      </c>
      <c r="AB1484" s="183">
        <v>0</v>
      </c>
      <c r="AC1484" s="180">
        <f t="shared" si="887"/>
        <v>0</v>
      </c>
      <c r="AD1484" s="180">
        <f t="shared" si="887"/>
        <v>150000</v>
      </c>
      <c r="AE1484" s="181">
        <f t="shared" si="862"/>
        <v>150000</v>
      </c>
      <c r="AF1484" s="180">
        <v>0</v>
      </c>
      <c r="AG1484" s="180">
        <v>149999.99</v>
      </c>
      <c r="AH1484" s="181">
        <f t="shared" si="863"/>
        <v>149999.99</v>
      </c>
      <c r="AI1484" s="180">
        <v>0</v>
      </c>
      <c r="AJ1484" s="180">
        <v>0</v>
      </c>
      <c r="AK1484" s="181">
        <f t="shared" si="864"/>
        <v>0</v>
      </c>
      <c r="AL1484" s="180">
        <v>0</v>
      </c>
      <c r="AM1484" s="180">
        <v>0</v>
      </c>
      <c r="AN1484" s="181">
        <f t="shared" si="865"/>
        <v>0</v>
      </c>
      <c r="AO1484" s="180">
        <v>0</v>
      </c>
      <c r="AP1484" s="180">
        <v>0</v>
      </c>
      <c r="AQ1484" s="181">
        <f t="shared" si="866"/>
        <v>0</v>
      </c>
      <c r="AR1484" s="180">
        <v>0</v>
      </c>
      <c r="AS1484" s="180">
        <v>0</v>
      </c>
      <c r="AT1484" s="181">
        <f t="shared" si="867"/>
        <v>0</v>
      </c>
      <c r="AU1484" s="180">
        <f t="shared" si="888"/>
        <v>0</v>
      </c>
      <c r="AV1484" s="180">
        <f t="shared" si="888"/>
        <v>1.0000000009313226E-2</v>
      </c>
      <c r="AW1484" s="181">
        <f t="shared" si="868"/>
        <v>1.0000000009313226E-2</v>
      </c>
      <c r="AX1484" s="183">
        <f t="shared" si="889"/>
        <v>1</v>
      </c>
      <c r="AY1484" s="183">
        <f t="shared" si="889"/>
        <v>0</v>
      </c>
      <c r="AZ1484" s="183">
        <v>1</v>
      </c>
      <c r="BA1484" s="183">
        <v>0</v>
      </c>
      <c r="BB1484" s="183"/>
      <c r="BC1484" s="183"/>
      <c r="BD1484" s="183">
        <f t="shared" si="890"/>
        <v>0</v>
      </c>
      <c r="BE1484" s="183">
        <f t="shared" si="890"/>
        <v>0</v>
      </c>
    </row>
    <row r="1485" spans="2:57" s="129" customFormat="1" ht="31.5">
      <c r="B1485" s="174">
        <v>2025</v>
      </c>
      <c r="C1485" s="174">
        <v>20</v>
      </c>
      <c r="D1485" s="175" t="s">
        <v>1944</v>
      </c>
      <c r="E1485" s="176">
        <v>20026</v>
      </c>
      <c r="F1485" s="174">
        <v>2</v>
      </c>
      <c r="G1485" s="174">
        <v>5</v>
      </c>
      <c r="H1485" s="174">
        <v>14</v>
      </c>
      <c r="I1485" s="174">
        <v>5000</v>
      </c>
      <c r="J1485" s="174">
        <v>5400</v>
      </c>
      <c r="K1485" s="174">
        <v>541</v>
      </c>
      <c r="L1485" s="177">
        <v>1054</v>
      </c>
      <c r="M1485" s="178" t="s">
        <v>1846</v>
      </c>
      <c r="N1485" s="190" t="s">
        <v>1001</v>
      </c>
      <c r="O1485" s="180">
        <v>0</v>
      </c>
      <c r="P1485" s="180">
        <v>150000</v>
      </c>
      <c r="Q1485" s="181">
        <v>150000</v>
      </c>
      <c r="R1485" s="182" t="s">
        <v>98</v>
      </c>
      <c r="S1485" s="183">
        <v>1</v>
      </c>
      <c r="T1485" s="183">
        <v>0</v>
      </c>
      <c r="U1485" s="180">
        <v>0</v>
      </c>
      <c r="V1485" s="180">
        <v>0</v>
      </c>
      <c r="W1485" s="183">
        <v>0</v>
      </c>
      <c r="X1485" s="183">
        <v>0</v>
      </c>
      <c r="Y1485" s="180">
        <v>0</v>
      </c>
      <c r="Z1485" s="180">
        <v>0</v>
      </c>
      <c r="AA1485" s="183">
        <v>0</v>
      </c>
      <c r="AB1485" s="183">
        <v>0</v>
      </c>
      <c r="AC1485" s="180">
        <f t="shared" si="887"/>
        <v>0</v>
      </c>
      <c r="AD1485" s="180">
        <f t="shared" si="887"/>
        <v>150000</v>
      </c>
      <c r="AE1485" s="181">
        <f t="shared" si="862"/>
        <v>150000</v>
      </c>
      <c r="AF1485" s="180">
        <v>0</v>
      </c>
      <c r="AG1485" s="180">
        <v>149999.99</v>
      </c>
      <c r="AH1485" s="181">
        <f t="shared" si="863"/>
        <v>149999.99</v>
      </c>
      <c r="AI1485" s="180">
        <v>0</v>
      </c>
      <c r="AJ1485" s="180">
        <v>0</v>
      </c>
      <c r="AK1485" s="181">
        <f t="shared" si="864"/>
        <v>0</v>
      </c>
      <c r="AL1485" s="180">
        <v>0</v>
      </c>
      <c r="AM1485" s="180">
        <v>0</v>
      </c>
      <c r="AN1485" s="181">
        <f t="shared" si="865"/>
        <v>0</v>
      </c>
      <c r="AO1485" s="180">
        <v>0</v>
      </c>
      <c r="AP1485" s="180">
        <v>0</v>
      </c>
      <c r="AQ1485" s="181">
        <f t="shared" si="866"/>
        <v>0</v>
      </c>
      <c r="AR1485" s="180">
        <v>0</v>
      </c>
      <c r="AS1485" s="180">
        <v>0</v>
      </c>
      <c r="AT1485" s="181">
        <f t="shared" si="867"/>
        <v>0</v>
      </c>
      <c r="AU1485" s="180">
        <f t="shared" si="888"/>
        <v>0</v>
      </c>
      <c r="AV1485" s="180">
        <f t="shared" si="888"/>
        <v>1.0000000009313226E-2</v>
      </c>
      <c r="AW1485" s="181">
        <f t="shared" si="868"/>
        <v>1.0000000009313226E-2</v>
      </c>
      <c r="AX1485" s="183">
        <f t="shared" si="889"/>
        <v>1</v>
      </c>
      <c r="AY1485" s="183">
        <f t="shared" si="889"/>
        <v>0</v>
      </c>
      <c r="AZ1485" s="183">
        <v>1</v>
      </c>
      <c r="BA1485" s="183">
        <v>0</v>
      </c>
      <c r="BB1485" s="183"/>
      <c r="BC1485" s="183"/>
      <c r="BD1485" s="183">
        <f t="shared" si="890"/>
        <v>0</v>
      </c>
      <c r="BE1485" s="183">
        <f t="shared" si="890"/>
        <v>0</v>
      </c>
    </row>
    <row r="1486" spans="2:57" s="129" customFormat="1" ht="30">
      <c r="B1486" s="174">
        <v>2025</v>
      </c>
      <c r="C1486" s="174">
        <v>20</v>
      </c>
      <c r="D1486" s="175" t="s">
        <v>1945</v>
      </c>
      <c r="E1486" s="176">
        <v>20043</v>
      </c>
      <c r="F1486" s="174">
        <v>2</v>
      </c>
      <c r="G1486" s="174">
        <v>5</v>
      </c>
      <c r="H1486" s="174">
        <v>14</v>
      </c>
      <c r="I1486" s="174">
        <v>5000</v>
      </c>
      <c r="J1486" s="174">
        <v>5400</v>
      </c>
      <c r="K1486" s="174">
        <v>541</v>
      </c>
      <c r="L1486" s="177">
        <v>1054</v>
      </c>
      <c r="M1486" s="178" t="s">
        <v>1846</v>
      </c>
      <c r="N1486" s="190" t="s">
        <v>1001</v>
      </c>
      <c r="O1486" s="180">
        <v>0</v>
      </c>
      <c r="P1486" s="180">
        <v>150000</v>
      </c>
      <c r="Q1486" s="181">
        <v>150000</v>
      </c>
      <c r="R1486" s="182" t="s">
        <v>98</v>
      </c>
      <c r="S1486" s="183">
        <v>1</v>
      </c>
      <c r="T1486" s="183">
        <v>0</v>
      </c>
      <c r="U1486" s="180">
        <v>0</v>
      </c>
      <c r="V1486" s="180">
        <v>0</v>
      </c>
      <c r="W1486" s="183">
        <v>0</v>
      </c>
      <c r="X1486" s="183">
        <v>0</v>
      </c>
      <c r="Y1486" s="180">
        <v>0</v>
      </c>
      <c r="Z1486" s="180">
        <v>0</v>
      </c>
      <c r="AA1486" s="183">
        <v>0</v>
      </c>
      <c r="AB1486" s="183">
        <v>0</v>
      </c>
      <c r="AC1486" s="180">
        <f t="shared" si="887"/>
        <v>0</v>
      </c>
      <c r="AD1486" s="180">
        <f t="shared" si="887"/>
        <v>150000</v>
      </c>
      <c r="AE1486" s="181">
        <f t="shared" si="862"/>
        <v>150000</v>
      </c>
      <c r="AF1486" s="180">
        <v>0</v>
      </c>
      <c r="AG1486" s="180">
        <v>149999.99</v>
      </c>
      <c r="AH1486" s="181">
        <f t="shared" si="863"/>
        <v>149999.99</v>
      </c>
      <c r="AI1486" s="180">
        <v>0</v>
      </c>
      <c r="AJ1486" s="180">
        <v>0</v>
      </c>
      <c r="AK1486" s="181">
        <f t="shared" si="864"/>
        <v>0</v>
      </c>
      <c r="AL1486" s="180">
        <v>0</v>
      </c>
      <c r="AM1486" s="180">
        <v>0</v>
      </c>
      <c r="AN1486" s="181">
        <f t="shared" si="865"/>
        <v>0</v>
      </c>
      <c r="AO1486" s="180">
        <v>0</v>
      </c>
      <c r="AP1486" s="180">
        <v>0</v>
      </c>
      <c r="AQ1486" s="181">
        <f t="shared" si="866"/>
        <v>0</v>
      </c>
      <c r="AR1486" s="180">
        <v>0</v>
      </c>
      <c r="AS1486" s="180">
        <v>0</v>
      </c>
      <c r="AT1486" s="181">
        <f t="shared" si="867"/>
        <v>0</v>
      </c>
      <c r="AU1486" s="180">
        <f t="shared" si="888"/>
        <v>0</v>
      </c>
      <c r="AV1486" s="180">
        <f t="shared" si="888"/>
        <v>1.0000000009313226E-2</v>
      </c>
      <c r="AW1486" s="181">
        <f t="shared" si="868"/>
        <v>1.0000000009313226E-2</v>
      </c>
      <c r="AX1486" s="183">
        <f t="shared" si="889"/>
        <v>1</v>
      </c>
      <c r="AY1486" s="183">
        <f t="shared" si="889"/>
        <v>0</v>
      </c>
      <c r="AZ1486" s="183">
        <v>1</v>
      </c>
      <c r="BA1486" s="183">
        <v>0</v>
      </c>
      <c r="BB1486" s="183"/>
      <c r="BC1486" s="183"/>
      <c r="BD1486" s="183">
        <f t="shared" si="890"/>
        <v>0</v>
      </c>
      <c r="BE1486" s="183">
        <f t="shared" si="890"/>
        <v>0</v>
      </c>
    </row>
    <row r="1487" spans="2:57" s="129" customFormat="1" ht="31.5">
      <c r="B1487" s="174">
        <v>2025</v>
      </c>
      <c r="C1487" s="174">
        <v>20</v>
      </c>
      <c r="D1487" s="175" t="s">
        <v>1946</v>
      </c>
      <c r="E1487" s="176">
        <v>20039</v>
      </c>
      <c r="F1487" s="174">
        <v>2</v>
      </c>
      <c r="G1487" s="174">
        <v>5</v>
      </c>
      <c r="H1487" s="174">
        <v>14</v>
      </c>
      <c r="I1487" s="174">
        <v>5000</v>
      </c>
      <c r="J1487" s="174">
        <v>5400</v>
      </c>
      <c r="K1487" s="174">
        <v>541</v>
      </c>
      <c r="L1487" s="177">
        <v>1054</v>
      </c>
      <c r="M1487" s="178" t="s">
        <v>1846</v>
      </c>
      <c r="N1487" s="190" t="s">
        <v>1001</v>
      </c>
      <c r="O1487" s="180">
        <v>0</v>
      </c>
      <c r="P1487" s="180">
        <v>150000</v>
      </c>
      <c r="Q1487" s="181">
        <v>150000</v>
      </c>
      <c r="R1487" s="182" t="s">
        <v>98</v>
      </c>
      <c r="S1487" s="183">
        <v>1</v>
      </c>
      <c r="T1487" s="183">
        <v>0</v>
      </c>
      <c r="U1487" s="180">
        <v>0</v>
      </c>
      <c r="V1487" s="180">
        <v>0</v>
      </c>
      <c r="W1487" s="183">
        <v>0</v>
      </c>
      <c r="X1487" s="183">
        <v>0</v>
      </c>
      <c r="Y1487" s="180">
        <v>0</v>
      </c>
      <c r="Z1487" s="180">
        <v>150000</v>
      </c>
      <c r="AA1487" s="183">
        <v>1</v>
      </c>
      <c r="AB1487" s="183">
        <v>0</v>
      </c>
      <c r="AC1487" s="180">
        <f t="shared" si="887"/>
        <v>0</v>
      </c>
      <c r="AD1487" s="180">
        <f t="shared" si="887"/>
        <v>0</v>
      </c>
      <c r="AE1487" s="181">
        <f t="shared" si="862"/>
        <v>0</v>
      </c>
      <c r="AF1487" s="180">
        <v>0</v>
      </c>
      <c r="AG1487" s="180">
        <v>0</v>
      </c>
      <c r="AH1487" s="181">
        <f t="shared" si="863"/>
        <v>0</v>
      </c>
      <c r="AI1487" s="180">
        <v>0</v>
      </c>
      <c r="AJ1487" s="180">
        <v>0</v>
      </c>
      <c r="AK1487" s="181">
        <f t="shared" si="864"/>
        <v>0</v>
      </c>
      <c r="AL1487" s="180">
        <v>0</v>
      </c>
      <c r="AM1487" s="180">
        <v>0</v>
      </c>
      <c r="AN1487" s="181">
        <f t="shared" si="865"/>
        <v>0</v>
      </c>
      <c r="AO1487" s="180">
        <v>0</v>
      </c>
      <c r="AP1487" s="180">
        <v>0</v>
      </c>
      <c r="AQ1487" s="181">
        <f t="shared" si="866"/>
        <v>0</v>
      </c>
      <c r="AR1487" s="180">
        <v>0</v>
      </c>
      <c r="AS1487" s="180">
        <v>0</v>
      </c>
      <c r="AT1487" s="181">
        <f t="shared" si="867"/>
        <v>0</v>
      </c>
      <c r="AU1487" s="180">
        <f t="shared" si="888"/>
        <v>0</v>
      </c>
      <c r="AV1487" s="180">
        <f t="shared" si="888"/>
        <v>0</v>
      </c>
      <c r="AW1487" s="181">
        <f t="shared" si="868"/>
        <v>0</v>
      </c>
      <c r="AX1487" s="183">
        <f t="shared" si="889"/>
        <v>0</v>
      </c>
      <c r="AY1487" s="183">
        <f t="shared" si="889"/>
        <v>0</v>
      </c>
      <c r="AZ1487" s="183">
        <v>0</v>
      </c>
      <c r="BA1487" s="183">
        <v>0</v>
      </c>
      <c r="BB1487" s="183"/>
      <c r="BC1487" s="183"/>
      <c r="BD1487" s="183">
        <f t="shared" si="890"/>
        <v>0</v>
      </c>
      <c r="BE1487" s="183">
        <f t="shared" si="890"/>
        <v>0</v>
      </c>
    </row>
    <row r="1488" spans="2:57" s="129" customFormat="1" ht="31.5">
      <c r="B1488" s="174">
        <v>2025</v>
      </c>
      <c r="C1488" s="174">
        <v>20</v>
      </c>
      <c r="D1488" s="175" t="s">
        <v>1947</v>
      </c>
      <c r="E1488" s="176">
        <v>20031</v>
      </c>
      <c r="F1488" s="174">
        <v>2</v>
      </c>
      <c r="G1488" s="174">
        <v>5</v>
      </c>
      <c r="H1488" s="174">
        <v>14</v>
      </c>
      <c r="I1488" s="174">
        <v>5000</v>
      </c>
      <c r="J1488" s="174">
        <v>5400</v>
      </c>
      <c r="K1488" s="174">
        <v>541</v>
      </c>
      <c r="L1488" s="177">
        <v>1054</v>
      </c>
      <c r="M1488" s="178" t="s">
        <v>1846</v>
      </c>
      <c r="N1488" s="190" t="s">
        <v>1001</v>
      </c>
      <c r="O1488" s="180">
        <v>0</v>
      </c>
      <c r="P1488" s="180">
        <v>150000</v>
      </c>
      <c r="Q1488" s="181">
        <v>150000</v>
      </c>
      <c r="R1488" s="182" t="s">
        <v>98</v>
      </c>
      <c r="S1488" s="183">
        <v>1</v>
      </c>
      <c r="T1488" s="183">
        <v>0</v>
      </c>
      <c r="U1488" s="180">
        <v>0</v>
      </c>
      <c r="V1488" s="180">
        <v>0</v>
      </c>
      <c r="W1488" s="183">
        <v>0</v>
      </c>
      <c r="X1488" s="183">
        <v>0</v>
      </c>
      <c r="Y1488" s="180">
        <v>0</v>
      </c>
      <c r="Z1488" s="180">
        <v>150000</v>
      </c>
      <c r="AA1488" s="183">
        <v>1</v>
      </c>
      <c r="AB1488" s="183">
        <v>0</v>
      </c>
      <c r="AC1488" s="180">
        <f t="shared" si="887"/>
        <v>0</v>
      </c>
      <c r="AD1488" s="180">
        <f t="shared" si="887"/>
        <v>0</v>
      </c>
      <c r="AE1488" s="181">
        <f t="shared" si="862"/>
        <v>0</v>
      </c>
      <c r="AF1488" s="180">
        <v>0</v>
      </c>
      <c r="AG1488" s="180">
        <v>0</v>
      </c>
      <c r="AH1488" s="181">
        <f t="shared" si="863"/>
        <v>0</v>
      </c>
      <c r="AI1488" s="180">
        <v>0</v>
      </c>
      <c r="AJ1488" s="180">
        <v>0</v>
      </c>
      <c r="AK1488" s="181">
        <f t="shared" si="864"/>
        <v>0</v>
      </c>
      <c r="AL1488" s="180">
        <v>0</v>
      </c>
      <c r="AM1488" s="180">
        <v>0</v>
      </c>
      <c r="AN1488" s="181">
        <f t="shared" si="865"/>
        <v>0</v>
      </c>
      <c r="AO1488" s="180">
        <v>0</v>
      </c>
      <c r="AP1488" s="180">
        <v>0</v>
      </c>
      <c r="AQ1488" s="181">
        <f t="shared" si="866"/>
        <v>0</v>
      </c>
      <c r="AR1488" s="180">
        <v>0</v>
      </c>
      <c r="AS1488" s="180">
        <v>0</v>
      </c>
      <c r="AT1488" s="181">
        <f t="shared" si="867"/>
        <v>0</v>
      </c>
      <c r="AU1488" s="180">
        <f t="shared" si="888"/>
        <v>0</v>
      </c>
      <c r="AV1488" s="180">
        <f t="shared" si="888"/>
        <v>0</v>
      </c>
      <c r="AW1488" s="181">
        <f t="shared" si="868"/>
        <v>0</v>
      </c>
      <c r="AX1488" s="183">
        <f t="shared" si="889"/>
        <v>0</v>
      </c>
      <c r="AY1488" s="183">
        <f t="shared" si="889"/>
        <v>0</v>
      </c>
      <c r="AZ1488" s="183">
        <v>0</v>
      </c>
      <c r="BA1488" s="183">
        <v>0</v>
      </c>
      <c r="BB1488" s="183"/>
      <c r="BC1488" s="183"/>
      <c r="BD1488" s="183">
        <f t="shared" si="890"/>
        <v>0</v>
      </c>
      <c r="BE1488" s="183">
        <f t="shared" si="890"/>
        <v>0</v>
      </c>
    </row>
    <row r="1489" spans="2:57" s="129" customFormat="1" ht="30">
      <c r="B1489" s="174">
        <v>2025</v>
      </c>
      <c r="C1489" s="174">
        <v>20</v>
      </c>
      <c r="D1489" s="175" t="s">
        <v>1948</v>
      </c>
      <c r="E1489" s="176">
        <v>20015</v>
      </c>
      <c r="F1489" s="174">
        <v>2</v>
      </c>
      <c r="G1489" s="174">
        <v>5</v>
      </c>
      <c r="H1489" s="174">
        <v>14</v>
      </c>
      <c r="I1489" s="174">
        <v>5000</v>
      </c>
      <c r="J1489" s="174">
        <v>5400</v>
      </c>
      <c r="K1489" s="174">
        <v>541</v>
      </c>
      <c r="L1489" s="177">
        <v>1054</v>
      </c>
      <c r="M1489" s="178" t="s">
        <v>1846</v>
      </c>
      <c r="N1489" s="190" t="s">
        <v>1001</v>
      </c>
      <c r="O1489" s="180">
        <v>0</v>
      </c>
      <c r="P1489" s="180">
        <v>150000</v>
      </c>
      <c r="Q1489" s="181">
        <v>150000</v>
      </c>
      <c r="R1489" s="182" t="s">
        <v>98</v>
      </c>
      <c r="S1489" s="183">
        <v>1</v>
      </c>
      <c r="T1489" s="183">
        <v>0</v>
      </c>
      <c r="U1489" s="180">
        <v>0</v>
      </c>
      <c r="V1489" s="180">
        <v>0</v>
      </c>
      <c r="W1489" s="183">
        <v>0</v>
      </c>
      <c r="X1489" s="183">
        <v>0</v>
      </c>
      <c r="Y1489" s="180">
        <v>0</v>
      </c>
      <c r="Z1489" s="180">
        <v>150000</v>
      </c>
      <c r="AA1489" s="183">
        <v>1</v>
      </c>
      <c r="AB1489" s="183">
        <v>0</v>
      </c>
      <c r="AC1489" s="180">
        <f t="shared" si="887"/>
        <v>0</v>
      </c>
      <c r="AD1489" s="180">
        <f t="shared" si="887"/>
        <v>0</v>
      </c>
      <c r="AE1489" s="181">
        <f t="shared" si="862"/>
        <v>0</v>
      </c>
      <c r="AF1489" s="180">
        <v>0</v>
      </c>
      <c r="AG1489" s="180">
        <v>0</v>
      </c>
      <c r="AH1489" s="181">
        <f t="shared" si="863"/>
        <v>0</v>
      </c>
      <c r="AI1489" s="180">
        <v>0</v>
      </c>
      <c r="AJ1489" s="180">
        <v>0</v>
      </c>
      <c r="AK1489" s="181">
        <f t="shared" si="864"/>
        <v>0</v>
      </c>
      <c r="AL1489" s="180">
        <v>0</v>
      </c>
      <c r="AM1489" s="180">
        <v>0</v>
      </c>
      <c r="AN1489" s="181">
        <f t="shared" si="865"/>
        <v>0</v>
      </c>
      <c r="AO1489" s="180">
        <v>0</v>
      </c>
      <c r="AP1489" s="180">
        <v>0</v>
      </c>
      <c r="AQ1489" s="181">
        <f t="shared" si="866"/>
        <v>0</v>
      </c>
      <c r="AR1489" s="180">
        <v>0</v>
      </c>
      <c r="AS1489" s="180">
        <v>0</v>
      </c>
      <c r="AT1489" s="181">
        <f t="shared" si="867"/>
        <v>0</v>
      </c>
      <c r="AU1489" s="180">
        <f t="shared" si="888"/>
        <v>0</v>
      </c>
      <c r="AV1489" s="180">
        <f t="shared" si="888"/>
        <v>0</v>
      </c>
      <c r="AW1489" s="181">
        <f t="shared" si="868"/>
        <v>0</v>
      </c>
      <c r="AX1489" s="183">
        <f t="shared" si="889"/>
        <v>0</v>
      </c>
      <c r="AY1489" s="183">
        <f t="shared" si="889"/>
        <v>0</v>
      </c>
      <c r="AZ1489" s="183">
        <v>0</v>
      </c>
      <c r="BA1489" s="183">
        <v>0</v>
      </c>
      <c r="BB1489" s="183"/>
      <c r="BC1489" s="183"/>
      <c r="BD1489" s="183">
        <f t="shared" si="890"/>
        <v>0</v>
      </c>
      <c r="BE1489" s="183">
        <f t="shared" si="890"/>
        <v>0</v>
      </c>
    </row>
    <row r="1490" spans="2:57" s="129" customFormat="1" ht="31.5">
      <c r="B1490" s="174">
        <v>2025</v>
      </c>
      <c r="C1490" s="174">
        <v>20</v>
      </c>
      <c r="D1490" s="175" t="s">
        <v>1949</v>
      </c>
      <c r="E1490" s="176">
        <v>20076</v>
      </c>
      <c r="F1490" s="174">
        <v>2</v>
      </c>
      <c r="G1490" s="174">
        <v>5</v>
      </c>
      <c r="H1490" s="174">
        <v>14</v>
      </c>
      <c r="I1490" s="174">
        <v>5000</v>
      </c>
      <c r="J1490" s="174">
        <v>5400</v>
      </c>
      <c r="K1490" s="174">
        <v>541</v>
      </c>
      <c r="L1490" s="177">
        <v>1054</v>
      </c>
      <c r="M1490" s="178" t="s">
        <v>1846</v>
      </c>
      <c r="N1490" s="190" t="s">
        <v>1001</v>
      </c>
      <c r="O1490" s="180">
        <v>0</v>
      </c>
      <c r="P1490" s="180">
        <v>150000</v>
      </c>
      <c r="Q1490" s="181">
        <v>150000</v>
      </c>
      <c r="R1490" s="182" t="s">
        <v>98</v>
      </c>
      <c r="S1490" s="183">
        <v>1</v>
      </c>
      <c r="T1490" s="183">
        <v>0</v>
      </c>
      <c r="U1490" s="180">
        <v>0</v>
      </c>
      <c r="V1490" s="180">
        <v>0</v>
      </c>
      <c r="W1490" s="183">
        <v>0</v>
      </c>
      <c r="X1490" s="183">
        <v>0</v>
      </c>
      <c r="Y1490" s="180">
        <v>0</v>
      </c>
      <c r="Z1490" s="180">
        <v>150000</v>
      </c>
      <c r="AA1490" s="183">
        <v>1</v>
      </c>
      <c r="AB1490" s="183">
        <v>0</v>
      </c>
      <c r="AC1490" s="180">
        <f t="shared" si="887"/>
        <v>0</v>
      </c>
      <c r="AD1490" s="180">
        <f t="shared" si="887"/>
        <v>0</v>
      </c>
      <c r="AE1490" s="181">
        <f t="shared" si="862"/>
        <v>0</v>
      </c>
      <c r="AF1490" s="180">
        <v>0</v>
      </c>
      <c r="AG1490" s="180">
        <v>0</v>
      </c>
      <c r="AH1490" s="181">
        <f t="shared" si="863"/>
        <v>0</v>
      </c>
      <c r="AI1490" s="180">
        <v>0</v>
      </c>
      <c r="AJ1490" s="180">
        <v>0</v>
      </c>
      <c r="AK1490" s="181">
        <f t="shared" si="864"/>
        <v>0</v>
      </c>
      <c r="AL1490" s="180">
        <v>0</v>
      </c>
      <c r="AM1490" s="180">
        <v>0</v>
      </c>
      <c r="AN1490" s="181">
        <f t="shared" si="865"/>
        <v>0</v>
      </c>
      <c r="AO1490" s="180">
        <v>0</v>
      </c>
      <c r="AP1490" s="180">
        <v>0</v>
      </c>
      <c r="AQ1490" s="181">
        <f t="shared" si="866"/>
        <v>0</v>
      </c>
      <c r="AR1490" s="180">
        <v>0</v>
      </c>
      <c r="AS1490" s="180">
        <v>0</v>
      </c>
      <c r="AT1490" s="181">
        <f t="shared" si="867"/>
        <v>0</v>
      </c>
      <c r="AU1490" s="180">
        <f t="shared" si="888"/>
        <v>0</v>
      </c>
      <c r="AV1490" s="180">
        <f t="shared" si="888"/>
        <v>0</v>
      </c>
      <c r="AW1490" s="181">
        <f t="shared" si="868"/>
        <v>0</v>
      </c>
      <c r="AX1490" s="183">
        <f t="shared" si="889"/>
        <v>0</v>
      </c>
      <c r="AY1490" s="183">
        <f t="shared" si="889"/>
        <v>0</v>
      </c>
      <c r="AZ1490" s="183">
        <v>0</v>
      </c>
      <c r="BA1490" s="183">
        <v>0</v>
      </c>
      <c r="BB1490" s="183"/>
      <c r="BC1490" s="183"/>
      <c r="BD1490" s="183">
        <f t="shared" si="890"/>
        <v>0</v>
      </c>
      <c r="BE1490" s="183">
        <f t="shared" si="890"/>
        <v>0</v>
      </c>
    </row>
    <row r="1491" spans="2:57" s="129" customFormat="1" ht="31.5">
      <c r="B1491" s="174">
        <v>2025</v>
      </c>
      <c r="C1491" s="174">
        <v>20</v>
      </c>
      <c r="D1491" s="175" t="s">
        <v>1950</v>
      </c>
      <c r="E1491" s="176">
        <v>20041</v>
      </c>
      <c r="F1491" s="174">
        <v>2</v>
      </c>
      <c r="G1491" s="174">
        <v>5</v>
      </c>
      <c r="H1491" s="174">
        <v>14</v>
      </c>
      <c r="I1491" s="174">
        <v>5000</v>
      </c>
      <c r="J1491" s="174">
        <v>5400</v>
      </c>
      <c r="K1491" s="174">
        <v>541</v>
      </c>
      <c r="L1491" s="177">
        <v>1054</v>
      </c>
      <c r="M1491" s="178" t="s">
        <v>1846</v>
      </c>
      <c r="N1491" s="190" t="s">
        <v>1001</v>
      </c>
      <c r="O1491" s="180">
        <v>0</v>
      </c>
      <c r="P1491" s="180">
        <v>150000</v>
      </c>
      <c r="Q1491" s="181">
        <v>150000</v>
      </c>
      <c r="R1491" s="182" t="s">
        <v>98</v>
      </c>
      <c r="S1491" s="183">
        <v>1</v>
      </c>
      <c r="T1491" s="183">
        <v>0</v>
      </c>
      <c r="U1491" s="180">
        <v>0</v>
      </c>
      <c r="V1491" s="180">
        <v>0</v>
      </c>
      <c r="W1491" s="183">
        <v>0</v>
      </c>
      <c r="X1491" s="183">
        <v>0</v>
      </c>
      <c r="Y1491" s="180">
        <v>0</v>
      </c>
      <c r="Z1491" s="180">
        <v>150000</v>
      </c>
      <c r="AA1491" s="183">
        <v>1</v>
      </c>
      <c r="AB1491" s="183">
        <v>0</v>
      </c>
      <c r="AC1491" s="180">
        <f t="shared" si="887"/>
        <v>0</v>
      </c>
      <c r="AD1491" s="180">
        <f t="shared" si="887"/>
        <v>0</v>
      </c>
      <c r="AE1491" s="181">
        <f t="shared" si="862"/>
        <v>0</v>
      </c>
      <c r="AF1491" s="180">
        <v>0</v>
      </c>
      <c r="AG1491" s="180">
        <v>0</v>
      </c>
      <c r="AH1491" s="181">
        <f t="shared" si="863"/>
        <v>0</v>
      </c>
      <c r="AI1491" s="180">
        <v>0</v>
      </c>
      <c r="AJ1491" s="180">
        <v>0</v>
      </c>
      <c r="AK1491" s="181">
        <f t="shared" si="864"/>
        <v>0</v>
      </c>
      <c r="AL1491" s="180">
        <v>0</v>
      </c>
      <c r="AM1491" s="180">
        <v>0</v>
      </c>
      <c r="AN1491" s="181">
        <f t="shared" si="865"/>
        <v>0</v>
      </c>
      <c r="AO1491" s="180">
        <v>0</v>
      </c>
      <c r="AP1491" s="180">
        <v>0</v>
      </c>
      <c r="AQ1491" s="181">
        <f t="shared" si="866"/>
        <v>0</v>
      </c>
      <c r="AR1491" s="180">
        <v>0</v>
      </c>
      <c r="AS1491" s="180">
        <v>0</v>
      </c>
      <c r="AT1491" s="181">
        <f t="shared" si="867"/>
        <v>0</v>
      </c>
      <c r="AU1491" s="180">
        <f t="shared" si="888"/>
        <v>0</v>
      </c>
      <c r="AV1491" s="180">
        <f t="shared" si="888"/>
        <v>0</v>
      </c>
      <c r="AW1491" s="181">
        <f t="shared" si="868"/>
        <v>0</v>
      </c>
      <c r="AX1491" s="183">
        <f t="shared" si="889"/>
        <v>0</v>
      </c>
      <c r="AY1491" s="183">
        <f t="shared" si="889"/>
        <v>0</v>
      </c>
      <c r="AZ1491" s="183">
        <v>0</v>
      </c>
      <c r="BA1491" s="183">
        <v>0</v>
      </c>
      <c r="BB1491" s="183"/>
      <c r="BC1491" s="183"/>
      <c r="BD1491" s="183">
        <f t="shared" si="890"/>
        <v>0</v>
      </c>
      <c r="BE1491" s="183">
        <f t="shared" si="890"/>
        <v>0</v>
      </c>
    </row>
    <row r="1492" spans="2:57" s="129" customFormat="1" ht="31.5">
      <c r="B1492" s="174">
        <v>2025</v>
      </c>
      <c r="C1492" s="174">
        <v>20</v>
      </c>
      <c r="D1492" s="175" t="s">
        <v>1951</v>
      </c>
      <c r="E1492" s="176">
        <v>20074</v>
      </c>
      <c r="F1492" s="174">
        <v>2</v>
      </c>
      <c r="G1492" s="174">
        <v>5</v>
      </c>
      <c r="H1492" s="174">
        <v>14</v>
      </c>
      <c r="I1492" s="174">
        <v>5000</v>
      </c>
      <c r="J1492" s="174">
        <v>5400</v>
      </c>
      <c r="K1492" s="174">
        <v>541</v>
      </c>
      <c r="L1492" s="177">
        <v>1054</v>
      </c>
      <c r="M1492" s="178" t="s">
        <v>1846</v>
      </c>
      <c r="N1492" s="190" t="s">
        <v>1001</v>
      </c>
      <c r="O1492" s="180">
        <v>0</v>
      </c>
      <c r="P1492" s="180">
        <v>450000</v>
      </c>
      <c r="Q1492" s="181">
        <v>450000</v>
      </c>
      <c r="R1492" s="182" t="s">
        <v>98</v>
      </c>
      <c r="S1492" s="183">
        <v>3</v>
      </c>
      <c r="T1492" s="183">
        <v>0</v>
      </c>
      <c r="U1492" s="180">
        <v>0</v>
      </c>
      <c r="V1492" s="180">
        <v>0</v>
      </c>
      <c r="W1492" s="183">
        <v>0</v>
      </c>
      <c r="X1492" s="183">
        <v>0</v>
      </c>
      <c r="Y1492" s="180">
        <v>0</v>
      </c>
      <c r="Z1492" s="180">
        <v>150000</v>
      </c>
      <c r="AA1492" s="183">
        <v>1</v>
      </c>
      <c r="AB1492" s="183">
        <v>0</v>
      </c>
      <c r="AC1492" s="180">
        <f t="shared" si="887"/>
        <v>0</v>
      </c>
      <c r="AD1492" s="180">
        <f t="shared" si="887"/>
        <v>300000</v>
      </c>
      <c r="AE1492" s="181">
        <f t="shared" si="862"/>
        <v>300000</v>
      </c>
      <c r="AF1492" s="180">
        <v>0</v>
      </c>
      <c r="AG1492" s="180">
        <v>299999.98</v>
      </c>
      <c r="AH1492" s="181">
        <f t="shared" si="863"/>
        <v>299999.98</v>
      </c>
      <c r="AI1492" s="180">
        <v>0</v>
      </c>
      <c r="AJ1492" s="180">
        <v>0</v>
      </c>
      <c r="AK1492" s="181">
        <f t="shared" si="864"/>
        <v>0</v>
      </c>
      <c r="AL1492" s="180">
        <v>0</v>
      </c>
      <c r="AM1492" s="180">
        <v>0</v>
      </c>
      <c r="AN1492" s="181">
        <f t="shared" si="865"/>
        <v>0</v>
      </c>
      <c r="AO1492" s="180">
        <v>0</v>
      </c>
      <c r="AP1492" s="180">
        <v>0</v>
      </c>
      <c r="AQ1492" s="181">
        <f t="shared" si="866"/>
        <v>0</v>
      </c>
      <c r="AR1492" s="180">
        <v>0</v>
      </c>
      <c r="AS1492" s="180">
        <v>0</v>
      </c>
      <c r="AT1492" s="181">
        <f t="shared" si="867"/>
        <v>0</v>
      </c>
      <c r="AU1492" s="180">
        <f t="shared" si="888"/>
        <v>0</v>
      </c>
      <c r="AV1492" s="180">
        <f t="shared" si="888"/>
        <v>2.0000000018626451E-2</v>
      </c>
      <c r="AW1492" s="181">
        <f t="shared" si="868"/>
        <v>2.0000000018626451E-2</v>
      </c>
      <c r="AX1492" s="183">
        <f t="shared" si="889"/>
        <v>2</v>
      </c>
      <c r="AY1492" s="183">
        <f t="shared" si="889"/>
        <v>0</v>
      </c>
      <c r="AZ1492" s="183">
        <v>2</v>
      </c>
      <c r="BA1492" s="183">
        <v>0</v>
      </c>
      <c r="BB1492" s="183"/>
      <c r="BC1492" s="183"/>
      <c r="BD1492" s="183">
        <f t="shared" si="890"/>
        <v>0</v>
      </c>
      <c r="BE1492" s="183">
        <f t="shared" si="890"/>
        <v>0</v>
      </c>
    </row>
    <row r="1493" spans="2:57" s="129" customFormat="1" ht="30">
      <c r="B1493" s="174">
        <v>2025</v>
      </c>
      <c r="C1493" s="174">
        <v>20</v>
      </c>
      <c r="D1493" s="175" t="s">
        <v>1952</v>
      </c>
      <c r="E1493" s="176">
        <v>20063</v>
      </c>
      <c r="F1493" s="174">
        <v>2</v>
      </c>
      <c r="G1493" s="174">
        <v>5</v>
      </c>
      <c r="H1493" s="174">
        <v>14</v>
      </c>
      <c r="I1493" s="174">
        <v>5000</v>
      </c>
      <c r="J1493" s="174">
        <v>5400</v>
      </c>
      <c r="K1493" s="174">
        <v>541</v>
      </c>
      <c r="L1493" s="177">
        <v>1054</v>
      </c>
      <c r="M1493" s="178" t="s">
        <v>1846</v>
      </c>
      <c r="N1493" s="190" t="s">
        <v>1001</v>
      </c>
      <c r="O1493" s="180">
        <v>0</v>
      </c>
      <c r="P1493" s="180">
        <v>150000</v>
      </c>
      <c r="Q1493" s="181">
        <v>150000</v>
      </c>
      <c r="R1493" s="182" t="s">
        <v>98</v>
      </c>
      <c r="S1493" s="183">
        <v>1</v>
      </c>
      <c r="T1493" s="183">
        <v>0</v>
      </c>
      <c r="U1493" s="180">
        <v>0</v>
      </c>
      <c r="V1493" s="180">
        <v>0</v>
      </c>
      <c r="W1493" s="183">
        <v>0</v>
      </c>
      <c r="X1493" s="183">
        <v>0</v>
      </c>
      <c r="Y1493" s="180">
        <v>0</v>
      </c>
      <c r="Z1493" s="180">
        <v>0</v>
      </c>
      <c r="AA1493" s="183">
        <v>0</v>
      </c>
      <c r="AB1493" s="183">
        <v>0</v>
      </c>
      <c r="AC1493" s="180">
        <f t="shared" si="887"/>
        <v>0</v>
      </c>
      <c r="AD1493" s="180">
        <f t="shared" si="887"/>
        <v>150000</v>
      </c>
      <c r="AE1493" s="181">
        <f t="shared" si="862"/>
        <v>150000</v>
      </c>
      <c r="AF1493" s="180">
        <v>0</v>
      </c>
      <c r="AG1493" s="180">
        <v>149999.99</v>
      </c>
      <c r="AH1493" s="181">
        <f t="shared" si="863"/>
        <v>149999.99</v>
      </c>
      <c r="AI1493" s="180">
        <v>0</v>
      </c>
      <c r="AJ1493" s="180">
        <v>0</v>
      </c>
      <c r="AK1493" s="181">
        <f t="shared" si="864"/>
        <v>0</v>
      </c>
      <c r="AL1493" s="180">
        <v>0</v>
      </c>
      <c r="AM1493" s="180">
        <v>0</v>
      </c>
      <c r="AN1493" s="181">
        <f t="shared" si="865"/>
        <v>0</v>
      </c>
      <c r="AO1493" s="180">
        <v>0</v>
      </c>
      <c r="AP1493" s="180">
        <v>0</v>
      </c>
      <c r="AQ1493" s="181">
        <f t="shared" si="866"/>
        <v>0</v>
      </c>
      <c r="AR1493" s="180">
        <v>0</v>
      </c>
      <c r="AS1493" s="180">
        <v>0</v>
      </c>
      <c r="AT1493" s="181">
        <f t="shared" si="867"/>
        <v>0</v>
      </c>
      <c r="AU1493" s="180">
        <f t="shared" si="888"/>
        <v>0</v>
      </c>
      <c r="AV1493" s="180">
        <f t="shared" si="888"/>
        <v>1.0000000009313226E-2</v>
      </c>
      <c r="AW1493" s="181">
        <f t="shared" si="868"/>
        <v>1.0000000009313226E-2</v>
      </c>
      <c r="AX1493" s="183">
        <f t="shared" si="889"/>
        <v>1</v>
      </c>
      <c r="AY1493" s="183">
        <f t="shared" si="889"/>
        <v>0</v>
      </c>
      <c r="AZ1493" s="183">
        <v>1</v>
      </c>
      <c r="BA1493" s="183">
        <v>0</v>
      </c>
      <c r="BB1493" s="183"/>
      <c r="BC1493" s="183"/>
      <c r="BD1493" s="183">
        <f t="shared" si="890"/>
        <v>0</v>
      </c>
      <c r="BE1493" s="183">
        <f t="shared" si="890"/>
        <v>0</v>
      </c>
    </row>
    <row r="1494" spans="2:57" s="129" customFormat="1" ht="31.5">
      <c r="B1494" s="174">
        <v>2025</v>
      </c>
      <c r="C1494" s="174">
        <v>20</v>
      </c>
      <c r="D1494" s="175" t="s">
        <v>1847</v>
      </c>
      <c r="E1494" s="176">
        <v>20065</v>
      </c>
      <c r="F1494" s="174">
        <v>2</v>
      </c>
      <c r="G1494" s="174">
        <v>5</v>
      </c>
      <c r="H1494" s="174">
        <v>14</v>
      </c>
      <c r="I1494" s="174">
        <v>5000</v>
      </c>
      <c r="J1494" s="174">
        <v>5400</v>
      </c>
      <c r="K1494" s="174">
        <v>541</v>
      </c>
      <c r="L1494" s="177">
        <v>1054</v>
      </c>
      <c r="M1494" s="178" t="s">
        <v>1846</v>
      </c>
      <c r="N1494" s="190" t="s">
        <v>1001</v>
      </c>
      <c r="O1494" s="180">
        <v>0</v>
      </c>
      <c r="P1494" s="180">
        <v>1500000</v>
      </c>
      <c r="Q1494" s="181">
        <v>1500000</v>
      </c>
      <c r="R1494" s="182" t="s">
        <v>98</v>
      </c>
      <c r="S1494" s="183">
        <v>10</v>
      </c>
      <c r="T1494" s="183">
        <v>0</v>
      </c>
      <c r="U1494" s="180">
        <v>0</v>
      </c>
      <c r="V1494" s="180">
        <v>0</v>
      </c>
      <c r="W1494" s="183">
        <v>0</v>
      </c>
      <c r="X1494" s="183">
        <v>0</v>
      </c>
      <c r="Y1494" s="180">
        <v>0</v>
      </c>
      <c r="Z1494" s="180">
        <v>750000</v>
      </c>
      <c r="AA1494" s="183">
        <v>5</v>
      </c>
      <c r="AB1494" s="183">
        <v>0</v>
      </c>
      <c r="AC1494" s="180">
        <f t="shared" si="887"/>
        <v>0</v>
      </c>
      <c r="AD1494" s="180">
        <f t="shared" si="887"/>
        <v>750000</v>
      </c>
      <c r="AE1494" s="181">
        <f t="shared" si="862"/>
        <v>750000</v>
      </c>
      <c r="AF1494" s="180">
        <v>0</v>
      </c>
      <c r="AG1494" s="180">
        <v>749999.95</v>
      </c>
      <c r="AH1494" s="181">
        <f t="shared" si="863"/>
        <v>749999.95</v>
      </c>
      <c r="AI1494" s="180">
        <v>0</v>
      </c>
      <c r="AJ1494" s="180">
        <v>0</v>
      </c>
      <c r="AK1494" s="181">
        <f t="shared" si="864"/>
        <v>0</v>
      </c>
      <c r="AL1494" s="180">
        <v>0</v>
      </c>
      <c r="AM1494" s="180">
        <v>0</v>
      </c>
      <c r="AN1494" s="181">
        <f t="shared" si="865"/>
        <v>0</v>
      </c>
      <c r="AO1494" s="180">
        <v>0</v>
      </c>
      <c r="AP1494" s="180">
        <v>0</v>
      </c>
      <c r="AQ1494" s="181">
        <f t="shared" si="866"/>
        <v>0</v>
      </c>
      <c r="AR1494" s="180">
        <v>0</v>
      </c>
      <c r="AS1494" s="180">
        <v>0</v>
      </c>
      <c r="AT1494" s="181">
        <f t="shared" si="867"/>
        <v>0</v>
      </c>
      <c r="AU1494" s="180">
        <f t="shared" si="888"/>
        <v>0</v>
      </c>
      <c r="AV1494" s="180">
        <f t="shared" si="888"/>
        <v>5.0000000046566129E-2</v>
      </c>
      <c r="AW1494" s="181">
        <f t="shared" si="868"/>
        <v>5.0000000046566129E-2</v>
      </c>
      <c r="AX1494" s="183">
        <f t="shared" si="889"/>
        <v>5</v>
      </c>
      <c r="AY1494" s="183">
        <f t="shared" si="889"/>
        <v>0</v>
      </c>
      <c r="AZ1494" s="183">
        <v>5</v>
      </c>
      <c r="BA1494" s="183">
        <v>0</v>
      </c>
      <c r="BB1494" s="183"/>
      <c r="BC1494" s="183"/>
      <c r="BD1494" s="183">
        <f t="shared" si="890"/>
        <v>0</v>
      </c>
      <c r="BE1494" s="183">
        <f t="shared" si="890"/>
        <v>0</v>
      </c>
    </row>
    <row r="1495" spans="2:57" s="129" customFormat="1" ht="31.5">
      <c r="B1495" s="174">
        <v>2025</v>
      </c>
      <c r="C1495" s="174">
        <v>20</v>
      </c>
      <c r="D1495" s="175" t="s">
        <v>1848</v>
      </c>
      <c r="E1495" s="176">
        <v>20064</v>
      </c>
      <c r="F1495" s="174">
        <v>2</v>
      </c>
      <c r="G1495" s="174">
        <v>5</v>
      </c>
      <c r="H1495" s="174">
        <v>14</v>
      </c>
      <c r="I1495" s="174">
        <v>5000</v>
      </c>
      <c r="J1495" s="174">
        <v>5400</v>
      </c>
      <c r="K1495" s="174">
        <v>541</v>
      </c>
      <c r="L1495" s="177">
        <v>1054</v>
      </c>
      <c r="M1495" s="178" t="s">
        <v>1846</v>
      </c>
      <c r="N1495" s="190" t="s">
        <v>1001</v>
      </c>
      <c r="O1495" s="180">
        <v>0</v>
      </c>
      <c r="P1495" s="180">
        <v>750000</v>
      </c>
      <c r="Q1495" s="181">
        <v>750000</v>
      </c>
      <c r="R1495" s="182" t="s">
        <v>98</v>
      </c>
      <c r="S1495" s="183">
        <v>5</v>
      </c>
      <c r="T1495" s="183">
        <v>0</v>
      </c>
      <c r="U1495" s="180">
        <v>0</v>
      </c>
      <c r="V1495" s="180">
        <v>0</v>
      </c>
      <c r="W1495" s="183">
        <v>0</v>
      </c>
      <c r="X1495" s="183">
        <v>0</v>
      </c>
      <c r="Y1495" s="180">
        <v>0</v>
      </c>
      <c r="Z1495" s="180">
        <v>0</v>
      </c>
      <c r="AA1495" s="183">
        <v>0</v>
      </c>
      <c r="AB1495" s="183">
        <v>0</v>
      </c>
      <c r="AC1495" s="180">
        <f t="shared" si="887"/>
        <v>0</v>
      </c>
      <c r="AD1495" s="180">
        <f t="shared" si="887"/>
        <v>750000</v>
      </c>
      <c r="AE1495" s="181">
        <f t="shared" si="862"/>
        <v>750000</v>
      </c>
      <c r="AF1495" s="180">
        <v>0</v>
      </c>
      <c r="AG1495" s="180">
        <v>749999.95</v>
      </c>
      <c r="AH1495" s="181">
        <f t="shared" si="863"/>
        <v>749999.95</v>
      </c>
      <c r="AI1495" s="180">
        <v>0</v>
      </c>
      <c r="AJ1495" s="180">
        <v>0</v>
      </c>
      <c r="AK1495" s="181">
        <f t="shared" si="864"/>
        <v>0</v>
      </c>
      <c r="AL1495" s="180">
        <v>0</v>
      </c>
      <c r="AM1495" s="180">
        <v>0</v>
      </c>
      <c r="AN1495" s="181">
        <f t="shared" si="865"/>
        <v>0</v>
      </c>
      <c r="AO1495" s="180">
        <v>0</v>
      </c>
      <c r="AP1495" s="180">
        <v>0</v>
      </c>
      <c r="AQ1495" s="181">
        <f t="shared" si="866"/>
        <v>0</v>
      </c>
      <c r="AR1495" s="180">
        <v>0</v>
      </c>
      <c r="AS1495" s="180">
        <v>0</v>
      </c>
      <c r="AT1495" s="181">
        <f t="shared" si="867"/>
        <v>0</v>
      </c>
      <c r="AU1495" s="180">
        <f t="shared" si="888"/>
        <v>0</v>
      </c>
      <c r="AV1495" s="180">
        <f t="shared" si="888"/>
        <v>5.0000000046566129E-2</v>
      </c>
      <c r="AW1495" s="181">
        <f t="shared" si="868"/>
        <v>5.0000000046566129E-2</v>
      </c>
      <c r="AX1495" s="183">
        <f t="shared" si="889"/>
        <v>5</v>
      </c>
      <c r="AY1495" s="183">
        <f t="shared" si="889"/>
        <v>0</v>
      </c>
      <c r="AZ1495" s="183">
        <v>5</v>
      </c>
      <c r="BA1495" s="183">
        <v>0</v>
      </c>
      <c r="BB1495" s="183"/>
      <c r="BC1495" s="183"/>
      <c r="BD1495" s="183">
        <f t="shared" si="890"/>
        <v>0</v>
      </c>
      <c r="BE1495" s="183">
        <f t="shared" si="890"/>
        <v>0</v>
      </c>
    </row>
    <row r="1496" spans="2:57" s="129" customFormat="1" ht="60" customHeight="1">
      <c r="B1496" s="174">
        <v>2025</v>
      </c>
      <c r="C1496" s="174">
        <v>20</v>
      </c>
      <c r="D1496" s="175" t="s">
        <v>1902</v>
      </c>
      <c r="E1496" s="176"/>
      <c r="F1496" s="174">
        <v>2</v>
      </c>
      <c r="G1496" s="174">
        <v>5</v>
      </c>
      <c r="H1496" s="174">
        <v>14</v>
      </c>
      <c r="I1496" s="174">
        <v>5000</v>
      </c>
      <c r="J1496" s="174">
        <v>5400</v>
      </c>
      <c r="K1496" s="174">
        <v>541</v>
      </c>
      <c r="L1496" s="177">
        <v>1054</v>
      </c>
      <c r="M1496" s="178">
        <v>3</v>
      </c>
      <c r="N1496" s="190" t="s">
        <v>1001</v>
      </c>
      <c r="O1496" s="180">
        <v>0</v>
      </c>
      <c r="P1496" s="180">
        <v>0</v>
      </c>
      <c r="Q1496" s="181">
        <v>0</v>
      </c>
      <c r="R1496" s="182" t="s">
        <v>98</v>
      </c>
      <c r="S1496" s="183">
        <v>0</v>
      </c>
      <c r="T1496" s="183">
        <v>0</v>
      </c>
      <c r="U1496" s="180">
        <v>0</v>
      </c>
      <c r="V1496" s="180">
        <v>150000</v>
      </c>
      <c r="W1496" s="183">
        <v>1</v>
      </c>
      <c r="X1496" s="183">
        <v>0</v>
      </c>
      <c r="Y1496" s="180">
        <v>0</v>
      </c>
      <c r="Z1496" s="180">
        <v>0</v>
      </c>
      <c r="AA1496" s="183">
        <v>0</v>
      </c>
      <c r="AB1496" s="183">
        <v>0</v>
      </c>
      <c r="AC1496" s="180">
        <f t="shared" ref="AC1496:AC1504" si="891">+O1496+U1496-Y1496</f>
        <v>0</v>
      </c>
      <c r="AD1496" s="180">
        <f t="shared" ref="AD1496:AD1504" si="892">+P1496+V1496-Z1496</f>
        <v>150000</v>
      </c>
      <c r="AE1496" s="181">
        <f t="shared" ref="AE1496:AE1504" si="893">+AC1496+AD1496</f>
        <v>150000</v>
      </c>
      <c r="AF1496" s="180">
        <v>0</v>
      </c>
      <c r="AG1496" s="180">
        <v>149999.99</v>
      </c>
      <c r="AH1496" s="181">
        <f t="shared" ref="AH1496:AH1504" si="894">+AF1496+AG1496</f>
        <v>149999.99</v>
      </c>
      <c r="AI1496" s="180">
        <v>0</v>
      </c>
      <c r="AJ1496" s="180">
        <v>0</v>
      </c>
      <c r="AK1496" s="181">
        <f t="shared" ref="AK1496:AK1504" si="895">+AI1496+AJ1496</f>
        <v>0</v>
      </c>
      <c r="AL1496" s="180">
        <v>0</v>
      </c>
      <c r="AM1496" s="180">
        <v>0</v>
      </c>
      <c r="AN1496" s="181">
        <f t="shared" ref="AN1496:AN1504" si="896">+AL1496+AM1496</f>
        <v>0</v>
      </c>
      <c r="AO1496" s="180">
        <v>0</v>
      </c>
      <c r="AP1496" s="180">
        <v>0</v>
      </c>
      <c r="AQ1496" s="181">
        <f t="shared" ref="AQ1496:AQ1504" si="897">+AO1496+AP1496</f>
        <v>0</v>
      </c>
      <c r="AR1496" s="180">
        <v>0</v>
      </c>
      <c r="AS1496" s="180">
        <v>0</v>
      </c>
      <c r="AT1496" s="181">
        <f t="shared" ref="AT1496:AT1504" si="898">+AR1496+AS1496</f>
        <v>0</v>
      </c>
      <c r="AU1496" s="180">
        <f t="shared" ref="AU1496:AU1504" si="899">+AC1496-AF1496-AI1496-AL1496-AO1496-AR1496</f>
        <v>0</v>
      </c>
      <c r="AV1496" s="180">
        <f t="shared" ref="AV1496:AV1504" si="900">+AD1496-AG1496-AJ1496-AM1496-AP1496-AS1496</f>
        <v>1.0000000009313226E-2</v>
      </c>
      <c r="AW1496" s="181">
        <f t="shared" ref="AW1496:AW1504" si="901">+AU1496+AV1496</f>
        <v>1.0000000009313226E-2</v>
      </c>
      <c r="AX1496" s="183">
        <f t="shared" ref="AX1496:AX1504" si="902">+S1496+W1496-AA1496</f>
        <v>1</v>
      </c>
      <c r="AY1496" s="183">
        <f t="shared" ref="AY1496:AY1504" si="903">+T1496+X1496-AB1496</f>
        <v>0</v>
      </c>
      <c r="AZ1496" s="183">
        <v>1</v>
      </c>
      <c r="BA1496" s="183">
        <v>0</v>
      </c>
      <c r="BB1496" s="183"/>
      <c r="BC1496" s="183"/>
      <c r="BD1496" s="183">
        <f t="shared" ref="BD1496:BD1504" si="904">+AX1496-AZ1496-BB1496</f>
        <v>0</v>
      </c>
      <c r="BE1496" s="183">
        <f t="shared" ref="BE1496:BE1504" si="905">+AY1496-BA1496-BC1496</f>
        <v>0</v>
      </c>
    </row>
    <row r="1497" spans="2:57" s="129" customFormat="1" ht="30">
      <c r="B1497" s="174">
        <v>2025</v>
      </c>
      <c r="C1497" s="174">
        <v>20</v>
      </c>
      <c r="D1497" s="175" t="s">
        <v>2187</v>
      </c>
      <c r="E1497" s="176"/>
      <c r="F1497" s="174">
        <v>2</v>
      </c>
      <c r="G1497" s="174">
        <v>5</v>
      </c>
      <c r="H1497" s="174">
        <v>14</v>
      </c>
      <c r="I1497" s="174">
        <v>5000</v>
      </c>
      <c r="J1497" s="174">
        <v>5400</v>
      </c>
      <c r="K1497" s="174">
        <v>541</v>
      </c>
      <c r="L1497" s="177">
        <v>1054</v>
      </c>
      <c r="M1497" s="178">
        <v>3</v>
      </c>
      <c r="N1497" s="190" t="s">
        <v>1001</v>
      </c>
      <c r="O1497" s="180">
        <v>0</v>
      </c>
      <c r="P1497" s="180">
        <v>0</v>
      </c>
      <c r="Q1497" s="181">
        <v>0</v>
      </c>
      <c r="R1497" s="182" t="s">
        <v>98</v>
      </c>
      <c r="S1497" s="183">
        <v>0</v>
      </c>
      <c r="T1497" s="183">
        <v>0</v>
      </c>
      <c r="U1497" s="180">
        <v>0</v>
      </c>
      <c r="V1497" s="180">
        <f>150000</f>
        <v>150000</v>
      </c>
      <c r="W1497" s="183">
        <v>1</v>
      </c>
      <c r="X1497" s="183">
        <v>0</v>
      </c>
      <c r="Y1497" s="180">
        <v>0</v>
      </c>
      <c r="Z1497" s="180">
        <v>0</v>
      </c>
      <c r="AA1497" s="183">
        <v>0</v>
      </c>
      <c r="AB1497" s="183">
        <v>0</v>
      </c>
      <c r="AC1497" s="180">
        <f t="shared" si="891"/>
        <v>0</v>
      </c>
      <c r="AD1497" s="180">
        <f t="shared" si="892"/>
        <v>150000</v>
      </c>
      <c r="AE1497" s="181">
        <f t="shared" si="893"/>
        <v>150000</v>
      </c>
      <c r="AF1497" s="180">
        <v>0</v>
      </c>
      <c r="AG1497" s="180">
        <v>149999.99</v>
      </c>
      <c r="AH1497" s="181">
        <f t="shared" si="894"/>
        <v>149999.99</v>
      </c>
      <c r="AI1497" s="180">
        <v>0</v>
      </c>
      <c r="AJ1497" s="180">
        <v>0</v>
      </c>
      <c r="AK1497" s="181">
        <f t="shared" si="895"/>
        <v>0</v>
      </c>
      <c r="AL1497" s="180">
        <v>0</v>
      </c>
      <c r="AM1497" s="180">
        <v>0</v>
      </c>
      <c r="AN1497" s="181">
        <f t="shared" si="896"/>
        <v>0</v>
      </c>
      <c r="AO1497" s="180">
        <v>0</v>
      </c>
      <c r="AP1497" s="180">
        <v>0</v>
      </c>
      <c r="AQ1497" s="181">
        <f t="shared" si="897"/>
        <v>0</v>
      </c>
      <c r="AR1497" s="180">
        <v>0</v>
      </c>
      <c r="AS1497" s="180">
        <v>0</v>
      </c>
      <c r="AT1497" s="181">
        <f t="shared" si="898"/>
        <v>0</v>
      </c>
      <c r="AU1497" s="180">
        <f t="shared" si="899"/>
        <v>0</v>
      </c>
      <c r="AV1497" s="180">
        <f t="shared" si="900"/>
        <v>1.0000000009313226E-2</v>
      </c>
      <c r="AW1497" s="181">
        <f t="shared" si="901"/>
        <v>1.0000000009313226E-2</v>
      </c>
      <c r="AX1497" s="183">
        <f t="shared" si="902"/>
        <v>1</v>
      </c>
      <c r="AY1497" s="183">
        <f t="shared" si="903"/>
        <v>0</v>
      </c>
      <c r="AZ1497" s="183">
        <v>1</v>
      </c>
      <c r="BA1497" s="183">
        <v>0</v>
      </c>
      <c r="BB1497" s="183"/>
      <c r="BC1497" s="183"/>
      <c r="BD1497" s="183">
        <f t="shared" si="904"/>
        <v>0</v>
      </c>
      <c r="BE1497" s="183">
        <f t="shared" si="905"/>
        <v>0</v>
      </c>
    </row>
    <row r="1498" spans="2:57" s="129" customFormat="1" ht="30">
      <c r="B1498" s="174">
        <v>2025</v>
      </c>
      <c r="C1498" s="174">
        <v>20</v>
      </c>
      <c r="D1498" s="175" t="s">
        <v>2180</v>
      </c>
      <c r="E1498" s="176"/>
      <c r="F1498" s="174">
        <v>2</v>
      </c>
      <c r="G1498" s="174">
        <v>5</v>
      </c>
      <c r="H1498" s="174">
        <v>14</v>
      </c>
      <c r="I1498" s="174">
        <v>5000</v>
      </c>
      <c r="J1498" s="174">
        <v>5400</v>
      </c>
      <c r="K1498" s="174">
        <v>541</v>
      </c>
      <c r="L1498" s="177">
        <v>1054</v>
      </c>
      <c r="M1498" s="178">
        <v>3</v>
      </c>
      <c r="N1498" s="190" t="s">
        <v>1001</v>
      </c>
      <c r="O1498" s="180">
        <v>0</v>
      </c>
      <c r="P1498" s="180">
        <v>0</v>
      </c>
      <c r="Q1498" s="181">
        <v>0</v>
      </c>
      <c r="R1498" s="182" t="s">
        <v>98</v>
      </c>
      <c r="S1498" s="183">
        <v>0</v>
      </c>
      <c r="T1498" s="183">
        <v>0</v>
      </c>
      <c r="U1498" s="180">
        <v>0</v>
      </c>
      <c r="V1498" s="180">
        <v>150000</v>
      </c>
      <c r="W1498" s="183">
        <v>1</v>
      </c>
      <c r="X1498" s="183">
        <v>0</v>
      </c>
      <c r="Y1498" s="180">
        <v>0</v>
      </c>
      <c r="Z1498" s="180">
        <v>0</v>
      </c>
      <c r="AA1498" s="183">
        <v>0</v>
      </c>
      <c r="AB1498" s="183">
        <v>0</v>
      </c>
      <c r="AC1498" s="180">
        <f t="shared" si="891"/>
        <v>0</v>
      </c>
      <c r="AD1498" s="180">
        <f t="shared" si="892"/>
        <v>150000</v>
      </c>
      <c r="AE1498" s="181">
        <f t="shared" si="893"/>
        <v>150000</v>
      </c>
      <c r="AF1498" s="180">
        <v>0</v>
      </c>
      <c r="AG1498" s="180">
        <v>149999.99</v>
      </c>
      <c r="AH1498" s="181">
        <f t="shared" si="894"/>
        <v>149999.99</v>
      </c>
      <c r="AI1498" s="180">
        <v>0</v>
      </c>
      <c r="AJ1498" s="180">
        <v>0</v>
      </c>
      <c r="AK1498" s="181">
        <f t="shared" si="895"/>
        <v>0</v>
      </c>
      <c r="AL1498" s="180">
        <v>0</v>
      </c>
      <c r="AM1498" s="180">
        <v>0</v>
      </c>
      <c r="AN1498" s="181">
        <f t="shared" si="896"/>
        <v>0</v>
      </c>
      <c r="AO1498" s="180">
        <v>0</v>
      </c>
      <c r="AP1498" s="180">
        <v>0</v>
      </c>
      <c r="AQ1498" s="181">
        <f t="shared" si="897"/>
        <v>0</v>
      </c>
      <c r="AR1498" s="180">
        <v>0</v>
      </c>
      <c r="AS1498" s="180">
        <v>0</v>
      </c>
      <c r="AT1498" s="181">
        <f t="shared" si="898"/>
        <v>0</v>
      </c>
      <c r="AU1498" s="180">
        <f t="shared" si="899"/>
        <v>0</v>
      </c>
      <c r="AV1498" s="180">
        <f t="shared" si="900"/>
        <v>1.0000000009313226E-2</v>
      </c>
      <c r="AW1498" s="181">
        <f t="shared" si="901"/>
        <v>1.0000000009313226E-2</v>
      </c>
      <c r="AX1498" s="183">
        <f t="shared" si="902"/>
        <v>1</v>
      </c>
      <c r="AY1498" s="183">
        <f t="shared" si="903"/>
        <v>0</v>
      </c>
      <c r="AZ1498" s="183">
        <v>1</v>
      </c>
      <c r="BA1498" s="183">
        <v>0</v>
      </c>
      <c r="BB1498" s="183"/>
      <c r="BC1498" s="183"/>
      <c r="BD1498" s="183">
        <f t="shared" si="904"/>
        <v>0</v>
      </c>
      <c r="BE1498" s="183">
        <f t="shared" si="905"/>
        <v>0</v>
      </c>
    </row>
    <row r="1499" spans="2:57" s="129" customFormat="1" ht="31.5">
      <c r="B1499" s="174">
        <v>2025</v>
      </c>
      <c r="C1499" s="174">
        <v>20</v>
      </c>
      <c r="D1499" s="175" t="s">
        <v>2188</v>
      </c>
      <c r="E1499" s="176"/>
      <c r="F1499" s="174">
        <v>2</v>
      </c>
      <c r="G1499" s="174">
        <v>5</v>
      </c>
      <c r="H1499" s="174">
        <v>14</v>
      </c>
      <c r="I1499" s="174">
        <v>5000</v>
      </c>
      <c r="J1499" s="174">
        <v>5400</v>
      </c>
      <c r="K1499" s="174">
        <v>541</v>
      </c>
      <c r="L1499" s="177">
        <v>1054</v>
      </c>
      <c r="M1499" s="178">
        <v>3</v>
      </c>
      <c r="N1499" s="190" t="s">
        <v>1001</v>
      </c>
      <c r="O1499" s="180">
        <v>0</v>
      </c>
      <c r="P1499" s="180">
        <v>0</v>
      </c>
      <c r="Q1499" s="181">
        <v>0</v>
      </c>
      <c r="R1499" s="182" t="s">
        <v>98</v>
      </c>
      <c r="S1499" s="183">
        <v>0</v>
      </c>
      <c r="T1499" s="183">
        <v>0</v>
      </c>
      <c r="U1499" s="180">
        <v>0</v>
      </c>
      <c r="V1499" s="180">
        <v>150000</v>
      </c>
      <c r="W1499" s="183">
        <v>1</v>
      </c>
      <c r="X1499" s="183">
        <v>0</v>
      </c>
      <c r="Y1499" s="180">
        <v>0</v>
      </c>
      <c r="Z1499" s="180">
        <v>0</v>
      </c>
      <c r="AA1499" s="183">
        <v>0</v>
      </c>
      <c r="AB1499" s="183">
        <v>0</v>
      </c>
      <c r="AC1499" s="180">
        <f t="shared" ref="AC1499:AC1503" si="906">+O1499+U1499-Y1499</f>
        <v>0</v>
      </c>
      <c r="AD1499" s="180">
        <f t="shared" ref="AD1499:AD1503" si="907">+P1499+V1499-Z1499</f>
        <v>150000</v>
      </c>
      <c r="AE1499" s="181">
        <f t="shared" ref="AE1499:AE1503" si="908">+AC1499+AD1499</f>
        <v>150000</v>
      </c>
      <c r="AF1499" s="180">
        <v>0</v>
      </c>
      <c r="AG1499" s="180">
        <v>149999.99</v>
      </c>
      <c r="AH1499" s="181">
        <f t="shared" ref="AH1499:AH1503" si="909">+AF1499+AG1499</f>
        <v>149999.99</v>
      </c>
      <c r="AI1499" s="180">
        <v>0</v>
      </c>
      <c r="AJ1499" s="180">
        <v>0</v>
      </c>
      <c r="AK1499" s="181">
        <f t="shared" ref="AK1499:AK1503" si="910">+AI1499+AJ1499</f>
        <v>0</v>
      </c>
      <c r="AL1499" s="180">
        <v>0</v>
      </c>
      <c r="AM1499" s="180">
        <v>0</v>
      </c>
      <c r="AN1499" s="181">
        <f t="shared" ref="AN1499:AN1503" si="911">+AL1499+AM1499</f>
        <v>0</v>
      </c>
      <c r="AO1499" s="180">
        <v>0</v>
      </c>
      <c r="AP1499" s="180">
        <v>0</v>
      </c>
      <c r="AQ1499" s="181">
        <f t="shared" ref="AQ1499:AQ1503" si="912">+AO1499+AP1499</f>
        <v>0</v>
      </c>
      <c r="AR1499" s="180">
        <v>0</v>
      </c>
      <c r="AS1499" s="180">
        <v>0</v>
      </c>
      <c r="AT1499" s="181">
        <f t="shared" ref="AT1499:AT1503" si="913">+AR1499+AS1499</f>
        <v>0</v>
      </c>
      <c r="AU1499" s="180">
        <f t="shared" ref="AU1499:AU1503" si="914">+AC1499-AF1499-AI1499-AL1499-AO1499-AR1499</f>
        <v>0</v>
      </c>
      <c r="AV1499" s="180">
        <f t="shared" ref="AV1499:AV1503" si="915">+AD1499-AG1499-AJ1499-AM1499-AP1499-AS1499</f>
        <v>1.0000000009313226E-2</v>
      </c>
      <c r="AW1499" s="181">
        <f t="shared" ref="AW1499:AW1503" si="916">+AU1499+AV1499</f>
        <v>1.0000000009313226E-2</v>
      </c>
      <c r="AX1499" s="183">
        <f t="shared" ref="AX1499:AX1503" si="917">+S1499+W1499-AA1499</f>
        <v>1</v>
      </c>
      <c r="AY1499" s="183">
        <f t="shared" ref="AY1499:AY1503" si="918">+T1499+X1499-AB1499</f>
        <v>0</v>
      </c>
      <c r="AZ1499" s="183">
        <v>1</v>
      </c>
      <c r="BA1499" s="183">
        <v>0</v>
      </c>
      <c r="BB1499" s="183"/>
      <c r="BC1499" s="183"/>
      <c r="BD1499" s="183">
        <f t="shared" ref="BD1499:BD1503" si="919">+AX1499-AZ1499-BB1499</f>
        <v>0</v>
      </c>
      <c r="BE1499" s="183">
        <f t="shared" ref="BE1499:BE1503" si="920">+AY1499-BA1499-BC1499</f>
        <v>0</v>
      </c>
    </row>
    <row r="1500" spans="2:57" s="129" customFormat="1" ht="31.5">
      <c r="B1500" s="174">
        <v>2025</v>
      </c>
      <c r="C1500" s="174">
        <v>20</v>
      </c>
      <c r="D1500" s="175" t="s">
        <v>2189</v>
      </c>
      <c r="E1500" s="176"/>
      <c r="F1500" s="174">
        <v>2</v>
      </c>
      <c r="G1500" s="174">
        <v>5</v>
      </c>
      <c r="H1500" s="174">
        <v>14</v>
      </c>
      <c r="I1500" s="174">
        <v>5000</v>
      </c>
      <c r="J1500" s="174">
        <v>5400</v>
      </c>
      <c r="K1500" s="174">
        <v>541</v>
      </c>
      <c r="L1500" s="177">
        <v>1054</v>
      </c>
      <c r="M1500" s="178">
        <v>3</v>
      </c>
      <c r="N1500" s="190" t="s">
        <v>1001</v>
      </c>
      <c r="O1500" s="180">
        <v>0</v>
      </c>
      <c r="P1500" s="180">
        <v>0</v>
      </c>
      <c r="Q1500" s="181">
        <v>0</v>
      </c>
      <c r="R1500" s="182" t="s">
        <v>98</v>
      </c>
      <c r="S1500" s="183">
        <v>0</v>
      </c>
      <c r="T1500" s="183">
        <v>0</v>
      </c>
      <c r="U1500" s="180">
        <v>0</v>
      </c>
      <c r="V1500" s="180">
        <v>150000</v>
      </c>
      <c r="W1500" s="183">
        <v>1</v>
      </c>
      <c r="X1500" s="183">
        <v>0</v>
      </c>
      <c r="Y1500" s="180">
        <v>0</v>
      </c>
      <c r="Z1500" s="180">
        <v>0</v>
      </c>
      <c r="AA1500" s="183">
        <v>0</v>
      </c>
      <c r="AB1500" s="183">
        <v>0</v>
      </c>
      <c r="AC1500" s="180">
        <f t="shared" si="906"/>
        <v>0</v>
      </c>
      <c r="AD1500" s="180">
        <f t="shared" si="907"/>
        <v>150000</v>
      </c>
      <c r="AE1500" s="181">
        <f t="shared" si="908"/>
        <v>150000</v>
      </c>
      <c r="AF1500" s="180">
        <v>0</v>
      </c>
      <c r="AG1500" s="180">
        <v>149999.99</v>
      </c>
      <c r="AH1500" s="181">
        <f t="shared" si="909"/>
        <v>149999.99</v>
      </c>
      <c r="AI1500" s="180">
        <v>0</v>
      </c>
      <c r="AJ1500" s="180">
        <v>0</v>
      </c>
      <c r="AK1500" s="181">
        <f t="shared" si="910"/>
        <v>0</v>
      </c>
      <c r="AL1500" s="180">
        <v>0</v>
      </c>
      <c r="AM1500" s="180">
        <v>0</v>
      </c>
      <c r="AN1500" s="181">
        <f t="shared" si="911"/>
        <v>0</v>
      </c>
      <c r="AO1500" s="180">
        <v>0</v>
      </c>
      <c r="AP1500" s="180">
        <v>0</v>
      </c>
      <c r="AQ1500" s="181">
        <f t="shared" si="912"/>
        <v>0</v>
      </c>
      <c r="AR1500" s="180">
        <v>0</v>
      </c>
      <c r="AS1500" s="180">
        <v>0</v>
      </c>
      <c r="AT1500" s="181">
        <f t="shared" si="913"/>
        <v>0</v>
      </c>
      <c r="AU1500" s="180">
        <f t="shared" si="914"/>
        <v>0</v>
      </c>
      <c r="AV1500" s="180">
        <f t="shared" si="915"/>
        <v>1.0000000009313226E-2</v>
      </c>
      <c r="AW1500" s="181">
        <f t="shared" si="916"/>
        <v>1.0000000009313226E-2</v>
      </c>
      <c r="AX1500" s="183">
        <f t="shared" si="917"/>
        <v>1</v>
      </c>
      <c r="AY1500" s="183">
        <f t="shared" si="918"/>
        <v>0</v>
      </c>
      <c r="AZ1500" s="183">
        <v>1</v>
      </c>
      <c r="BA1500" s="183">
        <v>0</v>
      </c>
      <c r="BB1500" s="183"/>
      <c r="BC1500" s="183"/>
      <c r="BD1500" s="183">
        <f t="shared" si="919"/>
        <v>0</v>
      </c>
      <c r="BE1500" s="183">
        <f t="shared" si="920"/>
        <v>0</v>
      </c>
    </row>
    <row r="1501" spans="2:57" s="129" customFormat="1" ht="30">
      <c r="B1501" s="174">
        <v>2025</v>
      </c>
      <c r="C1501" s="174">
        <v>20</v>
      </c>
      <c r="D1501" s="175" t="s">
        <v>2190</v>
      </c>
      <c r="E1501" s="176"/>
      <c r="F1501" s="174">
        <v>2</v>
      </c>
      <c r="G1501" s="174">
        <v>5</v>
      </c>
      <c r="H1501" s="174">
        <v>14</v>
      </c>
      <c r="I1501" s="174">
        <v>5000</v>
      </c>
      <c r="J1501" s="174">
        <v>5400</v>
      </c>
      <c r="K1501" s="174">
        <v>541</v>
      </c>
      <c r="L1501" s="177">
        <v>1054</v>
      </c>
      <c r="M1501" s="178">
        <v>3</v>
      </c>
      <c r="N1501" s="190" t="s">
        <v>1001</v>
      </c>
      <c r="O1501" s="180">
        <v>0</v>
      </c>
      <c r="P1501" s="180">
        <v>0</v>
      </c>
      <c r="Q1501" s="181">
        <v>0</v>
      </c>
      <c r="R1501" s="182" t="s">
        <v>98</v>
      </c>
      <c r="S1501" s="183">
        <v>0</v>
      </c>
      <c r="T1501" s="183">
        <v>0</v>
      </c>
      <c r="U1501" s="180">
        <v>0</v>
      </c>
      <c r="V1501" s="180">
        <v>150000</v>
      </c>
      <c r="W1501" s="183">
        <v>1</v>
      </c>
      <c r="X1501" s="183">
        <v>0</v>
      </c>
      <c r="Y1501" s="180">
        <v>0</v>
      </c>
      <c r="Z1501" s="180">
        <v>0</v>
      </c>
      <c r="AA1501" s="183">
        <v>0</v>
      </c>
      <c r="AB1501" s="183">
        <v>0</v>
      </c>
      <c r="AC1501" s="180">
        <f t="shared" si="906"/>
        <v>0</v>
      </c>
      <c r="AD1501" s="180">
        <f t="shared" si="907"/>
        <v>150000</v>
      </c>
      <c r="AE1501" s="181">
        <f t="shared" si="908"/>
        <v>150000</v>
      </c>
      <c r="AF1501" s="180">
        <v>0</v>
      </c>
      <c r="AG1501" s="180">
        <v>149999.99</v>
      </c>
      <c r="AH1501" s="181">
        <f t="shared" si="909"/>
        <v>149999.99</v>
      </c>
      <c r="AI1501" s="180">
        <v>0</v>
      </c>
      <c r="AJ1501" s="180">
        <v>0</v>
      </c>
      <c r="AK1501" s="181">
        <f t="shared" si="910"/>
        <v>0</v>
      </c>
      <c r="AL1501" s="180">
        <v>0</v>
      </c>
      <c r="AM1501" s="180">
        <v>0</v>
      </c>
      <c r="AN1501" s="181">
        <f t="shared" si="911"/>
        <v>0</v>
      </c>
      <c r="AO1501" s="180">
        <v>0</v>
      </c>
      <c r="AP1501" s="180">
        <v>0</v>
      </c>
      <c r="AQ1501" s="181">
        <f t="shared" si="912"/>
        <v>0</v>
      </c>
      <c r="AR1501" s="180">
        <v>0</v>
      </c>
      <c r="AS1501" s="180">
        <v>0</v>
      </c>
      <c r="AT1501" s="181">
        <f t="shared" si="913"/>
        <v>0</v>
      </c>
      <c r="AU1501" s="180">
        <f t="shared" si="914"/>
        <v>0</v>
      </c>
      <c r="AV1501" s="180">
        <f t="shared" si="915"/>
        <v>1.0000000009313226E-2</v>
      </c>
      <c r="AW1501" s="181">
        <f t="shared" si="916"/>
        <v>1.0000000009313226E-2</v>
      </c>
      <c r="AX1501" s="183">
        <f t="shared" si="917"/>
        <v>1</v>
      </c>
      <c r="AY1501" s="183">
        <f t="shared" si="918"/>
        <v>0</v>
      </c>
      <c r="AZ1501" s="183">
        <v>1</v>
      </c>
      <c r="BA1501" s="183">
        <v>0</v>
      </c>
      <c r="BB1501" s="183"/>
      <c r="BC1501" s="183"/>
      <c r="BD1501" s="183">
        <f t="shared" si="919"/>
        <v>0</v>
      </c>
      <c r="BE1501" s="183">
        <f t="shared" si="920"/>
        <v>0</v>
      </c>
    </row>
    <row r="1502" spans="2:57" s="129" customFormat="1" ht="30">
      <c r="B1502" s="174">
        <v>2025</v>
      </c>
      <c r="C1502" s="174">
        <v>20</v>
      </c>
      <c r="D1502" s="175" t="s">
        <v>2191</v>
      </c>
      <c r="E1502" s="176"/>
      <c r="F1502" s="174">
        <v>2</v>
      </c>
      <c r="G1502" s="174">
        <v>5</v>
      </c>
      <c r="H1502" s="174">
        <v>14</v>
      </c>
      <c r="I1502" s="174">
        <v>5000</v>
      </c>
      <c r="J1502" s="174">
        <v>5400</v>
      </c>
      <c r="K1502" s="174">
        <v>541</v>
      </c>
      <c r="L1502" s="177">
        <v>1054</v>
      </c>
      <c r="M1502" s="178">
        <v>3</v>
      </c>
      <c r="N1502" s="190" t="s">
        <v>1001</v>
      </c>
      <c r="O1502" s="180">
        <v>0</v>
      </c>
      <c r="P1502" s="180">
        <v>0</v>
      </c>
      <c r="Q1502" s="181">
        <v>0</v>
      </c>
      <c r="R1502" s="182" t="s">
        <v>98</v>
      </c>
      <c r="S1502" s="183">
        <v>0</v>
      </c>
      <c r="T1502" s="183">
        <v>0</v>
      </c>
      <c r="U1502" s="180">
        <v>0</v>
      </c>
      <c r="V1502" s="180">
        <v>150000</v>
      </c>
      <c r="W1502" s="183">
        <v>1</v>
      </c>
      <c r="X1502" s="183">
        <v>0</v>
      </c>
      <c r="Y1502" s="180">
        <v>0</v>
      </c>
      <c r="Z1502" s="180">
        <v>0</v>
      </c>
      <c r="AA1502" s="183">
        <v>0</v>
      </c>
      <c r="AB1502" s="183">
        <v>0</v>
      </c>
      <c r="AC1502" s="180">
        <f t="shared" si="906"/>
        <v>0</v>
      </c>
      <c r="AD1502" s="180">
        <f t="shared" si="907"/>
        <v>150000</v>
      </c>
      <c r="AE1502" s="181">
        <f t="shared" si="908"/>
        <v>150000</v>
      </c>
      <c r="AF1502" s="180">
        <v>0</v>
      </c>
      <c r="AG1502" s="180">
        <v>149999.99</v>
      </c>
      <c r="AH1502" s="181">
        <f t="shared" si="909"/>
        <v>149999.99</v>
      </c>
      <c r="AI1502" s="180">
        <v>0</v>
      </c>
      <c r="AJ1502" s="180">
        <v>0</v>
      </c>
      <c r="AK1502" s="181">
        <f t="shared" si="910"/>
        <v>0</v>
      </c>
      <c r="AL1502" s="180">
        <v>0</v>
      </c>
      <c r="AM1502" s="180">
        <v>0</v>
      </c>
      <c r="AN1502" s="181">
        <f t="shared" si="911"/>
        <v>0</v>
      </c>
      <c r="AO1502" s="180">
        <v>0</v>
      </c>
      <c r="AP1502" s="180">
        <v>0</v>
      </c>
      <c r="AQ1502" s="181">
        <f t="shared" si="912"/>
        <v>0</v>
      </c>
      <c r="AR1502" s="180">
        <v>0</v>
      </c>
      <c r="AS1502" s="180">
        <v>0</v>
      </c>
      <c r="AT1502" s="181">
        <f t="shared" si="913"/>
        <v>0</v>
      </c>
      <c r="AU1502" s="180">
        <f t="shared" si="914"/>
        <v>0</v>
      </c>
      <c r="AV1502" s="180">
        <f t="shared" si="915"/>
        <v>1.0000000009313226E-2</v>
      </c>
      <c r="AW1502" s="181">
        <f t="shared" si="916"/>
        <v>1.0000000009313226E-2</v>
      </c>
      <c r="AX1502" s="183">
        <f t="shared" si="917"/>
        <v>1</v>
      </c>
      <c r="AY1502" s="183">
        <f t="shared" si="918"/>
        <v>0</v>
      </c>
      <c r="AZ1502" s="183">
        <v>1</v>
      </c>
      <c r="BA1502" s="183">
        <v>0</v>
      </c>
      <c r="BB1502" s="183"/>
      <c r="BC1502" s="183"/>
      <c r="BD1502" s="183">
        <f t="shared" si="919"/>
        <v>0</v>
      </c>
      <c r="BE1502" s="183">
        <f t="shared" si="920"/>
        <v>0</v>
      </c>
    </row>
    <row r="1503" spans="2:57" s="129" customFormat="1" ht="31.5">
      <c r="B1503" s="174">
        <v>2025</v>
      </c>
      <c r="C1503" s="174">
        <v>20</v>
      </c>
      <c r="D1503" s="175" t="s">
        <v>1906</v>
      </c>
      <c r="E1503" s="176"/>
      <c r="F1503" s="174">
        <v>2</v>
      </c>
      <c r="G1503" s="174">
        <v>5</v>
      </c>
      <c r="H1503" s="174">
        <v>14</v>
      </c>
      <c r="I1503" s="174">
        <v>5000</v>
      </c>
      <c r="J1503" s="174">
        <v>5400</v>
      </c>
      <c r="K1503" s="174">
        <v>541</v>
      </c>
      <c r="L1503" s="177">
        <v>1054</v>
      </c>
      <c r="M1503" s="178">
        <v>3</v>
      </c>
      <c r="N1503" s="190" t="s">
        <v>1001</v>
      </c>
      <c r="O1503" s="180">
        <v>0</v>
      </c>
      <c r="P1503" s="180">
        <v>0</v>
      </c>
      <c r="Q1503" s="181">
        <v>0</v>
      </c>
      <c r="R1503" s="182" t="s">
        <v>98</v>
      </c>
      <c r="S1503" s="183">
        <v>0</v>
      </c>
      <c r="T1503" s="183">
        <v>0</v>
      </c>
      <c r="U1503" s="180">
        <v>0</v>
      </c>
      <c r="V1503" s="180">
        <v>150000</v>
      </c>
      <c r="W1503" s="183">
        <v>1</v>
      </c>
      <c r="X1503" s="183">
        <v>0</v>
      </c>
      <c r="Y1503" s="180">
        <v>0</v>
      </c>
      <c r="Z1503" s="180">
        <v>0</v>
      </c>
      <c r="AA1503" s="183">
        <v>0</v>
      </c>
      <c r="AB1503" s="183">
        <v>0</v>
      </c>
      <c r="AC1503" s="180">
        <f t="shared" si="906"/>
        <v>0</v>
      </c>
      <c r="AD1503" s="180">
        <f t="shared" si="907"/>
        <v>150000</v>
      </c>
      <c r="AE1503" s="181">
        <f t="shared" si="908"/>
        <v>150000</v>
      </c>
      <c r="AF1503" s="180">
        <v>0</v>
      </c>
      <c r="AG1503" s="180">
        <v>149999.99</v>
      </c>
      <c r="AH1503" s="181">
        <f t="shared" si="909"/>
        <v>149999.99</v>
      </c>
      <c r="AI1503" s="180">
        <v>0</v>
      </c>
      <c r="AJ1503" s="180">
        <v>0</v>
      </c>
      <c r="AK1503" s="181">
        <f t="shared" si="910"/>
        <v>0</v>
      </c>
      <c r="AL1503" s="180">
        <v>0</v>
      </c>
      <c r="AM1503" s="180">
        <v>0</v>
      </c>
      <c r="AN1503" s="181">
        <f t="shared" si="911"/>
        <v>0</v>
      </c>
      <c r="AO1503" s="180">
        <v>0</v>
      </c>
      <c r="AP1503" s="180">
        <v>0</v>
      </c>
      <c r="AQ1503" s="181">
        <f t="shared" si="912"/>
        <v>0</v>
      </c>
      <c r="AR1503" s="180">
        <v>0</v>
      </c>
      <c r="AS1503" s="180">
        <v>0</v>
      </c>
      <c r="AT1503" s="181">
        <f t="shared" si="913"/>
        <v>0</v>
      </c>
      <c r="AU1503" s="180">
        <f t="shared" si="914"/>
        <v>0</v>
      </c>
      <c r="AV1503" s="180">
        <f t="shared" si="915"/>
        <v>1.0000000009313226E-2</v>
      </c>
      <c r="AW1503" s="181">
        <f t="shared" si="916"/>
        <v>1.0000000009313226E-2</v>
      </c>
      <c r="AX1503" s="183">
        <f t="shared" si="917"/>
        <v>1</v>
      </c>
      <c r="AY1503" s="183">
        <f t="shared" si="918"/>
        <v>0</v>
      </c>
      <c r="AZ1503" s="183">
        <v>1</v>
      </c>
      <c r="BA1503" s="183">
        <v>0</v>
      </c>
      <c r="BB1503" s="183"/>
      <c r="BC1503" s="183"/>
      <c r="BD1503" s="183">
        <f t="shared" si="919"/>
        <v>0</v>
      </c>
      <c r="BE1503" s="183">
        <f t="shared" si="920"/>
        <v>0</v>
      </c>
    </row>
    <row r="1504" spans="2:57" s="129" customFormat="1" ht="31.5">
      <c r="B1504" s="174">
        <v>2025</v>
      </c>
      <c r="C1504" s="174">
        <v>20</v>
      </c>
      <c r="D1504" s="175" t="s">
        <v>1910</v>
      </c>
      <c r="E1504" s="176"/>
      <c r="F1504" s="174">
        <v>2</v>
      </c>
      <c r="G1504" s="174">
        <v>5</v>
      </c>
      <c r="H1504" s="174">
        <v>14</v>
      </c>
      <c r="I1504" s="174">
        <v>5000</v>
      </c>
      <c r="J1504" s="174">
        <v>5400</v>
      </c>
      <c r="K1504" s="174">
        <v>541</v>
      </c>
      <c r="L1504" s="177">
        <v>1054</v>
      </c>
      <c r="M1504" s="178">
        <v>3</v>
      </c>
      <c r="N1504" s="190" t="s">
        <v>1001</v>
      </c>
      <c r="O1504" s="180">
        <v>0</v>
      </c>
      <c r="P1504" s="180">
        <v>0</v>
      </c>
      <c r="Q1504" s="181">
        <v>0</v>
      </c>
      <c r="R1504" s="182" t="s">
        <v>98</v>
      </c>
      <c r="S1504" s="183">
        <v>0</v>
      </c>
      <c r="T1504" s="183">
        <v>0</v>
      </c>
      <c r="U1504" s="180">
        <v>0</v>
      </c>
      <c r="V1504" s="180">
        <v>150000</v>
      </c>
      <c r="W1504" s="183">
        <v>1</v>
      </c>
      <c r="X1504" s="183">
        <v>0</v>
      </c>
      <c r="Y1504" s="180">
        <v>0</v>
      </c>
      <c r="Z1504" s="180">
        <v>0</v>
      </c>
      <c r="AA1504" s="183">
        <v>0</v>
      </c>
      <c r="AB1504" s="183">
        <v>0</v>
      </c>
      <c r="AC1504" s="180">
        <f t="shared" si="891"/>
        <v>0</v>
      </c>
      <c r="AD1504" s="180">
        <f t="shared" si="892"/>
        <v>150000</v>
      </c>
      <c r="AE1504" s="181">
        <f t="shared" si="893"/>
        <v>150000</v>
      </c>
      <c r="AF1504" s="180">
        <v>0</v>
      </c>
      <c r="AG1504" s="180">
        <v>149999.99</v>
      </c>
      <c r="AH1504" s="181">
        <f t="shared" si="894"/>
        <v>149999.99</v>
      </c>
      <c r="AI1504" s="180">
        <v>0</v>
      </c>
      <c r="AJ1504" s="180">
        <v>0</v>
      </c>
      <c r="AK1504" s="181">
        <f t="shared" si="895"/>
        <v>0</v>
      </c>
      <c r="AL1504" s="180">
        <v>0</v>
      </c>
      <c r="AM1504" s="180">
        <v>0</v>
      </c>
      <c r="AN1504" s="181">
        <f t="shared" si="896"/>
        <v>0</v>
      </c>
      <c r="AO1504" s="180">
        <v>0</v>
      </c>
      <c r="AP1504" s="180">
        <v>0</v>
      </c>
      <c r="AQ1504" s="181">
        <f t="shared" si="897"/>
        <v>0</v>
      </c>
      <c r="AR1504" s="180">
        <v>0</v>
      </c>
      <c r="AS1504" s="180">
        <v>0</v>
      </c>
      <c r="AT1504" s="181">
        <f t="shared" si="898"/>
        <v>0</v>
      </c>
      <c r="AU1504" s="180">
        <f t="shared" si="899"/>
        <v>0</v>
      </c>
      <c r="AV1504" s="180">
        <f t="shared" si="900"/>
        <v>1.0000000009313226E-2</v>
      </c>
      <c r="AW1504" s="181">
        <f t="shared" si="901"/>
        <v>1.0000000009313226E-2</v>
      </c>
      <c r="AX1504" s="183">
        <f t="shared" si="902"/>
        <v>1</v>
      </c>
      <c r="AY1504" s="183">
        <f t="shared" si="903"/>
        <v>0</v>
      </c>
      <c r="AZ1504" s="183">
        <v>1</v>
      </c>
      <c r="BA1504" s="183">
        <v>0</v>
      </c>
      <c r="BB1504" s="183"/>
      <c r="BC1504" s="183"/>
      <c r="BD1504" s="183">
        <f t="shared" si="904"/>
        <v>0</v>
      </c>
      <c r="BE1504" s="183">
        <f t="shared" si="905"/>
        <v>0</v>
      </c>
    </row>
    <row r="1505" spans="2:57" s="129" customFormat="1" ht="31.5">
      <c r="B1505" s="174">
        <v>2025</v>
      </c>
      <c r="C1505" s="174">
        <v>20</v>
      </c>
      <c r="D1505" s="175" t="s">
        <v>2192</v>
      </c>
      <c r="E1505" s="176"/>
      <c r="F1505" s="174">
        <v>2</v>
      </c>
      <c r="G1505" s="174">
        <v>5</v>
      </c>
      <c r="H1505" s="174">
        <v>14</v>
      </c>
      <c r="I1505" s="174">
        <v>5000</v>
      </c>
      <c r="J1505" s="174">
        <v>5400</v>
      </c>
      <c r="K1505" s="174">
        <v>541</v>
      </c>
      <c r="L1505" s="177">
        <v>1054</v>
      </c>
      <c r="M1505" s="178">
        <v>3</v>
      </c>
      <c r="N1505" s="190" t="s">
        <v>1001</v>
      </c>
      <c r="O1505" s="180">
        <v>0</v>
      </c>
      <c r="P1505" s="180">
        <v>0</v>
      </c>
      <c r="Q1505" s="181">
        <v>0</v>
      </c>
      <c r="R1505" s="182" t="s">
        <v>98</v>
      </c>
      <c r="S1505" s="183">
        <v>0</v>
      </c>
      <c r="T1505" s="183">
        <v>0</v>
      </c>
      <c r="U1505" s="180">
        <v>0</v>
      </c>
      <c r="V1505" s="180">
        <v>150000</v>
      </c>
      <c r="W1505" s="183">
        <v>1</v>
      </c>
      <c r="X1505" s="183">
        <v>0</v>
      </c>
      <c r="Y1505" s="180">
        <v>0</v>
      </c>
      <c r="Z1505" s="180">
        <v>0</v>
      </c>
      <c r="AA1505" s="183">
        <v>0</v>
      </c>
      <c r="AB1505" s="183">
        <v>0</v>
      </c>
      <c r="AC1505" s="180">
        <f t="shared" si="887"/>
        <v>0</v>
      </c>
      <c r="AD1505" s="180">
        <f t="shared" si="887"/>
        <v>150000</v>
      </c>
      <c r="AE1505" s="181">
        <f t="shared" si="862"/>
        <v>150000</v>
      </c>
      <c r="AF1505" s="180">
        <v>0</v>
      </c>
      <c r="AG1505" s="180">
        <v>149999.99</v>
      </c>
      <c r="AH1505" s="181">
        <f t="shared" si="863"/>
        <v>149999.99</v>
      </c>
      <c r="AI1505" s="180">
        <v>0</v>
      </c>
      <c r="AJ1505" s="180">
        <v>0</v>
      </c>
      <c r="AK1505" s="181">
        <f t="shared" si="864"/>
        <v>0</v>
      </c>
      <c r="AL1505" s="180">
        <v>0</v>
      </c>
      <c r="AM1505" s="180">
        <v>0</v>
      </c>
      <c r="AN1505" s="181">
        <f t="shared" si="865"/>
        <v>0</v>
      </c>
      <c r="AO1505" s="180">
        <v>0</v>
      </c>
      <c r="AP1505" s="180">
        <v>0</v>
      </c>
      <c r="AQ1505" s="181">
        <f t="shared" si="866"/>
        <v>0</v>
      </c>
      <c r="AR1505" s="180">
        <v>0</v>
      </c>
      <c r="AS1505" s="180">
        <v>0</v>
      </c>
      <c r="AT1505" s="181">
        <f t="shared" si="867"/>
        <v>0</v>
      </c>
      <c r="AU1505" s="180">
        <f t="shared" si="888"/>
        <v>0</v>
      </c>
      <c r="AV1505" s="180">
        <f t="shared" si="888"/>
        <v>1.0000000009313226E-2</v>
      </c>
      <c r="AW1505" s="181">
        <f t="shared" si="868"/>
        <v>1.0000000009313226E-2</v>
      </c>
      <c r="AX1505" s="183">
        <f t="shared" si="889"/>
        <v>1</v>
      </c>
      <c r="AY1505" s="183">
        <f t="shared" si="889"/>
        <v>0</v>
      </c>
      <c r="AZ1505" s="183">
        <v>1</v>
      </c>
      <c r="BA1505" s="183">
        <v>0</v>
      </c>
      <c r="BB1505" s="183"/>
      <c r="BC1505" s="183"/>
      <c r="BD1505" s="183">
        <f t="shared" si="890"/>
        <v>0</v>
      </c>
      <c r="BE1505" s="183">
        <f t="shared" si="890"/>
        <v>0</v>
      </c>
    </row>
    <row r="1506" spans="2:57" s="129" customFormat="1" ht="31.5">
      <c r="B1506" s="174">
        <v>2025</v>
      </c>
      <c r="C1506" s="174">
        <v>20</v>
      </c>
      <c r="D1506" s="175" t="s">
        <v>1918</v>
      </c>
      <c r="E1506" s="176"/>
      <c r="F1506" s="174">
        <v>2</v>
      </c>
      <c r="G1506" s="174">
        <v>5</v>
      </c>
      <c r="H1506" s="174">
        <v>14</v>
      </c>
      <c r="I1506" s="174">
        <v>5000</v>
      </c>
      <c r="J1506" s="174">
        <v>5400</v>
      </c>
      <c r="K1506" s="174">
        <v>541</v>
      </c>
      <c r="L1506" s="177">
        <v>1125</v>
      </c>
      <c r="M1506" s="178">
        <v>0</v>
      </c>
      <c r="N1506" s="190" t="s">
        <v>1003</v>
      </c>
      <c r="O1506" s="180">
        <v>0</v>
      </c>
      <c r="P1506" s="180">
        <v>0</v>
      </c>
      <c r="Q1506" s="181">
        <v>0</v>
      </c>
      <c r="R1506" s="182" t="s">
        <v>98</v>
      </c>
      <c r="S1506" s="183">
        <v>0</v>
      </c>
      <c r="T1506" s="183">
        <v>0</v>
      </c>
      <c r="U1506" s="180">
        <v>0</v>
      </c>
      <c r="V1506" s="180">
        <f>900000</f>
        <v>900000</v>
      </c>
      <c r="W1506" s="183">
        <v>1</v>
      </c>
      <c r="X1506" s="183">
        <v>0</v>
      </c>
      <c r="Y1506" s="180">
        <v>0</v>
      </c>
      <c r="Z1506" s="180">
        <v>0</v>
      </c>
      <c r="AA1506" s="183">
        <v>0</v>
      </c>
      <c r="AB1506" s="183">
        <v>0</v>
      </c>
      <c r="AC1506" s="180">
        <f t="shared" si="887"/>
        <v>0</v>
      </c>
      <c r="AD1506" s="180">
        <f t="shared" si="887"/>
        <v>900000</v>
      </c>
      <c r="AE1506" s="181">
        <f t="shared" si="862"/>
        <v>900000</v>
      </c>
      <c r="AF1506" s="180">
        <v>0</v>
      </c>
      <c r="AG1506" s="180">
        <v>0</v>
      </c>
      <c r="AH1506" s="181">
        <f t="shared" si="863"/>
        <v>0</v>
      </c>
      <c r="AI1506" s="180">
        <v>0</v>
      </c>
      <c r="AJ1506" s="180">
        <v>0</v>
      </c>
      <c r="AK1506" s="181">
        <f t="shared" si="864"/>
        <v>0</v>
      </c>
      <c r="AL1506" s="180">
        <v>0</v>
      </c>
      <c r="AM1506" s="180">
        <v>0</v>
      </c>
      <c r="AN1506" s="181">
        <f t="shared" si="865"/>
        <v>0</v>
      </c>
      <c r="AO1506" s="180">
        <v>0</v>
      </c>
      <c r="AP1506" s="180">
        <v>900000</v>
      </c>
      <c r="AQ1506" s="181">
        <f t="shared" si="866"/>
        <v>900000</v>
      </c>
      <c r="AR1506" s="180">
        <v>0</v>
      </c>
      <c r="AS1506" s="180">
        <v>0</v>
      </c>
      <c r="AT1506" s="181">
        <f t="shared" si="867"/>
        <v>0</v>
      </c>
      <c r="AU1506" s="180">
        <f t="shared" si="888"/>
        <v>0</v>
      </c>
      <c r="AV1506" s="180">
        <f t="shared" si="888"/>
        <v>0</v>
      </c>
      <c r="AW1506" s="181">
        <f t="shared" si="868"/>
        <v>0</v>
      </c>
      <c r="AX1506" s="183">
        <f t="shared" si="889"/>
        <v>1</v>
      </c>
      <c r="AY1506" s="183">
        <f t="shared" si="889"/>
        <v>0</v>
      </c>
      <c r="AZ1506" s="183">
        <v>1</v>
      </c>
      <c r="BA1506" s="183">
        <v>0</v>
      </c>
      <c r="BB1506" s="183"/>
      <c r="BC1506" s="183"/>
      <c r="BD1506" s="183">
        <f t="shared" si="890"/>
        <v>0</v>
      </c>
      <c r="BE1506" s="183">
        <f t="shared" si="890"/>
        <v>0</v>
      </c>
    </row>
    <row r="1507" spans="2:57" s="129" customFormat="1" ht="47.25">
      <c r="B1507" s="174">
        <v>2025</v>
      </c>
      <c r="C1507" s="174">
        <v>20</v>
      </c>
      <c r="D1507" s="175" t="s">
        <v>2175</v>
      </c>
      <c r="E1507" s="176"/>
      <c r="F1507" s="174">
        <v>2</v>
      </c>
      <c r="G1507" s="174">
        <v>5</v>
      </c>
      <c r="H1507" s="174">
        <v>14</v>
      </c>
      <c r="I1507" s="174">
        <v>5000</v>
      </c>
      <c r="J1507" s="174">
        <v>5400</v>
      </c>
      <c r="K1507" s="174">
        <v>541</v>
      </c>
      <c r="L1507" s="177">
        <v>1125</v>
      </c>
      <c r="M1507" s="178">
        <v>0</v>
      </c>
      <c r="N1507" s="190" t="s">
        <v>1003</v>
      </c>
      <c r="O1507" s="180">
        <v>0</v>
      </c>
      <c r="P1507" s="180">
        <v>0</v>
      </c>
      <c r="Q1507" s="181">
        <v>0</v>
      </c>
      <c r="R1507" s="182" t="s">
        <v>98</v>
      </c>
      <c r="S1507" s="183">
        <v>0</v>
      </c>
      <c r="T1507" s="183">
        <v>0</v>
      </c>
      <c r="U1507" s="180">
        <v>0</v>
      </c>
      <c r="V1507" s="180">
        <v>900000</v>
      </c>
      <c r="W1507" s="183">
        <v>1</v>
      </c>
      <c r="X1507" s="183">
        <v>0</v>
      </c>
      <c r="Y1507" s="180">
        <v>0</v>
      </c>
      <c r="Z1507" s="180">
        <v>0</v>
      </c>
      <c r="AA1507" s="183">
        <v>0</v>
      </c>
      <c r="AB1507" s="183">
        <v>0</v>
      </c>
      <c r="AC1507" s="180">
        <f t="shared" ref="AC1507:AC1510" si="921">+O1507+U1507-Y1507</f>
        <v>0</v>
      </c>
      <c r="AD1507" s="180">
        <f t="shared" ref="AD1507:AD1510" si="922">+P1507+V1507-Z1507</f>
        <v>900000</v>
      </c>
      <c r="AE1507" s="181">
        <f t="shared" ref="AE1507:AE1510" si="923">+AC1507+AD1507</f>
        <v>900000</v>
      </c>
      <c r="AF1507" s="180">
        <v>0</v>
      </c>
      <c r="AG1507" s="180">
        <v>0</v>
      </c>
      <c r="AH1507" s="181">
        <f t="shared" ref="AH1507:AH1510" si="924">+AF1507+AG1507</f>
        <v>0</v>
      </c>
      <c r="AI1507" s="180">
        <v>0</v>
      </c>
      <c r="AJ1507" s="180">
        <v>0</v>
      </c>
      <c r="AK1507" s="181">
        <f t="shared" ref="AK1507:AK1510" si="925">+AI1507+AJ1507</f>
        <v>0</v>
      </c>
      <c r="AL1507" s="180">
        <v>0</v>
      </c>
      <c r="AM1507" s="180">
        <v>0</v>
      </c>
      <c r="AN1507" s="181">
        <f t="shared" ref="AN1507:AN1510" si="926">+AL1507+AM1507</f>
        <v>0</v>
      </c>
      <c r="AO1507" s="180">
        <v>0</v>
      </c>
      <c r="AP1507" s="180">
        <v>900000</v>
      </c>
      <c r="AQ1507" s="181">
        <f t="shared" ref="AQ1507:AQ1510" si="927">+AO1507+AP1507</f>
        <v>900000</v>
      </c>
      <c r="AR1507" s="180">
        <v>0</v>
      </c>
      <c r="AS1507" s="180">
        <v>0</v>
      </c>
      <c r="AT1507" s="181">
        <f t="shared" ref="AT1507:AT1510" si="928">+AR1507+AS1507</f>
        <v>0</v>
      </c>
      <c r="AU1507" s="180">
        <f t="shared" ref="AU1507:AU1510" si="929">+AC1507-AF1507-AI1507-AL1507-AO1507-AR1507</f>
        <v>0</v>
      </c>
      <c r="AV1507" s="180">
        <f t="shared" ref="AV1507:AV1510" si="930">+AD1507-AG1507-AJ1507-AM1507-AP1507-AS1507</f>
        <v>0</v>
      </c>
      <c r="AW1507" s="181">
        <f t="shared" ref="AW1507:AW1510" si="931">+AU1507+AV1507</f>
        <v>0</v>
      </c>
      <c r="AX1507" s="183">
        <f t="shared" ref="AX1507:AX1510" si="932">+S1507+W1507-AA1507</f>
        <v>1</v>
      </c>
      <c r="AY1507" s="183">
        <f t="shared" ref="AY1507:AY1510" si="933">+T1507+X1507-AB1507</f>
        <v>0</v>
      </c>
      <c r="AZ1507" s="183">
        <v>1</v>
      </c>
      <c r="BA1507" s="183">
        <v>0</v>
      </c>
      <c r="BB1507" s="183"/>
      <c r="BC1507" s="183"/>
      <c r="BD1507" s="183">
        <f t="shared" ref="BD1507:BD1510" si="934">+AX1507-AZ1507-BB1507</f>
        <v>0</v>
      </c>
      <c r="BE1507" s="183">
        <f t="shared" ref="BE1507:BE1510" si="935">+AY1507-BA1507-BC1507</f>
        <v>0</v>
      </c>
    </row>
    <row r="1508" spans="2:57" s="129" customFormat="1" ht="30">
      <c r="B1508" s="174">
        <v>2025</v>
      </c>
      <c r="C1508" s="174">
        <v>20</v>
      </c>
      <c r="D1508" s="175" t="s">
        <v>2176</v>
      </c>
      <c r="E1508" s="176"/>
      <c r="F1508" s="174">
        <v>2</v>
      </c>
      <c r="G1508" s="174">
        <v>5</v>
      </c>
      <c r="H1508" s="174">
        <v>14</v>
      </c>
      <c r="I1508" s="174">
        <v>5000</v>
      </c>
      <c r="J1508" s="174">
        <v>5400</v>
      </c>
      <c r="K1508" s="174">
        <v>541</v>
      </c>
      <c r="L1508" s="177">
        <v>1125</v>
      </c>
      <c r="M1508" s="178">
        <v>0</v>
      </c>
      <c r="N1508" s="190" t="s">
        <v>1003</v>
      </c>
      <c r="O1508" s="180">
        <v>0</v>
      </c>
      <c r="P1508" s="180">
        <v>0</v>
      </c>
      <c r="Q1508" s="181">
        <v>0</v>
      </c>
      <c r="R1508" s="182" t="s">
        <v>98</v>
      </c>
      <c r="S1508" s="183">
        <v>0</v>
      </c>
      <c r="T1508" s="183">
        <v>0</v>
      </c>
      <c r="U1508" s="180">
        <v>0</v>
      </c>
      <c r="V1508" s="180">
        <v>900000</v>
      </c>
      <c r="W1508" s="183">
        <v>1</v>
      </c>
      <c r="X1508" s="183">
        <v>0</v>
      </c>
      <c r="Y1508" s="180">
        <v>0</v>
      </c>
      <c r="Z1508" s="180">
        <v>0</v>
      </c>
      <c r="AA1508" s="183">
        <v>0</v>
      </c>
      <c r="AB1508" s="183">
        <v>0</v>
      </c>
      <c r="AC1508" s="180">
        <f t="shared" si="921"/>
        <v>0</v>
      </c>
      <c r="AD1508" s="180">
        <f t="shared" si="922"/>
        <v>900000</v>
      </c>
      <c r="AE1508" s="181">
        <f t="shared" si="923"/>
        <v>900000</v>
      </c>
      <c r="AF1508" s="180">
        <v>0</v>
      </c>
      <c r="AG1508" s="180">
        <v>850000</v>
      </c>
      <c r="AH1508" s="181">
        <f t="shared" si="924"/>
        <v>850000</v>
      </c>
      <c r="AI1508" s="180">
        <v>0</v>
      </c>
      <c r="AJ1508" s="180">
        <v>0</v>
      </c>
      <c r="AK1508" s="181">
        <f t="shared" si="925"/>
        <v>0</v>
      </c>
      <c r="AL1508" s="180">
        <v>0</v>
      </c>
      <c r="AM1508" s="180">
        <v>0</v>
      </c>
      <c r="AN1508" s="181">
        <f t="shared" si="926"/>
        <v>0</v>
      </c>
      <c r="AO1508" s="180">
        <v>0</v>
      </c>
      <c r="AP1508" s="180">
        <v>50000</v>
      </c>
      <c r="AQ1508" s="181">
        <f t="shared" si="927"/>
        <v>50000</v>
      </c>
      <c r="AR1508" s="180">
        <v>0</v>
      </c>
      <c r="AS1508" s="180">
        <v>0</v>
      </c>
      <c r="AT1508" s="181">
        <f t="shared" si="928"/>
        <v>0</v>
      </c>
      <c r="AU1508" s="180">
        <f t="shared" si="929"/>
        <v>0</v>
      </c>
      <c r="AV1508" s="180">
        <f t="shared" si="930"/>
        <v>0</v>
      </c>
      <c r="AW1508" s="181">
        <f t="shared" si="931"/>
        <v>0</v>
      </c>
      <c r="AX1508" s="183">
        <f t="shared" si="932"/>
        <v>1</v>
      </c>
      <c r="AY1508" s="183">
        <f t="shared" si="933"/>
        <v>0</v>
      </c>
      <c r="AZ1508" s="183">
        <v>1</v>
      </c>
      <c r="BA1508" s="183">
        <v>0</v>
      </c>
      <c r="BB1508" s="183"/>
      <c r="BC1508" s="183"/>
      <c r="BD1508" s="183">
        <f t="shared" si="934"/>
        <v>0</v>
      </c>
      <c r="BE1508" s="183">
        <f t="shared" si="935"/>
        <v>0</v>
      </c>
    </row>
    <row r="1509" spans="2:57" s="129" customFormat="1" ht="31.5">
      <c r="B1509" s="174">
        <v>2025</v>
      </c>
      <c r="C1509" s="174">
        <v>20</v>
      </c>
      <c r="D1509" s="175" t="s">
        <v>2193</v>
      </c>
      <c r="E1509" s="176"/>
      <c r="F1509" s="174">
        <v>2</v>
      </c>
      <c r="G1509" s="174">
        <v>5</v>
      </c>
      <c r="H1509" s="174">
        <v>14</v>
      </c>
      <c r="I1509" s="174">
        <v>5000</v>
      </c>
      <c r="J1509" s="174">
        <v>5400</v>
      </c>
      <c r="K1509" s="174">
        <v>541</v>
      </c>
      <c r="L1509" s="177">
        <v>1125</v>
      </c>
      <c r="M1509" s="178">
        <v>0</v>
      </c>
      <c r="N1509" s="190" t="s">
        <v>1003</v>
      </c>
      <c r="O1509" s="180">
        <v>0</v>
      </c>
      <c r="P1509" s="180">
        <v>0</v>
      </c>
      <c r="Q1509" s="181">
        <v>0</v>
      </c>
      <c r="R1509" s="182" t="s">
        <v>98</v>
      </c>
      <c r="S1509" s="183">
        <v>0</v>
      </c>
      <c r="T1509" s="183">
        <v>0</v>
      </c>
      <c r="U1509" s="180">
        <v>0</v>
      </c>
      <c r="V1509" s="180">
        <v>850000</v>
      </c>
      <c r="W1509" s="183">
        <v>1</v>
      </c>
      <c r="X1509" s="183">
        <v>0</v>
      </c>
      <c r="Y1509" s="180">
        <v>0</v>
      </c>
      <c r="Z1509" s="180">
        <v>0</v>
      </c>
      <c r="AA1509" s="183">
        <v>0</v>
      </c>
      <c r="AB1509" s="183">
        <v>0</v>
      </c>
      <c r="AC1509" s="180">
        <f t="shared" si="921"/>
        <v>0</v>
      </c>
      <c r="AD1509" s="180">
        <f t="shared" si="922"/>
        <v>850000</v>
      </c>
      <c r="AE1509" s="181">
        <f t="shared" si="923"/>
        <v>850000</v>
      </c>
      <c r="AF1509" s="180">
        <v>0</v>
      </c>
      <c r="AG1509" s="180">
        <v>850000</v>
      </c>
      <c r="AH1509" s="181">
        <f t="shared" si="924"/>
        <v>850000</v>
      </c>
      <c r="AI1509" s="180">
        <v>0</v>
      </c>
      <c r="AJ1509" s="180">
        <v>0</v>
      </c>
      <c r="AK1509" s="181">
        <f t="shared" si="925"/>
        <v>0</v>
      </c>
      <c r="AL1509" s="180">
        <v>0</v>
      </c>
      <c r="AM1509" s="180">
        <v>0</v>
      </c>
      <c r="AN1509" s="181">
        <f t="shared" si="926"/>
        <v>0</v>
      </c>
      <c r="AO1509" s="180">
        <v>0</v>
      </c>
      <c r="AP1509" s="180">
        <v>0</v>
      </c>
      <c r="AQ1509" s="181">
        <f t="shared" si="927"/>
        <v>0</v>
      </c>
      <c r="AR1509" s="180">
        <v>0</v>
      </c>
      <c r="AS1509" s="180">
        <v>0</v>
      </c>
      <c r="AT1509" s="181">
        <f t="shared" si="928"/>
        <v>0</v>
      </c>
      <c r="AU1509" s="180">
        <f t="shared" si="929"/>
        <v>0</v>
      </c>
      <c r="AV1509" s="180">
        <f t="shared" si="930"/>
        <v>0</v>
      </c>
      <c r="AW1509" s="181">
        <f t="shared" si="931"/>
        <v>0</v>
      </c>
      <c r="AX1509" s="183">
        <f t="shared" si="932"/>
        <v>1</v>
      </c>
      <c r="AY1509" s="183">
        <f t="shared" si="933"/>
        <v>0</v>
      </c>
      <c r="AZ1509" s="183">
        <v>1</v>
      </c>
      <c r="BA1509" s="183">
        <v>0</v>
      </c>
      <c r="BB1509" s="183"/>
      <c r="BC1509" s="183"/>
      <c r="BD1509" s="183">
        <f t="shared" si="934"/>
        <v>0</v>
      </c>
      <c r="BE1509" s="183">
        <f t="shared" si="935"/>
        <v>0</v>
      </c>
    </row>
    <row r="1510" spans="2:57" s="129" customFormat="1" ht="31.5">
      <c r="B1510" s="174">
        <v>2025</v>
      </c>
      <c r="C1510" s="174">
        <v>20</v>
      </c>
      <c r="D1510" s="175" t="s">
        <v>2194</v>
      </c>
      <c r="E1510" s="176"/>
      <c r="F1510" s="174">
        <v>2</v>
      </c>
      <c r="G1510" s="174">
        <v>5</v>
      </c>
      <c r="H1510" s="174">
        <v>14</v>
      </c>
      <c r="I1510" s="174">
        <v>5000</v>
      </c>
      <c r="J1510" s="174">
        <v>5400</v>
      </c>
      <c r="K1510" s="174">
        <v>541</v>
      </c>
      <c r="L1510" s="177">
        <v>1125</v>
      </c>
      <c r="M1510" s="178">
        <v>0</v>
      </c>
      <c r="N1510" s="190" t="s">
        <v>1003</v>
      </c>
      <c r="O1510" s="180">
        <v>0</v>
      </c>
      <c r="P1510" s="180">
        <v>0</v>
      </c>
      <c r="Q1510" s="181">
        <v>0</v>
      </c>
      <c r="R1510" s="182" t="s">
        <v>98</v>
      </c>
      <c r="S1510" s="183">
        <v>0</v>
      </c>
      <c r="T1510" s="183">
        <v>0</v>
      </c>
      <c r="U1510" s="180">
        <v>0</v>
      </c>
      <c r="V1510" s="180">
        <v>850000</v>
      </c>
      <c r="W1510" s="183">
        <v>1</v>
      </c>
      <c r="X1510" s="183">
        <v>0</v>
      </c>
      <c r="Y1510" s="180">
        <v>0</v>
      </c>
      <c r="Z1510" s="180">
        <v>0</v>
      </c>
      <c r="AA1510" s="183">
        <v>0</v>
      </c>
      <c r="AB1510" s="183">
        <v>0</v>
      </c>
      <c r="AC1510" s="180">
        <f t="shared" si="921"/>
        <v>0</v>
      </c>
      <c r="AD1510" s="180">
        <f t="shared" si="922"/>
        <v>850000</v>
      </c>
      <c r="AE1510" s="181">
        <f t="shared" si="923"/>
        <v>850000</v>
      </c>
      <c r="AF1510" s="180">
        <v>0</v>
      </c>
      <c r="AG1510" s="180">
        <v>850000</v>
      </c>
      <c r="AH1510" s="181">
        <f t="shared" si="924"/>
        <v>850000</v>
      </c>
      <c r="AI1510" s="180">
        <v>0</v>
      </c>
      <c r="AJ1510" s="180">
        <v>0</v>
      </c>
      <c r="AK1510" s="181">
        <f t="shared" si="925"/>
        <v>0</v>
      </c>
      <c r="AL1510" s="180">
        <v>0</v>
      </c>
      <c r="AM1510" s="180">
        <v>0</v>
      </c>
      <c r="AN1510" s="181">
        <f t="shared" si="926"/>
        <v>0</v>
      </c>
      <c r="AO1510" s="180">
        <v>0</v>
      </c>
      <c r="AP1510" s="180">
        <v>0</v>
      </c>
      <c r="AQ1510" s="181">
        <f t="shared" si="927"/>
        <v>0</v>
      </c>
      <c r="AR1510" s="180">
        <v>0</v>
      </c>
      <c r="AS1510" s="180">
        <v>0</v>
      </c>
      <c r="AT1510" s="181">
        <f t="shared" si="928"/>
        <v>0</v>
      </c>
      <c r="AU1510" s="180">
        <f t="shared" si="929"/>
        <v>0</v>
      </c>
      <c r="AV1510" s="180">
        <f t="shared" si="930"/>
        <v>0</v>
      </c>
      <c r="AW1510" s="181">
        <f t="shared" si="931"/>
        <v>0</v>
      </c>
      <c r="AX1510" s="183">
        <f t="shared" si="932"/>
        <v>1</v>
      </c>
      <c r="AY1510" s="183">
        <f t="shared" si="933"/>
        <v>0</v>
      </c>
      <c r="AZ1510" s="183">
        <v>1</v>
      </c>
      <c r="BA1510" s="183">
        <v>0</v>
      </c>
      <c r="BB1510" s="183"/>
      <c r="BC1510" s="183"/>
      <c r="BD1510" s="183">
        <f t="shared" si="934"/>
        <v>0</v>
      </c>
      <c r="BE1510" s="183">
        <f t="shared" si="935"/>
        <v>0</v>
      </c>
    </row>
    <row r="1511" spans="2:57" s="129" customFormat="1" ht="30">
      <c r="B1511" s="174">
        <v>2025</v>
      </c>
      <c r="C1511" s="174">
        <v>20</v>
      </c>
      <c r="D1511" s="175">
        <v>0</v>
      </c>
      <c r="E1511" s="176"/>
      <c r="F1511" s="174">
        <v>2</v>
      </c>
      <c r="G1511" s="174">
        <v>5</v>
      </c>
      <c r="H1511" s="174">
        <v>14</v>
      </c>
      <c r="I1511" s="174">
        <v>5000</v>
      </c>
      <c r="J1511" s="174">
        <v>5400</v>
      </c>
      <c r="K1511" s="174">
        <v>541</v>
      </c>
      <c r="L1511" s="177">
        <v>1300</v>
      </c>
      <c r="M1511" s="178">
        <v>0</v>
      </c>
      <c r="N1511" s="190" t="s">
        <v>1004</v>
      </c>
      <c r="O1511" s="180">
        <v>0</v>
      </c>
      <c r="P1511" s="180">
        <v>0</v>
      </c>
      <c r="Q1511" s="181">
        <v>0</v>
      </c>
      <c r="R1511" s="182" t="s">
        <v>98</v>
      </c>
      <c r="S1511" s="183">
        <v>0</v>
      </c>
      <c r="T1511" s="183">
        <v>0</v>
      </c>
      <c r="U1511" s="180">
        <v>0</v>
      </c>
      <c r="V1511" s="180">
        <v>0</v>
      </c>
      <c r="W1511" s="183">
        <v>0</v>
      </c>
      <c r="X1511" s="183">
        <v>0</v>
      </c>
      <c r="Y1511" s="180">
        <v>0</v>
      </c>
      <c r="Z1511" s="180">
        <v>0</v>
      </c>
      <c r="AA1511" s="183">
        <v>0</v>
      </c>
      <c r="AB1511" s="183">
        <v>0</v>
      </c>
      <c r="AC1511" s="180">
        <f t="shared" si="887"/>
        <v>0</v>
      </c>
      <c r="AD1511" s="180">
        <f t="shared" si="887"/>
        <v>0</v>
      </c>
      <c r="AE1511" s="181">
        <f t="shared" si="862"/>
        <v>0</v>
      </c>
      <c r="AF1511" s="180">
        <v>0</v>
      </c>
      <c r="AG1511" s="180">
        <v>0</v>
      </c>
      <c r="AH1511" s="181">
        <f t="shared" si="863"/>
        <v>0</v>
      </c>
      <c r="AI1511" s="180">
        <v>0</v>
      </c>
      <c r="AJ1511" s="180">
        <v>0</v>
      </c>
      <c r="AK1511" s="181">
        <f t="shared" si="864"/>
        <v>0</v>
      </c>
      <c r="AL1511" s="180">
        <v>0</v>
      </c>
      <c r="AM1511" s="180">
        <v>0</v>
      </c>
      <c r="AN1511" s="181">
        <f t="shared" si="865"/>
        <v>0</v>
      </c>
      <c r="AO1511" s="180">
        <v>0</v>
      </c>
      <c r="AP1511" s="180">
        <v>0</v>
      </c>
      <c r="AQ1511" s="181">
        <f t="shared" si="866"/>
        <v>0</v>
      </c>
      <c r="AR1511" s="180">
        <v>0</v>
      </c>
      <c r="AS1511" s="180">
        <v>0</v>
      </c>
      <c r="AT1511" s="181">
        <f t="shared" si="867"/>
        <v>0</v>
      </c>
      <c r="AU1511" s="180">
        <f t="shared" si="888"/>
        <v>0</v>
      </c>
      <c r="AV1511" s="180">
        <f t="shared" si="888"/>
        <v>0</v>
      </c>
      <c r="AW1511" s="181">
        <f t="shared" si="868"/>
        <v>0</v>
      </c>
      <c r="AX1511" s="183">
        <f t="shared" si="889"/>
        <v>0</v>
      </c>
      <c r="AY1511" s="183">
        <f t="shared" si="889"/>
        <v>0</v>
      </c>
      <c r="AZ1511" s="183">
        <v>0</v>
      </c>
      <c r="BA1511" s="183">
        <v>0</v>
      </c>
      <c r="BB1511" s="183"/>
      <c r="BC1511" s="183"/>
      <c r="BD1511" s="183">
        <f t="shared" si="890"/>
        <v>0</v>
      </c>
      <c r="BE1511" s="183">
        <f t="shared" si="890"/>
        <v>0</v>
      </c>
    </row>
    <row r="1512" spans="2:57" s="129" customFormat="1" ht="30">
      <c r="B1512" s="174">
        <v>2025</v>
      </c>
      <c r="C1512" s="174">
        <v>20</v>
      </c>
      <c r="D1512" s="175">
        <v>0</v>
      </c>
      <c r="E1512" s="176"/>
      <c r="F1512" s="174">
        <v>2</v>
      </c>
      <c r="G1512" s="174">
        <v>5</v>
      </c>
      <c r="H1512" s="174">
        <v>14</v>
      </c>
      <c r="I1512" s="174">
        <v>5000</v>
      </c>
      <c r="J1512" s="174">
        <v>5400</v>
      </c>
      <c r="K1512" s="174">
        <v>541</v>
      </c>
      <c r="L1512" s="177">
        <v>1301</v>
      </c>
      <c r="M1512" s="178">
        <v>0</v>
      </c>
      <c r="N1512" s="190" t="s">
        <v>1005</v>
      </c>
      <c r="O1512" s="180">
        <v>0</v>
      </c>
      <c r="P1512" s="180">
        <v>0</v>
      </c>
      <c r="Q1512" s="181">
        <v>0</v>
      </c>
      <c r="R1512" s="182" t="s">
        <v>98</v>
      </c>
      <c r="S1512" s="183">
        <v>0</v>
      </c>
      <c r="T1512" s="183">
        <v>0</v>
      </c>
      <c r="U1512" s="180">
        <v>0</v>
      </c>
      <c r="V1512" s="180">
        <v>0</v>
      </c>
      <c r="W1512" s="183">
        <v>0</v>
      </c>
      <c r="X1512" s="183">
        <v>0</v>
      </c>
      <c r="Y1512" s="180">
        <v>0</v>
      </c>
      <c r="Z1512" s="180">
        <v>0</v>
      </c>
      <c r="AA1512" s="183">
        <v>0</v>
      </c>
      <c r="AB1512" s="183">
        <v>0</v>
      </c>
      <c r="AC1512" s="180">
        <f t="shared" si="887"/>
        <v>0</v>
      </c>
      <c r="AD1512" s="180">
        <f t="shared" si="887"/>
        <v>0</v>
      </c>
      <c r="AE1512" s="181">
        <f t="shared" si="862"/>
        <v>0</v>
      </c>
      <c r="AF1512" s="180">
        <v>0</v>
      </c>
      <c r="AG1512" s="180">
        <v>0</v>
      </c>
      <c r="AH1512" s="181">
        <f t="shared" si="863"/>
        <v>0</v>
      </c>
      <c r="AI1512" s="180">
        <v>0</v>
      </c>
      <c r="AJ1512" s="180">
        <v>0</v>
      </c>
      <c r="AK1512" s="181">
        <f t="shared" si="864"/>
        <v>0</v>
      </c>
      <c r="AL1512" s="180">
        <v>0</v>
      </c>
      <c r="AM1512" s="180">
        <v>0</v>
      </c>
      <c r="AN1512" s="181">
        <f t="shared" si="865"/>
        <v>0</v>
      </c>
      <c r="AO1512" s="180">
        <v>0</v>
      </c>
      <c r="AP1512" s="180">
        <v>0</v>
      </c>
      <c r="AQ1512" s="181">
        <f t="shared" si="866"/>
        <v>0</v>
      </c>
      <c r="AR1512" s="180">
        <v>0</v>
      </c>
      <c r="AS1512" s="180">
        <v>0</v>
      </c>
      <c r="AT1512" s="181">
        <f t="shared" si="867"/>
        <v>0</v>
      </c>
      <c r="AU1512" s="180">
        <f t="shared" si="888"/>
        <v>0</v>
      </c>
      <c r="AV1512" s="180">
        <f t="shared" si="888"/>
        <v>0</v>
      </c>
      <c r="AW1512" s="181">
        <f t="shared" si="868"/>
        <v>0</v>
      </c>
      <c r="AX1512" s="183">
        <f t="shared" si="889"/>
        <v>0</v>
      </c>
      <c r="AY1512" s="183">
        <f t="shared" si="889"/>
        <v>0</v>
      </c>
      <c r="AZ1512" s="183">
        <v>0</v>
      </c>
      <c r="BA1512" s="183">
        <v>0</v>
      </c>
      <c r="BB1512" s="183"/>
      <c r="BC1512" s="183"/>
      <c r="BD1512" s="183">
        <f t="shared" si="890"/>
        <v>0</v>
      </c>
      <c r="BE1512" s="183">
        <f t="shared" si="890"/>
        <v>0</v>
      </c>
    </row>
    <row r="1513" spans="2:57" s="129" customFormat="1" ht="30">
      <c r="B1513" s="174">
        <v>2025</v>
      </c>
      <c r="C1513" s="174">
        <v>20</v>
      </c>
      <c r="D1513" s="175">
        <v>0</v>
      </c>
      <c r="E1513" s="176"/>
      <c r="F1513" s="174">
        <v>2</v>
      </c>
      <c r="G1513" s="174">
        <v>5</v>
      </c>
      <c r="H1513" s="174">
        <v>14</v>
      </c>
      <c r="I1513" s="174">
        <v>5000</v>
      </c>
      <c r="J1513" s="174">
        <v>5400</v>
      </c>
      <c r="K1513" s="174">
        <v>541</v>
      </c>
      <c r="L1513" s="177">
        <v>1532</v>
      </c>
      <c r="M1513" s="178">
        <v>0</v>
      </c>
      <c r="N1513" s="190" t="s">
        <v>1006</v>
      </c>
      <c r="O1513" s="180">
        <v>0</v>
      </c>
      <c r="P1513" s="180">
        <v>0</v>
      </c>
      <c r="Q1513" s="181">
        <v>0</v>
      </c>
      <c r="R1513" s="182" t="s">
        <v>98</v>
      </c>
      <c r="S1513" s="183">
        <v>0</v>
      </c>
      <c r="T1513" s="183">
        <v>0</v>
      </c>
      <c r="U1513" s="180">
        <v>0</v>
      </c>
      <c r="V1513" s="180">
        <v>0</v>
      </c>
      <c r="W1513" s="183">
        <v>0</v>
      </c>
      <c r="X1513" s="183">
        <v>0</v>
      </c>
      <c r="Y1513" s="180">
        <v>0</v>
      </c>
      <c r="Z1513" s="180">
        <v>0</v>
      </c>
      <c r="AA1513" s="183">
        <v>0</v>
      </c>
      <c r="AB1513" s="183">
        <v>0</v>
      </c>
      <c r="AC1513" s="180">
        <f t="shared" si="887"/>
        <v>0</v>
      </c>
      <c r="AD1513" s="180">
        <f t="shared" si="887"/>
        <v>0</v>
      </c>
      <c r="AE1513" s="181">
        <f t="shared" si="862"/>
        <v>0</v>
      </c>
      <c r="AF1513" s="180">
        <v>0</v>
      </c>
      <c r="AG1513" s="180">
        <v>0</v>
      </c>
      <c r="AH1513" s="181">
        <f t="shared" si="863"/>
        <v>0</v>
      </c>
      <c r="AI1513" s="180">
        <v>0</v>
      </c>
      <c r="AJ1513" s="180">
        <v>0</v>
      </c>
      <c r="AK1513" s="181">
        <f t="shared" si="864"/>
        <v>0</v>
      </c>
      <c r="AL1513" s="180">
        <v>0</v>
      </c>
      <c r="AM1513" s="180">
        <v>0</v>
      </c>
      <c r="AN1513" s="181">
        <f t="shared" si="865"/>
        <v>0</v>
      </c>
      <c r="AO1513" s="180">
        <v>0</v>
      </c>
      <c r="AP1513" s="180">
        <v>0</v>
      </c>
      <c r="AQ1513" s="181">
        <f t="shared" si="866"/>
        <v>0</v>
      </c>
      <c r="AR1513" s="180">
        <v>0</v>
      </c>
      <c r="AS1513" s="180">
        <v>0</v>
      </c>
      <c r="AT1513" s="181">
        <f t="shared" si="867"/>
        <v>0</v>
      </c>
      <c r="AU1513" s="180">
        <f t="shared" si="888"/>
        <v>0</v>
      </c>
      <c r="AV1513" s="180">
        <f t="shared" si="888"/>
        <v>0</v>
      </c>
      <c r="AW1513" s="181">
        <f t="shared" si="868"/>
        <v>0</v>
      </c>
      <c r="AX1513" s="183">
        <f t="shared" si="889"/>
        <v>0</v>
      </c>
      <c r="AY1513" s="183">
        <f t="shared" si="889"/>
        <v>0</v>
      </c>
      <c r="AZ1513" s="183">
        <v>0</v>
      </c>
      <c r="BA1513" s="183">
        <v>0</v>
      </c>
      <c r="BB1513" s="183"/>
      <c r="BC1513" s="183"/>
      <c r="BD1513" s="183">
        <f t="shared" si="890"/>
        <v>0</v>
      </c>
      <c r="BE1513" s="183">
        <f t="shared" si="890"/>
        <v>0</v>
      </c>
    </row>
    <row r="1514" spans="2:57" s="129" customFormat="1" ht="30">
      <c r="B1514" s="174">
        <v>2025</v>
      </c>
      <c r="C1514" s="174">
        <v>20</v>
      </c>
      <c r="D1514" s="175">
        <v>0</v>
      </c>
      <c r="E1514" s="176"/>
      <c r="F1514" s="174">
        <v>2</v>
      </c>
      <c r="G1514" s="174">
        <v>5</v>
      </c>
      <c r="H1514" s="174">
        <v>14</v>
      </c>
      <c r="I1514" s="174">
        <v>5000</v>
      </c>
      <c r="J1514" s="174">
        <v>5400</v>
      </c>
      <c r="K1514" s="174">
        <v>541</v>
      </c>
      <c r="L1514" s="177">
        <v>1533</v>
      </c>
      <c r="M1514" s="178">
        <v>0</v>
      </c>
      <c r="N1514" s="190" t="s">
        <v>1007</v>
      </c>
      <c r="O1514" s="180">
        <v>0</v>
      </c>
      <c r="P1514" s="180">
        <v>0</v>
      </c>
      <c r="Q1514" s="181">
        <v>0</v>
      </c>
      <c r="R1514" s="182" t="s">
        <v>98</v>
      </c>
      <c r="S1514" s="183">
        <v>0</v>
      </c>
      <c r="T1514" s="183">
        <v>0</v>
      </c>
      <c r="U1514" s="180">
        <v>0</v>
      </c>
      <c r="V1514" s="180">
        <v>0</v>
      </c>
      <c r="W1514" s="183">
        <v>0</v>
      </c>
      <c r="X1514" s="183">
        <v>0</v>
      </c>
      <c r="Y1514" s="180">
        <v>0</v>
      </c>
      <c r="Z1514" s="180">
        <v>0</v>
      </c>
      <c r="AA1514" s="183">
        <v>0</v>
      </c>
      <c r="AB1514" s="183">
        <v>0</v>
      </c>
      <c r="AC1514" s="180">
        <f t="shared" si="887"/>
        <v>0</v>
      </c>
      <c r="AD1514" s="180">
        <f t="shared" si="887"/>
        <v>0</v>
      </c>
      <c r="AE1514" s="181">
        <f t="shared" si="862"/>
        <v>0</v>
      </c>
      <c r="AF1514" s="180">
        <v>0</v>
      </c>
      <c r="AG1514" s="180">
        <v>0</v>
      </c>
      <c r="AH1514" s="181">
        <f t="shared" si="863"/>
        <v>0</v>
      </c>
      <c r="AI1514" s="180">
        <v>0</v>
      </c>
      <c r="AJ1514" s="180">
        <v>0</v>
      </c>
      <c r="AK1514" s="181">
        <f t="shared" si="864"/>
        <v>0</v>
      </c>
      <c r="AL1514" s="180">
        <v>0</v>
      </c>
      <c r="AM1514" s="180">
        <v>0</v>
      </c>
      <c r="AN1514" s="181">
        <f t="shared" si="865"/>
        <v>0</v>
      </c>
      <c r="AO1514" s="180">
        <v>0</v>
      </c>
      <c r="AP1514" s="180">
        <v>0</v>
      </c>
      <c r="AQ1514" s="181">
        <f t="shared" si="866"/>
        <v>0</v>
      </c>
      <c r="AR1514" s="180">
        <v>0</v>
      </c>
      <c r="AS1514" s="180">
        <v>0</v>
      </c>
      <c r="AT1514" s="181">
        <f t="shared" si="867"/>
        <v>0</v>
      </c>
      <c r="AU1514" s="180">
        <f t="shared" si="888"/>
        <v>0</v>
      </c>
      <c r="AV1514" s="180">
        <f t="shared" si="888"/>
        <v>0</v>
      </c>
      <c r="AW1514" s="181">
        <f t="shared" si="868"/>
        <v>0</v>
      </c>
      <c r="AX1514" s="183">
        <f t="shared" si="889"/>
        <v>0</v>
      </c>
      <c r="AY1514" s="183">
        <f t="shared" si="889"/>
        <v>0</v>
      </c>
      <c r="AZ1514" s="183">
        <v>0</v>
      </c>
      <c r="BA1514" s="183">
        <v>0</v>
      </c>
      <c r="BB1514" s="183"/>
      <c r="BC1514" s="183"/>
      <c r="BD1514" s="183">
        <f t="shared" si="890"/>
        <v>0</v>
      </c>
      <c r="BE1514" s="183">
        <f t="shared" si="890"/>
        <v>0</v>
      </c>
    </row>
    <row r="1515" spans="2:57" s="129" customFormat="1" ht="15.75">
      <c r="B1515" s="174">
        <v>2025</v>
      </c>
      <c r="C1515" s="174">
        <v>20</v>
      </c>
      <c r="D1515" s="175">
        <v>0</v>
      </c>
      <c r="E1515" s="176"/>
      <c r="F1515" s="174">
        <v>2</v>
      </c>
      <c r="G1515" s="174">
        <v>5</v>
      </c>
      <c r="H1515" s="174">
        <v>14</v>
      </c>
      <c r="I1515" s="174">
        <v>5000</v>
      </c>
      <c r="J1515" s="174">
        <v>5400</v>
      </c>
      <c r="K1515" s="174">
        <v>541</v>
      </c>
      <c r="L1515" s="177">
        <v>1123</v>
      </c>
      <c r="M1515" s="178">
        <v>0</v>
      </c>
      <c r="N1515" s="190" t="s">
        <v>1008</v>
      </c>
      <c r="O1515" s="180">
        <v>0</v>
      </c>
      <c r="P1515" s="180">
        <v>0</v>
      </c>
      <c r="Q1515" s="181">
        <v>0</v>
      </c>
      <c r="R1515" s="182" t="s">
        <v>98</v>
      </c>
      <c r="S1515" s="183">
        <v>0</v>
      </c>
      <c r="T1515" s="183">
        <v>0</v>
      </c>
      <c r="U1515" s="180">
        <v>0</v>
      </c>
      <c r="V1515" s="180">
        <v>0</v>
      </c>
      <c r="W1515" s="183">
        <v>0</v>
      </c>
      <c r="X1515" s="183">
        <v>0</v>
      </c>
      <c r="Y1515" s="180">
        <v>0</v>
      </c>
      <c r="Z1515" s="180">
        <v>0</v>
      </c>
      <c r="AA1515" s="183">
        <v>0</v>
      </c>
      <c r="AB1515" s="183">
        <v>0</v>
      </c>
      <c r="AC1515" s="180">
        <f t="shared" si="887"/>
        <v>0</v>
      </c>
      <c r="AD1515" s="180">
        <f t="shared" si="887"/>
        <v>0</v>
      </c>
      <c r="AE1515" s="181">
        <f t="shared" si="862"/>
        <v>0</v>
      </c>
      <c r="AF1515" s="180">
        <v>0</v>
      </c>
      <c r="AG1515" s="180">
        <v>0</v>
      </c>
      <c r="AH1515" s="181">
        <f t="shared" si="863"/>
        <v>0</v>
      </c>
      <c r="AI1515" s="180">
        <v>0</v>
      </c>
      <c r="AJ1515" s="180">
        <v>0</v>
      </c>
      <c r="AK1515" s="181">
        <f t="shared" si="864"/>
        <v>0</v>
      </c>
      <c r="AL1515" s="180">
        <v>0</v>
      </c>
      <c r="AM1515" s="180">
        <v>0</v>
      </c>
      <c r="AN1515" s="181">
        <f t="shared" si="865"/>
        <v>0</v>
      </c>
      <c r="AO1515" s="180">
        <v>0</v>
      </c>
      <c r="AP1515" s="180">
        <v>0</v>
      </c>
      <c r="AQ1515" s="181">
        <f t="shared" si="866"/>
        <v>0</v>
      </c>
      <c r="AR1515" s="180">
        <v>0</v>
      </c>
      <c r="AS1515" s="180">
        <v>0</v>
      </c>
      <c r="AT1515" s="181">
        <f t="shared" si="867"/>
        <v>0</v>
      </c>
      <c r="AU1515" s="180">
        <f t="shared" si="888"/>
        <v>0</v>
      </c>
      <c r="AV1515" s="180">
        <f t="shared" si="888"/>
        <v>0</v>
      </c>
      <c r="AW1515" s="181">
        <f t="shared" si="868"/>
        <v>0</v>
      </c>
      <c r="AX1515" s="183">
        <f t="shared" si="889"/>
        <v>0</v>
      </c>
      <c r="AY1515" s="183">
        <f t="shared" si="889"/>
        <v>0</v>
      </c>
      <c r="AZ1515" s="183">
        <v>0</v>
      </c>
      <c r="BA1515" s="183">
        <v>0</v>
      </c>
      <c r="BB1515" s="183"/>
      <c r="BC1515" s="183"/>
      <c r="BD1515" s="183">
        <f t="shared" si="890"/>
        <v>0</v>
      </c>
      <c r="BE1515" s="183">
        <f t="shared" si="890"/>
        <v>0</v>
      </c>
    </row>
    <row r="1516" spans="2:57" s="129" customFormat="1" ht="15.75">
      <c r="B1516" s="174">
        <v>2025</v>
      </c>
      <c r="C1516" s="174">
        <v>20</v>
      </c>
      <c r="D1516" s="175"/>
      <c r="E1516" s="176"/>
      <c r="F1516" s="174">
        <v>2</v>
      </c>
      <c r="G1516" s="174">
        <v>5</v>
      </c>
      <c r="H1516" s="174">
        <v>14</v>
      </c>
      <c r="I1516" s="174">
        <v>5000</v>
      </c>
      <c r="J1516" s="174">
        <v>5400</v>
      </c>
      <c r="K1516" s="174">
        <v>541</v>
      </c>
      <c r="L1516" s="177">
        <v>1126</v>
      </c>
      <c r="M1516" s="178" t="s">
        <v>1879</v>
      </c>
      <c r="N1516" s="190" t="s">
        <v>1009</v>
      </c>
      <c r="O1516" s="180">
        <v>5950000</v>
      </c>
      <c r="P1516" s="180">
        <v>0</v>
      </c>
      <c r="Q1516" s="181">
        <v>5950000</v>
      </c>
      <c r="R1516" s="182" t="s">
        <v>98</v>
      </c>
      <c r="S1516" s="183">
        <v>7</v>
      </c>
      <c r="T1516" s="183">
        <v>0</v>
      </c>
      <c r="U1516" s="180">
        <v>0</v>
      </c>
      <c r="V1516" s="180">
        <v>0</v>
      </c>
      <c r="W1516" s="183">
        <v>0</v>
      </c>
      <c r="X1516" s="183">
        <v>0</v>
      </c>
      <c r="Y1516" s="180">
        <v>0</v>
      </c>
      <c r="Z1516" s="180">
        <v>0</v>
      </c>
      <c r="AA1516" s="183">
        <v>0</v>
      </c>
      <c r="AB1516" s="183">
        <v>0</v>
      </c>
      <c r="AC1516" s="180">
        <f t="shared" si="887"/>
        <v>5950000</v>
      </c>
      <c r="AD1516" s="180">
        <f t="shared" si="887"/>
        <v>0</v>
      </c>
      <c r="AE1516" s="181">
        <f t="shared" si="862"/>
        <v>5950000</v>
      </c>
      <c r="AF1516" s="180">
        <v>0</v>
      </c>
      <c r="AG1516" s="180">
        <v>0</v>
      </c>
      <c r="AH1516" s="181">
        <f t="shared" si="863"/>
        <v>0</v>
      </c>
      <c r="AI1516" s="180">
        <v>5880000</v>
      </c>
      <c r="AJ1516" s="180">
        <v>0</v>
      </c>
      <c r="AK1516" s="181">
        <f t="shared" si="864"/>
        <v>5880000</v>
      </c>
      <c r="AL1516" s="180">
        <v>0</v>
      </c>
      <c r="AM1516" s="180">
        <v>0</v>
      </c>
      <c r="AN1516" s="181">
        <f t="shared" si="865"/>
        <v>0</v>
      </c>
      <c r="AO1516" s="180">
        <v>0</v>
      </c>
      <c r="AP1516" s="180">
        <v>0</v>
      </c>
      <c r="AQ1516" s="181">
        <f t="shared" si="866"/>
        <v>0</v>
      </c>
      <c r="AR1516" s="180">
        <v>0</v>
      </c>
      <c r="AS1516" s="180">
        <v>0</v>
      </c>
      <c r="AT1516" s="181">
        <f t="shared" si="867"/>
        <v>0</v>
      </c>
      <c r="AU1516" s="180">
        <f t="shared" si="888"/>
        <v>70000</v>
      </c>
      <c r="AV1516" s="180">
        <f t="shared" si="888"/>
        <v>0</v>
      </c>
      <c r="AW1516" s="181">
        <f t="shared" si="868"/>
        <v>70000</v>
      </c>
      <c r="AX1516" s="183">
        <f t="shared" si="889"/>
        <v>7</v>
      </c>
      <c r="AY1516" s="183">
        <v>7</v>
      </c>
      <c r="AZ1516" s="183">
        <v>7</v>
      </c>
      <c r="BA1516" s="183">
        <v>7</v>
      </c>
      <c r="BB1516" s="183"/>
      <c r="BC1516" s="183"/>
      <c r="BD1516" s="183">
        <f t="shared" si="890"/>
        <v>0</v>
      </c>
      <c r="BE1516" s="183">
        <f t="shared" si="890"/>
        <v>0</v>
      </c>
    </row>
    <row r="1517" spans="2:57" s="129" customFormat="1" ht="15.75">
      <c r="B1517" s="174">
        <v>2025</v>
      </c>
      <c r="C1517" s="174">
        <v>20</v>
      </c>
      <c r="D1517" s="175">
        <v>0</v>
      </c>
      <c r="E1517" s="176"/>
      <c r="F1517" s="174">
        <v>2</v>
      </c>
      <c r="G1517" s="174">
        <v>5</v>
      </c>
      <c r="H1517" s="174">
        <v>14</v>
      </c>
      <c r="I1517" s="174">
        <v>5000</v>
      </c>
      <c r="J1517" s="174">
        <v>5400</v>
      </c>
      <c r="K1517" s="174">
        <v>541</v>
      </c>
      <c r="L1517" s="177">
        <v>1122</v>
      </c>
      <c r="M1517" s="178">
        <v>0</v>
      </c>
      <c r="N1517" s="190" t="s">
        <v>1010</v>
      </c>
      <c r="O1517" s="180">
        <v>0</v>
      </c>
      <c r="P1517" s="180">
        <v>0</v>
      </c>
      <c r="Q1517" s="181">
        <v>0</v>
      </c>
      <c r="R1517" s="182" t="s">
        <v>98</v>
      </c>
      <c r="S1517" s="183">
        <v>0</v>
      </c>
      <c r="T1517" s="183">
        <v>0</v>
      </c>
      <c r="U1517" s="180">
        <v>0</v>
      </c>
      <c r="V1517" s="180">
        <v>0</v>
      </c>
      <c r="W1517" s="183">
        <v>0</v>
      </c>
      <c r="X1517" s="183">
        <v>0</v>
      </c>
      <c r="Y1517" s="180">
        <v>0</v>
      </c>
      <c r="Z1517" s="180">
        <v>0</v>
      </c>
      <c r="AA1517" s="183">
        <v>0</v>
      </c>
      <c r="AB1517" s="183">
        <v>0</v>
      </c>
      <c r="AC1517" s="180">
        <f t="shared" si="887"/>
        <v>0</v>
      </c>
      <c r="AD1517" s="180">
        <f t="shared" si="887"/>
        <v>0</v>
      </c>
      <c r="AE1517" s="181">
        <f t="shared" si="862"/>
        <v>0</v>
      </c>
      <c r="AF1517" s="180">
        <v>0</v>
      </c>
      <c r="AG1517" s="180">
        <v>0</v>
      </c>
      <c r="AH1517" s="181">
        <f t="shared" si="863"/>
        <v>0</v>
      </c>
      <c r="AI1517" s="180">
        <v>0</v>
      </c>
      <c r="AJ1517" s="180">
        <v>0</v>
      </c>
      <c r="AK1517" s="181">
        <f t="shared" si="864"/>
        <v>0</v>
      </c>
      <c r="AL1517" s="180">
        <v>0</v>
      </c>
      <c r="AM1517" s="180">
        <v>0</v>
      </c>
      <c r="AN1517" s="181">
        <f t="shared" si="865"/>
        <v>0</v>
      </c>
      <c r="AO1517" s="180">
        <v>0</v>
      </c>
      <c r="AP1517" s="180">
        <v>0</v>
      </c>
      <c r="AQ1517" s="181">
        <f t="shared" si="866"/>
        <v>0</v>
      </c>
      <c r="AR1517" s="180">
        <v>0</v>
      </c>
      <c r="AS1517" s="180">
        <v>0</v>
      </c>
      <c r="AT1517" s="181">
        <f t="shared" si="867"/>
        <v>0</v>
      </c>
      <c r="AU1517" s="180">
        <f t="shared" si="888"/>
        <v>0</v>
      </c>
      <c r="AV1517" s="180">
        <f t="shared" si="888"/>
        <v>0</v>
      </c>
      <c r="AW1517" s="181">
        <f t="shared" si="868"/>
        <v>0</v>
      </c>
      <c r="AX1517" s="183">
        <f t="shared" si="889"/>
        <v>0</v>
      </c>
      <c r="AY1517" s="183">
        <f t="shared" si="889"/>
        <v>0</v>
      </c>
      <c r="AZ1517" s="183">
        <v>0</v>
      </c>
      <c r="BA1517" s="183">
        <v>0</v>
      </c>
      <c r="BB1517" s="183"/>
      <c r="BC1517" s="183"/>
      <c r="BD1517" s="183">
        <f t="shared" si="890"/>
        <v>0</v>
      </c>
      <c r="BE1517" s="183">
        <f t="shared" si="890"/>
        <v>0</v>
      </c>
    </row>
    <row r="1518" spans="2:57" s="129" customFormat="1" ht="15.75">
      <c r="B1518" s="174">
        <v>2025</v>
      </c>
      <c r="C1518" s="174">
        <v>20</v>
      </c>
      <c r="D1518" s="175">
        <v>0</v>
      </c>
      <c r="E1518" s="176"/>
      <c r="F1518" s="174">
        <v>2</v>
      </c>
      <c r="G1518" s="174">
        <v>5</v>
      </c>
      <c r="H1518" s="174">
        <v>14</v>
      </c>
      <c r="I1518" s="174">
        <v>5000</v>
      </c>
      <c r="J1518" s="174">
        <v>5400</v>
      </c>
      <c r="K1518" s="174">
        <v>541</v>
      </c>
      <c r="L1518" s="177">
        <v>1299</v>
      </c>
      <c r="M1518" s="178">
        <v>0</v>
      </c>
      <c r="N1518" s="190" t="s">
        <v>1011</v>
      </c>
      <c r="O1518" s="180">
        <v>0</v>
      </c>
      <c r="P1518" s="180">
        <v>0</v>
      </c>
      <c r="Q1518" s="181">
        <v>0</v>
      </c>
      <c r="R1518" s="182" t="s">
        <v>98</v>
      </c>
      <c r="S1518" s="183">
        <v>0</v>
      </c>
      <c r="T1518" s="183">
        <v>0</v>
      </c>
      <c r="U1518" s="180">
        <v>0</v>
      </c>
      <c r="V1518" s="180">
        <v>0</v>
      </c>
      <c r="W1518" s="183">
        <v>0</v>
      </c>
      <c r="X1518" s="183">
        <v>0</v>
      </c>
      <c r="Y1518" s="180">
        <v>0</v>
      </c>
      <c r="Z1518" s="180">
        <v>0</v>
      </c>
      <c r="AA1518" s="183">
        <v>0</v>
      </c>
      <c r="AB1518" s="183">
        <v>0</v>
      </c>
      <c r="AC1518" s="180">
        <f t="shared" si="887"/>
        <v>0</v>
      </c>
      <c r="AD1518" s="180">
        <f t="shared" si="887"/>
        <v>0</v>
      </c>
      <c r="AE1518" s="181">
        <f t="shared" si="862"/>
        <v>0</v>
      </c>
      <c r="AF1518" s="180">
        <v>0</v>
      </c>
      <c r="AG1518" s="180">
        <v>0</v>
      </c>
      <c r="AH1518" s="181">
        <f t="shared" si="863"/>
        <v>0</v>
      </c>
      <c r="AI1518" s="180">
        <v>0</v>
      </c>
      <c r="AJ1518" s="180">
        <v>0</v>
      </c>
      <c r="AK1518" s="181">
        <f t="shared" si="864"/>
        <v>0</v>
      </c>
      <c r="AL1518" s="180">
        <v>0</v>
      </c>
      <c r="AM1518" s="180">
        <v>0</v>
      </c>
      <c r="AN1518" s="181">
        <f t="shared" si="865"/>
        <v>0</v>
      </c>
      <c r="AO1518" s="180">
        <v>0</v>
      </c>
      <c r="AP1518" s="180">
        <v>0</v>
      </c>
      <c r="AQ1518" s="181">
        <f t="shared" si="866"/>
        <v>0</v>
      </c>
      <c r="AR1518" s="180">
        <v>0</v>
      </c>
      <c r="AS1518" s="180">
        <v>0</v>
      </c>
      <c r="AT1518" s="181">
        <f t="shared" si="867"/>
        <v>0</v>
      </c>
      <c r="AU1518" s="180">
        <f t="shared" si="888"/>
        <v>0</v>
      </c>
      <c r="AV1518" s="180">
        <f t="shared" si="888"/>
        <v>0</v>
      </c>
      <c r="AW1518" s="181">
        <f t="shared" si="868"/>
        <v>0</v>
      </c>
      <c r="AX1518" s="183">
        <f t="shared" si="889"/>
        <v>0</v>
      </c>
      <c r="AY1518" s="183">
        <f t="shared" si="889"/>
        <v>0</v>
      </c>
      <c r="AZ1518" s="183">
        <v>0</v>
      </c>
      <c r="BA1518" s="183">
        <v>0</v>
      </c>
      <c r="BB1518" s="183"/>
      <c r="BC1518" s="183"/>
      <c r="BD1518" s="183">
        <f t="shared" si="890"/>
        <v>0</v>
      </c>
      <c r="BE1518" s="183">
        <f t="shared" si="890"/>
        <v>0</v>
      </c>
    </row>
    <row r="1519" spans="2:57" s="129" customFormat="1" ht="15.75">
      <c r="B1519" s="174">
        <v>2025</v>
      </c>
      <c r="C1519" s="174">
        <v>20</v>
      </c>
      <c r="D1519" s="175">
        <v>0</v>
      </c>
      <c r="E1519" s="176"/>
      <c r="F1519" s="174">
        <v>2</v>
      </c>
      <c r="G1519" s="174">
        <v>5</v>
      </c>
      <c r="H1519" s="174">
        <v>14</v>
      </c>
      <c r="I1519" s="174">
        <v>5000</v>
      </c>
      <c r="J1519" s="174">
        <v>5400</v>
      </c>
      <c r="K1519" s="174">
        <v>541</v>
      </c>
      <c r="L1519" s="177">
        <v>207</v>
      </c>
      <c r="M1519" s="178">
        <v>0</v>
      </c>
      <c r="N1519" s="179" t="s">
        <v>1012</v>
      </c>
      <c r="O1519" s="180">
        <v>0</v>
      </c>
      <c r="P1519" s="180">
        <v>0</v>
      </c>
      <c r="Q1519" s="181">
        <v>0</v>
      </c>
      <c r="R1519" s="182" t="s">
        <v>98</v>
      </c>
      <c r="S1519" s="183">
        <v>0</v>
      </c>
      <c r="T1519" s="183">
        <v>0</v>
      </c>
      <c r="U1519" s="180">
        <v>0</v>
      </c>
      <c r="V1519" s="180">
        <v>0</v>
      </c>
      <c r="W1519" s="183">
        <v>0</v>
      </c>
      <c r="X1519" s="183">
        <v>0</v>
      </c>
      <c r="Y1519" s="180">
        <v>0</v>
      </c>
      <c r="Z1519" s="180">
        <v>0</v>
      </c>
      <c r="AA1519" s="183">
        <v>0</v>
      </c>
      <c r="AB1519" s="183">
        <v>0</v>
      </c>
      <c r="AC1519" s="180">
        <f t="shared" si="887"/>
        <v>0</v>
      </c>
      <c r="AD1519" s="180">
        <f t="shared" si="887"/>
        <v>0</v>
      </c>
      <c r="AE1519" s="181">
        <f t="shared" si="862"/>
        <v>0</v>
      </c>
      <c r="AF1519" s="180">
        <v>0</v>
      </c>
      <c r="AG1519" s="180">
        <v>0</v>
      </c>
      <c r="AH1519" s="181">
        <f t="shared" si="863"/>
        <v>0</v>
      </c>
      <c r="AI1519" s="180">
        <v>0</v>
      </c>
      <c r="AJ1519" s="180">
        <v>0</v>
      </c>
      <c r="AK1519" s="181">
        <f t="shared" si="864"/>
        <v>0</v>
      </c>
      <c r="AL1519" s="180">
        <v>0</v>
      </c>
      <c r="AM1519" s="180">
        <v>0</v>
      </c>
      <c r="AN1519" s="181">
        <f t="shared" si="865"/>
        <v>0</v>
      </c>
      <c r="AO1519" s="180">
        <v>0</v>
      </c>
      <c r="AP1519" s="180">
        <v>0</v>
      </c>
      <c r="AQ1519" s="181">
        <f t="shared" si="866"/>
        <v>0</v>
      </c>
      <c r="AR1519" s="180">
        <v>0</v>
      </c>
      <c r="AS1519" s="180">
        <v>0</v>
      </c>
      <c r="AT1519" s="181">
        <f t="shared" si="867"/>
        <v>0</v>
      </c>
      <c r="AU1519" s="180">
        <f t="shared" si="888"/>
        <v>0</v>
      </c>
      <c r="AV1519" s="180">
        <f t="shared" si="888"/>
        <v>0</v>
      </c>
      <c r="AW1519" s="181">
        <f t="shared" si="868"/>
        <v>0</v>
      </c>
      <c r="AX1519" s="183">
        <f t="shared" si="889"/>
        <v>0</v>
      </c>
      <c r="AY1519" s="183">
        <f t="shared" si="889"/>
        <v>0</v>
      </c>
      <c r="AZ1519" s="183">
        <v>0</v>
      </c>
      <c r="BA1519" s="183">
        <v>0</v>
      </c>
      <c r="BB1519" s="183"/>
      <c r="BC1519" s="183"/>
      <c r="BD1519" s="183">
        <f t="shared" si="890"/>
        <v>0</v>
      </c>
      <c r="BE1519" s="183">
        <f t="shared" si="890"/>
        <v>0</v>
      </c>
    </row>
    <row r="1520" spans="2:57" s="129" customFormat="1" ht="15.75">
      <c r="B1520" s="174">
        <v>2025</v>
      </c>
      <c r="C1520" s="174">
        <v>20</v>
      </c>
      <c r="D1520" s="175">
        <v>0</v>
      </c>
      <c r="E1520" s="176"/>
      <c r="F1520" s="174">
        <v>2</v>
      </c>
      <c r="G1520" s="174">
        <v>5</v>
      </c>
      <c r="H1520" s="174">
        <v>14</v>
      </c>
      <c r="I1520" s="174">
        <v>5000</v>
      </c>
      <c r="J1520" s="174">
        <v>5400</v>
      </c>
      <c r="K1520" s="174">
        <v>541</v>
      </c>
      <c r="L1520" s="177">
        <v>205</v>
      </c>
      <c r="M1520" s="178">
        <v>0</v>
      </c>
      <c r="N1520" s="179" t="s">
        <v>1013</v>
      </c>
      <c r="O1520" s="180">
        <v>0</v>
      </c>
      <c r="P1520" s="180">
        <v>0</v>
      </c>
      <c r="Q1520" s="181">
        <v>0</v>
      </c>
      <c r="R1520" s="182" t="s">
        <v>98</v>
      </c>
      <c r="S1520" s="183">
        <v>0</v>
      </c>
      <c r="T1520" s="183">
        <v>0</v>
      </c>
      <c r="U1520" s="180">
        <v>0</v>
      </c>
      <c r="V1520" s="180">
        <v>0</v>
      </c>
      <c r="W1520" s="183">
        <v>0</v>
      </c>
      <c r="X1520" s="183">
        <v>0</v>
      </c>
      <c r="Y1520" s="180">
        <v>0</v>
      </c>
      <c r="Z1520" s="180">
        <v>0</v>
      </c>
      <c r="AA1520" s="183">
        <v>0</v>
      </c>
      <c r="AB1520" s="183">
        <v>0</v>
      </c>
      <c r="AC1520" s="180">
        <f t="shared" si="887"/>
        <v>0</v>
      </c>
      <c r="AD1520" s="180">
        <f t="shared" si="887"/>
        <v>0</v>
      </c>
      <c r="AE1520" s="181">
        <f t="shared" si="862"/>
        <v>0</v>
      </c>
      <c r="AF1520" s="180">
        <v>0</v>
      </c>
      <c r="AG1520" s="180">
        <v>0</v>
      </c>
      <c r="AH1520" s="181">
        <f t="shared" si="863"/>
        <v>0</v>
      </c>
      <c r="AI1520" s="180">
        <v>0</v>
      </c>
      <c r="AJ1520" s="180">
        <v>0</v>
      </c>
      <c r="AK1520" s="181">
        <f t="shared" si="864"/>
        <v>0</v>
      </c>
      <c r="AL1520" s="180">
        <v>0</v>
      </c>
      <c r="AM1520" s="180">
        <v>0</v>
      </c>
      <c r="AN1520" s="181">
        <f t="shared" si="865"/>
        <v>0</v>
      </c>
      <c r="AO1520" s="180">
        <v>0</v>
      </c>
      <c r="AP1520" s="180">
        <v>0</v>
      </c>
      <c r="AQ1520" s="181">
        <f t="shared" si="866"/>
        <v>0</v>
      </c>
      <c r="AR1520" s="180">
        <v>0</v>
      </c>
      <c r="AS1520" s="180">
        <v>0</v>
      </c>
      <c r="AT1520" s="181">
        <f t="shared" si="867"/>
        <v>0</v>
      </c>
      <c r="AU1520" s="180">
        <f t="shared" si="888"/>
        <v>0</v>
      </c>
      <c r="AV1520" s="180">
        <f t="shared" si="888"/>
        <v>0</v>
      </c>
      <c r="AW1520" s="181">
        <f t="shared" si="868"/>
        <v>0</v>
      </c>
      <c r="AX1520" s="183">
        <f t="shared" si="889"/>
        <v>0</v>
      </c>
      <c r="AY1520" s="183">
        <f t="shared" si="889"/>
        <v>0</v>
      </c>
      <c r="AZ1520" s="183">
        <v>0</v>
      </c>
      <c r="BA1520" s="183">
        <v>0</v>
      </c>
      <c r="BB1520" s="183"/>
      <c r="BC1520" s="183"/>
      <c r="BD1520" s="183">
        <f t="shared" si="890"/>
        <v>0</v>
      </c>
      <c r="BE1520" s="183">
        <f t="shared" si="890"/>
        <v>0</v>
      </c>
    </row>
    <row r="1521" spans="1:57" s="129" customFormat="1" ht="15.75">
      <c r="B1521" s="174">
        <v>2025</v>
      </c>
      <c r="C1521" s="174">
        <v>20</v>
      </c>
      <c r="D1521" s="175">
        <v>0</v>
      </c>
      <c r="E1521" s="176"/>
      <c r="F1521" s="174">
        <v>2</v>
      </c>
      <c r="G1521" s="174">
        <v>5</v>
      </c>
      <c r="H1521" s="174">
        <v>14</v>
      </c>
      <c r="I1521" s="174">
        <v>5000</v>
      </c>
      <c r="J1521" s="174">
        <v>5400</v>
      </c>
      <c r="K1521" s="174">
        <v>541</v>
      </c>
      <c r="L1521" s="177">
        <v>202</v>
      </c>
      <c r="M1521" s="178">
        <v>0</v>
      </c>
      <c r="N1521" s="179" t="s">
        <v>1014</v>
      </c>
      <c r="O1521" s="180">
        <v>0</v>
      </c>
      <c r="P1521" s="180">
        <v>0</v>
      </c>
      <c r="Q1521" s="181">
        <v>0</v>
      </c>
      <c r="R1521" s="182" t="s">
        <v>98</v>
      </c>
      <c r="S1521" s="183">
        <v>0</v>
      </c>
      <c r="T1521" s="183">
        <v>0</v>
      </c>
      <c r="U1521" s="180">
        <v>0</v>
      </c>
      <c r="V1521" s="180">
        <v>0</v>
      </c>
      <c r="W1521" s="183">
        <v>0</v>
      </c>
      <c r="X1521" s="183">
        <v>0</v>
      </c>
      <c r="Y1521" s="180">
        <v>0</v>
      </c>
      <c r="Z1521" s="180">
        <v>0</v>
      </c>
      <c r="AA1521" s="183">
        <v>0</v>
      </c>
      <c r="AB1521" s="183">
        <v>0</v>
      </c>
      <c r="AC1521" s="180">
        <f t="shared" si="887"/>
        <v>0</v>
      </c>
      <c r="AD1521" s="180">
        <f t="shared" si="887"/>
        <v>0</v>
      </c>
      <c r="AE1521" s="181">
        <f t="shared" si="862"/>
        <v>0</v>
      </c>
      <c r="AF1521" s="180">
        <v>0</v>
      </c>
      <c r="AG1521" s="180">
        <v>0</v>
      </c>
      <c r="AH1521" s="181">
        <f t="shared" si="863"/>
        <v>0</v>
      </c>
      <c r="AI1521" s="180">
        <v>0</v>
      </c>
      <c r="AJ1521" s="180">
        <v>0</v>
      </c>
      <c r="AK1521" s="181">
        <f t="shared" si="864"/>
        <v>0</v>
      </c>
      <c r="AL1521" s="180">
        <v>0</v>
      </c>
      <c r="AM1521" s="180">
        <v>0</v>
      </c>
      <c r="AN1521" s="181">
        <f t="shared" si="865"/>
        <v>0</v>
      </c>
      <c r="AO1521" s="180">
        <v>0</v>
      </c>
      <c r="AP1521" s="180">
        <v>0</v>
      </c>
      <c r="AQ1521" s="181">
        <f t="shared" si="866"/>
        <v>0</v>
      </c>
      <c r="AR1521" s="180">
        <v>0</v>
      </c>
      <c r="AS1521" s="180">
        <v>0</v>
      </c>
      <c r="AT1521" s="181">
        <f t="shared" si="867"/>
        <v>0</v>
      </c>
      <c r="AU1521" s="180">
        <f t="shared" si="888"/>
        <v>0</v>
      </c>
      <c r="AV1521" s="180">
        <f t="shared" si="888"/>
        <v>0</v>
      </c>
      <c r="AW1521" s="181">
        <f t="shared" si="868"/>
        <v>0</v>
      </c>
      <c r="AX1521" s="183">
        <f t="shared" si="889"/>
        <v>0</v>
      </c>
      <c r="AY1521" s="183">
        <f t="shared" si="889"/>
        <v>0</v>
      </c>
      <c r="AZ1521" s="183">
        <v>0</v>
      </c>
      <c r="BA1521" s="183">
        <v>0</v>
      </c>
      <c r="BB1521" s="183"/>
      <c r="BC1521" s="183"/>
      <c r="BD1521" s="183">
        <f t="shared" si="890"/>
        <v>0</v>
      </c>
      <c r="BE1521" s="183">
        <f t="shared" si="890"/>
        <v>0</v>
      </c>
    </row>
    <row r="1522" spans="1:57" s="129" customFormat="1" ht="30">
      <c r="A1522" s="129" t="s">
        <v>1015</v>
      </c>
      <c r="B1522" s="174">
        <v>2025</v>
      </c>
      <c r="C1522" s="174">
        <v>20</v>
      </c>
      <c r="D1522" s="175">
        <v>0</v>
      </c>
      <c r="E1522" s="176"/>
      <c r="F1522" s="174">
        <v>2</v>
      </c>
      <c r="G1522" s="174">
        <v>5</v>
      </c>
      <c r="H1522" s="174">
        <v>14</v>
      </c>
      <c r="I1522" s="174">
        <v>5000</v>
      </c>
      <c r="J1522" s="174">
        <v>5400</v>
      </c>
      <c r="K1522" s="174">
        <v>541</v>
      </c>
      <c r="L1522" s="177">
        <v>1558</v>
      </c>
      <c r="M1522" s="178">
        <v>0</v>
      </c>
      <c r="N1522" s="179" t="s">
        <v>1016</v>
      </c>
      <c r="O1522" s="180">
        <v>0</v>
      </c>
      <c r="P1522" s="180">
        <v>0</v>
      </c>
      <c r="Q1522" s="181">
        <v>0</v>
      </c>
      <c r="R1522" s="182" t="s">
        <v>98</v>
      </c>
      <c r="S1522" s="183">
        <v>0</v>
      </c>
      <c r="T1522" s="183">
        <v>0</v>
      </c>
      <c r="U1522" s="180">
        <v>0</v>
      </c>
      <c r="V1522" s="180">
        <v>0</v>
      </c>
      <c r="W1522" s="183">
        <v>0</v>
      </c>
      <c r="X1522" s="183">
        <v>0</v>
      </c>
      <c r="Y1522" s="180">
        <v>0</v>
      </c>
      <c r="Z1522" s="180">
        <v>0</v>
      </c>
      <c r="AA1522" s="183">
        <v>0</v>
      </c>
      <c r="AB1522" s="183">
        <v>0</v>
      </c>
      <c r="AC1522" s="180">
        <f t="shared" si="887"/>
        <v>0</v>
      </c>
      <c r="AD1522" s="180">
        <f t="shared" si="887"/>
        <v>0</v>
      </c>
      <c r="AE1522" s="181">
        <f t="shared" ref="AE1522:AE1586" si="936">+AC1522+AD1522</f>
        <v>0</v>
      </c>
      <c r="AF1522" s="180">
        <v>0</v>
      </c>
      <c r="AG1522" s="180">
        <v>0</v>
      </c>
      <c r="AH1522" s="181">
        <f t="shared" ref="AH1522:AH1586" si="937">+AF1522+AG1522</f>
        <v>0</v>
      </c>
      <c r="AI1522" s="180">
        <v>0</v>
      </c>
      <c r="AJ1522" s="180">
        <v>0</v>
      </c>
      <c r="AK1522" s="181">
        <f t="shared" ref="AK1522:AK1586" si="938">+AI1522+AJ1522</f>
        <v>0</v>
      </c>
      <c r="AL1522" s="180">
        <v>0</v>
      </c>
      <c r="AM1522" s="180">
        <v>0</v>
      </c>
      <c r="AN1522" s="181">
        <f t="shared" ref="AN1522:AN1586" si="939">+AL1522+AM1522</f>
        <v>0</v>
      </c>
      <c r="AO1522" s="180">
        <v>0</v>
      </c>
      <c r="AP1522" s="180">
        <v>0</v>
      </c>
      <c r="AQ1522" s="181">
        <f t="shared" ref="AQ1522:AQ1586" si="940">+AO1522+AP1522</f>
        <v>0</v>
      </c>
      <c r="AR1522" s="180">
        <v>0</v>
      </c>
      <c r="AS1522" s="180">
        <v>0</v>
      </c>
      <c r="AT1522" s="181">
        <f t="shared" ref="AT1522:AT1586" si="941">+AR1522+AS1522</f>
        <v>0</v>
      </c>
      <c r="AU1522" s="180">
        <f t="shared" si="888"/>
        <v>0</v>
      </c>
      <c r="AV1522" s="180">
        <f t="shared" si="888"/>
        <v>0</v>
      </c>
      <c r="AW1522" s="181">
        <f t="shared" ref="AW1522:AW1586" si="942">+AU1522+AV1522</f>
        <v>0</v>
      </c>
      <c r="AX1522" s="183">
        <f t="shared" si="889"/>
        <v>0</v>
      </c>
      <c r="AY1522" s="183">
        <f t="shared" si="889"/>
        <v>0</v>
      </c>
      <c r="AZ1522" s="183">
        <v>0</v>
      </c>
      <c r="BA1522" s="183">
        <v>0</v>
      </c>
      <c r="BB1522" s="183"/>
      <c r="BC1522" s="183"/>
      <c r="BD1522" s="183">
        <f t="shared" si="890"/>
        <v>0</v>
      </c>
      <c r="BE1522" s="183">
        <f t="shared" si="890"/>
        <v>0</v>
      </c>
    </row>
    <row r="1523" spans="1:57" s="129" customFormat="1" ht="15.75">
      <c r="A1523" s="129" t="s">
        <v>875</v>
      </c>
      <c r="B1523" s="174">
        <v>2025</v>
      </c>
      <c r="C1523" s="174">
        <v>20</v>
      </c>
      <c r="D1523" s="175">
        <v>0</v>
      </c>
      <c r="E1523" s="176"/>
      <c r="F1523" s="174">
        <v>2</v>
      </c>
      <c r="G1523" s="174">
        <v>5</v>
      </c>
      <c r="H1523" s="174">
        <v>14</v>
      </c>
      <c r="I1523" s="174">
        <v>5000</v>
      </c>
      <c r="J1523" s="174">
        <v>5400</v>
      </c>
      <c r="K1523" s="174">
        <v>541</v>
      </c>
      <c r="L1523" s="177">
        <v>1560</v>
      </c>
      <c r="M1523" s="178">
        <v>0</v>
      </c>
      <c r="N1523" s="179" t="s">
        <v>1017</v>
      </c>
      <c r="O1523" s="180">
        <v>0</v>
      </c>
      <c r="P1523" s="180">
        <v>0</v>
      </c>
      <c r="Q1523" s="181">
        <v>0</v>
      </c>
      <c r="R1523" s="182" t="s">
        <v>98</v>
      </c>
      <c r="S1523" s="183">
        <v>0</v>
      </c>
      <c r="T1523" s="183">
        <v>0</v>
      </c>
      <c r="U1523" s="180">
        <v>0</v>
      </c>
      <c r="V1523" s="180">
        <v>0</v>
      </c>
      <c r="W1523" s="183">
        <v>0</v>
      </c>
      <c r="X1523" s="183">
        <v>0</v>
      </c>
      <c r="Y1523" s="180">
        <v>0</v>
      </c>
      <c r="Z1523" s="180">
        <v>0</v>
      </c>
      <c r="AA1523" s="183">
        <v>0</v>
      </c>
      <c r="AB1523" s="183">
        <v>0</v>
      </c>
      <c r="AC1523" s="180">
        <f t="shared" si="887"/>
        <v>0</v>
      </c>
      <c r="AD1523" s="180">
        <f t="shared" si="887"/>
        <v>0</v>
      </c>
      <c r="AE1523" s="181">
        <f t="shared" si="936"/>
        <v>0</v>
      </c>
      <c r="AF1523" s="180">
        <v>0</v>
      </c>
      <c r="AG1523" s="180">
        <v>0</v>
      </c>
      <c r="AH1523" s="181">
        <f t="shared" si="937"/>
        <v>0</v>
      </c>
      <c r="AI1523" s="180">
        <v>0</v>
      </c>
      <c r="AJ1523" s="180">
        <v>0</v>
      </c>
      <c r="AK1523" s="181">
        <f t="shared" si="938"/>
        <v>0</v>
      </c>
      <c r="AL1523" s="180">
        <v>0</v>
      </c>
      <c r="AM1523" s="180">
        <v>0</v>
      </c>
      <c r="AN1523" s="181">
        <f t="shared" si="939"/>
        <v>0</v>
      </c>
      <c r="AO1523" s="180">
        <v>0</v>
      </c>
      <c r="AP1523" s="180">
        <v>0</v>
      </c>
      <c r="AQ1523" s="181">
        <f t="shared" si="940"/>
        <v>0</v>
      </c>
      <c r="AR1523" s="180">
        <v>0</v>
      </c>
      <c r="AS1523" s="180">
        <v>0</v>
      </c>
      <c r="AT1523" s="181">
        <f t="shared" si="941"/>
        <v>0</v>
      </c>
      <c r="AU1523" s="180">
        <f t="shared" si="888"/>
        <v>0</v>
      </c>
      <c r="AV1523" s="180">
        <f t="shared" si="888"/>
        <v>0</v>
      </c>
      <c r="AW1523" s="181">
        <f t="shared" si="942"/>
        <v>0</v>
      </c>
      <c r="AX1523" s="183">
        <f t="shared" si="889"/>
        <v>0</v>
      </c>
      <c r="AY1523" s="183">
        <f t="shared" si="889"/>
        <v>0</v>
      </c>
      <c r="AZ1523" s="183">
        <v>0</v>
      </c>
      <c r="BA1523" s="183">
        <v>0</v>
      </c>
      <c r="BB1523" s="183"/>
      <c r="BC1523" s="183"/>
      <c r="BD1523" s="183">
        <f t="shared" si="890"/>
        <v>0</v>
      </c>
      <c r="BE1523" s="183">
        <f t="shared" si="890"/>
        <v>0</v>
      </c>
    </row>
    <row r="1524" spans="1:57" s="129" customFormat="1" ht="15.75">
      <c r="A1524" s="129" t="s">
        <v>1018</v>
      </c>
      <c r="B1524" s="174">
        <v>2025</v>
      </c>
      <c r="C1524" s="174">
        <v>20</v>
      </c>
      <c r="D1524" s="175">
        <v>0</v>
      </c>
      <c r="E1524" s="176"/>
      <c r="F1524" s="174">
        <v>2</v>
      </c>
      <c r="G1524" s="174">
        <v>5</v>
      </c>
      <c r="H1524" s="174">
        <v>14</v>
      </c>
      <c r="I1524" s="174">
        <v>5000</v>
      </c>
      <c r="J1524" s="174">
        <v>5400</v>
      </c>
      <c r="K1524" s="174">
        <v>541</v>
      </c>
      <c r="L1524" s="177">
        <v>1568</v>
      </c>
      <c r="M1524" s="178">
        <v>0</v>
      </c>
      <c r="N1524" s="179" t="s">
        <v>1019</v>
      </c>
      <c r="O1524" s="180">
        <v>0</v>
      </c>
      <c r="P1524" s="180">
        <v>0</v>
      </c>
      <c r="Q1524" s="181">
        <v>0</v>
      </c>
      <c r="R1524" s="182" t="s">
        <v>98</v>
      </c>
      <c r="S1524" s="183">
        <v>0</v>
      </c>
      <c r="T1524" s="183">
        <v>0</v>
      </c>
      <c r="U1524" s="180">
        <v>0</v>
      </c>
      <c r="V1524" s="180">
        <v>0</v>
      </c>
      <c r="W1524" s="183">
        <v>0</v>
      </c>
      <c r="X1524" s="183">
        <v>0</v>
      </c>
      <c r="Y1524" s="180">
        <v>0</v>
      </c>
      <c r="Z1524" s="180">
        <v>0</v>
      </c>
      <c r="AA1524" s="183">
        <v>0</v>
      </c>
      <c r="AB1524" s="183">
        <v>0</v>
      </c>
      <c r="AC1524" s="180">
        <f t="shared" si="887"/>
        <v>0</v>
      </c>
      <c r="AD1524" s="180">
        <f t="shared" si="887"/>
        <v>0</v>
      </c>
      <c r="AE1524" s="181">
        <f t="shared" si="936"/>
        <v>0</v>
      </c>
      <c r="AF1524" s="180">
        <v>0</v>
      </c>
      <c r="AG1524" s="180">
        <v>0</v>
      </c>
      <c r="AH1524" s="181">
        <f t="shared" si="937"/>
        <v>0</v>
      </c>
      <c r="AI1524" s="180">
        <v>0</v>
      </c>
      <c r="AJ1524" s="180">
        <v>0</v>
      </c>
      <c r="AK1524" s="181">
        <f t="shared" si="938"/>
        <v>0</v>
      </c>
      <c r="AL1524" s="180">
        <v>0</v>
      </c>
      <c r="AM1524" s="180">
        <v>0</v>
      </c>
      <c r="AN1524" s="181">
        <f t="shared" si="939"/>
        <v>0</v>
      </c>
      <c r="AO1524" s="180">
        <v>0</v>
      </c>
      <c r="AP1524" s="180">
        <v>0</v>
      </c>
      <c r="AQ1524" s="181">
        <f t="shared" si="940"/>
        <v>0</v>
      </c>
      <c r="AR1524" s="180">
        <v>0</v>
      </c>
      <c r="AS1524" s="180">
        <v>0</v>
      </c>
      <c r="AT1524" s="181">
        <f t="shared" si="941"/>
        <v>0</v>
      </c>
      <c r="AU1524" s="180">
        <f t="shared" si="888"/>
        <v>0</v>
      </c>
      <c r="AV1524" s="180">
        <f t="shared" si="888"/>
        <v>0</v>
      </c>
      <c r="AW1524" s="181">
        <f t="shared" si="942"/>
        <v>0</v>
      </c>
      <c r="AX1524" s="183">
        <f t="shared" si="889"/>
        <v>0</v>
      </c>
      <c r="AY1524" s="183">
        <f t="shared" si="889"/>
        <v>0</v>
      </c>
      <c r="AZ1524" s="183">
        <v>0</v>
      </c>
      <c r="BA1524" s="183">
        <v>0</v>
      </c>
      <c r="BB1524" s="183"/>
      <c r="BC1524" s="183"/>
      <c r="BD1524" s="183">
        <f t="shared" si="890"/>
        <v>0</v>
      </c>
      <c r="BE1524" s="183">
        <f t="shared" si="890"/>
        <v>0</v>
      </c>
    </row>
    <row r="1525" spans="1:57" s="129" customFormat="1" ht="15.75">
      <c r="A1525" s="129" t="s">
        <v>1020</v>
      </c>
      <c r="B1525" s="174">
        <v>2025</v>
      </c>
      <c r="C1525" s="174">
        <v>20</v>
      </c>
      <c r="D1525" s="175">
        <v>0</v>
      </c>
      <c r="E1525" s="176"/>
      <c r="F1525" s="174">
        <v>2</v>
      </c>
      <c r="G1525" s="174">
        <v>5</v>
      </c>
      <c r="H1525" s="174">
        <v>14</v>
      </c>
      <c r="I1525" s="174">
        <v>5000</v>
      </c>
      <c r="J1525" s="174">
        <v>5400</v>
      </c>
      <c r="K1525" s="174">
        <v>541</v>
      </c>
      <c r="L1525" s="177">
        <v>1563</v>
      </c>
      <c r="M1525" s="178">
        <v>0</v>
      </c>
      <c r="N1525" s="179" t="s">
        <v>1021</v>
      </c>
      <c r="O1525" s="180">
        <v>0</v>
      </c>
      <c r="P1525" s="180">
        <v>0</v>
      </c>
      <c r="Q1525" s="181">
        <v>0</v>
      </c>
      <c r="R1525" s="182" t="s">
        <v>98</v>
      </c>
      <c r="S1525" s="183">
        <v>0</v>
      </c>
      <c r="T1525" s="183">
        <v>0</v>
      </c>
      <c r="U1525" s="180">
        <v>0</v>
      </c>
      <c r="V1525" s="180">
        <v>0</v>
      </c>
      <c r="W1525" s="183">
        <v>0</v>
      </c>
      <c r="X1525" s="183">
        <v>0</v>
      </c>
      <c r="Y1525" s="180">
        <v>0</v>
      </c>
      <c r="Z1525" s="180">
        <v>0</v>
      </c>
      <c r="AA1525" s="183">
        <v>0</v>
      </c>
      <c r="AB1525" s="183">
        <v>0</v>
      </c>
      <c r="AC1525" s="180">
        <f t="shared" si="887"/>
        <v>0</v>
      </c>
      <c r="AD1525" s="180">
        <f t="shared" si="887"/>
        <v>0</v>
      </c>
      <c r="AE1525" s="181">
        <f t="shared" si="936"/>
        <v>0</v>
      </c>
      <c r="AF1525" s="180">
        <v>0</v>
      </c>
      <c r="AG1525" s="180">
        <v>0</v>
      </c>
      <c r="AH1525" s="181">
        <f t="shared" si="937"/>
        <v>0</v>
      </c>
      <c r="AI1525" s="180">
        <v>0</v>
      </c>
      <c r="AJ1525" s="180">
        <v>0</v>
      </c>
      <c r="AK1525" s="181">
        <f t="shared" si="938"/>
        <v>0</v>
      </c>
      <c r="AL1525" s="180">
        <v>0</v>
      </c>
      <c r="AM1525" s="180">
        <v>0</v>
      </c>
      <c r="AN1525" s="181">
        <f t="shared" si="939"/>
        <v>0</v>
      </c>
      <c r="AO1525" s="180">
        <v>0</v>
      </c>
      <c r="AP1525" s="180">
        <v>0</v>
      </c>
      <c r="AQ1525" s="181">
        <f t="shared" si="940"/>
        <v>0</v>
      </c>
      <c r="AR1525" s="180">
        <v>0</v>
      </c>
      <c r="AS1525" s="180">
        <v>0</v>
      </c>
      <c r="AT1525" s="181">
        <f t="shared" si="941"/>
        <v>0</v>
      </c>
      <c r="AU1525" s="180">
        <f t="shared" si="888"/>
        <v>0</v>
      </c>
      <c r="AV1525" s="180">
        <f t="shared" si="888"/>
        <v>0</v>
      </c>
      <c r="AW1525" s="181">
        <f t="shared" si="942"/>
        <v>0</v>
      </c>
      <c r="AX1525" s="183">
        <f t="shared" si="889"/>
        <v>0</v>
      </c>
      <c r="AY1525" s="183">
        <f t="shared" si="889"/>
        <v>0</v>
      </c>
      <c r="AZ1525" s="183">
        <v>0</v>
      </c>
      <c r="BA1525" s="183">
        <v>0</v>
      </c>
      <c r="BB1525" s="183"/>
      <c r="BC1525" s="183"/>
      <c r="BD1525" s="183">
        <f t="shared" si="890"/>
        <v>0</v>
      </c>
      <c r="BE1525" s="183">
        <f t="shared" si="890"/>
        <v>0</v>
      </c>
    </row>
    <row r="1526" spans="1:57" s="129" customFormat="1" ht="15.75">
      <c r="B1526" s="163">
        <v>2025</v>
      </c>
      <c r="C1526" s="163">
        <v>20</v>
      </c>
      <c r="D1526" s="164"/>
      <c r="E1526" s="165"/>
      <c r="F1526" s="163">
        <v>2</v>
      </c>
      <c r="G1526" s="163">
        <v>5</v>
      </c>
      <c r="H1526" s="163">
        <v>14</v>
      </c>
      <c r="I1526" s="163">
        <v>5000</v>
      </c>
      <c r="J1526" s="163">
        <v>5400</v>
      </c>
      <c r="K1526" s="163">
        <v>543</v>
      </c>
      <c r="L1526" s="166" t="s">
        <v>44</v>
      </c>
      <c r="M1526" s="167"/>
      <c r="N1526" s="168" t="s">
        <v>1022</v>
      </c>
      <c r="O1526" s="169">
        <v>0</v>
      </c>
      <c r="P1526" s="169">
        <v>0</v>
      </c>
      <c r="Q1526" s="169">
        <v>0</v>
      </c>
      <c r="R1526" s="170"/>
      <c r="S1526" s="171"/>
      <c r="T1526" s="172"/>
      <c r="U1526" s="169">
        <f t="shared" ref="U1526:AD1526" si="943">SUM(U1527:U1529)</f>
        <v>0</v>
      </c>
      <c r="V1526" s="169">
        <f t="shared" si="943"/>
        <v>0</v>
      </c>
      <c r="W1526" s="173">
        <f t="shared" si="943"/>
        <v>0</v>
      </c>
      <c r="X1526" s="173">
        <f t="shared" si="943"/>
        <v>0</v>
      </c>
      <c r="Y1526" s="169">
        <f t="shared" si="943"/>
        <v>0</v>
      </c>
      <c r="Z1526" s="169">
        <f t="shared" si="943"/>
        <v>0</v>
      </c>
      <c r="AA1526" s="173">
        <f t="shared" si="943"/>
        <v>0</v>
      </c>
      <c r="AB1526" s="173">
        <f t="shared" si="943"/>
        <v>0</v>
      </c>
      <c r="AC1526" s="169">
        <f t="shared" si="943"/>
        <v>0</v>
      </c>
      <c r="AD1526" s="169">
        <f t="shared" si="943"/>
        <v>0</v>
      </c>
      <c r="AE1526" s="169">
        <f t="shared" si="936"/>
        <v>0</v>
      </c>
      <c r="AF1526" s="169">
        <f>SUM(AF1527:AF1529)</f>
        <v>0</v>
      </c>
      <c r="AG1526" s="169">
        <f>SUM(AG1527:AG1529)</f>
        <v>0</v>
      </c>
      <c r="AH1526" s="169">
        <f t="shared" si="937"/>
        <v>0</v>
      </c>
      <c r="AI1526" s="169">
        <f>SUM(AI1527:AI1529)</f>
        <v>0</v>
      </c>
      <c r="AJ1526" s="169">
        <f>SUM(AJ1527:AJ1529)</f>
        <v>0</v>
      </c>
      <c r="AK1526" s="169">
        <f t="shared" si="938"/>
        <v>0</v>
      </c>
      <c r="AL1526" s="169">
        <f>SUM(AL1527:AL1529)</f>
        <v>0</v>
      </c>
      <c r="AM1526" s="169">
        <f>SUM(AM1527:AM1529)</f>
        <v>0</v>
      </c>
      <c r="AN1526" s="169">
        <f t="shared" si="939"/>
        <v>0</v>
      </c>
      <c r="AO1526" s="169">
        <f>SUM(AO1527:AO1529)</f>
        <v>0</v>
      </c>
      <c r="AP1526" s="169">
        <f>SUM(AP1527:AP1529)</f>
        <v>0</v>
      </c>
      <c r="AQ1526" s="169">
        <f t="shared" si="940"/>
        <v>0</v>
      </c>
      <c r="AR1526" s="169">
        <f>SUM(AR1527:AR1529)</f>
        <v>0</v>
      </c>
      <c r="AS1526" s="169">
        <f>SUM(AS1527:AS1529)</f>
        <v>0</v>
      </c>
      <c r="AT1526" s="169">
        <f t="shared" si="941"/>
        <v>0</v>
      </c>
      <c r="AU1526" s="169">
        <f>SUM(AU1527:AU1529)</f>
        <v>0</v>
      </c>
      <c r="AV1526" s="169">
        <f>SUM(AV1527:AV1529)</f>
        <v>0</v>
      </c>
      <c r="AW1526" s="169">
        <f t="shared" si="942"/>
        <v>0</v>
      </c>
      <c r="AX1526" s="171"/>
      <c r="AY1526" s="172"/>
      <c r="AZ1526" s="171"/>
      <c r="BA1526" s="172"/>
      <c r="BB1526" s="171"/>
      <c r="BC1526" s="172"/>
      <c r="BD1526" s="171"/>
      <c r="BE1526" s="172"/>
    </row>
    <row r="1527" spans="1:57" s="129" customFormat="1" ht="30">
      <c r="B1527" s="174">
        <v>2025</v>
      </c>
      <c r="C1527" s="174">
        <v>20</v>
      </c>
      <c r="D1527" s="175">
        <v>0</v>
      </c>
      <c r="E1527" s="176"/>
      <c r="F1527" s="174">
        <v>2</v>
      </c>
      <c r="G1527" s="174">
        <v>5</v>
      </c>
      <c r="H1527" s="174">
        <v>14</v>
      </c>
      <c r="I1527" s="174">
        <v>5000</v>
      </c>
      <c r="J1527" s="174">
        <v>5400</v>
      </c>
      <c r="K1527" s="174">
        <v>543</v>
      </c>
      <c r="L1527" s="177">
        <v>1537</v>
      </c>
      <c r="M1527" s="178" t="s">
        <v>1850</v>
      </c>
      <c r="N1527" s="179" t="s">
        <v>1023</v>
      </c>
      <c r="O1527" s="180">
        <v>0</v>
      </c>
      <c r="P1527" s="180">
        <v>0</v>
      </c>
      <c r="Q1527" s="181">
        <v>0</v>
      </c>
      <c r="R1527" s="182" t="s">
        <v>98</v>
      </c>
      <c r="S1527" s="183">
        <v>0</v>
      </c>
      <c r="T1527" s="183">
        <v>0</v>
      </c>
      <c r="U1527" s="180">
        <v>0</v>
      </c>
      <c r="V1527" s="180">
        <v>0</v>
      </c>
      <c r="W1527" s="183">
        <v>0</v>
      </c>
      <c r="X1527" s="183">
        <v>0</v>
      </c>
      <c r="Y1527" s="180">
        <v>0</v>
      </c>
      <c r="Z1527" s="180">
        <v>0</v>
      </c>
      <c r="AA1527" s="183">
        <v>0</v>
      </c>
      <c r="AB1527" s="183">
        <v>0</v>
      </c>
      <c r="AC1527" s="180">
        <f t="shared" ref="AC1527:AD1529" si="944">+O1527+U1527-Y1527</f>
        <v>0</v>
      </c>
      <c r="AD1527" s="180">
        <f t="shared" si="944"/>
        <v>0</v>
      </c>
      <c r="AE1527" s="181">
        <f t="shared" si="936"/>
        <v>0</v>
      </c>
      <c r="AF1527" s="180">
        <v>0</v>
      </c>
      <c r="AG1527" s="180">
        <v>0</v>
      </c>
      <c r="AH1527" s="181">
        <f t="shared" si="937"/>
        <v>0</v>
      </c>
      <c r="AI1527" s="180">
        <v>0</v>
      </c>
      <c r="AJ1527" s="180">
        <v>0</v>
      </c>
      <c r="AK1527" s="181">
        <f t="shared" si="938"/>
        <v>0</v>
      </c>
      <c r="AL1527" s="180">
        <v>0</v>
      </c>
      <c r="AM1527" s="180">
        <v>0</v>
      </c>
      <c r="AN1527" s="181">
        <f t="shared" si="939"/>
        <v>0</v>
      </c>
      <c r="AO1527" s="180">
        <v>0</v>
      </c>
      <c r="AP1527" s="180">
        <v>0</v>
      </c>
      <c r="AQ1527" s="181">
        <f t="shared" si="940"/>
        <v>0</v>
      </c>
      <c r="AR1527" s="180">
        <v>0</v>
      </c>
      <c r="AS1527" s="180">
        <v>0</v>
      </c>
      <c r="AT1527" s="181">
        <f t="shared" si="941"/>
        <v>0</v>
      </c>
      <c r="AU1527" s="180">
        <f t="shared" ref="AU1527:AV1529" si="945">+AC1527-AF1527-AI1527-AL1527-AO1527-AR1527</f>
        <v>0</v>
      </c>
      <c r="AV1527" s="180">
        <f t="shared" si="945"/>
        <v>0</v>
      </c>
      <c r="AW1527" s="181">
        <f t="shared" si="942"/>
        <v>0</v>
      </c>
      <c r="AX1527" s="183">
        <f t="shared" ref="AX1527:AY1529" si="946">+S1527+W1527-AA1527</f>
        <v>0</v>
      </c>
      <c r="AY1527" s="183">
        <f t="shared" si="946"/>
        <v>0</v>
      </c>
      <c r="AZ1527" s="183">
        <v>0</v>
      </c>
      <c r="BA1527" s="183">
        <v>0</v>
      </c>
      <c r="BB1527" s="183"/>
      <c r="BC1527" s="183"/>
      <c r="BD1527" s="183">
        <f t="shared" ref="BD1527:BE1529" si="947">+AX1527-AZ1527-BB1527</f>
        <v>0</v>
      </c>
      <c r="BE1527" s="183">
        <f t="shared" si="947"/>
        <v>0</v>
      </c>
    </row>
    <row r="1528" spans="1:57" s="129" customFormat="1" ht="30">
      <c r="B1528" s="174">
        <v>2025</v>
      </c>
      <c r="C1528" s="174">
        <v>20</v>
      </c>
      <c r="D1528" s="175">
        <v>0</v>
      </c>
      <c r="E1528" s="176"/>
      <c r="F1528" s="174">
        <v>2</v>
      </c>
      <c r="G1528" s="174">
        <v>5</v>
      </c>
      <c r="H1528" s="174">
        <v>14</v>
      </c>
      <c r="I1528" s="174">
        <v>5000</v>
      </c>
      <c r="J1528" s="174">
        <v>5400</v>
      </c>
      <c r="K1528" s="174">
        <v>543</v>
      </c>
      <c r="L1528" s="177">
        <v>1535</v>
      </c>
      <c r="M1528" s="178">
        <v>0</v>
      </c>
      <c r="N1528" s="179" t="s">
        <v>1024</v>
      </c>
      <c r="O1528" s="180">
        <v>0</v>
      </c>
      <c r="P1528" s="180">
        <v>0</v>
      </c>
      <c r="Q1528" s="181">
        <v>0</v>
      </c>
      <c r="R1528" s="182" t="s">
        <v>98</v>
      </c>
      <c r="S1528" s="183">
        <v>0</v>
      </c>
      <c r="T1528" s="183">
        <v>0</v>
      </c>
      <c r="U1528" s="180">
        <v>0</v>
      </c>
      <c r="V1528" s="180">
        <v>0</v>
      </c>
      <c r="W1528" s="183">
        <v>0</v>
      </c>
      <c r="X1528" s="183">
        <v>0</v>
      </c>
      <c r="Y1528" s="180">
        <v>0</v>
      </c>
      <c r="Z1528" s="180">
        <v>0</v>
      </c>
      <c r="AA1528" s="183">
        <v>0</v>
      </c>
      <c r="AB1528" s="183">
        <v>0</v>
      </c>
      <c r="AC1528" s="180">
        <f t="shared" si="944"/>
        <v>0</v>
      </c>
      <c r="AD1528" s="180">
        <f t="shared" si="944"/>
        <v>0</v>
      </c>
      <c r="AE1528" s="181">
        <f t="shared" si="936"/>
        <v>0</v>
      </c>
      <c r="AF1528" s="180">
        <v>0</v>
      </c>
      <c r="AG1528" s="180">
        <v>0</v>
      </c>
      <c r="AH1528" s="181">
        <f t="shared" si="937"/>
        <v>0</v>
      </c>
      <c r="AI1528" s="180">
        <v>0</v>
      </c>
      <c r="AJ1528" s="180">
        <v>0</v>
      </c>
      <c r="AK1528" s="181">
        <f t="shared" si="938"/>
        <v>0</v>
      </c>
      <c r="AL1528" s="180">
        <v>0</v>
      </c>
      <c r="AM1528" s="180">
        <v>0</v>
      </c>
      <c r="AN1528" s="181">
        <f t="shared" si="939"/>
        <v>0</v>
      </c>
      <c r="AO1528" s="180">
        <v>0</v>
      </c>
      <c r="AP1528" s="180">
        <v>0</v>
      </c>
      <c r="AQ1528" s="181">
        <f t="shared" si="940"/>
        <v>0</v>
      </c>
      <c r="AR1528" s="180">
        <v>0</v>
      </c>
      <c r="AS1528" s="180">
        <v>0</v>
      </c>
      <c r="AT1528" s="181">
        <f t="shared" si="941"/>
        <v>0</v>
      </c>
      <c r="AU1528" s="180">
        <f t="shared" si="945"/>
        <v>0</v>
      </c>
      <c r="AV1528" s="180">
        <f t="shared" si="945"/>
        <v>0</v>
      </c>
      <c r="AW1528" s="181">
        <f t="shared" si="942"/>
        <v>0</v>
      </c>
      <c r="AX1528" s="183">
        <f t="shared" si="946"/>
        <v>0</v>
      </c>
      <c r="AY1528" s="183">
        <f t="shared" si="946"/>
        <v>0</v>
      </c>
      <c r="AZ1528" s="183">
        <v>0</v>
      </c>
      <c r="BA1528" s="183">
        <v>0</v>
      </c>
      <c r="BB1528" s="183"/>
      <c r="BC1528" s="183"/>
      <c r="BD1528" s="183">
        <f t="shared" si="947"/>
        <v>0</v>
      </c>
      <c r="BE1528" s="183">
        <f t="shared" si="947"/>
        <v>0</v>
      </c>
    </row>
    <row r="1529" spans="1:57" s="129" customFormat="1" ht="30">
      <c r="B1529" s="174">
        <v>2025</v>
      </c>
      <c r="C1529" s="174">
        <v>20</v>
      </c>
      <c r="D1529" s="175">
        <v>0</v>
      </c>
      <c r="E1529" s="176"/>
      <c r="F1529" s="174">
        <v>2</v>
      </c>
      <c r="G1529" s="174">
        <v>5</v>
      </c>
      <c r="H1529" s="174">
        <v>14</v>
      </c>
      <c r="I1529" s="174">
        <v>5000</v>
      </c>
      <c r="J1529" s="174">
        <v>5400</v>
      </c>
      <c r="K1529" s="174">
        <v>543</v>
      </c>
      <c r="L1529" s="177">
        <v>1538</v>
      </c>
      <c r="M1529" s="178">
        <v>0</v>
      </c>
      <c r="N1529" s="179" t="s">
        <v>1025</v>
      </c>
      <c r="O1529" s="180">
        <v>0</v>
      </c>
      <c r="P1529" s="180">
        <v>0</v>
      </c>
      <c r="Q1529" s="181">
        <v>0</v>
      </c>
      <c r="R1529" s="182" t="s">
        <v>98</v>
      </c>
      <c r="S1529" s="183">
        <v>0</v>
      </c>
      <c r="T1529" s="183">
        <v>0</v>
      </c>
      <c r="U1529" s="180">
        <v>0</v>
      </c>
      <c r="V1529" s="180">
        <v>0</v>
      </c>
      <c r="W1529" s="183">
        <v>0</v>
      </c>
      <c r="X1529" s="183">
        <v>0</v>
      </c>
      <c r="Y1529" s="180">
        <v>0</v>
      </c>
      <c r="Z1529" s="180">
        <v>0</v>
      </c>
      <c r="AA1529" s="183">
        <v>0</v>
      </c>
      <c r="AB1529" s="183">
        <v>0</v>
      </c>
      <c r="AC1529" s="180">
        <f t="shared" si="944"/>
        <v>0</v>
      </c>
      <c r="AD1529" s="180">
        <f t="shared" si="944"/>
        <v>0</v>
      </c>
      <c r="AE1529" s="181">
        <f t="shared" si="936"/>
        <v>0</v>
      </c>
      <c r="AF1529" s="180">
        <v>0</v>
      </c>
      <c r="AG1529" s="180">
        <v>0</v>
      </c>
      <c r="AH1529" s="181">
        <f t="shared" si="937"/>
        <v>0</v>
      </c>
      <c r="AI1529" s="180">
        <v>0</v>
      </c>
      <c r="AJ1529" s="180">
        <v>0</v>
      </c>
      <c r="AK1529" s="181">
        <f t="shared" si="938"/>
        <v>0</v>
      </c>
      <c r="AL1529" s="180">
        <v>0</v>
      </c>
      <c r="AM1529" s="180">
        <v>0</v>
      </c>
      <c r="AN1529" s="181">
        <f t="shared" si="939"/>
        <v>0</v>
      </c>
      <c r="AO1529" s="180">
        <v>0</v>
      </c>
      <c r="AP1529" s="180">
        <v>0</v>
      </c>
      <c r="AQ1529" s="181">
        <f t="shared" si="940"/>
        <v>0</v>
      </c>
      <c r="AR1529" s="180">
        <v>0</v>
      </c>
      <c r="AS1529" s="180">
        <v>0</v>
      </c>
      <c r="AT1529" s="181">
        <f t="shared" si="941"/>
        <v>0</v>
      </c>
      <c r="AU1529" s="180">
        <f t="shared" si="945"/>
        <v>0</v>
      </c>
      <c r="AV1529" s="180">
        <f t="shared" si="945"/>
        <v>0</v>
      </c>
      <c r="AW1529" s="181">
        <f t="shared" si="942"/>
        <v>0</v>
      </c>
      <c r="AX1529" s="183">
        <f t="shared" si="946"/>
        <v>0</v>
      </c>
      <c r="AY1529" s="183">
        <f t="shared" si="946"/>
        <v>0</v>
      </c>
      <c r="AZ1529" s="183">
        <v>0</v>
      </c>
      <c r="BA1529" s="183">
        <v>0</v>
      </c>
      <c r="BB1529" s="183"/>
      <c r="BC1529" s="183"/>
      <c r="BD1529" s="183">
        <f t="shared" si="947"/>
        <v>0</v>
      </c>
      <c r="BE1529" s="183">
        <f t="shared" si="947"/>
        <v>0</v>
      </c>
    </row>
    <row r="1530" spans="1:57" s="129" customFormat="1" ht="15.75">
      <c r="B1530" s="163">
        <v>2025</v>
      </c>
      <c r="C1530" s="163">
        <v>20</v>
      </c>
      <c r="D1530" s="164"/>
      <c r="E1530" s="165"/>
      <c r="F1530" s="163">
        <v>2</v>
      </c>
      <c r="G1530" s="163">
        <v>5</v>
      </c>
      <c r="H1530" s="163">
        <v>14</v>
      </c>
      <c r="I1530" s="163">
        <v>5000</v>
      </c>
      <c r="J1530" s="163">
        <v>5400</v>
      </c>
      <c r="K1530" s="163">
        <v>545</v>
      </c>
      <c r="L1530" s="166" t="s">
        <v>44</v>
      </c>
      <c r="M1530" s="167"/>
      <c r="N1530" s="168" t="s">
        <v>1026</v>
      </c>
      <c r="O1530" s="169">
        <v>0</v>
      </c>
      <c r="P1530" s="169">
        <v>0</v>
      </c>
      <c r="Q1530" s="169">
        <v>0</v>
      </c>
      <c r="R1530" s="170"/>
      <c r="S1530" s="171"/>
      <c r="T1530" s="172"/>
      <c r="U1530" s="169">
        <f t="shared" ref="U1530:AD1530" si="948">SUM(U1531:U1532)</f>
        <v>0</v>
      </c>
      <c r="V1530" s="169">
        <f t="shared" si="948"/>
        <v>0</v>
      </c>
      <c r="W1530" s="173">
        <f t="shared" si="948"/>
        <v>0</v>
      </c>
      <c r="X1530" s="173">
        <f t="shared" si="948"/>
        <v>0</v>
      </c>
      <c r="Y1530" s="169">
        <f t="shared" si="948"/>
        <v>0</v>
      </c>
      <c r="Z1530" s="169">
        <f t="shared" si="948"/>
        <v>0</v>
      </c>
      <c r="AA1530" s="173">
        <f t="shared" si="948"/>
        <v>0</v>
      </c>
      <c r="AB1530" s="173">
        <f t="shared" si="948"/>
        <v>0</v>
      </c>
      <c r="AC1530" s="169">
        <f t="shared" si="948"/>
        <v>0</v>
      </c>
      <c r="AD1530" s="169">
        <f t="shared" si="948"/>
        <v>0</v>
      </c>
      <c r="AE1530" s="169">
        <f t="shared" si="936"/>
        <v>0</v>
      </c>
      <c r="AF1530" s="169">
        <f>SUM(AF1531:AF1532)</f>
        <v>0</v>
      </c>
      <c r="AG1530" s="169">
        <f>SUM(AG1531:AG1532)</f>
        <v>0</v>
      </c>
      <c r="AH1530" s="169">
        <f t="shared" si="937"/>
        <v>0</v>
      </c>
      <c r="AI1530" s="169">
        <f>SUM(AI1531:AI1532)</f>
        <v>0</v>
      </c>
      <c r="AJ1530" s="169">
        <f>SUM(AJ1531:AJ1532)</f>
        <v>0</v>
      </c>
      <c r="AK1530" s="169">
        <f t="shared" si="938"/>
        <v>0</v>
      </c>
      <c r="AL1530" s="169">
        <f>SUM(AL1531:AL1532)</f>
        <v>0</v>
      </c>
      <c r="AM1530" s="169">
        <f>SUM(AM1531:AM1532)</f>
        <v>0</v>
      </c>
      <c r="AN1530" s="169">
        <f t="shared" si="939"/>
        <v>0</v>
      </c>
      <c r="AO1530" s="169">
        <f>SUM(AO1531:AO1532)</f>
        <v>0</v>
      </c>
      <c r="AP1530" s="169">
        <f>SUM(AP1531:AP1532)</f>
        <v>0</v>
      </c>
      <c r="AQ1530" s="169">
        <f t="shared" si="940"/>
        <v>0</v>
      </c>
      <c r="AR1530" s="169">
        <f>SUM(AR1531:AR1532)</f>
        <v>0</v>
      </c>
      <c r="AS1530" s="169">
        <f>SUM(AS1531:AS1532)</f>
        <v>0</v>
      </c>
      <c r="AT1530" s="169">
        <f t="shared" si="941"/>
        <v>0</v>
      </c>
      <c r="AU1530" s="169">
        <f>SUM(AU1531:AU1532)</f>
        <v>0</v>
      </c>
      <c r="AV1530" s="169">
        <f>SUM(AV1531:AV1532)</f>
        <v>0</v>
      </c>
      <c r="AW1530" s="169">
        <f t="shared" si="942"/>
        <v>0</v>
      </c>
      <c r="AX1530" s="171"/>
      <c r="AY1530" s="172"/>
      <c r="AZ1530" s="171"/>
      <c r="BA1530" s="172"/>
      <c r="BB1530" s="171"/>
      <c r="BC1530" s="172"/>
      <c r="BD1530" s="171"/>
      <c r="BE1530" s="172"/>
    </row>
    <row r="1531" spans="1:57" s="129" customFormat="1" ht="15.75">
      <c r="B1531" s="174">
        <v>2025</v>
      </c>
      <c r="C1531" s="174">
        <v>20</v>
      </c>
      <c r="D1531" s="175">
        <v>0</v>
      </c>
      <c r="E1531" s="176"/>
      <c r="F1531" s="174">
        <v>2</v>
      </c>
      <c r="G1531" s="174">
        <v>5</v>
      </c>
      <c r="H1531" s="174">
        <v>14</v>
      </c>
      <c r="I1531" s="174">
        <v>5000</v>
      </c>
      <c r="J1531" s="174">
        <v>5400</v>
      </c>
      <c r="K1531" s="174">
        <v>545</v>
      </c>
      <c r="L1531" s="177">
        <v>848</v>
      </c>
      <c r="M1531" s="178">
        <v>0</v>
      </c>
      <c r="N1531" s="179" t="s">
        <v>1027</v>
      </c>
      <c r="O1531" s="180">
        <v>0</v>
      </c>
      <c r="P1531" s="180">
        <v>0</v>
      </c>
      <c r="Q1531" s="181">
        <v>0</v>
      </c>
      <c r="R1531" s="182" t="s">
        <v>98</v>
      </c>
      <c r="S1531" s="183">
        <v>0</v>
      </c>
      <c r="T1531" s="183">
        <v>0</v>
      </c>
      <c r="U1531" s="180">
        <v>0</v>
      </c>
      <c r="V1531" s="180">
        <v>0</v>
      </c>
      <c r="W1531" s="183">
        <v>0</v>
      </c>
      <c r="X1531" s="183">
        <v>0</v>
      </c>
      <c r="Y1531" s="180">
        <v>0</v>
      </c>
      <c r="Z1531" s="180">
        <v>0</v>
      </c>
      <c r="AA1531" s="183">
        <v>0</v>
      </c>
      <c r="AB1531" s="183">
        <v>0</v>
      </c>
      <c r="AC1531" s="180">
        <f t="shared" ref="AC1531:AD1532" si="949">+O1531+U1531-Y1531</f>
        <v>0</v>
      </c>
      <c r="AD1531" s="180">
        <f t="shared" si="949"/>
        <v>0</v>
      </c>
      <c r="AE1531" s="181">
        <f t="shared" si="936"/>
        <v>0</v>
      </c>
      <c r="AF1531" s="180">
        <v>0</v>
      </c>
      <c r="AG1531" s="180">
        <v>0</v>
      </c>
      <c r="AH1531" s="181">
        <f t="shared" si="937"/>
        <v>0</v>
      </c>
      <c r="AI1531" s="180">
        <v>0</v>
      </c>
      <c r="AJ1531" s="180">
        <v>0</v>
      </c>
      <c r="AK1531" s="181">
        <f t="shared" si="938"/>
        <v>0</v>
      </c>
      <c r="AL1531" s="180">
        <v>0</v>
      </c>
      <c r="AM1531" s="180">
        <v>0</v>
      </c>
      <c r="AN1531" s="181">
        <f t="shared" si="939"/>
        <v>0</v>
      </c>
      <c r="AO1531" s="180">
        <v>0</v>
      </c>
      <c r="AP1531" s="180">
        <v>0</v>
      </c>
      <c r="AQ1531" s="181">
        <f t="shared" si="940"/>
        <v>0</v>
      </c>
      <c r="AR1531" s="180">
        <v>0</v>
      </c>
      <c r="AS1531" s="180">
        <v>0</v>
      </c>
      <c r="AT1531" s="181">
        <f t="shared" si="941"/>
        <v>0</v>
      </c>
      <c r="AU1531" s="180">
        <f t="shared" ref="AU1531:AV1532" si="950">+AC1531-AF1531-AI1531-AL1531-AO1531-AR1531</f>
        <v>0</v>
      </c>
      <c r="AV1531" s="180">
        <f t="shared" si="950"/>
        <v>0</v>
      </c>
      <c r="AW1531" s="181">
        <f t="shared" si="942"/>
        <v>0</v>
      </c>
      <c r="AX1531" s="183">
        <f t="shared" ref="AX1531:AY1532" si="951">+S1531+W1531-AA1531</f>
        <v>0</v>
      </c>
      <c r="AY1531" s="183">
        <f t="shared" si="951"/>
        <v>0</v>
      </c>
      <c r="AZ1531" s="183">
        <v>0</v>
      </c>
      <c r="BA1531" s="183">
        <v>0</v>
      </c>
      <c r="BB1531" s="183"/>
      <c r="BC1531" s="183"/>
      <c r="BD1531" s="183">
        <f t="shared" ref="BD1531:BE1532" si="952">+AX1531-AZ1531-BB1531</f>
        <v>0</v>
      </c>
      <c r="BE1531" s="183">
        <f t="shared" si="952"/>
        <v>0</v>
      </c>
    </row>
    <row r="1532" spans="1:57" s="129" customFormat="1" ht="15.75">
      <c r="B1532" s="174">
        <v>2025</v>
      </c>
      <c r="C1532" s="174">
        <v>20</v>
      </c>
      <c r="D1532" s="175">
        <v>0</v>
      </c>
      <c r="E1532" s="176"/>
      <c r="F1532" s="174">
        <v>2</v>
      </c>
      <c r="G1532" s="174">
        <v>5</v>
      </c>
      <c r="H1532" s="174">
        <v>14</v>
      </c>
      <c r="I1532" s="174">
        <v>5000</v>
      </c>
      <c r="J1532" s="174">
        <v>5400</v>
      </c>
      <c r="K1532" s="174">
        <v>545</v>
      </c>
      <c r="L1532" s="177">
        <v>9</v>
      </c>
      <c r="M1532" s="178">
        <v>0</v>
      </c>
      <c r="N1532" s="179" t="s">
        <v>1028</v>
      </c>
      <c r="O1532" s="180">
        <v>0</v>
      </c>
      <c r="P1532" s="180">
        <v>0</v>
      </c>
      <c r="Q1532" s="181">
        <v>0</v>
      </c>
      <c r="R1532" s="182" t="s">
        <v>98</v>
      </c>
      <c r="S1532" s="183">
        <v>0</v>
      </c>
      <c r="T1532" s="183">
        <v>0</v>
      </c>
      <c r="U1532" s="180">
        <v>0</v>
      </c>
      <c r="V1532" s="180">
        <v>0</v>
      </c>
      <c r="W1532" s="183">
        <v>0</v>
      </c>
      <c r="X1532" s="183">
        <v>0</v>
      </c>
      <c r="Y1532" s="180">
        <v>0</v>
      </c>
      <c r="Z1532" s="180">
        <v>0</v>
      </c>
      <c r="AA1532" s="183">
        <v>0</v>
      </c>
      <c r="AB1532" s="183">
        <v>0</v>
      </c>
      <c r="AC1532" s="180">
        <f t="shared" si="949"/>
        <v>0</v>
      </c>
      <c r="AD1532" s="180">
        <f t="shared" si="949"/>
        <v>0</v>
      </c>
      <c r="AE1532" s="181">
        <f t="shared" si="936"/>
        <v>0</v>
      </c>
      <c r="AF1532" s="180">
        <v>0</v>
      </c>
      <c r="AG1532" s="180">
        <v>0</v>
      </c>
      <c r="AH1532" s="181">
        <f t="shared" si="937"/>
        <v>0</v>
      </c>
      <c r="AI1532" s="180">
        <v>0</v>
      </c>
      <c r="AJ1532" s="180">
        <v>0</v>
      </c>
      <c r="AK1532" s="181">
        <f t="shared" si="938"/>
        <v>0</v>
      </c>
      <c r="AL1532" s="180">
        <v>0</v>
      </c>
      <c r="AM1532" s="180">
        <v>0</v>
      </c>
      <c r="AN1532" s="181">
        <f t="shared" si="939"/>
        <v>0</v>
      </c>
      <c r="AO1532" s="180">
        <v>0</v>
      </c>
      <c r="AP1532" s="180">
        <v>0</v>
      </c>
      <c r="AQ1532" s="181">
        <f t="shared" si="940"/>
        <v>0</v>
      </c>
      <c r="AR1532" s="180">
        <v>0</v>
      </c>
      <c r="AS1532" s="180">
        <v>0</v>
      </c>
      <c r="AT1532" s="181">
        <f t="shared" si="941"/>
        <v>0</v>
      </c>
      <c r="AU1532" s="180">
        <f t="shared" si="950"/>
        <v>0</v>
      </c>
      <c r="AV1532" s="180">
        <f t="shared" si="950"/>
        <v>0</v>
      </c>
      <c r="AW1532" s="181">
        <f t="shared" si="942"/>
        <v>0</v>
      </c>
      <c r="AX1532" s="183">
        <f t="shared" si="951"/>
        <v>0</v>
      </c>
      <c r="AY1532" s="183">
        <f t="shared" si="951"/>
        <v>0</v>
      </c>
      <c r="AZ1532" s="183">
        <v>0</v>
      </c>
      <c r="BA1532" s="183">
        <v>0</v>
      </c>
      <c r="BB1532" s="183"/>
      <c r="BC1532" s="183"/>
      <c r="BD1532" s="183">
        <f t="shared" si="952"/>
        <v>0</v>
      </c>
      <c r="BE1532" s="183">
        <f t="shared" si="952"/>
        <v>0</v>
      </c>
    </row>
    <row r="1533" spans="1:57" s="129" customFormat="1" ht="15.75">
      <c r="B1533" s="152">
        <v>2025</v>
      </c>
      <c r="C1533" s="152">
        <v>20</v>
      </c>
      <c r="D1533" s="153"/>
      <c r="E1533" s="154"/>
      <c r="F1533" s="152">
        <v>2</v>
      </c>
      <c r="G1533" s="152">
        <v>5</v>
      </c>
      <c r="H1533" s="152">
        <v>14</v>
      </c>
      <c r="I1533" s="152">
        <v>5000</v>
      </c>
      <c r="J1533" s="152">
        <v>5500</v>
      </c>
      <c r="K1533" s="152"/>
      <c r="L1533" s="155" t="s">
        <v>44</v>
      </c>
      <c r="M1533" s="156"/>
      <c r="N1533" s="157" t="s">
        <v>558</v>
      </c>
      <c r="O1533" s="158">
        <v>0</v>
      </c>
      <c r="P1533" s="158">
        <v>0</v>
      </c>
      <c r="Q1533" s="158">
        <v>0</v>
      </c>
      <c r="R1533" s="159"/>
      <c r="S1533" s="160"/>
      <c r="T1533" s="161"/>
      <c r="U1533" s="158">
        <f t="shared" ref="U1533:AD1533" si="953">U1534</f>
        <v>0</v>
      </c>
      <c r="V1533" s="158">
        <f t="shared" si="953"/>
        <v>0</v>
      </c>
      <c r="W1533" s="162">
        <f t="shared" si="953"/>
        <v>0</v>
      </c>
      <c r="X1533" s="162">
        <f t="shared" si="953"/>
        <v>0</v>
      </c>
      <c r="Y1533" s="158">
        <f t="shared" si="953"/>
        <v>0</v>
      </c>
      <c r="Z1533" s="158">
        <f t="shared" si="953"/>
        <v>0</v>
      </c>
      <c r="AA1533" s="162">
        <f t="shared" si="953"/>
        <v>0</v>
      </c>
      <c r="AB1533" s="162">
        <f t="shared" si="953"/>
        <v>0</v>
      </c>
      <c r="AC1533" s="158">
        <f t="shared" si="953"/>
        <v>0</v>
      </c>
      <c r="AD1533" s="158">
        <f t="shared" si="953"/>
        <v>0</v>
      </c>
      <c r="AE1533" s="158">
        <f t="shared" si="936"/>
        <v>0</v>
      </c>
      <c r="AF1533" s="158">
        <f>AF1534</f>
        <v>0</v>
      </c>
      <c r="AG1533" s="158">
        <f>AG1534</f>
        <v>0</v>
      </c>
      <c r="AH1533" s="158">
        <f t="shared" si="937"/>
        <v>0</v>
      </c>
      <c r="AI1533" s="158">
        <f>AI1534</f>
        <v>0</v>
      </c>
      <c r="AJ1533" s="158">
        <f>AJ1534</f>
        <v>0</v>
      </c>
      <c r="AK1533" s="158">
        <f t="shared" si="938"/>
        <v>0</v>
      </c>
      <c r="AL1533" s="158">
        <f>AL1534</f>
        <v>0</v>
      </c>
      <c r="AM1533" s="158">
        <f>AM1534</f>
        <v>0</v>
      </c>
      <c r="AN1533" s="158">
        <f t="shared" si="939"/>
        <v>0</v>
      </c>
      <c r="AO1533" s="158">
        <f>AO1534</f>
        <v>0</v>
      </c>
      <c r="AP1533" s="158">
        <f>AP1534</f>
        <v>0</v>
      </c>
      <c r="AQ1533" s="158">
        <f t="shared" si="940"/>
        <v>0</v>
      </c>
      <c r="AR1533" s="158">
        <f>AR1534</f>
        <v>0</v>
      </c>
      <c r="AS1533" s="158">
        <f>AS1534</f>
        <v>0</v>
      </c>
      <c r="AT1533" s="158">
        <f t="shared" si="941"/>
        <v>0</v>
      </c>
      <c r="AU1533" s="158">
        <f>AU1534</f>
        <v>0</v>
      </c>
      <c r="AV1533" s="158">
        <f>AV1534</f>
        <v>0</v>
      </c>
      <c r="AW1533" s="158">
        <f t="shared" si="942"/>
        <v>0</v>
      </c>
      <c r="AX1533" s="160"/>
      <c r="AY1533" s="161"/>
      <c r="AZ1533" s="160"/>
      <c r="BA1533" s="161"/>
      <c r="BB1533" s="160"/>
      <c r="BC1533" s="161"/>
      <c r="BD1533" s="160"/>
      <c r="BE1533" s="161"/>
    </row>
    <row r="1534" spans="1:57" s="129" customFormat="1" ht="15.75">
      <c r="B1534" s="163">
        <v>2025</v>
      </c>
      <c r="C1534" s="163">
        <v>20</v>
      </c>
      <c r="D1534" s="164"/>
      <c r="E1534" s="165"/>
      <c r="F1534" s="163">
        <v>2</v>
      </c>
      <c r="G1534" s="163">
        <v>5</v>
      </c>
      <c r="H1534" s="163">
        <v>14</v>
      </c>
      <c r="I1534" s="163">
        <v>5000</v>
      </c>
      <c r="J1534" s="163">
        <v>5500</v>
      </c>
      <c r="K1534" s="163">
        <v>551</v>
      </c>
      <c r="L1534" s="166" t="s">
        <v>44</v>
      </c>
      <c r="M1534" s="167"/>
      <c r="N1534" s="168" t="s">
        <v>559</v>
      </c>
      <c r="O1534" s="169">
        <v>0</v>
      </c>
      <c r="P1534" s="169">
        <v>0</v>
      </c>
      <c r="Q1534" s="169">
        <v>0</v>
      </c>
      <c r="R1534" s="170"/>
      <c r="S1534" s="171"/>
      <c r="T1534" s="172"/>
      <c r="U1534" s="169">
        <f t="shared" ref="U1534:AD1534" si="954">SUM(U1535:U1558)</f>
        <v>0</v>
      </c>
      <c r="V1534" s="169">
        <f t="shared" si="954"/>
        <v>0</v>
      </c>
      <c r="W1534" s="173">
        <f t="shared" si="954"/>
        <v>0</v>
      </c>
      <c r="X1534" s="173">
        <f t="shared" si="954"/>
        <v>0</v>
      </c>
      <c r="Y1534" s="169">
        <f t="shared" si="954"/>
        <v>0</v>
      </c>
      <c r="Z1534" s="169">
        <f t="shared" si="954"/>
        <v>0</v>
      </c>
      <c r="AA1534" s="173">
        <f t="shared" si="954"/>
        <v>0</v>
      </c>
      <c r="AB1534" s="173">
        <f t="shared" si="954"/>
        <v>0</v>
      </c>
      <c r="AC1534" s="169">
        <f t="shared" si="954"/>
        <v>0</v>
      </c>
      <c r="AD1534" s="169">
        <f t="shared" si="954"/>
        <v>0</v>
      </c>
      <c r="AE1534" s="169">
        <f t="shared" si="936"/>
        <v>0</v>
      </c>
      <c r="AF1534" s="169">
        <f>SUM(AF1535:AF1558)</f>
        <v>0</v>
      </c>
      <c r="AG1534" s="169">
        <f>SUM(AG1535:AG1558)</f>
        <v>0</v>
      </c>
      <c r="AH1534" s="169">
        <f t="shared" si="937"/>
        <v>0</v>
      </c>
      <c r="AI1534" s="169">
        <f>SUM(AI1535:AI1558)</f>
        <v>0</v>
      </c>
      <c r="AJ1534" s="169">
        <f>SUM(AJ1535:AJ1558)</f>
        <v>0</v>
      </c>
      <c r="AK1534" s="169">
        <f t="shared" si="938"/>
        <v>0</v>
      </c>
      <c r="AL1534" s="169">
        <f>SUM(AL1535:AL1558)</f>
        <v>0</v>
      </c>
      <c r="AM1534" s="169">
        <f>SUM(AM1535:AM1558)</f>
        <v>0</v>
      </c>
      <c r="AN1534" s="169">
        <f t="shared" si="939"/>
        <v>0</v>
      </c>
      <c r="AO1534" s="169">
        <f>SUM(AO1535:AO1558)</f>
        <v>0</v>
      </c>
      <c r="AP1534" s="169">
        <f>SUM(AP1535:AP1558)</f>
        <v>0</v>
      </c>
      <c r="AQ1534" s="169">
        <f t="shared" si="940"/>
        <v>0</v>
      </c>
      <c r="AR1534" s="169">
        <f>SUM(AR1535:AR1558)</f>
        <v>0</v>
      </c>
      <c r="AS1534" s="169">
        <f>SUM(AS1535:AS1558)</f>
        <v>0</v>
      </c>
      <c r="AT1534" s="169">
        <f t="shared" si="941"/>
        <v>0</v>
      </c>
      <c r="AU1534" s="169">
        <f>SUM(AU1535:AU1558)</f>
        <v>0</v>
      </c>
      <c r="AV1534" s="169">
        <f>SUM(AV1535:AV1558)</f>
        <v>0</v>
      </c>
      <c r="AW1534" s="169">
        <f t="shared" si="942"/>
        <v>0</v>
      </c>
      <c r="AX1534" s="171"/>
      <c r="AY1534" s="172"/>
      <c r="AZ1534" s="171"/>
      <c r="BA1534" s="172"/>
      <c r="BB1534" s="171"/>
      <c r="BC1534" s="172"/>
      <c r="BD1534" s="171"/>
      <c r="BE1534" s="172"/>
    </row>
    <row r="1535" spans="1:57" s="129" customFormat="1" ht="15.75">
      <c r="B1535" s="174">
        <v>2025</v>
      </c>
      <c r="C1535" s="174">
        <v>20</v>
      </c>
      <c r="D1535" s="175">
        <v>0</v>
      </c>
      <c r="E1535" s="176"/>
      <c r="F1535" s="174">
        <v>2</v>
      </c>
      <c r="G1535" s="174">
        <v>5</v>
      </c>
      <c r="H1535" s="174">
        <v>14</v>
      </c>
      <c r="I1535" s="174">
        <v>5000</v>
      </c>
      <c r="J1535" s="174">
        <v>5500</v>
      </c>
      <c r="K1535" s="174">
        <v>551</v>
      </c>
      <c r="L1535" s="177">
        <v>50</v>
      </c>
      <c r="M1535" s="178">
        <v>0</v>
      </c>
      <c r="N1535" s="179" t="s">
        <v>1029</v>
      </c>
      <c r="O1535" s="180">
        <v>0</v>
      </c>
      <c r="P1535" s="180">
        <v>0</v>
      </c>
      <c r="Q1535" s="181">
        <v>0</v>
      </c>
      <c r="R1535" s="182" t="s">
        <v>98</v>
      </c>
      <c r="S1535" s="183">
        <v>0</v>
      </c>
      <c r="T1535" s="183">
        <v>0</v>
      </c>
      <c r="U1535" s="180">
        <v>0</v>
      </c>
      <c r="V1535" s="180">
        <v>0</v>
      </c>
      <c r="W1535" s="183">
        <v>0</v>
      </c>
      <c r="X1535" s="183">
        <v>0</v>
      </c>
      <c r="Y1535" s="180">
        <v>0</v>
      </c>
      <c r="Z1535" s="180">
        <v>0</v>
      </c>
      <c r="AA1535" s="183">
        <v>0</v>
      </c>
      <c r="AB1535" s="183">
        <v>0</v>
      </c>
      <c r="AC1535" s="180">
        <f t="shared" ref="AC1535:AD1558" si="955">+O1535+U1535-Y1535</f>
        <v>0</v>
      </c>
      <c r="AD1535" s="180">
        <f t="shared" si="955"/>
        <v>0</v>
      </c>
      <c r="AE1535" s="181">
        <f t="shared" si="936"/>
        <v>0</v>
      </c>
      <c r="AF1535" s="180">
        <v>0</v>
      </c>
      <c r="AG1535" s="180">
        <v>0</v>
      </c>
      <c r="AH1535" s="181">
        <f t="shared" si="937"/>
        <v>0</v>
      </c>
      <c r="AI1535" s="180">
        <v>0</v>
      </c>
      <c r="AJ1535" s="180">
        <v>0</v>
      </c>
      <c r="AK1535" s="181">
        <f t="shared" si="938"/>
        <v>0</v>
      </c>
      <c r="AL1535" s="180">
        <v>0</v>
      </c>
      <c r="AM1535" s="180">
        <v>0</v>
      </c>
      <c r="AN1535" s="181">
        <f t="shared" si="939"/>
        <v>0</v>
      </c>
      <c r="AO1535" s="180">
        <v>0</v>
      </c>
      <c r="AP1535" s="180">
        <v>0</v>
      </c>
      <c r="AQ1535" s="181">
        <f t="shared" si="940"/>
        <v>0</v>
      </c>
      <c r="AR1535" s="180">
        <v>0</v>
      </c>
      <c r="AS1535" s="180">
        <v>0</v>
      </c>
      <c r="AT1535" s="181">
        <f t="shared" si="941"/>
        <v>0</v>
      </c>
      <c r="AU1535" s="180">
        <f t="shared" ref="AU1535:AV1558" si="956">+AC1535-AF1535-AI1535-AL1535-AO1535-AR1535</f>
        <v>0</v>
      </c>
      <c r="AV1535" s="180">
        <f t="shared" si="956"/>
        <v>0</v>
      </c>
      <c r="AW1535" s="181">
        <f t="shared" si="942"/>
        <v>0</v>
      </c>
      <c r="AX1535" s="183">
        <f t="shared" ref="AX1535:AY1558" si="957">+S1535+W1535-AA1535</f>
        <v>0</v>
      </c>
      <c r="AY1535" s="183">
        <f t="shared" si="957"/>
        <v>0</v>
      </c>
      <c r="AZ1535" s="183">
        <v>0</v>
      </c>
      <c r="BA1535" s="183">
        <v>0</v>
      </c>
      <c r="BB1535" s="183"/>
      <c r="BC1535" s="183"/>
      <c r="BD1535" s="183">
        <f t="shared" ref="BD1535:BE1558" si="958">+AX1535-AZ1535-BB1535</f>
        <v>0</v>
      </c>
      <c r="BE1535" s="183">
        <f t="shared" si="958"/>
        <v>0</v>
      </c>
    </row>
    <row r="1536" spans="1:57" s="129" customFormat="1" ht="15.75">
      <c r="B1536" s="174">
        <v>2025</v>
      </c>
      <c r="C1536" s="174">
        <v>20</v>
      </c>
      <c r="D1536" s="175">
        <v>0</v>
      </c>
      <c r="E1536" s="176"/>
      <c r="F1536" s="174">
        <v>2</v>
      </c>
      <c r="G1536" s="174">
        <v>5</v>
      </c>
      <c r="H1536" s="174">
        <v>14</v>
      </c>
      <c r="I1536" s="174">
        <v>5000</v>
      </c>
      <c r="J1536" s="174">
        <v>5500</v>
      </c>
      <c r="K1536" s="174">
        <v>551</v>
      </c>
      <c r="L1536" s="177">
        <v>53</v>
      </c>
      <c r="M1536" s="178">
        <v>0</v>
      </c>
      <c r="N1536" s="179" t="s">
        <v>1030</v>
      </c>
      <c r="O1536" s="180">
        <v>0</v>
      </c>
      <c r="P1536" s="180">
        <v>0</v>
      </c>
      <c r="Q1536" s="181">
        <v>0</v>
      </c>
      <c r="R1536" s="182" t="s">
        <v>98</v>
      </c>
      <c r="S1536" s="183">
        <v>0</v>
      </c>
      <c r="T1536" s="183">
        <v>0</v>
      </c>
      <c r="U1536" s="180">
        <v>0</v>
      </c>
      <c r="V1536" s="180">
        <v>0</v>
      </c>
      <c r="W1536" s="183">
        <v>0</v>
      </c>
      <c r="X1536" s="183">
        <v>0</v>
      </c>
      <c r="Y1536" s="180">
        <v>0</v>
      </c>
      <c r="Z1536" s="180">
        <v>0</v>
      </c>
      <c r="AA1536" s="183">
        <v>0</v>
      </c>
      <c r="AB1536" s="183">
        <v>0</v>
      </c>
      <c r="AC1536" s="180">
        <f t="shared" si="955"/>
        <v>0</v>
      </c>
      <c r="AD1536" s="180">
        <f t="shared" si="955"/>
        <v>0</v>
      </c>
      <c r="AE1536" s="181">
        <f t="shared" si="936"/>
        <v>0</v>
      </c>
      <c r="AF1536" s="180">
        <v>0</v>
      </c>
      <c r="AG1536" s="180">
        <v>0</v>
      </c>
      <c r="AH1536" s="181">
        <f t="shared" si="937"/>
        <v>0</v>
      </c>
      <c r="AI1536" s="180">
        <v>0</v>
      </c>
      <c r="AJ1536" s="180">
        <v>0</v>
      </c>
      <c r="AK1536" s="181">
        <f t="shared" si="938"/>
        <v>0</v>
      </c>
      <c r="AL1536" s="180">
        <v>0</v>
      </c>
      <c r="AM1536" s="180">
        <v>0</v>
      </c>
      <c r="AN1536" s="181">
        <f t="shared" si="939"/>
        <v>0</v>
      </c>
      <c r="AO1536" s="180">
        <v>0</v>
      </c>
      <c r="AP1536" s="180">
        <v>0</v>
      </c>
      <c r="AQ1536" s="181">
        <f t="shared" si="940"/>
        <v>0</v>
      </c>
      <c r="AR1536" s="180">
        <v>0</v>
      </c>
      <c r="AS1536" s="180">
        <v>0</v>
      </c>
      <c r="AT1536" s="181">
        <f t="shared" si="941"/>
        <v>0</v>
      </c>
      <c r="AU1536" s="180">
        <f t="shared" si="956"/>
        <v>0</v>
      </c>
      <c r="AV1536" s="180">
        <f t="shared" si="956"/>
        <v>0</v>
      </c>
      <c r="AW1536" s="181">
        <f t="shared" si="942"/>
        <v>0</v>
      </c>
      <c r="AX1536" s="183">
        <f t="shared" si="957"/>
        <v>0</v>
      </c>
      <c r="AY1536" s="183">
        <f t="shared" si="957"/>
        <v>0</v>
      </c>
      <c r="AZ1536" s="183">
        <v>0</v>
      </c>
      <c r="BA1536" s="183">
        <v>0</v>
      </c>
      <c r="BB1536" s="183"/>
      <c r="BC1536" s="183"/>
      <c r="BD1536" s="183">
        <f t="shared" si="958"/>
        <v>0</v>
      </c>
      <c r="BE1536" s="183">
        <f t="shared" si="958"/>
        <v>0</v>
      </c>
    </row>
    <row r="1537" spans="2:57" s="129" customFormat="1" ht="15.75">
      <c r="B1537" s="174">
        <v>2025</v>
      </c>
      <c r="C1537" s="174">
        <v>20</v>
      </c>
      <c r="D1537" s="175">
        <v>0</v>
      </c>
      <c r="E1537" s="176"/>
      <c r="F1537" s="174">
        <v>2</v>
      </c>
      <c r="G1537" s="174">
        <v>5</v>
      </c>
      <c r="H1537" s="174">
        <v>14</v>
      </c>
      <c r="I1537" s="174">
        <v>5000</v>
      </c>
      <c r="J1537" s="174">
        <v>5500</v>
      </c>
      <c r="K1537" s="174">
        <v>551</v>
      </c>
      <c r="L1537" s="177">
        <v>54</v>
      </c>
      <c r="M1537" s="178">
        <v>0</v>
      </c>
      <c r="N1537" s="179" t="s">
        <v>1031</v>
      </c>
      <c r="O1537" s="180">
        <v>0</v>
      </c>
      <c r="P1537" s="180">
        <v>0</v>
      </c>
      <c r="Q1537" s="181">
        <v>0</v>
      </c>
      <c r="R1537" s="182" t="s">
        <v>98</v>
      </c>
      <c r="S1537" s="183">
        <v>0</v>
      </c>
      <c r="T1537" s="183">
        <v>0</v>
      </c>
      <c r="U1537" s="180">
        <v>0</v>
      </c>
      <c r="V1537" s="180">
        <v>0</v>
      </c>
      <c r="W1537" s="183">
        <v>0</v>
      </c>
      <c r="X1537" s="183">
        <v>0</v>
      </c>
      <c r="Y1537" s="180">
        <v>0</v>
      </c>
      <c r="Z1537" s="180">
        <v>0</v>
      </c>
      <c r="AA1537" s="183">
        <v>0</v>
      </c>
      <c r="AB1537" s="183">
        <v>0</v>
      </c>
      <c r="AC1537" s="180">
        <f t="shared" si="955"/>
        <v>0</v>
      </c>
      <c r="AD1537" s="180">
        <f t="shared" si="955"/>
        <v>0</v>
      </c>
      <c r="AE1537" s="181">
        <f t="shared" si="936"/>
        <v>0</v>
      </c>
      <c r="AF1537" s="180">
        <v>0</v>
      </c>
      <c r="AG1537" s="180">
        <v>0</v>
      </c>
      <c r="AH1537" s="181">
        <f t="shared" si="937"/>
        <v>0</v>
      </c>
      <c r="AI1537" s="180">
        <v>0</v>
      </c>
      <c r="AJ1537" s="180">
        <v>0</v>
      </c>
      <c r="AK1537" s="181">
        <f t="shared" si="938"/>
        <v>0</v>
      </c>
      <c r="AL1537" s="180">
        <v>0</v>
      </c>
      <c r="AM1537" s="180">
        <v>0</v>
      </c>
      <c r="AN1537" s="181">
        <f t="shared" si="939"/>
        <v>0</v>
      </c>
      <c r="AO1537" s="180">
        <v>0</v>
      </c>
      <c r="AP1537" s="180">
        <v>0</v>
      </c>
      <c r="AQ1537" s="181">
        <f t="shared" si="940"/>
        <v>0</v>
      </c>
      <c r="AR1537" s="180">
        <v>0</v>
      </c>
      <c r="AS1537" s="180">
        <v>0</v>
      </c>
      <c r="AT1537" s="181">
        <f t="shared" si="941"/>
        <v>0</v>
      </c>
      <c r="AU1537" s="180">
        <f t="shared" si="956"/>
        <v>0</v>
      </c>
      <c r="AV1537" s="180">
        <f t="shared" si="956"/>
        <v>0</v>
      </c>
      <c r="AW1537" s="181">
        <f t="shared" si="942"/>
        <v>0</v>
      </c>
      <c r="AX1537" s="183">
        <f t="shared" si="957"/>
        <v>0</v>
      </c>
      <c r="AY1537" s="183">
        <f t="shared" si="957"/>
        <v>0</v>
      </c>
      <c r="AZ1537" s="183">
        <v>0</v>
      </c>
      <c r="BA1537" s="183">
        <v>0</v>
      </c>
      <c r="BB1537" s="183"/>
      <c r="BC1537" s="183"/>
      <c r="BD1537" s="183">
        <f t="shared" si="958"/>
        <v>0</v>
      </c>
      <c r="BE1537" s="183">
        <f t="shared" si="958"/>
        <v>0</v>
      </c>
    </row>
    <row r="1538" spans="2:57" s="129" customFormat="1" ht="15.75">
      <c r="B1538" s="174">
        <v>2025</v>
      </c>
      <c r="C1538" s="174">
        <v>20</v>
      </c>
      <c r="D1538" s="175">
        <v>0</v>
      </c>
      <c r="E1538" s="176"/>
      <c r="F1538" s="174">
        <v>2</v>
      </c>
      <c r="G1538" s="174">
        <v>5</v>
      </c>
      <c r="H1538" s="174">
        <v>14</v>
      </c>
      <c r="I1538" s="174">
        <v>5000</v>
      </c>
      <c r="J1538" s="174">
        <v>5500</v>
      </c>
      <c r="K1538" s="174">
        <v>551</v>
      </c>
      <c r="L1538" s="177">
        <v>57</v>
      </c>
      <c r="M1538" s="178">
        <v>0</v>
      </c>
      <c r="N1538" s="179" t="s">
        <v>1032</v>
      </c>
      <c r="O1538" s="180">
        <v>0</v>
      </c>
      <c r="P1538" s="180">
        <v>0</v>
      </c>
      <c r="Q1538" s="181">
        <v>0</v>
      </c>
      <c r="R1538" s="182" t="s">
        <v>98</v>
      </c>
      <c r="S1538" s="183">
        <v>0</v>
      </c>
      <c r="T1538" s="183">
        <v>0</v>
      </c>
      <c r="U1538" s="180">
        <v>0</v>
      </c>
      <c r="V1538" s="180">
        <v>0</v>
      </c>
      <c r="W1538" s="183">
        <v>0</v>
      </c>
      <c r="X1538" s="183">
        <v>0</v>
      </c>
      <c r="Y1538" s="180">
        <v>0</v>
      </c>
      <c r="Z1538" s="180">
        <v>0</v>
      </c>
      <c r="AA1538" s="183">
        <v>0</v>
      </c>
      <c r="AB1538" s="183">
        <v>0</v>
      </c>
      <c r="AC1538" s="180">
        <f t="shared" si="955"/>
        <v>0</v>
      </c>
      <c r="AD1538" s="180">
        <f t="shared" si="955"/>
        <v>0</v>
      </c>
      <c r="AE1538" s="181">
        <f t="shared" si="936"/>
        <v>0</v>
      </c>
      <c r="AF1538" s="180">
        <v>0</v>
      </c>
      <c r="AG1538" s="180">
        <v>0</v>
      </c>
      <c r="AH1538" s="181">
        <f t="shared" si="937"/>
        <v>0</v>
      </c>
      <c r="AI1538" s="180">
        <v>0</v>
      </c>
      <c r="AJ1538" s="180">
        <v>0</v>
      </c>
      <c r="AK1538" s="181">
        <f t="shared" si="938"/>
        <v>0</v>
      </c>
      <c r="AL1538" s="180">
        <v>0</v>
      </c>
      <c r="AM1538" s="180">
        <v>0</v>
      </c>
      <c r="AN1538" s="181">
        <f t="shared" si="939"/>
        <v>0</v>
      </c>
      <c r="AO1538" s="180">
        <v>0</v>
      </c>
      <c r="AP1538" s="180">
        <v>0</v>
      </c>
      <c r="AQ1538" s="181">
        <f t="shared" si="940"/>
        <v>0</v>
      </c>
      <c r="AR1538" s="180">
        <v>0</v>
      </c>
      <c r="AS1538" s="180">
        <v>0</v>
      </c>
      <c r="AT1538" s="181">
        <f t="shared" si="941"/>
        <v>0</v>
      </c>
      <c r="AU1538" s="180">
        <f t="shared" si="956"/>
        <v>0</v>
      </c>
      <c r="AV1538" s="180">
        <f t="shared" si="956"/>
        <v>0</v>
      </c>
      <c r="AW1538" s="181">
        <f t="shared" si="942"/>
        <v>0</v>
      </c>
      <c r="AX1538" s="183">
        <f t="shared" si="957"/>
        <v>0</v>
      </c>
      <c r="AY1538" s="183">
        <f t="shared" si="957"/>
        <v>0</v>
      </c>
      <c r="AZ1538" s="183">
        <v>0</v>
      </c>
      <c r="BA1538" s="183">
        <v>0</v>
      </c>
      <c r="BB1538" s="183"/>
      <c r="BC1538" s="183"/>
      <c r="BD1538" s="183">
        <f t="shared" si="958"/>
        <v>0</v>
      </c>
      <c r="BE1538" s="183">
        <f t="shared" si="958"/>
        <v>0</v>
      </c>
    </row>
    <row r="1539" spans="2:57" s="129" customFormat="1" ht="15.75">
      <c r="B1539" s="174">
        <v>2025</v>
      </c>
      <c r="C1539" s="174">
        <v>20</v>
      </c>
      <c r="D1539" s="175">
        <v>0</v>
      </c>
      <c r="E1539" s="176"/>
      <c r="F1539" s="174">
        <v>2</v>
      </c>
      <c r="G1539" s="174">
        <v>5</v>
      </c>
      <c r="H1539" s="174">
        <v>14</v>
      </c>
      <c r="I1539" s="174">
        <v>5000</v>
      </c>
      <c r="J1539" s="174">
        <v>5500</v>
      </c>
      <c r="K1539" s="174">
        <v>551</v>
      </c>
      <c r="L1539" s="177">
        <v>58</v>
      </c>
      <c r="M1539" s="178">
        <v>0</v>
      </c>
      <c r="N1539" s="179" t="s">
        <v>1033</v>
      </c>
      <c r="O1539" s="180">
        <v>0</v>
      </c>
      <c r="P1539" s="180">
        <v>0</v>
      </c>
      <c r="Q1539" s="181">
        <v>0</v>
      </c>
      <c r="R1539" s="182" t="s">
        <v>98</v>
      </c>
      <c r="S1539" s="183">
        <v>0</v>
      </c>
      <c r="T1539" s="183">
        <v>0</v>
      </c>
      <c r="U1539" s="180">
        <v>0</v>
      </c>
      <c r="V1539" s="180">
        <v>0</v>
      </c>
      <c r="W1539" s="183">
        <v>0</v>
      </c>
      <c r="X1539" s="183">
        <v>0</v>
      </c>
      <c r="Y1539" s="180">
        <v>0</v>
      </c>
      <c r="Z1539" s="180">
        <v>0</v>
      </c>
      <c r="AA1539" s="183">
        <v>0</v>
      </c>
      <c r="AB1539" s="183">
        <v>0</v>
      </c>
      <c r="AC1539" s="180">
        <f t="shared" si="955"/>
        <v>0</v>
      </c>
      <c r="AD1539" s="180">
        <f t="shared" si="955"/>
        <v>0</v>
      </c>
      <c r="AE1539" s="181">
        <f t="shared" si="936"/>
        <v>0</v>
      </c>
      <c r="AF1539" s="180">
        <v>0</v>
      </c>
      <c r="AG1539" s="180">
        <v>0</v>
      </c>
      <c r="AH1539" s="181">
        <f t="shared" si="937"/>
        <v>0</v>
      </c>
      <c r="AI1539" s="180">
        <v>0</v>
      </c>
      <c r="AJ1539" s="180">
        <v>0</v>
      </c>
      <c r="AK1539" s="181">
        <f t="shared" si="938"/>
        <v>0</v>
      </c>
      <c r="AL1539" s="180">
        <v>0</v>
      </c>
      <c r="AM1539" s="180">
        <v>0</v>
      </c>
      <c r="AN1539" s="181">
        <f t="shared" si="939"/>
        <v>0</v>
      </c>
      <c r="AO1539" s="180">
        <v>0</v>
      </c>
      <c r="AP1539" s="180">
        <v>0</v>
      </c>
      <c r="AQ1539" s="181">
        <f t="shared" si="940"/>
        <v>0</v>
      </c>
      <c r="AR1539" s="180">
        <v>0</v>
      </c>
      <c r="AS1539" s="180">
        <v>0</v>
      </c>
      <c r="AT1539" s="181">
        <f t="shared" si="941"/>
        <v>0</v>
      </c>
      <c r="AU1539" s="180">
        <f t="shared" si="956"/>
        <v>0</v>
      </c>
      <c r="AV1539" s="180">
        <f t="shared" si="956"/>
        <v>0</v>
      </c>
      <c r="AW1539" s="181">
        <f t="shared" si="942"/>
        <v>0</v>
      </c>
      <c r="AX1539" s="183">
        <f t="shared" si="957"/>
        <v>0</v>
      </c>
      <c r="AY1539" s="183">
        <f t="shared" si="957"/>
        <v>0</v>
      </c>
      <c r="AZ1539" s="183">
        <v>0</v>
      </c>
      <c r="BA1539" s="183">
        <v>0</v>
      </c>
      <c r="BB1539" s="183"/>
      <c r="BC1539" s="183"/>
      <c r="BD1539" s="183">
        <f t="shared" si="958"/>
        <v>0</v>
      </c>
      <c r="BE1539" s="183">
        <f t="shared" si="958"/>
        <v>0</v>
      </c>
    </row>
    <row r="1540" spans="2:57" s="129" customFormat="1" ht="15.75">
      <c r="B1540" s="174">
        <v>2025</v>
      </c>
      <c r="C1540" s="174">
        <v>20</v>
      </c>
      <c r="D1540" s="175">
        <v>0</v>
      </c>
      <c r="E1540" s="176"/>
      <c r="F1540" s="174">
        <v>2</v>
      </c>
      <c r="G1540" s="174">
        <v>5</v>
      </c>
      <c r="H1540" s="174">
        <v>14</v>
      </c>
      <c r="I1540" s="174">
        <v>5000</v>
      </c>
      <c r="J1540" s="174">
        <v>5500</v>
      </c>
      <c r="K1540" s="174">
        <v>551</v>
      </c>
      <c r="L1540" s="177">
        <v>139</v>
      </c>
      <c r="M1540" s="178">
        <v>0</v>
      </c>
      <c r="N1540" s="179" t="s">
        <v>1034</v>
      </c>
      <c r="O1540" s="180">
        <v>0</v>
      </c>
      <c r="P1540" s="180">
        <v>0</v>
      </c>
      <c r="Q1540" s="181">
        <v>0</v>
      </c>
      <c r="R1540" s="182" t="s">
        <v>98</v>
      </c>
      <c r="S1540" s="183">
        <v>0</v>
      </c>
      <c r="T1540" s="183">
        <v>0</v>
      </c>
      <c r="U1540" s="180">
        <v>0</v>
      </c>
      <c r="V1540" s="180">
        <v>0</v>
      </c>
      <c r="W1540" s="183">
        <v>0</v>
      </c>
      <c r="X1540" s="183">
        <v>0</v>
      </c>
      <c r="Y1540" s="180">
        <v>0</v>
      </c>
      <c r="Z1540" s="180">
        <v>0</v>
      </c>
      <c r="AA1540" s="183">
        <v>0</v>
      </c>
      <c r="AB1540" s="183">
        <v>0</v>
      </c>
      <c r="AC1540" s="180">
        <f t="shared" si="955"/>
        <v>0</v>
      </c>
      <c r="AD1540" s="180">
        <f t="shared" si="955"/>
        <v>0</v>
      </c>
      <c r="AE1540" s="181">
        <f t="shared" si="936"/>
        <v>0</v>
      </c>
      <c r="AF1540" s="180">
        <v>0</v>
      </c>
      <c r="AG1540" s="180">
        <v>0</v>
      </c>
      <c r="AH1540" s="181">
        <f t="shared" si="937"/>
        <v>0</v>
      </c>
      <c r="AI1540" s="180">
        <v>0</v>
      </c>
      <c r="AJ1540" s="180">
        <v>0</v>
      </c>
      <c r="AK1540" s="181">
        <f t="shared" si="938"/>
        <v>0</v>
      </c>
      <c r="AL1540" s="180">
        <v>0</v>
      </c>
      <c r="AM1540" s="180">
        <v>0</v>
      </c>
      <c r="AN1540" s="181">
        <f t="shared" si="939"/>
        <v>0</v>
      </c>
      <c r="AO1540" s="180">
        <v>0</v>
      </c>
      <c r="AP1540" s="180">
        <v>0</v>
      </c>
      <c r="AQ1540" s="181">
        <f t="shared" si="940"/>
        <v>0</v>
      </c>
      <c r="AR1540" s="180">
        <v>0</v>
      </c>
      <c r="AS1540" s="180">
        <v>0</v>
      </c>
      <c r="AT1540" s="181">
        <f t="shared" si="941"/>
        <v>0</v>
      </c>
      <c r="AU1540" s="180">
        <f t="shared" si="956"/>
        <v>0</v>
      </c>
      <c r="AV1540" s="180">
        <f t="shared" si="956"/>
        <v>0</v>
      </c>
      <c r="AW1540" s="181">
        <f t="shared" si="942"/>
        <v>0</v>
      </c>
      <c r="AX1540" s="183">
        <f t="shared" si="957"/>
        <v>0</v>
      </c>
      <c r="AY1540" s="183">
        <f t="shared" si="957"/>
        <v>0</v>
      </c>
      <c r="AZ1540" s="183">
        <v>0</v>
      </c>
      <c r="BA1540" s="183">
        <v>0</v>
      </c>
      <c r="BB1540" s="183"/>
      <c r="BC1540" s="183"/>
      <c r="BD1540" s="183">
        <f t="shared" si="958"/>
        <v>0</v>
      </c>
      <c r="BE1540" s="183">
        <f t="shared" si="958"/>
        <v>0</v>
      </c>
    </row>
    <row r="1541" spans="2:57" s="129" customFormat="1" ht="15.75">
      <c r="B1541" s="174">
        <v>2025</v>
      </c>
      <c r="C1541" s="174">
        <v>20</v>
      </c>
      <c r="D1541" s="175">
        <v>0</v>
      </c>
      <c r="E1541" s="176"/>
      <c r="F1541" s="174">
        <v>2</v>
      </c>
      <c r="G1541" s="174">
        <v>5</v>
      </c>
      <c r="H1541" s="174">
        <v>14</v>
      </c>
      <c r="I1541" s="174">
        <v>5000</v>
      </c>
      <c r="J1541" s="174">
        <v>5500</v>
      </c>
      <c r="K1541" s="174">
        <v>551</v>
      </c>
      <c r="L1541" s="177">
        <v>561</v>
      </c>
      <c r="M1541" s="178">
        <v>0</v>
      </c>
      <c r="N1541" s="179" t="s">
        <v>1035</v>
      </c>
      <c r="O1541" s="180">
        <v>0</v>
      </c>
      <c r="P1541" s="180">
        <v>0</v>
      </c>
      <c r="Q1541" s="181">
        <v>0</v>
      </c>
      <c r="R1541" s="182" t="s">
        <v>352</v>
      </c>
      <c r="S1541" s="183">
        <v>0</v>
      </c>
      <c r="T1541" s="183">
        <v>0</v>
      </c>
      <c r="U1541" s="180">
        <v>0</v>
      </c>
      <c r="V1541" s="180">
        <v>0</v>
      </c>
      <c r="W1541" s="183">
        <v>0</v>
      </c>
      <c r="X1541" s="183">
        <v>0</v>
      </c>
      <c r="Y1541" s="180">
        <v>0</v>
      </c>
      <c r="Z1541" s="180">
        <v>0</v>
      </c>
      <c r="AA1541" s="183">
        <v>0</v>
      </c>
      <c r="AB1541" s="183">
        <v>0</v>
      </c>
      <c r="AC1541" s="180">
        <f t="shared" si="955"/>
        <v>0</v>
      </c>
      <c r="AD1541" s="180">
        <f t="shared" si="955"/>
        <v>0</v>
      </c>
      <c r="AE1541" s="181">
        <f t="shared" si="936"/>
        <v>0</v>
      </c>
      <c r="AF1541" s="180">
        <v>0</v>
      </c>
      <c r="AG1541" s="180">
        <v>0</v>
      </c>
      <c r="AH1541" s="181">
        <f t="shared" si="937"/>
        <v>0</v>
      </c>
      <c r="AI1541" s="180">
        <v>0</v>
      </c>
      <c r="AJ1541" s="180">
        <v>0</v>
      </c>
      <c r="AK1541" s="181">
        <f t="shared" si="938"/>
        <v>0</v>
      </c>
      <c r="AL1541" s="180">
        <v>0</v>
      </c>
      <c r="AM1541" s="180">
        <v>0</v>
      </c>
      <c r="AN1541" s="181">
        <f t="shared" si="939"/>
        <v>0</v>
      </c>
      <c r="AO1541" s="180">
        <v>0</v>
      </c>
      <c r="AP1541" s="180">
        <v>0</v>
      </c>
      <c r="AQ1541" s="181">
        <f t="shared" si="940"/>
        <v>0</v>
      </c>
      <c r="AR1541" s="180">
        <v>0</v>
      </c>
      <c r="AS1541" s="180">
        <v>0</v>
      </c>
      <c r="AT1541" s="181">
        <f t="shared" si="941"/>
        <v>0</v>
      </c>
      <c r="AU1541" s="180">
        <f t="shared" si="956"/>
        <v>0</v>
      </c>
      <c r="AV1541" s="180">
        <f t="shared" si="956"/>
        <v>0</v>
      </c>
      <c r="AW1541" s="181">
        <f t="shared" si="942"/>
        <v>0</v>
      </c>
      <c r="AX1541" s="183">
        <f t="shared" si="957"/>
        <v>0</v>
      </c>
      <c r="AY1541" s="183">
        <f t="shared" si="957"/>
        <v>0</v>
      </c>
      <c r="AZ1541" s="183">
        <v>0</v>
      </c>
      <c r="BA1541" s="183">
        <v>0</v>
      </c>
      <c r="BB1541" s="183"/>
      <c r="BC1541" s="183"/>
      <c r="BD1541" s="183">
        <f t="shared" si="958"/>
        <v>0</v>
      </c>
      <c r="BE1541" s="183">
        <f t="shared" si="958"/>
        <v>0</v>
      </c>
    </row>
    <row r="1542" spans="2:57" s="129" customFormat="1" ht="15.75">
      <c r="B1542" s="174">
        <v>2025</v>
      </c>
      <c r="C1542" s="174">
        <v>20</v>
      </c>
      <c r="D1542" s="175">
        <v>0</v>
      </c>
      <c r="E1542" s="176"/>
      <c r="F1542" s="174">
        <v>2</v>
      </c>
      <c r="G1542" s="174">
        <v>5</v>
      </c>
      <c r="H1542" s="174">
        <v>14</v>
      </c>
      <c r="I1542" s="174">
        <v>5000</v>
      </c>
      <c r="J1542" s="174">
        <v>5500</v>
      </c>
      <c r="K1542" s="174">
        <v>551</v>
      </c>
      <c r="L1542" s="177">
        <v>634</v>
      </c>
      <c r="M1542" s="178">
        <v>0</v>
      </c>
      <c r="N1542" s="190" t="s">
        <v>806</v>
      </c>
      <c r="O1542" s="180">
        <v>0</v>
      </c>
      <c r="P1542" s="180">
        <v>0</v>
      </c>
      <c r="Q1542" s="181">
        <v>0</v>
      </c>
      <c r="R1542" s="182" t="s">
        <v>98</v>
      </c>
      <c r="S1542" s="183">
        <v>0</v>
      </c>
      <c r="T1542" s="183">
        <v>0</v>
      </c>
      <c r="U1542" s="180">
        <v>0</v>
      </c>
      <c r="V1542" s="180">
        <v>0</v>
      </c>
      <c r="W1542" s="183">
        <v>0</v>
      </c>
      <c r="X1542" s="183">
        <v>0</v>
      </c>
      <c r="Y1542" s="180">
        <v>0</v>
      </c>
      <c r="Z1542" s="180">
        <v>0</v>
      </c>
      <c r="AA1542" s="183">
        <v>0</v>
      </c>
      <c r="AB1542" s="183">
        <v>0</v>
      </c>
      <c r="AC1542" s="180">
        <f t="shared" si="955"/>
        <v>0</v>
      </c>
      <c r="AD1542" s="180">
        <f t="shared" si="955"/>
        <v>0</v>
      </c>
      <c r="AE1542" s="181">
        <f t="shared" si="936"/>
        <v>0</v>
      </c>
      <c r="AF1542" s="180">
        <v>0</v>
      </c>
      <c r="AG1542" s="180">
        <v>0</v>
      </c>
      <c r="AH1542" s="181">
        <f t="shared" si="937"/>
        <v>0</v>
      </c>
      <c r="AI1542" s="180">
        <v>0</v>
      </c>
      <c r="AJ1542" s="180">
        <v>0</v>
      </c>
      <c r="AK1542" s="181">
        <f t="shared" si="938"/>
        <v>0</v>
      </c>
      <c r="AL1542" s="180">
        <v>0</v>
      </c>
      <c r="AM1542" s="180">
        <v>0</v>
      </c>
      <c r="AN1542" s="181">
        <f t="shared" si="939"/>
        <v>0</v>
      </c>
      <c r="AO1542" s="180">
        <v>0</v>
      </c>
      <c r="AP1542" s="180">
        <v>0</v>
      </c>
      <c r="AQ1542" s="181">
        <f t="shared" si="940"/>
        <v>0</v>
      </c>
      <c r="AR1542" s="180">
        <v>0</v>
      </c>
      <c r="AS1542" s="180">
        <v>0</v>
      </c>
      <c r="AT1542" s="181">
        <f t="shared" si="941"/>
        <v>0</v>
      </c>
      <c r="AU1542" s="180">
        <f t="shared" si="956"/>
        <v>0</v>
      </c>
      <c r="AV1542" s="180">
        <f t="shared" si="956"/>
        <v>0</v>
      </c>
      <c r="AW1542" s="181">
        <f t="shared" si="942"/>
        <v>0</v>
      </c>
      <c r="AX1542" s="183">
        <f t="shared" si="957"/>
        <v>0</v>
      </c>
      <c r="AY1542" s="183">
        <f t="shared" si="957"/>
        <v>0</v>
      </c>
      <c r="AZ1542" s="183">
        <v>0</v>
      </c>
      <c r="BA1542" s="183">
        <v>0</v>
      </c>
      <c r="BB1542" s="183"/>
      <c r="BC1542" s="183"/>
      <c r="BD1542" s="183">
        <f t="shared" si="958"/>
        <v>0</v>
      </c>
      <c r="BE1542" s="183">
        <f t="shared" si="958"/>
        <v>0</v>
      </c>
    </row>
    <row r="1543" spans="2:57" s="129" customFormat="1" ht="15.75">
      <c r="B1543" s="174">
        <v>2025</v>
      </c>
      <c r="C1543" s="174">
        <v>20</v>
      </c>
      <c r="D1543" s="175">
        <v>0</v>
      </c>
      <c r="E1543" s="176"/>
      <c r="F1543" s="174">
        <v>2</v>
      </c>
      <c r="G1543" s="174">
        <v>5</v>
      </c>
      <c r="H1543" s="174">
        <v>14</v>
      </c>
      <c r="I1543" s="174">
        <v>5000</v>
      </c>
      <c r="J1543" s="174">
        <v>5500</v>
      </c>
      <c r="K1543" s="174">
        <v>551</v>
      </c>
      <c r="L1543" s="177">
        <v>635</v>
      </c>
      <c r="M1543" s="178">
        <v>0</v>
      </c>
      <c r="N1543" s="190" t="s">
        <v>838</v>
      </c>
      <c r="O1543" s="180">
        <v>0</v>
      </c>
      <c r="P1543" s="180">
        <v>0</v>
      </c>
      <c r="Q1543" s="181">
        <v>0</v>
      </c>
      <c r="R1543" s="182" t="s">
        <v>98</v>
      </c>
      <c r="S1543" s="183">
        <v>0</v>
      </c>
      <c r="T1543" s="183">
        <v>0</v>
      </c>
      <c r="U1543" s="180">
        <v>0</v>
      </c>
      <c r="V1543" s="180">
        <v>0</v>
      </c>
      <c r="W1543" s="183">
        <v>0</v>
      </c>
      <c r="X1543" s="183">
        <v>0</v>
      </c>
      <c r="Y1543" s="180">
        <v>0</v>
      </c>
      <c r="Z1543" s="180">
        <v>0</v>
      </c>
      <c r="AA1543" s="183">
        <v>0</v>
      </c>
      <c r="AB1543" s="183">
        <v>0</v>
      </c>
      <c r="AC1543" s="180">
        <f t="shared" si="955"/>
        <v>0</v>
      </c>
      <c r="AD1543" s="180">
        <f t="shared" si="955"/>
        <v>0</v>
      </c>
      <c r="AE1543" s="181">
        <f t="shared" si="936"/>
        <v>0</v>
      </c>
      <c r="AF1543" s="180">
        <v>0</v>
      </c>
      <c r="AG1543" s="180">
        <v>0</v>
      </c>
      <c r="AH1543" s="181">
        <f t="shared" si="937"/>
        <v>0</v>
      </c>
      <c r="AI1543" s="180">
        <v>0</v>
      </c>
      <c r="AJ1543" s="180">
        <v>0</v>
      </c>
      <c r="AK1543" s="181">
        <f t="shared" si="938"/>
        <v>0</v>
      </c>
      <c r="AL1543" s="180">
        <v>0</v>
      </c>
      <c r="AM1543" s="180">
        <v>0</v>
      </c>
      <c r="AN1543" s="181">
        <f t="shared" si="939"/>
        <v>0</v>
      </c>
      <c r="AO1543" s="180">
        <v>0</v>
      </c>
      <c r="AP1543" s="180">
        <v>0</v>
      </c>
      <c r="AQ1543" s="181">
        <f t="shared" si="940"/>
        <v>0</v>
      </c>
      <c r="AR1543" s="180">
        <v>0</v>
      </c>
      <c r="AS1543" s="180">
        <v>0</v>
      </c>
      <c r="AT1543" s="181">
        <f t="shared" si="941"/>
        <v>0</v>
      </c>
      <c r="AU1543" s="180">
        <f t="shared" si="956"/>
        <v>0</v>
      </c>
      <c r="AV1543" s="180">
        <f t="shared" si="956"/>
        <v>0</v>
      </c>
      <c r="AW1543" s="181">
        <f t="shared" si="942"/>
        <v>0</v>
      </c>
      <c r="AX1543" s="183">
        <f t="shared" si="957"/>
        <v>0</v>
      </c>
      <c r="AY1543" s="183">
        <f t="shared" si="957"/>
        <v>0</v>
      </c>
      <c r="AZ1543" s="183">
        <v>0</v>
      </c>
      <c r="BA1543" s="183">
        <v>0</v>
      </c>
      <c r="BB1543" s="183"/>
      <c r="BC1543" s="183"/>
      <c r="BD1543" s="183">
        <f t="shared" si="958"/>
        <v>0</v>
      </c>
      <c r="BE1543" s="183">
        <f t="shared" si="958"/>
        <v>0</v>
      </c>
    </row>
    <row r="1544" spans="2:57" s="129" customFormat="1" ht="15.75">
      <c r="B1544" s="174">
        <v>2025</v>
      </c>
      <c r="C1544" s="174">
        <v>20</v>
      </c>
      <c r="D1544" s="175">
        <v>0</v>
      </c>
      <c r="E1544" s="176"/>
      <c r="F1544" s="174">
        <v>2</v>
      </c>
      <c r="G1544" s="174">
        <v>5</v>
      </c>
      <c r="H1544" s="174">
        <v>14</v>
      </c>
      <c r="I1544" s="174">
        <v>5000</v>
      </c>
      <c r="J1544" s="174">
        <v>5500</v>
      </c>
      <c r="K1544" s="174">
        <v>551</v>
      </c>
      <c r="L1544" s="177">
        <v>781</v>
      </c>
      <c r="M1544" s="178">
        <v>0</v>
      </c>
      <c r="N1544" s="179" t="s">
        <v>1036</v>
      </c>
      <c r="O1544" s="180">
        <v>0</v>
      </c>
      <c r="P1544" s="180">
        <v>0</v>
      </c>
      <c r="Q1544" s="181">
        <v>0</v>
      </c>
      <c r="R1544" s="182" t="s">
        <v>98</v>
      </c>
      <c r="S1544" s="183">
        <v>0</v>
      </c>
      <c r="T1544" s="183">
        <v>0</v>
      </c>
      <c r="U1544" s="180">
        <v>0</v>
      </c>
      <c r="V1544" s="180">
        <v>0</v>
      </c>
      <c r="W1544" s="183">
        <v>0</v>
      </c>
      <c r="X1544" s="183">
        <v>0</v>
      </c>
      <c r="Y1544" s="180">
        <v>0</v>
      </c>
      <c r="Z1544" s="180">
        <v>0</v>
      </c>
      <c r="AA1544" s="183">
        <v>0</v>
      </c>
      <c r="AB1544" s="183">
        <v>0</v>
      </c>
      <c r="AC1544" s="180">
        <f t="shared" si="955"/>
        <v>0</v>
      </c>
      <c r="AD1544" s="180">
        <f t="shared" si="955"/>
        <v>0</v>
      </c>
      <c r="AE1544" s="181">
        <f t="shared" si="936"/>
        <v>0</v>
      </c>
      <c r="AF1544" s="180">
        <v>0</v>
      </c>
      <c r="AG1544" s="180">
        <v>0</v>
      </c>
      <c r="AH1544" s="181">
        <f t="shared" si="937"/>
        <v>0</v>
      </c>
      <c r="AI1544" s="180">
        <v>0</v>
      </c>
      <c r="AJ1544" s="180">
        <v>0</v>
      </c>
      <c r="AK1544" s="181">
        <f t="shared" si="938"/>
        <v>0</v>
      </c>
      <c r="AL1544" s="180">
        <v>0</v>
      </c>
      <c r="AM1544" s="180">
        <v>0</v>
      </c>
      <c r="AN1544" s="181">
        <f t="shared" si="939"/>
        <v>0</v>
      </c>
      <c r="AO1544" s="180">
        <v>0</v>
      </c>
      <c r="AP1544" s="180">
        <v>0</v>
      </c>
      <c r="AQ1544" s="181">
        <f t="shared" si="940"/>
        <v>0</v>
      </c>
      <c r="AR1544" s="180">
        <v>0</v>
      </c>
      <c r="AS1544" s="180">
        <v>0</v>
      </c>
      <c r="AT1544" s="181">
        <f t="shared" si="941"/>
        <v>0</v>
      </c>
      <c r="AU1544" s="180">
        <f t="shared" si="956"/>
        <v>0</v>
      </c>
      <c r="AV1544" s="180">
        <f t="shared" si="956"/>
        <v>0</v>
      </c>
      <c r="AW1544" s="181">
        <f t="shared" si="942"/>
        <v>0</v>
      </c>
      <c r="AX1544" s="183">
        <f t="shared" si="957"/>
        <v>0</v>
      </c>
      <c r="AY1544" s="183">
        <f t="shared" si="957"/>
        <v>0</v>
      </c>
      <c r="AZ1544" s="183">
        <v>0</v>
      </c>
      <c r="BA1544" s="183">
        <v>0</v>
      </c>
      <c r="BB1544" s="183"/>
      <c r="BC1544" s="183"/>
      <c r="BD1544" s="183">
        <f t="shared" si="958"/>
        <v>0</v>
      </c>
      <c r="BE1544" s="183">
        <f t="shared" si="958"/>
        <v>0</v>
      </c>
    </row>
    <row r="1545" spans="2:57" s="129" customFormat="1" ht="15.75">
      <c r="B1545" s="174">
        <v>2025</v>
      </c>
      <c r="C1545" s="174">
        <v>20</v>
      </c>
      <c r="D1545" s="175">
        <v>0</v>
      </c>
      <c r="E1545" s="176"/>
      <c r="F1545" s="174">
        <v>2</v>
      </c>
      <c r="G1545" s="174">
        <v>5</v>
      </c>
      <c r="H1545" s="174">
        <v>14</v>
      </c>
      <c r="I1545" s="174">
        <v>5000</v>
      </c>
      <c r="J1545" s="174">
        <v>5500</v>
      </c>
      <c r="K1545" s="174">
        <v>551</v>
      </c>
      <c r="L1545" s="177">
        <v>1017</v>
      </c>
      <c r="M1545" s="178">
        <v>0</v>
      </c>
      <c r="N1545" s="179" t="s">
        <v>1037</v>
      </c>
      <c r="O1545" s="180">
        <v>0</v>
      </c>
      <c r="P1545" s="180">
        <v>0</v>
      </c>
      <c r="Q1545" s="181">
        <v>0</v>
      </c>
      <c r="R1545" s="182" t="s">
        <v>98</v>
      </c>
      <c r="S1545" s="183">
        <v>0</v>
      </c>
      <c r="T1545" s="183">
        <v>0</v>
      </c>
      <c r="U1545" s="180">
        <v>0</v>
      </c>
      <c r="V1545" s="180">
        <v>0</v>
      </c>
      <c r="W1545" s="183">
        <v>0</v>
      </c>
      <c r="X1545" s="183">
        <v>0</v>
      </c>
      <c r="Y1545" s="180">
        <v>0</v>
      </c>
      <c r="Z1545" s="180">
        <v>0</v>
      </c>
      <c r="AA1545" s="183">
        <v>0</v>
      </c>
      <c r="AB1545" s="183">
        <v>0</v>
      </c>
      <c r="AC1545" s="180">
        <f t="shared" si="955"/>
        <v>0</v>
      </c>
      <c r="AD1545" s="180">
        <f t="shared" si="955"/>
        <v>0</v>
      </c>
      <c r="AE1545" s="181">
        <f t="shared" si="936"/>
        <v>0</v>
      </c>
      <c r="AF1545" s="180">
        <v>0</v>
      </c>
      <c r="AG1545" s="180">
        <v>0</v>
      </c>
      <c r="AH1545" s="181">
        <f t="shared" si="937"/>
        <v>0</v>
      </c>
      <c r="AI1545" s="180">
        <v>0</v>
      </c>
      <c r="AJ1545" s="180">
        <v>0</v>
      </c>
      <c r="AK1545" s="181">
        <f t="shared" si="938"/>
        <v>0</v>
      </c>
      <c r="AL1545" s="180">
        <v>0</v>
      </c>
      <c r="AM1545" s="180">
        <v>0</v>
      </c>
      <c r="AN1545" s="181">
        <f t="shared" si="939"/>
        <v>0</v>
      </c>
      <c r="AO1545" s="180">
        <v>0</v>
      </c>
      <c r="AP1545" s="180">
        <v>0</v>
      </c>
      <c r="AQ1545" s="181">
        <f t="shared" si="940"/>
        <v>0</v>
      </c>
      <c r="AR1545" s="180">
        <v>0</v>
      </c>
      <c r="AS1545" s="180">
        <v>0</v>
      </c>
      <c r="AT1545" s="181">
        <f t="shared" si="941"/>
        <v>0</v>
      </c>
      <c r="AU1545" s="180">
        <f t="shared" si="956"/>
        <v>0</v>
      </c>
      <c r="AV1545" s="180">
        <f t="shared" si="956"/>
        <v>0</v>
      </c>
      <c r="AW1545" s="181">
        <f t="shared" si="942"/>
        <v>0</v>
      </c>
      <c r="AX1545" s="183">
        <f t="shared" si="957"/>
        <v>0</v>
      </c>
      <c r="AY1545" s="183">
        <f t="shared" si="957"/>
        <v>0</v>
      </c>
      <c r="AZ1545" s="183">
        <v>0</v>
      </c>
      <c r="BA1545" s="183">
        <v>0</v>
      </c>
      <c r="BB1545" s="183"/>
      <c r="BC1545" s="183"/>
      <c r="BD1545" s="183">
        <f t="shared" si="958"/>
        <v>0</v>
      </c>
      <c r="BE1545" s="183">
        <f t="shared" si="958"/>
        <v>0</v>
      </c>
    </row>
    <row r="1546" spans="2:57" s="129" customFormat="1" ht="15.75">
      <c r="B1546" s="174">
        <v>2025</v>
      </c>
      <c r="C1546" s="174">
        <v>20</v>
      </c>
      <c r="D1546" s="175">
        <v>0</v>
      </c>
      <c r="E1546" s="176"/>
      <c r="F1546" s="174">
        <v>2</v>
      </c>
      <c r="G1546" s="174">
        <v>5</v>
      </c>
      <c r="H1546" s="174">
        <v>14</v>
      </c>
      <c r="I1546" s="174">
        <v>5000</v>
      </c>
      <c r="J1546" s="174">
        <v>5500</v>
      </c>
      <c r="K1546" s="174">
        <v>551</v>
      </c>
      <c r="L1546" s="177">
        <v>1040</v>
      </c>
      <c r="M1546" s="178">
        <v>0</v>
      </c>
      <c r="N1546" s="179" t="s">
        <v>1038</v>
      </c>
      <c r="O1546" s="180">
        <v>0</v>
      </c>
      <c r="P1546" s="180">
        <v>0</v>
      </c>
      <c r="Q1546" s="181">
        <v>0</v>
      </c>
      <c r="R1546" s="182" t="s">
        <v>98</v>
      </c>
      <c r="S1546" s="183">
        <v>0</v>
      </c>
      <c r="T1546" s="183">
        <v>0</v>
      </c>
      <c r="U1546" s="180">
        <v>0</v>
      </c>
      <c r="V1546" s="180">
        <v>0</v>
      </c>
      <c r="W1546" s="183">
        <v>0</v>
      </c>
      <c r="X1546" s="183">
        <v>0</v>
      </c>
      <c r="Y1546" s="180">
        <v>0</v>
      </c>
      <c r="Z1546" s="180">
        <v>0</v>
      </c>
      <c r="AA1546" s="183">
        <v>0</v>
      </c>
      <c r="AB1546" s="183">
        <v>0</v>
      </c>
      <c r="AC1546" s="180">
        <f t="shared" si="955"/>
        <v>0</v>
      </c>
      <c r="AD1546" s="180">
        <f t="shared" si="955"/>
        <v>0</v>
      </c>
      <c r="AE1546" s="181">
        <f t="shared" si="936"/>
        <v>0</v>
      </c>
      <c r="AF1546" s="180">
        <v>0</v>
      </c>
      <c r="AG1546" s="180">
        <v>0</v>
      </c>
      <c r="AH1546" s="181">
        <f t="shared" si="937"/>
        <v>0</v>
      </c>
      <c r="AI1546" s="180">
        <v>0</v>
      </c>
      <c r="AJ1546" s="180">
        <v>0</v>
      </c>
      <c r="AK1546" s="181">
        <f t="shared" si="938"/>
        <v>0</v>
      </c>
      <c r="AL1546" s="180">
        <v>0</v>
      </c>
      <c r="AM1546" s="180">
        <v>0</v>
      </c>
      <c r="AN1546" s="181">
        <f t="shared" si="939"/>
        <v>0</v>
      </c>
      <c r="AO1546" s="180">
        <v>0</v>
      </c>
      <c r="AP1546" s="180">
        <v>0</v>
      </c>
      <c r="AQ1546" s="181">
        <f t="shared" si="940"/>
        <v>0</v>
      </c>
      <c r="AR1546" s="180">
        <v>0</v>
      </c>
      <c r="AS1546" s="180">
        <v>0</v>
      </c>
      <c r="AT1546" s="181">
        <f t="shared" si="941"/>
        <v>0</v>
      </c>
      <c r="AU1546" s="180">
        <f t="shared" si="956"/>
        <v>0</v>
      </c>
      <c r="AV1546" s="180">
        <f t="shared" si="956"/>
        <v>0</v>
      </c>
      <c r="AW1546" s="181">
        <f t="shared" si="942"/>
        <v>0</v>
      </c>
      <c r="AX1546" s="183">
        <f t="shared" si="957"/>
        <v>0</v>
      </c>
      <c r="AY1546" s="183">
        <f t="shared" si="957"/>
        <v>0</v>
      </c>
      <c r="AZ1546" s="183">
        <v>0</v>
      </c>
      <c r="BA1546" s="183">
        <v>0</v>
      </c>
      <c r="BB1546" s="183"/>
      <c r="BC1546" s="183"/>
      <c r="BD1546" s="183">
        <f t="shared" si="958"/>
        <v>0</v>
      </c>
      <c r="BE1546" s="183">
        <f t="shared" si="958"/>
        <v>0</v>
      </c>
    </row>
    <row r="1547" spans="2:57" s="129" customFormat="1" ht="15.75">
      <c r="B1547" s="174">
        <v>2025</v>
      </c>
      <c r="C1547" s="174">
        <v>20</v>
      </c>
      <c r="D1547" s="175">
        <v>0</v>
      </c>
      <c r="E1547" s="176"/>
      <c r="F1547" s="174">
        <v>2</v>
      </c>
      <c r="G1547" s="174">
        <v>5</v>
      </c>
      <c r="H1547" s="174">
        <v>14</v>
      </c>
      <c r="I1547" s="174">
        <v>5000</v>
      </c>
      <c r="J1547" s="174">
        <v>5500</v>
      </c>
      <c r="K1547" s="174">
        <v>551</v>
      </c>
      <c r="L1547" s="177">
        <v>49</v>
      </c>
      <c r="M1547" s="178">
        <v>0</v>
      </c>
      <c r="N1547" s="179" t="s">
        <v>1039</v>
      </c>
      <c r="O1547" s="180">
        <v>0</v>
      </c>
      <c r="P1547" s="180">
        <v>0</v>
      </c>
      <c r="Q1547" s="181">
        <v>0</v>
      </c>
      <c r="R1547" s="182" t="s">
        <v>98</v>
      </c>
      <c r="S1547" s="183">
        <v>0</v>
      </c>
      <c r="T1547" s="183">
        <v>0</v>
      </c>
      <c r="U1547" s="180">
        <v>0</v>
      </c>
      <c r="V1547" s="180">
        <v>0</v>
      </c>
      <c r="W1547" s="183">
        <v>0</v>
      </c>
      <c r="X1547" s="183">
        <v>0</v>
      </c>
      <c r="Y1547" s="180">
        <v>0</v>
      </c>
      <c r="Z1547" s="180">
        <v>0</v>
      </c>
      <c r="AA1547" s="183">
        <v>0</v>
      </c>
      <c r="AB1547" s="183">
        <v>0</v>
      </c>
      <c r="AC1547" s="180">
        <f t="shared" si="955"/>
        <v>0</v>
      </c>
      <c r="AD1547" s="180">
        <f t="shared" si="955"/>
        <v>0</v>
      </c>
      <c r="AE1547" s="181">
        <f t="shared" si="936"/>
        <v>0</v>
      </c>
      <c r="AF1547" s="180">
        <v>0</v>
      </c>
      <c r="AG1547" s="180">
        <v>0</v>
      </c>
      <c r="AH1547" s="181">
        <f t="shared" si="937"/>
        <v>0</v>
      </c>
      <c r="AI1547" s="180">
        <v>0</v>
      </c>
      <c r="AJ1547" s="180">
        <v>0</v>
      </c>
      <c r="AK1547" s="181">
        <f t="shared" si="938"/>
        <v>0</v>
      </c>
      <c r="AL1547" s="180">
        <v>0</v>
      </c>
      <c r="AM1547" s="180">
        <v>0</v>
      </c>
      <c r="AN1547" s="181">
        <f t="shared" si="939"/>
        <v>0</v>
      </c>
      <c r="AO1547" s="180">
        <v>0</v>
      </c>
      <c r="AP1547" s="180">
        <v>0</v>
      </c>
      <c r="AQ1547" s="181">
        <f t="shared" si="940"/>
        <v>0</v>
      </c>
      <c r="AR1547" s="180">
        <v>0</v>
      </c>
      <c r="AS1547" s="180">
        <v>0</v>
      </c>
      <c r="AT1547" s="181">
        <f t="shared" si="941"/>
        <v>0</v>
      </c>
      <c r="AU1547" s="180">
        <f t="shared" si="956"/>
        <v>0</v>
      </c>
      <c r="AV1547" s="180">
        <f t="shared" si="956"/>
        <v>0</v>
      </c>
      <c r="AW1547" s="181">
        <f t="shared" si="942"/>
        <v>0</v>
      </c>
      <c r="AX1547" s="183">
        <f t="shared" si="957"/>
        <v>0</v>
      </c>
      <c r="AY1547" s="183">
        <f t="shared" si="957"/>
        <v>0</v>
      </c>
      <c r="AZ1547" s="183">
        <v>0</v>
      </c>
      <c r="BA1547" s="183">
        <v>0</v>
      </c>
      <c r="BB1547" s="183"/>
      <c r="BC1547" s="183"/>
      <c r="BD1547" s="183">
        <f t="shared" si="958"/>
        <v>0</v>
      </c>
      <c r="BE1547" s="183">
        <f t="shared" si="958"/>
        <v>0</v>
      </c>
    </row>
    <row r="1548" spans="2:57" s="129" customFormat="1" ht="15.75">
      <c r="B1548" s="174">
        <v>2025</v>
      </c>
      <c r="C1548" s="174">
        <v>20</v>
      </c>
      <c r="D1548" s="175">
        <v>0</v>
      </c>
      <c r="E1548" s="176"/>
      <c r="F1548" s="174">
        <v>2</v>
      </c>
      <c r="G1548" s="174">
        <v>5</v>
      </c>
      <c r="H1548" s="174">
        <v>14</v>
      </c>
      <c r="I1548" s="174">
        <v>5000</v>
      </c>
      <c r="J1548" s="174">
        <v>5500</v>
      </c>
      <c r="K1548" s="174">
        <v>551</v>
      </c>
      <c r="L1548" s="177">
        <v>52</v>
      </c>
      <c r="M1548" s="178">
        <v>0</v>
      </c>
      <c r="N1548" s="179" t="s">
        <v>1040</v>
      </c>
      <c r="O1548" s="180">
        <v>0</v>
      </c>
      <c r="P1548" s="180">
        <v>0</v>
      </c>
      <c r="Q1548" s="181">
        <v>0</v>
      </c>
      <c r="R1548" s="182" t="s">
        <v>98</v>
      </c>
      <c r="S1548" s="183">
        <v>0</v>
      </c>
      <c r="T1548" s="183">
        <v>0</v>
      </c>
      <c r="U1548" s="180">
        <v>0</v>
      </c>
      <c r="V1548" s="180">
        <v>0</v>
      </c>
      <c r="W1548" s="183">
        <v>0</v>
      </c>
      <c r="X1548" s="183">
        <v>0</v>
      </c>
      <c r="Y1548" s="180">
        <v>0</v>
      </c>
      <c r="Z1548" s="180">
        <v>0</v>
      </c>
      <c r="AA1548" s="183">
        <v>0</v>
      </c>
      <c r="AB1548" s="183">
        <v>0</v>
      </c>
      <c r="AC1548" s="180">
        <f t="shared" si="955"/>
        <v>0</v>
      </c>
      <c r="AD1548" s="180">
        <f t="shared" si="955"/>
        <v>0</v>
      </c>
      <c r="AE1548" s="181">
        <f t="shared" si="936"/>
        <v>0</v>
      </c>
      <c r="AF1548" s="180">
        <v>0</v>
      </c>
      <c r="AG1548" s="180">
        <v>0</v>
      </c>
      <c r="AH1548" s="181">
        <f t="shared" si="937"/>
        <v>0</v>
      </c>
      <c r="AI1548" s="180">
        <v>0</v>
      </c>
      <c r="AJ1548" s="180">
        <v>0</v>
      </c>
      <c r="AK1548" s="181">
        <f t="shared" si="938"/>
        <v>0</v>
      </c>
      <c r="AL1548" s="180">
        <v>0</v>
      </c>
      <c r="AM1548" s="180">
        <v>0</v>
      </c>
      <c r="AN1548" s="181">
        <f t="shared" si="939"/>
        <v>0</v>
      </c>
      <c r="AO1548" s="180">
        <v>0</v>
      </c>
      <c r="AP1548" s="180">
        <v>0</v>
      </c>
      <c r="AQ1548" s="181">
        <f t="shared" si="940"/>
        <v>0</v>
      </c>
      <c r="AR1548" s="180">
        <v>0</v>
      </c>
      <c r="AS1548" s="180">
        <v>0</v>
      </c>
      <c r="AT1548" s="181">
        <f t="shared" si="941"/>
        <v>0</v>
      </c>
      <c r="AU1548" s="180">
        <f t="shared" si="956"/>
        <v>0</v>
      </c>
      <c r="AV1548" s="180">
        <f t="shared" si="956"/>
        <v>0</v>
      </c>
      <c r="AW1548" s="181">
        <f t="shared" si="942"/>
        <v>0</v>
      </c>
      <c r="AX1548" s="183">
        <f t="shared" si="957"/>
        <v>0</v>
      </c>
      <c r="AY1548" s="183">
        <f t="shared" si="957"/>
        <v>0</v>
      </c>
      <c r="AZ1548" s="183">
        <v>0</v>
      </c>
      <c r="BA1548" s="183">
        <v>0</v>
      </c>
      <c r="BB1548" s="183"/>
      <c r="BC1548" s="183"/>
      <c r="BD1548" s="183">
        <f t="shared" si="958"/>
        <v>0</v>
      </c>
      <c r="BE1548" s="183">
        <f t="shared" si="958"/>
        <v>0</v>
      </c>
    </row>
    <row r="1549" spans="2:57" s="129" customFormat="1" ht="15.75">
      <c r="B1549" s="174">
        <v>2025</v>
      </c>
      <c r="C1549" s="174">
        <v>20</v>
      </c>
      <c r="D1549" s="175">
        <v>0</v>
      </c>
      <c r="E1549" s="176"/>
      <c r="F1549" s="174">
        <v>2</v>
      </c>
      <c r="G1549" s="174">
        <v>5</v>
      </c>
      <c r="H1549" s="174">
        <v>14</v>
      </c>
      <c r="I1549" s="174">
        <v>5000</v>
      </c>
      <c r="J1549" s="174">
        <v>5500</v>
      </c>
      <c r="K1549" s="174">
        <v>551</v>
      </c>
      <c r="L1549" s="177">
        <v>56</v>
      </c>
      <c r="M1549" s="178">
        <v>0</v>
      </c>
      <c r="N1549" s="179" t="s">
        <v>1041</v>
      </c>
      <c r="O1549" s="180">
        <v>0</v>
      </c>
      <c r="P1549" s="180">
        <v>0</v>
      </c>
      <c r="Q1549" s="181">
        <v>0</v>
      </c>
      <c r="R1549" s="182" t="s">
        <v>98</v>
      </c>
      <c r="S1549" s="183">
        <v>0</v>
      </c>
      <c r="T1549" s="183">
        <v>0</v>
      </c>
      <c r="U1549" s="180">
        <v>0</v>
      </c>
      <c r="V1549" s="180">
        <v>0</v>
      </c>
      <c r="W1549" s="183">
        <v>0</v>
      </c>
      <c r="X1549" s="183">
        <v>0</v>
      </c>
      <c r="Y1549" s="180">
        <v>0</v>
      </c>
      <c r="Z1549" s="180">
        <v>0</v>
      </c>
      <c r="AA1549" s="183">
        <v>0</v>
      </c>
      <c r="AB1549" s="183">
        <v>0</v>
      </c>
      <c r="AC1549" s="180">
        <f t="shared" si="955"/>
        <v>0</v>
      </c>
      <c r="AD1549" s="180">
        <f t="shared" si="955"/>
        <v>0</v>
      </c>
      <c r="AE1549" s="181">
        <f t="shared" si="936"/>
        <v>0</v>
      </c>
      <c r="AF1549" s="180">
        <v>0</v>
      </c>
      <c r="AG1549" s="180">
        <v>0</v>
      </c>
      <c r="AH1549" s="181">
        <f t="shared" si="937"/>
        <v>0</v>
      </c>
      <c r="AI1549" s="180">
        <v>0</v>
      </c>
      <c r="AJ1549" s="180">
        <v>0</v>
      </c>
      <c r="AK1549" s="181">
        <f t="shared" si="938"/>
        <v>0</v>
      </c>
      <c r="AL1549" s="180">
        <v>0</v>
      </c>
      <c r="AM1549" s="180">
        <v>0</v>
      </c>
      <c r="AN1549" s="181">
        <f t="shared" si="939"/>
        <v>0</v>
      </c>
      <c r="AO1549" s="180">
        <v>0</v>
      </c>
      <c r="AP1549" s="180">
        <v>0</v>
      </c>
      <c r="AQ1549" s="181">
        <f t="shared" si="940"/>
        <v>0</v>
      </c>
      <c r="AR1549" s="180">
        <v>0</v>
      </c>
      <c r="AS1549" s="180">
        <v>0</v>
      </c>
      <c r="AT1549" s="181">
        <f t="shared" si="941"/>
        <v>0</v>
      </c>
      <c r="AU1549" s="180">
        <f t="shared" si="956"/>
        <v>0</v>
      </c>
      <c r="AV1549" s="180">
        <f t="shared" si="956"/>
        <v>0</v>
      </c>
      <c r="AW1549" s="181">
        <f t="shared" si="942"/>
        <v>0</v>
      </c>
      <c r="AX1549" s="183">
        <f t="shared" si="957"/>
        <v>0</v>
      </c>
      <c r="AY1549" s="183">
        <f t="shared" si="957"/>
        <v>0</v>
      </c>
      <c r="AZ1549" s="183">
        <v>0</v>
      </c>
      <c r="BA1549" s="183">
        <v>0</v>
      </c>
      <c r="BB1549" s="183"/>
      <c r="BC1549" s="183"/>
      <c r="BD1549" s="183">
        <f t="shared" si="958"/>
        <v>0</v>
      </c>
      <c r="BE1549" s="183">
        <f t="shared" si="958"/>
        <v>0</v>
      </c>
    </row>
    <row r="1550" spans="2:57" s="129" customFormat="1" ht="15.75">
      <c r="B1550" s="174">
        <v>2025</v>
      </c>
      <c r="C1550" s="174">
        <v>20</v>
      </c>
      <c r="D1550" s="175">
        <v>0</v>
      </c>
      <c r="E1550" s="176"/>
      <c r="F1550" s="174">
        <v>2</v>
      </c>
      <c r="G1550" s="174">
        <v>5</v>
      </c>
      <c r="H1550" s="174">
        <v>14</v>
      </c>
      <c r="I1550" s="174">
        <v>5000</v>
      </c>
      <c r="J1550" s="174">
        <v>5500</v>
      </c>
      <c r="K1550" s="174">
        <v>551</v>
      </c>
      <c r="L1550" s="177">
        <v>138</v>
      </c>
      <c r="M1550" s="178">
        <v>0</v>
      </c>
      <c r="N1550" s="179" t="s">
        <v>1042</v>
      </c>
      <c r="O1550" s="180">
        <v>0</v>
      </c>
      <c r="P1550" s="180">
        <v>0</v>
      </c>
      <c r="Q1550" s="181">
        <v>0</v>
      </c>
      <c r="R1550" s="182" t="s">
        <v>98</v>
      </c>
      <c r="S1550" s="183">
        <v>0</v>
      </c>
      <c r="T1550" s="183">
        <v>0</v>
      </c>
      <c r="U1550" s="180">
        <v>0</v>
      </c>
      <c r="V1550" s="180">
        <v>0</v>
      </c>
      <c r="W1550" s="183">
        <v>0</v>
      </c>
      <c r="X1550" s="183">
        <v>0</v>
      </c>
      <c r="Y1550" s="180">
        <v>0</v>
      </c>
      <c r="Z1550" s="180">
        <v>0</v>
      </c>
      <c r="AA1550" s="183">
        <v>0</v>
      </c>
      <c r="AB1550" s="183">
        <v>0</v>
      </c>
      <c r="AC1550" s="180">
        <f t="shared" si="955"/>
        <v>0</v>
      </c>
      <c r="AD1550" s="180">
        <f t="shared" si="955"/>
        <v>0</v>
      </c>
      <c r="AE1550" s="181">
        <f t="shared" si="936"/>
        <v>0</v>
      </c>
      <c r="AF1550" s="180">
        <v>0</v>
      </c>
      <c r="AG1550" s="180">
        <v>0</v>
      </c>
      <c r="AH1550" s="181">
        <f t="shared" si="937"/>
        <v>0</v>
      </c>
      <c r="AI1550" s="180">
        <v>0</v>
      </c>
      <c r="AJ1550" s="180">
        <v>0</v>
      </c>
      <c r="AK1550" s="181">
        <f t="shared" si="938"/>
        <v>0</v>
      </c>
      <c r="AL1550" s="180">
        <v>0</v>
      </c>
      <c r="AM1550" s="180">
        <v>0</v>
      </c>
      <c r="AN1550" s="181">
        <f t="shared" si="939"/>
        <v>0</v>
      </c>
      <c r="AO1550" s="180">
        <v>0</v>
      </c>
      <c r="AP1550" s="180">
        <v>0</v>
      </c>
      <c r="AQ1550" s="181">
        <f t="shared" si="940"/>
        <v>0</v>
      </c>
      <c r="AR1550" s="180">
        <v>0</v>
      </c>
      <c r="AS1550" s="180">
        <v>0</v>
      </c>
      <c r="AT1550" s="181">
        <f t="shared" si="941"/>
        <v>0</v>
      </c>
      <c r="AU1550" s="180">
        <f t="shared" si="956"/>
        <v>0</v>
      </c>
      <c r="AV1550" s="180">
        <f t="shared" si="956"/>
        <v>0</v>
      </c>
      <c r="AW1550" s="181">
        <f t="shared" si="942"/>
        <v>0</v>
      </c>
      <c r="AX1550" s="183">
        <f t="shared" si="957"/>
        <v>0</v>
      </c>
      <c r="AY1550" s="183">
        <f t="shared" si="957"/>
        <v>0</v>
      </c>
      <c r="AZ1550" s="183">
        <v>0</v>
      </c>
      <c r="BA1550" s="183">
        <v>0</v>
      </c>
      <c r="BB1550" s="183"/>
      <c r="BC1550" s="183"/>
      <c r="BD1550" s="183">
        <f t="shared" si="958"/>
        <v>0</v>
      </c>
      <c r="BE1550" s="183">
        <f t="shared" si="958"/>
        <v>0</v>
      </c>
    </row>
    <row r="1551" spans="2:57" s="129" customFormat="1" ht="15.75">
      <c r="B1551" s="174">
        <v>2025</v>
      </c>
      <c r="C1551" s="174">
        <v>20</v>
      </c>
      <c r="D1551" s="175">
        <v>0</v>
      </c>
      <c r="E1551" s="176"/>
      <c r="F1551" s="174">
        <v>2</v>
      </c>
      <c r="G1551" s="174">
        <v>5</v>
      </c>
      <c r="H1551" s="174">
        <v>14</v>
      </c>
      <c r="I1551" s="174">
        <v>5000</v>
      </c>
      <c r="J1551" s="174">
        <v>5500</v>
      </c>
      <c r="K1551" s="174">
        <v>551</v>
      </c>
      <c r="L1551" s="177">
        <v>560</v>
      </c>
      <c r="M1551" s="178">
        <v>0</v>
      </c>
      <c r="N1551" s="179" t="s">
        <v>1043</v>
      </c>
      <c r="O1551" s="180">
        <v>0</v>
      </c>
      <c r="P1551" s="180">
        <v>0</v>
      </c>
      <c r="Q1551" s="181">
        <v>0</v>
      </c>
      <c r="R1551" s="182" t="s">
        <v>352</v>
      </c>
      <c r="S1551" s="183">
        <v>0</v>
      </c>
      <c r="T1551" s="183">
        <v>0</v>
      </c>
      <c r="U1551" s="180">
        <v>0</v>
      </c>
      <c r="V1551" s="180">
        <v>0</v>
      </c>
      <c r="W1551" s="183">
        <v>0</v>
      </c>
      <c r="X1551" s="183">
        <v>0</v>
      </c>
      <c r="Y1551" s="180">
        <v>0</v>
      </c>
      <c r="Z1551" s="180">
        <v>0</v>
      </c>
      <c r="AA1551" s="183">
        <v>0</v>
      </c>
      <c r="AB1551" s="183">
        <v>0</v>
      </c>
      <c r="AC1551" s="180">
        <f t="shared" si="955"/>
        <v>0</v>
      </c>
      <c r="AD1551" s="180">
        <f t="shared" si="955"/>
        <v>0</v>
      </c>
      <c r="AE1551" s="181">
        <f t="shared" si="936"/>
        <v>0</v>
      </c>
      <c r="AF1551" s="180">
        <v>0</v>
      </c>
      <c r="AG1551" s="180">
        <v>0</v>
      </c>
      <c r="AH1551" s="181">
        <f t="shared" si="937"/>
        <v>0</v>
      </c>
      <c r="AI1551" s="180">
        <v>0</v>
      </c>
      <c r="AJ1551" s="180">
        <v>0</v>
      </c>
      <c r="AK1551" s="181">
        <f t="shared" si="938"/>
        <v>0</v>
      </c>
      <c r="AL1551" s="180">
        <v>0</v>
      </c>
      <c r="AM1551" s="180">
        <v>0</v>
      </c>
      <c r="AN1551" s="181">
        <f t="shared" si="939"/>
        <v>0</v>
      </c>
      <c r="AO1551" s="180">
        <v>0</v>
      </c>
      <c r="AP1551" s="180">
        <v>0</v>
      </c>
      <c r="AQ1551" s="181">
        <f t="shared" si="940"/>
        <v>0</v>
      </c>
      <c r="AR1551" s="180">
        <v>0</v>
      </c>
      <c r="AS1551" s="180">
        <v>0</v>
      </c>
      <c r="AT1551" s="181">
        <f t="shared" si="941"/>
        <v>0</v>
      </c>
      <c r="AU1551" s="180">
        <f t="shared" si="956"/>
        <v>0</v>
      </c>
      <c r="AV1551" s="180">
        <f t="shared" si="956"/>
        <v>0</v>
      </c>
      <c r="AW1551" s="181">
        <f t="shared" si="942"/>
        <v>0</v>
      </c>
      <c r="AX1551" s="183">
        <f t="shared" si="957"/>
        <v>0</v>
      </c>
      <c r="AY1551" s="183">
        <f t="shared" si="957"/>
        <v>0</v>
      </c>
      <c r="AZ1551" s="183">
        <v>0</v>
      </c>
      <c r="BA1551" s="183">
        <v>0</v>
      </c>
      <c r="BB1551" s="183"/>
      <c r="BC1551" s="183"/>
      <c r="BD1551" s="183">
        <f t="shared" si="958"/>
        <v>0</v>
      </c>
      <c r="BE1551" s="183">
        <f t="shared" si="958"/>
        <v>0</v>
      </c>
    </row>
    <row r="1552" spans="2:57" s="129" customFormat="1" ht="15.75">
      <c r="B1552" s="174">
        <v>2025</v>
      </c>
      <c r="C1552" s="174">
        <v>20</v>
      </c>
      <c r="D1552" s="175">
        <v>0</v>
      </c>
      <c r="E1552" s="176"/>
      <c r="F1552" s="174">
        <v>2</v>
      </c>
      <c r="G1552" s="174">
        <v>5</v>
      </c>
      <c r="H1552" s="174">
        <v>14</v>
      </c>
      <c r="I1552" s="174">
        <v>5000</v>
      </c>
      <c r="J1552" s="174">
        <v>5500</v>
      </c>
      <c r="K1552" s="174">
        <v>551</v>
      </c>
      <c r="L1552" s="177">
        <v>633</v>
      </c>
      <c r="M1552" s="178">
        <v>0</v>
      </c>
      <c r="N1552" s="179" t="s">
        <v>1044</v>
      </c>
      <c r="O1552" s="180">
        <v>0</v>
      </c>
      <c r="P1552" s="180">
        <v>0</v>
      </c>
      <c r="Q1552" s="181">
        <v>0</v>
      </c>
      <c r="R1552" s="182" t="s">
        <v>98</v>
      </c>
      <c r="S1552" s="183">
        <v>0</v>
      </c>
      <c r="T1552" s="183">
        <v>0</v>
      </c>
      <c r="U1552" s="180">
        <v>0</v>
      </c>
      <c r="V1552" s="180">
        <v>0</v>
      </c>
      <c r="W1552" s="183">
        <v>0</v>
      </c>
      <c r="X1552" s="183">
        <v>0</v>
      </c>
      <c r="Y1552" s="180">
        <v>0</v>
      </c>
      <c r="Z1552" s="180">
        <v>0</v>
      </c>
      <c r="AA1552" s="183">
        <v>0</v>
      </c>
      <c r="AB1552" s="183">
        <v>0</v>
      </c>
      <c r="AC1552" s="180">
        <f t="shared" si="955"/>
        <v>0</v>
      </c>
      <c r="AD1552" s="180">
        <f t="shared" si="955"/>
        <v>0</v>
      </c>
      <c r="AE1552" s="181">
        <f t="shared" si="936"/>
        <v>0</v>
      </c>
      <c r="AF1552" s="180">
        <v>0</v>
      </c>
      <c r="AG1552" s="180">
        <v>0</v>
      </c>
      <c r="AH1552" s="181">
        <f t="shared" si="937"/>
        <v>0</v>
      </c>
      <c r="AI1552" s="180">
        <v>0</v>
      </c>
      <c r="AJ1552" s="180">
        <v>0</v>
      </c>
      <c r="AK1552" s="181">
        <f t="shared" si="938"/>
        <v>0</v>
      </c>
      <c r="AL1552" s="180">
        <v>0</v>
      </c>
      <c r="AM1552" s="180">
        <v>0</v>
      </c>
      <c r="AN1552" s="181">
        <f t="shared" si="939"/>
        <v>0</v>
      </c>
      <c r="AO1552" s="180">
        <v>0</v>
      </c>
      <c r="AP1552" s="180">
        <v>0</v>
      </c>
      <c r="AQ1552" s="181">
        <f t="shared" si="940"/>
        <v>0</v>
      </c>
      <c r="AR1552" s="180">
        <v>0</v>
      </c>
      <c r="AS1552" s="180">
        <v>0</v>
      </c>
      <c r="AT1552" s="181">
        <f t="shared" si="941"/>
        <v>0</v>
      </c>
      <c r="AU1552" s="180">
        <f t="shared" si="956"/>
        <v>0</v>
      </c>
      <c r="AV1552" s="180">
        <f t="shared" si="956"/>
        <v>0</v>
      </c>
      <c r="AW1552" s="181">
        <f t="shared" si="942"/>
        <v>0</v>
      </c>
      <c r="AX1552" s="183">
        <f t="shared" si="957"/>
        <v>0</v>
      </c>
      <c r="AY1552" s="183">
        <f t="shared" si="957"/>
        <v>0</v>
      </c>
      <c r="AZ1552" s="183">
        <v>0</v>
      </c>
      <c r="BA1552" s="183">
        <v>0</v>
      </c>
      <c r="BB1552" s="183"/>
      <c r="BC1552" s="183"/>
      <c r="BD1552" s="183">
        <f t="shared" si="958"/>
        <v>0</v>
      </c>
      <c r="BE1552" s="183">
        <f t="shared" si="958"/>
        <v>0</v>
      </c>
    </row>
    <row r="1553" spans="2:57" s="129" customFormat="1" ht="15.75">
      <c r="B1553" s="174">
        <v>2025</v>
      </c>
      <c r="C1553" s="174">
        <v>20</v>
      </c>
      <c r="D1553" s="175">
        <v>0</v>
      </c>
      <c r="E1553" s="176"/>
      <c r="F1553" s="174">
        <v>2</v>
      </c>
      <c r="G1553" s="174">
        <v>5</v>
      </c>
      <c r="H1553" s="174">
        <v>14</v>
      </c>
      <c r="I1553" s="174">
        <v>5000</v>
      </c>
      <c r="J1553" s="174">
        <v>5500</v>
      </c>
      <c r="K1553" s="174">
        <v>551</v>
      </c>
      <c r="L1553" s="177">
        <v>780</v>
      </c>
      <c r="M1553" s="178">
        <v>0</v>
      </c>
      <c r="N1553" s="179" t="s">
        <v>1045</v>
      </c>
      <c r="O1553" s="180">
        <v>0</v>
      </c>
      <c r="P1553" s="180">
        <v>0</v>
      </c>
      <c r="Q1553" s="181">
        <v>0</v>
      </c>
      <c r="R1553" s="182" t="s">
        <v>98</v>
      </c>
      <c r="S1553" s="183">
        <v>0</v>
      </c>
      <c r="T1553" s="183">
        <v>0</v>
      </c>
      <c r="U1553" s="180">
        <v>0</v>
      </c>
      <c r="V1553" s="180">
        <v>0</v>
      </c>
      <c r="W1553" s="183">
        <v>0</v>
      </c>
      <c r="X1553" s="183">
        <v>0</v>
      </c>
      <c r="Y1553" s="180">
        <v>0</v>
      </c>
      <c r="Z1553" s="180">
        <v>0</v>
      </c>
      <c r="AA1553" s="183">
        <v>0</v>
      </c>
      <c r="AB1553" s="183">
        <v>0</v>
      </c>
      <c r="AC1553" s="180">
        <f t="shared" si="955"/>
        <v>0</v>
      </c>
      <c r="AD1553" s="180">
        <f t="shared" si="955"/>
        <v>0</v>
      </c>
      <c r="AE1553" s="181">
        <f t="shared" si="936"/>
        <v>0</v>
      </c>
      <c r="AF1553" s="180">
        <v>0</v>
      </c>
      <c r="AG1553" s="180">
        <v>0</v>
      </c>
      <c r="AH1553" s="181">
        <f t="shared" si="937"/>
        <v>0</v>
      </c>
      <c r="AI1553" s="180">
        <v>0</v>
      </c>
      <c r="AJ1553" s="180">
        <v>0</v>
      </c>
      <c r="AK1553" s="181">
        <f t="shared" si="938"/>
        <v>0</v>
      </c>
      <c r="AL1553" s="180">
        <v>0</v>
      </c>
      <c r="AM1553" s="180">
        <v>0</v>
      </c>
      <c r="AN1553" s="181">
        <f t="shared" si="939"/>
        <v>0</v>
      </c>
      <c r="AO1553" s="180">
        <v>0</v>
      </c>
      <c r="AP1553" s="180">
        <v>0</v>
      </c>
      <c r="AQ1553" s="181">
        <f t="shared" si="940"/>
        <v>0</v>
      </c>
      <c r="AR1553" s="180">
        <v>0</v>
      </c>
      <c r="AS1553" s="180">
        <v>0</v>
      </c>
      <c r="AT1553" s="181">
        <f t="shared" si="941"/>
        <v>0</v>
      </c>
      <c r="AU1553" s="180">
        <f t="shared" si="956"/>
        <v>0</v>
      </c>
      <c r="AV1553" s="180">
        <f t="shared" si="956"/>
        <v>0</v>
      </c>
      <c r="AW1553" s="181">
        <f t="shared" si="942"/>
        <v>0</v>
      </c>
      <c r="AX1553" s="183">
        <f t="shared" si="957"/>
        <v>0</v>
      </c>
      <c r="AY1553" s="183">
        <f t="shared" si="957"/>
        <v>0</v>
      </c>
      <c r="AZ1553" s="183">
        <v>0</v>
      </c>
      <c r="BA1553" s="183">
        <v>0</v>
      </c>
      <c r="BB1553" s="183"/>
      <c r="BC1553" s="183"/>
      <c r="BD1553" s="183">
        <f t="shared" si="958"/>
        <v>0</v>
      </c>
      <c r="BE1553" s="183">
        <f t="shared" si="958"/>
        <v>0</v>
      </c>
    </row>
    <row r="1554" spans="2:57" s="129" customFormat="1" ht="15.75">
      <c r="B1554" s="174">
        <v>2025</v>
      </c>
      <c r="C1554" s="174">
        <v>20</v>
      </c>
      <c r="D1554" s="175">
        <v>0</v>
      </c>
      <c r="E1554" s="176"/>
      <c r="F1554" s="174">
        <v>2</v>
      </c>
      <c r="G1554" s="174">
        <v>5</v>
      </c>
      <c r="H1554" s="174">
        <v>14</v>
      </c>
      <c r="I1554" s="174">
        <v>5000</v>
      </c>
      <c r="J1554" s="174">
        <v>5500</v>
      </c>
      <c r="K1554" s="174">
        <v>551</v>
      </c>
      <c r="L1554" s="177">
        <v>1016</v>
      </c>
      <c r="M1554" s="178">
        <v>0</v>
      </c>
      <c r="N1554" s="179" t="s">
        <v>1046</v>
      </c>
      <c r="O1554" s="180">
        <v>0</v>
      </c>
      <c r="P1554" s="180">
        <v>0</v>
      </c>
      <c r="Q1554" s="181">
        <v>0</v>
      </c>
      <c r="R1554" s="182" t="s">
        <v>98</v>
      </c>
      <c r="S1554" s="183">
        <v>0</v>
      </c>
      <c r="T1554" s="183">
        <v>0</v>
      </c>
      <c r="U1554" s="180">
        <v>0</v>
      </c>
      <c r="V1554" s="180">
        <v>0</v>
      </c>
      <c r="W1554" s="183">
        <v>0</v>
      </c>
      <c r="X1554" s="183">
        <v>0</v>
      </c>
      <c r="Y1554" s="180">
        <v>0</v>
      </c>
      <c r="Z1554" s="180">
        <v>0</v>
      </c>
      <c r="AA1554" s="183">
        <v>0</v>
      </c>
      <c r="AB1554" s="183">
        <v>0</v>
      </c>
      <c r="AC1554" s="180">
        <f t="shared" si="955"/>
        <v>0</v>
      </c>
      <c r="AD1554" s="180">
        <f t="shared" si="955"/>
        <v>0</v>
      </c>
      <c r="AE1554" s="181">
        <f t="shared" si="936"/>
        <v>0</v>
      </c>
      <c r="AF1554" s="180">
        <v>0</v>
      </c>
      <c r="AG1554" s="180">
        <v>0</v>
      </c>
      <c r="AH1554" s="181">
        <f t="shared" si="937"/>
        <v>0</v>
      </c>
      <c r="AI1554" s="180">
        <v>0</v>
      </c>
      <c r="AJ1554" s="180">
        <v>0</v>
      </c>
      <c r="AK1554" s="181">
        <f t="shared" si="938"/>
        <v>0</v>
      </c>
      <c r="AL1554" s="180">
        <v>0</v>
      </c>
      <c r="AM1554" s="180">
        <v>0</v>
      </c>
      <c r="AN1554" s="181">
        <f t="shared" si="939"/>
        <v>0</v>
      </c>
      <c r="AO1554" s="180">
        <v>0</v>
      </c>
      <c r="AP1554" s="180">
        <v>0</v>
      </c>
      <c r="AQ1554" s="181">
        <f t="shared" si="940"/>
        <v>0</v>
      </c>
      <c r="AR1554" s="180">
        <v>0</v>
      </c>
      <c r="AS1554" s="180">
        <v>0</v>
      </c>
      <c r="AT1554" s="181">
        <f t="shared" si="941"/>
        <v>0</v>
      </c>
      <c r="AU1554" s="180">
        <f t="shared" si="956"/>
        <v>0</v>
      </c>
      <c r="AV1554" s="180">
        <f t="shared" si="956"/>
        <v>0</v>
      </c>
      <c r="AW1554" s="181">
        <f t="shared" si="942"/>
        <v>0</v>
      </c>
      <c r="AX1554" s="183">
        <f t="shared" si="957"/>
        <v>0</v>
      </c>
      <c r="AY1554" s="183">
        <f t="shared" si="957"/>
        <v>0</v>
      </c>
      <c r="AZ1554" s="183">
        <v>0</v>
      </c>
      <c r="BA1554" s="183">
        <v>0</v>
      </c>
      <c r="BB1554" s="183"/>
      <c r="BC1554" s="183"/>
      <c r="BD1554" s="183">
        <f t="shared" si="958"/>
        <v>0</v>
      </c>
      <c r="BE1554" s="183">
        <f t="shared" si="958"/>
        <v>0</v>
      </c>
    </row>
    <row r="1555" spans="2:57" s="129" customFormat="1" ht="15.75">
      <c r="B1555" s="174">
        <v>2025</v>
      </c>
      <c r="C1555" s="174">
        <v>20</v>
      </c>
      <c r="D1555" s="175">
        <v>0</v>
      </c>
      <c r="E1555" s="176"/>
      <c r="F1555" s="174">
        <v>2</v>
      </c>
      <c r="G1555" s="174">
        <v>5</v>
      </c>
      <c r="H1555" s="174">
        <v>14</v>
      </c>
      <c r="I1555" s="174">
        <v>5000</v>
      </c>
      <c r="J1555" s="174">
        <v>5500</v>
      </c>
      <c r="K1555" s="174">
        <v>551</v>
      </c>
      <c r="L1555" s="177">
        <v>1014</v>
      </c>
      <c r="M1555" s="178">
        <v>0</v>
      </c>
      <c r="N1555" s="179" t="s">
        <v>1047</v>
      </c>
      <c r="O1555" s="180">
        <v>0</v>
      </c>
      <c r="P1555" s="180">
        <v>0</v>
      </c>
      <c r="Q1555" s="181">
        <v>0</v>
      </c>
      <c r="R1555" s="182" t="s">
        <v>98</v>
      </c>
      <c r="S1555" s="183">
        <v>0</v>
      </c>
      <c r="T1555" s="183">
        <v>0</v>
      </c>
      <c r="U1555" s="180">
        <v>0</v>
      </c>
      <c r="V1555" s="180">
        <v>0</v>
      </c>
      <c r="W1555" s="183">
        <v>0</v>
      </c>
      <c r="X1555" s="183">
        <v>0</v>
      </c>
      <c r="Y1555" s="180">
        <v>0</v>
      </c>
      <c r="Z1555" s="180">
        <v>0</v>
      </c>
      <c r="AA1555" s="183">
        <v>0</v>
      </c>
      <c r="AB1555" s="183">
        <v>0</v>
      </c>
      <c r="AC1555" s="180">
        <f t="shared" si="955"/>
        <v>0</v>
      </c>
      <c r="AD1555" s="180">
        <f t="shared" si="955"/>
        <v>0</v>
      </c>
      <c r="AE1555" s="181">
        <f t="shared" si="936"/>
        <v>0</v>
      </c>
      <c r="AF1555" s="180">
        <v>0</v>
      </c>
      <c r="AG1555" s="180">
        <v>0</v>
      </c>
      <c r="AH1555" s="181">
        <f t="shared" si="937"/>
        <v>0</v>
      </c>
      <c r="AI1555" s="180">
        <v>0</v>
      </c>
      <c r="AJ1555" s="180">
        <v>0</v>
      </c>
      <c r="AK1555" s="181">
        <f t="shared" si="938"/>
        <v>0</v>
      </c>
      <c r="AL1555" s="180">
        <v>0</v>
      </c>
      <c r="AM1555" s="180">
        <v>0</v>
      </c>
      <c r="AN1555" s="181">
        <f t="shared" si="939"/>
        <v>0</v>
      </c>
      <c r="AO1555" s="180">
        <v>0</v>
      </c>
      <c r="AP1555" s="180">
        <v>0</v>
      </c>
      <c r="AQ1555" s="181">
        <f t="shared" si="940"/>
        <v>0</v>
      </c>
      <c r="AR1555" s="180">
        <v>0</v>
      </c>
      <c r="AS1555" s="180">
        <v>0</v>
      </c>
      <c r="AT1555" s="181">
        <f t="shared" si="941"/>
        <v>0</v>
      </c>
      <c r="AU1555" s="180">
        <f t="shared" si="956"/>
        <v>0</v>
      </c>
      <c r="AV1555" s="180">
        <f t="shared" si="956"/>
        <v>0</v>
      </c>
      <c r="AW1555" s="181">
        <f t="shared" si="942"/>
        <v>0</v>
      </c>
      <c r="AX1555" s="183">
        <f t="shared" si="957"/>
        <v>0</v>
      </c>
      <c r="AY1555" s="183">
        <f t="shared" si="957"/>
        <v>0</v>
      </c>
      <c r="AZ1555" s="183">
        <v>0</v>
      </c>
      <c r="BA1555" s="183">
        <v>0</v>
      </c>
      <c r="BB1555" s="183"/>
      <c r="BC1555" s="183"/>
      <c r="BD1555" s="183">
        <f t="shared" si="958"/>
        <v>0</v>
      </c>
      <c r="BE1555" s="183">
        <f t="shared" si="958"/>
        <v>0</v>
      </c>
    </row>
    <row r="1556" spans="2:57" s="129" customFormat="1" ht="15.75">
      <c r="B1556" s="174">
        <v>2025</v>
      </c>
      <c r="C1556" s="174">
        <v>20</v>
      </c>
      <c r="D1556" s="175">
        <v>0</v>
      </c>
      <c r="E1556" s="176"/>
      <c r="F1556" s="174">
        <v>2</v>
      </c>
      <c r="G1556" s="174">
        <v>5</v>
      </c>
      <c r="H1556" s="174">
        <v>14</v>
      </c>
      <c r="I1556" s="174">
        <v>5000</v>
      </c>
      <c r="J1556" s="174">
        <v>5500</v>
      </c>
      <c r="K1556" s="174">
        <v>551</v>
      </c>
      <c r="L1556" s="177">
        <v>1013</v>
      </c>
      <c r="M1556" s="178">
        <v>0</v>
      </c>
      <c r="N1556" s="179" t="s">
        <v>1048</v>
      </c>
      <c r="O1556" s="180">
        <v>0</v>
      </c>
      <c r="P1556" s="180">
        <v>0</v>
      </c>
      <c r="Q1556" s="181">
        <v>0</v>
      </c>
      <c r="R1556" s="182" t="s">
        <v>98</v>
      </c>
      <c r="S1556" s="183">
        <v>0</v>
      </c>
      <c r="T1556" s="183">
        <v>0</v>
      </c>
      <c r="U1556" s="180">
        <v>0</v>
      </c>
      <c r="V1556" s="180">
        <v>0</v>
      </c>
      <c r="W1556" s="183">
        <v>0</v>
      </c>
      <c r="X1556" s="183">
        <v>0</v>
      </c>
      <c r="Y1556" s="180">
        <v>0</v>
      </c>
      <c r="Z1556" s="180">
        <v>0</v>
      </c>
      <c r="AA1556" s="183">
        <v>0</v>
      </c>
      <c r="AB1556" s="183">
        <v>0</v>
      </c>
      <c r="AC1556" s="180">
        <f t="shared" si="955"/>
        <v>0</v>
      </c>
      <c r="AD1556" s="180">
        <f t="shared" si="955"/>
        <v>0</v>
      </c>
      <c r="AE1556" s="181">
        <f t="shared" si="936"/>
        <v>0</v>
      </c>
      <c r="AF1556" s="180">
        <v>0</v>
      </c>
      <c r="AG1556" s="180">
        <v>0</v>
      </c>
      <c r="AH1556" s="181">
        <f t="shared" si="937"/>
        <v>0</v>
      </c>
      <c r="AI1556" s="180">
        <v>0</v>
      </c>
      <c r="AJ1556" s="180">
        <v>0</v>
      </c>
      <c r="AK1556" s="181">
        <f t="shared" si="938"/>
        <v>0</v>
      </c>
      <c r="AL1556" s="180">
        <v>0</v>
      </c>
      <c r="AM1556" s="180">
        <v>0</v>
      </c>
      <c r="AN1556" s="181">
        <f t="shared" si="939"/>
        <v>0</v>
      </c>
      <c r="AO1556" s="180">
        <v>0</v>
      </c>
      <c r="AP1556" s="180">
        <v>0</v>
      </c>
      <c r="AQ1556" s="181">
        <f t="shared" si="940"/>
        <v>0</v>
      </c>
      <c r="AR1556" s="180">
        <v>0</v>
      </c>
      <c r="AS1556" s="180">
        <v>0</v>
      </c>
      <c r="AT1556" s="181">
        <f t="shared" si="941"/>
        <v>0</v>
      </c>
      <c r="AU1556" s="180">
        <f t="shared" si="956"/>
        <v>0</v>
      </c>
      <c r="AV1556" s="180">
        <f t="shared" si="956"/>
        <v>0</v>
      </c>
      <c r="AW1556" s="181">
        <f t="shared" si="942"/>
        <v>0</v>
      </c>
      <c r="AX1556" s="183">
        <f t="shared" si="957"/>
        <v>0</v>
      </c>
      <c r="AY1556" s="183">
        <f t="shared" si="957"/>
        <v>0</v>
      </c>
      <c r="AZ1556" s="183">
        <v>0</v>
      </c>
      <c r="BA1556" s="183">
        <v>0</v>
      </c>
      <c r="BB1556" s="183"/>
      <c r="BC1556" s="183"/>
      <c r="BD1556" s="183">
        <f t="shared" si="958"/>
        <v>0</v>
      </c>
      <c r="BE1556" s="183">
        <f t="shared" si="958"/>
        <v>0</v>
      </c>
    </row>
    <row r="1557" spans="2:57" s="129" customFormat="1" ht="15.75">
      <c r="B1557" s="174">
        <v>2025</v>
      </c>
      <c r="C1557" s="174">
        <v>20</v>
      </c>
      <c r="D1557" s="175">
        <v>0</v>
      </c>
      <c r="E1557" s="176"/>
      <c r="F1557" s="174">
        <v>2</v>
      </c>
      <c r="G1557" s="174">
        <v>5</v>
      </c>
      <c r="H1557" s="174">
        <v>14</v>
      </c>
      <c r="I1557" s="174">
        <v>5000</v>
      </c>
      <c r="J1557" s="174">
        <v>5500</v>
      </c>
      <c r="K1557" s="174">
        <v>551</v>
      </c>
      <c r="L1557" s="177">
        <v>841</v>
      </c>
      <c r="M1557" s="178">
        <v>0</v>
      </c>
      <c r="N1557" s="179" t="s">
        <v>1049</v>
      </c>
      <c r="O1557" s="180">
        <v>0</v>
      </c>
      <c r="P1557" s="180">
        <v>0</v>
      </c>
      <c r="Q1557" s="181">
        <v>0</v>
      </c>
      <c r="R1557" s="182" t="s">
        <v>98</v>
      </c>
      <c r="S1557" s="183">
        <v>0</v>
      </c>
      <c r="T1557" s="183">
        <v>0</v>
      </c>
      <c r="U1557" s="180">
        <v>0</v>
      </c>
      <c r="V1557" s="180">
        <v>0</v>
      </c>
      <c r="W1557" s="183">
        <v>0</v>
      </c>
      <c r="X1557" s="183">
        <v>0</v>
      </c>
      <c r="Y1557" s="180">
        <v>0</v>
      </c>
      <c r="Z1557" s="180">
        <v>0</v>
      </c>
      <c r="AA1557" s="183">
        <v>0</v>
      </c>
      <c r="AB1557" s="183">
        <v>0</v>
      </c>
      <c r="AC1557" s="180">
        <f t="shared" si="955"/>
        <v>0</v>
      </c>
      <c r="AD1557" s="180">
        <f t="shared" si="955"/>
        <v>0</v>
      </c>
      <c r="AE1557" s="181">
        <f t="shared" si="936"/>
        <v>0</v>
      </c>
      <c r="AF1557" s="180">
        <v>0</v>
      </c>
      <c r="AG1557" s="180">
        <v>0</v>
      </c>
      <c r="AH1557" s="181">
        <f t="shared" si="937"/>
        <v>0</v>
      </c>
      <c r="AI1557" s="180">
        <v>0</v>
      </c>
      <c r="AJ1557" s="180">
        <v>0</v>
      </c>
      <c r="AK1557" s="181">
        <f t="shared" si="938"/>
        <v>0</v>
      </c>
      <c r="AL1557" s="180">
        <v>0</v>
      </c>
      <c r="AM1557" s="180">
        <v>0</v>
      </c>
      <c r="AN1557" s="181">
        <f t="shared" si="939"/>
        <v>0</v>
      </c>
      <c r="AO1557" s="180">
        <v>0</v>
      </c>
      <c r="AP1557" s="180">
        <v>0</v>
      </c>
      <c r="AQ1557" s="181">
        <f t="shared" si="940"/>
        <v>0</v>
      </c>
      <c r="AR1557" s="180">
        <v>0</v>
      </c>
      <c r="AS1557" s="180">
        <v>0</v>
      </c>
      <c r="AT1557" s="181">
        <f t="shared" si="941"/>
        <v>0</v>
      </c>
      <c r="AU1557" s="180">
        <f t="shared" si="956"/>
        <v>0</v>
      </c>
      <c r="AV1557" s="180">
        <f t="shared" si="956"/>
        <v>0</v>
      </c>
      <c r="AW1557" s="181">
        <f t="shared" si="942"/>
        <v>0</v>
      </c>
      <c r="AX1557" s="183">
        <f t="shared" si="957"/>
        <v>0</v>
      </c>
      <c r="AY1557" s="183">
        <f t="shared" si="957"/>
        <v>0</v>
      </c>
      <c r="AZ1557" s="183">
        <v>0</v>
      </c>
      <c r="BA1557" s="183">
        <v>0</v>
      </c>
      <c r="BB1557" s="183"/>
      <c r="BC1557" s="183"/>
      <c r="BD1557" s="183">
        <f t="shared" si="958"/>
        <v>0</v>
      </c>
      <c r="BE1557" s="183">
        <f t="shared" si="958"/>
        <v>0</v>
      </c>
    </row>
    <row r="1558" spans="2:57" s="129" customFormat="1" ht="15.75">
      <c r="B1558" s="174">
        <v>2025</v>
      </c>
      <c r="C1558" s="174">
        <v>20</v>
      </c>
      <c r="D1558" s="175">
        <v>0</v>
      </c>
      <c r="E1558" s="176"/>
      <c r="F1558" s="174">
        <v>2</v>
      </c>
      <c r="G1558" s="174">
        <v>5</v>
      </c>
      <c r="H1558" s="174">
        <v>14</v>
      </c>
      <c r="I1558" s="174">
        <v>5000</v>
      </c>
      <c r="J1558" s="174">
        <v>5500</v>
      </c>
      <c r="K1558" s="174">
        <v>551</v>
      </c>
      <c r="L1558" s="177">
        <v>321</v>
      </c>
      <c r="M1558" s="178">
        <v>0</v>
      </c>
      <c r="N1558" s="179" t="s">
        <v>564</v>
      </c>
      <c r="O1558" s="180">
        <v>0</v>
      </c>
      <c r="P1558" s="180">
        <v>0</v>
      </c>
      <c r="Q1558" s="181">
        <v>0</v>
      </c>
      <c r="R1558" s="182" t="s">
        <v>98</v>
      </c>
      <c r="S1558" s="183">
        <v>0</v>
      </c>
      <c r="T1558" s="183">
        <v>0</v>
      </c>
      <c r="U1558" s="180">
        <v>0</v>
      </c>
      <c r="V1558" s="180">
        <v>0</v>
      </c>
      <c r="W1558" s="183">
        <v>0</v>
      </c>
      <c r="X1558" s="183">
        <v>0</v>
      </c>
      <c r="Y1558" s="180">
        <v>0</v>
      </c>
      <c r="Z1558" s="180">
        <v>0</v>
      </c>
      <c r="AA1558" s="183">
        <v>0</v>
      </c>
      <c r="AB1558" s="183">
        <v>0</v>
      </c>
      <c r="AC1558" s="180">
        <f t="shared" si="955"/>
        <v>0</v>
      </c>
      <c r="AD1558" s="180">
        <f t="shared" si="955"/>
        <v>0</v>
      </c>
      <c r="AE1558" s="181">
        <f t="shared" si="936"/>
        <v>0</v>
      </c>
      <c r="AF1558" s="180">
        <v>0</v>
      </c>
      <c r="AG1558" s="180">
        <v>0</v>
      </c>
      <c r="AH1558" s="181">
        <f t="shared" si="937"/>
        <v>0</v>
      </c>
      <c r="AI1558" s="180">
        <v>0</v>
      </c>
      <c r="AJ1558" s="180">
        <v>0</v>
      </c>
      <c r="AK1558" s="181">
        <f t="shared" si="938"/>
        <v>0</v>
      </c>
      <c r="AL1558" s="180">
        <v>0</v>
      </c>
      <c r="AM1558" s="180">
        <v>0</v>
      </c>
      <c r="AN1558" s="181">
        <f t="shared" si="939"/>
        <v>0</v>
      </c>
      <c r="AO1558" s="180">
        <v>0</v>
      </c>
      <c r="AP1558" s="180">
        <v>0</v>
      </c>
      <c r="AQ1558" s="181">
        <f t="shared" si="940"/>
        <v>0</v>
      </c>
      <c r="AR1558" s="180">
        <v>0</v>
      </c>
      <c r="AS1558" s="180">
        <v>0</v>
      </c>
      <c r="AT1558" s="181">
        <f t="shared" si="941"/>
        <v>0</v>
      </c>
      <c r="AU1558" s="180">
        <f t="shared" si="956"/>
        <v>0</v>
      </c>
      <c r="AV1558" s="180">
        <f t="shared" si="956"/>
        <v>0</v>
      </c>
      <c r="AW1558" s="181">
        <f t="shared" si="942"/>
        <v>0</v>
      </c>
      <c r="AX1558" s="183">
        <f t="shared" si="957"/>
        <v>0</v>
      </c>
      <c r="AY1558" s="183">
        <f t="shared" si="957"/>
        <v>0</v>
      </c>
      <c r="AZ1558" s="183">
        <v>0</v>
      </c>
      <c r="BA1558" s="183">
        <v>0</v>
      </c>
      <c r="BB1558" s="183"/>
      <c r="BC1558" s="183"/>
      <c r="BD1558" s="183">
        <f t="shared" si="958"/>
        <v>0</v>
      </c>
      <c r="BE1558" s="183">
        <f t="shared" si="958"/>
        <v>0</v>
      </c>
    </row>
    <row r="1559" spans="2:57" s="129" customFormat="1" ht="15.75">
      <c r="B1559" s="152">
        <v>2025</v>
      </c>
      <c r="C1559" s="152">
        <v>20</v>
      </c>
      <c r="D1559" s="153"/>
      <c r="E1559" s="154"/>
      <c r="F1559" s="152">
        <v>2</v>
      </c>
      <c r="G1559" s="152">
        <v>5</v>
      </c>
      <c r="H1559" s="152">
        <v>14</v>
      </c>
      <c r="I1559" s="152">
        <v>5000</v>
      </c>
      <c r="J1559" s="152">
        <v>5600</v>
      </c>
      <c r="K1559" s="152"/>
      <c r="L1559" s="155" t="s">
        <v>44</v>
      </c>
      <c r="M1559" s="156"/>
      <c r="N1559" s="157" t="s">
        <v>1050</v>
      </c>
      <c r="O1559" s="158">
        <v>0</v>
      </c>
      <c r="P1559" s="158">
        <v>0</v>
      </c>
      <c r="Q1559" s="158">
        <v>0</v>
      </c>
      <c r="R1559" s="159"/>
      <c r="S1559" s="160"/>
      <c r="T1559" s="161"/>
      <c r="U1559" s="158">
        <f t="shared" ref="U1559:AD1559" si="959">U1560+U1563+U1565</f>
        <v>0</v>
      </c>
      <c r="V1559" s="158">
        <f t="shared" si="959"/>
        <v>0</v>
      </c>
      <c r="W1559" s="162">
        <f t="shared" si="959"/>
        <v>0</v>
      </c>
      <c r="X1559" s="162">
        <f t="shared" si="959"/>
        <v>0</v>
      </c>
      <c r="Y1559" s="158">
        <f t="shared" si="959"/>
        <v>0</v>
      </c>
      <c r="Z1559" s="158">
        <f t="shared" si="959"/>
        <v>0</v>
      </c>
      <c r="AA1559" s="162">
        <f t="shared" si="959"/>
        <v>0</v>
      </c>
      <c r="AB1559" s="162">
        <f t="shared" si="959"/>
        <v>0</v>
      </c>
      <c r="AC1559" s="158">
        <f t="shared" si="959"/>
        <v>0</v>
      </c>
      <c r="AD1559" s="158">
        <f t="shared" si="959"/>
        <v>0</v>
      </c>
      <c r="AE1559" s="158">
        <f t="shared" si="936"/>
        <v>0</v>
      </c>
      <c r="AF1559" s="158">
        <f>AF1560+AF1563+AF1565</f>
        <v>0</v>
      </c>
      <c r="AG1559" s="158">
        <f>AG1560+AG1563+AG1565</f>
        <v>0</v>
      </c>
      <c r="AH1559" s="158">
        <f t="shared" si="937"/>
        <v>0</v>
      </c>
      <c r="AI1559" s="158">
        <f>AI1560+AI1563+AI1565</f>
        <v>0</v>
      </c>
      <c r="AJ1559" s="158">
        <f>AJ1560+AJ1563+AJ1565</f>
        <v>0</v>
      </c>
      <c r="AK1559" s="158">
        <f t="shared" si="938"/>
        <v>0</v>
      </c>
      <c r="AL1559" s="158">
        <f>AL1560+AL1563+AL1565</f>
        <v>0</v>
      </c>
      <c r="AM1559" s="158">
        <f>AM1560+AM1563+AM1565</f>
        <v>0</v>
      </c>
      <c r="AN1559" s="158">
        <f t="shared" si="939"/>
        <v>0</v>
      </c>
      <c r="AO1559" s="158">
        <f>AO1560+AO1563+AO1565</f>
        <v>0</v>
      </c>
      <c r="AP1559" s="158">
        <f>AP1560+AP1563+AP1565</f>
        <v>0</v>
      </c>
      <c r="AQ1559" s="158">
        <f t="shared" si="940"/>
        <v>0</v>
      </c>
      <c r="AR1559" s="158">
        <f>AR1560+AR1563+AR1565</f>
        <v>0</v>
      </c>
      <c r="AS1559" s="158">
        <f>AS1560+AS1563+AS1565</f>
        <v>0</v>
      </c>
      <c r="AT1559" s="158">
        <f t="shared" si="941"/>
        <v>0</v>
      </c>
      <c r="AU1559" s="158">
        <f>AU1560+AU1563+AU1565</f>
        <v>0</v>
      </c>
      <c r="AV1559" s="158">
        <f>AV1560+AV1563+AV1565</f>
        <v>0</v>
      </c>
      <c r="AW1559" s="158">
        <f t="shared" si="942"/>
        <v>0</v>
      </c>
      <c r="AX1559" s="160"/>
      <c r="AY1559" s="161"/>
      <c r="AZ1559" s="160"/>
      <c r="BA1559" s="161"/>
      <c r="BB1559" s="160"/>
      <c r="BC1559" s="161"/>
      <c r="BD1559" s="160"/>
      <c r="BE1559" s="161"/>
    </row>
    <row r="1560" spans="2:57" s="129" customFormat="1" ht="31.5">
      <c r="B1560" s="163">
        <v>2025</v>
      </c>
      <c r="C1560" s="163">
        <v>20</v>
      </c>
      <c r="D1560" s="164"/>
      <c r="E1560" s="165"/>
      <c r="F1560" s="163">
        <v>2</v>
      </c>
      <c r="G1560" s="163">
        <v>5</v>
      </c>
      <c r="H1560" s="163">
        <v>14</v>
      </c>
      <c r="I1560" s="163">
        <v>5000</v>
      </c>
      <c r="J1560" s="163">
        <v>5600</v>
      </c>
      <c r="K1560" s="163">
        <v>564</v>
      </c>
      <c r="L1560" s="166" t="s">
        <v>44</v>
      </c>
      <c r="M1560" s="167"/>
      <c r="N1560" s="168" t="s">
        <v>220</v>
      </c>
      <c r="O1560" s="169">
        <v>0</v>
      </c>
      <c r="P1560" s="169">
        <v>0</v>
      </c>
      <c r="Q1560" s="169">
        <v>0</v>
      </c>
      <c r="R1560" s="170"/>
      <c r="S1560" s="171"/>
      <c r="T1560" s="172"/>
      <c r="U1560" s="169">
        <f t="shared" ref="U1560:AD1560" si="960">SUM(U1561:U1562)</f>
        <v>0</v>
      </c>
      <c r="V1560" s="169">
        <f t="shared" si="960"/>
        <v>0</v>
      </c>
      <c r="W1560" s="173">
        <f t="shared" si="960"/>
        <v>0</v>
      </c>
      <c r="X1560" s="173">
        <f t="shared" si="960"/>
        <v>0</v>
      </c>
      <c r="Y1560" s="169">
        <f t="shared" si="960"/>
        <v>0</v>
      </c>
      <c r="Z1560" s="169">
        <f t="shared" si="960"/>
        <v>0</v>
      </c>
      <c r="AA1560" s="173">
        <f t="shared" si="960"/>
        <v>0</v>
      </c>
      <c r="AB1560" s="173">
        <f t="shared" si="960"/>
        <v>0</v>
      </c>
      <c r="AC1560" s="169">
        <f t="shared" si="960"/>
        <v>0</v>
      </c>
      <c r="AD1560" s="169">
        <f t="shared" si="960"/>
        <v>0</v>
      </c>
      <c r="AE1560" s="169">
        <f t="shared" si="936"/>
        <v>0</v>
      </c>
      <c r="AF1560" s="169">
        <f>SUM(AF1561:AF1562)</f>
        <v>0</v>
      </c>
      <c r="AG1560" s="169">
        <f>SUM(AG1561:AG1562)</f>
        <v>0</v>
      </c>
      <c r="AH1560" s="169">
        <f t="shared" si="937"/>
        <v>0</v>
      </c>
      <c r="AI1560" s="169">
        <f>SUM(AI1561:AI1562)</f>
        <v>0</v>
      </c>
      <c r="AJ1560" s="169">
        <f>SUM(AJ1561:AJ1562)</f>
        <v>0</v>
      </c>
      <c r="AK1560" s="169">
        <f t="shared" si="938"/>
        <v>0</v>
      </c>
      <c r="AL1560" s="169">
        <f>SUM(AL1561:AL1562)</f>
        <v>0</v>
      </c>
      <c r="AM1560" s="169">
        <f>SUM(AM1561:AM1562)</f>
        <v>0</v>
      </c>
      <c r="AN1560" s="169">
        <f t="shared" si="939"/>
        <v>0</v>
      </c>
      <c r="AO1560" s="169">
        <f>SUM(AO1561:AO1562)</f>
        <v>0</v>
      </c>
      <c r="AP1560" s="169">
        <f>SUM(AP1561:AP1562)</f>
        <v>0</v>
      </c>
      <c r="AQ1560" s="169">
        <f t="shared" si="940"/>
        <v>0</v>
      </c>
      <c r="AR1560" s="169">
        <f>SUM(AR1561:AR1562)</f>
        <v>0</v>
      </c>
      <c r="AS1560" s="169">
        <f>SUM(AS1561:AS1562)</f>
        <v>0</v>
      </c>
      <c r="AT1560" s="169">
        <f t="shared" si="941"/>
        <v>0</v>
      </c>
      <c r="AU1560" s="169">
        <f>SUM(AU1561:AU1562)</f>
        <v>0</v>
      </c>
      <c r="AV1560" s="169">
        <f>SUM(AV1561:AV1562)</f>
        <v>0</v>
      </c>
      <c r="AW1560" s="169">
        <f t="shared" si="942"/>
        <v>0</v>
      </c>
      <c r="AX1560" s="171"/>
      <c r="AY1560" s="172"/>
      <c r="AZ1560" s="171"/>
      <c r="BA1560" s="172"/>
      <c r="BB1560" s="171"/>
      <c r="BC1560" s="172"/>
      <c r="BD1560" s="171"/>
      <c r="BE1560" s="172"/>
    </row>
    <row r="1561" spans="2:57" s="129" customFormat="1" ht="15.75">
      <c r="B1561" s="174">
        <v>2025</v>
      </c>
      <c r="C1561" s="174">
        <v>20</v>
      </c>
      <c r="D1561" s="175">
        <v>0</v>
      </c>
      <c r="E1561" s="176"/>
      <c r="F1561" s="174">
        <v>2</v>
      </c>
      <c r="G1561" s="174">
        <v>5</v>
      </c>
      <c r="H1561" s="174">
        <v>14</v>
      </c>
      <c r="I1561" s="174">
        <v>5000</v>
      </c>
      <c r="J1561" s="174">
        <v>5600</v>
      </c>
      <c r="K1561" s="174">
        <v>564</v>
      </c>
      <c r="L1561" s="177">
        <v>1250</v>
      </c>
      <c r="M1561" s="178">
        <v>0</v>
      </c>
      <c r="N1561" s="179" t="s">
        <v>1051</v>
      </c>
      <c r="O1561" s="180">
        <v>0</v>
      </c>
      <c r="P1561" s="180">
        <v>0</v>
      </c>
      <c r="Q1561" s="181">
        <v>0</v>
      </c>
      <c r="R1561" s="182" t="s">
        <v>98</v>
      </c>
      <c r="S1561" s="183">
        <v>0</v>
      </c>
      <c r="T1561" s="183">
        <v>0</v>
      </c>
      <c r="U1561" s="180">
        <v>0</v>
      </c>
      <c r="V1561" s="180">
        <v>0</v>
      </c>
      <c r="W1561" s="183">
        <v>0</v>
      </c>
      <c r="X1561" s="183">
        <v>0</v>
      </c>
      <c r="Y1561" s="180">
        <v>0</v>
      </c>
      <c r="Z1561" s="180">
        <v>0</v>
      </c>
      <c r="AA1561" s="183">
        <v>0</v>
      </c>
      <c r="AB1561" s="183">
        <v>0</v>
      </c>
      <c r="AC1561" s="180">
        <f t="shared" ref="AC1561:AD1562" si="961">+O1561+U1561-Y1561</f>
        <v>0</v>
      </c>
      <c r="AD1561" s="180">
        <f t="shared" si="961"/>
        <v>0</v>
      </c>
      <c r="AE1561" s="181">
        <f t="shared" si="936"/>
        <v>0</v>
      </c>
      <c r="AF1561" s="180">
        <v>0</v>
      </c>
      <c r="AG1561" s="180">
        <v>0</v>
      </c>
      <c r="AH1561" s="181">
        <f t="shared" si="937"/>
        <v>0</v>
      </c>
      <c r="AI1561" s="180">
        <v>0</v>
      </c>
      <c r="AJ1561" s="180">
        <v>0</v>
      </c>
      <c r="AK1561" s="181">
        <f t="shared" si="938"/>
        <v>0</v>
      </c>
      <c r="AL1561" s="180">
        <v>0</v>
      </c>
      <c r="AM1561" s="180">
        <v>0</v>
      </c>
      <c r="AN1561" s="181">
        <f t="shared" si="939"/>
        <v>0</v>
      </c>
      <c r="AO1561" s="180">
        <v>0</v>
      </c>
      <c r="AP1561" s="180">
        <v>0</v>
      </c>
      <c r="AQ1561" s="181">
        <f t="shared" si="940"/>
        <v>0</v>
      </c>
      <c r="AR1561" s="180">
        <v>0</v>
      </c>
      <c r="AS1561" s="180">
        <v>0</v>
      </c>
      <c r="AT1561" s="181">
        <f t="shared" si="941"/>
        <v>0</v>
      </c>
      <c r="AU1561" s="180">
        <f t="shared" ref="AU1561:AV1562" si="962">+AC1561-AF1561-AI1561-AL1561-AO1561-AR1561</f>
        <v>0</v>
      </c>
      <c r="AV1561" s="180">
        <f t="shared" si="962"/>
        <v>0</v>
      </c>
      <c r="AW1561" s="181">
        <f t="shared" si="942"/>
        <v>0</v>
      </c>
      <c r="AX1561" s="183">
        <f t="shared" ref="AX1561:AY1562" si="963">+S1561+W1561-AA1561</f>
        <v>0</v>
      </c>
      <c r="AY1561" s="183">
        <f t="shared" si="963"/>
        <v>0</v>
      </c>
      <c r="AZ1561" s="183">
        <v>0</v>
      </c>
      <c r="BA1561" s="183">
        <v>0</v>
      </c>
      <c r="BB1561" s="183"/>
      <c r="BC1561" s="183"/>
      <c r="BD1561" s="183">
        <f t="shared" ref="BD1561:BE1562" si="964">+AX1561-AZ1561-BB1561</f>
        <v>0</v>
      </c>
      <c r="BE1561" s="183">
        <f t="shared" si="964"/>
        <v>0</v>
      </c>
    </row>
    <row r="1562" spans="2:57" s="129" customFormat="1" ht="15.75">
      <c r="B1562" s="174">
        <v>2025</v>
      </c>
      <c r="C1562" s="174">
        <v>20</v>
      </c>
      <c r="D1562" s="175">
        <v>0</v>
      </c>
      <c r="E1562" s="176"/>
      <c r="F1562" s="174">
        <v>2</v>
      </c>
      <c r="G1562" s="174">
        <v>5</v>
      </c>
      <c r="H1562" s="174">
        <v>14</v>
      </c>
      <c r="I1562" s="174">
        <v>5000</v>
      </c>
      <c r="J1562" s="174">
        <v>5600</v>
      </c>
      <c r="K1562" s="174">
        <v>564</v>
      </c>
      <c r="L1562" s="177">
        <v>1249</v>
      </c>
      <c r="M1562" s="178">
        <v>0</v>
      </c>
      <c r="N1562" s="179" t="s">
        <v>1052</v>
      </c>
      <c r="O1562" s="180">
        <v>0</v>
      </c>
      <c r="P1562" s="180">
        <v>0</v>
      </c>
      <c r="Q1562" s="181">
        <v>0</v>
      </c>
      <c r="R1562" s="182" t="s">
        <v>98</v>
      </c>
      <c r="S1562" s="183">
        <v>0</v>
      </c>
      <c r="T1562" s="183">
        <v>0</v>
      </c>
      <c r="U1562" s="180">
        <v>0</v>
      </c>
      <c r="V1562" s="180">
        <v>0</v>
      </c>
      <c r="W1562" s="183">
        <v>0</v>
      </c>
      <c r="X1562" s="183">
        <v>0</v>
      </c>
      <c r="Y1562" s="180">
        <v>0</v>
      </c>
      <c r="Z1562" s="180">
        <v>0</v>
      </c>
      <c r="AA1562" s="183">
        <v>0</v>
      </c>
      <c r="AB1562" s="183">
        <v>0</v>
      </c>
      <c r="AC1562" s="180">
        <f t="shared" si="961"/>
        <v>0</v>
      </c>
      <c r="AD1562" s="180">
        <f t="shared" si="961"/>
        <v>0</v>
      </c>
      <c r="AE1562" s="181">
        <f t="shared" si="936"/>
        <v>0</v>
      </c>
      <c r="AF1562" s="180">
        <v>0</v>
      </c>
      <c r="AG1562" s="180">
        <v>0</v>
      </c>
      <c r="AH1562" s="181">
        <f t="shared" si="937"/>
        <v>0</v>
      </c>
      <c r="AI1562" s="180">
        <v>0</v>
      </c>
      <c r="AJ1562" s="180">
        <v>0</v>
      </c>
      <c r="AK1562" s="181">
        <f t="shared" si="938"/>
        <v>0</v>
      </c>
      <c r="AL1562" s="180">
        <v>0</v>
      </c>
      <c r="AM1562" s="180">
        <v>0</v>
      </c>
      <c r="AN1562" s="181">
        <f t="shared" si="939"/>
        <v>0</v>
      </c>
      <c r="AO1562" s="180">
        <v>0</v>
      </c>
      <c r="AP1562" s="180">
        <v>0</v>
      </c>
      <c r="AQ1562" s="181">
        <f t="shared" si="940"/>
        <v>0</v>
      </c>
      <c r="AR1562" s="180">
        <v>0</v>
      </c>
      <c r="AS1562" s="180">
        <v>0</v>
      </c>
      <c r="AT1562" s="181">
        <f t="shared" si="941"/>
        <v>0</v>
      </c>
      <c r="AU1562" s="180">
        <f t="shared" si="962"/>
        <v>0</v>
      </c>
      <c r="AV1562" s="180">
        <f t="shared" si="962"/>
        <v>0</v>
      </c>
      <c r="AW1562" s="181">
        <f t="shared" si="942"/>
        <v>0</v>
      </c>
      <c r="AX1562" s="183">
        <f t="shared" si="963"/>
        <v>0</v>
      </c>
      <c r="AY1562" s="183">
        <f t="shared" si="963"/>
        <v>0</v>
      </c>
      <c r="AZ1562" s="183">
        <v>0</v>
      </c>
      <c r="BA1562" s="183">
        <v>0</v>
      </c>
      <c r="BB1562" s="183"/>
      <c r="BC1562" s="183"/>
      <c r="BD1562" s="183">
        <f t="shared" si="964"/>
        <v>0</v>
      </c>
      <c r="BE1562" s="183">
        <f t="shared" si="964"/>
        <v>0</v>
      </c>
    </row>
    <row r="1563" spans="2:57" s="129" customFormat="1" ht="15.75">
      <c r="B1563" s="163">
        <v>2025</v>
      </c>
      <c r="C1563" s="163">
        <v>20</v>
      </c>
      <c r="D1563" s="164"/>
      <c r="E1563" s="165"/>
      <c r="F1563" s="163">
        <v>2</v>
      </c>
      <c r="G1563" s="163">
        <v>5</v>
      </c>
      <c r="H1563" s="163">
        <v>14</v>
      </c>
      <c r="I1563" s="163">
        <v>5000</v>
      </c>
      <c r="J1563" s="163">
        <v>5600</v>
      </c>
      <c r="K1563" s="163">
        <v>565</v>
      </c>
      <c r="L1563" s="166" t="s">
        <v>44</v>
      </c>
      <c r="M1563" s="167"/>
      <c r="N1563" s="168" t="s">
        <v>590</v>
      </c>
      <c r="O1563" s="169">
        <v>0</v>
      </c>
      <c r="P1563" s="169">
        <v>0</v>
      </c>
      <c r="Q1563" s="169">
        <v>0</v>
      </c>
      <c r="R1563" s="170"/>
      <c r="S1563" s="171"/>
      <c r="T1563" s="172"/>
      <c r="U1563" s="169">
        <f t="shared" ref="U1563:AD1563" si="965">SUM(U1564:U1564)</f>
        <v>0</v>
      </c>
      <c r="V1563" s="169">
        <f t="shared" si="965"/>
        <v>0</v>
      </c>
      <c r="W1563" s="173">
        <f t="shared" si="965"/>
        <v>0</v>
      </c>
      <c r="X1563" s="173">
        <f t="shared" si="965"/>
        <v>0</v>
      </c>
      <c r="Y1563" s="169">
        <f t="shared" si="965"/>
        <v>0</v>
      </c>
      <c r="Z1563" s="169">
        <f t="shared" si="965"/>
        <v>0</v>
      </c>
      <c r="AA1563" s="173">
        <f t="shared" si="965"/>
        <v>0</v>
      </c>
      <c r="AB1563" s="173">
        <f t="shared" si="965"/>
        <v>0</v>
      </c>
      <c r="AC1563" s="169">
        <f t="shared" si="965"/>
        <v>0</v>
      </c>
      <c r="AD1563" s="169">
        <f t="shared" si="965"/>
        <v>0</v>
      </c>
      <c r="AE1563" s="169">
        <f t="shared" si="936"/>
        <v>0</v>
      </c>
      <c r="AF1563" s="169">
        <f>SUM(AF1564:AF1564)</f>
        <v>0</v>
      </c>
      <c r="AG1563" s="169">
        <f>SUM(AG1564:AG1564)</f>
        <v>0</v>
      </c>
      <c r="AH1563" s="169">
        <f t="shared" si="937"/>
        <v>0</v>
      </c>
      <c r="AI1563" s="169">
        <f>SUM(AI1564:AI1564)</f>
        <v>0</v>
      </c>
      <c r="AJ1563" s="169">
        <f>SUM(AJ1564:AJ1564)</f>
        <v>0</v>
      </c>
      <c r="AK1563" s="169">
        <f t="shared" si="938"/>
        <v>0</v>
      </c>
      <c r="AL1563" s="169">
        <f>SUM(AL1564:AL1564)</f>
        <v>0</v>
      </c>
      <c r="AM1563" s="169">
        <f>SUM(AM1564:AM1564)</f>
        <v>0</v>
      </c>
      <c r="AN1563" s="169">
        <f t="shared" si="939"/>
        <v>0</v>
      </c>
      <c r="AO1563" s="169">
        <f>SUM(AO1564:AO1564)</f>
        <v>0</v>
      </c>
      <c r="AP1563" s="169">
        <f>SUM(AP1564:AP1564)</f>
        <v>0</v>
      </c>
      <c r="AQ1563" s="169">
        <f t="shared" si="940"/>
        <v>0</v>
      </c>
      <c r="AR1563" s="169">
        <f>SUM(AR1564:AR1564)</f>
        <v>0</v>
      </c>
      <c r="AS1563" s="169">
        <f>SUM(AS1564:AS1564)</f>
        <v>0</v>
      </c>
      <c r="AT1563" s="169">
        <f t="shared" si="941"/>
        <v>0</v>
      </c>
      <c r="AU1563" s="169">
        <f>SUM(AU1564:AU1564)</f>
        <v>0</v>
      </c>
      <c r="AV1563" s="169">
        <f>SUM(AV1564:AV1564)</f>
        <v>0</v>
      </c>
      <c r="AW1563" s="169">
        <f t="shared" si="942"/>
        <v>0</v>
      </c>
      <c r="AX1563" s="171"/>
      <c r="AY1563" s="172"/>
      <c r="AZ1563" s="171"/>
      <c r="BA1563" s="172"/>
      <c r="BB1563" s="171"/>
      <c r="BC1563" s="172"/>
      <c r="BD1563" s="171"/>
      <c r="BE1563" s="172"/>
    </row>
    <row r="1564" spans="2:57" s="129" customFormat="1" ht="15.75">
      <c r="B1564" s="174">
        <v>2025</v>
      </c>
      <c r="C1564" s="174">
        <v>20</v>
      </c>
      <c r="D1564" s="175">
        <v>0</v>
      </c>
      <c r="E1564" s="176"/>
      <c r="F1564" s="174">
        <v>2</v>
      </c>
      <c r="G1564" s="174">
        <v>5</v>
      </c>
      <c r="H1564" s="174">
        <v>14</v>
      </c>
      <c r="I1564" s="174">
        <v>5000</v>
      </c>
      <c r="J1564" s="174">
        <v>5600</v>
      </c>
      <c r="K1564" s="174">
        <v>565</v>
      </c>
      <c r="L1564" s="177">
        <v>1229</v>
      </c>
      <c r="M1564" s="178">
        <v>0</v>
      </c>
      <c r="N1564" s="179" t="s">
        <v>1053</v>
      </c>
      <c r="O1564" s="180">
        <v>0</v>
      </c>
      <c r="P1564" s="180">
        <v>0</v>
      </c>
      <c r="Q1564" s="181">
        <v>0</v>
      </c>
      <c r="R1564" s="182" t="s">
        <v>98</v>
      </c>
      <c r="S1564" s="183">
        <v>0</v>
      </c>
      <c r="T1564" s="183">
        <v>0</v>
      </c>
      <c r="U1564" s="180">
        <v>0</v>
      </c>
      <c r="V1564" s="180">
        <v>0</v>
      </c>
      <c r="W1564" s="183">
        <v>0</v>
      </c>
      <c r="X1564" s="183">
        <v>0</v>
      </c>
      <c r="Y1564" s="180">
        <v>0</v>
      </c>
      <c r="Z1564" s="180">
        <v>0</v>
      </c>
      <c r="AA1564" s="183">
        <v>0</v>
      </c>
      <c r="AB1564" s="183">
        <v>0</v>
      </c>
      <c r="AC1564" s="180">
        <f>+O1564+U1564-Y1564</f>
        <v>0</v>
      </c>
      <c r="AD1564" s="180">
        <f>+P1564+V1564-Z1564</f>
        <v>0</v>
      </c>
      <c r="AE1564" s="181">
        <f t="shared" si="936"/>
        <v>0</v>
      </c>
      <c r="AF1564" s="180">
        <v>0</v>
      </c>
      <c r="AG1564" s="180">
        <v>0</v>
      </c>
      <c r="AH1564" s="181">
        <f t="shared" si="937"/>
        <v>0</v>
      </c>
      <c r="AI1564" s="180">
        <v>0</v>
      </c>
      <c r="AJ1564" s="180">
        <v>0</v>
      </c>
      <c r="AK1564" s="181">
        <f t="shared" si="938"/>
        <v>0</v>
      </c>
      <c r="AL1564" s="180">
        <v>0</v>
      </c>
      <c r="AM1564" s="180">
        <v>0</v>
      </c>
      <c r="AN1564" s="181">
        <f t="shared" si="939"/>
        <v>0</v>
      </c>
      <c r="AO1564" s="180">
        <v>0</v>
      </c>
      <c r="AP1564" s="180">
        <v>0</v>
      </c>
      <c r="AQ1564" s="181">
        <f t="shared" si="940"/>
        <v>0</v>
      </c>
      <c r="AR1564" s="180">
        <v>0</v>
      </c>
      <c r="AS1564" s="180">
        <v>0</v>
      </c>
      <c r="AT1564" s="181">
        <f t="shared" si="941"/>
        <v>0</v>
      </c>
      <c r="AU1564" s="180">
        <f>+AC1564-AF1564-AI1564-AL1564-AO1564-AR1564</f>
        <v>0</v>
      </c>
      <c r="AV1564" s="180">
        <f>+AD1564-AG1564-AJ1564-AM1564-AP1564-AS1564</f>
        <v>0</v>
      </c>
      <c r="AW1564" s="181">
        <f t="shared" si="942"/>
        <v>0</v>
      </c>
      <c r="AX1564" s="183">
        <f>+S1564+W1564-AA1564</f>
        <v>0</v>
      </c>
      <c r="AY1564" s="183">
        <f>+T1564+X1564-AB1564</f>
        <v>0</v>
      </c>
      <c r="AZ1564" s="183">
        <v>0</v>
      </c>
      <c r="BA1564" s="183">
        <v>0</v>
      </c>
      <c r="BB1564" s="183"/>
      <c r="BC1564" s="183"/>
      <c r="BD1564" s="183">
        <f>+AX1564-AZ1564-BB1564</f>
        <v>0</v>
      </c>
      <c r="BE1564" s="183">
        <f>+AY1564-BA1564-BC1564</f>
        <v>0</v>
      </c>
    </row>
    <row r="1565" spans="2:57" s="129" customFormat="1" ht="15.75">
      <c r="B1565" s="163">
        <v>2025</v>
      </c>
      <c r="C1565" s="163">
        <v>20</v>
      </c>
      <c r="D1565" s="164"/>
      <c r="E1565" s="165"/>
      <c r="F1565" s="163">
        <v>2</v>
      </c>
      <c r="G1565" s="163">
        <v>5</v>
      </c>
      <c r="H1565" s="163">
        <v>14</v>
      </c>
      <c r="I1565" s="163">
        <v>5000</v>
      </c>
      <c r="J1565" s="163">
        <v>5600</v>
      </c>
      <c r="K1565" s="163">
        <v>569</v>
      </c>
      <c r="L1565" s="166" t="s">
        <v>44</v>
      </c>
      <c r="M1565" s="167"/>
      <c r="N1565" s="168" t="s">
        <v>594</v>
      </c>
      <c r="O1565" s="169">
        <v>0</v>
      </c>
      <c r="P1565" s="169">
        <v>0</v>
      </c>
      <c r="Q1565" s="169">
        <v>0</v>
      </c>
      <c r="R1565" s="170"/>
      <c r="S1565" s="171"/>
      <c r="T1565" s="172"/>
      <c r="U1565" s="169">
        <f t="shared" ref="U1565:AD1565" si="966">SUM(U1566:U1568)</f>
        <v>0</v>
      </c>
      <c r="V1565" s="169">
        <f t="shared" si="966"/>
        <v>0</v>
      </c>
      <c r="W1565" s="173">
        <f t="shared" si="966"/>
        <v>0</v>
      </c>
      <c r="X1565" s="173">
        <f t="shared" si="966"/>
        <v>0</v>
      </c>
      <c r="Y1565" s="169">
        <f t="shared" si="966"/>
        <v>0</v>
      </c>
      <c r="Z1565" s="169">
        <f t="shared" si="966"/>
        <v>0</v>
      </c>
      <c r="AA1565" s="173">
        <f t="shared" si="966"/>
        <v>0</v>
      </c>
      <c r="AB1565" s="173">
        <f t="shared" si="966"/>
        <v>0</v>
      </c>
      <c r="AC1565" s="169">
        <f t="shared" si="966"/>
        <v>0</v>
      </c>
      <c r="AD1565" s="169">
        <f t="shared" si="966"/>
        <v>0</v>
      </c>
      <c r="AE1565" s="169">
        <f t="shared" si="936"/>
        <v>0</v>
      </c>
      <c r="AF1565" s="169">
        <f>SUM(AF1566:AF1568)</f>
        <v>0</v>
      </c>
      <c r="AG1565" s="169">
        <f>SUM(AG1566:AG1568)</f>
        <v>0</v>
      </c>
      <c r="AH1565" s="169">
        <f t="shared" si="937"/>
        <v>0</v>
      </c>
      <c r="AI1565" s="169">
        <f>SUM(AI1566:AI1568)</f>
        <v>0</v>
      </c>
      <c r="AJ1565" s="169">
        <f>SUM(AJ1566:AJ1568)</f>
        <v>0</v>
      </c>
      <c r="AK1565" s="169">
        <f t="shared" si="938"/>
        <v>0</v>
      </c>
      <c r="AL1565" s="169">
        <f>SUM(AL1566:AL1568)</f>
        <v>0</v>
      </c>
      <c r="AM1565" s="169">
        <f>SUM(AM1566:AM1568)</f>
        <v>0</v>
      </c>
      <c r="AN1565" s="169">
        <f t="shared" si="939"/>
        <v>0</v>
      </c>
      <c r="AO1565" s="169">
        <f>SUM(AO1566:AO1568)</f>
        <v>0</v>
      </c>
      <c r="AP1565" s="169">
        <f>SUM(AP1566:AP1568)</f>
        <v>0</v>
      </c>
      <c r="AQ1565" s="169">
        <f t="shared" si="940"/>
        <v>0</v>
      </c>
      <c r="AR1565" s="169">
        <f>SUM(AR1566:AR1568)</f>
        <v>0</v>
      </c>
      <c r="AS1565" s="169">
        <f>SUM(AS1566:AS1568)</f>
        <v>0</v>
      </c>
      <c r="AT1565" s="169">
        <f t="shared" si="941"/>
        <v>0</v>
      </c>
      <c r="AU1565" s="169">
        <f>SUM(AU1566:AU1568)</f>
        <v>0</v>
      </c>
      <c r="AV1565" s="169">
        <f>SUM(AV1566:AV1568)</f>
        <v>0</v>
      </c>
      <c r="AW1565" s="169">
        <f t="shared" si="942"/>
        <v>0</v>
      </c>
      <c r="AX1565" s="171"/>
      <c r="AY1565" s="172"/>
      <c r="AZ1565" s="171"/>
      <c r="BA1565" s="172"/>
      <c r="BB1565" s="171"/>
      <c r="BC1565" s="172"/>
      <c r="BD1565" s="171"/>
      <c r="BE1565" s="172"/>
    </row>
    <row r="1566" spans="2:57" s="129" customFormat="1" ht="15.75">
      <c r="B1566" s="174">
        <v>2025</v>
      </c>
      <c r="C1566" s="174">
        <v>20</v>
      </c>
      <c r="D1566" s="175">
        <v>0</v>
      </c>
      <c r="E1566" s="176"/>
      <c r="F1566" s="174">
        <v>2</v>
      </c>
      <c r="G1566" s="174">
        <v>5</v>
      </c>
      <c r="H1566" s="174">
        <v>14</v>
      </c>
      <c r="I1566" s="174">
        <v>5000</v>
      </c>
      <c r="J1566" s="174">
        <v>5600</v>
      </c>
      <c r="K1566" s="174">
        <v>569</v>
      </c>
      <c r="L1566" s="177">
        <v>575</v>
      </c>
      <c r="M1566" s="178">
        <v>0</v>
      </c>
      <c r="N1566" s="179" t="s">
        <v>1054</v>
      </c>
      <c r="O1566" s="180">
        <v>0</v>
      </c>
      <c r="P1566" s="180">
        <v>0</v>
      </c>
      <c r="Q1566" s="181">
        <v>0</v>
      </c>
      <c r="R1566" s="182" t="s">
        <v>98</v>
      </c>
      <c r="S1566" s="183">
        <v>0</v>
      </c>
      <c r="T1566" s="183">
        <v>0</v>
      </c>
      <c r="U1566" s="180">
        <v>0</v>
      </c>
      <c r="V1566" s="180">
        <v>0</v>
      </c>
      <c r="W1566" s="183">
        <v>0</v>
      </c>
      <c r="X1566" s="183">
        <v>0</v>
      </c>
      <c r="Y1566" s="180">
        <v>0</v>
      </c>
      <c r="Z1566" s="180">
        <v>0</v>
      </c>
      <c r="AA1566" s="183">
        <v>0</v>
      </c>
      <c r="AB1566" s="183">
        <v>0</v>
      </c>
      <c r="AC1566" s="180">
        <f t="shared" ref="AC1566:AD1568" si="967">+O1566+U1566-Y1566</f>
        <v>0</v>
      </c>
      <c r="AD1566" s="180">
        <f t="shared" si="967"/>
        <v>0</v>
      </c>
      <c r="AE1566" s="181">
        <f t="shared" si="936"/>
        <v>0</v>
      </c>
      <c r="AF1566" s="180">
        <v>0</v>
      </c>
      <c r="AG1566" s="180">
        <v>0</v>
      </c>
      <c r="AH1566" s="181">
        <f t="shared" si="937"/>
        <v>0</v>
      </c>
      <c r="AI1566" s="180">
        <v>0</v>
      </c>
      <c r="AJ1566" s="180">
        <v>0</v>
      </c>
      <c r="AK1566" s="181">
        <f t="shared" si="938"/>
        <v>0</v>
      </c>
      <c r="AL1566" s="180">
        <v>0</v>
      </c>
      <c r="AM1566" s="180">
        <v>0</v>
      </c>
      <c r="AN1566" s="181">
        <f t="shared" si="939"/>
        <v>0</v>
      </c>
      <c r="AO1566" s="180">
        <v>0</v>
      </c>
      <c r="AP1566" s="180">
        <v>0</v>
      </c>
      <c r="AQ1566" s="181">
        <f t="shared" si="940"/>
        <v>0</v>
      </c>
      <c r="AR1566" s="180">
        <v>0</v>
      </c>
      <c r="AS1566" s="180">
        <v>0</v>
      </c>
      <c r="AT1566" s="181">
        <f t="shared" si="941"/>
        <v>0</v>
      </c>
      <c r="AU1566" s="180">
        <f t="shared" ref="AU1566:AV1568" si="968">+AC1566-AF1566-AI1566-AL1566-AO1566-AR1566</f>
        <v>0</v>
      </c>
      <c r="AV1566" s="180">
        <f t="shared" si="968"/>
        <v>0</v>
      </c>
      <c r="AW1566" s="181">
        <f t="shared" si="942"/>
        <v>0</v>
      </c>
      <c r="AX1566" s="183">
        <f t="shared" ref="AX1566:AY1568" si="969">+S1566+W1566-AA1566</f>
        <v>0</v>
      </c>
      <c r="AY1566" s="183">
        <f t="shared" si="969"/>
        <v>0</v>
      </c>
      <c r="AZ1566" s="183">
        <v>0</v>
      </c>
      <c r="BA1566" s="183">
        <v>0</v>
      </c>
      <c r="BB1566" s="183"/>
      <c r="BC1566" s="183"/>
      <c r="BD1566" s="183">
        <f t="shared" ref="BD1566:BE1568" si="970">+AX1566-AZ1566-BB1566</f>
        <v>0</v>
      </c>
      <c r="BE1566" s="183">
        <f t="shared" si="970"/>
        <v>0</v>
      </c>
    </row>
    <row r="1567" spans="2:57" s="129" customFormat="1" ht="15.75">
      <c r="B1567" s="174">
        <v>2025</v>
      </c>
      <c r="C1567" s="174">
        <v>20</v>
      </c>
      <c r="D1567" s="175">
        <v>0</v>
      </c>
      <c r="E1567" s="176"/>
      <c r="F1567" s="174">
        <v>2</v>
      </c>
      <c r="G1567" s="174">
        <v>5</v>
      </c>
      <c r="H1567" s="174">
        <v>14</v>
      </c>
      <c r="I1567" s="174">
        <v>5000</v>
      </c>
      <c r="J1567" s="174">
        <v>5600</v>
      </c>
      <c r="K1567" s="174">
        <v>569</v>
      </c>
      <c r="L1567" s="177">
        <v>681</v>
      </c>
      <c r="M1567" s="178">
        <v>0</v>
      </c>
      <c r="N1567" s="179" t="s">
        <v>1055</v>
      </c>
      <c r="O1567" s="180">
        <v>0</v>
      </c>
      <c r="P1567" s="180">
        <v>0</v>
      </c>
      <c r="Q1567" s="181">
        <v>0</v>
      </c>
      <c r="R1567" s="182" t="s">
        <v>98</v>
      </c>
      <c r="S1567" s="183">
        <v>0</v>
      </c>
      <c r="T1567" s="183">
        <v>0</v>
      </c>
      <c r="U1567" s="180">
        <v>0</v>
      </c>
      <c r="V1567" s="180">
        <v>0</v>
      </c>
      <c r="W1567" s="183">
        <v>0</v>
      </c>
      <c r="X1567" s="183">
        <v>0</v>
      </c>
      <c r="Y1567" s="180">
        <v>0</v>
      </c>
      <c r="Z1567" s="180">
        <v>0</v>
      </c>
      <c r="AA1567" s="183">
        <v>0</v>
      </c>
      <c r="AB1567" s="183">
        <v>0</v>
      </c>
      <c r="AC1567" s="180">
        <f t="shared" si="967"/>
        <v>0</v>
      </c>
      <c r="AD1567" s="180">
        <f t="shared" si="967"/>
        <v>0</v>
      </c>
      <c r="AE1567" s="181">
        <f t="shared" si="936"/>
        <v>0</v>
      </c>
      <c r="AF1567" s="180">
        <v>0</v>
      </c>
      <c r="AG1567" s="180">
        <v>0</v>
      </c>
      <c r="AH1567" s="181">
        <f t="shared" si="937"/>
        <v>0</v>
      </c>
      <c r="AI1567" s="180">
        <v>0</v>
      </c>
      <c r="AJ1567" s="180">
        <v>0</v>
      </c>
      <c r="AK1567" s="181">
        <f t="shared" si="938"/>
        <v>0</v>
      </c>
      <c r="AL1567" s="180">
        <v>0</v>
      </c>
      <c r="AM1567" s="180">
        <v>0</v>
      </c>
      <c r="AN1567" s="181">
        <f t="shared" si="939"/>
        <v>0</v>
      </c>
      <c r="AO1567" s="180">
        <v>0</v>
      </c>
      <c r="AP1567" s="180">
        <v>0</v>
      </c>
      <c r="AQ1567" s="181">
        <f t="shared" si="940"/>
        <v>0</v>
      </c>
      <c r="AR1567" s="180">
        <v>0</v>
      </c>
      <c r="AS1567" s="180">
        <v>0</v>
      </c>
      <c r="AT1567" s="181">
        <f t="shared" si="941"/>
        <v>0</v>
      </c>
      <c r="AU1567" s="180">
        <f t="shared" si="968"/>
        <v>0</v>
      </c>
      <c r="AV1567" s="180">
        <f t="shared" si="968"/>
        <v>0</v>
      </c>
      <c r="AW1567" s="181">
        <f t="shared" si="942"/>
        <v>0</v>
      </c>
      <c r="AX1567" s="183">
        <f t="shared" si="969"/>
        <v>0</v>
      </c>
      <c r="AY1567" s="183">
        <f t="shared" si="969"/>
        <v>0</v>
      </c>
      <c r="AZ1567" s="183">
        <v>0</v>
      </c>
      <c r="BA1567" s="183">
        <v>0</v>
      </c>
      <c r="BB1567" s="183"/>
      <c r="BC1567" s="183"/>
      <c r="BD1567" s="183">
        <f t="shared" si="970"/>
        <v>0</v>
      </c>
      <c r="BE1567" s="183">
        <f t="shared" si="970"/>
        <v>0</v>
      </c>
    </row>
    <row r="1568" spans="2:57" s="129" customFormat="1" ht="15.75">
      <c r="B1568" s="174">
        <v>2025</v>
      </c>
      <c r="C1568" s="174">
        <v>20</v>
      </c>
      <c r="D1568" s="175">
        <v>0</v>
      </c>
      <c r="E1568" s="176"/>
      <c r="F1568" s="174">
        <v>2</v>
      </c>
      <c r="G1568" s="174">
        <v>5</v>
      </c>
      <c r="H1568" s="174">
        <v>14</v>
      </c>
      <c r="I1568" s="174">
        <v>5000</v>
      </c>
      <c r="J1568" s="174">
        <v>5600</v>
      </c>
      <c r="K1568" s="174">
        <v>569</v>
      </c>
      <c r="L1568" s="177">
        <v>883</v>
      </c>
      <c r="M1568" s="178">
        <v>0</v>
      </c>
      <c r="N1568" s="179" t="s">
        <v>1056</v>
      </c>
      <c r="O1568" s="180">
        <v>0</v>
      </c>
      <c r="P1568" s="180">
        <v>0</v>
      </c>
      <c r="Q1568" s="181">
        <v>0</v>
      </c>
      <c r="R1568" s="182" t="s">
        <v>98</v>
      </c>
      <c r="S1568" s="183">
        <v>0</v>
      </c>
      <c r="T1568" s="183">
        <v>0</v>
      </c>
      <c r="U1568" s="180">
        <v>0</v>
      </c>
      <c r="V1568" s="180">
        <v>0</v>
      </c>
      <c r="W1568" s="183">
        <v>0</v>
      </c>
      <c r="X1568" s="183">
        <v>0</v>
      </c>
      <c r="Y1568" s="180">
        <v>0</v>
      </c>
      <c r="Z1568" s="180">
        <v>0</v>
      </c>
      <c r="AA1568" s="183">
        <v>0</v>
      </c>
      <c r="AB1568" s="183">
        <v>0</v>
      </c>
      <c r="AC1568" s="180">
        <f t="shared" si="967"/>
        <v>0</v>
      </c>
      <c r="AD1568" s="180">
        <f t="shared" si="967"/>
        <v>0</v>
      </c>
      <c r="AE1568" s="181">
        <f t="shared" si="936"/>
        <v>0</v>
      </c>
      <c r="AF1568" s="180">
        <v>0</v>
      </c>
      <c r="AG1568" s="180">
        <v>0</v>
      </c>
      <c r="AH1568" s="181">
        <f t="shared" si="937"/>
        <v>0</v>
      </c>
      <c r="AI1568" s="180">
        <v>0</v>
      </c>
      <c r="AJ1568" s="180">
        <v>0</v>
      </c>
      <c r="AK1568" s="181">
        <f t="shared" si="938"/>
        <v>0</v>
      </c>
      <c r="AL1568" s="180">
        <v>0</v>
      </c>
      <c r="AM1568" s="180">
        <v>0</v>
      </c>
      <c r="AN1568" s="181">
        <f t="shared" si="939"/>
        <v>0</v>
      </c>
      <c r="AO1568" s="180">
        <v>0</v>
      </c>
      <c r="AP1568" s="180">
        <v>0</v>
      </c>
      <c r="AQ1568" s="181">
        <f t="shared" si="940"/>
        <v>0</v>
      </c>
      <c r="AR1568" s="180">
        <v>0</v>
      </c>
      <c r="AS1568" s="180">
        <v>0</v>
      </c>
      <c r="AT1568" s="181">
        <f t="shared" si="941"/>
        <v>0</v>
      </c>
      <c r="AU1568" s="180">
        <f t="shared" si="968"/>
        <v>0</v>
      </c>
      <c r="AV1568" s="180">
        <f t="shared" si="968"/>
        <v>0</v>
      </c>
      <c r="AW1568" s="181">
        <f t="shared" si="942"/>
        <v>0</v>
      </c>
      <c r="AX1568" s="183">
        <f t="shared" si="969"/>
        <v>0</v>
      </c>
      <c r="AY1568" s="183">
        <f t="shared" si="969"/>
        <v>0</v>
      </c>
      <c r="AZ1568" s="183">
        <v>0</v>
      </c>
      <c r="BA1568" s="183">
        <v>0</v>
      </c>
      <c r="BB1568" s="183"/>
      <c r="BC1568" s="183"/>
      <c r="BD1568" s="183">
        <f t="shared" si="970"/>
        <v>0</v>
      </c>
      <c r="BE1568" s="183">
        <f t="shared" si="970"/>
        <v>0</v>
      </c>
    </row>
    <row r="1569" spans="2:57" s="129" customFormat="1" ht="15.75">
      <c r="B1569" s="152">
        <v>2025</v>
      </c>
      <c r="C1569" s="152">
        <v>20</v>
      </c>
      <c r="D1569" s="153"/>
      <c r="E1569" s="154"/>
      <c r="F1569" s="152">
        <v>2</v>
      </c>
      <c r="G1569" s="152">
        <v>5</v>
      </c>
      <c r="H1569" s="152">
        <v>14</v>
      </c>
      <c r="I1569" s="152">
        <v>5000</v>
      </c>
      <c r="J1569" s="152">
        <v>5700</v>
      </c>
      <c r="K1569" s="152"/>
      <c r="L1569" s="155" t="s">
        <v>44</v>
      </c>
      <c r="M1569" s="156"/>
      <c r="N1569" s="157" t="s">
        <v>1057</v>
      </c>
      <c r="O1569" s="158">
        <v>0</v>
      </c>
      <c r="P1569" s="158">
        <v>0</v>
      </c>
      <c r="Q1569" s="158">
        <v>0</v>
      </c>
      <c r="R1569" s="159"/>
      <c r="S1569" s="160"/>
      <c r="T1569" s="161"/>
      <c r="U1569" s="158">
        <f t="shared" ref="U1569:AD1569" si="971">U1570</f>
        <v>0</v>
      </c>
      <c r="V1569" s="158">
        <f t="shared" si="971"/>
        <v>0</v>
      </c>
      <c r="W1569" s="162">
        <f t="shared" si="971"/>
        <v>0</v>
      </c>
      <c r="X1569" s="162">
        <f t="shared" si="971"/>
        <v>0</v>
      </c>
      <c r="Y1569" s="158">
        <f t="shared" si="971"/>
        <v>0</v>
      </c>
      <c r="Z1569" s="158">
        <f t="shared" si="971"/>
        <v>0</v>
      </c>
      <c r="AA1569" s="162">
        <f t="shared" si="971"/>
        <v>0</v>
      </c>
      <c r="AB1569" s="162">
        <f t="shared" si="971"/>
        <v>0</v>
      </c>
      <c r="AC1569" s="158">
        <f t="shared" si="971"/>
        <v>0</v>
      </c>
      <c r="AD1569" s="158">
        <f t="shared" si="971"/>
        <v>0</v>
      </c>
      <c r="AE1569" s="158">
        <f t="shared" si="936"/>
        <v>0</v>
      </c>
      <c r="AF1569" s="158">
        <f>AF1570</f>
        <v>0</v>
      </c>
      <c r="AG1569" s="158">
        <f>AG1570</f>
        <v>0</v>
      </c>
      <c r="AH1569" s="158">
        <f t="shared" si="937"/>
        <v>0</v>
      </c>
      <c r="AI1569" s="158">
        <f>AI1570</f>
        <v>0</v>
      </c>
      <c r="AJ1569" s="158">
        <f>AJ1570</f>
        <v>0</v>
      </c>
      <c r="AK1569" s="158">
        <f t="shared" si="938"/>
        <v>0</v>
      </c>
      <c r="AL1569" s="158">
        <f>AL1570</f>
        <v>0</v>
      </c>
      <c r="AM1569" s="158">
        <f>AM1570</f>
        <v>0</v>
      </c>
      <c r="AN1569" s="158">
        <f t="shared" si="939"/>
        <v>0</v>
      </c>
      <c r="AO1569" s="158">
        <f>AO1570</f>
        <v>0</v>
      </c>
      <c r="AP1569" s="158">
        <f>AP1570</f>
        <v>0</v>
      </c>
      <c r="AQ1569" s="158">
        <f t="shared" si="940"/>
        <v>0</v>
      </c>
      <c r="AR1569" s="158">
        <f>AR1570</f>
        <v>0</v>
      </c>
      <c r="AS1569" s="158">
        <f>AS1570</f>
        <v>0</v>
      </c>
      <c r="AT1569" s="158">
        <f t="shared" si="941"/>
        <v>0</v>
      </c>
      <c r="AU1569" s="158">
        <f>AU1570</f>
        <v>0</v>
      </c>
      <c r="AV1569" s="158">
        <f>AV1570</f>
        <v>0</v>
      </c>
      <c r="AW1569" s="158">
        <f t="shared" si="942"/>
        <v>0</v>
      </c>
      <c r="AX1569" s="160"/>
      <c r="AY1569" s="161"/>
      <c r="AZ1569" s="160"/>
      <c r="BA1569" s="161"/>
      <c r="BB1569" s="160"/>
      <c r="BC1569" s="161"/>
      <c r="BD1569" s="160"/>
      <c r="BE1569" s="161"/>
    </row>
    <row r="1570" spans="2:57" s="129" customFormat="1" ht="15.75">
      <c r="B1570" s="163">
        <v>2025</v>
      </c>
      <c r="C1570" s="163">
        <v>20</v>
      </c>
      <c r="D1570" s="164"/>
      <c r="E1570" s="165"/>
      <c r="F1570" s="163">
        <v>2</v>
      </c>
      <c r="G1570" s="163">
        <v>5</v>
      </c>
      <c r="H1570" s="163">
        <v>14</v>
      </c>
      <c r="I1570" s="163">
        <v>5000</v>
      </c>
      <c r="J1570" s="163">
        <v>5700</v>
      </c>
      <c r="K1570" s="163">
        <v>577</v>
      </c>
      <c r="L1570" s="166" t="s">
        <v>44</v>
      </c>
      <c r="M1570" s="167"/>
      <c r="N1570" s="168" t="s">
        <v>1058</v>
      </c>
      <c r="O1570" s="169">
        <v>0</v>
      </c>
      <c r="P1570" s="169">
        <v>0</v>
      </c>
      <c r="Q1570" s="169">
        <v>0</v>
      </c>
      <c r="R1570" s="170"/>
      <c r="S1570" s="171"/>
      <c r="T1570" s="172"/>
      <c r="U1570" s="169">
        <f t="shared" ref="U1570:AD1570" si="972">SUM(U1571:U1572)</f>
        <v>0</v>
      </c>
      <c r="V1570" s="169">
        <f t="shared" si="972"/>
        <v>0</v>
      </c>
      <c r="W1570" s="173">
        <f t="shared" si="972"/>
        <v>0</v>
      </c>
      <c r="X1570" s="173">
        <f t="shared" si="972"/>
        <v>0</v>
      </c>
      <c r="Y1570" s="169">
        <f t="shared" si="972"/>
        <v>0</v>
      </c>
      <c r="Z1570" s="169">
        <f t="shared" si="972"/>
        <v>0</v>
      </c>
      <c r="AA1570" s="173">
        <f t="shared" si="972"/>
        <v>0</v>
      </c>
      <c r="AB1570" s="173">
        <f t="shared" si="972"/>
        <v>0</v>
      </c>
      <c r="AC1570" s="169">
        <f t="shared" si="972"/>
        <v>0</v>
      </c>
      <c r="AD1570" s="169">
        <f t="shared" si="972"/>
        <v>0</v>
      </c>
      <c r="AE1570" s="169">
        <f t="shared" si="936"/>
        <v>0</v>
      </c>
      <c r="AF1570" s="169">
        <f>SUM(AF1571:AF1572)</f>
        <v>0</v>
      </c>
      <c r="AG1570" s="169">
        <f>SUM(AG1571:AG1572)</f>
        <v>0</v>
      </c>
      <c r="AH1570" s="169">
        <f t="shared" si="937"/>
        <v>0</v>
      </c>
      <c r="AI1570" s="169">
        <f>SUM(AI1571:AI1572)</f>
        <v>0</v>
      </c>
      <c r="AJ1570" s="169">
        <f>SUM(AJ1571:AJ1572)</f>
        <v>0</v>
      </c>
      <c r="AK1570" s="169">
        <f t="shared" si="938"/>
        <v>0</v>
      </c>
      <c r="AL1570" s="169">
        <f>SUM(AL1571:AL1572)</f>
        <v>0</v>
      </c>
      <c r="AM1570" s="169">
        <f>SUM(AM1571:AM1572)</f>
        <v>0</v>
      </c>
      <c r="AN1570" s="169">
        <f t="shared" si="939"/>
        <v>0</v>
      </c>
      <c r="AO1570" s="169">
        <f>SUM(AO1571:AO1572)</f>
        <v>0</v>
      </c>
      <c r="AP1570" s="169">
        <f>SUM(AP1571:AP1572)</f>
        <v>0</v>
      </c>
      <c r="AQ1570" s="169">
        <f t="shared" si="940"/>
        <v>0</v>
      </c>
      <c r="AR1570" s="169">
        <f>SUM(AR1571:AR1572)</f>
        <v>0</v>
      </c>
      <c r="AS1570" s="169">
        <f>SUM(AS1571:AS1572)</f>
        <v>0</v>
      </c>
      <c r="AT1570" s="169">
        <f t="shared" si="941"/>
        <v>0</v>
      </c>
      <c r="AU1570" s="169">
        <f>SUM(AU1571:AU1572)</f>
        <v>0</v>
      </c>
      <c r="AV1570" s="169">
        <f>SUM(AV1571:AV1572)</f>
        <v>0</v>
      </c>
      <c r="AW1570" s="169">
        <f t="shared" si="942"/>
        <v>0</v>
      </c>
      <c r="AX1570" s="171"/>
      <c r="AY1570" s="172"/>
      <c r="AZ1570" s="171"/>
      <c r="BA1570" s="172"/>
      <c r="BB1570" s="171"/>
      <c r="BC1570" s="172"/>
      <c r="BD1570" s="171"/>
      <c r="BE1570" s="172"/>
    </row>
    <row r="1571" spans="2:57" s="129" customFormat="1" ht="15.75">
      <c r="B1571" s="174">
        <v>2025</v>
      </c>
      <c r="C1571" s="174">
        <v>20</v>
      </c>
      <c r="D1571" s="175">
        <v>0</v>
      </c>
      <c r="E1571" s="176"/>
      <c r="F1571" s="174">
        <v>2</v>
      </c>
      <c r="G1571" s="174">
        <v>5</v>
      </c>
      <c r="H1571" s="174">
        <v>14</v>
      </c>
      <c r="I1571" s="174">
        <v>5000</v>
      </c>
      <c r="J1571" s="174">
        <v>5700</v>
      </c>
      <c r="K1571" s="174">
        <v>577</v>
      </c>
      <c r="L1571" s="177">
        <v>33</v>
      </c>
      <c r="M1571" s="178">
        <v>0</v>
      </c>
      <c r="N1571" s="190" t="s">
        <v>1059</v>
      </c>
      <c r="O1571" s="180">
        <v>0</v>
      </c>
      <c r="P1571" s="180">
        <v>0</v>
      </c>
      <c r="Q1571" s="181">
        <v>0</v>
      </c>
      <c r="R1571" s="182" t="s">
        <v>98</v>
      </c>
      <c r="S1571" s="183">
        <v>0</v>
      </c>
      <c r="T1571" s="183">
        <v>0</v>
      </c>
      <c r="U1571" s="180">
        <v>0</v>
      </c>
      <c r="V1571" s="180">
        <v>0</v>
      </c>
      <c r="W1571" s="183">
        <v>0</v>
      </c>
      <c r="X1571" s="183">
        <v>0</v>
      </c>
      <c r="Y1571" s="180">
        <v>0</v>
      </c>
      <c r="Z1571" s="180">
        <v>0</v>
      </c>
      <c r="AA1571" s="183">
        <v>0</v>
      </c>
      <c r="AB1571" s="183">
        <v>0</v>
      </c>
      <c r="AC1571" s="180">
        <f t="shared" ref="AC1571:AD1572" si="973">+O1571+U1571-Y1571</f>
        <v>0</v>
      </c>
      <c r="AD1571" s="180">
        <f t="shared" si="973"/>
        <v>0</v>
      </c>
      <c r="AE1571" s="181">
        <f t="shared" si="936"/>
        <v>0</v>
      </c>
      <c r="AF1571" s="180">
        <v>0</v>
      </c>
      <c r="AG1571" s="180">
        <v>0</v>
      </c>
      <c r="AH1571" s="181">
        <f t="shared" si="937"/>
        <v>0</v>
      </c>
      <c r="AI1571" s="180">
        <v>0</v>
      </c>
      <c r="AJ1571" s="180">
        <v>0</v>
      </c>
      <c r="AK1571" s="181">
        <f t="shared" si="938"/>
        <v>0</v>
      </c>
      <c r="AL1571" s="180">
        <v>0</v>
      </c>
      <c r="AM1571" s="180">
        <v>0</v>
      </c>
      <c r="AN1571" s="181">
        <f t="shared" si="939"/>
        <v>0</v>
      </c>
      <c r="AO1571" s="180">
        <v>0</v>
      </c>
      <c r="AP1571" s="180">
        <v>0</v>
      </c>
      <c r="AQ1571" s="181">
        <f t="shared" si="940"/>
        <v>0</v>
      </c>
      <c r="AR1571" s="180">
        <v>0</v>
      </c>
      <c r="AS1571" s="180">
        <v>0</v>
      </c>
      <c r="AT1571" s="181">
        <f t="shared" si="941"/>
        <v>0</v>
      </c>
      <c r="AU1571" s="180">
        <f t="shared" ref="AU1571:AV1572" si="974">+AC1571-AF1571-AI1571-AL1571-AO1571-AR1571</f>
        <v>0</v>
      </c>
      <c r="AV1571" s="180">
        <f t="shared" si="974"/>
        <v>0</v>
      </c>
      <c r="AW1571" s="181">
        <f t="shared" si="942"/>
        <v>0</v>
      </c>
      <c r="AX1571" s="183">
        <f t="shared" ref="AX1571:AY1572" si="975">+S1571+W1571-AA1571</f>
        <v>0</v>
      </c>
      <c r="AY1571" s="183">
        <f t="shared" si="975"/>
        <v>0</v>
      </c>
      <c r="AZ1571" s="183">
        <v>0</v>
      </c>
      <c r="BA1571" s="183">
        <v>0</v>
      </c>
      <c r="BB1571" s="183"/>
      <c r="BC1571" s="183"/>
      <c r="BD1571" s="183">
        <f t="shared" ref="BD1571:BE1572" si="976">+AX1571-AZ1571-BB1571</f>
        <v>0</v>
      </c>
      <c r="BE1571" s="183">
        <f t="shared" si="976"/>
        <v>0</v>
      </c>
    </row>
    <row r="1572" spans="2:57" s="129" customFormat="1" ht="15.75">
      <c r="B1572" s="174">
        <v>2025</v>
      </c>
      <c r="C1572" s="174">
        <v>20</v>
      </c>
      <c r="D1572" s="175">
        <v>0</v>
      </c>
      <c r="E1572" s="176"/>
      <c r="F1572" s="174">
        <v>2</v>
      </c>
      <c r="G1572" s="174">
        <v>5</v>
      </c>
      <c r="H1572" s="174">
        <v>14</v>
      </c>
      <c r="I1572" s="174">
        <v>5000</v>
      </c>
      <c r="J1572" s="174">
        <v>5700</v>
      </c>
      <c r="K1572" s="174">
        <v>577</v>
      </c>
      <c r="L1572" s="177">
        <v>32</v>
      </c>
      <c r="M1572" s="178">
        <v>0</v>
      </c>
      <c r="N1572" s="190" t="s">
        <v>1060</v>
      </c>
      <c r="O1572" s="180">
        <v>0</v>
      </c>
      <c r="P1572" s="180">
        <v>0</v>
      </c>
      <c r="Q1572" s="181">
        <v>0</v>
      </c>
      <c r="R1572" s="182" t="s">
        <v>98</v>
      </c>
      <c r="S1572" s="183">
        <v>0</v>
      </c>
      <c r="T1572" s="183">
        <v>0</v>
      </c>
      <c r="U1572" s="180">
        <v>0</v>
      </c>
      <c r="V1572" s="180">
        <v>0</v>
      </c>
      <c r="W1572" s="183">
        <v>0</v>
      </c>
      <c r="X1572" s="183">
        <v>0</v>
      </c>
      <c r="Y1572" s="180">
        <v>0</v>
      </c>
      <c r="Z1572" s="180">
        <v>0</v>
      </c>
      <c r="AA1572" s="183">
        <v>0</v>
      </c>
      <c r="AB1572" s="183">
        <v>0</v>
      </c>
      <c r="AC1572" s="180">
        <f t="shared" si="973"/>
        <v>0</v>
      </c>
      <c r="AD1572" s="180">
        <f t="shared" si="973"/>
        <v>0</v>
      </c>
      <c r="AE1572" s="181">
        <f t="shared" si="936"/>
        <v>0</v>
      </c>
      <c r="AF1572" s="180">
        <v>0</v>
      </c>
      <c r="AG1572" s="180">
        <v>0</v>
      </c>
      <c r="AH1572" s="181">
        <f t="shared" si="937"/>
        <v>0</v>
      </c>
      <c r="AI1572" s="180">
        <v>0</v>
      </c>
      <c r="AJ1572" s="180">
        <v>0</v>
      </c>
      <c r="AK1572" s="181">
        <f t="shared" si="938"/>
        <v>0</v>
      </c>
      <c r="AL1572" s="180">
        <v>0</v>
      </c>
      <c r="AM1572" s="180">
        <v>0</v>
      </c>
      <c r="AN1572" s="181">
        <f t="shared" si="939"/>
        <v>0</v>
      </c>
      <c r="AO1572" s="180">
        <v>0</v>
      </c>
      <c r="AP1572" s="180">
        <v>0</v>
      </c>
      <c r="AQ1572" s="181">
        <f t="shared" si="940"/>
        <v>0</v>
      </c>
      <c r="AR1572" s="180">
        <v>0</v>
      </c>
      <c r="AS1572" s="180">
        <v>0</v>
      </c>
      <c r="AT1572" s="181">
        <f t="shared" si="941"/>
        <v>0</v>
      </c>
      <c r="AU1572" s="180">
        <f t="shared" si="974"/>
        <v>0</v>
      </c>
      <c r="AV1572" s="180">
        <f t="shared" si="974"/>
        <v>0</v>
      </c>
      <c r="AW1572" s="181">
        <f t="shared" si="942"/>
        <v>0</v>
      </c>
      <c r="AX1572" s="183">
        <f t="shared" si="975"/>
        <v>0</v>
      </c>
      <c r="AY1572" s="183">
        <f t="shared" si="975"/>
        <v>0</v>
      </c>
      <c r="AZ1572" s="183">
        <v>0</v>
      </c>
      <c r="BA1572" s="183">
        <v>0</v>
      </c>
      <c r="BB1572" s="183"/>
      <c r="BC1572" s="183"/>
      <c r="BD1572" s="183">
        <f t="shared" si="976"/>
        <v>0</v>
      </c>
      <c r="BE1572" s="183">
        <f t="shared" si="976"/>
        <v>0</v>
      </c>
    </row>
    <row r="1573" spans="2:57" s="129" customFormat="1" ht="15.75">
      <c r="B1573" s="152">
        <v>2025</v>
      </c>
      <c r="C1573" s="152">
        <v>20</v>
      </c>
      <c r="D1573" s="153"/>
      <c r="E1573" s="154"/>
      <c r="F1573" s="152">
        <v>2</v>
      </c>
      <c r="G1573" s="152">
        <v>5</v>
      </c>
      <c r="H1573" s="152">
        <v>14</v>
      </c>
      <c r="I1573" s="152">
        <v>5000</v>
      </c>
      <c r="J1573" s="152">
        <v>5900</v>
      </c>
      <c r="K1573" s="152"/>
      <c r="L1573" s="155" t="s">
        <v>44</v>
      </c>
      <c r="M1573" s="156"/>
      <c r="N1573" s="157" t="s">
        <v>223</v>
      </c>
      <c r="O1573" s="158">
        <v>2568393</v>
      </c>
      <c r="P1573" s="158">
        <v>0</v>
      </c>
      <c r="Q1573" s="158">
        <v>2568393</v>
      </c>
      <c r="R1573" s="159"/>
      <c r="S1573" s="160"/>
      <c r="T1573" s="161"/>
      <c r="U1573" s="158">
        <f t="shared" ref="U1573:AD1573" si="977">U1574+U1577</f>
        <v>0</v>
      </c>
      <c r="V1573" s="158">
        <f t="shared" si="977"/>
        <v>0</v>
      </c>
      <c r="W1573" s="162">
        <f t="shared" si="977"/>
        <v>0</v>
      </c>
      <c r="X1573" s="162">
        <f t="shared" si="977"/>
        <v>0</v>
      </c>
      <c r="Y1573" s="158">
        <f t="shared" si="977"/>
        <v>0</v>
      </c>
      <c r="Z1573" s="158">
        <f t="shared" si="977"/>
        <v>0</v>
      </c>
      <c r="AA1573" s="162">
        <f t="shared" si="977"/>
        <v>0</v>
      </c>
      <c r="AB1573" s="162">
        <f t="shared" si="977"/>
        <v>0</v>
      </c>
      <c r="AC1573" s="158">
        <f t="shared" si="977"/>
        <v>2568393</v>
      </c>
      <c r="AD1573" s="158">
        <f t="shared" si="977"/>
        <v>0</v>
      </c>
      <c r="AE1573" s="158">
        <f t="shared" si="936"/>
        <v>2568393</v>
      </c>
      <c r="AF1573" s="158">
        <f>AF1574+AF1577</f>
        <v>0</v>
      </c>
      <c r="AG1573" s="158">
        <f>AG1574+AG1577</f>
        <v>0</v>
      </c>
      <c r="AH1573" s="158">
        <f t="shared" si="937"/>
        <v>0</v>
      </c>
      <c r="AI1573" s="158">
        <f>AI1574+AI1577</f>
        <v>2494127.6</v>
      </c>
      <c r="AJ1573" s="158">
        <f>AJ1574+AJ1577</f>
        <v>0</v>
      </c>
      <c r="AK1573" s="158">
        <f t="shared" si="938"/>
        <v>2494127.6</v>
      </c>
      <c r="AL1573" s="158">
        <f>AL1574+AL1577</f>
        <v>0</v>
      </c>
      <c r="AM1573" s="158">
        <f>AM1574+AM1577</f>
        <v>0</v>
      </c>
      <c r="AN1573" s="158">
        <f t="shared" si="939"/>
        <v>0</v>
      </c>
      <c r="AO1573" s="158">
        <f>AO1574+AO1577</f>
        <v>0</v>
      </c>
      <c r="AP1573" s="158">
        <f>AP1574+AP1577</f>
        <v>0</v>
      </c>
      <c r="AQ1573" s="158">
        <f t="shared" si="940"/>
        <v>0</v>
      </c>
      <c r="AR1573" s="158">
        <f>AR1574+AR1577</f>
        <v>0</v>
      </c>
      <c r="AS1573" s="158">
        <f>AS1574+AS1577</f>
        <v>0</v>
      </c>
      <c r="AT1573" s="158">
        <f t="shared" si="941"/>
        <v>0</v>
      </c>
      <c r="AU1573" s="158">
        <f>AU1574+AU1577</f>
        <v>74265.399999999907</v>
      </c>
      <c r="AV1573" s="158">
        <f>AV1574+AV1577</f>
        <v>0</v>
      </c>
      <c r="AW1573" s="158">
        <f t="shared" si="942"/>
        <v>74265.399999999907</v>
      </c>
      <c r="AX1573" s="160"/>
      <c r="AY1573" s="161"/>
      <c r="AZ1573" s="160"/>
      <c r="BA1573" s="161"/>
      <c r="BB1573" s="160"/>
      <c r="BC1573" s="161"/>
      <c r="BD1573" s="160"/>
      <c r="BE1573" s="161"/>
    </row>
    <row r="1574" spans="2:57" s="129" customFormat="1" ht="15.75">
      <c r="B1574" s="163">
        <v>2025</v>
      </c>
      <c r="C1574" s="163">
        <v>20</v>
      </c>
      <c r="D1574" s="164"/>
      <c r="E1574" s="165"/>
      <c r="F1574" s="163">
        <v>2</v>
      </c>
      <c r="G1574" s="163">
        <v>5</v>
      </c>
      <c r="H1574" s="163">
        <v>14</v>
      </c>
      <c r="I1574" s="163">
        <v>5000</v>
      </c>
      <c r="J1574" s="163">
        <v>5900</v>
      </c>
      <c r="K1574" s="163">
        <v>591</v>
      </c>
      <c r="L1574" s="166" t="s">
        <v>44</v>
      </c>
      <c r="M1574" s="167"/>
      <c r="N1574" s="168" t="s">
        <v>224</v>
      </c>
      <c r="O1574" s="169">
        <v>0</v>
      </c>
      <c r="P1574" s="169">
        <v>0</v>
      </c>
      <c r="Q1574" s="169">
        <v>0</v>
      </c>
      <c r="R1574" s="170"/>
      <c r="S1574" s="171"/>
      <c r="T1574" s="172"/>
      <c r="U1574" s="169">
        <f t="shared" ref="U1574:AD1574" si="978">SUM(U1575:U1576)</f>
        <v>0</v>
      </c>
      <c r="V1574" s="169">
        <f t="shared" si="978"/>
        <v>0</v>
      </c>
      <c r="W1574" s="173">
        <f t="shared" si="978"/>
        <v>0</v>
      </c>
      <c r="X1574" s="173">
        <f t="shared" si="978"/>
        <v>0</v>
      </c>
      <c r="Y1574" s="169">
        <f t="shared" si="978"/>
        <v>0</v>
      </c>
      <c r="Z1574" s="169">
        <f t="shared" si="978"/>
        <v>0</v>
      </c>
      <c r="AA1574" s="173">
        <f t="shared" si="978"/>
        <v>0</v>
      </c>
      <c r="AB1574" s="173">
        <f t="shared" si="978"/>
        <v>0</v>
      </c>
      <c r="AC1574" s="169">
        <f t="shared" si="978"/>
        <v>0</v>
      </c>
      <c r="AD1574" s="169">
        <f t="shared" si="978"/>
        <v>0</v>
      </c>
      <c r="AE1574" s="169">
        <f t="shared" si="936"/>
        <v>0</v>
      </c>
      <c r="AF1574" s="169">
        <f>SUM(AF1575:AF1576)</f>
        <v>0</v>
      </c>
      <c r="AG1574" s="169">
        <f>SUM(AG1575:AG1576)</f>
        <v>0</v>
      </c>
      <c r="AH1574" s="169">
        <f t="shared" si="937"/>
        <v>0</v>
      </c>
      <c r="AI1574" s="169">
        <f>SUM(AI1575:AI1576)</f>
        <v>0</v>
      </c>
      <c r="AJ1574" s="169">
        <f>SUM(AJ1575:AJ1576)</f>
        <v>0</v>
      </c>
      <c r="AK1574" s="169">
        <f t="shared" si="938"/>
        <v>0</v>
      </c>
      <c r="AL1574" s="169">
        <f>SUM(AL1575:AL1576)</f>
        <v>0</v>
      </c>
      <c r="AM1574" s="169">
        <f>SUM(AM1575:AM1576)</f>
        <v>0</v>
      </c>
      <c r="AN1574" s="169">
        <f t="shared" si="939"/>
        <v>0</v>
      </c>
      <c r="AO1574" s="169">
        <f>SUM(AO1575:AO1576)</f>
        <v>0</v>
      </c>
      <c r="AP1574" s="169">
        <f>SUM(AP1575:AP1576)</f>
        <v>0</v>
      </c>
      <c r="AQ1574" s="169">
        <f t="shared" si="940"/>
        <v>0</v>
      </c>
      <c r="AR1574" s="169">
        <f>SUM(AR1575:AR1576)</f>
        <v>0</v>
      </c>
      <c r="AS1574" s="169">
        <f>SUM(AS1575:AS1576)</f>
        <v>0</v>
      </c>
      <c r="AT1574" s="169">
        <f t="shared" si="941"/>
        <v>0</v>
      </c>
      <c r="AU1574" s="169">
        <f>SUM(AU1575:AU1576)</f>
        <v>0</v>
      </c>
      <c r="AV1574" s="169">
        <f>SUM(AV1575:AV1576)</f>
        <v>0</v>
      </c>
      <c r="AW1574" s="169">
        <f t="shared" si="942"/>
        <v>0</v>
      </c>
      <c r="AX1574" s="171"/>
      <c r="AY1574" s="172"/>
      <c r="AZ1574" s="171"/>
      <c r="BA1574" s="172"/>
      <c r="BB1574" s="171"/>
      <c r="BC1574" s="172"/>
      <c r="BD1574" s="171"/>
      <c r="BE1574" s="172"/>
    </row>
    <row r="1575" spans="2:57" s="129" customFormat="1" ht="15.75">
      <c r="B1575" s="174">
        <v>2025</v>
      </c>
      <c r="C1575" s="174">
        <v>20</v>
      </c>
      <c r="D1575" s="175">
        <v>0</v>
      </c>
      <c r="E1575" s="176"/>
      <c r="F1575" s="174">
        <v>2</v>
      </c>
      <c r="G1575" s="174">
        <v>5</v>
      </c>
      <c r="H1575" s="174">
        <v>14</v>
      </c>
      <c r="I1575" s="174">
        <v>5000</v>
      </c>
      <c r="J1575" s="174">
        <v>5900</v>
      </c>
      <c r="K1575" s="174">
        <v>591</v>
      </c>
      <c r="L1575" s="177">
        <v>1426</v>
      </c>
      <c r="M1575" s="178">
        <v>0</v>
      </c>
      <c r="N1575" s="179" t="s">
        <v>1061</v>
      </c>
      <c r="O1575" s="180">
        <v>0</v>
      </c>
      <c r="P1575" s="180">
        <v>0</v>
      </c>
      <c r="Q1575" s="181">
        <v>0</v>
      </c>
      <c r="R1575" s="182" t="s">
        <v>225</v>
      </c>
      <c r="S1575" s="183">
        <v>0</v>
      </c>
      <c r="T1575" s="183">
        <v>0</v>
      </c>
      <c r="U1575" s="180">
        <v>0</v>
      </c>
      <c r="V1575" s="180">
        <v>0</v>
      </c>
      <c r="W1575" s="183">
        <v>0</v>
      </c>
      <c r="X1575" s="183">
        <v>0</v>
      </c>
      <c r="Y1575" s="180">
        <v>0</v>
      </c>
      <c r="Z1575" s="180">
        <v>0</v>
      </c>
      <c r="AA1575" s="183">
        <v>0</v>
      </c>
      <c r="AB1575" s="183">
        <v>0</v>
      </c>
      <c r="AC1575" s="180">
        <f t="shared" ref="AC1575:AD1576" si="979">+O1575+U1575-Y1575</f>
        <v>0</v>
      </c>
      <c r="AD1575" s="180">
        <f t="shared" si="979"/>
        <v>0</v>
      </c>
      <c r="AE1575" s="181">
        <f t="shared" si="936"/>
        <v>0</v>
      </c>
      <c r="AF1575" s="180">
        <v>0</v>
      </c>
      <c r="AG1575" s="180">
        <v>0</v>
      </c>
      <c r="AH1575" s="181">
        <f t="shared" si="937"/>
        <v>0</v>
      </c>
      <c r="AI1575" s="180">
        <v>0</v>
      </c>
      <c r="AJ1575" s="180">
        <v>0</v>
      </c>
      <c r="AK1575" s="181">
        <f t="shared" si="938"/>
        <v>0</v>
      </c>
      <c r="AL1575" s="180">
        <v>0</v>
      </c>
      <c r="AM1575" s="180">
        <v>0</v>
      </c>
      <c r="AN1575" s="181">
        <f t="shared" si="939"/>
        <v>0</v>
      </c>
      <c r="AO1575" s="180">
        <v>0</v>
      </c>
      <c r="AP1575" s="180">
        <v>0</v>
      </c>
      <c r="AQ1575" s="181">
        <f t="shared" si="940"/>
        <v>0</v>
      </c>
      <c r="AR1575" s="180">
        <v>0</v>
      </c>
      <c r="AS1575" s="180">
        <v>0</v>
      </c>
      <c r="AT1575" s="181">
        <f t="shared" si="941"/>
        <v>0</v>
      </c>
      <c r="AU1575" s="180">
        <f t="shared" ref="AU1575:AV1576" si="980">+AC1575-AF1575-AI1575-AL1575-AO1575-AR1575</f>
        <v>0</v>
      </c>
      <c r="AV1575" s="180">
        <f t="shared" si="980"/>
        <v>0</v>
      </c>
      <c r="AW1575" s="181">
        <f t="shared" si="942"/>
        <v>0</v>
      </c>
      <c r="AX1575" s="183">
        <f t="shared" ref="AX1575:AY1576" si="981">+S1575+W1575-AA1575</f>
        <v>0</v>
      </c>
      <c r="AY1575" s="183">
        <f t="shared" si="981"/>
        <v>0</v>
      </c>
      <c r="AZ1575" s="183">
        <v>0</v>
      </c>
      <c r="BA1575" s="183">
        <v>0</v>
      </c>
      <c r="BB1575" s="183"/>
      <c r="BC1575" s="183"/>
      <c r="BD1575" s="183">
        <f t="shared" ref="BD1575:BE1576" si="982">+AX1575-AZ1575-BB1575</f>
        <v>0</v>
      </c>
      <c r="BE1575" s="183">
        <f t="shared" si="982"/>
        <v>0</v>
      </c>
    </row>
    <row r="1576" spans="2:57" s="129" customFormat="1" ht="15.75">
      <c r="B1576" s="174">
        <v>2025</v>
      </c>
      <c r="C1576" s="174">
        <v>20</v>
      </c>
      <c r="D1576" s="175">
        <v>0</v>
      </c>
      <c r="E1576" s="176"/>
      <c r="F1576" s="174">
        <v>2</v>
      </c>
      <c r="G1576" s="174">
        <v>5</v>
      </c>
      <c r="H1576" s="174">
        <v>14</v>
      </c>
      <c r="I1576" s="174">
        <v>5000</v>
      </c>
      <c r="J1576" s="174">
        <v>5900</v>
      </c>
      <c r="K1576" s="174">
        <v>591</v>
      </c>
      <c r="L1576" s="177">
        <v>1425</v>
      </c>
      <c r="M1576" s="178">
        <v>0</v>
      </c>
      <c r="N1576" s="179" t="s">
        <v>1062</v>
      </c>
      <c r="O1576" s="180">
        <v>0</v>
      </c>
      <c r="P1576" s="180">
        <v>0</v>
      </c>
      <c r="Q1576" s="181">
        <v>0</v>
      </c>
      <c r="R1576" s="182" t="s">
        <v>225</v>
      </c>
      <c r="S1576" s="183">
        <v>0</v>
      </c>
      <c r="T1576" s="183">
        <v>0</v>
      </c>
      <c r="U1576" s="180">
        <v>0</v>
      </c>
      <c r="V1576" s="180">
        <v>0</v>
      </c>
      <c r="W1576" s="183">
        <v>0</v>
      </c>
      <c r="X1576" s="183">
        <v>0</v>
      </c>
      <c r="Y1576" s="180">
        <v>0</v>
      </c>
      <c r="Z1576" s="180">
        <v>0</v>
      </c>
      <c r="AA1576" s="183">
        <v>0</v>
      </c>
      <c r="AB1576" s="183">
        <v>0</v>
      </c>
      <c r="AC1576" s="180">
        <f t="shared" si="979"/>
        <v>0</v>
      </c>
      <c r="AD1576" s="180">
        <f t="shared" si="979"/>
        <v>0</v>
      </c>
      <c r="AE1576" s="181">
        <f t="shared" si="936"/>
        <v>0</v>
      </c>
      <c r="AF1576" s="180">
        <v>0</v>
      </c>
      <c r="AG1576" s="180">
        <v>0</v>
      </c>
      <c r="AH1576" s="181">
        <f t="shared" si="937"/>
        <v>0</v>
      </c>
      <c r="AI1576" s="180">
        <v>0</v>
      </c>
      <c r="AJ1576" s="180">
        <v>0</v>
      </c>
      <c r="AK1576" s="181">
        <f t="shared" si="938"/>
        <v>0</v>
      </c>
      <c r="AL1576" s="180">
        <v>0</v>
      </c>
      <c r="AM1576" s="180">
        <v>0</v>
      </c>
      <c r="AN1576" s="181">
        <f t="shared" si="939"/>
        <v>0</v>
      </c>
      <c r="AO1576" s="180">
        <v>0</v>
      </c>
      <c r="AP1576" s="180">
        <v>0</v>
      </c>
      <c r="AQ1576" s="181">
        <f t="shared" si="940"/>
        <v>0</v>
      </c>
      <c r="AR1576" s="180">
        <v>0</v>
      </c>
      <c r="AS1576" s="180">
        <v>0</v>
      </c>
      <c r="AT1576" s="181">
        <f t="shared" si="941"/>
        <v>0</v>
      </c>
      <c r="AU1576" s="180">
        <f t="shared" si="980"/>
        <v>0</v>
      </c>
      <c r="AV1576" s="180">
        <f t="shared" si="980"/>
        <v>0</v>
      </c>
      <c r="AW1576" s="181">
        <f t="shared" si="942"/>
        <v>0</v>
      </c>
      <c r="AX1576" s="183">
        <f t="shared" si="981"/>
        <v>0</v>
      </c>
      <c r="AY1576" s="183">
        <f t="shared" si="981"/>
        <v>0</v>
      </c>
      <c r="AZ1576" s="183">
        <v>0</v>
      </c>
      <c r="BA1576" s="183">
        <v>0</v>
      </c>
      <c r="BB1576" s="183"/>
      <c r="BC1576" s="183"/>
      <c r="BD1576" s="183">
        <f t="shared" si="982"/>
        <v>0</v>
      </c>
      <c r="BE1576" s="183">
        <f t="shared" si="982"/>
        <v>0</v>
      </c>
    </row>
    <row r="1577" spans="2:57" s="129" customFormat="1" ht="15.75">
      <c r="B1577" s="163">
        <v>2025</v>
      </c>
      <c r="C1577" s="163">
        <v>20</v>
      </c>
      <c r="D1577" s="164"/>
      <c r="E1577" s="165"/>
      <c r="F1577" s="163">
        <v>2</v>
      </c>
      <c r="G1577" s="163">
        <v>5</v>
      </c>
      <c r="H1577" s="163">
        <v>14</v>
      </c>
      <c r="I1577" s="163">
        <v>5000</v>
      </c>
      <c r="J1577" s="163">
        <v>5900</v>
      </c>
      <c r="K1577" s="163">
        <v>597</v>
      </c>
      <c r="L1577" s="166" t="s">
        <v>44</v>
      </c>
      <c r="M1577" s="167"/>
      <c r="N1577" s="168" t="s">
        <v>226</v>
      </c>
      <c r="O1577" s="169">
        <v>2568393</v>
      </c>
      <c r="P1577" s="169">
        <v>0</v>
      </c>
      <c r="Q1577" s="169">
        <v>2568393</v>
      </c>
      <c r="R1577" s="170"/>
      <c r="S1577" s="171"/>
      <c r="T1577" s="172"/>
      <c r="U1577" s="169">
        <f t="shared" ref="U1577:AD1577" si="983">SUM(U1578:U1579)</f>
        <v>0</v>
      </c>
      <c r="V1577" s="169">
        <f t="shared" si="983"/>
        <v>0</v>
      </c>
      <c r="W1577" s="173">
        <f t="shared" si="983"/>
        <v>0</v>
      </c>
      <c r="X1577" s="173">
        <f t="shared" si="983"/>
        <v>0</v>
      </c>
      <c r="Y1577" s="169">
        <f t="shared" si="983"/>
        <v>0</v>
      </c>
      <c r="Z1577" s="169">
        <f t="shared" si="983"/>
        <v>0</v>
      </c>
      <c r="AA1577" s="173">
        <f t="shared" si="983"/>
        <v>0</v>
      </c>
      <c r="AB1577" s="173">
        <f t="shared" si="983"/>
        <v>0</v>
      </c>
      <c r="AC1577" s="169">
        <f t="shared" si="983"/>
        <v>2568393</v>
      </c>
      <c r="AD1577" s="169">
        <f t="shared" si="983"/>
        <v>0</v>
      </c>
      <c r="AE1577" s="169">
        <f t="shared" si="936"/>
        <v>2568393</v>
      </c>
      <c r="AF1577" s="169">
        <f>SUM(AF1578:AF1579)</f>
        <v>0</v>
      </c>
      <c r="AG1577" s="169">
        <f>SUM(AG1578:AG1579)</f>
        <v>0</v>
      </c>
      <c r="AH1577" s="169">
        <f t="shared" si="937"/>
        <v>0</v>
      </c>
      <c r="AI1577" s="169">
        <f>SUM(AI1578:AI1579)</f>
        <v>2494127.6</v>
      </c>
      <c r="AJ1577" s="169">
        <f>SUM(AJ1578:AJ1579)</f>
        <v>0</v>
      </c>
      <c r="AK1577" s="169">
        <f t="shared" si="938"/>
        <v>2494127.6</v>
      </c>
      <c r="AL1577" s="169">
        <f>SUM(AL1578:AL1579)</f>
        <v>0</v>
      </c>
      <c r="AM1577" s="169">
        <f>SUM(AM1578:AM1579)</f>
        <v>0</v>
      </c>
      <c r="AN1577" s="169">
        <f t="shared" si="939"/>
        <v>0</v>
      </c>
      <c r="AO1577" s="169">
        <f>SUM(AO1578:AO1579)</f>
        <v>0</v>
      </c>
      <c r="AP1577" s="169">
        <f>SUM(AP1578:AP1579)</f>
        <v>0</v>
      </c>
      <c r="AQ1577" s="169">
        <f t="shared" si="940"/>
        <v>0</v>
      </c>
      <c r="AR1577" s="169">
        <f>SUM(AR1578:AR1579)</f>
        <v>0</v>
      </c>
      <c r="AS1577" s="169">
        <f>SUM(AS1578:AS1579)</f>
        <v>0</v>
      </c>
      <c r="AT1577" s="169">
        <f t="shared" si="941"/>
        <v>0</v>
      </c>
      <c r="AU1577" s="169">
        <f>SUM(AU1578:AU1579)</f>
        <v>74265.399999999907</v>
      </c>
      <c r="AV1577" s="169">
        <f>SUM(AV1578:AV1579)</f>
        <v>0</v>
      </c>
      <c r="AW1577" s="169">
        <f t="shared" si="942"/>
        <v>74265.399999999907</v>
      </c>
      <c r="AX1577" s="171"/>
      <c r="AY1577" s="172"/>
      <c r="AZ1577" s="183">
        <v>0</v>
      </c>
      <c r="BA1577" s="183">
        <v>0</v>
      </c>
      <c r="BB1577" s="171"/>
      <c r="BC1577" s="172"/>
      <c r="BD1577" s="171"/>
      <c r="BE1577" s="172"/>
    </row>
    <row r="1578" spans="2:57" s="129" customFormat="1" ht="15.75">
      <c r="B1578" s="174">
        <v>2025</v>
      </c>
      <c r="C1578" s="174">
        <v>20</v>
      </c>
      <c r="D1578" s="175">
        <v>0</v>
      </c>
      <c r="E1578" s="176"/>
      <c r="F1578" s="174">
        <v>2</v>
      </c>
      <c r="G1578" s="174">
        <v>5</v>
      </c>
      <c r="H1578" s="174">
        <v>14</v>
      </c>
      <c r="I1578" s="174">
        <v>5000</v>
      </c>
      <c r="J1578" s="174">
        <v>5900</v>
      </c>
      <c r="K1578" s="174">
        <v>597</v>
      </c>
      <c r="L1578" s="177">
        <v>871</v>
      </c>
      <c r="M1578" s="178">
        <v>0</v>
      </c>
      <c r="N1578" s="179" t="s">
        <v>1063</v>
      </c>
      <c r="O1578" s="180">
        <v>0</v>
      </c>
      <c r="P1578" s="180">
        <v>0</v>
      </c>
      <c r="Q1578" s="181">
        <v>0</v>
      </c>
      <c r="R1578" s="182" t="s">
        <v>225</v>
      </c>
      <c r="S1578" s="183">
        <v>0</v>
      </c>
      <c r="T1578" s="183">
        <v>0</v>
      </c>
      <c r="U1578" s="180">
        <v>0</v>
      </c>
      <c r="V1578" s="180">
        <v>0</v>
      </c>
      <c r="W1578" s="183">
        <v>0</v>
      </c>
      <c r="X1578" s="183">
        <v>0</v>
      </c>
      <c r="Y1578" s="180">
        <v>0</v>
      </c>
      <c r="Z1578" s="180">
        <v>0</v>
      </c>
      <c r="AA1578" s="183">
        <v>0</v>
      </c>
      <c r="AB1578" s="183">
        <v>0</v>
      </c>
      <c r="AC1578" s="180">
        <f t="shared" ref="AC1578:AD1579" si="984">+O1578+U1578-Y1578</f>
        <v>0</v>
      </c>
      <c r="AD1578" s="180">
        <f t="shared" si="984"/>
        <v>0</v>
      </c>
      <c r="AE1578" s="181">
        <f t="shared" si="936"/>
        <v>0</v>
      </c>
      <c r="AF1578" s="180">
        <v>0</v>
      </c>
      <c r="AG1578" s="180">
        <v>0</v>
      </c>
      <c r="AH1578" s="181">
        <f t="shared" si="937"/>
        <v>0</v>
      </c>
      <c r="AI1578" s="180">
        <v>0</v>
      </c>
      <c r="AJ1578" s="180">
        <v>0</v>
      </c>
      <c r="AK1578" s="181">
        <f t="shared" si="938"/>
        <v>0</v>
      </c>
      <c r="AL1578" s="180">
        <v>0</v>
      </c>
      <c r="AM1578" s="180">
        <v>0</v>
      </c>
      <c r="AN1578" s="181">
        <f t="shared" si="939"/>
        <v>0</v>
      </c>
      <c r="AO1578" s="180">
        <v>0</v>
      </c>
      <c r="AP1578" s="180">
        <v>0</v>
      </c>
      <c r="AQ1578" s="181">
        <f t="shared" si="940"/>
        <v>0</v>
      </c>
      <c r="AR1578" s="180">
        <v>0</v>
      </c>
      <c r="AS1578" s="180">
        <v>0</v>
      </c>
      <c r="AT1578" s="181">
        <f t="shared" si="941"/>
        <v>0</v>
      </c>
      <c r="AU1578" s="180">
        <f t="shared" ref="AU1578:AV1579" si="985">+AC1578-AF1578-AI1578-AL1578-AO1578-AR1578</f>
        <v>0</v>
      </c>
      <c r="AV1578" s="180">
        <f t="shared" si="985"/>
        <v>0</v>
      </c>
      <c r="AW1578" s="181">
        <f t="shared" si="942"/>
        <v>0</v>
      </c>
      <c r="AX1578" s="183">
        <f t="shared" ref="AX1578:AY1579" si="986">+S1578+W1578-AA1578</f>
        <v>0</v>
      </c>
      <c r="AY1578" s="183">
        <f t="shared" si="986"/>
        <v>0</v>
      </c>
      <c r="AZ1578" s="183">
        <v>0</v>
      </c>
      <c r="BA1578" s="183">
        <v>0</v>
      </c>
      <c r="BB1578" s="183"/>
      <c r="BC1578" s="183"/>
      <c r="BD1578" s="183">
        <f t="shared" ref="BD1578:BE1579" si="987">+AX1578-AZ1578-BB1578</f>
        <v>0</v>
      </c>
      <c r="BE1578" s="183">
        <f t="shared" si="987"/>
        <v>0</v>
      </c>
    </row>
    <row r="1579" spans="2:57" s="129" customFormat="1" ht="15.75">
      <c r="B1579" s="174">
        <v>2025</v>
      </c>
      <c r="C1579" s="174">
        <v>20</v>
      </c>
      <c r="D1579" s="175"/>
      <c r="E1579" s="176"/>
      <c r="F1579" s="174">
        <v>2</v>
      </c>
      <c r="G1579" s="174">
        <v>5</v>
      </c>
      <c r="H1579" s="174">
        <v>14</v>
      </c>
      <c r="I1579" s="174">
        <v>5000</v>
      </c>
      <c r="J1579" s="174">
        <v>5900</v>
      </c>
      <c r="K1579" s="174">
        <v>597</v>
      </c>
      <c r="L1579" s="177">
        <v>872</v>
      </c>
      <c r="M1579" s="178" t="s">
        <v>1850</v>
      </c>
      <c r="N1579" s="179" t="s">
        <v>1064</v>
      </c>
      <c r="O1579" s="180">
        <v>2568393</v>
      </c>
      <c r="P1579" s="180">
        <v>0</v>
      </c>
      <c r="Q1579" s="181">
        <v>2568393</v>
      </c>
      <c r="R1579" s="182" t="s">
        <v>225</v>
      </c>
      <c r="S1579" s="183">
        <v>1</v>
      </c>
      <c r="T1579" s="183">
        <v>0</v>
      </c>
      <c r="U1579" s="180">
        <v>0</v>
      </c>
      <c r="V1579" s="180">
        <v>0</v>
      </c>
      <c r="W1579" s="183">
        <v>0</v>
      </c>
      <c r="X1579" s="183">
        <v>0</v>
      </c>
      <c r="Y1579" s="180">
        <v>0</v>
      </c>
      <c r="Z1579" s="180">
        <v>0</v>
      </c>
      <c r="AA1579" s="183">
        <v>0</v>
      </c>
      <c r="AB1579" s="183">
        <v>0</v>
      </c>
      <c r="AC1579" s="180">
        <f t="shared" si="984"/>
        <v>2568393</v>
      </c>
      <c r="AD1579" s="180">
        <f t="shared" si="984"/>
        <v>0</v>
      </c>
      <c r="AE1579" s="181">
        <f t="shared" si="936"/>
        <v>2568393</v>
      </c>
      <c r="AF1579" s="180">
        <v>0</v>
      </c>
      <c r="AG1579" s="180">
        <v>0</v>
      </c>
      <c r="AH1579" s="181">
        <f t="shared" si="937"/>
        <v>0</v>
      </c>
      <c r="AI1579" s="180">
        <f>1247063.8+623531.9+623531.9</f>
        <v>2494127.6</v>
      </c>
      <c r="AJ1579" s="180">
        <v>0</v>
      </c>
      <c r="AK1579" s="181">
        <f t="shared" si="938"/>
        <v>2494127.6</v>
      </c>
      <c r="AL1579" s="180">
        <v>0</v>
      </c>
      <c r="AM1579" s="180">
        <v>0</v>
      </c>
      <c r="AN1579" s="181">
        <f t="shared" si="939"/>
        <v>0</v>
      </c>
      <c r="AO1579" s="180">
        <v>0</v>
      </c>
      <c r="AP1579" s="180">
        <v>0</v>
      </c>
      <c r="AQ1579" s="181">
        <f t="shared" si="940"/>
        <v>0</v>
      </c>
      <c r="AR1579" s="180">
        <v>0</v>
      </c>
      <c r="AS1579" s="180">
        <v>0</v>
      </c>
      <c r="AT1579" s="181">
        <f t="shared" si="941"/>
        <v>0</v>
      </c>
      <c r="AU1579" s="180">
        <f t="shared" si="985"/>
        <v>74265.399999999907</v>
      </c>
      <c r="AV1579" s="180">
        <f t="shared" si="985"/>
        <v>0</v>
      </c>
      <c r="AW1579" s="181">
        <f t="shared" si="942"/>
        <v>74265.399999999907</v>
      </c>
      <c r="AX1579" s="183">
        <f t="shared" si="986"/>
        <v>1</v>
      </c>
      <c r="AY1579" s="183">
        <f t="shared" si="986"/>
        <v>0</v>
      </c>
      <c r="AZ1579" s="183">
        <v>1</v>
      </c>
      <c r="BA1579" s="183">
        <v>0</v>
      </c>
      <c r="BB1579" s="183"/>
      <c r="BC1579" s="183"/>
      <c r="BD1579" s="183">
        <f t="shared" si="987"/>
        <v>0</v>
      </c>
      <c r="BE1579" s="183">
        <f t="shared" si="987"/>
        <v>0</v>
      </c>
    </row>
    <row r="1580" spans="2:57" s="129" customFormat="1" ht="31.5">
      <c r="B1580" s="130">
        <v>2025</v>
      </c>
      <c r="C1580" s="130">
        <v>20</v>
      </c>
      <c r="D1580" s="131"/>
      <c r="E1580" s="132"/>
      <c r="F1580" s="130">
        <v>2</v>
      </c>
      <c r="G1580" s="130">
        <v>5</v>
      </c>
      <c r="H1580" s="130">
        <v>15</v>
      </c>
      <c r="I1580" s="130"/>
      <c r="J1580" s="130"/>
      <c r="K1580" s="184"/>
      <c r="L1580" s="185" t="s">
        <v>44</v>
      </c>
      <c r="M1580" s="134"/>
      <c r="N1580" s="135" t="s">
        <v>1065</v>
      </c>
      <c r="O1580" s="136">
        <v>0</v>
      </c>
      <c r="P1580" s="136">
        <v>7621596.4500000002</v>
      </c>
      <c r="Q1580" s="136">
        <v>7621596.4500000002</v>
      </c>
      <c r="R1580" s="137"/>
      <c r="S1580" s="136"/>
      <c r="T1580" s="136"/>
      <c r="U1580" s="136">
        <f t="shared" ref="U1580:AJ1582" si="988">U1581</f>
        <v>0</v>
      </c>
      <c r="V1580" s="136">
        <f t="shared" si="988"/>
        <v>0</v>
      </c>
      <c r="W1580" s="140">
        <f t="shared" si="988"/>
        <v>0</v>
      </c>
      <c r="X1580" s="140">
        <f t="shared" si="988"/>
        <v>0</v>
      </c>
      <c r="Y1580" s="136">
        <f t="shared" si="988"/>
        <v>0</v>
      </c>
      <c r="Z1580" s="136">
        <f t="shared" si="988"/>
        <v>0</v>
      </c>
      <c r="AA1580" s="140">
        <f t="shared" si="988"/>
        <v>0</v>
      </c>
      <c r="AB1580" s="140">
        <f t="shared" si="988"/>
        <v>0</v>
      </c>
      <c r="AC1580" s="136">
        <f t="shared" si="988"/>
        <v>0</v>
      </c>
      <c r="AD1580" s="136">
        <f t="shared" si="988"/>
        <v>7621596.4500000002</v>
      </c>
      <c r="AE1580" s="136">
        <f t="shared" si="936"/>
        <v>7621596.4500000002</v>
      </c>
      <c r="AF1580" s="136">
        <f>AF1581</f>
        <v>0</v>
      </c>
      <c r="AG1580" s="136">
        <f>AG1581</f>
        <v>7621596.4500000002</v>
      </c>
      <c r="AH1580" s="136">
        <f t="shared" si="937"/>
        <v>7621596.4500000002</v>
      </c>
      <c r="AI1580" s="136">
        <f>AI1581</f>
        <v>0</v>
      </c>
      <c r="AJ1580" s="136">
        <f>AJ1581</f>
        <v>0</v>
      </c>
      <c r="AK1580" s="136">
        <f t="shared" si="938"/>
        <v>0</v>
      </c>
      <c r="AL1580" s="136">
        <f>AL1581</f>
        <v>0</v>
      </c>
      <c r="AM1580" s="136">
        <f>AM1581</f>
        <v>0</v>
      </c>
      <c r="AN1580" s="136">
        <f t="shared" si="939"/>
        <v>0</v>
      </c>
      <c r="AO1580" s="136">
        <f>AO1581</f>
        <v>0</v>
      </c>
      <c r="AP1580" s="136">
        <f>AP1581</f>
        <v>0</v>
      </c>
      <c r="AQ1580" s="136">
        <f t="shared" si="940"/>
        <v>0</v>
      </c>
      <c r="AR1580" s="136">
        <f>AR1581</f>
        <v>0</v>
      </c>
      <c r="AS1580" s="136">
        <f>AS1581</f>
        <v>0</v>
      </c>
      <c r="AT1580" s="136">
        <f t="shared" si="941"/>
        <v>0</v>
      </c>
      <c r="AU1580" s="136">
        <f>AU1581</f>
        <v>0</v>
      </c>
      <c r="AV1580" s="136">
        <f>AV1581</f>
        <v>0</v>
      </c>
      <c r="AW1580" s="136">
        <f t="shared" si="942"/>
        <v>0</v>
      </c>
      <c r="AX1580" s="136"/>
      <c r="AY1580" s="136"/>
      <c r="AZ1580" s="136"/>
      <c r="BA1580" s="136"/>
      <c r="BB1580" s="136"/>
      <c r="BC1580" s="136"/>
      <c r="BD1580" s="136"/>
      <c r="BE1580" s="136"/>
    </row>
    <row r="1581" spans="2:57" s="129" customFormat="1" ht="15.75">
      <c r="B1581" s="141">
        <v>2025</v>
      </c>
      <c r="C1581" s="141">
        <v>20</v>
      </c>
      <c r="D1581" s="142"/>
      <c r="E1581" s="143"/>
      <c r="F1581" s="141">
        <v>2</v>
      </c>
      <c r="G1581" s="141">
        <v>5</v>
      </c>
      <c r="H1581" s="141">
        <v>15</v>
      </c>
      <c r="I1581" s="141">
        <v>6000</v>
      </c>
      <c r="J1581" s="141"/>
      <c r="K1581" s="141"/>
      <c r="L1581" s="144" t="s">
        <v>44</v>
      </c>
      <c r="M1581" s="145"/>
      <c r="N1581" s="146" t="s">
        <v>228</v>
      </c>
      <c r="O1581" s="147">
        <v>0</v>
      </c>
      <c r="P1581" s="147">
        <v>7621596.4500000002</v>
      </c>
      <c r="Q1581" s="147">
        <v>7621596.4500000002</v>
      </c>
      <c r="R1581" s="148"/>
      <c r="S1581" s="149"/>
      <c r="T1581" s="150"/>
      <c r="U1581" s="147">
        <f t="shared" si="988"/>
        <v>0</v>
      </c>
      <c r="V1581" s="147">
        <f t="shared" si="988"/>
        <v>0</v>
      </c>
      <c r="W1581" s="151">
        <f t="shared" si="988"/>
        <v>0</v>
      </c>
      <c r="X1581" s="151">
        <f t="shared" si="988"/>
        <v>0</v>
      </c>
      <c r="Y1581" s="147">
        <f t="shared" si="988"/>
        <v>0</v>
      </c>
      <c r="Z1581" s="147">
        <f t="shared" si="988"/>
        <v>0</v>
      </c>
      <c r="AA1581" s="151">
        <f t="shared" si="988"/>
        <v>0</v>
      </c>
      <c r="AB1581" s="151">
        <f t="shared" si="988"/>
        <v>0</v>
      </c>
      <c r="AC1581" s="147">
        <f t="shared" si="988"/>
        <v>0</v>
      </c>
      <c r="AD1581" s="147">
        <f t="shared" si="988"/>
        <v>7621596.4500000002</v>
      </c>
      <c r="AE1581" s="147">
        <f t="shared" si="936"/>
        <v>7621596.4500000002</v>
      </c>
      <c r="AF1581" s="147">
        <f t="shared" si="988"/>
        <v>0</v>
      </c>
      <c r="AG1581" s="147">
        <f t="shared" si="988"/>
        <v>7621596.4500000002</v>
      </c>
      <c r="AH1581" s="147">
        <f t="shared" si="937"/>
        <v>7621596.4500000002</v>
      </c>
      <c r="AI1581" s="147">
        <f t="shared" si="988"/>
        <v>0</v>
      </c>
      <c r="AJ1581" s="147">
        <f t="shared" si="988"/>
        <v>0</v>
      </c>
      <c r="AK1581" s="147">
        <f t="shared" si="938"/>
        <v>0</v>
      </c>
      <c r="AL1581" s="147">
        <f t="shared" ref="AL1581:AV1581" si="989">AL1582</f>
        <v>0</v>
      </c>
      <c r="AM1581" s="147">
        <f t="shared" si="989"/>
        <v>0</v>
      </c>
      <c r="AN1581" s="147">
        <f t="shared" si="939"/>
        <v>0</v>
      </c>
      <c r="AO1581" s="147">
        <f t="shared" si="989"/>
        <v>0</v>
      </c>
      <c r="AP1581" s="147">
        <f t="shared" si="989"/>
        <v>0</v>
      </c>
      <c r="AQ1581" s="147">
        <f t="shared" si="940"/>
        <v>0</v>
      </c>
      <c r="AR1581" s="147">
        <f t="shared" si="989"/>
        <v>0</v>
      </c>
      <c r="AS1581" s="147">
        <f t="shared" si="989"/>
        <v>0</v>
      </c>
      <c r="AT1581" s="147">
        <f t="shared" si="941"/>
        <v>0</v>
      </c>
      <c r="AU1581" s="147">
        <f t="shared" si="989"/>
        <v>0</v>
      </c>
      <c r="AV1581" s="147">
        <f t="shared" si="989"/>
        <v>0</v>
      </c>
      <c r="AW1581" s="147">
        <f t="shared" si="942"/>
        <v>0</v>
      </c>
      <c r="AX1581" s="149"/>
      <c r="AY1581" s="150"/>
      <c r="AZ1581" s="149"/>
      <c r="BA1581" s="150"/>
      <c r="BB1581" s="149"/>
      <c r="BC1581" s="150"/>
      <c r="BD1581" s="149"/>
      <c r="BE1581" s="150"/>
    </row>
    <row r="1582" spans="2:57" ht="15.75">
      <c r="B1582" s="152">
        <v>2025</v>
      </c>
      <c r="C1582" s="152">
        <v>20</v>
      </c>
      <c r="D1582" s="153"/>
      <c r="E1582" s="154"/>
      <c r="F1582" s="152">
        <v>2</v>
      </c>
      <c r="G1582" s="152">
        <v>5</v>
      </c>
      <c r="H1582" s="152">
        <v>15</v>
      </c>
      <c r="I1582" s="152">
        <v>6000</v>
      </c>
      <c r="J1582" s="152">
        <v>6200</v>
      </c>
      <c r="K1582" s="152"/>
      <c r="L1582" s="155" t="s">
        <v>44</v>
      </c>
      <c r="M1582" s="156"/>
      <c r="N1582" s="157" t="s">
        <v>229</v>
      </c>
      <c r="O1582" s="158">
        <v>0</v>
      </c>
      <c r="P1582" s="158">
        <v>7621596.4500000002</v>
      </c>
      <c r="Q1582" s="158">
        <v>7621596.4500000002</v>
      </c>
      <c r="R1582" s="159"/>
      <c r="S1582" s="160"/>
      <c r="T1582" s="161"/>
      <c r="U1582" s="158">
        <f t="shared" si="988"/>
        <v>0</v>
      </c>
      <c r="V1582" s="158">
        <f t="shared" si="988"/>
        <v>0</v>
      </c>
      <c r="W1582" s="162">
        <f t="shared" si="988"/>
        <v>0</v>
      </c>
      <c r="X1582" s="162">
        <f t="shared" si="988"/>
        <v>0</v>
      </c>
      <c r="Y1582" s="158">
        <f t="shared" si="988"/>
        <v>0</v>
      </c>
      <c r="Z1582" s="158">
        <f t="shared" si="988"/>
        <v>0</v>
      </c>
      <c r="AA1582" s="162">
        <f t="shared" si="988"/>
        <v>0</v>
      </c>
      <c r="AB1582" s="162">
        <f t="shared" si="988"/>
        <v>0</v>
      </c>
      <c r="AC1582" s="158">
        <f t="shared" si="988"/>
        <v>0</v>
      </c>
      <c r="AD1582" s="158">
        <f t="shared" si="988"/>
        <v>7621596.4500000002</v>
      </c>
      <c r="AE1582" s="158">
        <f t="shared" si="936"/>
        <v>7621596.4500000002</v>
      </c>
      <c r="AF1582" s="158">
        <f>AF1583</f>
        <v>0</v>
      </c>
      <c r="AG1582" s="158">
        <f>AG1583</f>
        <v>7621596.4500000002</v>
      </c>
      <c r="AH1582" s="158">
        <f t="shared" si="937"/>
        <v>7621596.4500000002</v>
      </c>
      <c r="AI1582" s="158">
        <f>AI1583</f>
        <v>0</v>
      </c>
      <c r="AJ1582" s="158">
        <f>AJ1583</f>
        <v>0</v>
      </c>
      <c r="AK1582" s="158">
        <f t="shared" si="938"/>
        <v>0</v>
      </c>
      <c r="AL1582" s="158">
        <f>AL1583</f>
        <v>0</v>
      </c>
      <c r="AM1582" s="158">
        <f>AM1583</f>
        <v>0</v>
      </c>
      <c r="AN1582" s="158">
        <f t="shared" si="939"/>
        <v>0</v>
      </c>
      <c r="AO1582" s="158">
        <f>AO1583</f>
        <v>0</v>
      </c>
      <c r="AP1582" s="158">
        <f>AP1583</f>
        <v>0</v>
      </c>
      <c r="AQ1582" s="158">
        <f t="shared" si="940"/>
        <v>0</v>
      </c>
      <c r="AR1582" s="158">
        <f>AR1583</f>
        <v>0</v>
      </c>
      <c r="AS1582" s="158">
        <f>AS1583</f>
        <v>0</v>
      </c>
      <c r="AT1582" s="158">
        <f t="shared" si="941"/>
        <v>0</v>
      </c>
      <c r="AU1582" s="158">
        <f>AU1583</f>
        <v>0</v>
      </c>
      <c r="AV1582" s="158">
        <f>AV1583</f>
        <v>0</v>
      </c>
      <c r="AW1582" s="158">
        <f t="shared" si="942"/>
        <v>0</v>
      </c>
      <c r="AX1582" s="160"/>
      <c r="AY1582" s="161"/>
      <c r="AZ1582" s="160"/>
      <c r="BA1582" s="161"/>
      <c r="BB1582" s="160"/>
      <c r="BC1582" s="161"/>
      <c r="BD1582" s="160"/>
      <c r="BE1582" s="161"/>
    </row>
    <row r="1583" spans="2:57" s="129" customFormat="1" ht="15.75">
      <c r="B1583" s="163">
        <v>2025</v>
      </c>
      <c r="C1583" s="163">
        <v>20</v>
      </c>
      <c r="D1583" s="164"/>
      <c r="E1583" s="165"/>
      <c r="F1583" s="163">
        <v>2</v>
      </c>
      <c r="G1583" s="163">
        <v>5</v>
      </c>
      <c r="H1583" s="163">
        <v>15</v>
      </c>
      <c r="I1583" s="163">
        <v>6000</v>
      </c>
      <c r="J1583" s="163">
        <v>6200</v>
      </c>
      <c r="K1583" s="163">
        <v>622</v>
      </c>
      <c r="L1583" s="193" t="s">
        <v>44</v>
      </c>
      <c r="M1583" s="201"/>
      <c r="N1583" s="168" t="s">
        <v>230</v>
      </c>
      <c r="O1583" s="169">
        <v>0</v>
      </c>
      <c r="P1583" s="169">
        <v>7621596.4500000002</v>
      </c>
      <c r="Q1583" s="169">
        <v>7621596.4500000002</v>
      </c>
      <c r="R1583" s="163"/>
      <c r="S1583" s="163"/>
      <c r="T1583" s="166"/>
      <c r="U1583" s="169">
        <f t="shared" ref="U1583:AD1583" si="990">SUM(U1584:U1599)</f>
        <v>0</v>
      </c>
      <c r="V1583" s="169">
        <f t="shared" si="990"/>
        <v>0</v>
      </c>
      <c r="W1583" s="173">
        <f t="shared" si="990"/>
        <v>0</v>
      </c>
      <c r="X1583" s="173">
        <f t="shared" si="990"/>
        <v>0</v>
      </c>
      <c r="Y1583" s="169">
        <f t="shared" si="990"/>
        <v>0</v>
      </c>
      <c r="Z1583" s="169">
        <f t="shared" si="990"/>
        <v>0</v>
      </c>
      <c r="AA1583" s="173">
        <f t="shared" si="990"/>
        <v>0</v>
      </c>
      <c r="AB1583" s="173">
        <f t="shared" si="990"/>
        <v>0</v>
      </c>
      <c r="AC1583" s="169">
        <f t="shared" si="990"/>
        <v>0</v>
      </c>
      <c r="AD1583" s="169">
        <f t="shared" si="990"/>
        <v>7621596.4500000002</v>
      </c>
      <c r="AE1583" s="169">
        <f t="shared" si="936"/>
        <v>7621596.4500000002</v>
      </c>
      <c r="AF1583" s="169">
        <f>SUM(AF1584:AF1599)</f>
        <v>0</v>
      </c>
      <c r="AG1583" s="169">
        <f>SUM(AG1584:AG1599)</f>
        <v>7621596.4500000002</v>
      </c>
      <c r="AH1583" s="169">
        <f t="shared" si="937"/>
        <v>7621596.4500000002</v>
      </c>
      <c r="AI1583" s="169">
        <f>SUM(AI1584:AI1599)</f>
        <v>0</v>
      </c>
      <c r="AJ1583" s="169">
        <f>SUM(AJ1584:AJ1599)</f>
        <v>0</v>
      </c>
      <c r="AK1583" s="169">
        <f t="shared" si="938"/>
        <v>0</v>
      </c>
      <c r="AL1583" s="169">
        <f>SUM(AL1584:AL1599)</f>
        <v>0</v>
      </c>
      <c r="AM1583" s="169">
        <f>SUM(AM1584:AM1599)</f>
        <v>0</v>
      </c>
      <c r="AN1583" s="169">
        <f t="shared" si="939"/>
        <v>0</v>
      </c>
      <c r="AO1583" s="169">
        <f>SUM(AO1584:AO1599)</f>
        <v>0</v>
      </c>
      <c r="AP1583" s="169">
        <f>SUM(AP1584:AP1599)</f>
        <v>0</v>
      </c>
      <c r="AQ1583" s="169">
        <f t="shared" si="940"/>
        <v>0</v>
      </c>
      <c r="AR1583" s="169">
        <f>SUM(AR1584:AR1599)</f>
        <v>0</v>
      </c>
      <c r="AS1583" s="169">
        <f>SUM(AS1584:AS1599)</f>
        <v>0</v>
      </c>
      <c r="AT1583" s="169">
        <f t="shared" si="941"/>
        <v>0</v>
      </c>
      <c r="AU1583" s="169">
        <f>SUM(AU1584:AU1599)</f>
        <v>0</v>
      </c>
      <c r="AV1583" s="169">
        <f>SUM(AV1584:AV1599)</f>
        <v>0</v>
      </c>
      <c r="AW1583" s="169">
        <f t="shared" si="942"/>
        <v>0</v>
      </c>
      <c r="AX1583" s="163"/>
      <c r="AY1583" s="166"/>
      <c r="AZ1583" s="163"/>
      <c r="BA1583" s="166"/>
      <c r="BB1583" s="163"/>
      <c r="BC1583" s="166"/>
      <c r="BD1583" s="163"/>
      <c r="BE1583" s="166"/>
    </row>
    <row r="1584" spans="2:57" s="129" customFormat="1" ht="90">
      <c r="B1584" s="174">
        <v>2025</v>
      </c>
      <c r="C1584" s="174">
        <v>20</v>
      </c>
      <c r="D1584" s="175">
        <v>0</v>
      </c>
      <c r="E1584" s="176"/>
      <c r="F1584" s="174">
        <v>2</v>
      </c>
      <c r="G1584" s="174">
        <v>5</v>
      </c>
      <c r="H1584" s="174">
        <v>15</v>
      </c>
      <c r="I1584" s="174">
        <v>6000</v>
      </c>
      <c r="J1584" s="174">
        <v>6200</v>
      </c>
      <c r="K1584" s="174">
        <v>622</v>
      </c>
      <c r="L1584" s="177">
        <v>371</v>
      </c>
      <c r="M1584" s="178">
        <v>0</v>
      </c>
      <c r="N1584" s="179" t="s">
        <v>1066</v>
      </c>
      <c r="O1584" s="180">
        <v>0</v>
      </c>
      <c r="P1584" s="180">
        <v>0</v>
      </c>
      <c r="Q1584" s="181">
        <v>0</v>
      </c>
      <c r="R1584" s="182" t="s">
        <v>232</v>
      </c>
      <c r="S1584" s="183">
        <v>0</v>
      </c>
      <c r="T1584" s="183">
        <v>0</v>
      </c>
      <c r="U1584" s="180">
        <v>0</v>
      </c>
      <c r="V1584" s="180">
        <v>0</v>
      </c>
      <c r="W1584" s="183">
        <v>0</v>
      </c>
      <c r="X1584" s="183">
        <v>0</v>
      </c>
      <c r="Y1584" s="180">
        <v>0</v>
      </c>
      <c r="Z1584" s="180">
        <v>0</v>
      </c>
      <c r="AA1584" s="183">
        <v>0</v>
      </c>
      <c r="AB1584" s="183">
        <v>0</v>
      </c>
      <c r="AC1584" s="180">
        <f t="shared" ref="AC1584:AD1599" si="991">+O1584+U1584-Y1584</f>
        <v>0</v>
      </c>
      <c r="AD1584" s="180">
        <f t="shared" si="991"/>
        <v>0</v>
      </c>
      <c r="AE1584" s="181">
        <f t="shared" si="936"/>
        <v>0</v>
      </c>
      <c r="AF1584" s="180">
        <v>0</v>
      </c>
      <c r="AG1584" s="180">
        <v>0</v>
      </c>
      <c r="AH1584" s="181">
        <f t="shared" si="937"/>
        <v>0</v>
      </c>
      <c r="AI1584" s="180">
        <v>0</v>
      </c>
      <c r="AJ1584" s="180">
        <v>0</v>
      </c>
      <c r="AK1584" s="181">
        <f t="shared" si="938"/>
        <v>0</v>
      </c>
      <c r="AL1584" s="180">
        <v>0</v>
      </c>
      <c r="AM1584" s="180">
        <v>0</v>
      </c>
      <c r="AN1584" s="181">
        <f t="shared" si="939"/>
        <v>0</v>
      </c>
      <c r="AO1584" s="180">
        <v>0</v>
      </c>
      <c r="AP1584" s="180">
        <v>0</v>
      </c>
      <c r="AQ1584" s="181">
        <f t="shared" si="940"/>
        <v>0</v>
      </c>
      <c r="AR1584" s="180">
        <v>0</v>
      </c>
      <c r="AS1584" s="180">
        <v>0</v>
      </c>
      <c r="AT1584" s="181">
        <f t="shared" si="941"/>
        <v>0</v>
      </c>
      <c r="AU1584" s="180">
        <f t="shared" ref="AU1584:AV1599" si="992">+AC1584-AF1584-AI1584-AL1584-AO1584-AR1584</f>
        <v>0</v>
      </c>
      <c r="AV1584" s="180">
        <f t="shared" si="992"/>
        <v>0</v>
      </c>
      <c r="AW1584" s="181">
        <f t="shared" si="942"/>
        <v>0</v>
      </c>
      <c r="AX1584" s="183">
        <f t="shared" ref="AX1584:AY1599" si="993">+S1584+W1584-AA1584</f>
        <v>0</v>
      </c>
      <c r="AY1584" s="183">
        <f t="shared" si="993"/>
        <v>0</v>
      </c>
      <c r="AZ1584" s="183">
        <f t="shared" ref="AZ1584" si="994">+U1584+Y1584-AC1584</f>
        <v>0</v>
      </c>
      <c r="BA1584" s="183">
        <f t="shared" ref="BA1584" si="995">+V1584+Z1584-AD1584</f>
        <v>0</v>
      </c>
      <c r="BB1584" s="183"/>
      <c r="BC1584" s="183"/>
      <c r="BD1584" s="183">
        <f t="shared" ref="BD1584:BE1599" si="996">+AX1584-AZ1584-BB1584</f>
        <v>0</v>
      </c>
      <c r="BE1584" s="183">
        <f t="shared" si="996"/>
        <v>0</v>
      </c>
    </row>
    <row r="1585" spans="2:57" s="129" customFormat="1" ht="90">
      <c r="B1585" s="174">
        <v>2025</v>
      </c>
      <c r="C1585" s="174">
        <v>20</v>
      </c>
      <c r="D1585" s="175">
        <v>0</v>
      </c>
      <c r="E1585" s="176"/>
      <c r="F1585" s="174">
        <v>2</v>
      </c>
      <c r="G1585" s="174">
        <v>5</v>
      </c>
      <c r="H1585" s="174">
        <v>15</v>
      </c>
      <c r="I1585" s="174">
        <v>6000</v>
      </c>
      <c r="J1585" s="174">
        <v>6200</v>
      </c>
      <c r="K1585" s="174">
        <v>622</v>
      </c>
      <c r="L1585" s="177">
        <v>372</v>
      </c>
      <c r="M1585" s="178">
        <v>0</v>
      </c>
      <c r="N1585" s="179" t="s">
        <v>1067</v>
      </c>
      <c r="O1585" s="180">
        <v>0</v>
      </c>
      <c r="P1585" s="180">
        <v>0</v>
      </c>
      <c r="Q1585" s="181">
        <v>0</v>
      </c>
      <c r="R1585" s="182" t="s">
        <v>232</v>
      </c>
      <c r="S1585" s="183">
        <v>0</v>
      </c>
      <c r="T1585" s="183">
        <v>0</v>
      </c>
      <c r="U1585" s="180">
        <v>0</v>
      </c>
      <c r="V1585" s="180">
        <v>0</v>
      </c>
      <c r="W1585" s="183">
        <v>0</v>
      </c>
      <c r="X1585" s="183">
        <v>0</v>
      </c>
      <c r="Y1585" s="180">
        <v>0</v>
      </c>
      <c r="Z1585" s="180">
        <v>0</v>
      </c>
      <c r="AA1585" s="183">
        <v>0</v>
      </c>
      <c r="AB1585" s="183">
        <v>0</v>
      </c>
      <c r="AC1585" s="180">
        <f t="shared" si="991"/>
        <v>0</v>
      </c>
      <c r="AD1585" s="180">
        <f t="shared" si="991"/>
        <v>0</v>
      </c>
      <c r="AE1585" s="181">
        <f t="shared" si="936"/>
        <v>0</v>
      </c>
      <c r="AF1585" s="180">
        <v>0</v>
      </c>
      <c r="AG1585" s="180">
        <v>0</v>
      </c>
      <c r="AH1585" s="181">
        <f t="shared" si="937"/>
        <v>0</v>
      </c>
      <c r="AI1585" s="180">
        <v>0</v>
      </c>
      <c r="AJ1585" s="180">
        <v>0</v>
      </c>
      <c r="AK1585" s="181">
        <f t="shared" si="938"/>
        <v>0</v>
      </c>
      <c r="AL1585" s="180">
        <v>0</v>
      </c>
      <c r="AM1585" s="180">
        <v>0</v>
      </c>
      <c r="AN1585" s="181">
        <f t="shared" si="939"/>
        <v>0</v>
      </c>
      <c r="AO1585" s="180">
        <v>0</v>
      </c>
      <c r="AP1585" s="180">
        <v>0</v>
      </c>
      <c r="AQ1585" s="181">
        <f t="shared" si="940"/>
        <v>0</v>
      </c>
      <c r="AR1585" s="180">
        <v>0</v>
      </c>
      <c r="AS1585" s="180">
        <v>0</v>
      </c>
      <c r="AT1585" s="181">
        <f t="shared" si="941"/>
        <v>0</v>
      </c>
      <c r="AU1585" s="180">
        <f t="shared" si="992"/>
        <v>0</v>
      </c>
      <c r="AV1585" s="180">
        <f t="shared" si="992"/>
        <v>0</v>
      </c>
      <c r="AW1585" s="181">
        <f t="shared" si="942"/>
        <v>0</v>
      </c>
      <c r="AX1585" s="183">
        <f t="shared" si="993"/>
        <v>0</v>
      </c>
      <c r="AY1585" s="183">
        <f t="shared" ref="AY1585:AY1589" si="997">+T1585+X1585-AB1585</f>
        <v>0</v>
      </c>
      <c r="AZ1585" s="183">
        <f t="shared" ref="AZ1585:AZ1589" si="998">+U1585+Y1585-AC1585</f>
        <v>0</v>
      </c>
      <c r="BA1585" s="183">
        <f t="shared" ref="BA1585:BA1589" si="999">+V1585+Z1585-AD1585</f>
        <v>0</v>
      </c>
      <c r="BB1585" s="183"/>
      <c r="BC1585" s="183"/>
      <c r="BD1585" s="183">
        <f t="shared" si="996"/>
        <v>0</v>
      </c>
      <c r="BE1585" s="183">
        <f t="shared" si="996"/>
        <v>0</v>
      </c>
    </row>
    <row r="1586" spans="2:57" s="129" customFormat="1" ht="90">
      <c r="B1586" s="174">
        <v>2025</v>
      </c>
      <c r="C1586" s="174">
        <v>20</v>
      </c>
      <c r="D1586" s="175">
        <v>0</v>
      </c>
      <c r="E1586" s="176"/>
      <c r="F1586" s="174">
        <v>2</v>
      </c>
      <c r="G1586" s="174">
        <v>5</v>
      </c>
      <c r="H1586" s="174">
        <v>15</v>
      </c>
      <c r="I1586" s="174">
        <v>6000</v>
      </c>
      <c r="J1586" s="174">
        <v>6200</v>
      </c>
      <c r="K1586" s="174">
        <v>622</v>
      </c>
      <c r="L1586" s="177">
        <v>373</v>
      </c>
      <c r="M1586" s="178">
        <v>0</v>
      </c>
      <c r="N1586" s="179" t="s">
        <v>1068</v>
      </c>
      <c r="O1586" s="180">
        <v>0</v>
      </c>
      <c r="P1586" s="180">
        <v>0</v>
      </c>
      <c r="Q1586" s="181">
        <v>0</v>
      </c>
      <c r="R1586" s="182" t="s">
        <v>232</v>
      </c>
      <c r="S1586" s="183">
        <v>0</v>
      </c>
      <c r="T1586" s="183">
        <v>0</v>
      </c>
      <c r="U1586" s="180">
        <v>0</v>
      </c>
      <c r="V1586" s="180">
        <v>0</v>
      </c>
      <c r="W1586" s="183">
        <v>0</v>
      </c>
      <c r="X1586" s="183">
        <v>0</v>
      </c>
      <c r="Y1586" s="180">
        <v>0</v>
      </c>
      <c r="Z1586" s="180">
        <v>0</v>
      </c>
      <c r="AA1586" s="183">
        <v>0</v>
      </c>
      <c r="AB1586" s="183">
        <v>0</v>
      </c>
      <c r="AC1586" s="180">
        <f t="shared" si="991"/>
        <v>0</v>
      </c>
      <c r="AD1586" s="180">
        <f t="shared" si="991"/>
        <v>0</v>
      </c>
      <c r="AE1586" s="181">
        <f t="shared" si="936"/>
        <v>0</v>
      </c>
      <c r="AF1586" s="180">
        <v>0</v>
      </c>
      <c r="AG1586" s="180">
        <v>0</v>
      </c>
      <c r="AH1586" s="181">
        <f t="shared" si="937"/>
        <v>0</v>
      </c>
      <c r="AI1586" s="180">
        <v>0</v>
      </c>
      <c r="AJ1586" s="180">
        <v>0</v>
      </c>
      <c r="AK1586" s="181">
        <f t="shared" si="938"/>
        <v>0</v>
      </c>
      <c r="AL1586" s="180">
        <v>0</v>
      </c>
      <c r="AM1586" s="180">
        <v>0</v>
      </c>
      <c r="AN1586" s="181">
        <f t="shared" si="939"/>
        <v>0</v>
      </c>
      <c r="AO1586" s="180">
        <v>0</v>
      </c>
      <c r="AP1586" s="180">
        <v>0</v>
      </c>
      <c r="AQ1586" s="181">
        <f t="shared" si="940"/>
        <v>0</v>
      </c>
      <c r="AR1586" s="180">
        <v>0</v>
      </c>
      <c r="AS1586" s="180">
        <v>0</v>
      </c>
      <c r="AT1586" s="181">
        <f t="shared" si="941"/>
        <v>0</v>
      </c>
      <c r="AU1586" s="180">
        <f t="shared" si="992"/>
        <v>0</v>
      </c>
      <c r="AV1586" s="180">
        <f t="shared" si="992"/>
        <v>0</v>
      </c>
      <c r="AW1586" s="181">
        <f t="shared" si="942"/>
        <v>0</v>
      </c>
      <c r="AX1586" s="183">
        <f t="shared" si="993"/>
        <v>0</v>
      </c>
      <c r="AY1586" s="183">
        <f t="shared" si="997"/>
        <v>0</v>
      </c>
      <c r="AZ1586" s="183">
        <f t="shared" si="998"/>
        <v>0</v>
      </c>
      <c r="BA1586" s="183">
        <f t="shared" si="999"/>
        <v>0</v>
      </c>
      <c r="BB1586" s="183"/>
      <c r="BC1586" s="183"/>
      <c r="BD1586" s="183">
        <f t="shared" si="996"/>
        <v>0</v>
      </c>
      <c r="BE1586" s="183">
        <f t="shared" si="996"/>
        <v>0</v>
      </c>
    </row>
    <row r="1587" spans="2:57" s="129" customFormat="1" ht="90">
      <c r="B1587" s="174">
        <v>2025</v>
      </c>
      <c r="C1587" s="174">
        <v>20</v>
      </c>
      <c r="D1587" s="175">
        <v>0</v>
      </c>
      <c r="E1587" s="176"/>
      <c r="F1587" s="174">
        <v>2</v>
      </c>
      <c r="G1587" s="174">
        <v>5</v>
      </c>
      <c r="H1587" s="174">
        <v>15</v>
      </c>
      <c r="I1587" s="174">
        <v>6000</v>
      </c>
      <c r="J1587" s="174">
        <v>6200</v>
      </c>
      <c r="K1587" s="174">
        <v>622</v>
      </c>
      <c r="L1587" s="177">
        <v>374</v>
      </c>
      <c r="M1587" s="178">
        <v>0</v>
      </c>
      <c r="N1587" s="179" t="s">
        <v>1069</v>
      </c>
      <c r="O1587" s="180">
        <v>0</v>
      </c>
      <c r="P1587" s="180">
        <v>0</v>
      </c>
      <c r="Q1587" s="181">
        <v>0</v>
      </c>
      <c r="R1587" s="182" t="s">
        <v>232</v>
      </c>
      <c r="S1587" s="183">
        <v>0</v>
      </c>
      <c r="T1587" s="183">
        <v>0</v>
      </c>
      <c r="U1587" s="180">
        <v>0</v>
      </c>
      <c r="V1587" s="180">
        <v>0</v>
      </c>
      <c r="W1587" s="183">
        <v>0</v>
      </c>
      <c r="X1587" s="183">
        <v>0</v>
      </c>
      <c r="Y1587" s="180">
        <v>0</v>
      </c>
      <c r="Z1587" s="180">
        <v>0</v>
      </c>
      <c r="AA1587" s="183">
        <v>0</v>
      </c>
      <c r="AB1587" s="183">
        <v>0</v>
      </c>
      <c r="AC1587" s="180">
        <f t="shared" si="991"/>
        <v>0</v>
      </c>
      <c r="AD1587" s="180">
        <f t="shared" si="991"/>
        <v>0</v>
      </c>
      <c r="AE1587" s="181">
        <f t="shared" ref="AE1587:AE1651" si="1000">+AC1587+AD1587</f>
        <v>0</v>
      </c>
      <c r="AF1587" s="180">
        <v>0</v>
      </c>
      <c r="AG1587" s="180">
        <v>0</v>
      </c>
      <c r="AH1587" s="181">
        <f t="shared" ref="AH1587:AH1651" si="1001">+AF1587+AG1587</f>
        <v>0</v>
      </c>
      <c r="AI1587" s="180">
        <v>0</v>
      </c>
      <c r="AJ1587" s="180">
        <v>0</v>
      </c>
      <c r="AK1587" s="181">
        <f t="shared" ref="AK1587:AK1651" si="1002">+AI1587+AJ1587</f>
        <v>0</v>
      </c>
      <c r="AL1587" s="180">
        <v>0</v>
      </c>
      <c r="AM1587" s="180">
        <v>0</v>
      </c>
      <c r="AN1587" s="181">
        <f t="shared" ref="AN1587:AN1651" si="1003">+AL1587+AM1587</f>
        <v>0</v>
      </c>
      <c r="AO1587" s="180">
        <v>0</v>
      </c>
      <c r="AP1587" s="180">
        <v>0</v>
      </c>
      <c r="AQ1587" s="181">
        <f t="shared" ref="AQ1587:AQ1651" si="1004">+AO1587+AP1587</f>
        <v>0</v>
      </c>
      <c r="AR1587" s="180">
        <v>0</v>
      </c>
      <c r="AS1587" s="180">
        <v>0</v>
      </c>
      <c r="AT1587" s="181">
        <f t="shared" ref="AT1587:AT1651" si="1005">+AR1587+AS1587</f>
        <v>0</v>
      </c>
      <c r="AU1587" s="180">
        <f t="shared" si="992"/>
        <v>0</v>
      </c>
      <c r="AV1587" s="180">
        <f t="shared" si="992"/>
        <v>0</v>
      </c>
      <c r="AW1587" s="181">
        <f t="shared" ref="AW1587:AW1651" si="1006">+AU1587+AV1587</f>
        <v>0</v>
      </c>
      <c r="AX1587" s="183">
        <f t="shared" si="993"/>
        <v>0</v>
      </c>
      <c r="AY1587" s="183">
        <f t="shared" si="997"/>
        <v>0</v>
      </c>
      <c r="AZ1587" s="183">
        <f t="shared" si="998"/>
        <v>0</v>
      </c>
      <c r="BA1587" s="183">
        <f t="shared" si="999"/>
        <v>0</v>
      </c>
      <c r="BB1587" s="183"/>
      <c r="BC1587" s="183"/>
      <c r="BD1587" s="183">
        <f t="shared" si="996"/>
        <v>0</v>
      </c>
      <c r="BE1587" s="183">
        <f t="shared" si="996"/>
        <v>0</v>
      </c>
    </row>
    <row r="1588" spans="2:57" s="129" customFormat="1" ht="90">
      <c r="B1588" s="174">
        <v>2025</v>
      </c>
      <c r="C1588" s="174">
        <v>20</v>
      </c>
      <c r="D1588" s="175">
        <v>0</v>
      </c>
      <c r="E1588" s="176"/>
      <c r="F1588" s="174">
        <v>2</v>
      </c>
      <c r="G1588" s="174">
        <v>5</v>
      </c>
      <c r="H1588" s="174">
        <v>15</v>
      </c>
      <c r="I1588" s="174">
        <v>6000</v>
      </c>
      <c r="J1588" s="174">
        <v>6200</v>
      </c>
      <c r="K1588" s="174">
        <v>622</v>
      </c>
      <c r="L1588" s="177">
        <v>375</v>
      </c>
      <c r="M1588" s="178">
        <v>0</v>
      </c>
      <c r="N1588" s="179" t="s">
        <v>1070</v>
      </c>
      <c r="O1588" s="180">
        <v>0</v>
      </c>
      <c r="P1588" s="180">
        <v>0</v>
      </c>
      <c r="Q1588" s="181">
        <v>0</v>
      </c>
      <c r="R1588" s="182" t="s">
        <v>232</v>
      </c>
      <c r="S1588" s="183">
        <v>0</v>
      </c>
      <c r="T1588" s="183">
        <v>0</v>
      </c>
      <c r="U1588" s="180">
        <v>0</v>
      </c>
      <c r="V1588" s="180">
        <v>0</v>
      </c>
      <c r="W1588" s="183">
        <v>0</v>
      </c>
      <c r="X1588" s="183">
        <v>0</v>
      </c>
      <c r="Y1588" s="180">
        <v>0</v>
      </c>
      <c r="Z1588" s="180">
        <v>0</v>
      </c>
      <c r="AA1588" s="183">
        <v>0</v>
      </c>
      <c r="AB1588" s="183">
        <v>0</v>
      </c>
      <c r="AC1588" s="180">
        <f t="shared" si="991"/>
        <v>0</v>
      </c>
      <c r="AD1588" s="180">
        <f t="shared" si="991"/>
        <v>0</v>
      </c>
      <c r="AE1588" s="181">
        <f t="shared" si="1000"/>
        <v>0</v>
      </c>
      <c r="AF1588" s="180">
        <v>0</v>
      </c>
      <c r="AG1588" s="180">
        <v>0</v>
      </c>
      <c r="AH1588" s="181">
        <f t="shared" si="1001"/>
        <v>0</v>
      </c>
      <c r="AI1588" s="180">
        <v>0</v>
      </c>
      <c r="AJ1588" s="180">
        <v>0</v>
      </c>
      <c r="AK1588" s="181">
        <f t="shared" si="1002"/>
        <v>0</v>
      </c>
      <c r="AL1588" s="180">
        <v>0</v>
      </c>
      <c r="AM1588" s="180">
        <v>0</v>
      </c>
      <c r="AN1588" s="181">
        <f t="shared" si="1003"/>
        <v>0</v>
      </c>
      <c r="AO1588" s="180">
        <v>0</v>
      </c>
      <c r="AP1588" s="180">
        <v>0</v>
      </c>
      <c r="AQ1588" s="181">
        <f t="shared" si="1004"/>
        <v>0</v>
      </c>
      <c r="AR1588" s="180">
        <v>0</v>
      </c>
      <c r="AS1588" s="180">
        <v>0</v>
      </c>
      <c r="AT1588" s="181">
        <f t="shared" si="1005"/>
        <v>0</v>
      </c>
      <c r="AU1588" s="180">
        <f t="shared" si="992"/>
        <v>0</v>
      </c>
      <c r="AV1588" s="180">
        <f t="shared" si="992"/>
        <v>0</v>
      </c>
      <c r="AW1588" s="181">
        <f t="shared" si="1006"/>
        <v>0</v>
      </c>
      <c r="AX1588" s="183">
        <f t="shared" si="993"/>
        <v>0</v>
      </c>
      <c r="AY1588" s="183">
        <f t="shared" si="997"/>
        <v>0</v>
      </c>
      <c r="AZ1588" s="183">
        <f t="shared" si="998"/>
        <v>0</v>
      </c>
      <c r="BA1588" s="183">
        <f t="shared" si="999"/>
        <v>0</v>
      </c>
      <c r="BB1588" s="183"/>
      <c r="BC1588" s="183"/>
      <c r="BD1588" s="183">
        <f t="shared" si="996"/>
        <v>0</v>
      </c>
      <c r="BE1588" s="183">
        <f t="shared" si="996"/>
        <v>0</v>
      </c>
    </row>
    <row r="1589" spans="2:57" s="129" customFormat="1" ht="90">
      <c r="B1589" s="174">
        <v>2025</v>
      </c>
      <c r="C1589" s="174">
        <v>20</v>
      </c>
      <c r="D1589" s="175">
        <v>0</v>
      </c>
      <c r="E1589" s="176"/>
      <c r="F1589" s="174">
        <v>2</v>
      </c>
      <c r="G1589" s="174">
        <v>5</v>
      </c>
      <c r="H1589" s="174">
        <v>15</v>
      </c>
      <c r="I1589" s="174">
        <v>6000</v>
      </c>
      <c r="J1589" s="174">
        <v>6200</v>
      </c>
      <c r="K1589" s="174">
        <v>622</v>
      </c>
      <c r="L1589" s="177">
        <v>376</v>
      </c>
      <c r="M1589" s="178">
        <v>0</v>
      </c>
      <c r="N1589" s="179" t="s">
        <v>1071</v>
      </c>
      <c r="O1589" s="180">
        <v>0</v>
      </c>
      <c r="P1589" s="180">
        <v>0</v>
      </c>
      <c r="Q1589" s="181">
        <v>0</v>
      </c>
      <c r="R1589" s="182" t="s">
        <v>232</v>
      </c>
      <c r="S1589" s="183">
        <v>0</v>
      </c>
      <c r="T1589" s="183">
        <v>0</v>
      </c>
      <c r="U1589" s="180">
        <v>0</v>
      </c>
      <c r="V1589" s="180">
        <v>0</v>
      </c>
      <c r="W1589" s="183">
        <v>0</v>
      </c>
      <c r="X1589" s="183">
        <v>0</v>
      </c>
      <c r="Y1589" s="180">
        <v>0</v>
      </c>
      <c r="Z1589" s="180">
        <v>0</v>
      </c>
      <c r="AA1589" s="183">
        <v>0</v>
      </c>
      <c r="AB1589" s="183">
        <v>0</v>
      </c>
      <c r="AC1589" s="180">
        <f t="shared" si="991"/>
        <v>0</v>
      </c>
      <c r="AD1589" s="180">
        <f t="shared" si="991"/>
        <v>0</v>
      </c>
      <c r="AE1589" s="181">
        <f t="shared" si="1000"/>
        <v>0</v>
      </c>
      <c r="AF1589" s="180">
        <v>0</v>
      </c>
      <c r="AG1589" s="180">
        <v>0</v>
      </c>
      <c r="AH1589" s="181">
        <f t="shared" si="1001"/>
        <v>0</v>
      </c>
      <c r="AI1589" s="180">
        <v>0</v>
      </c>
      <c r="AJ1589" s="180">
        <v>0</v>
      </c>
      <c r="AK1589" s="181">
        <f t="shared" si="1002"/>
        <v>0</v>
      </c>
      <c r="AL1589" s="180">
        <v>0</v>
      </c>
      <c r="AM1589" s="180">
        <v>0</v>
      </c>
      <c r="AN1589" s="181">
        <f t="shared" si="1003"/>
        <v>0</v>
      </c>
      <c r="AO1589" s="180">
        <v>0</v>
      </c>
      <c r="AP1589" s="180">
        <v>0</v>
      </c>
      <c r="AQ1589" s="181">
        <f t="shared" si="1004"/>
        <v>0</v>
      </c>
      <c r="AR1589" s="180">
        <v>0</v>
      </c>
      <c r="AS1589" s="180">
        <v>0</v>
      </c>
      <c r="AT1589" s="181">
        <f t="shared" si="1005"/>
        <v>0</v>
      </c>
      <c r="AU1589" s="180">
        <f t="shared" si="992"/>
        <v>0</v>
      </c>
      <c r="AV1589" s="180">
        <f t="shared" si="992"/>
        <v>0</v>
      </c>
      <c r="AW1589" s="181">
        <f t="shared" si="1006"/>
        <v>0</v>
      </c>
      <c r="AX1589" s="183">
        <f t="shared" si="993"/>
        <v>0</v>
      </c>
      <c r="AY1589" s="183">
        <f t="shared" si="997"/>
        <v>0</v>
      </c>
      <c r="AZ1589" s="183">
        <f t="shared" si="998"/>
        <v>0</v>
      </c>
      <c r="BA1589" s="183">
        <f t="shared" si="999"/>
        <v>0</v>
      </c>
      <c r="BB1589" s="183"/>
      <c r="BC1589" s="183"/>
      <c r="BD1589" s="183">
        <f t="shared" si="996"/>
        <v>0</v>
      </c>
      <c r="BE1589" s="183">
        <f t="shared" si="996"/>
        <v>0</v>
      </c>
    </row>
    <row r="1590" spans="2:57" s="129" customFormat="1" ht="90">
      <c r="B1590" s="174">
        <v>2025</v>
      </c>
      <c r="C1590" s="174">
        <v>20</v>
      </c>
      <c r="D1590" s="175">
        <v>0</v>
      </c>
      <c r="E1590" s="176"/>
      <c r="F1590" s="174">
        <v>2</v>
      </c>
      <c r="G1590" s="174">
        <v>5</v>
      </c>
      <c r="H1590" s="174">
        <v>15</v>
      </c>
      <c r="I1590" s="174">
        <v>6000</v>
      </c>
      <c r="J1590" s="174">
        <v>6200</v>
      </c>
      <c r="K1590" s="174">
        <v>622</v>
      </c>
      <c r="L1590" s="177">
        <v>950</v>
      </c>
      <c r="M1590" s="178">
        <v>0</v>
      </c>
      <c r="N1590" s="179" t="s">
        <v>1072</v>
      </c>
      <c r="O1590" s="180">
        <v>0</v>
      </c>
      <c r="P1590" s="180">
        <v>0</v>
      </c>
      <c r="Q1590" s="181">
        <v>0</v>
      </c>
      <c r="R1590" s="182" t="s">
        <v>232</v>
      </c>
      <c r="S1590" s="183">
        <v>0</v>
      </c>
      <c r="T1590" s="183">
        <v>0</v>
      </c>
      <c r="U1590" s="180">
        <v>0</v>
      </c>
      <c r="V1590" s="180">
        <v>0</v>
      </c>
      <c r="W1590" s="183">
        <v>0</v>
      </c>
      <c r="X1590" s="183">
        <v>0</v>
      </c>
      <c r="Y1590" s="180">
        <v>0</v>
      </c>
      <c r="Z1590" s="180">
        <v>0</v>
      </c>
      <c r="AA1590" s="183">
        <v>0</v>
      </c>
      <c r="AB1590" s="183">
        <v>0</v>
      </c>
      <c r="AC1590" s="180">
        <f t="shared" si="991"/>
        <v>0</v>
      </c>
      <c r="AD1590" s="180">
        <f t="shared" si="991"/>
        <v>0</v>
      </c>
      <c r="AE1590" s="181">
        <f t="shared" si="1000"/>
        <v>0</v>
      </c>
      <c r="AF1590" s="180">
        <v>0</v>
      </c>
      <c r="AG1590" s="180">
        <v>0</v>
      </c>
      <c r="AH1590" s="181">
        <f t="shared" si="1001"/>
        <v>0</v>
      </c>
      <c r="AI1590" s="180">
        <v>0</v>
      </c>
      <c r="AJ1590" s="180">
        <v>0</v>
      </c>
      <c r="AK1590" s="181">
        <f t="shared" si="1002"/>
        <v>0</v>
      </c>
      <c r="AL1590" s="180">
        <v>0</v>
      </c>
      <c r="AM1590" s="180">
        <v>0</v>
      </c>
      <c r="AN1590" s="181">
        <f t="shared" si="1003"/>
        <v>0</v>
      </c>
      <c r="AO1590" s="180">
        <v>0</v>
      </c>
      <c r="AP1590" s="180">
        <v>0</v>
      </c>
      <c r="AQ1590" s="181">
        <f t="shared" si="1004"/>
        <v>0</v>
      </c>
      <c r="AR1590" s="180">
        <v>0</v>
      </c>
      <c r="AS1590" s="180">
        <v>0</v>
      </c>
      <c r="AT1590" s="181">
        <f t="shared" si="1005"/>
        <v>0</v>
      </c>
      <c r="AU1590" s="180">
        <f t="shared" si="992"/>
        <v>0</v>
      </c>
      <c r="AV1590" s="180">
        <f t="shared" si="992"/>
        <v>0</v>
      </c>
      <c r="AW1590" s="181">
        <f t="shared" si="1006"/>
        <v>0</v>
      </c>
      <c r="AX1590" s="183">
        <f t="shared" si="993"/>
        <v>0</v>
      </c>
      <c r="AY1590" s="183">
        <f t="shared" ref="AY1590:AY1597" si="1007">+T1590+X1590-AB1590</f>
        <v>0</v>
      </c>
      <c r="AZ1590" s="183">
        <f t="shared" ref="AZ1590:AZ1598" si="1008">+U1590+Y1590-AC1590</f>
        <v>0</v>
      </c>
      <c r="BA1590" s="183">
        <f t="shared" ref="BA1590:BA1598" si="1009">+V1590+Z1590-AD1590</f>
        <v>0</v>
      </c>
      <c r="BB1590" s="183"/>
      <c r="BC1590" s="183"/>
      <c r="BD1590" s="183">
        <f t="shared" si="996"/>
        <v>0</v>
      </c>
      <c r="BE1590" s="183">
        <f t="shared" si="996"/>
        <v>0</v>
      </c>
    </row>
    <row r="1591" spans="2:57" s="129" customFormat="1" ht="90">
      <c r="B1591" s="174">
        <v>2025</v>
      </c>
      <c r="C1591" s="174">
        <v>20</v>
      </c>
      <c r="D1591" s="175">
        <v>0</v>
      </c>
      <c r="E1591" s="176"/>
      <c r="F1591" s="174">
        <v>2</v>
      </c>
      <c r="G1591" s="174">
        <v>5</v>
      </c>
      <c r="H1591" s="174">
        <v>15</v>
      </c>
      <c r="I1591" s="174">
        <v>6000</v>
      </c>
      <c r="J1591" s="174">
        <v>6200</v>
      </c>
      <c r="K1591" s="174">
        <v>622</v>
      </c>
      <c r="L1591" s="177">
        <v>951</v>
      </c>
      <c r="M1591" s="178">
        <v>0</v>
      </c>
      <c r="N1591" s="179" t="s">
        <v>1073</v>
      </c>
      <c r="O1591" s="180">
        <v>0</v>
      </c>
      <c r="P1591" s="180">
        <v>0</v>
      </c>
      <c r="Q1591" s="181">
        <v>0</v>
      </c>
      <c r="R1591" s="182" t="s">
        <v>232</v>
      </c>
      <c r="S1591" s="183">
        <v>0</v>
      </c>
      <c r="T1591" s="183">
        <v>0</v>
      </c>
      <c r="U1591" s="180">
        <v>0</v>
      </c>
      <c r="V1591" s="180">
        <v>0</v>
      </c>
      <c r="W1591" s="183">
        <v>0</v>
      </c>
      <c r="X1591" s="183">
        <v>0</v>
      </c>
      <c r="Y1591" s="180">
        <v>0</v>
      </c>
      <c r="Z1591" s="180">
        <v>0</v>
      </c>
      <c r="AA1591" s="183">
        <v>0</v>
      </c>
      <c r="AB1591" s="183">
        <v>0</v>
      </c>
      <c r="AC1591" s="180">
        <f t="shared" si="991"/>
        <v>0</v>
      </c>
      <c r="AD1591" s="180">
        <f t="shared" si="991"/>
        <v>0</v>
      </c>
      <c r="AE1591" s="181">
        <f t="shared" si="1000"/>
        <v>0</v>
      </c>
      <c r="AF1591" s="180">
        <v>0</v>
      </c>
      <c r="AG1591" s="180">
        <v>0</v>
      </c>
      <c r="AH1591" s="181">
        <f t="shared" si="1001"/>
        <v>0</v>
      </c>
      <c r="AI1591" s="180">
        <v>0</v>
      </c>
      <c r="AJ1591" s="180">
        <v>0</v>
      </c>
      <c r="AK1591" s="181">
        <f t="shared" si="1002"/>
        <v>0</v>
      </c>
      <c r="AL1591" s="180">
        <v>0</v>
      </c>
      <c r="AM1591" s="180">
        <v>0</v>
      </c>
      <c r="AN1591" s="181">
        <f t="shared" si="1003"/>
        <v>0</v>
      </c>
      <c r="AO1591" s="180">
        <v>0</v>
      </c>
      <c r="AP1591" s="180">
        <v>0</v>
      </c>
      <c r="AQ1591" s="181">
        <f t="shared" si="1004"/>
        <v>0</v>
      </c>
      <c r="AR1591" s="180">
        <v>0</v>
      </c>
      <c r="AS1591" s="180">
        <v>0</v>
      </c>
      <c r="AT1591" s="181">
        <f t="shared" si="1005"/>
        <v>0</v>
      </c>
      <c r="AU1591" s="180">
        <f t="shared" si="992"/>
        <v>0</v>
      </c>
      <c r="AV1591" s="180">
        <f t="shared" si="992"/>
        <v>0</v>
      </c>
      <c r="AW1591" s="181">
        <f t="shared" si="1006"/>
        <v>0</v>
      </c>
      <c r="AX1591" s="183">
        <f t="shared" si="993"/>
        <v>0</v>
      </c>
      <c r="AY1591" s="183">
        <f t="shared" si="1007"/>
        <v>0</v>
      </c>
      <c r="AZ1591" s="183">
        <f t="shared" si="1008"/>
        <v>0</v>
      </c>
      <c r="BA1591" s="183">
        <f t="shared" si="1009"/>
        <v>0</v>
      </c>
      <c r="BB1591" s="183"/>
      <c r="BC1591" s="183"/>
      <c r="BD1591" s="183">
        <f t="shared" si="996"/>
        <v>0</v>
      </c>
      <c r="BE1591" s="183">
        <f t="shared" si="996"/>
        <v>0</v>
      </c>
    </row>
    <row r="1592" spans="2:57" s="129" customFormat="1" ht="90">
      <c r="B1592" s="174">
        <v>2025</v>
      </c>
      <c r="C1592" s="174">
        <v>20</v>
      </c>
      <c r="D1592" s="175">
        <v>0</v>
      </c>
      <c r="E1592" s="176"/>
      <c r="F1592" s="174">
        <v>2</v>
      </c>
      <c r="G1592" s="174">
        <v>5</v>
      </c>
      <c r="H1592" s="174">
        <v>15</v>
      </c>
      <c r="I1592" s="174">
        <v>6000</v>
      </c>
      <c r="J1592" s="174">
        <v>6200</v>
      </c>
      <c r="K1592" s="174">
        <v>622</v>
      </c>
      <c r="L1592" s="177">
        <v>952</v>
      </c>
      <c r="M1592" s="178">
        <v>0</v>
      </c>
      <c r="N1592" s="179" t="s">
        <v>1074</v>
      </c>
      <c r="O1592" s="180">
        <v>0</v>
      </c>
      <c r="P1592" s="180">
        <v>0</v>
      </c>
      <c r="Q1592" s="181">
        <v>0</v>
      </c>
      <c r="R1592" s="182" t="s">
        <v>232</v>
      </c>
      <c r="S1592" s="183">
        <v>0</v>
      </c>
      <c r="T1592" s="183">
        <v>0</v>
      </c>
      <c r="U1592" s="180">
        <v>0</v>
      </c>
      <c r="V1592" s="180">
        <v>0</v>
      </c>
      <c r="W1592" s="183">
        <v>0</v>
      </c>
      <c r="X1592" s="183">
        <v>0</v>
      </c>
      <c r="Y1592" s="180">
        <v>0</v>
      </c>
      <c r="Z1592" s="180">
        <v>0</v>
      </c>
      <c r="AA1592" s="183">
        <v>0</v>
      </c>
      <c r="AB1592" s="183">
        <v>0</v>
      </c>
      <c r="AC1592" s="180">
        <f t="shared" si="991"/>
        <v>0</v>
      </c>
      <c r="AD1592" s="180">
        <f t="shared" si="991"/>
        <v>0</v>
      </c>
      <c r="AE1592" s="181">
        <f t="shared" si="1000"/>
        <v>0</v>
      </c>
      <c r="AF1592" s="180">
        <v>0</v>
      </c>
      <c r="AG1592" s="180">
        <v>0</v>
      </c>
      <c r="AH1592" s="181">
        <f t="shared" si="1001"/>
        <v>0</v>
      </c>
      <c r="AI1592" s="180">
        <v>0</v>
      </c>
      <c r="AJ1592" s="180">
        <v>0</v>
      </c>
      <c r="AK1592" s="181">
        <f t="shared" si="1002"/>
        <v>0</v>
      </c>
      <c r="AL1592" s="180">
        <v>0</v>
      </c>
      <c r="AM1592" s="180">
        <v>0</v>
      </c>
      <c r="AN1592" s="181">
        <f t="shared" si="1003"/>
        <v>0</v>
      </c>
      <c r="AO1592" s="180">
        <v>0</v>
      </c>
      <c r="AP1592" s="180">
        <v>0</v>
      </c>
      <c r="AQ1592" s="181">
        <f t="shared" si="1004"/>
        <v>0</v>
      </c>
      <c r="AR1592" s="180">
        <v>0</v>
      </c>
      <c r="AS1592" s="180">
        <v>0</v>
      </c>
      <c r="AT1592" s="181">
        <f t="shared" si="1005"/>
        <v>0</v>
      </c>
      <c r="AU1592" s="180">
        <f t="shared" si="992"/>
        <v>0</v>
      </c>
      <c r="AV1592" s="180">
        <f t="shared" si="992"/>
        <v>0</v>
      </c>
      <c r="AW1592" s="181">
        <f t="shared" si="1006"/>
        <v>0</v>
      </c>
      <c r="AX1592" s="183">
        <f t="shared" si="993"/>
        <v>0</v>
      </c>
      <c r="AY1592" s="183">
        <f t="shared" si="1007"/>
        <v>0</v>
      </c>
      <c r="AZ1592" s="183">
        <f t="shared" si="1008"/>
        <v>0</v>
      </c>
      <c r="BA1592" s="183">
        <f t="shared" si="1009"/>
        <v>0</v>
      </c>
      <c r="BB1592" s="183"/>
      <c r="BC1592" s="183"/>
      <c r="BD1592" s="183">
        <f t="shared" si="996"/>
        <v>0</v>
      </c>
      <c r="BE1592" s="183">
        <f t="shared" si="996"/>
        <v>0</v>
      </c>
    </row>
    <row r="1593" spans="2:57" s="129" customFormat="1" ht="90">
      <c r="B1593" s="174">
        <v>2025</v>
      </c>
      <c r="C1593" s="174">
        <v>20</v>
      </c>
      <c r="D1593" s="175">
        <v>0</v>
      </c>
      <c r="E1593" s="176"/>
      <c r="F1593" s="174">
        <v>2</v>
      </c>
      <c r="G1593" s="174">
        <v>5</v>
      </c>
      <c r="H1593" s="174">
        <v>15</v>
      </c>
      <c r="I1593" s="174">
        <v>6000</v>
      </c>
      <c r="J1593" s="174">
        <v>6200</v>
      </c>
      <c r="K1593" s="174">
        <v>622</v>
      </c>
      <c r="L1593" s="177">
        <v>953</v>
      </c>
      <c r="M1593" s="178">
        <v>0</v>
      </c>
      <c r="N1593" s="179" t="s">
        <v>1075</v>
      </c>
      <c r="O1593" s="180">
        <v>0</v>
      </c>
      <c r="P1593" s="180">
        <v>0</v>
      </c>
      <c r="Q1593" s="181">
        <v>0</v>
      </c>
      <c r="R1593" s="182" t="s">
        <v>232</v>
      </c>
      <c r="S1593" s="183">
        <v>0</v>
      </c>
      <c r="T1593" s="183">
        <v>0</v>
      </c>
      <c r="U1593" s="180">
        <v>0</v>
      </c>
      <c r="V1593" s="180">
        <v>0</v>
      </c>
      <c r="W1593" s="183">
        <v>0</v>
      </c>
      <c r="X1593" s="183">
        <v>0</v>
      </c>
      <c r="Y1593" s="180">
        <v>0</v>
      </c>
      <c r="Z1593" s="180">
        <v>0</v>
      </c>
      <c r="AA1593" s="183">
        <v>0</v>
      </c>
      <c r="AB1593" s="183">
        <v>0</v>
      </c>
      <c r="AC1593" s="180">
        <f t="shared" si="991"/>
        <v>0</v>
      </c>
      <c r="AD1593" s="180">
        <f t="shared" si="991"/>
        <v>0</v>
      </c>
      <c r="AE1593" s="181">
        <f t="shared" si="1000"/>
        <v>0</v>
      </c>
      <c r="AF1593" s="180">
        <v>0</v>
      </c>
      <c r="AG1593" s="180">
        <v>0</v>
      </c>
      <c r="AH1593" s="181">
        <f t="shared" si="1001"/>
        <v>0</v>
      </c>
      <c r="AI1593" s="180">
        <v>0</v>
      </c>
      <c r="AJ1593" s="180">
        <v>0</v>
      </c>
      <c r="AK1593" s="181">
        <f t="shared" si="1002"/>
        <v>0</v>
      </c>
      <c r="AL1593" s="180">
        <v>0</v>
      </c>
      <c r="AM1593" s="180">
        <v>0</v>
      </c>
      <c r="AN1593" s="181">
        <f t="shared" si="1003"/>
        <v>0</v>
      </c>
      <c r="AO1593" s="180">
        <v>0</v>
      </c>
      <c r="AP1593" s="180">
        <v>0</v>
      </c>
      <c r="AQ1593" s="181">
        <f t="shared" si="1004"/>
        <v>0</v>
      </c>
      <c r="AR1593" s="180">
        <v>0</v>
      </c>
      <c r="AS1593" s="180">
        <v>0</v>
      </c>
      <c r="AT1593" s="181">
        <f t="shared" si="1005"/>
        <v>0</v>
      </c>
      <c r="AU1593" s="180">
        <f t="shared" si="992"/>
        <v>0</v>
      </c>
      <c r="AV1593" s="180">
        <f t="shared" si="992"/>
        <v>0</v>
      </c>
      <c r="AW1593" s="181">
        <f t="shared" si="1006"/>
        <v>0</v>
      </c>
      <c r="AX1593" s="183">
        <f t="shared" si="993"/>
        <v>0</v>
      </c>
      <c r="AY1593" s="183">
        <f t="shared" si="1007"/>
        <v>0</v>
      </c>
      <c r="AZ1593" s="183">
        <f t="shared" si="1008"/>
        <v>0</v>
      </c>
      <c r="BA1593" s="183">
        <f t="shared" si="1009"/>
        <v>0</v>
      </c>
      <c r="BB1593" s="183"/>
      <c r="BC1593" s="183"/>
      <c r="BD1593" s="183">
        <f t="shared" si="996"/>
        <v>0</v>
      </c>
      <c r="BE1593" s="183">
        <f t="shared" si="996"/>
        <v>0</v>
      </c>
    </row>
    <row r="1594" spans="2:57" s="129" customFormat="1" ht="90">
      <c r="B1594" s="174">
        <v>2025</v>
      </c>
      <c r="C1594" s="174">
        <v>20</v>
      </c>
      <c r="D1594" s="175">
        <v>0</v>
      </c>
      <c r="E1594" s="176"/>
      <c r="F1594" s="174">
        <v>2</v>
      </c>
      <c r="G1594" s="174">
        <v>5</v>
      </c>
      <c r="H1594" s="174">
        <v>15</v>
      </c>
      <c r="I1594" s="174">
        <v>6000</v>
      </c>
      <c r="J1594" s="174">
        <v>6200</v>
      </c>
      <c r="K1594" s="174">
        <v>622</v>
      </c>
      <c r="L1594" s="177">
        <v>954</v>
      </c>
      <c r="M1594" s="178">
        <v>0</v>
      </c>
      <c r="N1594" s="179" t="s">
        <v>1076</v>
      </c>
      <c r="O1594" s="180">
        <v>0</v>
      </c>
      <c r="P1594" s="180">
        <v>0</v>
      </c>
      <c r="Q1594" s="181">
        <v>0</v>
      </c>
      <c r="R1594" s="182" t="s">
        <v>232</v>
      </c>
      <c r="S1594" s="183">
        <v>0</v>
      </c>
      <c r="T1594" s="183">
        <v>0</v>
      </c>
      <c r="U1594" s="180">
        <v>0</v>
      </c>
      <c r="V1594" s="180">
        <v>0</v>
      </c>
      <c r="W1594" s="183">
        <v>0</v>
      </c>
      <c r="X1594" s="183">
        <v>0</v>
      </c>
      <c r="Y1594" s="180">
        <v>0</v>
      </c>
      <c r="Z1594" s="180">
        <v>0</v>
      </c>
      <c r="AA1594" s="183">
        <v>0</v>
      </c>
      <c r="AB1594" s="183">
        <v>0</v>
      </c>
      <c r="AC1594" s="180">
        <f t="shared" si="991"/>
        <v>0</v>
      </c>
      <c r="AD1594" s="180">
        <f t="shared" si="991"/>
        <v>0</v>
      </c>
      <c r="AE1594" s="181">
        <f t="shared" si="1000"/>
        <v>0</v>
      </c>
      <c r="AF1594" s="180">
        <v>0</v>
      </c>
      <c r="AG1594" s="180">
        <v>0</v>
      </c>
      <c r="AH1594" s="181">
        <f t="shared" si="1001"/>
        <v>0</v>
      </c>
      <c r="AI1594" s="180">
        <v>0</v>
      </c>
      <c r="AJ1594" s="180">
        <v>0</v>
      </c>
      <c r="AK1594" s="181">
        <f t="shared" si="1002"/>
        <v>0</v>
      </c>
      <c r="AL1594" s="180">
        <v>0</v>
      </c>
      <c r="AM1594" s="180">
        <v>0</v>
      </c>
      <c r="AN1594" s="181">
        <f t="shared" si="1003"/>
        <v>0</v>
      </c>
      <c r="AO1594" s="180">
        <v>0</v>
      </c>
      <c r="AP1594" s="180">
        <v>0</v>
      </c>
      <c r="AQ1594" s="181">
        <f t="shared" si="1004"/>
        <v>0</v>
      </c>
      <c r="AR1594" s="180">
        <v>0</v>
      </c>
      <c r="AS1594" s="180">
        <v>0</v>
      </c>
      <c r="AT1594" s="181">
        <f t="shared" si="1005"/>
        <v>0</v>
      </c>
      <c r="AU1594" s="180">
        <f t="shared" si="992"/>
        <v>0</v>
      </c>
      <c r="AV1594" s="180">
        <f t="shared" si="992"/>
        <v>0</v>
      </c>
      <c r="AW1594" s="181">
        <f t="shared" si="1006"/>
        <v>0</v>
      </c>
      <c r="AX1594" s="183">
        <f t="shared" si="993"/>
        <v>0</v>
      </c>
      <c r="AY1594" s="183">
        <f t="shared" si="1007"/>
        <v>0</v>
      </c>
      <c r="AZ1594" s="183">
        <f t="shared" si="1008"/>
        <v>0</v>
      </c>
      <c r="BA1594" s="183">
        <f t="shared" si="1009"/>
        <v>0</v>
      </c>
      <c r="BB1594" s="183"/>
      <c r="BC1594" s="183"/>
      <c r="BD1594" s="183">
        <f t="shared" si="996"/>
        <v>0</v>
      </c>
      <c r="BE1594" s="183">
        <f t="shared" si="996"/>
        <v>0</v>
      </c>
    </row>
    <row r="1595" spans="2:57" s="129" customFormat="1" ht="90">
      <c r="B1595" s="174">
        <v>2025</v>
      </c>
      <c r="C1595" s="174">
        <v>20</v>
      </c>
      <c r="D1595" s="175">
        <v>0</v>
      </c>
      <c r="E1595" s="176"/>
      <c r="F1595" s="174">
        <v>2</v>
      </c>
      <c r="G1595" s="174">
        <v>5</v>
      </c>
      <c r="H1595" s="174">
        <v>15</v>
      </c>
      <c r="I1595" s="174">
        <v>6000</v>
      </c>
      <c r="J1595" s="174">
        <v>6200</v>
      </c>
      <c r="K1595" s="174">
        <v>622</v>
      </c>
      <c r="L1595" s="177">
        <v>955</v>
      </c>
      <c r="M1595" s="178">
        <v>0</v>
      </c>
      <c r="N1595" s="179" t="s">
        <v>1077</v>
      </c>
      <c r="O1595" s="180">
        <v>0</v>
      </c>
      <c r="P1595" s="180">
        <v>0</v>
      </c>
      <c r="Q1595" s="181">
        <v>0</v>
      </c>
      <c r="R1595" s="182" t="s">
        <v>232</v>
      </c>
      <c r="S1595" s="183">
        <v>0</v>
      </c>
      <c r="T1595" s="183">
        <v>0</v>
      </c>
      <c r="U1595" s="180">
        <v>0</v>
      </c>
      <c r="V1595" s="180">
        <v>0</v>
      </c>
      <c r="W1595" s="183">
        <v>0</v>
      </c>
      <c r="X1595" s="183">
        <v>0</v>
      </c>
      <c r="Y1595" s="180">
        <v>0</v>
      </c>
      <c r="Z1595" s="180">
        <v>0</v>
      </c>
      <c r="AA1595" s="183">
        <v>0</v>
      </c>
      <c r="AB1595" s="183">
        <v>0</v>
      </c>
      <c r="AC1595" s="180">
        <f t="shared" si="991"/>
        <v>0</v>
      </c>
      <c r="AD1595" s="180">
        <f t="shared" si="991"/>
        <v>0</v>
      </c>
      <c r="AE1595" s="181">
        <f t="shared" si="1000"/>
        <v>0</v>
      </c>
      <c r="AF1595" s="180">
        <v>0</v>
      </c>
      <c r="AG1595" s="180">
        <v>0</v>
      </c>
      <c r="AH1595" s="181">
        <f t="shared" si="1001"/>
        <v>0</v>
      </c>
      <c r="AI1595" s="180">
        <v>0</v>
      </c>
      <c r="AJ1595" s="180">
        <v>0</v>
      </c>
      <c r="AK1595" s="181">
        <f t="shared" si="1002"/>
        <v>0</v>
      </c>
      <c r="AL1595" s="180">
        <v>0</v>
      </c>
      <c r="AM1595" s="180">
        <v>0</v>
      </c>
      <c r="AN1595" s="181">
        <f t="shared" si="1003"/>
        <v>0</v>
      </c>
      <c r="AO1595" s="180">
        <v>0</v>
      </c>
      <c r="AP1595" s="180">
        <v>0</v>
      </c>
      <c r="AQ1595" s="181">
        <f t="shared" si="1004"/>
        <v>0</v>
      </c>
      <c r="AR1595" s="180">
        <v>0</v>
      </c>
      <c r="AS1595" s="180">
        <v>0</v>
      </c>
      <c r="AT1595" s="181">
        <f t="shared" si="1005"/>
        <v>0</v>
      </c>
      <c r="AU1595" s="180">
        <f t="shared" si="992"/>
        <v>0</v>
      </c>
      <c r="AV1595" s="180">
        <f t="shared" si="992"/>
        <v>0</v>
      </c>
      <c r="AW1595" s="181">
        <f t="shared" si="1006"/>
        <v>0</v>
      </c>
      <c r="AX1595" s="183">
        <f t="shared" si="993"/>
        <v>0</v>
      </c>
      <c r="AY1595" s="183">
        <f t="shared" si="1007"/>
        <v>0</v>
      </c>
      <c r="AZ1595" s="183">
        <f t="shared" si="1008"/>
        <v>0</v>
      </c>
      <c r="BA1595" s="183">
        <f t="shared" si="1009"/>
        <v>0</v>
      </c>
      <c r="BB1595" s="183"/>
      <c r="BC1595" s="183"/>
      <c r="BD1595" s="183">
        <f t="shared" si="996"/>
        <v>0</v>
      </c>
      <c r="BE1595" s="183">
        <f t="shared" si="996"/>
        <v>0</v>
      </c>
    </row>
    <row r="1596" spans="2:57" s="129" customFormat="1" ht="90">
      <c r="B1596" s="174">
        <v>2025</v>
      </c>
      <c r="C1596" s="174">
        <v>20</v>
      </c>
      <c r="D1596" s="175">
        <v>0</v>
      </c>
      <c r="E1596" s="176"/>
      <c r="F1596" s="174">
        <v>2</v>
      </c>
      <c r="G1596" s="174">
        <v>5</v>
      </c>
      <c r="H1596" s="174">
        <v>15</v>
      </c>
      <c r="I1596" s="174">
        <v>6000</v>
      </c>
      <c r="J1596" s="174">
        <v>6200</v>
      </c>
      <c r="K1596" s="174">
        <v>622</v>
      </c>
      <c r="L1596" s="177">
        <v>956</v>
      </c>
      <c r="M1596" s="178">
        <v>0</v>
      </c>
      <c r="N1596" s="179" t="s">
        <v>1078</v>
      </c>
      <c r="O1596" s="180">
        <v>0</v>
      </c>
      <c r="P1596" s="180">
        <v>0</v>
      </c>
      <c r="Q1596" s="181">
        <v>0</v>
      </c>
      <c r="R1596" s="182" t="s">
        <v>232</v>
      </c>
      <c r="S1596" s="183">
        <v>0</v>
      </c>
      <c r="T1596" s="183">
        <v>0</v>
      </c>
      <c r="U1596" s="180">
        <v>0</v>
      </c>
      <c r="V1596" s="180">
        <v>0</v>
      </c>
      <c r="W1596" s="183">
        <v>0</v>
      </c>
      <c r="X1596" s="183">
        <v>0</v>
      </c>
      <c r="Y1596" s="180">
        <v>0</v>
      </c>
      <c r="Z1596" s="180">
        <v>0</v>
      </c>
      <c r="AA1596" s="183">
        <v>0</v>
      </c>
      <c r="AB1596" s="183">
        <v>0</v>
      </c>
      <c r="AC1596" s="180">
        <f t="shared" si="991"/>
        <v>0</v>
      </c>
      <c r="AD1596" s="180">
        <f t="shared" si="991"/>
        <v>0</v>
      </c>
      <c r="AE1596" s="181">
        <f t="shared" si="1000"/>
        <v>0</v>
      </c>
      <c r="AF1596" s="180">
        <v>0</v>
      </c>
      <c r="AG1596" s="180">
        <v>0</v>
      </c>
      <c r="AH1596" s="181">
        <f t="shared" si="1001"/>
        <v>0</v>
      </c>
      <c r="AI1596" s="180">
        <v>0</v>
      </c>
      <c r="AJ1596" s="180">
        <v>0</v>
      </c>
      <c r="AK1596" s="181">
        <f t="shared" si="1002"/>
        <v>0</v>
      </c>
      <c r="AL1596" s="180">
        <v>0</v>
      </c>
      <c r="AM1596" s="180">
        <v>0</v>
      </c>
      <c r="AN1596" s="181">
        <f t="shared" si="1003"/>
        <v>0</v>
      </c>
      <c r="AO1596" s="180">
        <v>0</v>
      </c>
      <c r="AP1596" s="180">
        <v>0</v>
      </c>
      <c r="AQ1596" s="181">
        <f t="shared" si="1004"/>
        <v>0</v>
      </c>
      <c r="AR1596" s="180">
        <v>0</v>
      </c>
      <c r="AS1596" s="180">
        <v>0</v>
      </c>
      <c r="AT1596" s="181">
        <f t="shared" si="1005"/>
        <v>0</v>
      </c>
      <c r="AU1596" s="180">
        <f t="shared" si="992"/>
        <v>0</v>
      </c>
      <c r="AV1596" s="180">
        <f t="shared" si="992"/>
        <v>0</v>
      </c>
      <c r="AW1596" s="181">
        <f t="shared" si="1006"/>
        <v>0</v>
      </c>
      <c r="AX1596" s="183">
        <f t="shared" si="993"/>
        <v>0</v>
      </c>
      <c r="AY1596" s="183">
        <f t="shared" si="1007"/>
        <v>0</v>
      </c>
      <c r="AZ1596" s="183">
        <f t="shared" si="1008"/>
        <v>0</v>
      </c>
      <c r="BA1596" s="183">
        <f t="shared" si="1009"/>
        <v>0</v>
      </c>
      <c r="BB1596" s="183"/>
      <c r="BC1596" s="183"/>
      <c r="BD1596" s="183">
        <f t="shared" si="996"/>
        <v>0</v>
      </c>
      <c r="BE1596" s="183">
        <f t="shared" si="996"/>
        <v>0</v>
      </c>
    </row>
    <row r="1597" spans="2:57" s="129" customFormat="1" ht="90">
      <c r="B1597" s="174">
        <v>2025</v>
      </c>
      <c r="C1597" s="174">
        <v>20</v>
      </c>
      <c r="D1597" s="175">
        <v>0</v>
      </c>
      <c r="E1597" s="176"/>
      <c r="F1597" s="174">
        <v>2</v>
      </c>
      <c r="G1597" s="174">
        <v>5</v>
      </c>
      <c r="H1597" s="174">
        <v>15</v>
      </c>
      <c r="I1597" s="174">
        <v>6000</v>
      </c>
      <c r="J1597" s="174">
        <v>6200</v>
      </c>
      <c r="K1597" s="174">
        <v>622</v>
      </c>
      <c r="L1597" s="177">
        <v>957</v>
      </c>
      <c r="M1597" s="178">
        <v>0</v>
      </c>
      <c r="N1597" s="179" t="s">
        <v>1079</v>
      </c>
      <c r="O1597" s="180">
        <v>0</v>
      </c>
      <c r="P1597" s="180">
        <v>0</v>
      </c>
      <c r="Q1597" s="181">
        <v>0</v>
      </c>
      <c r="R1597" s="182" t="s">
        <v>232</v>
      </c>
      <c r="S1597" s="183">
        <v>0</v>
      </c>
      <c r="T1597" s="183">
        <v>0</v>
      </c>
      <c r="U1597" s="180">
        <v>0</v>
      </c>
      <c r="V1597" s="180">
        <v>0</v>
      </c>
      <c r="W1597" s="183">
        <v>0</v>
      </c>
      <c r="X1597" s="183">
        <v>0</v>
      </c>
      <c r="Y1597" s="180">
        <v>0</v>
      </c>
      <c r="Z1597" s="180">
        <v>0</v>
      </c>
      <c r="AA1597" s="183">
        <v>0</v>
      </c>
      <c r="AB1597" s="183">
        <v>0</v>
      </c>
      <c r="AC1597" s="180">
        <f t="shared" si="991"/>
        <v>0</v>
      </c>
      <c r="AD1597" s="180">
        <f t="shared" si="991"/>
        <v>0</v>
      </c>
      <c r="AE1597" s="181">
        <f t="shared" si="1000"/>
        <v>0</v>
      </c>
      <c r="AF1597" s="180">
        <v>0</v>
      </c>
      <c r="AG1597" s="180">
        <v>0</v>
      </c>
      <c r="AH1597" s="181">
        <f t="shared" si="1001"/>
        <v>0</v>
      </c>
      <c r="AI1597" s="180">
        <v>0</v>
      </c>
      <c r="AJ1597" s="180">
        <v>0</v>
      </c>
      <c r="AK1597" s="181">
        <f t="shared" si="1002"/>
        <v>0</v>
      </c>
      <c r="AL1597" s="180">
        <v>0</v>
      </c>
      <c r="AM1597" s="180">
        <v>0</v>
      </c>
      <c r="AN1597" s="181">
        <f t="shared" si="1003"/>
        <v>0</v>
      </c>
      <c r="AO1597" s="180">
        <v>0</v>
      </c>
      <c r="AP1597" s="180">
        <v>0</v>
      </c>
      <c r="AQ1597" s="181">
        <f t="shared" si="1004"/>
        <v>0</v>
      </c>
      <c r="AR1597" s="180">
        <v>0</v>
      </c>
      <c r="AS1597" s="180">
        <v>0</v>
      </c>
      <c r="AT1597" s="181">
        <f t="shared" si="1005"/>
        <v>0</v>
      </c>
      <c r="AU1597" s="180">
        <f t="shared" si="992"/>
        <v>0</v>
      </c>
      <c r="AV1597" s="180">
        <f t="shared" si="992"/>
        <v>0</v>
      </c>
      <c r="AW1597" s="181">
        <f t="shared" si="1006"/>
        <v>0</v>
      </c>
      <c r="AX1597" s="183">
        <f t="shared" si="993"/>
        <v>0</v>
      </c>
      <c r="AY1597" s="183">
        <f t="shared" si="1007"/>
        <v>0</v>
      </c>
      <c r="AZ1597" s="183">
        <f t="shared" si="1008"/>
        <v>0</v>
      </c>
      <c r="BA1597" s="183">
        <f t="shared" si="1009"/>
        <v>0</v>
      </c>
      <c r="BB1597" s="183"/>
      <c r="BC1597" s="183"/>
      <c r="BD1597" s="183">
        <f t="shared" si="996"/>
        <v>0</v>
      </c>
      <c r="BE1597" s="183">
        <f t="shared" si="996"/>
        <v>0</v>
      </c>
    </row>
    <row r="1598" spans="2:57" s="129" customFormat="1" ht="90">
      <c r="B1598" s="174">
        <v>2025</v>
      </c>
      <c r="C1598" s="174">
        <v>20</v>
      </c>
      <c r="D1598" s="175">
        <v>0</v>
      </c>
      <c r="E1598" s="176"/>
      <c r="F1598" s="174">
        <v>2</v>
      </c>
      <c r="G1598" s="174">
        <v>5</v>
      </c>
      <c r="H1598" s="174">
        <v>15</v>
      </c>
      <c r="I1598" s="174">
        <v>6000</v>
      </c>
      <c r="J1598" s="174">
        <v>6200</v>
      </c>
      <c r="K1598" s="174">
        <v>622</v>
      </c>
      <c r="L1598" s="177">
        <v>958</v>
      </c>
      <c r="M1598" s="178">
        <v>0</v>
      </c>
      <c r="N1598" s="179" t="s">
        <v>1080</v>
      </c>
      <c r="O1598" s="180">
        <v>0</v>
      </c>
      <c r="P1598" s="180">
        <v>0</v>
      </c>
      <c r="Q1598" s="181">
        <v>0</v>
      </c>
      <c r="R1598" s="182" t="s">
        <v>232</v>
      </c>
      <c r="S1598" s="183">
        <v>0</v>
      </c>
      <c r="T1598" s="183">
        <v>0</v>
      </c>
      <c r="U1598" s="180">
        <v>0</v>
      </c>
      <c r="V1598" s="180">
        <v>0</v>
      </c>
      <c r="W1598" s="183">
        <v>0</v>
      </c>
      <c r="X1598" s="183">
        <v>0</v>
      </c>
      <c r="Y1598" s="180">
        <v>0</v>
      </c>
      <c r="Z1598" s="180">
        <v>0</v>
      </c>
      <c r="AA1598" s="183">
        <v>0</v>
      </c>
      <c r="AB1598" s="183">
        <v>0</v>
      </c>
      <c r="AC1598" s="180">
        <f t="shared" si="991"/>
        <v>0</v>
      </c>
      <c r="AD1598" s="180">
        <f t="shared" si="991"/>
        <v>0</v>
      </c>
      <c r="AE1598" s="181">
        <f t="shared" si="1000"/>
        <v>0</v>
      </c>
      <c r="AF1598" s="180">
        <v>0</v>
      </c>
      <c r="AG1598" s="180">
        <v>0</v>
      </c>
      <c r="AH1598" s="181">
        <f t="shared" si="1001"/>
        <v>0</v>
      </c>
      <c r="AI1598" s="180">
        <v>0</v>
      </c>
      <c r="AJ1598" s="180">
        <v>0</v>
      </c>
      <c r="AK1598" s="181">
        <f t="shared" si="1002"/>
        <v>0</v>
      </c>
      <c r="AL1598" s="180">
        <v>0</v>
      </c>
      <c r="AM1598" s="180">
        <v>0</v>
      </c>
      <c r="AN1598" s="181">
        <f t="shared" si="1003"/>
        <v>0</v>
      </c>
      <c r="AO1598" s="180">
        <v>0</v>
      </c>
      <c r="AP1598" s="180">
        <v>0</v>
      </c>
      <c r="AQ1598" s="181">
        <f t="shared" si="1004"/>
        <v>0</v>
      </c>
      <c r="AR1598" s="180">
        <v>0</v>
      </c>
      <c r="AS1598" s="180">
        <v>0</v>
      </c>
      <c r="AT1598" s="181">
        <f t="shared" si="1005"/>
        <v>0</v>
      </c>
      <c r="AU1598" s="180">
        <f t="shared" si="992"/>
        <v>0</v>
      </c>
      <c r="AV1598" s="180">
        <f t="shared" si="992"/>
        <v>0</v>
      </c>
      <c r="AW1598" s="181">
        <f t="shared" si="1006"/>
        <v>0</v>
      </c>
      <c r="AX1598" s="183">
        <f t="shared" si="993"/>
        <v>0</v>
      </c>
      <c r="AY1598" s="183">
        <f t="shared" si="993"/>
        <v>0</v>
      </c>
      <c r="AZ1598" s="183">
        <f t="shared" si="1008"/>
        <v>0</v>
      </c>
      <c r="BA1598" s="183">
        <f t="shared" si="1009"/>
        <v>0</v>
      </c>
      <c r="BB1598" s="183"/>
      <c r="BC1598" s="183"/>
      <c r="BD1598" s="183">
        <f t="shared" si="996"/>
        <v>0</v>
      </c>
      <c r="BE1598" s="183">
        <f t="shared" si="996"/>
        <v>0</v>
      </c>
    </row>
    <row r="1599" spans="2:57" s="129" customFormat="1" ht="165">
      <c r="B1599" s="174">
        <v>2025</v>
      </c>
      <c r="C1599" s="174">
        <v>20</v>
      </c>
      <c r="D1599" s="175" t="s">
        <v>1953</v>
      </c>
      <c r="E1599" s="176">
        <v>20049</v>
      </c>
      <c r="F1599" s="174">
        <v>2</v>
      </c>
      <c r="G1599" s="174">
        <v>5</v>
      </c>
      <c r="H1599" s="174">
        <v>15</v>
      </c>
      <c r="I1599" s="174">
        <v>6000</v>
      </c>
      <c r="J1599" s="174">
        <v>6200</v>
      </c>
      <c r="K1599" s="174">
        <v>622</v>
      </c>
      <c r="L1599" s="177">
        <v>1563</v>
      </c>
      <c r="M1599" s="178" t="s">
        <v>1846</v>
      </c>
      <c r="N1599" s="179" t="s">
        <v>1081</v>
      </c>
      <c r="O1599" s="180">
        <v>0</v>
      </c>
      <c r="P1599" s="180">
        <v>7621596.4500000002</v>
      </c>
      <c r="Q1599" s="181">
        <v>7621596.4500000002</v>
      </c>
      <c r="R1599" s="182" t="s">
        <v>232</v>
      </c>
      <c r="S1599" s="183">
        <v>1</v>
      </c>
      <c r="T1599" s="183">
        <v>0</v>
      </c>
      <c r="U1599" s="180">
        <v>0</v>
      </c>
      <c r="V1599" s="180">
        <v>0</v>
      </c>
      <c r="W1599" s="183">
        <v>0</v>
      </c>
      <c r="X1599" s="183">
        <v>0</v>
      </c>
      <c r="Y1599" s="180">
        <v>0</v>
      </c>
      <c r="Z1599" s="180">
        <v>0</v>
      </c>
      <c r="AA1599" s="183">
        <v>0</v>
      </c>
      <c r="AB1599" s="183">
        <v>0</v>
      </c>
      <c r="AC1599" s="180">
        <f t="shared" si="991"/>
        <v>0</v>
      </c>
      <c r="AD1599" s="180">
        <f t="shared" si="991"/>
        <v>7621596.4500000002</v>
      </c>
      <c r="AE1599" s="181">
        <f t="shared" si="1000"/>
        <v>7621596.4500000002</v>
      </c>
      <c r="AF1599" s="180">
        <v>0</v>
      </c>
      <c r="AG1599" s="180">
        <v>7621596.4500000002</v>
      </c>
      <c r="AH1599" s="181">
        <f t="shared" si="1001"/>
        <v>7621596.4500000002</v>
      </c>
      <c r="AI1599" s="180">
        <v>0</v>
      </c>
      <c r="AJ1599" s="180">
        <v>0</v>
      </c>
      <c r="AK1599" s="181">
        <f t="shared" si="1002"/>
        <v>0</v>
      </c>
      <c r="AL1599" s="180">
        <v>0</v>
      </c>
      <c r="AM1599" s="180">
        <v>0</v>
      </c>
      <c r="AN1599" s="181">
        <f t="shared" si="1003"/>
        <v>0</v>
      </c>
      <c r="AO1599" s="180">
        <v>0</v>
      </c>
      <c r="AP1599" s="180">
        <v>0</v>
      </c>
      <c r="AQ1599" s="181">
        <f t="shared" si="1004"/>
        <v>0</v>
      </c>
      <c r="AR1599" s="180">
        <v>0</v>
      </c>
      <c r="AS1599" s="180">
        <v>0</v>
      </c>
      <c r="AT1599" s="181">
        <f t="shared" si="1005"/>
        <v>0</v>
      </c>
      <c r="AU1599" s="180">
        <f t="shared" si="992"/>
        <v>0</v>
      </c>
      <c r="AV1599" s="180">
        <f t="shared" si="992"/>
        <v>0</v>
      </c>
      <c r="AW1599" s="181">
        <f t="shared" si="1006"/>
        <v>0</v>
      </c>
      <c r="AX1599" s="183">
        <f t="shared" si="993"/>
        <v>1</v>
      </c>
      <c r="AY1599" s="183">
        <f t="shared" si="993"/>
        <v>0</v>
      </c>
      <c r="AZ1599" s="183">
        <v>1</v>
      </c>
      <c r="BA1599" s="183">
        <v>0</v>
      </c>
      <c r="BB1599" s="183"/>
      <c r="BC1599" s="183"/>
      <c r="BD1599" s="183">
        <f t="shared" si="996"/>
        <v>0</v>
      </c>
      <c r="BE1599" s="183">
        <f t="shared" si="996"/>
        <v>0</v>
      </c>
    </row>
    <row r="1600" spans="2:57" s="129" customFormat="1" ht="31.5" hidden="1">
      <c r="B1600" s="118">
        <v>2025</v>
      </c>
      <c r="C1600" s="217">
        <v>20</v>
      </c>
      <c r="D1600" s="218"/>
      <c r="E1600" s="120"/>
      <c r="F1600" s="118">
        <v>2</v>
      </c>
      <c r="G1600" s="118">
        <v>6</v>
      </c>
      <c r="H1600" s="118"/>
      <c r="I1600" s="118"/>
      <c r="J1600" s="118"/>
      <c r="K1600" s="118"/>
      <c r="L1600" s="121" t="s">
        <v>44</v>
      </c>
      <c r="M1600" s="122"/>
      <c r="N1600" s="123" t="s">
        <v>1082</v>
      </c>
      <c r="O1600" s="124">
        <v>0</v>
      </c>
      <c r="P1600" s="124">
        <v>0</v>
      </c>
      <c r="Q1600" s="124">
        <v>0</v>
      </c>
      <c r="R1600" s="125"/>
      <c r="S1600" s="126"/>
      <c r="T1600" s="127"/>
      <c r="U1600" s="124">
        <f t="shared" ref="U1600:AD1600" si="1010">+U1601+U1864+U1882</f>
        <v>0</v>
      </c>
      <c r="V1600" s="124">
        <f t="shared" si="1010"/>
        <v>0</v>
      </c>
      <c r="W1600" s="128">
        <f t="shared" si="1010"/>
        <v>0</v>
      </c>
      <c r="X1600" s="128">
        <f t="shared" si="1010"/>
        <v>0</v>
      </c>
      <c r="Y1600" s="124">
        <f t="shared" si="1010"/>
        <v>0</v>
      </c>
      <c r="Z1600" s="124">
        <f t="shared" si="1010"/>
        <v>0</v>
      </c>
      <c r="AA1600" s="128">
        <f t="shared" si="1010"/>
        <v>0</v>
      </c>
      <c r="AB1600" s="128">
        <f t="shared" si="1010"/>
        <v>0</v>
      </c>
      <c r="AC1600" s="124">
        <f t="shared" si="1010"/>
        <v>0</v>
      </c>
      <c r="AD1600" s="124">
        <f t="shared" si="1010"/>
        <v>0</v>
      </c>
      <c r="AE1600" s="124">
        <f t="shared" si="1000"/>
        <v>0</v>
      </c>
      <c r="AF1600" s="124">
        <f>+AF1601+AF1864+AF1882</f>
        <v>0</v>
      </c>
      <c r="AG1600" s="124">
        <f>+AG1601+AG1864+AG1882</f>
        <v>0</v>
      </c>
      <c r="AH1600" s="124">
        <f t="shared" si="1001"/>
        <v>0</v>
      </c>
      <c r="AI1600" s="124">
        <f>+AI1601+AI1864+AI1882</f>
        <v>0</v>
      </c>
      <c r="AJ1600" s="124">
        <f>+AJ1601+AJ1864+AJ1882</f>
        <v>0</v>
      </c>
      <c r="AK1600" s="124">
        <f t="shared" si="1002"/>
        <v>0</v>
      </c>
      <c r="AL1600" s="124">
        <f>+AL1601+AL1864+AL1882</f>
        <v>0</v>
      </c>
      <c r="AM1600" s="124">
        <f>+AM1601+AM1864+AM1882</f>
        <v>0</v>
      </c>
      <c r="AN1600" s="124">
        <f t="shared" si="1003"/>
        <v>0</v>
      </c>
      <c r="AO1600" s="124">
        <f>+AO1601+AO1864+AO1882</f>
        <v>0</v>
      </c>
      <c r="AP1600" s="124">
        <f>+AP1601+AP1864+AP1882</f>
        <v>0</v>
      </c>
      <c r="AQ1600" s="124">
        <f t="shared" si="1004"/>
        <v>0</v>
      </c>
      <c r="AR1600" s="124">
        <f>+AR1601+AR1864+AR1882</f>
        <v>0</v>
      </c>
      <c r="AS1600" s="124">
        <f>+AS1601+AS1864+AS1882</f>
        <v>0</v>
      </c>
      <c r="AT1600" s="124">
        <f t="shared" si="1005"/>
        <v>0</v>
      </c>
      <c r="AU1600" s="124">
        <f>+AU1601+AU1864+AU1882</f>
        <v>0</v>
      </c>
      <c r="AV1600" s="124">
        <f>+AV1601+AV1864+AV1882</f>
        <v>0</v>
      </c>
      <c r="AW1600" s="124">
        <f t="shared" si="1006"/>
        <v>0</v>
      </c>
      <c r="AX1600" s="126"/>
      <c r="AY1600" s="127"/>
      <c r="AZ1600" s="126"/>
      <c r="BA1600" s="127"/>
      <c r="BB1600" s="126"/>
      <c r="BC1600" s="127"/>
      <c r="BD1600" s="126"/>
      <c r="BE1600" s="127"/>
    </row>
    <row r="1601" spans="2:57" ht="31.5" hidden="1">
      <c r="B1601" s="130">
        <v>2025</v>
      </c>
      <c r="C1601" s="130">
        <v>20</v>
      </c>
      <c r="D1601" s="131"/>
      <c r="E1601" s="132"/>
      <c r="F1601" s="130">
        <v>2</v>
      </c>
      <c r="G1601" s="130">
        <v>6</v>
      </c>
      <c r="H1601" s="130">
        <v>16</v>
      </c>
      <c r="I1601" s="130"/>
      <c r="J1601" s="130"/>
      <c r="K1601" s="184"/>
      <c r="L1601" s="185" t="s">
        <v>44</v>
      </c>
      <c r="M1601" s="134"/>
      <c r="N1601" s="135" t="s">
        <v>1083</v>
      </c>
      <c r="O1601" s="136">
        <v>0</v>
      </c>
      <c r="P1601" s="136">
        <v>0</v>
      </c>
      <c r="Q1601" s="136">
        <v>0</v>
      </c>
      <c r="R1601" s="137"/>
      <c r="S1601" s="138"/>
      <c r="T1601" s="139"/>
      <c r="U1601" s="136">
        <f t="shared" ref="U1601:AD1601" si="1011">+U1602+U1608+U1660+U1710+U1714+U1855</f>
        <v>0</v>
      </c>
      <c r="V1601" s="136">
        <f t="shared" si="1011"/>
        <v>0</v>
      </c>
      <c r="W1601" s="140">
        <f t="shared" si="1011"/>
        <v>0</v>
      </c>
      <c r="X1601" s="140">
        <f t="shared" si="1011"/>
        <v>0</v>
      </c>
      <c r="Y1601" s="136">
        <f t="shared" si="1011"/>
        <v>0</v>
      </c>
      <c r="Z1601" s="136">
        <f t="shared" si="1011"/>
        <v>0</v>
      </c>
      <c r="AA1601" s="140">
        <f t="shared" si="1011"/>
        <v>0</v>
      </c>
      <c r="AB1601" s="140">
        <f t="shared" si="1011"/>
        <v>0</v>
      </c>
      <c r="AC1601" s="136">
        <f t="shared" si="1011"/>
        <v>0</v>
      </c>
      <c r="AD1601" s="136">
        <f t="shared" si="1011"/>
        <v>0</v>
      </c>
      <c r="AE1601" s="136">
        <f t="shared" si="1000"/>
        <v>0</v>
      </c>
      <c r="AF1601" s="136">
        <f>+AF1602+AF1608+AF1660+AF1710+AF1714+AF1855</f>
        <v>0</v>
      </c>
      <c r="AG1601" s="136">
        <f>+AG1602+AG1608+AG1660+AG1710+AG1714+AG1855</f>
        <v>0</v>
      </c>
      <c r="AH1601" s="136">
        <f t="shared" si="1001"/>
        <v>0</v>
      </c>
      <c r="AI1601" s="136">
        <f>+AI1602+AI1608+AI1660+AI1710+AI1714+AI1855</f>
        <v>0</v>
      </c>
      <c r="AJ1601" s="136">
        <f>+AJ1602+AJ1608+AJ1660+AJ1710+AJ1714+AJ1855</f>
        <v>0</v>
      </c>
      <c r="AK1601" s="136">
        <f t="shared" si="1002"/>
        <v>0</v>
      </c>
      <c r="AL1601" s="136">
        <f>+AL1602+AL1608+AL1660+AL1710+AL1714+AL1855</f>
        <v>0</v>
      </c>
      <c r="AM1601" s="136">
        <f>+AM1602+AM1608+AM1660+AM1710+AM1714+AM1855</f>
        <v>0</v>
      </c>
      <c r="AN1601" s="136">
        <f t="shared" si="1003"/>
        <v>0</v>
      </c>
      <c r="AO1601" s="136">
        <f>+AO1602+AO1608+AO1660+AO1710+AO1714+AO1855</f>
        <v>0</v>
      </c>
      <c r="AP1601" s="136">
        <f>+AP1602+AP1608+AP1660+AP1710+AP1714+AP1855</f>
        <v>0</v>
      </c>
      <c r="AQ1601" s="136">
        <f t="shared" si="1004"/>
        <v>0</v>
      </c>
      <c r="AR1601" s="136">
        <f>+AR1602+AR1608+AR1660+AR1710+AR1714+AR1855</f>
        <v>0</v>
      </c>
      <c r="AS1601" s="136">
        <f>+AS1602+AS1608+AS1660+AS1710+AS1714+AS1855</f>
        <v>0</v>
      </c>
      <c r="AT1601" s="136">
        <f t="shared" si="1005"/>
        <v>0</v>
      </c>
      <c r="AU1601" s="136">
        <f>+AU1602+AU1608+AU1660+AU1710+AU1714+AU1855</f>
        <v>0</v>
      </c>
      <c r="AV1601" s="136">
        <f>+AV1602+AV1608+AV1660+AV1710+AV1714+AV1855</f>
        <v>0</v>
      </c>
      <c r="AW1601" s="136">
        <f t="shared" si="1006"/>
        <v>0</v>
      </c>
      <c r="AX1601" s="138"/>
      <c r="AY1601" s="139"/>
      <c r="AZ1601" s="138"/>
      <c r="BA1601" s="139"/>
      <c r="BB1601" s="138"/>
      <c r="BC1601" s="139"/>
      <c r="BD1601" s="138"/>
      <c r="BE1601" s="139"/>
    </row>
    <row r="1602" spans="2:57" ht="15.75" hidden="1">
      <c r="B1602" s="141">
        <v>2025</v>
      </c>
      <c r="C1602" s="141">
        <v>20</v>
      </c>
      <c r="D1602" s="142"/>
      <c r="E1602" s="143"/>
      <c r="F1602" s="141">
        <v>2</v>
      </c>
      <c r="G1602" s="141">
        <v>6</v>
      </c>
      <c r="H1602" s="141">
        <v>16</v>
      </c>
      <c r="I1602" s="141">
        <v>1000</v>
      </c>
      <c r="J1602" s="141"/>
      <c r="K1602" s="141"/>
      <c r="L1602" s="144" t="s">
        <v>44</v>
      </c>
      <c r="M1602" s="145"/>
      <c r="N1602" s="146" t="s">
        <v>68</v>
      </c>
      <c r="O1602" s="147">
        <v>0</v>
      </c>
      <c r="P1602" s="147">
        <v>0</v>
      </c>
      <c r="Q1602" s="147">
        <v>0</v>
      </c>
      <c r="R1602" s="148"/>
      <c r="S1602" s="149"/>
      <c r="T1602" s="150"/>
      <c r="U1602" s="147">
        <f t="shared" ref="U1602:AD1602" si="1012">U1603</f>
        <v>0</v>
      </c>
      <c r="V1602" s="147">
        <f t="shared" si="1012"/>
        <v>0</v>
      </c>
      <c r="W1602" s="151">
        <f t="shared" si="1012"/>
        <v>0</v>
      </c>
      <c r="X1602" s="151">
        <f t="shared" si="1012"/>
        <v>0</v>
      </c>
      <c r="Y1602" s="147">
        <f t="shared" si="1012"/>
        <v>0</v>
      </c>
      <c r="Z1602" s="147">
        <f t="shared" si="1012"/>
        <v>0</v>
      </c>
      <c r="AA1602" s="151">
        <f t="shared" si="1012"/>
        <v>0</v>
      </c>
      <c r="AB1602" s="151">
        <f t="shared" si="1012"/>
        <v>0</v>
      </c>
      <c r="AC1602" s="147">
        <f t="shared" si="1012"/>
        <v>0</v>
      </c>
      <c r="AD1602" s="147">
        <f t="shared" si="1012"/>
        <v>0</v>
      </c>
      <c r="AE1602" s="147">
        <f t="shared" si="1000"/>
        <v>0</v>
      </c>
      <c r="AF1602" s="147">
        <f>AF1603</f>
        <v>0</v>
      </c>
      <c r="AG1602" s="147">
        <f>AG1603</f>
        <v>0</v>
      </c>
      <c r="AH1602" s="147">
        <f t="shared" si="1001"/>
        <v>0</v>
      </c>
      <c r="AI1602" s="147">
        <f>AI1603</f>
        <v>0</v>
      </c>
      <c r="AJ1602" s="147">
        <f>AJ1603</f>
        <v>0</v>
      </c>
      <c r="AK1602" s="147">
        <f t="shared" si="1002"/>
        <v>0</v>
      </c>
      <c r="AL1602" s="147">
        <f>AL1603</f>
        <v>0</v>
      </c>
      <c r="AM1602" s="147">
        <f>AM1603</f>
        <v>0</v>
      </c>
      <c r="AN1602" s="147">
        <f t="shared" si="1003"/>
        <v>0</v>
      </c>
      <c r="AO1602" s="147">
        <f>AO1603</f>
        <v>0</v>
      </c>
      <c r="AP1602" s="147">
        <f>AP1603</f>
        <v>0</v>
      </c>
      <c r="AQ1602" s="147">
        <f t="shared" si="1004"/>
        <v>0</v>
      </c>
      <c r="AR1602" s="147">
        <f>AR1603</f>
        <v>0</v>
      </c>
      <c r="AS1602" s="147">
        <f>AS1603</f>
        <v>0</v>
      </c>
      <c r="AT1602" s="147">
        <f t="shared" si="1005"/>
        <v>0</v>
      </c>
      <c r="AU1602" s="147">
        <f>AU1603</f>
        <v>0</v>
      </c>
      <c r="AV1602" s="147">
        <f>AV1603</f>
        <v>0</v>
      </c>
      <c r="AW1602" s="147">
        <f t="shared" si="1006"/>
        <v>0</v>
      </c>
      <c r="AX1602" s="149"/>
      <c r="AY1602" s="150"/>
      <c r="AZ1602" s="149"/>
      <c r="BA1602" s="150"/>
      <c r="BB1602" s="149"/>
      <c r="BC1602" s="150"/>
      <c r="BD1602" s="149"/>
      <c r="BE1602" s="150"/>
    </row>
    <row r="1603" spans="2:57" ht="15.75" hidden="1">
      <c r="B1603" s="152">
        <v>2025</v>
      </c>
      <c r="C1603" s="152">
        <v>20</v>
      </c>
      <c r="D1603" s="153"/>
      <c r="E1603" s="154"/>
      <c r="F1603" s="152">
        <v>2</v>
      </c>
      <c r="G1603" s="152">
        <v>6</v>
      </c>
      <c r="H1603" s="152">
        <v>16</v>
      </c>
      <c r="I1603" s="152">
        <v>1000</v>
      </c>
      <c r="J1603" s="152">
        <v>1200</v>
      </c>
      <c r="K1603" s="152"/>
      <c r="L1603" s="155" t="s">
        <v>44</v>
      </c>
      <c r="M1603" s="156"/>
      <c r="N1603" s="157" t="s">
        <v>69</v>
      </c>
      <c r="O1603" s="158">
        <v>0</v>
      </c>
      <c r="P1603" s="158">
        <v>0</v>
      </c>
      <c r="Q1603" s="158">
        <v>0</v>
      </c>
      <c r="R1603" s="159"/>
      <c r="S1603" s="160"/>
      <c r="T1603" s="161"/>
      <c r="U1603" s="158">
        <f t="shared" ref="U1603:AD1603" si="1013">U1604+U1606</f>
        <v>0</v>
      </c>
      <c r="V1603" s="158">
        <f t="shared" si="1013"/>
        <v>0</v>
      </c>
      <c r="W1603" s="162">
        <f t="shared" si="1013"/>
        <v>0</v>
      </c>
      <c r="X1603" s="162">
        <f t="shared" si="1013"/>
        <v>0</v>
      </c>
      <c r="Y1603" s="158">
        <f t="shared" si="1013"/>
        <v>0</v>
      </c>
      <c r="Z1603" s="158">
        <f t="shared" si="1013"/>
        <v>0</v>
      </c>
      <c r="AA1603" s="162">
        <f t="shared" si="1013"/>
        <v>0</v>
      </c>
      <c r="AB1603" s="162">
        <f t="shared" si="1013"/>
        <v>0</v>
      </c>
      <c r="AC1603" s="158">
        <f t="shared" si="1013"/>
        <v>0</v>
      </c>
      <c r="AD1603" s="158">
        <f t="shared" si="1013"/>
        <v>0</v>
      </c>
      <c r="AE1603" s="158">
        <f t="shared" si="1000"/>
        <v>0</v>
      </c>
      <c r="AF1603" s="158">
        <f>AF1604+AF1606</f>
        <v>0</v>
      </c>
      <c r="AG1603" s="158">
        <f>AG1604+AG1606</f>
        <v>0</v>
      </c>
      <c r="AH1603" s="158">
        <f t="shared" si="1001"/>
        <v>0</v>
      </c>
      <c r="AI1603" s="158">
        <f>AI1604+AI1606</f>
        <v>0</v>
      </c>
      <c r="AJ1603" s="158">
        <f>AJ1604+AJ1606</f>
        <v>0</v>
      </c>
      <c r="AK1603" s="158">
        <f t="shared" si="1002"/>
        <v>0</v>
      </c>
      <c r="AL1603" s="158">
        <f>AL1604+AL1606</f>
        <v>0</v>
      </c>
      <c r="AM1603" s="158">
        <f>AM1604+AM1606</f>
        <v>0</v>
      </c>
      <c r="AN1603" s="158">
        <f t="shared" si="1003"/>
        <v>0</v>
      </c>
      <c r="AO1603" s="158">
        <f>AO1604+AO1606</f>
        <v>0</v>
      </c>
      <c r="AP1603" s="158">
        <f>AP1604+AP1606</f>
        <v>0</v>
      </c>
      <c r="AQ1603" s="158">
        <f t="shared" si="1004"/>
        <v>0</v>
      </c>
      <c r="AR1603" s="158">
        <f>AR1604+AR1606</f>
        <v>0</v>
      </c>
      <c r="AS1603" s="158">
        <f>AS1604+AS1606</f>
        <v>0</v>
      </c>
      <c r="AT1603" s="158">
        <f t="shared" si="1005"/>
        <v>0</v>
      </c>
      <c r="AU1603" s="158">
        <f>AU1604+AU1606</f>
        <v>0</v>
      </c>
      <c r="AV1603" s="158">
        <f>AV1604+AV1606</f>
        <v>0</v>
      </c>
      <c r="AW1603" s="158">
        <f t="shared" si="1006"/>
        <v>0</v>
      </c>
      <c r="AX1603" s="160"/>
      <c r="AY1603" s="161"/>
      <c r="AZ1603" s="160"/>
      <c r="BA1603" s="161"/>
      <c r="BB1603" s="160"/>
      <c r="BC1603" s="161"/>
      <c r="BD1603" s="160"/>
      <c r="BE1603" s="161"/>
    </row>
    <row r="1604" spans="2:57" s="129" customFormat="1" ht="15.75" hidden="1">
      <c r="B1604" s="163">
        <v>2025</v>
      </c>
      <c r="C1604" s="163">
        <v>20</v>
      </c>
      <c r="D1604" s="164"/>
      <c r="E1604" s="165"/>
      <c r="F1604" s="163">
        <v>2</v>
      </c>
      <c r="G1604" s="163">
        <v>6</v>
      </c>
      <c r="H1604" s="163">
        <v>16</v>
      </c>
      <c r="I1604" s="163">
        <v>1000</v>
      </c>
      <c r="J1604" s="163">
        <v>1200</v>
      </c>
      <c r="K1604" s="163">
        <v>121</v>
      </c>
      <c r="L1604" s="166" t="s">
        <v>44</v>
      </c>
      <c r="M1604" s="167"/>
      <c r="N1604" s="168" t="s">
        <v>70</v>
      </c>
      <c r="O1604" s="169">
        <v>0</v>
      </c>
      <c r="P1604" s="169">
        <v>0</v>
      </c>
      <c r="Q1604" s="169">
        <v>0</v>
      </c>
      <c r="R1604" s="170"/>
      <c r="S1604" s="208"/>
      <c r="T1604" s="170"/>
      <c r="U1604" s="169">
        <f t="shared" ref="U1604:AD1604" si="1014">U1605</f>
        <v>0</v>
      </c>
      <c r="V1604" s="169">
        <f t="shared" si="1014"/>
        <v>0</v>
      </c>
      <c r="W1604" s="173">
        <f t="shared" si="1014"/>
        <v>0</v>
      </c>
      <c r="X1604" s="173">
        <f t="shared" si="1014"/>
        <v>0</v>
      </c>
      <c r="Y1604" s="169">
        <f t="shared" si="1014"/>
        <v>0</v>
      </c>
      <c r="Z1604" s="169">
        <f t="shared" si="1014"/>
        <v>0</v>
      </c>
      <c r="AA1604" s="173">
        <f t="shared" si="1014"/>
        <v>0</v>
      </c>
      <c r="AB1604" s="173">
        <f t="shared" si="1014"/>
        <v>0</v>
      </c>
      <c r="AC1604" s="169">
        <f t="shared" si="1014"/>
        <v>0</v>
      </c>
      <c r="AD1604" s="169">
        <f t="shared" si="1014"/>
        <v>0</v>
      </c>
      <c r="AE1604" s="169">
        <f t="shared" si="1000"/>
        <v>0</v>
      </c>
      <c r="AF1604" s="169">
        <f>AF1605</f>
        <v>0</v>
      </c>
      <c r="AG1604" s="169">
        <f>AG1605</f>
        <v>0</v>
      </c>
      <c r="AH1604" s="169">
        <f t="shared" si="1001"/>
        <v>0</v>
      </c>
      <c r="AI1604" s="169">
        <f>AI1605</f>
        <v>0</v>
      </c>
      <c r="AJ1604" s="169">
        <f>AJ1605</f>
        <v>0</v>
      </c>
      <c r="AK1604" s="169">
        <f t="shared" si="1002"/>
        <v>0</v>
      </c>
      <c r="AL1604" s="169">
        <f>AL1605</f>
        <v>0</v>
      </c>
      <c r="AM1604" s="169">
        <f>AM1605</f>
        <v>0</v>
      </c>
      <c r="AN1604" s="169">
        <f t="shared" si="1003"/>
        <v>0</v>
      </c>
      <c r="AO1604" s="169">
        <f>AO1605</f>
        <v>0</v>
      </c>
      <c r="AP1604" s="169">
        <f>AP1605</f>
        <v>0</v>
      </c>
      <c r="AQ1604" s="169">
        <f t="shared" si="1004"/>
        <v>0</v>
      </c>
      <c r="AR1604" s="169">
        <f>AR1605</f>
        <v>0</v>
      </c>
      <c r="AS1604" s="169">
        <f>AS1605</f>
        <v>0</v>
      </c>
      <c r="AT1604" s="169">
        <f t="shared" si="1005"/>
        <v>0</v>
      </c>
      <c r="AU1604" s="169">
        <f>AU1605</f>
        <v>0</v>
      </c>
      <c r="AV1604" s="169">
        <f>AV1605</f>
        <v>0</v>
      </c>
      <c r="AW1604" s="169">
        <f t="shared" si="1006"/>
        <v>0</v>
      </c>
      <c r="AX1604" s="208"/>
      <c r="AY1604" s="170"/>
      <c r="AZ1604" s="208"/>
      <c r="BA1604" s="170"/>
      <c r="BB1604" s="208"/>
      <c r="BC1604" s="170"/>
      <c r="BD1604" s="208"/>
      <c r="BE1604" s="170"/>
    </row>
    <row r="1605" spans="2:57" ht="15.75" hidden="1">
      <c r="B1605" s="174">
        <v>2025</v>
      </c>
      <c r="C1605" s="174">
        <v>20</v>
      </c>
      <c r="D1605" s="175">
        <v>0</v>
      </c>
      <c r="E1605" s="176"/>
      <c r="F1605" s="174">
        <v>2</v>
      </c>
      <c r="G1605" s="174">
        <v>6</v>
      </c>
      <c r="H1605" s="174">
        <v>16</v>
      </c>
      <c r="I1605" s="174">
        <v>1000</v>
      </c>
      <c r="J1605" s="174">
        <v>1200</v>
      </c>
      <c r="K1605" s="174">
        <v>121</v>
      </c>
      <c r="L1605" s="177">
        <v>771</v>
      </c>
      <c r="M1605" s="178">
        <v>0</v>
      </c>
      <c r="N1605" s="179" t="s">
        <v>71</v>
      </c>
      <c r="O1605" s="180">
        <v>0</v>
      </c>
      <c r="P1605" s="180">
        <v>0</v>
      </c>
      <c r="Q1605" s="181">
        <v>0</v>
      </c>
      <c r="R1605" s="182" t="s">
        <v>72</v>
      </c>
      <c r="S1605" s="183">
        <v>0</v>
      </c>
      <c r="T1605" s="183">
        <v>0</v>
      </c>
      <c r="U1605" s="180">
        <v>0</v>
      </c>
      <c r="V1605" s="180">
        <v>0</v>
      </c>
      <c r="W1605" s="183">
        <v>0</v>
      </c>
      <c r="X1605" s="183">
        <v>0</v>
      </c>
      <c r="Y1605" s="180">
        <v>0</v>
      </c>
      <c r="Z1605" s="180">
        <v>0</v>
      </c>
      <c r="AA1605" s="183">
        <v>0</v>
      </c>
      <c r="AB1605" s="183">
        <v>0</v>
      </c>
      <c r="AC1605" s="180">
        <f>+O1605+U1605-Y1605</f>
        <v>0</v>
      </c>
      <c r="AD1605" s="180">
        <f>+P1605+V1605-Z1605</f>
        <v>0</v>
      </c>
      <c r="AE1605" s="181">
        <f t="shared" si="1000"/>
        <v>0</v>
      </c>
      <c r="AF1605" s="180">
        <v>0</v>
      </c>
      <c r="AG1605" s="180">
        <v>0</v>
      </c>
      <c r="AH1605" s="181">
        <f t="shared" si="1001"/>
        <v>0</v>
      </c>
      <c r="AI1605" s="180">
        <v>0</v>
      </c>
      <c r="AJ1605" s="180">
        <v>0</v>
      </c>
      <c r="AK1605" s="181">
        <f t="shared" si="1002"/>
        <v>0</v>
      </c>
      <c r="AL1605" s="180">
        <v>0</v>
      </c>
      <c r="AM1605" s="180">
        <v>0</v>
      </c>
      <c r="AN1605" s="181">
        <f t="shared" si="1003"/>
        <v>0</v>
      </c>
      <c r="AO1605" s="180">
        <v>0</v>
      </c>
      <c r="AP1605" s="180">
        <v>0</v>
      </c>
      <c r="AQ1605" s="181">
        <f t="shared" si="1004"/>
        <v>0</v>
      </c>
      <c r="AR1605" s="180">
        <v>0</v>
      </c>
      <c r="AS1605" s="180">
        <v>0</v>
      </c>
      <c r="AT1605" s="181">
        <f t="shared" si="1005"/>
        <v>0</v>
      </c>
      <c r="AU1605" s="180">
        <f>+AC1605-AF1605-AI1605-AL1605-AO1605-AR1605</f>
        <v>0</v>
      </c>
      <c r="AV1605" s="180">
        <f>+AD1605-AG1605-AJ1605-AM1605-AP1605-AS1605</f>
        <v>0</v>
      </c>
      <c r="AW1605" s="181">
        <f t="shared" si="1006"/>
        <v>0</v>
      </c>
      <c r="AX1605" s="183">
        <f>+S1605+W1605-AA1605</f>
        <v>0</v>
      </c>
      <c r="AY1605" s="183">
        <f>+T1605+X1605-AB1605</f>
        <v>0</v>
      </c>
      <c r="AZ1605" s="183"/>
      <c r="BA1605" s="183"/>
      <c r="BB1605" s="183"/>
      <c r="BC1605" s="183"/>
      <c r="BD1605" s="183">
        <f>+AX1605-AZ1605-BB1605</f>
        <v>0</v>
      </c>
      <c r="BE1605" s="183">
        <f>+AY1605-BA1605-BC1605</f>
        <v>0</v>
      </c>
    </row>
    <row r="1606" spans="2:57" ht="15.75" hidden="1">
      <c r="B1606" s="163">
        <v>2025</v>
      </c>
      <c r="C1606" s="163">
        <v>20</v>
      </c>
      <c r="D1606" s="164"/>
      <c r="E1606" s="165"/>
      <c r="F1606" s="163">
        <v>2</v>
      </c>
      <c r="G1606" s="163">
        <v>6</v>
      </c>
      <c r="H1606" s="163">
        <v>16</v>
      </c>
      <c r="I1606" s="163">
        <v>1000</v>
      </c>
      <c r="J1606" s="163">
        <v>1200</v>
      </c>
      <c r="K1606" s="163">
        <v>122</v>
      </c>
      <c r="L1606" s="166" t="s">
        <v>44</v>
      </c>
      <c r="M1606" s="167"/>
      <c r="N1606" s="168" t="s">
        <v>73</v>
      </c>
      <c r="O1606" s="169">
        <v>0</v>
      </c>
      <c r="P1606" s="169">
        <v>0</v>
      </c>
      <c r="Q1606" s="169">
        <v>0</v>
      </c>
      <c r="R1606" s="170"/>
      <c r="S1606" s="171"/>
      <c r="T1606" s="172"/>
      <c r="U1606" s="169">
        <f t="shared" ref="U1606:AD1606" si="1015">U1607</f>
        <v>0</v>
      </c>
      <c r="V1606" s="169">
        <f t="shared" si="1015"/>
        <v>0</v>
      </c>
      <c r="W1606" s="173">
        <f t="shared" si="1015"/>
        <v>0</v>
      </c>
      <c r="X1606" s="173">
        <f t="shared" si="1015"/>
        <v>0</v>
      </c>
      <c r="Y1606" s="169">
        <f t="shared" si="1015"/>
        <v>0</v>
      </c>
      <c r="Z1606" s="169">
        <f t="shared" si="1015"/>
        <v>0</v>
      </c>
      <c r="AA1606" s="173">
        <f t="shared" si="1015"/>
        <v>0</v>
      </c>
      <c r="AB1606" s="173">
        <f t="shared" si="1015"/>
        <v>0</v>
      </c>
      <c r="AC1606" s="169">
        <f t="shared" si="1015"/>
        <v>0</v>
      </c>
      <c r="AD1606" s="169">
        <f t="shared" si="1015"/>
        <v>0</v>
      </c>
      <c r="AE1606" s="169">
        <f t="shared" si="1000"/>
        <v>0</v>
      </c>
      <c r="AF1606" s="169">
        <f>AF1607</f>
        <v>0</v>
      </c>
      <c r="AG1606" s="169">
        <f>AG1607</f>
        <v>0</v>
      </c>
      <c r="AH1606" s="169">
        <f t="shared" si="1001"/>
        <v>0</v>
      </c>
      <c r="AI1606" s="169">
        <f>AI1607</f>
        <v>0</v>
      </c>
      <c r="AJ1606" s="169">
        <f>AJ1607</f>
        <v>0</v>
      </c>
      <c r="AK1606" s="169">
        <f t="shared" si="1002"/>
        <v>0</v>
      </c>
      <c r="AL1606" s="169">
        <f>AL1607</f>
        <v>0</v>
      </c>
      <c r="AM1606" s="169">
        <f>AM1607</f>
        <v>0</v>
      </c>
      <c r="AN1606" s="169">
        <f t="shared" si="1003"/>
        <v>0</v>
      </c>
      <c r="AO1606" s="169">
        <f>AO1607</f>
        <v>0</v>
      </c>
      <c r="AP1606" s="169">
        <f>AP1607</f>
        <v>0</v>
      </c>
      <c r="AQ1606" s="169">
        <f t="shared" si="1004"/>
        <v>0</v>
      </c>
      <c r="AR1606" s="169">
        <f>AR1607</f>
        <v>0</v>
      </c>
      <c r="AS1606" s="169">
        <f>AS1607</f>
        <v>0</v>
      </c>
      <c r="AT1606" s="169">
        <f t="shared" si="1005"/>
        <v>0</v>
      </c>
      <c r="AU1606" s="169">
        <f>AU1607</f>
        <v>0</v>
      </c>
      <c r="AV1606" s="169">
        <f>AV1607</f>
        <v>0</v>
      </c>
      <c r="AW1606" s="169">
        <f t="shared" si="1006"/>
        <v>0</v>
      </c>
      <c r="AX1606" s="171"/>
      <c r="AY1606" s="172"/>
      <c r="AZ1606" s="171"/>
      <c r="BA1606" s="172"/>
      <c r="BB1606" s="171"/>
      <c r="BC1606" s="172"/>
      <c r="BD1606" s="171"/>
      <c r="BE1606" s="172"/>
    </row>
    <row r="1607" spans="2:57" ht="15.75" hidden="1">
      <c r="B1607" s="174">
        <v>2025</v>
      </c>
      <c r="C1607" s="174">
        <v>20</v>
      </c>
      <c r="D1607" s="175">
        <v>0</v>
      </c>
      <c r="E1607" s="176"/>
      <c r="F1607" s="174">
        <v>2</v>
      </c>
      <c r="G1607" s="174">
        <v>6</v>
      </c>
      <c r="H1607" s="174">
        <v>16</v>
      </c>
      <c r="I1607" s="174">
        <v>1000</v>
      </c>
      <c r="J1607" s="174">
        <v>1200</v>
      </c>
      <c r="K1607" s="174">
        <v>122</v>
      </c>
      <c r="L1607" s="177">
        <v>1450</v>
      </c>
      <c r="M1607" s="178">
        <v>0</v>
      </c>
      <c r="N1607" s="179" t="s">
        <v>74</v>
      </c>
      <c r="O1607" s="180">
        <v>0</v>
      </c>
      <c r="P1607" s="180">
        <v>0</v>
      </c>
      <c r="Q1607" s="181">
        <v>0</v>
      </c>
      <c r="R1607" s="182" t="s">
        <v>72</v>
      </c>
      <c r="S1607" s="183">
        <v>0</v>
      </c>
      <c r="T1607" s="183">
        <v>0</v>
      </c>
      <c r="U1607" s="180">
        <v>0</v>
      </c>
      <c r="V1607" s="180">
        <v>0</v>
      </c>
      <c r="W1607" s="183">
        <v>0</v>
      </c>
      <c r="X1607" s="183">
        <v>0</v>
      </c>
      <c r="Y1607" s="180">
        <v>0</v>
      </c>
      <c r="Z1607" s="180">
        <v>0</v>
      </c>
      <c r="AA1607" s="183">
        <v>0</v>
      </c>
      <c r="AB1607" s="183">
        <v>0</v>
      </c>
      <c r="AC1607" s="180">
        <f>+O1607+U1607-Y1607</f>
        <v>0</v>
      </c>
      <c r="AD1607" s="180">
        <f>+P1607+V1607-Z1607</f>
        <v>0</v>
      </c>
      <c r="AE1607" s="181">
        <f t="shared" si="1000"/>
        <v>0</v>
      </c>
      <c r="AF1607" s="180">
        <v>0</v>
      </c>
      <c r="AG1607" s="180">
        <v>0</v>
      </c>
      <c r="AH1607" s="181">
        <f t="shared" si="1001"/>
        <v>0</v>
      </c>
      <c r="AI1607" s="180">
        <v>0</v>
      </c>
      <c r="AJ1607" s="180">
        <v>0</v>
      </c>
      <c r="AK1607" s="181">
        <f t="shared" si="1002"/>
        <v>0</v>
      </c>
      <c r="AL1607" s="180">
        <v>0</v>
      </c>
      <c r="AM1607" s="180">
        <v>0</v>
      </c>
      <c r="AN1607" s="181">
        <f t="shared" si="1003"/>
        <v>0</v>
      </c>
      <c r="AO1607" s="180">
        <v>0</v>
      </c>
      <c r="AP1607" s="180">
        <v>0</v>
      </c>
      <c r="AQ1607" s="181">
        <f t="shared" si="1004"/>
        <v>0</v>
      </c>
      <c r="AR1607" s="180">
        <v>0</v>
      </c>
      <c r="AS1607" s="180">
        <v>0</v>
      </c>
      <c r="AT1607" s="181">
        <f t="shared" si="1005"/>
        <v>0</v>
      </c>
      <c r="AU1607" s="180">
        <f>+AC1607-AF1607-AI1607-AL1607-AO1607-AR1607</f>
        <v>0</v>
      </c>
      <c r="AV1607" s="180">
        <f>+AD1607-AG1607-AJ1607-AM1607-AP1607-AS1607</f>
        <v>0</v>
      </c>
      <c r="AW1607" s="181">
        <f t="shared" si="1006"/>
        <v>0</v>
      </c>
      <c r="AX1607" s="183">
        <f>+S1607+W1607-AA1607</f>
        <v>0</v>
      </c>
      <c r="AY1607" s="183">
        <f>+T1607+X1607-AB1607</f>
        <v>0</v>
      </c>
      <c r="AZ1607" s="183"/>
      <c r="BA1607" s="183"/>
      <c r="BB1607" s="183"/>
      <c r="BC1607" s="183"/>
      <c r="BD1607" s="183">
        <f>+AX1607-AZ1607-BB1607</f>
        <v>0</v>
      </c>
      <c r="BE1607" s="183">
        <f>+AY1607-BA1607-BC1607</f>
        <v>0</v>
      </c>
    </row>
    <row r="1608" spans="2:57" ht="15.75" hidden="1">
      <c r="B1608" s="141">
        <v>2025</v>
      </c>
      <c r="C1608" s="141">
        <v>20</v>
      </c>
      <c r="D1608" s="142"/>
      <c r="E1608" s="143"/>
      <c r="F1608" s="141">
        <v>2</v>
      </c>
      <c r="G1608" s="141">
        <v>6</v>
      </c>
      <c r="H1608" s="141">
        <v>16</v>
      </c>
      <c r="I1608" s="141">
        <v>2000</v>
      </c>
      <c r="J1608" s="141"/>
      <c r="K1608" s="141"/>
      <c r="L1608" s="144" t="s">
        <v>44</v>
      </c>
      <c r="M1608" s="145"/>
      <c r="N1608" s="146" t="s">
        <v>78</v>
      </c>
      <c r="O1608" s="147">
        <v>0</v>
      </c>
      <c r="P1608" s="147">
        <v>0</v>
      </c>
      <c r="Q1608" s="147">
        <v>0</v>
      </c>
      <c r="R1608" s="148"/>
      <c r="S1608" s="149"/>
      <c r="T1608" s="149"/>
      <c r="U1608" s="147">
        <f t="shared" ref="U1608:AD1608" si="1016">U1609+U1622+U1628+U1637+U1642+U1645+U1652</f>
        <v>0</v>
      </c>
      <c r="V1608" s="147">
        <f t="shared" si="1016"/>
        <v>0</v>
      </c>
      <c r="W1608" s="151">
        <f t="shared" si="1016"/>
        <v>0</v>
      </c>
      <c r="X1608" s="151">
        <f t="shared" si="1016"/>
        <v>0</v>
      </c>
      <c r="Y1608" s="147">
        <f t="shared" si="1016"/>
        <v>0</v>
      </c>
      <c r="Z1608" s="147">
        <f t="shared" si="1016"/>
        <v>0</v>
      </c>
      <c r="AA1608" s="151">
        <f t="shared" si="1016"/>
        <v>0</v>
      </c>
      <c r="AB1608" s="151">
        <f t="shared" si="1016"/>
        <v>0</v>
      </c>
      <c r="AC1608" s="147">
        <f t="shared" si="1016"/>
        <v>0</v>
      </c>
      <c r="AD1608" s="147">
        <f t="shared" si="1016"/>
        <v>0</v>
      </c>
      <c r="AE1608" s="147">
        <f t="shared" si="1000"/>
        <v>0</v>
      </c>
      <c r="AF1608" s="147">
        <f>AF1609+AF1622+AF1628+AF1637+AF1642+AF1645+AF1652</f>
        <v>0</v>
      </c>
      <c r="AG1608" s="147">
        <f>AG1609+AG1622+AG1628+AG1637+AG1642+AG1645+AG1652</f>
        <v>0</v>
      </c>
      <c r="AH1608" s="147">
        <f t="shared" si="1001"/>
        <v>0</v>
      </c>
      <c r="AI1608" s="147">
        <f>AI1609+AI1622+AI1628+AI1637+AI1642+AI1645+AI1652</f>
        <v>0</v>
      </c>
      <c r="AJ1608" s="147">
        <f>AJ1609+AJ1622+AJ1628+AJ1637+AJ1642+AJ1645+AJ1652</f>
        <v>0</v>
      </c>
      <c r="AK1608" s="147">
        <f t="shared" si="1002"/>
        <v>0</v>
      </c>
      <c r="AL1608" s="147">
        <f>AL1609+AL1622+AL1628+AL1637+AL1642+AL1645+AL1652</f>
        <v>0</v>
      </c>
      <c r="AM1608" s="147">
        <f>AM1609+AM1622+AM1628+AM1637+AM1642+AM1645+AM1652</f>
        <v>0</v>
      </c>
      <c r="AN1608" s="147">
        <f t="shared" si="1003"/>
        <v>0</v>
      </c>
      <c r="AO1608" s="147">
        <f>AO1609+AO1622+AO1628+AO1637+AO1642+AO1645+AO1652</f>
        <v>0</v>
      </c>
      <c r="AP1608" s="147">
        <f>AP1609+AP1622+AP1628+AP1637+AP1642+AP1645+AP1652</f>
        <v>0</v>
      </c>
      <c r="AQ1608" s="147">
        <f t="shared" si="1004"/>
        <v>0</v>
      </c>
      <c r="AR1608" s="147">
        <f>AR1609+AR1622+AR1628+AR1637+AR1642+AR1645+AR1652</f>
        <v>0</v>
      </c>
      <c r="AS1608" s="147">
        <f>AS1609+AS1622+AS1628+AS1637+AS1642+AS1645+AS1652</f>
        <v>0</v>
      </c>
      <c r="AT1608" s="147">
        <f t="shared" si="1005"/>
        <v>0</v>
      </c>
      <c r="AU1608" s="147">
        <f>AU1609+AU1622+AU1628+AU1637+AU1642+AU1645+AU1652</f>
        <v>0</v>
      </c>
      <c r="AV1608" s="147">
        <f>AV1609+AV1622+AV1628+AV1637+AV1642+AV1645+AV1652</f>
        <v>0</v>
      </c>
      <c r="AW1608" s="147">
        <f t="shared" si="1006"/>
        <v>0</v>
      </c>
      <c r="AX1608" s="149"/>
      <c r="AY1608" s="149"/>
      <c r="AZ1608" s="149"/>
      <c r="BA1608" s="149"/>
      <c r="BB1608" s="149"/>
      <c r="BC1608" s="149"/>
      <c r="BD1608" s="149"/>
      <c r="BE1608" s="149"/>
    </row>
    <row r="1609" spans="2:57" ht="31.5" hidden="1">
      <c r="B1609" s="152">
        <v>2025</v>
      </c>
      <c r="C1609" s="152">
        <v>20</v>
      </c>
      <c r="D1609" s="153"/>
      <c r="E1609" s="154"/>
      <c r="F1609" s="152">
        <v>2</v>
      </c>
      <c r="G1609" s="152">
        <v>6</v>
      </c>
      <c r="H1609" s="152">
        <v>16</v>
      </c>
      <c r="I1609" s="152">
        <v>2000</v>
      </c>
      <c r="J1609" s="152">
        <v>2100</v>
      </c>
      <c r="K1609" s="152"/>
      <c r="L1609" s="155" t="s">
        <v>44</v>
      </c>
      <c r="M1609" s="156"/>
      <c r="N1609" s="157" t="s">
        <v>79</v>
      </c>
      <c r="O1609" s="158">
        <v>0</v>
      </c>
      <c r="P1609" s="158">
        <v>0</v>
      </c>
      <c r="Q1609" s="158">
        <v>0</v>
      </c>
      <c r="R1609" s="159"/>
      <c r="S1609" s="160"/>
      <c r="T1609" s="161"/>
      <c r="U1609" s="158">
        <f t="shared" ref="U1609:AD1609" si="1017">U1610+U1612+U1614+U1616+U1618+U1620</f>
        <v>0</v>
      </c>
      <c r="V1609" s="158">
        <f t="shared" si="1017"/>
        <v>0</v>
      </c>
      <c r="W1609" s="162">
        <f t="shared" si="1017"/>
        <v>0</v>
      </c>
      <c r="X1609" s="162">
        <f t="shared" si="1017"/>
        <v>0</v>
      </c>
      <c r="Y1609" s="158">
        <f t="shared" si="1017"/>
        <v>0</v>
      </c>
      <c r="Z1609" s="158">
        <f t="shared" si="1017"/>
        <v>0</v>
      </c>
      <c r="AA1609" s="162">
        <f t="shared" si="1017"/>
        <v>0</v>
      </c>
      <c r="AB1609" s="162">
        <f t="shared" si="1017"/>
        <v>0</v>
      </c>
      <c r="AC1609" s="158">
        <f t="shared" si="1017"/>
        <v>0</v>
      </c>
      <c r="AD1609" s="158">
        <f t="shared" si="1017"/>
        <v>0</v>
      </c>
      <c r="AE1609" s="158">
        <f t="shared" si="1000"/>
        <v>0</v>
      </c>
      <c r="AF1609" s="158">
        <f>AF1610+AF1612+AF1614+AF1616+AF1618+AF1620</f>
        <v>0</v>
      </c>
      <c r="AG1609" s="158">
        <f>AG1610+AG1612+AG1614+AG1616+AG1618+AG1620</f>
        <v>0</v>
      </c>
      <c r="AH1609" s="158">
        <f t="shared" si="1001"/>
        <v>0</v>
      </c>
      <c r="AI1609" s="158">
        <f>AI1610+AI1612+AI1614+AI1616+AI1618+AI1620</f>
        <v>0</v>
      </c>
      <c r="AJ1609" s="158">
        <f>AJ1610+AJ1612+AJ1614+AJ1616+AJ1618+AJ1620</f>
        <v>0</v>
      </c>
      <c r="AK1609" s="158">
        <f t="shared" si="1002"/>
        <v>0</v>
      </c>
      <c r="AL1609" s="158">
        <f>AL1610+AL1612+AL1614+AL1616+AL1618+AL1620</f>
        <v>0</v>
      </c>
      <c r="AM1609" s="158">
        <f>AM1610+AM1612+AM1614+AM1616+AM1618+AM1620</f>
        <v>0</v>
      </c>
      <c r="AN1609" s="158">
        <f t="shared" si="1003"/>
        <v>0</v>
      </c>
      <c r="AO1609" s="158">
        <f>AO1610+AO1612+AO1614+AO1616+AO1618+AO1620</f>
        <v>0</v>
      </c>
      <c r="AP1609" s="158">
        <f>AP1610+AP1612+AP1614+AP1616+AP1618+AP1620</f>
        <v>0</v>
      </c>
      <c r="AQ1609" s="158">
        <f t="shared" si="1004"/>
        <v>0</v>
      </c>
      <c r="AR1609" s="158">
        <f>AR1610+AR1612+AR1614+AR1616+AR1618+AR1620</f>
        <v>0</v>
      </c>
      <c r="AS1609" s="158">
        <f>AS1610+AS1612+AS1614+AS1616+AS1618+AS1620</f>
        <v>0</v>
      </c>
      <c r="AT1609" s="158">
        <f t="shared" si="1005"/>
        <v>0</v>
      </c>
      <c r="AU1609" s="158">
        <f>AU1610+AU1612+AU1614+AU1616+AU1618+AU1620</f>
        <v>0</v>
      </c>
      <c r="AV1609" s="158">
        <f>AV1610+AV1612+AV1614+AV1616+AV1618+AV1620</f>
        <v>0</v>
      </c>
      <c r="AW1609" s="158">
        <f t="shared" si="1006"/>
        <v>0</v>
      </c>
      <c r="AX1609" s="160"/>
      <c r="AY1609" s="161"/>
      <c r="AZ1609" s="160"/>
      <c r="BA1609" s="161"/>
      <c r="BB1609" s="160"/>
      <c r="BC1609" s="161"/>
      <c r="BD1609" s="160"/>
      <c r="BE1609" s="161"/>
    </row>
    <row r="1610" spans="2:57" s="129" customFormat="1" ht="15.75" hidden="1">
      <c r="B1610" s="163">
        <v>2025</v>
      </c>
      <c r="C1610" s="163">
        <v>20</v>
      </c>
      <c r="D1610" s="164"/>
      <c r="E1610" s="165"/>
      <c r="F1610" s="163">
        <v>2</v>
      </c>
      <c r="G1610" s="163">
        <v>6</v>
      </c>
      <c r="H1610" s="163">
        <v>16</v>
      </c>
      <c r="I1610" s="163">
        <v>2000</v>
      </c>
      <c r="J1610" s="163">
        <v>2100</v>
      </c>
      <c r="K1610" s="163">
        <v>211</v>
      </c>
      <c r="L1610" s="193" t="s">
        <v>44</v>
      </c>
      <c r="M1610" s="201"/>
      <c r="N1610" s="168" t="s">
        <v>80</v>
      </c>
      <c r="O1610" s="169">
        <v>0</v>
      </c>
      <c r="P1610" s="169">
        <v>0</v>
      </c>
      <c r="Q1610" s="169">
        <v>0</v>
      </c>
      <c r="R1610" s="163"/>
      <c r="S1610" s="163"/>
      <c r="T1610" s="166"/>
      <c r="U1610" s="169">
        <f t="shared" ref="U1610:AD1610" si="1018">SUM(U1611:U1611)</f>
        <v>0</v>
      </c>
      <c r="V1610" s="169">
        <f t="shared" si="1018"/>
        <v>0</v>
      </c>
      <c r="W1610" s="173">
        <f t="shared" si="1018"/>
        <v>0</v>
      </c>
      <c r="X1610" s="173">
        <f t="shared" si="1018"/>
        <v>0</v>
      </c>
      <c r="Y1610" s="169">
        <f t="shared" si="1018"/>
        <v>0</v>
      </c>
      <c r="Z1610" s="169">
        <f t="shared" si="1018"/>
        <v>0</v>
      </c>
      <c r="AA1610" s="173">
        <f t="shared" si="1018"/>
        <v>0</v>
      </c>
      <c r="AB1610" s="173">
        <f t="shared" si="1018"/>
        <v>0</v>
      </c>
      <c r="AC1610" s="169">
        <f t="shared" si="1018"/>
        <v>0</v>
      </c>
      <c r="AD1610" s="169">
        <f t="shared" si="1018"/>
        <v>0</v>
      </c>
      <c r="AE1610" s="169">
        <f t="shared" si="1000"/>
        <v>0</v>
      </c>
      <c r="AF1610" s="169">
        <f>SUM(AF1611:AF1611)</f>
        <v>0</v>
      </c>
      <c r="AG1610" s="169">
        <f>SUM(AG1611:AG1611)</f>
        <v>0</v>
      </c>
      <c r="AH1610" s="169">
        <f t="shared" si="1001"/>
        <v>0</v>
      </c>
      <c r="AI1610" s="169">
        <f>SUM(AI1611:AI1611)</f>
        <v>0</v>
      </c>
      <c r="AJ1610" s="169">
        <f>SUM(AJ1611:AJ1611)</f>
        <v>0</v>
      </c>
      <c r="AK1610" s="169">
        <f t="shared" si="1002"/>
        <v>0</v>
      </c>
      <c r="AL1610" s="169">
        <f>SUM(AL1611:AL1611)</f>
        <v>0</v>
      </c>
      <c r="AM1610" s="169">
        <f>SUM(AM1611:AM1611)</f>
        <v>0</v>
      </c>
      <c r="AN1610" s="169">
        <f t="shared" si="1003"/>
        <v>0</v>
      </c>
      <c r="AO1610" s="169">
        <f>SUM(AO1611:AO1611)</f>
        <v>0</v>
      </c>
      <c r="AP1610" s="169">
        <f>SUM(AP1611:AP1611)</f>
        <v>0</v>
      </c>
      <c r="AQ1610" s="169">
        <f t="shared" si="1004"/>
        <v>0</v>
      </c>
      <c r="AR1610" s="169">
        <f>SUM(AR1611:AR1611)</f>
        <v>0</v>
      </c>
      <c r="AS1610" s="169">
        <f>SUM(AS1611:AS1611)</f>
        <v>0</v>
      </c>
      <c r="AT1610" s="169">
        <f t="shared" si="1005"/>
        <v>0</v>
      </c>
      <c r="AU1610" s="169">
        <f>SUM(AU1611:AU1611)</f>
        <v>0</v>
      </c>
      <c r="AV1610" s="169">
        <f>SUM(AV1611:AV1611)</f>
        <v>0</v>
      </c>
      <c r="AW1610" s="169">
        <f t="shared" si="1006"/>
        <v>0</v>
      </c>
      <c r="AX1610" s="163"/>
      <c r="AY1610" s="166"/>
      <c r="AZ1610" s="163"/>
      <c r="BA1610" s="166"/>
      <c r="BB1610" s="163"/>
      <c r="BC1610" s="166"/>
      <c r="BD1610" s="163"/>
      <c r="BE1610" s="166"/>
    </row>
    <row r="1611" spans="2:57" ht="15.75" hidden="1">
      <c r="B1611" s="174">
        <v>2025</v>
      </c>
      <c r="C1611" s="174">
        <v>20</v>
      </c>
      <c r="D1611" s="175">
        <v>0</v>
      </c>
      <c r="E1611" s="176"/>
      <c r="F1611" s="174">
        <v>2</v>
      </c>
      <c r="G1611" s="174">
        <v>6</v>
      </c>
      <c r="H1611" s="174">
        <v>16</v>
      </c>
      <c r="I1611" s="174">
        <v>2000</v>
      </c>
      <c r="J1611" s="174">
        <v>2100</v>
      </c>
      <c r="K1611" s="174">
        <v>211</v>
      </c>
      <c r="L1611" s="177">
        <v>931</v>
      </c>
      <c r="M1611" s="178">
        <v>0</v>
      </c>
      <c r="N1611" s="179" t="s">
        <v>81</v>
      </c>
      <c r="O1611" s="180">
        <v>0</v>
      </c>
      <c r="P1611" s="180">
        <v>0</v>
      </c>
      <c r="Q1611" s="181">
        <v>0</v>
      </c>
      <c r="R1611" s="182" t="s">
        <v>98</v>
      </c>
      <c r="S1611" s="183">
        <v>0</v>
      </c>
      <c r="T1611" s="183">
        <v>0</v>
      </c>
      <c r="U1611" s="180">
        <v>0</v>
      </c>
      <c r="V1611" s="180">
        <v>0</v>
      </c>
      <c r="W1611" s="183">
        <v>0</v>
      </c>
      <c r="X1611" s="183">
        <v>0</v>
      </c>
      <c r="Y1611" s="180">
        <v>0</v>
      </c>
      <c r="Z1611" s="180">
        <v>0</v>
      </c>
      <c r="AA1611" s="183">
        <v>0</v>
      </c>
      <c r="AB1611" s="183">
        <v>0</v>
      </c>
      <c r="AC1611" s="180">
        <f>+O1611+U1611-Y1611</f>
        <v>0</v>
      </c>
      <c r="AD1611" s="180">
        <f>+P1611+V1611-Z1611</f>
        <v>0</v>
      </c>
      <c r="AE1611" s="181">
        <f t="shared" si="1000"/>
        <v>0</v>
      </c>
      <c r="AF1611" s="180">
        <v>0</v>
      </c>
      <c r="AG1611" s="180">
        <v>0</v>
      </c>
      <c r="AH1611" s="181">
        <f t="shared" si="1001"/>
        <v>0</v>
      </c>
      <c r="AI1611" s="180">
        <v>0</v>
      </c>
      <c r="AJ1611" s="180">
        <v>0</v>
      </c>
      <c r="AK1611" s="181">
        <f t="shared" si="1002"/>
        <v>0</v>
      </c>
      <c r="AL1611" s="180">
        <v>0</v>
      </c>
      <c r="AM1611" s="180">
        <v>0</v>
      </c>
      <c r="AN1611" s="181">
        <f t="shared" si="1003"/>
        <v>0</v>
      </c>
      <c r="AO1611" s="180">
        <v>0</v>
      </c>
      <c r="AP1611" s="180">
        <v>0</v>
      </c>
      <c r="AQ1611" s="181">
        <f t="shared" si="1004"/>
        <v>0</v>
      </c>
      <c r="AR1611" s="180">
        <v>0</v>
      </c>
      <c r="AS1611" s="180">
        <v>0</v>
      </c>
      <c r="AT1611" s="181">
        <f t="shared" si="1005"/>
        <v>0</v>
      </c>
      <c r="AU1611" s="180">
        <f>+AC1611-AF1611-AI1611-AL1611-AO1611-AR1611</f>
        <v>0</v>
      </c>
      <c r="AV1611" s="180">
        <f>+AD1611-AG1611-AJ1611-AM1611-AP1611-AS1611</f>
        <v>0</v>
      </c>
      <c r="AW1611" s="181">
        <f t="shared" si="1006"/>
        <v>0</v>
      </c>
      <c r="AX1611" s="183">
        <f>+S1611+W1611-AA1611</f>
        <v>0</v>
      </c>
      <c r="AY1611" s="183">
        <f>+T1611+X1611-AB1611</f>
        <v>0</v>
      </c>
      <c r="AZ1611" s="183"/>
      <c r="BA1611" s="183"/>
      <c r="BB1611" s="183"/>
      <c r="BC1611" s="183"/>
      <c r="BD1611" s="183">
        <f>+AX1611-AZ1611-BB1611</f>
        <v>0</v>
      </c>
      <c r="BE1611" s="183">
        <f>+AY1611-BA1611-BC1611</f>
        <v>0</v>
      </c>
    </row>
    <row r="1612" spans="2:57" s="129" customFormat="1" ht="15.75" hidden="1">
      <c r="B1612" s="163">
        <v>2025</v>
      </c>
      <c r="C1612" s="163">
        <v>20</v>
      </c>
      <c r="D1612" s="164"/>
      <c r="E1612" s="165"/>
      <c r="F1612" s="163">
        <v>2</v>
      </c>
      <c r="G1612" s="163">
        <v>6</v>
      </c>
      <c r="H1612" s="163">
        <v>16</v>
      </c>
      <c r="I1612" s="163">
        <v>2000</v>
      </c>
      <c r="J1612" s="163">
        <v>2100</v>
      </c>
      <c r="K1612" s="163">
        <v>212</v>
      </c>
      <c r="L1612" s="193" t="s">
        <v>44</v>
      </c>
      <c r="M1612" s="201"/>
      <c r="N1612" s="168" t="s">
        <v>83</v>
      </c>
      <c r="O1612" s="169">
        <v>0</v>
      </c>
      <c r="P1612" s="169">
        <v>0</v>
      </c>
      <c r="Q1612" s="169">
        <v>0</v>
      </c>
      <c r="R1612" s="163"/>
      <c r="S1612" s="163"/>
      <c r="T1612" s="166"/>
      <c r="U1612" s="169">
        <f t="shared" ref="U1612:AD1612" si="1019">U1613</f>
        <v>0</v>
      </c>
      <c r="V1612" s="169">
        <f t="shared" si="1019"/>
        <v>0</v>
      </c>
      <c r="W1612" s="173">
        <f t="shared" si="1019"/>
        <v>0</v>
      </c>
      <c r="X1612" s="173">
        <f t="shared" si="1019"/>
        <v>0</v>
      </c>
      <c r="Y1612" s="169">
        <f t="shared" si="1019"/>
        <v>0</v>
      </c>
      <c r="Z1612" s="169">
        <f t="shared" si="1019"/>
        <v>0</v>
      </c>
      <c r="AA1612" s="173">
        <f t="shared" si="1019"/>
        <v>0</v>
      </c>
      <c r="AB1612" s="173">
        <f t="shared" si="1019"/>
        <v>0</v>
      </c>
      <c r="AC1612" s="169">
        <f t="shared" si="1019"/>
        <v>0</v>
      </c>
      <c r="AD1612" s="169">
        <f t="shared" si="1019"/>
        <v>0</v>
      </c>
      <c r="AE1612" s="169">
        <f t="shared" si="1000"/>
        <v>0</v>
      </c>
      <c r="AF1612" s="169">
        <f>AF1613</f>
        <v>0</v>
      </c>
      <c r="AG1612" s="169">
        <f>AG1613</f>
        <v>0</v>
      </c>
      <c r="AH1612" s="169">
        <f t="shared" si="1001"/>
        <v>0</v>
      </c>
      <c r="AI1612" s="169">
        <f>AI1613</f>
        <v>0</v>
      </c>
      <c r="AJ1612" s="169">
        <f>AJ1613</f>
        <v>0</v>
      </c>
      <c r="AK1612" s="169">
        <f t="shared" si="1002"/>
        <v>0</v>
      </c>
      <c r="AL1612" s="169">
        <f>AL1613</f>
        <v>0</v>
      </c>
      <c r="AM1612" s="169">
        <f>AM1613</f>
        <v>0</v>
      </c>
      <c r="AN1612" s="169">
        <f t="shared" si="1003"/>
        <v>0</v>
      </c>
      <c r="AO1612" s="169">
        <f>AO1613</f>
        <v>0</v>
      </c>
      <c r="AP1612" s="169">
        <f>AP1613</f>
        <v>0</v>
      </c>
      <c r="AQ1612" s="169">
        <f t="shared" si="1004"/>
        <v>0</v>
      </c>
      <c r="AR1612" s="169">
        <f>AR1613</f>
        <v>0</v>
      </c>
      <c r="AS1612" s="169">
        <f>AS1613</f>
        <v>0</v>
      </c>
      <c r="AT1612" s="169">
        <f t="shared" si="1005"/>
        <v>0</v>
      </c>
      <c r="AU1612" s="169">
        <f>AU1613</f>
        <v>0</v>
      </c>
      <c r="AV1612" s="169">
        <f>AV1613</f>
        <v>0</v>
      </c>
      <c r="AW1612" s="169">
        <f t="shared" si="1006"/>
        <v>0</v>
      </c>
      <c r="AX1612" s="163"/>
      <c r="AY1612" s="166"/>
      <c r="AZ1612" s="163"/>
      <c r="BA1612" s="166"/>
      <c r="BB1612" s="163"/>
      <c r="BC1612" s="166"/>
      <c r="BD1612" s="163"/>
      <c r="BE1612" s="166"/>
    </row>
    <row r="1613" spans="2:57" ht="15.75" hidden="1">
      <c r="B1613" s="174">
        <v>2025</v>
      </c>
      <c r="C1613" s="174">
        <v>20</v>
      </c>
      <c r="D1613" s="175">
        <v>0</v>
      </c>
      <c r="E1613" s="176"/>
      <c r="F1613" s="174">
        <v>2</v>
      </c>
      <c r="G1613" s="174">
        <v>6</v>
      </c>
      <c r="H1613" s="174">
        <v>16</v>
      </c>
      <c r="I1613" s="174">
        <v>2000</v>
      </c>
      <c r="J1613" s="174">
        <v>2100</v>
      </c>
      <c r="K1613" s="174">
        <v>212</v>
      </c>
      <c r="L1613" s="177">
        <v>930</v>
      </c>
      <c r="M1613" s="178">
        <v>0</v>
      </c>
      <c r="N1613" s="179" t="s">
        <v>83</v>
      </c>
      <c r="O1613" s="180">
        <v>0</v>
      </c>
      <c r="P1613" s="180">
        <v>0</v>
      </c>
      <c r="Q1613" s="181">
        <v>0</v>
      </c>
      <c r="R1613" s="182" t="s">
        <v>82</v>
      </c>
      <c r="S1613" s="183">
        <v>0</v>
      </c>
      <c r="T1613" s="183">
        <v>0</v>
      </c>
      <c r="U1613" s="180">
        <v>0</v>
      </c>
      <c r="V1613" s="180">
        <v>0</v>
      </c>
      <c r="W1613" s="183">
        <v>0</v>
      </c>
      <c r="X1613" s="183">
        <v>0</v>
      </c>
      <c r="Y1613" s="180">
        <v>0</v>
      </c>
      <c r="Z1613" s="180">
        <v>0</v>
      </c>
      <c r="AA1613" s="183">
        <v>0</v>
      </c>
      <c r="AB1613" s="183">
        <v>0</v>
      </c>
      <c r="AC1613" s="180">
        <f>+O1613+U1613-Y1613</f>
        <v>0</v>
      </c>
      <c r="AD1613" s="180">
        <f>+P1613+V1613-Z1613</f>
        <v>0</v>
      </c>
      <c r="AE1613" s="181">
        <f t="shared" si="1000"/>
        <v>0</v>
      </c>
      <c r="AF1613" s="180">
        <v>0</v>
      </c>
      <c r="AG1613" s="180">
        <v>0</v>
      </c>
      <c r="AH1613" s="181">
        <f t="shared" si="1001"/>
        <v>0</v>
      </c>
      <c r="AI1613" s="180">
        <v>0</v>
      </c>
      <c r="AJ1613" s="180">
        <v>0</v>
      </c>
      <c r="AK1613" s="181">
        <f t="shared" si="1002"/>
        <v>0</v>
      </c>
      <c r="AL1613" s="180">
        <v>0</v>
      </c>
      <c r="AM1613" s="180">
        <v>0</v>
      </c>
      <c r="AN1613" s="181">
        <f t="shared" si="1003"/>
        <v>0</v>
      </c>
      <c r="AO1613" s="180">
        <v>0</v>
      </c>
      <c r="AP1613" s="180">
        <v>0</v>
      </c>
      <c r="AQ1613" s="181">
        <f t="shared" si="1004"/>
        <v>0</v>
      </c>
      <c r="AR1613" s="180">
        <v>0</v>
      </c>
      <c r="AS1613" s="180">
        <v>0</v>
      </c>
      <c r="AT1613" s="181">
        <f t="shared" si="1005"/>
        <v>0</v>
      </c>
      <c r="AU1613" s="180">
        <f>+AC1613-AF1613-AI1613-AL1613-AO1613-AR1613</f>
        <v>0</v>
      </c>
      <c r="AV1613" s="180">
        <f>+AD1613-AG1613-AJ1613-AM1613-AP1613-AS1613</f>
        <v>0</v>
      </c>
      <c r="AW1613" s="181">
        <f t="shared" si="1006"/>
        <v>0</v>
      </c>
      <c r="AX1613" s="183">
        <f>+S1613+W1613-AA1613</f>
        <v>0</v>
      </c>
      <c r="AY1613" s="183">
        <f>+T1613+X1613-AB1613</f>
        <v>0</v>
      </c>
      <c r="AZ1613" s="183"/>
      <c r="BA1613" s="183"/>
      <c r="BB1613" s="183"/>
      <c r="BC1613" s="183"/>
      <c r="BD1613" s="183">
        <f>+AX1613-AZ1613-BB1613</f>
        <v>0</v>
      </c>
      <c r="BE1613" s="183">
        <f>+AY1613-BA1613-BC1613</f>
        <v>0</v>
      </c>
    </row>
    <row r="1614" spans="2:57" s="129" customFormat="1" ht="31.5" hidden="1">
      <c r="B1614" s="163">
        <v>2025</v>
      </c>
      <c r="C1614" s="163">
        <v>20</v>
      </c>
      <c r="D1614" s="164"/>
      <c r="E1614" s="165"/>
      <c r="F1614" s="163">
        <v>2</v>
      </c>
      <c r="G1614" s="163">
        <v>6</v>
      </c>
      <c r="H1614" s="163">
        <v>16</v>
      </c>
      <c r="I1614" s="163">
        <v>2000</v>
      </c>
      <c r="J1614" s="163">
        <v>2100</v>
      </c>
      <c r="K1614" s="163">
        <v>214</v>
      </c>
      <c r="L1614" s="193" t="s">
        <v>44</v>
      </c>
      <c r="M1614" s="201"/>
      <c r="N1614" s="168" t="s">
        <v>84</v>
      </c>
      <c r="O1614" s="169">
        <v>0</v>
      </c>
      <c r="P1614" s="169">
        <v>0</v>
      </c>
      <c r="Q1614" s="169">
        <v>0</v>
      </c>
      <c r="R1614" s="163"/>
      <c r="S1614" s="163"/>
      <c r="T1614" s="166"/>
      <c r="U1614" s="169">
        <f t="shared" ref="U1614:AD1614" si="1020">U1615</f>
        <v>0</v>
      </c>
      <c r="V1614" s="169">
        <f t="shared" si="1020"/>
        <v>0</v>
      </c>
      <c r="W1614" s="173">
        <f t="shared" si="1020"/>
        <v>0</v>
      </c>
      <c r="X1614" s="173">
        <f t="shared" si="1020"/>
        <v>0</v>
      </c>
      <c r="Y1614" s="169">
        <f t="shared" si="1020"/>
        <v>0</v>
      </c>
      <c r="Z1614" s="169">
        <f t="shared" si="1020"/>
        <v>0</v>
      </c>
      <c r="AA1614" s="173">
        <f t="shared" si="1020"/>
        <v>0</v>
      </c>
      <c r="AB1614" s="173">
        <f t="shared" si="1020"/>
        <v>0</v>
      </c>
      <c r="AC1614" s="169">
        <f t="shared" si="1020"/>
        <v>0</v>
      </c>
      <c r="AD1614" s="169">
        <f t="shared" si="1020"/>
        <v>0</v>
      </c>
      <c r="AE1614" s="169">
        <f t="shared" si="1000"/>
        <v>0</v>
      </c>
      <c r="AF1614" s="169">
        <f>AF1615</f>
        <v>0</v>
      </c>
      <c r="AG1614" s="169">
        <f>AG1615</f>
        <v>0</v>
      </c>
      <c r="AH1614" s="169">
        <f t="shared" si="1001"/>
        <v>0</v>
      </c>
      <c r="AI1614" s="169">
        <f>AI1615</f>
        <v>0</v>
      </c>
      <c r="AJ1614" s="169">
        <f>AJ1615</f>
        <v>0</v>
      </c>
      <c r="AK1614" s="169">
        <f t="shared" si="1002"/>
        <v>0</v>
      </c>
      <c r="AL1614" s="169">
        <f>AL1615</f>
        <v>0</v>
      </c>
      <c r="AM1614" s="169">
        <f>AM1615</f>
        <v>0</v>
      </c>
      <c r="AN1614" s="169">
        <f t="shared" si="1003"/>
        <v>0</v>
      </c>
      <c r="AO1614" s="169">
        <f>AO1615</f>
        <v>0</v>
      </c>
      <c r="AP1614" s="169">
        <f>AP1615</f>
        <v>0</v>
      </c>
      <c r="AQ1614" s="169">
        <f t="shared" si="1004"/>
        <v>0</v>
      </c>
      <c r="AR1614" s="169">
        <f>AR1615</f>
        <v>0</v>
      </c>
      <c r="AS1614" s="169">
        <f>AS1615</f>
        <v>0</v>
      </c>
      <c r="AT1614" s="169">
        <f t="shared" si="1005"/>
        <v>0</v>
      </c>
      <c r="AU1614" s="169">
        <f>AU1615</f>
        <v>0</v>
      </c>
      <c r="AV1614" s="169">
        <f>AV1615</f>
        <v>0</v>
      </c>
      <c r="AW1614" s="169">
        <f t="shared" si="1006"/>
        <v>0</v>
      </c>
      <c r="AX1614" s="163"/>
      <c r="AY1614" s="166"/>
      <c r="AZ1614" s="163"/>
      <c r="BA1614" s="166"/>
      <c r="BB1614" s="163"/>
      <c r="BC1614" s="166"/>
      <c r="BD1614" s="163"/>
      <c r="BE1614" s="166"/>
    </row>
    <row r="1615" spans="2:57" ht="30" hidden="1">
      <c r="B1615" s="174">
        <v>2025</v>
      </c>
      <c r="C1615" s="174">
        <v>20</v>
      </c>
      <c r="D1615" s="175">
        <v>0</v>
      </c>
      <c r="E1615" s="176"/>
      <c r="F1615" s="174">
        <v>2</v>
      </c>
      <c r="G1615" s="174">
        <v>6</v>
      </c>
      <c r="H1615" s="174">
        <v>16</v>
      </c>
      <c r="I1615" s="174">
        <v>2000</v>
      </c>
      <c r="J1615" s="174">
        <v>2100</v>
      </c>
      <c r="K1615" s="174">
        <v>214</v>
      </c>
      <c r="L1615" s="177">
        <v>932</v>
      </c>
      <c r="M1615" s="178">
        <v>0</v>
      </c>
      <c r="N1615" s="179" t="s">
        <v>85</v>
      </c>
      <c r="O1615" s="180">
        <v>0</v>
      </c>
      <c r="P1615" s="180">
        <v>0</v>
      </c>
      <c r="Q1615" s="181">
        <v>0</v>
      </c>
      <c r="R1615" s="182" t="s">
        <v>82</v>
      </c>
      <c r="S1615" s="183">
        <v>0</v>
      </c>
      <c r="T1615" s="183">
        <v>0</v>
      </c>
      <c r="U1615" s="180">
        <v>0</v>
      </c>
      <c r="V1615" s="180">
        <v>0</v>
      </c>
      <c r="W1615" s="183">
        <v>0</v>
      </c>
      <c r="X1615" s="183">
        <v>0</v>
      </c>
      <c r="Y1615" s="180">
        <v>0</v>
      </c>
      <c r="Z1615" s="180">
        <v>0</v>
      </c>
      <c r="AA1615" s="183">
        <v>0</v>
      </c>
      <c r="AB1615" s="183">
        <v>0</v>
      </c>
      <c r="AC1615" s="180">
        <f>+O1615+U1615-Y1615</f>
        <v>0</v>
      </c>
      <c r="AD1615" s="180">
        <f>+P1615+V1615-Z1615</f>
        <v>0</v>
      </c>
      <c r="AE1615" s="181">
        <f t="shared" si="1000"/>
        <v>0</v>
      </c>
      <c r="AF1615" s="180">
        <v>0</v>
      </c>
      <c r="AG1615" s="180">
        <v>0</v>
      </c>
      <c r="AH1615" s="181">
        <f t="shared" si="1001"/>
        <v>0</v>
      </c>
      <c r="AI1615" s="180">
        <v>0</v>
      </c>
      <c r="AJ1615" s="180">
        <v>0</v>
      </c>
      <c r="AK1615" s="181">
        <f t="shared" si="1002"/>
        <v>0</v>
      </c>
      <c r="AL1615" s="180">
        <v>0</v>
      </c>
      <c r="AM1615" s="180">
        <v>0</v>
      </c>
      <c r="AN1615" s="181">
        <f t="shared" si="1003"/>
        <v>0</v>
      </c>
      <c r="AO1615" s="180">
        <v>0</v>
      </c>
      <c r="AP1615" s="180">
        <v>0</v>
      </c>
      <c r="AQ1615" s="181">
        <f t="shared" si="1004"/>
        <v>0</v>
      </c>
      <c r="AR1615" s="180">
        <v>0</v>
      </c>
      <c r="AS1615" s="180">
        <v>0</v>
      </c>
      <c r="AT1615" s="181">
        <f t="shared" si="1005"/>
        <v>0</v>
      </c>
      <c r="AU1615" s="180">
        <f>+AC1615-AF1615-AI1615-AL1615-AO1615-AR1615</f>
        <v>0</v>
      </c>
      <c r="AV1615" s="180">
        <f>+AD1615-AG1615-AJ1615-AM1615-AP1615-AS1615</f>
        <v>0</v>
      </c>
      <c r="AW1615" s="181">
        <f t="shared" si="1006"/>
        <v>0</v>
      </c>
      <c r="AX1615" s="183">
        <f>+S1615+W1615-AA1615</f>
        <v>0</v>
      </c>
      <c r="AY1615" s="183">
        <f>+T1615+X1615-AB1615</f>
        <v>0</v>
      </c>
      <c r="AZ1615" s="183"/>
      <c r="BA1615" s="183"/>
      <c r="BB1615" s="183"/>
      <c r="BC1615" s="183"/>
      <c r="BD1615" s="183">
        <f>+AX1615-AZ1615-BB1615</f>
        <v>0</v>
      </c>
      <c r="BE1615" s="183">
        <f>+AY1615-BA1615-BC1615</f>
        <v>0</v>
      </c>
    </row>
    <row r="1616" spans="2:57" s="129" customFormat="1" ht="15.75" hidden="1">
      <c r="B1616" s="163">
        <v>2025</v>
      </c>
      <c r="C1616" s="163">
        <v>20</v>
      </c>
      <c r="D1616" s="164"/>
      <c r="E1616" s="165"/>
      <c r="F1616" s="163">
        <v>2</v>
      </c>
      <c r="G1616" s="163">
        <v>6</v>
      </c>
      <c r="H1616" s="163">
        <v>16</v>
      </c>
      <c r="I1616" s="163">
        <v>2000</v>
      </c>
      <c r="J1616" s="163">
        <v>2100</v>
      </c>
      <c r="K1616" s="163">
        <v>215</v>
      </c>
      <c r="L1616" s="193" t="s">
        <v>44</v>
      </c>
      <c r="M1616" s="201"/>
      <c r="N1616" s="168" t="s">
        <v>86</v>
      </c>
      <c r="O1616" s="169">
        <v>0</v>
      </c>
      <c r="P1616" s="169">
        <v>0</v>
      </c>
      <c r="Q1616" s="169">
        <v>0</v>
      </c>
      <c r="R1616" s="163"/>
      <c r="S1616" s="163"/>
      <c r="T1616" s="166"/>
      <c r="U1616" s="169">
        <f t="shared" ref="U1616:AD1616" si="1021">U1617</f>
        <v>0</v>
      </c>
      <c r="V1616" s="169">
        <f t="shared" si="1021"/>
        <v>0</v>
      </c>
      <c r="W1616" s="173">
        <f t="shared" si="1021"/>
        <v>0</v>
      </c>
      <c r="X1616" s="173">
        <f t="shared" si="1021"/>
        <v>0</v>
      </c>
      <c r="Y1616" s="169">
        <f t="shared" si="1021"/>
        <v>0</v>
      </c>
      <c r="Z1616" s="169">
        <f t="shared" si="1021"/>
        <v>0</v>
      </c>
      <c r="AA1616" s="173">
        <f t="shared" si="1021"/>
        <v>0</v>
      </c>
      <c r="AB1616" s="173">
        <f t="shared" si="1021"/>
        <v>0</v>
      </c>
      <c r="AC1616" s="169">
        <f t="shared" si="1021"/>
        <v>0</v>
      </c>
      <c r="AD1616" s="169">
        <f t="shared" si="1021"/>
        <v>0</v>
      </c>
      <c r="AE1616" s="169">
        <f t="shared" si="1000"/>
        <v>0</v>
      </c>
      <c r="AF1616" s="169">
        <f>AF1617</f>
        <v>0</v>
      </c>
      <c r="AG1616" s="169">
        <f>AG1617</f>
        <v>0</v>
      </c>
      <c r="AH1616" s="169">
        <f t="shared" si="1001"/>
        <v>0</v>
      </c>
      <c r="AI1616" s="169">
        <f>AI1617</f>
        <v>0</v>
      </c>
      <c r="AJ1616" s="169">
        <f>AJ1617</f>
        <v>0</v>
      </c>
      <c r="AK1616" s="169">
        <f t="shared" si="1002"/>
        <v>0</v>
      </c>
      <c r="AL1616" s="169">
        <f>AL1617</f>
        <v>0</v>
      </c>
      <c r="AM1616" s="169">
        <f>AM1617</f>
        <v>0</v>
      </c>
      <c r="AN1616" s="169">
        <f t="shared" si="1003"/>
        <v>0</v>
      </c>
      <c r="AO1616" s="169">
        <f>AO1617</f>
        <v>0</v>
      </c>
      <c r="AP1616" s="169">
        <f>AP1617</f>
        <v>0</v>
      </c>
      <c r="AQ1616" s="169">
        <f t="shared" si="1004"/>
        <v>0</v>
      </c>
      <c r="AR1616" s="169">
        <f>AR1617</f>
        <v>0</v>
      </c>
      <c r="AS1616" s="169">
        <f>AS1617</f>
        <v>0</v>
      </c>
      <c r="AT1616" s="169">
        <f t="shared" si="1005"/>
        <v>0</v>
      </c>
      <c r="AU1616" s="169">
        <f>AU1617</f>
        <v>0</v>
      </c>
      <c r="AV1616" s="169">
        <f>AV1617</f>
        <v>0</v>
      </c>
      <c r="AW1616" s="169">
        <f t="shared" si="1006"/>
        <v>0</v>
      </c>
      <c r="AX1616" s="163"/>
      <c r="AY1616" s="166"/>
      <c r="AZ1616" s="163"/>
      <c r="BA1616" s="166"/>
      <c r="BB1616" s="163"/>
      <c r="BC1616" s="166"/>
      <c r="BD1616" s="163"/>
      <c r="BE1616" s="166"/>
    </row>
    <row r="1617" spans="2:57" ht="15.75" hidden="1">
      <c r="B1617" s="174">
        <v>2025</v>
      </c>
      <c r="C1617" s="174">
        <v>20</v>
      </c>
      <c r="D1617" s="175">
        <v>0</v>
      </c>
      <c r="E1617" s="176"/>
      <c r="F1617" s="174">
        <v>2</v>
      </c>
      <c r="G1617" s="174">
        <v>6</v>
      </c>
      <c r="H1617" s="174">
        <v>16</v>
      </c>
      <c r="I1617" s="174">
        <v>2000</v>
      </c>
      <c r="J1617" s="174">
        <v>2100</v>
      </c>
      <c r="K1617" s="174">
        <v>215</v>
      </c>
      <c r="L1617" s="177">
        <v>923</v>
      </c>
      <c r="M1617" s="178">
        <v>0</v>
      </c>
      <c r="N1617" s="179" t="s">
        <v>87</v>
      </c>
      <c r="O1617" s="180">
        <v>0</v>
      </c>
      <c r="P1617" s="180">
        <v>0</v>
      </c>
      <c r="Q1617" s="181">
        <v>0</v>
      </c>
      <c r="R1617" s="182" t="s">
        <v>82</v>
      </c>
      <c r="S1617" s="183">
        <v>0</v>
      </c>
      <c r="T1617" s="183">
        <v>0</v>
      </c>
      <c r="U1617" s="180">
        <v>0</v>
      </c>
      <c r="V1617" s="180">
        <v>0</v>
      </c>
      <c r="W1617" s="183">
        <v>0</v>
      </c>
      <c r="X1617" s="183">
        <v>0</v>
      </c>
      <c r="Y1617" s="180">
        <v>0</v>
      </c>
      <c r="Z1617" s="180">
        <v>0</v>
      </c>
      <c r="AA1617" s="183">
        <v>0</v>
      </c>
      <c r="AB1617" s="183">
        <v>0</v>
      </c>
      <c r="AC1617" s="180">
        <f>+O1617+U1617-Y1617</f>
        <v>0</v>
      </c>
      <c r="AD1617" s="180">
        <f>+P1617+V1617-Z1617</f>
        <v>0</v>
      </c>
      <c r="AE1617" s="181">
        <f t="shared" si="1000"/>
        <v>0</v>
      </c>
      <c r="AF1617" s="180">
        <v>0</v>
      </c>
      <c r="AG1617" s="180">
        <v>0</v>
      </c>
      <c r="AH1617" s="181">
        <f t="shared" si="1001"/>
        <v>0</v>
      </c>
      <c r="AI1617" s="180">
        <v>0</v>
      </c>
      <c r="AJ1617" s="180">
        <v>0</v>
      </c>
      <c r="AK1617" s="181">
        <f t="shared" si="1002"/>
        <v>0</v>
      </c>
      <c r="AL1617" s="180">
        <v>0</v>
      </c>
      <c r="AM1617" s="180">
        <v>0</v>
      </c>
      <c r="AN1617" s="181">
        <f t="shared" si="1003"/>
        <v>0</v>
      </c>
      <c r="AO1617" s="180">
        <v>0</v>
      </c>
      <c r="AP1617" s="180">
        <v>0</v>
      </c>
      <c r="AQ1617" s="181">
        <f t="shared" si="1004"/>
        <v>0</v>
      </c>
      <c r="AR1617" s="180">
        <v>0</v>
      </c>
      <c r="AS1617" s="180">
        <v>0</v>
      </c>
      <c r="AT1617" s="181">
        <f t="shared" si="1005"/>
        <v>0</v>
      </c>
      <c r="AU1617" s="180">
        <f>+AC1617-AF1617-AI1617-AL1617-AO1617-AR1617</f>
        <v>0</v>
      </c>
      <c r="AV1617" s="180">
        <f>+AD1617-AG1617-AJ1617-AM1617-AP1617-AS1617</f>
        <v>0</v>
      </c>
      <c r="AW1617" s="181">
        <f t="shared" si="1006"/>
        <v>0</v>
      </c>
      <c r="AX1617" s="183">
        <f>+S1617+W1617-AA1617</f>
        <v>0</v>
      </c>
      <c r="AY1617" s="183">
        <f>+T1617+X1617-AB1617</f>
        <v>0</v>
      </c>
      <c r="AZ1617" s="183"/>
      <c r="BA1617" s="183"/>
      <c r="BB1617" s="183"/>
      <c r="BC1617" s="183"/>
      <c r="BD1617" s="183">
        <f>+AX1617-AZ1617-BB1617</f>
        <v>0</v>
      </c>
      <c r="BE1617" s="183">
        <f>+AY1617-BA1617-BC1617</f>
        <v>0</v>
      </c>
    </row>
    <row r="1618" spans="2:57" s="129" customFormat="1" ht="15.75" hidden="1">
      <c r="B1618" s="163">
        <v>2025</v>
      </c>
      <c r="C1618" s="163">
        <v>20</v>
      </c>
      <c r="D1618" s="164"/>
      <c r="E1618" s="165"/>
      <c r="F1618" s="163">
        <v>2</v>
      </c>
      <c r="G1618" s="163">
        <v>6</v>
      </c>
      <c r="H1618" s="163">
        <v>16</v>
      </c>
      <c r="I1618" s="163">
        <v>2000</v>
      </c>
      <c r="J1618" s="163">
        <v>2100</v>
      </c>
      <c r="K1618" s="163">
        <v>216</v>
      </c>
      <c r="L1618" s="193" t="s">
        <v>44</v>
      </c>
      <c r="M1618" s="201"/>
      <c r="N1618" s="168" t="s">
        <v>303</v>
      </c>
      <c r="O1618" s="169">
        <v>0</v>
      </c>
      <c r="P1618" s="169">
        <v>0</v>
      </c>
      <c r="Q1618" s="169">
        <v>0</v>
      </c>
      <c r="R1618" s="163"/>
      <c r="S1618" s="163"/>
      <c r="T1618" s="166"/>
      <c r="U1618" s="169">
        <f t="shared" ref="U1618:AD1618" si="1022">U1619</f>
        <v>0</v>
      </c>
      <c r="V1618" s="169">
        <f t="shared" si="1022"/>
        <v>0</v>
      </c>
      <c r="W1618" s="173">
        <f t="shared" si="1022"/>
        <v>0</v>
      </c>
      <c r="X1618" s="173">
        <f t="shared" si="1022"/>
        <v>0</v>
      </c>
      <c r="Y1618" s="169">
        <f t="shared" si="1022"/>
        <v>0</v>
      </c>
      <c r="Z1618" s="169">
        <f t="shared" si="1022"/>
        <v>0</v>
      </c>
      <c r="AA1618" s="173">
        <f t="shared" si="1022"/>
        <v>0</v>
      </c>
      <c r="AB1618" s="173">
        <f t="shared" si="1022"/>
        <v>0</v>
      </c>
      <c r="AC1618" s="169">
        <f t="shared" si="1022"/>
        <v>0</v>
      </c>
      <c r="AD1618" s="169">
        <f t="shared" si="1022"/>
        <v>0</v>
      </c>
      <c r="AE1618" s="169">
        <f t="shared" si="1000"/>
        <v>0</v>
      </c>
      <c r="AF1618" s="169">
        <f>AF1619</f>
        <v>0</v>
      </c>
      <c r="AG1618" s="169">
        <f>AG1619</f>
        <v>0</v>
      </c>
      <c r="AH1618" s="169">
        <f t="shared" si="1001"/>
        <v>0</v>
      </c>
      <c r="AI1618" s="169">
        <f>AI1619</f>
        <v>0</v>
      </c>
      <c r="AJ1618" s="169">
        <f>AJ1619</f>
        <v>0</v>
      </c>
      <c r="AK1618" s="169">
        <f t="shared" si="1002"/>
        <v>0</v>
      </c>
      <c r="AL1618" s="169">
        <f>AL1619</f>
        <v>0</v>
      </c>
      <c r="AM1618" s="169">
        <f>AM1619</f>
        <v>0</v>
      </c>
      <c r="AN1618" s="169">
        <f t="shared" si="1003"/>
        <v>0</v>
      </c>
      <c r="AO1618" s="169">
        <f>AO1619</f>
        <v>0</v>
      </c>
      <c r="AP1618" s="169">
        <f>AP1619</f>
        <v>0</v>
      </c>
      <c r="AQ1618" s="169">
        <f t="shared" si="1004"/>
        <v>0</v>
      </c>
      <c r="AR1618" s="169">
        <f>AR1619</f>
        <v>0</v>
      </c>
      <c r="AS1618" s="169">
        <f>AS1619</f>
        <v>0</v>
      </c>
      <c r="AT1618" s="169">
        <f t="shared" si="1005"/>
        <v>0</v>
      </c>
      <c r="AU1618" s="169">
        <f>AU1619</f>
        <v>0</v>
      </c>
      <c r="AV1618" s="169">
        <f>AV1619</f>
        <v>0</v>
      </c>
      <c r="AW1618" s="169">
        <f t="shared" si="1006"/>
        <v>0</v>
      </c>
      <c r="AX1618" s="163"/>
      <c r="AY1618" s="166"/>
      <c r="AZ1618" s="163"/>
      <c r="BA1618" s="166"/>
      <c r="BB1618" s="163"/>
      <c r="BC1618" s="166"/>
      <c r="BD1618" s="163"/>
      <c r="BE1618" s="166"/>
    </row>
    <row r="1619" spans="2:57" ht="15.75" hidden="1">
      <c r="B1619" s="174">
        <v>2025</v>
      </c>
      <c r="C1619" s="174">
        <v>20</v>
      </c>
      <c r="D1619" s="175">
        <v>0</v>
      </c>
      <c r="E1619" s="176"/>
      <c r="F1619" s="174">
        <v>2</v>
      </c>
      <c r="G1619" s="174">
        <v>6</v>
      </c>
      <c r="H1619" s="174">
        <v>16</v>
      </c>
      <c r="I1619" s="174">
        <v>2000</v>
      </c>
      <c r="J1619" s="174">
        <v>2100</v>
      </c>
      <c r="K1619" s="174">
        <v>216</v>
      </c>
      <c r="L1619" s="177">
        <v>924</v>
      </c>
      <c r="M1619" s="178">
        <v>0</v>
      </c>
      <c r="N1619" s="179" t="s">
        <v>303</v>
      </c>
      <c r="O1619" s="180">
        <v>0</v>
      </c>
      <c r="P1619" s="180">
        <v>0</v>
      </c>
      <c r="Q1619" s="181">
        <v>0</v>
      </c>
      <c r="R1619" s="182" t="s">
        <v>82</v>
      </c>
      <c r="S1619" s="183">
        <v>0</v>
      </c>
      <c r="T1619" s="183">
        <v>0</v>
      </c>
      <c r="U1619" s="180">
        <v>0</v>
      </c>
      <c r="V1619" s="180">
        <v>0</v>
      </c>
      <c r="W1619" s="183">
        <v>0</v>
      </c>
      <c r="X1619" s="183">
        <v>0</v>
      </c>
      <c r="Y1619" s="180">
        <v>0</v>
      </c>
      <c r="Z1619" s="180">
        <v>0</v>
      </c>
      <c r="AA1619" s="183">
        <v>0</v>
      </c>
      <c r="AB1619" s="183">
        <v>0</v>
      </c>
      <c r="AC1619" s="180">
        <f>+O1619+U1619-Y1619</f>
        <v>0</v>
      </c>
      <c r="AD1619" s="180">
        <f>+P1619+V1619-Z1619</f>
        <v>0</v>
      </c>
      <c r="AE1619" s="181">
        <f t="shared" si="1000"/>
        <v>0</v>
      </c>
      <c r="AF1619" s="180">
        <v>0</v>
      </c>
      <c r="AG1619" s="180">
        <v>0</v>
      </c>
      <c r="AH1619" s="181">
        <f t="shared" si="1001"/>
        <v>0</v>
      </c>
      <c r="AI1619" s="180">
        <v>0</v>
      </c>
      <c r="AJ1619" s="180">
        <v>0</v>
      </c>
      <c r="AK1619" s="181">
        <f t="shared" si="1002"/>
        <v>0</v>
      </c>
      <c r="AL1619" s="180">
        <v>0</v>
      </c>
      <c r="AM1619" s="180">
        <v>0</v>
      </c>
      <c r="AN1619" s="181">
        <f t="shared" si="1003"/>
        <v>0</v>
      </c>
      <c r="AO1619" s="180">
        <v>0</v>
      </c>
      <c r="AP1619" s="180">
        <v>0</v>
      </c>
      <c r="AQ1619" s="181">
        <f t="shared" si="1004"/>
        <v>0</v>
      </c>
      <c r="AR1619" s="180">
        <v>0</v>
      </c>
      <c r="AS1619" s="180">
        <v>0</v>
      </c>
      <c r="AT1619" s="181">
        <f t="shared" si="1005"/>
        <v>0</v>
      </c>
      <c r="AU1619" s="180">
        <f>+AC1619-AF1619-AI1619-AL1619-AO1619-AR1619</f>
        <v>0</v>
      </c>
      <c r="AV1619" s="180">
        <f>+AD1619-AG1619-AJ1619-AM1619-AP1619-AS1619</f>
        <v>0</v>
      </c>
      <c r="AW1619" s="181">
        <f t="shared" si="1006"/>
        <v>0</v>
      </c>
      <c r="AX1619" s="183">
        <f>+S1619+W1619-AA1619</f>
        <v>0</v>
      </c>
      <c r="AY1619" s="183">
        <f>+T1619+X1619-AB1619</f>
        <v>0</v>
      </c>
      <c r="AZ1619" s="183"/>
      <c r="BA1619" s="183"/>
      <c r="BB1619" s="183"/>
      <c r="BC1619" s="183"/>
      <c r="BD1619" s="183">
        <f>+AX1619-AZ1619-BB1619</f>
        <v>0</v>
      </c>
      <c r="BE1619" s="183">
        <f>+AY1619-BA1619-BC1619</f>
        <v>0</v>
      </c>
    </row>
    <row r="1620" spans="2:57" s="129" customFormat="1" ht="15.75" hidden="1">
      <c r="B1620" s="163">
        <v>2025</v>
      </c>
      <c r="C1620" s="163">
        <v>20</v>
      </c>
      <c r="D1620" s="164"/>
      <c r="E1620" s="165"/>
      <c r="F1620" s="163">
        <v>2</v>
      </c>
      <c r="G1620" s="163">
        <v>6</v>
      </c>
      <c r="H1620" s="163">
        <v>16</v>
      </c>
      <c r="I1620" s="163">
        <v>2000</v>
      </c>
      <c r="J1620" s="163">
        <v>2100</v>
      </c>
      <c r="K1620" s="163">
        <v>217</v>
      </c>
      <c r="L1620" s="166" t="s">
        <v>44</v>
      </c>
      <c r="M1620" s="167"/>
      <c r="N1620" s="168" t="s">
        <v>304</v>
      </c>
      <c r="O1620" s="169">
        <v>0</v>
      </c>
      <c r="P1620" s="169">
        <v>0</v>
      </c>
      <c r="Q1620" s="169">
        <v>0</v>
      </c>
      <c r="R1620" s="202"/>
      <c r="S1620" s="170"/>
      <c r="T1620" s="208"/>
      <c r="U1620" s="169">
        <f t="shared" ref="U1620:AD1620" si="1023">U1621</f>
        <v>0</v>
      </c>
      <c r="V1620" s="169">
        <f t="shared" si="1023"/>
        <v>0</v>
      </c>
      <c r="W1620" s="173">
        <f t="shared" si="1023"/>
        <v>0</v>
      </c>
      <c r="X1620" s="173">
        <f t="shared" si="1023"/>
        <v>0</v>
      </c>
      <c r="Y1620" s="169">
        <f t="shared" si="1023"/>
        <v>0</v>
      </c>
      <c r="Z1620" s="169">
        <f t="shared" si="1023"/>
        <v>0</v>
      </c>
      <c r="AA1620" s="173">
        <f t="shared" si="1023"/>
        <v>0</v>
      </c>
      <c r="AB1620" s="173">
        <f t="shared" si="1023"/>
        <v>0</v>
      </c>
      <c r="AC1620" s="169">
        <f t="shared" si="1023"/>
        <v>0</v>
      </c>
      <c r="AD1620" s="169">
        <f t="shared" si="1023"/>
        <v>0</v>
      </c>
      <c r="AE1620" s="169">
        <f t="shared" si="1000"/>
        <v>0</v>
      </c>
      <c r="AF1620" s="169">
        <f>AF1621</f>
        <v>0</v>
      </c>
      <c r="AG1620" s="169">
        <f>AG1621</f>
        <v>0</v>
      </c>
      <c r="AH1620" s="169">
        <f t="shared" si="1001"/>
        <v>0</v>
      </c>
      <c r="AI1620" s="169">
        <f>AI1621</f>
        <v>0</v>
      </c>
      <c r="AJ1620" s="169">
        <f>AJ1621</f>
        <v>0</v>
      </c>
      <c r="AK1620" s="169">
        <f t="shared" si="1002"/>
        <v>0</v>
      </c>
      <c r="AL1620" s="169">
        <f>AL1621</f>
        <v>0</v>
      </c>
      <c r="AM1620" s="169">
        <f>AM1621</f>
        <v>0</v>
      </c>
      <c r="AN1620" s="169">
        <f t="shared" si="1003"/>
        <v>0</v>
      </c>
      <c r="AO1620" s="169">
        <f>AO1621</f>
        <v>0</v>
      </c>
      <c r="AP1620" s="169">
        <f>AP1621</f>
        <v>0</v>
      </c>
      <c r="AQ1620" s="169">
        <f t="shared" si="1004"/>
        <v>0</v>
      </c>
      <c r="AR1620" s="169">
        <f>AR1621</f>
        <v>0</v>
      </c>
      <c r="AS1620" s="169">
        <f>AS1621</f>
        <v>0</v>
      </c>
      <c r="AT1620" s="169">
        <f t="shared" si="1005"/>
        <v>0</v>
      </c>
      <c r="AU1620" s="169">
        <f>AU1621</f>
        <v>0</v>
      </c>
      <c r="AV1620" s="169">
        <f>AV1621</f>
        <v>0</v>
      </c>
      <c r="AW1620" s="169">
        <f t="shared" si="1006"/>
        <v>0</v>
      </c>
      <c r="AX1620" s="170"/>
      <c r="AY1620" s="208"/>
      <c r="AZ1620" s="170"/>
      <c r="BA1620" s="208"/>
      <c r="BB1620" s="170"/>
      <c r="BC1620" s="208"/>
      <c r="BD1620" s="170"/>
      <c r="BE1620" s="208"/>
    </row>
    <row r="1621" spans="2:57" ht="15.75" hidden="1">
      <c r="B1621" s="174">
        <v>2025</v>
      </c>
      <c r="C1621" s="174">
        <v>20</v>
      </c>
      <c r="D1621" s="175">
        <v>0</v>
      </c>
      <c r="E1621" s="176"/>
      <c r="F1621" s="174">
        <v>2</v>
      </c>
      <c r="G1621" s="174">
        <v>6</v>
      </c>
      <c r="H1621" s="174">
        <v>16</v>
      </c>
      <c r="I1621" s="174">
        <v>2000</v>
      </c>
      <c r="J1621" s="174">
        <v>2100</v>
      </c>
      <c r="K1621" s="174">
        <v>217</v>
      </c>
      <c r="L1621" s="177">
        <v>929</v>
      </c>
      <c r="M1621" s="178">
        <v>0</v>
      </c>
      <c r="N1621" s="179" t="s">
        <v>305</v>
      </c>
      <c r="O1621" s="180">
        <v>0</v>
      </c>
      <c r="P1621" s="180">
        <v>0</v>
      </c>
      <c r="Q1621" s="181">
        <v>0</v>
      </c>
      <c r="R1621" s="182" t="s">
        <v>82</v>
      </c>
      <c r="S1621" s="183">
        <v>0</v>
      </c>
      <c r="T1621" s="183">
        <v>0</v>
      </c>
      <c r="U1621" s="180">
        <v>0</v>
      </c>
      <c r="V1621" s="180">
        <v>0</v>
      </c>
      <c r="W1621" s="183">
        <v>0</v>
      </c>
      <c r="X1621" s="183">
        <v>0</v>
      </c>
      <c r="Y1621" s="180">
        <v>0</v>
      </c>
      <c r="Z1621" s="180">
        <v>0</v>
      </c>
      <c r="AA1621" s="183">
        <v>0</v>
      </c>
      <c r="AB1621" s="183">
        <v>0</v>
      </c>
      <c r="AC1621" s="180">
        <f>+O1621+U1621-Y1621</f>
        <v>0</v>
      </c>
      <c r="AD1621" s="180">
        <f>+P1621+V1621-Z1621</f>
        <v>0</v>
      </c>
      <c r="AE1621" s="181">
        <f t="shared" si="1000"/>
        <v>0</v>
      </c>
      <c r="AF1621" s="180">
        <v>0</v>
      </c>
      <c r="AG1621" s="180">
        <v>0</v>
      </c>
      <c r="AH1621" s="181">
        <f t="shared" si="1001"/>
        <v>0</v>
      </c>
      <c r="AI1621" s="180">
        <v>0</v>
      </c>
      <c r="AJ1621" s="180">
        <v>0</v>
      </c>
      <c r="AK1621" s="181">
        <f t="shared" si="1002"/>
        <v>0</v>
      </c>
      <c r="AL1621" s="180">
        <v>0</v>
      </c>
      <c r="AM1621" s="180">
        <v>0</v>
      </c>
      <c r="AN1621" s="181">
        <f t="shared" si="1003"/>
        <v>0</v>
      </c>
      <c r="AO1621" s="180">
        <v>0</v>
      </c>
      <c r="AP1621" s="180">
        <v>0</v>
      </c>
      <c r="AQ1621" s="181">
        <f t="shared" si="1004"/>
        <v>0</v>
      </c>
      <c r="AR1621" s="180">
        <v>0</v>
      </c>
      <c r="AS1621" s="180">
        <v>0</v>
      </c>
      <c r="AT1621" s="181">
        <f t="shared" si="1005"/>
        <v>0</v>
      </c>
      <c r="AU1621" s="180">
        <f>+AC1621-AF1621-AI1621-AL1621-AO1621-AR1621</f>
        <v>0</v>
      </c>
      <c r="AV1621" s="180">
        <f>+AD1621-AG1621-AJ1621-AM1621-AP1621-AS1621</f>
        <v>0</v>
      </c>
      <c r="AW1621" s="181">
        <f t="shared" si="1006"/>
        <v>0</v>
      </c>
      <c r="AX1621" s="183">
        <f>+S1621+W1621-AA1621</f>
        <v>0</v>
      </c>
      <c r="AY1621" s="183">
        <f>+T1621+X1621-AB1621</f>
        <v>0</v>
      </c>
      <c r="AZ1621" s="183"/>
      <c r="BA1621" s="183"/>
      <c r="BB1621" s="183"/>
      <c r="BC1621" s="183"/>
      <c r="BD1621" s="183">
        <f>+AX1621-AZ1621-BB1621</f>
        <v>0</v>
      </c>
      <c r="BE1621" s="183">
        <f>+AY1621-BA1621-BC1621</f>
        <v>0</v>
      </c>
    </row>
    <row r="1622" spans="2:57" ht="15.75" hidden="1">
      <c r="B1622" s="152">
        <v>2025</v>
      </c>
      <c r="C1622" s="152">
        <v>20</v>
      </c>
      <c r="D1622" s="153"/>
      <c r="E1622" s="154"/>
      <c r="F1622" s="152">
        <v>2</v>
      </c>
      <c r="G1622" s="152">
        <v>6</v>
      </c>
      <c r="H1622" s="152">
        <v>16</v>
      </c>
      <c r="I1622" s="152">
        <v>2000</v>
      </c>
      <c r="J1622" s="152">
        <v>2200</v>
      </c>
      <c r="K1622" s="152"/>
      <c r="L1622" s="155" t="s">
        <v>44</v>
      </c>
      <c r="M1622" s="156"/>
      <c r="N1622" s="157" t="s">
        <v>306</v>
      </c>
      <c r="O1622" s="158">
        <v>0</v>
      </c>
      <c r="P1622" s="158">
        <v>0</v>
      </c>
      <c r="Q1622" s="158">
        <v>0</v>
      </c>
      <c r="R1622" s="159"/>
      <c r="S1622" s="160"/>
      <c r="T1622" s="161"/>
      <c r="U1622" s="158">
        <f t="shared" ref="U1622:AD1622" si="1024">U1623+U1626</f>
        <v>0</v>
      </c>
      <c r="V1622" s="158">
        <f t="shared" si="1024"/>
        <v>0</v>
      </c>
      <c r="W1622" s="162">
        <f t="shared" si="1024"/>
        <v>0</v>
      </c>
      <c r="X1622" s="162">
        <f t="shared" si="1024"/>
        <v>0</v>
      </c>
      <c r="Y1622" s="158">
        <f t="shared" si="1024"/>
        <v>0</v>
      </c>
      <c r="Z1622" s="158">
        <f t="shared" si="1024"/>
        <v>0</v>
      </c>
      <c r="AA1622" s="162">
        <f t="shared" si="1024"/>
        <v>0</v>
      </c>
      <c r="AB1622" s="162">
        <f t="shared" si="1024"/>
        <v>0</v>
      </c>
      <c r="AC1622" s="158">
        <f t="shared" si="1024"/>
        <v>0</v>
      </c>
      <c r="AD1622" s="158">
        <f t="shared" si="1024"/>
        <v>0</v>
      </c>
      <c r="AE1622" s="158">
        <f t="shared" si="1000"/>
        <v>0</v>
      </c>
      <c r="AF1622" s="158">
        <f>AF1623+AF1626</f>
        <v>0</v>
      </c>
      <c r="AG1622" s="158">
        <f>AG1623+AG1626</f>
        <v>0</v>
      </c>
      <c r="AH1622" s="158">
        <f t="shared" si="1001"/>
        <v>0</v>
      </c>
      <c r="AI1622" s="158">
        <f>AI1623+AI1626</f>
        <v>0</v>
      </c>
      <c r="AJ1622" s="158">
        <f>AJ1623+AJ1626</f>
        <v>0</v>
      </c>
      <c r="AK1622" s="158">
        <f t="shared" si="1002"/>
        <v>0</v>
      </c>
      <c r="AL1622" s="158">
        <f>AL1623+AL1626</f>
        <v>0</v>
      </c>
      <c r="AM1622" s="158">
        <f>AM1623+AM1626</f>
        <v>0</v>
      </c>
      <c r="AN1622" s="158">
        <f t="shared" si="1003"/>
        <v>0</v>
      </c>
      <c r="AO1622" s="158">
        <f>AO1623+AO1626</f>
        <v>0</v>
      </c>
      <c r="AP1622" s="158">
        <f>AP1623+AP1626</f>
        <v>0</v>
      </c>
      <c r="AQ1622" s="158">
        <f t="shared" si="1004"/>
        <v>0</v>
      </c>
      <c r="AR1622" s="158">
        <f>AR1623+AR1626</f>
        <v>0</v>
      </c>
      <c r="AS1622" s="158">
        <f>AS1623+AS1626</f>
        <v>0</v>
      </c>
      <c r="AT1622" s="158">
        <f t="shared" si="1005"/>
        <v>0</v>
      </c>
      <c r="AU1622" s="158">
        <f>AU1623+AU1626</f>
        <v>0</v>
      </c>
      <c r="AV1622" s="158">
        <f>AV1623+AV1626</f>
        <v>0</v>
      </c>
      <c r="AW1622" s="158">
        <f t="shared" si="1006"/>
        <v>0</v>
      </c>
      <c r="AX1622" s="160"/>
      <c r="AY1622" s="161"/>
      <c r="AZ1622" s="160"/>
      <c r="BA1622" s="161"/>
      <c r="BB1622" s="160"/>
      <c r="BC1622" s="161"/>
      <c r="BD1622" s="160"/>
      <c r="BE1622" s="161"/>
    </row>
    <row r="1623" spans="2:57" s="129" customFormat="1" ht="15.75" hidden="1">
      <c r="B1623" s="163">
        <v>2025</v>
      </c>
      <c r="C1623" s="163">
        <v>20</v>
      </c>
      <c r="D1623" s="164"/>
      <c r="E1623" s="165"/>
      <c r="F1623" s="163">
        <v>2</v>
      </c>
      <c r="G1623" s="163">
        <v>6</v>
      </c>
      <c r="H1623" s="163">
        <v>16</v>
      </c>
      <c r="I1623" s="163">
        <v>2000</v>
      </c>
      <c r="J1623" s="163">
        <v>2200</v>
      </c>
      <c r="K1623" s="163">
        <v>221</v>
      </c>
      <c r="L1623" s="193" t="s">
        <v>44</v>
      </c>
      <c r="M1623" s="201"/>
      <c r="N1623" s="168" t="s">
        <v>307</v>
      </c>
      <c r="O1623" s="169">
        <v>0</v>
      </c>
      <c r="P1623" s="169">
        <v>0</v>
      </c>
      <c r="Q1623" s="169">
        <v>0</v>
      </c>
      <c r="R1623" s="163"/>
      <c r="S1623" s="163"/>
      <c r="T1623" s="166"/>
      <c r="U1623" s="169">
        <f t="shared" ref="U1623:AD1623" si="1025">SUM(U1624:U1625)</f>
        <v>0</v>
      </c>
      <c r="V1623" s="169">
        <f t="shared" si="1025"/>
        <v>0</v>
      </c>
      <c r="W1623" s="173">
        <f t="shared" si="1025"/>
        <v>0</v>
      </c>
      <c r="X1623" s="173">
        <f t="shared" si="1025"/>
        <v>0</v>
      </c>
      <c r="Y1623" s="169">
        <f t="shared" si="1025"/>
        <v>0</v>
      </c>
      <c r="Z1623" s="169">
        <f t="shared" si="1025"/>
        <v>0</v>
      </c>
      <c r="AA1623" s="173">
        <f t="shared" si="1025"/>
        <v>0</v>
      </c>
      <c r="AB1623" s="173">
        <f t="shared" si="1025"/>
        <v>0</v>
      </c>
      <c r="AC1623" s="169">
        <f t="shared" si="1025"/>
        <v>0</v>
      </c>
      <c r="AD1623" s="169">
        <f t="shared" si="1025"/>
        <v>0</v>
      </c>
      <c r="AE1623" s="169">
        <f t="shared" si="1000"/>
        <v>0</v>
      </c>
      <c r="AF1623" s="169">
        <f>SUM(AF1624:AF1625)</f>
        <v>0</v>
      </c>
      <c r="AG1623" s="169">
        <f>SUM(AG1624:AG1625)</f>
        <v>0</v>
      </c>
      <c r="AH1623" s="169">
        <f t="shared" si="1001"/>
        <v>0</v>
      </c>
      <c r="AI1623" s="169">
        <f>SUM(AI1624:AI1625)</f>
        <v>0</v>
      </c>
      <c r="AJ1623" s="169">
        <f>SUM(AJ1624:AJ1625)</f>
        <v>0</v>
      </c>
      <c r="AK1623" s="169">
        <f t="shared" si="1002"/>
        <v>0</v>
      </c>
      <c r="AL1623" s="169">
        <f>SUM(AL1624:AL1625)</f>
        <v>0</v>
      </c>
      <c r="AM1623" s="169">
        <f>SUM(AM1624:AM1625)</f>
        <v>0</v>
      </c>
      <c r="AN1623" s="169">
        <f t="shared" si="1003"/>
        <v>0</v>
      </c>
      <c r="AO1623" s="169">
        <f>SUM(AO1624:AO1625)</f>
        <v>0</v>
      </c>
      <c r="AP1623" s="169">
        <f>SUM(AP1624:AP1625)</f>
        <v>0</v>
      </c>
      <c r="AQ1623" s="169">
        <f t="shared" si="1004"/>
        <v>0</v>
      </c>
      <c r="AR1623" s="169">
        <f>SUM(AR1624:AR1625)</f>
        <v>0</v>
      </c>
      <c r="AS1623" s="169">
        <f>SUM(AS1624:AS1625)</f>
        <v>0</v>
      </c>
      <c r="AT1623" s="169">
        <f t="shared" si="1005"/>
        <v>0</v>
      </c>
      <c r="AU1623" s="169">
        <f>SUM(AU1624:AU1625)</f>
        <v>0</v>
      </c>
      <c r="AV1623" s="169">
        <f>SUM(AV1624:AV1625)</f>
        <v>0</v>
      </c>
      <c r="AW1623" s="169">
        <f t="shared" si="1006"/>
        <v>0</v>
      </c>
      <c r="AX1623" s="163"/>
      <c r="AY1623" s="166"/>
      <c r="AZ1623" s="163"/>
      <c r="BA1623" s="166"/>
      <c r="BB1623" s="163"/>
      <c r="BC1623" s="166"/>
      <c r="BD1623" s="163"/>
      <c r="BE1623" s="166"/>
    </row>
    <row r="1624" spans="2:57" ht="30" hidden="1">
      <c r="B1624" s="174">
        <v>2025</v>
      </c>
      <c r="C1624" s="174">
        <v>20</v>
      </c>
      <c r="D1624" s="175">
        <v>0</v>
      </c>
      <c r="E1624" s="176"/>
      <c r="F1624" s="174">
        <v>2</v>
      </c>
      <c r="G1624" s="174">
        <v>6</v>
      </c>
      <c r="H1624" s="174">
        <v>16</v>
      </c>
      <c r="I1624" s="174">
        <v>2000</v>
      </c>
      <c r="J1624" s="174">
        <v>2200</v>
      </c>
      <c r="K1624" s="174">
        <v>221</v>
      </c>
      <c r="L1624" s="177">
        <v>1203</v>
      </c>
      <c r="M1624" s="178">
        <v>0</v>
      </c>
      <c r="N1624" s="179" t="s">
        <v>1084</v>
      </c>
      <c r="O1624" s="180">
        <v>0</v>
      </c>
      <c r="P1624" s="180">
        <v>0</v>
      </c>
      <c r="Q1624" s="181">
        <v>0</v>
      </c>
      <c r="R1624" s="182" t="s">
        <v>82</v>
      </c>
      <c r="S1624" s="183">
        <v>0</v>
      </c>
      <c r="T1624" s="183">
        <v>0</v>
      </c>
      <c r="U1624" s="180">
        <v>0</v>
      </c>
      <c r="V1624" s="180">
        <v>0</v>
      </c>
      <c r="W1624" s="183">
        <v>0</v>
      </c>
      <c r="X1624" s="183">
        <v>0</v>
      </c>
      <c r="Y1624" s="180">
        <v>0</v>
      </c>
      <c r="Z1624" s="180">
        <v>0</v>
      </c>
      <c r="AA1624" s="183">
        <v>0</v>
      </c>
      <c r="AB1624" s="183">
        <v>0</v>
      </c>
      <c r="AC1624" s="180">
        <f t="shared" ref="AC1624:AD1625" si="1026">+O1624+U1624-Y1624</f>
        <v>0</v>
      </c>
      <c r="AD1624" s="180">
        <f t="shared" si="1026"/>
        <v>0</v>
      </c>
      <c r="AE1624" s="181">
        <f t="shared" si="1000"/>
        <v>0</v>
      </c>
      <c r="AF1624" s="180">
        <v>0</v>
      </c>
      <c r="AG1624" s="180">
        <v>0</v>
      </c>
      <c r="AH1624" s="181">
        <f t="shared" si="1001"/>
        <v>0</v>
      </c>
      <c r="AI1624" s="180">
        <v>0</v>
      </c>
      <c r="AJ1624" s="180">
        <v>0</v>
      </c>
      <c r="AK1624" s="181">
        <f t="shared" si="1002"/>
        <v>0</v>
      </c>
      <c r="AL1624" s="180">
        <v>0</v>
      </c>
      <c r="AM1624" s="180">
        <v>0</v>
      </c>
      <c r="AN1624" s="181">
        <f t="shared" si="1003"/>
        <v>0</v>
      </c>
      <c r="AO1624" s="180">
        <v>0</v>
      </c>
      <c r="AP1624" s="180">
        <v>0</v>
      </c>
      <c r="AQ1624" s="181">
        <f t="shared" si="1004"/>
        <v>0</v>
      </c>
      <c r="AR1624" s="180">
        <v>0</v>
      </c>
      <c r="AS1624" s="180">
        <v>0</v>
      </c>
      <c r="AT1624" s="181">
        <f t="shared" si="1005"/>
        <v>0</v>
      </c>
      <c r="AU1624" s="180">
        <f t="shared" ref="AU1624:AV1625" si="1027">+AC1624-AF1624-AI1624-AL1624-AO1624-AR1624</f>
        <v>0</v>
      </c>
      <c r="AV1624" s="180">
        <f t="shared" si="1027"/>
        <v>0</v>
      </c>
      <c r="AW1624" s="181">
        <f t="shared" si="1006"/>
        <v>0</v>
      </c>
      <c r="AX1624" s="183">
        <f t="shared" ref="AX1624:AY1625" si="1028">+S1624+W1624-AA1624</f>
        <v>0</v>
      </c>
      <c r="AY1624" s="183">
        <f t="shared" si="1028"/>
        <v>0</v>
      </c>
      <c r="AZ1624" s="183"/>
      <c r="BA1624" s="183"/>
      <c r="BB1624" s="183"/>
      <c r="BC1624" s="183"/>
      <c r="BD1624" s="183">
        <f t="shared" ref="BD1624:BE1625" si="1029">+AX1624-AZ1624-BB1624</f>
        <v>0</v>
      </c>
      <c r="BE1624" s="183">
        <f t="shared" si="1029"/>
        <v>0</v>
      </c>
    </row>
    <row r="1625" spans="2:57" ht="15.75" hidden="1">
      <c r="B1625" s="174">
        <v>2025</v>
      </c>
      <c r="C1625" s="174">
        <v>20</v>
      </c>
      <c r="D1625" s="175">
        <v>0</v>
      </c>
      <c r="E1625" s="176"/>
      <c r="F1625" s="174">
        <v>2</v>
      </c>
      <c r="G1625" s="174">
        <v>6</v>
      </c>
      <c r="H1625" s="174">
        <v>16</v>
      </c>
      <c r="I1625" s="174">
        <v>2000</v>
      </c>
      <c r="J1625" s="174">
        <v>2200</v>
      </c>
      <c r="K1625" s="174">
        <v>221</v>
      </c>
      <c r="L1625" s="177">
        <v>1204</v>
      </c>
      <c r="M1625" s="178">
        <v>0</v>
      </c>
      <c r="N1625" s="179" t="s">
        <v>307</v>
      </c>
      <c r="O1625" s="180">
        <v>0</v>
      </c>
      <c r="P1625" s="180">
        <v>0</v>
      </c>
      <c r="Q1625" s="181">
        <v>0</v>
      </c>
      <c r="R1625" s="182" t="s">
        <v>82</v>
      </c>
      <c r="S1625" s="183">
        <v>0</v>
      </c>
      <c r="T1625" s="183">
        <v>0</v>
      </c>
      <c r="U1625" s="180">
        <v>0</v>
      </c>
      <c r="V1625" s="180">
        <v>0</v>
      </c>
      <c r="W1625" s="183">
        <v>0</v>
      </c>
      <c r="X1625" s="183">
        <v>0</v>
      </c>
      <c r="Y1625" s="180">
        <v>0</v>
      </c>
      <c r="Z1625" s="180">
        <v>0</v>
      </c>
      <c r="AA1625" s="183">
        <v>0</v>
      </c>
      <c r="AB1625" s="183">
        <v>0</v>
      </c>
      <c r="AC1625" s="180">
        <f t="shared" si="1026"/>
        <v>0</v>
      </c>
      <c r="AD1625" s="180">
        <f t="shared" si="1026"/>
        <v>0</v>
      </c>
      <c r="AE1625" s="181">
        <f t="shared" si="1000"/>
        <v>0</v>
      </c>
      <c r="AF1625" s="180">
        <v>0</v>
      </c>
      <c r="AG1625" s="180">
        <v>0</v>
      </c>
      <c r="AH1625" s="181">
        <f t="shared" si="1001"/>
        <v>0</v>
      </c>
      <c r="AI1625" s="180">
        <v>0</v>
      </c>
      <c r="AJ1625" s="180">
        <v>0</v>
      </c>
      <c r="AK1625" s="181">
        <f t="shared" si="1002"/>
        <v>0</v>
      </c>
      <c r="AL1625" s="180">
        <v>0</v>
      </c>
      <c r="AM1625" s="180">
        <v>0</v>
      </c>
      <c r="AN1625" s="181">
        <f t="shared" si="1003"/>
        <v>0</v>
      </c>
      <c r="AO1625" s="180">
        <v>0</v>
      </c>
      <c r="AP1625" s="180">
        <v>0</v>
      </c>
      <c r="AQ1625" s="181">
        <f t="shared" si="1004"/>
        <v>0</v>
      </c>
      <c r="AR1625" s="180">
        <v>0</v>
      </c>
      <c r="AS1625" s="180">
        <v>0</v>
      </c>
      <c r="AT1625" s="181">
        <f t="shared" si="1005"/>
        <v>0</v>
      </c>
      <c r="AU1625" s="180">
        <f t="shared" si="1027"/>
        <v>0</v>
      </c>
      <c r="AV1625" s="180">
        <f t="shared" si="1027"/>
        <v>0</v>
      </c>
      <c r="AW1625" s="181">
        <f t="shared" si="1006"/>
        <v>0</v>
      </c>
      <c r="AX1625" s="183">
        <f t="shared" si="1028"/>
        <v>0</v>
      </c>
      <c r="AY1625" s="183">
        <f t="shared" si="1028"/>
        <v>0</v>
      </c>
      <c r="AZ1625" s="183"/>
      <c r="BA1625" s="183"/>
      <c r="BB1625" s="183"/>
      <c r="BC1625" s="183"/>
      <c r="BD1625" s="183">
        <f t="shared" si="1029"/>
        <v>0</v>
      </c>
      <c r="BE1625" s="183">
        <f t="shared" si="1029"/>
        <v>0</v>
      </c>
    </row>
    <row r="1626" spans="2:57" s="129" customFormat="1" ht="15.75" hidden="1">
      <c r="B1626" s="163">
        <v>2025</v>
      </c>
      <c r="C1626" s="163">
        <v>20</v>
      </c>
      <c r="D1626" s="164"/>
      <c r="E1626" s="165"/>
      <c r="F1626" s="163">
        <v>2</v>
      </c>
      <c r="G1626" s="163">
        <v>6</v>
      </c>
      <c r="H1626" s="163">
        <v>16</v>
      </c>
      <c r="I1626" s="163">
        <v>2000</v>
      </c>
      <c r="J1626" s="163">
        <v>2200</v>
      </c>
      <c r="K1626" s="163">
        <v>223</v>
      </c>
      <c r="L1626" s="193" t="s">
        <v>44</v>
      </c>
      <c r="M1626" s="201"/>
      <c r="N1626" s="168" t="s">
        <v>309</v>
      </c>
      <c r="O1626" s="169">
        <v>0</v>
      </c>
      <c r="P1626" s="169">
        <v>0</v>
      </c>
      <c r="Q1626" s="169">
        <v>0</v>
      </c>
      <c r="R1626" s="163"/>
      <c r="S1626" s="163"/>
      <c r="T1626" s="166"/>
      <c r="U1626" s="169">
        <f t="shared" ref="U1626:AD1626" si="1030">SUM(U1627:U1627)</f>
        <v>0</v>
      </c>
      <c r="V1626" s="169">
        <f t="shared" si="1030"/>
        <v>0</v>
      </c>
      <c r="W1626" s="173">
        <f t="shared" si="1030"/>
        <v>0</v>
      </c>
      <c r="X1626" s="173">
        <f t="shared" si="1030"/>
        <v>0</v>
      </c>
      <c r="Y1626" s="169">
        <f t="shared" si="1030"/>
        <v>0</v>
      </c>
      <c r="Z1626" s="169">
        <f t="shared" si="1030"/>
        <v>0</v>
      </c>
      <c r="AA1626" s="173">
        <f t="shared" si="1030"/>
        <v>0</v>
      </c>
      <c r="AB1626" s="173">
        <f t="shared" si="1030"/>
        <v>0</v>
      </c>
      <c r="AC1626" s="169">
        <f t="shared" si="1030"/>
        <v>0</v>
      </c>
      <c r="AD1626" s="169">
        <f t="shared" si="1030"/>
        <v>0</v>
      </c>
      <c r="AE1626" s="169">
        <f t="shared" si="1000"/>
        <v>0</v>
      </c>
      <c r="AF1626" s="169">
        <f>SUM(AF1627:AF1627)</f>
        <v>0</v>
      </c>
      <c r="AG1626" s="169">
        <f>SUM(AG1627:AG1627)</f>
        <v>0</v>
      </c>
      <c r="AH1626" s="169">
        <f t="shared" si="1001"/>
        <v>0</v>
      </c>
      <c r="AI1626" s="169">
        <f>SUM(AI1627:AI1627)</f>
        <v>0</v>
      </c>
      <c r="AJ1626" s="169">
        <f>SUM(AJ1627:AJ1627)</f>
        <v>0</v>
      </c>
      <c r="AK1626" s="169">
        <f t="shared" si="1002"/>
        <v>0</v>
      </c>
      <c r="AL1626" s="169">
        <f>SUM(AL1627:AL1627)</f>
        <v>0</v>
      </c>
      <c r="AM1626" s="169">
        <f>SUM(AM1627:AM1627)</f>
        <v>0</v>
      </c>
      <c r="AN1626" s="169">
        <f t="shared" si="1003"/>
        <v>0</v>
      </c>
      <c r="AO1626" s="169">
        <f>SUM(AO1627:AO1627)</f>
        <v>0</v>
      </c>
      <c r="AP1626" s="169">
        <f>SUM(AP1627:AP1627)</f>
        <v>0</v>
      </c>
      <c r="AQ1626" s="169">
        <f t="shared" si="1004"/>
        <v>0</v>
      </c>
      <c r="AR1626" s="169">
        <f>SUM(AR1627:AR1627)</f>
        <v>0</v>
      </c>
      <c r="AS1626" s="169">
        <f>SUM(AS1627:AS1627)</f>
        <v>0</v>
      </c>
      <c r="AT1626" s="169">
        <f t="shared" si="1005"/>
        <v>0</v>
      </c>
      <c r="AU1626" s="169">
        <f>SUM(AU1627:AU1627)</f>
        <v>0</v>
      </c>
      <c r="AV1626" s="169">
        <f>SUM(AV1627:AV1627)</f>
        <v>0</v>
      </c>
      <c r="AW1626" s="169">
        <f t="shared" si="1006"/>
        <v>0</v>
      </c>
      <c r="AX1626" s="163"/>
      <c r="AY1626" s="166"/>
      <c r="AZ1626" s="163"/>
      <c r="BA1626" s="166"/>
      <c r="BB1626" s="163"/>
      <c r="BC1626" s="166"/>
      <c r="BD1626" s="163"/>
      <c r="BE1626" s="166"/>
    </row>
    <row r="1627" spans="2:57" ht="15.75" hidden="1">
      <c r="B1627" s="174">
        <v>2025</v>
      </c>
      <c r="C1627" s="174">
        <v>20</v>
      </c>
      <c r="D1627" s="175">
        <v>0</v>
      </c>
      <c r="E1627" s="176"/>
      <c r="F1627" s="174">
        <v>2</v>
      </c>
      <c r="G1627" s="174">
        <v>6</v>
      </c>
      <c r="H1627" s="174">
        <v>16</v>
      </c>
      <c r="I1627" s="174">
        <v>2000</v>
      </c>
      <c r="J1627" s="174">
        <v>2200</v>
      </c>
      <c r="K1627" s="174">
        <v>223</v>
      </c>
      <c r="L1627" s="177">
        <v>1524</v>
      </c>
      <c r="M1627" s="178">
        <v>0</v>
      </c>
      <c r="N1627" s="179" t="s">
        <v>1085</v>
      </c>
      <c r="O1627" s="180">
        <v>0</v>
      </c>
      <c r="P1627" s="180">
        <v>0</v>
      </c>
      <c r="Q1627" s="181">
        <v>0</v>
      </c>
      <c r="R1627" s="182" t="s">
        <v>98</v>
      </c>
      <c r="S1627" s="183">
        <v>0</v>
      </c>
      <c r="T1627" s="183">
        <v>0</v>
      </c>
      <c r="U1627" s="180">
        <v>0</v>
      </c>
      <c r="V1627" s="180">
        <v>0</v>
      </c>
      <c r="W1627" s="183">
        <v>0</v>
      </c>
      <c r="X1627" s="183">
        <v>0</v>
      </c>
      <c r="Y1627" s="180">
        <v>0</v>
      </c>
      <c r="Z1627" s="180">
        <v>0</v>
      </c>
      <c r="AA1627" s="183">
        <v>0</v>
      </c>
      <c r="AB1627" s="183">
        <v>0</v>
      </c>
      <c r="AC1627" s="180">
        <f>+O1627+U1627-Y1627</f>
        <v>0</v>
      </c>
      <c r="AD1627" s="180">
        <f>+P1627+V1627-Z1627</f>
        <v>0</v>
      </c>
      <c r="AE1627" s="181">
        <f t="shared" si="1000"/>
        <v>0</v>
      </c>
      <c r="AF1627" s="180">
        <v>0</v>
      </c>
      <c r="AG1627" s="180">
        <v>0</v>
      </c>
      <c r="AH1627" s="181">
        <f t="shared" si="1001"/>
        <v>0</v>
      </c>
      <c r="AI1627" s="180">
        <v>0</v>
      </c>
      <c r="AJ1627" s="180">
        <v>0</v>
      </c>
      <c r="AK1627" s="181">
        <f t="shared" si="1002"/>
        <v>0</v>
      </c>
      <c r="AL1627" s="180">
        <v>0</v>
      </c>
      <c r="AM1627" s="180">
        <v>0</v>
      </c>
      <c r="AN1627" s="181">
        <f t="shared" si="1003"/>
        <v>0</v>
      </c>
      <c r="AO1627" s="180">
        <v>0</v>
      </c>
      <c r="AP1627" s="180">
        <v>0</v>
      </c>
      <c r="AQ1627" s="181">
        <f t="shared" si="1004"/>
        <v>0</v>
      </c>
      <c r="AR1627" s="180">
        <v>0</v>
      </c>
      <c r="AS1627" s="180">
        <v>0</v>
      </c>
      <c r="AT1627" s="181">
        <f t="shared" si="1005"/>
        <v>0</v>
      </c>
      <c r="AU1627" s="180">
        <f>+AC1627-AF1627-AI1627-AL1627-AO1627-AR1627</f>
        <v>0</v>
      </c>
      <c r="AV1627" s="180">
        <f>+AD1627-AG1627-AJ1627-AM1627-AP1627-AS1627</f>
        <v>0</v>
      </c>
      <c r="AW1627" s="181">
        <f t="shared" si="1006"/>
        <v>0</v>
      </c>
      <c r="AX1627" s="183">
        <f>+S1627+W1627-AA1627</f>
        <v>0</v>
      </c>
      <c r="AY1627" s="183">
        <f>+T1627+X1627-AB1627</f>
        <v>0</v>
      </c>
      <c r="AZ1627" s="183"/>
      <c r="BA1627" s="183"/>
      <c r="BB1627" s="183"/>
      <c r="BC1627" s="183"/>
      <c r="BD1627" s="183">
        <f>+AX1627-AZ1627-BB1627</f>
        <v>0</v>
      </c>
      <c r="BE1627" s="183">
        <f>+AY1627-BA1627-BC1627</f>
        <v>0</v>
      </c>
    </row>
    <row r="1628" spans="2:57" ht="15.75" hidden="1">
      <c r="B1628" s="152">
        <v>2025</v>
      </c>
      <c r="C1628" s="152">
        <v>20</v>
      </c>
      <c r="D1628" s="153"/>
      <c r="E1628" s="154"/>
      <c r="F1628" s="152">
        <v>2</v>
      </c>
      <c r="G1628" s="152">
        <v>6</v>
      </c>
      <c r="H1628" s="152">
        <v>16</v>
      </c>
      <c r="I1628" s="152">
        <v>2000</v>
      </c>
      <c r="J1628" s="152">
        <v>2400</v>
      </c>
      <c r="K1628" s="152"/>
      <c r="L1628" s="155" t="s">
        <v>44</v>
      </c>
      <c r="M1628" s="156"/>
      <c r="N1628" s="157" t="s">
        <v>310</v>
      </c>
      <c r="O1628" s="158">
        <v>0</v>
      </c>
      <c r="P1628" s="158">
        <v>0</v>
      </c>
      <c r="Q1628" s="158">
        <v>0</v>
      </c>
      <c r="R1628" s="159"/>
      <c r="S1628" s="160"/>
      <c r="T1628" s="161"/>
      <c r="U1628" s="158">
        <f t="shared" ref="U1628:AD1628" si="1031">U1629+U1631+U1633+U1635</f>
        <v>0</v>
      </c>
      <c r="V1628" s="158">
        <f t="shared" si="1031"/>
        <v>0</v>
      </c>
      <c r="W1628" s="162">
        <f t="shared" si="1031"/>
        <v>0</v>
      </c>
      <c r="X1628" s="162">
        <f t="shared" si="1031"/>
        <v>0</v>
      </c>
      <c r="Y1628" s="158">
        <f t="shared" si="1031"/>
        <v>0</v>
      </c>
      <c r="Z1628" s="158">
        <f t="shared" si="1031"/>
        <v>0</v>
      </c>
      <c r="AA1628" s="162">
        <f t="shared" si="1031"/>
        <v>0</v>
      </c>
      <c r="AB1628" s="162">
        <f t="shared" si="1031"/>
        <v>0</v>
      </c>
      <c r="AC1628" s="158">
        <f t="shared" si="1031"/>
        <v>0</v>
      </c>
      <c r="AD1628" s="158">
        <f t="shared" si="1031"/>
        <v>0</v>
      </c>
      <c r="AE1628" s="158">
        <f t="shared" si="1000"/>
        <v>0</v>
      </c>
      <c r="AF1628" s="158">
        <f>AF1629+AF1631+AF1633+AF1635</f>
        <v>0</v>
      </c>
      <c r="AG1628" s="158">
        <f>AG1629+AG1631+AG1633+AG1635</f>
        <v>0</v>
      </c>
      <c r="AH1628" s="158">
        <f t="shared" si="1001"/>
        <v>0</v>
      </c>
      <c r="AI1628" s="158">
        <f>AI1629+AI1631+AI1633+AI1635</f>
        <v>0</v>
      </c>
      <c r="AJ1628" s="158">
        <f>AJ1629+AJ1631+AJ1633+AJ1635</f>
        <v>0</v>
      </c>
      <c r="AK1628" s="158">
        <f t="shared" si="1002"/>
        <v>0</v>
      </c>
      <c r="AL1628" s="158">
        <f>AL1629+AL1631+AL1633+AL1635</f>
        <v>0</v>
      </c>
      <c r="AM1628" s="158">
        <f>AM1629+AM1631+AM1633+AM1635</f>
        <v>0</v>
      </c>
      <c r="AN1628" s="158">
        <f t="shared" si="1003"/>
        <v>0</v>
      </c>
      <c r="AO1628" s="158">
        <f>AO1629+AO1631+AO1633+AO1635</f>
        <v>0</v>
      </c>
      <c r="AP1628" s="158">
        <f>AP1629+AP1631+AP1633+AP1635</f>
        <v>0</v>
      </c>
      <c r="AQ1628" s="158">
        <f t="shared" si="1004"/>
        <v>0</v>
      </c>
      <c r="AR1628" s="158">
        <f>AR1629+AR1631+AR1633+AR1635</f>
        <v>0</v>
      </c>
      <c r="AS1628" s="158">
        <f>AS1629+AS1631+AS1633+AS1635</f>
        <v>0</v>
      </c>
      <c r="AT1628" s="158">
        <f t="shared" si="1005"/>
        <v>0</v>
      </c>
      <c r="AU1628" s="158">
        <f>AU1629+AU1631+AU1633+AU1635</f>
        <v>0</v>
      </c>
      <c r="AV1628" s="158">
        <f>AV1629+AV1631+AV1633+AV1635</f>
        <v>0</v>
      </c>
      <c r="AW1628" s="158">
        <f t="shared" si="1006"/>
        <v>0</v>
      </c>
      <c r="AX1628" s="160"/>
      <c r="AY1628" s="161"/>
      <c r="AZ1628" s="160"/>
      <c r="BA1628" s="161"/>
      <c r="BB1628" s="160"/>
      <c r="BC1628" s="161"/>
      <c r="BD1628" s="160"/>
      <c r="BE1628" s="161"/>
    </row>
    <row r="1629" spans="2:57" s="129" customFormat="1" ht="15.75" hidden="1">
      <c r="B1629" s="163">
        <v>2025</v>
      </c>
      <c r="C1629" s="163">
        <v>20</v>
      </c>
      <c r="D1629" s="164"/>
      <c r="E1629" s="165"/>
      <c r="F1629" s="163">
        <v>2</v>
      </c>
      <c r="G1629" s="163">
        <v>6</v>
      </c>
      <c r="H1629" s="163">
        <v>16</v>
      </c>
      <c r="I1629" s="163">
        <v>2000</v>
      </c>
      <c r="J1629" s="163">
        <v>2400</v>
      </c>
      <c r="K1629" s="192">
        <v>244</v>
      </c>
      <c r="L1629" s="193" t="s">
        <v>44</v>
      </c>
      <c r="M1629" s="201"/>
      <c r="N1629" s="168" t="s">
        <v>1086</v>
      </c>
      <c r="O1629" s="169">
        <v>0</v>
      </c>
      <c r="P1629" s="169">
        <v>0</v>
      </c>
      <c r="Q1629" s="169">
        <v>0</v>
      </c>
      <c r="R1629" s="163"/>
      <c r="S1629" s="163"/>
      <c r="T1629" s="192"/>
      <c r="U1629" s="169">
        <f t="shared" ref="U1629:AD1629" si="1032">U1630</f>
        <v>0</v>
      </c>
      <c r="V1629" s="169">
        <f t="shared" si="1032"/>
        <v>0</v>
      </c>
      <c r="W1629" s="173">
        <f t="shared" si="1032"/>
        <v>0</v>
      </c>
      <c r="X1629" s="173">
        <f t="shared" si="1032"/>
        <v>0</v>
      </c>
      <c r="Y1629" s="169">
        <f t="shared" si="1032"/>
        <v>0</v>
      </c>
      <c r="Z1629" s="169">
        <f t="shared" si="1032"/>
        <v>0</v>
      </c>
      <c r="AA1629" s="173">
        <f t="shared" si="1032"/>
        <v>0</v>
      </c>
      <c r="AB1629" s="173">
        <f t="shared" si="1032"/>
        <v>0</v>
      </c>
      <c r="AC1629" s="169">
        <f t="shared" si="1032"/>
        <v>0</v>
      </c>
      <c r="AD1629" s="169">
        <f t="shared" si="1032"/>
        <v>0</v>
      </c>
      <c r="AE1629" s="169">
        <f t="shared" si="1000"/>
        <v>0</v>
      </c>
      <c r="AF1629" s="169">
        <f>AF1630</f>
        <v>0</v>
      </c>
      <c r="AG1629" s="169">
        <f>AG1630</f>
        <v>0</v>
      </c>
      <c r="AH1629" s="169">
        <f t="shared" si="1001"/>
        <v>0</v>
      </c>
      <c r="AI1629" s="169">
        <f>AI1630</f>
        <v>0</v>
      </c>
      <c r="AJ1629" s="169">
        <f>AJ1630</f>
        <v>0</v>
      </c>
      <c r="AK1629" s="169">
        <f t="shared" si="1002"/>
        <v>0</v>
      </c>
      <c r="AL1629" s="169">
        <f>AL1630</f>
        <v>0</v>
      </c>
      <c r="AM1629" s="169">
        <f>AM1630</f>
        <v>0</v>
      </c>
      <c r="AN1629" s="169">
        <f t="shared" si="1003"/>
        <v>0</v>
      </c>
      <c r="AO1629" s="169">
        <f>AO1630</f>
        <v>0</v>
      </c>
      <c r="AP1629" s="169">
        <f>AP1630</f>
        <v>0</v>
      </c>
      <c r="AQ1629" s="169">
        <f t="shared" si="1004"/>
        <v>0</v>
      </c>
      <c r="AR1629" s="169">
        <f>AR1630</f>
        <v>0</v>
      </c>
      <c r="AS1629" s="169">
        <f>AS1630</f>
        <v>0</v>
      </c>
      <c r="AT1629" s="169">
        <f t="shared" si="1005"/>
        <v>0</v>
      </c>
      <c r="AU1629" s="169">
        <f>AU1630</f>
        <v>0</v>
      </c>
      <c r="AV1629" s="169">
        <f>AV1630</f>
        <v>0</v>
      </c>
      <c r="AW1629" s="169">
        <f t="shared" si="1006"/>
        <v>0</v>
      </c>
      <c r="AX1629" s="163"/>
      <c r="AY1629" s="192"/>
      <c r="AZ1629" s="163"/>
      <c r="BA1629" s="192"/>
      <c r="BB1629" s="163"/>
      <c r="BC1629" s="192"/>
      <c r="BD1629" s="163"/>
      <c r="BE1629" s="192"/>
    </row>
    <row r="1630" spans="2:57" ht="15.75" hidden="1">
      <c r="B1630" s="174">
        <v>2025</v>
      </c>
      <c r="C1630" s="174">
        <v>20</v>
      </c>
      <c r="D1630" s="175">
        <v>0</v>
      </c>
      <c r="E1630" s="176"/>
      <c r="F1630" s="174">
        <v>2</v>
      </c>
      <c r="G1630" s="174">
        <v>6</v>
      </c>
      <c r="H1630" s="174">
        <v>16</v>
      </c>
      <c r="I1630" s="174">
        <v>2000</v>
      </c>
      <c r="J1630" s="174">
        <v>2400</v>
      </c>
      <c r="K1630" s="174">
        <v>244</v>
      </c>
      <c r="L1630" s="177">
        <v>885</v>
      </c>
      <c r="M1630" s="178">
        <v>0</v>
      </c>
      <c r="N1630" s="179" t="s">
        <v>1086</v>
      </c>
      <c r="O1630" s="180">
        <v>0</v>
      </c>
      <c r="P1630" s="180">
        <v>0</v>
      </c>
      <c r="Q1630" s="181">
        <v>0</v>
      </c>
      <c r="R1630" s="182" t="s">
        <v>82</v>
      </c>
      <c r="S1630" s="183">
        <v>0</v>
      </c>
      <c r="T1630" s="183">
        <v>0</v>
      </c>
      <c r="U1630" s="180">
        <v>0</v>
      </c>
      <c r="V1630" s="180">
        <v>0</v>
      </c>
      <c r="W1630" s="183">
        <v>0</v>
      </c>
      <c r="X1630" s="183">
        <v>0</v>
      </c>
      <c r="Y1630" s="180">
        <v>0</v>
      </c>
      <c r="Z1630" s="180">
        <v>0</v>
      </c>
      <c r="AA1630" s="183">
        <v>0</v>
      </c>
      <c r="AB1630" s="183">
        <v>0</v>
      </c>
      <c r="AC1630" s="180">
        <f>+O1630+U1630-Y1630</f>
        <v>0</v>
      </c>
      <c r="AD1630" s="180">
        <f>+P1630+V1630-Z1630</f>
        <v>0</v>
      </c>
      <c r="AE1630" s="181">
        <f t="shared" si="1000"/>
        <v>0</v>
      </c>
      <c r="AF1630" s="180">
        <v>0</v>
      </c>
      <c r="AG1630" s="180">
        <v>0</v>
      </c>
      <c r="AH1630" s="181">
        <f t="shared" si="1001"/>
        <v>0</v>
      </c>
      <c r="AI1630" s="180">
        <v>0</v>
      </c>
      <c r="AJ1630" s="180">
        <v>0</v>
      </c>
      <c r="AK1630" s="181">
        <f t="shared" si="1002"/>
        <v>0</v>
      </c>
      <c r="AL1630" s="180">
        <v>0</v>
      </c>
      <c r="AM1630" s="180">
        <v>0</v>
      </c>
      <c r="AN1630" s="181">
        <f t="shared" si="1003"/>
        <v>0</v>
      </c>
      <c r="AO1630" s="180">
        <v>0</v>
      </c>
      <c r="AP1630" s="180">
        <v>0</v>
      </c>
      <c r="AQ1630" s="181">
        <f t="shared" si="1004"/>
        <v>0</v>
      </c>
      <c r="AR1630" s="180">
        <v>0</v>
      </c>
      <c r="AS1630" s="180">
        <v>0</v>
      </c>
      <c r="AT1630" s="181">
        <f t="shared" si="1005"/>
        <v>0</v>
      </c>
      <c r="AU1630" s="180">
        <f>+AC1630-AF1630-AI1630-AL1630-AO1630-AR1630</f>
        <v>0</v>
      </c>
      <c r="AV1630" s="180">
        <f>+AD1630-AG1630-AJ1630-AM1630-AP1630-AS1630</f>
        <v>0</v>
      </c>
      <c r="AW1630" s="181">
        <f t="shared" si="1006"/>
        <v>0</v>
      </c>
      <c r="AX1630" s="183">
        <f>+S1630+W1630-AA1630</f>
        <v>0</v>
      </c>
      <c r="AY1630" s="183">
        <f>+T1630+X1630-AB1630</f>
        <v>0</v>
      </c>
      <c r="AZ1630" s="183"/>
      <c r="BA1630" s="183"/>
      <c r="BB1630" s="183"/>
      <c r="BC1630" s="183"/>
      <c r="BD1630" s="183">
        <f>+AX1630-AZ1630-BB1630</f>
        <v>0</v>
      </c>
      <c r="BE1630" s="183">
        <f>+AY1630-BA1630-BC1630</f>
        <v>0</v>
      </c>
    </row>
    <row r="1631" spans="2:57" ht="15.75" hidden="1">
      <c r="B1631" s="163">
        <v>2025</v>
      </c>
      <c r="C1631" s="163">
        <v>20</v>
      </c>
      <c r="D1631" s="164"/>
      <c r="E1631" s="165"/>
      <c r="F1631" s="163">
        <v>2</v>
      </c>
      <c r="G1631" s="163">
        <v>6</v>
      </c>
      <c r="H1631" s="163">
        <v>16</v>
      </c>
      <c r="I1631" s="163">
        <v>2000</v>
      </c>
      <c r="J1631" s="163">
        <v>2400</v>
      </c>
      <c r="K1631" s="163">
        <v>246</v>
      </c>
      <c r="L1631" s="192" t="s">
        <v>44</v>
      </c>
      <c r="M1631" s="167"/>
      <c r="N1631" s="168" t="s">
        <v>1087</v>
      </c>
      <c r="O1631" s="169">
        <v>0</v>
      </c>
      <c r="P1631" s="169">
        <v>0</v>
      </c>
      <c r="Q1631" s="169">
        <v>0</v>
      </c>
      <c r="R1631" s="170"/>
      <c r="S1631" s="171"/>
      <c r="T1631" s="172"/>
      <c r="U1631" s="169">
        <f t="shared" ref="U1631:AD1631" si="1033">U1632</f>
        <v>0</v>
      </c>
      <c r="V1631" s="169">
        <f t="shared" si="1033"/>
        <v>0</v>
      </c>
      <c r="W1631" s="173">
        <f t="shared" si="1033"/>
        <v>0</v>
      </c>
      <c r="X1631" s="173">
        <f t="shared" si="1033"/>
        <v>0</v>
      </c>
      <c r="Y1631" s="169">
        <f t="shared" si="1033"/>
        <v>0</v>
      </c>
      <c r="Z1631" s="169">
        <f t="shared" si="1033"/>
        <v>0</v>
      </c>
      <c r="AA1631" s="173">
        <f t="shared" si="1033"/>
        <v>0</v>
      </c>
      <c r="AB1631" s="173">
        <f t="shared" si="1033"/>
        <v>0</v>
      </c>
      <c r="AC1631" s="169">
        <f t="shared" si="1033"/>
        <v>0</v>
      </c>
      <c r="AD1631" s="169">
        <f t="shared" si="1033"/>
        <v>0</v>
      </c>
      <c r="AE1631" s="169">
        <f t="shared" si="1000"/>
        <v>0</v>
      </c>
      <c r="AF1631" s="169">
        <f>AF1632</f>
        <v>0</v>
      </c>
      <c r="AG1631" s="169">
        <f>AG1632</f>
        <v>0</v>
      </c>
      <c r="AH1631" s="169">
        <f t="shared" si="1001"/>
        <v>0</v>
      </c>
      <c r="AI1631" s="169">
        <f>AI1632</f>
        <v>0</v>
      </c>
      <c r="AJ1631" s="169">
        <f>AJ1632</f>
        <v>0</v>
      </c>
      <c r="AK1631" s="169">
        <f t="shared" si="1002"/>
        <v>0</v>
      </c>
      <c r="AL1631" s="169">
        <f>AL1632</f>
        <v>0</v>
      </c>
      <c r="AM1631" s="169">
        <f>AM1632</f>
        <v>0</v>
      </c>
      <c r="AN1631" s="169">
        <f t="shared" si="1003"/>
        <v>0</v>
      </c>
      <c r="AO1631" s="169">
        <f>AO1632</f>
        <v>0</v>
      </c>
      <c r="AP1631" s="169">
        <f>AP1632</f>
        <v>0</v>
      </c>
      <c r="AQ1631" s="169">
        <f t="shared" si="1004"/>
        <v>0</v>
      </c>
      <c r="AR1631" s="169">
        <f>AR1632</f>
        <v>0</v>
      </c>
      <c r="AS1631" s="169">
        <f>AS1632</f>
        <v>0</v>
      </c>
      <c r="AT1631" s="169">
        <f t="shared" si="1005"/>
        <v>0</v>
      </c>
      <c r="AU1631" s="169">
        <f>AU1632</f>
        <v>0</v>
      </c>
      <c r="AV1631" s="169">
        <f>AV1632</f>
        <v>0</v>
      </c>
      <c r="AW1631" s="169">
        <f t="shared" si="1006"/>
        <v>0</v>
      </c>
      <c r="AX1631" s="171"/>
      <c r="AY1631" s="172"/>
      <c r="AZ1631" s="171"/>
      <c r="BA1631" s="172"/>
      <c r="BB1631" s="171"/>
      <c r="BC1631" s="172"/>
      <c r="BD1631" s="171"/>
      <c r="BE1631" s="172"/>
    </row>
    <row r="1632" spans="2:57" ht="15.75" hidden="1">
      <c r="B1632" s="174">
        <v>2025</v>
      </c>
      <c r="C1632" s="174">
        <v>20</v>
      </c>
      <c r="D1632" s="175">
        <v>0</v>
      </c>
      <c r="E1632" s="176"/>
      <c r="F1632" s="174">
        <v>2</v>
      </c>
      <c r="G1632" s="174">
        <v>6</v>
      </c>
      <c r="H1632" s="174">
        <v>16</v>
      </c>
      <c r="I1632" s="174">
        <v>2000</v>
      </c>
      <c r="J1632" s="174">
        <v>2400</v>
      </c>
      <c r="K1632" s="174">
        <v>246</v>
      </c>
      <c r="L1632" s="177">
        <v>925</v>
      </c>
      <c r="M1632" s="178">
        <v>0</v>
      </c>
      <c r="N1632" s="179" t="s">
        <v>1087</v>
      </c>
      <c r="O1632" s="180">
        <v>0</v>
      </c>
      <c r="P1632" s="180">
        <v>0</v>
      </c>
      <c r="Q1632" s="181">
        <v>0</v>
      </c>
      <c r="R1632" s="182" t="s">
        <v>82</v>
      </c>
      <c r="S1632" s="183">
        <v>0</v>
      </c>
      <c r="T1632" s="183">
        <v>0</v>
      </c>
      <c r="U1632" s="180">
        <v>0</v>
      </c>
      <c r="V1632" s="180">
        <v>0</v>
      </c>
      <c r="W1632" s="183">
        <v>0</v>
      </c>
      <c r="X1632" s="183">
        <v>0</v>
      </c>
      <c r="Y1632" s="180">
        <v>0</v>
      </c>
      <c r="Z1632" s="180">
        <v>0</v>
      </c>
      <c r="AA1632" s="183">
        <v>0</v>
      </c>
      <c r="AB1632" s="183">
        <v>0</v>
      </c>
      <c r="AC1632" s="180">
        <f>+O1632+U1632-Y1632</f>
        <v>0</v>
      </c>
      <c r="AD1632" s="180">
        <f>+P1632+V1632-Z1632</f>
        <v>0</v>
      </c>
      <c r="AE1632" s="181">
        <f t="shared" si="1000"/>
        <v>0</v>
      </c>
      <c r="AF1632" s="180">
        <v>0</v>
      </c>
      <c r="AG1632" s="180">
        <v>0</v>
      </c>
      <c r="AH1632" s="181">
        <f t="shared" si="1001"/>
        <v>0</v>
      </c>
      <c r="AI1632" s="180">
        <v>0</v>
      </c>
      <c r="AJ1632" s="180">
        <v>0</v>
      </c>
      <c r="AK1632" s="181">
        <f t="shared" si="1002"/>
        <v>0</v>
      </c>
      <c r="AL1632" s="180">
        <v>0</v>
      </c>
      <c r="AM1632" s="180">
        <v>0</v>
      </c>
      <c r="AN1632" s="181">
        <f t="shared" si="1003"/>
        <v>0</v>
      </c>
      <c r="AO1632" s="180">
        <v>0</v>
      </c>
      <c r="AP1632" s="180">
        <v>0</v>
      </c>
      <c r="AQ1632" s="181">
        <f t="shared" si="1004"/>
        <v>0</v>
      </c>
      <c r="AR1632" s="180">
        <v>0</v>
      </c>
      <c r="AS1632" s="180">
        <v>0</v>
      </c>
      <c r="AT1632" s="181">
        <f t="shared" si="1005"/>
        <v>0</v>
      </c>
      <c r="AU1632" s="180">
        <f>+AC1632-AF1632-AI1632-AL1632-AO1632-AR1632</f>
        <v>0</v>
      </c>
      <c r="AV1632" s="180">
        <f>+AD1632-AG1632-AJ1632-AM1632-AP1632-AS1632</f>
        <v>0</v>
      </c>
      <c r="AW1632" s="181">
        <f t="shared" si="1006"/>
        <v>0</v>
      </c>
      <c r="AX1632" s="183">
        <f>+S1632+W1632-AA1632</f>
        <v>0</v>
      </c>
      <c r="AY1632" s="183">
        <f>+T1632+X1632-AB1632</f>
        <v>0</v>
      </c>
      <c r="AZ1632" s="183"/>
      <c r="BA1632" s="183"/>
      <c r="BB1632" s="183"/>
      <c r="BC1632" s="183"/>
      <c r="BD1632" s="183">
        <f>+AX1632-AZ1632-BB1632</f>
        <v>0</v>
      </c>
      <c r="BE1632" s="183">
        <f>+AY1632-BA1632-BC1632</f>
        <v>0</v>
      </c>
    </row>
    <row r="1633" spans="2:57" ht="15.75" hidden="1">
      <c r="B1633" s="163">
        <v>2025</v>
      </c>
      <c r="C1633" s="163">
        <v>20</v>
      </c>
      <c r="D1633" s="164"/>
      <c r="E1633" s="165"/>
      <c r="F1633" s="163">
        <v>2</v>
      </c>
      <c r="G1633" s="163">
        <v>6</v>
      </c>
      <c r="H1633" s="163">
        <v>16</v>
      </c>
      <c r="I1633" s="163">
        <v>2000</v>
      </c>
      <c r="J1633" s="163">
        <v>2400</v>
      </c>
      <c r="K1633" s="163">
        <v>248</v>
      </c>
      <c r="L1633" s="192" t="s">
        <v>44</v>
      </c>
      <c r="M1633" s="167"/>
      <c r="N1633" s="168" t="s">
        <v>312</v>
      </c>
      <c r="O1633" s="169">
        <v>0</v>
      </c>
      <c r="P1633" s="169">
        <v>0</v>
      </c>
      <c r="Q1633" s="169">
        <v>0</v>
      </c>
      <c r="R1633" s="170"/>
      <c r="S1633" s="171"/>
      <c r="T1633" s="172"/>
      <c r="U1633" s="169">
        <f t="shared" ref="U1633:AD1633" si="1034">U1634</f>
        <v>0</v>
      </c>
      <c r="V1633" s="169">
        <f t="shared" si="1034"/>
        <v>0</v>
      </c>
      <c r="W1633" s="173">
        <f t="shared" si="1034"/>
        <v>0</v>
      </c>
      <c r="X1633" s="173">
        <f t="shared" si="1034"/>
        <v>0</v>
      </c>
      <c r="Y1633" s="169">
        <f t="shared" si="1034"/>
        <v>0</v>
      </c>
      <c r="Z1633" s="169">
        <f t="shared" si="1034"/>
        <v>0</v>
      </c>
      <c r="AA1633" s="173">
        <f t="shared" si="1034"/>
        <v>0</v>
      </c>
      <c r="AB1633" s="173">
        <f t="shared" si="1034"/>
        <v>0</v>
      </c>
      <c r="AC1633" s="169">
        <f t="shared" si="1034"/>
        <v>0</v>
      </c>
      <c r="AD1633" s="169">
        <f t="shared" si="1034"/>
        <v>0</v>
      </c>
      <c r="AE1633" s="169">
        <f t="shared" si="1000"/>
        <v>0</v>
      </c>
      <c r="AF1633" s="169">
        <f>AF1634</f>
        <v>0</v>
      </c>
      <c r="AG1633" s="169">
        <f>AG1634</f>
        <v>0</v>
      </c>
      <c r="AH1633" s="169">
        <f t="shared" si="1001"/>
        <v>0</v>
      </c>
      <c r="AI1633" s="169">
        <f>AI1634</f>
        <v>0</v>
      </c>
      <c r="AJ1633" s="169">
        <f>AJ1634</f>
        <v>0</v>
      </c>
      <c r="AK1633" s="169">
        <f t="shared" si="1002"/>
        <v>0</v>
      </c>
      <c r="AL1633" s="169">
        <f>AL1634</f>
        <v>0</v>
      </c>
      <c r="AM1633" s="169">
        <f>AM1634</f>
        <v>0</v>
      </c>
      <c r="AN1633" s="169">
        <f t="shared" si="1003"/>
        <v>0</v>
      </c>
      <c r="AO1633" s="169">
        <f>AO1634</f>
        <v>0</v>
      </c>
      <c r="AP1633" s="169">
        <f>AP1634</f>
        <v>0</v>
      </c>
      <c r="AQ1633" s="169">
        <f t="shared" si="1004"/>
        <v>0</v>
      </c>
      <c r="AR1633" s="169">
        <f>AR1634</f>
        <v>0</v>
      </c>
      <c r="AS1633" s="169">
        <f>AS1634</f>
        <v>0</v>
      </c>
      <c r="AT1633" s="169">
        <f t="shared" si="1005"/>
        <v>0</v>
      </c>
      <c r="AU1633" s="169">
        <f>AU1634</f>
        <v>0</v>
      </c>
      <c r="AV1633" s="169">
        <f>AV1634</f>
        <v>0</v>
      </c>
      <c r="AW1633" s="169">
        <f t="shared" si="1006"/>
        <v>0</v>
      </c>
      <c r="AX1633" s="171"/>
      <c r="AY1633" s="172"/>
      <c r="AZ1633" s="171"/>
      <c r="BA1633" s="172"/>
      <c r="BB1633" s="171"/>
      <c r="BC1633" s="172"/>
      <c r="BD1633" s="171"/>
      <c r="BE1633" s="172"/>
    </row>
    <row r="1634" spans="2:57" ht="15.75" hidden="1">
      <c r="B1634" s="174">
        <v>2025</v>
      </c>
      <c r="C1634" s="174">
        <v>20</v>
      </c>
      <c r="D1634" s="175">
        <v>0</v>
      </c>
      <c r="E1634" s="176"/>
      <c r="F1634" s="174">
        <v>2</v>
      </c>
      <c r="G1634" s="174">
        <v>6</v>
      </c>
      <c r="H1634" s="174">
        <v>16</v>
      </c>
      <c r="I1634" s="174">
        <v>2000</v>
      </c>
      <c r="J1634" s="174">
        <v>2400</v>
      </c>
      <c r="K1634" s="174">
        <v>248</v>
      </c>
      <c r="L1634" s="177">
        <v>926</v>
      </c>
      <c r="M1634" s="178">
        <v>0</v>
      </c>
      <c r="N1634" s="179" t="s">
        <v>312</v>
      </c>
      <c r="O1634" s="180">
        <v>0</v>
      </c>
      <c r="P1634" s="180">
        <v>0</v>
      </c>
      <c r="Q1634" s="181">
        <v>0</v>
      </c>
      <c r="R1634" s="182" t="s">
        <v>98</v>
      </c>
      <c r="S1634" s="183">
        <v>0</v>
      </c>
      <c r="T1634" s="183">
        <v>0</v>
      </c>
      <c r="U1634" s="180">
        <v>0</v>
      </c>
      <c r="V1634" s="180">
        <v>0</v>
      </c>
      <c r="W1634" s="183">
        <v>0</v>
      </c>
      <c r="X1634" s="183">
        <v>0</v>
      </c>
      <c r="Y1634" s="180">
        <v>0</v>
      </c>
      <c r="Z1634" s="180">
        <v>0</v>
      </c>
      <c r="AA1634" s="183">
        <v>0</v>
      </c>
      <c r="AB1634" s="183">
        <v>0</v>
      </c>
      <c r="AC1634" s="180">
        <f>+O1634+U1634-Y1634</f>
        <v>0</v>
      </c>
      <c r="AD1634" s="180">
        <f>+P1634+V1634-Z1634</f>
        <v>0</v>
      </c>
      <c r="AE1634" s="181">
        <f t="shared" si="1000"/>
        <v>0</v>
      </c>
      <c r="AF1634" s="180">
        <v>0</v>
      </c>
      <c r="AG1634" s="180">
        <v>0</v>
      </c>
      <c r="AH1634" s="181">
        <f t="shared" si="1001"/>
        <v>0</v>
      </c>
      <c r="AI1634" s="180">
        <v>0</v>
      </c>
      <c r="AJ1634" s="180">
        <v>0</v>
      </c>
      <c r="AK1634" s="181">
        <f t="shared" si="1002"/>
        <v>0</v>
      </c>
      <c r="AL1634" s="180">
        <v>0</v>
      </c>
      <c r="AM1634" s="180">
        <v>0</v>
      </c>
      <c r="AN1634" s="181">
        <f t="shared" si="1003"/>
        <v>0</v>
      </c>
      <c r="AO1634" s="180">
        <v>0</v>
      </c>
      <c r="AP1634" s="180">
        <v>0</v>
      </c>
      <c r="AQ1634" s="181">
        <f t="shared" si="1004"/>
        <v>0</v>
      </c>
      <c r="AR1634" s="180">
        <v>0</v>
      </c>
      <c r="AS1634" s="180">
        <v>0</v>
      </c>
      <c r="AT1634" s="181">
        <f t="shared" si="1005"/>
        <v>0</v>
      </c>
      <c r="AU1634" s="180">
        <f>+AC1634-AF1634-AI1634-AL1634-AO1634-AR1634</f>
        <v>0</v>
      </c>
      <c r="AV1634" s="180">
        <f>+AD1634-AG1634-AJ1634-AM1634-AP1634-AS1634</f>
        <v>0</v>
      </c>
      <c r="AW1634" s="181">
        <f t="shared" si="1006"/>
        <v>0</v>
      </c>
      <c r="AX1634" s="183">
        <f>+S1634+W1634-AA1634</f>
        <v>0</v>
      </c>
      <c r="AY1634" s="183">
        <f>+T1634+X1634-AB1634</f>
        <v>0</v>
      </c>
      <c r="AZ1634" s="183"/>
      <c r="BA1634" s="183"/>
      <c r="BB1634" s="183"/>
      <c r="BC1634" s="183"/>
      <c r="BD1634" s="183">
        <f>+AX1634-AZ1634-BB1634</f>
        <v>0</v>
      </c>
      <c r="BE1634" s="183">
        <f>+AY1634-BA1634-BC1634</f>
        <v>0</v>
      </c>
    </row>
    <row r="1635" spans="2:57" ht="15.75" hidden="1">
      <c r="B1635" s="163">
        <v>2025</v>
      </c>
      <c r="C1635" s="163">
        <v>20</v>
      </c>
      <c r="D1635" s="164"/>
      <c r="E1635" s="165"/>
      <c r="F1635" s="163">
        <v>2</v>
      </c>
      <c r="G1635" s="163">
        <v>6</v>
      </c>
      <c r="H1635" s="163">
        <v>16</v>
      </c>
      <c r="I1635" s="163">
        <v>2000</v>
      </c>
      <c r="J1635" s="163">
        <v>2400</v>
      </c>
      <c r="K1635" s="163">
        <v>249</v>
      </c>
      <c r="L1635" s="192" t="s">
        <v>44</v>
      </c>
      <c r="M1635" s="167"/>
      <c r="N1635" s="168" t="s">
        <v>1088</v>
      </c>
      <c r="O1635" s="169">
        <v>0</v>
      </c>
      <c r="P1635" s="169">
        <v>0</v>
      </c>
      <c r="Q1635" s="169">
        <v>0</v>
      </c>
      <c r="R1635" s="170"/>
      <c r="S1635" s="171"/>
      <c r="T1635" s="172"/>
      <c r="U1635" s="169">
        <f t="shared" ref="U1635:AD1635" si="1035">U1636</f>
        <v>0</v>
      </c>
      <c r="V1635" s="169">
        <f t="shared" si="1035"/>
        <v>0</v>
      </c>
      <c r="W1635" s="173">
        <f t="shared" si="1035"/>
        <v>0</v>
      </c>
      <c r="X1635" s="173">
        <f t="shared" si="1035"/>
        <v>0</v>
      </c>
      <c r="Y1635" s="169">
        <f t="shared" si="1035"/>
        <v>0</v>
      </c>
      <c r="Z1635" s="169">
        <f t="shared" si="1035"/>
        <v>0</v>
      </c>
      <c r="AA1635" s="173">
        <f t="shared" si="1035"/>
        <v>0</v>
      </c>
      <c r="AB1635" s="173">
        <f t="shared" si="1035"/>
        <v>0</v>
      </c>
      <c r="AC1635" s="169">
        <f t="shared" si="1035"/>
        <v>0</v>
      </c>
      <c r="AD1635" s="169">
        <f t="shared" si="1035"/>
        <v>0</v>
      </c>
      <c r="AE1635" s="169">
        <f t="shared" si="1000"/>
        <v>0</v>
      </c>
      <c r="AF1635" s="169">
        <f>AF1636</f>
        <v>0</v>
      </c>
      <c r="AG1635" s="169">
        <f>AG1636</f>
        <v>0</v>
      </c>
      <c r="AH1635" s="169">
        <f t="shared" si="1001"/>
        <v>0</v>
      </c>
      <c r="AI1635" s="169">
        <f>AI1636</f>
        <v>0</v>
      </c>
      <c r="AJ1635" s="169">
        <f>AJ1636</f>
        <v>0</v>
      </c>
      <c r="AK1635" s="169">
        <f t="shared" si="1002"/>
        <v>0</v>
      </c>
      <c r="AL1635" s="169">
        <f>AL1636</f>
        <v>0</v>
      </c>
      <c r="AM1635" s="169">
        <f>AM1636</f>
        <v>0</v>
      </c>
      <c r="AN1635" s="169">
        <f t="shared" si="1003"/>
        <v>0</v>
      </c>
      <c r="AO1635" s="169">
        <f>AO1636</f>
        <v>0</v>
      </c>
      <c r="AP1635" s="169">
        <f>AP1636</f>
        <v>0</v>
      </c>
      <c r="AQ1635" s="169">
        <f t="shared" si="1004"/>
        <v>0</v>
      </c>
      <c r="AR1635" s="169">
        <f>AR1636</f>
        <v>0</v>
      </c>
      <c r="AS1635" s="169">
        <f>AS1636</f>
        <v>0</v>
      </c>
      <c r="AT1635" s="169">
        <f t="shared" si="1005"/>
        <v>0</v>
      </c>
      <c r="AU1635" s="169">
        <f>AU1636</f>
        <v>0</v>
      </c>
      <c r="AV1635" s="169">
        <f>AV1636</f>
        <v>0</v>
      </c>
      <c r="AW1635" s="169">
        <f t="shared" si="1006"/>
        <v>0</v>
      </c>
      <c r="AX1635" s="171"/>
      <c r="AY1635" s="172"/>
      <c r="AZ1635" s="171"/>
      <c r="BA1635" s="172"/>
      <c r="BB1635" s="171"/>
      <c r="BC1635" s="172"/>
      <c r="BD1635" s="171"/>
      <c r="BE1635" s="172"/>
    </row>
    <row r="1636" spans="2:57" ht="15.75" hidden="1">
      <c r="B1636" s="174">
        <v>2025</v>
      </c>
      <c r="C1636" s="174">
        <v>20</v>
      </c>
      <c r="D1636" s="175">
        <v>0</v>
      </c>
      <c r="E1636" s="176"/>
      <c r="F1636" s="174">
        <v>2</v>
      </c>
      <c r="G1636" s="174">
        <v>6</v>
      </c>
      <c r="H1636" s="174">
        <v>16</v>
      </c>
      <c r="I1636" s="174">
        <v>2000</v>
      </c>
      <c r="J1636" s="174">
        <v>2400</v>
      </c>
      <c r="K1636" s="174">
        <v>249</v>
      </c>
      <c r="L1636" s="177">
        <v>1078</v>
      </c>
      <c r="M1636" s="178">
        <v>0</v>
      </c>
      <c r="N1636" s="179" t="s">
        <v>1088</v>
      </c>
      <c r="O1636" s="180">
        <v>0</v>
      </c>
      <c r="P1636" s="180">
        <v>0</v>
      </c>
      <c r="Q1636" s="181">
        <v>0</v>
      </c>
      <c r="R1636" s="182" t="s">
        <v>82</v>
      </c>
      <c r="S1636" s="183">
        <v>0</v>
      </c>
      <c r="T1636" s="183">
        <v>0</v>
      </c>
      <c r="U1636" s="180">
        <v>0</v>
      </c>
      <c r="V1636" s="180">
        <v>0</v>
      </c>
      <c r="W1636" s="183">
        <v>0</v>
      </c>
      <c r="X1636" s="183">
        <v>0</v>
      </c>
      <c r="Y1636" s="180">
        <v>0</v>
      </c>
      <c r="Z1636" s="180">
        <v>0</v>
      </c>
      <c r="AA1636" s="183">
        <v>0</v>
      </c>
      <c r="AB1636" s="183">
        <v>0</v>
      </c>
      <c r="AC1636" s="180">
        <f>+O1636+U1636-Y1636</f>
        <v>0</v>
      </c>
      <c r="AD1636" s="180">
        <f>+P1636+V1636-Z1636</f>
        <v>0</v>
      </c>
      <c r="AE1636" s="181">
        <f t="shared" si="1000"/>
        <v>0</v>
      </c>
      <c r="AF1636" s="180">
        <v>0</v>
      </c>
      <c r="AG1636" s="180">
        <v>0</v>
      </c>
      <c r="AH1636" s="181">
        <f t="shared" si="1001"/>
        <v>0</v>
      </c>
      <c r="AI1636" s="180">
        <v>0</v>
      </c>
      <c r="AJ1636" s="180">
        <v>0</v>
      </c>
      <c r="AK1636" s="181">
        <f t="shared" si="1002"/>
        <v>0</v>
      </c>
      <c r="AL1636" s="180">
        <v>0</v>
      </c>
      <c r="AM1636" s="180">
        <v>0</v>
      </c>
      <c r="AN1636" s="181">
        <f t="shared" si="1003"/>
        <v>0</v>
      </c>
      <c r="AO1636" s="180">
        <v>0</v>
      </c>
      <c r="AP1636" s="180">
        <v>0</v>
      </c>
      <c r="AQ1636" s="181">
        <f t="shared" si="1004"/>
        <v>0</v>
      </c>
      <c r="AR1636" s="180">
        <v>0</v>
      </c>
      <c r="AS1636" s="180">
        <v>0</v>
      </c>
      <c r="AT1636" s="181">
        <f t="shared" si="1005"/>
        <v>0</v>
      </c>
      <c r="AU1636" s="180">
        <f>+AC1636-AF1636-AI1636-AL1636-AO1636-AR1636</f>
        <v>0</v>
      </c>
      <c r="AV1636" s="180">
        <f>+AD1636-AG1636-AJ1636-AM1636-AP1636-AS1636</f>
        <v>0</v>
      </c>
      <c r="AW1636" s="181">
        <f t="shared" si="1006"/>
        <v>0</v>
      </c>
      <c r="AX1636" s="183">
        <f>+S1636+W1636-AA1636</f>
        <v>0</v>
      </c>
      <c r="AY1636" s="183">
        <f>+T1636+X1636-AB1636</f>
        <v>0</v>
      </c>
      <c r="AZ1636" s="183"/>
      <c r="BA1636" s="183"/>
      <c r="BB1636" s="183"/>
      <c r="BC1636" s="183"/>
      <c r="BD1636" s="183">
        <f>+AX1636-AZ1636-BB1636</f>
        <v>0</v>
      </c>
      <c r="BE1636" s="183">
        <f>+AY1636-BA1636-BC1636</f>
        <v>0</v>
      </c>
    </row>
    <row r="1637" spans="2:57" ht="15.75" hidden="1">
      <c r="B1637" s="152">
        <v>2025</v>
      </c>
      <c r="C1637" s="152">
        <v>20</v>
      </c>
      <c r="D1637" s="153"/>
      <c r="E1637" s="154"/>
      <c r="F1637" s="152">
        <v>2</v>
      </c>
      <c r="G1637" s="152">
        <v>6</v>
      </c>
      <c r="H1637" s="152">
        <v>16</v>
      </c>
      <c r="I1637" s="152">
        <v>2000</v>
      </c>
      <c r="J1637" s="152">
        <v>2500</v>
      </c>
      <c r="K1637" s="152"/>
      <c r="L1637" s="155" t="s">
        <v>44</v>
      </c>
      <c r="M1637" s="156"/>
      <c r="N1637" s="157" t="s">
        <v>88</v>
      </c>
      <c r="O1637" s="158">
        <v>0</v>
      </c>
      <c r="P1637" s="158">
        <v>0</v>
      </c>
      <c r="Q1637" s="158">
        <v>0</v>
      </c>
      <c r="R1637" s="159"/>
      <c r="S1637" s="160"/>
      <c r="T1637" s="161"/>
      <c r="U1637" s="158">
        <f t="shared" ref="U1637:AD1637" si="1036">U1638+U1640</f>
        <v>0</v>
      </c>
      <c r="V1637" s="158">
        <f t="shared" si="1036"/>
        <v>0</v>
      </c>
      <c r="W1637" s="162">
        <f t="shared" si="1036"/>
        <v>0</v>
      </c>
      <c r="X1637" s="162">
        <f t="shared" si="1036"/>
        <v>0</v>
      </c>
      <c r="Y1637" s="158">
        <f t="shared" si="1036"/>
        <v>0</v>
      </c>
      <c r="Z1637" s="158">
        <f t="shared" si="1036"/>
        <v>0</v>
      </c>
      <c r="AA1637" s="162">
        <f t="shared" si="1036"/>
        <v>0</v>
      </c>
      <c r="AB1637" s="162">
        <f t="shared" si="1036"/>
        <v>0</v>
      </c>
      <c r="AC1637" s="158">
        <f t="shared" si="1036"/>
        <v>0</v>
      </c>
      <c r="AD1637" s="158">
        <f t="shared" si="1036"/>
        <v>0</v>
      </c>
      <c r="AE1637" s="158">
        <f t="shared" si="1000"/>
        <v>0</v>
      </c>
      <c r="AF1637" s="158">
        <f>AF1638+AF1640</f>
        <v>0</v>
      </c>
      <c r="AG1637" s="158">
        <f>AG1638+AG1640</f>
        <v>0</v>
      </c>
      <c r="AH1637" s="158">
        <f t="shared" si="1001"/>
        <v>0</v>
      </c>
      <c r="AI1637" s="158">
        <f>AI1638+AI1640</f>
        <v>0</v>
      </c>
      <c r="AJ1637" s="158">
        <f>AJ1638+AJ1640</f>
        <v>0</v>
      </c>
      <c r="AK1637" s="158">
        <f t="shared" si="1002"/>
        <v>0</v>
      </c>
      <c r="AL1637" s="158">
        <f>AL1638+AL1640</f>
        <v>0</v>
      </c>
      <c r="AM1637" s="158">
        <f>AM1638+AM1640</f>
        <v>0</v>
      </c>
      <c r="AN1637" s="158">
        <f t="shared" si="1003"/>
        <v>0</v>
      </c>
      <c r="AO1637" s="158">
        <f>AO1638+AO1640</f>
        <v>0</v>
      </c>
      <c r="AP1637" s="158">
        <f>AP1638+AP1640</f>
        <v>0</v>
      </c>
      <c r="AQ1637" s="158">
        <f t="shared" si="1004"/>
        <v>0</v>
      </c>
      <c r="AR1637" s="158">
        <f>AR1638+AR1640</f>
        <v>0</v>
      </c>
      <c r="AS1637" s="158">
        <f>AS1638+AS1640</f>
        <v>0</v>
      </c>
      <c r="AT1637" s="158">
        <f t="shared" si="1005"/>
        <v>0</v>
      </c>
      <c r="AU1637" s="158">
        <f>AU1638+AU1640</f>
        <v>0</v>
      </c>
      <c r="AV1637" s="158">
        <f>AV1638+AV1640</f>
        <v>0</v>
      </c>
      <c r="AW1637" s="158">
        <f t="shared" si="1006"/>
        <v>0</v>
      </c>
      <c r="AX1637" s="160"/>
      <c r="AY1637" s="161"/>
      <c r="AZ1637" s="160"/>
      <c r="BA1637" s="161"/>
      <c r="BB1637" s="160"/>
      <c r="BC1637" s="161"/>
      <c r="BD1637" s="160"/>
      <c r="BE1637" s="161"/>
    </row>
    <row r="1638" spans="2:57" s="129" customFormat="1" ht="15.75" hidden="1">
      <c r="B1638" s="163">
        <v>2025</v>
      </c>
      <c r="C1638" s="163">
        <v>20</v>
      </c>
      <c r="D1638" s="164"/>
      <c r="E1638" s="165"/>
      <c r="F1638" s="163">
        <v>2</v>
      </c>
      <c r="G1638" s="163">
        <v>6</v>
      </c>
      <c r="H1638" s="163">
        <v>16</v>
      </c>
      <c r="I1638" s="163">
        <v>2000</v>
      </c>
      <c r="J1638" s="163">
        <v>2500</v>
      </c>
      <c r="K1638" s="163">
        <v>254</v>
      </c>
      <c r="L1638" s="193"/>
      <c r="M1638" s="201"/>
      <c r="N1638" s="168" t="s">
        <v>90</v>
      </c>
      <c r="O1638" s="169">
        <v>0</v>
      </c>
      <c r="P1638" s="169">
        <v>0</v>
      </c>
      <c r="Q1638" s="169">
        <v>0</v>
      </c>
      <c r="R1638" s="163"/>
      <c r="S1638" s="163"/>
      <c r="T1638" s="166"/>
      <c r="U1638" s="169">
        <f t="shared" ref="U1638:AD1638" si="1037">U1639</f>
        <v>0</v>
      </c>
      <c r="V1638" s="169">
        <f t="shared" si="1037"/>
        <v>0</v>
      </c>
      <c r="W1638" s="173">
        <f t="shared" si="1037"/>
        <v>0</v>
      </c>
      <c r="X1638" s="173">
        <f t="shared" si="1037"/>
        <v>0</v>
      </c>
      <c r="Y1638" s="169">
        <f t="shared" si="1037"/>
        <v>0</v>
      </c>
      <c r="Z1638" s="169">
        <f t="shared" si="1037"/>
        <v>0</v>
      </c>
      <c r="AA1638" s="173">
        <f t="shared" si="1037"/>
        <v>0</v>
      </c>
      <c r="AB1638" s="173">
        <f t="shared" si="1037"/>
        <v>0</v>
      </c>
      <c r="AC1638" s="169">
        <f t="shared" si="1037"/>
        <v>0</v>
      </c>
      <c r="AD1638" s="169">
        <f t="shared" si="1037"/>
        <v>0</v>
      </c>
      <c r="AE1638" s="169">
        <f t="shared" si="1000"/>
        <v>0</v>
      </c>
      <c r="AF1638" s="169">
        <f>AF1639</f>
        <v>0</v>
      </c>
      <c r="AG1638" s="169">
        <f>AG1639</f>
        <v>0</v>
      </c>
      <c r="AH1638" s="169">
        <f t="shared" si="1001"/>
        <v>0</v>
      </c>
      <c r="AI1638" s="169">
        <f>AI1639</f>
        <v>0</v>
      </c>
      <c r="AJ1638" s="169">
        <f>AJ1639</f>
        <v>0</v>
      </c>
      <c r="AK1638" s="169">
        <f t="shared" si="1002"/>
        <v>0</v>
      </c>
      <c r="AL1638" s="169">
        <f>AL1639</f>
        <v>0</v>
      </c>
      <c r="AM1638" s="169">
        <f>AM1639</f>
        <v>0</v>
      </c>
      <c r="AN1638" s="169">
        <f t="shared" si="1003"/>
        <v>0</v>
      </c>
      <c r="AO1638" s="169">
        <f>AO1639</f>
        <v>0</v>
      </c>
      <c r="AP1638" s="169">
        <f>AP1639</f>
        <v>0</v>
      </c>
      <c r="AQ1638" s="169">
        <f t="shared" si="1004"/>
        <v>0</v>
      </c>
      <c r="AR1638" s="169">
        <f>AR1639</f>
        <v>0</v>
      </c>
      <c r="AS1638" s="169">
        <f>AS1639</f>
        <v>0</v>
      </c>
      <c r="AT1638" s="169">
        <f t="shared" si="1005"/>
        <v>0</v>
      </c>
      <c r="AU1638" s="169">
        <f>AU1639</f>
        <v>0</v>
      </c>
      <c r="AV1638" s="169">
        <f>AV1639</f>
        <v>0</v>
      </c>
      <c r="AW1638" s="169">
        <f t="shared" si="1006"/>
        <v>0</v>
      </c>
      <c r="AX1638" s="163"/>
      <c r="AY1638" s="166"/>
      <c r="AZ1638" s="163"/>
      <c r="BA1638" s="166"/>
      <c r="BB1638" s="163"/>
      <c r="BC1638" s="166"/>
      <c r="BD1638" s="163"/>
      <c r="BE1638" s="166"/>
    </row>
    <row r="1639" spans="2:57" ht="15.75" hidden="1">
      <c r="B1639" s="174">
        <v>2025</v>
      </c>
      <c r="C1639" s="174">
        <v>20</v>
      </c>
      <c r="D1639" s="175">
        <v>0</v>
      </c>
      <c r="E1639" s="176"/>
      <c r="F1639" s="174">
        <v>2</v>
      </c>
      <c r="G1639" s="174">
        <v>6</v>
      </c>
      <c r="H1639" s="174">
        <v>16</v>
      </c>
      <c r="I1639" s="174">
        <v>2000</v>
      </c>
      <c r="J1639" s="174">
        <v>2500</v>
      </c>
      <c r="K1639" s="174">
        <v>254</v>
      </c>
      <c r="L1639" s="177">
        <v>934</v>
      </c>
      <c r="M1639" s="178">
        <v>0</v>
      </c>
      <c r="N1639" s="179" t="s">
        <v>90</v>
      </c>
      <c r="O1639" s="180">
        <v>0</v>
      </c>
      <c r="P1639" s="180">
        <v>0</v>
      </c>
      <c r="Q1639" s="181">
        <v>0</v>
      </c>
      <c r="R1639" s="182" t="s">
        <v>98</v>
      </c>
      <c r="S1639" s="183">
        <v>0</v>
      </c>
      <c r="T1639" s="183">
        <v>0</v>
      </c>
      <c r="U1639" s="180">
        <v>0</v>
      </c>
      <c r="V1639" s="180">
        <v>0</v>
      </c>
      <c r="W1639" s="183">
        <v>0</v>
      </c>
      <c r="X1639" s="183">
        <v>0</v>
      </c>
      <c r="Y1639" s="180">
        <v>0</v>
      </c>
      <c r="Z1639" s="180">
        <v>0</v>
      </c>
      <c r="AA1639" s="183">
        <v>0</v>
      </c>
      <c r="AB1639" s="183">
        <v>0</v>
      </c>
      <c r="AC1639" s="180">
        <f>+O1639+U1639-Y1639</f>
        <v>0</v>
      </c>
      <c r="AD1639" s="180">
        <f>+P1639+V1639-Z1639</f>
        <v>0</v>
      </c>
      <c r="AE1639" s="181">
        <f t="shared" si="1000"/>
        <v>0</v>
      </c>
      <c r="AF1639" s="180">
        <v>0</v>
      </c>
      <c r="AG1639" s="180">
        <v>0</v>
      </c>
      <c r="AH1639" s="181">
        <f t="shared" si="1001"/>
        <v>0</v>
      </c>
      <c r="AI1639" s="180">
        <v>0</v>
      </c>
      <c r="AJ1639" s="180">
        <v>0</v>
      </c>
      <c r="AK1639" s="181">
        <f t="shared" si="1002"/>
        <v>0</v>
      </c>
      <c r="AL1639" s="180">
        <v>0</v>
      </c>
      <c r="AM1639" s="180">
        <v>0</v>
      </c>
      <c r="AN1639" s="181">
        <f t="shared" si="1003"/>
        <v>0</v>
      </c>
      <c r="AO1639" s="180">
        <v>0</v>
      </c>
      <c r="AP1639" s="180">
        <v>0</v>
      </c>
      <c r="AQ1639" s="181">
        <f t="shared" si="1004"/>
        <v>0</v>
      </c>
      <c r="AR1639" s="180">
        <v>0</v>
      </c>
      <c r="AS1639" s="180">
        <v>0</v>
      </c>
      <c r="AT1639" s="181">
        <f t="shared" si="1005"/>
        <v>0</v>
      </c>
      <c r="AU1639" s="180">
        <f>+AC1639-AF1639-AI1639-AL1639-AO1639-AR1639</f>
        <v>0</v>
      </c>
      <c r="AV1639" s="180">
        <f>+AD1639-AG1639-AJ1639-AM1639-AP1639-AS1639</f>
        <v>0</v>
      </c>
      <c r="AW1639" s="181">
        <f t="shared" si="1006"/>
        <v>0</v>
      </c>
      <c r="AX1639" s="183">
        <f>+S1639+W1639-AA1639</f>
        <v>0</v>
      </c>
      <c r="AY1639" s="183">
        <f>+T1639+X1639-AB1639</f>
        <v>0</v>
      </c>
      <c r="AZ1639" s="183"/>
      <c r="BA1639" s="183"/>
      <c r="BB1639" s="183"/>
      <c r="BC1639" s="183"/>
      <c r="BD1639" s="183">
        <f>+AX1639-AZ1639-BB1639</f>
        <v>0</v>
      </c>
      <c r="BE1639" s="183">
        <f>+AY1639-BA1639-BC1639</f>
        <v>0</v>
      </c>
    </row>
    <row r="1640" spans="2:57" s="129" customFormat="1" ht="15.75" hidden="1">
      <c r="B1640" s="163">
        <v>2025</v>
      </c>
      <c r="C1640" s="163">
        <v>20</v>
      </c>
      <c r="D1640" s="164"/>
      <c r="E1640" s="165"/>
      <c r="F1640" s="163">
        <v>2</v>
      </c>
      <c r="G1640" s="163">
        <v>6</v>
      </c>
      <c r="H1640" s="163">
        <v>16</v>
      </c>
      <c r="I1640" s="163">
        <v>2000</v>
      </c>
      <c r="J1640" s="163">
        <v>2500</v>
      </c>
      <c r="K1640" s="163">
        <v>255</v>
      </c>
      <c r="L1640" s="193"/>
      <c r="M1640" s="201"/>
      <c r="N1640" s="168" t="s">
        <v>91</v>
      </c>
      <c r="O1640" s="169">
        <v>0</v>
      </c>
      <c r="P1640" s="169">
        <v>0</v>
      </c>
      <c r="Q1640" s="169">
        <v>0</v>
      </c>
      <c r="R1640" s="163"/>
      <c r="S1640" s="163"/>
      <c r="T1640" s="166"/>
      <c r="U1640" s="169">
        <f t="shared" ref="U1640:AD1640" si="1038">U1641</f>
        <v>0</v>
      </c>
      <c r="V1640" s="169">
        <f t="shared" si="1038"/>
        <v>0</v>
      </c>
      <c r="W1640" s="173">
        <f t="shared" si="1038"/>
        <v>0</v>
      </c>
      <c r="X1640" s="173">
        <f t="shared" si="1038"/>
        <v>0</v>
      </c>
      <c r="Y1640" s="169">
        <f t="shared" si="1038"/>
        <v>0</v>
      </c>
      <c r="Z1640" s="169">
        <f t="shared" si="1038"/>
        <v>0</v>
      </c>
      <c r="AA1640" s="173">
        <f t="shared" si="1038"/>
        <v>0</v>
      </c>
      <c r="AB1640" s="173">
        <f t="shared" si="1038"/>
        <v>0</v>
      </c>
      <c r="AC1640" s="169">
        <f t="shared" si="1038"/>
        <v>0</v>
      </c>
      <c r="AD1640" s="169">
        <f t="shared" si="1038"/>
        <v>0</v>
      </c>
      <c r="AE1640" s="169">
        <f t="shared" si="1000"/>
        <v>0</v>
      </c>
      <c r="AF1640" s="169">
        <f>AF1641</f>
        <v>0</v>
      </c>
      <c r="AG1640" s="169">
        <f>AG1641</f>
        <v>0</v>
      </c>
      <c r="AH1640" s="169">
        <f t="shared" si="1001"/>
        <v>0</v>
      </c>
      <c r="AI1640" s="169">
        <f>AI1641</f>
        <v>0</v>
      </c>
      <c r="AJ1640" s="169">
        <f>AJ1641</f>
        <v>0</v>
      </c>
      <c r="AK1640" s="169">
        <f t="shared" si="1002"/>
        <v>0</v>
      </c>
      <c r="AL1640" s="169">
        <f>AL1641</f>
        <v>0</v>
      </c>
      <c r="AM1640" s="169">
        <f>AM1641</f>
        <v>0</v>
      </c>
      <c r="AN1640" s="169">
        <f t="shared" si="1003"/>
        <v>0</v>
      </c>
      <c r="AO1640" s="169">
        <f>AO1641</f>
        <v>0</v>
      </c>
      <c r="AP1640" s="169">
        <f>AP1641</f>
        <v>0</v>
      </c>
      <c r="AQ1640" s="169">
        <f t="shared" si="1004"/>
        <v>0</v>
      </c>
      <c r="AR1640" s="169">
        <f>AR1641</f>
        <v>0</v>
      </c>
      <c r="AS1640" s="169">
        <f>AS1641</f>
        <v>0</v>
      </c>
      <c r="AT1640" s="169">
        <f t="shared" si="1005"/>
        <v>0</v>
      </c>
      <c r="AU1640" s="169">
        <f>AU1641</f>
        <v>0</v>
      </c>
      <c r="AV1640" s="169">
        <f>AV1641</f>
        <v>0</v>
      </c>
      <c r="AW1640" s="169">
        <f t="shared" si="1006"/>
        <v>0</v>
      </c>
      <c r="AX1640" s="163"/>
      <c r="AY1640" s="166"/>
      <c r="AZ1640" s="163"/>
      <c r="BA1640" s="166"/>
      <c r="BB1640" s="163"/>
      <c r="BC1640" s="166"/>
      <c r="BD1640" s="163"/>
      <c r="BE1640" s="166"/>
    </row>
    <row r="1641" spans="2:57" ht="15.75" hidden="1">
      <c r="B1641" s="174">
        <v>2025</v>
      </c>
      <c r="C1641" s="174">
        <v>20</v>
      </c>
      <c r="D1641" s="175">
        <v>0</v>
      </c>
      <c r="E1641" s="176"/>
      <c r="F1641" s="174">
        <v>2</v>
      </c>
      <c r="G1641" s="174">
        <v>6</v>
      </c>
      <c r="H1641" s="174">
        <v>16</v>
      </c>
      <c r="I1641" s="174">
        <v>2000</v>
      </c>
      <c r="J1641" s="174">
        <v>2500</v>
      </c>
      <c r="K1641" s="174">
        <v>255</v>
      </c>
      <c r="L1641" s="177">
        <v>933</v>
      </c>
      <c r="M1641" s="178">
        <v>0</v>
      </c>
      <c r="N1641" s="179" t="s">
        <v>91</v>
      </c>
      <c r="O1641" s="180">
        <v>0</v>
      </c>
      <c r="P1641" s="180">
        <v>0</v>
      </c>
      <c r="Q1641" s="181">
        <v>0</v>
      </c>
      <c r="R1641" s="182" t="s">
        <v>98</v>
      </c>
      <c r="S1641" s="183">
        <v>0</v>
      </c>
      <c r="T1641" s="183">
        <v>0</v>
      </c>
      <c r="U1641" s="180">
        <v>0</v>
      </c>
      <c r="V1641" s="180">
        <v>0</v>
      </c>
      <c r="W1641" s="183">
        <v>0</v>
      </c>
      <c r="X1641" s="183">
        <v>0</v>
      </c>
      <c r="Y1641" s="180">
        <v>0</v>
      </c>
      <c r="Z1641" s="180">
        <v>0</v>
      </c>
      <c r="AA1641" s="183">
        <v>0</v>
      </c>
      <c r="AB1641" s="183">
        <v>0</v>
      </c>
      <c r="AC1641" s="180">
        <f>+O1641+U1641-Y1641</f>
        <v>0</v>
      </c>
      <c r="AD1641" s="180">
        <f>+P1641+V1641-Z1641</f>
        <v>0</v>
      </c>
      <c r="AE1641" s="181">
        <f t="shared" si="1000"/>
        <v>0</v>
      </c>
      <c r="AF1641" s="180">
        <v>0</v>
      </c>
      <c r="AG1641" s="180">
        <v>0</v>
      </c>
      <c r="AH1641" s="181">
        <f t="shared" si="1001"/>
        <v>0</v>
      </c>
      <c r="AI1641" s="180">
        <v>0</v>
      </c>
      <c r="AJ1641" s="180">
        <v>0</v>
      </c>
      <c r="AK1641" s="181">
        <f t="shared" si="1002"/>
        <v>0</v>
      </c>
      <c r="AL1641" s="180">
        <v>0</v>
      </c>
      <c r="AM1641" s="180">
        <v>0</v>
      </c>
      <c r="AN1641" s="181">
        <f t="shared" si="1003"/>
        <v>0</v>
      </c>
      <c r="AO1641" s="180">
        <v>0</v>
      </c>
      <c r="AP1641" s="180">
        <v>0</v>
      </c>
      <c r="AQ1641" s="181">
        <f t="shared" si="1004"/>
        <v>0</v>
      </c>
      <c r="AR1641" s="180">
        <v>0</v>
      </c>
      <c r="AS1641" s="180">
        <v>0</v>
      </c>
      <c r="AT1641" s="181">
        <f t="shared" si="1005"/>
        <v>0</v>
      </c>
      <c r="AU1641" s="180">
        <f>+AC1641-AF1641-AI1641-AL1641-AO1641-AR1641</f>
        <v>0</v>
      </c>
      <c r="AV1641" s="180">
        <f>+AD1641-AG1641-AJ1641-AM1641-AP1641-AS1641</f>
        <v>0</v>
      </c>
      <c r="AW1641" s="181">
        <f t="shared" si="1006"/>
        <v>0</v>
      </c>
      <c r="AX1641" s="183">
        <f>+S1641+W1641-AA1641</f>
        <v>0</v>
      </c>
      <c r="AY1641" s="183">
        <f>+T1641+X1641-AB1641</f>
        <v>0</v>
      </c>
      <c r="AZ1641" s="183"/>
      <c r="BA1641" s="183"/>
      <c r="BB1641" s="183"/>
      <c r="BC1641" s="183"/>
      <c r="BD1641" s="183">
        <f>+AX1641-AZ1641-BB1641</f>
        <v>0</v>
      </c>
      <c r="BE1641" s="183">
        <f>+AY1641-BA1641-BC1641</f>
        <v>0</v>
      </c>
    </row>
    <row r="1642" spans="2:57" ht="15.75" hidden="1">
      <c r="B1642" s="152">
        <v>2025</v>
      </c>
      <c r="C1642" s="152">
        <v>20</v>
      </c>
      <c r="D1642" s="153"/>
      <c r="E1642" s="154"/>
      <c r="F1642" s="152">
        <v>2</v>
      </c>
      <c r="G1642" s="152">
        <v>6</v>
      </c>
      <c r="H1642" s="152">
        <v>16</v>
      </c>
      <c r="I1642" s="152">
        <v>2000</v>
      </c>
      <c r="J1642" s="152">
        <v>2600</v>
      </c>
      <c r="K1642" s="152"/>
      <c r="L1642" s="155" t="s">
        <v>44</v>
      </c>
      <c r="M1642" s="156"/>
      <c r="N1642" s="157" t="s">
        <v>1089</v>
      </c>
      <c r="O1642" s="158">
        <v>0</v>
      </c>
      <c r="P1642" s="158">
        <v>0</v>
      </c>
      <c r="Q1642" s="158">
        <v>0</v>
      </c>
      <c r="R1642" s="159"/>
      <c r="S1642" s="160"/>
      <c r="T1642" s="161"/>
      <c r="U1642" s="158">
        <f t="shared" ref="U1642:AD1643" si="1039">U1643</f>
        <v>0</v>
      </c>
      <c r="V1642" s="158">
        <f t="shared" si="1039"/>
        <v>0</v>
      </c>
      <c r="W1642" s="162">
        <f t="shared" si="1039"/>
        <v>0</v>
      </c>
      <c r="X1642" s="162">
        <f t="shared" si="1039"/>
        <v>0</v>
      </c>
      <c r="Y1642" s="158">
        <f t="shared" si="1039"/>
        <v>0</v>
      </c>
      <c r="Z1642" s="158">
        <f t="shared" si="1039"/>
        <v>0</v>
      </c>
      <c r="AA1642" s="162">
        <f t="shared" si="1039"/>
        <v>0</v>
      </c>
      <c r="AB1642" s="162">
        <f t="shared" si="1039"/>
        <v>0</v>
      </c>
      <c r="AC1642" s="158">
        <f t="shared" si="1039"/>
        <v>0</v>
      </c>
      <c r="AD1642" s="158">
        <f t="shared" si="1039"/>
        <v>0</v>
      </c>
      <c r="AE1642" s="158">
        <f t="shared" si="1000"/>
        <v>0</v>
      </c>
      <c r="AF1642" s="158">
        <f>AF1643</f>
        <v>0</v>
      </c>
      <c r="AG1642" s="158">
        <f>AG1643</f>
        <v>0</v>
      </c>
      <c r="AH1642" s="158">
        <f t="shared" si="1001"/>
        <v>0</v>
      </c>
      <c r="AI1642" s="158">
        <f>AI1643</f>
        <v>0</v>
      </c>
      <c r="AJ1642" s="158">
        <f>AJ1643</f>
        <v>0</v>
      </c>
      <c r="AK1642" s="158">
        <f t="shared" si="1002"/>
        <v>0</v>
      </c>
      <c r="AL1642" s="158">
        <f>AL1643</f>
        <v>0</v>
      </c>
      <c r="AM1642" s="158">
        <f>AM1643</f>
        <v>0</v>
      </c>
      <c r="AN1642" s="158">
        <f t="shared" si="1003"/>
        <v>0</v>
      </c>
      <c r="AO1642" s="158">
        <f>AO1643</f>
        <v>0</v>
      </c>
      <c r="AP1642" s="158">
        <f>AP1643</f>
        <v>0</v>
      </c>
      <c r="AQ1642" s="158">
        <f t="shared" si="1004"/>
        <v>0</v>
      </c>
      <c r="AR1642" s="158">
        <f>AR1643</f>
        <v>0</v>
      </c>
      <c r="AS1642" s="158">
        <f>AS1643</f>
        <v>0</v>
      </c>
      <c r="AT1642" s="158">
        <f t="shared" si="1005"/>
        <v>0</v>
      </c>
      <c r="AU1642" s="158">
        <f>AU1643</f>
        <v>0</v>
      </c>
      <c r="AV1642" s="158">
        <f>AV1643</f>
        <v>0</v>
      </c>
      <c r="AW1642" s="158">
        <f t="shared" si="1006"/>
        <v>0</v>
      </c>
      <c r="AX1642" s="160"/>
      <c r="AY1642" s="161"/>
      <c r="AZ1642" s="160"/>
      <c r="BA1642" s="161"/>
      <c r="BB1642" s="160"/>
      <c r="BC1642" s="161"/>
      <c r="BD1642" s="160"/>
      <c r="BE1642" s="161"/>
    </row>
    <row r="1643" spans="2:57" s="129" customFormat="1" ht="15.75" hidden="1">
      <c r="B1643" s="163">
        <v>2025</v>
      </c>
      <c r="C1643" s="163">
        <v>20</v>
      </c>
      <c r="D1643" s="164"/>
      <c r="E1643" s="165"/>
      <c r="F1643" s="163">
        <v>2</v>
      </c>
      <c r="G1643" s="163">
        <v>6</v>
      </c>
      <c r="H1643" s="163">
        <v>16</v>
      </c>
      <c r="I1643" s="163">
        <v>2000</v>
      </c>
      <c r="J1643" s="163">
        <v>2600</v>
      </c>
      <c r="K1643" s="163">
        <v>261</v>
      </c>
      <c r="L1643" s="193" t="s">
        <v>44</v>
      </c>
      <c r="M1643" s="201"/>
      <c r="N1643" s="168" t="s">
        <v>93</v>
      </c>
      <c r="O1643" s="169">
        <v>0</v>
      </c>
      <c r="P1643" s="169">
        <v>0</v>
      </c>
      <c r="Q1643" s="169">
        <v>0</v>
      </c>
      <c r="R1643" s="163"/>
      <c r="S1643" s="163"/>
      <c r="T1643" s="166"/>
      <c r="U1643" s="169">
        <f t="shared" si="1039"/>
        <v>0</v>
      </c>
      <c r="V1643" s="169">
        <f t="shared" si="1039"/>
        <v>0</v>
      </c>
      <c r="W1643" s="173">
        <f t="shared" si="1039"/>
        <v>0</v>
      </c>
      <c r="X1643" s="173">
        <f t="shared" si="1039"/>
        <v>0</v>
      </c>
      <c r="Y1643" s="169">
        <f t="shared" si="1039"/>
        <v>0</v>
      </c>
      <c r="Z1643" s="169">
        <f t="shared" si="1039"/>
        <v>0</v>
      </c>
      <c r="AA1643" s="173">
        <f t="shared" si="1039"/>
        <v>0</v>
      </c>
      <c r="AB1643" s="173">
        <f t="shared" si="1039"/>
        <v>0</v>
      </c>
      <c r="AC1643" s="169">
        <f t="shared" si="1039"/>
        <v>0</v>
      </c>
      <c r="AD1643" s="169">
        <f t="shared" si="1039"/>
        <v>0</v>
      </c>
      <c r="AE1643" s="169">
        <f t="shared" si="1000"/>
        <v>0</v>
      </c>
      <c r="AF1643" s="169">
        <f>AF1644</f>
        <v>0</v>
      </c>
      <c r="AG1643" s="169">
        <f>AG1644</f>
        <v>0</v>
      </c>
      <c r="AH1643" s="169">
        <f t="shared" si="1001"/>
        <v>0</v>
      </c>
      <c r="AI1643" s="169">
        <f>AI1644</f>
        <v>0</v>
      </c>
      <c r="AJ1643" s="169">
        <f>AJ1644</f>
        <v>0</v>
      </c>
      <c r="AK1643" s="169">
        <f t="shared" si="1002"/>
        <v>0</v>
      </c>
      <c r="AL1643" s="169">
        <f>AL1644</f>
        <v>0</v>
      </c>
      <c r="AM1643" s="169">
        <f>AM1644</f>
        <v>0</v>
      </c>
      <c r="AN1643" s="169">
        <f t="shared" si="1003"/>
        <v>0</v>
      </c>
      <c r="AO1643" s="169">
        <f>AO1644</f>
        <v>0</v>
      </c>
      <c r="AP1643" s="169">
        <f>AP1644</f>
        <v>0</v>
      </c>
      <c r="AQ1643" s="169">
        <f t="shared" si="1004"/>
        <v>0</v>
      </c>
      <c r="AR1643" s="169">
        <f>AR1644</f>
        <v>0</v>
      </c>
      <c r="AS1643" s="169">
        <f>AS1644</f>
        <v>0</v>
      </c>
      <c r="AT1643" s="169">
        <f t="shared" si="1005"/>
        <v>0</v>
      </c>
      <c r="AU1643" s="169">
        <f>AU1644</f>
        <v>0</v>
      </c>
      <c r="AV1643" s="169">
        <f>AV1644</f>
        <v>0</v>
      </c>
      <c r="AW1643" s="169">
        <f t="shared" si="1006"/>
        <v>0</v>
      </c>
      <c r="AX1643" s="163"/>
      <c r="AY1643" s="166"/>
      <c r="AZ1643" s="163"/>
      <c r="BA1643" s="166"/>
      <c r="BB1643" s="163"/>
      <c r="BC1643" s="166"/>
      <c r="BD1643" s="163"/>
      <c r="BE1643" s="166"/>
    </row>
    <row r="1644" spans="2:57" ht="15.75" hidden="1">
      <c r="B1644" s="174">
        <v>2025</v>
      </c>
      <c r="C1644" s="174">
        <v>20</v>
      </c>
      <c r="D1644" s="175">
        <v>0</v>
      </c>
      <c r="E1644" s="176"/>
      <c r="F1644" s="174">
        <v>2</v>
      </c>
      <c r="G1644" s="174">
        <v>6</v>
      </c>
      <c r="H1644" s="174">
        <v>16</v>
      </c>
      <c r="I1644" s="174">
        <v>2000</v>
      </c>
      <c r="J1644" s="174">
        <v>2600</v>
      </c>
      <c r="K1644" s="174">
        <v>261</v>
      </c>
      <c r="L1644" s="177">
        <v>715</v>
      </c>
      <c r="M1644" s="178">
        <v>0</v>
      </c>
      <c r="N1644" s="179" t="s">
        <v>94</v>
      </c>
      <c r="O1644" s="180">
        <v>0</v>
      </c>
      <c r="P1644" s="180">
        <v>0</v>
      </c>
      <c r="Q1644" s="181">
        <v>0</v>
      </c>
      <c r="R1644" s="182" t="s">
        <v>95</v>
      </c>
      <c r="S1644" s="183">
        <v>0</v>
      </c>
      <c r="T1644" s="183">
        <v>0</v>
      </c>
      <c r="U1644" s="180">
        <v>0</v>
      </c>
      <c r="V1644" s="180">
        <v>0</v>
      </c>
      <c r="W1644" s="183">
        <v>0</v>
      </c>
      <c r="X1644" s="183">
        <v>0</v>
      </c>
      <c r="Y1644" s="180">
        <v>0</v>
      </c>
      <c r="Z1644" s="180">
        <v>0</v>
      </c>
      <c r="AA1644" s="183">
        <v>0</v>
      </c>
      <c r="AB1644" s="183">
        <v>0</v>
      </c>
      <c r="AC1644" s="180">
        <f>+O1644+U1644-Y1644</f>
        <v>0</v>
      </c>
      <c r="AD1644" s="180">
        <f>+P1644+V1644-Z1644</f>
        <v>0</v>
      </c>
      <c r="AE1644" s="181">
        <f t="shared" si="1000"/>
        <v>0</v>
      </c>
      <c r="AF1644" s="180">
        <v>0</v>
      </c>
      <c r="AG1644" s="180">
        <v>0</v>
      </c>
      <c r="AH1644" s="181">
        <f t="shared" si="1001"/>
        <v>0</v>
      </c>
      <c r="AI1644" s="180">
        <v>0</v>
      </c>
      <c r="AJ1644" s="180">
        <v>0</v>
      </c>
      <c r="AK1644" s="181">
        <f t="shared" si="1002"/>
        <v>0</v>
      </c>
      <c r="AL1644" s="180">
        <v>0</v>
      </c>
      <c r="AM1644" s="180">
        <v>0</v>
      </c>
      <c r="AN1644" s="181">
        <f t="shared" si="1003"/>
        <v>0</v>
      </c>
      <c r="AO1644" s="180">
        <v>0</v>
      </c>
      <c r="AP1644" s="180">
        <v>0</v>
      </c>
      <c r="AQ1644" s="181">
        <f t="shared" si="1004"/>
        <v>0</v>
      </c>
      <c r="AR1644" s="180">
        <v>0</v>
      </c>
      <c r="AS1644" s="180">
        <v>0</v>
      </c>
      <c r="AT1644" s="181">
        <f t="shared" si="1005"/>
        <v>0</v>
      </c>
      <c r="AU1644" s="180">
        <f>+AC1644-AF1644-AI1644-AL1644-AO1644-AR1644</f>
        <v>0</v>
      </c>
      <c r="AV1644" s="180">
        <f>+AD1644-AG1644-AJ1644-AM1644-AP1644-AS1644</f>
        <v>0</v>
      </c>
      <c r="AW1644" s="181">
        <f t="shared" si="1006"/>
        <v>0</v>
      </c>
      <c r="AX1644" s="183">
        <f>+S1644+W1644-AA1644</f>
        <v>0</v>
      </c>
      <c r="AY1644" s="183">
        <f>+T1644+X1644-AB1644</f>
        <v>0</v>
      </c>
      <c r="AZ1644" s="183"/>
      <c r="BA1644" s="183"/>
      <c r="BB1644" s="183"/>
      <c r="BC1644" s="183"/>
      <c r="BD1644" s="183">
        <f>+AX1644-AZ1644-BB1644</f>
        <v>0</v>
      </c>
      <c r="BE1644" s="183">
        <f>+AY1644-BA1644-BC1644</f>
        <v>0</v>
      </c>
    </row>
    <row r="1645" spans="2:57" ht="31.5" hidden="1">
      <c r="B1645" s="152">
        <v>2025</v>
      </c>
      <c r="C1645" s="152">
        <v>20</v>
      </c>
      <c r="D1645" s="153"/>
      <c r="E1645" s="154"/>
      <c r="F1645" s="152">
        <v>2</v>
      </c>
      <c r="G1645" s="152">
        <v>6</v>
      </c>
      <c r="H1645" s="152">
        <v>16</v>
      </c>
      <c r="I1645" s="152">
        <v>2000</v>
      </c>
      <c r="J1645" s="152">
        <v>2700</v>
      </c>
      <c r="K1645" s="152"/>
      <c r="L1645" s="155" t="s">
        <v>44</v>
      </c>
      <c r="M1645" s="156"/>
      <c r="N1645" s="157" t="s">
        <v>96</v>
      </c>
      <c r="O1645" s="158">
        <v>0</v>
      </c>
      <c r="P1645" s="158">
        <v>0</v>
      </c>
      <c r="Q1645" s="158">
        <v>0</v>
      </c>
      <c r="R1645" s="159"/>
      <c r="S1645" s="160"/>
      <c r="T1645" s="161"/>
      <c r="U1645" s="158">
        <f t="shared" ref="U1645:AD1645" si="1040">U1646+U1648+U1650</f>
        <v>0</v>
      </c>
      <c r="V1645" s="158">
        <f t="shared" si="1040"/>
        <v>0</v>
      </c>
      <c r="W1645" s="162">
        <f t="shared" si="1040"/>
        <v>0</v>
      </c>
      <c r="X1645" s="162">
        <f t="shared" si="1040"/>
        <v>0</v>
      </c>
      <c r="Y1645" s="158">
        <f t="shared" si="1040"/>
        <v>0</v>
      </c>
      <c r="Z1645" s="158">
        <f t="shared" si="1040"/>
        <v>0</v>
      </c>
      <c r="AA1645" s="162">
        <f t="shared" si="1040"/>
        <v>0</v>
      </c>
      <c r="AB1645" s="162">
        <f t="shared" si="1040"/>
        <v>0</v>
      </c>
      <c r="AC1645" s="158">
        <f t="shared" si="1040"/>
        <v>0</v>
      </c>
      <c r="AD1645" s="158">
        <f t="shared" si="1040"/>
        <v>0</v>
      </c>
      <c r="AE1645" s="158">
        <f t="shared" si="1000"/>
        <v>0</v>
      </c>
      <c r="AF1645" s="158">
        <f>AF1646+AF1648+AF1650</f>
        <v>0</v>
      </c>
      <c r="AG1645" s="158">
        <f>AG1646+AG1648+AG1650</f>
        <v>0</v>
      </c>
      <c r="AH1645" s="158">
        <f t="shared" si="1001"/>
        <v>0</v>
      </c>
      <c r="AI1645" s="158">
        <f>AI1646+AI1648+AI1650</f>
        <v>0</v>
      </c>
      <c r="AJ1645" s="158">
        <f>AJ1646+AJ1648+AJ1650</f>
        <v>0</v>
      </c>
      <c r="AK1645" s="158">
        <f t="shared" si="1002"/>
        <v>0</v>
      </c>
      <c r="AL1645" s="158">
        <f>AL1646+AL1648+AL1650</f>
        <v>0</v>
      </c>
      <c r="AM1645" s="158">
        <f>AM1646+AM1648+AM1650</f>
        <v>0</v>
      </c>
      <c r="AN1645" s="158">
        <f t="shared" si="1003"/>
        <v>0</v>
      </c>
      <c r="AO1645" s="158">
        <f>AO1646+AO1648+AO1650</f>
        <v>0</v>
      </c>
      <c r="AP1645" s="158">
        <f>AP1646+AP1648+AP1650</f>
        <v>0</v>
      </c>
      <c r="AQ1645" s="158">
        <f t="shared" si="1004"/>
        <v>0</v>
      </c>
      <c r="AR1645" s="158">
        <f>AR1646+AR1648+AR1650</f>
        <v>0</v>
      </c>
      <c r="AS1645" s="158">
        <f>AS1646+AS1648+AS1650</f>
        <v>0</v>
      </c>
      <c r="AT1645" s="158">
        <f t="shared" si="1005"/>
        <v>0</v>
      </c>
      <c r="AU1645" s="158">
        <f>AU1646+AU1648+AU1650</f>
        <v>0</v>
      </c>
      <c r="AV1645" s="158">
        <f>AV1646+AV1648+AV1650</f>
        <v>0</v>
      </c>
      <c r="AW1645" s="158">
        <f t="shared" si="1006"/>
        <v>0</v>
      </c>
      <c r="AX1645" s="160"/>
      <c r="AY1645" s="161"/>
      <c r="AZ1645" s="160"/>
      <c r="BA1645" s="161"/>
      <c r="BB1645" s="160"/>
      <c r="BC1645" s="161"/>
      <c r="BD1645" s="160"/>
      <c r="BE1645" s="161"/>
    </row>
    <row r="1646" spans="2:57" ht="15.75" hidden="1">
      <c r="B1646" s="163">
        <v>2025</v>
      </c>
      <c r="C1646" s="163">
        <v>20</v>
      </c>
      <c r="D1646" s="164"/>
      <c r="E1646" s="165"/>
      <c r="F1646" s="163">
        <v>2</v>
      </c>
      <c r="G1646" s="163">
        <v>6</v>
      </c>
      <c r="H1646" s="163">
        <v>16</v>
      </c>
      <c r="I1646" s="163">
        <v>2000</v>
      </c>
      <c r="J1646" s="163">
        <v>2700</v>
      </c>
      <c r="K1646" s="163">
        <v>271</v>
      </c>
      <c r="L1646" s="192" t="s">
        <v>44</v>
      </c>
      <c r="M1646" s="167"/>
      <c r="N1646" s="168" t="s">
        <v>97</v>
      </c>
      <c r="O1646" s="169">
        <v>0</v>
      </c>
      <c r="P1646" s="169">
        <v>0</v>
      </c>
      <c r="Q1646" s="169">
        <v>0</v>
      </c>
      <c r="R1646" s="170"/>
      <c r="S1646" s="171"/>
      <c r="T1646" s="172"/>
      <c r="U1646" s="169">
        <f t="shared" ref="U1646:AD1646" si="1041">U1647</f>
        <v>0</v>
      </c>
      <c r="V1646" s="169">
        <f t="shared" si="1041"/>
        <v>0</v>
      </c>
      <c r="W1646" s="173">
        <f t="shared" si="1041"/>
        <v>0</v>
      </c>
      <c r="X1646" s="173">
        <f t="shared" si="1041"/>
        <v>0</v>
      </c>
      <c r="Y1646" s="169">
        <f t="shared" si="1041"/>
        <v>0</v>
      </c>
      <c r="Z1646" s="169">
        <f t="shared" si="1041"/>
        <v>0</v>
      </c>
      <c r="AA1646" s="173">
        <f t="shared" si="1041"/>
        <v>0</v>
      </c>
      <c r="AB1646" s="173">
        <f t="shared" si="1041"/>
        <v>0</v>
      </c>
      <c r="AC1646" s="169">
        <f t="shared" si="1041"/>
        <v>0</v>
      </c>
      <c r="AD1646" s="169">
        <f t="shared" si="1041"/>
        <v>0</v>
      </c>
      <c r="AE1646" s="169">
        <f t="shared" si="1000"/>
        <v>0</v>
      </c>
      <c r="AF1646" s="169">
        <f>AF1647</f>
        <v>0</v>
      </c>
      <c r="AG1646" s="169">
        <f>AG1647</f>
        <v>0</v>
      </c>
      <c r="AH1646" s="169">
        <f t="shared" si="1001"/>
        <v>0</v>
      </c>
      <c r="AI1646" s="169">
        <f>AI1647</f>
        <v>0</v>
      </c>
      <c r="AJ1646" s="169">
        <f>AJ1647</f>
        <v>0</v>
      </c>
      <c r="AK1646" s="169">
        <f t="shared" si="1002"/>
        <v>0</v>
      </c>
      <c r="AL1646" s="169">
        <f>AL1647</f>
        <v>0</v>
      </c>
      <c r="AM1646" s="169">
        <f>AM1647</f>
        <v>0</v>
      </c>
      <c r="AN1646" s="169">
        <f t="shared" si="1003"/>
        <v>0</v>
      </c>
      <c r="AO1646" s="169">
        <f>AO1647</f>
        <v>0</v>
      </c>
      <c r="AP1646" s="169">
        <f>AP1647</f>
        <v>0</v>
      </c>
      <c r="AQ1646" s="169">
        <f t="shared" si="1004"/>
        <v>0</v>
      </c>
      <c r="AR1646" s="169">
        <f>AR1647</f>
        <v>0</v>
      </c>
      <c r="AS1646" s="169">
        <f>AS1647</f>
        <v>0</v>
      </c>
      <c r="AT1646" s="169">
        <f t="shared" si="1005"/>
        <v>0</v>
      </c>
      <c r="AU1646" s="169">
        <f>AU1647</f>
        <v>0</v>
      </c>
      <c r="AV1646" s="169">
        <f>AV1647</f>
        <v>0</v>
      </c>
      <c r="AW1646" s="169">
        <f t="shared" si="1006"/>
        <v>0</v>
      </c>
      <c r="AX1646" s="171"/>
      <c r="AY1646" s="172"/>
      <c r="AZ1646" s="171"/>
      <c r="BA1646" s="172"/>
      <c r="BB1646" s="171"/>
      <c r="BC1646" s="172"/>
      <c r="BD1646" s="171"/>
      <c r="BE1646" s="172"/>
    </row>
    <row r="1647" spans="2:57" ht="15.75" hidden="1">
      <c r="B1647" s="174">
        <v>2025</v>
      </c>
      <c r="C1647" s="174">
        <v>20</v>
      </c>
      <c r="D1647" s="175">
        <v>0</v>
      </c>
      <c r="E1647" s="176"/>
      <c r="F1647" s="174">
        <v>2</v>
      </c>
      <c r="G1647" s="174">
        <v>6</v>
      </c>
      <c r="H1647" s="174">
        <v>16</v>
      </c>
      <c r="I1647" s="174">
        <v>2000</v>
      </c>
      <c r="J1647" s="174">
        <v>2700</v>
      </c>
      <c r="K1647" s="174">
        <v>271</v>
      </c>
      <c r="L1647" s="177">
        <v>1542</v>
      </c>
      <c r="M1647" s="178">
        <v>0</v>
      </c>
      <c r="N1647" s="179" t="s">
        <v>97</v>
      </c>
      <c r="O1647" s="180">
        <v>0</v>
      </c>
      <c r="P1647" s="180">
        <v>0</v>
      </c>
      <c r="Q1647" s="181">
        <v>0</v>
      </c>
      <c r="R1647" s="182" t="s">
        <v>1090</v>
      </c>
      <c r="S1647" s="183">
        <v>0</v>
      </c>
      <c r="T1647" s="183">
        <v>0</v>
      </c>
      <c r="U1647" s="180">
        <v>0</v>
      </c>
      <c r="V1647" s="180">
        <v>0</v>
      </c>
      <c r="W1647" s="183">
        <v>0</v>
      </c>
      <c r="X1647" s="183">
        <v>0</v>
      </c>
      <c r="Y1647" s="180">
        <v>0</v>
      </c>
      <c r="Z1647" s="180">
        <v>0</v>
      </c>
      <c r="AA1647" s="183">
        <v>0</v>
      </c>
      <c r="AB1647" s="183">
        <v>0</v>
      </c>
      <c r="AC1647" s="180">
        <f>+O1647+U1647-Y1647</f>
        <v>0</v>
      </c>
      <c r="AD1647" s="180">
        <f>+P1647+V1647-Z1647</f>
        <v>0</v>
      </c>
      <c r="AE1647" s="181">
        <f t="shared" si="1000"/>
        <v>0</v>
      </c>
      <c r="AF1647" s="180">
        <v>0</v>
      </c>
      <c r="AG1647" s="180">
        <v>0</v>
      </c>
      <c r="AH1647" s="181">
        <f t="shared" si="1001"/>
        <v>0</v>
      </c>
      <c r="AI1647" s="180">
        <v>0</v>
      </c>
      <c r="AJ1647" s="180">
        <v>0</v>
      </c>
      <c r="AK1647" s="181">
        <f t="shared" si="1002"/>
        <v>0</v>
      </c>
      <c r="AL1647" s="180">
        <v>0</v>
      </c>
      <c r="AM1647" s="180">
        <v>0</v>
      </c>
      <c r="AN1647" s="181">
        <f t="shared" si="1003"/>
        <v>0</v>
      </c>
      <c r="AO1647" s="180">
        <v>0</v>
      </c>
      <c r="AP1647" s="180">
        <v>0</v>
      </c>
      <c r="AQ1647" s="181">
        <f t="shared" si="1004"/>
        <v>0</v>
      </c>
      <c r="AR1647" s="180">
        <v>0</v>
      </c>
      <c r="AS1647" s="180">
        <v>0</v>
      </c>
      <c r="AT1647" s="181">
        <f t="shared" si="1005"/>
        <v>0</v>
      </c>
      <c r="AU1647" s="180">
        <f>+AC1647-AF1647-AI1647-AL1647-AO1647-AR1647</f>
        <v>0</v>
      </c>
      <c r="AV1647" s="180">
        <f>+AD1647-AG1647-AJ1647-AM1647-AP1647-AS1647</f>
        <v>0</v>
      </c>
      <c r="AW1647" s="181">
        <f t="shared" si="1006"/>
        <v>0</v>
      </c>
      <c r="AX1647" s="183">
        <f>+S1647+W1647-AA1647</f>
        <v>0</v>
      </c>
      <c r="AY1647" s="183">
        <f>+T1647+X1647-AB1647</f>
        <v>0</v>
      </c>
      <c r="AZ1647" s="183"/>
      <c r="BA1647" s="183"/>
      <c r="BB1647" s="183"/>
      <c r="BC1647" s="183"/>
      <c r="BD1647" s="183">
        <f>+AX1647-AZ1647-BB1647</f>
        <v>0</v>
      </c>
      <c r="BE1647" s="183">
        <f>+AY1647-BA1647-BC1647</f>
        <v>0</v>
      </c>
    </row>
    <row r="1648" spans="2:57" ht="15.75" hidden="1">
      <c r="B1648" s="163">
        <v>2025</v>
      </c>
      <c r="C1648" s="163">
        <v>20</v>
      </c>
      <c r="D1648" s="164"/>
      <c r="E1648" s="165"/>
      <c r="F1648" s="163">
        <v>2</v>
      </c>
      <c r="G1648" s="163">
        <v>6</v>
      </c>
      <c r="H1648" s="163">
        <v>16</v>
      </c>
      <c r="I1648" s="163">
        <v>2000</v>
      </c>
      <c r="J1648" s="163">
        <v>2700</v>
      </c>
      <c r="K1648" s="163">
        <v>272</v>
      </c>
      <c r="L1648" s="192" t="s">
        <v>44</v>
      </c>
      <c r="M1648" s="167"/>
      <c r="N1648" s="168" t="s">
        <v>99</v>
      </c>
      <c r="O1648" s="169">
        <v>0</v>
      </c>
      <c r="P1648" s="169">
        <v>0</v>
      </c>
      <c r="Q1648" s="169">
        <v>0</v>
      </c>
      <c r="R1648" s="170"/>
      <c r="S1648" s="171"/>
      <c r="T1648" s="172"/>
      <c r="U1648" s="169">
        <f t="shared" ref="U1648:AD1648" si="1042">U1649</f>
        <v>0</v>
      </c>
      <c r="V1648" s="169">
        <f t="shared" si="1042"/>
        <v>0</v>
      </c>
      <c r="W1648" s="173">
        <f t="shared" si="1042"/>
        <v>0</v>
      </c>
      <c r="X1648" s="173">
        <f t="shared" si="1042"/>
        <v>0</v>
      </c>
      <c r="Y1648" s="169">
        <f t="shared" si="1042"/>
        <v>0</v>
      </c>
      <c r="Z1648" s="169">
        <f t="shared" si="1042"/>
        <v>0</v>
      </c>
      <c r="AA1648" s="173">
        <f t="shared" si="1042"/>
        <v>0</v>
      </c>
      <c r="AB1648" s="173">
        <f t="shared" si="1042"/>
        <v>0</v>
      </c>
      <c r="AC1648" s="169">
        <f t="shared" si="1042"/>
        <v>0</v>
      </c>
      <c r="AD1648" s="169">
        <f t="shared" si="1042"/>
        <v>0</v>
      </c>
      <c r="AE1648" s="169">
        <f t="shared" si="1000"/>
        <v>0</v>
      </c>
      <c r="AF1648" s="169">
        <f>AF1649</f>
        <v>0</v>
      </c>
      <c r="AG1648" s="169">
        <f>AG1649</f>
        <v>0</v>
      </c>
      <c r="AH1648" s="169">
        <f t="shared" si="1001"/>
        <v>0</v>
      </c>
      <c r="AI1648" s="169">
        <f>AI1649</f>
        <v>0</v>
      </c>
      <c r="AJ1648" s="169">
        <f>AJ1649</f>
        <v>0</v>
      </c>
      <c r="AK1648" s="169">
        <f t="shared" si="1002"/>
        <v>0</v>
      </c>
      <c r="AL1648" s="169">
        <f>AL1649</f>
        <v>0</v>
      </c>
      <c r="AM1648" s="169">
        <f>AM1649</f>
        <v>0</v>
      </c>
      <c r="AN1648" s="169">
        <f t="shared" si="1003"/>
        <v>0</v>
      </c>
      <c r="AO1648" s="169">
        <f>AO1649</f>
        <v>0</v>
      </c>
      <c r="AP1648" s="169">
        <f>AP1649</f>
        <v>0</v>
      </c>
      <c r="AQ1648" s="169">
        <f t="shared" si="1004"/>
        <v>0</v>
      </c>
      <c r="AR1648" s="169">
        <f>AR1649</f>
        <v>0</v>
      </c>
      <c r="AS1648" s="169">
        <f>AS1649</f>
        <v>0</v>
      </c>
      <c r="AT1648" s="169">
        <f t="shared" si="1005"/>
        <v>0</v>
      </c>
      <c r="AU1648" s="169">
        <f>AU1649</f>
        <v>0</v>
      </c>
      <c r="AV1648" s="169">
        <f>AV1649</f>
        <v>0</v>
      </c>
      <c r="AW1648" s="169">
        <f t="shared" si="1006"/>
        <v>0</v>
      </c>
      <c r="AX1648" s="171"/>
      <c r="AY1648" s="172"/>
      <c r="AZ1648" s="171"/>
      <c r="BA1648" s="172"/>
      <c r="BB1648" s="171"/>
      <c r="BC1648" s="172"/>
      <c r="BD1648" s="171"/>
      <c r="BE1648" s="172"/>
    </row>
    <row r="1649" spans="2:57" ht="15.75" hidden="1">
      <c r="B1649" s="174">
        <v>2025</v>
      </c>
      <c r="C1649" s="174">
        <v>20</v>
      </c>
      <c r="D1649" s="175">
        <v>0</v>
      </c>
      <c r="E1649" s="176"/>
      <c r="F1649" s="174">
        <v>2</v>
      </c>
      <c r="G1649" s="174">
        <v>6</v>
      </c>
      <c r="H1649" s="174">
        <v>16</v>
      </c>
      <c r="I1649" s="174">
        <v>2000</v>
      </c>
      <c r="J1649" s="174">
        <v>2700</v>
      </c>
      <c r="K1649" s="174">
        <v>272</v>
      </c>
      <c r="L1649" s="177">
        <v>1200</v>
      </c>
      <c r="M1649" s="178">
        <v>0</v>
      </c>
      <c r="N1649" s="179" t="s">
        <v>99</v>
      </c>
      <c r="O1649" s="180">
        <v>0</v>
      </c>
      <c r="P1649" s="180">
        <v>0</v>
      </c>
      <c r="Q1649" s="181">
        <v>0</v>
      </c>
      <c r="R1649" s="182" t="s">
        <v>98</v>
      </c>
      <c r="S1649" s="183">
        <v>0</v>
      </c>
      <c r="T1649" s="183">
        <v>0</v>
      </c>
      <c r="U1649" s="180">
        <v>0</v>
      </c>
      <c r="V1649" s="180">
        <v>0</v>
      </c>
      <c r="W1649" s="183">
        <v>0</v>
      </c>
      <c r="X1649" s="183">
        <v>0</v>
      </c>
      <c r="Y1649" s="180">
        <v>0</v>
      </c>
      <c r="Z1649" s="180">
        <v>0</v>
      </c>
      <c r="AA1649" s="183">
        <v>0</v>
      </c>
      <c r="AB1649" s="183">
        <v>0</v>
      </c>
      <c r="AC1649" s="180">
        <f>+O1649+U1649-Y1649</f>
        <v>0</v>
      </c>
      <c r="AD1649" s="180">
        <f>+P1649+V1649-Z1649</f>
        <v>0</v>
      </c>
      <c r="AE1649" s="181">
        <f t="shared" si="1000"/>
        <v>0</v>
      </c>
      <c r="AF1649" s="180">
        <v>0</v>
      </c>
      <c r="AG1649" s="180">
        <v>0</v>
      </c>
      <c r="AH1649" s="181">
        <f t="shared" si="1001"/>
        <v>0</v>
      </c>
      <c r="AI1649" s="180">
        <v>0</v>
      </c>
      <c r="AJ1649" s="180">
        <v>0</v>
      </c>
      <c r="AK1649" s="181">
        <f t="shared" si="1002"/>
        <v>0</v>
      </c>
      <c r="AL1649" s="180">
        <v>0</v>
      </c>
      <c r="AM1649" s="180">
        <v>0</v>
      </c>
      <c r="AN1649" s="181">
        <f t="shared" si="1003"/>
        <v>0</v>
      </c>
      <c r="AO1649" s="180">
        <v>0</v>
      </c>
      <c r="AP1649" s="180">
        <v>0</v>
      </c>
      <c r="AQ1649" s="181">
        <f t="shared" si="1004"/>
        <v>0</v>
      </c>
      <c r="AR1649" s="180">
        <v>0</v>
      </c>
      <c r="AS1649" s="180">
        <v>0</v>
      </c>
      <c r="AT1649" s="181">
        <f t="shared" si="1005"/>
        <v>0</v>
      </c>
      <c r="AU1649" s="180">
        <f>+AC1649-AF1649-AI1649-AL1649-AO1649-AR1649</f>
        <v>0</v>
      </c>
      <c r="AV1649" s="180">
        <f>+AD1649-AG1649-AJ1649-AM1649-AP1649-AS1649</f>
        <v>0</v>
      </c>
      <c r="AW1649" s="181">
        <f t="shared" si="1006"/>
        <v>0</v>
      </c>
      <c r="AX1649" s="183">
        <f>+S1649+W1649-AA1649</f>
        <v>0</v>
      </c>
      <c r="AY1649" s="183">
        <f>+T1649+X1649-AB1649</f>
        <v>0</v>
      </c>
      <c r="AZ1649" s="183"/>
      <c r="BA1649" s="183"/>
      <c r="BB1649" s="183"/>
      <c r="BC1649" s="183"/>
      <c r="BD1649" s="183">
        <f>+AX1649-AZ1649-BB1649</f>
        <v>0</v>
      </c>
      <c r="BE1649" s="183">
        <f>+AY1649-BA1649-BC1649</f>
        <v>0</v>
      </c>
    </row>
    <row r="1650" spans="2:57" ht="15.75" hidden="1">
      <c r="B1650" s="163">
        <v>2025</v>
      </c>
      <c r="C1650" s="163">
        <v>20</v>
      </c>
      <c r="D1650" s="164"/>
      <c r="E1650" s="165"/>
      <c r="F1650" s="163">
        <v>2</v>
      </c>
      <c r="G1650" s="163">
        <v>6</v>
      </c>
      <c r="H1650" s="163">
        <v>16</v>
      </c>
      <c r="I1650" s="163">
        <v>2000</v>
      </c>
      <c r="J1650" s="163">
        <v>2700</v>
      </c>
      <c r="K1650" s="163">
        <v>273</v>
      </c>
      <c r="L1650" s="192" t="s">
        <v>44</v>
      </c>
      <c r="M1650" s="167"/>
      <c r="N1650" s="168" t="s">
        <v>342</v>
      </c>
      <c r="O1650" s="169">
        <v>0</v>
      </c>
      <c r="P1650" s="169">
        <v>0</v>
      </c>
      <c r="Q1650" s="169">
        <v>0</v>
      </c>
      <c r="R1650" s="170"/>
      <c r="S1650" s="171"/>
      <c r="T1650" s="172"/>
      <c r="U1650" s="169">
        <f t="shared" ref="U1650:AD1650" si="1043">U1651</f>
        <v>0</v>
      </c>
      <c r="V1650" s="169">
        <f t="shared" si="1043"/>
        <v>0</v>
      </c>
      <c r="W1650" s="173">
        <f t="shared" si="1043"/>
        <v>0</v>
      </c>
      <c r="X1650" s="173">
        <f t="shared" si="1043"/>
        <v>0</v>
      </c>
      <c r="Y1650" s="169">
        <f t="shared" si="1043"/>
        <v>0</v>
      </c>
      <c r="Z1650" s="169">
        <f t="shared" si="1043"/>
        <v>0</v>
      </c>
      <c r="AA1650" s="173">
        <f t="shared" si="1043"/>
        <v>0</v>
      </c>
      <c r="AB1650" s="173">
        <f t="shared" si="1043"/>
        <v>0</v>
      </c>
      <c r="AC1650" s="169">
        <f t="shared" si="1043"/>
        <v>0</v>
      </c>
      <c r="AD1650" s="169">
        <f t="shared" si="1043"/>
        <v>0</v>
      </c>
      <c r="AE1650" s="169">
        <f t="shared" si="1000"/>
        <v>0</v>
      </c>
      <c r="AF1650" s="169">
        <f>AF1651</f>
        <v>0</v>
      </c>
      <c r="AG1650" s="169">
        <f>AG1651</f>
        <v>0</v>
      </c>
      <c r="AH1650" s="169">
        <f t="shared" si="1001"/>
        <v>0</v>
      </c>
      <c r="AI1650" s="169">
        <f>AI1651</f>
        <v>0</v>
      </c>
      <c r="AJ1650" s="169">
        <f>AJ1651</f>
        <v>0</v>
      </c>
      <c r="AK1650" s="169">
        <f t="shared" si="1002"/>
        <v>0</v>
      </c>
      <c r="AL1650" s="169">
        <f>AL1651</f>
        <v>0</v>
      </c>
      <c r="AM1650" s="169">
        <f>AM1651</f>
        <v>0</v>
      </c>
      <c r="AN1650" s="169">
        <f t="shared" si="1003"/>
        <v>0</v>
      </c>
      <c r="AO1650" s="169">
        <f>AO1651</f>
        <v>0</v>
      </c>
      <c r="AP1650" s="169">
        <f>AP1651</f>
        <v>0</v>
      </c>
      <c r="AQ1650" s="169">
        <f t="shared" si="1004"/>
        <v>0</v>
      </c>
      <c r="AR1650" s="169">
        <f>AR1651</f>
        <v>0</v>
      </c>
      <c r="AS1650" s="169">
        <f>AS1651</f>
        <v>0</v>
      </c>
      <c r="AT1650" s="169">
        <f t="shared" si="1005"/>
        <v>0</v>
      </c>
      <c r="AU1650" s="169">
        <f>AU1651</f>
        <v>0</v>
      </c>
      <c r="AV1650" s="169">
        <f>AV1651</f>
        <v>0</v>
      </c>
      <c r="AW1650" s="169">
        <f t="shared" si="1006"/>
        <v>0</v>
      </c>
      <c r="AX1650" s="171"/>
      <c r="AY1650" s="172"/>
      <c r="AZ1650" s="171"/>
      <c r="BA1650" s="172"/>
      <c r="BB1650" s="171"/>
      <c r="BC1650" s="172"/>
      <c r="BD1650" s="171"/>
      <c r="BE1650" s="172"/>
    </row>
    <row r="1651" spans="2:57" ht="15.75" hidden="1">
      <c r="B1651" s="174">
        <v>2025</v>
      </c>
      <c r="C1651" s="174">
        <v>20</v>
      </c>
      <c r="D1651" s="175">
        <v>0</v>
      </c>
      <c r="E1651" s="176"/>
      <c r="F1651" s="174">
        <v>2</v>
      </c>
      <c r="G1651" s="174">
        <v>6</v>
      </c>
      <c r="H1651" s="174">
        <v>16</v>
      </c>
      <c r="I1651" s="174">
        <v>2000</v>
      </c>
      <c r="J1651" s="174">
        <v>2700</v>
      </c>
      <c r="K1651" s="174">
        <v>273</v>
      </c>
      <c r="L1651" s="177">
        <v>72</v>
      </c>
      <c r="M1651" s="178">
        <v>0</v>
      </c>
      <c r="N1651" s="179" t="s">
        <v>342</v>
      </c>
      <c r="O1651" s="180">
        <v>0</v>
      </c>
      <c r="P1651" s="180">
        <v>0</v>
      </c>
      <c r="Q1651" s="181">
        <v>0</v>
      </c>
      <c r="R1651" s="182" t="s">
        <v>98</v>
      </c>
      <c r="S1651" s="183">
        <v>0</v>
      </c>
      <c r="T1651" s="183">
        <v>0</v>
      </c>
      <c r="U1651" s="180">
        <v>0</v>
      </c>
      <c r="V1651" s="180">
        <v>0</v>
      </c>
      <c r="W1651" s="183">
        <v>0</v>
      </c>
      <c r="X1651" s="183">
        <v>0</v>
      </c>
      <c r="Y1651" s="180">
        <v>0</v>
      </c>
      <c r="Z1651" s="180">
        <v>0</v>
      </c>
      <c r="AA1651" s="183">
        <v>0</v>
      </c>
      <c r="AB1651" s="183">
        <v>0</v>
      </c>
      <c r="AC1651" s="180">
        <f>+O1651+U1651-Y1651</f>
        <v>0</v>
      </c>
      <c r="AD1651" s="180">
        <f>+P1651+V1651-Z1651</f>
        <v>0</v>
      </c>
      <c r="AE1651" s="181">
        <f t="shared" si="1000"/>
        <v>0</v>
      </c>
      <c r="AF1651" s="180">
        <v>0</v>
      </c>
      <c r="AG1651" s="180">
        <v>0</v>
      </c>
      <c r="AH1651" s="181">
        <f t="shared" si="1001"/>
        <v>0</v>
      </c>
      <c r="AI1651" s="180">
        <v>0</v>
      </c>
      <c r="AJ1651" s="180">
        <v>0</v>
      </c>
      <c r="AK1651" s="181">
        <f t="shared" si="1002"/>
        <v>0</v>
      </c>
      <c r="AL1651" s="180">
        <v>0</v>
      </c>
      <c r="AM1651" s="180">
        <v>0</v>
      </c>
      <c r="AN1651" s="181">
        <f t="shared" si="1003"/>
        <v>0</v>
      </c>
      <c r="AO1651" s="180">
        <v>0</v>
      </c>
      <c r="AP1651" s="180">
        <v>0</v>
      </c>
      <c r="AQ1651" s="181">
        <f t="shared" si="1004"/>
        <v>0</v>
      </c>
      <c r="AR1651" s="180">
        <v>0</v>
      </c>
      <c r="AS1651" s="180">
        <v>0</v>
      </c>
      <c r="AT1651" s="181">
        <f t="shared" si="1005"/>
        <v>0</v>
      </c>
      <c r="AU1651" s="180">
        <f>+AC1651-AF1651-AI1651-AL1651-AO1651-AR1651</f>
        <v>0</v>
      </c>
      <c r="AV1651" s="180">
        <f>+AD1651-AG1651-AJ1651-AM1651-AP1651-AS1651</f>
        <v>0</v>
      </c>
      <c r="AW1651" s="181">
        <f t="shared" si="1006"/>
        <v>0</v>
      </c>
      <c r="AX1651" s="183">
        <f>+S1651+W1651-AA1651</f>
        <v>0</v>
      </c>
      <c r="AY1651" s="183">
        <f>+T1651+X1651-AB1651</f>
        <v>0</v>
      </c>
      <c r="AZ1651" s="183"/>
      <c r="BA1651" s="183"/>
      <c r="BB1651" s="183"/>
      <c r="BC1651" s="183"/>
      <c r="BD1651" s="183">
        <f>+AX1651-AZ1651-BB1651</f>
        <v>0</v>
      </c>
      <c r="BE1651" s="183">
        <f>+AY1651-BA1651-BC1651</f>
        <v>0</v>
      </c>
    </row>
    <row r="1652" spans="2:57" ht="15.75" hidden="1">
      <c r="B1652" s="152">
        <v>2025</v>
      </c>
      <c r="C1652" s="152">
        <v>20</v>
      </c>
      <c r="D1652" s="153"/>
      <c r="E1652" s="154"/>
      <c r="F1652" s="152">
        <v>2</v>
      </c>
      <c r="G1652" s="152">
        <v>6</v>
      </c>
      <c r="H1652" s="152">
        <v>16</v>
      </c>
      <c r="I1652" s="152">
        <v>2000</v>
      </c>
      <c r="J1652" s="152">
        <v>2900</v>
      </c>
      <c r="K1652" s="152"/>
      <c r="L1652" s="155" t="s">
        <v>44</v>
      </c>
      <c r="M1652" s="156"/>
      <c r="N1652" s="157" t="s">
        <v>101</v>
      </c>
      <c r="O1652" s="158">
        <v>0</v>
      </c>
      <c r="P1652" s="158">
        <v>0</v>
      </c>
      <c r="Q1652" s="158">
        <v>0</v>
      </c>
      <c r="R1652" s="159"/>
      <c r="S1652" s="160"/>
      <c r="T1652" s="161"/>
      <c r="U1652" s="158">
        <f t="shared" ref="U1652:AD1652" si="1044">U1653+U1655+U1657</f>
        <v>0</v>
      </c>
      <c r="V1652" s="158">
        <f t="shared" si="1044"/>
        <v>0</v>
      </c>
      <c r="W1652" s="162">
        <f t="shared" si="1044"/>
        <v>0</v>
      </c>
      <c r="X1652" s="162">
        <f t="shared" si="1044"/>
        <v>0</v>
      </c>
      <c r="Y1652" s="158">
        <f t="shared" si="1044"/>
        <v>0</v>
      </c>
      <c r="Z1652" s="158">
        <f t="shared" si="1044"/>
        <v>0</v>
      </c>
      <c r="AA1652" s="162">
        <f t="shared" si="1044"/>
        <v>0</v>
      </c>
      <c r="AB1652" s="162">
        <f t="shared" si="1044"/>
        <v>0</v>
      </c>
      <c r="AC1652" s="158">
        <f t="shared" si="1044"/>
        <v>0</v>
      </c>
      <c r="AD1652" s="158">
        <f t="shared" si="1044"/>
        <v>0</v>
      </c>
      <c r="AE1652" s="158">
        <f t="shared" ref="AE1652:AE1715" si="1045">+AC1652+AD1652</f>
        <v>0</v>
      </c>
      <c r="AF1652" s="158">
        <f>AF1653+AF1655+AF1657</f>
        <v>0</v>
      </c>
      <c r="AG1652" s="158">
        <f>AG1653+AG1655+AG1657</f>
        <v>0</v>
      </c>
      <c r="AH1652" s="158">
        <f t="shared" ref="AH1652:AH1715" si="1046">+AF1652+AG1652</f>
        <v>0</v>
      </c>
      <c r="AI1652" s="158">
        <f>AI1653+AI1655+AI1657</f>
        <v>0</v>
      </c>
      <c r="AJ1652" s="158">
        <f>AJ1653+AJ1655+AJ1657</f>
        <v>0</v>
      </c>
      <c r="AK1652" s="158">
        <f t="shared" ref="AK1652:AK1715" si="1047">+AI1652+AJ1652</f>
        <v>0</v>
      </c>
      <c r="AL1652" s="158">
        <f>AL1653+AL1655+AL1657</f>
        <v>0</v>
      </c>
      <c r="AM1652" s="158">
        <f>AM1653+AM1655+AM1657</f>
        <v>0</v>
      </c>
      <c r="AN1652" s="158">
        <f t="shared" ref="AN1652:AN1715" si="1048">+AL1652+AM1652</f>
        <v>0</v>
      </c>
      <c r="AO1652" s="158">
        <f>AO1653+AO1655+AO1657</f>
        <v>0</v>
      </c>
      <c r="AP1652" s="158">
        <f>AP1653+AP1655+AP1657</f>
        <v>0</v>
      </c>
      <c r="AQ1652" s="158">
        <f t="shared" ref="AQ1652:AQ1715" si="1049">+AO1652+AP1652</f>
        <v>0</v>
      </c>
      <c r="AR1652" s="158">
        <f>AR1653+AR1655+AR1657</f>
        <v>0</v>
      </c>
      <c r="AS1652" s="158">
        <f>AS1653+AS1655+AS1657</f>
        <v>0</v>
      </c>
      <c r="AT1652" s="158">
        <f t="shared" ref="AT1652:AT1715" si="1050">+AR1652+AS1652</f>
        <v>0</v>
      </c>
      <c r="AU1652" s="158">
        <f>AU1653+AU1655+AU1657</f>
        <v>0</v>
      </c>
      <c r="AV1652" s="158">
        <f>AV1653+AV1655+AV1657</f>
        <v>0</v>
      </c>
      <c r="AW1652" s="158">
        <f t="shared" ref="AW1652:AW1715" si="1051">+AU1652+AV1652</f>
        <v>0</v>
      </c>
      <c r="AX1652" s="160"/>
      <c r="AY1652" s="161"/>
      <c r="AZ1652" s="160"/>
      <c r="BA1652" s="161"/>
      <c r="BB1652" s="160"/>
      <c r="BC1652" s="161"/>
      <c r="BD1652" s="160"/>
      <c r="BE1652" s="161"/>
    </row>
    <row r="1653" spans="2:57" ht="15.75" hidden="1">
      <c r="B1653" s="163">
        <v>2025</v>
      </c>
      <c r="C1653" s="163">
        <v>20</v>
      </c>
      <c r="D1653" s="164"/>
      <c r="E1653" s="165"/>
      <c r="F1653" s="163">
        <v>2</v>
      </c>
      <c r="G1653" s="163">
        <v>6</v>
      </c>
      <c r="H1653" s="163">
        <v>16</v>
      </c>
      <c r="I1653" s="163">
        <v>2000</v>
      </c>
      <c r="J1653" s="163">
        <v>2900</v>
      </c>
      <c r="K1653" s="163">
        <v>291</v>
      </c>
      <c r="L1653" s="192" t="s">
        <v>44</v>
      </c>
      <c r="M1653" s="167"/>
      <c r="N1653" s="168" t="s">
        <v>408</v>
      </c>
      <c r="O1653" s="169">
        <v>0</v>
      </c>
      <c r="P1653" s="169">
        <v>0</v>
      </c>
      <c r="Q1653" s="169">
        <v>0</v>
      </c>
      <c r="R1653" s="170"/>
      <c r="S1653" s="171"/>
      <c r="T1653" s="172"/>
      <c r="U1653" s="169">
        <f t="shared" ref="U1653:AD1653" si="1052">U1654</f>
        <v>0</v>
      </c>
      <c r="V1653" s="169">
        <f t="shared" si="1052"/>
        <v>0</v>
      </c>
      <c r="W1653" s="173">
        <f t="shared" si="1052"/>
        <v>0</v>
      </c>
      <c r="X1653" s="173">
        <f t="shared" si="1052"/>
        <v>0</v>
      </c>
      <c r="Y1653" s="169">
        <f t="shared" si="1052"/>
        <v>0</v>
      </c>
      <c r="Z1653" s="169">
        <f t="shared" si="1052"/>
        <v>0</v>
      </c>
      <c r="AA1653" s="173">
        <f t="shared" si="1052"/>
        <v>0</v>
      </c>
      <c r="AB1653" s="173">
        <f t="shared" si="1052"/>
        <v>0</v>
      </c>
      <c r="AC1653" s="169">
        <f t="shared" si="1052"/>
        <v>0</v>
      </c>
      <c r="AD1653" s="169">
        <f t="shared" si="1052"/>
        <v>0</v>
      </c>
      <c r="AE1653" s="169">
        <f t="shared" si="1045"/>
        <v>0</v>
      </c>
      <c r="AF1653" s="169">
        <f>AF1654</f>
        <v>0</v>
      </c>
      <c r="AG1653" s="169">
        <f>AG1654</f>
        <v>0</v>
      </c>
      <c r="AH1653" s="169">
        <f t="shared" si="1046"/>
        <v>0</v>
      </c>
      <c r="AI1653" s="169">
        <f>AI1654</f>
        <v>0</v>
      </c>
      <c r="AJ1653" s="169">
        <f>AJ1654</f>
        <v>0</v>
      </c>
      <c r="AK1653" s="169">
        <f t="shared" si="1047"/>
        <v>0</v>
      </c>
      <c r="AL1653" s="169">
        <f>AL1654</f>
        <v>0</v>
      </c>
      <c r="AM1653" s="169">
        <f>AM1654</f>
        <v>0</v>
      </c>
      <c r="AN1653" s="169">
        <f t="shared" si="1048"/>
        <v>0</v>
      </c>
      <c r="AO1653" s="169">
        <f>AO1654</f>
        <v>0</v>
      </c>
      <c r="AP1653" s="169">
        <f>AP1654</f>
        <v>0</v>
      </c>
      <c r="AQ1653" s="169">
        <f t="shared" si="1049"/>
        <v>0</v>
      </c>
      <c r="AR1653" s="169">
        <f>AR1654</f>
        <v>0</v>
      </c>
      <c r="AS1653" s="169">
        <f>AS1654</f>
        <v>0</v>
      </c>
      <c r="AT1653" s="169">
        <f t="shared" si="1050"/>
        <v>0</v>
      </c>
      <c r="AU1653" s="169">
        <f>AU1654</f>
        <v>0</v>
      </c>
      <c r="AV1653" s="169">
        <f>AV1654</f>
        <v>0</v>
      </c>
      <c r="AW1653" s="169">
        <f t="shared" si="1051"/>
        <v>0</v>
      </c>
      <c r="AX1653" s="171"/>
      <c r="AY1653" s="172"/>
      <c r="AZ1653" s="171"/>
      <c r="BA1653" s="172"/>
      <c r="BB1653" s="171"/>
      <c r="BC1653" s="172"/>
      <c r="BD1653" s="171"/>
      <c r="BE1653" s="172"/>
    </row>
    <row r="1654" spans="2:57" ht="15.75" hidden="1">
      <c r="B1654" s="174">
        <v>2025</v>
      </c>
      <c r="C1654" s="174">
        <v>20</v>
      </c>
      <c r="D1654" s="175">
        <v>0</v>
      </c>
      <c r="E1654" s="176"/>
      <c r="F1654" s="174">
        <v>2</v>
      </c>
      <c r="G1654" s="174">
        <v>6</v>
      </c>
      <c r="H1654" s="174">
        <v>16</v>
      </c>
      <c r="I1654" s="174">
        <v>2000</v>
      </c>
      <c r="J1654" s="174">
        <v>2900</v>
      </c>
      <c r="K1654" s="174">
        <v>291</v>
      </c>
      <c r="L1654" s="177">
        <v>768</v>
      </c>
      <c r="M1654" s="178">
        <v>0</v>
      </c>
      <c r="N1654" s="179" t="s">
        <v>408</v>
      </c>
      <c r="O1654" s="180">
        <v>0</v>
      </c>
      <c r="P1654" s="180">
        <v>0</v>
      </c>
      <c r="Q1654" s="181">
        <v>0</v>
      </c>
      <c r="R1654" s="182" t="s">
        <v>82</v>
      </c>
      <c r="S1654" s="183">
        <v>0</v>
      </c>
      <c r="T1654" s="183">
        <v>0</v>
      </c>
      <c r="U1654" s="180">
        <v>0</v>
      </c>
      <c r="V1654" s="180">
        <v>0</v>
      </c>
      <c r="W1654" s="183">
        <v>0</v>
      </c>
      <c r="X1654" s="183">
        <v>0</v>
      </c>
      <c r="Y1654" s="180">
        <v>0</v>
      </c>
      <c r="Z1654" s="180">
        <v>0</v>
      </c>
      <c r="AA1654" s="183">
        <v>0</v>
      </c>
      <c r="AB1654" s="183">
        <v>0</v>
      </c>
      <c r="AC1654" s="180">
        <f>+O1654+U1654-Y1654</f>
        <v>0</v>
      </c>
      <c r="AD1654" s="180">
        <f>+P1654+V1654-Z1654</f>
        <v>0</v>
      </c>
      <c r="AE1654" s="181">
        <f t="shared" si="1045"/>
        <v>0</v>
      </c>
      <c r="AF1654" s="180">
        <v>0</v>
      </c>
      <c r="AG1654" s="180">
        <v>0</v>
      </c>
      <c r="AH1654" s="181">
        <f t="shared" si="1046"/>
        <v>0</v>
      </c>
      <c r="AI1654" s="180">
        <v>0</v>
      </c>
      <c r="AJ1654" s="180">
        <v>0</v>
      </c>
      <c r="AK1654" s="181">
        <f t="shared" si="1047"/>
        <v>0</v>
      </c>
      <c r="AL1654" s="180">
        <v>0</v>
      </c>
      <c r="AM1654" s="180">
        <v>0</v>
      </c>
      <c r="AN1654" s="181">
        <f t="shared" si="1048"/>
        <v>0</v>
      </c>
      <c r="AO1654" s="180">
        <v>0</v>
      </c>
      <c r="AP1654" s="180">
        <v>0</v>
      </c>
      <c r="AQ1654" s="181">
        <f t="shared" si="1049"/>
        <v>0</v>
      </c>
      <c r="AR1654" s="180">
        <v>0</v>
      </c>
      <c r="AS1654" s="180">
        <v>0</v>
      </c>
      <c r="AT1654" s="181">
        <f t="shared" si="1050"/>
        <v>0</v>
      </c>
      <c r="AU1654" s="180">
        <f>+AC1654-AF1654-AI1654-AL1654-AO1654-AR1654</f>
        <v>0</v>
      </c>
      <c r="AV1654" s="180">
        <f>+AD1654-AG1654-AJ1654-AM1654-AP1654-AS1654</f>
        <v>0</v>
      </c>
      <c r="AW1654" s="181">
        <f t="shared" si="1051"/>
        <v>0</v>
      </c>
      <c r="AX1654" s="183">
        <f>+S1654+W1654-AA1654</f>
        <v>0</v>
      </c>
      <c r="AY1654" s="183">
        <f>+T1654+X1654-AB1654</f>
        <v>0</v>
      </c>
      <c r="AZ1654" s="183"/>
      <c r="BA1654" s="183"/>
      <c r="BB1654" s="183"/>
      <c r="BC1654" s="183"/>
      <c r="BD1654" s="183">
        <f>+AX1654-AZ1654-BB1654</f>
        <v>0</v>
      </c>
      <c r="BE1654" s="183">
        <f>+AY1654-BA1654-BC1654</f>
        <v>0</v>
      </c>
    </row>
    <row r="1655" spans="2:57" ht="31.5" hidden="1">
      <c r="B1655" s="163">
        <v>2025</v>
      </c>
      <c r="C1655" s="163">
        <v>20</v>
      </c>
      <c r="D1655" s="164"/>
      <c r="E1655" s="165"/>
      <c r="F1655" s="163">
        <v>2</v>
      </c>
      <c r="G1655" s="163">
        <v>6</v>
      </c>
      <c r="H1655" s="163">
        <v>16</v>
      </c>
      <c r="I1655" s="163">
        <v>2000</v>
      </c>
      <c r="J1655" s="163">
        <v>2900</v>
      </c>
      <c r="K1655" s="163">
        <v>294</v>
      </c>
      <c r="L1655" s="192" t="s">
        <v>44</v>
      </c>
      <c r="M1655" s="167"/>
      <c r="N1655" s="168" t="s">
        <v>102</v>
      </c>
      <c r="O1655" s="169">
        <v>0</v>
      </c>
      <c r="P1655" s="169">
        <v>0</v>
      </c>
      <c r="Q1655" s="169">
        <v>0</v>
      </c>
      <c r="R1655" s="170"/>
      <c r="S1655" s="171"/>
      <c r="T1655" s="172"/>
      <c r="U1655" s="169">
        <f t="shared" ref="U1655:AD1655" si="1053">U1656</f>
        <v>0</v>
      </c>
      <c r="V1655" s="169">
        <f t="shared" si="1053"/>
        <v>0</v>
      </c>
      <c r="W1655" s="173">
        <f t="shared" si="1053"/>
        <v>0</v>
      </c>
      <c r="X1655" s="173">
        <f t="shared" si="1053"/>
        <v>0</v>
      </c>
      <c r="Y1655" s="169">
        <f t="shared" si="1053"/>
        <v>0</v>
      </c>
      <c r="Z1655" s="169">
        <f t="shared" si="1053"/>
        <v>0</v>
      </c>
      <c r="AA1655" s="173">
        <f t="shared" si="1053"/>
        <v>0</v>
      </c>
      <c r="AB1655" s="173">
        <f t="shared" si="1053"/>
        <v>0</v>
      </c>
      <c r="AC1655" s="169">
        <f t="shared" si="1053"/>
        <v>0</v>
      </c>
      <c r="AD1655" s="169">
        <f t="shared" si="1053"/>
        <v>0</v>
      </c>
      <c r="AE1655" s="169">
        <f t="shared" si="1045"/>
        <v>0</v>
      </c>
      <c r="AF1655" s="169">
        <f>AF1656</f>
        <v>0</v>
      </c>
      <c r="AG1655" s="169">
        <f>AG1656</f>
        <v>0</v>
      </c>
      <c r="AH1655" s="169">
        <f t="shared" si="1046"/>
        <v>0</v>
      </c>
      <c r="AI1655" s="169">
        <f>AI1656</f>
        <v>0</v>
      </c>
      <c r="AJ1655" s="169">
        <f>AJ1656</f>
        <v>0</v>
      </c>
      <c r="AK1655" s="169">
        <f t="shared" si="1047"/>
        <v>0</v>
      </c>
      <c r="AL1655" s="169">
        <f>AL1656</f>
        <v>0</v>
      </c>
      <c r="AM1655" s="169">
        <f>AM1656</f>
        <v>0</v>
      </c>
      <c r="AN1655" s="169">
        <f t="shared" si="1048"/>
        <v>0</v>
      </c>
      <c r="AO1655" s="169">
        <f>AO1656</f>
        <v>0</v>
      </c>
      <c r="AP1655" s="169">
        <f>AP1656</f>
        <v>0</v>
      </c>
      <c r="AQ1655" s="169">
        <f t="shared" si="1049"/>
        <v>0</v>
      </c>
      <c r="AR1655" s="169">
        <f>AR1656</f>
        <v>0</v>
      </c>
      <c r="AS1655" s="169">
        <f>AS1656</f>
        <v>0</v>
      </c>
      <c r="AT1655" s="169">
        <f t="shared" si="1050"/>
        <v>0</v>
      </c>
      <c r="AU1655" s="169">
        <f>AU1656</f>
        <v>0</v>
      </c>
      <c r="AV1655" s="169">
        <f>AV1656</f>
        <v>0</v>
      </c>
      <c r="AW1655" s="169">
        <f t="shared" si="1051"/>
        <v>0</v>
      </c>
      <c r="AX1655" s="171"/>
      <c r="AY1655" s="172"/>
      <c r="AZ1655" s="171"/>
      <c r="BA1655" s="172"/>
      <c r="BB1655" s="171"/>
      <c r="BC1655" s="172"/>
      <c r="BD1655" s="171"/>
      <c r="BE1655" s="172"/>
    </row>
    <row r="1656" spans="2:57" ht="30" hidden="1">
      <c r="B1656" s="174">
        <v>2025</v>
      </c>
      <c r="C1656" s="174">
        <v>20</v>
      </c>
      <c r="D1656" s="175">
        <v>0</v>
      </c>
      <c r="E1656" s="176"/>
      <c r="F1656" s="174">
        <v>2</v>
      </c>
      <c r="G1656" s="174">
        <v>6</v>
      </c>
      <c r="H1656" s="174">
        <v>16</v>
      </c>
      <c r="I1656" s="174">
        <v>2000</v>
      </c>
      <c r="J1656" s="174">
        <v>2900</v>
      </c>
      <c r="K1656" s="174">
        <v>294</v>
      </c>
      <c r="L1656" s="177">
        <v>1240</v>
      </c>
      <c r="M1656" s="178">
        <v>0</v>
      </c>
      <c r="N1656" s="179" t="s">
        <v>102</v>
      </c>
      <c r="O1656" s="180">
        <v>0</v>
      </c>
      <c r="P1656" s="180">
        <v>0</v>
      </c>
      <c r="Q1656" s="181">
        <v>0</v>
      </c>
      <c r="R1656" s="182" t="s">
        <v>82</v>
      </c>
      <c r="S1656" s="183">
        <v>0</v>
      </c>
      <c r="T1656" s="183">
        <v>0</v>
      </c>
      <c r="U1656" s="180">
        <v>0</v>
      </c>
      <c r="V1656" s="180">
        <v>0</v>
      </c>
      <c r="W1656" s="183">
        <v>0</v>
      </c>
      <c r="X1656" s="183">
        <v>0</v>
      </c>
      <c r="Y1656" s="180">
        <v>0</v>
      </c>
      <c r="Z1656" s="180">
        <v>0</v>
      </c>
      <c r="AA1656" s="183">
        <v>0</v>
      </c>
      <c r="AB1656" s="183">
        <v>0</v>
      </c>
      <c r="AC1656" s="180">
        <f>+O1656+U1656-Y1656</f>
        <v>0</v>
      </c>
      <c r="AD1656" s="180">
        <f>+P1656+V1656-Z1656</f>
        <v>0</v>
      </c>
      <c r="AE1656" s="181">
        <f t="shared" si="1045"/>
        <v>0</v>
      </c>
      <c r="AF1656" s="180">
        <v>0</v>
      </c>
      <c r="AG1656" s="180">
        <v>0</v>
      </c>
      <c r="AH1656" s="181">
        <f t="shared" si="1046"/>
        <v>0</v>
      </c>
      <c r="AI1656" s="180">
        <v>0</v>
      </c>
      <c r="AJ1656" s="180">
        <v>0</v>
      </c>
      <c r="AK1656" s="181">
        <f t="shared" si="1047"/>
        <v>0</v>
      </c>
      <c r="AL1656" s="180">
        <v>0</v>
      </c>
      <c r="AM1656" s="180">
        <v>0</v>
      </c>
      <c r="AN1656" s="181">
        <f t="shared" si="1048"/>
        <v>0</v>
      </c>
      <c r="AO1656" s="180">
        <v>0</v>
      </c>
      <c r="AP1656" s="180">
        <v>0</v>
      </c>
      <c r="AQ1656" s="181">
        <f t="shared" si="1049"/>
        <v>0</v>
      </c>
      <c r="AR1656" s="180">
        <v>0</v>
      </c>
      <c r="AS1656" s="180">
        <v>0</v>
      </c>
      <c r="AT1656" s="181">
        <f t="shared" si="1050"/>
        <v>0</v>
      </c>
      <c r="AU1656" s="180">
        <f>+AC1656-AF1656-AI1656-AL1656-AO1656-AR1656</f>
        <v>0</v>
      </c>
      <c r="AV1656" s="180">
        <f>+AD1656-AG1656-AJ1656-AM1656-AP1656-AS1656</f>
        <v>0</v>
      </c>
      <c r="AW1656" s="181">
        <f t="shared" si="1051"/>
        <v>0</v>
      </c>
      <c r="AX1656" s="183">
        <f>+S1656+W1656-AA1656</f>
        <v>0</v>
      </c>
      <c r="AY1656" s="183">
        <f>+T1656+X1656-AB1656</f>
        <v>0</v>
      </c>
      <c r="AZ1656" s="183"/>
      <c r="BA1656" s="183"/>
      <c r="BB1656" s="183"/>
      <c r="BC1656" s="183"/>
      <c r="BD1656" s="183">
        <f>+AX1656-AZ1656-BB1656</f>
        <v>0</v>
      </c>
      <c r="BE1656" s="183">
        <f>+AY1656-BA1656-BC1656</f>
        <v>0</v>
      </c>
    </row>
    <row r="1657" spans="2:57" ht="15.75" hidden="1">
      <c r="B1657" s="163">
        <v>2025</v>
      </c>
      <c r="C1657" s="163">
        <v>20</v>
      </c>
      <c r="D1657" s="164"/>
      <c r="E1657" s="165"/>
      <c r="F1657" s="163">
        <v>2</v>
      </c>
      <c r="G1657" s="163">
        <v>6</v>
      </c>
      <c r="H1657" s="163">
        <v>16</v>
      </c>
      <c r="I1657" s="163">
        <v>2000</v>
      </c>
      <c r="J1657" s="163">
        <v>2900</v>
      </c>
      <c r="K1657" s="163">
        <v>299</v>
      </c>
      <c r="L1657" s="192" t="s">
        <v>44</v>
      </c>
      <c r="M1657" s="167"/>
      <c r="N1657" s="168" t="s">
        <v>1091</v>
      </c>
      <c r="O1657" s="169">
        <v>0</v>
      </c>
      <c r="P1657" s="169">
        <v>0</v>
      </c>
      <c r="Q1657" s="169">
        <v>0</v>
      </c>
      <c r="R1657" s="170"/>
      <c r="S1657" s="171"/>
      <c r="T1657" s="172"/>
      <c r="U1657" s="169">
        <f t="shared" ref="U1657:AD1657" si="1054">SUM(U1658:U1659)</f>
        <v>0</v>
      </c>
      <c r="V1657" s="169">
        <f t="shared" si="1054"/>
        <v>0</v>
      </c>
      <c r="W1657" s="173">
        <f t="shared" si="1054"/>
        <v>0</v>
      </c>
      <c r="X1657" s="173">
        <f t="shared" si="1054"/>
        <v>0</v>
      </c>
      <c r="Y1657" s="169">
        <f t="shared" si="1054"/>
        <v>0</v>
      </c>
      <c r="Z1657" s="169">
        <f t="shared" si="1054"/>
        <v>0</v>
      </c>
      <c r="AA1657" s="173">
        <f t="shared" si="1054"/>
        <v>0</v>
      </c>
      <c r="AB1657" s="173">
        <f t="shared" si="1054"/>
        <v>0</v>
      </c>
      <c r="AC1657" s="169">
        <f t="shared" si="1054"/>
        <v>0</v>
      </c>
      <c r="AD1657" s="169">
        <f t="shared" si="1054"/>
        <v>0</v>
      </c>
      <c r="AE1657" s="169">
        <f t="shared" si="1045"/>
        <v>0</v>
      </c>
      <c r="AF1657" s="169">
        <f>SUM(AF1658:AF1659)</f>
        <v>0</v>
      </c>
      <c r="AG1657" s="169">
        <f>SUM(AG1658:AG1659)</f>
        <v>0</v>
      </c>
      <c r="AH1657" s="169">
        <f t="shared" si="1046"/>
        <v>0</v>
      </c>
      <c r="AI1657" s="169">
        <f>SUM(AI1658:AI1659)</f>
        <v>0</v>
      </c>
      <c r="AJ1657" s="169">
        <f>SUM(AJ1658:AJ1659)</f>
        <v>0</v>
      </c>
      <c r="AK1657" s="169">
        <f t="shared" si="1047"/>
        <v>0</v>
      </c>
      <c r="AL1657" s="169">
        <f>SUM(AL1658:AL1659)</f>
        <v>0</v>
      </c>
      <c r="AM1657" s="169">
        <f>SUM(AM1658:AM1659)</f>
        <v>0</v>
      </c>
      <c r="AN1657" s="169">
        <f t="shared" si="1048"/>
        <v>0</v>
      </c>
      <c r="AO1657" s="169">
        <f>SUM(AO1658:AO1659)</f>
        <v>0</v>
      </c>
      <c r="AP1657" s="169">
        <f>SUM(AP1658:AP1659)</f>
        <v>0</v>
      </c>
      <c r="AQ1657" s="169">
        <f t="shared" si="1049"/>
        <v>0</v>
      </c>
      <c r="AR1657" s="169">
        <f>SUM(AR1658:AR1659)</f>
        <v>0</v>
      </c>
      <c r="AS1657" s="169">
        <f>SUM(AS1658:AS1659)</f>
        <v>0</v>
      </c>
      <c r="AT1657" s="169">
        <f t="shared" si="1050"/>
        <v>0</v>
      </c>
      <c r="AU1657" s="169">
        <f>SUM(AU1658:AU1659)</f>
        <v>0</v>
      </c>
      <c r="AV1657" s="169">
        <f>SUM(AV1658:AV1659)</f>
        <v>0</v>
      </c>
      <c r="AW1657" s="169">
        <f t="shared" si="1051"/>
        <v>0</v>
      </c>
      <c r="AX1657" s="171"/>
      <c r="AY1657" s="172"/>
      <c r="AZ1657" s="171"/>
      <c r="BA1657" s="172"/>
      <c r="BB1657" s="171"/>
      <c r="BC1657" s="172"/>
      <c r="BD1657" s="171"/>
      <c r="BE1657" s="172"/>
    </row>
    <row r="1658" spans="2:57" ht="15.75" hidden="1">
      <c r="B1658" s="174">
        <v>2025</v>
      </c>
      <c r="C1658" s="174">
        <v>20</v>
      </c>
      <c r="D1658" s="175">
        <v>0</v>
      </c>
      <c r="E1658" s="176"/>
      <c r="F1658" s="174">
        <v>2</v>
      </c>
      <c r="G1658" s="174">
        <v>6</v>
      </c>
      <c r="H1658" s="174">
        <v>16</v>
      </c>
      <c r="I1658" s="174">
        <v>2000</v>
      </c>
      <c r="J1658" s="174">
        <v>2900</v>
      </c>
      <c r="K1658" s="174">
        <v>299</v>
      </c>
      <c r="L1658" s="177">
        <v>1487</v>
      </c>
      <c r="M1658" s="178">
        <v>0</v>
      </c>
      <c r="N1658" s="179" t="s">
        <v>1092</v>
      </c>
      <c r="O1658" s="180">
        <v>0</v>
      </c>
      <c r="P1658" s="180">
        <v>0</v>
      </c>
      <c r="Q1658" s="181">
        <v>0</v>
      </c>
      <c r="R1658" s="182" t="s">
        <v>98</v>
      </c>
      <c r="S1658" s="183">
        <v>0</v>
      </c>
      <c r="T1658" s="183">
        <v>0</v>
      </c>
      <c r="U1658" s="180">
        <v>0</v>
      </c>
      <c r="V1658" s="180">
        <v>0</v>
      </c>
      <c r="W1658" s="183">
        <v>0</v>
      </c>
      <c r="X1658" s="183">
        <v>0</v>
      </c>
      <c r="Y1658" s="180">
        <v>0</v>
      </c>
      <c r="Z1658" s="180">
        <v>0</v>
      </c>
      <c r="AA1658" s="183">
        <v>0</v>
      </c>
      <c r="AB1658" s="183">
        <v>0</v>
      </c>
      <c r="AC1658" s="180">
        <f t="shared" ref="AC1658:AD1659" si="1055">+O1658+U1658-Y1658</f>
        <v>0</v>
      </c>
      <c r="AD1658" s="180">
        <f t="shared" si="1055"/>
        <v>0</v>
      </c>
      <c r="AE1658" s="181">
        <f t="shared" si="1045"/>
        <v>0</v>
      </c>
      <c r="AF1658" s="180">
        <v>0</v>
      </c>
      <c r="AG1658" s="180">
        <v>0</v>
      </c>
      <c r="AH1658" s="181">
        <f t="shared" si="1046"/>
        <v>0</v>
      </c>
      <c r="AI1658" s="180">
        <v>0</v>
      </c>
      <c r="AJ1658" s="180">
        <v>0</v>
      </c>
      <c r="AK1658" s="181">
        <f t="shared" si="1047"/>
        <v>0</v>
      </c>
      <c r="AL1658" s="180">
        <v>0</v>
      </c>
      <c r="AM1658" s="180">
        <v>0</v>
      </c>
      <c r="AN1658" s="181">
        <f t="shared" si="1048"/>
        <v>0</v>
      </c>
      <c r="AO1658" s="180">
        <v>0</v>
      </c>
      <c r="AP1658" s="180">
        <v>0</v>
      </c>
      <c r="AQ1658" s="181">
        <f t="shared" si="1049"/>
        <v>0</v>
      </c>
      <c r="AR1658" s="180">
        <v>0</v>
      </c>
      <c r="AS1658" s="180">
        <v>0</v>
      </c>
      <c r="AT1658" s="181">
        <f t="shared" si="1050"/>
        <v>0</v>
      </c>
      <c r="AU1658" s="180">
        <f t="shared" ref="AU1658:AV1659" si="1056">+AC1658-AF1658-AI1658-AL1658-AO1658-AR1658</f>
        <v>0</v>
      </c>
      <c r="AV1658" s="180">
        <f t="shared" si="1056"/>
        <v>0</v>
      </c>
      <c r="AW1658" s="181">
        <f t="shared" si="1051"/>
        <v>0</v>
      </c>
      <c r="AX1658" s="183">
        <f t="shared" ref="AX1658:AY1659" si="1057">+S1658+W1658-AA1658</f>
        <v>0</v>
      </c>
      <c r="AY1658" s="183">
        <f t="shared" si="1057"/>
        <v>0</v>
      </c>
      <c r="AZ1658" s="183"/>
      <c r="BA1658" s="183"/>
      <c r="BB1658" s="183"/>
      <c r="BC1658" s="183"/>
      <c r="BD1658" s="183">
        <f t="shared" ref="BD1658:BE1659" si="1058">+AX1658-AZ1658-BB1658</f>
        <v>0</v>
      </c>
      <c r="BE1658" s="183">
        <f t="shared" si="1058"/>
        <v>0</v>
      </c>
    </row>
    <row r="1659" spans="2:57" ht="15.75" hidden="1">
      <c r="B1659" s="174">
        <v>2025</v>
      </c>
      <c r="C1659" s="174">
        <v>20</v>
      </c>
      <c r="D1659" s="175">
        <v>0</v>
      </c>
      <c r="E1659" s="176"/>
      <c r="F1659" s="174">
        <v>2</v>
      </c>
      <c r="G1659" s="174">
        <v>6</v>
      </c>
      <c r="H1659" s="174">
        <v>16</v>
      </c>
      <c r="I1659" s="174">
        <v>2000</v>
      </c>
      <c r="J1659" s="174">
        <v>2900</v>
      </c>
      <c r="K1659" s="174">
        <v>299</v>
      </c>
      <c r="L1659" s="177">
        <v>1431</v>
      </c>
      <c r="M1659" s="178">
        <v>0</v>
      </c>
      <c r="N1659" s="179" t="s">
        <v>1093</v>
      </c>
      <c r="O1659" s="180">
        <v>0</v>
      </c>
      <c r="P1659" s="180">
        <v>0</v>
      </c>
      <c r="Q1659" s="181">
        <v>0</v>
      </c>
      <c r="R1659" s="182" t="s">
        <v>98</v>
      </c>
      <c r="S1659" s="183">
        <v>0</v>
      </c>
      <c r="T1659" s="183">
        <v>0</v>
      </c>
      <c r="U1659" s="180">
        <v>0</v>
      </c>
      <c r="V1659" s="180">
        <v>0</v>
      </c>
      <c r="W1659" s="183">
        <v>0</v>
      </c>
      <c r="X1659" s="183">
        <v>0</v>
      </c>
      <c r="Y1659" s="180">
        <v>0</v>
      </c>
      <c r="Z1659" s="180">
        <v>0</v>
      </c>
      <c r="AA1659" s="183">
        <v>0</v>
      </c>
      <c r="AB1659" s="183">
        <v>0</v>
      </c>
      <c r="AC1659" s="180">
        <f t="shared" si="1055"/>
        <v>0</v>
      </c>
      <c r="AD1659" s="180">
        <f t="shared" si="1055"/>
        <v>0</v>
      </c>
      <c r="AE1659" s="181">
        <f t="shared" si="1045"/>
        <v>0</v>
      </c>
      <c r="AF1659" s="180">
        <v>0</v>
      </c>
      <c r="AG1659" s="180">
        <v>0</v>
      </c>
      <c r="AH1659" s="181">
        <f t="shared" si="1046"/>
        <v>0</v>
      </c>
      <c r="AI1659" s="180">
        <v>0</v>
      </c>
      <c r="AJ1659" s="180">
        <v>0</v>
      </c>
      <c r="AK1659" s="181">
        <f t="shared" si="1047"/>
        <v>0</v>
      </c>
      <c r="AL1659" s="180">
        <v>0</v>
      </c>
      <c r="AM1659" s="180">
        <v>0</v>
      </c>
      <c r="AN1659" s="181">
        <f t="shared" si="1048"/>
        <v>0</v>
      </c>
      <c r="AO1659" s="180">
        <v>0</v>
      </c>
      <c r="AP1659" s="180">
        <v>0</v>
      </c>
      <c r="AQ1659" s="181">
        <f t="shared" si="1049"/>
        <v>0</v>
      </c>
      <c r="AR1659" s="180">
        <v>0</v>
      </c>
      <c r="AS1659" s="180">
        <v>0</v>
      </c>
      <c r="AT1659" s="181">
        <f t="shared" si="1050"/>
        <v>0</v>
      </c>
      <c r="AU1659" s="180">
        <f t="shared" si="1056"/>
        <v>0</v>
      </c>
      <c r="AV1659" s="180">
        <f t="shared" si="1056"/>
        <v>0</v>
      </c>
      <c r="AW1659" s="181">
        <f t="shared" si="1051"/>
        <v>0</v>
      </c>
      <c r="AX1659" s="183">
        <f t="shared" si="1057"/>
        <v>0</v>
      </c>
      <c r="AY1659" s="183">
        <f t="shared" si="1057"/>
        <v>0</v>
      </c>
      <c r="AZ1659" s="183"/>
      <c r="BA1659" s="183"/>
      <c r="BB1659" s="183"/>
      <c r="BC1659" s="183"/>
      <c r="BD1659" s="183">
        <f t="shared" si="1058"/>
        <v>0</v>
      </c>
      <c r="BE1659" s="183">
        <f t="shared" si="1058"/>
        <v>0</v>
      </c>
    </row>
    <row r="1660" spans="2:57" ht="15.75" hidden="1">
      <c r="B1660" s="141">
        <v>2025</v>
      </c>
      <c r="C1660" s="141">
        <v>20</v>
      </c>
      <c r="D1660" s="142"/>
      <c r="E1660" s="143"/>
      <c r="F1660" s="141">
        <v>2</v>
      </c>
      <c r="G1660" s="141">
        <v>6</v>
      </c>
      <c r="H1660" s="141">
        <v>16</v>
      </c>
      <c r="I1660" s="141">
        <v>3000</v>
      </c>
      <c r="J1660" s="141"/>
      <c r="K1660" s="141"/>
      <c r="L1660" s="144" t="s">
        <v>44</v>
      </c>
      <c r="M1660" s="145"/>
      <c r="N1660" s="146" t="s">
        <v>46</v>
      </c>
      <c r="O1660" s="147">
        <v>0</v>
      </c>
      <c r="P1660" s="147">
        <v>0</v>
      </c>
      <c r="Q1660" s="147">
        <v>0</v>
      </c>
      <c r="R1660" s="148"/>
      <c r="S1660" s="149"/>
      <c r="T1660" s="150"/>
      <c r="U1660" s="147">
        <f t="shared" ref="U1660:AD1660" si="1059">U1661+U1666+U1673+U1682+U1689+U1696+U1705</f>
        <v>0</v>
      </c>
      <c r="V1660" s="147">
        <f t="shared" si="1059"/>
        <v>0</v>
      </c>
      <c r="W1660" s="151">
        <f t="shared" si="1059"/>
        <v>0</v>
      </c>
      <c r="X1660" s="151">
        <f t="shared" si="1059"/>
        <v>0</v>
      </c>
      <c r="Y1660" s="147">
        <f t="shared" si="1059"/>
        <v>0</v>
      </c>
      <c r="Z1660" s="147">
        <f t="shared" si="1059"/>
        <v>0</v>
      </c>
      <c r="AA1660" s="151">
        <f t="shared" si="1059"/>
        <v>0</v>
      </c>
      <c r="AB1660" s="151">
        <f t="shared" si="1059"/>
        <v>0</v>
      </c>
      <c r="AC1660" s="147">
        <f t="shared" si="1059"/>
        <v>0</v>
      </c>
      <c r="AD1660" s="147">
        <f t="shared" si="1059"/>
        <v>0</v>
      </c>
      <c r="AE1660" s="147">
        <f t="shared" si="1045"/>
        <v>0</v>
      </c>
      <c r="AF1660" s="147">
        <f>AF1661+AF1666+AF1673+AF1682+AF1689+AF1696+AF1705</f>
        <v>0</v>
      </c>
      <c r="AG1660" s="147">
        <f>AG1661+AG1666+AG1673+AG1682+AG1689+AG1696+AG1705</f>
        <v>0</v>
      </c>
      <c r="AH1660" s="147">
        <f t="shared" si="1046"/>
        <v>0</v>
      </c>
      <c r="AI1660" s="147">
        <f>AI1661+AI1666+AI1673+AI1682+AI1689+AI1696+AI1705</f>
        <v>0</v>
      </c>
      <c r="AJ1660" s="147">
        <f>AJ1661+AJ1666+AJ1673+AJ1682+AJ1689+AJ1696+AJ1705</f>
        <v>0</v>
      </c>
      <c r="AK1660" s="147">
        <f t="shared" si="1047"/>
        <v>0</v>
      </c>
      <c r="AL1660" s="147">
        <f>AL1661+AL1666+AL1673+AL1682+AL1689+AL1696+AL1705</f>
        <v>0</v>
      </c>
      <c r="AM1660" s="147">
        <f>AM1661+AM1666+AM1673+AM1682+AM1689+AM1696+AM1705</f>
        <v>0</v>
      </c>
      <c r="AN1660" s="147">
        <f t="shared" si="1048"/>
        <v>0</v>
      </c>
      <c r="AO1660" s="147">
        <f>AO1661+AO1666+AO1673+AO1682+AO1689+AO1696+AO1705</f>
        <v>0</v>
      </c>
      <c r="AP1660" s="147">
        <f>AP1661+AP1666+AP1673+AP1682+AP1689+AP1696+AP1705</f>
        <v>0</v>
      </c>
      <c r="AQ1660" s="147">
        <f t="shared" si="1049"/>
        <v>0</v>
      </c>
      <c r="AR1660" s="147">
        <f>AR1661+AR1666+AR1673+AR1682+AR1689+AR1696+AR1705</f>
        <v>0</v>
      </c>
      <c r="AS1660" s="147">
        <f>AS1661+AS1666+AS1673+AS1682+AS1689+AS1696+AS1705</f>
        <v>0</v>
      </c>
      <c r="AT1660" s="147">
        <f t="shared" si="1050"/>
        <v>0</v>
      </c>
      <c r="AU1660" s="147">
        <f>AU1661+AU1666+AU1673+AU1682+AU1689+AU1696+AU1705</f>
        <v>0</v>
      </c>
      <c r="AV1660" s="147">
        <f>AV1661+AV1666+AV1673+AV1682+AV1689+AV1696+AV1705</f>
        <v>0</v>
      </c>
      <c r="AW1660" s="147">
        <f t="shared" si="1051"/>
        <v>0</v>
      </c>
      <c r="AX1660" s="149"/>
      <c r="AY1660" s="150"/>
      <c r="AZ1660" s="149"/>
      <c r="BA1660" s="150"/>
      <c r="BB1660" s="149"/>
      <c r="BC1660" s="150"/>
      <c r="BD1660" s="149"/>
      <c r="BE1660" s="150"/>
    </row>
    <row r="1661" spans="2:57" ht="15.75" hidden="1">
      <c r="B1661" s="152">
        <v>2025</v>
      </c>
      <c r="C1661" s="152">
        <v>20</v>
      </c>
      <c r="D1661" s="153"/>
      <c r="E1661" s="154"/>
      <c r="F1661" s="152">
        <v>2</v>
      </c>
      <c r="G1661" s="152">
        <v>6</v>
      </c>
      <c r="H1661" s="152">
        <v>16</v>
      </c>
      <c r="I1661" s="152">
        <v>3000</v>
      </c>
      <c r="J1661" s="152">
        <v>3100</v>
      </c>
      <c r="K1661" s="152"/>
      <c r="L1661" s="155" t="s">
        <v>44</v>
      </c>
      <c r="M1661" s="156"/>
      <c r="N1661" s="157" t="s">
        <v>103</v>
      </c>
      <c r="O1661" s="158">
        <v>0</v>
      </c>
      <c r="P1661" s="158">
        <v>0</v>
      </c>
      <c r="Q1661" s="158">
        <v>0</v>
      </c>
      <c r="R1661" s="159"/>
      <c r="S1661" s="160"/>
      <c r="T1661" s="161"/>
      <c r="U1661" s="158">
        <f t="shared" ref="U1661:AD1661" si="1060">U1662+U1664</f>
        <v>0</v>
      </c>
      <c r="V1661" s="158">
        <f t="shared" si="1060"/>
        <v>0</v>
      </c>
      <c r="W1661" s="162">
        <f t="shared" si="1060"/>
        <v>0</v>
      </c>
      <c r="X1661" s="162">
        <f t="shared" si="1060"/>
        <v>0</v>
      </c>
      <c r="Y1661" s="158">
        <f t="shared" si="1060"/>
        <v>0</v>
      </c>
      <c r="Z1661" s="158">
        <f t="shared" si="1060"/>
        <v>0</v>
      </c>
      <c r="AA1661" s="162">
        <f t="shared" si="1060"/>
        <v>0</v>
      </c>
      <c r="AB1661" s="162">
        <f t="shared" si="1060"/>
        <v>0</v>
      </c>
      <c r="AC1661" s="158">
        <f t="shared" si="1060"/>
        <v>0</v>
      </c>
      <c r="AD1661" s="158">
        <f t="shared" si="1060"/>
        <v>0</v>
      </c>
      <c r="AE1661" s="158">
        <f t="shared" si="1045"/>
        <v>0</v>
      </c>
      <c r="AF1661" s="158">
        <f>AF1662+AF1664</f>
        <v>0</v>
      </c>
      <c r="AG1661" s="158">
        <f>AG1662+AG1664</f>
        <v>0</v>
      </c>
      <c r="AH1661" s="158">
        <f t="shared" si="1046"/>
        <v>0</v>
      </c>
      <c r="AI1661" s="158">
        <f>AI1662+AI1664</f>
        <v>0</v>
      </c>
      <c r="AJ1661" s="158">
        <f>AJ1662+AJ1664</f>
        <v>0</v>
      </c>
      <c r="AK1661" s="158">
        <f t="shared" si="1047"/>
        <v>0</v>
      </c>
      <c r="AL1661" s="158">
        <f>AL1662+AL1664</f>
        <v>0</v>
      </c>
      <c r="AM1661" s="158">
        <f>AM1662+AM1664</f>
        <v>0</v>
      </c>
      <c r="AN1661" s="158">
        <f t="shared" si="1048"/>
        <v>0</v>
      </c>
      <c r="AO1661" s="158">
        <f>AO1662+AO1664</f>
        <v>0</v>
      </c>
      <c r="AP1661" s="158">
        <f>AP1662+AP1664</f>
        <v>0</v>
      </c>
      <c r="AQ1661" s="158">
        <f t="shared" si="1049"/>
        <v>0</v>
      </c>
      <c r="AR1661" s="158">
        <f>AR1662+AR1664</f>
        <v>0</v>
      </c>
      <c r="AS1661" s="158">
        <f>AS1662+AS1664</f>
        <v>0</v>
      </c>
      <c r="AT1661" s="158">
        <f t="shared" si="1050"/>
        <v>0</v>
      </c>
      <c r="AU1661" s="158">
        <f>AU1662+AU1664</f>
        <v>0</v>
      </c>
      <c r="AV1661" s="158">
        <f>AV1662+AV1664</f>
        <v>0</v>
      </c>
      <c r="AW1661" s="158">
        <f t="shared" si="1051"/>
        <v>0</v>
      </c>
      <c r="AX1661" s="160"/>
      <c r="AY1661" s="161"/>
      <c r="AZ1661" s="160"/>
      <c r="BA1661" s="161"/>
      <c r="BB1661" s="160"/>
      <c r="BC1661" s="161"/>
      <c r="BD1661" s="160"/>
      <c r="BE1661" s="161"/>
    </row>
    <row r="1662" spans="2:57" ht="31.5" hidden="1">
      <c r="B1662" s="163">
        <v>2025</v>
      </c>
      <c r="C1662" s="163">
        <v>20</v>
      </c>
      <c r="D1662" s="164"/>
      <c r="E1662" s="165"/>
      <c r="F1662" s="163">
        <v>2</v>
      </c>
      <c r="G1662" s="163">
        <v>6</v>
      </c>
      <c r="H1662" s="163">
        <v>16</v>
      </c>
      <c r="I1662" s="163">
        <v>3000</v>
      </c>
      <c r="J1662" s="163">
        <v>3100</v>
      </c>
      <c r="K1662" s="163">
        <v>317</v>
      </c>
      <c r="L1662" s="192" t="s">
        <v>44</v>
      </c>
      <c r="M1662" s="167"/>
      <c r="N1662" s="168" t="s">
        <v>106</v>
      </c>
      <c r="O1662" s="169">
        <v>0</v>
      </c>
      <c r="P1662" s="169">
        <v>0</v>
      </c>
      <c r="Q1662" s="169">
        <v>0</v>
      </c>
      <c r="R1662" s="170"/>
      <c r="S1662" s="171"/>
      <c r="T1662" s="172"/>
      <c r="U1662" s="169">
        <f t="shared" ref="U1662:AD1662" si="1061">U1663</f>
        <v>0</v>
      </c>
      <c r="V1662" s="169">
        <f t="shared" si="1061"/>
        <v>0</v>
      </c>
      <c r="W1662" s="173">
        <f t="shared" si="1061"/>
        <v>0</v>
      </c>
      <c r="X1662" s="173">
        <f t="shared" si="1061"/>
        <v>0</v>
      </c>
      <c r="Y1662" s="169">
        <f t="shared" si="1061"/>
        <v>0</v>
      </c>
      <c r="Z1662" s="169">
        <f t="shared" si="1061"/>
        <v>0</v>
      </c>
      <c r="AA1662" s="173">
        <f t="shared" si="1061"/>
        <v>0</v>
      </c>
      <c r="AB1662" s="173">
        <f t="shared" si="1061"/>
        <v>0</v>
      </c>
      <c r="AC1662" s="169">
        <f t="shared" si="1061"/>
        <v>0</v>
      </c>
      <c r="AD1662" s="169">
        <f t="shared" si="1061"/>
        <v>0</v>
      </c>
      <c r="AE1662" s="169">
        <f t="shared" si="1045"/>
        <v>0</v>
      </c>
      <c r="AF1662" s="169">
        <f>AF1663</f>
        <v>0</v>
      </c>
      <c r="AG1662" s="169">
        <f>AG1663</f>
        <v>0</v>
      </c>
      <c r="AH1662" s="169">
        <f t="shared" si="1046"/>
        <v>0</v>
      </c>
      <c r="AI1662" s="169">
        <f>AI1663</f>
        <v>0</v>
      </c>
      <c r="AJ1662" s="169">
        <f>AJ1663</f>
        <v>0</v>
      </c>
      <c r="AK1662" s="169">
        <f t="shared" si="1047"/>
        <v>0</v>
      </c>
      <c r="AL1662" s="169">
        <f>AL1663</f>
        <v>0</v>
      </c>
      <c r="AM1662" s="169">
        <f>AM1663</f>
        <v>0</v>
      </c>
      <c r="AN1662" s="169">
        <f t="shared" si="1048"/>
        <v>0</v>
      </c>
      <c r="AO1662" s="169">
        <f>AO1663</f>
        <v>0</v>
      </c>
      <c r="AP1662" s="169">
        <f>AP1663</f>
        <v>0</v>
      </c>
      <c r="AQ1662" s="169">
        <f t="shared" si="1049"/>
        <v>0</v>
      </c>
      <c r="AR1662" s="169">
        <f>AR1663</f>
        <v>0</v>
      </c>
      <c r="AS1662" s="169">
        <f>AS1663</f>
        <v>0</v>
      </c>
      <c r="AT1662" s="169">
        <f t="shared" si="1050"/>
        <v>0</v>
      </c>
      <c r="AU1662" s="169">
        <f>AU1663</f>
        <v>0</v>
      </c>
      <c r="AV1662" s="169">
        <f>AV1663</f>
        <v>0</v>
      </c>
      <c r="AW1662" s="169">
        <f t="shared" si="1051"/>
        <v>0</v>
      </c>
      <c r="AX1662" s="171"/>
      <c r="AY1662" s="172"/>
      <c r="AZ1662" s="171"/>
      <c r="BA1662" s="172"/>
      <c r="BB1662" s="171"/>
      <c r="BC1662" s="172"/>
      <c r="BD1662" s="171"/>
      <c r="BE1662" s="172"/>
    </row>
    <row r="1663" spans="2:57" ht="15.75" hidden="1">
      <c r="B1663" s="174">
        <v>2025</v>
      </c>
      <c r="C1663" s="174">
        <v>20</v>
      </c>
      <c r="D1663" s="175">
        <v>0</v>
      </c>
      <c r="E1663" s="176"/>
      <c r="F1663" s="174">
        <v>2</v>
      </c>
      <c r="G1663" s="174">
        <v>6</v>
      </c>
      <c r="H1663" s="174">
        <v>16</v>
      </c>
      <c r="I1663" s="174">
        <v>3000</v>
      </c>
      <c r="J1663" s="174">
        <v>3100</v>
      </c>
      <c r="K1663" s="174">
        <v>317</v>
      </c>
      <c r="L1663" s="177">
        <v>540</v>
      </c>
      <c r="M1663" s="178">
        <v>0</v>
      </c>
      <c r="N1663" s="179" t="s">
        <v>107</v>
      </c>
      <c r="O1663" s="180">
        <v>0</v>
      </c>
      <c r="P1663" s="180">
        <v>0</v>
      </c>
      <c r="Q1663" s="181">
        <v>0</v>
      </c>
      <c r="R1663" s="182" t="s">
        <v>50</v>
      </c>
      <c r="S1663" s="183">
        <v>0</v>
      </c>
      <c r="T1663" s="183">
        <v>0</v>
      </c>
      <c r="U1663" s="180">
        <v>0</v>
      </c>
      <c r="V1663" s="180">
        <v>0</v>
      </c>
      <c r="W1663" s="183">
        <v>0</v>
      </c>
      <c r="X1663" s="183">
        <v>0</v>
      </c>
      <c r="Y1663" s="180">
        <v>0</v>
      </c>
      <c r="Z1663" s="180">
        <v>0</v>
      </c>
      <c r="AA1663" s="183">
        <v>0</v>
      </c>
      <c r="AB1663" s="183">
        <v>0</v>
      </c>
      <c r="AC1663" s="180">
        <f>+O1663+U1663-Y1663</f>
        <v>0</v>
      </c>
      <c r="AD1663" s="180">
        <f>+P1663+V1663-Z1663</f>
        <v>0</v>
      </c>
      <c r="AE1663" s="181">
        <f t="shared" si="1045"/>
        <v>0</v>
      </c>
      <c r="AF1663" s="180">
        <v>0</v>
      </c>
      <c r="AG1663" s="180">
        <v>0</v>
      </c>
      <c r="AH1663" s="181">
        <f t="shared" si="1046"/>
        <v>0</v>
      </c>
      <c r="AI1663" s="180">
        <v>0</v>
      </c>
      <c r="AJ1663" s="180">
        <v>0</v>
      </c>
      <c r="AK1663" s="181">
        <f t="shared" si="1047"/>
        <v>0</v>
      </c>
      <c r="AL1663" s="180">
        <v>0</v>
      </c>
      <c r="AM1663" s="180">
        <v>0</v>
      </c>
      <c r="AN1663" s="181">
        <f t="shared" si="1048"/>
        <v>0</v>
      </c>
      <c r="AO1663" s="180">
        <v>0</v>
      </c>
      <c r="AP1663" s="180">
        <v>0</v>
      </c>
      <c r="AQ1663" s="181">
        <f t="shared" si="1049"/>
        <v>0</v>
      </c>
      <c r="AR1663" s="180">
        <v>0</v>
      </c>
      <c r="AS1663" s="180">
        <v>0</v>
      </c>
      <c r="AT1663" s="181">
        <f t="shared" si="1050"/>
        <v>0</v>
      </c>
      <c r="AU1663" s="180">
        <f>+AC1663-AF1663-AI1663-AL1663-AO1663-AR1663</f>
        <v>0</v>
      </c>
      <c r="AV1663" s="180">
        <f>+AD1663-AG1663-AJ1663-AM1663-AP1663-AS1663</f>
        <v>0</v>
      </c>
      <c r="AW1663" s="181">
        <f t="shared" si="1051"/>
        <v>0</v>
      </c>
      <c r="AX1663" s="183">
        <f>+S1663+W1663-AA1663</f>
        <v>0</v>
      </c>
      <c r="AY1663" s="183">
        <f>+T1663+X1663-AB1663</f>
        <v>0</v>
      </c>
      <c r="AZ1663" s="183"/>
      <c r="BA1663" s="183"/>
      <c r="BB1663" s="183"/>
      <c r="BC1663" s="183"/>
      <c r="BD1663" s="183">
        <f>+AX1663-AZ1663-BB1663</f>
        <v>0</v>
      </c>
      <c r="BE1663" s="183">
        <f>+AY1663-BA1663-BC1663</f>
        <v>0</v>
      </c>
    </row>
    <row r="1664" spans="2:57" s="129" customFormat="1" ht="15.75" hidden="1">
      <c r="B1664" s="163">
        <v>2025</v>
      </c>
      <c r="C1664" s="163">
        <v>20</v>
      </c>
      <c r="D1664" s="164"/>
      <c r="E1664" s="165"/>
      <c r="F1664" s="163">
        <v>2</v>
      </c>
      <c r="G1664" s="163">
        <v>6</v>
      </c>
      <c r="H1664" s="163">
        <v>16</v>
      </c>
      <c r="I1664" s="163">
        <v>3000</v>
      </c>
      <c r="J1664" s="163">
        <v>3100</v>
      </c>
      <c r="K1664" s="163">
        <v>318</v>
      </c>
      <c r="L1664" s="193"/>
      <c r="M1664" s="201"/>
      <c r="N1664" s="168" t="s">
        <v>1094</v>
      </c>
      <c r="O1664" s="169">
        <v>0</v>
      </c>
      <c r="P1664" s="169">
        <v>0</v>
      </c>
      <c r="Q1664" s="169">
        <v>0</v>
      </c>
      <c r="R1664" s="163"/>
      <c r="S1664" s="163"/>
      <c r="T1664" s="166"/>
      <c r="U1664" s="169">
        <f t="shared" ref="U1664:AD1664" si="1062">U1665</f>
        <v>0</v>
      </c>
      <c r="V1664" s="169">
        <f t="shared" si="1062"/>
        <v>0</v>
      </c>
      <c r="W1664" s="173">
        <f t="shared" si="1062"/>
        <v>0</v>
      </c>
      <c r="X1664" s="173">
        <f t="shared" si="1062"/>
        <v>0</v>
      </c>
      <c r="Y1664" s="169">
        <f t="shared" si="1062"/>
        <v>0</v>
      </c>
      <c r="Z1664" s="169">
        <f t="shared" si="1062"/>
        <v>0</v>
      </c>
      <c r="AA1664" s="173">
        <f t="shared" si="1062"/>
        <v>0</v>
      </c>
      <c r="AB1664" s="173">
        <f t="shared" si="1062"/>
        <v>0</v>
      </c>
      <c r="AC1664" s="169">
        <f t="shared" si="1062"/>
        <v>0</v>
      </c>
      <c r="AD1664" s="169">
        <f t="shared" si="1062"/>
        <v>0</v>
      </c>
      <c r="AE1664" s="169">
        <f t="shared" si="1045"/>
        <v>0</v>
      </c>
      <c r="AF1664" s="169">
        <f>AF1665</f>
        <v>0</v>
      </c>
      <c r="AG1664" s="169">
        <f>AG1665</f>
        <v>0</v>
      </c>
      <c r="AH1664" s="169">
        <f t="shared" si="1046"/>
        <v>0</v>
      </c>
      <c r="AI1664" s="169">
        <f>AI1665</f>
        <v>0</v>
      </c>
      <c r="AJ1664" s="169">
        <f>AJ1665</f>
        <v>0</v>
      </c>
      <c r="AK1664" s="169">
        <f t="shared" si="1047"/>
        <v>0</v>
      </c>
      <c r="AL1664" s="169">
        <f>AL1665</f>
        <v>0</v>
      </c>
      <c r="AM1664" s="169">
        <f>AM1665</f>
        <v>0</v>
      </c>
      <c r="AN1664" s="169">
        <f t="shared" si="1048"/>
        <v>0</v>
      </c>
      <c r="AO1664" s="169">
        <f>AO1665</f>
        <v>0</v>
      </c>
      <c r="AP1664" s="169">
        <f>AP1665</f>
        <v>0</v>
      </c>
      <c r="AQ1664" s="169">
        <f t="shared" si="1049"/>
        <v>0</v>
      </c>
      <c r="AR1664" s="169">
        <f>AR1665</f>
        <v>0</v>
      </c>
      <c r="AS1664" s="169">
        <f>AS1665</f>
        <v>0</v>
      </c>
      <c r="AT1664" s="169">
        <f t="shared" si="1050"/>
        <v>0</v>
      </c>
      <c r="AU1664" s="169">
        <f>AU1665</f>
        <v>0</v>
      </c>
      <c r="AV1664" s="169">
        <f>AV1665</f>
        <v>0</v>
      </c>
      <c r="AW1664" s="169">
        <f t="shared" si="1051"/>
        <v>0</v>
      </c>
      <c r="AX1664" s="163"/>
      <c r="AY1664" s="166"/>
      <c r="AZ1664" s="163"/>
      <c r="BA1664" s="166"/>
      <c r="BB1664" s="163"/>
      <c r="BC1664" s="166"/>
      <c r="BD1664" s="163"/>
      <c r="BE1664" s="166"/>
    </row>
    <row r="1665" spans="2:57" ht="15.75" hidden="1">
      <c r="B1665" s="174">
        <v>2025</v>
      </c>
      <c r="C1665" s="174">
        <v>20</v>
      </c>
      <c r="D1665" s="175">
        <v>0</v>
      </c>
      <c r="E1665" s="176"/>
      <c r="F1665" s="174">
        <v>2</v>
      </c>
      <c r="G1665" s="174">
        <v>6</v>
      </c>
      <c r="H1665" s="174">
        <v>16</v>
      </c>
      <c r="I1665" s="174">
        <v>3000</v>
      </c>
      <c r="J1665" s="174">
        <v>3100</v>
      </c>
      <c r="K1665" s="174">
        <v>318</v>
      </c>
      <c r="L1665" s="177">
        <v>1311</v>
      </c>
      <c r="M1665" s="178">
        <v>0</v>
      </c>
      <c r="N1665" s="179" t="s">
        <v>1095</v>
      </c>
      <c r="O1665" s="180">
        <v>0</v>
      </c>
      <c r="P1665" s="180">
        <v>0</v>
      </c>
      <c r="Q1665" s="181">
        <v>0</v>
      </c>
      <c r="R1665" s="182" t="s">
        <v>50</v>
      </c>
      <c r="S1665" s="183">
        <v>0</v>
      </c>
      <c r="T1665" s="183">
        <v>0</v>
      </c>
      <c r="U1665" s="180">
        <v>0</v>
      </c>
      <c r="V1665" s="180">
        <v>0</v>
      </c>
      <c r="W1665" s="183">
        <v>0</v>
      </c>
      <c r="X1665" s="183">
        <v>0</v>
      </c>
      <c r="Y1665" s="180">
        <v>0</v>
      </c>
      <c r="Z1665" s="180">
        <v>0</v>
      </c>
      <c r="AA1665" s="183">
        <v>0</v>
      </c>
      <c r="AB1665" s="183">
        <v>0</v>
      </c>
      <c r="AC1665" s="180">
        <f>+O1665+U1665-Y1665</f>
        <v>0</v>
      </c>
      <c r="AD1665" s="180">
        <f>+P1665+V1665-Z1665</f>
        <v>0</v>
      </c>
      <c r="AE1665" s="181">
        <f t="shared" si="1045"/>
        <v>0</v>
      </c>
      <c r="AF1665" s="180">
        <v>0</v>
      </c>
      <c r="AG1665" s="180">
        <v>0</v>
      </c>
      <c r="AH1665" s="181">
        <f t="shared" si="1046"/>
        <v>0</v>
      </c>
      <c r="AI1665" s="180">
        <v>0</v>
      </c>
      <c r="AJ1665" s="180">
        <v>0</v>
      </c>
      <c r="AK1665" s="181">
        <f t="shared" si="1047"/>
        <v>0</v>
      </c>
      <c r="AL1665" s="180">
        <v>0</v>
      </c>
      <c r="AM1665" s="180">
        <v>0</v>
      </c>
      <c r="AN1665" s="181">
        <f t="shared" si="1048"/>
        <v>0</v>
      </c>
      <c r="AO1665" s="180">
        <v>0</v>
      </c>
      <c r="AP1665" s="180">
        <v>0</v>
      </c>
      <c r="AQ1665" s="181">
        <f t="shared" si="1049"/>
        <v>0</v>
      </c>
      <c r="AR1665" s="180">
        <v>0</v>
      </c>
      <c r="AS1665" s="180">
        <v>0</v>
      </c>
      <c r="AT1665" s="181">
        <f t="shared" si="1050"/>
        <v>0</v>
      </c>
      <c r="AU1665" s="180">
        <f>+AC1665-AF1665-AI1665-AL1665-AO1665-AR1665</f>
        <v>0</v>
      </c>
      <c r="AV1665" s="180">
        <f>+AD1665-AG1665-AJ1665-AM1665-AP1665-AS1665</f>
        <v>0</v>
      </c>
      <c r="AW1665" s="181">
        <f t="shared" si="1051"/>
        <v>0</v>
      </c>
      <c r="AX1665" s="183">
        <f>+S1665+W1665-AA1665</f>
        <v>0</v>
      </c>
      <c r="AY1665" s="183">
        <f>+T1665+X1665-AB1665</f>
        <v>0</v>
      </c>
      <c r="AZ1665" s="183"/>
      <c r="BA1665" s="183"/>
      <c r="BB1665" s="183"/>
      <c r="BC1665" s="183"/>
      <c r="BD1665" s="183">
        <f>+AX1665-AZ1665-BB1665</f>
        <v>0</v>
      </c>
      <c r="BE1665" s="183">
        <f>+AY1665-BA1665-BC1665</f>
        <v>0</v>
      </c>
    </row>
    <row r="1666" spans="2:57" ht="15.75" hidden="1">
      <c r="B1666" s="152">
        <v>2025</v>
      </c>
      <c r="C1666" s="152">
        <v>20</v>
      </c>
      <c r="D1666" s="153"/>
      <c r="E1666" s="154"/>
      <c r="F1666" s="152">
        <v>2</v>
      </c>
      <c r="G1666" s="152">
        <v>6</v>
      </c>
      <c r="H1666" s="152">
        <v>16</v>
      </c>
      <c r="I1666" s="152">
        <v>3000</v>
      </c>
      <c r="J1666" s="152">
        <v>3200</v>
      </c>
      <c r="K1666" s="152"/>
      <c r="L1666" s="155" t="s">
        <v>44</v>
      </c>
      <c r="M1666" s="156"/>
      <c r="N1666" s="157" t="s">
        <v>108</v>
      </c>
      <c r="O1666" s="158">
        <v>0</v>
      </c>
      <c r="P1666" s="158">
        <v>0</v>
      </c>
      <c r="Q1666" s="158">
        <v>0</v>
      </c>
      <c r="R1666" s="159"/>
      <c r="S1666" s="160"/>
      <c r="T1666" s="161"/>
      <c r="U1666" s="158">
        <f t="shared" ref="U1666:AD1666" si="1063">U1667+U1669+U1671</f>
        <v>0</v>
      </c>
      <c r="V1666" s="158">
        <f t="shared" si="1063"/>
        <v>0</v>
      </c>
      <c r="W1666" s="162">
        <f t="shared" si="1063"/>
        <v>0</v>
      </c>
      <c r="X1666" s="162">
        <f t="shared" si="1063"/>
        <v>0</v>
      </c>
      <c r="Y1666" s="158">
        <f t="shared" si="1063"/>
        <v>0</v>
      </c>
      <c r="Z1666" s="158">
        <f t="shared" si="1063"/>
        <v>0</v>
      </c>
      <c r="AA1666" s="162">
        <f t="shared" si="1063"/>
        <v>0</v>
      </c>
      <c r="AB1666" s="162">
        <f t="shared" si="1063"/>
        <v>0</v>
      </c>
      <c r="AC1666" s="158">
        <f t="shared" si="1063"/>
        <v>0</v>
      </c>
      <c r="AD1666" s="158">
        <f t="shared" si="1063"/>
        <v>0</v>
      </c>
      <c r="AE1666" s="158">
        <f t="shared" si="1045"/>
        <v>0</v>
      </c>
      <c r="AF1666" s="158">
        <f>AF1667+AF1669+AF1671</f>
        <v>0</v>
      </c>
      <c r="AG1666" s="158">
        <f>AG1667+AG1669+AG1671</f>
        <v>0</v>
      </c>
      <c r="AH1666" s="158">
        <f t="shared" si="1046"/>
        <v>0</v>
      </c>
      <c r="AI1666" s="158">
        <f>AI1667+AI1669+AI1671</f>
        <v>0</v>
      </c>
      <c r="AJ1666" s="158">
        <f>AJ1667+AJ1669+AJ1671</f>
        <v>0</v>
      </c>
      <c r="AK1666" s="158">
        <f t="shared" si="1047"/>
        <v>0</v>
      </c>
      <c r="AL1666" s="158">
        <f>AL1667+AL1669+AL1671</f>
        <v>0</v>
      </c>
      <c r="AM1666" s="158">
        <f>AM1667+AM1669+AM1671</f>
        <v>0</v>
      </c>
      <c r="AN1666" s="158">
        <f t="shared" si="1048"/>
        <v>0</v>
      </c>
      <c r="AO1666" s="158">
        <f>AO1667+AO1669+AO1671</f>
        <v>0</v>
      </c>
      <c r="AP1666" s="158">
        <f>AP1667+AP1669+AP1671</f>
        <v>0</v>
      </c>
      <c r="AQ1666" s="158">
        <f t="shared" si="1049"/>
        <v>0</v>
      </c>
      <c r="AR1666" s="158">
        <f>AR1667+AR1669+AR1671</f>
        <v>0</v>
      </c>
      <c r="AS1666" s="158">
        <f>AS1667+AS1669+AS1671</f>
        <v>0</v>
      </c>
      <c r="AT1666" s="158">
        <f t="shared" si="1050"/>
        <v>0</v>
      </c>
      <c r="AU1666" s="158">
        <f>AU1667+AU1669+AU1671</f>
        <v>0</v>
      </c>
      <c r="AV1666" s="158">
        <f>AV1667+AV1669+AV1671</f>
        <v>0</v>
      </c>
      <c r="AW1666" s="158">
        <f t="shared" si="1051"/>
        <v>0</v>
      </c>
      <c r="AX1666" s="160"/>
      <c r="AY1666" s="161"/>
      <c r="AZ1666" s="160"/>
      <c r="BA1666" s="161"/>
      <c r="BB1666" s="160"/>
      <c r="BC1666" s="161"/>
      <c r="BD1666" s="160"/>
      <c r="BE1666" s="161"/>
    </row>
    <row r="1667" spans="2:57" ht="15.75" hidden="1">
      <c r="B1667" s="163">
        <v>2025</v>
      </c>
      <c r="C1667" s="163">
        <v>20</v>
      </c>
      <c r="D1667" s="164"/>
      <c r="E1667" s="165"/>
      <c r="F1667" s="163">
        <v>2</v>
      </c>
      <c r="G1667" s="163">
        <v>6</v>
      </c>
      <c r="H1667" s="163">
        <v>16</v>
      </c>
      <c r="I1667" s="163">
        <v>3000</v>
      </c>
      <c r="J1667" s="163">
        <v>3200</v>
      </c>
      <c r="K1667" s="163">
        <v>322</v>
      </c>
      <c r="L1667" s="192" t="s">
        <v>44</v>
      </c>
      <c r="M1667" s="167"/>
      <c r="N1667" s="168" t="s">
        <v>1096</v>
      </c>
      <c r="O1667" s="169">
        <v>0</v>
      </c>
      <c r="P1667" s="169">
        <v>0</v>
      </c>
      <c r="Q1667" s="169">
        <v>0</v>
      </c>
      <c r="R1667" s="170"/>
      <c r="S1667" s="171"/>
      <c r="T1667" s="172"/>
      <c r="U1667" s="169">
        <f t="shared" ref="U1667:AD1667" si="1064">U1668</f>
        <v>0</v>
      </c>
      <c r="V1667" s="169">
        <f t="shared" si="1064"/>
        <v>0</v>
      </c>
      <c r="W1667" s="173">
        <f t="shared" si="1064"/>
        <v>0</v>
      </c>
      <c r="X1667" s="173">
        <f t="shared" si="1064"/>
        <v>0</v>
      </c>
      <c r="Y1667" s="169">
        <f t="shared" si="1064"/>
        <v>0</v>
      </c>
      <c r="Z1667" s="169">
        <f t="shared" si="1064"/>
        <v>0</v>
      </c>
      <c r="AA1667" s="173">
        <f t="shared" si="1064"/>
        <v>0</v>
      </c>
      <c r="AB1667" s="173">
        <f t="shared" si="1064"/>
        <v>0</v>
      </c>
      <c r="AC1667" s="169">
        <f t="shared" si="1064"/>
        <v>0</v>
      </c>
      <c r="AD1667" s="169">
        <f t="shared" si="1064"/>
        <v>0</v>
      </c>
      <c r="AE1667" s="169">
        <f t="shared" si="1045"/>
        <v>0</v>
      </c>
      <c r="AF1667" s="169">
        <f>AF1668</f>
        <v>0</v>
      </c>
      <c r="AG1667" s="169">
        <f>AG1668</f>
        <v>0</v>
      </c>
      <c r="AH1667" s="169">
        <f t="shared" si="1046"/>
        <v>0</v>
      </c>
      <c r="AI1667" s="169">
        <f>AI1668</f>
        <v>0</v>
      </c>
      <c r="AJ1667" s="169">
        <f>AJ1668</f>
        <v>0</v>
      </c>
      <c r="AK1667" s="169">
        <f t="shared" si="1047"/>
        <v>0</v>
      </c>
      <c r="AL1667" s="169">
        <f>AL1668</f>
        <v>0</v>
      </c>
      <c r="AM1667" s="169">
        <f>AM1668</f>
        <v>0</v>
      </c>
      <c r="AN1667" s="169">
        <f t="shared" si="1048"/>
        <v>0</v>
      </c>
      <c r="AO1667" s="169">
        <f>AO1668</f>
        <v>0</v>
      </c>
      <c r="AP1667" s="169">
        <f>AP1668</f>
        <v>0</v>
      </c>
      <c r="AQ1667" s="169">
        <f t="shared" si="1049"/>
        <v>0</v>
      </c>
      <c r="AR1667" s="169">
        <f>AR1668</f>
        <v>0</v>
      </c>
      <c r="AS1667" s="169">
        <f>AS1668</f>
        <v>0</v>
      </c>
      <c r="AT1667" s="169">
        <f t="shared" si="1050"/>
        <v>0</v>
      </c>
      <c r="AU1667" s="169">
        <f>AU1668</f>
        <v>0</v>
      </c>
      <c r="AV1667" s="169">
        <f>AV1668</f>
        <v>0</v>
      </c>
      <c r="AW1667" s="169">
        <f t="shared" si="1051"/>
        <v>0</v>
      </c>
      <c r="AX1667" s="171"/>
      <c r="AY1667" s="172"/>
      <c r="AZ1667" s="171"/>
      <c r="BA1667" s="172"/>
      <c r="BB1667" s="171"/>
      <c r="BC1667" s="172"/>
      <c r="BD1667" s="171"/>
      <c r="BE1667" s="172"/>
    </row>
    <row r="1668" spans="2:57" ht="15.75" hidden="1">
      <c r="B1668" s="174">
        <v>2025</v>
      </c>
      <c r="C1668" s="174">
        <v>20</v>
      </c>
      <c r="D1668" s="175">
        <v>0</v>
      </c>
      <c r="E1668" s="176"/>
      <c r="F1668" s="174">
        <v>2</v>
      </c>
      <c r="G1668" s="174">
        <v>6</v>
      </c>
      <c r="H1668" s="174">
        <v>16</v>
      </c>
      <c r="I1668" s="174">
        <v>3000</v>
      </c>
      <c r="J1668" s="174">
        <v>3200</v>
      </c>
      <c r="K1668" s="174">
        <v>322</v>
      </c>
      <c r="L1668" s="177">
        <v>63</v>
      </c>
      <c r="M1668" s="178">
        <v>0</v>
      </c>
      <c r="N1668" s="179" t="s">
        <v>1097</v>
      </c>
      <c r="O1668" s="180">
        <v>0</v>
      </c>
      <c r="P1668" s="180">
        <v>0</v>
      </c>
      <c r="Q1668" s="181">
        <v>0</v>
      </c>
      <c r="R1668" s="182" t="s">
        <v>50</v>
      </c>
      <c r="S1668" s="183">
        <v>0</v>
      </c>
      <c r="T1668" s="183">
        <v>0</v>
      </c>
      <c r="U1668" s="180">
        <v>0</v>
      </c>
      <c r="V1668" s="180">
        <v>0</v>
      </c>
      <c r="W1668" s="183">
        <v>0</v>
      </c>
      <c r="X1668" s="183">
        <v>0</v>
      </c>
      <c r="Y1668" s="180">
        <v>0</v>
      </c>
      <c r="Z1668" s="180">
        <v>0</v>
      </c>
      <c r="AA1668" s="183">
        <v>0</v>
      </c>
      <c r="AB1668" s="183">
        <v>0</v>
      </c>
      <c r="AC1668" s="180">
        <f>+O1668+U1668-Y1668</f>
        <v>0</v>
      </c>
      <c r="AD1668" s="180">
        <f>+P1668+V1668-Z1668</f>
        <v>0</v>
      </c>
      <c r="AE1668" s="181">
        <f t="shared" si="1045"/>
        <v>0</v>
      </c>
      <c r="AF1668" s="180">
        <v>0</v>
      </c>
      <c r="AG1668" s="180">
        <v>0</v>
      </c>
      <c r="AH1668" s="181">
        <f t="shared" si="1046"/>
        <v>0</v>
      </c>
      <c r="AI1668" s="180">
        <v>0</v>
      </c>
      <c r="AJ1668" s="180">
        <v>0</v>
      </c>
      <c r="AK1668" s="181">
        <f t="shared" si="1047"/>
        <v>0</v>
      </c>
      <c r="AL1668" s="180">
        <v>0</v>
      </c>
      <c r="AM1668" s="180">
        <v>0</v>
      </c>
      <c r="AN1668" s="181">
        <f t="shared" si="1048"/>
        <v>0</v>
      </c>
      <c r="AO1668" s="180">
        <v>0</v>
      </c>
      <c r="AP1668" s="180">
        <v>0</v>
      </c>
      <c r="AQ1668" s="181">
        <f t="shared" si="1049"/>
        <v>0</v>
      </c>
      <c r="AR1668" s="180">
        <v>0</v>
      </c>
      <c r="AS1668" s="180">
        <v>0</v>
      </c>
      <c r="AT1668" s="181">
        <f t="shared" si="1050"/>
        <v>0</v>
      </c>
      <c r="AU1668" s="180">
        <f>+AC1668-AF1668-AI1668-AL1668-AO1668-AR1668</f>
        <v>0</v>
      </c>
      <c r="AV1668" s="180">
        <f>+AD1668-AG1668-AJ1668-AM1668-AP1668-AS1668</f>
        <v>0</v>
      </c>
      <c r="AW1668" s="181">
        <f t="shared" si="1051"/>
        <v>0</v>
      </c>
      <c r="AX1668" s="183">
        <f>+S1668+W1668-AA1668</f>
        <v>0</v>
      </c>
      <c r="AY1668" s="183">
        <f>+T1668+X1668-AB1668</f>
        <v>0</v>
      </c>
      <c r="AZ1668" s="183"/>
      <c r="BA1668" s="183"/>
      <c r="BB1668" s="183"/>
      <c r="BC1668" s="183"/>
      <c r="BD1668" s="183">
        <f>+AX1668-AZ1668-BB1668</f>
        <v>0</v>
      </c>
      <c r="BE1668" s="183">
        <f>+AY1668-BA1668-BC1668</f>
        <v>0</v>
      </c>
    </row>
    <row r="1669" spans="2:57" s="129" customFormat="1" ht="31.5" hidden="1">
      <c r="B1669" s="163">
        <v>2025</v>
      </c>
      <c r="C1669" s="163">
        <v>20</v>
      </c>
      <c r="D1669" s="164"/>
      <c r="E1669" s="165"/>
      <c r="F1669" s="163">
        <v>2</v>
      </c>
      <c r="G1669" s="163">
        <v>6</v>
      </c>
      <c r="H1669" s="163">
        <v>16</v>
      </c>
      <c r="I1669" s="163">
        <v>3000</v>
      </c>
      <c r="J1669" s="163">
        <v>3200</v>
      </c>
      <c r="K1669" s="163">
        <v>323</v>
      </c>
      <c r="L1669" s="193" t="s">
        <v>44</v>
      </c>
      <c r="M1669" s="201"/>
      <c r="N1669" s="168" t="s">
        <v>241</v>
      </c>
      <c r="O1669" s="169">
        <v>0</v>
      </c>
      <c r="P1669" s="169">
        <v>0</v>
      </c>
      <c r="Q1669" s="169">
        <v>0</v>
      </c>
      <c r="R1669" s="163"/>
      <c r="S1669" s="163"/>
      <c r="T1669" s="166"/>
      <c r="U1669" s="169">
        <f t="shared" ref="U1669:AD1669" si="1065">U1670</f>
        <v>0</v>
      </c>
      <c r="V1669" s="169">
        <f t="shared" si="1065"/>
        <v>0</v>
      </c>
      <c r="W1669" s="173">
        <f t="shared" si="1065"/>
        <v>0</v>
      </c>
      <c r="X1669" s="173">
        <f t="shared" si="1065"/>
        <v>0</v>
      </c>
      <c r="Y1669" s="169">
        <f t="shared" si="1065"/>
        <v>0</v>
      </c>
      <c r="Z1669" s="169">
        <f t="shared" si="1065"/>
        <v>0</v>
      </c>
      <c r="AA1669" s="173">
        <f t="shared" si="1065"/>
        <v>0</v>
      </c>
      <c r="AB1669" s="173">
        <f t="shared" si="1065"/>
        <v>0</v>
      </c>
      <c r="AC1669" s="169">
        <f t="shared" si="1065"/>
        <v>0</v>
      </c>
      <c r="AD1669" s="169">
        <f t="shared" si="1065"/>
        <v>0</v>
      </c>
      <c r="AE1669" s="169">
        <f t="shared" si="1045"/>
        <v>0</v>
      </c>
      <c r="AF1669" s="169">
        <f>AF1670</f>
        <v>0</v>
      </c>
      <c r="AG1669" s="169">
        <f>AG1670</f>
        <v>0</v>
      </c>
      <c r="AH1669" s="169">
        <f t="shared" si="1046"/>
        <v>0</v>
      </c>
      <c r="AI1669" s="169">
        <f>AI1670</f>
        <v>0</v>
      </c>
      <c r="AJ1669" s="169">
        <f>AJ1670</f>
        <v>0</v>
      </c>
      <c r="AK1669" s="169">
        <f t="shared" si="1047"/>
        <v>0</v>
      </c>
      <c r="AL1669" s="169">
        <f>AL1670</f>
        <v>0</v>
      </c>
      <c r="AM1669" s="169">
        <f>AM1670</f>
        <v>0</v>
      </c>
      <c r="AN1669" s="169">
        <f t="shared" si="1048"/>
        <v>0</v>
      </c>
      <c r="AO1669" s="169">
        <f>AO1670</f>
        <v>0</v>
      </c>
      <c r="AP1669" s="169">
        <f>AP1670</f>
        <v>0</v>
      </c>
      <c r="AQ1669" s="169">
        <f t="shared" si="1049"/>
        <v>0</v>
      </c>
      <c r="AR1669" s="169">
        <f>AR1670</f>
        <v>0</v>
      </c>
      <c r="AS1669" s="169">
        <f>AS1670</f>
        <v>0</v>
      </c>
      <c r="AT1669" s="169">
        <f t="shared" si="1050"/>
        <v>0</v>
      </c>
      <c r="AU1669" s="169">
        <f>AU1670</f>
        <v>0</v>
      </c>
      <c r="AV1669" s="169">
        <f>AV1670</f>
        <v>0</v>
      </c>
      <c r="AW1669" s="169">
        <f t="shared" si="1051"/>
        <v>0</v>
      </c>
      <c r="AX1669" s="163"/>
      <c r="AY1669" s="166"/>
      <c r="AZ1669" s="163"/>
      <c r="BA1669" s="166"/>
      <c r="BB1669" s="163"/>
      <c r="BC1669" s="166"/>
      <c r="BD1669" s="163"/>
      <c r="BE1669" s="166"/>
    </row>
    <row r="1670" spans="2:57" ht="15.75" hidden="1">
      <c r="B1670" s="174">
        <v>2025</v>
      </c>
      <c r="C1670" s="174">
        <v>20</v>
      </c>
      <c r="D1670" s="175">
        <v>0</v>
      </c>
      <c r="E1670" s="176"/>
      <c r="F1670" s="174">
        <v>2</v>
      </c>
      <c r="G1670" s="174">
        <v>6</v>
      </c>
      <c r="H1670" s="174">
        <v>16</v>
      </c>
      <c r="I1670" s="174">
        <v>3000</v>
      </c>
      <c r="J1670" s="174">
        <v>3200</v>
      </c>
      <c r="K1670" s="174">
        <v>323</v>
      </c>
      <c r="L1670" s="177">
        <v>65</v>
      </c>
      <c r="M1670" s="178">
        <v>0</v>
      </c>
      <c r="N1670" s="179" t="s">
        <v>1098</v>
      </c>
      <c r="O1670" s="180">
        <v>0</v>
      </c>
      <c r="P1670" s="180">
        <v>0</v>
      </c>
      <c r="Q1670" s="181">
        <v>0</v>
      </c>
      <c r="R1670" s="182" t="s">
        <v>50</v>
      </c>
      <c r="S1670" s="183">
        <v>0</v>
      </c>
      <c r="T1670" s="183">
        <v>0</v>
      </c>
      <c r="U1670" s="180">
        <v>0</v>
      </c>
      <c r="V1670" s="180">
        <v>0</v>
      </c>
      <c r="W1670" s="183">
        <v>0</v>
      </c>
      <c r="X1670" s="183">
        <v>0</v>
      </c>
      <c r="Y1670" s="180">
        <v>0</v>
      </c>
      <c r="Z1670" s="180">
        <v>0</v>
      </c>
      <c r="AA1670" s="183">
        <v>0</v>
      </c>
      <c r="AB1670" s="183">
        <v>0</v>
      </c>
      <c r="AC1670" s="180">
        <f>+O1670+U1670-Y1670</f>
        <v>0</v>
      </c>
      <c r="AD1670" s="180">
        <f>+P1670+V1670-Z1670</f>
        <v>0</v>
      </c>
      <c r="AE1670" s="181">
        <f t="shared" si="1045"/>
        <v>0</v>
      </c>
      <c r="AF1670" s="180">
        <v>0</v>
      </c>
      <c r="AG1670" s="180">
        <v>0</v>
      </c>
      <c r="AH1670" s="181">
        <f t="shared" si="1046"/>
        <v>0</v>
      </c>
      <c r="AI1670" s="180">
        <v>0</v>
      </c>
      <c r="AJ1670" s="180">
        <v>0</v>
      </c>
      <c r="AK1670" s="181">
        <f t="shared" si="1047"/>
        <v>0</v>
      </c>
      <c r="AL1670" s="180">
        <v>0</v>
      </c>
      <c r="AM1670" s="180">
        <v>0</v>
      </c>
      <c r="AN1670" s="181">
        <f t="shared" si="1048"/>
        <v>0</v>
      </c>
      <c r="AO1670" s="180">
        <v>0</v>
      </c>
      <c r="AP1670" s="180">
        <v>0</v>
      </c>
      <c r="AQ1670" s="181">
        <f t="shared" si="1049"/>
        <v>0</v>
      </c>
      <c r="AR1670" s="180">
        <v>0</v>
      </c>
      <c r="AS1670" s="180">
        <v>0</v>
      </c>
      <c r="AT1670" s="181">
        <f t="shared" si="1050"/>
        <v>0</v>
      </c>
      <c r="AU1670" s="180">
        <f>+AC1670-AF1670-AI1670-AL1670-AO1670-AR1670</f>
        <v>0</v>
      </c>
      <c r="AV1670" s="180">
        <f>+AD1670-AG1670-AJ1670-AM1670-AP1670-AS1670</f>
        <v>0</v>
      </c>
      <c r="AW1670" s="181">
        <f t="shared" si="1051"/>
        <v>0</v>
      </c>
      <c r="AX1670" s="183">
        <f>+S1670+W1670-AA1670</f>
        <v>0</v>
      </c>
      <c r="AY1670" s="183">
        <f>+T1670+X1670-AB1670</f>
        <v>0</v>
      </c>
      <c r="AZ1670" s="183"/>
      <c r="BA1670" s="183"/>
      <c r="BB1670" s="183"/>
      <c r="BC1670" s="183"/>
      <c r="BD1670" s="183">
        <f>+AX1670-AZ1670-BB1670</f>
        <v>0</v>
      </c>
      <c r="BE1670" s="183">
        <f>+AY1670-BA1670-BC1670</f>
        <v>0</v>
      </c>
    </row>
    <row r="1671" spans="2:57" s="129" customFormat="1" ht="15.75" hidden="1">
      <c r="B1671" s="163">
        <v>2025</v>
      </c>
      <c r="C1671" s="163">
        <v>20</v>
      </c>
      <c r="D1671" s="164"/>
      <c r="E1671" s="165"/>
      <c r="F1671" s="163">
        <v>2</v>
      </c>
      <c r="G1671" s="163">
        <v>6</v>
      </c>
      <c r="H1671" s="163">
        <v>16</v>
      </c>
      <c r="I1671" s="163">
        <v>3000</v>
      </c>
      <c r="J1671" s="163">
        <v>3200</v>
      </c>
      <c r="K1671" s="163">
        <v>325</v>
      </c>
      <c r="L1671" s="193" t="s">
        <v>44</v>
      </c>
      <c r="M1671" s="201"/>
      <c r="N1671" s="168" t="s">
        <v>883</v>
      </c>
      <c r="O1671" s="169">
        <v>0</v>
      </c>
      <c r="P1671" s="169">
        <v>0</v>
      </c>
      <c r="Q1671" s="169">
        <v>0</v>
      </c>
      <c r="R1671" s="163"/>
      <c r="S1671" s="163"/>
      <c r="T1671" s="166"/>
      <c r="U1671" s="169">
        <f t="shared" ref="U1671:AD1671" si="1066">U1672</f>
        <v>0</v>
      </c>
      <c r="V1671" s="169">
        <f t="shared" si="1066"/>
        <v>0</v>
      </c>
      <c r="W1671" s="173">
        <f t="shared" si="1066"/>
        <v>0</v>
      </c>
      <c r="X1671" s="173">
        <f t="shared" si="1066"/>
        <v>0</v>
      </c>
      <c r="Y1671" s="169">
        <f t="shared" si="1066"/>
        <v>0</v>
      </c>
      <c r="Z1671" s="169">
        <f t="shared" si="1066"/>
        <v>0</v>
      </c>
      <c r="AA1671" s="173">
        <f t="shared" si="1066"/>
        <v>0</v>
      </c>
      <c r="AB1671" s="173">
        <f t="shared" si="1066"/>
        <v>0</v>
      </c>
      <c r="AC1671" s="169">
        <f t="shared" si="1066"/>
        <v>0</v>
      </c>
      <c r="AD1671" s="169">
        <f t="shared" si="1066"/>
        <v>0</v>
      </c>
      <c r="AE1671" s="169">
        <f t="shared" si="1045"/>
        <v>0</v>
      </c>
      <c r="AF1671" s="169">
        <f>AF1672</f>
        <v>0</v>
      </c>
      <c r="AG1671" s="169">
        <f>AG1672</f>
        <v>0</v>
      </c>
      <c r="AH1671" s="169">
        <f t="shared" si="1046"/>
        <v>0</v>
      </c>
      <c r="AI1671" s="169">
        <f>AI1672</f>
        <v>0</v>
      </c>
      <c r="AJ1671" s="169">
        <f>AJ1672</f>
        <v>0</v>
      </c>
      <c r="AK1671" s="169">
        <f t="shared" si="1047"/>
        <v>0</v>
      </c>
      <c r="AL1671" s="169">
        <f>AL1672</f>
        <v>0</v>
      </c>
      <c r="AM1671" s="169">
        <f>AM1672</f>
        <v>0</v>
      </c>
      <c r="AN1671" s="169">
        <f t="shared" si="1048"/>
        <v>0</v>
      </c>
      <c r="AO1671" s="169">
        <f>AO1672</f>
        <v>0</v>
      </c>
      <c r="AP1671" s="169">
        <f>AP1672</f>
        <v>0</v>
      </c>
      <c r="AQ1671" s="169">
        <f t="shared" si="1049"/>
        <v>0</v>
      </c>
      <c r="AR1671" s="169">
        <f>AR1672</f>
        <v>0</v>
      </c>
      <c r="AS1671" s="169">
        <f>AS1672</f>
        <v>0</v>
      </c>
      <c r="AT1671" s="169">
        <f t="shared" si="1050"/>
        <v>0</v>
      </c>
      <c r="AU1671" s="169">
        <f>AU1672</f>
        <v>0</v>
      </c>
      <c r="AV1671" s="169">
        <f>AV1672</f>
        <v>0</v>
      </c>
      <c r="AW1671" s="169">
        <f t="shared" si="1051"/>
        <v>0</v>
      </c>
      <c r="AX1671" s="163"/>
      <c r="AY1671" s="166"/>
      <c r="AZ1671" s="163"/>
      <c r="BA1671" s="166"/>
      <c r="BB1671" s="163"/>
      <c r="BC1671" s="166"/>
      <c r="BD1671" s="163"/>
      <c r="BE1671" s="166"/>
    </row>
    <row r="1672" spans="2:57" ht="15.75" hidden="1">
      <c r="B1672" s="174">
        <v>2025</v>
      </c>
      <c r="C1672" s="174">
        <v>20</v>
      </c>
      <c r="D1672" s="175">
        <v>0</v>
      </c>
      <c r="E1672" s="176"/>
      <c r="F1672" s="174">
        <v>2</v>
      </c>
      <c r="G1672" s="174">
        <v>6</v>
      </c>
      <c r="H1672" s="174">
        <v>16</v>
      </c>
      <c r="I1672" s="174">
        <v>3000</v>
      </c>
      <c r="J1672" s="174">
        <v>3200</v>
      </c>
      <c r="K1672" s="174">
        <v>325</v>
      </c>
      <c r="L1672" s="177">
        <v>64</v>
      </c>
      <c r="M1672" s="178">
        <v>0</v>
      </c>
      <c r="N1672" s="179" t="s">
        <v>1099</v>
      </c>
      <c r="O1672" s="180">
        <v>0</v>
      </c>
      <c r="P1672" s="180">
        <v>0</v>
      </c>
      <c r="Q1672" s="181">
        <v>0</v>
      </c>
      <c r="R1672" s="182" t="s">
        <v>50</v>
      </c>
      <c r="S1672" s="183">
        <v>0</v>
      </c>
      <c r="T1672" s="183">
        <v>0</v>
      </c>
      <c r="U1672" s="180">
        <v>0</v>
      </c>
      <c r="V1672" s="180">
        <v>0</v>
      </c>
      <c r="W1672" s="183">
        <v>0</v>
      </c>
      <c r="X1672" s="183">
        <v>0</v>
      </c>
      <c r="Y1672" s="180">
        <v>0</v>
      </c>
      <c r="Z1672" s="180">
        <v>0</v>
      </c>
      <c r="AA1672" s="183">
        <v>0</v>
      </c>
      <c r="AB1672" s="183">
        <v>0</v>
      </c>
      <c r="AC1672" s="180">
        <f>+O1672+U1672-Y1672</f>
        <v>0</v>
      </c>
      <c r="AD1672" s="180">
        <f>+P1672+V1672-Z1672</f>
        <v>0</v>
      </c>
      <c r="AE1672" s="181">
        <f t="shared" si="1045"/>
        <v>0</v>
      </c>
      <c r="AF1672" s="180">
        <v>0</v>
      </c>
      <c r="AG1672" s="180">
        <v>0</v>
      </c>
      <c r="AH1672" s="181">
        <f t="shared" si="1046"/>
        <v>0</v>
      </c>
      <c r="AI1672" s="180">
        <v>0</v>
      </c>
      <c r="AJ1672" s="180">
        <v>0</v>
      </c>
      <c r="AK1672" s="181">
        <f t="shared" si="1047"/>
        <v>0</v>
      </c>
      <c r="AL1672" s="180">
        <v>0</v>
      </c>
      <c r="AM1672" s="180">
        <v>0</v>
      </c>
      <c r="AN1672" s="181">
        <f t="shared" si="1048"/>
        <v>0</v>
      </c>
      <c r="AO1672" s="180">
        <v>0</v>
      </c>
      <c r="AP1672" s="180">
        <v>0</v>
      </c>
      <c r="AQ1672" s="181">
        <f t="shared" si="1049"/>
        <v>0</v>
      </c>
      <c r="AR1672" s="180">
        <v>0</v>
      </c>
      <c r="AS1672" s="180">
        <v>0</v>
      </c>
      <c r="AT1672" s="181">
        <f t="shared" si="1050"/>
        <v>0</v>
      </c>
      <c r="AU1672" s="180">
        <f>+AC1672-AF1672-AI1672-AL1672-AO1672-AR1672</f>
        <v>0</v>
      </c>
      <c r="AV1672" s="180">
        <f>+AD1672-AG1672-AJ1672-AM1672-AP1672-AS1672</f>
        <v>0</v>
      </c>
      <c r="AW1672" s="181">
        <f t="shared" si="1051"/>
        <v>0</v>
      </c>
      <c r="AX1672" s="183">
        <f>+S1672+W1672-AA1672</f>
        <v>0</v>
      </c>
      <c r="AY1672" s="183">
        <f>+T1672+X1672-AB1672</f>
        <v>0</v>
      </c>
      <c r="AZ1672" s="183"/>
      <c r="BA1672" s="183"/>
      <c r="BB1672" s="183"/>
      <c r="BC1672" s="183"/>
      <c r="BD1672" s="183">
        <f>+AX1672-AZ1672-BB1672</f>
        <v>0</v>
      </c>
      <c r="BE1672" s="183">
        <f>+AY1672-BA1672-BC1672</f>
        <v>0</v>
      </c>
    </row>
    <row r="1673" spans="2:57" ht="15.75" hidden="1">
      <c r="B1673" s="152">
        <v>2025</v>
      </c>
      <c r="C1673" s="152">
        <v>20</v>
      </c>
      <c r="D1673" s="153"/>
      <c r="E1673" s="154"/>
      <c r="F1673" s="152">
        <v>2</v>
      </c>
      <c r="G1673" s="152">
        <v>6</v>
      </c>
      <c r="H1673" s="152">
        <v>16</v>
      </c>
      <c r="I1673" s="152">
        <v>3000</v>
      </c>
      <c r="J1673" s="152">
        <v>3300</v>
      </c>
      <c r="K1673" s="152"/>
      <c r="L1673" s="155" t="s">
        <v>44</v>
      </c>
      <c r="M1673" s="156"/>
      <c r="N1673" s="157" t="s">
        <v>111</v>
      </c>
      <c r="O1673" s="158">
        <v>0</v>
      </c>
      <c r="P1673" s="158">
        <v>0</v>
      </c>
      <c r="Q1673" s="158">
        <v>0</v>
      </c>
      <c r="R1673" s="159"/>
      <c r="S1673" s="160"/>
      <c r="T1673" s="161"/>
      <c r="U1673" s="158">
        <f t="shared" ref="U1673:AD1673" si="1067">U1674+U1676+U1678+U1680</f>
        <v>0</v>
      </c>
      <c r="V1673" s="158">
        <f t="shared" si="1067"/>
        <v>0</v>
      </c>
      <c r="W1673" s="162">
        <f t="shared" si="1067"/>
        <v>0</v>
      </c>
      <c r="X1673" s="162">
        <f t="shared" si="1067"/>
        <v>0</v>
      </c>
      <c r="Y1673" s="158">
        <f t="shared" si="1067"/>
        <v>0</v>
      </c>
      <c r="Z1673" s="158">
        <f t="shared" si="1067"/>
        <v>0</v>
      </c>
      <c r="AA1673" s="162">
        <f t="shared" si="1067"/>
        <v>0</v>
      </c>
      <c r="AB1673" s="162">
        <f t="shared" si="1067"/>
        <v>0</v>
      </c>
      <c r="AC1673" s="158">
        <f t="shared" si="1067"/>
        <v>0</v>
      </c>
      <c r="AD1673" s="158">
        <f t="shared" si="1067"/>
        <v>0</v>
      </c>
      <c r="AE1673" s="158">
        <f t="shared" si="1045"/>
        <v>0</v>
      </c>
      <c r="AF1673" s="158">
        <f>AF1674+AF1676+AF1678+AF1680</f>
        <v>0</v>
      </c>
      <c r="AG1673" s="158">
        <f>AG1674+AG1676+AG1678+AG1680</f>
        <v>0</v>
      </c>
      <c r="AH1673" s="158">
        <f t="shared" si="1046"/>
        <v>0</v>
      </c>
      <c r="AI1673" s="158">
        <f>AI1674+AI1676+AI1678+AI1680</f>
        <v>0</v>
      </c>
      <c r="AJ1673" s="158">
        <f>AJ1674+AJ1676+AJ1678+AJ1680</f>
        <v>0</v>
      </c>
      <c r="AK1673" s="158">
        <f t="shared" si="1047"/>
        <v>0</v>
      </c>
      <c r="AL1673" s="158">
        <f>AL1674+AL1676+AL1678+AL1680</f>
        <v>0</v>
      </c>
      <c r="AM1673" s="158">
        <f>AM1674+AM1676+AM1678+AM1680</f>
        <v>0</v>
      </c>
      <c r="AN1673" s="158">
        <f t="shared" si="1048"/>
        <v>0</v>
      </c>
      <c r="AO1673" s="158">
        <f>AO1674+AO1676+AO1678+AO1680</f>
        <v>0</v>
      </c>
      <c r="AP1673" s="158">
        <f>AP1674+AP1676+AP1678+AP1680</f>
        <v>0</v>
      </c>
      <c r="AQ1673" s="158">
        <f t="shared" si="1049"/>
        <v>0</v>
      </c>
      <c r="AR1673" s="158">
        <f>AR1674+AR1676+AR1678+AR1680</f>
        <v>0</v>
      </c>
      <c r="AS1673" s="158">
        <f>AS1674+AS1676+AS1678+AS1680</f>
        <v>0</v>
      </c>
      <c r="AT1673" s="158">
        <f t="shared" si="1050"/>
        <v>0</v>
      </c>
      <c r="AU1673" s="158">
        <f>AU1674+AU1676+AU1678+AU1680</f>
        <v>0</v>
      </c>
      <c r="AV1673" s="158">
        <f>AV1674+AV1676+AV1678+AV1680</f>
        <v>0</v>
      </c>
      <c r="AW1673" s="158">
        <f t="shared" si="1051"/>
        <v>0</v>
      </c>
      <c r="AX1673" s="160"/>
      <c r="AY1673" s="161"/>
      <c r="AZ1673" s="160"/>
      <c r="BA1673" s="161"/>
      <c r="BB1673" s="160"/>
      <c r="BC1673" s="161"/>
      <c r="BD1673" s="160"/>
      <c r="BE1673" s="161"/>
    </row>
    <row r="1674" spans="2:57" ht="15.75" hidden="1">
      <c r="B1674" s="163">
        <v>2025</v>
      </c>
      <c r="C1674" s="163">
        <v>20</v>
      </c>
      <c r="D1674" s="164"/>
      <c r="E1674" s="165"/>
      <c r="F1674" s="163">
        <v>2</v>
      </c>
      <c r="G1674" s="163">
        <v>6</v>
      </c>
      <c r="H1674" s="163">
        <v>16</v>
      </c>
      <c r="I1674" s="163">
        <v>3000</v>
      </c>
      <c r="J1674" s="163">
        <v>3300</v>
      </c>
      <c r="K1674" s="163">
        <v>331</v>
      </c>
      <c r="L1674" s="192" t="s">
        <v>44</v>
      </c>
      <c r="M1674" s="167"/>
      <c r="N1674" s="168" t="s">
        <v>1100</v>
      </c>
      <c r="O1674" s="169">
        <v>0</v>
      </c>
      <c r="P1674" s="169">
        <v>0</v>
      </c>
      <c r="Q1674" s="169">
        <v>0</v>
      </c>
      <c r="R1674" s="170"/>
      <c r="S1674" s="171"/>
      <c r="T1674" s="172"/>
      <c r="U1674" s="169">
        <f t="shared" ref="U1674:AD1674" si="1068">U1675</f>
        <v>0</v>
      </c>
      <c r="V1674" s="169">
        <f t="shared" si="1068"/>
        <v>0</v>
      </c>
      <c r="W1674" s="173">
        <f t="shared" si="1068"/>
        <v>0</v>
      </c>
      <c r="X1674" s="173">
        <f t="shared" si="1068"/>
        <v>0</v>
      </c>
      <c r="Y1674" s="169">
        <f t="shared" si="1068"/>
        <v>0</v>
      </c>
      <c r="Z1674" s="169">
        <f t="shared" si="1068"/>
        <v>0</v>
      </c>
      <c r="AA1674" s="173">
        <f t="shared" si="1068"/>
        <v>0</v>
      </c>
      <c r="AB1674" s="173">
        <f t="shared" si="1068"/>
        <v>0</v>
      </c>
      <c r="AC1674" s="169">
        <f t="shared" si="1068"/>
        <v>0</v>
      </c>
      <c r="AD1674" s="169">
        <f t="shared" si="1068"/>
        <v>0</v>
      </c>
      <c r="AE1674" s="169">
        <f t="shared" si="1045"/>
        <v>0</v>
      </c>
      <c r="AF1674" s="169">
        <f>AF1675</f>
        <v>0</v>
      </c>
      <c r="AG1674" s="169">
        <f>AG1675</f>
        <v>0</v>
      </c>
      <c r="AH1674" s="169">
        <f t="shared" si="1046"/>
        <v>0</v>
      </c>
      <c r="AI1674" s="169">
        <f>AI1675</f>
        <v>0</v>
      </c>
      <c r="AJ1674" s="169">
        <f>AJ1675</f>
        <v>0</v>
      </c>
      <c r="AK1674" s="169">
        <f t="shared" si="1047"/>
        <v>0</v>
      </c>
      <c r="AL1674" s="169">
        <f>AL1675</f>
        <v>0</v>
      </c>
      <c r="AM1674" s="169">
        <f>AM1675</f>
        <v>0</v>
      </c>
      <c r="AN1674" s="169">
        <f t="shared" si="1048"/>
        <v>0</v>
      </c>
      <c r="AO1674" s="169">
        <f>AO1675</f>
        <v>0</v>
      </c>
      <c r="AP1674" s="169">
        <f>AP1675</f>
        <v>0</v>
      </c>
      <c r="AQ1674" s="169">
        <f t="shared" si="1049"/>
        <v>0</v>
      </c>
      <c r="AR1674" s="169">
        <f>AR1675</f>
        <v>0</v>
      </c>
      <c r="AS1674" s="169">
        <f>AS1675</f>
        <v>0</v>
      </c>
      <c r="AT1674" s="169">
        <f t="shared" si="1050"/>
        <v>0</v>
      </c>
      <c r="AU1674" s="169">
        <f>AU1675</f>
        <v>0</v>
      </c>
      <c r="AV1674" s="169">
        <f>AV1675</f>
        <v>0</v>
      </c>
      <c r="AW1674" s="169">
        <f t="shared" si="1051"/>
        <v>0</v>
      </c>
      <c r="AX1674" s="171"/>
      <c r="AY1674" s="172"/>
      <c r="AZ1674" s="171"/>
      <c r="BA1674" s="172"/>
      <c r="BB1674" s="171"/>
      <c r="BC1674" s="172"/>
      <c r="BD1674" s="171"/>
      <c r="BE1674" s="172"/>
    </row>
    <row r="1675" spans="2:57" ht="15.75" hidden="1">
      <c r="B1675" s="174">
        <v>2025</v>
      </c>
      <c r="C1675" s="174">
        <v>20</v>
      </c>
      <c r="D1675" s="175">
        <v>0</v>
      </c>
      <c r="E1675" s="176"/>
      <c r="F1675" s="174">
        <v>2</v>
      </c>
      <c r="G1675" s="174">
        <v>6</v>
      </c>
      <c r="H1675" s="174">
        <v>16</v>
      </c>
      <c r="I1675" s="174">
        <v>3000</v>
      </c>
      <c r="J1675" s="174">
        <v>3300</v>
      </c>
      <c r="K1675" s="174">
        <v>331</v>
      </c>
      <c r="L1675" s="177">
        <v>1075</v>
      </c>
      <c r="M1675" s="178">
        <v>0</v>
      </c>
      <c r="N1675" s="179" t="s">
        <v>1101</v>
      </c>
      <c r="O1675" s="180">
        <v>0</v>
      </c>
      <c r="P1675" s="180">
        <v>0</v>
      </c>
      <c r="Q1675" s="181">
        <v>0</v>
      </c>
      <c r="R1675" s="182" t="s">
        <v>50</v>
      </c>
      <c r="S1675" s="183">
        <v>0</v>
      </c>
      <c r="T1675" s="183">
        <v>0</v>
      </c>
      <c r="U1675" s="180">
        <v>0</v>
      </c>
      <c r="V1675" s="180">
        <v>0</v>
      </c>
      <c r="W1675" s="183">
        <v>0</v>
      </c>
      <c r="X1675" s="183">
        <v>0</v>
      </c>
      <c r="Y1675" s="180">
        <v>0</v>
      </c>
      <c r="Z1675" s="180">
        <v>0</v>
      </c>
      <c r="AA1675" s="183">
        <v>0</v>
      </c>
      <c r="AB1675" s="183">
        <v>0</v>
      </c>
      <c r="AC1675" s="180">
        <f>+O1675+U1675-Y1675</f>
        <v>0</v>
      </c>
      <c r="AD1675" s="180">
        <f>+P1675+V1675-Z1675</f>
        <v>0</v>
      </c>
      <c r="AE1675" s="181">
        <f t="shared" si="1045"/>
        <v>0</v>
      </c>
      <c r="AF1675" s="180">
        <v>0</v>
      </c>
      <c r="AG1675" s="180">
        <v>0</v>
      </c>
      <c r="AH1675" s="181">
        <f t="shared" si="1046"/>
        <v>0</v>
      </c>
      <c r="AI1675" s="180">
        <v>0</v>
      </c>
      <c r="AJ1675" s="180">
        <v>0</v>
      </c>
      <c r="AK1675" s="181">
        <f t="shared" si="1047"/>
        <v>0</v>
      </c>
      <c r="AL1675" s="180">
        <v>0</v>
      </c>
      <c r="AM1675" s="180">
        <v>0</v>
      </c>
      <c r="AN1675" s="181">
        <f t="shared" si="1048"/>
        <v>0</v>
      </c>
      <c r="AO1675" s="180">
        <v>0</v>
      </c>
      <c r="AP1675" s="180">
        <v>0</v>
      </c>
      <c r="AQ1675" s="181">
        <f t="shared" si="1049"/>
        <v>0</v>
      </c>
      <c r="AR1675" s="180">
        <v>0</v>
      </c>
      <c r="AS1675" s="180">
        <v>0</v>
      </c>
      <c r="AT1675" s="181">
        <f t="shared" si="1050"/>
        <v>0</v>
      </c>
      <c r="AU1675" s="180">
        <f>+AC1675-AF1675-AI1675-AL1675-AO1675-AR1675</f>
        <v>0</v>
      </c>
      <c r="AV1675" s="180">
        <f>+AD1675-AG1675-AJ1675-AM1675-AP1675-AS1675</f>
        <v>0</v>
      </c>
      <c r="AW1675" s="181">
        <f t="shared" si="1051"/>
        <v>0</v>
      </c>
      <c r="AX1675" s="183">
        <f>+S1675+W1675-AA1675</f>
        <v>0</v>
      </c>
      <c r="AY1675" s="183">
        <f>+T1675+X1675-AB1675</f>
        <v>0</v>
      </c>
      <c r="AZ1675" s="183"/>
      <c r="BA1675" s="183"/>
      <c r="BB1675" s="183"/>
      <c r="BC1675" s="183"/>
      <c r="BD1675" s="183">
        <f>+AX1675-AZ1675-BB1675</f>
        <v>0</v>
      </c>
      <c r="BE1675" s="183">
        <f>+AY1675-BA1675-BC1675</f>
        <v>0</v>
      </c>
    </row>
    <row r="1676" spans="2:57" ht="15.75" hidden="1">
      <c r="B1676" s="163">
        <v>2025</v>
      </c>
      <c r="C1676" s="163">
        <v>20</v>
      </c>
      <c r="D1676" s="164"/>
      <c r="E1676" s="165"/>
      <c r="F1676" s="163">
        <v>2</v>
      </c>
      <c r="G1676" s="163">
        <v>6</v>
      </c>
      <c r="H1676" s="163">
        <v>16</v>
      </c>
      <c r="I1676" s="163">
        <v>3000</v>
      </c>
      <c r="J1676" s="163">
        <v>3300</v>
      </c>
      <c r="K1676" s="163">
        <v>335</v>
      </c>
      <c r="L1676" s="192" t="s">
        <v>44</v>
      </c>
      <c r="M1676" s="167"/>
      <c r="N1676" s="168" t="s">
        <v>1102</v>
      </c>
      <c r="O1676" s="169">
        <v>0</v>
      </c>
      <c r="P1676" s="169">
        <v>0</v>
      </c>
      <c r="Q1676" s="169">
        <v>0</v>
      </c>
      <c r="R1676" s="170"/>
      <c r="S1676" s="171"/>
      <c r="T1676" s="172"/>
      <c r="U1676" s="169">
        <f t="shared" ref="U1676:AD1676" si="1069">U1677</f>
        <v>0</v>
      </c>
      <c r="V1676" s="169">
        <f t="shared" si="1069"/>
        <v>0</v>
      </c>
      <c r="W1676" s="173">
        <f t="shared" si="1069"/>
        <v>0</v>
      </c>
      <c r="X1676" s="173">
        <f t="shared" si="1069"/>
        <v>0</v>
      </c>
      <c r="Y1676" s="169">
        <f t="shared" si="1069"/>
        <v>0</v>
      </c>
      <c r="Z1676" s="169">
        <f t="shared" si="1069"/>
        <v>0</v>
      </c>
      <c r="AA1676" s="173">
        <f t="shared" si="1069"/>
        <v>0</v>
      </c>
      <c r="AB1676" s="173">
        <f t="shared" si="1069"/>
        <v>0</v>
      </c>
      <c r="AC1676" s="169">
        <f t="shared" si="1069"/>
        <v>0</v>
      </c>
      <c r="AD1676" s="169">
        <f t="shared" si="1069"/>
        <v>0</v>
      </c>
      <c r="AE1676" s="169">
        <f t="shared" si="1045"/>
        <v>0</v>
      </c>
      <c r="AF1676" s="169">
        <f>AF1677</f>
        <v>0</v>
      </c>
      <c r="AG1676" s="169">
        <f>AG1677</f>
        <v>0</v>
      </c>
      <c r="AH1676" s="169">
        <f t="shared" si="1046"/>
        <v>0</v>
      </c>
      <c r="AI1676" s="169">
        <f>AI1677</f>
        <v>0</v>
      </c>
      <c r="AJ1676" s="169">
        <f>AJ1677</f>
        <v>0</v>
      </c>
      <c r="AK1676" s="169">
        <f t="shared" si="1047"/>
        <v>0</v>
      </c>
      <c r="AL1676" s="169">
        <f>AL1677</f>
        <v>0</v>
      </c>
      <c r="AM1676" s="169">
        <f>AM1677</f>
        <v>0</v>
      </c>
      <c r="AN1676" s="169">
        <f t="shared" si="1048"/>
        <v>0</v>
      </c>
      <c r="AO1676" s="169">
        <f>AO1677</f>
        <v>0</v>
      </c>
      <c r="AP1676" s="169">
        <f>AP1677</f>
        <v>0</v>
      </c>
      <c r="AQ1676" s="169">
        <f t="shared" si="1049"/>
        <v>0</v>
      </c>
      <c r="AR1676" s="169">
        <f>AR1677</f>
        <v>0</v>
      </c>
      <c r="AS1676" s="169">
        <f>AS1677</f>
        <v>0</v>
      </c>
      <c r="AT1676" s="169">
        <f t="shared" si="1050"/>
        <v>0</v>
      </c>
      <c r="AU1676" s="169">
        <f>AU1677</f>
        <v>0</v>
      </c>
      <c r="AV1676" s="169">
        <f>AV1677</f>
        <v>0</v>
      </c>
      <c r="AW1676" s="169">
        <f t="shared" si="1051"/>
        <v>0</v>
      </c>
      <c r="AX1676" s="171"/>
      <c r="AY1676" s="172"/>
      <c r="AZ1676" s="171"/>
      <c r="BA1676" s="172"/>
      <c r="BB1676" s="171"/>
      <c r="BC1676" s="172"/>
      <c r="BD1676" s="171"/>
      <c r="BE1676" s="172"/>
    </row>
    <row r="1677" spans="2:57" ht="15.75" hidden="1">
      <c r="B1677" s="174">
        <v>2025</v>
      </c>
      <c r="C1677" s="174">
        <v>20</v>
      </c>
      <c r="D1677" s="175">
        <v>0</v>
      </c>
      <c r="E1677" s="176"/>
      <c r="F1677" s="174">
        <v>2</v>
      </c>
      <c r="G1677" s="174">
        <v>6</v>
      </c>
      <c r="H1677" s="174">
        <v>16</v>
      </c>
      <c r="I1677" s="174">
        <v>3000</v>
      </c>
      <c r="J1677" s="174">
        <v>3300</v>
      </c>
      <c r="K1677" s="174">
        <v>335</v>
      </c>
      <c r="L1677" s="177">
        <v>672</v>
      </c>
      <c r="M1677" s="178">
        <v>0</v>
      </c>
      <c r="N1677" s="179" t="s">
        <v>1103</v>
      </c>
      <c r="O1677" s="180">
        <v>0</v>
      </c>
      <c r="P1677" s="180">
        <v>0</v>
      </c>
      <c r="Q1677" s="181">
        <v>0</v>
      </c>
      <c r="R1677" s="182" t="s">
        <v>50</v>
      </c>
      <c r="S1677" s="183">
        <v>0</v>
      </c>
      <c r="T1677" s="183">
        <v>0</v>
      </c>
      <c r="U1677" s="180">
        <v>0</v>
      </c>
      <c r="V1677" s="180">
        <v>0</v>
      </c>
      <c r="W1677" s="183">
        <v>0</v>
      </c>
      <c r="X1677" s="183">
        <v>0</v>
      </c>
      <c r="Y1677" s="180">
        <v>0</v>
      </c>
      <c r="Z1677" s="180">
        <v>0</v>
      </c>
      <c r="AA1677" s="183">
        <v>0</v>
      </c>
      <c r="AB1677" s="183">
        <v>0</v>
      </c>
      <c r="AC1677" s="180">
        <f>+O1677+U1677-Y1677</f>
        <v>0</v>
      </c>
      <c r="AD1677" s="180">
        <f>+P1677+V1677-Z1677</f>
        <v>0</v>
      </c>
      <c r="AE1677" s="181">
        <f t="shared" si="1045"/>
        <v>0</v>
      </c>
      <c r="AF1677" s="180">
        <v>0</v>
      </c>
      <c r="AG1677" s="180">
        <v>0</v>
      </c>
      <c r="AH1677" s="181">
        <f t="shared" si="1046"/>
        <v>0</v>
      </c>
      <c r="AI1677" s="180">
        <v>0</v>
      </c>
      <c r="AJ1677" s="180">
        <v>0</v>
      </c>
      <c r="AK1677" s="181">
        <f t="shared" si="1047"/>
        <v>0</v>
      </c>
      <c r="AL1677" s="180">
        <v>0</v>
      </c>
      <c r="AM1677" s="180">
        <v>0</v>
      </c>
      <c r="AN1677" s="181">
        <f t="shared" si="1048"/>
        <v>0</v>
      </c>
      <c r="AO1677" s="180">
        <v>0</v>
      </c>
      <c r="AP1677" s="180">
        <v>0</v>
      </c>
      <c r="AQ1677" s="181">
        <f t="shared" si="1049"/>
        <v>0</v>
      </c>
      <c r="AR1677" s="180">
        <v>0</v>
      </c>
      <c r="AS1677" s="180">
        <v>0</v>
      </c>
      <c r="AT1677" s="181">
        <f t="shared" si="1050"/>
        <v>0</v>
      </c>
      <c r="AU1677" s="180">
        <f>+AC1677-AF1677-AI1677-AL1677-AO1677-AR1677</f>
        <v>0</v>
      </c>
      <c r="AV1677" s="180">
        <f>+AD1677-AG1677-AJ1677-AM1677-AP1677-AS1677</f>
        <v>0</v>
      </c>
      <c r="AW1677" s="181">
        <f t="shared" si="1051"/>
        <v>0</v>
      </c>
      <c r="AX1677" s="183">
        <f>+S1677+W1677-AA1677</f>
        <v>0</v>
      </c>
      <c r="AY1677" s="183">
        <f>+T1677+X1677-AB1677</f>
        <v>0</v>
      </c>
      <c r="AZ1677" s="183"/>
      <c r="BA1677" s="183"/>
      <c r="BB1677" s="183"/>
      <c r="BC1677" s="183"/>
      <c r="BD1677" s="183">
        <f>+AX1677-AZ1677-BB1677</f>
        <v>0</v>
      </c>
      <c r="BE1677" s="183">
        <f>+AY1677-BA1677-BC1677</f>
        <v>0</v>
      </c>
    </row>
    <row r="1678" spans="2:57" ht="31.5" hidden="1">
      <c r="B1678" s="163">
        <v>2025</v>
      </c>
      <c r="C1678" s="163">
        <v>20</v>
      </c>
      <c r="D1678" s="164"/>
      <c r="E1678" s="165"/>
      <c r="F1678" s="163">
        <v>2</v>
      </c>
      <c r="G1678" s="163">
        <v>6</v>
      </c>
      <c r="H1678" s="163">
        <v>16</v>
      </c>
      <c r="I1678" s="163">
        <v>3000</v>
      </c>
      <c r="J1678" s="163">
        <v>3300</v>
      </c>
      <c r="K1678" s="163">
        <v>336</v>
      </c>
      <c r="L1678" s="192"/>
      <c r="M1678" s="167"/>
      <c r="N1678" s="168" t="s">
        <v>114</v>
      </c>
      <c r="O1678" s="169">
        <v>0</v>
      </c>
      <c r="P1678" s="169">
        <v>0</v>
      </c>
      <c r="Q1678" s="169">
        <v>0</v>
      </c>
      <c r="R1678" s="170"/>
      <c r="S1678" s="171"/>
      <c r="T1678" s="172"/>
      <c r="U1678" s="169">
        <f t="shared" ref="U1678:AD1678" si="1070">U1679</f>
        <v>0</v>
      </c>
      <c r="V1678" s="169">
        <f t="shared" si="1070"/>
        <v>0</v>
      </c>
      <c r="W1678" s="173">
        <f t="shared" si="1070"/>
        <v>0</v>
      </c>
      <c r="X1678" s="173">
        <f t="shared" si="1070"/>
        <v>0</v>
      </c>
      <c r="Y1678" s="169">
        <f t="shared" si="1070"/>
        <v>0</v>
      </c>
      <c r="Z1678" s="169">
        <f t="shared" si="1070"/>
        <v>0</v>
      </c>
      <c r="AA1678" s="173">
        <f t="shared" si="1070"/>
        <v>0</v>
      </c>
      <c r="AB1678" s="173">
        <f t="shared" si="1070"/>
        <v>0</v>
      </c>
      <c r="AC1678" s="169">
        <f t="shared" si="1070"/>
        <v>0</v>
      </c>
      <c r="AD1678" s="169">
        <f t="shared" si="1070"/>
        <v>0</v>
      </c>
      <c r="AE1678" s="169">
        <f t="shared" si="1045"/>
        <v>0</v>
      </c>
      <c r="AF1678" s="169">
        <f>AF1679</f>
        <v>0</v>
      </c>
      <c r="AG1678" s="169">
        <f>AG1679</f>
        <v>0</v>
      </c>
      <c r="AH1678" s="169">
        <f t="shared" si="1046"/>
        <v>0</v>
      </c>
      <c r="AI1678" s="169">
        <f>AI1679</f>
        <v>0</v>
      </c>
      <c r="AJ1678" s="169">
        <f>AJ1679</f>
        <v>0</v>
      </c>
      <c r="AK1678" s="169">
        <f t="shared" si="1047"/>
        <v>0</v>
      </c>
      <c r="AL1678" s="169">
        <f>AL1679</f>
        <v>0</v>
      </c>
      <c r="AM1678" s="169">
        <f>AM1679</f>
        <v>0</v>
      </c>
      <c r="AN1678" s="169">
        <f t="shared" si="1048"/>
        <v>0</v>
      </c>
      <c r="AO1678" s="169">
        <f>AO1679</f>
        <v>0</v>
      </c>
      <c r="AP1678" s="169">
        <f>AP1679</f>
        <v>0</v>
      </c>
      <c r="AQ1678" s="169">
        <f t="shared" si="1049"/>
        <v>0</v>
      </c>
      <c r="AR1678" s="169">
        <f>AR1679</f>
        <v>0</v>
      </c>
      <c r="AS1678" s="169">
        <f>AS1679</f>
        <v>0</v>
      </c>
      <c r="AT1678" s="169">
        <f t="shared" si="1050"/>
        <v>0</v>
      </c>
      <c r="AU1678" s="169">
        <f>AU1679</f>
        <v>0</v>
      </c>
      <c r="AV1678" s="169">
        <f>AV1679</f>
        <v>0</v>
      </c>
      <c r="AW1678" s="169">
        <f t="shared" si="1051"/>
        <v>0</v>
      </c>
      <c r="AX1678" s="171"/>
      <c r="AY1678" s="172"/>
      <c r="AZ1678" s="171"/>
      <c r="BA1678" s="172"/>
      <c r="BB1678" s="171"/>
      <c r="BC1678" s="172"/>
      <c r="BD1678" s="171"/>
      <c r="BE1678" s="172"/>
    </row>
    <row r="1679" spans="2:57" ht="30" hidden="1">
      <c r="B1679" s="174">
        <v>2025</v>
      </c>
      <c r="C1679" s="174">
        <v>20</v>
      </c>
      <c r="D1679" s="175">
        <v>0</v>
      </c>
      <c r="E1679" s="176"/>
      <c r="F1679" s="174">
        <v>2</v>
      </c>
      <c r="G1679" s="174">
        <v>6</v>
      </c>
      <c r="H1679" s="174">
        <v>16</v>
      </c>
      <c r="I1679" s="174">
        <v>3000</v>
      </c>
      <c r="J1679" s="174">
        <v>3300</v>
      </c>
      <c r="K1679" s="174">
        <v>336</v>
      </c>
      <c r="L1679" s="177">
        <v>783</v>
      </c>
      <c r="M1679" s="178">
        <v>0</v>
      </c>
      <c r="N1679" s="179" t="s">
        <v>1104</v>
      </c>
      <c r="O1679" s="180">
        <v>0</v>
      </c>
      <c r="P1679" s="180">
        <v>0</v>
      </c>
      <c r="Q1679" s="181">
        <v>0</v>
      </c>
      <c r="R1679" s="182" t="s">
        <v>50</v>
      </c>
      <c r="S1679" s="183">
        <v>0</v>
      </c>
      <c r="T1679" s="183">
        <v>0</v>
      </c>
      <c r="U1679" s="180">
        <v>0</v>
      </c>
      <c r="V1679" s="180">
        <v>0</v>
      </c>
      <c r="W1679" s="183">
        <v>0</v>
      </c>
      <c r="X1679" s="183">
        <v>0</v>
      </c>
      <c r="Y1679" s="180">
        <v>0</v>
      </c>
      <c r="Z1679" s="180">
        <v>0</v>
      </c>
      <c r="AA1679" s="183">
        <v>0</v>
      </c>
      <c r="AB1679" s="183">
        <v>0</v>
      </c>
      <c r="AC1679" s="180">
        <f>+O1679+U1679-Y1679</f>
        <v>0</v>
      </c>
      <c r="AD1679" s="180">
        <f>+P1679+V1679-Z1679</f>
        <v>0</v>
      </c>
      <c r="AE1679" s="181">
        <f t="shared" si="1045"/>
        <v>0</v>
      </c>
      <c r="AF1679" s="180">
        <v>0</v>
      </c>
      <c r="AG1679" s="180">
        <v>0</v>
      </c>
      <c r="AH1679" s="181">
        <f t="shared" si="1046"/>
        <v>0</v>
      </c>
      <c r="AI1679" s="180">
        <v>0</v>
      </c>
      <c r="AJ1679" s="180">
        <v>0</v>
      </c>
      <c r="AK1679" s="181">
        <f t="shared" si="1047"/>
        <v>0</v>
      </c>
      <c r="AL1679" s="180">
        <v>0</v>
      </c>
      <c r="AM1679" s="180">
        <v>0</v>
      </c>
      <c r="AN1679" s="181">
        <f t="shared" si="1048"/>
        <v>0</v>
      </c>
      <c r="AO1679" s="180">
        <v>0</v>
      </c>
      <c r="AP1679" s="180">
        <v>0</v>
      </c>
      <c r="AQ1679" s="181">
        <f t="shared" si="1049"/>
        <v>0</v>
      </c>
      <c r="AR1679" s="180">
        <v>0</v>
      </c>
      <c r="AS1679" s="180">
        <v>0</v>
      </c>
      <c r="AT1679" s="181">
        <f t="shared" si="1050"/>
        <v>0</v>
      </c>
      <c r="AU1679" s="180">
        <f>+AC1679-AF1679-AI1679-AL1679-AO1679-AR1679</f>
        <v>0</v>
      </c>
      <c r="AV1679" s="180">
        <f>+AD1679-AG1679-AJ1679-AM1679-AP1679-AS1679</f>
        <v>0</v>
      </c>
      <c r="AW1679" s="181">
        <f t="shared" si="1051"/>
        <v>0</v>
      </c>
      <c r="AX1679" s="183">
        <f>+S1679+W1679-AA1679</f>
        <v>0</v>
      </c>
      <c r="AY1679" s="183">
        <f>+T1679+X1679-AB1679</f>
        <v>0</v>
      </c>
      <c r="AZ1679" s="183"/>
      <c r="BA1679" s="183"/>
      <c r="BB1679" s="183"/>
      <c r="BC1679" s="183"/>
      <c r="BD1679" s="183">
        <f>+AX1679-AZ1679-BB1679</f>
        <v>0</v>
      </c>
      <c r="BE1679" s="183">
        <f>+AY1679-BA1679-BC1679</f>
        <v>0</v>
      </c>
    </row>
    <row r="1680" spans="2:57" ht="15.75" hidden="1">
      <c r="B1680" s="163">
        <v>2025</v>
      </c>
      <c r="C1680" s="163">
        <v>20</v>
      </c>
      <c r="D1680" s="164"/>
      <c r="E1680" s="165"/>
      <c r="F1680" s="163">
        <v>2</v>
      </c>
      <c r="G1680" s="163">
        <v>6</v>
      </c>
      <c r="H1680" s="163">
        <v>16</v>
      </c>
      <c r="I1680" s="163">
        <v>3000</v>
      </c>
      <c r="J1680" s="163">
        <v>3300</v>
      </c>
      <c r="K1680" s="163">
        <v>339</v>
      </c>
      <c r="L1680" s="192" t="s">
        <v>44</v>
      </c>
      <c r="M1680" s="167"/>
      <c r="N1680" s="168" t="s">
        <v>116</v>
      </c>
      <c r="O1680" s="169">
        <v>0</v>
      </c>
      <c r="P1680" s="169">
        <v>0</v>
      </c>
      <c r="Q1680" s="169">
        <v>0</v>
      </c>
      <c r="R1680" s="170"/>
      <c r="S1680" s="171"/>
      <c r="T1680" s="172"/>
      <c r="U1680" s="169">
        <f t="shared" ref="U1680:AD1680" si="1071">U1681</f>
        <v>0</v>
      </c>
      <c r="V1680" s="169">
        <f t="shared" si="1071"/>
        <v>0</v>
      </c>
      <c r="W1680" s="173">
        <f t="shared" si="1071"/>
        <v>0</v>
      </c>
      <c r="X1680" s="173">
        <f t="shared" si="1071"/>
        <v>0</v>
      </c>
      <c r="Y1680" s="169">
        <f t="shared" si="1071"/>
        <v>0</v>
      </c>
      <c r="Z1680" s="169">
        <f t="shared" si="1071"/>
        <v>0</v>
      </c>
      <c r="AA1680" s="173">
        <f t="shared" si="1071"/>
        <v>0</v>
      </c>
      <c r="AB1680" s="173">
        <f t="shared" si="1071"/>
        <v>0</v>
      </c>
      <c r="AC1680" s="169">
        <f t="shared" si="1071"/>
        <v>0</v>
      </c>
      <c r="AD1680" s="169">
        <f t="shared" si="1071"/>
        <v>0</v>
      </c>
      <c r="AE1680" s="169">
        <f t="shared" si="1045"/>
        <v>0</v>
      </c>
      <c r="AF1680" s="169">
        <f>AF1681</f>
        <v>0</v>
      </c>
      <c r="AG1680" s="169">
        <f>AG1681</f>
        <v>0</v>
      </c>
      <c r="AH1680" s="169">
        <f t="shared" si="1046"/>
        <v>0</v>
      </c>
      <c r="AI1680" s="169">
        <f>AI1681</f>
        <v>0</v>
      </c>
      <c r="AJ1680" s="169">
        <f>AJ1681</f>
        <v>0</v>
      </c>
      <c r="AK1680" s="169">
        <f t="shared" si="1047"/>
        <v>0</v>
      </c>
      <c r="AL1680" s="169">
        <f>AL1681</f>
        <v>0</v>
      </c>
      <c r="AM1680" s="169">
        <f>AM1681</f>
        <v>0</v>
      </c>
      <c r="AN1680" s="169">
        <f t="shared" si="1048"/>
        <v>0</v>
      </c>
      <c r="AO1680" s="169">
        <f>AO1681</f>
        <v>0</v>
      </c>
      <c r="AP1680" s="169">
        <f>AP1681</f>
        <v>0</v>
      </c>
      <c r="AQ1680" s="169">
        <f t="shared" si="1049"/>
        <v>0</v>
      </c>
      <c r="AR1680" s="169">
        <f>AR1681</f>
        <v>0</v>
      </c>
      <c r="AS1680" s="169">
        <f>AS1681</f>
        <v>0</v>
      </c>
      <c r="AT1680" s="169">
        <f t="shared" si="1050"/>
        <v>0</v>
      </c>
      <c r="AU1680" s="169">
        <f>AU1681</f>
        <v>0</v>
      </c>
      <c r="AV1680" s="169">
        <f>AV1681</f>
        <v>0</v>
      </c>
      <c r="AW1680" s="169">
        <f t="shared" si="1051"/>
        <v>0</v>
      </c>
      <c r="AX1680" s="171"/>
      <c r="AY1680" s="172"/>
      <c r="AZ1680" s="171"/>
      <c r="BA1680" s="172"/>
      <c r="BB1680" s="171"/>
      <c r="BC1680" s="172"/>
      <c r="BD1680" s="171"/>
      <c r="BE1680" s="172"/>
    </row>
    <row r="1681" spans="2:57" ht="15.75" hidden="1">
      <c r="B1681" s="174">
        <v>2025</v>
      </c>
      <c r="C1681" s="174">
        <v>20</v>
      </c>
      <c r="D1681" s="175">
        <v>0</v>
      </c>
      <c r="E1681" s="176"/>
      <c r="F1681" s="174">
        <v>2</v>
      </c>
      <c r="G1681" s="174">
        <v>6</v>
      </c>
      <c r="H1681" s="174">
        <v>16</v>
      </c>
      <c r="I1681" s="174">
        <v>3000</v>
      </c>
      <c r="J1681" s="174">
        <v>3300</v>
      </c>
      <c r="K1681" s="174">
        <v>339</v>
      </c>
      <c r="L1681" s="177">
        <v>1322</v>
      </c>
      <c r="M1681" s="178">
        <v>0</v>
      </c>
      <c r="N1681" s="179" t="s">
        <v>1105</v>
      </c>
      <c r="O1681" s="180">
        <v>0</v>
      </c>
      <c r="P1681" s="180">
        <v>0</v>
      </c>
      <c r="Q1681" s="181">
        <v>0</v>
      </c>
      <c r="R1681" s="182" t="s">
        <v>50</v>
      </c>
      <c r="S1681" s="183">
        <v>0</v>
      </c>
      <c r="T1681" s="183">
        <v>0</v>
      </c>
      <c r="U1681" s="180">
        <v>0</v>
      </c>
      <c r="V1681" s="180">
        <v>0</v>
      </c>
      <c r="W1681" s="183">
        <v>0</v>
      </c>
      <c r="X1681" s="183">
        <v>0</v>
      </c>
      <c r="Y1681" s="180">
        <v>0</v>
      </c>
      <c r="Z1681" s="180">
        <v>0</v>
      </c>
      <c r="AA1681" s="183">
        <v>0</v>
      </c>
      <c r="AB1681" s="183">
        <v>0</v>
      </c>
      <c r="AC1681" s="180">
        <f>+O1681+U1681-Y1681</f>
        <v>0</v>
      </c>
      <c r="AD1681" s="180">
        <f>+P1681+V1681-Z1681</f>
        <v>0</v>
      </c>
      <c r="AE1681" s="181">
        <f t="shared" si="1045"/>
        <v>0</v>
      </c>
      <c r="AF1681" s="180">
        <v>0</v>
      </c>
      <c r="AG1681" s="180">
        <v>0</v>
      </c>
      <c r="AH1681" s="181">
        <f t="shared" si="1046"/>
        <v>0</v>
      </c>
      <c r="AI1681" s="180">
        <v>0</v>
      </c>
      <c r="AJ1681" s="180">
        <v>0</v>
      </c>
      <c r="AK1681" s="181">
        <f t="shared" si="1047"/>
        <v>0</v>
      </c>
      <c r="AL1681" s="180">
        <v>0</v>
      </c>
      <c r="AM1681" s="180">
        <v>0</v>
      </c>
      <c r="AN1681" s="181">
        <f t="shared" si="1048"/>
        <v>0</v>
      </c>
      <c r="AO1681" s="180">
        <v>0</v>
      </c>
      <c r="AP1681" s="180">
        <v>0</v>
      </c>
      <c r="AQ1681" s="181">
        <f t="shared" si="1049"/>
        <v>0</v>
      </c>
      <c r="AR1681" s="180">
        <v>0</v>
      </c>
      <c r="AS1681" s="180">
        <v>0</v>
      </c>
      <c r="AT1681" s="181">
        <f t="shared" si="1050"/>
        <v>0</v>
      </c>
      <c r="AU1681" s="180">
        <f>+AC1681-AF1681-AI1681-AL1681-AO1681-AR1681</f>
        <v>0</v>
      </c>
      <c r="AV1681" s="180">
        <f>+AD1681-AG1681-AJ1681-AM1681-AP1681-AS1681</f>
        <v>0</v>
      </c>
      <c r="AW1681" s="181">
        <f t="shared" si="1051"/>
        <v>0</v>
      </c>
      <c r="AX1681" s="183">
        <f>+S1681+W1681-AA1681</f>
        <v>0</v>
      </c>
      <c r="AY1681" s="183">
        <f>+T1681+X1681-AB1681</f>
        <v>0</v>
      </c>
      <c r="AZ1681" s="183"/>
      <c r="BA1681" s="183"/>
      <c r="BB1681" s="183"/>
      <c r="BC1681" s="183"/>
      <c r="BD1681" s="183">
        <f>+AX1681-AZ1681-BB1681</f>
        <v>0</v>
      </c>
      <c r="BE1681" s="183">
        <f>+AY1681-BA1681-BC1681</f>
        <v>0</v>
      </c>
    </row>
    <row r="1682" spans="2:57" ht="31.5" hidden="1">
      <c r="B1682" s="152">
        <v>2025</v>
      </c>
      <c r="C1682" s="152">
        <v>20</v>
      </c>
      <c r="D1682" s="153"/>
      <c r="E1682" s="154"/>
      <c r="F1682" s="152">
        <v>2</v>
      </c>
      <c r="G1682" s="152">
        <v>6</v>
      </c>
      <c r="H1682" s="152">
        <v>16</v>
      </c>
      <c r="I1682" s="152">
        <v>3000</v>
      </c>
      <c r="J1682" s="152">
        <v>3500</v>
      </c>
      <c r="K1682" s="152"/>
      <c r="L1682" s="155" t="s">
        <v>44</v>
      </c>
      <c r="M1682" s="156"/>
      <c r="N1682" s="157" t="s">
        <v>122</v>
      </c>
      <c r="O1682" s="158">
        <v>0</v>
      </c>
      <c r="P1682" s="158">
        <v>0</v>
      </c>
      <c r="Q1682" s="158">
        <v>0</v>
      </c>
      <c r="R1682" s="159"/>
      <c r="S1682" s="160"/>
      <c r="T1682" s="161"/>
      <c r="U1682" s="158">
        <f t="shared" ref="U1682:AD1682" si="1072">U1683+U1685+U1687</f>
        <v>0</v>
      </c>
      <c r="V1682" s="158">
        <f t="shared" si="1072"/>
        <v>0</v>
      </c>
      <c r="W1682" s="162">
        <f t="shared" si="1072"/>
        <v>0</v>
      </c>
      <c r="X1682" s="162">
        <f t="shared" si="1072"/>
        <v>0</v>
      </c>
      <c r="Y1682" s="158">
        <f t="shared" si="1072"/>
        <v>0</v>
      </c>
      <c r="Z1682" s="158">
        <f t="shared" si="1072"/>
        <v>0</v>
      </c>
      <c r="AA1682" s="162">
        <f t="shared" si="1072"/>
        <v>0</v>
      </c>
      <c r="AB1682" s="162">
        <f t="shared" si="1072"/>
        <v>0</v>
      </c>
      <c r="AC1682" s="158">
        <f t="shared" si="1072"/>
        <v>0</v>
      </c>
      <c r="AD1682" s="158">
        <f t="shared" si="1072"/>
        <v>0</v>
      </c>
      <c r="AE1682" s="158">
        <f t="shared" si="1045"/>
        <v>0</v>
      </c>
      <c r="AF1682" s="158">
        <f>AF1683+AF1685+AF1687</f>
        <v>0</v>
      </c>
      <c r="AG1682" s="158">
        <f>AG1683+AG1685+AG1687</f>
        <v>0</v>
      </c>
      <c r="AH1682" s="158">
        <f t="shared" si="1046"/>
        <v>0</v>
      </c>
      <c r="AI1682" s="158">
        <f>AI1683+AI1685+AI1687</f>
        <v>0</v>
      </c>
      <c r="AJ1682" s="158">
        <f>AJ1683+AJ1685+AJ1687</f>
        <v>0</v>
      </c>
      <c r="AK1682" s="158">
        <f t="shared" si="1047"/>
        <v>0</v>
      </c>
      <c r="AL1682" s="158">
        <f>AL1683+AL1685+AL1687</f>
        <v>0</v>
      </c>
      <c r="AM1682" s="158">
        <f>AM1683+AM1685+AM1687</f>
        <v>0</v>
      </c>
      <c r="AN1682" s="158">
        <f t="shared" si="1048"/>
        <v>0</v>
      </c>
      <c r="AO1682" s="158">
        <f>AO1683+AO1685+AO1687</f>
        <v>0</v>
      </c>
      <c r="AP1682" s="158">
        <f>AP1683+AP1685+AP1687</f>
        <v>0</v>
      </c>
      <c r="AQ1682" s="158">
        <f t="shared" si="1049"/>
        <v>0</v>
      </c>
      <c r="AR1682" s="158">
        <f>AR1683+AR1685+AR1687</f>
        <v>0</v>
      </c>
      <c r="AS1682" s="158">
        <f>AS1683+AS1685+AS1687</f>
        <v>0</v>
      </c>
      <c r="AT1682" s="158">
        <f t="shared" si="1050"/>
        <v>0</v>
      </c>
      <c r="AU1682" s="158">
        <f>AU1683+AU1685+AU1687</f>
        <v>0</v>
      </c>
      <c r="AV1682" s="158">
        <f>AV1683+AV1685+AV1687</f>
        <v>0</v>
      </c>
      <c r="AW1682" s="158">
        <f t="shared" si="1051"/>
        <v>0</v>
      </c>
      <c r="AX1682" s="160"/>
      <c r="AY1682" s="161"/>
      <c r="AZ1682" s="160"/>
      <c r="BA1682" s="161"/>
      <c r="BB1682" s="160"/>
      <c r="BC1682" s="161"/>
      <c r="BD1682" s="160"/>
      <c r="BE1682" s="161"/>
    </row>
    <row r="1683" spans="2:57" ht="15.75" hidden="1">
      <c r="B1683" s="163">
        <v>2025</v>
      </c>
      <c r="C1683" s="163">
        <v>20</v>
      </c>
      <c r="D1683" s="164"/>
      <c r="E1683" s="165"/>
      <c r="F1683" s="163">
        <v>2</v>
      </c>
      <c r="G1683" s="163">
        <v>6</v>
      </c>
      <c r="H1683" s="163">
        <v>16</v>
      </c>
      <c r="I1683" s="163">
        <v>3000</v>
      </c>
      <c r="J1683" s="163">
        <v>3500</v>
      </c>
      <c r="K1683" s="163">
        <v>351</v>
      </c>
      <c r="L1683" s="192" t="s">
        <v>44</v>
      </c>
      <c r="M1683" s="167"/>
      <c r="N1683" s="168" t="s">
        <v>628</v>
      </c>
      <c r="O1683" s="169">
        <v>0</v>
      </c>
      <c r="P1683" s="169">
        <v>0</v>
      </c>
      <c r="Q1683" s="169">
        <v>0</v>
      </c>
      <c r="R1683" s="170"/>
      <c r="S1683" s="171"/>
      <c r="T1683" s="172"/>
      <c r="U1683" s="169">
        <f t="shared" ref="U1683:AD1683" si="1073">U1684</f>
        <v>0</v>
      </c>
      <c r="V1683" s="169">
        <f t="shared" si="1073"/>
        <v>0</v>
      </c>
      <c r="W1683" s="173">
        <f t="shared" si="1073"/>
        <v>0</v>
      </c>
      <c r="X1683" s="173">
        <f t="shared" si="1073"/>
        <v>0</v>
      </c>
      <c r="Y1683" s="169">
        <f t="shared" si="1073"/>
        <v>0</v>
      </c>
      <c r="Z1683" s="169">
        <f t="shared" si="1073"/>
        <v>0</v>
      </c>
      <c r="AA1683" s="173">
        <f t="shared" si="1073"/>
        <v>0</v>
      </c>
      <c r="AB1683" s="173">
        <f t="shared" si="1073"/>
        <v>0</v>
      </c>
      <c r="AC1683" s="169">
        <f t="shared" si="1073"/>
        <v>0</v>
      </c>
      <c r="AD1683" s="169">
        <f t="shared" si="1073"/>
        <v>0</v>
      </c>
      <c r="AE1683" s="169">
        <f t="shared" si="1045"/>
        <v>0</v>
      </c>
      <c r="AF1683" s="169">
        <f>AF1684</f>
        <v>0</v>
      </c>
      <c r="AG1683" s="169">
        <f>AG1684</f>
        <v>0</v>
      </c>
      <c r="AH1683" s="169">
        <f t="shared" si="1046"/>
        <v>0</v>
      </c>
      <c r="AI1683" s="169">
        <f>AI1684</f>
        <v>0</v>
      </c>
      <c r="AJ1683" s="169">
        <f>AJ1684</f>
        <v>0</v>
      </c>
      <c r="AK1683" s="169">
        <f t="shared" si="1047"/>
        <v>0</v>
      </c>
      <c r="AL1683" s="169">
        <f>AL1684</f>
        <v>0</v>
      </c>
      <c r="AM1683" s="169">
        <f>AM1684</f>
        <v>0</v>
      </c>
      <c r="AN1683" s="169">
        <f t="shared" si="1048"/>
        <v>0</v>
      </c>
      <c r="AO1683" s="169">
        <f>AO1684</f>
        <v>0</v>
      </c>
      <c r="AP1683" s="169">
        <f>AP1684</f>
        <v>0</v>
      </c>
      <c r="AQ1683" s="169">
        <f t="shared" si="1049"/>
        <v>0</v>
      </c>
      <c r="AR1683" s="169">
        <f>AR1684</f>
        <v>0</v>
      </c>
      <c r="AS1683" s="169">
        <f>AS1684</f>
        <v>0</v>
      </c>
      <c r="AT1683" s="169">
        <f t="shared" si="1050"/>
        <v>0</v>
      </c>
      <c r="AU1683" s="169">
        <f>AU1684</f>
        <v>0</v>
      </c>
      <c r="AV1683" s="169">
        <f>AV1684</f>
        <v>0</v>
      </c>
      <c r="AW1683" s="169">
        <f t="shared" si="1051"/>
        <v>0</v>
      </c>
      <c r="AX1683" s="171"/>
      <c r="AY1683" s="172"/>
      <c r="AZ1683" s="171"/>
      <c r="BA1683" s="172"/>
      <c r="BB1683" s="171"/>
      <c r="BC1683" s="172"/>
      <c r="BD1683" s="171"/>
      <c r="BE1683" s="172"/>
    </row>
    <row r="1684" spans="2:57" ht="30" hidden="1">
      <c r="B1684" s="174">
        <v>2025</v>
      </c>
      <c r="C1684" s="174">
        <v>20</v>
      </c>
      <c r="D1684" s="175">
        <v>0</v>
      </c>
      <c r="E1684" s="176"/>
      <c r="F1684" s="174">
        <v>2</v>
      </c>
      <c r="G1684" s="174">
        <v>6</v>
      </c>
      <c r="H1684" s="174">
        <v>16</v>
      </c>
      <c r="I1684" s="174">
        <v>3000</v>
      </c>
      <c r="J1684" s="174">
        <v>3500</v>
      </c>
      <c r="K1684" s="174">
        <v>351</v>
      </c>
      <c r="L1684" s="177">
        <v>910</v>
      </c>
      <c r="M1684" s="178">
        <v>0</v>
      </c>
      <c r="N1684" s="179" t="s">
        <v>629</v>
      </c>
      <c r="O1684" s="180">
        <v>0</v>
      </c>
      <c r="P1684" s="180">
        <v>0</v>
      </c>
      <c r="Q1684" s="181">
        <v>0</v>
      </c>
      <c r="R1684" s="182" t="s">
        <v>50</v>
      </c>
      <c r="S1684" s="183">
        <v>0</v>
      </c>
      <c r="T1684" s="183">
        <v>0</v>
      </c>
      <c r="U1684" s="180">
        <v>0</v>
      </c>
      <c r="V1684" s="180">
        <v>0</v>
      </c>
      <c r="W1684" s="183">
        <v>0</v>
      </c>
      <c r="X1684" s="183">
        <v>0</v>
      </c>
      <c r="Y1684" s="180">
        <v>0</v>
      </c>
      <c r="Z1684" s="180">
        <v>0</v>
      </c>
      <c r="AA1684" s="183">
        <v>0</v>
      </c>
      <c r="AB1684" s="183">
        <v>0</v>
      </c>
      <c r="AC1684" s="180">
        <f>+O1684+U1684-Y1684</f>
        <v>0</v>
      </c>
      <c r="AD1684" s="180">
        <f>+P1684+V1684-Z1684</f>
        <v>0</v>
      </c>
      <c r="AE1684" s="181">
        <f t="shared" si="1045"/>
        <v>0</v>
      </c>
      <c r="AF1684" s="180">
        <v>0</v>
      </c>
      <c r="AG1684" s="180">
        <v>0</v>
      </c>
      <c r="AH1684" s="181">
        <f t="shared" si="1046"/>
        <v>0</v>
      </c>
      <c r="AI1684" s="180">
        <v>0</v>
      </c>
      <c r="AJ1684" s="180">
        <v>0</v>
      </c>
      <c r="AK1684" s="181">
        <f t="shared" si="1047"/>
        <v>0</v>
      </c>
      <c r="AL1684" s="180">
        <v>0</v>
      </c>
      <c r="AM1684" s="180">
        <v>0</v>
      </c>
      <c r="AN1684" s="181">
        <f t="shared" si="1048"/>
        <v>0</v>
      </c>
      <c r="AO1684" s="180">
        <v>0</v>
      </c>
      <c r="AP1684" s="180">
        <v>0</v>
      </c>
      <c r="AQ1684" s="181">
        <f t="shared" si="1049"/>
        <v>0</v>
      </c>
      <c r="AR1684" s="180">
        <v>0</v>
      </c>
      <c r="AS1684" s="180">
        <v>0</v>
      </c>
      <c r="AT1684" s="181">
        <f t="shared" si="1050"/>
        <v>0</v>
      </c>
      <c r="AU1684" s="180">
        <f>+AC1684-AF1684-AI1684-AL1684-AO1684-AR1684</f>
        <v>0</v>
      </c>
      <c r="AV1684" s="180">
        <f>+AD1684-AG1684-AJ1684-AM1684-AP1684-AS1684</f>
        <v>0</v>
      </c>
      <c r="AW1684" s="181">
        <f t="shared" si="1051"/>
        <v>0</v>
      </c>
      <c r="AX1684" s="183">
        <f>+S1684+W1684-AA1684</f>
        <v>0</v>
      </c>
      <c r="AY1684" s="183">
        <f>+T1684+X1684-AB1684</f>
        <v>0</v>
      </c>
      <c r="AZ1684" s="183"/>
      <c r="BA1684" s="183"/>
      <c r="BB1684" s="183"/>
      <c r="BC1684" s="183"/>
      <c r="BD1684" s="183">
        <f>+AX1684-AZ1684-BB1684</f>
        <v>0</v>
      </c>
      <c r="BE1684" s="183">
        <f>+AY1684-BA1684-BC1684</f>
        <v>0</v>
      </c>
    </row>
    <row r="1685" spans="2:57" ht="31.5" hidden="1">
      <c r="B1685" s="163">
        <v>2025</v>
      </c>
      <c r="C1685" s="163">
        <v>20</v>
      </c>
      <c r="D1685" s="164"/>
      <c r="E1685" s="165"/>
      <c r="F1685" s="163">
        <v>2</v>
      </c>
      <c r="G1685" s="163">
        <v>6</v>
      </c>
      <c r="H1685" s="163">
        <v>16</v>
      </c>
      <c r="I1685" s="163">
        <v>3000</v>
      </c>
      <c r="J1685" s="163">
        <v>3500</v>
      </c>
      <c r="K1685" s="163">
        <v>353</v>
      </c>
      <c r="L1685" s="192" t="s">
        <v>44</v>
      </c>
      <c r="M1685" s="167"/>
      <c r="N1685" s="168" t="s">
        <v>888</v>
      </c>
      <c r="O1685" s="169">
        <v>0</v>
      </c>
      <c r="P1685" s="169">
        <v>0</v>
      </c>
      <c r="Q1685" s="169">
        <v>0</v>
      </c>
      <c r="R1685" s="170"/>
      <c r="S1685" s="171"/>
      <c r="T1685" s="172"/>
      <c r="U1685" s="169">
        <f t="shared" ref="U1685:AD1685" si="1074">U1686</f>
        <v>0</v>
      </c>
      <c r="V1685" s="169">
        <f t="shared" si="1074"/>
        <v>0</v>
      </c>
      <c r="W1685" s="173">
        <f t="shared" si="1074"/>
        <v>0</v>
      </c>
      <c r="X1685" s="173">
        <f t="shared" si="1074"/>
        <v>0</v>
      </c>
      <c r="Y1685" s="169">
        <f t="shared" si="1074"/>
        <v>0</v>
      </c>
      <c r="Z1685" s="169">
        <f t="shared" si="1074"/>
        <v>0</v>
      </c>
      <c r="AA1685" s="173">
        <f t="shared" si="1074"/>
        <v>0</v>
      </c>
      <c r="AB1685" s="173">
        <f t="shared" si="1074"/>
        <v>0</v>
      </c>
      <c r="AC1685" s="169">
        <f t="shared" si="1074"/>
        <v>0</v>
      </c>
      <c r="AD1685" s="169">
        <f t="shared" si="1074"/>
        <v>0</v>
      </c>
      <c r="AE1685" s="169">
        <f t="shared" si="1045"/>
        <v>0</v>
      </c>
      <c r="AF1685" s="169">
        <f>AF1686</f>
        <v>0</v>
      </c>
      <c r="AG1685" s="169">
        <f>AG1686</f>
        <v>0</v>
      </c>
      <c r="AH1685" s="169">
        <f t="shared" si="1046"/>
        <v>0</v>
      </c>
      <c r="AI1685" s="169">
        <f>AI1686</f>
        <v>0</v>
      </c>
      <c r="AJ1685" s="169">
        <f>AJ1686</f>
        <v>0</v>
      </c>
      <c r="AK1685" s="169">
        <f t="shared" si="1047"/>
        <v>0</v>
      </c>
      <c r="AL1685" s="169">
        <f>AL1686</f>
        <v>0</v>
      </c>
      <c r="AM1685" s="169">
        <f>AM1686</f>
        <v>0</v>
      </c>
      <c r="AN1685" s="169">
        <f t="shared" si="1048"/>
        <v>0</v>
      </c>
      <c r="AO1685" s="169">
        <f>AO1686</f>
        <v>0</v>
      </c>
      <c r="AP1685" s="169">
        <f>AP1686</f>
        <v>0</v>
      </c>
      <c r="AQ1685" s="169">
        <f t="shared" si="1049"/>
        <v>0</v>
      </c>
      <c r="AR1685" s="169">
        <f>AR1686</f>
        <v>0</v>
      </c>
      <c r="AS1685" s="169">
        <f>AS1686</f>
        <v>0</v>
      </c>
      <c r="AT1685" s="169">
        <f t="shared" si="1050"/>
        <v>0</v>
      </c>
      <c r="AU1685" s="169">
        <f>AU1686</f>
        <v>0</v>
      </c>
      <c r="AV1685" s="169">
        <f>AV1686</f>
        <v>0</v>
      </c>
      <c r="AW1685" s="169">
        <f t="shared" si="1051"/>
        <v>0</v>
      </c>
      <c r="AX1685" s="171"/>
      <c r="AY1685" s="172"/>
      <c r="AZ1685" s="171"/>
      <c r="BA1685" s="172"/>
      <c r="BB1685" s="171"/>
      <c r="BC1685" s="172"/>
      <c r="BD1685" s="171"/>
      <c r="BE1685" s="172"/>
    </row>
    <row r="1686" spans="2:57" ht="15.75" hidden="1">
      <c r="B1686" s="174">
        <v>2025</v>
      </c>
      <c r="C1686" s="174">
        <v>20</v>
      </c>
      <c r="D1686" s="175">
        <v>0</v>
      </c>
      <c r="E1686" s="176"/>
      <c r="F1686" s="174">
        <v>2</v>
      </c>
      <c r="G1686" s="174">
        <v>6</v>
      </c>
      <c r="H1686" s="174">
        <v>16</v>
      </c>
      <c r="I1686" s="174">
        <v>3000</v>
      </c>
      <c r="J1686" s="174">
        <v>3500</v>
      </c>
      <c r="K1686" s="174">
        <v>353</v>
      </c>
      <c r="L1686" s="177">
        <v>908</v>
      </c>
      <c r="M1686" s="178">
        <v>0</v>
      </c>
      <c r="N1686" s="179" t="s">
        <v>889</v>
      </c>
      <c r="O1686" s="180">
        <v>0</v>
      </c>
      <c r="P1686" s="180">
        <v>0</v>
      </c>
      <c r="Q1686" s="181">
        <v>0</v>
      </c>
      <c r="R1686" s="182" t="s">
        <v>50</v>
      </c>
      <c r="S1686" s="183">
        <v>0</v>
      </c>
      <c r="T1686" s="183">
        <v>0</v>
      </c>
      <c r="U1686" s="180">
        <v>0</v>
      </c>
      <c r="V1686" s="180">
        <v>0</v>
      </c>
      <c r="W1686" s="183">
        <v>0</v>
      </c>
      <c r="X1686" s="183">
        <v>0</v>
      </c>
      <c r="Y1686" s="180">
        <v>0</v>
      </c>
      <c r="Z1686" s="180">
        <v>0</v>
      </c>
      <c r="AA1686" s="183">
        <v>0</v>
      </c>
      <c r="AB1686" s="183">
        <v>0</v>
      </c>
      <c r="AC1686" s="180">
        <f>+O1686+U1686-Y1686</f>
        <v>0</v>
      </c>
      <c r="AD1686" s="180">
        <f>+P1686+V1686-Z1686</f>
        <v>0</v>
      </c>
      <c r="AE1686" s="181">
        <f t="shared" si="1045"/>
        <v>0</v>
      </c>
      <c r="AF1686" s="180">
        <v>0</v>
      </c>
      <c r="AG1686" s="180">
        <v>0</v>
      </c>
      <c r="AH1686" s="181">
        <f t="shared" si="1046"/>
        <v>0</v>
      </c>
      <c r="AI1686" s="180">
        <v>0</v>
      </c>
      <c r="AJ1686" s="180">
        <v>0</v>
      </c>
      <c r="AK1686" s="181">
        <f t="shared" si="1047"/>
        <v>0</v>
      </c>
      <c r="AL1686" s="180">
        <v>0</v>
      </c>
      <c r="AM1686" s="180">
        <v>0</v>
      </c>
      <c r="AN1686" s="181">
        <f t="shared" si="1048"/>
        <v>0</v>
      </c>
      <c r="AO1686" s="180">
        <v>0</v>
      </c>
      <c r="AP1686" s="180">
        <v>0</v>
      </c>
      <c r="AQ1686" s="181">
        <f t="shared" si="1049"/>
        <v>0</v>
      </c>
      <c r="AR1686" s="180">
        <v>0</v>
      </c>
      <c r="AS1686" s="180">
        <v>0</v>
      </c>
      <c r="AT1686" s="181">
        <f t="shared" si="1050"/>
        <v>0</v>
      </c>
      <c r="AU1686" s="180">
        <f>+AC1686-AF1686-AI1686-AL1686-AO1686-AR1686</f>
        <v>0</v>
      </c>
      <c r="AV1686" s="180">
        <f>+AD1686-AG1686-AJ1686-AM1686-AP1686-AS1686</f>
        <v>0</v>
      </c>
      <c r="AW1686" s="181">
        <f t="shared" si="1051"/>
        <v>0</v>
      </c>
      <c r="AX1686" s="183">
        <f>+S1686+W1686-AA1686</f>
        <v>0</v>
      </c>
      <c r="AY1686" s="183">
        <f>+T1686+X1686-AB1686</f>
        <v>0</v>
      </c>
      <c r="AZ1686" s="183"/>
      <c r="BA1686" s="183"/>
      <c r="BB1686" s="183"/>
      <c r="BC1686" s="183"/>
      <c r="BD1686" s="183">
        <f>+AX1686-AZ1686-BB1686</f>
        <v>0</v>
      </c>
      <c r="BE1686" s="183">
        <f>+AY1686-BA1686-BC1686</f>
        <v>0</v>
      </c>
    </row>
    <row r="1687" spans="2:57" ht="15.75" hidden="1">
      <c r="B1687" s="163">
        <v>2025</v>
      </c>
      <c r="C1687" s="163">
        <v>20</v>
      </c>
      <c r="D1687" s="164"/>
      <c r="E1687" s="165"/>
      <c r="F1687" s="163">
        <v>2</v>
      </c>
      <c r="G1687" s="163">
        <v>6</v>
      </c>
      <c r="H1687" s="163">
        <v>16</v>
      </c>
      <c r="I1687" s="163">
        <v>3000</v>
      </c>
      <c r="J1687" s="163">
        <v>3500</v>
      </c>
      <c r="K1687" s="163">
        <v>355</v>
      </c>
      <c r="L1687" s="192" t="s">
        <v>44</v>
      </c>
      <c r="M1687" s="167"/>
      <c r="N1687" s="168" t="s">
        <v>1106</v>
      </c>
      <c r="O1687" s="169">
        <v>0</v>
      </c>
      <c r="P1687" s="169">
        <v>0</v>
      </c>
      <c r="Q1687" s="169">
        <v>0</v>
      </c>
      <c r="R1687" s="170"/>
      <c r="S1687" s="171"/>
      <c r="T1687" s="172"/>
      <c r="U1687" s="169">
        <f t="shared" ref="U1687:AD1687" si="1075">U1688</f>
        <v>0</v>
      </c>
      <c r="V1687" s="169">
        <f t="shared" si="1075"/>
        <v>0</v>
      </c>
      <c r="W1687" s="173">
        <f t="shared" si="1075"/>
        <v>0</v>
      </c>
      <c r="X1687" s="173">
        <f t="shared" si="1075"/>
        <v>0</v>
      </c>
      <c r="Y1687" s="169">
        <f t="shared" si="1075"/>
        <v>0</v>
      </c>
      <c r="Z1687" s="169">
        <f t="shared" si="1075"/>
        <v>0</v>
      </c>
      <c r="AA1687" s="173">
        <f t="shared" si="1075"/>
        <v>0</v>
      </c>
      <c r="AB1687" s="173">
        <f t="shared" si="1075"/>
        <v>0</v>
      </c>
      <c r="AC1687" s="169">
        <f t="shared" si="1075"/>
        <v>0</v>
      </c>
      <c r="AD1687" s="169">
        <f t="shared" si="1075"/>
        <v>0</v>
      </c>
      <c r="AE1687" s="169">
        <f t="shared" si="1045"/>
        <v>0</v>
      </c>
      <c r="AF1687" s="169">
        <f>AF1688</f>
        <v>0</v>
      </c>
      <c r="AG1687" s="169">
        <f>AG1688</f>
        <v>0</v>
      </c>
      <c r="AH1687" s="169">
        <f t="shared" si="1046"/>
        <v>0</v>
      </c>
      <c r="AI1687" s="169">
        <f>AI1688</f>
        <v>0</v>
      </c>
      <c r="AJ1687" s="169">
        <f>AJ1688</f>
        <v>0</v>
      </c>
      <c r="AK1687" s="169">
        <f t="shared" si="1047"/>
        <v>0</v>
      </c>
      <c r="AL1687" s="169">
        <f>AL1688</f>
        <v>0</v>
      </c>
      <c r="AM1687" s="169">
        <f>AM1688</f>
        <v>0</v>
      </c>
      <c r="AN1687" s="169">
        <f t="shared" si="1048"/>
        <v>0</v>
      </c>
      <c r="AO1687" s="169">
        <f>AO1688</f>
        <v>0</v>
      </c>
      <c r="AP1687" s="169">
        <f>AP1688</f>
        <v>0</v>
      </c>
      <c r="AQ1687" s="169">
        <f t="shared" si="1049"/>
        <v>0</v>
      </c>
      <c r="AR1687" s="169">
        <f>AR1688</f>
        <v>0</v>
      </c>
      <c r="AS1687" s="169">
        <f>AS1688</f>
        <v>0</v>
      </c>
      <c r="AT1687" s="169">
        <f t="shared" si="1050"/>
        <v>0</v>
      </c>
      <c r="AU1687" s="169">
        <f>AU1688</f>
        <v>0</v>
      </c>
      <c r="AV1687" s="169">
        <f>AV1688</f>
        <v>0</v>
      </c>
      <c r="AW1687" s="169">
        <f t="shared" si="1051"/>
        <v>0</v>
      </c>
      <c r="AX1687" s="171"/>
      <c r="AY1687" s="172"/>
      <c r="AZ1687" s="171"/>
      <c r="BA1687" s="172"/>
      <c r="BB1687" s="171"/>
      <c r="BC1687" s="172"/>
      <c r="BD1687" s="171"/>
      <c r="BE1687" s="172"/>
    </row>
    <row r="1688" spans="2:57" ht="15.75" hidden="1">
      <c r="B1688" s="174">
        <v>2025</v>
      </c>
      <c r="C1688" s="174">
        <v>20</v>
      </c>
      <c r="D1688" s="175">
        <v>0</v>
      </c>
      <c r="E1688" s="176"/>
      <c r="F1688" s="174">
        <v>2</v>
      </c>
      <c r="G1688" s="174">
        <v>6</v>
      </c>
      <c r="H1688" s="174">
        <v>16</v>
      </c>
      <c r="I1688" s="174">
        <v>3000</v>
      </c>
      <c r="J1688" s="174">
        <v>3500</v>
      </c>
      <c r="K1688" s="174">
        <v>355</v>
      </c>
      <c r="L1688" s="177">
        <v>914</v>
      </c>
      <c r="M1688" s="178">
        <v>0</v>
      </c>
      <c r="N1688" s="179" t="s">
        <v>1107</v>
      </c>
      <c r="O1688" s="180">
        <v>0</v>
      </c>
      <c r="P1688" s="180">
        <v>0</v>
      </c>
      <c r="Q1688" s="181">
        <v>0</v>
      </c>
      <c r="R1688" s="182" t="s">
        <v>50</v>
      </c>
      <c r="S1688" s="183">
        <v>0</v>
      </c>
      <c r="T1688" s="183">
        <v>0</v>
      </c>
      <c r="U1688" s="180">
        <v>0</v>
      </c>
      <c r="V1688" s="180">
        <v>0</v>
      </c>
      <c r="W1688" s="183">
        <v>0</v>
      </c>
      <c r="X1688" s="183">
        <v>0</v>
      </c>
      <c r="Y1688" s="180">
        <v>0</v>
      </c>
      <c r="Z1688" s="180">
        <v>0</v>
      </c>
      <c r="AA1688" s="183">
        <v>0</v>
      </c>
      <c r="AB1688" s="183">
        <v>0</v>
      </c>
      <c r="AC1688" s="180">
        <f>+O1688+U1688-Y1688</f>
        <v>0</v>
      </c>
      <c r="AD1688" s="180">
        <f>+P1688+V1688-Z1688</f>
        <v>0</v>
      </c>
      <c r="AE1688" s="181">
        <f t="shared" si="1045"/>
        <v>0</v>
      </c>
      <c r="AF1688" s="180">
        <v>0</v>
      </c>
      <c r="AG1688" s="180">
        <v>0</v>
      </c>
      <c r="AH1688" s="181">
        <f t="shared" si="1046"/>
        <v>0</v>
      </c>
      <c r="AI1688" s="180">
        <v>0</v>
      </c>
      <c r="AJ1688" s="180">
        <v>0</v>
      </c>
      <c r="AK1688" s="181">
        <f t="shared" si="1047"/>
        <v>0</v>
      </c>
      <c r="AL1688" s="180">
        <v>0</v>
      </c>
      <c r="AM1688" s="180">
        <v>0</v>
      </c>
      <c r="AN1688" s="181">
        <f t="shared" si="1048"/>
        <v>0</v>
      </c>
      <c r="AO1688" s="180">
        <v>0</v>
      </c>
      <c r="AP1688" s="180">
        <v>0</v>
      </c>
      <c r="AQ1688" s="181">
        <f t="shared" si="1049"/>
        <v>0</v>
      </c>
      <c r="AR1688" s="180">
        <v>0</v>
      </c>
      <c r="AS1688" s="180">
        <v>0</v>
      </c>
      <c r="AT1688" s="181">
        <f t="shared" si="1050"/>
        <v>0</v>
      </c>
      <c r="AU1688" s="180">
        <f>+AC1688-AF1688-AI1688-AL1688-AO1688-AR1688</f>
        <v>0</v>
      </c>
      <c r="AV1688" s="180">
        <f>+AD1688-AG1688-AJ1688-AM1688-AP1688-AS1688</f>
        <v>0</v>
      </c>
      <c r="AW1688" s="181">
        <f t="shared" si="1051"/>
        <v>0</v>
      </c>
      <c r="AX1688" s="183">
        <f>+S1688+W1688-AA1688</f>
        <v>0</v>
      </c>
      <c r="AY1688" s="183">
        <f>+T1688+X1688-AB1688</f>
        <v>0</v>
      </c>
      <c r="AZ1688" s="183"/>
      <c r="BA1688" s="183"/>
      <c r="BB1688" s="183"/>
      <c r="BC1688" s="183"/>
      <c r="BD1688" s="183">
        <f>+AX1688-AZ1688-BB1688</f>
        <v>0</v>
      </c>
      <c r="BE1688" s="183">
        <f>+AY1688-BA1688-BC1688</f>
        <v>0</v>
      </c>
    </row>
    <row r="1689" spans="2:57" ht="15.75" hidden="1">
      <c r="B1689" s="152">
        <v>2025</v>
      </c>
      <c r="C1689" s="152">
        <v>20</v>
      </c>
      <c r="D1689" s="153"/>
      <c r="E1689" s="154"/>
      <c r="F1689" s="152">
        <v>2</v>
      </c>
      <c r="G1689" s="152">
        <v>6</v>
      </c>
      <c r="H1689" s="152">
        <v>16</v>
      </c>
      <c r="I1689" s="152">
        <v>3000</v>
      </c>
      <c r="J1689" s="152">
        <v>3600</v>
      </c>
      <c r="K1689" s="152"/>
      <c r="L1689" s="155" t="s">
        <v>44</v>
      </c>
      <c r="M1689" s="156"/>
      <c r="N1689" s="157" t="s">
        <v>1108</v>
      </c>
      <c r="O1689" s="158">
        <v>0</v>
      </c>
      <c r="P1689" s="158">
        <v>0</v>
      </c>
      <c r="Q1689" s="158">
        <v>0</v>
      </c>
      <c r="R1689" s="159"/>
      <c r="S1689" s="160"/>
      <c r="T1689" s="161"/>
      <c r="U1689" s="158">
        <f t="shared" ref="U1689:AD1689" si="1076">U1690+U1692+U1694</f>
        <v>0</v>
      </c>
      <c r="V1689" s="158">
        <f t="shared" si="1076"/>
        <v>0</v>
      </c>
      <c r="W1689" s="162">
        <f t="shared" si="1076"/>
        <v>0</v>
      </c>
      <c r="X1689" s="162">
        <f t="shared" si="1076"/>
        <v>0</v>
      </c>
      <c r="Y1689" s="158">
        <f t="shared" si="1076"/>
        <v>0</v>
      </c>
      <c r="Z1689" s="158">
        <f t="shared" si="1076"/>
        <v>0</v>
      </c>
      <c r="AA1689" s="162">
        <f t="shared" si="1076"/>
        <v>0</v>
      </c>
      <c r="AB1689" s="162">
        <f t="shared" si="1076"/>
        <v>0</v>
      </c>
      <c r="AC1689" s="158">
        <f t="shared" si="1076"/>
        <v>0</v>
      </c>
      <c r="AD1689" s="158">
        <f t="shared" si="1076"/>
        <v>0</v>
      </c>
      <c r="AE1689" s="158">
        <f t="shared" si="1045"/>
        <v>0</v>
      </c>
      <c r="AF1689" s="158">
        <f>AF1690+AF1692+AF1694</f>
        <v>0</v>
      </c>
      <c r="AG1689" s="158">
        <f>AG1690+AG1692+AG1694</f>
        <v>0</v>
      </c>
      <c r="AH1689" s="158">
        <f t="shared" si="1046"/>
        <v>0</v>
      </c>
      <c r="AI1689" s="158">
        <f>AI1690+AI1692+AI1694</f>
        <v>0</v>
      </c>
      <c r="AJ1689" s="158">
        <f>AJ1690+AJ1692+AJ1694</f>
        <v>0</v>
      </c>
      <c r="AK1689" s="158">
        <f t="shared" si="1047"/>
        <v>0</v>
      </c>
      <c r="AL1689" s="158">
        <f>AL1690+AL1692+AL1694</f>
        <v>0</v>
      </c>
      <c r="AM1689" s="158">
        <f>AM1690+AM1692+AM1694</f>
        <v>0</v>
      </c>
      <c r="AN1689" s="158">
        <f t="shared" si="1048"/>
        <v>0</v>
      </c>
      <c r="AO1689" s="158">
        <f>AO1690+AO1692+AO1694</f>
        <v>0</v>
      </c>
      <c r="AP1689" s="158">
        <f>AP1690+AP1692+AP1694</f>
        <v>0</v>
      </c>
      <c r="AQ1689" s="158">
        <f t="shared" si="1049"/>
        <v>0</v>
      </c>
      <c r="AR1689" s="158">
        <f>AR1690+AR1692+AR1694</f>
        <v>0</v>
      </c>
      <c r="AS1689" s="158">
        <f>AS1690+AS1692+AS1694</f>
        <v>0</v>
      </c>
      <c r="AT1689" s="158">
        <f t="shared" si="1050"/>
        <v>0</v>
      </c>
      <c r="AU1689" s="158">
        <f>AU1690+AU1692+AU1694</f>
        <v>0</v>
      </c>
      <c r="AV1689" s="158">
        <f>AV1690+AV1692+AV1694</f>
        <v>0</v>
      </c>
      <c r="AW1689" s="158">
        <f t="shared" si="1051"/>
        <v>0</v>
      </c>
      <c r="AX1689" s="160"/>
      <c r="AY1689" s="161"/>
      <c r="AZ1689" s="160"/>
      <c r="BA1689" s="161"/>
      <c r="BB1689" s="160"/>
      <c r="BC1689" s="161"/>
      <c r="BD1689" s="160"/>
      <c r="BE1689" s="161"/>
    </row>
    <row r="1690" spans="2:57" ht="31.5" hidden="1">
      <c r="B1690" s="163">
        <v>2025</v>
      </c>
      <c r="C1690" s="163">
        <v>20</v>
      </c>
      <c r="D1690" s="164"/>
      <c r="E1690" s="165"/>
      <c r="F1690" s="163">
        <v>2</v>
      </c>
      <c r="G1690" s="163">
        <v>6</v>
      </c>
      <c r="H1690" s="163">
        <v>16</v>
      </c>
      <c r="I1690" s="163">
        <v>3000</v>
      </c>
      <c r="J1690" s="163">
        <v>3600</v>
      </c>
      <c r="K1690" s="163">
        <v>361</v>
      </c>
      <c r="L1690" s="192" t="s">
        <v>44</v>
      </c>
      <c r="M1690" s="167"/>
      <c r="N1690" s="168" t="s">
        <v>48</v>
      </c>
      <c r="O1690" s="169">
        <v>0</v>
      </c>
      <c r="P1690" s="169">
        <v>0</v>
      </c>
      <c r="Q1690" s="169">
        <v>0</v>
      </c>
      <c r="R1690" s="170"/>
      <c r="S1690" s="171"/>
      <c r="T1690" s="172"/>
      <c r="U1690" s="169">
        <f t="shared" ref="U1690:AD1690" si="1077">U1691</f>
        <v>0</v>
      </c>
      <c r="V1690" s="169">
        <f t="shared" si="1077"/>
        <v>0</v>
      </c>
      <c r="W1690" s="173">
        <f t="shared" si="1077"/>
        <v>0</v>
      </c>
      <c r="X1690" s="173">
        <f t="shared" si="1077"/>
        <v>0</v>
      </c>
      <c r="Y1690" s="169">
        <f t="shared" si="1077"/>
        <v>0</v>
      </c>
      <c r="Z1690" s="169">
        <f t="shared" si="1077"/>
        <v>0</v>
      </c>
      <c r="AA1690" s="173">
        <f t="shared" si="1077"/>
        <v>0</v>
      </c>
      <c r="AB1690" s="173">
        <f t="shared" si="1077"/>
        <v>0</v>
      </c>
      <c r="AC1690" s="169">
        <f t="shared" si="1077"/>
        <v>0</v>
      </c>
      <c r="AD1690" s="169">
        <f t="shared" si="1077"/>
        <v>0</v>
      </c>
      <c r="AE1690" s="169">
        <f t="shared" si="1045"/>
        <v>0</v>
      </c>
      <c r="AF1690" s="169">
        <f>AF1691</f>
        <v>0</v>
      </c>
      <c r="AG1690" s="169">
        <f>AG1691</f>
        <v>0</v>
      </c>
      <c r="AH1690" s="169">
        <f t="shared" si="1046"/>
        <v>0</v>
      </c>
      <c r="AI1690" s="169">
        <f>AI1691</f>
        <v>0</v>
      </c>
      <c r="AJ1690" s="169">
        <f>AJ1691</f>
        <v>0</v>
      </c>
      <c r="AK1690" s="169">
        <f t="shared" si="1047"/>
        <v>0</v>
      </c>
      <c r="AL1690" s="169">
        <f>AL1691</f>
        <v>0</v>
      </c>
      <c r="AM1690" s="169">
        <f>AM1691</f>
        <v>0</v>
      </c>
      <c r="AN1690" s="169">
        <f t="shared" si="1048"/>
        <v>0</v>
      </c>
      <c r="AO1690" s="169">
        <f>AO1691</f>
        <v>0</v>
      </c>
      <c r="AP1690" s="169">
        <f>AP1691</f>
        <v>0</v>
      </c>
      <c r="AQ1690" s="169">
        <f t="shared" si="1049"/>
        <v>0</v>
      </c>
      <c r="AR1690" s="169">
        <f>AR1691</f>
        <v>0</v>
      </c>
      <c r="AS1690" s="169">
        <f>AS1691</f>
        <v>0</v>
      </c>
      <c r="AT1690" s="169">
        <f t="shared" si="1050"/>
        <v>0</v>
      </c>
      <c r="AU1690" s="169">
        <f>AU1691</f>
        <v>0</v>
      </c>
      <c r="AV1690" s="169">
        <f>AV1691</f>
        <v>0</v>
      </c>
      <c r="AW1690" s="169">
        <f t="shared" si="1051"/>
        <v>0</v>
      </c>
      <c r="AX1690" s="171"/>
      <c r="AY1690" s="172"/>
      <c r="AZ1690" s="171"/>
      <c r="BA1690" s="172"/>
      <c r="BB1690" s="171"/>
      <c r="BC1690" s="172"/>
      <c r="BD1690" s="171"/>
      <c r="BE1690" s="172"/>
    </row>
    <row r="1691" spans="2:57" ht="15.75" hidden="1">
      <c r="B1691" s="174">
        <v>2025</v>
      </c>
      <c r="C1691" s="174">
        <v>20</v>
      </c>
      <c r="D1691" s="175">
        <v>0</v>
      </c>
      <c r="E1691" s="176"/>
      <c r="F1691" s="174">
        <v>2</v>
      </c>
      <c r="G1691" s="174">
        <v>6</v>
      </c>
      <c r="H1691" s="174">
        <v>16</v>
      </c>
      <c r="I1691" s="174">
        <v>3000</v>
      </c>
      <c r="J1691" s="174">
        <v>3600</v>
      </c>
      <c r="K1691" s="174">
        <v>361</v>
      </c>
      <c r="L1691" s="177">
        <v>505</v>
      </c>
      <c r="M1691" s="178">
        <v>0</v>
      </c>
      <c r="N1691" s="179" t="s">
        <v>1109</v>
      </c>
      <c r="O1691" s="180">
        <v>0</v>
      </c>
      <c r="P1691" s="180">
        <v>0</v>
      </c>
      <c r="Q1691" s="181">
        <v>0</v>
      </c>
      <c r="R1691" s="182" t="s">
        <v>50</v>
      </c>
      <c r="S1691" s="183">
        <v>0</v>
      </c>
      <c r="T1691" s="183">
        <v>0</v>
      </c>
      <c r="U1691" s="180">
        <v>0</v>
      </c>
      <c r="V1691" s="180">
        <v>0</v>
      </c>
      <c r="W1691" s="183">
        <v>0</v>
      </c>
      <c r="X1691" s="183">
        <v>0</v>
      </c>
      <c r="Y1691" s="180">
        <v>0</v>
      </c>
      <c r="Z1691" s="180">
        <v>0</v>
      </c>
      <c r="AA1691" s="183">
        <v>0</v>
      </c>
      <c r="AB1691" s="183">
        <v>0</v>
      </c>
      <c r="AC1691" s="180">
        <f>+O1691+U1691-Y1691</f>
        <v>0</v>
      </c>
      <c r="AD1691" s="180">
        <f>+P1691+V1691-Z1691</f>
        <v>0</v>
      </c>
      <c r="AE1691" s="181">
        <f t="shared" si="1045"/>
        <v>0</v>
      </c>
      <c r="AF1691" s="180">
        <v>0</v>
      </c>
      <c r="AG1691" s="180">
        <v>0</v>
      </c>
      <c r="AH1691" s="181">
        <f t="shared" si="1046"/>
        <v>0</v>
      </c>
      <c r="AI1691" s="180">
        <v>0</v>
      </c>
      <c r="AJ1691" s="180">
        <v>0</v>
      </c>
      <c r="AK1691" s="181">
        <f t="shared" si="1047"/>
        <v>0</v>
      </c>
      <c r="AL1691" s="180">
        <v>0</v>
      </c>
      <c r="AM1691" s="180">
        <v>0</v>
      </c>
      <c r="AN1691" s="181">
        <f t="shared" si="1048"/>
        <v>0</v>
      </c>
      <c r="AO1691" s="180">
        <v>0</v>
      </c>
      <c r="AP1691" s="180">
        <v>0</v>
      </c>
      <c r="AQ1691" s="181">
        <f t="shared" si="1049"/>
        <v>0</v>
      </c>
      <c r="AR1691" s="180">
        <v>0</v>
      </c>
      <c r="AS1691" s="180">
        <v>0</v>
      </c>
      <c r="AT1691" s="181">
        <f t="shared" si="1050"/>
        <v>0</v>
      </c>
      <c r="AU1691" s="180">
        <f>+AC1691-AF1691-AI1691-AL1691-AO1691-AR1691</f>
        <v>0</v>
      </c>
      <c r="AV1691" s="180">
        <f>+AD1691-AG1691-AJ1691-AM1691-AP1691-AS1691</f>
        <v>0</v>
      </c>
      <c r="AW1691" s="181">
        <f t="shared" si="1051"/>
        <v>0</v>
      </c>
      <c r="AX1691" s="183">
        <f>+S1691+W1691-AA1691</f>
        <v>0</v>
      </c>
      <c r="AY1691" s="183">
        <f>+T1691+X1691-AB1691</f>
        <v>0</v>
      </c>
      <c r="AZ1691" s="183"/>
      <c r="BA1691" s="183"/>
      <c r="BB1691" s="183"/>
      <c r="BC1691" s="183"/>
      <c r="BD1691" s="183">
        <f>+AX1691-AZ1691-BB1691</f>
        <v>0</v>
      </c>
      <c r="BE1691" s="183">
        <f>+AY1691-BA1691-BC1691</f>
        <v>0</v>
      </c>
    </row>
    <row r="1692" spans="2:57" ht="31.5" hidden="1">
      <c r="B1692" s="163">
        <v>2025</v>
      </c>
      <c r="C1692" s="163">
        <v>20</v>
      </c>
      <c r="D1692" s="164"/>
      <c r="E1692" s="165"/>
      <c r="F1692" s="163">
        <v>2</v>
      </c>
      <c r="G1692" s="163">
        <v>6</v>
      </c>
      <c r="H1692" s="163">
        <v>16</v>
      </c>
      <c r="I1692" s="163">
        <v>3000</v>
      </c>
      <c r="J1692" s="163">
        <v>3600</v>
      </c>
      <c r="K1692" s="163">
        <v>363</v>
      </c>
      <c r="L1692" s="192" t="s">
        <v>44</v>
      </c>
      <c r="M1692" s="167"/>
      <c r="N1692" s="168" t="s">
        <v>1110</v>
      </c>
      <c r="O1692" s="169">
        <v>0</v>
      </c>
      <c r="P1692" s="169">
        <v>0</v>
      </c>
      <c r="Q1692" s="169">
        <v>0</v>
      </c>
      <c r="R1692" s="170"/>
      <c r="S1692" s="171"/>
      <c r="T1692" s="172"/>
      <c r="U1692" s="169">
        <f t="shared" ref="U1692:AD1692" si="1078">U1693</f>
        <v>0</v>
      </c>
      <c r="V1692" s="169">
        <f t="shared" si="1078"/>
        <v>0</v>
      </c>
      <c r="W1692" s="173">
        <f t="shared" si="1078"/>
        <v>0</v>
      </c>
      <c r="X1692" s="173">
        <f t="shared" si="1078"/>
        <v>0</v>
      </c>
      <c r="Y1692" s="169">
        <f t="shared" si="1078"/>
        <v>0</v>
      </c>
      <c r="Z1692" s="169">
        <f t="shared" si="1078"/>
        <v>0</v>
      </c>
      <c r="AA1692" s="173">
        <f t="shared" si="1078"/>
        <v>0</v>
      </c>
      <c r="AB1692" s="173">
        <f t="shared" si="1078"/>
        <v>0</v>
      </c>
      <c r="AC1692" s="169">
        <f t="shared" si="1078"/>
        <v>0</v>
      </c>
      <c r="AD1692" s="169">
        <f t="shared" si="1078"/>
        <v>0</v>
      </c>
      <c r="AE1692" s="169">
        <f t="shared" si="1045"/>
        <v>0</v>
      </c>
      <c r="AF1692" s="169">
        <f>AF1693</f>
        <v>0</v>
      </c>
      <c r="AG1692" s="169">
        <f>AG1693</f>
        <v>0</v>
      </c>
      <c r="AH1692" s="169">
        <f t="shared" si="1046"/>
        <v>0</v>
      </c>
      <c r="AI1692" s="169">
        <f>AI1693</f>
        <v>0</v>
      </c>
      <c r="AJ1692" s="169">
        <f>AJ1693</f>
        <v>0</v>
      </c>
      <c r="AK1692" s="169">
        <f t="shared" si="1047"/>
        <v>0</v>
      </c>
      <c r="AL1692" s="169">
        <f>AL1693</f>
        <v>0</v>
      </c>
      <c r="AM1692" s="169">
        <f>AM1693</f>
        <v>0</v>
      </c>
      <c r="AN1692" s="169">
        <f t="shared" si="1048"/>
        <v>0</v>
      </c>
      <c r="AO1692" s="169">
        <f>AO1693</f>
        <v>0</v>
      </c>
      <c r="AP1692" s="169">
        <f>AP1693</f>
        <v>0</v>
      </c>
      <c r="AQ1692" s="169">
        <f t="shared" si="1049"/>
        <v>0</v>
      </c>
      <c r="AR1692" s="169">
        <f>AR1693</f>
        <v>0</v>
      </c>
      <c r="AS1692" s="169">
        <f>AS1693</f>
        <v>0</v>
      </c>
      <c r="AT1692" s="169">
        <f t="shared" si="1050"/>
        <v>0</v>
      </c>
      <c r="AU1692" s="169">
        <f>AU1693</f>
        <v>0</v>
      </c>
      <c r="AV1692" s="169">
        <f>AV1693</f>
        <v>0</v>
      </c>
      <c r="AW1692" s="169">
        <f t="shared" si="1051"/>
        <v>0</v>
      </c>
      <c r="AX1692" s="171"/>
      <c r="AY1692" s="172"/>
      <c r="AZ1692" s="171"/>
      <c r="BA1692" s="172"/>
      <c r="BB1692" s="171"/>
      <c r="BC1692" s="172"/>
      <c r="BD1692" s="171"/>
      <c r="BE1692" s="172"/>
    </row>
    <row r="1693" spans="2:57" ht="30" hidden="1">
      <c r="B1693" s="174">
        <v>2025</v>
      </c>
      <c r="C1693" s="174">
        <v>20</v>
      </c>
      <c r="D1693" s="175">
        <v>0</v>
      </c>
      <c r="E1693" s="176"/>
      <c r="F1693" s="174">
        <v>2</v>
      </c>
      <c r="G1693" s="174">
        <v>6</v>
      </c>
      <c r="H1693" s="174">
        <v>16</v>
      </c>
      <c r="I1693" s="174">
        <v>3000</v>
      </c>
      <c r="J1693" s="174">
        <v>3600</v>
      </c>
      <c r="K1693" s="174">
        <v>363</v>
      </c>
      <c r="L1693" s="177">
        <v>1315</v>
      </c>
      <c r="M1693" s="178">
        <v>0</v>
      </c>
      <c r="N1693" s="179" t="s">
        <v>1110</v>
      </c>
      <c r="O1693" s="180">
        <v>0</v>
      </c>
      <c r="P1693" s="180">
        <v>0</v>
      </c>
      <c r="Q1693" s="181">
        <v>0</v>
      </c>
      <c r="R1693" s="182" t="s">
        <v>50</v>
      </c>
      <c r="S1693" s="183">
        <v>0</v>
      </c>
      <c r="T1693" s="183">
        <v>0</v>
      </c>
      <c r="U1693" s="180">
        <v>0</v>
      </c>
      <c r="V1693" s="180">
        <v>0</v>
      </c>
      <c r="W1693" s="183">
        <v>0</v>
      </c>
      <c r="X1693" s="183">
        <v>0</v>
      </c>
      <c r="Y1693" s="180">
        <v>0</v>
      </c>
      <c r="Z1693" s="180">
        <v>0</v>
      </c>
      <c r="AA1693" s="183">
        <v>0</v>
      </c>
      <c r="AB1693" s="183">
        <v>0</v>
      </c>
      <c r="AC1693" s="180">
        <f>+O1693+U1693-Y1693</f>
        <v>0</v>
      </c>
      <c r="AD1693" s="180">
        <f>+P1693+V1693-Z1693</f>
        <v>0</v>
      </c>
      <c r="AE1693" s="181">
        <f t="shared" si="1045"/>
        <v>0</v>
      </c>
      <c r="AF1693" s="180">
        <v>0</v>
      </c>
      <c r="AG1693" s="180">
        <v>0</v>
      </c>
      <c r="AH1693" s="181">
        <f t="shared" si="1046"/>
        <v>0</v>
      </c>
      <c r="AI1693" s="180">
        <v>0</v>
      </c>
      <c r="AJ1693" s="180">
        <v>0</v>
      </c>
      <c r="AK1693" s="181">
        <f t="shared" si="1047"/>
        <v>0</v>
      </c>
      <c r="AL1693" s="180">
        <v>0</v>
      </c>
      <c r="AM1693" s="180">
        <v>0</v>
      </c>
      <c r="AN1693" s="181">
        <f t="shared" si="1048"/>
        <v>0</v>
      </c>
      <c r="AO1693" s="180">
        <v>0</v>
      </c>
      <c r="AP1693" s="180">
        <v>0</v>
      </c>
      <c r="AQ1693" s="181">
        <f t="shared" si="1049"/>
        <v>0</v>
      </c>
      <c r="AR1693" s="180">
        <v>0</v>
      </c>
      <c r="AS1693" s="180">
        <v>0</v>
      </c>
      <c r="AT1693" s="181">
        <f t="shared" si="1050"/>
        <v>0</v>
      </c>
      <c r="AU1693" s="180">
        <f>+AC1693-AF1693-AI1693-AL1693-AO1693-AR1693</f>
        <v>0</v>
      </c>
      <c r="AV1693" s="180">
        <f>+AD1693-AG1693-AJ1693-AM1693-AP1693-AS1693</f>
        <v>0</v>
      </c>
      <c r="AW1693" s="181">
        <f t="shared" si="1051"/>
        <v>0</v>
      </c>
      <c r="AX1693" s="183">
        <f>+S1693+W1693-AA1693</f>
        <v>0</v>
      </c>
      <c r="AY1693" s="183">
        <f>+T1693+X1693-AB1693</f>
        <v>0</v>
      </c>
      <c r="AZ1693" s="183"/>
      <c r="BA1693" s="183"/>
      <c r="BB1693" s="183"/>
      <c r="BC1693" s="183"/>
      <c r="BD1693" s="183">
        <f>+AX1693-AZ1693-BB1693</f>
        <v>0</v>
      </c>
      <c r="BE1693" s="183">
        <f>+AY1693-BA1693-BC1693</f>
        <v>0</v>
      </c>
    </row>
    <row r="1694" spans="2:57" ht="31.5" hidden="1">
      <c r="B1694" s="163">
        <v>2025</v>
      </c>
      <c r="C1694" s="163">
        <v>20</v>
      </c>
      <c r="D1694" s="164"/>
      <c r="E1694" s="165"/>
      <c r="F1694" s="163">
        <v>2</v>
      </c>
      <c r="G1694" s="163">
        <v>6</v>
      </c>
      <c r="H1694" s="163">
        <v>16</v>
      </c>
      <c r="I1694" s="163">
        <v>3000</v>
      </c>
      <c r="J1694" s="163">
        <v>3600</v>
      </c>
      <c r="K1694" s="163">
        <v>366</v>
      </c>
      <c r="L1694" s="192" t="s">
        <v>44</v>
      </c>
      <c r="M1694" s="167"/>
      <c r="N1694" s="168" t="s">
        <v>52</v>
      </c>
      <c r="O1694" s="169">
        <v>0</v>
      </c>
      <c r="P1694" s="169">
        <v>0</v>
      </c>
      <c r="Q1694" s="169">
        <v>0</v>
      </c>
      <c r="R1694" s="170"/>
      <c r="S1694" s="171"/>
      <c r="T1694" s="172"/>
      <c r="U1694" s="169">
        <f t="shared" ref="U1694:AD1694" si="1079">U1695</f>
        <v>0</v>
      </c>
      <c r="V1694" s="169">
        <f t="shared" si="1079"/>
        <v>0</v>
      </c>
      <c r="W1694" s="173">
        <f t="shared" si="1079"/>
        <v>0</v>
      </c>
      <c r="X1694" s="173">
        <f t="shared" si="1079"/>
        <v>0</v>
      </c>
      <c r="Y1694" s="169">
        <f t="shared" si="1079"/>
        <v>0</v>
      </c>
      <c r="Z1694" s="169">
        <f t="shared" si="1079"/>
        <v>0</v>
      </c>
      <c r="AA1694" s="173">
        <f t="shared" si="1079"/>
        <v>0</v>
      </c>
      <c r="AB1694" s="173">
        <f t="shared" si="1079"/>
        <v>0</v>
      </c>
      <c r="AC1694" s="169">
        <f t="shared" si="1079"/>
        <v>0</v>
      </c>
      <c r="AD1694" s="169">
        <f t="shared" si="1079"/>
        <v>0</v>
      </c>
      <c r="AE1694" s="169">
        <f t="shared" si="1045"/>
        <v>0</v>
      </c>
      <c r="AF1694" s="169">
        <f>AF1695</f>
        <v>0</v>
      </c>
      <c r="AG1694" s="169">
        <f>AG1695</f>
        <v>0</v>
      </c>
      <c r="AH1694" s="169">
        <f t="shared" si="1046"/>
        <v>0</v>
      </c>
      <c r="AI1694" s="169">
        <f>AI1695</f>
        <v>0</v>
      </c>
      <c r="AJ1694" s="169">
        <f>AJ1695</f>
        <v>0</v>
      </c>
      <c r="AK1694" s="169">
        <f t="shared" si="1047"/>
        <v>0</v>
      </c>
      <c r="AL1694" s="169">
        <f>AL1695</f>
        <v>0</v>
      </c>
      <c r="AM1694" s="169">
        <f>AM1695</f>
        <v>0</v>
      </c>
      <c r="AN1694" s="169">
        <f t="shared" si="1048"/>
        <v>0</v>
      </c>
      <c r="AO1694" s="169">
        <f>AO1695</f>
        <v>0</v>
      </c>
      <c r="AP1694" s="169">
        <f>AP1695</f>
        <v>0</v>
      </c>
      <c r="AQ1694" s="169">
        <f t="shared" si="1049"/>
        <v>0</v>
      </c>
      <c r="AR1694" s="169">
        <f>AR1695</f>
        <v>0</v>
      </c>
      <c r="AS1694" s="169">
        <f>AS1695</f>
        <v>0</v>
      </c>
      <c r="AT1694" s="169">
        <f t="shared" si="1050"/>
        <v>0</v>
      </c>
      <c r="AU1694" s="169">
        <f>AU1695</f>
        <v>0</v>
      </c>
      <c r="AV1694" s="169">
        <f>AV1695</f>
        <v>0</v>
      </c>
      <c r="AW1694" s="169">
        <f t="shared" si="1051"/>
        <v>0</v>
      </c>
      <c r="AX1694" s="171"/>
      <c r="AY1694" s="172"/>
      <c r="AZ1694" s="171"/>
      <c r="BA1694" s="172"/>
      <c r="BB1694" s="171"/>
      <c r="BC1694" s="172"/>
      <c r="BD1694" s="171"/>
      <c r="BE1694" s="172"/>
    </row>
    <row r="1695" spans="2:57" ht="30" hidden="1">
      <c r="B1695" s="174">
        <v>2025</v>
      </c>
      <c r="C1695" s="174">
        <v>20</v>
      </c>
      <c r="D1695" s="175">
        <v>0</v>
      </c>
      <c r="E1695" s="176"/>
      <c r="F1695" s="174">
        <v>2</v>
      </c>
      <c r="G1695" s="174">
        <v>6</v>
      </c>
      <c r="H1695" s="174">
        <v>16</v>
      </c>
      <c r="I1695" s="174">
        <v>3000</v>
      </c>
      <c r="J1695" s="174">
        <v>3600</v>
      </c>
      <c r="K1695" s="174">
        <v>366</v>
      </c>
      <c r="L1695" s="177">
        <v>1306</v>
      </c>
      <c r="M1695" s="178">
        <v>0</v>
      </c>
      <c r="N1695" s="179" t="s">
        <v>52</v>
      </c>
      <c r="O1695" s="180">
        <v>0</v>
      </c>
      <c r="P1695" s="180">
        <v>0</v>
      </c>
      <c r="Q1695" s="181">
        <v>0</v>
      </c>
      <c r="R1695" s="182" t="s">
        <v>50</v>
      </c>
      <c r="S1695" s="183">
        <v>0</v>
      </c>
      <c r="T1695" s="183">
        <v>0</v>
      </c>
      <c r="U1695" s="180">
        <v>0</v>
      </c>
      <c r="V1695" s="180">
        <v>0</v>
      </c>
      <c r="W1695" s="183">
        <v>0</v>
      </c>
      <c r="X1695" s="183">
        <v>0</v>
      </c>
      <c r="Y1695" s="180">
        <v>0</v>
      </c>
      <c r="Z1695" s="180">
        <v>0</v>
      </c>
      <c r="AA1695" s="183">
        <v>0</v>
      </c>
      <c r="AB1695" s="183">
        <v>0</v>
      </c>
      <c r="AC1695" s="180">
        <f>+O1695+U1695-Y1695</f>
        <v>0</v>
      </c>
      <c r="AD1695" s="180">
        <f>+P1695+V1695-Z1695</f>
        <v>0</v>
      </c>
      <c r="AE1695" s="181">
        <f t="shared" si="1045"/>
        <v>0</v>
      </c>
      <c r="AF1695" s="180">
        <v>0</v>
      </c>
      <c r="AG1695" s="180">
        <v>0</v>
      </c>
      <c r="AH1695" s="181">
        <f t="shared" si="1046"/>
        <v>0</v>
      </c>
      <c r="AI1695" s="180">
        <v>0</v>
      </c>
      <c r="AJ1695" s="180">
        <v>0</v>
      </c>
      <c r="AK1695" s="181">
        <f t="shared" si="1047"/>
        <v>0</v>
      </c>
      <c r="AL1695" s="180">
        <v>0</v>
      </c>
      <c r="AM1695" s="180">
        <v>0</v>
      </c>
      <c r="AN1695" s="181">
        <f t="shared" si="1048"/>
        <v>0</v>
      </c>
      <c r="AO1695" s="180">
        <v>0</v>
      </c>
      <c r="AP1695" s="180">
        <v>0</v>
      </c>
      <c r="AQ1695" s="181">
        <f t="shared" si="1049"/>
        <v>0</v>
      </c>
      <c r="AR1695" s="180">
        <v>0</v>
      </c>
      <c r="AS1695" s="180">
        <v>0</v>
      </c>
      <c r="AT1695" s="181">
        <f t="shared" si="1050"/>
        <v>0</v>
      </c>
      <c r="AU1695" s="180">
        <f>+AC1695-AF1695-AI1695-AL1695-AO1695-AR1695</f>
        <v>0</v>
      </c>
      <c r="AV1695" s="180">
        <f>+AD1695-AG1695-AJ1695-AM1695-AP1695-AS1695</f>
        <v>0</v>
      </c>
      <c r="AW1695" s="181">
        <f t="shared" si="1051"/>
        <v>0</v>
      </c>
      <c r="AX1695" s="183">
        <f>+S1695+W1695-AA1695</f>
        <v>0</v>
      </c>
      <c r="AY1695" s="183">
        <f>+T1695+X1695-AB1695</f>
        <v>0</v>
      </c>
      <c r="AZ1695" s="183"/>
      <c r="BA1695" s="183"/>
      <c r="BB1695" s="183"/>
      <c r="BC1695" s="183"/>
      <c r="BD1695" s="183">
        <f>+AX1695-AZ1695-BB1695</f>
        <v>0</v>
      </c>
      <c r="BE1695" s="183">
        <f>+AY1695-BA1695-BC1695</f>
        <v>0</v>
      </c>
    </row>
    <row r="1696" spans="2:57" ht="15.75" hidden="1">
      <c r="B1696" s="152">
        <v>2025</v>
      </c>
      <c r="C1696" s="152">
        <v>20</v>
      </c>
      <c r="D1696" s="153"/>
      <c r="E1696" s="154"/>
      <c r="F1696" s="152">
        <v>2</v>
      </c>
      <c r="G1696" s="152">
        <v>6</v>
      </c>
      <c r="H1696" s="152">
        <v>16</v>
      </c>
      <c r="I1696" s="152">
        <v>3000</v>
      </c>
      <c r="J1696" s="152">
        <v>3700</v>
      </c>
      <c r="K1696" s="152"/>
      <c r="L1696" s="155" t="s">
        <v>44</v>
      </c>
      <c r="M1696" s="156"/>
      <c r="N1696" s="157" t="s">
        <v>131</v>
      </c>
      <c r="O1696" s="158">
        <v>0</v>
      </c>
      <c r="P1696" s="158">
        <v>0</v>
      </c>
      <c r="Q1696" s="158">
        <v>0</v>
      </c>
      <c r="R1696" s="159"/>
      <c r="S1696" s="160"/>
      <c r="T1696" s="161"/>
      <c r="U1696" s="158">
        <f t="shared" ref="U1696:AD1696" si="1080">U1697+U1699+U1701+U1703</f>
        <v>0</v>
      </c>
      <c r="V1696" s="158">
        <f t="shared" si="1080"/>
        <v>0</v>
      </c>
      <c r="W1696" s="162">
        <f t="shared" si="1080"/>
        <v>0</v>
      </c>
      <c r="X1696" s="162">
        <f t="shared" si="1080"/>
        <v>0</v>
      </c>
      <c r="Y1696" s="158">
        <f t="shared" si="1080"/>
        <v>0</v>
      </c>
      <c r="Z1696" s="158">
        <f t="shared" si="1080"/>
        <v>0</v>
      </c>
      <c r="AA1696" s="162">
        <f t="shared" si="1080"/>
        <v>0</v>
      </c>
      <c r="AB1696" s="162">
        <f t="shared" si="1080"/>
        <v>0</v>
      </c>
      <c r="AC1696" s="158">
        <f t="shared" si="1080"/>
        <v>0</v>
      </c>
      <c r="AD1696" s="158">
        <f t="shared" si="1080"/>
        <v>0</v>
      </c>
      <c r="AE1696" s="158">
        <f t="shared" si="1045"/>
        <v>0</v>
      </c>
      <c r="AF1696" s="158">
        <f>AF1697+AF1699+AF1701+AF1703</f>
        <v>0</v>
      </c>
      <c r="AG1696" s="158">
        <f>AG1697+AG1699+AG1701+AG1703</f>
        <v>0</v>
      </c>
      <c r="AH1696" s="158">
        <f t="shared" si="1046"/>
        <v>0</v>
      </c>
      <c r="AI1696" s="158">
        <f>AI1697+AI1699+AI1701+AI1703</f>
        <v>0</v>
      </c>
      <c r="AJ1696" s="158">
        <f>AJ1697+AJ1699+AJ1701+AJ1703</f>
        <v>0</v>
      </c>
      <c r="AK1696" s="158">
        <f t="shared" si="1047"/>
        <v>0</v>
      </c>
      <c r="AL1696" s="158">
        <f>AL1697+AL1699+AL1701+AL1703</f>
        <v>0</v>
      </c>
      <c r="AM1696" s="158">
        <f>AM1697+AM1699+AM1701+AM1703</f>
        <v>0</v>
      </c>
      <c r="AN1696" s="158">
        <f t="shared" si="1048"/>
        <v>0</v>
      </c>
      <c r="AO1696" s="158">
        <f>AO1697+AO1699+AO1701+AO1703</f>
        <v>0</v>
      </c>
      <c r="AP1696" s="158">
        <f>AP1697+AP1699+AP1701+AP1703</f>
        <v>0</v>
      </c>
      <c r="AQ1696" s="158">
        <f t="shared" si="1049"/>
        <v>0</v>
      </c>
      <c r="AR1696" s="158">
        <f>AR1697+AR1699+AR1701+AR1703</f>
        <v>0</v>
      </c>
      <c r="AS1696" s="158">
        <f>AS1697+AS1699+AS1701+AS1703</f>
        <v>0</v>
      </c>
      <c r="AT1696" s="158">
        <f t="shared" si="1050"/>
        <v>0</v>
      </c>
      <c r="AU1696" s="158">
        <f>AU1697+AU1699+AU1701+AU1703</f>
        <v>0</v>
      </c>
      <c r="AV1696" s="158">
        <f>AV1697+AV1699+AV1701+AV1703</f>
        <v>0</v>
      </c>
      <c r="AW1696" s="158">
        <f t="shared" si="1051"/>
        <v>0</v>
      </c>
      <c r="AX1696" s="160"/>
      <c r="AY1696" s="161"/>
      <c r="AZ1696" s="160"/>
      <c r="BA1696" s="161"/>
      <c r="BB1696" s="160"/>
      <c r="BC1696" s="161"/>
      <c r="BD1696" s="160"/>
      <c r="BE1696" s="161"/>
    </row>
    <row r="1697" spans="2:57" ht="15.75" hidden="1">
      <c r="B1697" s="163">
        <v>2025</v>
      </c>
      <c r="C1697" s="163">
        <v>20</v>
      </c>
      <c r="D1697" s="164"/>
      <c r="E1697" s="165"/>
      <c r="F1697" s="163">
        <v>2</v>
      </c>
      <c r="G1697" s="163">
        <v>6</v>
      </c>
      <c r="H1697" s="163">
        <v>16</v>
      </c>
      <c r="I1697" s="163">
        <v>3000</v>
      </c>
      <c r="J1697" s="163">
        <v>3700</v>
      </c>
      <c r="K1697" s="163">
        <v>371</v>
      </c>
      <c r="L1697" s="192" t="s">
        <v>44</v>
      </c>
      <c r="M1697" s="167"/>
      <c r="N1697" s="168" t="s">
        <v>132</v>
      </c>
      <c r="O1697" s="169">
        <v>0</v>
      </c>
      <c r="P1697" s="169">
        <v>0</v>
      </c>
      <c r="Q1697" s="169">
        <v>0</v>
      </c>
      <c r="R1697" s="170"/>
      <c r="S1697" s="171"/>
      <c r="T1697" s="172"/>
      <c r="U1697" s="169">
        <f t="shared" ref="U1697:AD1697" si="1081">U1698</f>
        <v>0</v>
      </c>
      <c r="V1697" s="169">
        <f t="shared" si="1081"/>
        <v>0</v>
      </c>
      <c r="W1697" s="173">
        <f t="shared" si="1081"/>
        <v>0</v>
      </c>
      <c r="X1697" s="173">
        <f t="shared" si="1081"/>
        <v>0</v>
      </c>
      <c r="Y1697" s="169">
        <f t="shared" si="1081"/>
        <v>0</v>
      </c>
      <c r="Z1697" s="169">
        <f t="shared" si="1081"/>
        <v>0</v>
      </c>
      <c r="AA1697" s="173">
        <f t="shared" si="1081"/>
        <v>0</v>
      </c>
      <c r="AB1697" s="173">
        <f t="shared" si="1081"/>
        <v>0</v>
      </c>
      <c r="AC1697" s="169">
        <f t="shared" si="1081"/>
        <v>0</v>
      </c>
      <c r="AD1697" s="169">
        <f t="shared" si="1081"/>
        <v>0</v>
      </c>
      <c r="AE1697" s="169">
        <f t="shared" si="1045"/>
        <v>0</v>
      </c>
      <c r="AF1697" s="169">
        <f>AF1698</f>
        <v>0</v>
      </c>
      <c r="AG1697" s="169">
        <f>AG1698</f>
        <v>0</v>
      </c>
      <c r="AH1697" s="169">
        <f t="shared" si="1046"/>
        <v>0</v>
      </c>
      <c r="AI1697" s="169">
        <f>AI1698</f>
        <v>0</v>
      </c>
      <c r="AJ1697" s="169">
        <f>AJ1698</f>
        <v>0</v>
      </c>
      <c r="AK1697" s="169">
        <f t="shared" si="1047"/>
        <v>0</v>
      </c>
      <c r="AL1697" s="169">
        <f>AL1698</f>
        <v>0</v>
      </c>
      <c r="AM1697" s="169">
        <f>AM1698</f>
        <v>0</v>
      </c>
      <c r="AN1697" s="169">
        <f t="shared" si="1048"/>
        <v>0</v>
      </c>
      <c r="AO1697" s="169">
        <f>AO1698</f>
        <v>0</v>
      </c>
      <c r="AP1697" s="169">
        <f>AP1698</f>
        <v>0</v>
      </c>
      <c r="AQ1697" s="169">
        <f t="shared" si="1049"/>
        <v>0</v>
      </c>
      <c r="AR1697" s="169">
        <f>AR1698</f>
        <v>0</v>
      </c>
      <c r="AS1697" s="169">
        <f>AS1698</f>
        <v>0</v>
      </c>
      <c r="AT1697" s="169">
        <f t="shared" si="1050"/>
        <v>0</v>
      </c>
      <c r="AU1697" s="169">
        <f>AU1698</f>
        <v>0</v>
      </c>
      <c r="AV1697" s="169">
        <f>AV1698</f>
        <v>0</v>
      </c>
      <c r="AW1697" s="169">
        <f t="shared" si="1051"/>
        <v>0</v>
      </c>
      <c r="AX1697" s="171"/>
      <c r="AY1697" s="172"/>
      <c r="AZ1697" s="171"/>
      <c r="BA1697" s="172"/>
      <c r="BB1697" s="171"/>
      <c r="BC1697" s="172"/>
      <c r="BD1697" s="171"/>
      <c r="BE1697" s="172"/>
    </row>
    <row r="1698" spans="2:57" ht="15.75" hidden="1">
      <c r="B1698" s="174">
        <v>2025</v>
      </c>
      <c r="C1698" s="174">
        <v>20</v>
      </c>
      <c r="D1698" s="175">
        <v>0</v>
      </c>
      <c r="E1698" s="176"/>
      <c r="F1698" s="174">
        <v>2</v>
      </c>
      <c r="G1698" s="174">
        <v>6</v>
      </c>
      <c r="H1698" s="174">
        <v>16</v>
      </c>
      <c r="I1698" s="174">
        <v>3000</v>
      </c>
      <c r="J1698" s="174">
        <v>3700</v>
      </c>
      <c r="K1698" s="174">
        <v>371</v>
      </c>
      <c r="L1698" s="177">
        <v>1114</v>
      </c>
      <c r="M1698" s="178">
        <v>0</v>
      </c>
      <c r="N1698" s="179" t="s">
        <v>133</v>
      </c>
      <c r="O1698" s="180">
        <v>0</v>
      </c>
      <c r="P1698" s="180">
        <v>0</v>
      </c>
      <c r="Q1698" s="181">
        <v>0</v>
      </c>
      <c r="R1698" s="182" t="s">
        <v>134</v>
      </c>
      <c r="S1698" s="183">
        <v>0</v>
      </c>
      <c r="T1698" s="183">
        <v>0</v>
      </c>
      <c r="U1698" s="180">
        <v>0</v>
      </c>
      <c r="V1698" s="180">
        <v>0</v>
      </c>
      <c r="W1698" s="183">
        <v>0</v>
      </c>
      <c r="X1698" s="183">
        <v>0</v>
      </c>
      <c r="Y1698" s="180">
        <v>0</v>
      </c>
      <c r="Z1698" s="180">
        <v>0</v>
      </c>
      <c r="AA1698" s="183">
        <v>0</v>
      </c>
      <c r="AB1698" s="183">
        <v>0</v>
      </c>
      <c r="AC1698" s="180">
        <f>+O1698+U1698-Y1698</f>
        <v>0</v>
      </c>
      <c r="AD1698" s="180">
        <f>+P1698+V1698-Z1698</f>
        <v>0</v>
      </c>
      <c r="AE1698" s="181">
        <f t="shared" si="1045"/>
        <v>0</v>
      </c>
      <c r="AF1698" s="180">
        <v>0</v>
      </c>
      <c r="AG1698" s="180">
        <v>0</v>
      </c>
      <c r="AH1698" s="181">
        <f t="shared" si="1046"/>
        <v>0</v>
      </c>
      <c r="AI1698" s="180">
        <v>0</v>
      </c>
      <c r="AJ1698" s="180">
        <v>0</v>
      </c>
      <c r="AK1698" s="181">
        <f t="shared" si="1047"/>
        <v>0</v>
      </c>
      <c r="AL1698" s="180">
        <v>0</v>
      </c>
      <c r="AM1698" s="180">
        <v>0</v>
      </c>
      <c r="AN1698" s="181">
        <f t="shared" si="1048"/>
        <v>0</v>
      </c>
      <c r="AO1698" s="180">
        <v>0</v>
      </c>
      <c r="AP1698" s="180">
        <v>0</v>
      </c>
      <c r="AQ1698" s="181">
        <f t="shared" si="1049"/>
        <v>0</v>
      </c>
      <c r="AR1698" s="180">
        <v>0</v>
      </c>
      <c r="AS1698" s="180">
        <v>0</v>
      </c>
      <c r="AT1698" s="181">
        <f t="shared" si="1050"/>
        <v>0</v>
      </c>
      <c r="AU1698" s="180">
        <f>+AC1698-AF1698-AI1698-AL1698-AO1698-AR1698</f>
        <v>0</v>
      </c>
      <c r="AV1698" s="180">
        <f>+AD1698-AG1698-AJ1698-AM1698-AP1698-AS1698</f>
        <v>0</v>
      </c>
      <c r="AW1698" s="181">
        <f t="shared" si="1051"/>
        <v>0</v>
      </c>
      <c r="AX1698" s="183">
        <f>+S1698+W1698-AA1698</f>
        <v>0</v>
      </c>
      <c r="AY1698" s="183">
        <f>+T1698+X1698-AB1698</f>
        <v>0</v>
      </c>
      <c r="AZ1698" s="183"/>
      <c r="BA1698" s="183"/>
      <c r="BB1698" s="183"/>
      <c r="BC1698" s="183"/>
      <c r="BD1698" s="183">
        <f>+AX1698-AZ1698-BB1698</f>
        <v>0</v>
      </c>
      <c r="BE1698" s="183">
        <f>+AY1698-BA1698-BC1698</f>
        <v>0</v>
      </c>
    </row>
    <row r="1699" spans="2:57" ht="15.75" hidden="1">
      <c r="B1699" s="163">
        <v>2025</v>
      </c>
      <c r="C1699" s="163">
        <v>20</v>
      </c>
      <c r="D1699" s="164"/>
      <c r="E1699" s="165"/>
      <c r="F1699" s="163">
        <v>2</v>
      </c>
      <c r="G1699" s="163">
        <v>6</v>
      </c>
      <c r="H1699" s="163">
        <v>16</v>
      </c>
      <c r="I1699" s="163">
        <v>3000</v>
      </c>
      <c r="J1699" s="163">
        <v>3700</v>
      </c>
      <c r="K1699" s="163">
        <v>372</v>
      </c>
      <c r="L1699" s="192" t="s">
        <v>44</v>
      </c>
      <c r="M1699" s="167"/>
      <c r="N1699" s="168" t="s">
        <v>135</v>
      </c>
      <c r="O1699" s="169">
        <v>0</v>
      </c>
      <c r="P1699" s="169">
        <v>0</v>
      </c>
      <c r="Q1699" s="169">
        <v>0</v>
      </c>
      <c r="R1699" s="170"/>
      <c r="S1699" s="171"/>
      <c r="T1699" s="172"/>
      <c r="U1699" s="169">
        <f t="shared" ref="U1699:AD1699" si="1082">U1700</f>
        <v>0</v>
      </c>
      <c r="V1699" s="169">
        <f t="shared" si="1082"/>
        <v>0</v>
      </c>
      <c r="W1699" s="173">
        <f t="shared" si="1082"/>
        <v>0</v>
      </c>
      <c r="X1699" s="173">
        <f t="shared" si="1082"/>
        <v>0</v>
      </c>
      <c r="Y1699" s="169">
        <f t="shared" si="1082"/>
        <v>0</v>
      </c>
      <c r="Z1699" s="169">
        <f t="shared" si="1082"/>
        <v>0</v>
      </c>
      <c r="AA1699" s="173">
        <f t="shared" si="1082"/>
        <v>0</v>
      </c>
      <c r="AB1699" s="173">
        <f t="shared" si="1082"/>
        <v>0</v>
      </c>
      <c r="AC1699" s="169">
        <f t="shared" si="1082"/>
        <v>0</v>
      </c>
      <c r="AD1699" s="169">
        <f t="shared" si="1082"/>
        <v>0</v>
      </c>
      <c r="AE1699" s="169">
        <f t="shared" si="1045"/>
        <v>0</v>
      </c>
      <c r="AF1699" s="169">
        <f>AF1700</f>
        <v>0</v>
      </c>
      <c r="AG1699" s="169">
        <f>AG1700</f>
        <v>0</v>
      </c>
      <c r="AH1699" s="169">
        <f t="shared" si="1046"/>
        <v>0</v>
      </c>
      <c r="AI1699" s="169">
        <f>AI1700</f>
        <v>0</v>
      </c>
      <c r="AJ1699" s="169">
        <f>AJ1700</f>
        <v>0</v>
      </c>
      <c r="AK1699" s="169">
        <f t="shared" si="1047"/>
        <v>0</v>
      </c>
      <c r="AL1699" s="169">
        <f>AL1700</f>
        <v>0</v>
      </c>
      <c r="AM1699" s="169">
        <f>AM1700</f>
        <v>0</v>
      </c>
      <c r="AN1699" s="169">
        <f t="shared" si="1048"/>
        <v>0</v>
      </c>
      <c r="AO1699" s="169">
        <f>AO1700</f>
        <v>0</v>
      </c>
      <c r="AP1699" s="169">
        <f>AP1700</f>
        <v>0</v>
      </c>
      <c r="AQ1699" s="169">
        <f t="shared" si="1049"/>
        <v>0</v>
      </c>
      <c r="AR1699" s="169">
        <f>AR1700</f>
        <v>0</v>
      </c>
      <c r="AS1699" s="169">
        <f>AS1700</f>
        <v>0</v>
      </c>
      <c r="AT1699" s="169">
        <f t="shared" si="1050"/>
        <v>0</v>
      </c>
      <c r="AU1699" s="169">
        <f>AU1700</f>
        <v>0</v>
      </c>
      <c r="AV1699" s="169">
        <f>AV1700</f>
        <v>0</v>
      </c>
      <c r="AW1699" s="169">
        <f t="shared" si="1051"/>
        <v>0</v>
      </c>
      <c r="AX1699" s="171"/>
      <c r="AY1699" s="172"/>
      <c r="AZ1699" s="171"/>
      <c r="BA1699" s="172"/>
      <c r="BB1699" s="171"/>
      <c r="BC1699" s="172"/>
      <c r="BD1699" s="171"/>
      <c r="BE1699" s="172"/>
    </row>
    <row r="1700" spans="2:57" ht="15.75" hidden="1">
      <c r="B1700" s="174">
        <v>2025</v>
      </c>
      <c r="C1700" s="174">
        <v>20</v>
      </c>
      <c r="D1700" s="175">
        <v>0</v>
      </c>
      <c r="E1700" s="176"/>
      <c r="F1700" s="174">
        <v>2</v>
      </c>
      <c r="G1700" s="174">
        <v>6</v>
      </c>
      <c r="H1700" s="174">
        <v>16</v>
      </c>
      <c r="I1700" s="174">
        <v>3000</v>
      </c>
      <c r="J1700" s="174">
        <v>3700</v>
      </c>
      <c r="K1700" s="174">
        <v>372</v>
      </c>
      <c r="L1700" s="177">
        <v>1115</v>
      </c>
      <c r="M1700" s="178">
        <v>0</v>
      </c>
      <c r="N1700" s="179" t="s">
        <v>136</v>
      </c>
      <c r="O1700" s="180">
        <v>0</v>
      </c>
      <c r="P1700" s="180">
        <v>0</v>
      </c>
      <c r="Q1700" s="181">
        <v>0</v>
      </c>
      <c r="R1700" s="182" t="s">
        <v>134</v>
      </c>
      <c r="S1700" s="183">
        <v>0</v>
      </c>
      <c r="T1700" s="183">
        <v>0</v>
      </c>
      <c r="U1700" s="180">
        <v>0</v>
      </c>
      <c r="V1700" s="180">
        <v>0</v>
      </c>
      <c r="W1700" s="183">
        <v>0</v>
      </c>
      <c r="X1700" s="183">
        <v>0</v>
      </c>
      <c r="Y1700" s="180">
        <v>0</v>
      </c>
      <c r="Z1700" s="180">
        <v>0</v>
      </c>
      <c r="AA1700" s="183">
        <v>0</v>
      </c>
      <c r="AB1700" s="183">
        <v>0</v>
      </c>
      <c r="AC1700" s="180">
        <f>+O1700+U1700-Y1700</f>
        <v>0</v>
      </c>
      <c r="AD1700" s="180">
        <f>+P1700+V1700-Z1700</f>
        <v>0</v>
      </c>
      <c r="AE1700" s="181">
        <f t="shared" si="1045"/>
        <v>0</v>
      </c>
      <c r="AF1700" s="180">
        <v>0</v>
      </c>
      <c r="AG1700" s="180">
        <v>0</v>
      </c>
      <c r="AH1700" s="181">
        <f t="shared" si="1046"/>
        <v>0</v>
      </c>
      <c r="AI1700" s="180">
        <v>0</v>
      </c>
      <c r="AJ1700" s="180">
        <v>0</v>
      </c>
      <c r="AK1700" s="181">
        <f t="shared" si="1047"/>
        <v>0</v>
      </c>
      <c r="AL1700" s="180">
        <v>0</v>
      </c>
      <c r="AM1700" s="180">
        <v>0</v>
      </c>
      <c r="AN1700" s="181">
        <f t="shared" si="1048"/>
        <v>0</v>
      </c>
      <c r="AO1700" s="180">
        <v>0</v>
      </c>
      <c r="AP1700" s="180">
        <v>0</v>
      </c>
      <c r="AQ1700" s="181">
        <f t="shared" si="1049"/>
        <v>0</v>
      </c>
      <c r="AR1700" s="180">
        <v>0</v>
      </c>
      <c r="AS1700" s="180">
        <v>0</v>
      </c>
      <c r="AT1700" s="181">
        <f t="shared" si="1050"/>
        <v>0</v>
      </c>
      <c r="AU1700" s="180">
        <f>+AC1700-AF1700-AI1700-AL1700-AO1700-AR1700</f>
        <v>0</v>
      </c>
      <c r="AV1700" s="180">
        <f>+AD1700-AG1700-AJ1700-AM1700-AP1700-AS1700</f>
        <v>0</v>
      </c>
      <c r="AW1700" s="181">
        <f t="shared" si="1051"/>
        <v>0</v>
      </c>
      <c r="AX1700" s="183">
        <f>+S1700+W1700-AA1700</f>
        <v>0</v>
      </c>
      <c r="AY1700" s="183">
        <f>+T1700+X1700-AB1700</f>
        <v>0</v>
      </c>
      <c r="AZ1700" s="183"/>
      <c r="BA1700" s="183"/>
      <c r="BB1700" s="183"/>
      <c r="BC1700" s="183"/>
      <c r="BD1700" s="183">
        <f>+AX1700-AZ1700-BB1700</f>
        <v>0</v>
      </c>
      <c r="BE1700" s="183">
        <f>+AY1700-BA1700-BC1700</f>
        <v>0</v>
      </c>
    </row>
    <row r="1701" spans="2:57" ht="15.75" hidden="1">
      <c r="B1701" s="163">
        <v>2025</v>
      </c>
      <c r="C1701" s="163">
        <v>20</v>
      </c>
      <c r="D1701" s="164"/>
      <c r="E1701" s="165"/>
      <c r="F1701" s="163">
        <v>2</v>
      </c>
      <c r="G1701" s="163">
        <v>6</v>
      </c>
      <c r="H1701" s="163">
        <v>16</v>
      </c>
      <c r="I1701" s="163">
        <v>3000</v>
      </c>
      <c r="J1701" s="163">
        <v>3700</v>
      </c>
      <c r="K1701" s="163">
        <v>375</v>
      </c>
      <c r="L1701" s="192" t="s">
        <v>44</v>
      </c>
      <c r="M1701" s="167"/>
      <c r="N1701" s="168" t="s">
        <v>137</v>
      </c>
      <c r="O1701" s="169">
        <v>0</v>
      </c>
      <c r="P1701" s="169">
        <v>0</v>
      </c>
      <c r="Q1701" s="169">
        <v>0</v>
      </c>
      <c r="R1701" s="170"/>
      <c r="S1701" s="171"/>
      <c r="T1701" s="172"/>
      <c r="U1701" s="169">
        <f t="shared" ref="U1701:AD1701" si="1083">U1702</f>
        <v>0</v>
      </c>
      <c r="V1701" s="169">
        <f t="shared" si="1083"/>
        <v>0</v>
      </c>
      <c r="W1701" s="173">
        <f t="shared" si="1083"/>
        <v>0</v>
      </c>
      <c r="X1701" s="173">
        <f t="shared" si="1083"/>
        <v>0</v>
      </c>
      <c r="Y1701" s="169">
        <f t="shared" si="1083"/>
        <v>0</v>
      </c>
      <c r="Z1701" s="169">
        <f t="shared" si="1083"/>
        <v>0</v>
      </c>
      <c r="AA1701" s="173">
        <f t="shared" si="1083"/>
        <v>0</v>
      </c>
      <c r="AB1701" s="173">
        <f t="shared" si="1083"/>
        <v>0</v>
      </c>
      <c r="AC1701" s="169">
        <f t="shared" si="1083"/>
        <v>0</v>
      </c>
      <c r="AD1701" s="169">
        <f t="shared" si="1083"/>
        <v>0</v>
      </c>
      <c r="AE1701" s="169">
        <f t="shared" si="1045"/>
        <v>0</v>
      </c>
      <c r="AF1701" s="169">
        <f>AF1702</f>
        <v>0</v>
      </c>
      <c r="AG1701" s="169">
        <f>AG1702</f>
        <v>0</v>
      </c>
      <c r="AH1701" s="169">
        <f t="shared" si="1046"/>
        <v>0</v>
      </c>
      <c r="AI1701" s="169">
        <f>AI1702</f>
        <v>0</v>
      </c>
      <c r="AJ1701" s="169">
        <f>AJ1702</f>
        <v>0</v>
      </c>
      <c r="AK1701" s="169">
        <f t="shared" si="1047"/>
        <v>0</v>
      </c>
      <c r="AL1701" s="169">
        <f>AL1702</f>
        <v>0</v>
      </c>
      <c r="AM1701" s="169">
        <f>AM1702</f>
        <v>0</v>
      </c>
      <c r="AN1701" s="169">
        <f t="shared" si="1048"/>
        <v>0</v>
      </c>
      <c r="AO1701" s="169">
        <f>AO1702</f>
        <v>0</v>
      </c>
      <c r="AP1701" s="169">
        <f>AP1702</f>
        <v>0</v>
      </c>
      <c r="AQ1701" s="169">
        <f t="shared" si="1049"/>
        <v>0</v>
      </c>
      <c r="AR1701" s="169">
        <f>AR1702</f>
        <v>0</v>
      </c>
      <c r="AS1701" s="169">
        <f>AS1702</f>
        <v>0</v>
      </c>
      <c r="AT1701" s="169">
        <f t="shared" si="1050"/>
        <v>0</v>
      </c>
      <c r="AU1701" s="169">
        <f>AU1702</f>
        <v>0</v>
      </c>
      <c r="AV1701" s="169">
        <f>AV1702</f>
        <v>0</v>
      </c>
      <c r="AW1701" s="169">
        <f t="shared" si="1051"/>
        <v>0</v>
      </c>
      <c r="AX1701" s="171"/>
      <c r="AY1701" s="172"/>
      <c r="AZ1701" s="171"/>
      <c r="BA1701" s="172"/>
      <c r="BB1701" s="171"/>
      <c r="BC1701" s="172"/>
      <c r="BD1701" s="171"/>
      <c r="BE1701" s="172"/>
    </row>
    <row r="1702" spans="2:57" ht="15.75" hidden="1">
      <c r="B1702" s="174">
        <v>2025</v>
      </c>
      <c r="C1702" s="174">
        <v>20</v>
      </c>
      <c r="D1702" s="175">
        <v>0</v>
      </c>
      <c r="E1702" s="176"/>
      <c r="F1702" s="174">
        <v>2</v>
      </c>
      <c r="G1702" s="174">
        <v>6</v>
      </c>
      <c r="H1702" s="174">
        <v>16</v>
      </c>
      <c r="I1702" s="174">
        <v>3000</v>
      </c>
      <c r="J1702" s="174">
        <v>3700</v>
      </c>
      <c r="K1702" s="174">
        <v>375</v>
      </c>
      <c r="L1702" s="177">
        <v>1543</v>
      </c>
      <c r="M1702" s="178">
        <v>0</v>
      </c>
      <c r="N1702" s="179" t="s">
        <v>138</v>
      </c>
      <c r="O1702" s="180">
        <v>0</v>
      </c>
      <c r="P1702" s="180">
        <v>0</v>
      </c>
      <c r="Q1702" s="181">
        <v>0</v>
      </c>
      <c r="R1702" s="182" t="s">
        <v>134</v>
      </c>
      <c r="S1702" s="183">
        <v>0</v>
      </c>
      <c r="T1702" s="183">
        <v>0</v>
      </c>
      <c r="U1702" s="180">
        <v>0</v>
      </c>
      <c r="V1702" s="180">
        <v>0</v>
      </c>
      <c r="W1702" s="183">
        <v>0</v>
      </c>
      <c r="X1702" s="183">
        <v>0</v>
      </c>
      <c r="Y1702" s="180">
        <v>0</v>
      </c>
      <c r="Z1702" s="180">
        <v>0</v>
      </c>
      <c r="AA1702" s="183">
        <v>0</v>
      </c>
      <c r="AB1702" s="183">
        <v>0</v>
      </c>
      <c r="AC1702" s="180">
        <f>+O1702+U1702-Y1702</f>
        <v>0</v>
      </c>
      <c r="AD1702" s="180">
        <f>+P1702+V1702-Z1702</f>
        <v>0</v>
      </c>
      <c r="AE1702" s="181">
        <f t="shared" si="1045"/>
        <v>0</v>
      </c>
      <c r="AF1702" s="180">
        <v>0</v>
      </c>
      <c r="AG1702" s="180">
        <v>0</v>
      </c>
      <c r="AH1702" s="181">
        <f t="shared" si="1046"/>
        <v>0</v>
      </c>
      <c r="AI1702" s="180">
        <v>0</v>
      </c>
      <c r="AJ1702" s="180">
        <v>0</v>
      </c>
      <c r="AK1702" s="181">
        <f t="shared" si="1047"/>
        <v>0</v>
      </c>
      <c r="AL1702" s="180">
        <v>0</v>
      </c>
      <c r="AM1702" s="180">
        <v>0</v>
      </c>
      <c r="AN1702" s="181">
        <f t="shared" si="1048"/>
        <v>0</v>
      </c>
      <c r="AO1702" s="180">
        <v>0</v>
      </c>
      <c r="AP1702" s="180">
        <v>0</v>
      </c>
      <c r="AQ1702" s="181">
        <f t="shared" si="1049"/>
        <v>0</v>
      </c>
      <c r="AR1702" s="180">
        <v>0</v>
      </c>
      <c r="AS1702" s="180">
        <v>0</v>
      </c>
      <c r="AT1702" s="181">
        <f t="shared" si="1050"/>
        <v>0</v>
      </c>
      <c r="AU1702" s="180">
        <f>+AC1702-AF1702-AI1702-AL1702-AO1702-AR1702</f>
        <v>0</v>
      </c>
      <c r="AV1702" s="180">
        <f>+AD1702-AG1702-AJ1702-AM1702-AP1702-AS1702</f>
        <v>0</v>
      </c>
      <c r="AW1702" s="181">
        <f t="shared" si="1051"/>
        <v>0</v>
      </c>
      <c r="AX1702" s="183">
        <f>+S1702+W1702-AA1702</f>
        <v>0</v>
      </c>
      <c r="AY1702" s="183">
        <f>+T1702+X1702-AB1702</f>
        <v>0</v>
      </c>
      <c r="AZ1702" s="183"/>
      <c r="BA1702" s="183"/>
      <c r="BB1702" s="183"/>
      <c r="BC1702" s="183"/>
      <c r="BD1702" s="183">
        <f>+AX1702-AZ1702-BB1702</f>
        <v>0</v>
      </c>
      <c r="BE1702" s="183">
        <f>+AY1702-BA1702-BC1702</f>
        <v>0</v>
      </c>
    </row>
    <row r="1703" spans="2:57" ht="15.75" hidden="1">
      <c r="B1703" s="163">
        <v>2025</v>
      </c>
      <c r="C1703" s="163">
        <v>20</v>
      </c>
      <c r="D1703" s="164"/>
      <c r="E1703" s="165"/>
      <c r="F1703" s="163">
        <v>2</v>
      </c>
      <c r="G1703" s="163">
        <v>6</v>
      </c>
      <c r="H1703" s="163">
        <v>16</v>
      </c>
      <c r="I1703" s="163">
        <v>3000</v>
      </c>
      <c r="J1703" s="163">
        <v>3700</v>
      </c>
      <c r="K1703" s="163">
        <v>379</v>
      </c>
      <c r="L1703" s="192" t="s">
        <v>44</v>
      </c>
      <c r="M1703" s="167"/>
      <c r="N1703" s="168" t="s">
        <v>1111</v>
      </c>
      <c r="O1703" s="169">
        <v>0</v>
      </c>
      <c r="P1703" s="169">
        <v>0</v>
      </c>
      <c r="Q1703" s="169">
        <v>0</v>
      </c>
      <c r="R1703" s="170"/>
      <c r="S1703" s="171"/>
      <c r="T1703" s="172"/>
      <c r="U1703" s="169">
        <f t="shared" ref="U1703:AD1703" si="1084">U1704</f>
        <v>0</v>
      </c>
      <c r="V1703" s="169">
        <f t="shared" si="1084"/>
        <v>0</v>
      </c>
      <c r="W1703" s="173">
        <f t="shared" si="1084"/>
        <v>0</v>
      </c>
      <c r="X1703" s="173">
        <f t="shared" si="1084"/>
        <v>0</v>
      </c>
      <c r="Y1703" s="169">
        <f t="shared" si="1084"/>
        <v>0</v>
      </c>
      <c r="Z1703" s="169">
        <f t="shared" si="1084"/>
        <v>0</v>
      </c>
      <c r="AA1703" s="173">
        <f t="shared" si="1084"/>
        <v>0</v>
      </c>
      <c r="AB1703" s="173">
        <f t="shared" si="1084"/>
        <v>0</v>
      </c>
      <c r="AC1703" s="169">
        <f t="shared" si="1084"/>
        <v>0</v>
      </c>
      <c r="AD1703" s="169">
        <f t="shared" si="1084"/>
        <v>0</v>
      </c>
      <c r="AE1703" s="169">
        <f t="shared" si="1045"/>
        <v>0</v>
      </c>
      <c r="AF1703" s="169">
        <f>AF1704</f>
        <v>0</v>
      </c>
      <c r="AG1703" s="169">
        <f>AG1704</f>
        <v>0</v>
      </c>
      <c r="AH1703" s="169">
        <f t="shared" si="1046"/>
        <v>0</v>
      </c>
      <c r="AI1703" s="169">
        <f>AI1704</f>
        <v>0</v>
      </c>
      <c r="AJ1703" s="169">
        <f>AJ1704</f>
        <v>0</v>
      </c>
      <c r="AK1703" s="169">
        <f t="shared" si="1047"/>
        <v>0</v>
      </c>
      <c r="AL1703" s="169">
        <f>AL1704</f>
        <v>0</v>
      </c>
      <c r="AM1703" s="169">
        <f>AM1704</f>
        <v>0</v>
      </c>
      <c r="AN1703" s="169">
        <f t="shared" si="1048"/>
        <v>0</v>
      </c>
      <c r="AO1703" s="169">
        <f>AO1704</f>
        <v>0</v>
      </c>
      <c r="AP1703" s="169">
        <f>AP1704</f>
        <v>0</v>
      </c>
      <c r="AQ1703" s="169">
        <f t="shared" si="1049"/>
        <v>0</v>
      </c>
      <c r="AR1703" s="169">
        <f>AR1704</f>
        <v>0</v>
      </c>
      <c r="AS1703" s="169">
        <f>AS1704</f>
        <v>0</v>
      </c>
      <c r="AT1703" s="169">
        <f t="shared" si="1050"/>
        <v>0</v>
      </c>
      <c r="AU1703" s="169">
        <f>AU1704</f>
        <v>0</v>
      </c>
      <c r="AV1703" s="169">
        <f>AV1704</f>
        <v>0</v>
      </c>
      <c r="AW1703" s="169">
        <f t="shared" si="1051"/>
        <v>0</v>
      </c>
      <c r="AX1703" s="171"/>
      <c r="AY1703" s="172"/>
      <c r="AZ1703" s="171"/>
      <c r="BA1703" s="172"/>
      <c r="BB1703" s="171"/>
      <c r="BC1703" s="172"/>
      <c r="BD1703" s="171"/>
      <c r="BE1703" s="172"/>
    </row>
    <row r="1704" spans="2:57" ht="15.75" hidden="1">
      <c r="B1704" s="174">
        <v>2025</v>
      </c>
      <c r="C1704" s="174">
        <v>20</v>
      </c>
      <c r="D1704" s="175">
        <v>0</v>
      </c>
      <c r="E1704" s="176"/>
      <c r="F1704" s="174">
        <v>2</v>
      </c>
      <c r="G1704" s="174">
        <v>6</v>
      </c>
      <c r="H1704" s="174">
        <v>16</v>
      </c>
      <c r="I1704" s="174">
        <v>3000</v>
      </c>
      <c r="J1704" s="174">
        <v>3700</v>
      </c>
      <c r="K1704" s="174">
        <v>379</v>
      </c>
      <c r="L1704" s="177">
        <v>1116</v>
      </c>
      <c r="M1704" s="178">
        <v>0</v>
      </c>
      <c r="N1704" s="179" t="s">
        <v>1112</v>
      </c>
      <c r="O1704" s="180">
        <v>0</v>
      </c>
      <c r="P1704" s="180">
        <v>0</v>
      </c>
      <c r="Q1704" s="181">
        <v>0</v>
      </c>
      <c r="R1704" s="182" t="s">
        <v>134</v>
      </c>
      <c r="S1704" s="183">
        <v>0</v>
      </c>
      <c r="T1704" s="183">
        <v>0</v>
      </c>
      <c r="U1704" s="180">
        <v>0</v>
      </c>
      <c r="V1704" s="180">
        <v>0</v>
      </c>
      <c r="W1704" s="183">
        <v>0</v>
      </c>
      <c r="X1704" s="183">
        <v>0</v>
      </c>
      <c r="Y1704" s="180">
        <v>0</v>
      </c>
      <c r="Z1704" s="180">
        <v>0</v>
      </c>
      <c r="AA1704" s="183">
        <v>0</v>
      </c>
      <c r="AB1704" s="183">
        <v>0</v>
      </c>
      <c r="AC1704" s="180">
        <f>+O1704+U1704-Y1704</f>
        <v>0</v>
      </c>
      <c r="AD1704" s="180">
        <f>+P1704+V1704-Z1704</f>
        <v>0</v>
      </c>
      <c r="AE1704" s="181">
        <f t="shared" si="1045"/>
        <v>0</v>
      </c>
      <c r="AF1704" s="180">
        <v>0</v>
      </c>
      <c r="AG1704" s="180">
        <v>0</v>
      </c>
      <c r="AH1704" s="181">
        <f t="shared" si="1046"/>
        <v>0</v>
      </c>
      <c r="AI1704" s="180">
        <v>0</v>
      </c>
      <c r="AJ1704" s="180">
        <v>0</v>
      </c>
      <c r="AK1704" s="181">
        <f t="shared" si="1047"/>
        <v>0</v>
      </c>
      <c r="AL1704" s="180">
        <v>0</v>
      </c>
      <c r="AM1704" s="180">
        <v>0</v>
      </c>
      <c r="AN1704" s="181">
        <f t="shared" si="1048"/>
        <v>0</v>
      </c>
      <c r="AO1704" s="180">
        <v>0</v>
      </c>
      <c r="AP1704" s="180">
        <v>0</v>
      </c>
      <c r="AQ1704" s="181">
        <f t="shared" si="1049"/>
        <v>0</v>
      </c>
      <c r="AR1704" s="180">
        <v>0</v>
      </c>
      <c r="AS1704" s="180">
        <v>0</v>
      </c>
      <c r="AT1704" s="181">
        <f t="shared" si="1050"/>
        <v>0</v>
      </c>
      <c r="AU1704" s="180">
        <f>+AC1704-AF1704-AI1704-AL1704-AO1704-AR1704</f>
        <v>0</v>
      </c>
      <c r="AV1704" s="180">
        <f>+AD1704-AG1704-AJ1704-AM1704-AP1704-AS1704</f>
        <v>0</v>
      </c>
      <c r="AW1704" s="181">
        <f t="shared" si="1051"/>
        <v>0</v>
      </c>
      <c r="AX1704" s="183">
        <f>+S1704+W1704-AA1704</f>
        <v>0</v>
      </c>
      <c r="AY1704" s="183">
        <f>+T1704+X1704-AB1704</f>
        <v>0</v>
      </c>
      <c r="AZ1704" s="183"/>
      <c r="BA1704" s="183"/>
      <c r="BB1704" s="183"/>
      <c r="BC1704" s="183"/>
      <c r="BD1704" s="183">
        <f>+AX1704-AZ1704-BB1704</f>
        <v>0</v>
      </c>
      <c r="BE1704" s="183">
        <f>+AY1704-BA1704-BC1704</f>
        <v>0</v>
      </c>
    </row>
    <row r="1705" spans="2:57" ht="15.75" hidden="1">
      <c r="B1705" s="152">
        <v>2025</v>
      </c>
      <c r="C1705" s="152">
        <v>20</v>
      </c>
      <c r="D1705" s="153"/>
      <c r="E1705" s="154"/>
      <c r="F1705" s="152">
        <v>2</v>
      </c>
      <c r="G1705" s="152">
        <v>6</v>
      </c>
      <c r="H1705" s="152">
        <v>16</v>
      </c>
      <c r="I1705" s="152">
        <v>3000</v>
      </c>
      <c r="J1705" s="152">
        <v>3800</v>
      </c>
      <c r="K1705" s="152"/>
      <c r="L1705" s="155" t="s">
        <v>44</v>
      </c>
      <c r="M1705" s="156"/>
      <c r="N1705" s="157" t="s">
        <v>1113</v>
      </c>
      <c r="O1705" s="158">
        <v>0</v>
      </c>
      <c r="P1705" s="158">
        <v>0</v>
      </c>
      <c r="Q1705" s="158">
        <v>0</v>
      </c>
      <c r="R1705" s="159"/>
      <c r="S1705" s="160"/>
      <c r="T1705" s="161"/>
      <c r="U1705" s="158">
        <f t="shared" ref="U1705:AD1705" si="1085">U1706+U1708</f>
        <v>0</v>
      </c>
      <c r="V1705" s="158">
        <f t="shared" si="1085"/>
        <v>0</v>
      </c>
      <c r="W1705" s="162">
        <f t="shared" si="1085"/>
        <v>0</v>
      </c>
      <c r="X1705" s="162">
        <f t="shared" si="1085"/>
        <v>0</v>
      </c>
      <c r="Y1705" s="158">
        <f t="shared" si="1085"/>
        <v>0</v>
      </c>
      <c r="Z1705" s="158">
        <f t="shared" si="1085"/>
        <v>0</v>
      </c>
      <c r="AA1705" s="162">
        <f t="shared" si="1085"/>
        <v>0</v>
      </c>
      <c r="AB1705" s="162">
        <f t="shared" si="1085"/>
        <v>0</v>
      </c>
      <c r="AC1705" s="158">
        <f t="shared" si="1085"/>
        <v>0</v>
      </c>
      <c r="AD1705" s="158">
        <f t="shared" si="1085"/>
        <v>0</v>
      </c>
      <c r="AE1705" s="158">
        <f t="shared" si="1045"/>
        <v>0</v>
      </c>
      <c r="AF1705" s="158">
        <f>AF1706+AF1708</f>
        <v>0</v>
      </c>
      <c r="AG1705" s="158">
        <f>AG1706+AG1708</f>
        <v>0</v>
      </c>
      <c r="AH1705" s="158">
        <f t="shared" si="1046"/>
        <v>0</v>
      </c>
      <c r="AI1705" s="158">
        <f>AI1706+AI1708</f>
        <v>0</v>
      </c>
      <c r="AJ1705" s="158">
        <f>AJ1706+AJ1708</f>
        <v>0</v>
      </c>
      <c r="AK1705" s="158">
        <f t="shared" si="1047"/>
        <v>0</v>
      </c>
      <c r="AL1705" s="158">
        <f>AL1706+AL1708</f>
        <v>0</v>
      </c>
      <c r="AM1705" s="158">
        <f>AM1706+AM1708</f>
        <v>0</v>
      </c>
      <c r="AN1705" s="158">
        <f t="shared" si="1048"/>
        <v>0</v>
      </c>
      <c r="AO1705" s="158">
        <f>AO1706+AO1708</f>
        <v>0</v>
      </c>
      <c r="AP1705" s="158">
        <f>AP1706+AP1708</f>
        <v>0</v>
      </c>
      <c r="AQ1705" s="158">
        <f t="shared" si="1049"/>
        <v>0</v>
      </c>
      <c r="AR1705" s="158">
        <f>AR1706+AR1708</f>
        <v>0</v>
      </c>
      <c r="AS1705" s="158">
        <f>AS1706+AS1708</f>
        <v>0</v>
      </c>
      <c r="AT1705" s="158">
        <f t="shared" si="1050"/>
        <v>0</v>
      </c>
      <c r="AU1705" s="158">
        <f>AU1706+AU1708</f>
        <v>0</v>
      </c>
      <c r="AV1705" s="158">
        <f>AV1706+AV1708</f>
        <v>0</v>
      </c>
      <c r="AW1705" s="158">
        <f t="shared" si="1051"/>
        <v>0</v>
      </c>
      <c r="AX1705" s="160"/>
      <c r="AY1705" s="161"/>
      <c r="AZ1705" s="160"/>
      <c r="BA1705" s="161"/>
      <c r="BB1705" s="160"/>
      <c r="BC1705" s="161"/>
      <c r="BD1705" s="160"/>
      <c r="BE1705" s="161"/>
    </row>
    <row r="1706" spans="2:57" ht="15.75" hidden="1">
      <c r="B1706" s="163">
        <v>2025</v>
      </c>
      <c r="C1706" s="163">
        <v>20</v>
      </c>
      <c r="D1706" s="164"/>
      <c r="E1706" s="165"/>
      <c r="F1706" s="163">
        <v>2</v>
      </c>
      <c r="G1706" s="163">
        <v>6</v>
      </c>
      <c r="H1706" s="163">
        <v>16</v>
      </c>
      <c r="I1706" s="163">
        <v>3000</v>
      </c>
      <c r="J1706" s="163">
        <v>3800</v>
      </c>
      <c r="K1706" s="163">
        <v>382</v>
      </c>
      <c r="L1706" s="192" t="s">
        <v>44</v>
      </c>
      <c r="M1706" s="167"/>
      <c r="N1706" s="168" t="s">
        <v>1114</v>
      </c>
      <c r="O1706" s="169">
        <v>0</v>
      </c>
      <c r="P1706" s="169">
        <v>0</v>
      </c>
      <c r="Q1706" s="169">
        <v>0</v>
      </c>
      <c r="R1706" s="170"/>
      <c r="S1706" s="171"/>
      <c r="T1706" s="172"/>
      <c r="U1706" s="169">
        <f t="shared" ref="U1706:AD1706" si="1086">U1707</f>
        <v>0</v>
      </c>
      <c r="V1706" s="169">
        <f t="shared" si="1086"/>
        <v>0</v>
      </c>
      <c r="W1706" s="173">
        <f t="shared" si="1086"/>
        <v>0</v>
      </c>
      <c r="X1706" s="173">
        <f t="shared" si="1086"/>
        <v>0</v>
      </c>
      <c r="Y1706" s="169">
        <f t="shared" si="1086"/>
        <v>0</v>
      </c>
      <c r="Z1706" s="169">
        <f t="shared" si="1086"/>
        <v>0</v>
      </c>
      <c r="AA1706" s="173">
        <f t="shared" si="1086"/>
        <v>0</v>
      </c>
      <c r="AB1706" s="173">
        <f t="shared" si="1086"/>
        <v>0</v>
      </c>
      <c r="AC1706" s="169">
        <f t="shared" si="1086"/>
        <v>0</v>
      </c>
      <c r="AD1706" s="169">
        <f t="shared" si="1086"/>
        <v>0</v>
      </c>
      <c r="AE1706" s="169">
        <f t="shared" si="1045"/>
        <v>0</v>
      </c>
      <c r="AF1706" s="169">
        <f>AF1707</f>
        <v>0</v>
      </c>
      <c r="AG1706" s="169">
        <f>AG1707</f>
        <v>0</v>
      </c>
      <c r="AH1706" s="169">
        <f t="shared" si="1046"/>
        <v>0</v>
      </c>
      <c r="AI1706" s="169">
        <f>AI1707</f>
        <v>0</v>
      </c>
      <c r="AJ1706" s="169">
        <f>AJ1707</f>
        <v>0</v>
      </c>
      <c r="AK1706" s="169">
        <f t="shared" si="1047"/>
        <v>0</v>
      </c>
      <c r="AL1706" s="169">
        <f>AL1707</f>
        <v>0</v>
      </c>
      <c r="AM1706" s="169">
        <f>AM1707</f>
        <v>0</v>
      </c>
      <c r="AN1706" s="169">
        <f t="shared" si="1048"/>
        <v>0</v>
      </c>
      <c r="AO1706" s="169">
        <f>AO1707</f>
        <v>0</v>
      </c>
      <c r="AP1706" s="169">
        <f>AP1707</f>
        <v>0</v>
      </c>
      <c r="AQ1706" s="169">
        <f t="shared" si="1049"/>
        <v>0</v>
      </c>
      <c r="AR1706" s="169">
        <f>AR1707</f>
        <v>0</v>
      </c>
      <c r="AS1706" s="169">
        <f>AS1707</f>
        <v>0</v>
      </c>
      <c r="AT1706" s="169">
        <f t="shared" si="1050"/>
        <v>0</v>
      </c>
      <c r="AU1706" s="169">
        <f>AU1707</f>
        <v>0</v>
      </c>
      <c r="AV1706" s="169">
        <f>AV1707</f>
        <v>0</v>
      </c>
      <c r="AW1706" s="169">
        <f t="shared" si="1051"/>
        <v>0</v>
      </c>
      <c r="AX1706" s="171"/>
      <c r="AY1706" s="172"/>
      <c r="AZ1706" s="171"/>
      <c r="BA1706" s="172"/>
      <c r="BB1706" s="171"/>
      <c r="BC1706" s="172"/>
      <c r="BD1706" s="171"/>
      <c r="BE1706" s="172"/>
    </row>
    <row r="1707" spans="2:57" ht="15.75" hidden="1">
      <c r="B1707" s="174">
        <v>2025</v>
      </c>
      <c r="C1707" s="174">
        <v>20</v>
      </c>
      <c r="D1707" s="175">
        <v>0</v>
      </c>
      <c r="E1707" s="176"/>
      <c r="F1707" s="174">
        <v>2</v>
      </c>
      <c r="G1707" s="174">
        <v>6</v>
      </c>
      <c r="H1707" s="174">
        <v>16</v>
      </c>
      <c r="I1707" s="174">
        <v>3000</v>
      </c>
      <c r="J1707" s="174">
        <v>3800</v>
      </c>
      <c r="K1707" s="174">
        <v>382</v>
      </c>
      <c r="L1707" s="177">
        <v>718</v>
      </c>
      <c r="M1707" s="178">
        <v>0</v>
      </c>
      <c r="N1707" s="179" t="s">
        <v>1115</v>
      </c>
      <c r="O1707" s="180">
        <v>0</v>
      </c>
      <c r="P1707" s="180">
        <v>0</v>
      </c>
      <c r="Q1707" s="181">
        <v>0</v>
      </c>
      <c r="R1707" s="182" t="s">
        <v>50</v>
      </c>
      <c r="S1707" s="183">
        <v>0</v>
      </c>
      <c r="T1707" s="183">
        <v>0</v>
      </c>
      <c r="U1707" s="180">
        <v>0</v>
      </c>
      <c r="V1707" s="180">
        <v>0</v>
      </c>
      <c r="W1707" s="183">
        <v>0</v>
      </c>
      <c r="X1707" s="183">
        <v>0</v>
      </c>
      <c r="Y1707" s="180">
        <v>0</v>
      </c>
      <c r="Z1707" s="180">
        <v>0</v>
      </c>
      <c r="AA1707" s="183">
        <v>0</v>
      </c>
      <c r="AB1707" s="183">
        <v>0</v>
      </c>
      <c r="AC1707" s="180">
        <f>+O1707+U1707-Y1707</f>
        <v>0</v>
      </c>
      <c r="AD1707" s="180">
        <f>+P1707+V1707-Z1707</f>
        <v>0</v>
      </c>
      <c r="AE1707" s="181">
        <f t="shared" si="1045"/>
        <v>0</v>
      </c>
      <c r="AF1707" s="180">
        <v>0</v>
      </c>
      <c r="AG1707" s="180">
        <v>0</v>
      </c>
      <c r="AH1707" s="181">
        <f t="shared" si="1046"/>
        <v>0</v>
      </c>
      <c r="AI1707" s="180">
        <v>0</v>
      </c>
      <c r="AJ1707" s="180">
        <v>0</v>
      </c>
      <c r="AK1707" s="181">
        <f t="shared" si="1047"/>
        <v>0</v>
      </c>
      <c r="AL1707" s="180">
        <v>0</v>
      </c>
      <c r="AM1707" s="180">
        <v>0</v>
      </c>
      <c r="AN1707" s="181">
        <f t="shared" si="1048"/>
        <v>0</v>
      </c>
      <c r="AO1707" s="180">
        <v>0</v>
      </c>
      <c r="AP1707" s="180">
        <v>0</v>
      </c>
      <c r="AQ1707" s="181">
        <f t="shared" si="1049"/>
        <v>0</v>
      </c>
      <c r="AR1707" s="180">
        <v>0</v>
      </c>
      <c r="AS1707" s="180">
        <v>0</v>
      </c>
      <c r="AT1707" s="181">
        <f t="shared" si="1050"/>
        <v>0</v>
      </c>
      <c r="AU1707" s="180">
        <f>+AC1707-AF1707-AI1707-AL1707-AO1707-AR1707</f>
        <v>0</v>
      </c>
      <c r="AV1707" s="180">
        <f>+AD1707-AG1707-AJ1707-AM1707-AP1707-AS1707</f>
        <v>0</v>
      </c>
      <c r="AW1707" s="181">
        <f t="shared" si="1051"/>
        <v>0</v>
      </c>
      <c r="AX1707" s="183">
        <f>+S1707+W1707-AA1707</f>
        <v>0</v>
      </c>
      <c r="AY1707" s="183">
        <f>+T1707+X1707-AB1707</f>
        <v>0</v>
      </c>
      <c r="AZ1707" s="183"/>
      <c r="BA1707" s="183"/>
      <c r="BB1707" s="183"/>
      <c r="BC1707" s="183"/>
      <c r="BD1707" s="183">
        <f>+AX1707-AZ1707-BB1707</f>
        <v>0</v>
      </c>
      <c r="BE1707" s="183">
        <f>+AY1707-BA1707-BC1707</f>
        <v>0</v>
      </c>
    </row>
    <row r="1708" spans="2:57" ht="15.75" hidden="1">
      <c r="B1708" s="163">
        <v>2025</v>
      </c>
      <c r="C1708" s="163">
        <v>20</v>
      </c>
      <c r="D1708" s="164"/>
      <c r="E1708" s="165"/>
      <c r="F1708" s="163">
        <v>2</v>
      </c>
      <c r="G1708" s="163">
        <v>6</v>
      </c>
      <c r="H1708" s="163">
        <v>16</v>
      </c>
      <c r="I1708" s="163">
        <v>3000</v>
      </c>
      <c r="J1708" s="163">
        <v>3800</v>
      </c>
      <c r="K1708" s="163">
        <v>383</v>
      </c>
      <c r="L1708" s="192" t="s">
        <v>44</v>
      </c>
      <c r="M1708" s="167"/>
      <c r="N1708" s="168" t="s">
        <v>1116</v>
      </c>
      <c r="O1708" s="169">
        <v>0</v>
      </c>
      <c r="P1708" s="169">
        <v>0</v>
      </c>
      <c r="Q1708" s="169">
        <v>0</v>
      </c>
      <c r="R1708" s="170"/>
      <c r="S1708" s="171"/>
      <c r="T1708" s="172"/>
      <c r="U1708" s="169">
        <f t="shared" ref="U1708:AD1708" si="1087">U1709</f>
        <v>0</v>
      </c>
      <c r="V1708" s="169">
        <f t="shared" si="1087"/>
        <v>0</v>
      </c>
      <c r="W1708" s="173">
        <f t="shared" si="1087"/>
        <v>0</v>
      </c>
      <c r="X1708" s="173">
        <f t="shared" si="1087"/>
        <v>0</v>
      </c>
      <c r="Y1708" s="169">
        <f t="shared" si="1087"/>
        <v>0</v>
      </c>
      <c r="Z1708" s="169">
        <f t="shared" si="1087"/>
        <v>0</v>
      </c>
      <c r="AA1708" s="173">
        <f t="shared" si="1087"/>
        <v>0</v>
      </c>
      <c r="AB1708" s="173">
        <f t="shared" si="1087"/>
        <v>0</v>
      </c>
      <c r="AC1708" s="169">
        <f t="shared" si="1087"/>
        <v>0</v>
      </c>
      <c r="AD1708" s="169">
        <f t="shared" si="1087"/>
        <v>0</v>
      </c>
      <c r="AE1708" s="169">
        <f t="shared" si="1045"/>
        <v>0</v>
      </c>
      <c r="AF1708" s="169">
        <f>AF1709</f>
        <v>0</v>
      </c>
      <c r="AG1708" s="169">
        <f>AG1709</f>
        <v>0</v>
      </c>
      <c r="AH1708" s="169">
        <f t="shared" si="1046"/>
        <v>0</v>
      </c>
      <c r="AI1708" s="169">
        <f>AI1709</f>
        <v>0</v>
      </c>
      <c r="AJ1708" s="169">
        <f>AJ1709</f>
        <v>0</v>
      </c>
      <c r="AK1708" s="169">
        <f t="shared" si="1047"/>
        <v>0</v>
      </c>
      <c r="AL1708" s="169">
        <f>AL1709</f>
        <v>0</v>
      </c>
      <c r="AM1708" s="169">
        <f>AM1709</f>
        <v>0</v>
      </c>
      <c r="AN1708" s="169">
        <f t="shared" si="1048"/>
        <v>0</v>
      </c>
      <c r="AO1708" s="169">
        <f>AO1709</f>
        <v>0</v>
      </c>
      <c r="AP1708" s="169">
        <f>AP1709</f>
        <v>0</v>
      </c>
      <c r="AQ1708" s="169">
        <f t="shared" si="1049"/>
        <v>0</v>
      </c>
      <c r="AR1708" s="169">
        <f>AR1709</f>
        <v>0</v>
      </c>
      <c r="AS1708" s="169">
        <f>AS1709</f>
        <v>0</v>
      </c>
      <c r="AT1708" s="169">
        <f t="shared" si="1050"/>
        <v>0</v>
      </c>
      <c r="AU1708" s="169">
        <f>AU1709</f>
        <v>0</v>
      </c>
      <c r="AV1708" s="169">
        <f>AV1709</f>
        <v>0</v>
      </c>
      <c r="AW1708" s="169">
        <f t="shared" si="1051"/>
        <v>0</v>
      </c>
      <c r="AX1708" s="171"/>
      <c r="AY1708" s="172"/>
      <c r="AZ1708" s="171"/>
      <c r="BA1708" s="172"/>
      <c r="BB1708" s="171"/>
      <c r="BC1708" s="172"/>
      <c r="BD1708" s="171"/>
      <c r="BE1708" s="172"/>
    </row>
    <row r="1709" spans="2:57" ht="15.75" hidden="1">
      <c r="B1709" s="174">
        <v>2025</v>
      </c>
      <c r="C1709" s="174">
        <v>20</v>
      </c>
      <c r="D1709" s="175">
        <v>0</v>
      </c>
      <c r="E1709" s="176"/>
      <c r="F1709" s="174">
        <v>2</v>
      </c>
      <c r="G1709" s="174">
        <v>6</v>
      </c>
      <c r="H1709" s="174">
        <v>16</v>
      </c>
      <c r="I1709" s="174">
        <v>3000</v>
      </c>
      <c r="J1709" s="174">
        <v>3800</v>
      </c>
      <c r="K1709" s="174">
        <v>383</v>
      </c>
      <c r="L1709" s="177">
        <v>348</v>
      </c>
      <c r="M1709" s="178">
        <v>0</v>
      </c>
      <c r="N1709" s="179" t="s">
        <v>1116</v>
      </c>
      <c r="O1709" s="180">
        <v>0</v>
      </c>
      <c r="P1709" s="180">
        <v>0</v>
      </c>
      <c r="Q1709" s="181">
        <v>0</v>
      </c>
      <c r="R1709" s="182" t="s">
        <v>50</v>
      </c>
      <c r="S1709" s="183">
        <v>0</v>
      </c>
      <c r="T1709" s="183">
        <v>0</v>
      </c>
      <c r="U1709" s="180">
        <v>0</v>
      </c>
      <c r="V1709" s="180">
        <v>0</v>
      </c>
      <c r="W1709" s="183">
        <v>0</v>
      </c>
      <c r="X1709" s="183">
        <v>0</v>
      </c>
      <c r="Y1709" s="180">
        <v>0</v>
      </c>
      <c r="Z1709" s="180">
        <v>0</v>
      </c>
      <c r="AA1709" s="183">
        <v>0</v>
      </c>
      <c r="AB1709" s="183">
        <v>0</v>
      </c>
      <c r="AC1709" s="180">
        <f>+O1709+U1709-Y1709</f>
        <v>0</v>
      </c>
      <c r="AD1709" s="180">
        <f>+P1709+V1709-Z1709</f>
        <v>0</v>
      </c>
      <c r="AE1709" s="181">
        <f t="shared" si="1045"/>
        <v>0</v>
      </c>
      <c r="AF1709" s="180">
        <v>0</v>
      </c>
      <c r="AG1709" s="180">
        <v>0</v>
      </c>
      <c r="AH1709" s="181">
        <f t="shared" si="1046"/>
        <v>0</v>
      </c>
      <c r="AI1709" s="180">
        <v>0</v>
      </c>
      <c r="AJ1709" s="180">
        <v>0</v>
      </c>
      <c r="AK1709" s="181">
        <f t="shared" si="1047"/>
        <v>0</v>
      </c>
      <c r="AL1709" s="180">
        <v>0</v>
      </c>
      <c r="AM1709" s="180">
        <v>0</v>
      </c>
      <c r="AN1709" s="181">
        <f t="shared" si="1048"/>
        <v>0</v>
      </c>
      <c r="AO1709" s="180">
        <v>0</v>
      </c>
      <c r="AP1709" s="180">
        <v>0</v>
      </c>
      <c r="AQ1709" s="181">
        <f t="shared" si="1049"/>
        <v>0</v>
      </c>
      <c r="AR1709" s="180">
        <v>0</v>
      </c>
      <c r="AS1709" s="180">
        <v>0</v>
      </c>
      <c r="AT1709" s="181">
        <f t="shared" si="1050"/>
        <v>0</v>
      </c>
      <c r="AU1709" s="180">
        <f>+AC1709-AF1709-AI1709-AL1709-AO1709-AR1709</f>
        <v>0</v>
      </c>
      <c r="AV1709" s="180">
        <f>+AD1709-AG1709-AJ1709-AM1709-AP1709-AS1709</f>
        <v>0</v>
      </c>
      <c r="AW1709" s="181">
        <f t="shared" si="1051"/>
        <v>0</v>
      </c>
      <c r="AX1709" s="183">
        <f>+S1709+W1709-AA1709</f>
        <v>0</v>
      </c>
      <c r="AY1709" s="183">
        <f>+T1709+X1709-AB1709</f>
        <v>0</v>
      </c>
      <c r="AZ1709" s="183"/>
      <c r="BA1709" s="183"/>
      <c r="BB1709" s="183"/>
      <c r="BC1709" s="183"/>
      <c r="BD1709" s="183">
        <f>+AX1709-AZ1709-BB1709</f>
        <v>0</v>
      </c>
      <c r="BE1709" s="183">
        <f>+AY1709-BA1709-BC1709</f>
        <v>0</v>
      </c>
    </row>
    <row r="1710" spans="2:57" ht="15.75" hidden="1">
      <c r="B1710" s="141">
        <v>2025</v>
      </c>
      <c r="C1710" s="141">
        <v>20</v>
      </c>
      <c r="D1710" s="142"/>
      <c r="E1710" s="143"/>
      <c r="F1710" s="141">
        <v>2</v>
      </c>
      <c r="G1710" s="141">
        <v>6</v>
      </c>
      <c r="H1710" s="141">
        <v>16</v>
      </c>
      <c r="I1710" s="141">
        <v>4000</v>
      </c>
      <c r="J1710" s="141"/>
      <c r="K1710" s="141"/>
      <c r="L1710" s="144" t="s">
        <v>44</v>
      </c>
      <c r="M1710" s="145"/>
      <c r="N1710" s="146" t="s">
        <v>53</v>
      </c>
      <c r="O1710" s="147">
        <v>0</v>
      </c>
      <c r="P1710" s="147">
        <v>0</v>
      </c>
      <c r="Q1710" s="147">
        <v>0</v>
      </c>
      <c r="R1710" s="148"/>
      <c r="S1710" s="149"/>
      <c r="T1710" s="150"/>
      <c r="U1710" s="147">
        <f t="shared" ref="U1710:AL1712" si="1088">U1711</f>
        <v>0</v>
      </c>
      <c r="V1710" s="147">
        <f t="shared" si="1088"/>
        <v>0</v>
      </c>
      <c r="W1710" s="151">
        <f t="shared" si="1088"/>
        <v>0</v>
      </c>
      <c r="X1710" s="151">
        <f t="shared" si="1088"/>
        <v>0</v>
      </c>
      <c r="Y1710" s="147">
        <f t="shared" si="1088"/>
        <v>0</v>
      </c>
      <c r="Z1710" s="147">
        <f t="shared" si="1088"/>
        <v>0</v>
      </c>
      <c r="AA1710" s="151">
        <f t="shared" si="1088"/>
        <v>0</v>
      </c>
      <c r="AB1710" s="151">
        <f t="shared" si="1088"/>
        <v>0</v>
      </c>
      <c r="AC1710" s="147">
        <f t="shared" si="1088"/>
        <v>0</v>
      </c>
      <c r="AD1710" s="147">
        <f t="shared" si="1088"/>
        <v>0</v>
      </c>
      <c r="AE1710" s="147">
        <f t="shared" si="1045"/>
        <v>0</v>
      </c>
      <c r="AF1710" s="147">
        <f t="shared" si="1088"/>
        <v>0</v>
      </c>
      <c r="AG1710" s="147">
        <f t="shared" si="1088"/>
        <v>0</v>
      </c>
      <c r="AH1710" s="147">
        <f t="shared" si="1046"/>
        <v>0</v>
      </c>
      <c r="AI1710" s="147">
        <f t="shared" si="1088"/>
        <v>0</v>
      </c>
      <c r="AJ1710" s="147">
        <f t="shared" si="1088"/>
        <v>0</v>
      </c>
      <c r="AK1710" s="147">
        <f t="shared" si="1047"/>
        <v>0</v>
      </c>
      <c r="AL1710" s="147">
        <f t="shared" si="1088"/>
        <v>0</v>
      </c>
      <c r="AM1710" s="147">
        <f t="shared" ref="AL1710:AM1712" si="1089">AM1711</f>
        <v>0</v>
      </c>
      <c r="AN1710" s="147">
        <f t="shared" si="1048"/>
        <v>0</v>
      </c>
      <c r="AO1710" s="147">
        <f t="shared" ref="AO1710:AV1712" si="1090">AO1711</f>
        <v>0</v>
      </c>
      <c r="AP1710" s="147">
        <f t="shared" si="1090"/>
        <v>0</v>
      </c>
      <c r="AQ1710" s="147">
        <f t="shared" si="1049"/>
        <v>0</v>
      </c>
      <c r="AR1710" s="147">
        <f t="shared" si="1090"/>
        <v>0</v>
      </c>
      <c r="AS1710" s="147">
        <f t="shared" si="1090"/>
        <v>0</v>
      </c>
      <c r="AT1710" s="147">
        <f t="shared" si="1050"/>
        <v>0</v>
      </c>
      <c r="AU1710" s="147">
        <f t="shared" si="1090"/>
        <v>0</v>
      </c>
      <c r="AV1710" s="147">
        <f t="shared" si="1090"/>
        <v>0</v>
      </c>
      <c r="AW1710" s="147">
        <f t="shared" si="1051"/>
        <v>0</v>
      </c>
      <c r="AX1710" s="149"/>
      <c r="AY1710" s="150"/>
      <c r="AZ1710" s="149"/>
      <c r="BA1710" s="150"/>
      <c r="BB1710" s="149"/>
      <c r="BC1710" s="150"/>
      <c r="BD1710" s="149"/>
      <c r="BE1710" s="150"/>
    </row>
    <row r="1711" spans="2:57" ht="15.75" hidden="1">
      <c r="B1711" s="152">
        <v>2025</v>
      </c>
      <c r="C1711" s="152">
        <v>20</v>
      </c>
      <c r="D1711" s="153"/>
      <c r="E1711" s="154"/>
      <c r="F1711" s="152">
        <v>2</v>
      </c>
      <c r="G1711" s="152">
        <v>6</v>
      </c>
      <c r="H1711" s="152">
        <v>16</v>
      </c>
      <c r="I1711" s="152">
        <v>4000</v>
      </c>
      <c r="J1711" s="152">
        <v>4400</v>
      </c>
      <c r="K1711" s="152"/>
      <c r="L1711" s="155" t="s">
        <v>44</v>
      </c>
      <c r="M1711" s="156"/>
      <c r="N1711" s="157" t="s">
        <v>54</v>
      </c>
      <c r="O1711" s="158">
        <v>0</v>
      </c>
      <c r="P1711" s="158">
        <v>0</v>
      </c>
      <c r="Q1711" s="158">
        <v>0</v>
      </c>
      <c r="R1711" s="159"/>
      <c r="S1711" s="160"/>
      <c r="T1711" s="161"/>
      <c r="U1711" s="158">
        <f t="shared" si="1088"/>
        <v>0</v>
      </c>
      <c r="V1711" s="158">
        <f t="shared" si="1088"/>
        <v>0</v>
      </c>
      <c r="W1711" s="162">
        <f t="shared" si="1088"/>
        <v>0</v>
      </c>
      <c r="X1711" s="162">
        <f t="shared" si="1088"/>
        <v>0</v>
      </c>
      <c r="Y1711" s="158">
        <f t="shared" si="1088"/>
        <v>0</v>
      </c>
      <c r="Z1711" s="158">
        <f t="shared" si="1088"/>
        <v>0</v>
      </c>
      <c r="AA1711" s="162">
        <f t="shared" si="1088"/>
        <v>0</v>
      </c>
      <c r="AB1711" s="162">
        <f t="shared" si="1088"/>
        <v>0</v>
      </c>
      <c r="AC1711" s="158">
        <f t="shared" si="1088"/>
        <v>0</v>
      </c>
      <c r="AD1711" s="158">
        <f t="shared" si="1088"/>
        <v>0</v>
      </c>
      <c r="AE1711" s="158">
        <f t="shared" si="1045"/>
        <v>0</v>
      </c>
      <c r="AF1711" s="158">
        <f t="shared" si="1088"/>
        <v>0</v>
      </c>
      <c r="AG1711" s="158">
        <f t="shared" si="1088"/>
        <v>0</v>
      </c>
      <c r="AH1711" s="158">
        <f t="shared" si="1046"/>
        <v>0</v>
      </c>
      <c r="AI1711" s="158">
        <f t="shared" si="1088"/>
        <v>0</v>
      </c>
      <c r="AJ1711" s="158">
        <f t="shared" si="1088"/>
        <v>0</v>
      </c>
      <c r="AK1711" s="158">
        <f t="shared" si="1047"/>
        <v>0</v>
      </c>
      <c r="AL1711" s="158">
        <f t="shared" si="1089"/>
        <v>0</v>
      </c>
      <c r="AM1711" s="158">
        <f t="shared" si="1089"/>
        <v>0</v>
      </c>
      <c r="AN1711" s="158">
        <f t="shared" si="1048"/>
        <v>0</v>
      </c>
      <c r="AO1711" s="158">
        <f t="shared" si="1090"/>
        <v>0</v>
      </c>
      <c r="AP1711" s="158">
        <f t="shared" si="1090"/>
        <v>0</v>
      </c>
      <c r="AQ1711" s="158">
        <f t="shared" si="1049"/>
        <v>0</v>
      </c>
      <c r="AR1711" s="158">
        <f t="shared" si="1090"/>
        <v>0</v>
      </c>
      <c r="AS1711" s="158">
        <f t="shared" si="1090"/>
        <v>0</v>
      </c>
      <c r="AT1711" s="158">
        <f t="shared" si="1050"/>
        <v>0</v>
      </c>
      <c r="AU1711" s="158">
        <f t="shared" si="1090"/>
        <v>0</v>
      </c>
      <c r="AV1711" s="158">
        <f t="shared" si="1090"/>
        <v>0</v>
      </c>
      <c r="AW1711" s="158">
        <f t="shared" si="1051"/>
        <v>0</v>
      </c>
      <c r="AX1711" s="160"/>
      <c r="AY1711" s="161"/>
      <c r="AZ1711" s="160"/>
      <c r="BA1711" s="161"/>
      <c r="BB1711" s="160"/>
      <c r="BC1711" s="161"/>
      <c r="BD1711" s="160"/>
      <c r="BE1711" s="161"/>
    </row>
    <row r="1712" spans="2:57" ht="15.75" hidden="1">
      <c r="B1712" s="163">
        <v>2025</v>
      </c>
      <c r="C1712" s="163">
        <v>20</v>
      </c>
      <c r="D1712" s="164"/>
      <c r="E1712" s="165"/>
      <c r="F1712" s="163">
        <v>2</v>
      </c>
      <c r="G1712" s="163">
        <v>6</v>
      </c>
      <c r="H1712" s="163">
        <v>16</v>
      </c>
      <c r="I1712" s="163">
        <v>4000</v>
      </c>
      <c r="J1712" s="163">
        <v>4400</v>
      </c>
      <c r="K1712" s="163">
        <v>441</v>
      </c>
      <c r="L1712" s="192" t="s">
        <v>44</v>
      </c>
      <c r="M1712" s="167"/>
      <c r="N1712" s="168" t="s">
        <v>299</v>
      </c>
      <c r="O1712" s="169">
        <v>0</v>
      </c>
      <c r="P1712" s="169">
        <v>0</v>
      </c>
      <c r="Q1712" s="169">
        <v>0</v>
      </c>
      <c r="R1712" s="170"/>
      <c r="S1712" s="171"/>
      <c r="T1712" s="172"/>
      <c r="U1712" s="169">
        <f t="shared" si="1088"/>
        <v>0</v>
      </c>
      <c r="V1712" s="169">
        <f t="shared" si="1088"/>
        <v>0</v>
      </c>
      <c r="W1712" s="173">
        <f t="shared" si="1088"/>
        <v>0</v>
      </c>
      <c r="X1712" s="173">
        <f t="shared" si="1088"/>
        <v>0</v>
      </c>
      <c r="Y1712" s="169">
        <f t="shared" si="1088"/>
        <v>0</v>
      </c>
      <c r="Z1712" s="169">
        <f t="shared" si="1088"/>
        <v>0</v>
      </c>
      <c r="AA1712" s="173">
        <f t="shared" si="1088"/>
        <v>0</v>
      </c>
      <c r="AB1712" s="173">
        <f t="shared" si="1088"/>
        <v>0</v>
      </c>
      <c r="AC1712" s="169">
        <f t="shared" si="1088"/>
        <v>0</v>
      </c>
      <c r="AD1712" s="169">
        <f t="shared" si="1088"/>
        <v>0</v>
      </c>
      <c r="AE1712" s="169">
        <f t="shared" si="1045"/>
        <v>0</v>
      </c>
      <c r="AF1712" s="169">
        <f t="shared" si="1088"/>
        <v>0</v>
      </c>
      <c r="AG1712" s="169">
        <f t="shared" si="1088"/>
        <v>0</v>
      </c>
      <c r="AH1712" s="169">
        <f t="shared" si="1046"/>
        <v>0</v>
      </c>
      <c r="AI1712" s="169">
        <f t="shared" si="1088"/>
        <v>0</v>
      </c>
      <c r="AJ1712" s="169">
        <f t="shared" si="1088"/>
        <v>0</v>
      </c>
      <c r="AK1712" s="169">
        <f t="shared" si="1047"/>
        <v>0</v>
      </c>
      <c r="AL1712" s="169">
        <f t="shared" si="1089"/>
        <v>0</v>
      </c>
      <c r="AM1712" s="169">
        <f t="shared" si="1089"/>
        <v>0</v>
      </c>
      <c r="AN1712" s="169">
        <f t="shared" si="1048"/>
        <v>0</v>
      </c>
      <c r="AO1712" s="169">
        <f t="shared" si="1090"/>
        <v>0</v>
      </c>
      <c r="AP1712" s="169">
        <f t="shared" si="1090"/>
        <v>0</v>
      </c>
      <c r="AQ1712" s="169">
        <f t="shared" si="1049"/>
        <v>0</v>
      </c>
      <c r="AR1712" s="169">
        <f t="shared" si="1090"/>
        <v>0</v>
      </c>
      <c r="AS1712" s="169">
        <f t="shared" si="1090"/>
        <v>0</v>
      </c>
      <c r="AT1712" s="169">
        <f t="shared" si="1050"/>
        <v>0</v>
      </c>
      <c r="AU1712" s="169">
        <f t="shared" si="1090"/>
        <v>0</v>
      </c>
      <c r="AV1712" s="169">
        <f t="shared" si="1090"/>
        <v>0</v>
      </c>
      <c r="AW1712" s="169">
        <f t="shared" si="1051"/>
        <v>0</v>
      </c>
      <c r="AX1712" s="171"/>
      <c r="AY1712" s="172"/>
      <c r="AZ1712" s="171"/>
      <c r="BA1712" s="172"/>
      <c r="BB1712" s="171"/>
      <c r="BC1712" s="172"/>
      <c r="BD1712" s="171"/>
      <c r="BE1712" s="172"/>
    </row>
    <row r="1713" spans="2:57" ht="30" hidden="1">
      <c r="B1713" s="174">
        <v>2025</v>
      </c>
      <c r="C1713" s="174">
        <v>20</v>
      </c>
      <c r="D1713" s="175">
        <v>0</v>
      </c>
      <c r="E1713" s="176"/>
      <c r="F1713" s="174">
        <v>2</v>
      </c>
      <c r="G1713" s="174">
        <v>6</v>
      </c>
      <c r="H1713" s="174">
        <v>16</v>
      </c>
      <c r="I1713" s="174">
        <v>4000</v>
      </c>
      <c r="J1713" s="174">
        <v>4400</v>
      </c>
      <c r="K1713" s="174">
        <v>441</v>
      </c>
      <c r="L1713" s="177">
        <v>720</v>
      </c>
      <c r="M1713" s="178">
        <v>0</v>
      </c>
      <c r="N1713" s="179" t="s">
        <v>300</v>
      </c>
      <c r="O1713" s="180">
        <v>0</v>
      </c>
      <c r="P1713" s="180">
        <v>0</v>
      </c>
      <c r="Q1713" s="181">
        <v>0</v>
      </c>
      <c r="R1713" s="182" t="s">
        <v>1117</v>
      </c>
      <c r="S1713" s="183">
        <v>0</v>
      </c>
      <c r="T1713" s="183">
        <v>0</v>
      </c>
      <c r="U1713" s="180">
        <v>0</v>
      </c>
      <c r="V1713" s="180">
        <v>0</v>
      </c>
      <c r="W1713" s="183">
        <v>0</v>
      </c>
      <c r="X1713" s="183">
        <v>0</v>
      </c>
      <c r="Y1713" s="180">
        <v>0</v>
      </c>
      <c r="Z1713" s="180">
        <v>0</v>
      </c>
      <c r="AA1713" s="183">
        <v>0</v>
      </c>
      <c r="AB1713" s="183">
        <v>0</v>
      </c>
      <c r="AC1713" s="180">
        <f>+O1713+U1713-Y1713</f>
        <v>0</v>
      </c>
      <c r="AD1713" s="180">
        <f>+P1713+V1713-Z1713</f>
        <v>0</v>
      </c>
      <c r="AE1713" s="181">
        <f t="shared" si="1045"/>
        <v>0</v>
      </c>
      <c r="AF1713" s="180">
        <v>0</v>
      </c>
      <c r="AG1713" s="180">
        <v>0</v>
      </c>
      <c r="AH1713" s="181">
        <f t="shared" si="1046"/>
        <v>0</v>
      </c>
      <c r="AI1713" s="180">
        <v>0</v>
      </c>
      <c r="AJ1713" s="180">
        <v>0</v>
      </c>
      <c r="AK1713" s="181">
        <f t="shared" si="1047"/>
        <v>0</v>
      </c>
      <c r="AL1713" s="180">
        <v>0</v>
      </c>
      <c r="AM1713" s="180">
        <v>0</v>
      </c>
      <c r="AN1713" s="181">
        <f t="shared" si="1048"/>
        <v>0</v>
      </c>
      <c r="AO1713" s="180">
        <v>0</v>
      </c>
      <c r="AP1713" s="180">
        <v>0</v>
      </c>
      <c r="AQ1713" s="181">
        <f t="shared" si="1049"/>
        <v>0</v>
      </c>
      <c r="AR1713" s="180">
        <v>0</v>
      </c>
      <c r="AS1713" s="180">
        <v>0</v>
      </c>
      <c r="AT1713" s="181">
        <f t="shared" si="1050"/>
        <v>0</v>
      </c>
      <c r="AU1713" s="180">
        <f>+AC1713-AF1713-AI1713-AL1713-AO1713-AR1713</f>
        <v>0</v>
      </c>
      <c r="AV1713" s="180">
        <f>+AD1713-AG1713-AJ1713-AM1713-AP1713-AS1713</f>
        <v>0</v>
      </c>
      <c r="AW1713" s="181">
        <f t="shared" si="1051"/>
        <v>0</v>
      </c>
      <c r="AX1713" s="183">
        <f>+S1713+W1713-AA1713</f>
        <v>0</v>
      </c>
      <c r="AY1713" s="183">
        <f>+T1713+X1713-AB1713</f>
        <v>0</v>
      </c>
      <c r="AZ1713" s="183"/>
      <c r="BA1713" s="183"/>
      <c r="BB1713" s="183"/>
      <c r="BC1713" s="183"/>
      <c r="BD1713" s="183">
        <f>+AX1713-AZ1713-BB1713</f>
        <v>0</v>
      </c>
      <c r="BE1713" s="183">
        <f>+AY1713-BA1713-BC1713</f>
        <v>0</v>
      </c>
    </row>
    <row r="1714" spans="2:57" ht="15.75" hidden="1">
      <c r="B1714" s="141">
        <v>2025</v>
      </c>
      <c r="C1714" s="141">
        <v>20</v>
      </c>
      <c r="D1714" s="142"/>
      <c r="E1714" s="143"/>
      <c r="F1714" s="141">
        <v>2</v>
      </c>
      <c r="G1714" s="141">
        <v>6</v>
      </c>
      <c r="H1714" s="141">
        <v>16</v>
      </c>
      <c r="I1714" s="141">
        <v>5000</v>
      </c>
      <c r="J1714" s="141"/>
      <c r="K1714" s="141"/>
      <c r="L1714" s="144" t="s">
        <v>44</v>
      </c>
      <c r="M1714" s="145"/>
      <c r="N1714" s="146" t="s">
        <v>139</v>
      </c>
      <c r="O1714" s="147">
        <v>0</v>
      </c>
      <c r="P1714" s="147">
        <v>0</v>
      </c>
      <c r="Q1714" s="147">
        <v>0</v>
      </c>
      <c r="R1714" s="148"/>
      <c r="S1714" s="149"/>
      <c r="T1714" s="150"/>
      <c r="U1714" s="147">
        <f t="shared" ref="U1714:AD1714" si="1091">+U1715+U1786+U1817+U1834+U1840+U1850</f>
        <v>0</v>
      </c>
      <c r="V1714" s="147">
        <f t="shared" si="1091"/>
        <v>0</v>
      </c>
      <c r="W1714" s="151">
        <f t="shared" si="1091"/>
        <v>0</v>
      </c>
      <c r="X1714" s="151">
        <f t="shared" si="1091"/>
        <v>0</v>
      </c>
      <c r="Y1714" s="147">
        <f t="shared" si="1091"/>
        <v>0</v>
      </c>
      <c r="Z1714" s="147">
        <f t="shared" si="1091"/>
        <v>0</v>
      </c>
      <c r="AA1714" s="151">
        <f t="shared" si="1091"/>
        <v>0</v>
      </c>
      <c r="AB1714" s="151">
        <f t="shared" si="1091"/>
        <v>0</v>
      </c>
      <c r="AC1714" s="147">
        <f t="shared" si="1091"/>
        <v>0</v>
      </c>
      <c r="AD1714" s="147">
        <f t="shared" si="1091"/>
        <v>0</v>
      </c>
      <c r="AE1714" s="147">
        <f t="shared" si="1045"/>
        <v>0</v>
      </c>
      <c r="AF1714" s="147">
        <f>+AF1715+AF1786+AF1817+AF1834+AF1840+AF1850</f>
        <v>0</v>
      </c>
      <c r="AG1714" s="147">
        <f>+AG1715+AG1786+AG1817+AG1834+AG1840+AG1850</f>
        <v>0</v>
      </c>
      <c r="AH1714" s="147">
        <f t="shared" si="1046"/>
        <v>0</v>
      </c>
      <c r="AI1714" s="147">
        <f>+AI1715+AI1786+AI1817+AI1834+AI1840+AI1850</f>
        <v>0</v>
      </c>
      <c r="AJ1714" s="147">
        <f>+AJ1715+AJ1786+AJ1817+AJ1834+AJ1840+AJ1850</f>
        <v>0</v>
      </c>
      <c r="AK1714" s="147">
        <f t="shared" si="1047"/>
        <v>0</v>
      </c>
      <c r="AL1714" s="147">
        <f>+AL1715+AL1786+AL1817+AL1834+AL1840+AL1850</f>
        <v>0</v>
      </c>
      <c r="AM1714" s="147">
        <f>+AM1715+AM1786+AM1817+AM1834+AM1840+AM1850</f>
        <v>0</v>
      </c>
      <c r="AN1714" s="147">
        <f t="shared" si="1048"/>
        <v>0</v>
      </c>
      <c r="AO1714" s="147">
        <f>+AO1715+AO1786+AO1817+AO1834+AO1840+AO1850</f>
        <v>0</v>
      </c>
      <c r="AP1714" s="147">
        <f>+AP1715+AP1786+AP1817+AP1834+AP1840+AP1850</f>
        <v>0</v>
      </c>
      <c r="AQ1714" s="147">
        <f t="shared" si="1049"/>
        <v>0</v>
      </c>
      <c r="AR1714" s="147">
        <f>+AR1715+AR1786+AR1817+AR1834+AR1840+AR1850</f>
        <v>0</v>
      </c>
      <c r="AS1714" s="147">
        <f>+AS1715+AS1786+AS1817+AS1834+AS1840+AS1850</f>
        <v>0</v>
      </c>
      <c r="AT1714" s="147">
        <f t="shared" si="1050"/>
        <v>0</v>
      </c>
      <c r="AU1714" s="147">
        <f>+AU1715+AU1786+AU1817+AU1834+AU1840+AU1850</f>
        <v>0</v>
      </c>
      <c r="AV1714" s="147">
        <f>+AV1715+AV1786+AV1817+AV1834+AV1840+AV1850</f>
        <v>0</v>
      </c>
      <c r="AW1714" s="147">
        <f t="shared" si="1051"/>
        <v>0</v>
      </c>
      <c r="AX1714" s="149"/>
      <c r="AY1714" s="150"/>
      <c r="AZ1714" s="149"/>
      <c r="BA1714" s="150"/>
      <c r="BB1714" s="149"/>
      <c r="BC1714" s="150"/>
      <c r="BD1714" s="149"/>
      <c r="BE1714" s="150"/>
    </row>
    <row r="1715" spans="2:57" ht="15.75" hidden="1">
      <c r="B1715" s="152">
        <v>2025</v>
      </c>
      <c r="C1715" s="152">
        <v>20</v>
      </c>
      <c r="D1715" s="153"/>
      <c r="E1715" s="154"/>
      <c r="F1715" s="152">
        <v>2</v>
      </c>
      <c r="G1715" s="152">
        <v>6</v>
      </c>
      <c r="H1715" s="152">
        <v>16</v>
      </c>
      <c r="I1715" s="152">
        <v>5000</v>
      </c>
      <c r="J1715" s="152">
        <v>5100</v>
      </c>
      <c r="K1715" s="152"/>
      <c r="L1715" s="155" t="s">
        <v>44</v>
      </c>
      <c r="M1715" s="156"/>
      <c r="N1715" s="157" t="s">
        <v>140</v>
      </c>
      <c r="O1715" s="158">
        <v>0</v>
      </c>
      <c r="P1715" s="158">
        <v>0</v>
      </c>
      <c r="Q1715" s="158">
        <v>0</v>
      </c>
      <c r="R1715" s="159"/>
      <c r="S1715" s="160"/>
      <c r="T1715" s="161"/>
      <c r="U1715" s="158">
        <f t="shared" ref="U1715:AD1715" si="1092">U1716+U1744+U1751+U1770</f>
        <v>0</v>
      </c>
      <c r="V1715" s="158">
        <f t="shared" si="1092"/>
        <v>0</v>
      </c>
      <c r="W1715" s="162">
        <f t="shared" si="1092"/>
        <v>0</v>
      </c>
      <c r="X1715" s="162">
        <f t="shared" si="1092"/>
        <v>0</v>
      </c>
      <c r="Y1715" s="158">
        <f t="shared" si="1092"/>
        <v>0</v>
      </c>
      <c r="Z1715" s="158">
        <f t="shared" si="1092"/>
        <v>0</v>
      </c>
      <c r="AA1715" s="162">
        <f t="shared" si="1092"/>
        <v>0</v>
      </c>
      <c r="AB1715" s="162">
        <f t="shared" si="1092"/>
        <v>0</v>
      </c>
      <c r="AC1715" s="158">
        <f t="shared" si="1092"/>
        <v>0</v>
      </c>
      <c r="AD1715" s="158">
        <f t="shared" si="1092"/>
        <v>0</v>
      </c>
      <c r="AE1715" s="158">
        <f t="shared" si="1045"/>
        <v>0</v>
      </c>
      <c r="AF1715" s="158">
        <f>AF1716+AF1744+AF1751+AF1770</f>
        <v>0</v>
      </c>
      <c r="AG1715" s="158">
        <f>AG1716+AG1744+AG1751+AG1770</f>
        <v>0</v>
      </c>
      <c r="AH1715" s="158">
        <f t="shared" si="1046"/>
        <v>0</v>
      </c>
      <c r="AI1715" s="158">
        <f>AI1716+AI1744+AI1751+AI1770</f>
        <v>0</v>
      </c>
      <c r="AJ1715" s="158">
        <f>AJ1716+AJ1744+AJ1751+AJ1770</f>
        <v>0</v>
      </c>
      <c r="AK1715" s="158">
        <f t="shared" si="1047"/>
        <v>0</v>
      </c>
      <c r="AL1715" s="158">
        <f>AL1716+AL1744+AL1751+AL1770</f>
        <v>0</v>
      </c>
      <c r="AM1715" s="158">
        <f>AM1716+AM1744+AM1751+AM1770</f>
        <v>0</v>
      </c>
      <c r="AN1715" s="158">
        <f t="shared" si="1048"/>
        <v>0</v>
      </c>
      <c r="AO1715" s="158">
        <f>AO1716+AO1744+AO1751+AO1770</f>
        <v>0</v>
      </c>
      <c r="AP1715" s="158">
        <f>AP1716+AP1744+AP1751+AP1770</f>
        <v>0</v>
      </c>
      <c r="AQ1715" s="158">
        <f t="shared" si="1049"/>
        <v>0</v>
      </c>
      <c r="AR1715" s="158">
        <f>AR1716+AR1744+AR1751+AR1770</f>
        <v>0</v>
      </c>
      <c r="AS1715" s="158">
        <f>AS1716+AS1744+AS1751+AS1770</f>
        <v>0</v>
      </c>
      <c r="AT1715" s="158">
        <f t="shared" si="1050"/>
        <v>0</v>
      </c>
      <c r="AU1715" s="158">
        <f>AU1716+AU1744+AU1751+AU1770</f>
        <v>0</v>
      </c>
      <c r="AV1715" s="158">
        <f>AV1716+AV1744+AV1751+AV1770</f>
        <v>0</v>
      </c>
      <c r="AW1715" s="158">
        <f t="shared" si="1051"/>
        <v>0</v>
      </c>
      <c r="AX1715" s="160"/>
      <c r="AY1715" s="161"/>
      <c r="AZ1715" s="160"/>
      <c r="BA1715" s="161"/>
      <c r="BB1715" s="160"/>
      <c r="BC1715" s="161"/>
      <c r="BD1715" s="160"/>
      <c r="BE1715" s="161"/>
    </row>
    <row r="1716" spans="2:57" ht="15.75" hidden="1">
      <c r="B1716" s="163">
        <v>2025</v>
      </c>
      <c r="C1716" s="163">
        <v>20</v>
      </c>
      <c r="D1716" s="164"/>
      <c r="E1716" s="165"/>
      <c r="F1716" s="163">
        <v>2</v>
      </c>
      <c r="G1716" s="163">
        <v>6</v>
      </c>
      <c r="H1716" s="163">
        <v>16</v>
      </c>
      <c r="I1716" s="163">
        <v>5000</v>
      </c>
      <c r="J1716" s="163">
        <v>5100</v>
      </c>
      <c r="K1716" s="163">
        <v>511</v>
      </c>
      <c r="L1716" s="192" t="s">
        <v>44</v>
      </c>
      <c r="M1716" s="167"/>
      <c r="N1716" s="168" t="s">
        <v>141</v>
      </c>
      <c r="O1716" s="169">
        <v>0</v>
      </c>
      <c r="P1716" s="169">
        <v>0</v>
      </c>
      <c r="Q1716" s="169">
        <v>0</v>
      </c>
      <c r="R1716" s="170"/>
      <c r="S1716" s="171"/>
      <c r="T1716" s="172"/>
      <c r="U1716" s="169">
        <f t="shared" ref="U1716:AD1716" si="1093">SUM(U1717:U1743)</f>
        <v>0</v>
      </c>
      <c r="V1716" s="169">
        <f t="shared" si="1093"/>
        <v>0</v>
      </c>
      <c r="W1716" s="173">
        <f t="shared" si="1093"/>
        <v>0</v>
      </c>
      <c r="X1716" s="173">
        <f t="shared" si="1093"/>
        <v>0</v>
      </c>
      <c r="Y1716" s="169">
        <f t="shared" si="1093"/>
        <v>0</v>
      </c>
      <c r="Z1716" s="169">
        <f t="shared" si="1093"/>
        <v>0</v>
      </c>
      <c r="AA1716" s="173">
        <f t="shared" si="1093"/>
        <v>0</v>
      </c>
      <c r="AB1716" s="173">
        <f t="shared" si="1093"/>
        <v>0</v>
      </c>
      <c r="AC1716" s="169">
        <f t="shared" si="1093"/>
        <v>0</v>
      </c>
      <c r="AD1716" s="169">
        <f t="shared" si="1093"/>
        <v>0</v>
      </c>
      <c r="AE1716" s="169">
        <f t="shared" ref="AE1716:AE1779" si="1094">+AC1716+AD1716</f>
        <v>0</v>
      </c>
      <c r="AF1716" s="169">
        <f>SUM(AF1717:AF1743)</f>
        <v>0</v>
      </c>
      <c r="AG1716" s="169">
        <f>SUM(AG1717:AG1743)</f>
        <v>0</v>
      </c>
      <c r="AH1716" s="169">
        <f t="shared" ref="AH1716:AH1779" si="1095">+AF1716+AG1716</f>
        <v>0</v>
      </c>
      <c r="AI1716" s="169">
        <f>SUM(AI1717:AI1743)</f>
        <v>0</v>
      </c>
      <c r="AJ1716" s="169">
        <f>SUM(AJ1717:AJ1743)</f>
        <v>0</v>
      </c>
      <c r="AK1716" s="169">
        <f t="shared" ref="AK1716:AK1779" si="1096">+AI1716+AJ1716</f>
        <v>0</v>
      </c>
      <c r="AL1716" s="169">
        <f>SUM(AL1717:AL1743)</f>
        <v>0</v>
      </c>
      <c r="AM1716" s="169">
        <f>SUM(AM1717:AM1743)</f>
        <v>0</v>
      </c>
      <c r="AN1716" s="169">
        <f t="shared" ref="AN1716:AN1779" si="1097">+AL1716+AM1716</f>
        <v>0</v>
      </c>
      <c r="AO1716" s="169">
        <f>SUM(AO1717:AO1743)</f>
        <v>0</v>
      </c>
      <c r="AP1716" s="169">
        <f>SUM(AP1717:AP1743)</f>
        <v>0</v>
      </c>
      <c r="AQ1716" s="169">
        <f t="shared" ref="AQ1716:AQ1779" si="1098">+AO1716+AP1716</f>
        <v>0</v>
      </c>
      <c r="AR1716" s="169">
        <f>SUM(AR1717:AR1743)</f>
        <v>0</v>
      </c>
      <c r="AS1716" s="169">
        <f>SUM(AS1717:AS1743)</f>
        <v>0</v>
      </c>
      <c r="AT1716" s="169">
        <f t="shared" ref="AT1716:AT1779" si="1099">+AR1716+AS1716</f>
        <v>0</v>
      </c>
      <c r="AU1716" s="169">
        <f>SUM(AU1717:AU1743)</f>
        <v>0</v>
      </c>
      <c r="AV1716" s="169">
        <f>SUM(AV1717:AV1743)</f>
        <v>0</v>
      </c>
      <c r="AW1716" s="169">
        <f t="shared" ref="AW1716:AW1779" si="1100">+AU1716+AV1716</f>
        <v>0</v>
      </c>
      <c r="AX1716" s="171"/>
      <c r="AY1716" s="172"/>
      <c r="AZ1716" s="171"/>
      <c r="BA1716" s="172"/>
      <c r="BB1716" s="171"/>
      <c r="BC1716" s="172"/>
      <c r="BD1716" s="171"/>
      <c r="BE1716" s="172"/>
    </row>
    <row r="1717" spans="2:57" ht="15.75" hidden="1">
      <c r="B1717" s="174">
        <v>2025</v>
      </c>
      <c r="C1717" s="174">
        <v>20</v>
      </c>
      <c r="D1717" s="175">
        <v>0</v>
      </c>
      <c r="E1717" s="176"/>
      <c r="F1717" s="174">
        <v>2</v>
      </c>
      <c r="G1717" s="174">
        <v>6</v>
      </c>
      <c r="H1717" s="174">
        <v>16</v>
      </c>
      <c r="I1717" s="174">
        <v>5000</v>
      </c>
      <c r="J1717" s="174">
        <v>5100</v>
      </c>
      <c r="K1717" s="174">
        <v>511</v>
      </c>
      <c r="L1717" s="177">
        <v>44</v>
      </c>
      <c r="M1717" s="178">
        <v>0</v>
      </c>
      <c r="N1717" s="179" t="s">
        <v>143</v>
      </c>
      <c r="O1717" s="180">
        <v>0</v>
      </c>
      <c r="P1717" s="180">
        <v>0</v>
      </c>
      <c r="Q1717" s="181">
        <v>0</v>
      </c>
      <c r="R1717" s="182" t="s">
        <v>98</v>
      </c>
      <c r="S1717" s="183">
        <v>0</v>
      </c>
      <c r="T1717" s="183">
        <v>0</v>
      </c>
      <c r="U1717" s="180">
        <v>0</v>
      </c>
      <c r="V1717" s="180">
        <v>0</v>
      </c>
      <c r="W1717" s="183">
        <v>0</v>
      </c>
      <c r="X1717" s="183">
        <v>0</v>
      </c>
      <c r="Y1717" s="180">
        <v>0</v>
      </c>
      <c r="Z1717" s="180">
        <v>0</v>
      </c>
      <c r="AA1717" s="183">
        <v>0</v>
      </c>
      <c r="AB1717" s="183">
        <v>0</v>
      </c>
      <c r="AC1717" s="180">
        <f t="shared" ref="AC1717:AD1743" si="1101">+O1717+U1717-Y1717</f>
        <v>0</v>
      </c>
      <c r="AD1717" s="180">
        <f t="shared" si="1101"/>
        <v>0</v>
      </c>
      <c r="AE1717" s="181">
        <f t="shared" si="1094"/>
        <v>0</v>
      </c>
      <c r="AF1717" s="180">
        <v>0</v>
      </c>
      <c r="AG1717" s="180">
        <v>0</v>
      </c>
      <c r="AH1717" s="181">
        <f t="shared" si="1095"/>
        <v>0</v>
      </c>
      <c r="AI1717" s="180">
        <v>0</v>
      </c>
      <c r="AJ1717" s="180">
        <v>0</v>
      </c>
      <c r="AK1717" s="181">
        <f t="shared" si="1096"/>
        <v>0</v>
      </c>
      <c r="AL1717" s="180">
        <v>0</v>
      </c>
      <c r="AM1717" s="180">
        <v>0</v>
      </c>
      <c r="AN1717" s="181">
        <f t="shared" si="1097"/>
        <v>0</v>
      </c>
      <c r="AO1717" s="180">
        <v>0</v>
      </c>
      <c r="AP1717" s="180">
        <v>0</v>
      </c>
      <c r="AQ1717" s="181">
        <f t="shared" si="1098"/>
        <v>0</v>
      </c>
      <c r="AR1717" s="180">
        <v>0</v>
      </c>
      <c r="AS1717" s="180">
        <v>0</v>
      </c>
      <c r="AT1717" s="181">
        <f t="shared" si="1099"/>
        <v>0</v>
      </c>
      <c r="AU1717" s="180">
        <f t="shared" ref="AU1717:AV1743" si="1102">+AC1717-AF1717-AI1717-AL1717-AO1717-AR1717</f>
        <v>0</v>
      </c>
      <c r="AV1717" s="180">
        <f t="shared" si="1102"/>
        <v>0</v>
      </c>
      <c r="AW1717" s="181">
        <f t="shared" si="1100"/>
        <v>0</v>
      </c>
      <c r="AX1717" s="183">
        <f t="shared" ref="AX1717:AY1743" si="1103">+S1717+W1717-AA1717</f>
        <v>0</v>
      </c>
      <c r="AY1717" s="183">
        <f t="shared" si="1103"/>
        <v>0</v>
      </c>
      <c r="AZ1717" s="183"/>
      <c r="BA1717" s="183"/>
      <c r="BB1717" s="183"/>
      <c r="BC1717" s="183"/>
      <c r="BD1717" s="183">
        <f t="shared" ref="BD1717:BE1743" si="1104">+AX1717-AZ1717-BB1717</f>
        <v>0</v>
      </c>
      <c r="BE1717" s="183">
        <f t="shared" si="1104"/>
        <v>0</v>
      </c>
    </row>
    <row r="1718" spans="2:57" ht="15.75" hidden="1">
      <c r="B1718" s="174">
        <v>2025</v>
      </c>
      <c r="C1718" s="174">
        <v>20</v>
      </c>
      <c r="D1718" s="175">
        <v>0</v>
      </c>
      <c r="E1718" s="176"/>
      <c r="F1718" s="174">
        <v>2</v>
      </c>
      <c r="G1718" s="174">
        <v>6</v>
      </c>
      <c r="H1718" s="174">
        <v>16</v>
      </c>
      <c r="I1718" s="174">
        <v>5000</v>
      </c>
      <c r="J1718" s="174">
        <v>5100</v>
      </c>
      <c r="K1718" s="174">
        <v>511</v>
      </c>
      <c r="L1718" s="177">
        <v>83</v>
      </c>
      <c r="M1718" s="178">
        <v>0</v>
      </c>
      <c r="N1718" s="179" t="s">
        <v>1118</v>
      </c>
      <c r="O1718" s="180">
        <v>0</v>
      </c>
      <c r="P1718" s="180">
        <v>0</v>
      </c>
      <c r="Q1718" s="181">
        <v>0</v>
      </c>
      <c r="R1718" s="182" t="s">
        <v>98</v>
      </c>
      <c r="S1718" s="183">
        <v>0</v>
      </c>
      <c r="T1718" s="183">
        <v>0</v>
      </c>
      <c r="U1718" s="180">
        <v>0</v>
      </c>
      <c r="V1718" s="180">
        <v>0</v>
      </c>
      <c r="W1718" s="183">
        <v>0</v>
      </c>
      <c r="X1718" s="183">
        <v>0</v>
      </c>
      <c r="Y1718" s="180">
        <v>0</v>
      </c>
      <c r="Z1718" s="180">
        <v>0</v>
      </c>
      <c r="AA1718" s="183">
        <v>0</v>
      </c>
      <c r="AB1718" s="183">
        <v>0</v>
      </c>
      <c r="AC1718" s="180">
        <f t="shared" si="1101"/>
        <v>0</v>
      </c>
      <c r="AD1718" s="180">
        <f t="shared" si="1101"/>
        <v>0</v>
      </c>
      <c r="AE1718" s="181">
        <f t="shared" si="1094"/>
        <v>0</v>
      </c>
      <c r="AF1718" s="180">
        <v>0</v>
      </c>
      <c r="AG1718" s="180">
        <v>0</v>
      </c>
      <c r="AH1718" s="181">
        <f t="shared" si="1095"/>
        <v>0</v>
      </c>
      <c r="AI1718" s="180">
        <v>0</v>
      </c>
      <c r="AJ1718" s="180">
        <v>0</v>
      </c>
      <c r="AK1718" s="181">
        <f t="shared" si="1096"/>
        <v>0</v>
      </c>
      <c r="AL1718" s="180">
        <v>0</v>
      </c>
      <c r="AM1718" s="180">
        <v>0</v>
      </c>
      <c r="AN1718" s="181">
        <f t="shared" si="1097"/>
        <v>0</v>
      </c>
      <c r="AO1718" s="180">
        <v>0</v>
      </c>
      <c r="AP1718" s="180">
        <v>0</v>
      </c>
      <c r="AQ1718" s="181">
        <f t="shared" si="1098"/>
        <v>0</v>
      </c>
      <c r="AR1718" s="180">
        <v>0</v>
      </c>
      <c r="AS1718" s="180">
        <v>0</v>
      </c>
      <c r="AT1718" s="181">
        <f t="shared" si="1099"/>
        <v>0</v>
      </c>
      <c r="AU1718" s="180">
        <f t="shared" si="1102"/>
        <v>0</v>
      </c>
      <c r="AV1718" s="180">
        <f t="shared" si="1102"/>
        <v>0</v>
      </c>
      <c r="AW1718" s="181">
        <f t="shared" si="1100"/>
        <v>0</v>
      </c>
      <c r="AX1718" s="183">
        <f t="shared" si="1103"/>
        <v>0</v>
      </c>
      <c r="AY1718" s="183">
        <f t="shared" si="1103"/>
        <v>0</v>
      </c>
      <c r="AZ1718" s="183"/>
      <c r="BA1718" s="183"/>
      <c r="BB1718" s="183"/>
      <c r="BC1718" s="183"/>
      <c r="BD1718" s="183">
        <f t="shared" si="1104"/>
        <v>0</v>
      </c>
      <c r="BE1718" s="183">
        <f t="shared" si="1104"/>
        <v>0</v>
      </c>
    </row>
    <row r="1719" spans="2:57" ht="15.75" hidden="1">
      <c r="B1719" s="174">
        <v>2025</v>
      </c>
      <c r="C1719" s="174">
        <v>20</v>
      </c>
      <c r="D1719" s="175">
        <v>0</v>
      </c>
      <c r="E1719" s="176"/>
      <c r="F1719" s="174">
        <v>2</v>
      </c>
      <c r="G1719" s="174">
        <v>6</v>
      </c>
      <c r="H1719" s="174">
        <v>16</v>
      </c>
      <c r="I1719" s="174">
        <v>5000</v>
      </c>
      <c r="J1719" s="174">
        <v>5100</v>
      </c>
      <c r="K1719" s="174">
        <v>511</v>
      </c>
      <c r="L1719" s="177">
        <v>161</v>
      </c>
      <c r="M1719" s="178">
        <v>0</v>
      </c>
      <c r="N1719" s="179" t="s">
        <v>144</v>
      </c>
      <c r="O1719" s="180">
        <v>0</v>
      </c>
      <c r="P1719" s="180">
        <v>0</v>
      </c>
      <c r="Q1719" s="181">
        <v>0</v>
      </c>
      <c r="R1719" s="182" t="s">
        <v>98</v>
      </c>
      <c r="S1719" s="183">
        <v>0</v>
      </c>
      <c r="T1719" s="183">
        <v>0</v>
      </c>
      <c r="U1719" s="180">
        <v>0</v>
      </c>
      <c r="V1719" s="180">
        <v>0</v>
      </c>
      <c r="W1719" s="183">
        <v>0</v>
      </c>
      <c r="X1719" s="183">
        <v>0</v>
      </c>
      <c r="Y1719" s="180">
        <v>0</v>
      </c>
      <c r="Z1719" s="180">
        <v>0</v>
      </c>
      <c r="AA1719" s="183">
        <v>0</v>
      </c>
      <c r="AB1719" s="183">
        <v>0</v>
      </c>
      <c r="AC1719" s="180">
        <f t="shared" si="1101"/>
        <v>0</v>
      </c>
      <c r="AD1719" s="180">
        <f t="shared" si="1101"/>
        <v>0</v>
      </c>
      <c r="AE1719" s="181">
        <f t="shared" si="1094"/>
        <v>0</v>
      </c>
      <c r="AF1719" s="180">
        <v>0</v>
      </c>
      <c r="AG1719" s="180">
        <v>0</v>
      </c>
      <c r="AH1719" s="181">
        <f t="shared" si="1095"/>
        <v>0</v>
      </c>
      <c r="AI1719" s="180">
        <v>0</v>
      </c>
      <c r="AJ1719" s="180">
        <v>0</v>
      </c>
      <c r="AK1719" s="181">
        <f t="shared" si="1096"/>
        <v>0</v>
      </c>
      <c r="AL1719" s="180">
        <v>0</v>
      </c>
      <c r="AM1719" s="180">
        <v>0</v>
      </c>
      <c r="AN1719" s="181">
        <f t="shared" si="1097"/>
        <v>0</v>
      </c>
      <c r="AO1719" s="180">
        <v>0</v>
      </c>
      <c r="AP1719" s="180">
        <v>0</v>
      </c>
      <c r="AQ1719" s="181">
        <f t="shared" si="1098"/>
        <v>0</v>
      </c>
      <c r="AR1719" s="180">
        <v>0</v>
      </c>
      <c r="AS1719" s="180">
        <v>0</v>
      </c>
      <c r="AT1719" s="181">
        <f t="shared" si="1099"/>
        <v>0</v>
      </c>
      <c r="AU1719" s="180">
        <f t="shared" si="1102"/>
        <v>0</v>
      </c>
      <c r="AV1719" s="180">
        <f t="shared" si="1102"/>
        <v>0</v>
      </c>
      <c r="AW1719" s="181">
        <f t="shared" si="1100"/>
        <v>0</v>
      </c>
      <c r="AX1719" s="183">
        <f t="shared" si="1103"/>
        <v>0</v>
      </c>
      <c r="AY1719" s="183">
        <f t="shared" si="1103"/>
        <v>0</v>
      </c>
      <c r="AZ1719" s="183"/>
      <c r="BA1719" s="183"/>
      <c r="BB1719" s="183"/>
      <c r="BC1719" s="183"/>
      <c r="BD1719" s="183">
        <f t="shared" si="1104"/>
        <v>0</v>
      </c>
      <c r="BE1719" s="183">
        <f t="shared" si="1104"/>
        <v>0</v>
      </c>
    </row>
    <row r="1720" spans="2:57" ht="15.75" hidden="1">
      <c r="B1720" s="174">
        <v>2025</v>
      </c>
      <c r="C1720" s="174">
        <v>20</v>
      </c>
      <c r="D1720" s="175">
        <v>0</v>
      </c>
      <c r="E1720" s="176"/>
      <c r="F1720" s="174">
        <v>2</v>
      </c>
      <c r="G1720" s="174">
        <v>6</v>
      </c>
      <c r="H1720" s="174">
        <v>16</v>
      </c>
      <c r="I1720" s="174">
        <v>5000</v>
      </c>
      <c r="J1720" s="174">
        <v>5100</v>
      </c>
      <c r="K1720" s="174">
        <v>511</v>
      </c>
      <c r="L1720" s="177">
        <v>166</v>
      </c>
      <c r="M1720" s="178">
        <v>0</v>
      </c>
      <c r="N1720" s="179" t="s">
        <v>1119</v>
      </c>
      <c r="O1720" s="180">
        <v>0</v>
      </c>
      <c r="P1720" s="180">
        <v>0</v>
      </c>
      <c r="Q1720" s="181">
        <v>0</v>
      </c>
      <c r="R1720" s="182" t="s">
        <v>98</v>
      </c>
      <c r="S1720" s="183">
        <v>0</v>
      </c>
      <c r="T1720" s="183">
        <v>0</v>
      </c>
      <c r="U1720" s="180">
        <v>0</v>
      </c>
      <c r="V1720" s="180">
        <v>0</v>
      </c>
      <c r="W1720" s="183">
        <v>0</v>
      </c>
      <c r="X1720" s="183">
        <v>0</v>
      </c>
      <c r="Y1720" s="180">
        <v>0</v>
      </c>
      <c r="Z1720" s="180">
        <v>0</v>
      </c>
      <c r="AA1720" s="183">
        <v>0</v>
      </c>
      <c r="AB1720" s="183">
        <v>0</v>
      </c>
      <c r="AC1720" s="180">
        <f t="shared" si="1101"/>
        <v>0</v>
      </c>
      <c r="AD1720" s="180">
        <f t="shared" si="1101"/>
        <v>0</v>
      </c>
      <c r="AE1720" s="181">
        <f t="shared" si="1094"/>
        <v>0</v>
      </c>
      <c r="AF1720" s="180">
        <v>0</v>
      </c>
      <c r="AG1720" s="180">
        <v>0</v>
      </c>
      <c r="AH1720" s="181">
        <f t="shared" si="1095"/>
        <v>0</v>
      </c>
      <c r="AI1720" s="180">
        <v>0</v>
      </c>
      <c r="AJ1720" s="180">
        <v>0</v>
      </c>
      <c r="AK1720" s="181">
        <f t="shared" si="1096"/>
        <v>0</v>
      </c>
      <c r="AL1720" s="180">
        <v>0</v>
      </c>
      <c r="AM1720" s="180">
        <v>0</v>
      </c>
      <c r="AN1720" s="181">
        <f t="shared" si="1097"/>
        <v>0</v>
      </c>
      <c r="AO1720" s="180">
        <v>0</v>
      </c>
      <c r="AP1720" s="180">
        <v>0</v>
      </c>
      <c r="AQ1720" s="181">
        <f t="shared" si="1098"/>
        <v>0</v>
      </c>
      <c r="AR1720" s="180">
        <v>0</v>
      </c>
      <c r="AS1720" s="180">
        <v>0</v>
      </c>
      <c r="AT1720" s="181">
        <f t="shared" si="1099"/>
        <v>0</v>
      </c>
      <c r="AU1720" s="180">
        <f t="shared" si="1102"/>
        <v>0</v>
      </c>
      <c r="AV1720" s="180">
        <f t="shared" si="1102"/>
        <v>0</v>
      </c>
      <c r="AW1720" s="181">
        <f t="shared" si="1100"/>
        <v>0</v>
      </c>
      <c r="AX1720" s="183">
        <f t="shared" si="1103"/>
        <v>0</v>
      </c>
      <c r="AY1720" s="183">
        <f t="shared" si="1103"/>
        <v>0</v>
      </c>
      <c r="AZ1720" s="183"/>
      <c r="BA1720" s="183"/>
      <c r="BB1720" s="183"/>
      <c r="BC1720" s="183"/>
      <c r="BD1720" s="183">
        <f t="shared" si="1104"/>
        <v>0</v>
      </c>
      <c r="BE1720" s="183">
        <f t="shared" si="1104"/>
        <v>0</v>
      </c>
    </row>
    <row r="1721" spans="2:57" ht="15.75" hidden="1">
      <c r="B1721" s="174">
        <v>2025</v>
      </c>
      <c r="C1721" s="174">
        <v>20</v>
      </c>
      <c r="D1721" s="175">
        <v>0</v>
      </c>
      <c r="E1721" s="176"/>
      <c r="F1721" s="174">
        <v>2</v>
      </c>
      <c r="G1721" s="174">
        <v>6</v>
      </c>
      <c r="H1721" s="174">
        <v>16</v>
      </c>
      <c r="I1721" s="174">
        <v>5000</v>
      </c>
      <c r="J1721" s="174">
        <v>5100</v>
      </c>
      <c r="K1721" s="174">
        <v>511</v>
      </c>
      <c r="L1721" s="177">
        <v>408</v>
      </c>
      <c r="M1721" s="178">
        <v>0</v>
      </c>
      <c r="N1721" s="179" t="s">
        <v>147</v>
      </c>
      <c r="O1721" s="180">
        <v>0</v>
      </c>
      <c r="P1721" s="180">
        <v>0</v>
      </c>
      <c r="Q1721" s="181">
        <v>0</v>
      </c>
      <c r="R1721" s="182" t="s">
        <v>98</v>
      </c>
      <c r="S1721" s="183">
        <v>0</v>
      </c>
      <c r="T1721" s="183">
        <v>0</v>
      </c>
      <c r="U1721" s="180">
        <v>0</v>
      </c>
      <c r="V1721" s="180">
        <v>0</v>
      </c>
      <c r="W1721" s="183">
        <v>0</v>
      </c>
      <c r="X1721" s="183">
        <v>0</v>
      </c>
      <c r="Y1721" s="180">
        <v>0</v>
      </c>
      <c r="Z1721" s="180">
        <v>0</v>
      </c>
      <c r="AA1721" s="183">
        <v>0</v>
      </c>
      <c r="AB1721" s="183">
        <v>0</v>
      </c>
      <c r="AC1721" s="180">
        <f t="shared" si="1101"/>
        <v>0</v>
      </c>
      <c r="AD1721" s="180">
        <f t="shared" si="1101"/>
        <v>0</v>
      </c>
      <c r="AE1721" s="181">
        <f t="shared" si="1094"/>
        <v>0</v>
      </c>
      <c r="AF1721" s="180">
        <v>0</v>
      </c>
      <c r="AG1721" s="180">
        <v>0</v>
      </c>
      <c r="AH1721" s="181">
        <f t="shared" si="1095"/>
        <v>0</v>
      </c>
      <c r="AI1721" s="180">
        <v>0</v>
      </c>
      <c r="AJ1721" s="180">
        <v>0</v>
      </c>
      <c r="AK1721" s="181">
        <f t="shared" si="1096"/>
        <v>0</v>
      </c>
      <c r="AL1721" s="180">
        <v>0</v>
      </c>
      <c r="AM1721" s="180">
        <v>0</v>
      </c>
      <c r="AN1721" s="181">
        <f t="shared" si="1097"/>
        <v>0</v>
      </c>
      <c r="AO1721" s="180">
        <v>0</v>
      </c>
      <c r="AP1721" s="180">
        <v>0</v>
      </c>
      <c r="AQ1721" s="181">
        <f t="shared" si="1098"/>
        <v>0</v>
      </c>
      <c r="AR1721" s="180">
        <v>0</v>
      </c>
      <c r="AS1721" s="180">
        <v>0</v>
      </c>
      <c r="AT1721" s="181">
        <f t="shared" si="1099"/>
        <v>0</v>
      </c>
      <c r="AU1721" s="180">
        <f t="shared" si="1102"/>
        <v>0</v>
      </c>
      <c r="AV1721" s="180">
        <f t="shared" si="1102"/>
        <v>0</v>
      </c>
      <c r="AW1721" s="181">
        <f t="shared" si="1100"/>
        <v>0</v>
      </c>
      <c r="AX1721" s="183">
        <f t="shared" si="1103"/>
        <v>0</v>
      </c>
      <c r="AY1721" s="183">
        <f t="shared" si="1103"/>
        <v>0</v>
      </c>
      <c r="AZ1721" s="183"/>
      <c r="BA1721" s="183"/>
      <c r="BB1721" s="183"/>
      <c r="BC1721" s="183"/>
      <c r="BD1721" s="183">
        <f t="shared" si="1104"/>
        <v>0</v>
      </c>
      <c r="BE1721" s="183">
        <f t="shared" si="1104"/>
        <v>0</v>
      </c>
    </row>
    <row r="1722" spans="2:57" ht="15.75" hidden="1">
      <c r="B1722" s="174">
        <v>2025</v>
      </c>
      <c r="C1722" s="174">
        <v>20</v>
      </c>
      <c r="D1722" s="175">
        <v>0</v>
      </c>
      <c r="E1722" s="176"/>
      <c r="F1722" s="174">
        <v>2</v>
      </c>
      <c r="G1722" s="174">
        <v>6</v>
      </c>
      <c r="H1722" s="174">
        <v>16</v>
      </c>
      <c r="I1722" s="174">
        <v>5000</v>
      </c>
      <c r="J1722" s="174">
        <v>5100</v>
      </c>
      <c r="K1722" s="174">
        <v>511</v>
      </c>
      <c r="L1722" s="177">
        <v>623</v>
      </c>
      <c r="M1722" s="178">
        <v>0</v>
      </c>
      <c r="N1722" s="179" t="s">
        <v>148</v>
      </c>
      <c r="O1722" s="180">
        <v>0</v>
      </c>
      <c r="P1722" s="180">
        <v>0</v>
      </c>
      <c r="Q1722" s="181">
        <v>0</v>
      </c>
      <c r="R1722" s="182" t="s">
        <v>98</v>
      </c>
      <c r="S1722" s="183">
        <v>0</v>
      </c>
      <c r="T1722" s="183">
        <v>0</v>
      </c>
      <c r="U1722" s="180">
        <v>0</v>
      </c>
      <c r="V1722" s="180">
        <v>0</v>
      </c>
      <c r="W1722" s="183">
        <v>0</v>
      </c>
      <c r="X1722" s="183">
        <v>0</v>
      </c>
      <c r="Y1722" s="180">
        <v>0</v>
      </c>
      <c r="Z1722" s="180">
        <v>0</v>
      </c>
      <c r="AA1722" s="183">
        <v>0</v>
      </c>
      <c r="AB1722" s="183">
        <v>0</v>
      </c>
      <c r="AC1722" s="180">
        <f t="shared" si="1101"/>
        <v>0</v>
      </c>
      <c r="AD1722" s="180">
        <f t="shared" si="1101"/>
        <v>0</v>
      </c>
      <c r="AE1722" s="181">
        <f t="shared" si="1094"/>
        <v>0</v>
      </c>
      <c r="AF1722" s="180">
        <v>0</v>
      </c>
      <c r="AG1722" s="180">
        <v>0</v>
      </c>
      <c r="AH1722" s="181">
        <f t="shared" si="1095"/>
        <v>0</v>
      </c>
      <c r="AI1722" s="180">
        <v>0</v>
      </c>
      <c r="AJ1722" s="180">
        <v>0</v>
      </c>
      <c r="AK1722" s="181">
        <f t="shared" si="1096"/>
        <v>0</v>
      </c>
      <c r="AL1722" s="180">
        <v>0</v>
      </c>
      <c r="AM1722" s="180">
        <v>0</v>
      </c>
      <c r="AN1722" s="181">
        <f t="shared" si="1097"/>
        <v>0</v>
      </c>
      <c r="AO1722" s="180">
        <v>0</v>
      </c>
      <c r="AP1722" s="180">
        <v>0</v>
      </c>
      <c r="AQ1722" s="181">
        <f t="shared" si="1098"/>
        <v>0</v>
      </c>
      <c r="AR1722" s="180">
        <v>0</v>
      </c>
      <c r="AS1722" s="180">
        <v>0</v>
      </c>
      <c r="AT1722" s="181">
        <f t="shared" si="1099"/>
        <v>0</v>
      </c>
      <c r="AU1722" s="180">
        <f t="shared" si="1102"/>
        <v>0</v>
      </c>
      <c r="AV1722" s="180">
        <f t="shared" si="1102"/>
        <v>0</v>
      </c>
      <c r="AW1722" s="181">
        <f t="shared" si="1100"/>
        <v>0</v>
      </c>
      <c r="AX1722" s="183">
        <f t="shared" si="1103"/>
        <v>0</v>
      </c>
      <c r="AY1722" s="183">
        <f t="shared" si="1103"/>
        <v>0</v>
      </c>
      <c r="AZ1722" s="183"/>
      <c r="BA1722" s="183"/>
      <c r="BB1722" s="183"/>
      <c r="BC1722" s="183"/>
      <c r="BD1722" s="183">
        <f t="shared" si="1104"/>
        <v>0</v>
      </c>
      <c r="BE1722" s="183">
        <f t="shared" si="1104"/>
        <v>0</v>
      </c>
    </row>
    <row r="1723" spans="2:57" ht="15.75" hidden="1">
      <c r="B1723" s="174">
        <v>2025</v>
      </c>
      <c r="C1723" s="174">
        <v>20</v>
      </c>
      <c r="D1723" s="175">
        <v>0</v>
      </c>
      <c r="E1723" s="176"/>
      <c r="F1723" s="174">
        <v>2</v>
      </c>
      <c r="G1723" s="174">
        <v>6</v>
      </c>
      <c r="H1723" s="174">
        <v>16</v>
      </c>
      <c r="I1723" s="174">
        <v>5000</v>
      </c>
      <c r="J1723" s="174">
        <v>5100</v>
      </c>
      <c r="K1723" s="174">
        <v>511</v>
      </c>
      <c r="L1723" s="177">
        <v>652</v>
      </c>
      <c r="M1723" s="178">
        <v>0</v>
      </c>
      <c r="N1723" s="179" t="s">
        <v>439</v>
      </c>
      <c r="O1723" s="180">
        <v>0</v>
      </c>
      <c r="P1723" s="180">
        <v>0</v>
      </c>
      <c r="Q1723" s="181">
        <v>0</v>
      </c>
      <c r="R1723" s="182" t="s">
        <v>98</v>
      </c>
      <c r="S1723" s="183">
        <v>0</v>
      </c>
      <c r="T1723" s="183">
        <v>0</v>
      </c>
      <c r="U1723" s="180">
        <v>0</v>
      </c>
      <c r="V1723" s="180">
        <v>0</v>
      </c>
      <c r="W1723" s="183">
        <v>0</v>
      </c>
      <c r="X1723" s="183">
        <v>0</v>
      </c>
      <c r="Y1723" s="180">
        <v>0</v>
      </c>
      <c r="Z1723" s="180">
        <v>0</v>
      </c>
      <c r="AA1723" s="183">
        <v>0</v>
      </c>
      <c r="AB1723" s="183">
        <v>0</v>
      </c>
      <c r="AC1723" s="180">
        <f t="shared" si="1101"/>
        <v>0</v>
      </c>
      <c r="AD1723" s="180">
        <f t="shared" si="1101"/>
        <v>0</v>
      </c>
      <c r="AE1723" s="181">
        <f t="shared" si="1094"/>
        <v>0</v>
      </c>
      <c r="AF1723" s="180">
        <v>0</v>
      </c>
      <c r="AG1723" s="180">
        <v>0</v>
      </c>
      <c r="AH1723" s="181">
        <f t="shared" si="1095"/>
        <v>0</v>
      </c>
      <c r="AI1723" s="180">
        <v>0</v>
      </c>
      <c r="AJ1723" s="180">
        <v>0</v>
      </c>
      <c r="AK1723" s="181">
        <f t="shared" si="1096"/>
        <v>0</v>
      </c>
      <c r="AL1723" s="180">
        <v>0</v>
      </c>
      <c r="AM1723" s="180">
        <v>0</v>
      </c>
      <c r="AN1723" s="181">
        <f t="shared" si="1097"/>
        <v>0</v>
      </c>
      <c r="AO1723" s="180">
        <v>0</v>
      </c>
      <c r="AP1723" s="180">
        <v>0</v>
      </c>
      <c r="AQ1723" s="181">
        <f t="shared" si="1098"/>
        <v>0</v>
      </c>
      <c r="AR1723" s="180">
        <v>0</v>
      </c>
      <c r="AS1723" s="180">
        <v>0</v>
      </c>
      <c r="AT1723" s="181">
        <f t="shared" si="1099"/>
        <v>0</v>
      </c>
      <c r="AU1723" s="180">
        <f t="shared" si="1102"/>
        <v>0</v>
      </c>
      <c r="AV1723" s="180">
        <f t="shared" si="1102"/>
        <v>0</v>
      </c>
      <c r="AW1723" s="181">
        <f t="shared" si="1100"/>
        <v>0</v>
      </c>
      <c r="AX1723" s="183">
        <f t="shared" si="1103"/>
        <v>0</v>
      </c>
      <c r="AY1723" s="183">
        <f t="shared" si="1103"/>
        <v>0</v>
      </c>
      <c r="AZ1723" s="183"/>
      <c r="BA1723" s="183"/>
      <c r="BB1723" s="183"/>
      <c r="BC1723" s="183"/>
      <c r="BD1723" s="183">
        <f t="shared" si="1104"/>
        <v>0</v>
      </c>
      <c r="BE1723" s="183">
        <f t="shared" si="1104"/>
        <v>0</v>
      </c>
    </row>
    <row r="1724" spans="2:57" ht="15.75" hidden="1">
      <c r="B1724" s="174">
        <v>2025</v>
      </c>
      <c r="C1724" s="174">
        <v>20</v>
      </c>
      <c r="D1724" s="175">
        <v>0</v>
      </c>
      <c r="E1724" s="176"/>
      <c r="F1724" s="174">
        <v>2</v>
      </c>
      <c r="G1724" s="174">
        <v>6</v>
      </c>
      <c r="H1724" s="174">
        <v>16</v>
      </c>
      <c r="I1724" s="174">
        <v>5000</v>
      </c>
      <c r="J1724" s="174">
        <v>5100</v>
      </c>
      <c r="K1724" s="174">
        <v>511</v>
      </c>
      <c r="L1724" s="177">
        <v>659</v>
      </c>
      <c r="M1724" s="178">
        <v>0</v>
      </c>
      <c r="N1724" s="179" t="s">
        <v>149</v>
      </c>
      <c r="O1724" s="180">
        <v>0</v>
      </c>
      <c r="P1724" s="180">
        <v>0</v>
      </c>
      <c r="Q1724" s="181">
        <v>0</v>
      </c>
      <c r="R1724" s="182" t="s">
        <v>98</v>
      </c>
      <c r="S1724" s="183">
        <v>0</v>
      </c>
      <c r="T1724" s="183">
        <v>0</v>
      </c>
      <c r="U1724" s="180">
        <v>0</v>
      </c>
      <c r="V1724" s="180">
        <v>0</v>
      </c>
      <c r="W1724" s="183">
        <v>0</v>
      </c>
      <c r="X1724" s="183">
        <v>0</v>
      </c>
      <c r="Y1724" s="180">
        <v>0</v>
      </c>
      <c r="Z1724" s="180">
        <v>0</v>
      </c>
      <c r="AA1724" s="183">
        <v>0</v>
      </c>
      <c r="AB1724" s="183">
        <v>0</v>
      </c>
      <c r="AC1724" s="180">
        <f t="shared" si="1101"/>
        <v>0</v>
      </c>
      <c r="AD1724" s="180">
        <f t="shared" si="1101"/>
        <v>0</v>
      </c>
      <c r="AE1724" s="181">
        <f t="shared" si="1094"/>
        <v>0</v>
      </c>
      <c r="AF1724" s="180">
        <v>0</v>
      </c>
      <c r="AG1724" s="180">
        <v>0</v>
      </c>
      <c r="AH1724" s="181">
        <f t="shared" si="1095"/>
        <v>0</v>
      </c>
      <c r="AI1724" s="180">
        <v>0</v>
      </c>
      <c r="AJ1724" s="180">
        <v>0</v>
      </c>
      <c r="AK1724" s="181">
        <f t="shared" si="1096"/>
        <v>0</v>
      </c>
      <c r="AL1724" s="180">
        <v>0</v>
      </c>
      <c r="AM1724" s="180">
        <v>0</v>
      </c>
      <c r="AN1724" s="181">
        <f t="shared" si="1097"/>
        <v>0</v>
      </c>
      <c r="AO1724" s="180">
        <v>0</v>
      </c>
      <c r="AP1724" s="180">
        <v>0</v>
      </c>
      <c r="AQ1724" s="181">
        <f t="shared" si="1098"/>
        <v>0</v>
      </c>
      <c r="AR1724" s="180">
        <v>0</v>
      </c>
      <c r="AS1724" s="180">
        <v>0</v>
      </c>
      <c r="AT1724" s="181">
        <f t="shared" si="1099"/>
        <v>0</v>
      </c>
      <c r="AU1724" s="180">
        <f t="shared" si="1102"/>
        <v>0</v>
      </c>
      <c r="AV1724" s="180">
        <f t="shared" si="1102"/>
        <v>0</v>
      </c>
      <c r="AW1724" s="181">
        <f t="shared" si="1100"/>
        <v>0</v>
      </c>
      <c r="AX1724" s="183">
        <f t="shared" si="1103"/>
        <v>0</v>
      </c>
      <c r="AY1724" s="183">
        <f t="shared" si="1103"/>
        <v>0</v>
      </c>
      <c r="AZ1724" s="183"/>
      <c r="BA1724" s="183"/>
      <c r="BB1724" s="183"/>
      <c r="BC1724" s="183"/>
      <c r="BD1724" s="183">
        <f t="shared" si="1104"/>
        <v>0</v>
      </c>
      <c r="BE1724" s="183">
        <f t="shared" si="1104"/>
        <v>0</v>
      </c>
    </row>
    <row r="1725" spans="2:57" ht="15.75" hidden="1">
      <c r="B1725" s="174">
        <v>2025</v>
      </c>
      <c r="C1725" s="174">
        <v>20</v>
      </c>
      <c r="D1725" s="175">
        <v>0</v>
      </c>
      <c r="E1725" s="176"/>
      <c r="F1725" s="174">
        <v>2</v>
      </c>
      <c r="G1725" s="174">
        <v>6</v>
      </c>
      <c r="H1725" s="174">
        <v>16</v>
      </c>
      <c r="I1725" s="174">
        <v>5000</v>
      </c>
      <c r="J1725" s="174">
        <v>5100</v>
      </c>
      <c r="K1725" s="174">
        <v>511</v>
      </c>
      <c r="L1725" s="177">
        <v>866</v>
      </c>
      <c r="M1725" s="178">
        <v>0</v>
      </c>
      <c r="N1725" s="179" t="s">
        <v>151</v>
      </c>
      <c r="O1725" s="180">
        <v>0</v>
      </c>
      <c r="P1725" s="180">
        <v>0</v>
      </c>
      <c r="Q1725" s="181">
        <v>0</v>
      </c>
      <c r="R1725" s="182" t="s">
        <v>98</v>
      </c>
      <c r="S1725" s="183">
        <v>0</v>
      </c>
      <c r="T1725" s="183">
        <v>0</v>
      </c>
      <c r="U1725" s="180">
        <v>0</v>
      </c>
      <c r="V1725" s="180">
        <v>0</v>
      </c>
      <c r="W1725" s="183">
        <v>0</v>
      </c>
      <c r="X1725" s="183">
        <v>0</v>
      </c>
      <c r="Y1725" s="180">
        <v>0</v>
      </c>
      <c r="Z1725" s="180">
        <v>0</v>
      </c>
      <c r="AA1725" s="183">
        <v>0</v>
      </c>
      <c r="AB1725" s="183">
        <v>0</v>
      </c>
      <c r="AC1725" s="180">
        <f t="shared" si="1101"/>
        <v>0</v>
      </c>
      <c r="AD1725" s="180">
        <f t="shared" si="1101"/>
        <v>0</v>
      </c>
      <c r="AE1725" s="181">
        <f t="shared" si="1094"/>
        <v>0</v>
      </c>
      <c r="AF1725" s="180">
        <v>0</v>
      </c>
      <c r="AG1725" s="180">
        <v>0</v>
      </c>
      <c r="AH1725" s="181">
        <f t="shared" si="1095"/>
        <v>0</v>
      </c>
      <c r="AI1725" s="180">
        <v>0</v>
      </c>
      <c r="AJ1725" s="180">
        <v>0</v>
      </c>
      <c r="AK1725" s="181">
        <f t="shared" si="1096"/>
        <v>0</v>
      </c>
      <c r="AL1725" s="180">
        <v>0</v>
      </c>
      <c r="AM1725" s="180">
        <v>0</v>
      </c>
      <c r="AN1725" s="181">
        <f t="shared" si="1097"/>
        <v>0</v>
      </c>
      <c r="AO1725" s="180">
        <v>0</v>
      </c>
      <c r="AP1725" s="180">
        <v>0</v>
      </c>
      <c r="AQ1725" s="181">
        <f t="shared" si="1098"/>
        <v>0</v>
      </c>
      <c r="AR1725" s="180">
        <v>0</v>
      </c>
      <c r="AS1725" s="180">
        <v>0</v>
      </c>
      <c r="AT1725" s="181">
        <f t="shared" si="1099"/>
        <v>0</v>
      </c>
      <c r="AU1725" s="180">
        <f t="shared" si="1102"/>
        <v>0</v>
      </c>
      <c r="AV1725" s="180">
        <f t="shared" si="1102"/>
        <v>0</v>
      </c>
      <c r="AW1725" s="181">
        <f t="shared" si="1100"/>
        <v>0</v>
      </c>
      <c r="AX1725" s="183">
        <f t="shared" si="1103"/>
        <v>0</v>
      </c>
      <c r="AY1725" s="183">
        <f t="shared" si="1103"/>
        <v>0</v>
      </c>
      <c r="AZ1725" s="183"/>
      <c r="BA1725" s="183"/>
      <c r="BB1725" s="183"/>
      <c r="BC1725" s="183"/>
      <c r="BD1725" s="183">
        <f t="shared" si="1104"/>
        <v>0</v>
      </c>
      <c r="BE1725" s="183">
        <f t="shared" si="1104"/>
        <v>0</v>
      </c>
    </row>
    <row r="1726" spans="2:57" ht="15.75" hidden="1">
      <c r="B1726" s="174">
        <v>2025</v>
      </c>
      <c r="C1726" s="174">
        <v>20</v>
      </c>
      <c r="D1726" s="175">
        <v>0</v>
      </c>
      <c r="E1726" s="176"/>
      <c r="F1726" s="174">
        <v>2</v>
      </c>
      <c r="G1726" s="174">
        <v>6</v>
      </c>
      <c r="H1726" s="174">
        <v>16</v>
      </c>
      <c r="I1726" s="174">
        <v>5000</v>
      </c>
      <c r="J1726" s="174">
        <v>5100</v>
      </c>
      <c r="K1726" s="174">
        <v>511</v>
      </c>
      <c r="L1726" s="177">
        <v>879</v>
      </c>
      <c r="M1726" s="178">
        <v>0</v>
      </c>
      <c r="N1726" s="179" t="s">
        <v>419</v>
      </c>
      <c r="O1726" s="180">
        <v>0</v>
      </c>
      <c r="P1726" s="180">
        <v>0</v>
      </c>
      <c r="Q1726" s="181">
        <v>0</v>
      </c>
      <c r="R1726" s="182" t="s">
        <v>98</v>
      </c>
      <c r="S1726" s="183">
        <v>0</v>
      </c>
      <c r="T1726" s="183">
        <v>0</v>
      </c>
      <c r="U1726" s="180">
        <v>0</v>
      </c>
      <c r="V1726" s="180">
        <v>0</v>
      </c>
      <c r="W1726" s="183">
        <v>0</v>
      </c>
      <c r="X1726" s="183">
        <v>0</v>
      </c>
      <c r="Y1726" s="180">
        <v>0</v>
      </c>
      <c r="Z1726" s="180">
        <v>0</v>
      </c>
      <c r="AA1726" s="183">
        <v>0</v>
      </c>
      <c r="AB1726" s="183">
        <v>0</v>
      </c>
      <c r="AC1726" s="180">
        <f t="shared" si="1101"/>
        <v>0</v>
      </c>
      <c r="AD1726" s="180">
        <f t="shared" si="1101"/>
        <v>0</v>
      </c>
      <c r="AE1726" s="181">
        <f t="shared" si="1094"/>
        <v>0</v>
      </c>
      <c r="AF1726" s="180">
        <v>0</v>
      </c>
      <c r="AG1726" s="180">
        <v>0</v>
      </c>
      <c r="AH1726" s="181">
        <f t="shared" si="1095"/>
        <v>0</v>
      </c>
      <c r="AI1726" s="180">
        <v>0</v>
      </c>
      <c r="AJ1726" s="180">
        <v>0</v>
      </c>
      <c r="AK1726" s="181">
        <f t="shared" si="1096"/>
        <v>0</v>
      </c>
      <c r="AL1726" s="180">
        <v>0</v>
      </c>
      <c r="AM1726" s="180">
        <v>0</v>
      </c>
      <c r="AN1726" s="181">
        <f t="shared" si="1097"/>
        <v>0</v>
      </c>
      <c r="AO1726" s="180">
        <v>0</v>
      </c>
      <c r="AP1726" s="180">
        <v>0</v>
      </c>
      <c r="AQ1726" s="181">
        <f t="shared" si="1098"/>
        <v>0</v>
      </c>
      <c r="AR1726" s="180">
        <v>0</v>
      </c>
      <c r="AS1726" s="180">
        <v>0</v>
      </c>
      <c r="AT1726" s="181">
        <f t="shared" si="1099"/>
        <v>0</v>
      </c>
      <c r="AU1726" s="180">
        <f t="shared" si="1102"/>
        <v>0</v>
      </c>
      <c r="AV1726" s="180">
        <f t="shared" si="1102"/>
        <v>0</v>
      </c>
      <c r="AW1726" s="181">
        <f t="shared" si="1100"/>
        <v>0</v>
      </c>
      <c r="AX1726" s="183">
        <f t="shared" si="1103"/>
        <v>0</v>
      </c>
      <c r="AY1726" s="183">
        <f t="shared" si="1103"/>
        <v>0</v>
      </c>
      <c r="AZ1726" s="183"/>
      <c r="BA1726" s="183"/>
      <c r="BB1726" s="183"/>
      <c r="BC1726" s="183"/>
      <c r="BD1726" s="183">
        <f t="shared" si="1104"/>
        <v>0</v>
      </c>
      <c r="BE1726" s="183">
        <f t="shared" si="1104"/>
        <v>0</v>
      </c>
    </row>
    <row r="1727" spans="2:57" ht="15.75" hidden="1">
      <c r="B1727" s="174">
        <v>2025</v>
      </c>
      <c r="C1727" s="174">
        <v>20</v>
      </c>
      <c r="D1727" s="175">
        <v>0</v>
      </c>
      <c r="E1727" s="176"/>
      <c r="F1727" s="174">
        <v>2</v>
      </c>
      <c r="G1727" s="174">
        <v>6</v>
      </c>
      <c r="H1727" s="174">
        <v>16</v>
      </c>
      <c r="I1727" s="174">
        <v>5000</v>
      </c>
      <c r="J1727" s="174">
        <v>5100</v>
      </c>
      <c r="K1727" s="174">
        <v>511</v>
      </c>
      <c r="L1727" s="177">
        <v>981</v>
      </c>
      <c r="M1727" s="178">
        <v>0</v>
      </c>
      <c r="N1727" s="179" t="s">
        <v>152</v>
      </c>
      <c r="O1727" s="180">
        <v>0</v>
      </c>
      <c r="P1727" s="180">
        <v>0</v>
      </c>
      <c r="Q1727" s="181">
        <v>0</v>
      </c>
      <c r="R1727" s="182" t="s">
        <v>98</v>
      </c>
      <c r="S1727" s="183">
        <v>0</v>
      </c>
      <c r="T1727" s="183">
        <v>0</v>
      </c>
      <c r="U1727" s="180">
        <v>0</v>
      </c>
      <c r="V1727" s="180">
        <v>0</v>
      </c>
      <c r="W1727" s="183">
        <v>0</v>
      </c>
      <c r="X1727" s="183">
        <v>0</v>
      </c>
      <c r="Y1727" s="180">
        <v>0</v>
      </c>
      <c r="Z1727" s="180">
        <v>0</v>
      </c>
      <c r="AA1727" s="183">
        <v>0</v>
      </c>
      <c r="AB1727" s="183">
        <v>0</v>
      </c>
      <c r="AC1727" s="180">
        <f t="shared" si="1101"/>
        <v>0</v>
      </c>
      <c r="AD1727" s="180">
        <f t="shared" si="1101"/>
        <v>0</v>
      </c>
      <c r="AE1727" s="181">
        <f t="shared" si="1094"/>
        <v>0</v>
      </c>
      <c r="AF1727" s="180">
        <v>0</v>
      </c>
      <c r="AG1727" s="180">
        <v>0</v>
      </c>
      <c r="AH1727" s="181">
        <f t="shared" si="1095"/>
        <v>0</v>
      </c>
      <c r="AI1727" s="180">
        <v>0</v>
      </c>
      <c r="AJ1727" s="180">
        <v>0</v>
      </c>
      <c r="AK1727" s="181">
        <f t="shared" si="1096"/>
        <v>0</v>
      </c>
      <c r="AL1727" s="180">
        <v>0</v>
      </c>
      <c r="AM1727" s="180">
        <v>0</v>
      </c>
      <c r="AN1727" s="181">
        <f t="shared" si="1097"/>
        <v>0</v>
      </c>
      <c r="AO1727" s="180">
        <v>0</v>
      </c>
      <c r="AP1727" s="180">
        <v>0</v>
      </c>
      <c r="AQ1727" s="181">
        <f t="shared" si="1098"/>
        <v>0</v>
      </c>
      <c r="AR1727" s="180">
        <v>0</v>
      </c>
      <c r="AS1727" s="180">
        <v>0</v>
      </c>
      <c r="AT1727" s="181">
        <f t="shared" si="1099"/>
        <v>0</v>
      </c>
      <c r="AU1727" s="180">
        <f t="shared" si="1102"/>
        <v>0</v>
      </c>
      <c r="AV1727" s="180">
        <f t="shared" si="1102"/>
        <v>0</v>
      </c>
      <c r="AW1727" s="181">
        <f t="shared" si="1100"/>
        <v>0</v>
      </c>
      <c r="AX1727" s="183">
        <f t="shared" si="1103"/>
        <v>0</v>
      </c>
      <c r="AY1727" s="183">
        <f t="shared" si="1103"/>
        <v>0</v>
      </c>
      <c r="AZ1727" s="183"/>
      <c r="BA1727" s="183"/>
      <c r="BB1727" s="183"/>
      <c r="BC1727" s="183"/>
      <c r="BD1727" s="183">
        <f t="shared" si="1104"/>
        <v>0</v>
      </c>
      <c r="BE1727" s="183">
        <f t="shared" si="1104"/>
        <v>0</v>
      </c>
    </row>
    <row r="1728" spans="2:57" ht="15.75" hidden="1">
      <c r="B1728" s="174">
        <v>2025</v>
      </c>
      <c r="C1728" s="174">
        <v>20</v>
      </c>
      <c r="D1728" s="175">
        <v>0</v>
      </c>
      <c r="E1728" s="176"/>
      <c r="F1728" s="174">
        <v>2</v>
      </c>
      <c r="G1728" s="174">
        <v>6</v>
      </c>
      <c r="H1728" s="174">
        <v>16</v>
      </c>
      <c r="I1728" s="174">
        <v>5000</v>
      </c>
      <c r="J1728" s="174">
        <v>5100</v>
      </c>
      <c r="K1728" s="174">
        <v>511</v>
      </c>
      <c r="L1728" s="177">
        <v>992</v>
      </c>
      <c r="M1728" s="178">
        <v>0</v>
      </c>
      <c r="N1728" s="179" t="s">
        <v>630</v>
      </c>
      <c r="O1728" s="180">
        <v>0</v>
      </c>
      <c r="P1728" s="180">
        <v>0</v>
      </c>
      <c r="Q1728" s="181">
        <v>0</v>
      </c>
      <c r="R1728" s="182" t="s">
        <v>98</v>
      </c>
      <c r="S1728" s="183">
        <v>0</v>
      </c>
      <c r="T1728" s="183">
        <v>0</v>
      </c>
      <c r="U1728" s="180">
        <v>0</v>
      </c>
      <c r="V1728" s="180">
        <v>0</v>
      </c>
      <c r="W1728" s="183">
        <v>0</v>
      </c>
      <c r="X1728" s="183">
        <v>0</v>
      </c>
      <c r="Y1728" s="180">
        <v>0</v>
      </c>
      <c r="Z1728" s="180">
        <v>0</v>
      </c>
      <c r="AA1728" s="183">
        <v>0</v>
      </c>
      <c r="AB1728" s="183">
        <v>0</v>
      </c>
      <c r="AC1728" s="180">
        <f t="shared" si="1101"/>
        <v>0</v>
      </c>
      <c r="AD1728" s="180">
        <f t="shared" si="1101"/>
        <v>0</v>
      </c>
      <c r="AE1728" s="181">
        <f t="shared" si="1094"/>
        <v>0</v>
      </c>
      <c r="AF1728" s="180">
        <v>0</v>
      </c>
      <c r="AG1728" s="180">
        <v>0</v>
      </c>
      <c r="AH1728" s="181">
        <f t="shared" si="1095"/>
        <v>0</v>
      </c>
      <c r="AI1728" s="180">
        <v>0</v>
      </c>
      <c r="AJ1728" s="180">
        <v>0</v>
      </c>
      <c r="AK1728" s="181">
        <f t="shared" si="1096"/>
        <v>0</v>
      </c>
      <c r="AL1728" s="180">
        <v>0</v>
      </c>
      <c r="AM1728" s="180">
        <v>0</v>
      </c>
      <c r="AN1728" s="181">
        <f t="shared" si="1097"/>
        <v>0</v>
      </c>
      <c r="AO1728" s="180">
        <v>0</v>
      </c>
      <c r="AP1728" s="180">
        <v>0</v>
      </c>
      <c r="AQ1728" s="181">
        <f t="shared" si="1098"/>
        <v>0</v>
      </c>
      <c r="AR1728" s="180">
        <v>0</v>
      </c>
      <c r="AS1728" s="180">
        <v>0</v>
      </c>
      <c r="AT1728" s="181">
        <f t="shared" si="1099"/>
        <v>0</v>
      </c>
      <c r="AU1728" s="180">
        <f t="shared" si="1102"/>
        <v>0</v>
      </c>
      <c r="AV1728" s="180">
        <f t="shared" si="1102"/>
        <v>0</v>
      </c>
      <c r="AW1728" s="181">
        <f t="shared" si="1100"/>
        <v>0</v>
      </c>
      <c r="AX1728" s="183">
        <f t="shared" si="1103"/>
        <v>0</v>
      </c>
      <c r="AY1728" s="183">
        <f t="shared" si="1103"/>
        <v>0</v>
      </c>
      <c r="AZ1728" s="183"/>
      <c r="BA1728" s="183"/>
      <c r="BB1728" s="183"/>
      <c r="BC1728" s="183"/>
      <c r="BD1728" s="183">
        <f t="shared" si="1104"/>
        <v>0</v>
      </c>
      <c r="BE1728" s="183">
        <f t="shared" si="1104"/>
        <v>0</v>
      </c>
    </row>
    <row r="1729" spans="2:57" ht="15.75" hidden="1">
      <c r="B1729" s="174">
        <v>2025</v>
      </c>
      <c r="C1729" s="174">
        <v>20</v>
      </c>
      <c r="D1729" s="175">
        <v>0</v>
      </c>
      <c r="E1729" s="176"/>
      <c r="F1729" s="174">
        <v>2</v>
      </c>
      <c r="G1729" s="174">
        <v>6</v>
      </c>
      <c r="H1729" s="174">
        <v>16</v>
      </c>
      <c r="I1729" s="174">
        <v>5000</v>
      </c>
      <c r="J1729" s="174">
        <v>5100</v>
      </c>
      <c r="K1729" s="174">
        <v>511</v>
      </c>
      <c r="L1729" s="177">
        <v>1028</v>
      </c>
      <c r="M1729" s="178">
        <v>0</v>
      </c>
      <c r="N1729" s="179" t="s">
        <v>1120</v>
      </c>
      <c r="O1729" s="180">
        <v>0</v>
      </c>
      <c r="P1729" s="180">
        <v>0</v>
      </c>
      <c r="Q1729" s="181">
        <v>0</v>
      </c>
      <c r="R1729" s="182" t="s">
        <v>98</v>
      </c>
      <c r="S1729" s="183">
        <v>0</v>
      </c>
      <c r="T1729" s="183">
        <v>0</v>
      </c>
      <c r="U1729" s="180">
        <v>0</v>
      </c>
      <c r="V1729" s="180">
        <v>0</v>
      </c>
      <c r="W1729" s="183">
        <v>0</v>
      </c>
      <c r="X1729" s="183">
        <v>0</v>
      </c>
      <c r="Y1729" s="180">
        <v>0</v>
      </c>
      <c r="Z1729" s="180">
        <v>0</v>
      </c>
      <c r="AA1729" s="183">
        <v>0</v>
      </c>
      <c r="AB1729" s="183">
        <v>0</v>
      </c>
      <c r="AC1729" s="180">
        <f t="shared" si="1101"/>
        <v>0</v>
      </c>
      <c r="AD1729" s="180">
        <f t="shared" si="1101"/>
        <v>0</v>
      </c>
      <c r="AE1729" s="181">
        <f t="shared" si="1094"/>
        <v>0</v>
      </c>
      <c r="AF1729" s="180">
        <v>0</v>
      </c>
      <c r="AG1729" s="180">
        <v>0</v>
      </c>
      <c r="AH1729" s="181">
        <f t="shared" si="1095"/>
        <v>0</v>
      </c>
      <c r="AI1729" s="180">
        <v>0</v>
      </c>
      <c r="AJ1729" s="180">
        <v>0</v>
      </c>
      <c r="AK1729" s="181">
        <f t="shared" si="1096"/>
        <v>0</v>
      </c>
      <c r="AL1729" s="180">
        <v>0</v>
      </c>
      <c r="AM1729" s="180">
        <v>0</v>
      </c>
      <c r="AN1729" s="181">
        <f t="shared" si="1097"/>
        <v>0</v>
      </c>
      <c r="AO1729" s="180">
        <v>0</v>
      </c>
      <c r="AP1729" s="180">
        <v>0</v>
      </c>
      <c r="AQ1729" s="181">
        <f t="shared" si="1098"/>
        <v>0</v>
      </c>
      <c r="AR1729" s="180">
        <v>0</v>
      </c>
      <c r="AS1729" s="180">
        <v>0</v>
      </c>
      <c r="AT1729" s="181">
        <f t="shared" si="1099"/>
        <v>0</v>
      </c>
      <c r="AU1729" s="180">
        <f t="shared" si="1102"/>
        <v>0</v>
      </c>
      <c r="AV1729" s="180">
        <f t="shared" si="1102"/>
        <v>0</v>
      </c>
      <c r="AW1729" s="181">
        <f t="shared" si="1100"/>
        <v>0</v>
      </c>
      <c r="AX1729" s="183">
        <f t="shared" si="1103"/>
        <v>0</v>
      </c>
      <c r="AY1729" s="183">
        <f t="shared" si="1103"/>
        <v>0</v>
      </c>
      <c r="AZ1729" s="183"/>
      <c r="BA1729" s="183"/>
      <c r="BB1729" s="183"/>
      <c r="BC1729" s="183"/>
      <c r="BD1729" s="183">
        <f t="shared" si="1104"/>
        <v>0</v>
      </c>
      <c r="BE1729" s="183">
        <f t="shared" si="1104"/>
        <v>0</v>
      </c>
    </row>
    <row r="1730" spans="2:57" ht="15.75" hidden="1">
      <c r="B1730" s="174">
        <v>2025</v>
      </c>
      <c r="C1730" s="174">
        <v>20</v>
      </c>
      <c r="D1730" s="175">
        <v>0</v>
      </c>
      <c r="E1730" s="176"/>
      <c r="F1730" s="174">
        <v>2</v>
      </c>
      <c r="G1730" s="174">
        <v>6</v>
      </c>
      <c r="H1730" s="174">
        <v>16</v>
      </c>
      <c r="I1730" s="174">
        <v>5000</v>
      </c>
      <c r="J1730" s="174">
        <v>5100</v>
      </c>
      <c r="K1730" s="174">
        <v>511</v>
      </c>
      <c r="L1730" s="177">
        <v>1029</v>
      </c>
      <c r="M1730" s="178">
        <v>0</v>
      </c>
      <c r="N1730" s="179" t="s">
        <v>1121</v>
      </c>
      <c r="O1730" s="180">
        <v>0</v>
      </c>
      <c r="P1730" s="180">
        <v>0</v>
      </c>
      <c r="Q1730" s="181">
        <v>0</v>
      </c>
      <c r="R1730" s="182" t="s">
        <v>98</v>
      </c>
      <c r="S1730" s="183">
        <v>0</v>
      </c>
      <c r="T1730" s="183">
        <v>0</v>
      </c>
      <c r="U1730" s="180">
        <v>0</v>
      </c>
      <c r="V1730" s="180">
        <v>0</v>
      </c>
      <c r="W1730" s="183">
        <v>0</v>
      </c>
      <c r="X1730" s="183">
        <v>0</v>
      </c>
      <c r="Y1730" s="180">
        <v>0</v>
      </c>
      <c r="Z1730" s="180">
        <v>0</v>
      </c>
      <c r="AA1730" s="183">
        <v>0</v>
      </c>
      <c r="AB1730" s="183">
        <v>0</v>
      </c>
      <c r="AC1730" s="180">
        <f t="shared" si="1101"/>
        <v>0</v>
      </c>
      <c r="AD1730" s="180">
        <f t="shared" si="1101"/>
        <v>0</v>
      </c>
      <c r="AE1730" s="181">
        <f t="shared" si="1094"/>
        <v>0</v>
      </c>
      <c r="AF1730" s="180">
        <v>0</v>
      </c>
      <c r="AG1730" s="180">
        <v>0</v>
      </c>
      <c r="AH1730" s="181">
        <f t="shared" si="1095"/>
        <v>0</v>
      </c>
      <c r="AI1730" s="180">
        <v>0</v>
      </c>
      <c r="AJ1730" s="180">
        <v>0</v>
      </c>
      <c r="AK1730" s="181">
        <f t="shared" si="1096"/>
        <v>0</v>
      </c>
      <c r="AL1730" s="180">
        <v>0</v>
      </c>
      <c r="AM1730" s="180">
        <v>0</v>
      </c>
      <c r="AN1730" s="181">
        <f t="shared" si="1097"/>
        <v>0</v>
      </c>
      <c r="AO1730" s="180">
        <v>0</v>
      </c>
      <c r="AP1730" s="180">
        <v>0</v>
      </c>
      <c r="AQ1730" s="181">
        <f t="shared" si="1098"/>
        <v>0</v>
      </c>
      <c r="AR1730" s="180">
        <v>0</v>
      </c>
      <c r="AS1730" s="180">
        <v>0</v>
      </c>
      <c r="AT1730" s="181">
        <f t="shared" si="1099"/>
        <v>0</v>
      </c>
      <c r="AU1730" s="180">
        <f t="shared" si="1102"/>
        <v>0</v>
      </c>
      <c r="AV1730" s="180">
        <f t="shared" si="1102"/>
        <v>0</v>
      </c>
      <c r="AW1730" s="181">
        <f t="shared" si="1100"/>
        <v>0</v>
      </c>
      <c r="AX1730" s="183">
        <f t="shared" si="1103"/>
        <v>0</v>
      </c>
      <c r="AY1730" s="183">
        <f t="shared" si="1103"/>
        <v>0</v>
      </c>
      <c r="AZ1730" s="183"/>
      <c r="BA1730" s="183"/>
      <c r="BB1730" s="183"/>
      <c r="BC1730" s="183"/>
      <c r="BD1730" s="183">
        <f t="shared" si="1104"/>
        <v>0</v>
      </c>
      <c r="BE1730" s="183">
        <f t="shared" si="1104"/>
        <v>0</v>
      </c>
    </row>
    <row r="1731" spans="2:57" ht="15.75" hidden="1">
      <c r="B1731" s="174">
        <v>2025</v>
      </c>
      <c r="C1731" s="174">
        <v>20</v>
      </c>
      <c r="D1731" s="175">
        <v>0</v>
      </c>
      <c r="E1731" s="176"/>
      <c r="F1731" s="174">
        <v>2</v>
      </c>
      <c r="G1731" s="174">
        <v>6</v>
      </c>
      <c r="H1731" s="174">
        <v>16</v>
      </c>
      <c r="I1731" s="174">
        <v>5000</v>
      </c>
      <c r="J1731" s="174">
        <v>5100</v>
      </c>
      <c r="K1731" s="174">
        <v>511</v>
      </c>
      <c r="L1731" s="177">
        <v>1030</v>
      </c>
      <c r="M1731" s="178">
        <v>0</v>
      </c>
      <c r="N1731" s="179" t="s">
        <v>1122</v>
      </c>
      <c r="O1731" s="180">
        <v>0</v>
      </c>
      <c r="P1731" s="180">
        <v>0</v>
      </c>
      <c r="Q1731" s="181">
        <v>0</v>
      </c>
      <c r="R1731" s="182" t="s">
        <v>98</v>
      </c>
      <c r="S1731" s="183">
        <v>0</v>
      </c>
      <c r="T1731" s="183">
        <v>0</v>
      </c>
      <c r="U1731" s="180">
        <v>0</v>
      </c>
      <c r="V1731" s="180">
        <v>0</v>
      </c>
      <c r="W1731" s="183">
        <v>0</v>
      </c>
      <c r="X1731" s="183">
        <v>0</v>
      </c>
      <c r="Y1731" s="180">
        <v>0</v>
      </c>
      <c r="Z1731" s="180">
        <v>0</v>
      </c>
      <c r="AA1731" s="183">
        <v>0</v>
      </c>
      <c r="AB1731" s="183">
        <v>0</v>
      </c>
      <c r="AC1731" s="180">
        <f t="shared" si="1101"/>
        <v>0</v>
      </c>
      <c r="AD1731" s="180">
        <f t="shared" si="1101"/>
        <v>0</v>
      </c>
      <c r="AE1731" s="181">
        <f t="shared" si="1094"/>
        <v>0</v>
      </c>
      <c r="AF1731" s="180">
        <v>0</v>
      </c>
      <c r="AG1731" s="180">
        <v>0</v>
      </c>
      <c r="AH1731" s="181">
        <f t="shared" si="1095"/>
        <v>0</v>
      </c>
      <c r="AI1731" s="180">
        <v>0</v>
      </c>
      <c r="AJ1731" s="180">
        <v>0</v>
      </c>
      <c r="AK1731" s="181">
        <f t="shared" si="1096"/>
        <v>0</v>
      </c>
      <c r="AL1731" s="180">
        <v>0</v>
      </c>
      <c r="AM1731" s="180">
        <v>0</v>
      </c>
      <c r="AN1731" s="181">
        <f t="shared" si="1097"/>
        <v>0</v>
      </c>
      <c r="AO1731" s="180">
        <v>0</v>
      </c>
      <c r="AP1731" s="180">
        <v>0</v>
      </c>
      <c r="AQ1731" s="181">
        <f t="shared" si="1098"/>
        <v>0</v>
      </c>
      <c r="AR1731" s="180">
        <v>0</v>
      </c>
      <c r="AS1731" s="180">
        <v>0</v>
      </c>
      <c r="AT1731" s="181">
        <f t="shared" si="1099"/>
        <v>0</v>
      </c>
      <c r="AU1731" s="180">
        <f t="shared" si="1102"/>
        <v>0</v>
      </c>
      <c r="AV1731" s="180">
        <f t="shared" si="1102"/>
        <v>0</v>
      </c>
      <c r="AW1731" s="181">
        <f t="shared" si="1100"/>
        <v>0</v>
      </c>
      <c r="AX1731" s="183">
        <f t="shared" si="1103"/>
        <v>0</v>
      </c>
      <c r="AY1731" s="183">
        <f t="shared" si="1103"/>
        <v>0</v>
      </c>
      <c r="AZ1731" s="183"/>
      <c r="BA1731" s="183"/>
      <c r="BB1731" s="183"/>
      <c r="BC1731" s="183"/>
      <c r="BD1731" s="183">
        <f t="shared" si="1104"/>
        <v>0</v>
      </c>
      <c r="BE1731" s="183">
        <f t="shared" si="1104"/>
        <v>0</v>
      </c>
    </row>
    <row r="1732" spans="2:57" ht="15.75" hidden="1">
      <c r="B1732" s="174">
        <v>2025</v>
      </c>
      <c r="C1732" s="174">
        <v>20</v>
      </c>
      <c r="D1732" s="175">
        <v>0</v>
      </c>
      <c r="E1732" s="176"/>
      <c r="F1732" s="174">
        <v>2</v>
      </c>
      <c r="G1732" s="174">
        <v>6</v>
      </c>
      <c r="H1732" s="174">
        <v>16</v>
      </c>
      <c r="I1732" s="174">
        <v>5000</v>
      </c>
      <c r="J1732" s="174">
        <v>5100</v>
      </c>
      <c r="K1732" s="174">
        <v>511</v>
      </c>
      <c r="L1732" s="177">
        <v>1031</v>
      </c>
      <c r="M1732" s="178">
        <v>0</v>
      </c>
      <c r="N1732" s="179" t="s">
        <v>1123</v>
      </c>
      <c r="O1732" s="180">
        <v>0</v>
      </c>
      <c r="P1732" s="180">
        <v>0</v>
      </c>
      <c r="Q1732" s="181">
        <v>0</v>
      </c>
      <c r="R1732" s="182" t="s">
        <v>98</v>
      </c>
      <c r="S1732" s="183">
        <v>0</v>
      </c>
      <c r="T1732" s="183">
        <v>0</v>
      </c>
      <c r="U1732" s="180">
        <v>0</v>
      </c>
      <c r="V1732" s="180">
        <v>0</v>
      </c>
      <c r="W1732" s="183">
        <v>0</v>
      </c>
      <c r="X1732" s="183">
        <v>0</v>
      </c>
      <c r="Y1732" s="180">
        <v>0</v>
      </c>
      <c r="Z1732" s="180">
        <v>0</v>
      </c>
      <c r="AA1732" s="183">
        <v>0</v>
      </c>
      <c r="AB1732" s="183">
        <v>0</v>
      </c>
      <c r="AC1732" s="180">
        <f t="shared" si="1101"/>
        <v>0</v>
      </c>
      <c r="AD1732" s="180">
        <f t="shared" si="1101"/>
        <v>0</v>
      </c>
      <c r="AE1732" s="181">
        <f t="shared" si="1094"/>
        <v>0</v>
      </c>
      <c r="AF1732" s="180">
        <v>0</v>
      </c>
      <c r="AG1732" s="180">
        <v>0</v>
      </c>
      <c r="AH1732" s="181">
        <f t="shared" si="1095"/>
        <v>0</v>
      </c>
      <c r="AI1732" s="180">
        <v>0</v>
      </c>
      <c r="AJ1732" s="180">
        <v>0</v>
      </c>
      <c r="AK1732" s="181">
        <f t="shared" si="1096"/>
        <v>0</v>
      </c>
      <c r="AL1732" s="180">
        <v>0</v>
      </c>
      <c r="AM1732" s="180">
        <v>0</v>
      </c>
      <c r="AN1732" s="181">
        <f t="shared" si="1097"/>
        <v>0</v>
      </c>
      <c r="AO1732" s="180">
        <v>0</v>
      </c>
      <c r="AP1732" s="180">
        <v>0</v>
      </c>
      <c r="AQ1732" s="181">
        <f t="shared" si="1098"/>
        <v>0</v>
      </c>
      <c r="AR1732" s="180">
        <v>0</v>
      </c>
      <c r="AS1732" s="180">
        <v>0</v>
      </c>
      <c r="AT1732" s="181">
        <f t="shared" si="1099"/>
        <v>0</v>
      </c>
      <c r="AU1732" s="180">
        <f t="shared" si="1102"/>
        <v>0</v>
      </c>
      <c r="AV1732" s="180">
        <f t="shared" si="1102"/>
        <v>0</v>
      </c>
      <c r="AW1732" s="181">
        <f t="shared" si="1100"/>
        <v>0</v>
      </c>
      <c r="AX1732" s="183">
        <f t="shared" si="1103"/>
        <v>0</v>
      </c>
      <c r="AY1732" s="183">
        <f t="shared" si="1103"/>
        <v>0</v>
      </c>
      <c r="AZ1732" s="183"/>
      <c r="BA1732" s="183"/>
      <c r="BB1732" s="183"/>
      <c r="BC1732" s="183"/>
      <c r="BD1732" s="183">
        <f t="shared" si="1104"/>
        <v>0</v>
      </c>
      <c r="BE1732" s="183">
        <f t="shared" si="1104"/>
        <v>0</v>
      </c>
    </row>
    <row r="1733" spans="2:57" ht="15.75" hidden="1">
      <c r="B1733" s="174">
        <v>2025</v>
      </c>
      <c r="C1733" s="174">
        <v>20</v>
      </c>
      <c r="D1733" s="175">
        <v>0</v>
      </c>
      <c r="E1733" s="176"/>
      <c r="F1733" s="174">
        <v>2</v>
      </c>
      <c r="G1733" s="174">
        <v>6</v>
      </c>
      <c r="H1733" s="174">
        <v>16</v>
      </c>
      <c r="I1733" s="174">
        <v>5000</v>
      </c>
      <c r="J1733" s="174">
        <v>5100</v>
      </c>
      <c r="K1733" s="174">
        <v>511</v>
      </c>
      <c r="L1733" s="177">
        <v>1046</v>
      </c>
      <c r="M1733" s="178">
        <v>0</v>
      </c>
      <c r="N1733" s="179" t="s">
        <v>421</v>
      </c>
      <c r="O1733" s="180">
        <v>0</v>
      </c>
      <c r="P1733" s="180">
        <v>0</v>
      </c>
      <c r="Q1733" s="181">
        <v>0</v>
      </c>
      <c r="R1733" s="182" t="s">
        <v>98</v>
      </c>
      <c r="S1733" s="183">
        <v>0</v>
      </c>
      <c r="T1733" s="183">
        <v>0</v>
      </c>
      <c r="U1733" s="180">
        <v>0</v>
      </c>
      <c r="V1733" s="180">
        <v>0</v>
      </c>
      <c r="W1733" s="183">
        <v>0</v>
      </c>
      <c r="X1733" s="183">
        <v>0</v>
      </c>
      <c r="Y1733" s="180">
        <v>0</v>
      </c>
      <c r="Z1733" s="180">
        <v>0</v>
      </c>
      <c r="AA1733" s="183">
        <v>0</v>
      </c>
      <c r="AB1733" s="183">
        <v>0</v>
      </c>
      <c r="AC1733" s="180">
        <f t="shared" si="1101"/>
        <v>0</v>
      </c>
      <c r="AD1733" s="180">
        <f t="shared" si="1101"/>
        <v>0</v>
      </c>
      <c r="AE1733" s="181">
        <f t="shared" si="1094"/>
        <v>0</v>
      </c>
      <c r="AF1733" s="180">
        <v>0</v>
      </c>
      <c r="AG1733" s="180">
        <v>0</v>
      </c>
      <c r="AH1733" s="181">
        <f t="shared" si="1095"/>
        <v>0</v>
      </c>
      <c r="AI1733" s="180">
        <v>0</v>
      </c>
      <c r="AJ1733" s="180">
        <v>0</v>
      </c>
      <c r="AK1733" s="181">
        <f t="shared" si="1096"/>
        <v>0</v>
      </c>
      <c r="AL1733" s="180">
        <v>0</v>
      </c>
      <c r="AM1733" s="180">
        <v>0</v>
      </c>
      <c r="AN1733" s="181">
        <f t="shared" si="1097"/>
        <v>0</v>
      </c>
      <c r="AO1733" s="180">
        <v>0</v>
      </c>
      <c r="AP1733" s="180">
        <v>0</v>
      </c>
      <c r="AQ1733" s="181">
        <f t="shared" si="1098"/>
        <v>0</v>
      </c>
      <c r="AR1733" s="180">
        <v>0</v>
      </c>
      <c r="AS1733" s="180">
        <v>0</v>
      </c>
      <c r="AT1733" s="181">
        <f t="shared" si="1099"/>
        <v>0</v>
      </c>
      <c r="AU1733" s="180">
        <f t="shared" si="1102"/>
        <v>0</v>
      </c>
      <c r="AV1733" s="180">
        <f t="shared" si="1102"/>
        <v>0</v>
      </c>
      <c r="AW1733" s="181">
        <f t="shared" si="1100"/>
        <v>0</v>
      </c>
      <c r="AX1733" s="183">
        <f t="shared" si="1103"/>
        <v>0</v>
      </c>
      <c r="AY1733" s="183">
        <f t="shared" si="1103"/>
        <v>0</v>
      </c>
      <c r="AZ1733" s="183"/>
      <c r="BA1733" s="183"/>
      <c r="BB1733" s="183"/>
      <c r="BC1733" s="183"/>
      <c r="BD1733" s="183">
        <f t="shared" si="1104"/>
        <v>0</v>
      </c>
      <c r="BE1733" s="183">
        <f t="shared" si="1104"/>
        <v>0</v>
      </c>
    </row>
    <row r="1734" spans="2:57" ht="15.75" hidden="1">
      <c r="B1734" s="174">
        <v>2025</v>
      </c>
      <c r="C1734" s="174">
        <v>20</v>
      </c>
      <c r="D1734" s="175">
        <v>0</v>
      </c>
      <c r="E1734" s="176"/>
      <c r="F1734" s="174">
        <v>2</v>
      </c>
      <c r="G1734" s="174">
        <v>6</v>
      </c>
      <c r="H1734" s="174">
        <v>16</v>
      </c>
      <c r="I1734" s="174">
        <v>5000</v>
      </c>
      <c r="J1734" s="174">
        <v>5100</v>
      </c>
      <c r="K1734" s="174">
        <v>511</v>
      </c>
      <c r="L1734" s="177">
        <v>1055</v>
      </c>
      <c r="M1734" s="178">
        <v>0</v>
      </c>
      <c r="N1734" s="179" t="s">
        <v>1124</v>
      </c>
      <c r="O1734" s="180">
        <v>0</v>
      </c>
      <c r="P1734" s="180">
        <v>0</v>
      </c>
      <c r="Q1734" s="181">
        <v>0</v>
      </c>
      <c r="R1734" s="182" t="s">
        <v>98</v>
      </c>
      <c r="S1734" s="183">
        <v>0</v>
      </c>
      <c r="T1734" s="183">
        <v>0</v>
      </c>
      <c r="U1734" s="180">
        <v>0</v>
      </c>
      <c r="V1734" s="180">
        <v>0</v>
      </c>
      <c r="W1734" s="183">
        <v>0</v>
      </c>
      <c r="X1734" s="183">
        <v>0</v>
      </c>
      <c r="Y1734" s="180">
        <v>0</v>
      </c>
      <c r="Z1734" s="180">
        <v>0</v>
      </c>
      <c r="AA1734" s="183">
        <v>0</v>
      </c>
      <c r="AB1734" s="183">
        <v>0</v>
      </c>
      <c r="AC1734" s="180">
        <f t="shared" si="1101"/>
        <v>0</v>
      </c>
      <c r="AD1734" s="180">
        <f t="shared" si="1101"/>
        <v>0</v>
      </c>
      <c r="AE1734" s="181">
        <f t="shared" si="1094"/>
        <v>0</v>
      </c>
      <c r="AF1734" s="180">
        <v>0</v>
      </c>
      <c r="AG1734" s="180">
        <v>0</v>
      </c>
      <c r="AH1734" s="181">
        <f t="shared" si="1095"/>
        <v>0</v>
      </c>
      <c r="AI1734" s="180">
        <v>0</v>
      </c>
      <c r="AJ1734" s="180">
        <v>0</v>
      </c>
      <c r="AK1734" s="181">
        <f t="shared" si="1096"/>
        <v>0</v>
      </c>
      <c r="AL1734" s="180">
        <v>0</v>
      </c>
      <c r="AM1734" s="180">
        <v>0</v>
      </c>
      <c r="AN1734" s="181">
        <f t="shared" si="1097"/>
        <v>0</v>
      </c>
      <c r="AO1734" s="180">
        <v>0</v>
      </c>
      <c r="AP1734" s="180">
        <v>0</v>
      </c>
      <c r="AQ1734" s="181">
        <f t="shared" si="1098"/>
        <v>0</v>
      </c>
      <c r="AR1734" s="180">
        <v>0</v>
      </c>
      <c r="AS1734" s="180">
        <v>0</v>
      </c>
      <c r="AT1734" s="181">
        <f t="shared" si="1099"/>
        <v>0</v>
      </c>
      <c r="AU1734" s="180">
        <f t="shared" si="1102"/>
        <v>0</v>
      </c>
      <c r="AV1734" s="180">
        <f t="shared" si="1102"/>
        <v>0</v>
      </c>
      <c r="AW1734" s="181">
        <f t="shared" si="1100"/>
        <v>0</v>
      </c>
      <c r="AX1734" s="183">
        <f t="shared" si="1103"/>
        <v>0</v>
      </c>
      <c r="AY1734" s="183">
        <f t="shared" si="1103"/>
        <v>0</v>
      </c>
      <c r="AZ1734" s="183"/>
      <c r="BA1734" s="183"/>
      <c r="BB1734" s="183"/>
      <c r="BC1734" s="183"/>
      <c r="BD1734" s="183">
        <f t="shared" si="1104"/>
        <v>0</v>
      </c>
      <c r="BE1734" s="183">
        <f t="shared" si="1104"/>
        <v>0</v>
      </c>
    </row>
    <row r="1735" spans="2:57" ht="15.75" hidden="1">
      <c r="B1735" s="174">
        <v>2025</v>
      </c>
      <c r="C1735" s="174">
        <v>20</v>
      </c>
      <c r="D1735" s="175">
        <v>0</v>
      </c>
      <c r="E1735" s="176"/>
      <c r="F1735" s="174">
        <v>2</v>
      </c>
      <c r="G1735" s="174">
        <v>6</v>
      </c>
      <c r="H1735" s="174">
        <v>16</v>
      </c>
      <c r="I1735" s="174">
        <v>5000</v>
      </c>
      <c r="J1735" s="174">
        <v>5100</v>
      </c>
      <c r="K1735" s="174">
        <v>511</v>
      </c>
      <c r="L1735" s="177">
        <v>1118</v>
      </c>
      <c r="M1735" s="178">
        <v>0</v>
      </c>
      <c r="N1735" s="179" t="s">
        <v>1125</v>
      </c>
      <c r="O1735" s="180">
        <v>0</v>
      </c>
      <c r="P1735" s="180">
        <v>0</v>
      </c>
      <c r="Q1735" s="181">
        <v>0</v>
      </c>
      <c r="R1735" s="182" t="s">
        <v>98</v>
      </c>
      <c r="S1735" s="183">
        <v>0</v>
      </c>
      <c r="T1735" s="183">
        <v>0</v>
      </c>
      <c r="U1735" s="180">
        <v>0</v>
      </c>
      <c r="V1735" s="180">
        <v>0</v>
      </c>
      <c r="W1735" s="183">
        <v>0</v>
      </c>
      <c r="X1735" s="183">
        <v>0</v>
      </c>
      <c r="Y1735" s="180">
        <v>0</v>
      </c>
      <c r="Z1735" s="180">
        <v>0</v>
      </c>
      <c r="AA1735" s="183">
        <v>0</v>
      </c>
      <c r="AB1735" s="183">
        <v>0</v>
      </c>
      <c r="AC1735" s="180">
        <f t="shared" si="1101"/>
        <v>0</v>
      </c>
      <c r="AD1735" s="180">
        <f t="shared" si="1101"/>
        <v>0</v>
      </c>
      <c r="AE1735" s="181">
        <f t="shared" si="1094"/>
        <v>0</v>
      </c>
      <c r="AF1735" s="180">
        <v>0</v>
      </c>
      <c r="AG1735" s="180">
        <v>0</v>
      </c>
      <c r="AH1735" s="181">
        <f t="shared" si="1095"/>
        <v>0</v>
      </c>
      <c r="AI1735" s="180">
        <v>0</v>
      </c>
      <c r="AJ1735" s="180">
        <v>0</v>
      </c>
      <c r="AK1735" s="181">
        <f t="shared" si="1096"/>
        <v>0</v>
      </c>
      <c r="AL1735" s="180">
        <v>0</v>
      </c>
      <c r="AM1735" s="180">
        <v>0</v>
      </c>
      <c r="AN1735" s="181">
        <f t="shared" si="1097"/>
        <v>0</v>
      </c>
      <c r="AO1735" s="180">
        <v>0</v>
      </c>
      <c r="AP1735" s="180">
        <v>0</v>
      </c>
      <c r="AQ1735" s="181">
        <f t="shared" si="1098"/>
        <v>0</v>
      </c>
      <c r="AR1735" s="180">
        <v>0</v>
      </c>
      <c r="AS1735" s="180">
        <v>0</v>
      </c>
      <c r="AT1735" s="181">
        <f t="shared" si="1099"/>
        <v>0</v>
      </c>
      <c r="AU1735" s="180">
        <f t="shared" si="1102"/>
        <v>0</v>
      </c>
      <c r="AV1735" s="180">
        <f t="shared" si="1102"/>
        <v>0</v>
      </c>
      <c r="AW1735" s="181">
        <f t="shared" si="1100"/>
        <v>0</v>
      </c>
      <c r="AX1735" s="183">
        <f t="shared" si="1103"/>
        <v>0</v>
      </c>
      <c r="AY1735" s="183">
        <f t="shared" si="1103"/>
        <v>0</v>
      </c>
      <c r="AZ1735" s="183"/>
      <c r="BA1735" s="183"/>
      <c r="BB1735" s="183"/>
      <c r="BC1735" s="183"/>
      <c r="BD1735" s="183">
        <f t="shared" si="1104"/>
        <v>0</v>
      </c>
      <c r="BE1735" s="183">
        <f t="shared" si="1104"/>
        <v>0</v>
      </c>
    </row>
    <row r="1736" spans="2:57" ht="15.75" hidden="1">
      <c r="B1736" s="174">
        <v>2025</v>
      </c>
      <c r="C1736" s="174">
        <v>20</v>
      </c>
      <c r="D1736" s="175">
        <v>0</v>
      </c>
      <c r="E1736" s="176"/>
      <c r="F1736" s="174">
        <v>2</v>
      </c>
      <c r="G1736" s="174">
        <v>6</v>
      </c>
      <c r="H1736" s="174">
        <v>16</v>
      </c>
      <c r="I1736" s="174">
        <v>5000</v>
      </c>
      <c r="J1736" s="174">
        <v>5100</v>
      </c>
      <c r="K1736" s="174">
        <v>511</v>
      </c>
      <c r="L1736" s="177">
        <v>1291</v>
      </c>
      <c r="M1736" s="178">
        <v>0</v>
      </c>
      <c r="N1736" s="179" t="s">
        <v>1126</v>
      </c>
      <c r="O1736" s="180">
        <v>0</v>
      </c>
      <c r="P1736" s="180">
        <v>0</v>
      </c>
      <c r="Q1736" s="181">
        <v>0</v>
      </c>
      <c r="R1736" s="182" t="s">
        <v>98</v>
      </c>
      <c r="S1736" s="183">
        <v>0</v>
      </c>
      <c r="T1736" s="183">
        <v>0</v>
      </c>
      <c r="U1736" s="180">
        <v>0</v>
      </c>
      <c r="V1736" s="180">
        <v>0</v>
      </c>
      <c r="W1736" s="183">
        <v>0</v>
      </c>
      <c r="X1736" s="183">
        <v>0</v>
      </c>
      <c r="Y1736" s="180">
        <v>0</v>
      </c>
      <c r="Z1736" s="180">
        <v>0</v>
      </c>
      <c r="AA1736" s="183">
        <v>0</v>
      </c>
      <c r="AB1736" s="183">
        <v>0</v>
      </c>
      <c r="AC1736" s="180">
        <f t="shared" si="1101"/>
        <v>0</v>
      </c>
      <c r="AD1736" s="180">
        <f t="shared" si="1101"/>
        <v>0</v>
      </c>
      <c r="AE1736" s="181">
        <f t="shared" si="1094"/>
        <v>0</v>
      </c>
      <c r="AF1736" s="180">
        <v>0</v>
      </c>
      <c r="AG1736" s="180">
        <v>0</v>
      </c>
      <c r="AH1736" s="181">
        <f t="shared" si="1095"/>
        <v>0</v>
      </c>
      <c r="AI1736" s="180">
        <v>0</v>
      </c>
      <c r="AJ1736" s="180">
        <v>0</v>
      </c>
      <c r="AK1736" s="181">
        <f t="shared" si="1096"/>
        <v>0</v>
      </c>
      <c r="AL1736" s="180">
        <v>0</v>
      </c>
      <c r="AM1736" s="180">
        <v>0</v>
      </c>
      <c r="AN1736" s="181">
        <f t="shared" si="1097"/>
        <v>0</v>
      </c>
      <c r="AO1736" s="180">
        <v>0</v>
      </c>
      <c r="AP1736" s="180">
        <v>0</v>
      </c>
      <c r="AQ1736" s="181">
        <f t="shared" si="1098"/>
        <v>0</v>
      </c>
      <c r="AR1736" s="180">
        <v>0</v>
      </c>
      <c r="AS1736" s="180">
        <v>0</v>
      </c>
      <c r="AT1736" s="181">
        <f t="shared" si="1099"/>
        <v>0</v>
      </c>
      <c r="AU1736" s="180">
        <f t="shared" si="1102"/>
        <v>0</v>
      </c>
      <c r="AV1736" s="180">
        <f t="shared" si="1102"/>
        <v>0</v>
      </c>
      <c r="AW1736" s="181">
        <f t="shared" si="1100"/>
        <v>0</v>
      </c>
      <c r="AX1736" s="183">
        <f t="shared" si="1103"/>
        <v>0</v>
      </c>
      <c r="AY1736" s="183">
        <f t="shared" si="1103"/>
        <v>0</v>
      </c>
      <c r="AZ1736" s="183"/>
      <c r="BA1736" s="183"/>
      <c r="BB1736" s="183"/>
      <c r="BC1736" s="183"/>
      <c r="BD1736" s="183">
        <f t="shared" si="1104"/>
        <v>0</v>
      </c>
      <c r="BE1736" s="183">
        <f t="shared" si="1104"/>
        <v>0</v>
      </c>
    </row>
    <row r="1737" spans="2:57" ht="15.75" hidden="1">
      <c r="B1737" s="174">
        <v>2025</v>
      </c>
      <c r="C1737" s="174">
        <v>20</v>
      </c>
      <c r="D1737" s="175">
        <v>0</v>
      </c>
      <c r="E1737" s="176"/>
      <c r="F1737" s="174">
        <v>2</v>
      </c>
      <c r="G1737" s="174">
        <v>6</v>
      </c>
      <c r="H1737" s="174">
        <v>16</v>
      </c>
      <c r="I1737" s="174">
        <v>5000</v>
      </c>
      <c r="J1737" s="174">
        <v>5100</v>
      </c>
      <c r="K1737" s="174">
        <v>511</v>
      </c>
      <c r="L1737" s="177">
        <v>1342</v>
      </c>
      <c r="M1737" s="178">
        <v>0</v>
      </c>
      <c r="N1737" s="179" t="s">
        <v>153</v>
      </c>
      <c r="O1737" s="180">
        <v>0</v>
      </c>
      <c r="P1737" s="180">
        <v>0</v>
      </c>
      <c r="Q1737" s="181">
        <v>0</v>
      </c>
      <c r="R1737" s="182" t="s">
        <v>98</v>
      </c>
      <c r="S1737" s="183">
        <v>0</v>
      </c>
      <c r="T1737" s="183">
        <v>0</v>
      </c>
      <c r="U1737" s="180">
        <v>0</v>
      </c>
      <c r="V1737" s="180">
        <v>0</v>
      </c>
      <c r="W1737" s="183">
        <v>0</v>
      </c>
      <c r="X1737" s="183">
        <v>0</v>
      </c>
      <c r="Y1737" s="180">
        <v>0</v>
      </c>
      <c r="Z1737" s="180">
        <v>0</v>
      </c>
      <c r="AA1737" s="183">
        <v>0</v>
      </c>
      <c r="AB1737" s="183">
        <v>0</v>
      </c>
      <c r="AC1737" s="180">
        <f t="shared" si="1101"/>
        <v>0</v>
      </c>
      <c r="AD1737" s="180">
        <f t="shared" si="1101"/>
        <v>0</v>
      </c>
      <c r="AE1737" s="181">
        <f t="shared" si="1094"/>
        <v>0</v>
      </c>
      <c r="AF1737" s="180">
        <v>0</v>
      </c>
      <c r="AG1737" s="180">
        <v>0</v>
      </c>
      <c r="AH1737" s="181">
        <f t="shared" si="1095"/>
        <v>0</v>
      </c>
      <c r="AI1737" s="180">
        <v>0</v>
      </c>
      <c r="AJ1737" s="180">
        <v>0</v>
      </c>
      <c r="AK1737" s="181">
        <f t="shared" si="1096"/>
        <v>0</v>
      </c>
      <c r="AL1737" s="180">
        <v>0</v>
      </c>
      <c r="AM1737" s="180">
        <v>0</v>
      </c>
      <c r="AN1737" s="181">
        <f t="shared" si="1097"/>
        <v>0</v>
      </c>
      <c r="AO1737" s="180">
        <v>0</v>
      </c>
      <c r="AP1737" s="180">
        <v>0</v>
      </c>
      <c r="AQ1737" s="181">
        <f t="shared" si="1098"/>
        <v>0</v>
      </c>
      <c r="AR1737" s="180">
        <v>0</v>
      </c>
      <c r="AS1737" s="180">
        <v>0</v>
      </c>
      <c r="AT1737" s="181">
        <f t="shared" si="1099"/>
        <v>0</v>
      </c>
      <c r="AU1737" s="180">
        <f t="shared" si="1102"/>
        <v>0</v>
      </c>
      <c r="AV1737" s="180">
        <f t="shared" si="1102"/>
        <v>0</v>
      </c>
      <c r="AW1737" s="181">
        <f t="shared" si="1100"/>
        <v>0</v>
      </c>
      <c r="AX1737" s="183">
        <f t="shared" si="1103"/>
        <v>0</v>
      </c>
      <c r="AY1737" s="183">
        <f t="shared" si="1103"/>
        <v>0</v>
      </c>
      <c r="AZ1737" s="183"/>
      <c r="BA1737" s="183"/>
      <c r="BB1737" s="183"/>
      <c r="BC1737" s="183"/>
      <c r="BD1737" s="183">
        <f t="shared" si="1104"/>
        <v>0</v>
      </c>
      <c r="BE1737" s="183">
        <f t="shared" si="1104"/>
        <v>0</v>
      </c>
    </row>
    <row r="1738" spans="2:57" ht="15.75" hidden="1">
      <c r="B1738" s="174">
        <v>2025</v>
      </c>
      <c r="C1738" s="174">
        <v>20</v>
      </c>
      <c r="D1738" s="175">
        <v>0</v>
      </c>
      <c r="E1738" s="176"/>
      <c r="F1738" s="174">
        <v>2</v>
      </c>
      <c r="G1738" s="174">
        <v>6</v>
      </c>
      <c r="H1738" s="174">
        <v>16</v>
      </c>
      <c r="I1738" s="174">
        <v>5000</v>
      </c>
      <c r="J1738" s="174">
        <v>5100</v>
      </c>
      <c r="K1738" s="174">
        <v>511</v>
      </c>
      <c r="L1738" s="177">
        <v>1346</v>
      </c>
      <c r="M1738" s="178">
        <v>0</v>
      </c>
      <c r="N1738" s="179" t="s">
        <v>1127</v>
      </c>
      <c r="O1738" s="180">
        <v>0</v>
      </c>
      <c r="P1738" s="180">
        <v>0</v>
      </c>
      <c r="Q1738" s="181">
        <v>0</v>
      </c>
      <c r="R1738" s="182" t="s">
        <v>98</v>
      </c>
      <c r="S1738" s="183">
        <v>0</v>
      </c>
      <c r="T1738" s="183">
        <v>0</v>
      </c>
      <c r="U1738" s="180">
        <v>0</v>
      </c>
      <c r="V1738" s="180">
        <v>0</v>
      </c>
      <c r="W1738" s="183">
        <v>0</v>
      </c>
      <c r="X1738" s="183">
        <v>0</v>
      </c>
      <c r="Y1738" s="180">
        <v>0</v>
      </c>
      <c r="Z1738" s="180">
        <v>0</v>
      </c>
      <c r="AA1738" s="183">
        <v>0</v>
      </c>
      <c r="AB1738" s="183">
        <v>0</v>
      </c>
      <c r="AC1738" s="180">
        <f t="shared" si="1101"/>
        <v>0</v>
      </c>
      <c r="AD1738" s="180">
        <f t="shared" si="1101"/>
        <v>0</v>
      </c>
      <c r="AE1738" s="181">
        <f t="shared" si="1094"/>
        <v>0</v>
      </c>
      <c r="AF1738" s="180">
        <v>0</v>
      </c>
      <c r="AG1738" s="180">
        <v>0</v>
      </c>
      <c r="AH1738" s="181">
        <f t="shared" si="1095"/>
        <v>0</v>
      </c>
      <c r="AI1738" s="180">
        <v>0</v>
      </c>
      <c r="AJ1738" s="180">
        <v>0</v>
      </c>
      <c r="AK1738" s="181">
        <f t="shared" si="1096"/>
        <v>0</v>
      </c>
      <c r="AL1738" s="180">
        <v>0</v>
      </c>
      <c r="AM1738" s="180">
        <v>0</v>
      </c>
      <c r="AN1738" s="181">
        <f t="shared" si="1097"/>
        <v>0</v>
      </c>
      <c r="AO1738" s="180">
        <v>0</v>
      </c>
      <c r="AP1738" s="180">
        <v>0</v>
      </c>
      <c r="AQ1738" s="181">
        <f t="shared" si="1098"/>
        <v>0</v>
      </c>
      <c r="AR1738" s="180">
        <v>0</v>
      </c>
      <c r="AS1738" s="180">
        <v>0</v>
      </c>
      <c r="AT1738" s="181">
        <f t="shared" si="1099"/>
        <v>0</v>
      </c>
      <c r="AU1738" s="180">
        <f t="shared" si="1102"/>
        <v>0</v>
      </c>
      <c r="AV1738" s="180">
        <f t="shared" si="1102"/>
        <v>0</v>
      </c>
      <c r="AW1738" s="181">
        <f t="shared" si="1100"/>
        <v>0</v>
      </c>
      <c r="AX1738" s="183">
        <f t="shared" si="1103"/>
        <v>0</v>
      </c>
      <c r="AY1738" s="183">
        <f t="shared" si="1103"/>
        <v>0</v>
      </c>
      <c r="AZ1738" s="183"/>
      <c r="BA1738" s="183"/>
      <c r="BB1738" s="183"/>
      <c r="BC1738" s="183"/>
      <c r="BD1738" s="183">
        <f t="shared" si="1104"/>
        <v>0</v>
      </c>
      <c r="BE1738" s="183">
        <f t="shared" si="1104"/>
        <v>0</v>
      </c>
    </row>
    <row r="1739" spans="2:57" ht="15.75" hidden="1">
      <c r="B1739" s="174">
        <v>2025</v>
      </c>
      <c r="C1739" s="174">
        <v>20</v>
      </c>
      <c r="D1739" s="175">
        <v>0</v>
      </c>
      <c r="E1739" s="176"/>
      <c r="F1739" s="174">
        <v>2</v>
      </c>
      <c r="G1739" s="174">
        <v>6</v>
      </c>
      <c r="H1739" s="174">
        <v>16</v>
      </c>
      <c r="I1739" s="174">
        <v>5000</v>
      </c>
      <c r="J1739" s="174">
        <v>5100</v>
      </c>
      <c r="K1739" s="174">
        <v>511</v>
      </c>
      <c r="L1739" s="177">
        <v>1351</v>
      </c>
      <c r="M1739" s="178">
        <v>0</v>
      </c>
      <c r="N1739" s="179" t="s">
        <v>1128</v>
      </c>
      <c r="O1739" s="180">
        <v>0</v>
      </c>
      <c r="P1739" s="180">
        <v>0</v>
      </c>
      <c r="Q1739" s="181">
        <v>0</v>
      </c>
      <c r="R1739" s="182" t="s">
        <v>98</v>
      </c>
      <c r="S1739" s="183">
        <v>0</v>
      </c>
      <c r="T1739" s="183">
        <v>0</v>
      </c>
      <c r="U1739" s="180">
        <v>0</v>
      </c>
      <c r="V1739" s="180">
        <v>0</v>
      </c>
      <c r="W1739" s="183">
        <v>0</v>
      </c>
      <c r="X1739" s="183">
        <v>0</v>
      </c>
      <c r="Y1739" s="180">
        <v>0</v>
      </c>
      <c r="Z1739" s="180">
        <v>0</v>
      </c>
      <c r="AA1739" s="183">
        <v>0</v>
      </c>
      <c r="AB1739" s="183">
        <v>0</v>
      </c>
      <c r="AC1739" s="180">
        <f t="shared" si="1101"/>
        <v>0</v>
      </c>
      <c r="AD1739" s="180">
        <f t="shared" si="1101"/>
        <v>0</v>
      </c>
      <c r="AE1739" s="181">
        <f t="shared" si="1094"/>
        <v>0</v>
      </c>
      <c r="AF1739" s="180">
        <v>0</v>
      </c>
      <c r="AG1739" s="180">
        <v>0</v>
      </c>
      <c r="AH1739" s="181">
        <f t="shared" si="1095"/>
        <v>0</v>
      </c>
      <c r="AI1739" s="180">
        <v>0</v>
      </c>
      <c r="AJ1739" s="180">
        <v>0</v>
      </c>
      <c r="AK1739" s="181">
        <f t="shared" si="1096"/>
        <v>0</v>
      </c>
      <c r="AL1739" s="180">
        <v>0</v>
      </c>
      <c r="AM1739" s="180">
        <v>0</v>
      </c>
      <c r="AN1739" s="181">
        <f t="shared" si="1097"/>
        <v>0</v>
      </c>
      <c r="AO1739" s="180">
        <v>0</v>
      </c>
      <c r="AP1739" s="180">
        <v>0</v>
      </c>
      <c r="AQ1739" s="181">
        <f t="shared" si="1098"/>
        <v>0</v>
      </c>
      <c r="AR1739" s="180">
        <v>0</v>
      </c>
      <c r="AS1739" s="180">
        <v>0</v>
      </c>
      <c r="AT1739" s="181">
        <f t="shared" si="1099"/>
        <v>0</v>
      </c>
      <c r="AU1739" s="180">
        <f t="shared" si="1102"/>
        <v>0</v>
      </c>
      <c r="AV1739" s="180">
        <f t="shared" si="1102"/>
        <v>0</v>
      </c>
      <c r="AW1739" s="181">
        <f t="shared" si="1100"/>
        <v>0</v>
      </c>
      <c r="AX1739" s="183">
        <f t="shared" si="1103"/>
        <v>0</v>
      </c>
      <c r="AY1739" s="183">
        <f t="shared" si="1103"/>
        <v>0</v>
      </c>
      <c r="AZ1739" s="183"/>
      <c r="BA1739" s="183"/>
      <c r="BB1739" s="183"/>
      <c r="BC1739" s="183"/>
      <c r="BD1739" s="183">
        <f t="shared" si="1104"/>
        <v>0</v>
      </c>
      <c r="BE1739" s="183">
        <f t="shared" si="1104"/>
        <v>0</v>
      </c>
    </row>
    <row r="1740" spans="2:57" ht="15.75" hidden="1">
      <c r="B1740" s="174">
        <v>2025</v>
      </c>
      <c r="C1740" s="174">
        <v>20</v>
      </c>
      <c r="D1740" s="175">
        <v>0</v>
      </c>
      <c r="E1740" s="176"/>
      <c r="F1740" s="174">
        <v>2</v>
      </c>
      <c r="G1740" s="174">
        <v>6</v>
      </c>
      <c r="H1740" s="174">
        <v>16</v>
      </c>
      <c r="I1740" s="174">
        <v>5000</v>
      </c>
      <c r="J1740" s="174">
        <v>5100</v>
      </c>
      <c r="K1740" s="174">
        <v>511</v>
      </c>
      <c r="L1740" s="177">
        <v>1352</v>
      </c>
      <c r="M1740" s="178">
        <v>0</v>
      </c>
      <c r="N1740" s="179" t="s">
        <v>1129</v>
      </c>
      <c r="O1740" s="180">
        <v>0</v>
      </c>
      <c r="P1740" s="180">
        <v>0</v>
      </c>
      <c r="Q1740" s="181">
        <v>0</v>
      </c>
      <c r="R1740" s="182" t="s">
        <v>98</v>
      </c>
      <c r="S1740" s="183">
        <v>0</v>
      </c>
      <c r="T1740" s="183">
        <v>0</v>
      </c>
      <c r="U1740" s="180">
        <v>0</v>
      </c>
      <c r="V1740" s="180">
        <v>0</v>
      </c>
      <c r="W1740" s="183">
        <v>0</v>
      </c>
      <c r="X1740" s="183">
        <v>0</v>
      </c>
      <c r="Y1740" s="180">
        <v>0</v>
      </c>
      <c r="Z1740" s="180">
        <v>0</v>
      </c>
      <c r="AA1740" s="183">
        <v>0</v>
      </c>
      <c r="AB1740" s="183">
        <v>0</v>
      </c>
      <c r="AC1740" s="180">
        <f t="shared" si="1101"/>
        <v>0</v>
      </c>
      <c r="AD1740" s="180">
        <f t="shared" si="1101"/>
        <v>0</v>
      </c>
      <c r="AE1740" s="181">
        <f t="shared" si="1094"/>
        <v>0</v>
      </c>
      <c r="AF1740" s="180">
        <v>0</v>
      </c>
      <c r="AG1740" s="180">
        <v>0</v>
      </c>
      <c r="AH1740" s="181">
        <f t="shared" si="1095"/>
        <v>0</v>
      </c>
      <c r="AI1740" s="180">
        <v>0</v>
      </c>
      <c r="AJ1740" s="180">
        <v>0</v>
      </c>
      <c r="AK1740" s="181">
        <f t="shared" si="1096"/>
        <v>0</v>
      </c>
      <c r="AL1740" s="180">
        <v>0</v>
      </c>
      <c r="AM1740" s="180">
        <v>0</v>
      </c>
      <c r="AN1740" s="181">
        <f t="shared" si="1097"/>
        <v>0</v>
      </c>
      <c r="AO1740" s="180">
        <v>0</v>
      </c>
      <c r="AP1740" s="180">
        <v>0</v>
      </c>
      <c r="AQ1740" s="181">
        <f t="shared" si="1098"/>
        <v>0</v>
      </c>
      <c r="AR1740" s="180">
        <v>0</v>
      </c>
      <c r="AS1740" s="180">
        <v>0</v>
      </c>
      <c r="AT1740" s="181">
        <f t="shared" si="1099"/>
        <v>0</v>
      </c>
      <c r="AU1740" s="180">
        <f t="shared" si="1102"/>
        <v>0</v>
      </c>
      <c r="AV1740" s="180">
        <f t="shared" si="1102"/>
        <v>0</v>
      </c>
      <c r="AW1740" s="181">
        <f t="shared" si="1100"/>
        <v>0</v>
      </c>
      <c r="AX1740" s="183">
        <f t="shared" si="1103"/>
        <v>0</v>
      </c>
      <c r="AY1740" s="183">
        <f t="shared" si="1103"/>
        <v>0</v>
      </c>
      <c r="AZ1740" s="183"/>
      <c r="BA1740" s="183"/>
      <c r="BB1740" s="183"/>
      <c r="BC1740" s="183"/>
      <c r="BD1740" s="183">
        <f t="shared" si="1104"/>
        <v>0</v>
      </c>
      <c r="BE1740" s="183">
        <f t="shared" si="1104"/>
        <v>0</v>
      </c>
    </row>
    <row r="1741" spans="2:57" ht="15.75" hidden="1">
      <c r="B1741" s="174">
        <v>2025</v>
      </c>
      <c r="C1741" s="174">
        <v>20</v>
      </c>
      <c r="D1741" s="175">
        <v>0</v>
      </c>
      <c r="E1741" s="176"/>
      <c r="F1741" s="174">
        <v>2</v>
      </c>
      <c r="G1741" s="174">
        <v>6</v>
      </c>
      <c r="H1741" s="174">
        <v>16</v>
      </c>
      <c r="I1741" s="174">
        <v>5000</v>
      </c>
      <c r="J1741" s="174">
        <v>5100</v>
      </c>
      <c r="K1741" s="174">
        <v>511</v>
      </c>
      <c r="L1741" s="177">
        <v>1357</v>
      </c>
      <c r="M1741" s="178">
        <v>0</v>
      </c>
      <c r="N1741" s="179" t="s">
        <v>426</v>
      </c>
      <c r="O1741" s="180">
        <v>0</v>
      </c>
      <c r="P1741" s="180">
        <v>0</v>
      </c>
      <c r="Q1741" s="181">
        <v>0</v>
      </c>
      <c r="R1741" s="182" t="s">
        <v>98</v>
      </c>
      <c r="S1741" s="183">
        <v>0</v>
      </c>
      <c r="T1741" s="183">
        <v>0</v>
      </c>
      <c r="U1741" s="180">
        <v>0</v>
      </c>
      <c r="V1741" s="180">
        <v>0</v>
      </c>
      <c r="W1741" s="183">
        <v>0</v>
      </c>
      <c r="X1741" s="183">
        <v>0</v>
      </c>
      <c r="Y1741" s="180">
        <v>0</v>
      </c>
      <c r="Z1741" s="180">
        <v>0</v>
      </c>
      <c r="AA1741" s="183">
        <v>0</v>
      </c>
      <c r="AB1741" s="183">
        <v>0</v>
      </c>
      <c r="AC1741" s="180">
        <f t="shared" si="1101"/>
        <v>0</v>
      </c>
      <c r="AD1741" s="180">
        <f t="shared" si="1101"/>
        <v>0</v>
      </c>
      <c r="AE1741" s="181">
        <f t="shared" si="1094"/>
        <v>0</v>
      </c>
      <c r="AF1741" s="180">
        <v>0</v>
      </c>
      <c r="AG1741" s="180">
        <v>0</v>
      </c>
      <c r="AH1741" s="181">
        <f t="shared" si="1095"/>
        <v>0</v>
      </c>
      <c r="AI1741" s="180">
        <v>0</v>
      </c>
      <c r="AJ1741" s="180">
        <v>0</v>
      </c>
      <c r="AK1741" s="181">
        <f t="shared" si="1096"/>
        <v>0</v>
      </c>
      <c r="AL1741" s="180">
        <v>0</v>
      </c>
      <c r="AM1741" s="180">
        <v>0</v>
      </c>
      <c r="AN1741" s="181">
        <f t="shared" si="1097"/>
        <v>0</v>
      </c>
      <c r="AO1741" s="180">
        <v>0</v>
      </c>
      <c r="AP1741" s="180">
        <v>0</v>
      </c>
      <c r="AQ1741" s="181">
        <f t="shared" si="1098"/>
        <v>0</v>
      </c>
      <c r="AR1741" s="180">
        <v>0</v>
      </c>
      <c r="AS1741" s="180">
        <v>0</v>
      </c>
      <c r="AT1741" s="181">
        <f t="shared" si="1099"/>
        <v>0</v>
      </c>
      <c r="AU1741" s="180">
        <f t="shared" si="1102"/>
        <v>0</v>
      </c>
      <c r="AV1741" s="180">
        <f t="shared" si="1102"/>
        <v>0</v>
      </c>
      <c r="AW1741" s="181">
        <f t="shared" si="1100"/>
        <v>0</v>
      </c>
      <c r="AX1741" s="183">
        <f t="shared" si="1103"/>
        <v>0</v>
      </c>
      <c r="AY1741" s="183">
        <f t="shared" si="1103"/>
        <v>0</v>
      </c>
      <c r="AZ1741" s="183"/>
      <c r="BA1741" s="183"/>
      <c r="BB1741" s="183"/>
      <c r="BC1741" s="183"/>
      <c r="BD1741" s="183">
        <f t="shared" si="1104"/>
        <v>0</v>
      </c>
      <c r="BE1741" s="183">
        <f t="shared" si="1104"/>
        <v>0</v>
      </c>
    </row>
    <row r="1742" spans="2:57" ht="15.75" hidden="1">
      <c r="B1742" s="174">
        <v>2025</v>
      </c>
      <c r="C1742" s="174">
        <v>20</v>
      </c>
      <c r="D1742" s="175">
        <v>0</v>
      </c>
      <c r="E1742" s="176"/>
      <c r="F1742" s="174">
        <v>2</v>
      </c>
      <c r="G1742" s="174">
        <v>6</v>
      </c>
      <c r="H1742" s="174">
        <v>16</v>
      </c>
      <c r="I1742" s="174">
        <v>5000</v>
      </c>
      <c r="J1742" s="174">
        <v>5100</v>
      </c>
      <c r="K1742" s="174">
        <v>511</v>
      </c>
      <c r="L1742" s="177">
        <v>705</v>
      </c>
      <c r="M1742" s="178">
        <v>0</v>
      </c>
      <c r="N1742" s="179" t="s">
        <v>1130</v>
      </c>
      <c r="O1742" s="180">
        <v>0</v>
      </c>
      <c r="P1742" s="180">
        <v>0</v>
      </c>
      <c r="Q1742" s="181">
        <v>0</v>
      </c>
      <c r="R1742" s="182" t="s">
        <v>98</v>
      </c>
      <c r="S1742" s="183">
        <v>0</v>
      </c>
      <c r="T1742" s="183">
        <v>0</v>
      </c>
      <c r="U1742" s="180">
        <v>0</v>
      </c>
      <c r="V1742" s="180">
        <v>0</v>
      </c>
      <c r="W1742" s="183">
        <v>0</v>
      </c>
      <c r="X1742" s="183">
        <v>0</v>
      </c>
      <c r="Y1742" s="180">
        <v>0</v>
      </c>
      <c r="Z1742" s="180">
        <v>0</v>
      </c>
      <c r="AA1742" s="183">
        <v>0</v>
      </c>
      <c r="AB1742" s="183">
        <v>0</v>
      </c>
      <c r="AC1742" s="180">
        <f t="shared" si="1101"/>
        <v>0</v>
      </c>
      <c r="AD1742" s="180">
        <f t="shared" si="1101"/>
        <v>0</v>
      </c>
      <c r="AE1742" s="181">
        <f t="shared" si="1094"/>
        <v>0</v>
      </c>
      <c r="AF1742" s="180">
        <v>0</v>
      </c>
      <c r="AG1742" s="180">
        <v>0</v>
      </c>
      <c r="AH1742" s="181">
        <f t="shared" si="1095"/>
        <v>0</v>
      </c>
      <c r="AI1742" s="180">
        <v>0</v>
      </c>
      <c r="AJ1742" s="180">
        <v>0</v>
      </c>
      <c r="AK1742" s="181">
        <f t="shared" si="1096"/>
        <v>0</v>
      </c>
      <c r="AL1742" s="180">
        <v>0</v>
      </c>
      <c r="AM1742" s="180">
        <v>0</v>
      </c>
      <c r="AN1742" s="181">
        <f t="shared" si="1097"/>
        <v>0</v>
      </c>
      <c r="AO1742" s="180">
        <v>0</v>
      </c>
      <c r="AP1742" s="180">
        <v>0</v>
      </c>
      <c r="AQ1742" s="181">
        <f t="shared" si="1098"/>
        <v>0</v>
      </c>
      <c r="AR1742" s="180">
        <v>0</v>
      </c>
      <c r="AS1742" s="180">
        <v>0</v>
      </c>
      <c r="AT1742" s="181">
        <f t="shared" si="1099"/>
        <v>0</v>
      </c>
      <c r="AU1742" s="180">
        <f t="shared" si="1102"/>
        <v>0</v>
      </c>
      <c r="AV1742" s="180">
        <f t="shared" si="1102"/>
        <v>0</v>
      </c>
      <c r="AW1742" s="181">
        <f t="shared" si="1100"/>
        <v>0</v>
      </c>
      <c r="AX1742" s="183">
        <f t="shared" si="1103"/>
        <v>0</v>
      </c>
      <c r="AY1742" s="183">
        <f t="shared" si="1103"/>
        <v>0</v>
      </c>
      <c r="AZ1742" s="183"/>
      <c r="BA1742" s="183"/>
      <c r="BB1742" s="183"/>
      <c r="BC1742" s="183"/>
      <c r="BD1742" s="183">
        <f t="shared" si="1104"/>
        <v>0</v>
      </c>
      <c r="BE1742" s="183">
        <f t="shared" si="1104"/>
        <v>0</v>
      </c>
    </row>
    <row r="1743" spans="2:57" ht="15.75" hidden="1">
      <c r="B1743" s="174">
        <v>2025</v>
      </c>
      <c r="C1743" s="174">
        <v>20</v>
      </c>
      <c r="D1743" s="175">
        <v>0</v>
      </c>
      <c r="E1743" s="176"/>
      <c r="F1743" s="174">
        <v>2</v>
      </c>
      <c r="G1743" s="174">
        <v>6</v>
      </c>
      <c r="H1743" s="174">
        <v>16</v>
      </c>
      <c r="I1743" s="174">
        <v>5000</v>
      </c>
      <c r="J1743" s="174">
        <v>5100</v>
      </c>
      <c r="K1743" s="174">
        <v>511</v>
      </c>
      <c r="L1743" s="177">
        <v>29</v>
      </c>
      <c r="M1743" s="178">
        <v>0</v>
      </c>
      <c r="N1743" s="179" t="s">
        <v>142</v>
      </c>
      <c r="O1743" s="180">
        <v>0</v>
      </c>
      <c r="P1743" s="180">
        <v>0</v>
      </c>
      <c r="Q1743" s="181">
        <v>0</v>
      </c>
      <c r="R1743" s="182" t="s">
        <v>98</v>
      </c>
      <c r="S1743" s="183">
        <v>0</v>
      </c>
      <c r="T1743" s="183">
        <v>0</v>
      </c>
      <c r="U1743" s="180">
        <v>0</v>
      </c>
      <c r="V1743" s="180">
        <v>0</v>
      </c>
      <c r="W1743" s="183">
        <v>0</v>
      </c>
      <c r="X1743" s="183">
        <v>0</v>
      </c>
      <c r="Y1743" s="180">
        <v>0</v>
      </c>
      <c r="Z1743" s="180">
        <v>0</v>
      </c>
      <c r="AA1743" s="183">
        <v>0</v>
      </c>
      <c r="AB1743" s="183">
        <v>0</v>
      </c>
      <c r="AC1743" s="180">
        <f t="shared" si="1101"/>
        <v>0</v>
      </c>
      <c r="AD1743" s="180">
        <f t="shared" si="1101"/>
        <v>0</v>
      </c>
      <c r="AE1743" s="181">
        <f t="shared" si="1094"/>
        <v>0</v>
      </c>
      <c r="AF1743" s="180">
        <v>0</v>
      </c>
      <c r="AG1743" s="180">
        <v>0</v>
      </c>
      <c r="AH1743" s="181">
        <f t="shared" si="1095"/>
        <v>0</v>
      </c>
      <c r="AI1743" s="180">
        <v>0</v>
      </c>
      <c r="AJ1743" s="180">
        <v>0</v>
      </c>
      <c r="AK1743" s="181">
        <f t="shared" si="1096"/>
        <v>0</v>
      </c>
      <c r="AL1743" s="180">
        <v>0</v>
      </c>
      <c r="AM1743" s="180">
        <v>0</v>
      </c>
      <c r="AN1743" s="181">
        <f t="shared" si="1097"/>
        <v>0</v>
      </c>
      <c r="AO1743" s="180">
        <v>0</v>
      </c>
      <c r="AP1743" s="180">
        <v>0</v>
      </c>
      <c r="AQ1743" s="181">
        <f t="shared" si="1098"/>
        <v>0</v>
      </c>
      <c r="AR1743" s="180">
        <v>0</v>
      </c>
      <c r="AS1743" s="180">
        <v>0</v>
      </c>
      <c r="AT1743" s="181">
        <f t="shared" si="1099"/>
        <v>0</v>
      </c>
      <c r="AU1743" s="180">
        <f t="shared" si="1102"/>
        <v>0</v>
      </c>
      <c r="AV1743" s="180">
        <f t="shared" si="1102"/>
        <v>0</v>
      </c>
      <c r="AW1743" s="181">
        <f t="shared" si="1100"/>
        <v>0</v>
      </c>
      <c r="AX1743" s="183">
        <f t="shared" si="1103"/>
        <v>0</v>
      </c>
      <c r="AY1743" s="183">
        <f t="shared" si="1103"/>
        <v>0</v>
      </c>
      <c r="AZ1743" s="183"/>
      <c r="BA1743" s="183"/>
      <c r="BB1743" s="183"/>
      <c r="BC1743" s="183"/>
      <c r="BD1743" s="183">
        <f t="shared" si="1104"/>
        <v>0</v>
      </c>
      <c r="BE1743" s="183">
        <f t="shared" si="1104"/>
        <v>0</v>
      </c>
    </row>
    <row r="1744" spans="2:57" ht="15.75" hidden="1">
      <c r="B1744" s="163">
        <v>2025</v>
      </c>
      <c r="C1744" s="163">
        <v>20</v>
      </c>
      <c r="D1744" s="164"/>
      <c r="E1744" s="165"/>
      <c r="F1744" s="163">
        <v>2</v>
      </c>
      <c r="G1744" s="163">
        <v>6</v>
      </c>
      <c r="H1744" s="163">
        <v>16</v>
      </c>
      <c r="I1744" s="163">
        <v>5000</v>
      </c>
      <c r="J1744" s="163">
        <v>5100</v>
      </c>
      <c r="K1744" s="163">
        <v>512</v>
      </c>
      <c r="L1744" s="192"/>
      <c r="M1744" s="167"/>
      <c r="N1744" s="168" t="s">
        <v>428</v>
      </c>
      <c r="O1744" s="169">
        <v>0</v>
      </c>
      <c r="P1744" s="169">
        <v>0</v>
      </c>
      <c r="Q1744" s="169">
        <v>0</v>
      </c>
      <c r="R1744" s="170"/>
      <c r="S1744" s="171"/>
      <c r="T1744" s="172"/>
      <c r="U1744" s="169">
        <f t="shared" ref="U1744:AD1744" si="1105">SUM(U1745:U1750)</f>
        <v>0</v>
      </c>
      <c r="V1744" s="169">
        <f t="shared" si="1105"/>
        <v>0</v>
      </c>
      <c r="W1744" s="173">
        <f t="shared" si="1105"/>
        <v>0</v>
      </c>
      <c r="X1744" s="173">
        <f t="shared" si="1105"/>
        <v>0</v>
      </c>
      <c r="Y1744" s="169">
        <f t="shared" si="1105"/>
        <v>0</v>
      </c>
      <c r="Z1744" s="169">
        <f t="shared" si="1105"/>
        <v>0</v>
      </c>
      <c r="AA1744" s="173">
        <f t="shared" si="1105"/>
        <v>0</v>
      </c>
      <c r="AB1744" s="173">
        <f t="shared" si="1105"/>
        <v>0</v>
      </c>
      <c r="AC1744" s="169">
        <f t="shared" si="1105"/>
        <v>0</v>
      </c>
      <c r="AD1744" s="169">
        <f t="shared" si="1105"/>
        <v>0</v>
      </c>
      <c r="AE1744" s="169">
        <f t="shared" si="1094"/>
        <v>0</v>
      </c>
      <c r="AF1744" s="169">
        <f>SUM(AF1745:AF1750)</f>
        <v>0</v>
      </c>
      <c r="AG1744" s="169">
        <f>SUM(AG1745:AG1750)</f>
        <v>0</v>
      </c>
      <c r="AH1744" s="169">
        <f t="shared" si="1095"/>
        <v>0</v>
      </c>
      <c r="AI1744" s="169">
        <f>SUM(AI1745:AI1750)</f>
        <v>0</v>
      </c>
      <c r="AJ1744" s="169">
        <f>SUM(AJ1745:AJ1750)</f>
        <v>0</v>
      </c>
      <c r="AK1744" s="169">
        <f t="shared" si="1096"/>
        <v>0</v>
      </c>
      <c r="AL1744" s="169">
        <f>SUM(AL1745:AL1750)</f>
        <v>0</v>
      </c>
      <c r="AM1744" s="169">
        <f>SUM(AM1745:AM1750)</f>
        <v>0</v>
      </c>
      <c r="AN1744" s="169">
        <f t="shared" si="1097"/>
        <v>0</v>
      </c>
      <c r="AO1744" s="169">
        <f>SUM(AO1745:AO1750)</f>
        <v>0</v>
      </c>
      <c r="AP1744" s="169">
        <f>SUM(AP1745:AP1750)</f>
        <v>0</v>
      </c>
      <c r="AQ1744" s="169">
        <f t="shared" si="1098"/>
        <v>0</v>
      </c>
      <c r="AR1744" s="169">
        <f>SUM(AR1745:AR1750)</f>
        <v>0</v>
      </c>
      <c r="AS1744" s="169">
        <f>SUM(AS1745:AS1750)</f>
        <v>0</v>
      </c>
      <c r="AT1744" s="169">
        <f t="shared" si="1099"/>
        <v>0</v>
      </c>
      <c r="AU1744" s="169">
        <f>SUM(AU1745:AU1750)</f>
        <v>0</v>
      </c>
      <c r="AV1744" s="169">
        <f>SUM(AV1745:AV1750)</f>
        <v>0</v>
      </c>
      <c r="AW1744" s="169">
        <f t="shared" si="1100"/>
        <v>0</v>
      </c>
      <c r="AX1744" s="171"/>
      <c r="AY1744" s="172"/>
      <c r="AZ1744" s="171"/>
      <c r="BA1744" s="172"/>
      <c r="BB1744" s="171"/>
      <c r="BC1744" s="172"/>
      <c r="BD1744" s="171"/>
      <c r="BE1744" s="172"/>
    </row>
    <row r="1745" spans="2:57" ht="15.75" hidden="1">
      <c r="B1745" s="174">
        <v>2025</v>
      </c>
      <c r="C1745" s="174">
        <v>20</v>
      </c>
      <c r="D1745" s="175">
        <v>0</v>
      </c>
      <c r="E1745" s="176"/>
      <c r="F1745" s="174">
        <v>2</v>
      </c>
      <c r="G1745" s="174">
        <v>6</v>
      </c>
      <c r="H1745" s="174">
        <v>16</v>
      </c>
      <c r="I1745" s="174">
        <v>5000</v>
      </c>
      <c r="J1745" s="174">
        <v>5100</v>
      </c>
      <c r="K1745" s="174">
        <v>512</v>
      </c>
      <c r="L1745" s="177">
        <v>197</v>
      </c>
      <c r="M1745" s="178">
        <v>0</v>
      </c>
      <c r="N1745" s="179" t="s">
        <v>1131</v>
      </c>
      <c r="O1745" s="180">
        <v>0</v>
      </c>
      <c r="P1745" s="180">
        <v>0</v>
      </c>
      <c r="Q1745" s="181">
        <v>0</v>
      </c>
      <c r="R1745" s="182" t="s">
        <v>98</v>
      </c>
      <c r="S1745" s="183">
        <v>0</v>
      </c>
      <c r="T1745" s="183">
        <v>0</v>
      </c>
      <c r="U1745" s="180">
        <v>0</v>
      </c>
      <c r="V1745" s="180">
        <v>0</v>
      </c>
      <c r="W1745" s="183">
        <v>0</v>
      </c>
      <c r="X1745" s="183">
        <v>0</v>
      </c>
      <c r="Y1745" s="180">
        <v>0</v>
      </c>
      <c r="Z1745" s="180">
        <v>0</v>
      </c>
      <c r="AA1745" s="183">
        <v>0</v>
      </c>
      <c r="AB1745" s="183">
        <v>0</v>
      </c>
      <c r="AC1745" s="180">
        <f t="shared" ref="AC1745:AD1750" si="1106">+O1745+U1745-Y1745</f>
        <v>0</v>
      </c>
      <c r="AD1745" s="180">
        <f t="shared" si="1106"/>
        <v>0</v>
      </c>
      <c r="AE1745" s="181">
        <f t="shared" si="1094"/>
        <v>0</v>
      </c>
      <c r="AF1745" s="180">
        <v>0</v>
      </c>
      <c r="AG1745" s="180">
        <v>0</v>
      </c>
      <c r="AH1745" s="181">
        <f t="shared" si="1095"/>
        <v>0</v>
      </c>
      <c r="AI1745" s="180">
        <v>0</v>
      </c>
      <c r="AJ1745" s="180">
        <v>0</v>
      </c>
      <c r="AK1745" s="181">
        <f t="shared" si="1096"/>
        <v>0</v>
      </c>
      <c r="AL1745" s="180">
        <v>0</v>
      </c>
      <c r="AM1745" s="180">
        <v>0</v>
      </c>
      <c r="AN1745" s="181">
        <f t="shared" si="1097"/>
        <v>0</v>
      </c>
      <c r="AO1745" s="180">
        <v>0</v>
      </c>
      <c r="AP1745" s="180">
        <v>0</v>
      </c>
      <c r="AQ1745" s="181">
        <f t="shared" si="1098"/>
        <v>0</v>
      </c>
      <c r="AR1745" s="180">
        <v>0</v>
      </c>
      <c r="AS1745" s="180">
        <v>0</v>
      </c>
      <c r="AT1745" s="181">
        <f t="shared" si="1099"/>
        <v>0</v>
      </c>
      <c r="AU1745" s="180">
        <f t="shared" ref="AU1745:AV1750" si="1107">+AC1745-AF1745-AI1745-AL1745-AO1745-AR1745</f>
        <v>0</v>
      </c>
      <c r="AV1745" s="180">
        <f t="shared" si="1107"/>
        <v>0</v>
      </c>
      <c r="AW1745" s="181">
        <f t="shared" si="1100"/>
        <v>0</v>
      </c>
      <c r="AX1745" s="183">
        <f t="shared" ref="AX1745:AY1750" si="1108">+S1745+W1745-AA1745</f>
        <v>0</v>
      </c>
      <c r="AY1745" s="183">
        <f t="shared" si="1108"/>
        <v>0</v>
      </c>
      <c r="AZ1745" s="183"/>
      <c r="BA1745" s="183"/>
      <c r="BB1745" s="183"/>
      <c r="BC1745" s="183"/>
      <c r="BD1745" s="183">
        <f t="shared" ref="BD1745:BE1750" si="1109">+AX1745-AZ1745-BB1745</f>
        <v>0</v>
      </c>
      <c r="BE1745" s="183">
        <f t="shared" si="1109"/>
        <v>0</v>
      </c>
    </row>
    <row r="1746" spans="2:57" ht="15.75" hidden="1">
      <c r="B1746" s="174">
        <v>2025</v>
      </c>
      <c r="C1746" s="174">
        <v>20</v>
      </c>
      <c r="D1746" s="175">
        <v>0</v>
      </c>
      <c r="E1746" s="176"/>
      <c r="F1746" s="174">
        <v>2</v>
      </c>
      <c r="G1746" s="174">
        <v>6</v>
      </c>
      <c r="H1746" s="174">
        <v>16</v>
      </c>
      <c r="I1746" s="174">
        <v>5000</v>
      </c>
      <c r="J1746" s="174">
        <v>5100</v>
      </c>
      <c r="K1746" s="174">
        <v>512</v>
      </c>
      <c r="L1746" s="177">
        <v>322</v>
      </c>
      <c r="M1746" s="178">
        <v>0</v>
      </c>
      <c r="N1746" s="179" t="s">
        <v>429</v>
      </c>
      <c r="O1746" s="180">
        <v>0</v>
      </c>
      <c r="P1746" s="180">
        <v>0</v>
      </c>
      <c r="Q1746" s="181">
        <v>0</v>
      </c>
      <c r="R1746" s="182" t="s">
        <v>98</v>
      </c>
      <c r="S1746" s="183">
        <v>0</v>
      </c>
      <c r="T1746" s="183">
        <v>0</v>
      </c>
      <c r="U1746" s="180">
        <v>0</v>
      </c>
      <c r="V1746" s="180">
        <v>0</v>
      </c>
      <c r="W1746" s="183">
        <v>0</v>
      </c>
      <c r="X1746" s="183">
        <v>0</v>
      </c>
      <c r="Y1746" s="180">
        <v>0</v>
      </c>
      <c r="Z1746" s="180">
        <v>0</v>
      </c>
      <c r="AA1746" s="183">
        <v>0</v>
      </c>
      <c r="AB1746" s="183">
        <v>0</v>
      </c>
      <c r="AC1746" s="180">
        <f t="shared" si="1106"/>
        <v>0</v>
      </c>
      <c r="AD1746" s="180">
        <f t="shared" si="1106"/>
        <v>0</v>
      </c>
      <c r="AE1746" s="181">
        <f t="shared" si="1094"/>
        <v>0</v>
      </c>
      <c r="AF1746" s="180">
        <v>0</v>
      </c>
      <c r="AG1746" s="180">
        <v>0</v>
      </c>
      <c r="AH1746" s="181">
        <f t="shared" si="1095"/>
        <v>0</v>
      </c>
      <c r="AI1746" s="180">
        <v>0</v>
      </c>
      <c r="AJ1746" s="180">
        <v>0</v>
      </c>
      <c r="AK1746" s="181">
        <f t="shared" si="1096"/>
        <v>0</v>
      </c>
      <c r="AL1746" s="180">
        <v>0</v>
      </c>
      <c r="AM1746" s="180">
        <v>0</v>
      </c>
      <c r="AN1746" s="181">
        <f t="shared" si="1097"/>
        <v>0</v>
      </c>
      <c r="AO1746" s="180">
        <v>0</v>
      </c>
      <c r="AP1746" s="180">
        <v>0</v>
      </c>
      <c r="AQ1746" s="181">
        <f t="shared" si="1098"/>
        <v>0</v>
      </c>
      <c r="AR1746" s="180">
        <v>0</v>
      </c>
      <c r="AS1746" s="180">
        <v>0</v>
      </c>
      <c r="AT1746" s="181">
        <f t="shared" si="1099"/>
        <v>0</v>
      </c>
      <c r="AU1746" s="180">
        <f t="shared" si="1107"/>
        <v>0</v>
      </c>
      <c r="AV1746" s="180">
        <f t="shared" si="1107"/>
        <v>0</v>
      </c>
      <c r="AW1746" s="181">
        <f t="shared" si="1100"/>
        <v>0</v>
      </c>
      <c r="AX1746" s="183">
        <f t="shared" si="1108"/>
        <v>0</v>
      </c>
      <c r="AY1746" s="183">
        <f t="shared" si="1108"/>
        <v>0</v>
      </c>
      <c r="AZ1746" s="183"/>
      <c r="BA1746" s="183"/>
      <c r="BB1746" s="183"/>
      <c r="BC1746" s="183"/>
      <c r="BD1746" s="183">
        <f t="shared" si="1109"/>
        <v>0</v>
      </c>
      <c r="BE1746" s="183">
        <f t="shared" si="1109"/>
        <v>0</v>
      </c>
    </row>
    <row r="1747" spans="2:57" ht="15.75" hidden="1">
      <c r="B1747" s="174">
        <v>2025</v>
      </c>
      <c r="C1747" s="174">
        <v>20</v>
      </c>
      <c r="D1747" s="175">
        <v>0</v>
      </c>
      <c r="E1747" s="176"/>
      <c r="F1747" s="174">
        <v>2</v>
      </c>
      <c r="G1747" s="174">
        <v>6</v>
      </c>
      <c r="H1747" s="174">
        <v>16</v>
      </c>
      <c r="I1747" s="174">
        <v>5000</v>
      </c>
      <c r="J1747" s="174">
        <v>5100</v>
      </c>
      <c r="K1747" s="174">
        <v>512</v>
      </c>
      <c r="L1747" s="177">
        <v>336</v>
      </c>
      <c r="M1747" s="178">
        <v>0</v>
      </c>
      <c r="N1747" s="179" t="s">
        <v>1132</v>
      </c>
      <c r="O1747" s="180">
        <v>0</v>
      </c>
      <c r="P1747" s="180">
        <v>0</v>
      </c>
      <c r="Q1747" s="181">
        <v>0</v>
      </c>
      <c r="R1747" s="182" t="s">
        <v>98</v>
      </c>
      <c r="S1747" s="183">
        <v>0</v>
      </c>
      <c r="T1747" s="183">
        <v>0</v>
      </c>
      <c r="U1747" s="180">
        <v>0</v>
      </c>
      <c r="V1747" s="180">
        <v>0</v>
      </c>
      <c r="W1747" s="183">
        <v>0</v>
      </c>
      <c r="X1747" s="183">
        <v>0</v>
      </c>
      <c r="Y1747" s="180">
        <v>0</v>
      </c>
      <c r="Z1747" s="180">
        <v>0</v>
      </c>
      <c r="AA1747" s="183">
        <v>0</v>
      </c>
      <c r="AB1747" s="183">
        <v>0</v>
      </c>
      <c r="AC1747" s="180">
        <f t="shared" si="1106"/>
        <v>0</v>
      </c>
      <c r="AD1747" s="180">
        <f t="shared" si="1106"/>
        <v>0</v>
      </c>
      <c r="AE1747" s="181">
        <f t="shared" si="1094"/>
        <v>0</v>
      </c>
      <c r="AF1747" s="180">
        <v>0</v>
      </c>
      <c r="AG1747" s="180">
        <v>0</v>
      </c>
      <c r="AH1747" s="181">
        <f t="shared" si="1095"/>
        <v>0</v>
      </c>
      <c r="AI1747" s="180">
        <v>0</v>
      </c>
      <c r="AJ1747" s="180">
        <v>0</v>
      </c>
      <c r="AK1747" s="181">
        <f t="shared" si="1096"/>
        <v>0</v>
      </c>
      <c r="AL1747" s="180">
        <v>0</v>
      </c>
      <c r="AM1747" s="180">
        <v>0</v>
      </c>
      <c r="AN1747" s="181">
        <f t="shared" si="1097"/>
        <v>0</v>
      </c>
      <c r="AO1747" s="180">
        <v>0</v>
      </c>
      <c r="AP1747" s="180">
        <v>0</v>
      </c>
      <c r="AQ1747" s="181">
        <f t="shared" si="1098"/>
        <v>0</v>
      </c>
      <c r="AR1747" s="180">
        <v>0</v>
      </c>
      <c r="AS1747" s="180">
        <v>0</v>
      </c>
      <c r="AT1747" s="181">
        <f t="shared" si="1099"/>
        <v>0</v>
      </c>
      <c r="AU1747" s="180">
        <f t="shared" si="1107"/>
        <v>0</v>
      </c>
      <c r="AV1747" s="180">
        <f t="shared" si="1107"/>
        <v>0</v>
      </c>
      <c r="AW1747" s="181">
        <f t="shared" si="1100"/>
        <v>0</v>
      </c>
      <c r="AX1747" s="183">
        <f t="shared" si="1108"/>
        <v>0</v>
      </c>
      <c r="AY1747" s="183">
        <f t="shared" si="1108"/>
        <v>0</v>
      </c>
      <c r="AZ1747" s="183"/>
      <c r="BA1747" s="183"/>
      <c r="BB1747" s="183"/>
      <c r="BC1747" s="183"/>
      <c r="BD1747" s="183">
        <f t="shared" si="1109"/>
        <v>0</v>
      </c>
      <c r="BE1747" s="183">
        <f t="shared" si="1109"/>
        <v>0</v>
      </c>
    </row>
    <row r="1748" spans="2:57" ht="15.75" hidden="1">
      <c r="B1748" s="174">
        <v>2025</v>
      </c>
      <c r="C1748" s="174">
        <v>20</v>
      </c>
      <c r="D1748" s="175">
        <v>0</v>
      </c>
      <c r="E1748" s="176"/>
      <c r="F1748" s="174">
        <v>2</v>
      </c>
      <c r="G1748" s="174">
        <v>6</v>
      </c>
      <c r="H1748" s="174">
        <v>16</v>
      </c>
      <c r="I1748" s="174">
        <v>5000</v>
      </c>
      <c r="J1748" s="174">
        <v>5100</v>
      </c>
      <c r="K1748" s="174">
        <v>512</v>
      </c>
      <c r="L1748" s="177">
        <v>404</v>
      </c>
      <c r="M1748" s="178">
        <v>0</v>
      </c>
      <c r="N1748" s="179" t="s">
        <v>1133</v>
      </c>
      <c r="O1748" s="180">
        <v>0</v>
      </c>
      <c r="P1748" s="180">
        <v>0</v>
      </c>
      <c r="Q1748" s="181">
        <v>0</v>
      </c>
      <c r="R1748" s="182" t="s">
        <v>98</v>
      </c>
      <c r="S1748" s="183">
        <v>0</v>
      </c>
      <c r="T1748" s="183">
        <v>0</v>
      </c>
      <c r="U1748" s="180">
        <v>0</v>
      </c>
      <c r="V1748" s="180">
        <v>0</v>
      </c>
      <c r="W1748" s="183">
        <v>0</v>
      </c>
      <c r="X1748" s="183">
        <v>0</v>
      </c>
      <c r="Y1748" s="180">
        <v>0</v>
      </c>
      <c r="Z1748" s="180">
        <v>0</v>
      </c>
      <c r="AA1748" s="183">
        <v>0</v>
      </c>
      <c r="AB1748" s="183">
        <v>0</v>
      </c>
      <c r="AC1748" s="180">
        <f t="shared" si="1106"/>
        <v>0</v>
      </c>
      <c r="AD1748" s="180">
        <f t="shared" si="1106"/>
        <v>0</v>
      </c>
      <c r="AE1748" s="181">
        <f t="shared" si="1094"/>
        <v>0</v>
      </c>
      <c r="AF1748" s="180">
        <v>0</v>
      </c>
      <c r="AG1748" s="180">
        <v>0</v>
      </c>
      <c r="AH1748" s="181">
        <f t="shared" si="1095"/>
        <v>0</v>
      </c>
      <c r="AI1748" s="180">
        <v>0</v>
      </c>
      <c r="AJ1748" s="180">
        <v>0</v>
      </c>
      <c r="AK1748" s="181">
        <f t="shared" si="1096"/>
        <v>0</v>
      </c>
      <c r="AL1748" s="180">
        <v>0</v>
      </c>
      <c r="AM1748" s="180">
        <v>0</v>
      </c>
      <c r="AN1748" s="181">
        <f t="shared" si="1097"/>
        <v>0</v>
      </c>
      <c r="AO1748" s="180">
        <v>0</v>
      </c>
      <c r="AP1748" s="180">
        <v>0</v>
      </c>
      <c r="AQ1748" s="181">
        <f t="shared" si="1098"/>
        <v>0</v>
      </c>
      <c r="AR1748" s="180">
        <v>0</v>
      </c>
      <c r="AS1748" s="180">
        <v>0</v>
      </c>
      <c r="AT1748" s="181">
        <f t="shared" si="1099"/>
        <v>0</v>
      </c>
      <c r="AU1748" s="180">
        <f t="shared" si="1107"/>
        <v>0</v>
      </c>
      <c r="AV1748" s="180">
        <f t="shared" si="1107"/>
        <v>0</v>
      </c>
      <c r="AW1748" s="181">
        <f t="shared" si="1100"/>
        <v>0</v>
      </c>
      <c r="AX1748" s="183">
        <f t="shared" si="1108"/>
        <v>0</v>
      </c>
      <c r="AY1748" s="183">
        <f t="shared" si="1108"/>
        <v>0</v>
      </c>
      <c r="AZ1748" s="183"/>
      <c r="BA1748" s="183"/>
      <c r="BB1748" s="183"/>
      <c r="BC1748" s="183"/>
      <c r="BD1748" s="183">
        <f t="shared" si="1109"/>
        <v>0</v>
      </c>
      <c r="BE1748" s="183">
        <f t="shared" si="1109"/>
        <v>0</v>
      </c>
    </row>
    <row r="1749" spans="2:57" ht="15.75" hidden="1">
      <c r="B1749" s="174">
        <v>2025</v>
      </c>
      <c r="C1749" s="174">
        <v>20</v>
      </c>
      <c r="D1749" s="175">
        <v>0</v>
      </c>
      <c r="E1749" s="176"/>
      <c r="F1749" s="174">
        <v>2</v>
      </c>
      <c r="G1749" s="174">
        <v>6</v>
      </c>
      <c r="H1749" s="174">
        <v>16</v>
      </c>
      <c r="I1749" s="174">
        <v>5000</v>
      </c>
      <c r="J1749" s="174">
        <v>5100</v>
      </c>
      <c r="K1749" s="174">
        <v>512</v>
      </c>
      <c r="L1749" s="177">
        <v>1350</v>
      </c>
      <c r="M1749" s="178">
        <v>0</v>
      </c>
      <c r="N1749" s="179" t="s">
        <v>1134</v>
      </c>
      <c r="O1749" s="180">
        <v>0</v>
      </c>
      <c r="P1749" s="180">
        <v>0</v>
      </c>
      <c r="Q1749" s="181">
        <v>0</v>
      </c>
      <c r="R1749" s="182" t="s">
        <v>98</v>
      </c>
      <c r="S1749" s="183">
        <v>0</v>
      </c>
      <c r="T1749" s="183">
        <v>0</v>
      </c>
      <c r="U1749" s="180">
        <v>0</v>
      </c>
      <c r="V1749" s="180">
        <v>0</v>
      </c>
      <c r="W1749" s="183">
        <v>0</v>
      </c>
      <c r="X1749" s="183">
        <v>0</v>
      </c>
      <c r="Y1749" s="180">
        <v>0</v>
      </c>
      <c r="Z1749" s="180">
        <v>0</v>
      </c>
      <c r="AA1749" s="183">
        <v>0</v>
      </c>
      <c r="AB1749" s="183">
        <v>0</v>
      </c>
      <c r="AC1749" s="180">
        <f t="shared" si="1106"/>
        <v>0</v>
      </c>
      <c r="AD1749" s="180">
        <f t="shared" si="1106"/>
        <v>0</v>
      </c>
      <c r="AE1749" s="181">
        <f t="shared" si="1094"/>
        <v>0</v>
      </c>
      <c r="AF1749" s="180">
        <v>0</v>
      </c>
      <c r="AG1749" s="180">
        <v>0</v>
      </c>
      <c r="AH1749" s="181">
        <f t="shared" si="1095"/>
        <v>0</v>
      </c>
      <c r="AI1749" s="180">
        <v>0</v>
      </c>
      <c r="AJ1749" s="180">
        <v>0</v>
      </c>
      <c r="AK1749" s="181">
        <f t="shared" si="1096"/>
        <v>0</v>
      </c>
      <c r="AL1749" s="180">
        <v>0</v>
      </c>
      <c r="AM1749" s="180">
        <v>0</v>
      </c>
      <c r="AN1749" s="181">
        <f t="shared" si="1097"/>
        <v>0</v>
      </c>
      <c r="AO1749" s="180">
        <v>0</v>
      </c>
      <c r="AP1749" s="180">
        <v>0</v>
      </c>
      <c r="AQ1749" s="181">
        <f t="shared" si="1098"/>
        <v>0</v>
      </c>
      <c r="AR1749" s="180">
        <v>0</v>
      </c>
      <c r="AS1749" s="180">
        <v>0</v>
      </c>
      <c r="AT1749" s="181">
        <f t="shared" si="1099"/>
        <v>0</v>
      </c>
      <c r="AU1749" s="180">
        <f t="shared" si="1107"/>
        <v>0</v>
      </c>
      <c r="AV1749" s="180">
        <f t="shared" si="1107"/>
        <v>0</v>
      </c>
      <c r="AW1749" s="181">
        <f t="shared" si="1100"/>
        <v>0</v>
      </c>
      <c r="AX1749" s="183">
        <f t="shared" si="1108"/>
        <v>0</v>
      </c>
      <c r="AY1749" s="183">
        <f t="shared" si="1108"/>
        <v>0</v>
      </c>
      <c r="AZ1749" s="183"/>
      <c r="BA1749" s="183"/>
      <c r="BB1749" s="183"/>
      <c r="BC1749" s="183"/>
      <c r="BD1749" s="183">
        <f t="shared" si="1109"/>
        <v>0</v>
      </c>
      <c r="BE1749" s="183">
        <f t="shared" si="1109"/>
        <v>0</v>
      </c>
    </row>
    <row r="1750" spans="2:57" ht="15.75" hidden="1">
      <c r="B1750" s="174">
        <v>2025</v>
      </c>
      <c r="C1750" s="174">
        <v>20</v>
      </c>
      <c r="D1750" s="175">
        <v>0</v>
      </c>
      <c r="E1750" s="176"/>
      <c r="F1750" s="174">
        <v>2</v>
      </c>
      <c r="G1750" s="174">
        <v>6</v>
      </c>
      <c r="H1750" s="174">
        <v>16</v>
      </c>
      <c r="I1750" s="174">
        <v>5000</v>
      </c>
      <c r="J1750" s="174">
        <v>5100</v>
      </c>
      <c r="K1750" s="174">
        <v>512</v>
      </c>
      <c r="L1750" s="177">
        <v>1406</v>
      </c>
      <c r="M1750" s="178">
        <v>0</v>
      </c>
      <c r="N1750" s="179" t="s">
        <v>1135</v>
      </c>
      <c r="O1750" s="180">
        <v>0</v>
      </c>
      <c r="P1750" s="180">
        <v>0</v>
      </c>
      <c r="Q1750" s="181">
        <v>0</v>
      </c>
      <c r="R1750" s="182" t="s">
        <v>98</v>
      </c>
      <c r="S1750" s="183">
        <v>0</v>
      </c>
      <c r="T1750" s="183">
        <v>0</v>
      </c>
      <c r="U1750" s="180">
        <v>0</v>
      </c>
      <c r="V1750" s="180">
        <v>0</v>
      </c>
      <c r="W1750" s="183">
        <v>0</v>
      </c>
      <c r="X1750" s="183">
        <v>0</v>
      </c>
      <c r="Y1750" s="180">
        <v>0</v>
      </c>
      <c r="Z1750" s="180">
        <v>0</v>
      </c>
      <c r="AA1750" s="183">
        <v>0</v>
      </c>
      <c r="AB1750" s="183">
        <v>0</v>
      </c>
      <c r="AC1750" s="180">
        <f t="shared" si="1106"/>
        <v>0</v>
      </c>
      <c r="AD1750" s="180">
        <f t="shared" si="1106"/>
        <v>0</v>
      </c>
      <c r="AE1750" s="181">
        <f t="shared" si="1094"/>
        <v>0</v>
      </c>
      <c r="AF1750" s="180">
        <v>0</v>
      </c>
      <c r="AG1750" s="180">
        <v>0</v>
      </c>
      <c r="AH1750" s="181">
        <f t="shared" si="1095"/>
        <v>0</v>
      </c>
      <c r="AI1750" s="180">
        <v>0</v>
      </c>
      <c r="AJ1750" s="180">
        <v>0</v>
      </c>
      <c r="AK1750" s="181">
        <f t="shared" si="1096"/>
        <v>0</v>
      </c>
      <c r="AL1750" s="180">
        <v>0</v>
      </c>
      <c r="AM1750" s="180">
        <v>0</v>
      </c>
      <c r="AN1750" s="181">
        <f t="shared" si="1097"/>
        <v>0</v>
      </c>
      <c r="AO1750" s="180">
        <v>0</v>
      </c>
      <c r="AP1750" s="180">
        <v>0</v>
      </c>
      <c r="AQ1750" s="181">
        <f t="shared" si="1098"/>
        <v>0</v>
      </c>
      <c r="AR1750" s="180">
        <v>0</v>
      </c>
      <c r="AS1750" s="180">
        <v>0</v>
      </c>
      <c r="AT1750" s="181">
        <f t="shared" si="1099"/>
        <v>0</v>
      </c>
      <c r="AU1750" s="180">
        <f t="shared" si="1107"/>
        <v>0</v>
      </c>
      <c r="AV1750" s="180">
        <f t="shared" si="1107"/>
        <v>0</v>
      </c>
      <c r="AW1750" s="181">
        <f t="shared" si="1100"/>
        <v>0</v>
      </c>
      <c r="AX1750" s="183">
        <f t="shared" si="1108"/>
        <v>0</v>
      </c>
      <c r="AY1750" s="183">
        <f t="shared" si="1108"/>
        <v>0</v>
      </c>
      <c r="AZ1750" s="183"/>
      <c r="BA1750" s="183"/>
      <c r="BB1750" s="183"/>
      <c r="BC1750" s="183"/>
      <c r="BD1750" s="183">
        <f t="shared" si="1109"/>
        <v>0</v>
      </c>
      <c r="BE1750" s="183">
        <f t="shared" si="1109"/>
        <v>0</v>
      </c>
    </row>
    <row r="1751" spans="2:57" ht="15.75" hidden="1">
      <c r="B1751" s="163">
        <v>2025</v>
      </c>
      <c r="C1751" s="163">
        <v>20</v>
      </c>
      <c r="D1751" s="164"/>
      <c r="E1751" s="165"/>
      <c r="F1751" s="163">
        <v>2</v>
      </c>
      <c r="G1751" s="163">
        <v>6</v>
      </c>
      <c r="H1751" s="163">
        <v>16</v>
      </c>
      <c r="I1751" s="163">
        <v>5000</v>
      </c>
      <c r="J1751" s="163">
        <v>5100</v>
      </c>
      <c r="K1751" s="163">
        <v>515</v>
      </c>
      <c r="L1751" s="192" t="s">
        <v>44</v>
      </c>
      <c r="M1751" s="167"/>
      <c r="N1751" s="168" t="s">
        <v>155</v>
      </c>
      <c r="O1751" s="169">
        <v>0</v>
      </c>
      <c r="P1751" s="169">
        <v>0</v>
      </c>
      <c r="Q1751" s="169">
        <v>0</v>
      </c>
      <c r="R1751" s="170"/>
      <c r="S1751" s="171"/>
      <c r="T1751" s="172"/>
      <c r="U1751" s="169">
        <f t="shared" ref="U1751:AD1751" si="1110">SUM(U1752:U1769)</f>
        <v>0</v>
      </c>
      <c r="V1751" s="169">
        <f t="shared" si="1110"/>
        <v>0</v>
      </c>
      <c r="W1751" s="173">
        <f t="shared" si="1110"/>
        <v>0</v>
      </c>
      <c r="X1751" s="173">
        <f t="shared" si="1110"/>
        <v>0</v>
      </c>
      <c r="Y1751" s="169">
        <f t="shared" si="1110"/>
        <v>0</v>
      </c>
      <c r="Z1751" s="169">
        <f t="shared" si="1110"/>
        <v>0</v>
      </c>
      <c r="AA1751" s="173">
        <f t="shared" si="1110"/>
        <v>0</v>
      </c>
      <c r="AB1751" s="173">
        <f t="shared" si="1110"/>
        <v>0</v>
      </c>
      <c r="AC1751" s="169">
        <f t="shared" si="1110"/>
        <v>0</v>
      </c>
      <c r="AD1751" s="169">
        <f t="shared" si="1110"/>
        <v>0</v>
      </c>
      <c r="AE1751" s="169">
        <f t="shared" si="1094"/>
        <v>0</v>
      </c>
      <c r="AF1751" s="169">
        <f>SUM(AF1752:AF1769)</f>
        <v>0</v>
      </c>
      <c r="AG1751" s="169">
        <f>SUM(AG1752:AG1769)</f>
        <v>0</v>
      </c>
      <c r="AH1751" s="169">
        <f t="shared" si="1095"/>
        <v>0</v>
      </c>
      <c r="AI1751" s="169">
        <f>SUM(AI1752:AI1769)</f>
        <v>0</v>
      </c>
      <c r="AJ1751" s="169">
        <f>SUM(AJ1752:AJ1769)</f>
        <v>0</v>
      </c>
      <c r="AK1751" s="169">
        <f t="shared" si="1096"/>
        <v>0</v>
      </c>
      <c r="AL1751" s="169">
        <f>SUM(AL1752:AL1769)</f>
        <v>0</v>
      </c>
      <c r="AM1751" s="169">
        <f>SUM(AM1752:AM1769)</f>
        <v>0</v>
      </c>
      <c r="AN1751" s="169">
        <f t="shared" si="1097"/>
        <v>0</v>
      </c>
      <c r="AO1751" s="169">
        <f>SUM(AO1752:AO1769)</f>
        <v>0</v>
      </c>
      <c r="AP1751" s="169">
        <f>SUM(AP1752:AP1769)</f>
        <v>0</v>
      </c>
      <c r="AQ1751" s="169">
        <f t="shared" si="1098"/>
        <v>0</v>
      </c>
      <c r="AR1751" s="169">
        <f>SUM(AR1752:AR1769)</f>
        <v>0</v>
      </c>
      <c r="AS1751" s="169">
        <f>SUM(AS1752:AS1769)</f>
        <v>0</v>
      </c>
      <c r="AT1751" s="169">
        <f t="shared" si="1099"/>
        <v>0</v>
      </c>
      <c r="AU1751" s="169">
        <f>SUM(AU1752:AU1769)</f>
        <v>0</v>
      </c>
      <c r="AV1751" s="169">
        <f>SUM(AV1752:AV1769)</f>
        <v>0</v>
      </c>
      <c r="AW1751" s="169">
        <f t="shared" si="1100"/>
        <v>0</v>
      </c>
      <c r="AX1751" s="171"/>
      <c r="AY1751" s="172"/>
      <c r="AZ1751" s="171"/>
      <c r="BA1751" s="172"/>
      <c r="BB1751" s="171"/>
      <c r="BC1751" s="172"/>
      <c r="BD1751" s="171"/>
      <c r="BE1751" s="172"/>
    </row>
    <row r="1752" spans="2:57" ht="15.75" hidden="1">
      <c r="B1752" s="174">
        <v>2025</v>
      </c>
      <c r="C1752" s="174">
        <v>20</v>
      </c>
      <c r="D1752" s="175">
        <v>0</v>
      </c>
      <c r="E1752" s="176"/>
      <c r="F1752" s="174">
        <v>2</v>
      </c>
      <c r="G1752" s="174">
        <v>6</v>
      </c>
      <c r="H1752" s="174">
        <v>16</v>
      </c>
      <c r="I1752" s="174">
        <v>5000</v>
      </c>
      <c r="J1752" s="174">
        <v>5100</v>
      </c>
      <c r="K1752" s="174">
        <v>515</v>
      </c>
      <c r="L1752" s="177">
        <v>5</v>
      </c>
      <c r="M1752" s="178">
        <v>0</v>
      </c>
      <c r="N1752" s="179" t="s">
        <v>434</v>
      </c>
      <c r="O1752" s="180">
        <v>0</v>
      </c>
      <c r="P1752" s="180">
        <v>0</v>
      </c>
      <c r="Q1752" s="181">
        <v>0</v>
      </c>
      <c r="R1752" s="182" t="s">
        <v>98</v>
      </c>
      <c r="S1752" s="183">
        <v>0</v>
      </c>
      <c r="T1752" s="183">
        <v>0</v>
      </c>
      <c r="U1752" s="180">
        <v>0</v>
      </c>
      <c r="V1752" s="180">
        <v>0</v>
      </c>
      <c r="W1752" s="183">
        <v>0</v>
      </c>
      <c r="X1752" s="183">
        <v>0</v>
      </c>
      <c r="Y1752" s="180">
        <v>0</v>
      </c>
      <c r="Z1752" s="180">
        <v>0</v>
      </c>
      <c r="AA1752" s="183">
        <v>0</v>
      </c>
      <c r="AB1752" s="183">
        <v>0</v>
      </c>
      <c r="AC1752" s="180">
        <f t="shared" ref="AC1752:AD1769" si="1111">+O1752+U1752-Y1752</f>
        <v>0</v>
      </c>
      <c r="AD1752" s="180">
        <f t="shared" si="1111"/>
        <v>0</v>
      </c>
      <c r="AE1752" s="181">
        <f t="shared" si="1094"/>
        <v>0</v>
      </c>
      <c r="AF1752" s="180">
        <v>0</v>
      </c>
      <c r="AG1752" s="180">
        <v>0</v>
      </c>
      <c r="AH1752" s="181">
        <f t="shared" si="1095"/>
        <v>0</v>
      </c>
      <c r="AI1752" s="180">
        <v>0</v>
      </c>
      <c r="AJ1752" s="180">
        <v>0</v>
      </c>
      <c r="AK1752" s="181">
        <f t="shared" si="1096"/>
        <v>0</v>
      </c>
      <c r="AL1752" s="180">
        <v>0</v>
      </c>
      <c r="AM1752" s="180">
        <v>0</v>
      </c>
      <c r="AN1752" s="181">
        <f t="shared" si="1097"/>
        <v>0</v>
      </c>
      <c r="AO1752" s="180">
        <v>0</v>
      </c>
      <c r="AP1752" s="180">
        <v>0</v>
      </c>
      <c r="AQ1752" s="181">
        <f t="shared" si="1098"/>
        <v>0</v>
      </c>
      <c r="AR1752" s="180">
        <v>0</v>
      </c>
      <c r="AS1752" s="180">
        <v>0</v>
      </c>
      <c r="AT1752" s="181">
        <f t="shared" si="1099"/>
        <v>0</v>
      </c>
      <c r="AU1752" s="180">
        <f t="shared" ref="AU1752:AV1769" si="1112">+AC1752-AF1752-AI1752-AL1752-AO1752-AR1752</f>
        <v>0</v>
      </c>
      <c r="AV1752" s="180">
        <f t="shared" si="1112"/>
        <v>0</v>
      </c>
      <c r="AW1752" s="181">
        <f t="shared" si="1100"/>
        <v>0</v>
      </c>
      <c r="AX1752" s="183">
        <f t="shared" ref="AX1752:AY1769" si="1113">+S1752+W1752-AA1752</f>
        <v>0</v>
      </c>
      <c r="AY1752" s="183">
        <f t="shared" si="1113"/>
        <v>0</v>
      </c>
      <c r="AZ1752" s="183"/>
      <c r="BA1752" s="183"/>
      <c r="BB1752" s="183"/>
      <c r="BC1752" s="183"/>
      <c r="BD1752" s="183">
        <f t="shared" ref="BD1752:BE1769" si="1114">+AX1752-AZ1752-BB1752</f>
        <v>0</v>
      </c>
      <c r="BE1752" s="183">
        <f t="shared" si="1114"/>
        <v>0</v>
      </c>
    </row>
    <row r="1753" spans="2:57" ht="15.75" hidden="1">
      <c r="B1753" s="174">
        <v>2025</v>
      </c>
      <c r="C1753" s="174">
        <v>20</v>
      </c>
      <c r="D1753" s="175">
        <v>0</v>
      </c>
      <c r="E1753" s="176"/>
      <c r="F1753" s="174">
        <v>2</v>
      </c>
      <c r="G1753" s="174">
        <v>6</v>
      </c>
      <c r="H1753" s="174">
        <v>16</v>
      </c>
      <c r="I1753" s="174">
        <v>5000</v>
      </c>
      <c r="J1753" s="174">
        <v>5100</v>
      </c>
      <c r="K1753" s="174">
        <v>515</v>
      </c>
      <c r="L1753" s="177">
        <v>338</v>
      </c>
      <c r="M1753" s="178">
        <v>0</v>
      </c>
      <c r="N1753" s="179" t="s">
        <v>157</v>
      </c>
      <c r="O1753" s="180">
        <v>0</v>
      </c>
      <c r="P1753" s="180">
        <v>0</v>
      </c>
      <c r="Q1753" s="181">
        <v>0</v>
      </c>
      <c r="R1753" s="182" t="s">
        <v>98</v>
      </c>
      <c r="S1753" s="183">
        <v>0</v>
      </c>
      <c r="T1753" s="183">
        <v>0</v>
      </c>
      <c r="U1753" s="180">
        <v>0</v>
      </c>
      <c r="V1753" s="180">
        <v>0</v>
      </c>
      <c r="W1753" s="183">
        <v>0</v>
      </c>
      <c r="X1753" s="183">
        <v>0</v>
      </c>
      <c r="Y1753" s="180">
        <v>0</v>
      </c>
      <c r="Z1753" s="180">
        <v>0</v>
      </c>
      <c r="AA1753" s="183">
        <v>0</v>
      </c>
      <c r="AB1753" s="183">
        <v>0</v>
      </c>
      <c r="AC1753" s="180">
        <f t="shared" si="1111"/>
        <v>0</v>
      </c>
      <c r="AD1753" s="180">
        <f t="shared" si="1111"/>
        <v>0</v>
      </c>
      <c r="AE1753" s="181">
        <f t="shared" si="1094"/>
        <v>0</v>
      </c>
      <c r="AF1753" s="180">
        <v>0</v>
      </c>
      <c r="AG1753" s="180">
        <v>0</v>
      </c>
      <c r="AH1753" s="181">
        <f t="shared" si="1095"/>
        <v>0</v>
      </c>
      <c r="AI1753" s="180">
        <v>0</v>
      </c>
      <c r="AJ1753" s="180">
        <v>0</v>
      </c>
      <c r="AK1753" s="181">
        <f t="shared" si="1096"/>
        <v>0</v>
      </c>
      <c r="AL1753" s="180">
        <v>0</v>
      </c>
      <c r="AM1753" s="180">
        <v>0</v>
      </c>
      <c r="AN1753" s="181">
        <f t="shared" si="1097"/>
        <v>0</v>
      </c>
      <c r="AO1753" s="180">
        <v>0</v>
      </c>
      <c r="AP1753" s="180">
        <v>0</v>
      </c>
      <c r="AQ1753" s="181">
        <f t="shared" si="1098"/>
        <v>0</v>
      </c>
      <c r="AR1753" s="180">
        <v>0</v>
      </c>
      <c r="AS1753" s="180">
        <v>0</v>
      </c>
      <c r="AT1753" s="181">
        <f t="shared" si="1099"/>
        <v>0</v>
      </c>
      <c r="AU1753" s="180">
        <f t="shared" si="1112"/>
        <v>0</v>
      </c>
      <c r="AV1753" s="180">
        <f t="shared" si="1112"/>
        <v>0</v>
      </c>
      <c r="AW1753" s="181">
        <f t="shared" si="1100"/>
        <v>0</v>
      </c>
      <c r="AX1753" s="183">
        <f t="shared" si="1113"/>
        <v>0</v>
      </c>
      <c r="AY1753" s="183">
        <f t="shared" si="1113"/>
        <v>0</v>
      </c>
      <c r="AZ1753" s="183"/>
      <c r="BA1753" s="183"/>
      <c r="BB1753" s="183"/>
      <c r="BC1753" s="183"/>
      <c r="BD1753" s="183">
        <f t="shared" si="1114"/>
        <v>0</v>
      </c>
      <c r="BE1753" s="183">
        <f t="shared" si="1114"/>
        <v>0</v>
      </c>
    </row>
    <row r="1754" spans="2:57" ht="15.75" hidden="1">
      <c r="B1754" s="174">
        <v>2025</v>
      </c>
      <c r="C1754" s="174">
        <v>20</v>
      </c>
      <c r="D1754" s="175">
        <v>0</v>
      </c>
      <c r="E1754" s="176"/>
      <c r="F1754" s="174">
        <v>2</v>
      </c>
      <c r="G1754" s="174">
        <v>6</v>
      </c>
      <c r="H1754" s="174">
        <v>16</v>
      </c>
      <c r="I1754" s="174">
        <v>5000</v>
      </c>
      <c r="J1754" s="174">
        <v>5100</v>
      </c>
      <c r="K1754" s="174">
        <v>515</v>
      </c>
      <c r="L1754" s="177">
        <v>342</v>
      </c>
      <c r="M1754" s="178">
        <v>0</v>
      </c>
      <c r="N1754" s="179" t="s">
        <v>158</v>
      </c>
      <c r="O1754" s="180">
        <v>0</v>
      </c>
      <c r="P1754" s="180">
        <v>0</v>
      </c>
      <c r="Q1754" s="181">
        <v>0</v>
      </c>
      <c r="R1754" s="182" t="s">
        <v>98</v>
      </c>
      <c r="S1754" s="183">
        <v>0</v>
      </c>
      <c r="T1754" s="183">
        <v>0</v>
      </c>
      <c r="U1754" s="180">
        <v>0</v>
      </c>
      <c r="V1754" s="180">
        <v>0</v>
      </c>
      <c r="W1754" s="183">
        <v>0</v>
      </c>
      <c r="X1754" s="183">
        <v>0</v>
      </c>
      <c r="Y1754" s="180">
        <v>0</v>
      </c>
      <c r="Z1754" s="180">
        <v>0</v>
      </c>
      <c r="AA1754" s="183">
        <v>0</v>
      </c>
      <c r="AB1754" s="183">
        <v>0</v>
      </c>
      <c r="AC1754" s="180">
        <f t="shared" si="1111"/>
        <v>0</v>
      </c>
      <c r="AD1754" s="180">
        <f t="shared" si="1111"/>
        <v>0</v>
      </c>
      <c r="AE1754" s="181">
        <f t="shared" si="1094"/>
        <v>0</v>
      </c>
      <c r="AF1754" s="180">
        <v>0</v>
      </c>
      <c r="AG1754" s="180">
        <v>0</v>
      </c>
      <c r="AH1754" s="181">
        <f t="shared" si="1095"/>
        <v>0</v>
      </c>
      <c r="AI1754" s="180">
        <v>0</v>
      </c>
      <c r="AJ1754" s="180">
        <v>0</v>
      </c>
      <c r="AK1754" s="181">
        <f t="shared" si="1096"/>
        <v>0</v>
      </c>
      <c r="AL1754" s="180">
        <v>0</v>
      </c>
      <c r="AM1754" s="180">
        <v>0</v>
      </c>
      <c r="AN1754" s="181">
        <f t="shared" si="1097"/>
        <v>0</v>
      </c>
      <c r="AO1754" s="180">
        <v>0</v>
      </c>
      <c r="AP1754" s="180">
        <v>0</v>
      </c>
      <c r="AQ1754" s="181">
        <f t="shared" si="1098"/>
        <v>0</v>
      </c>
      <c r="AR1754" s="180">
        <v>0</v>
      </c>
      <c r="AS1754" s="180">
        <v>0</v>
      </c>
      <c r="AT1754" s="181">
        <f t="shared" si="1099"/>
        <v>0</v>
      </c>
      <c r="AU1754" s="180">
        <f t="shared" si="1112"/>
        <v>0</v>
      </c>
      <c r="AV1754" s="180">
        <f t="shared" si="1112"/>
        <v>0</v>
      </c>
      <c r="AW1754" s="181">
        <f t="shared" si="1100"/>
        <v>0</v>
      </c>
      <c r="AX1754" s="183">
        <f t="shared" si="1113"/>
        <v>0</v>
      </c>
      <c r="AY1754" s="183">
        <f t="shared" si="1113"/>
        <v>0</v>
      </c>
      <c r="AZ1754" s="183"/>
      <c r="BA1754" s="183"/>
      <c r="BB1754" s="183"/>
      <c r="BC1754" s="183"/>
      <c r="BD1754" s="183">
        <f t="shared" si="1114"/>
        <v>0</v>
      </c>
      <c r="BE1754" s="183">
        <f t="shared" si="1114"/>
        <v>0</v>
      </c>
    </row>
    <row r="1755" spans="2:57" ht="15.75" hidden="1">
      <c r="B1755" s="174">
        <v>2025</v>
      </c>
      <c r="C1755" s="174">
        <v>20</v>
      </c>
      <c r="D1755" s="175">
        <v>0</v>
      </c>
      <c r="E1755" s="176"/>
      <c r="F1755" s="174">
        <v>2</v>
      </c>
      <c r="G1755" s="174">
        <v>6</v>
      </c>
      <c r="H1755" s="174">
        <v>16</v>
      </c>
      <c r="I1755" s="174">
        <v>5000</v>
      </c>
      <c r="J1755" s="174">
        <v>5100</v>
      </c>
      <c r="K1755" s="174">
        <v>515</v>
      </c>
      <c r="L1755" s="177">
        <v>354</v>
      </c>
      <c r="M1755" s="178">
        <v>0</v>
      </c>
      <c r="N1755" s="179" t="s">
        <v>159</v>
      </c>
      <c r="O1755" s="180">
        <v>0</v>
      </c>
      <c r="P1755" s="180">
        <v>0</v>
      </c>
      <c r="Q1755" s="181">
        <v>0</v>
      </c>
      <c r="R1755" s="182" t="s">
        <v>98</v>
      </c>
      <c r="S1755" s="183">
        <v>0</v>
      </c>
      <c r="T1755" s="183">
        <v>0</v>
      </c>
      <c r="U1755" s="180">
        <v>0</v>
      </c>
      <c r="V1755" s="180">
        <v>0</v>
      </c>
      <c r="W1755" s="183">
        <v>0</v>
      </c>
      <c r="X1755" s="183">
        <v>0</v>
      </c>
      <c r="Y1755" s="180">
        <v>0</v>
      </c>
      <c r="Z1755" s="180">
        <v>0</v>
      </c>
      <c r="AA1755" s="183">
        <v>0</v>
      </c>
      <c r="AB1755" s="183">
        <v>0</v>
      </c>
      <c r="AC1755" s="180">
        <f t="shared" si="1111"/>
        <v>0</v>
      </c>
      <c r="AD1755" s="180">
        <f t="shared" si="1111"/>
        <v>0</v>
      </c>
      <c r="AE1755" s="181">
        <f t="shared" si="1094"/>
        <v>0</v>
      </c>
      <c r="AF1755" s="180">
        <v>0</v>
      </c>
      <c r="AG1755" s="180">
        <v>0</v>
      </c>
      <c r="AH1755" s="181">
        <f t="shared" si="1095"/>
        <v>0</v>
      </c>
      <c r="AI1755" s="180">
        <v>0</v>
      </c>
      <c r="AJ1755" s="180">
        <v>0</v>
      </c>
      <c r="AK1755" s="181">
        <f t="shared" si="1096"/>
        <v>0</v>
      </c>
      <c r="AL1755" s="180">
        <v>0</v>
      </c>
      <c r="AM1755" s="180">
        <v>0</v>
      </c>
      <c r="AN1755" s="181">
        <f t="shared" si="1097"/>
        <v>0</v>
      </c>
      <c r="AO1755" s="180">
        <v>0</v>
      </c>
      <c r="AP1755" s="180">
        <v>0</v>
      </c>
      <c r="AQ1755" s="181">
        <f t="shared" si="1098"/>
        <v>0</v>
      </c>
      <c r="AR1755" s="180">
        <v>0</v>
      </c>
      <c r="AS1755" s="180">
        <v>0</v>
      </c>
      <c r="AT1755" s="181">
        <f t="shared" si="1099"/>
        <v>0</v>
      </c>
      <c r="AU1755" s="180">
        <f t="shared" si="1112"/>
        <v>0</v>
      </c>
      <c r="AV1755" s="180">
        <f t="shared" si="1112"/>
        <v>0</v>
      </c>
      <c r="AW1755" s="181">
        <f t="shared" si="1100"/>
        <v>0</v>
      </c>
      <c r="AX1755" s="183">
        <f t="shared" si="1113"/>
        <v>0</v>
      </c>
      <c r="AY1755" s="183">
        <f t="shared" si="1113"/>
        <v>0</v>
      </c>
      <c r="AZ1755" s="183"/>
      <c r="BA1755" s="183"/>
      <c r="BB1755" s="183"/>
      <c r="BC1755" s="183"/>
      <c r="BD1755" s="183">
        <f t="shared" si="1114"/>
        <v>0</v>
      </c>
      <c r="BE1755" s="183">
        <f t="shared" si="1114"/>
        <v>0</v>
      </c>
    </row>
    <row r="1756" spans="2:57" ht="15.75" hidden="1">
      <c r="B1756" s="174">
        <v>2025</v>
      </c>
      <c r="C1756" s="174">
        <v>20</v>
      </c>
      <c r="D1756" s="175">
        <v>0</v>
      </c>
      <c r="E1756" s="176"/>
      <c r="F1756" s="174">
        <v>2</v>
      </c>
      <c r="G1756" s="174">
        <v>6</v>
      </c>
      <c r="H1756" s="174">
        <v>16</v>
      </c>
      <c r="I1756" s="174">
        <v>5000</v>
      </c>
      <c r="J1756" s="174">
        <v>5100</v>
      </c>
      <c r="K1756" s="174">
        <v>515</v>
      </c>
      <c r="L1756" s="177">
        <v>358</v>
      </c>
      <c r="M1756" s="178">
        <v>0</v>
      </c>
      <c r="N1756" s="179" t="s">
        <v>1136</v>
      </c>
      <c r="O1756" s="180">
        <v>0</v>
      </c>
      <c r="P1756" s="180">
        <v>0</v>
      </c>
      <c r="Q1756" s="181">
        <v>0</v>
      </c>
      <c r="R1756" s="182" t="s">
        <v>98</v>
      </c>
      <c r="S1756" s="183">
        <v>0</v>
      </c>
      <c r="T1756" s="183">
        <v>0</v>
      </c>
      <c r="U1756" s="180">
        <v>0</v>
      </c>
      <c r="V1756" s="180">
        <v>0</v>
      </c>
      <c r="W1756" s="183">
        <v>0</v>
      </c>
      <c r="X1756" s="183">
        <v>0</v>
      </c>
      <c r="Y1756" s="180">
        <v>0</v>
      </c>
      <c r="Z1756" s="180">
        <v>0</v>
      </c>
      <c r="AA1756" s="183">
        <v>0</v>
      </c>
      <c r="AB1756" s="183">
        <v>0</v>
      </c>
      <c r="AC1756" s="180">
        <f t="shared" si="1111"/>
        <v>0</v>
      </c>
      <c r="AD1756" s="180">
        <f t="shared" si="1111"/>
        <v>0</v>
      </c>
      <c r="AE1756" s="181">
        <f t="shared" si="1094"/>
        <v>0</v>
      </c>
      <c r="AF1756" s="180">
        <v>0</v>
      </c>
      <c r="AG1756" s="180">
        <v>0</v>
      </c>
      <c r="AH1756" s="181">
        <f t="shared" si="1095"/>
        <v>0</v>
      </c>
      <c r="AI1756" s="180">
        <v>0</v>
      </c>
      <c r="AJ1756" s="180">
        <v>0</v>
      </c>
      <c r="AK1756" s="181">
        <f t="shared" si="1096"/>
        <v>0</v>
      </c>
      <c r="AL1756" s="180">
        <v>0</v>
      </c>
      <c r="AM1756" s="180">
        <v>0</v>
      </c>
      <c r="AN1756" s="181">
        <f t="shared" si="1097"/>
        <v>0</v>
      </c>
      <c r="AO1756" s="180">
        <v>0</v>
      </c>
      <c r="AP1756" s="180">
        <v>0</v>
      </c>
      <c r="AQ1756" s="181">
        <f t="shared" si="1098"/>
        <v>0</v>
      </c>
      <c r="AR1756" s="180">
        <v>0</v>
      </c>
      <c r="AS1756" s="180">
        <v>0</v>
      </c>
      <c r="AT1756" s="181">
        <f t="shared" si="1099"/>
        <v>0</v>
      </c>
      <c r="AU1756" s="180">
        <f t="shared" si="1112"/>
        <v>0</v>
      </c>
      <c r="AV1756" s="180">
        <f t="shared" si="1112"/>
        <v>0</v>
      </c>
      <c r="AW1756" s="181">
        <f t="shared" si="1100"/>
        <v>0</v>
      </c>
      <c r="AX1756" s="183">
        <f t="shared" si="1113"/>
        <v>0</v>
      </c>
      <c r="AY1756" s="183">
        <f t="shared" si="1113"/>
        <v>0</v>
      </c>
      <c r="AZ1756" s="183"/>
      <c r="BA1756" s="183"/>
      <c r="BB1756" s="183"/>
      <c r="BC1756" s="183"/>
      <c r="BD1756" s="183">
        <f t="shared" si="1114"/>
        <v>0</v>
      </c>
      <c r="BE1756" s="183">
        <f t="shared" si="1114"/>
        <v>0</v>
      </c>
    </row>
    <row r="1757" spans="2:57" ht="15.75" hidden="1">
      <c r="B1757" s="174">
        <v>2025</v>
      </c>
      <c r="C1757" s="174">
        <v>20</v>
      </c>
      <c r="D1757" s="175">
        <v>0</v>
      </c>
      <c r="E1757" s="176"/>
      <c r="F1757" s="174">
        <v>2</v>
      </c>
      <c r="G1757" s="174">
        <v>6</v>
      </c>
      <c r="H1757" s="174">
        <v>16</v>
      </c>
      <c r="I1757" s="174">
        <v>5000</v>
      </c>
      <c r="J1757" s="174">
        <v>5100</v>
      </c>
      <c r="K1757" s="174">
        <v>515</v>
      </c>
      <c r="L1757" s="177">
        <v>512</v>
      </c>
      <c r="M1757" s="178">
        <v>0</v>
      </c>
      <c r="N1757" s="179" t="s">
        <v>631</v>
      </c>
      <c r="O1757" s="180">
        <v>0</v>
      </c>
      <c r="P1757" s="180">
        <v>0</v>
      </c>
      <c r="Q1757" s="181">
        <v>0</v>
      </c>
      <c r="R1757" s="182" t="s">
        <v>98</v>
      </c>
      <c r="S1757" s="183">
        <v>0</v>
      </c>
      <c r="T1757" s="183">
        <v>0</v>
      </c>
      <c r="U1757" s="180">
        <v>0</v>
      </c>
      <c r="V1757" s="180">
        <v>0</v>
      </c>
      <c r="W1757" s="183">
        <v>0</v>
      </c>
      <c r="X1757" s="183">
        <v>0</v>
      </c>
      <c r="Y1757" s="180">
        <v>0</v>
      </c>
      <c r="Z1757" s="180">
        <v>0</v>
      </c>
      <c r="AA1757" s="183">
        <v>0</v>
      </c>
      <c r="AB1757" s="183">
        <v>0</v>
      </c>
      <c r="AC1757" s="180">
        <f t="shared" si="1111"/>
        <v>0</v>
      </c>
      <c r="AD1757" s="180">
        <f t="shared" si="1111"/>
        <v>0</v>
      </c>
      <c r="AE1757" s="181">
        <f t="shared" si="1094"/>
        <v>0</v>
      </c>
      <c r="AF1757" s="180">
        <v>0</v>
      </c>
      <c r="AG1757" s="180">
        <v>0</v>
      </c>
      <c r="AH1757" s="181">
        <f t="shared" si="1095"/>
        <v>0</v>
      </c>
      <c r="AI1757" s="180">
        <v>0</v>
      </c>
      <c r="AJ1757" s="180">
        <v>0</v>
      </c>
      <c r="AK1757" s="181">
        <f t="shared" si="1096"/>
        <v>0</v>
      </c>
      <c r="AL1757" s="180">
        <v>0</v>
      </c>
      <c r="AM1757" s="180">
        <v>0</v>
      </c>
      <c r="AN1757" s="181">
        <f t="shared" si="1097"/>
        <v>0</v>
      </c>
      <c r="AO1757" s="180">
        <v>0</v>
      </c>
      <c r="AP1757" s="180">
        <v>0</v>
      </c>
      <c r="AQ1757" s="181">
        <f t="shared" si="1098"/>
        <v>0</v>
      </c>
      <c r="AR1757" s="180">
        <v>0</v>
      </c>
      <c r="AS1757" s="180">
        <v>0</v>
      </c>
      <c r="AT1757" s="181">
        <f t="shared" si="1099"/>
        <v>0</v>
      </c>
      <c r="AU1757" s="180">
        <f t="shared" si="1112"/>
        <v>0</v>
      </c>
      <c r="AV1757" s="180">
        <f t="shared" si="1112"/>
        <v>0</v>
      </c>
      <c r="AW1757" s="181">
        <f t="shared" si="1100"/>
        <v>0</v>
      </c>
      <c r="AX1757" s="183">
        <f t="shared" si="1113"/>
        <v>0</v>
      </c>
      <c r="AY1757" s="183">
        <f t="shared" si="1113"/>
        <v>0</v>
      </c>
      <c r="AZ1757" s="183"/>
      <c r="BA1757" s="183"/>
      <c r="BB1757" s="183"/>
      <c r="BC1757" s="183"/>
      <c r="BD1757" s="183">
        <f t="shared" si="1114"/>
        <v>0</v>
      </c>
      <c r="BE1757" s="183">
        <f t="shared" si="1114"/>
        <v>0</v>
      </c>
    </row>
    <row r="1758" spans="2:57" ht="15.75" hidden="1">
      <c r="B1758" s="174">
        <v>2025</v>
      </c>
      <c r="C1758" s="174">
        <v>20</v>
      </c>
      <c r="D1758" s="175">
        <v>0</v>
      </c>
      <c r="E1758" s="176"/>
      <c r="F1758" s="174">
        <v>2</v>
      </c>
      <c r="G1758" s="174">
        <v>6</v>
      </c>
      <c r="H1758" s="174">
        <v>16</v>
      </c>
      <c r="I1758" s="174">
        <v>5000</v>
      </c>
      <c r="J1758" s="174">
        <v>5100</v>
      </c>
      <c r="K1758" s="174">
        <v>515</v>
      </c>
      <c r="L1758" s="177">
        <v>572</v>
      </c>
      <c r="M1758" s="178">
        <v>0</v>
      </c>
      <c r="N1758" s="179" t="s">
        <v>163</v>
      </c>
      <c r="O1758" s="180">
        <v>0</v>
      </c>
      <c r="P1758" s="180">
        <v>0</v>
      </c>
      <c r="Q1758" s="181">
        <v>0</v>
      </c>
      <c r="R1758" s="182" t="s">
        <v>98</v>
      </c>
      <c r="S1758" s="183">
        <v>0</v>
      </c>
      <c r="T1758" s="183">
        <v>0</v>
      </c>
      <c r="U1758" s="180">
        <v>0</v>
      </c>
      <c r="V1758" s="180">
        <v>0</v>
      </c>
      <c r="W1758" s="183">
        <v>0</v>
      </c>
      <c r="X1758" s="183">
        <v>0</v>
      </c>
      <c r="Y1758" s="180">
        <v>0</v>
      </c>
      <c r="Z1758" s="180">
        <v>0</v>
      </c>
      <c r="AA1758" s="183">
        <v>0</v>
      </c>
      <c r="AB1758" s="183">
        <v>0</v>
      </c>
      <c r="AC1758" s="180">
        <f t="shared" si="1111"/>
        <v>0</v>
      </c>
      <c r="AD1758" s="180">
        <f t="shared" si="1111"/>
        <v>0</v>
      </c>
      <c r="AE1758" s="181">
        <f t="shared" si="1094"/>
        <v>0</v>
      </c>
      <c r="AF1758" s="180">
        <v>0</v>
      </c>
      <c r="AG1758" s="180">
        <v>0</v>
      </c>
      <c r="AH1758" s="181">
        <f t="shared" si="1095"/>
        <v>0</v>
      </c>
      <c r="AI1758" s="180">
        <v>0</v>
      </c>
      <c r="AJ1758" s="180">
        <v>0</v>
      </c>
      <c r="AK1758" s="181">
        <f t="shared" si="1096"/>
        <v>0</v>
      </c>
      <c r="AL1758" s="180">
        <v>0</v>
      </c>
      <c r="AM1758" s="180">
        <v>0</v>
      </c>
      <c r="AN1758" s="181">
        <f t="shared" si="1097"/>
        <v>0</v>
      </c>
      <c r="AO1758" s="180">
        <v>0</v>
      </c>
      <c r="AP1758" s="180">
        <v>0</v>
      </c>
      <c r="AQ1758" s="181">
        <f t="shared" si="1098"/>
        <v>0</v>
      </c>
      <c r="AR1758" s="180">
        <v>0</v>
      </c>
      <c r="AS1758" s="180">
        <v>0</v>
      </c>
      <c r="AT1758" s="181">
        <f t="shared" si="1099"/>
        <v>0</v>
      </c>
      <c r="AU1758" s="180">
        <f t="shared" si="1112"/>
        <v>0</v>
      </c>
      <c r="AV1758" s="180">
        <f t="shared" si="1112"/>
        <v>0</v>
      </c>
      <c r="AW1758" s="181">
        <f t="shared" si="1100"/>
        <v>0</v>
      </c>
      <c r="AX1758" s="183">
        <f t="shared" si="1113"/>
        <v>0</v>
      </c>
      <c r="AY1758" s="183">
        <f t="shared" si="1113"/>
        <v>0</v>
      </c>
      <c r="AZ1758" s="183"/>
      <c r="BA1758" s="183"/>
      <c r="BB1758" s="183"/>
      <c r="BC1758" s="183"/>
      <c r="BD1758" s="183">
        <f t="shared" si="1114"/>
        <v>0</v>
      </c>
      <c r="BE1758" s="183">
        <f t="shared" si="1114"/>
        <v>0</v>
      </c>
    </row>
    <row r="1759" spans="2:57" ht="15.75" hidden="1">
      <c r="B1759" s="174">
        <v>2025</v>
      </c>
      <c r="C1759" s="174">
        <v>20</v>
      </c>
      <c r="D1759" s="175">
        <v>0</v>
      </c>
      <c r="E1759" s="176"/>
      <c r="F1759" s="174">
        <v>2</v>
      </c>
      <c r="G1759" s="174">
        <v>6</v>
      </c>
      <c r="H1759" s="174">
        <v>16</v>
      </c>
      <c r="I1759" s="174">
        <v>5000</v>
      </c>
      <c r="J1759" s="174">
        <v>5100</v>
      </c>
      <c r="K1759" s="174">
        <v>515</v>
      </c>
      <c r="L1759" s="177">
        <v>618</v>
      </c>
      <c r="M1759" s="178">
        <v>0</v>
      </c>
      <c r="N1759" s="179" t="s">
        <v>164</v>
      </c>
      <c r="O1759" s="180">
        <v>0</v>
      </c>
      <c r="P1759" s="180">
        <v>0</v>
      </c>
      <c r="Q1759" s="181">
        <v>0</v>
      </c>
      <c r="R1759" s="182" t="s">
        <v>98</v>
      </c>
      <c r="S1759" s="183">
        <v>0</v>
      </c>
      <c r="T1759" s="183">
        <v>0</v>
      </c>
      <c r="U1759" s="180">
        <v>0</v>
      </c>
      <c r="V1759" s="180">
        <v>0</v>
      </c>
      <c r="W1759" s="183">
        <v>0</v>
      </c>
      <c r="X1759" s="183">
        <v>0</v>
      </c>
      <c r="Y1759" s="180">
        <v>0</v>
      </c>
      <c r="Z1759" s="180">
        <v>0</v>
      </c>
      <c r="AA1759" s="183">
        <v>0</v>
      </c>
      <c r="AB1759" s="183">
        <v>0</v>
      </c>
      <c r="AC1759" s="180">
        <f t="shared" si="1111"/>
        <v>0</v>
      </c>
      <c r="AD1759" s="180">
        <f t="shared" si="1111"/>
        <v>0</v>
      </c>
      <c r="AE1759" s="181">
        <f t="shared" si="1094"/>
        <v>0</v>
      </c>
      <c r="AF1759" s="180">
        <v>0</v>
      </c>
      <c r="AG1759" s="180">
        <v>0</v>
      </c>
      <c r="AH1759" s="181">
        <f t="shared" si="1095"/>
        <v>0</v>
      </c>
      <c r="AI1759" s="180">
        <v>0</v>
      </c>
      <c r="AJ1759" s="180">
        <v>0</v>
      </c>
      <c r="AK1759" s="181">
        <f t="shared" si="1096"/>
        <v>0</v>
      </c>
      <c r="AL1759" s="180">
        <v>0</v>
      </c>
      <c r="AM1759" s="180">
        <v>0</v>
      </c>
      <c r="AN1759" s="181">
        <f t="shared" si="1097"/>
        <v>0</v>
      </c>
      <c r="AO1759" s="180">
        <v>0</v>
      </c>
      <c r="AP1759" s="180">
        <v>0</v>
      </c>
      <c r="AQ1759" s="181">
        <f t="shared" si="1098"/>
        <v>0</v>
      </c>
      <c r="AR1759" s="180">
        <v>0</v>
      </c>
      <c r="AS1759" s="180">
        <v>0</v>
      </c>
      <c r="AT1759" s="181">
        <f t="shared" si="1099"/>
        <v>0</v>
      </c>
      <c r="AU1759" s="180">
        <f t="shared" si="1112"/>
        <v>0</v>
      </c>
      <c r="AV1759" s="180">
        <f t="shared" si="1112"/>
        <v>0</v>
      </c>
      <c r="AW1759" s="181">
        <f t="shared" si="1100"/>
        <v>0</v>
      </c>
      <c r="AX1759" s="183">
        <f t="shared" si="1113"/>
        <v>0</v>
      </c>
      <c r="AY1759" s="183">
        <f t="shared" si="1113"/>
        <v>0</v>
      </c>
      <c r="AZ1759" s="183"/>
      <c r="BA1759" s="183"/>
      <c r="BB1759" s="183"/>
      <c r="BC1759" s="183"/>
      <c r="BD1759" s="183">
        <f t="shared" si="1114"/>
        <v>0</v>
      </c>
      <c r="BE1759" s="183">
        <f t="shared" si="1114"/>
        <v>0</v>
      </c>
    </row>
    <row r="1760" spans="2:57" ht="15.75" hidden="1">
      <c r="B1760" s="174">
        <v>2025</v>
      </c>
      <c r="C1760" s="174">
        <v>20</v>
      </c>
      <c r="D1760" s="175">
        <v>0</v>
      </c>
      <c r="E1760" s="176"/>
      <c r="F1760" s="174">
        <v>2</v>
      </c>
      <c r="G1760" s="174">
        <v>6</v>
      </c>
      <c r="H1760" s="174">
        <v>16</v>
      </c>
      <c r="I1760" s="174">
        <v>5000</v>
      </c>
      <c r="J1760" s="174">
        <v>5100</v>
      </c>
      <c r="K1760" s="174">
        <v>515</v>
      </c>
      <c r="L1760" s="177">
        <v>785</v>
      </c>
      <c r="M1760" s="178">
        <v>0</v>
      </c>
      <c r="N1760" s="179" t="s">
        <v>165</v>
      </c>
      <c r="O1760" s="180">
        <v>0</v>
      </c>
      <c r="P1760" s="180">
        <v>0</v>
      </c>
      <c r="Q1760" s="181">
        <v>0</v>
      </c>
      <c r="R1760" s="182" t="s">
        <v>98</v>
      </c>
      <c r="S1760" s="183">
        <v>0</v>
      </c>
      <c r="T1760" s="183">
        <v>0</v>
      </c>
      <c r="U1760" s="180">
        <v>0</v>
      </c>
      <c r="V1760" s="180">
        <v>0</v>
      </c>
      <c r="W1760" s="183">
        <v>0</v>
      </c>
      <c r="X1760" s="183">
        <v>0</v>
      </c>
      <c r="Y1760" s="180">
        <v>0</v>
      </c>
      <c r="Z1760" s="180">
        <v>0</v>
      </c>
      <c r="AA1760" s="183">
        <v>0</v>
      </c>
      <c r="AB1760" s="183">
        <v>0</v>
      </c>
      <c r="AC1760" s="180">
        <f t="shared" si="1111"/>
        <v>0</v>
      </c>
      <c r="AD1760" s="180">
        <f t="shared" si="1111"/>
        <v>0</v>
      </c>
      <c r="AE1760" s="181">
        <f t="shared" si="1094"/>
        <v>0</v>
      </c>
      <c r="AF1760" s="180">
        <v>0</v>
      </c>
      <c r="AG1760" s="180">
        <v>0</v>
      </c>
      <c r="AH1760" s="181">
        <f t="shared" si="1095"/>
        <v>0</v>
      </c>
      <c r="AI1760" s="180">
        <v>0</v>
      </c>
      <c r="AJ1760" s="180">
        <v>0</v>
      </c>
      <c r="AK1760" s="181">
        <f t="shared" si="1096"/>
        <v>0</v>
      </c>
      <c r="AL1760" s="180">
        <v>0</v>
      </c>
      <c r="AM1760" s="180">
        <v>0</v>
      </c>
      <c r="AN1760" s="181">
        <f t="shared" si="1097"/>
        <v>0</v>
      </c>
      <c r="AO1760" s="180">
        <v>0</v>
      </c>
      <c r="AP1760" s="180">
        <v>0</v>
      </c>
      <c r="AQ1760" s="181">
        <f t="shared" si="1098"/>
        <v>0</v>
      </c>
      <c r="AR1760" s="180">
        <v>0</v>
      </c>
      <c r="AS1760" s="180">
        <v>0</v>
      </c>
      <c r="AT1760" s="181">
        <f t="shared" si="1099"/>
        <v>0</v>
      </c>
      <c r="AU1760" s="180">
        <f t="shared" si="1112"/>
        <v>0</v>
      </c>
      <c r="AV1760" s="180">
        <f t="shared" si="1112"/>
        <v>0</v>
      </c>
      <c r="AW1760" s="181">
        <f t="shared" si="1100"/>
        <v>0</v>
      </c>
      <c r="AX1760" s="183">
        <f t="shared" si="1113"/>
        <v>0</v>
      </c>
      <c r="AY1760" s="183">
        <f t="shared" si="1113"/>
        <v>0</v>
      </c>
      <c r="AZ1760" s="183"/>
      <c r="BA1760" s="183"/>
      <c r="BB1760" s="183"/>
      <c r="BC1760" s="183"/>
      <c r="BD1760" s="183">
        <f t="shared" si="1114"/>
        <v>0</v>
      </c>
      <c r="BE1760" s="183">
        <f t="shared" si="1114"/>
        <v>0</v>
      </c>
    </row>
    <row r="1761" spans="2:57" ht="15.75" hidden="1">
      <c r="B1761" s="174">
        <v>2025</v>
      </c>
      <c r="C1761" s="174">
        <v>20</v>
      </c>
      <c r="D1761" s="175">
        <v>0</v>
      </c>
      <c r="E1761" s="176"/>
      <c r="F1761" s="174">
        <v>2</v>
      </c>
      <c r="G1761" s="174">
        <v>6</v>
      </c>
      <c r="H1761" s="174">
        <v>16</v>
      </c>
      <c r="I1761" s="174">
        <v>5000</v>
      </c>
      <c r="J1761" s="174">
        <v>5100</v>
      </c>
      <c r="K1761" s="174">
        <v>515</v>
      </c>
      <c r="L1761" s="177">
        <v>1059</v>
      </c>
      <c r="M1761" s="178">
        <v>0</v>
      </c>
      <c r="N1761" s="179" t="s">
        <v>168</v>
      </c>
      <c r="O1761" s="180">
        <v>0</v>
      </c>
      <c r="P1761" s="180">
        <v>0</v>
      </c>
      <c r="Q1761" s="181">
        <v>0</v>
      </c>
      <c r="R1761" s="182" t="s">
        <v>98</v>
      </c>
      <c r="S1761" s="183">
        <v>0</v>
      </c>
      <c r="T1761" s="183">
        <v>0</v>
      </c>
      <c r="U1761" s="180">
        <v>0</v>
      </c>
      <c r="V1761" s="180">
        <v>0</v>
      </c>
      <c r="W1761" s="183">
        <v>0</v>
      </c>
      <c r="X1761" s="183">
        <v>0</v>
      </c>
      <c r="Y1761" s="180">
        <v>0</v>
      </c>
      <c r="Z1761" s="180">
        <v>0</v>
      </c>
      <c r="AA1761" s="183">
        <v>0</v>
      </c>
      <c r="AB1761" s="183">
        <v>0</v>
      </c>
      <c r="AC1761" s="180">
        <f t="shared" si="1111"/>
        <v>0</v>
      </c>
      <c r="AD1761" s="180">
        <f t="shared" si="1111"/>
        <v>0</v>
      </c>
      <c r="AE1761" s="181">
        <f t="shared" si="1094"/>
        <v>0</v>
      </c>
      <c r="AF1761" s="180">
        <v>0</v>
      </c>
      <c r="AG1761" s="180">
        <v>0</v>
      </c>
      <c r="AH1761" s="181">
        <f t="shared" si="1095"/>
        <v>0</v>
      </c>
      <c r="AI1761" s="180">
        <v>0</v>
      </c>
      <c r="AJ1761" s="180">
        <v>0</v>
      </c>
      <c r="AK1761" s="181">
        <f t="shared" si="1096"/>
        <v>0</v>
      </c>
      <c r="AL1761" s="180">
        <v>0</v>
      </c>
      <c r="AM1761" s="180">
        <v>0</v>
      </c>
      <c r="AN1761" s="181">
        <f t="shared" si="1097"/>
        <v>0</v>
      </c>
      <c r="AO1761" s="180">
        <v>0</v>
      </c>
      <c r="AP1761" s="180">
        <v>0</v>
      </c>
      <c r="AQ1761" s="181">
        <f t="shared" si="1098"/>
        <v>0</v>
      </c>
      <c r="AR1761" s="180">
        <v>0</v>
      </c>
      <c r="AS1761" s="180">
        <v>0</v>
      </c>
      <c r="AT1761" s="181">
        <f t="shared" si="1099"/>
        <v>0</v>
      </c>
      <c r="AU1761" s="180">
        <f t="shared" si="1112"/>
        <v>0</v>
      </c>
      <c r="AV1761" s="180">
        <f t="shared" si="1112"/>
        <v>0</v>
      </c>
      <c r="AW1761" s="181">
        <f t="shared" si="1100"/>
        <v>0</v>
      </c>
      <c r="AX1761" s="183">
        <f t="shared" si="1113"/>
        <v>0</v>
      </c>
      <c r="AY1761" s="183">
        <f t="shared" si="1113"/>
        <v>0</v>
      </c>
      <c r="AZ1761" s="183"/>
      <c r="BA1761" s="183"/>
      <c r="BB1761" s="183"/>
      <c r="BC1761" s="183"/>
      <c r="BD1761" s="183">
        <f t="shared" si="1114"/>
        <v>0</v>
      </c>
      <c r="BE1761" s="183">
        <f t="shared" si="1114"/>
        <v>0</v>
      </c>
    </row>
    <row r="1762" spans="2:57" ht="15.75" hidden="1">
      <c r="B1762" s="174">
        <v>2025</v>
      </c>
      <c r="C1762" s="174">
        <v>20</v>
      </c>
      <c r="D1762" s="175">
        <v>0</v>
      </c>
      <c r="E1762" s="176"/>
      <c r="F1762" s="174">
        <v>2</v>
      </c>
      <c r="G1762" s="174">
        <v>6</v>
      </c>
      <c r="H1762" s="174">
        <v>16</v>
      </c>
      <c r="I1762" s="174">
        <v>5000</v>
      </c>
      <c r="J1762" s="174">
        <v>5100</v>
      </c>
      <c r="K1762" s="174">
        <v>515</v>
      </c>
      <c r="L1762" s="177">
        <v>1132</v>
      </c>
      <c r="M1762" s="178">
        <v>0</v>
      </c>
      <c r="N1762" s="179" t="s">
        <v>1137</v>
      </c>
      <c r="O1762" s="180">
        <v>0</v>
      </c>
      <c r="P1762" s="180">
        <v>0</v>
      </c>
      <c r="Q1762" s="181">
        <v>0</v>
      </c>
      <c r="R1762" s="182" t="s">
        <v>98</v>
      </c>
      <c r="S1762" s="183">
        <v>0</v>
      </c>
      <c r="T1762" s="183">
        <v>0</v>
      </c>
      <c r="U1762" s="180">
        <v>0</v>
      </c>
      <c r="V1762" s="180">
        <v>0</v>
      </c>
      <c r="W1762" s="183">
        <v>0</v>
      </c>
      <c r="X1762" s="183">
        <v>0</v>
      </c>
      <c r="Y1762" s="180">
        <v>0</v>
      </c>
      <c r="Z1762" s="180">
        <v>0</v>
      </c>
      <c r="AA1762" s="183">
        <v>0</v>
      </c>
      <c r="AB1762" s="183">
        <v>0</v>
      </c>
      <c r="AC1762" s="180">
        <f t="shared" si="1111"/>
        <v>0</v>
      </c>
      <c r="AD1762" s="180">
        <f t="shared" si="1111"/>
        <v>0</v>
      </c>
      <c r="AE1762" s="181">
        <f t="shared" si="1094"/>
        <v>0</v>
      </c>
      <c r="AF1762" s="180">
        <v>0</v>
      </c>
      <c r="AG1762" s="180">
        <v>0</v>
      </c>
      <c r="AH1762" s="181">
        <f t="shared" si="1095"/>
        <v>0</v>
      </c>
      <c r="AI1762" s="180">
        <v>0</v>
      </c>
      <c r="AJ1762" s="180">
        <v>0</v>
      </c>
      <c r="AK1762" s="181">
        <f t="shared" si="1096"/>
        <v>0</v>
      </c>
      <c r="AL1762" s="180">
        <v>0</v>
      </c>
      <c r="AM1762" s="180">
        <v>0</v>
      </c>
      <c r="AN1762" s="181">
        <f t="shared" si="1097"/>
        <v>0</v>
      </c>
      <c r="AO1762" s="180">
        <v>0</v>
      </c>
      <c r="AP1762" s="180">
        <v>0</v>
      </c>
      <c r="AQ1762" s="181">
        <f t="shared" si="1098"/>
        <v>0</v>
      </c>
      <c r="AR1762" s="180">
        <v>0</v>
      </c>
      <c r="AS1762" s="180">
        <v>0</v>
      </c>
      <c r="AT1762" s="181">
        <f t="shared" si="1099"/>
        <v>0</v>
      </c>
      <c r="AU1762" s="180">
        <f t="shared" si="1112"/>
        <v>0</v>
      </c>
      <c r="AV1762" s="180">
        <f t="shared" si="1112"/>
        <v>0</v>
      </c>
      <c r="AW1762" s="181">
        <f t="shared" si="1100"/>
        <v>0</v>
      </c>
      <c r="AX1762" s="183">
        <f t="shared" si="1113"/>
        <v>0</v>
      </c>
      <c r="AY1762" s="183">
        <f t="shared" si="1113"/>
        <v>0</v>
      </c>
      <c r="AZ1762" s="183"/>
      <c r="BA1762" s="183"/>
      <c r="BB1762" s="183"/>
      <c r="BC1762" s="183"/>
      <c r="BD1762" s="183">
        <f t="shared" si="1114"/>
        <v>0</v>
      </c>
      <c r="BE1762" s="183">
        <f t="shared" si="1114"/>
        <v>0</v>
      </c>
    </row>
    <row r="1763" spans="2:57" ht="15.75" hidden="1">
      <c r="B1763" s="174">
        <v>2025</v>
      </c>
      <c r="C1763" s="174">
        <v>20</v>
      </c>
      <c r="D1763" s="175">
        <v>0</v>
      </c>
      <c r="E1763" s="176"/>
      <c r="F1763" s="174">
        <v>2</v>
      </c>
      <c r="G1763" s="174">
        <v>6</v>
      </c>
      <c r="H1763" s="174">
        <v>16</v>
      </c>
      <c r="I1763" s="174">
        <v>5000</v>
      </c>
      <c r="J1763" s="174">
        <v>5100</v>
      </c>
      <c r="K1763" s="174">
        <v>515</v>
      </c>
      <c r="L1763" s="177">
        <v>1459</v>
      </c>
      <c r="M1763" s="178">
        <v>0</v>
      </c>
      <c r="N1763" s="179" t="s">
        <v>1138</v>
      </c>
      <c r="O1763" s="180">
        <v>0</v>
      </c>
      <c r="P1763" s="180">
        <v>0</v>
      </c>
      <c r="Q1763" s="181">
        <v>0</v>
      </c>
      <c r="R1763" s="182" t="s">
        <v>98</v>
      </c>
      <c r="S1763" s="183">
        <v>0</v>
      </c>
      <c r="T1763" s="183">
        <v>0</v>
      </c>
      <c r="U1763" s="180">
        <v>0</v>
      </c>
      <c r="V1763" s="180">
        <v>0</v>
      </c>
      <c r="W1763" s="183">
        <v>0</v>
      </c>
      <c r="X1763" s="183">
        <v>0</v>
      </c>
      <c r="Y1763" s="180">
        <v>0</v>
      </c>
      <c r="Z1763" s="180">
        <v>0</v>
      </c>
      <c r="AA1763" s="183">
        <v>0</v>
      </c>
      <c r="AB1763" s="183">
        <v>0</v>
      </c>
      <c r="AC1763" s="180">
        <f t="shared" si="1111"/>
        <v>0</v>
      </c>
      <c r="AD1763" s="180">
        <f t="shared" si="1111"/>
        <v>0</v>
      </c>
      <c r="AE1763" s="181">
        <f t="shared" si="1094"/>
        <v>0</v>
      </c>
      <c r="AF1763" s="180">
        <v>0</v>
      </c>
      <c r="AG1763" s="180">
        <v>0</v>
      </c>
      <c r="AH1763" s="181">
        <f t="shared" si="1095"/>
        <v>0</v>
      </c>
      <c r="AI1763" s="180">
        <v>0</v>
      </c>
      <c r="AJ1763" s="180">
        <v>0</v>
      </c>
      <c r="AK1763" s="181">
        <f t="shared" si="1096"/>
        <v>0</v>
      </c>
      <c r="AL1763" s="180">
        <v>0</v>
      </c>
      <c r="AM1763" s="180">
        <v>0</v>
      </c>
      <c r="AN1763" s="181">
        <f t="shared" si="1097"/>
        <v>0</v>
      </c>
      <c r="AO1763" s="180">
        <v>0</v>
      </c>
      <c r="AP1763" s="180">
        <v>0</v>
      </c>
      <c r="AQ1763" s="181">
        <f t="shared" si="1098"/>
        <v>0</v>
      </c>
      <c r="AR1763" s="180">
        <v>0</v>
      </c>
      <c r="AS1763" s="180">
        <v>0</v>
      </c>
      <c r="AT1763" s="181">
        <f t="shared" si="1099"/>
        <v>0</v>
      </c>
      <c r="AU1763" s="180">
        <f t="shared" si="1112"/>
        <v>0</v>
      </c>
      <c r="AV1763" s="180">
        <f t="shared" si="1112"/>
        <v>0</v>
      </c>
      <c r="AW1763" s="181">
        <f t="shared" si="1100"/>
        <v>0</v>
      </c>
      <c r="AX1763" s="183">
        <f t="shared" si="1113"/>
        <v>0</v>
      </c>
      <c r="AY1763" s="183">
        <f t="shared" si="1113"/>
        <v>0</v>
      </c>
      <c r="AZ1763" s="183"/>
      <c r="BA1763" s="183"/>
      <c r="BB1763" s="183"/>
      <c r="BC1763" s="183"/>
      <c r="BD1763" s="183">
        <f t="shared" si="1114"/>
        <v>0</v>
      </c>
      <c r="BE1763" s="183">
        <f t="shared" si="1114"/>
        <v>0</v>
      </c>
    </row>
    <row r="1764" spans="2:57" ht="15.75" hidden="1">
      <c r="B1764" s="174">
        <v>2025</v>
      </c>
      <c r="C1764" s="174">
        <v>20</v>
      </c>
      <c r="D1764" s="175">
        <v>0</v>
      </c>
      <c r="E1764" s="176"/>
      <c r="F1764" s="174">
        <v>2</v>
      </c>
      <c r="G1764" s="174">
        <v>6</v>
      </c>
      <c r="H1764" s="174">
        <v>16</v>
      </c>
      <c r="I1764" s="174">
        <v>5000</v>
      </c>
      <c r="J1764" s="174">
        <v>5100</v>
      </c>
      <c r="K1764" s="174">
        <v>515</v>
      </c>
      <c r="L1764" s="177">
        <v>1464</v>
      </c>
      <c r="M1764" s="178">
        <v>0</v>
      </c>
      <c r="N1764" s="179" t="s">
        <v>445</v>
      </c>
      <c r="O1764" s="180">
        <v>0</v>
      </c>
      <c r="P1764" s="180">
        <v>0</v>
      </c>
      <c r="Q1764" s="181">
        <v>0</v>
      </c>
      <c r="R1764" s="182" t="s">
        <v>98</v>
      </c>
      <c r="S1764" s="183">
        <v>0</v>
      </c>
      <c r="T1764" s="183">
        <v>0</v>
      </c>
      <c r="U1764" s="180">
        <v>0</v>
      </c>
      <c r="V1764" s="180">
        <v>0</v>
      </c>
      <c r="W1764" s="183">
        <v>0</v>
      </c>
      <c r="X1764" s="183">
        <v>0</v>
      </c>
      <c r="Y1764" s="180">
        <v>0</v>
      </c>
      <c r="Z1764" s="180">
        <v>0</v>
      </c>
      <c r="AA1764" s="183">
        <v>0</v>
      </c>
      <c r="AB1764" s="183">
        <v>0</v>
      </c>
      <c r="AC1764" s="180">
        <f t="shared" si="1111"/>
        <v>0</v>
      </c>
      <c r="AD1764" s="180">
        <f t="shared" si="1111"/>
        <v>0</v>
      </c>
      <c r="AE1764" s="181">
        <f t="shared" si="1094"/>
        <v>0</v>
      </c>
      <c r="AF1764" s="180">
        <v>0</v>
      </c>
      <c r="AG1764" s="180">
        <v>0</v>
      </c>
      <c r="AH1764" s="181">
        <f t="shared" si="1095"/>
        <v>0</v>
      </c>
      <c r="AI1764" s="180">
        <v>0</v>
      </c>
      <c r="AJ1764" s="180">
        <v>0</v>
      </c>
      <c r="AK1764" s="181">
        <f t="shared" si="1096"/>
        <v>0</v>
      </c>
      <c r="AL1764" s="180">
        <v>0</v>
      </c>
      <c r="AM1764" s="180">
        <v>0</v>
      </c>
      <c r="AN1764" s="181">
        <f t="shared" si="1097"/>
        <v>0</v>
      </c>
      <c r="AO1764" s="180">
        <v>0</v>
      </c>
      <c r="AP1764" s="180">
        <v>0</v>
      </c>
      <c r="AQ1764" s="181">
        <f t="shared" si="1098"/>
        <v>0</v>
      </c>
      <c r="AR1764" s="180">
        <v>0</v>
      </c>
      <c r="AS1764" s="180">
        <v>0</v>
      </c>
      <c r="AT1764" s="181">
        <f t="shared" si="1099"/>
        <v>0</v>
      </c>
      <c r="AU1764" s="180">
        <f t="shared" si="1112"/>
        <v>0</v>
      </c>
      <c r="AV1764" s="180">
        <f t="shared" si="1112"/>
        <v>0</v>
      </c>
      <c r="AW1764" s="181">
        <f t="shared" si="1100"/>
        <v>0</v>
      </c>
      <c r="AX1764" s="183">
        <f t="shared" si="1113"/>
        <v>0</v>
      </c>
      <c r="AY1764" s="183">
        <f t="shared" si="1113"/>
        <v>0</v>
      </c>
      <c r="AZ1764" s="183"/>
      <c r="BA1764" s="183"/>
      <c r="BB1764" s="183"/>
      <c r="BC1764" s="183"/>
      <c r="BD1764" s="183">
        <f t="shared" si="1114"/>
        <v>0</v>
      </c>
      <c r="BE1764" s="183">
        <f t="shared" si="1114"/>
        <v>0</v>
      </c>
    </row>
    <row r="1765" spans="2:57" ht="15.75" hidden="1">
      <c r="B1765" s="174">
        <v>2025</v>
      </c>
      <c r="C1765" s="174">
        <v>20</v>
      </c>
      <c r="D1765" s="175">
        <v>0</v>
      </c>
      <c r="E1765" s="176"/>
      <c r="F1765" s="174">
        <v>2</v>
      </c>
      <c r="G1765" s="174">
        <v>6</v>
      </c>
      <c r="H1765" s="174">
        <v>16</v>
      </c>
      <c r="I1765" s="174">
        <v>5000</v>
      </c>
      <c r="J1765" s="174">
        <v>5100</v>
      </c>
      <c r="K1765" s="174">
        <v>515</v>
      </c>
      <c r="L1765" s="177">
        <v>1517</v>
      </c>
      <c r="M1765" s="178">
        <v>0</v>
      </c>
      <c r="N1765" s="179" t="s">
        <v>176</v>
      </c>
      <c r="O1765" s="180">
        <v>0</v>
      </c>
      <c r="P1765" s="180">
        <v>0</v>
      </c>
      <c r="Q1765" s="181">
        <v>0</v>
      </c>
      <c r="R1765" s="182" t="s">
        <v>98</v>
      </c>
      <c r="S1765" s="183">
        <v>0</v>
      </c>
      <c r="T1765" s="183">
        <v>0</v>
      </c>
      <c r="U1765" s="180">
        <v>0</v>
      </c>
      <c r="V1765" s="180">
        <v>0</v>
      </c>
      <c r="W1765" s="183">
        <v>0</v>
      </c>
      <c r="X1765" s="183">
        <v>0</v>
      </c>
      <c r="Y1765" s="180">
        <v>0</v>
      </c>
      <c r="Z1765" s="180">
        <v>0</v>
      </c>
      <c r="AA1765" s="183">
        <v>0</v>
      </c>
      <c r="AB1765" s="183">
        <v>0</v>
      </c>
      <c r="AC1765" s="180">
        <f t="shared" si="1111"/>
        <v>0</v>
      </c>
      <c r="AD1765" s="180">
        <f t="shared" si="1111"/>
        <v>0</v>
      </c>
      <c r="AE1765" s="181">
        <f t="shared" si="1094"/>
        <v>0</v>
      </c>
      <c r="AF1765" s="180">
        <v>0</v>
      </c>
      <c r="AG1765" s="180">
        <v>0</v>
      </c>
      <c r="AH1765" s="181">
        <f t="shared" si="1095"/>
        <v>0</v>
      </c>
      <c r="AI1765" s="180">
        <v>0</v>
      </c>
      <c r="AJ1765" s="180">
        <v>0</v>
      </c>
      <c r="AK1765" s="181">
        <f t="shared" si="1096"/>
        <v>0</v>
      </c>
      <c r="AL1765" s="180">
        <v>0</v>
      </c>
      <c r="AM1765" s="180">
        <v>0</v>
      </c>
      <c r="AN1765" s="181">
        <f t="shared" si="1097"/>
        <v>0</v>
      </c>
      <c r="AO1765" s="180">
        <v>0</v>
      </c>
      <c r="AP1765" s="180">
        <v>0</v>
      </c>
      <c r="AQ1765" s="181">
        <f t="shared" si="1098"/>
        <v>0</v>
      </c>
      <c r="AR1765" s="180">
        <v>0</v>
      </c>
      <c r="AS1765" s="180">
        <v>0</v>
      </c>
      <c r="AT1765" s="181">
        <f t="shared" si="1099"/>
        <v>0</v>
      </c>
      <c r="AU1765" s="180">
        <f t="shared" si="1112"/>
        <v>0</v>
      </c>
      <c r="AV1765" s="180">
        <f t="shared" si="1112"/>
        <v>0</v>
      </c>
      <c r="AW1765" s="181">
        <f t="shared" si="1100"/>
        <v>0</v>
      </c>
      <c r="AX1765" s="183">
        <f t="shared" si="1113"/>
        <v>0</v>
      </c>
      <c r="AY1765" s="183">
        <f t="shared" si="1113"/>
        <v>0</v>
      </c>
      <c r="AZ1765" s="183"/>
      <c r="BA1765" s="183"/>
      <c r="BB1765" s="183"/>
      <c r="BC1765" s="183"/>
      <c r="BD1765" s="183">
        <f t="shared" si="1114"/>
        <v>0</v>
      </c>
      <c r="BE1765" s="183">
        <f t="shared" si="1114"/>
        <v>0</v>
      </c>
    </row>
    <row r="1766" spans="2:57" ht="15.75" hidden="1">
      <c r="B1766" s="174">
        <v>2025</v>
      </c>
      <c r="C1766" s="174">
        <v>20</v>
      </c>
      <c r="D1766" s="175">
        <v>0</v>
      </c>
      <c r="E1766" s="176"/>
      <c r="F1766" s="174">
        <v>2</v>
      </c>
      <c r="G1766" s="174">
        <v>6</v>
      </c>
      <c r="H1766" s="174">
        <v>16</v>
      </c>
      <c r="I1766" s="174">
        <v>5000</v>
      </c>
      <c r="J1766" s="174">
        <v>5100</v>
      </c>
      <c r="K1766" s="174">
        <v>515</v>
      </c>
      <c r="L1766" s="177">
        <v>1287</v>
      </c>
      <c r="M1766" s="178">
        <v>0</v>
      </c>
      <c r="N1766" s="179" t="s">
        <v>171</v>
      </c>
      <c r="O1766" s="180">
        <v>0</v>
      </c>
      <c r="P1766" s="180">
        <v>0</v>
      </c>
      <c r="Q1766" s="181">
        <v>0</v>
      </c>
      <c r="R1766" s="182" t="s">
        <v>98</v>
      </c>
      <c r="S1766" s="183">
        <v>0</v>
      </c>
      <c r="T1766" s="183">
        <v>0</v>
      </c>
      <c r="U1766" s="180">
        <v>0</v>
      </c>
      <c r="V1766" s="180">
        <v>0</v>
      </c>
      <c r="W1766" s="183">
        <v>0</v>
      </c>
      <c r="X1766" s="183">
        <v>0</v>
      </c>
      <c r="Y1766" s="180">
        <v>0</v>
      </c>
      <c r="Z1766" s="180">
        <v>0</v>
      </c>
      <c r="AA1766" s="183">
        <v>0</v>
      </c>
      <c r="AB1766" s="183">
        <v>0</v>
      </c>
      <c r="AC1766" s="180">
        <f t="shared" si="1111"/>
        <v>0</v>
      </c>
      <c r="AD1766" s="180">
        <f t="shared" si="1111"/>
        <v>0</v>
      </c>
      <c r="AE1766" s="181">
        <f t="shared" si="1094"/>
        <v>0</v>
      </c>
      <c r="AF1766" s="180">
        <v>0</v>
      </c>
      <c r="AG1766" s="180">
        <v>0</v>
      </c>
      <c r="AH1766" s="181">
        <f t="shared" si="1095"/>
        <v>0</v>
      </c>
      <c r="AI1766" s="180">
        <v>0</v>
      </c>
      <c r="AJ1766" s="180">
        <v>0</v>
      </c>
      <c r="AK1766" s="181">
        <f t="shared" si="1096"/>
        <v>0</v>
      </c>
      <c r="AL1766" s="180">
        <v>0</v>
      </c>
      <c r="AM1766" s="180">
        <v>0</v>
      </c>
      <c r="AN1766" s="181">
        <f t="shared" si="1097"/>
        <v>0</v>
      </c>
      <c r="AO1766" s="180">
        <v>0</v>
      </c>
      <c r="AP1766" s="180">
        <v>0</v>
      </c>
      <c r="AQ1766" s="181">
        <f t="shared" si="1098"/>
        <v>0</v>
      </c>
      <c r="AR1766" s="180">
        <v>0</v>
      </c>
      <c r="AS1766" s="180">
        <v>0</v>
      </c>
      <c r="AT1766" s="181">
        <f t="shared" si="1099"/>
        <v>0</v>
      </c>
      <c r="AU1766" s="180">
        <f t="shared" si="1112"/>
        <v>0</v>
      </c>
      <c r="AV1766" s="180">
        <f t="shared" si="1112"/>
        <v>0</v>
      </c>
      <c r="AW1766" s="181">
        <f t="shared" si="1100"/>
        <v>0</v>
      </c>
      <c r="AX1766" s="183">
        <f t="shared" si="1113"/>
        <v>0</v>
      </c>
      <c r="AY1766" s="183">
        <f t="shared" si="1113"/>
        <v>0</v>
      </c>
      <c r="AZ1766" s="183"/>
      <c r="BA1766" s="183"/>
      <c r="BB1766" s="183"/>
      <c r="BC1766" s="183"/>
      <c r="BD1766" s="183">
        <f t="shared" si="1114"/>
        <v>0</v>
      </c>
      <c r="BE1766" s="183">
        <f t="shared" si="1114"/>
        <v>0</v>
      </c>
    </row>
    <row r="1767" spans="2:57" ht="15.75" hidden="1">
      <c r="B1767" s="174">
        <v>2025</v>
      </c>
      <c r="C1767" s="174">
        <v>20</v>
      </c>
      <c r="D1767" s="175">
        <v>0</v>
      </c>
      <c r="E1767" s="176"/>
      <c r="F1767" s="174">
        <v>2</v>
      </c>
      <c r="G1767" s="174">
        <v>6</v>
      </c>
      <c r="H1767" s="174">
        <v>16</v>
      </c>
      <c r="I1767" s="174">
        <v>5000</v>
      </c>
      <c r="J1767" s="174">
        <v>5100</v>
      </c>
      <c r="K1767" s="174">
        <v>515</v>
      </c>
      <c r="L1767" s="177">
        <v>1329</v>
      </c>
      <c r="M1767" s="178">
        <v>0</v>
      </c>
      <c r="N1767" s="179" t="s">
        <v>442</v>
      </c>
      <c r="O1767" s="180">
        <v>0</v>
      </c>
      <c r="P1767" s="180">
        <v>0</v>
      </c>
      <c r="Q1767" s="181">
        <v>0</v>
      </c>
      <c r="R1767" s="182" t="s">
        <v>98</v>
      </c>
      <c r="S1767" s="183">
        <v>0</v>
      </c>
      <c r="T1767" s="183">
        <v>0</v>
      </c>
      <c r="U1767" s="180">
        <v>0</v>
      </c>
      <c r="V1767" s="180">
        <v>0</v>
      </c>
      <c r="W1767" s="183">
        <v>0</v>
      </c>
      <c r="X1767" s="183">
        <v>0</v>
      </c>
      <c r="Y1767" s="180">
        <v>0</v>
      </c>
      <c r="Z1767" s="180">
        <v>0</v>
      </c>
      <c r="AA1767" s="183">
        <v>0</v>
      </c>
      <c r="AB1767" s="183">
        <v>0</v>
      </c>
      <c r="AC1767" s="180">
        <f t="shared" si="1111"/>
        <v>0</v>
      </c>
      <c r="AD1767" s="180">
        <f t="shared" si="1111"/>
        <v>0</v>
      </c>
      <c r="AE1767" s="181">
        <f t="shared" si="1094"/>
        <v>0</v>
      </c>
      <c r="AF1767" s="180">
        <v>0</v>
      </c>
      <c r="AG1767" s="180">
        <v>0</v>
      </c>
      <c r="AH1767" s="181">
        <f t="shared" si="1095"/>
        <v>0</v>
      </c>
      <c r="AI1767" s="180">
        <v>0</v>
      </c>
      <c r="AJ1767" s="180">
        <v>0</v>
      </c>
      <c r="AK1767" s="181">
        <f t="shared" si="1096"/>
        <v>0</v>
      </c>
      <c r="AL1767" s="180">
        <v>0</v>
      </c>
      <c r="AM1767" s="180">
        <v>0</v>
      </c>
      <c r="AN1767" s="181">
        <f t="shared" si="1097"/>
        <v>0</v>
      </c>
      <c r="AO1767" s="180">
        <v>0</v>
      </c>
      <c r="AP1767" s="180">
        <v>0</v>
      </c>
      <c r="AQ1767" s="181">
        <f t="shared" si="1098"/>
        <v>0</v>
      </c>
      <c r="AR1767" s="180">
        <v>0</v>
      </c>
      <c r="AS1767" s="180">
        <v>0</v>
      </c>
      <c r="AT1767" s="181">
        <f t="shared" si="1099"/>
        <v>0</v>
      </c>
      <c r="AU1767" s="180">
        <f t="shared" si="1112"/>
        <v>0</v>
      </c>
      <c r="AV1767" s="180">
        <f t="shared" si="1112"/>
        <v>0</v>
      </c>
      <c r="AW1767" s="181">
        <f t="shared" si="1100"/>
        <v>0</v>
      </c>
      <c r="AX1767" s="183">
        <f t="shared" si="1113"/>
        <v>0</v>
      </c>
      <c r="AY1767" s="183">
        <f t="shared" si="1113"/>
        <v>0</v>
      </c>
      <c r="AZ1767" s="183"/>
      <c r="BA1767" s="183"/>
      <c r="BB1767" s="183"/>
      <c r="BC1767" s="183"/>
      <c r="BD1767" s="183">
        <f t="shared" si="1114"/>
        <v>0</v>
      </c>
      <c r="BE1767" s="183">
        <f t="shared" si="1114"/>
        <v>0</v>
      </c>
    </row>
    <row r="1768" spans="2:57" ht="15.75" hidden="1">
      <c r="B1768" s="174">
        <v>2025</v>
      </c>
      <c r="C1768" s="174">
        <v>20</v>
      </c>
      <c r="D1768" s="175">
        <v>0</v>
      </c>
      <c r="E1768" s="176"/>
      <c r="F1768" s="174">
        <v>2</v>
      </c>
      <c r="G1768" s="174">
        <v>6</v>
      </c>
      <c r="H1768" s="174">
        <v>16</v>
      </c>
      <c r="I1768" s="174">
        <v>5000</v>
      </c>
      <c r="J1768" s="174">
        <v>5100</v>
      </c>
      <c r="K1768" s="174">
        <v>515</v>
      </c>
      <c r="L1768" s="177">
        <v>1376</v>
      </c>
      <c r="M1768" s="178">
        <v>0</v>
      </c>
      <c r="N1768" s="179" t="s">
        <v>1139</v>
      </c>
      <c r="O1768" s="180">
        <v>0</v>
      </c>
      <c r="P1768" s="180">
        <v>0</v>
      </c>
      <c r="Q1768" s="181">
        <v>0</v>
      </c>
      <c r="R1768" s="182" t="s">
        <v>98</v>
      </c>
      <c r="S1768" s="183">
        <v>0</v>
      </c>
      <c r="T1768" s="183">
        <v>0</v>
      </c>
      <c r="U1768" s="180">
        <v>0</v>
      </c>
      <c r="V1768" s="180">
        <v>0</v>
      </c>
      <c r="W1768" s="183">
        <v>0</v>
      </c>
      <c r="X1768" s="183">
        <v>0</v>
      </c>
      <c r="Y1768" s="180">
        <v>0</v>
      </c>
      <c r="Z1768" s="180">
        <v>0</v>
      </c>
      <c r="AA1768" s="183">
        <v>0</v>
      </c>
      <c r="AB1768" s="183">
        <v>0</v>
      </c>
      <c r="AC1768" s="180">
        <f t="shared" si="1111"/>
        <v>0</v>
      </c>
      <c r="AD1768" s="180">
        <f t="shared" si="1111"/>
        <v>0</v>
      </c>
      <c r="AE1768" s="181">
        <f t="shared" si="1094"/>
        <v>0</v>
      </c>
      <c r="AF1768" s="180">
        <v>0</v>
      </c>
      <c r="AG1768" s="180">
        <v>0</v>
      </c>
      <c r="AH1768" s="181">
        <f t="shared" si="1095"/>
        <v>0</v>
      </c>
      <c r="AI1768" s="180">
        <v>0</v>
      </c>
      <c r="AJ1768" s="180">
        <v>0</v>
      </c>
      <c r="AK1768" s="181">
        <f t="shared" si="1096"/>
        <v>0</v>
      </c>
      <c r="AL1768" s="180">
        <v>0</v>
      </c>
      <c r="AM1768" s="180">
        <v>0</v>
      </c>
      <c r="AN1768" s="181">
        <f t="shared" si="1097"/>
        <v>0</v>
      </c>
      <c r="AO1768" s="180">
        <v>0</v>
      </c>
      <c r="AP1768" s="180">
        <v>0</v>
      </c>
      <c r="AQ1768" s="181">
        <f t="shared" si="1098"/>
        <v>0</v>
      </c>
      <c r="AR1768" s="180">
        <v>0</v>
      </c>
      <c r="AS1768" s="180">
        <v>0</v>
      </c>
      <c r="AT1768" s="181">
        <f t="shared" si="1099"/>
        <v>0</v>
      </c>
      <c r="AU1768" s="180">
        <f t="shared" si="1112"/>
        <v>0</v>
      </c>
      <c r="AV1768" s="180">
        <f t="shared" si="1112"/>
        <v>0</v>
      </c>
      <c r="AW1768" s="181">
        <f t="shared" si="1100"/>
        <v>0</v>
      </c>
      <c r="AX1768" s="183">
        <f t="shared" si="1113"/>
        <v>0</v>
      </c>
      <c r="AY1768" s="183">
        <f t="shared" si="1113"/>
        <v>0</v>
      </c>
      <c r="AZ1768" s="183"/>
      <c r="BA1768" s="183"/>
      <c r="BB1768" s="183"/>
      <c r="BC1768" s="183"/>
      <c r="BD1768" s="183">
        <f t="shared" si="1114"/>
        <v>0</v>
      </c>
      <c r="BE1768" s="183">
        <f t="shared" si="1114"/>
        <v>0</v>
      </c>
    </row>
    <row r="1769" spans="2:57" ht="15.75" hidden="1">
      <c r="B1769" s="174">
        <v>2025</v>
      </c>
      <c r="C1769" s="174">
        <v>20</v>
      </c>
      <c r="D1769" s="175">
        <v>0</v>
      </c>
      <c r="E1769" s="176"/>
      <c r="F1769" s="174">
        <v>2</v>
      </c>
      <c r="G1769" s="174">
        <v>6</v>
      </c>
      <c r="H1769" s="174">
        <v>16</v>
      </c>
      <c r="I1769" s="174">
        <v>5000</v>
      </c>
      <c r="J1769" s="174">
        <v>5100</v>
      </c>
      <c r="K1769" s="174">
        <v>515</v>
      </c>
      <c r="L1769" s="177">
        <v>1514</v>
      </c>
      <c r="M1769" s="178">
        <v>0</v>
      </c>
      <c r="N1769" s="179" t="s">
        <v>177</v>
      </c>
      <c r="O1769" s="180">
        <v>0</v>
      </c>
      <c r="P1769" s="180">
        <v>0</v>
      </c>
      <c r="Q1769" s="181">
        <v>0</v>
      </c>
      <c r="R1769" s="182" t="s">
        <v>98</v>
      </c>
      <c r="S1769" s="183">
        <v>0</v>
      </c>
      <c r="T1769" s="183">
        <v>0</v>
      </c>
      <c r="U1769" s="180">
        <v>0</v>
      </c>
      <c r="V1769" s="180">
        <v>0</v>
      </c>
      <c r="W1769" s="183">
        <v>0</v>
      </c>
      <c r="X1769" s="183">
        <v>0</v>
      </c>
      <c r="Y1769" s="180">
        <v>0</v>
      </c>
      <c r="Z1769" s="180">
        <v>0</v>
      </c>
      <c r="AA1769" s="183">
        <v>0</v>
      </c>
      <c r="AB1769" s="183">
        <v>0</v>
      </c>
      <c r="AC1769" s="180">
        <f t="shared" si="1111"/>
        <v>0</v>
      </c>
      <c r="AD1769" s="180">
        <f t="shared" si="1111"/>
        <v>0</v>
      </c>
      <c r="AE1769" s="181">
        <f t="shared" si="1094"/>
        <v>0</v>
      </c>
      <c r="AF1769" s="180">
        <v>0</v>
      </c>
      <c r="AG1769" s="180">
        <v>0</v>
      </c>
      <c r="AH1769" s="181">
        <f t="shared" si="1095"/>
        <v>0</v>
      </c>
      <c r="AI1769" s="180">
        <v>0</v>
      </c>
      <c r="AJ1769" s="180">
        <v>0</v>
      </c>
      <c r="AK1769" s="181">
        <f t="shared" si="1096"/>
        <v>0</v>
      </c>
      <c r="AL1769" s="180">
        <v>0</v>
      </c>
      <c r="AM1769" s="180">
        <v>0</v>
      </c>
      <c r="AN1769" s="181">
        <f t="shared" si="1097"/>
        <v>0</v>
      </c>
      <c r="AO1769" s="180">
        <v>0</v>
      </c>
      <c r="AP1769" s="180">
        <v>0</v>
      </c>
      <c r="AQ1769" s="181">
        <f t="shared" si="1098"/>
        <v>0</v>
      </c>
      <c r="AR1769" s="180">
        <v>0</v>
      </c>
      <c r="AS1769" s="180">
        <v>0</v>
      </c>
      <c r="AT1769" s="181">
        <f t="shared" si="1099"/>
        <v>0</v>
      </c>
      <c r="AU1769" s="180">
        <f t="shared" si="1112"/>
        <v>0</v>
      </c>
      <c r="AV1769" s="180">
        <f t="shared" si="1112"/>
        <v>0</v>
      </c>
      <c r="AW1769" s="181">
        <f t="shared" si="1100"/>
        <v>0</v>
      </c>
      <c r="AX1769" s="183">
        <f t="shared" si="1113"/>
        <v>0</v>
      </c>
      <c r="AY1769" s="183">
        <f t="shared" si="1113"/>
        <v>0</v>
      </c>
      <c r="AZ1769" s="183"/>
      <c r="BA1769" s="183"/>
      <c r="BB1769" s="183"/>
      <c r="BC1769" s="183"/>
      <c r="BD1769" s="183">
        <f t="shared" si="1114"/>
        <v>0</v>
      </c>
      <c r="BE1769" s="183">
        <f t="shared" si="1114"/>
        <v>0</v>
      </c>
    </row>
    <row r="1770" spans="2:57" ht="15.75" hidden="1">
      <c r="B1770" s="163">
        <v>2025</v>
      </c>
      <c r="C1770" s="163">
        <v>20</v>
      </c>
      <c r="D1770" s="164"/>
      <c r="E1770" s="165"/>
      <c r="F1770" s="163">
        <v>2</v>
      </c>
      <c r="G1770" s="163">
        <v>6</v>
      </c>
      <c r="H1770" s="163">
        <v>16</v>
      </c>
      <c r="I1770" s="163">
        <v>5000</v>
      </c>
      <c r="J1770" s="163">
        <v>5100</v>
      </c>
      <c r="K1770" s="163">
        <v>519</v>
      </c>
      <c r="L1770" s="192" t="s">
        <v>44</v>
      </c>
      <c r="M1770" s="167"/>
      <c r="N1770" s="168" t="s">
        <v>178</v>
      </c>
      <c r="O1770" s="169">
        <v>0</v>
      </c>
      <c r="P1770" s="169">
        <v>0</v>
      </c>
      <c r="Q1770" s="169">
        <v>0</v>
      </c>
      <c r="R1770" s="170"/>
      <c r="S1770" s="171"/>
      <c r="T1770" s="172"/>
      <c r="U1770" s="169">
        <f t="shared" ref="U1770:AD1770" si="1115">SUM(U1771:U1785)</f>
        <v>0</v>
      </c>
      <c r="V1770" s="169">
        <f t="shared" si="1115"/>
        <v>0</v>
      </c>
      <c r="W1770" s="173">
        <f t="shared" si="1115"/>
        <v>0</v>
      </c>
      <c r="X1770" s="173">
        <f t="shared" si="1115"/>
        <v>0</v>
      </c>
      <c r="Y1770" s="169">
        <f t="shared" si="1115"/>
        <v>0</v>
      </c>
      <c r="Z1770" s="169">
        <f t="shared" si="1115"/>
        <v>0</v>
      </c>
      <c r="AA1770" s="173">
        <f t="shared" si="1115"/>
        <v>0</v>
      </c>
      <c r="AB1770" s="173">
        <f t="shared" si="1115"/>
        <v>0</v>
      </c>
      <c r="AC1770" s="169">
        <f t="shared" si="1115"/>
        <v>0</v>
      </c>
      <c r="AD1770" s="169">
        <f t="shared" si="1115"/>
        <v>0</v>
      </c>
      <c r="AE1770" s="169">
        <f t="shared" si="1094"/>
        <v>0</v>
      </c>
      <c r="AF1770" s="169">
        <f>SUM(AF1771:AF1785)</f>
        <v>0</v>
      </c>
      <c r="AG1770" s="169">
        <f>SUM(AG1771:AG1785)</f>
        <v>0</v>
      </c>
      <c r="AH1770" s="169">
        <f t="shared" si="1095"/>
        <v>0</v>
      </c>
      <c r="AI1770" s="169">
        <f>SUM(AI1771:AI1785)</f>
        <v>0</v>
      </c>
      <c r="AJ1770" s="169">
        <f>SUM(AJ1771:AJ1785)</f>
        <v>0</v>
      </c>
      <c r="AK1770" s="169">
        <f t="shared" si="1096"/>
        <v>0</v>
      </c>
      <c r="AL1770" s="169">
        <f>SUM(AL1771:AL1785)</f>
        <v>0</v>
      </c>
      <c r="AM1770" s="169">
        <f>SUM(AM1771:AM1785)</f>
        <v>0</v>
      </c>
      <c r="AN1770" s="169">
        <f t="shared" si="1097"/>
        <v>0</v>
      </c>
      <c r="AO1770" s="169">
        <f>SUM(AO1771:AO1785)</f>
        <v>0</v>
      </c>
      <c r="AP1770" s="169">
        <f>SUM(AP1771:AP1785)</f>
        <v>0</v>
      </c>
      <c r="AQ1770" s="169">
        <f t="shared" si="1098"/>
        <v>0</v>
      </c>
      <c r="AR1770" s="169">
        <f>SUM(AR1771:AR1785)</f>
        <v>0</v>
      </c>
      <c r="AS1770" s="169">
        <f>SUM(AS1771:AS1785)</f>
        <v>0</v>
      </c>
      <c r="AT1770" s="169">
        <f t="shared" si="1099"/>
        <v>0</v>
      </c>
      <c r="AU1770" s="169">
        <f>SUM(AU1771:AU1785)</f>
        <v>0</v>
      </c>
      <c r="AV1770" s="169">
        <f>SUM(AV1771:AV1785)</f>
        <v>0</v>
      </c>
      <c r="AW1770" s="169">
        <f t="shared" si="1100"/>
        <v>0</v>
      </c>
      <c r="AX1770" s="171"/>
      <c r="AY1770" s="172"/>
      <c r="AZ1770" s="171"/>
      <c r="BA1770" s="172"/>
      <c r="BB1770" s="171"/>
      <c r="BC1770" s="172"/>
      <c r="BD1770" s="171"/>
      <c r="BE1770" s="172"/>
    </row>
    <row r="1771" spans="2:57" ht="15.75" hidden="1">
      <c r="B1771" s="174">
        <v>2025</v>
      </c>
      <c r="C1771" s="174">
        <v>20</v>
      </c>
      <c r="D1771" s="175">
        <v>0</v>
      </c>
      <c r="E1771" s="176"/>
      <c r="F1771" s="174">
        <v>2</v>
      </c>
      <c r="G1771" s="174">
        <v>6</v>
      </c>
      <c r="H1771" s="174">
        <v>16</v>
      </c>
      <c r="I1771" s="174">
        <v>5000</v>
      </c>
      <c r="J1771" s="174">
        <v>5100</v>
      </c>
      <c r="K1771" s="174">
        <v>519</v>
      </c>
      <c r="L1771" s="177">
        <v>14</v>
      </c>
      <c r="M1771" s="178">
        <v>0</v>
      </c>
      <c r="N1771" s="179" t="s">
        <v>179</v>
      </c>
      <c r="O1771" s="180">
        <v>0</v>
      </c>
      <c r="P1771" s="180">
        <v>0</v>
      </c>
      <c r="Q1771" s="181">
        <v>0</v>
      </c>
      <c r="R1771" s="182" t="s">
        <v>98</v>
      </c>
      <c r="S1771" s="183">
        <v>0</v>
      </c>
      <c r="T1771" s="183">
        <v>0</v>
      </c>
      <c r="U1771" s="180">
        <v>0</v>
      </c>
      <c r="V1771" s="180">
        <v>0</v>
      </c>
      <c r="W1771" s="183">
        <v>0</v>
      </c>
      <c r="X1771" s="183">
        <v>0</v>
      </c>
      <c r="Y1771" s="180">
        <v>0</v>
      </c>
      <c r="Z1771" s="180">
        <v>0</v>
      </c>
      <c r="AA1771" s="183">
        <v>0</v>
      </c>
      <c r="AB1771" s="183">
        <v>0</v>
      </c>
      <c r="AC1771" s="180">
        <f t="shared" ref="AC1771:AD1785" si="1116">+O1771+U1771-Y1771</f>
        <v>0</v>
      </c>
      <c r="AD1771" s="180">
        <f t="shared" si="1116"/>
        <v>0</v>
      </c>
      <c r="AE1771" s="181">
        <f t="shared" si="1094"/>
        <v>0</v>
      </c>
      <c r="AF1771" s="180">
        <v>0</v>
      </c>
      <c r="AG1771" s="180">
        <v>0</v>
      </c>
      <c r="AH1771" s="181">
        <f t="shared" si="1095"/>
        <v>0</v>
      </c>
      <c r="AI1771" s="180">
        <v>0</v>
      </c>
      <c r="AJ1771" s="180">
        <v>0</v>
      </c>
      <c r="AK1771" s="181">
        <f t="shared" si="1096"/>
        <v>0</v>
      </c>
      <c r="AL1771" s="180">
        <v>0</v>
      </c>
      <c r="AM1771" s="180">
        <v>0</v>
      </c>
      <c r="AN1771" s="181">
        <f t="shared" si="1097"/>
        <v>0</v>
      </c>
      <c r="AO1771" s="180">
        <v>0</v>
      </c>
      <c r="AP1771" s="180">
        <v>0</v>
      </c>
      <c r="AQ1771" s="181">
        <f t="shared" si="1098"/>
        <v>0</v>
      </c>
      <c r="AR1771" s="180">
        <v>0</v>
      </c>
      <c r="AS1771" s="180">
        <v>0</v>
      </c>
      <c r="AT1771" s="181">
        <f t="shared" si="1099"/>
        <v>0</v>
      </c>
      <c r="AU1771" s="180">
        <f t="shared" ref="AU1771:AV1785" si="1117">+AC1771-AF1771-AI1771-AL1771-AO1771-AR1771</f>
        <v>0</v>
      </c>
      <c r="AV1771" s="180">
        <f t="shared" si="1117"/>
        <v>0</v>
      </c>
      <c r="AW1771" s="181">
        <f t="shared" si="1100"/>
        <v>0</v>
      </c>
      <c r="AX1771" s="183">
        <f t="shared" ref="AX1771:AY1785" si="1118">+S1771+W1771-AA1771</f>
        <v>0</v>
      </c>
      <c r="AY1771" s="183">
        <f t="shared" si="1118"/>
        <v>0</v>
      </c>
      <c r="AZ1771" s="183"/>
      <c r="BA1771" s="183"/>
      <c r="BB1771" s="183"/>
      <c r="BC1771" s="183"/>
      <c r="BD1771" s="183">
        <f t="shared" ref="BD1771:BE1785" si="1119">+AX1771-AZ1771-BB1771</f>
        <v>0</v>
      </c>
      <c r="BE1771" s="183">
        <f t="shared" si="1119"/>
        <v>0</v>
      </c>
    </row>
    <row r="1772" spans="2:57" ht="15.75" hidden="1">
      <c r="B1772" s="174">
        <v>2025</v>
      </c>
      <c r="C1772" s="174">
        <v>20</v>
      </c>
      <c r="D1772" s="175">
        <v>0</v>
      </c>
      <c r="E1772" s="176"/>
      <c r="F1772" s="174">
        <v>2</v>
      </c>
      <c r="G1772" s="174">
        <v>6</v>
      </c>
      <c r="H1772" s="174">
        <v>16</v>
      </c>
      <c r="I1772" s="174">
        <v>5000</v>
      </c>
      <c r="J1772" s="174">
        <v>5100</v>
      </c>
      <c r="K1772" s="174">
        <v>519</v>
      </c>
      <c r="L1772" s="177">
        <v>317</v>
      </c>
      <c r="M1772" s="178">
        <v>0</v>
      </c>
      <c r="N1772" s="179" t="s">
        <v>180</v>
      </c>
      <c r="O1772" s="180">
        <v>0</v>
      </c>
      <c r="P1772" s="180">
        <v>0</v>
      </c>
      <c r="Q1772" s="181">
        <v>0</v>
      </c>
      <c r="R1772" s="182" t="s">
        <v>98</v>
      </c>
      <c r="S1772" s="183">
        <v>0</v>
      </c>
      <c r="T1772" s="183">
        <v>0</v>
      </c>
      <c r="U1772" s="180">
        <v>0</v>
      </c>
      <c r="V1772" s="180">
        <v>0</v>
      </c>
      <c r="W1772" s="183">
        <v>0</v>
      </c>
      <c r="X1772" s="183">
        <v>0</v>
      </c>
      <c r="Y1772" s="180">
        <v>0</v>
      </c>
      <c r="Z1772" s="180">
        <v>0</v>
      </c>
      <c r="AA1772" s="183">
        <v>0</v>
      </c>
      <c r="AB1772" s="183">
        <v>0</v>
      </c>
      <c r="AC1772" s="180">
        <f t="shared" si="1116"/>
        <v>0</v>
      </c>
      <c r="AD1772" s="180">
        <f t="shared" si="1116"/>
        <v>0</v>
      </c>
      <c r="AE1772" s="181">
        <f t="shared" si="1094"/>
        <v>0</v>
      </c>
      <c r="AF1772" s="180">
        <v>0</v>
      </c>
      <c r="AG1772" s="180">
        <v>0</v>
      </c>
      <c r="AH1772" s="181">
        <f t="shared" si="1095"/>
        <v>0</v>
      </c>
      <c r="AI1772" s="180">
        <v>0</v>
      </c>
      <c r="AJ1772" s="180">
        <v>0</v>
      </c>
      <c r="AK1772" s="181">
        <f t="shared" si="1096"/>
        <v>0</v>
      </c>
      <c r="AL1772" s="180">
        <v>0</v>
      </c>
      <c r="AM1772" s="180">
        <v>0</v>
      </c>
      <c r="AN1772" s="181">
        <f t="shared" si="1097"/>
        <v>0</v>
      </c>
      <c r="AO1772" s="180">
        <v>0</v>
      </c>
      <c r="AP1772" s="180">
        <v>0</v>
      </c>
      <c r="AQ1772" s="181">
        <f t="shared" si="1098"/>
        <v>0</v>
      </c>
      <c r="AR1772" s="180">
        <v>0</v>
      </c>
      <c r="AS1772" s="180">
        <v>0</v>
      </c>
      <c r="AT1772" s="181">
        <f t="shared" si="1099"/>
        <v>0</v>
      </c>
      <c r="AU1772" s="180">
        <f t="shared" si="1117"/>
        <v>0</v>
      </c>
      <c r="AV1772" s="180">
        <f t="shared" si="1117"/>
        <v>0</v>
      </c>
      <c r="AW1772" s="181">
        <f t="shared" si="1100"/>
        <v>0</v>
      </c>
      <c r="AX1772" s="183">
        <f t="shared" si="1118"/>
        <v>0</v>
      </c>
      <c r="AY1772" s="183">
        <f t="shared" si="1118"/>
        <v>0</v>
      </c>
      <c r="AZ1772" s="183"/>
      <c r="BA1772" s="183"/>
      <c r="BB1772" s="183"/>
      <c r="BC1772" s="183"/>
      <c r="BD1772" s="183">
        <f t="shared" si="1119"/>
        <v>0</v>
      </c>
      <c r="BE1772" s="183">
        <f t="shared" si="1119"/>
        <v>0</v>
      </c>
    </row>
    <row r="1773" spans="2:57" ht="15.75" hidden="1">
      <c r="B1773" s="174">
        <v>2025</v>
      </c>
      <c r="C1773" s="174">
        <v>20</v>
      </c>
      <c r="D1773" s="175">
        <v>0</v>
      </c>
      <c r="E1773" s="176"/>
      <c r="F1773" s="174">
        <v>2</v>
      </c>
      <c r="G1773" s="174">
        <v>6</v>
      </c>
      <c r="H1773" s="174">
        <v>16</v>
      </c>
      <c r="I1773" s="174">
        <v>5000</v>
      </c>
      <c r="J1773" s="174">
        <v>5100</v>
      </c>
      <c r="K1773" s="174">
        <v>519</v>
      </c>
      <c r="L1773" s="177">
        <v>535</v>
      </c>
      <c r="M1773" s="178">
        <v>0</v>
      </c>
      <c r="N1773" s="179" t="s">
        <v>449</v>
      </c>
      <c r="O1773" s="180">
        <v>0</v>
      </c>
      <c r="P1773" s="180">
        <v>0</v>
      </c>
      <c r="Q1773" s="181">
        <v>0</v>
      </c>
      <c r="R1773" s="182" t="s">
        <v>98</v>
      </c>
      <c r="S1773" s="183">
        <v>0</v>
      </c>
      <c r="T1773" s="183">
        <v>0</v>
      </c>
      <c r="U1773" s="180">
        <v>0</v>
      </c>
      <c r="V1773" s="180">
        <v>0</v>
      </c>
      <c r="W1773" s="183">
        <v>0</v>
      </c>
      <c r="X1773" s="183">
        <v>0</v>
      </c>
      <c r="Y1773" s="180">
        <v>0</v>
      </c>
      <c r="Z1773" s="180">
        <v>0</v>
      </c>
      <c r="AA1773" s="183">
        <v>0</v>
      </c>
      <c r="AB1773" s="183">
        <v>0</v>
      </c>
      <c r="AC1773" s="180">
        <f t="shared" si="1116"/>
        <v>0</v>
      </c>
      <c r="AD1773" s="180">
        <f t="shared" si="1116"/>
        <v>0</v>
      </c>
      <c r="AE1773" s="181">
        <f t="shared" si="1094"/>
        <v>0</v>
      </c>
      <c r="AF1773" s="180">
        <v>0</v>
      </c>
      <c r="AG1773" s="180">
        <v>0</v>
      </c>
      <c r="AH1773" s="181">
        <f t="shared" si="1095"/>
        <v>0</v>
      </c>
      <c r="AI1773" s="180">
        <v>0</v>
      </c>
      <c r="AJ1773" s="180">
        <v>0</v>
      </c>
      <c r="AK1773" s="181">
        <f t="shared" si="1096"/>
        <v>0</v>
      </c>
      <c r="AL1773" s="180">
        <v>0</v>
      </c>
      <c r="AM1773" s="180">
        <v>0</v>
      </c>
      <c r="AN1773" s="181">
        <f t="shared" si="1097"/>
        <v>0</v>
      </c>
      <c r="AO1773" s="180">
        <v>0</v>
      </c>
      <c r="AP1773" s="180">
        <v>0</v>
      </c>
      <c r="AQ1773" s="181">
        <f t="shared" si="1098"/>
        <v>0</v>
      </c>
      <c r="AR1773" s="180">
        <v>0</v>
      </c>
      <c r="AS1773" s="180">
        <v>0</v>
      </c>
      <c r="AT1773" s="181">
        <f t="shared" si="1099"/>
        <v>0</v>
      </c>
      <c r="AU1773" s="180">
        <f t="shared" si="1117"/>
        <v>0</v>
      </c>
      <c r="AV1773" s="180">
        <f t="shared" si="1117"/>
        <v>0</v>
      </c>
      <c r="AW1773" s="181">
        <f t="shared" si="1100"/>
        <v>0</v>
      </c>
      <c r="AX1773" s="183">
        <f t="shared" si="1118"/>
        <v>0</v>
      </c>
      <c r="AY1773" s="183">
        <f t="shared" si="1118"/>
        <v>0</v>
      </c>
      <c r="AZ1773" s="183"/>
      <c r="BA1773" s="183"/>
      <c r="BB1773" s="183"/>
      <c r="BC1773" s="183"/>
      <c r="BD1773" s="183">
        <f t="shared" si="1119"/>
        <v>0</v>
      </c>
      <c r="BE1773" s="183">
        <f t="shared" si="1119"/>
        <v>0</v>
      </c>
    </row>
    <row r="1774" spans="2:57" ht="15.75" hidden="1">
      <c r="B1774" s="174">
        <v>2025</v>
      </c>
      <c r="C1774" s="174">
        <v>20</v>
      </c>
      <c r="D1774" s="175">
        <v>0</v>
      </c>
      <c r="E1774" s="176"/>
      <c r="F1774" s="174">
        <v>2</v>
      </c>
      <c r="G1774" s="174">
        <v>6</v>
      </c>
      <c r="H1774" s="174">
        <v>16</v>
      </c>
      <c r="I1774" s="174">
        <v>5000</v>
      </c>
      <c r="J1774" s="174">
        <v>5100</v>
      </c>
      <c r="K1774" s="174">
        <v>519</v>
      </c>
      <c r="L1774" s="177">
        <v>673</v>
      </c>
      <c r="M1774" s="178">
        <v>0</v>
      </c>
      <c r="N1774" s="179" t="s">
        <v>1140</v>
      </c>
      <c r="O1774" s="180">
        <v>0</v>
      </c>
      <c r="P1774" s="180">
        <v>0</v>
      </c>
      <c r="Q1774" s="181">
        <v>0</v>
      </c>
      <c r="R1774" s="182" t="s">
        <v>98</v>
      </c>
      <c r="S1774" s="183">
        <v>0</v>
      </c>
      <c r="T1774" s="183">
        <v>0</v>
      </c>
      <c r="U1774" s="180">
        <v>0</v>
      </c>
      <c r="V1774" s="180">
        <v>0</v>
      </c>
      <c r="W1774" s="183">
        <v>0</v>
      </c>
      <c r="X1774" s="183">
        <v>0</v>
      </c>
      <c r="Y1774" s="180">
        <v>0</v>
      </c>
      <c r="Z1774" s="180">
        <v>0</v>
      </c>
      <c r="AA1774" s="183">
        <v>0</v>
      </c>
      <c r="AB1774" s="183">
        <v>0</v>
      </c>
      <c r="AC1774" s="180">
        <f t="shared" si="1116"/>
        <v>0</v>
      </c>
      <c r="AD1774" s="180">
        <f t="shared" si="1116"/>
        <v>0</v>
      </c>
      <c r="AE1774" s="181">
        <f t="shared" si="1094"/>
        <v>0</v>
      </c>
      <c r="AF1774" s="180">
        <v>0</v>
      </c>
      <c r="AG1774" s="180">
        <v>0</v>
      </c>
      <c r="AH1774" s="181">
        <f t="shared" si="1095"/>
        <v>0</v>
      </c>
      <c r="AI1774" s="180">
        <v>0</v>
      </c>
      <c r="AJ1774" s="180">
        <v>0</v>
      </c>
      <c r="AK1774" s="181">
        <f t="shared" si="1096"/>
        <v>0</v>
      </c>
      <c r="AL1774" s="180">
        <v>0</v>
      </c>
      <c r="AM1774" s="180">
        <v>0</v>
      </c>
      <c r="AN1774" s="181">
        <f t="shared" si="1097"/>
        <v>0</v>
      </c>
      <c r="AO1774" s="180">
        <v>0</v>
      </c>
      <c r="AP1774" s="180">
        <v>0</v>
      </c>
      <c r="AQ1774" s="181">
        <f t="shared" si="1098"/>
        <v>0</v>
      </c>
      <c r="AR1774" s="180">
        <v>0</v>
      </c>
      <c r="AS1774" s="180">
        <v>0</v>
      </c>
      <c r="AT1774" s="181">
        <f t="shared" si="1099"/>
        <v>0</v>
      </c>
      <c r="AU1774" s="180">
        <f t="shared" si="1117"/>
        <v>0</v>
      </c>
      <c r="AV1774" s="180">
        <f t="shared" si="1117"/>
        <v>0</v>
      </c>
      <c r="AW1774" s="181">
        <f t="shared" si="1100"/>
        <v>0</v>
      </c>
      <c r="AX1774" s="183">
        <f t="shared" si="1118"/>
        <v>0</v>
      </c>
      <c r="AY1774" s="183">
        <f t="shared" si="1118"/>
        <v>0</v>
      </c>
      <c r="AZ1774" s="183"/>
      <c r="BA1774" s="183"/>
      <c r="BB1774" s="183"/>
      <c r="BC1774" s="183"/>
      <c r="BD1774" s="183">
        <f t="shared" si="1119"/>
        <v>0</v>
      </c>
      <c r="BE1774" s="183">
        <f t="shared" si="1119"/>
        <v>0</v>
      </c>
    </row>
    <row r="1775" spans="2:57" ht="15.75" hidden="1">
      <c r="B1775" s="174">
        <v>2025</v>
      </c>
      <c r="C1775" s="174">
        <v>20</v>
      </c>
      <c r="D1775" s="175">
        <v>0</v>
      </c>
      <c r="E1775" s="176"/>
      <c r="F1775" s="174">
        <v>2</v>
      </c>
      <c r="G1775" s="174">
        <v>6</v>
      </c>
      <c r="H1775" s="174">
        <v>16</v>
      </c>
      <c r="I1775" s="174">
        <v>5000</v>
      </c>
      <c r="J1775" s="174">
        <v>5100</v>
      </c>
      <c r="K1775" s="174">
        <v>519</v>
      </c>
      <c r="L1775" s="177">
        <v>773</v>
      </c>
      <c r="M1775" s="178">
        <v>0</v>
      </c>
      <c r="N1775" s="179" t="s">
        <v>1141</v>
      </c>
      <c r="O1775" s="180">
        <v>0</v>
      </c>
      <c r="P1775" s="180">
        <v>0</v>
      </c>
      <c r="Q1775" s="181">
        <v>0</v>
      </c>
      <c r="R1775" s="182" t="s">
        <v>98</v>
      </c>
      <c r="S1775" s="183">
        <v>0</v>
      </c>
      <c r="T1775" s="183">
        <v>0</v>
      </c>
      <c r="U1775" s="180">
        <v>0</v>
      </c>
      <c r="V1775" s="180">
        <v>0</v>
      </c>
      <c r="W1775" s="183">
        <v>0</v>
      </c>
      <c r="X1775" s="183">
        <v>0</v>
      </c>
      <c r="Y1775" s="180">
        <v>0</v>
      </c>
      <c r="Z1775" s="180">
        <v>0</v>
      </c>
      <c r="AA1775" s="183">
        <v>0</v>
      </c>
      <c r="AB1775" s="183">
        <v>0</v>
      </c>
      <c r="AC1775" s="180">
        <f t="shared" si="1116"/>
        <v>0</v>
      </c>
      <c r="AD1775" s="180">
        <f t="shared" si="1116"/>
        <v>0</v>
      </c>
      <c r="AE1775" s="181">
        <f t="shared" si="1094"/>
        <v>0</v>
      </c>
      <c r="AF1775" s="180">
        <v>0</v>
      </c>
      <c r="AG1775" s="180">
        <v>0</v>
      </c>
      <c r="AH1775" s="181">
        <f t="shared" si="1095"/>
        <v>0</v>
      </c>
      <c r="AI1775" s="180">
        <v>0</v>
      </c>
      <c r="AJ1775" s="180">
        <v>0</v>
      </c>
      <c r="AK1775" s="181">
        <f t="shared" si="1096"/>
        <v>0</v>
      </c>
      <c r="AL1775" s="180">
        <v>0</v>
      </c>
      <c r="AM1775" s="180">
        <v>0</v>
      </c>
      <c r="AN1775" s="181">
        <f t="shared" si="1097"/>
        <v>0</v>
      </c>
      <c r="AO1775" s="180">
        <v>0</v>
      </c>
      <c r="AP1775" s="180">
        <v>0</v>
      </c>
      <c r="AQ1775" s="181">
        <f t="shared" si="1098"/>
        <v>0</v>
      </c>
      <c r="AR1775" s="180">
        <v>0</v>
      </c>
      <c r="AS1775" s="180">
        <v>0</v>
      </c>
      <c r="AT1775" s="181">
        <f t="shared" si="1099"/>
        <v>0</v>
      </c>
      <c r="AU1775" s="180">
        <f t="shared" si="1117"/>
        <v>0</v>
      </c>
      <c r="AV1775" s="180">
        <f t="shared" si="1117"/>
        <v>0</v>
      </c>
      <c r="AW1775" s="181">
        <f t="shared" si="1100"/>
        <v>0</v>
      </c>
      <c r="AX1775" s="183">
        <f t="shared" si="1118"/>
        <v>0</v>
      </c>
      <c r="AY1775" s="183">
        <f t="shared" si="1118"/>
        <v>0</v>
      </c>
      <c r="AZ1775" s="183"/>
      <c r="BA1775" s="183"/>
      <c r="BB1775" s="183"/>
      <c r="BC1775" s="183"/>
      <c r="BD1775" s="183">
        <f t="shared" si="1119"/>
        <v>0</v>
      </c>
      <c r="BE1775" s="183">
        <f t="shared" si="1119"/>
        <v>0</v>
      </c>
    </row>
    <row r="1776" spans="2:57" ht="15.75" hidden="1">
      <c r="B1776" s="174">
        <v>2025</v>
      </c>
      <c r="C1776" s="174">
        <v>20</v>
      </c>
      <c r="D1776" s="175">
        <v>0</v>
      </c>
      <c r="E1776" s="176"/>
      <c r="F1776" s="174">
        <v>2</v>
      </c>
      <c r="G1776" s="174">
        <v>6</v>
      </c>
      <c r="H1776" s="174">
        <v>16</v>
      </c>
      <c r="I1776" s="174">
        <v>5000</v>
      </c>
      <c r="J1776" s="174">
        <v>5100</v>
      </c>
      <c r="K1776" s="174">
        <v>519</v>
      </c>
      <c r="L1776" s="177">
        <v>851</v>
      </c>
      <c r="M1776" s="178">
        <v>0</v>
      </c>
      <c r="N1776" s="179" t="s">
        <v>1142</v>
      </c>
      <c r="O1776" s="180">
        <v>0</v>
      </c>
      <c r="P1776" s="180">
        <v>0</v>
      </c>
      <c r="Q1776" s="181">
        <v>0</v>
      </c>
      <c r="R1776" s="182" t="s">
        <v>98</v>
      </c>
      <c r="S1776" s="183">
        <v>0</v>
      </c>
      <c r="T1776" s="183">
        <v>0</v>
      </c>
      <c r="U1776" s="180">
        <v>0</v>
      </c>
      <c r="V1776" s="180">
        <v>0</v>
      </c>
      <c r="W1776" s="183">
        <v>0</v>
      </c>
      <c r="X1776" s="183">
        <v>0</v>
      </c>
      <c r="Y1776" s="180">
        <v>0</v>
      </c>
      <c r="Z1776" s="180">
        <v>0</v>
      </c>
      <c r="AA1776" s="183">
        <v>0</v>
      </c>
      <c r="AB1776" s="183">
        <v>0</v>
      </c>
      <c r="AC1776" s="180">
        <f t="shared" si="1116"/>
        <v>0</v>
      </c>
      <c r="AD1776" s="180">
        <f t="shared" si="1116"/>
        <v>0</v>
      </c>
      <c r="AE1776" s="181">
        <f t="shared" si="1094"/>
        <v>0</v>
      </c>
      <c r="AF1776" s="180">
        <v>0</v>
      </c>
      <c r="AG1776" s="180">
        <v>0</v>
      </c>
      <c r="AH1776" s="181">
        <f t="shared" si="1095"/>
        <v>0</v>
      </c>
      <c r="AI1776" s="180">
        <v>0</v>
      </c>
      <c r="AJ1776" s="180">
        <v>0</v>
      </c>
      <c r="AK1776" s="181">
        <f t="shared" si="1096"/>
        <v>0</v>
      </c>
      <c r="AL1776" s="180">
        <v>0</v>
      </c>
      <c r="AM1776" s="180">
        <v>0</v>
      </c>
      <c r="AN1776" s="181">
        <f t="shared" si="1097"/>
        <v>0</v>
      </c>
      <c r="AO1776" s="180">
        <v>0</v>
      </c>
      <c r="AP1776" s="180">
        <v>0</v>
      </c>
      <c r="AQ1776" s="181">
        <f t="shared" si="1098"/>
        <v>0</v>
      </c>
      <c r="AR1776" s="180">
        <v>0</v>
      </c>
      <c r="AS1776" s="180">
        <v>0</v>
      </c>
      <c r="AT1776" s="181">
        <f t="shared" si="1099"/>
        <v>0</v>
      </c>
      <c r="AU1776" s="180">
        <f t="shared" si="1117"/>
        <v>0</v>
      </c>
      <c r="AV1776" s="180">
        <f t="shared" si="1117"/>
        <v>0</v>
      </c>
      <c r="AW1776" s="181">
        <f t="shared" si="1100"/>
        <v>0</v>
      </c>
      <c r="AX1776" s="183">
        <f t="shared" si="1118"/>
        <v>0</v>
      </c>
      <c r="AY1776" s="183">
        <f t="shared" si="1118"/>
        <v>0</v>
      </c>
      <c r="AZ1776" s="183"/>
      <c r="BA1776" s="183"/>
      <c r="BB1776" s="183"/>
      <c r="BC1776" s="183"/>
      <c r="BD1776" s="183">
        <f t="shared" si="1119"/>
        <v>0</v>
      </c>
      <c r="BE1776" s="183">
        <f t="shared" si="1119"/>
        <v>0</v>
      </c>
    </row>
    <row r="1777" spans="2:57" ht="15.75" hidden="1">
      <c r="B1777" s="174">
        <v>2025</v>
      </c>
      <c r="C1777" s="174">
        <v>20</v>
      </c>
      <c r="D1777" s="175">
        <v>0</v>
      </c>
      <c r="E1777" s="176"/>
      <c r="F1777" s="174">
        <v>2</v>
      </c>
      <c r="G1777" s="174">
        <v>6</v>
      </c>
      <c r="H1777" s="174">
        <v>16</v>
      </c>
      <c r="I1777" s="174">
        <v>5000</v>
      </c>
      <c r="J1777" s="174">
        <v>5100</v>
      </c>
      <c r="K1777" s="174">
        <v>519</v>
      </c>
      <c r="L1777" s="177">
        <v>1091</v>
      </c>
      <c r="M1777" s="178">
        <v>0</v>
      </c>
      <c r="N1777" s="179" t="s">
        <v>1143</v>
      </c>
      <c r="O1777" s="180">
        <v>0</v>
      </c>
      <c r="P1777" s="180">
        <v>0</v>
      </c>
      <c r="Q1777" s="181">
        <v>0</v>
      </c>
      <c r="R1777" s="182" t="s">
        <v>98</v>
      </c>
      <c r="S1777" s="183">
        <v>0</v>
      </c>
      <c r="T1777" s="183">
        <v>0</v>
      </c>
      <c r="U1777" s="180">
        <v>0</v>
      </c>
      <c r="V1777" s="180">
        <v>0</v>
      </c>
      <c r="W1777" s="183">
        <v>0</v>
      </c>
      <c r="X1777" s="183">
        <v>0</v>
      </c>
      <c r="Y1777" s="180">
        <v>0</v>
      </c>
      <c r="Z1777" s="180">
        <v>0</v>
      </c>
      <c r="AA1777" s="183">
        <v>0</v>
      </c>
      <c r="AB1777" s="183">
        <v>0</v>
      </c>
      <c r="AC1777" s="180">
        <f t="shared" si="1116"/>
        <v>0</v>
      </c>
      <c r="AD1777" s="180">
        <f t="shared" si="1116"/>
        <v>0</v>
      </c>
      <c r="AE1777" s="181">
        <f t="shared" si="1094"/>
        <v>0</v>
      </c>
      <c r="AF1777" s="180">
        <v>0</v>
      </c>
      <c r="AG1777" s="180">
        <v>0</v>
      </c>
      <c r="AH1777" s="181">
        <f t="shared" si="1095"/>
        <v>0</v>
      </c>
      <c r="AI1777" s="180">
        <v>0</v>
      </c>
      <c r="AJ1777" s="180">
        <v>0</v>
      </c>
      <c r="AK1777" s="181">
        <f t="shared" si="1096"/>
        <v>0</v>
      </c>
      <c r="AL1777" s="180">
        <v>0</v>
      </c>
      <c r="AM1777" s="180">
        <v>0</v>
      </c>
      <c r="AN1777" s="181">
        <f t="shared" si="1097"/>
        <v>0</v>
      </c>
      <c r="AO1777" s="180">
        <v>0</v>
      </c>
      <c r="AP1777" s="180">
        <v>0</v>
      </c>
      <c r="AQ1777" s="181">
        <f t="shared" si="1098"/>
        <v>0</v>
      </c>
      <c r="AR1777" s="180">
        <v>0</v>
      </c>
      <c r="AS1777" s="180">
        <v>0</v>
      </c>
      <c r="AT1777" s="181">
        <f t="shared" si="1099"/>
        <v>0</v>
      </c>
      <c r="AU1777" s="180">
        <f t="shared" si="1117"/>
        <v>0</v>
      </c>
      <c r="AV1777" s="180">
        <f t="shared" si="1117"/>
        <v>0</v>
      </c>
      <c r="AW1777" s="181">
        <f t="shared" si="1100"/>
        <v>0</v>
      </c>
      <c r="AX1777" s="183">
        <f t="shared" si="1118"/>
        <v>0</v>
      </c>
      <c r="AY1777" s="183">
        <f t="shared" si="1118"/>
        <v>0</v>
      </c>
      <c r="AZ1777" s="183"/>
      <c r="BA1777" s="183"/>
      <c r="BB1777" s="183"/>
      <c r="BC1777" s="183"/>
      <c r="BD1777" s="183">
        <f t="shared" si="1119"/>
        <v>0</v>
      </c>
      <c r="BE1777" s="183">
        <f t="shared" si="1119"/>
        <v>0</v>
      </c>
    </row>
    <row r="1778" spans="2:57" ht="15.75" hidden="1">
      <c r="B1778" s="174">
        <v>2025</v>
      </c>
      <c r="C1778" s="174">
        <v>20</v>
      </c>
      <c r="D1778" s="175">
        <v>0</v>
      </c>
      <c r="E1778" s="176"/>
      <c r="F1778" s="174">
        <v>2</v>
      </c>
      <c r="G1778" s="174">
        <v>6</v>
      </c>
      <c r="H1778" s="174">
        <v>16</v>
      </c>
      <c r="I1778" s="174">
        <v>5000</v>
      </c>
      <c r="J1778" s="174">
        <v>5100</v>
      </c>
      <c r="K1778" s="174">
        <v>519</v>
      </c>
      <c r="L1778" s="177">
        <v>1097</v>
      </c>
      <c r="M1778" s="178">
        <v>0</v>
      </c>
      <c r="N1778" s="179" t="s">
        <v>1144</v>
      </c>
      <c r="O1778" s="180">
        <v>0</v>
      </c>
      <c r="P1778" s="180">
        <v>0</v>
      </c>
      <c r="Q1778" s="181">
        <v>0</v>
      </c>
      <c r="R1778" s="182" t="s">
        <v>98</v>
      </c>
      <c r="S1778" s="183">
        <v>0</v>
      </c>
      <c r="T1778" s="183">
        <v>0</v>
      </c>
      <c r="U1778" s="180">
        <v>0</v>
      </c>
      <c r="V1778" s="180">
        <v>0</v>
      </c>
      <c r="W1778" s="183">
        <v>0</v>
      </c>
      <c r="X1778" s="183">
        <v>0</v>
      </c>
      <c r="Y1778" s="180">
        <v>0</v>
      </c>
      <c r="Z1778" s="180">
        <v>0</v>
      </c>
      <c r="AA1778" s="183">
        <v>0</v>
      </c>
      <c r="AB1778" s="183">
        <v>0</v>
      </c>
      <c r="AC1778" s="180">
        <f t="shared" si="1116"/>
        <v>0</v>
      </c>
      <c r="AD1778" s="180">
        <f t="shared" si="1116"/>
        <v>0</v>
      </c>
      <c r="AE1778" s="181">
        <f t="shared" si="1094"/>
        <v>0</v>
      </c>
      <c r="AF1778" s="180">
        <v>0</v>
      </c>
      <c r="AG1778" s="180">
        <v>0</v>
      </c>
      <c r="AH1778" s="181">
        <f t="shared" si="1095"/>
        <v>0</v>
      </c>
      <c r="AI1778" s="180">
        <v>0</v>
      </c>
      <c r="AJ1778" s="180">
        <v>0</v>
      </c>
      <c r="AK1778" s="181">
        <f t="shared" si="1096"/>
        <v>0</v>
      </c>
      <c r="AL1778" s="180">
        <v>0</v>
      </c>
      <c r="AM1778" s="180">
        <v>0</v>
      </c>
      <c r="AN1778" s="181">
        <f t="shared" si="1097"/>
        <v>0</v>
      </c>
      <c r="AO1778" s="180">
        <v>0</v>
      </c>
      <c r="AP1778" s="180">
        <v>0</v>
      </c>
      <c r="AQ1778" s="181">
        <f t="shared" si="1098"/>
        <v>0</v>
      </c>
      <c r="AR1778" s="180">
        <v>0</v>
      </c>
      <c r="AS1778" s="180">
        <v>0</v>
      </c>
      <c r="AT1778" s="181">
        <f t="shared" si="1099"/>
        <v>0</v>
      </c>
      <c r="AU1778" s="180">
        <f t="shared" si="1117"/>
        <v>0</v>
      </c>
      <c r="AV1778" s="180">
        <f t="shared" si="1117"/>
        <v>0</v>
      </c>
      <c r="AW1778" s="181">
        <f t="shared" si="1100"/>
        <v>0</v>
      </c>
      <c r="AX1778" s="183">
        <f t="shared" si="1118"/>
        <v>0</v>
      </c>
      <c r="AY1778" s="183">
        <f t="shared" si="1118"/>
        <v>0</v>
      </c>
      <c r="AZ1778" s="183"/>
      <c r="BA1778" s="183"/>
      <c r="BB1778" s="183"/>
      <c r="BC1778" s="183"/>
      <c r="BD1778" s="183">
        <f t="shared" si="1119"/>
        <v>0</v>
      </c>
      <c r="BE1778" s="183">
        <f t="shared" si="1119"/>
        <v>0</v>
      </c>
    </row>
    <row r="1779" spans="2:57" ht="15.75" hidden="1">
      <c r="B1779" s="174">
        <v>2025</v>
      </c>
      <c r="C1779" s="174">
        <v>20</v>
      </c>
      <c r="D1779" s="175">
        <v>0</v>
      </c>
      <c r="E1779" s="176"/>
      <c r="F1779" s="174">
        <v>2</v>
      </c>
      <c r="G1779" s="174">
        <v>6</v>
      </c>
      <c r="H1779" s="174">
        <v>16</v>
      </c>
      <c r="I1779" s="174">
        <v>5000</v>
      </c>
      <c r="J1779" s="174">
        <v>5100</v>
      </c>
      <c r="K1779" s="174">
        <v>519</v>
      </c>
      <c r="L1779" s="177">
        <v>1248</v>
      </c>
      <c r="M1779" s="178">
        <v>0</v>
      </c>
      <c r="N1779" s="179" t="s">
        <v>199</v>
      </c>
      <c r="O1779" s="180">
        <v>0</v>
      </c>
      <c r="P1779" s="180">
        <v>0</v>
      </c>
      <c r="Q1779" s="181">
        <v>0</v>
      </c>
      <c r="R1779" s="182" t="s">
        <v>98</v>
      </c>
      <c r="S1779" s="183">
        <v>0</v>
      </c>
      <c r="T1779" s="183">
        <v>0</v>
      </c>
      <c r="U1779" s="180">
        <v>0</v>
      </c>
      <c r="V1779" s="180">
        <v>0</v>
      </c>
      <c r="W1779" s="183">
        <v>0</v>
      </c>
      <c r="X1779" s="183">
        <v>0</v>
      </c>
      <c r="Y1779" s="180">
        <v>0</v>
      </c>
      <c r="Z1779" s="180">
        <v>0</v>
      </c>
      <c r="AA1779" s="183">
        <v>0</v>
      </c>
      <c r="AB1779" s="183">
        <v>0</v>
      </c>
      <c r="AC1779" s="180">
        <f t="shared" si="1116"/>
        <v>0</v>
      </c>
      <c r="AD1779" s="180">
        <f t="shared" si="1116"/>
        <v>0</v>
      </c>
      <c r="AE1779" s="181">
        <f t="shared" si="1094"/>
        <v>0</v>
      </c>
      <c r="AF1779" s="180">
        <v>0</v>
      </c>
      <c r="AG1779" s="180">
        <v>0</v>
      </c>
      <c r="AH1779" s="181">
        <f t="shared" si="1095"/>
        <v>0</v>
      </c>
      <c r="AI1779" s="180">
        <v>0</v>
      </c>
      <c r="AJ1779" s="180">
        <v>0</v>
      </c>
      <c r="AK1779" s="181">
        <f t="shared" si="1096"/>
        <v>0</v>
      </c>
      <c r="AL1779" s="180">
        <v>0</v>
      </c>
      <c r="AM1779" s="180">
        <v>0</v>
      </c>
      <c r="AN1779" s="181">
        <f t="shared" si="1097"/>
        <v>0</v>
      </c>
      <c r="AO1779" s="180">
        <v>0</v>
      </c>
      <c r="AP1779" s="180">
        <v>0</v>
      </c>
      <c r="AQ1779" s="181">
        <f t="shared" si="1098"/>
        <v>0</v>
      </c>
      <c r="AR1779" s="180">
        <v>0</v>
      </c>
      <c r="AS1779" s="180">
        <v>0</v>
      </c>
      <c r="AT1779" s="181">
        <f t="shared" si="1099"/>
        <v>0</v>
      </c>
      <c r="AU1779" s="180">
        <f t="shared" si="1117"/>
        <v>0</v>
      </c>
      <c r="AV1779" s="180">
        <f t="shared" si="1117"/>
        <v>0</v>
      </c>
      <c r="AW1779" s="181">
        <f t="shared" si="1100"/>
        <v>0</v>
      </c>
      <c r="AX1779" s="183">
        <f t="shared" si="1118"/>
        <v>0</v>
      </c>
      <c r="AY1779" s="183">
        <f t="shared" si="1118"/>
        <v>0</v>
      </c>
      <c r="AZ1779" s="183"/>
      <c r="BA1779" s="183"/>
      <c r="BB1779" s="183"/>
      <c r="BC1779" s="183"/>
      <c r="BD1779" s="183">
        <f t="shared" si="1119"/>
        <v>0</v>
      </c>
      <c r="BE1779" s="183">
        <f t="shared" si="1119"/>
        <v>0</v>
      </c>
    </row>
    <row r="1780" spans="2:57" ht="15.75" hidden="1">
      <c r="B1780" s="174">
        <v>2025</v>
      </c>
      <c r="C1780" s="174">
        <v>20</v>
      </c>
      <c r="D1780" s="175">
        <v>0</v>
      </c>
      <c r="E1780" s="176"/>
      <c r="F1780" s="174">
        <v>2</v>
      </c>
      <c r="G1780" s="174">
        <v>6</v>
      </c>
      <c r="H1780" s="174">
        <v>16</v>
      </c>
      <c r="I1780" s="174">
        <v>5000</v>
      </c>
      <c r="J1780" s="174">
        <v>5100</v>
      </c>
      <c r="K1780" s="174">
        <v>519</v>
      </c>
      <c r="L1780" s="177">
        <v>1431</v>
      </c>
      <c r="M1780" s="178">
        <v>0</v>
      </c>
      <c r="N1780" s="179" t="s">
        <v>1145</v>
      </c>
      <c r="O1780" s="180">
        <v>0</v>
      </c>
      <c r="P1780" s="180">
        <v>0</v>
      </c>
      <c r="Q1780" s="181">
        <v>0</v>
      </c>
      <c r="R1780" s="182" t="s">
        <v>98</v>
      </c>
      <c r="S1780" s="183">
        <v>0</v>
      </c>
      <c r="T1780" s="183">
        <v>0</v>
      </c>
      <c r="U1780" s="180">
        <v>0</v>
      </c>
      <c r="V1780" s="180">
        <v>0</v>
      </c>
      <c r="W1780" s="183">
        <v>0</v>
      </c>
      <c r="X1780" s="183">
        <v>0</v>
      </c>
      <c r="Y1780" s="180">
        <v>0</v>
      </c>
      <c r="Z1780" s="180">
        <v>0</v>
      </c>
      <c r="AA1780" s="183">
        <v>0</v>
      </c>
      <c r="AB1780" s="183">
        <v>0</v>
      </c>
      <c r="AC1780" s="180">
        <f t="shared" si="1116"/>
        <v>0</v>
      </c>
      <c r="AD1780" s="180">
        <f t="shared" si="1116"/>
        <v>0</v>
      </c>
      <c r="AE1780" s="181">
        <f t="shared" ref="AE1780:AE1843" si="1120">+AC1780+AD1780</f>
        <v>0</v>
      </c>
      <c r="AF1780" s="180">
        <v>0</v>
      </c>
      <c r="AG1780" s="180">
        <v>0</v>
      </c>
      <c r="AH1780" s="181">
        <f t="shared" ref="AH1780:AH1843" si="1121">+AF1780+AG1780</f>
        <v>0</v>
      </c>
      <c r="AI1780" s="180">
        <v>0</v>
      </c>
      <c r="AJ1780" s="180">
        <v>0</v>
      </c>
      <c r="AK1780" s="181">
        <f t="shared" ref="AK1780:AK1843" si="1122">+AI1780+AJ1780</f>
        <v>0</v>
      </c>
      <c r="AL1780" s="180">
        <v>0</v>
      </c>
      <c r="AM1780" s="180">
        <v>0</v>
      </c>
      <c r="AN1780" s="181">
        <f t="shared" ref="AN1780:AN1843" si="1123">+AL1780+AM1780</f>
        <v>0</v>
      </c>
      <c r="AO1780" s="180">
        <v>0</v>
      </c>
      <c r="AP1780" s="180">
        <v>0</v>
      </c>
      <c r="AQ1780" s="181">
        <f t="shared" ref="AQ1780:AQ1843" si="1124">+AO1780+AP1780</f>
        <v>0</v>
      </c>
      <c r="AR1780" s="180">
        <v>0</v>
      </c>
      <c r="AS1780" s="180">
        <v>0</v>
      </c>
      <c r="AT1780" s="181">
        <f t="shared" ref="AT1780:AT1843" si="1125">+AR1780+AS1780</f>
        <v>0</v>
      </c>
      <c r="AU1780" s="180">
        <f t="shared" si="1117"/>
        <v>0</v>
      </c>
      <c r="AV1780" s="180">
        <f t="shared" si="1117"/>
        <v>0</v>
      </c>
      <c r="AW1780" s="181">
        <f t="shared" ref="AW1780:AW1843" si="1126">+AU1780+AV1780</f>
        <v>0</v>
      </c>
      <c r="AX1780" s="183">
        <f t="shared" si="1118"/>
        <v>0</v>
      </c>
      <c r="AY1780" s="183">
        <f t="shared" si="1118"/>
        <v>0</v>
      </c>
      <c r="AZ1780" s="183"/>
      <c r="BA1780" s="183"/>
      <c r="BB1780" s="183"/>
      <c r="BC1780" s="183"/>
      <c r="BD1780" s="183">
        <f t="shared" si="1119"/>
        <v>0</v>
      </c>
      <c r="BE1780" s="183">
        <f t="shared" si="1119"/>
        <v>0</v>
      </c>
    </row>
    <row r="1781" spans="2:57" ht="15.75" hidden="1">
      <c r="B1781" s="174">
        <v>2025</v>
      </c>
      <c r="C1781" s="174">
        <v>20</v>
      </c>
      <c r="D1781" s="175">
        <v>0</v>
      </c>
      <c r="E1781" s="176"/>
      <c r="F1781" s="174">
        <v>2</v>
      </c>
      <c r="G1781" s="174">
        <v>6</v>
      </c>
      <c r="H1781" s="174">
        <v>16</v>
      </c>
      <c r="I1781" s="174">
        <v>5000</v>
      </c>
      <c r="J1781" s="174">
        <v>5100</v>
      </c>
      <c r="K1781" s="174">
        <v>519</v>
      </c>
      <c r="L1781" s="177">
        <v>1430</v>
      </c>
      <c r="M1781" s="178">
        <v>0</v>
      </c>
      <c r="N1781" s="179" t="s">
        <v>1146</v>
      </c>
      <c r="O1781" s="180">
        <v>0</v>
      </c>
      <c r="P1781" s="180">
        <v>0</v>
      </c>
      <c r="Q1781" s="181">
        <v>0</v>
      </c>
      <c r="R1781" s="182" t="s">
        <v>98</v>
      </c>
      <c r="S1781" s="183">
        <v>0</v>
      </c>
      <c r="T1781" s="183">
        <v>0</v>
      </c>
      <c r="U1781" s="180">
        <v>0</v>
      </c>
      <c r="V1781" s="180">
        <v>0</v>
      </c>
      <c r="W1781" s="183">
        <v>0</v>
      </c>
      <c r="X1781" s="183">
        <v>0</v>
      </c>
      <c r="Y1781" s="180">
        <v>0</v>
      </c>
      <c r="Z1781" s="180">
        <v>0</v>
      </c>
      <c r="AA1781" s="183">
        <v>0</v>
      </c>
      <c r="AB1781" s="183">
        <v>0</v>
      </c>
      <c r="AC1781" s="180">
        <f t="shared" si="1116"/>
        <v>0</v>
      </c>
      <c r="AD1781" s="180">
        <f t="shared" si="1116"/>
        <v>0</v>
      </c>
      <c r="AE1781" s="181">
        <f t="shared" si="1120"/>
        <v>0</v>
      </c>
      <c r="AF1781" s="180">
        <v>0</v>
      </c>
      <c r="AG1781" s="180">
        <v>0</v>
      </c>
      <c r="AH1781" s="181">
        <f t="shared" si="1121"/>
        <v>0</v>
      </c>
      <c r="AI1781" s="180">
        <v>0</v>
      </c>
      <c r="AJ1781" s="180">
        <v>0</v>
      </c>
      <c r="AK1781" s="181">
        <f t="shared" si="1122"/>
        <v>0</v>
      </c>
      <c r="AL1781" s="180">
        <v>0</v>
      </c>
      <c r="AM1781" s="180">
        <v>0</v>
      </c>
      <c r="AN1781" s="181">
        <f t="shared" si="1123"/>
        <v>0</v>
      </c>
      <c r="AO1781" s="180">
        <v>0</v>
      </c>
      <c r="AP1781" s="180">
        <v>0</v>
      </c>
      <c r="AQ1781" s="181">
        <f t="shared" si="1124"/>
        <v>0</v>
      </c>
      <c r="AR1781" s="180">
        <v>0</v>
      </c>
      <c r="AS1781" s="180">
        <v>0</v>
      </c>
      <c r="AT1781" s="181">
        <f t="shared" si="1125"/>
        <v>0</v>
      </c>
      <c r="AU1781" s="180">
        <f t="shared" si="1117"/>
        <v>0</v>
      </c>
      <c r="AV1781" s="180">
        <f t="shared" si="1117"/>
        <v>0</v>
      </c>
      <c r="AW1781" s="181">
        <f t="shared" si="1126"/>
        <v>0</v>
      </c>
      <c r="AX1781" s="183">
        <f t="shared" si="1118"/>
        <v>0</v>
      </c>
      <c r="AY1781" s="183">
        <f t="shared" si="1118"/>
        <v>0</v>
      </c>
      <c r="AZ1781" s="183"/>
      <c r="BA1781" s="183"/>
      <c r="BB1781" s="183"/>
      <c r="BC1781" s="183"/>
      <c r="BD1781" s="183">
        <f t="shared" si="1119"/>
        <v>0</v>
      </c>
      <c r="BE1781" s="183">
        <f t="shared" si="1119"/>
        <v>0</v>
      </c>
    </row>
    <row r="1782" spans="2:57" ht="15.75" hidden="1">
      <c r="B1782" s="174">
        <v>2025</v>
      </c>
      <c r="C1782" s="174">
        <v>20</v>
      </c>
      <c r="D1782" s="175">
        <v>0</v>
      </c>
      <c r="E1782" s="176"/>
      <c r="F1782" s="174">
        <v>2</v>
      </c>
      <c r="G1782" s="174">
        <v>6</v>
      </c>
      <c r="H1782" s="174">
        <v>16</v>
      </c>
      <c r="I1782" s="174">
        <v>5000</v>
      </c>
      <c r="J1782" s="174">
        <v>5100</v>
      </c>
      <c r="K1782" s="174">
        <v>519</v>
      </c>
      <c r="L1782" s="177">
        <v>1509</v>
      </c>
      <c r="M1782" s="178">
        <v>0</v>
      </c>
      <c r="N1782" s="179" t="s">
        <v>182</v>
      </c>
      <c r="O1782" s="180">
        <v>0</v>
      </c>
      <c r="P1782" s="180">
        <v>0</v>
      </c>
      <c r="Q1782" s="181">
        <v>0</v>
      </c>
      <c r="R1782" s="182" t="s">
        <v>98</v>
      </c>
      <c r="S1782" s="183">
        <v>0</v>
      </c>
      <c r="T1782" s="183">
        <v>0</v>
      </c>
      <c r="U1782" s="180">
        <v>0</v>
      </c>
      <c r="V1782" s="180">
        <v>0</v>
      </c>
      <c r="W1782" s="183">
        <v>0</v>
      </c>
      <c r="X1782" s="183">
        <v>0</v>
      </c>
      <c r="Y1782" s="180">
        <v>0</v>
      </c>
      <c r="Z1782" s="180">
        <v>0</v>
      </c>
      <c r="AA1782" s="183">
        <v>0</v>
      </c>
      <c r="AB1782" s="183">
        <v>0</v>
      </c>
      <c r="AC1782" s="180">
        <f t="shared" si="1116"/>
        <v>0</v>
      </c>
      <c r="AD1782" s="180">
        <f t="shared" si="1116"/>
        <v>0</v>
      </c>
      <c r="AE1782" s="181">
        <f t="shared" si="1120"/>
        <v>0</v>
      </c>
      <c r="AF1782" s="180">
        <v>0</v>
      </c>
      <c r="AG1782" s="180">
        <v>0</v>
      </c>
      <c r="AH1782" s="181">
        <f t="shared" si="1121"/>
        <v>0</v>
      </c>
      <c r="AI1782" s="180">
        <v>0</v>
      </c>
      <c r="AJ1782" s="180">
        <v>0</v>
      </c>
      <c r="AK1782" s="181">
        <f t="shared" si="1122"/>
        <v>0</v>
      </c>
      <c r="AL1782" s="180">
        <v>0</v>
      </c>
      <c r="AM1782" s="180">
        <v>0</v>
      </c>
      <c r="AN1782" s="181">
        <f t="shared" si="1123"/>
        <v>0</v>
      </c>
      <c r="AO1782" s="180">
        <v>0</v>
      </c>
      <c r="AP1782" s="180">
        <v>0</v>
      </c>
      <c r="AQ1782" s="181">
        <f t="shared" si="1124"/>
        <v>0</v>
      </c>
      <c r="AR1782" s="180">
        <v>0</v>
      </c>
      <c r="AS1782" s="180">
        <v>0</v>
      </c>
      <c r="AT1782" s="181">
        <f t="shared" si="1125"/>
        <v>0</v>
      </c>
      <c r="AU1782" s="180">
        <f t="shared" si="1117"/>
        <v>0</v>
      </c>
      <c r="AV1782" s="180">
        <f t="shared" si="1117"/>
        <v>0</v>
      </c>
      <c r="AW1782" s="181">
        <f t="shared" si="1126"/>
        <v>0</v>
      </c>
      <c r="AX1782" s="183">
        <f t="shared" si="1118"/>
        <v>0</v>
      </c>
      <c r="AY1782" s="183">
        <f t="shared" si="1118"/>
        <v>0</v>
      </c>
      <c r="AZ1782" s="183"/>
      <c r="BA1782" s="183"/>
      <c r="BB1782" s="183"/>
      <c r="BC1782" s="183"/>
      <c r="BD1782" s="183">
        <f t="shared" si="1119"/>
        <v>0</v>
      </c>
      <c r="BE1782" s="183">
        <f t="shared" si="1119"/>
        <v>0</v>
      </c>
    </row>
    <row r="1783" spans="2:57" ht="15.75" hidden="1">
      <c r="B1783" s="174">
        <v>2025</v>
      </c>
      <c r="C1783" s="174">
        <v>20</v>
      </c>
      <c r="D1783" s="175">
        <v>0</v>
      </c>
      <c r="E1783" s="176"/>
      <c r="F1783" s="174">
        <v>2</v>
      </c>
      <c r="G1783" s="174">
        <v>6</v>
      </c>
      <c r="H1783" s="174">
        <v>16</v>
      </c>
      <c r="I1783" s="174">
        <v>5000</v>
      </c>
      <c r="J1783" s="174">
        <v>5100</v>
      </c>
      <c r="K1783" s="174">
        <v>519</v>
      </c>
      <c r="L1783" s="177">
        <v>1539</v>
      </c>
      <c r="M1783" s="178">
        <v>0</v>
      </c>
      <c r="N1783" s="179" t="s">
        <v>452</v>
      </c>
      <c r="O1783" s="180">
        <v>0</v>
      </c>
      <c r="P1783" s="180">
        <v>0</v>
      </c>
      <c r="Q1783" s="181">
        <v>0</v>
      </c>
      <c r="R1783" s="182" t="s">
        <v>98</v>
      </c>
      <c r="S1783" s="183">
        <v>0</v>
      </c>
      <c r="T1783" s="183">
        <v>0</v>
      </c>
      <c r="U1783" s="180">
        <v>0</v>
      </c>
      <c r="V1783" s="180">
        <v>0</v>
      </c>
      <c r="W1783" s="183">
        <v>0</v>
      </c>
      <c r="X1783" s="183">
        <v>0</v>
      </c>
      <c r="Y1783" s="180">
        <v>0</v>
      </c>
      <c r="Z1783" s="180">
        <v>0</v>
      </c>
      <c r="AA1783" s="183">
        <v>0</v>
      </c>
      <c r="AB1783" s="183">
        <v>0</v>
      </c>
      <c r="AC1783" s="180">
        <f t="shared" si="1116"/>
        <v>0</v>
      </c>
      <c r="AD1783" s="180">
        <f t="shared" si="1116"/>
        <v>0</v>
      </c>
      <c r="AE1783" s="181">
        <f t="shared" si="1120"/>
        <v>0</v>
      </c>
      <c r="AF1783" s="180">
        <v>0</v>
      </c>
      <c r="AG1783" s="180">
        <v>0</v>
      </c>
      <c r="AH1783" s="181">
        <f t="shared" si="1121"/>
        <v>0</v>
      </c>
      <c r="AI1783" s="180">
        <v>0</v>
      </c>
      <c r="AJ1783" s="180">
        <v>0</v>
      </c>
      <c r="AK1783" s="181">
        <f t="shared" si="1122"/>
        <v>0</v>
      </c>
      <c r="AL1783" s="180">
        <v>0</v>
      </c>
      <c r="AM1783" s="180">
        <v>0</v>
      </c>
      <c r="AN1783" s="181">
        <f t="shared" si="1123"/>
        <v>0</v>
      </c>
      <c r="AO1783" s="180">
        <v>0</v>
      </c>
      <c r="AP1783" s="180">
        <v>0</v>
      </c>
      <c r="AQ1783" s="181">
        <f t="shared" si="1124"/>
        <v>0</v>
      </c>
      <c r="AR1783" s="180">
        <v>0</v>
      </c>
      <c r="AS1783" s="180">
        <v>0</v>
      </c>
      <c r="AT1783" s="181">
        <f t="shared" si="1125"/>
        <v>0</v>
      </c>
      <c r="AU1783" s="180">
        <f t="shared" si="1117"/>
        <v>0</v>
      </c>
      <c r="AV1783" s="180">
        <f t="shared" si="1117"/>
        <v>0</v>
      </c>
      <c r="AW1783" s="181">
        <f t="shared" si="1126"/>
        <v>0</v>
      </c>
      <c r="AX1783" s="183">
        <f t="shared" si="1118"/>
        <v>0</v>
      </c>
      <c r="AY1783" s="183">
        <f t="shared" si="1118"/>
        <v>0</v>
      </c>
      <c r="AZ1783" s="183"/>
      <c r="BA1783" s="183"/>
      <c r="BB1783" s="183"/>
      <c r="BC1783" s="183"/>
      <c r="BD1783" s="183">
        <f t="shared" si="1119"/>
        <v>0</v>
      </c>
      <c r="BE1783" s="183">
        <f t="shared" si="1119"/>
        <v>0</v>
      </c>
    </row>
    <row r="1784" spans="2:57" ht="15.75" hidden="1">
      <c r="B1784" s="174">
        <v>2025</v>
      </c>
      <c r="C1784" s="174">
        <v>20</v>
      </c>
      <c r="D1784" s="175">
        <v>0</v>
      </c>
      <c r="E1784" s="176"/>
      <c r="F1784" s="174">
        <v>2</v>
      </c>
      <c r="G1784" s="174">
        <v>6</v>
      </c>
      <c r="H1784" s="174">
        <v>16</v>
      </c>
      <c r="I1784" s="174">
        <v>5000</v>
      </c>
      <c r="J1784" s="174">
        <v>5100</v>
      </c>
      <c r="K1784" s="174">
        <v>519</v>
      </c>
      <c r="L1784" s="177">
        <v>662</v>
      </c>
      <c r="M1784" s="178">
        <v>0</v>
      </c>
      <c r="N1784" s="179" t="s">
        <v>1147</v>
      </c>
      <c r="O1784" s="180">
        <v>0</v>
      </c>
      <c r="P1784" s="180">
        <v>0</v>
      </c>
      <c r="Q1784" s="181">
        <v>0</v>
      </c>
      <c r="R1784" s="182" t="s">
        <v>98</v>
      </c>
      <c r="S1784" s="183">
        <v>0</v>
      </c>
      <c r="T1784" s="183">
        <v>0</v>
      </c>
      <c r="U1784" s="180">
        <v>0</v>
      </c>
      <c r="V1784" s="180">
        <v>0</v>
      </c>
      <c r="W1784" s="183">
        <v>0</v>
      </c>
      <c r="X1784" s="183">
        <v>0</v>
      </c>
      <c r="Y1784" s="180">
        <v>0</v>
      </c>
      <c r="Z1784" s="180">
        <v>0</v>
      </c>
      <c r="AA1784" s="183">
        <v>0</v>
      </c>
      <c r="AB1784" s="183">
        <v>0</v>
      </c>
      <c r="AC1784" s="180">
        <f t="shared" si="1116"/>
        <v>0</v>
      </c>
      <c r="AD1784" s="180">
        <f t="shared" si="1116"/>
        <v>0</v>
      </c>
      <c r="AE1784" s="181">
        <f t="shared" si="1120"/>
        <v>0</v>
      </c>
      <c r="AF1784" s="180">
        <v>0</v>
      </c>
      <c r="AG1784" s="180">
        <v>0</v>
      </c>
      <c r="AH1784" s="181">
        <f t="shared" si="1121"/>
        <v>0</v>
      </c>
      <c r="AI1784" s="180">
        <v>0</v>
      </c>
      <c r="AJ1784" s="180">
        <v>0</v>
      </c>
      <c r="AK1784" s="181">
        <f t="shared" si="1122"/>
        <v>0</v>
      </c>
      <c r="AL1784" s="180">
        <v>0</v>
      </c>
      <c r="AM1784" s="180">
        <v>0</v>
      </c>
      <c r="AN1784" s="181">
        <f t="shared" si="1123"/>
        <v>0</v>
      </c>
      <c r="AO1784" s="180">
        <v>0</v>
      </c>
      <c r="AP1784" s="180">
        <v>0</v>
      </c>
      <c r="AQ1784" s="181">
        <f t="shared" si="1124"/>
        <v>0</v>
      </c>
      <c r="AR1784" s="180">
        <v>0</v>
      </c>
      <c r="AS1784" s="180">
        <v>0</v>
      </c>
      <c r="AT1784" s="181">
        <f t="shared" si="1125"/>
        <v>0</v>
      </c>
      <c r="AU1784" s="180">
        <f t="shared" si="1117"/>
        <v>0</v>
      </c>
      <c r="AV1784" s="180">
        <f t="shared" si="1117"/>
        <v>0</v>
      </c>
      <c r="AW1784" s="181">
        <f t="shared" si="1126"/>
        <v>0</v>
      </c>
      <c r="AX1784" s="183">
        <f t="shared" si="1118"/>
        <v>0</v>
      </c>
      <c r="AY1784" s="183">
        <f t="shared" si="1118"/>
        <v>0</v>
      </c>
      <c r="AZ1784" s="183"/>
      <c r="BA1784" s="183"/>
      <c r="BB1784" s="183"/>
      <c r="BC1784" s="183"/>
      <c r="BD1784" s="183">
        <f t="shared" si="1119"/>
        <v>0</v>
      </c>
      <c r="BE1784" s="183">
        <f t="shared" si="1119"/>
        <v>0</v>
      </c>
    </row>
    <row r="1785" spans="2:57" ht="15.75" hidden="1">
      <c r="B1785" s="174">
        <v>2025</v>
      </c>
      <c r="C1785" s="174">
        <v>20</v>
      </c>
      <c r="D1785" s="175">
        <v>0</v>
      </c>
      <c r="E1785" s="176"/>
      <c r="F1785" s="174">
        <v>2</v>
      </c>
      <c r="G1785" s="174">
        <v>6</v>
      </c>
      <c r="H1785" s="174">
        <v>16</v>
      </c>
      <c r="I1785" s="174">
        <v>5000</v>
      </c>
      <c r="J1785" s="174">
        <v>5100</v>
      </c>
      <c r="K1785" s="174">
        <v>519</v>
      </c>
      <c r="L1785" s="177">
        <v>273</v>
      </c>
      <c r="M1785" s="178">
        <v>0</v>
      </c>
      <c r="N1785" s="179" t="s">
        <v>1148</v>
      </c>
      <c r="O1785" s="180">
        <v>0</v>
      </c>
      <c r="P1785" s="180">
        <v>0</v>
      </c>
      <c r="Q1785" s="181">
        <v>0</v>
      </c>
      <c r="R1785" s="182" t="s">
        <v>98</v>
      </c>
      <c r="S1785" s="183">
        <v>0</v>
      </c>
      <c r="T1785" s="183">
        <v>0</v>
      </c>
      <c r="U1785" s="180">
        <v>0</v>
      </c>
      <c r="V1785" s="180">
        <v>0</v>
      </c>
      <c r="W1785" s="183">
        <v>0</v>
      </c>
      <c r="X1785" s="183">
        <v>0</v>
      </c>
      <c r="Y1785" s="180">
        <v>0</v>
      </c>
      <c r="Z1785" s="180">
        <v>0</v>
      </c>
      <c r="AA1785" s="183">
        <v>0</v>
      </c>
      <c r="AB1785" s="183">
        <v>0</v>
      </c>
      <c r="AC1785" s="180">
        <f t="shared" si="1116"/>
        <v>0</v>
      </c>
      <c r="AD1785" s="180">
        <f t="shared" si="1116"/>
        <v>0</v>
      </c>
      <c r="AE1785" s="181">
        <f t="shared" si="1120"/>
        <v>0</v>
      </c>
      <c r="AF1785" s="180">
        <v>0</v>
      </c>
      <c r="AG1785" s="180">
        <v>0</v>
      </c>
      <c r="AH1785" s="181">
        <f t="shared" si="1121"/>
        <v>0</v>
      </c>
      <c r="AI1785" s="180">
        <v>0</v>
      </c>
      <c r="AJ1785" s="180">
        <v>0</v>
      </c>
      <c r="AK1785" s="181">
        <f t="shared" si="1122"/>
        <v>0</v>
      </c>
      <c r="AL1785" s="180">
        <v>0</v>
      </c>
      <c r="AM1785" s="180">
        <v>0</v>
      </c>
      <c r="AN1785" s="181">
        <f t="shared" si="1123"/>
        <v>0</v>
      </c>
      <c r="AO1785" s="180">
        <v>0</v>
      </c>
      <c r="AP1785" s="180">
        <v>0</v>
      </c>
      <c r="AQ1785" s="181">
        <f t="shared" si="1124"/>
        <v>0</v>
      </c>
      <c r="AR1785" s="180">
        <v>0</v>
      </c>
      <c r="AS1785" s="180">
        <v>0</v>
      </c>
      <c r="AT1785" s="181">
        <f t="shared" si="1125"/>
        <v>0</v>
      </c>
      <c r="AU1785" s="180">
        <f t="shared" si="1117"/>
        <v>0</v>
      </c>
      <c r="AV1785" s="180">
        <f t="shared" si="1117"/>
        <v>0</v>
      </c>
      <c r="AW1785" s="181">
        <f t="shared" si="1126"/>
        <v>0</v>
      </c>
      <c r="AX1785" s="183">
        <f t="shared" si="1118"/>
        <v>0</v>
      </c>
      <c r="AY1785" s="183">
        <f t="shared" si="1118"/>
        <v>0</v>
      </c>
      <c r="AZ1785" s="183"/>
      <c r="BA1785" s="183"/>
      <c r="BB1785" s="183"/>
      <c r="BC1785" s="183"/>
      <c r="BD1785" s="183">
        <f t="shared" si="1119"/>
        <v>0</v>
      </c>
      <c r="BE1785" s="183">
        <f t="shared" si="1119"/>
        <v>0</v>
      </c>
    </row>
    <row r="1786" spans="2:57" ht="15.75" hidden="1">
      <c r="B1786" s="152">
        <v>2025</v>
      </c>
      <c r="C1786" s="152">
        <v>20</v>
      </c>
      <c r="D1786" s="153"/>
      <c r="E1786" s="154"/>
      <c r="F1786" s="152">
        <v>2</v>
      </c>
      <c r="G1786" s="152">
        <v>6</v>
      </c>
      <c r="H1786" s="152">
        <v>16</v>
      </c>
      <c r="I1786" s="152">
        <v>5000</v>
      </c>
      <c r="J1786" s="152">
        <v>5200</v>
      </c>
      <c r="K1786" s="152"/>
      <c r="L1786" s="155" t="s">
        <v>44</v>
      </c>
      <c r="M1786" s="156"/>
      <c r="N1786" s="157" t="s">
        <v>183</v>
      </c>
      <c r="O1786" s="158">
        <v>0</v>
      </c>
      <c r="P1786" s="158">
        <v>0</v>
      </c>
      <c r="Q1786" s="158">
        <v>0</v>
      </c>
      <c r="R1786" s="159"/>
      <c r="S1786" s="160"/>
      <c r="T1786" s="161"/>
      <c r="U1786" s="158">
        <f t="shared" ref="U1786:AD1786" si="1127">U1787+U1797+U1806</f>
        <v>0</v>
      </c>
      <c r="V1786" s="158">
        <f t="shared" si="1127"/>
        <v>0</v>
      </c>
      <c r="W1786" s="162">
        <f t="shared" si="1127"/>
        <v>0</v>
      </c>
      <c r="X1786" s="162">
        <f t="shared" si="1127"/>
        <v>0</v>
      </c>
      <c r="Y1786" s="158">
        <f t="shared" si="1127"/>
        <v>0</v>
      </c>
      <c r="Z1786" s="158">
        <f t="shared" si="1127"/>
        <v>0</v>
      </c>
      <c r="AA1786" s="162">
        <f t="shared" si="1127"/>
        <v>0</v>
      </c>
      <c r="AB1786" s="162">
        <f t="shared" si="1127"/>
        <v>0</v>
      </c>
      <c r="AC1786" s="158">
        <f t="shared" si="1127"/>
        <v>0</v>
      </c>
      <c r="AD1786" s="158">
        <f t="shared" si="1127"/>
        <v>0</v>
      </c>
      <c r="AE1786" s="158">
        <f t="shared" si="1120"/>
        <v>0</v>
      </c>
      <c r="AF1786" s="158">
        <f>AF1787+AF1797+AF1806</f>
        <v>0</v>
      </c>
      <c r="AG1786" s="158">
        <f>AG1787+AG1797+AG1806</f>
        <v>0</v>
      </c>
      <c r="AH1786" s="158">
        <f t="shared" si="1121"/>
        <v>0</v>
      </c>
      <c r="AI1786" s="158">
        <f>AI1787+AI1797+AI1806</f>
        <v>0</v>
      </c>
      <c r="AJ1786" s="158">
        <f>AJ1787+AJ1797+AJ1806</f>
        <v>0</v>
      </c>
      <c r="AK1786" s="158">
        <f t="shared" si="1122"/>
        <v>0</v>
      </c>
      <c r="AL1786" s="158">
        <f>AL1787+AL1797+AL1806</f>
        <v>0</v>
      </c>
      <c r="AM1786" s="158">
        <f>AM1787+AM1797+AM1806</f>
        <v>0</v>
      </c>
      <c r="AN1786" s="158">
        <f t="shared" si="1123"/>
        <v>0</v>
      </c>
      <c r="AO1786" s="158">
        <f>AO1787+AO1797+AO1806</f>
        <v>0</v>
      </c>
      <c r="AP1786" s="158">
        <f>AP1787+AP1797+AP1806</f>
        <v>0</v>
      </c>
      <c r="AQ1786" s="158">
        <f t="shared" si="1124"/>
        <v>0</v>
      </c>
      <c r="AR1786" s="158">
        <f>AR1787+AR1797+AR1806</f>
        <v>0</v>
      </c>
      <c r="AS1786" s="158">
        <f>AS1787+AS1797+AS1806</f>
        <v>0</v>
      </c>
      <c r="AT1786" s="158">
        <f t="shared" si="1125"/>
        <v>0</v>
      </c>
      <c r="AU1786" s="158">
        <f>AU1787+AU1797+AU1806</f>
        <v>0</v>
      </c>
      <c r="AV1786" s="158">
        <f>AV1787+AV1797+AV1806</f>
        <v>0</v>
      </c>
      <c r="AW1786" s="158">
        <f t="shared" si="1126"/>
        <v>0</v>
      </c>
      <c r="AX1786" s="160"/>
      <c r="AY1786" s="161"/>
      <c r="AZ1786" s="160"/>
      <c r="BA1786" s="161"/>
      <c r="BB1786" s="160"/>
      <c r="BC1786" s="161"/>
      <c r="BD1786" s="160"/>
      <c r="BE1786" s="161"/>
    </row>
    <row r="1787" spans="2:57" ht="15.75" hidden="1">
      <c r="B1787" s="163">
        <v>2025</v>
      </c>
      <c r="C1787" s="163">
        <v>20</v>
      </c>
      <c r="D1787" s="164"/>
      <c r="E1787" s="165"/>
      <c r="F1787" s="163">
        <v>2</v>
      </c>
      <c r="G1787" s="163">
        <v>6</v>
      </c>
      <c r="H1787" s="163">
        <v>16</v>
      </c>
      <c r="I1787" s="163">
        <v>5000</v>
      </c>
      <c r="J1787" s="163">
        <v>5200</v>
      </c>
      <c r="K1787" s="163">
        <v>521</v>
      </c>
      <c r="L1787" s="192" t="s">
        <v>44</v>
      </c>
      <c r="M1787" s="167"/>
      <c r="N1787" s="168" t="s">
        <v>184</v>
      </c>
      <c r="O1787" s="169">
        <v>0</v>
      </c>
      <c r="P1787" s="169">
        <v>0</v>
      </c>
      <c r="Q1787" s="169">
        <v>0</v>
      </c>
      <c r="R1787" s="170"/>
      <c r="S1787" s="171"/>
      <c r="T1787" s="172"/>
      <c r="U1787" s="169">
        <f t="shared" ref="U1787:AD1787" si="1128">SUM(U1788:U1796)</f>
        <v>0</v>
      </c>
      <c r="V1787" s="169">
        <f t="shared" si="1128"/>
        <v>0</v>
      </c>
      <c r="W1787" s="173">
        <f t="shared" si="1128"/>
        <v>0</v>
      </c>
      <c r="X1787" s="173">
        <f t="shared" si="1128"/>
        <v>0</v>
      </c>
      <c r="Y1787" s="169">
        <f t="shared" si="1128"/>
        <v>0</v>
      </c>
      <c r="Z1787" s="169">
        <f t="shared" si="1128"/>
        <v>0</v>
      </c>
      <c r="AA1787" s="173">
        <f t="shared" si="1128"/>
        <v>0</v>
      </c>
      <c r="AB1787" s="173">
        <f t="shared" si="1128"/>
        <v>0</v>
      </c>
      <c r="AC1787" s="169">
        <f t="shared" si="1128"/>
        <v>0</v>
      </c>
      <c r="AD1787" s="169">
        <f t="shared" si="1128"/>
        <v>0</v>
      </c>
      <c r="AE1787" s="169">
        <f t="shared" si="1120"/>
        <v>0</v>
      </c>
      <c r="AF1787" s="169">
        <f>SUM(AF1788:AF1796)</f>
        <v>0</v>
      </c>
      <c r="AG1787" s="169">
        <f>SUM(AG1788:AG1796)</f>
        <v>0</v>
      </c>
      <c r="AH1787" s="169">
        <f t="shared" si="1121"/>
        <v>0</v>
      </c>
      <c r="AI1787" s="169">
        <f>SUM(AI1788:AI1796)</f>
        <v>0</v>
      </c>
      <c r="AJ1787" s="169">
        <f>SUM(AJ1788:AJ1796)</f>
        <v>0</v>
      </c>
      <c r="AK1787" s="169">
        <f t="shared" si="1122"/>
        <v>0</v>
      </c>
      <c r="AL1787" s="169">
        <f>SUM(AL1788:AL1796)</f>
        <v>0</v>
      </c>
      <c r="AM1787" s="169">
        <f>SUM(AM1788:AM1796)</f>
        <v>0</v>
      </c>
      <c r="AN1787" s="169">
        <f t="shared" si="1123"/>
        <v>0</v>
      </c>
      <c r="AO1787" s="169">
        <f>SUM(AO1788:AO1796)</f>
        <v>0</v>
      </c>
      <c r="AP1787" s="169">
        <f>SUM(AP1788:AP1796)</f>
        <v>0</v>
      </c>
      <c r="AQ1787" s="169">
        <f t="shared" si="1124"/>
        <v>0</v>
      </c>
      <c r="AR1787" s="169">
        <f>SUM(AR1788:AR1796)</f>
        <v>0</v>
      </c>
      <c r="AS1787" s="169">
        <f>SUM(AS1788:AS1796)</f>
        <v>0</v>
      </c>
      <c r="AT1787" s="169">
        <f t="shared" si="1125"/>
        <v>0</v>
      </c>
      <c r="AU1787" s="169">
        <f>SUM(AU1788:AU1796)</f>
        <v>0</v>
      </c>
      <c r="AV1787" s="169">
        <f>SUM(AV1788:AV1796)</f>
        <v>0</v>
      </c>
      <c r="AW1787" s="169">
        <f t="shared" si="1126"/>
        <v>0</v>
      </c>
      <c r="AX1787" s="171"/>
      <c r="AY1787" s="172"/>
      <c r="AZ1787" s="171"/>
      <c r="BA1787" s="172"/>
      <c r="BB1787" s="171"/>
      <c r="BC1787" s="172"/>
      <c r="BD1787" s="171"/>
      <c r="BE1787" s="172"/>
    </row>
    <row r="1788" spans="2:57" ht="15.75" hidden="1">
      <c r="B1788" s="174">
        <v>2025</v>
      </c>
      <c r="C1788" s="174">
        <v>20</v>
      </c>
      <c r="D1788" s="175">
        <v>0</v>
      </c>
      <c r="E1788" s="176"/>
      <c r="F1788" s="174">
        <v>2</v>
      </c>
      <c r="G1788" s="174">
        <v>6</v>
      </c>
      <c r="H1788" s="174">
        <v>16</v>
      </c>
      <c r="I1788" s="174">
        <v>5000</v>
      </c>
      <c r="J1788" s="174">
        <v>5200</v>
      </c>
      <c r="K1788" s="174">
        <v>521</v>
      </c>
      <c r="L1788" s="177">
        <v>576</v>
      </c>
      <c r="M1788" s="178">
        <v>0</v>
      </c>
      <c r="N1788" s="179" t="s">
        <v>1149</v>
      </c>
      <c r="O1788" s="180">
        <v>0</v>
      </c>
      <c r="P1788" s="180">
        <v>0</v>
      </c>
      <c r="Q1788" s="181">
        <v>0</v>
      </c>
      <c r="R1788" s="182" t="s">
        <v>978</v>
      </c>
      <c r="S1788" s="183">
        <v>0</v>
      </c>
      <c r="T1788" s="183">
        <v>0</v>
      </c>
      <c r="U1788" s="180">
        <v>0</v>
      </c>
      <c r="V1788" s="180">
        <v>0</v>
      </c>
      <c r="W1788" s="183">
        <v>0</v>
      </c>
      <c r="X1788" s="183">
        <v>0</v>
      </c>
      <c r="Y1788" s="180">
        <v>0</v>
      </c>
      <c r="Z1788" s="180">
        <v>0</v>
      </c>
      <c r="AA1788" s="183">
        <v>0</v>
      </c>
      <c r="AB1788" s="183">
        <v>0</v>
      </c>
      <c r="AC1788" s="180">
        <f t="shared" ref="AC1788:AD1796" si="1129">+O1788+U1788-Y1788</f>
        <v>0</v>
      </c>
      <c r="AD1788" s="180">
        <f t="shared" si="1129"/>
        <v>0</v>
      </c>
      <c r="AE1788" s="181">
        <f t="shared" si="1120"/>
        <v>0</v>
      </c>
      <c r="AF1788" s="180">
        <v>0</v>
      </c>
      <c r="AG1788" s="180">
        <v>0</v>
      </c>
      <c r="AH1788" s="181">
        <f t="shared" si="1121"/>
        <v>0</v>
      </c>
      <c r="AI1788" s="180">
        <v>0</v>
      </c>
      <c r="AJ1788" s="180">
        <v>0</v>
      </c>
      <c r="AK1788" s="181">
        <f t="shared" si="1122"/>
        <v>0</v>
      </c>
      <c r="AL1788" s="180">
        <v>0</v>
      </c>
      <c r="AM1788" s="180">
        <v>0</v>
      </c>
      <c r="AN1788" s="181">
        <f t="shared" si="1123"/>
        <v>0</v>
      </c>
      <c r="AO1788" s="180">
        <v>0</v>
      </c>
      <c r="AP1788" s="180">
        <v>0</v>
      </c>
      <c r="AQ1788" s="181">
        <f t="shared" si="1124"/>
        <v>0</v>
      </c>
      <c r="AR1788" s="180">
        <v>0</v>
      </c>
      <c r="AS1788" s="180">
        <v>0</v>
      </c>
      <c r="AT1788" s="181">
        <f t="shared" si="1125"/>
        <v>0</v>
      </c>
      <c r="AU1788" s="180">
        <f t="shared" ref="AU1788:AV1796" si="1130">+AC1788-AF1788-AI1788-AL1788-AO1788-AR1788</f>
        <v>0</v>
      </c>
      <c r="AV1788" s="180">
        <f t="shared" si="1130"/>
        <v>0</v>
      </c>
      <c r="AW1788" s="181">
        <f t="shared" si="1126"/>
        <v>0</v>
      </c>
      <c r="AX1788" s="183">
        <f t="shared" ref="AX1788:AY1796" si="1131">+S1788+W1788-AA1788</f>
        <v>0</v>
      </c>
      <c r="AY1788" s="183">
        <f t="shared" si="1131"/>
        <v>0</v>
      </c>
      <c r="AZ1788" s="183"/>
      <c r="BA1788" s="183"/>
      <c r="BB1788" s="183"/>
      <c r="BC1788" s="183"/>
      <c r="BD1788" s="183">
        <f t="shared" ref="BD1788:BE1796" si="1132">+AX1788-AZ1788-BB1788</f>
        <v>0</v>
      </c>
      <c r="BE1788" s="183">
        <f t="shared" si="1132"/>
        <v>0</v>
      </c>
    </row>
    <row r="1789" spans="2:57" ht="15.75" hidden="1">
      <c r="B1789" s="174">
        <v>2025</v>
      </c>
      <c r="C1789" s="174">
        <v>20</v>
      </c>
      <c r="D1789" s="175">
        <v>0</v>
      </c>
      <c r="E1789" s="176"/>
      <c r="F1789" s="174">
        <v>2</v>
      </c>
      <c r="G1789" s="174">
        <v>6</v>
      </c>
      <c r="H1789" s="174">
        <v>16</v>
      </c>
      <c r="I1789" s="174">
        <v>5000</v>
      </c>
      <c r="J1789" s="174">
        <v>5200</v>
      </c>
      <c r="K1789" s="174">
        <v>521</v>
      </c>
      <c r="L1789" s="177">
        <v>1000</v>
      </c>
      <c r="M1789" s="178">
        <v>0</v>
      </c>
      <c r="N1789" s="179" t="s">
        <v>1150</v>
      </c>
      <c r="O1789" s="180">
        <v>0</v>
      </c>
      <c r="P1789" s="180">
        <v>0</v>
      </c>
      <c r="Q1789" s="181">
        <v>0</v>
      </c>
      <c r="R1789" s="182" t="s">
        <v>98</v>
      </c>
      <c r="S1789" s="183">
        <v>0</v>
      </c>
      <c r="T1789" s="183">
        <v>0</v>
      </c>
      <c r="U1789" s="180">
        <v>0</v>
      </c>
      <c r="V1789" s="180">
        <v>0</v>
      </c>
      <c r="W1789" s="183">
        <v>0</v>
      </c>
      <c r="X1789" s="183">
        <v>0</v>
      </c>
      <c r="Y1789" s="180">
        <v>0</v>
      </c>
      <c r="Z1789" s="180">
        <v>0</v>
      </c>
      <c r="AA1789" s="183">
        <v>0</v>
      </c>
      <c r="AB1789" s="183">
        <v>0</v>
      </c>
      <c r="AC1789" s="180">
        <f t="shared" si="1129"/>
        <v>0</v>
      </c>
      <c r="AD1789" s="180">
        <f t="shared" si="1129"/>
        <v>0</v>
      </c>
      <c r="AE1789" s="181">
        <f t="shared" si="1120"/>
        <v>0</v>
      </c>
      <c r="AF1789" s="180">
        <v>0</v>
      </c>
      <c r="AG1789" s="180">
        <v>0</v>
      </c>
      <c r="AH1789" s="181">
        <f t="shared" si="1121"/>
        <v>0</v>
      </c>
      <c r="AI1789" s="180">
        <v>0</v>
      </c>
      <c r="AJ1789" s="180">
        <v>0</v>
      </c>
      <c r="AK1789" s="181">
        <f t="shared" si="1122"/>
        <v>0</v>
      </c>
      <c r="AL1789" s="180">
        <v>0</v>
      </c>
      <c r="AM1789" s="180">
        <v>0</v>
      </c>
      <c r="AN1789" s="181">
        <f t="shared" si="1123"/>
        <v>0</v>
      </c>
      <c r="AO1789" s="180">
        <v>0</v>
      </c>
      <c r="AP1789" s="180">
        <v>0</v>
      </c>
      <c r="AQ1789" s="181">
        <f t="shared" si="1124"/>
        <v>0</v>
      </c>
      <c r="AR1789" s="180">
        <v>0</v>
      </c>
      <c r="AS1789" s="180">
        <v>0</v>
      </c>
      <c r="AT1789" s="181">
        <f t="shared" si="1125"/>
        <v>0</v>
      </c>
      <c r="AU1789" s="180">
        <f t="shared" si="1130"/>
        <v>0</v>
      </c>
      <c r="AV1789" s="180">
        <f t="shared" si="1130"/>
        <v>0</v>
      </c>
      <c r="AW1789" s="181">
        <f t="shared" si="1126"/>
        <v>0</v>
      </c>
      <c r="AX1789" s="183">
        <f t="shared" si="1131"/>
        <v>0</v>
      </c>
      <c r="AY1789" s="183">
        <f t="shared" si="1131"/>
        <v>0</v>
      </c>
      <c r="AZ1789" s="183"/>
      <c r="BA1789" s="183"/>
      <c r="BB1789" s="183"/>
      <c r="BC1789" s="183"/>
      <c r="BD1789" s="183">
        <f t="shared" si="1132"/>
        <v>0</v>
      </c>
      <c r="BE1789" s="183">
        <f t="shared" si="1132"/>
        <v>0</v>
      </c>
    </row>
    <row r="1790" spans="2:57" ht="15.75" hidden="1">
      <c r="B1790" s="174">
        <v>2025</v>
      </c>
      <c r="C1790" s="174">
        <v>20</v>
      </c>
      <c r="D1790" s="175">
        <v>0</v>
      </c>
      <c r="E1790" s="176"/>
      <c r="F1790" s="174">
        <v>2</v>
      </c>
      <c r="G1790" s="174">
        <v>6</v>
      </c>
      <c r="H1790" s="174">
        <v>16</v>
      </c>
      <c r="I1790" s="174">
        <v>5000</v>
      </c>
      <c r="J1790" s="174">
        <v>5200</v>
      </c>
      <c r="K1790" s="174">
        <v>521</v>
      </c>
      <c r="L1790" s="177">
        <v>998</v>
      </c>
      <c r="M1790" s="178">
        <v>0</v>
      </c>
      <c r="N1790" s="179" t="s">
        <v>1151</v>
      </c>
      <c r="O1790" s="180">
        <v>0</v>
      </c>
      <c r="P1790" s="180">
        <v>0</v>
      </c>
      <c r="Q1790" s="181">
        <v>0</v>
      </c>
      <c r="R1790" s="182" t="s">
        <v>98</v>
      </c>
      <c r="S1790" s="183">
        <v>0</v>
      </c>
      <c r="T1790" s="183">
        <v>0</v>
      </c>
      <c r="U1790" s="180">
        <v>0</v>
      </c>
      <c r="V1790" s="180">
        <v>0</v>
      </c>
      <c r="W1790" s="183">
        <v>0</v>
      </c>
      <c r="X1790" s="183">
        <v>0</v>
      </c>
      <c r="Y1790" s="180">
        <v>0</v>
      </c>
      <c r="Z1790" s="180">
        <v>0</v>
      </c>
      <c r="AA1790" s="183">
        <v>0</v>
      </c>
      <c r="AB1790" s="183">
        <v>0</v>
      </c>
      <c r="AC1790" s="180">
        <f t="shared" si="1129"/>
        <v>0</v>
      </c>
      <c r="AD1790" s="180">
        <f t="shared" si="1129"/>
        <v>0</v>
      </c>
      <c r="AE1790" s="181">
        <f t="shared" si="1120"/>
        <v>0</v>
      </c>
      <c r="AF1790" s="180">
        <v>0</v>
      </c>
      <c r="AG1790" s="180">
        <v>0</v>
      </c>
      <c r="AH1790" s="181">
        <f t="shared" si="1121"/>
        <v>0</v>
      </c>
      <c r="AI1790" s="180">
        <v>0</v>
      </c>
      <c r="AJ1790" s="180">
        <v>0</v>
      </c>
      <c r="AK1790" s="181">
        <f t="shared" si="1122"/>
        <v>0</v>
      </c>
      <c r="AL1790" s="180">
        <v>0</v>
      </c>
      <c r="AM1790" s="180">
        <v>0</v>
      </c>
      <c r="AN1790" s="181">
        <f t="shared" si="1123"/>
        <v>0</v>
      </c>
      <c r="AO1790" s="180">
        <v>0</v>
      </c>
      <c r="AP1790" s="180">
        <v>0</v>
      </c>
      <c r="AQ1790" s="181">
        <f t="shared" si="1124"/>
        <v>0</v>
      </c>
      <c r="AR1790" s="180">
        <v>0</v>
      </c>
      <c r="AS1790" s="180">
        <v>0</v>
      </c>
      <c r="AT1790" s="181">
        <f t="shared" si="1125"/>
        <v>0</v>
      </c>
      <c r="AU1790" s="180">
        <f t="shared" si="1130"/>
        <v>0</v>
      </c>
      <c r="AV1790" s="180">
        <f t="shared" si="1130"/>
        <v>0</v>
      </c>
      <c r="AW1790" s="181">
        <f t="shared" si="1126"/>
        <v>0</v>
      </c>
      <c r="AX1790" s="183">
        <f t="shared" si="1131"/>
        <v>0</v>
      </c>
      <c r="AY1790" s="183">
        <f t="shared" si="1131"/>
        <v>0</v>
      </c>
      <c r="AZ1790" s="183"/>
      <c r="BA1790" s="183"/>
      <c r="BB1790" s="183"/>
      <c r="BC1790" s="183"/>
      <c r="BD1790" s="183">
        <f t="shared" si="1132"/>
        <v>0</v>
      </c>
      <c r="BE1790" s="183">
        <f t="shared" si="1132"/>
        <v>0</v>
      </c>
    </row>
    <row r="1791" spans="2:57" ht="15.75" hidden="1">
      <c r="B1791" s="174">
        <v>2025</v>
      </c>
      <c r="C1791" s="174">
        <v>20</v>
      </c>
      <c r="D1791" s="175">
        <v>0</v>
      </c>
      <c r="E1791" s="176"/>
      <c r="F1791" s="174">
        <v>2</v>
      </c>
      <c r="G1791" s="174">
        <v>6</v>
      </c>
      <c r="H1791" s="174">
        <v>16</v>
      </c>
      <c r="I1791" s="174">
        <v>5000</v>
      </c>
      <c r="J1791" s="174">
        <v>5200</v>
      </c>
      <c r="K1791" s="174">
        <v>521</v>
      </c>
      <c r="L1791" s="177">
        <v>1002</v>
      </c>
      <c r="M1791" s="178">
        <v>0</v>
      </c>
      <c r="N1791" s="179" t="s">
        <v>458</v>
      </c>
      <c r="O1791" s="180">
        <v>0</v>
      </c>
      <c r="P1791" s="180">
        <v>0</v>
      </c>
      <c r="Q1791" s="181">
        <v>0</v>
      </c>
      <c r="R1791" s="182" t="s">
        <v>98</v>
      </c>
      <c r="S1791" s="183">
        <v>0</v>
      </c>
      <c r="T1791" s="183">
        <v>0</v>
      </c>
      <c r="U1791" s="180">
        <v>0</v>
      </c>
      <c r="V1791" s="180">
        <v>0</v>
      </c>
      <c r="W1791" s="183">
        <v>0</v>
      </c>
      <c r="X1791" s="183">
        <v>0</v>
      </c>
      <c r="Y1791" s="180">
        <v>0</v>
      </c>
      <c r="Z1791" s="180">
        <v>0</v>
      </c>
      <c r="AA1791" s="183">
        <v>0</v>
      </c>
      <c r="AB1791" s="183">
        <v>0</v>
      </c>
      <c r="AC1791" s="180">
        <f t="shared" si="1129"/>
        <v>0</v>
      </c>
      <c r="AD1791" s="180">
        <f t="shared" si="1129"/>
        <v>0</v>
      </c>
      <c r="AE1791" s="181">
        <f t="shared" si="1120"/>
        <v>0</v>
      </c>
      <c r="AF1791" s="180">
        <v>0</v>
      </c>
      <c r="AG1791" s="180">
        <v>0</v>
      </c>
      <c r="AH1791" s="181">
        <f t="shared" si="1121"/>
        <v>0</v>
      </c>
      <c r="AI1791" s="180">
        <v>0</v>
      </c>
      <c r="AJ1791" s="180">
        <v>0</v>
      </c>
      <c r="AK1791" s="181">
        <f t="shared" si="1122"/>
        <v>0</v>
      </c>
      <c r="AL1791" s="180">
        <v>0</v>
      </c>
      <c r="AM1791" s="180">
        <v>0</v>
      </c>
      <c r="AN1791" s="181">
        <f t="shared" si="1123"/>
        <v>0</v>
      </c>
      <c r="AO1791" s="180">
        <v>0</v>
      </c>
      <c r="AP1791" s="180">
        <v>0</v>
      </c>
      <c r="AQ1791" s="181">
        <f t="shared" si="1124"/>
        <v>0</v>
      </c>
      <c r="AR1791" s="180">
        <v>0</v>
      </c>
      <c r="AS1791" s="180">
        <v>0</v>
      </c>
      <c r="AT1791" s="181">
        <f t="shared" si="1125"/>
        <v>0</v>
      </c>
      <c r="AU1791" s="180">
        <f t="shared" si="1130"/>
        <v>0</v>
      </c>
      <c r="AV1791" s="180">
        <f t="shared" si="1130"/>
        <v>0</v>
      </c>
      <c r="AW1791" s="181">
        <f t="shared" si="1126"/>
        <v>0</v>
      </c>
      <c r="AX1791" s="183">
        <f t="shared" si="1131"/>
        <v>0</v>
      </c>
      <c r="AY1791" s="183">
        <f t="shared" si="1131"/>
        <v>0</v>
      </c>
      <c r="AZ1791" s="183"/>
      <c r="BA1791" s="183"/>
      <c r="BB1791" s="183"/>
      <c r="BC1791" s="183"/>
      <c r="BD1791" s="183">
        <f t="shared" si="1132"/>
        <v>0</v>
      </c>
      <c r="BE1791" s="183">
        <f t="shared" si="1132"/>
        <v>0</v>
      </c>
    </row>
    <row r="1792" spans="2:57" ht="15.75" hidden="1">
      <c r="B1792" s="174">
        <v>2025</v>
      </c>
      <c r="C1792" s="174">
        <v>20</v>
      </c>
      <c r="D1792" s="175">
        <v>0</v>
      </c>
      <c r="E1792" s="176"/>
      <c r="F1792" s="174">
        <v>2</v>
      </c>
      <c r="G1792" s="174">
        <v>6</v>
      </c>
      <c r="H1792" s="174">
        <v>16</v>
      </c>
      <c r="I1792" s="174">
        <v>5000</v>
      </c>
      <c r="J1792" s="174">
        <v>5200</v>
      </c>
      <c r="K1792" s="174">
        <v>521</v>
      </c>
      <c r="L1792" s="177">
        <v>1090</v>
      </c>
      <c r="M1792" s="178">
        <v>0</v>
      </c>
      <c r="N1792" s="179" t="s">
        <v>459</v>
      </c>
      <c r="O1792" s="180">
        <v>0</v>
      </c>
      <c r="P1792" s="180">
        <v>0</v>
      </c>
      <c r="Q1792" s="181">
        <v>0</v>
      </c>
      <c r="R1792" s="182" t="s">
        <v>98</v>
      </c>
      <c r="S1792" s="183">
        <v>0</v>
      </c>
      <c r="T1792" s="183">
        <v>0</v>
      </c>
      <c r="U1792" s="180">
        <v>0</v>
      </c>
      <c r="V1792" s="180">
        <v>0</v>
      </c>
      <c r="W1792" s="183">
        <v>0</v>
      </c>
      <c r="X1792" s="183">
        <v>0</v>
      </c>
      <c r="Y1792" s="180">
        <v>0</v>
      </c>
      <c r="Z1792" s="180">
        <v>0</v>
      </c>
      <c r="AA1792" s="183">
        <v>0</v>
      </c>
      <c r="AB1792" s="183">
        <v>0</v>
      </c>
      <c r="AC1792" s="180">
        <f t="shared" si="1129"/>
        <v>0</v>
      </c>
      <c r="AD1792" s="180">
        <f t="shared" si="1129"/>
        <v>0</v>
      </c>
      <c r="AE1792" s="181">
        <f t="shared" si="1120"/>
        <v>0</v>
      </c>
      <c r="AF1792" s="180">
        <v>0</v>
      </c>
      <c r="AG1792" s="180">
        <v>0</v>
      </c>
      <c r="AH1792" s="181">
        <f t="shared" si="1121"/>
        <v>0</v>
      </c>
      <c r="AI1792" s="180">
        <v>0</v>
      </c>
      <c r="AJ1792" s="180">
        <v>0</v>
      </c>
      <c r="AK1792" s="181">
        <f t="shared" si="1122"/>
        <v>0</v>
      </c>
      <c r="AL1792" s="180">
        <v>0</v>
      </c>
      <c r="AM1792" s="180">
        <v>0</v>
      </c>
      <c r="AN1792" s="181">
        <f t="shared" si="1123"/>
        <v>0</v>
      </c>
      <c r="AO1792" s="180">
        <v>0</v>
      </c>
      <c r="AP1792" s="180">
        <v>0</v>
      </c>
      <c r="AQ1792" s="181">
        <f t="shared" si="1124"/>
        <v>0</v>
      </c>
      <c r="AR1792" s="180">
        <v>0</v>
      </c>
      <c r="AS1792" s="180">
        <v>0</v>
      </c>
      <c r="AT1792" s="181">
        <f t="shared" si="1125"/>
        <v>0</v>
      </c>
      <c r="AU1792" s="180">
        <f t="shared" si="1130"/>
        <v>0</v>
      </c>
      <c r="AV1792" s="180">
        <f t="shared" si="1130"/>
        <v>0</v>
      </c>
      <c r="AW1792" s="181">
        <f t="shared" si="1126"/>
        <v>0</v>
      </c>
      <c r="AX1792" s="183">
        <f t="shared" si="1131"/>
        <v>0</v>
      </c>
      <c r="AY1792" s="183">
        <f t="shared" si="1131"/>
        <v>0</v>
      </c>
      <c r="AZ1792" s="183"/>
      <c r="BA1792" s="183"/>
      <c r="BB1792" s="183"/>
      <c r="BC1792" s="183"/>
      <c r="BD1792" s="183">
        <f t="shared" si="1132"/>
        <v>0</v>
      </c>
      <c r="BE1792" s="183">
        <f t="shared" si="1132"/>
        <v>0</v>
      </c>
    </row>
    <row r="1793" spans="2:57" ht="15.75" hidden="1">
      <c r="B1793" s="174">
        <v>2025</v>
      </c>
      <c r="C1793" s="174">
        <v>20</v>
      </c>
      <c r="D1793" s="175">
        <v>0</v>
      </c>
      <c r="E1793" s="176"/>
      <c r="F1793" s="174">
        <v>2</v>
      </c>
      <c r="G1793" s="174">
        <v>6</v>
      </c>
      <c r="H1793" s="174">
        <v>16</v>
      </c>
      <c r="I1793" s="174">
        <v>5000</v>
      </c>
      <c r="J1793" s="174">
        <v>5200</v>
      </c>
      <c r="K1793" s="174">
        <v>521</v>
      </c>
      <c r="L1793" s="177">
        <v>1096</v>
      </c>
      <c r="M1793" s="178">
        <v>0</v>
      </c>
      <c r="N1793" s="179" t="s">
        <v>1152</v>
      </c>
      <c r="O1793" s="180">
        <v>0</v>
      </c>
      <c r="P1793" s="180">
        <v>0</v>
      </c>
      <c r="Q1793" s="181">
        <v>0</v>
      </c>
      <c r="R1793" s="182" t="s">
        <v>98</v>
      </c>
      <c r="S1793" s="183">
        <v>0</v>
      </c>
      <c r="T1793" s="183">
        <v>0</v>
      </c>
      <c r="U1793" s="180">
        <v>0</v>
      </c>
      <c r="V1793" s="180">
        <v>0</v>
      </c>
      <c r="W1793" s="183">
        <v>0</v>
      </c>
      <c r="X1793" s="183">
        <v>0</v>
      </c>
      <c r="Y1793" s="180">
        <v>0</v>
      </c>
      <c r="Z1793" s="180">
        <v>0</v>
      </c>
      <c r="AA1793" s="183">
        <v>0</v>
      </c>
      <c r="AB1793" s="183">
        <v>0</v>
      </c>
      <c r="AC1793" s="180">
        <f t="shared" si="1129"/>
        <v>0</v>
      </c>
      <c r="AD1793" s="180">
        <f t="shared" si="1129"/>
        <v>0</v>
      </c>
      <c r="AE1793" s="181">
        <f t="shared" si="1120"/>
        <v>0</v>
      </c>
      <c r="AF1793" s="180">
        <v>0</v>
      </c>
      <c r="AG1793" s="180">
        <v>0</v>
      </c>
      <c r="AH1793" s="181">
        <f t="shared" si="1121"/>
        <v>0</v>
      </c>
      <c r="AI1793" s="180">
        <v>0</v>
      </c>
      <c r="AJ1793" s="180">
        <v>0</v>
      </c>
      <c r="AK1793" s="181">
        <f t="shared" si="1122"/>
        <v>0</v>
      </c>
      <c r="AL1793" s="180">
        <v>0</v>
      </c>
      <c r="AM1793" s="180">
        <v>0</v>
      </c>
      <c r="AN1793" s="181">
        <f t="shared" si="1123"/>
        <v>0</v>
      </c>
      <c r="AO1793" s="180">
        <v>0</v>
      </c>
      <c r="AP1793" s="180">
        <v>0</v>
      </c>
      <c r="AQ1793" s="181">
        <f t="shared" si="1124"/>
        <v>0</v>
      </c>
      <c r="AR1793" s="180">
        <v>0</v>
      </c>
      <c r="AS1793" s="180">
        <v>0</v>
      </c>
      <c r="AT1793" s="181">
        <f t="shared" si="1125"/>
        <v>0</v>
      </c>
      <c r="AU1793" s="180">
        <f t="shared" si="1130"/>
        <v>0</v>
      </c>
      <c r="AV1793" s="180">
        <f t="shared" si="1130"/>
        <v>0</v>
      </c>
      <c r="AW1793" s="181">
        <f t="shared" si="1126"/>
        <v>0</v>
      </c>
      <c r="AX1793" s="183">
        <f t="shared" si="1131"/>
        <v>0</v>
      </c>
      <c r="AY1793" s="183">
        <f t="shared" si="1131"/>
        <v>0</v>
      </c>
      <c r="AZ1793" s="183"/>
      <c r="BA1793" s="183"/>
      <c r="BB1793" s="183"/>
      <c r="BC1793" s="183"/>
      <c r="BD1793" s="183">
        <f t="shared" si="1132"/>
        <v>0</v>
      </c>
      <c r="BE1793" s="183">
        <f t="shared" si="1132"/>
        <v>0</v>
      </c>
    </row>
    <row r="1794" spans="2:57" ht="15.75" hidden="1">
      <c r="B1794" s="174">
        <v>2025</v>
      </c>
      <c r="C1794" s="174">
        <v>20</v>
      </c>
      <c r="D1794" s="175">
        <v>0</v>
      </c>
      <c r="E1794" s="176"/>
      <c r="F1794" s="174">
        <v>2</v>
      </c>
      <c r="G1794" s="174">
        <v>6</v>
      </c>
      <c r="H1794" s="174">
        <v>16</v>
      </c>
      <c r="I1794" s="174">
        <v>5000</v>
      </c>
      <c r="J1794" s="174">
        <v>5200</v>
      </c>
      <c r="K1794" s="174">
        <v>521</v>
      </c>
      <c r="L1794" s="177">
        <v>738</v>
      </c>
      <c r="M1794" s="178">
        <v>0</v>
      </c>
      <c r="N1794" s="179" t="s">
        <v>1153</v>
      </c>
      <c r="O1794" s="180">
        <v>0</v>
      </c>
      <c r="P1794" s="180">
        <v>0</v>
      </c>
      <c r="Q1794" s="181">
        <v>0</v>
      </c>
      <c r="R1794" s="182" t="s">
        <v>98</v>
      </c>
      <c r="S1794" s="183">
        <v>0</v>
      </c>
      <c r="T1794" s="183">
        <v>0</v>
      </c>
      <c r="U1794" s="180">
        <v>0</v>
      </c>
      <c r="V1794" s="180">
        <v>0</v>
      </c>
      <c r="W1794" s="183">
        <v>0</v>
      </c>
      <c r="X1794" s="183">
        <v>0</v>
      </c>
      <c r="Y1794" s="180">
        <v>0</v>
      </c>
      <c r="Z1794" s="180">
        <v>0</v>
      </c>
      <c r="AA1794" s="183">
        <v>0</v>
      </c>
      <c r="AB1794" s="183">
        <v>0</v>
      </c>
      <c r="AC1794" s="180">
        <f t="shared" si="1129"/>
        <v>0</v>
      </c>
      <c r="AD1794" s="180">
        <f t="shared" si="1129"/>
        <v>0</v>
      </c>
      <c r="AE1794" s="181">
        <f t="shared" si="1120"/>
        <v>0</v>
      </c>
      <c r="AF1794" s="180">
        <v>0</v>
      </c>
      <c r="AG1794" s="180">
        <v>0</v>
      </c>
      <c r="AH1794" s="181">
        <f t="shared" si="1121"/>
        <v>0</v>
      </c>
      <c r="AI1794" s="180">
        <v>0</v>
      </c>
      <c r="AJ1794" s="180">
        <v>0</v>
      </c>
      <c r="AK1794" s="181">
        <f t="shared" si="1122"/>
        <v>0</v>
      </c>
      <c r="AL1794" s="180">
        <v>0</v>
      </c>
      <c r="AM1794" s="180">
        <v>0</v>
      </c>
      <c r="AN1794" s="181">
        <f t="shared" si="1123"/>
        <v>0</v>
      </c>
      <c r="AO1794" s="180">
        <v>0</v>
      </c>
      <c r="AP1794" s="180">
        <v>0</v>
      </c>
      <c r="AQ1794" s="181">
        <f t="shared" si="1124"/>
        <v>0</v>
      </c>
      <c r="AR1794" s="180">
        <v>0</v>
      </c>
      <c r="AS1794" s="180">
        <v>0</v>
      </c>
      <c r="AT1794" s="181">
        <f t="shared" si="1125"/>
        <v>0</v>
      </c>
      <c r="AU1794" s="180">
        <f t="shared" si="1130"/>
        <v>0</v>
      </c>
      <c r="AV1794" s="180">
        <f t="shared" si="1130"/>
        <v>0</v>
      </c>
      <c r="AW1794" s="181">
        <f t="shared" si="1126"/>
        <v>0</v>
      </c>
      <c r="AX1794" s="183">
        <f t="shared" si="1131"/>
        <v>0</v>
      </c>
      <c r="AY1794" s="183">
        <f t="shared" si="1131"/>
        <v>0</v>
      </c>
      <c r="AZ1794" s="183"/>
      <c r="BA1794" s="183"/>
      <c r="BB1794" s="183"/>
      <c r="BC1794" s="183"/>
      <c r="BD1794" s="183">
        <f t="shared" si="1132"/>
        <v>0</v>
      </c>
      <c r="BE1794" s="183">
        <f t="shared" si="1132"/>
        <v>0</v>
      </c>
    </row>
    <row r="1795" spans="2:57" ht="15.75" hidden="1">
      <c r="B1795" s="174">
        <v>2025</v>
      </c>
      <c r="C1795" s="174">
        <v>20</v>
      </c>
      <c r="D1795" s="175">
        <v>0</v>
      </c>
      <c r="E1795" s="176"/>
      <c r="F1795" s="174">
        <v>2</v>
      </c>
      <c r="G1795" s="174">
        <v>6</v>
      </c>
      <c r="H1795" s="174">
        <v>16</v>
      </c>
      <c r="I1795" s="174">
        <v>5000</v>
      </c>
      <c r="J1795" s="174">
        <v>5200</v>
      </c>
      <c r="K1795" s="174">
        <v>521</v>
      </c>
      <c r="L1795" s="177">
        <v>1375</v>
      </c>
      <c r="M1795" s="178">
        <v>0</v>
      </c>
      <c r="N1795" s="179" t="s">
        <v>1154</v>
      </c>
      <c r="O1795" s="180">
        <v>0</v>
      </c>
      <c r="P1795" s="180">
        <v>0</v>
      </c>
      <c r="Q1795" s="181">
        <v>0</v>
      </c>
      <c r="R1795" s="182" t="s">
        <v>98</v>
      </c>
      <c r="S1795" s="183">
        <v>0</v>
      </c>
      <c r="T1795" s="183">
        <v>0</v>
      </c>
      <c r="U1795" s="180">
        <v>0</v>
      </c>
      <c r="V1795" s="180">
        <v>0</v>
      </c>
      <c r="W1795" s="183">
        <v>0</v>
      </c>
      <c r="X1795" s="183">
        <v>0</v>
      </c>
      <c r="Y1795" s="180">
        <v>0</v>
      </c>
      <c r="Z1795" s="180">
        <v>0</v>
      </c>
      <c r="AA1795" s="183">
        <v>0</v>
      </c>
      <c r="AB1795" s="183">
        <v>0</v>
      </c>
      <c r="AC1795" s="180">
        <f t="shared" si="1129"/>
        <v>0</v>
      </c>
      <c r="AD1795" s="180">
        <f t="shared" si="1129"/>
        <v>0</v>
      </c>
      <c r="AE1795" s="181">
        <f t="shared" si="1120"/>
        <v>0</v>
      </c>
      <c r="AF1795" s="180">
        <v>0</v>
      </c>
      <c r="AG1795" s="180">
        <v>0</v>
      </c>
      <c r="AH1795" s="181">
        <f t="shared" si="1121"/>
        <v>0</v>
      </c>
      <c r="AI1795" s="180">
        <v>0</v>
      </c>
      <c r="AJ1795" s="180">
        <v>0</v>
      </c>
      <c r="AK1795" s="181">
        <f t="shared" si="1122"/>
        <v>0</v>
      </c>
      <c r="AL1795" s="180">
        <v>0</v>
      </c>
      <c r="AM1795" s="180">
        <v>0</v>
      </c>
      <c r="AN1795" s="181">
        <f t="shared" si="1123"/>
        <v>0</v>
      </c>
      <c r="AO1795" s="180">
        <v>0</v>
      </c>
      <c r="AP1795" s="180">
        <v>0</v>
      </c>
      <c r="AQ1795" s="181">
        <f t="shared" si="1124"/>
        <v>0</v>
      </c>
      <c r="AR1795" s="180">
        <v>0</v>
      </c>
      <c r="AS1795" s="180">
        <v>0</v>
      </c>
      <c r="AT1795" s="181">
        <f t="shared" si="1125"/>
        <v>0</v>
      </c>
      <c r="AU1795" s="180">
        <f t="shared" si="1130"/>
        <v>0</v>
      </c>
      <c r="AV1795" s="180">
        <f t="shared" si="1130"/>
        <v>0</v>
      </c>
      <c r="AW1795" s="181">
        <f t="shared" si="1126"/>
        <v>0</v>
      </c>
      <c r="AX1795" s="183">
        <f t="shared" si="1131"/>
        <v>0</v>
      </c>
      <c r="AY1795" s="183">
        <f t="shared" si="1131"/>
        <v>0</v>
      </c>
      <c r="AZ1795" s="183"/>
      <c r="BA1795" s="183"/>
      <c r="BB1795" s="183"/>
      <c r="BC1795" s="183"/>
      <c r="BD1795" s="183">
        <f t="shared" si="1132"/>
        <v>0</v>
      </c>
      <c r="BE1795" s="183">
        <f t="shared" si="1132"/>
        <v>0</v>
      </c>
    </row>
    <row r="1796" spans="2:57" ht="15.75" hidden="1">
      <c r="B1796" s="174">
        <v>2025</v>
      </c>
      <c r="C1796" s="174">
        <v>20</v>
      </c>
      <c r="D1796" s="175">
        <v>0</v>
      </c>
      <c r="E1796" s="176"/>
      <c r="F1796" s="174">
        <v>2</v>
      </c>
      <c r="G1796" s="174">
        <v>6</v>
      </c>
      <c r="H1796" s="174">
        <v>16</v>
      </c>
      <c r="I1796" s="174">
        <v>5000</v>
      </c>
      <c r="J1796" s="174">
        <v>5200</v>
      </c>
      <c r="K1796" s="174">
        <v>521</v>
      </c>
      <c r="L1796" s="177">
        <v>738</v>
      </c>
      <c r="M1796" s="178">
        <v>0</v>
      </c>
      <c r="N1796" s="179" t="s">
        <v>1155</v>
      </c>
      <c r="O1796" s="180">
        <v>0</v>
      </c>
      <c r="P1796" s="180">
        <v>0</v>
      </c>
      <c r="Q1796" s="181">
        <v>0</v>
      </c>
      <c r="R1796" s="182" t="s">
        <v>98</v>
      </c>
      <c r="S1796" s="183">
        <v>0</v>
      </c>
      <c r="T1796" s="183">
        <v>0</v>
      </c>
      <c r="U1796" s="180">
        <v>0</v>
      </c>
      <c r="V1796" s="180">
        <v>0</v>
      </c>
      <c r="W1796" s="183">
        <v>0</v>
      </c>
      <c r="X1796" s="183">
        <v>0</v>
      </c>
      <c r="Y1796" s="180">
        <v>0</v>
      </c>
      <c r="Z1796" s="180">
        <v>0</v>
      </c>
      <c r="AA1796" s="183">
        <v>0</v>
      </c>
      <c r="AB1796" s="183">
        <v>0</v>
      </c>
      <c r="AC1796" s="180">
        <f t="shared" si="1129"/>
        <v>0</v>
      </c>
      <c r="AD1796" s="180">
        <f t="shared" si="1129"/>
        <v>0</v>
      </c>
      <c r="AE1796" s="181">
        <f t="shared" si="1120"/>
        <v>0</v>
      </c>
      <c r="AF1796" s="180">
        <v>0</v>
      </c>
      <c r="AG1796" s="180">
        <v>0</v>
      </c>
      <c r="AH1796" s="181">
        <f t="shared" si="1121"/>
        <v>0</v>
      </c>
      <c r="AI1796" s="180">
        <v>0</v>
      </c>
      <c r="AJ1796" s="180">
        <v>0</v>
      </c>
      <c r="AK1796" s="181">
        <f t="shared" si="1122"/>
        <v>0</v>
      </c>
      <c r="AL1796" s="180">
        <v>0</v>
      </c>
      <c r="AM1796" s="180">
        <v>0</v>
      </c>
      <c r="AN1796" s="181">
        <f t="shared" si="1123"/>
        <v>0</v>
      </c>
      <c r="AO1796" s="180">
        <v>0</v>
      </c>
      <c r="AP1796" s="180">
        <v>0</v>
      </c>
      <c r="AQ1796" s="181">
        <f t="shared" si="1124"/>
        <v>0</v>
      </c>
      <c r="AR1796" s="180">
        <v>0</v>
      </c>
      <c r="AS1796" s="180">
        <v>0</v>
      </c>
      <c r="AT1796" s="181">
        <f t="shared" si="1125"/>
        <v>0</v>
      </c>
      <c r="AU1796" s="180">
        <f t="shared" si="1130"/>
        <v>0</v>
      </c>
      <c r="AV1796" s="180">
        <f t="shared" si="1130"/>
        <v>0</v>
      </c>
      <c r="AW1796" s="181">
        <f t="shared" si="1126"/>
        <v>0</v>
      </c>
      <c r="AX1796" s="183">
        <f t="shared" si="1131"/>
        <v>0</v>
      </c>
      <c r="AY1796" s="183">
        <f t="shared" si="1131"/>
        <v>0</v>
      </c>
      <c r="AZ1796" s="183"/>
      <c r="BA1796" s="183"/>
      <c r="BB1796" s="183"/>
      <c r="BC1796" s="183"/>
      <c r="BD1796" s="183">
        <f t="shared" si="1132"/>
        <v>0</v>
      </c>
      <c r="BE1796" s="183">
        <f t="shared" si="1132"/>
        <v>0</v>
      </c>
    </row>
    <row r="1797" spans="2:57" ht="15.75" hidden="1">
      <c r="B1797" s="163">
        <v>2025</v>
      </c>
      <c r="C1797" s="163">
        <v>20</v>
      </c>
      <c r="D1797" s="164"/>
      <c r="E1797" s="165"/>
      <c r="F1797" s="163">
        <v>2</v>
      </c>
      <c r="G1797" s="163">
        <v>6</v>
      </c>
      <c r="H1797" s="163">
        <v>16</v>
      </c>
      <c r="I1797" s="163">
        <v>5000</v>
      </c>
      <c r="J1797" s="163">
        <v>5200</v>
      </c>
      <c r="K1797" s="163">
        <v>523</v>
      </c>
      <c r="L1797" s="192" t="s">
        <v>44</v>
      </c>
      <c r="M1797" s="167"/>
      <c r="N1797" s="168" t="s">
        <v>186</v>
      </c>
      <c r="O1797" s="169">
        <v>0</v>
      </c>
      <c r="P1797" s="169">
        <v>0</v>
      </c>
      <c r="Q1797" s="169">
        <v>0</v>
      </c>
      <c r="R1797" s="170"/>
      <c r="S1797" s="171"/>
      <c r="T1797" s="172"/>
      <c r="U1797" s="169">
        <f t="shared" ref="U1797:AD1797" si="1133">SUM(U1798:U1805)</f>
        <v>0</v>
      </c>
      <c r="V1797" s="169">
        <f t="shared" si="1133"/>
        <v>0</v>
      </c>
      <c r="W1797" s="173">
        <f t="shared" si="1133"/>
        <v>0</v>
      </c>
      <c r="X1797" s="173">
        <f t="shared" si="1133"/>
        <v>0</v>
      </c>
      <c r="Y1797" s="169">
        <f t="shared" si="1133"/>
        <v>0</v>
      </c>
      <c r="Z1797" s="169">
        <f t="shared" si="1133"/>
        <v>0</v>
      </c>
      <c r="AA1797" s="173">
        <f t="shared" si="1133"/>
        <v>0</v>
      </c>
      <c r="AB1797" s="173">
        <f t="shared" si="1133"/>
        <v>0</v>
      </c>
      <c r="AC1797" s="169">
        <f t="shared" si="1133"/>
        <v>0</v>
      </c>
      <c r="AD1797" s="169">
        <f t="shared" si="1133"/>
        <v>0</v>
      </c>
      <c r="AE1797" s="169">
        <f t="shared" si="1120"/>
        <v>0</v>
      </c>
      <c r="AF1797" s="169">
        <f>SUM(AF1798:AF1805)</f>
        <v>0</v>
      </c>
      <c r="AG1797" s="169">
        <f>SUM(AG1798:AG1805)</f>
        <v>0</v>
      </c>
      <c r="AH1797" s="169">
        <f t="shared" si="1121"/>
        <v>0</v>
      </c>
      <c r="AI1797" s="169">
        <f>SUM(AI1798:AI1805)</f>
        <v>0</v>
      </c>
      <c r="AJ1797" s="169">
        <f>SUM(AJ1798:AJ1805)</f>
        <v>0</v>
      </c>
      <c r="AK1797" s="169">
        <f t="shared" si="1122"/>
        <v>0</v>
      </c>
      <c r="AL1797" s="169">
        <f>SUM(AL1798:AL1805)</f>
        <v>0</v>
      </c>
      <c r="AM1797" s="169">
        <f>SUM(AM1798:AM1805)</f>
        <v>0</v>
      </c>
      <c r="AN1797" s="169">
        <f t="shared" si="1123"/>
        <v>0</v>
      </c>
      <c r="AO1797" s="169">
        <f>SUM(AO1798:AO1805)</f>
        <v>0</v>
      </c>
      <c r="AP1797" s="169">
        <f>SUM(AP1798:AP1805)</f>
        <v>0</v>
      </c>
      <c r="AQ1797" s="169">
        <f t="shared" si="1124"/>
        <v>0</v>
      </c>
      <c r="AR1797" s="169">
        <f>SUM(AR1798:AR1805)</f>
        <v>0</v>
      </c>
      <c r="AS1797" s="169">
        <f>SUM(AS1798:AS1805)</f>
        <v>0</v>
      </c>
      <c r="AT1797" s="169">
        <f t="shared" si="1125"/>
        <v>0</v>
      </c>
      <c r="AU1797" s="169">
        <f>SUM(AU1798:AU1805)</f>
        <v>0</v>
      </c>
      <c r="AV1797" s="169">
        <f>SUM(AV1798:AV1805)</f>
        <v>0</v>
      </c>
      <c r="AW1797" s="169">
        <f t="shared" si="1126"/>
        <v>0</v>
      </c>
      <c r="AX1797" s="171"/>
      <c r="AY1797" s="172"/>
      <c r="AZ1797" s="171"/>
      <c r="BA1797" s="172"/>
      <c r="BB1797" s="171"/>
      <c r="BC1797" s="172"/>
      <c r="BD1797" s="171"/>
      <c r="BE1797" s="172"/>
    </row>
    <row r="1798" spans="2:57" ht="15.75" hidden="1">
      <c r="B1798" s="174">
        <v>2025</v>
      </c>
      <c r="C1798" s="174">
        <v>20</v>
      </c>
      <c r="D1798" s="175">
        <v>0</v>
      </c>
      <c r="E1798" s="176"/>
      <c r="F1798" s="174">
        <v>2</v>
      </c>
      <c r="G1798" s="174">
        <v>6</v>
      </c>
      <c r="H1798" s="174">
        <v>16</v>
      </c>
      <c r="I1798" s="174">
        <v>5000</v>
      </c>
      <c r="J1798" s="174">
        <v>5200</v>
      </c>
      <c r="K1798" s="174">
        <v>523</v>
      </c>
      <c r="L1798" s="177">
        <v>172</v>
      </c>
      <c r="M1798" s="178">
        <v>0</v>
      </c>
      <c r="N1798" s="179" t="s">
        <v>187</v>
      </c>
      <c r="O1798" s="180">
        <v>0</v>
      </c>
      <c r="P1798" s="180">
        <v>0</v>
      </c>
      <c r="Q1798" s="181">
        <v>0</v>
      </c>
      <c r="R1798" s="182" t="s">
        <v>98</v>
      </c>
      <c r="S1798" s="183">
        <v>0</v>
      </c>
      <c r="T1798" s="183">
        <v>0</v>
      </c>
      <c r="U1798" s="180">
        <v>0</v>
      </c>
      <c r="V1798" s="180">
        <v>0</v>
      </c>
      <c r="W1798" s="183">
        <v>0</v>
      </c>
      <c r="X1798" s="183">
        <v>0</v>
      </c>
      <c r="Y1798" s="180">
        <v>0</v>
      </c>
      <c r="Z1798" s="180">
        <v>0</v>
      </c>
      <c r="AA1798" s="183">
        <v>0</v>
      </c>
      <c r="AB1798" s="183">
        <v>0</v>
      </c>
      <c r="AC1798" s="180">
        <f t="shared" ref="AC1798:AD1805" si="1134">+O1798+U1798-Y1798</f>
        <v>0</v>
      </c>
      <c r="AD1798" s="180">
        <f t="shared" si="1134"/>
        <v>0</v>
      </c>
      <c r="AE1798" s="181">
        <f t="shared" si="1120"/>
        <v>0</v>
      </c>
      <c r="AF1798" s="180">
        <v>0</v>
      </c>
      <c r="AG1798" s="180">
        <v>0</v>
      </c>
      <c r="AH1798" s="181">
        <f t="shared" si="1121"/>
        <v>0</v>
      </c>
      <c r="AI1798" s="180">
        <v>0</v>
      </c>
      <c r="AJ1798" s="180">
        <v>0</v>
      </c>
      <c r="AK1798" s="181">
        <f t="shared" si="1122"/>
        <v>0</v>
      </c>
      <c r="AL1798" s="180">
        <v>0</v>
      </c>
      <c r="AM1798" s="180">
        <v>0</v>
      </c>
      <c r="AN1798" s="181">
        <f t="shared" si="1123"/>
        <v>0</v>
      </c>
      <c r="AO1798" s="180">
        <v>0</v>
      </c>
      <c r="AP1798" s="180">
        <v>0</v>
      </c>
      <c r="AQ1798" s="181">
        <f t="shared" si="1124"/>
        <v>0</v>
      </c>
      <c r="AR1798" s="180">
        <v>0</v>
      </c>
      <c r="AS1798" s="180">
        <v>0</v>
      </c>
      <c r="AT1798" s="181">
        <f t="shared" si="1125"/>
        <v>0</v>
      </c>
      <c r="AU1798" s="180">
        <f t="shared" ref="AU1798:AV1805" si="1135">+AC1798-AF1798-AI1798-AL1798-AO1798-AR1798</f>
        <v>0</v>
      </c>
      <c r="AV1798" s="180">
        <f t="shared" si="1135"/>
        <v>0</v>
      </c>
      <c r="AW1798" s="181">
        <f t="shared" si="1126"/>
        <v>0</v>
      </c>
      <c r="AX1798" s="183">
        <f t="shared" ref="AX1798:AY1805" si="1136">+S1798+W1798-AA1798</f>
        <v>0</v>
      </c>
      <c r="AY1798" s="183">
        <f t="shared" si="1136"/>
        <v>0</v>
      </c>
      <c r="AZ1798" s="183"/>
      <c r="BA1798" s="183"/>
      <c r="BB1798" s="183"/>
      <c r="BC1798" s="183"/>
      <c r="BD1798" s="183">
        <f t="shared" ref="BD1798:BE1805" si="1137">+AX1798-AZ1798-BB1798</f>
        <v>0</v>
      </c>
      <c r="BE1798" s="183">
        <f t="shared" si="1137"/>
        <v>0</v>
      </c>
    </row>
    <row r="1799" spans="2:57" ht="15.75" hidden="1">
      <c r="B1799" s="174">
        <v>2025</v>
      </c>
      <c r="C1799" s="174">
        <v>20</v>
      </c>
      <c r="D1799" s="175">
        <v>0</v>
      </c>
      <c r="E1799" s="176"/>
      <c r="F1799" s="174">
        <v>2</v>
      </c>
      <c r="G1799" s="174">
        <v>6</v>
      </c>
      <c r="H1799" s="174">
        <v>16</v>
      </c>
      <c r="I1799" s="174">
        <v>5000</v>
      </c>
      <c r="J1799" s="174">
        <v>5200</v>
      </c>
      <c r="K1799" s="174">
        <v>523</v>
      </c>
      <c r="L1799" s="177">
        <v>173</v>
      </c>
      <c r="M1799" s="178">
        <v>0</v>
      </c>
      <c r="N1799" s="179" t="s">
        <v>1156</v>
      </c>
      <c r="O1799" s="180">
        <v>0</v>
      </c>
      <c r="P1799" s="180">
        <v>0</v>
      </c>
      <c r="Q1799" s="181">
        <v>0</v>
      </c>
      <c r="R1799" s="182" t="s">
        <v>98</v>
      </c>
      <c r="S1799" s="183">
        <v>0</v>
      </c>
      <c r="T1799" s="183">
        <v>0</v>
      </c>
      <c r="U1799" s="180">
        <v>0</v>
      </c>
      <c r="V1799" s="180">
        <v>0</v>
      </c>
      <c r="W1799" s="183">
        <v>0</v>
      </c>
      <c r="X1799" s="183">
        <v>0</v>
      </c>
      <c r="Y1799" s="180">
        <v>0</v>
      </c>
      <c r="Z1799" s="180">
        <v>0</v>
      </c>
      <c r="AA1799" s="183">
        <v>0</v>
      </c>
      <c r="AB1799" s="183">
        <v>0</v>
      </c>
      <c r="AC1799" s="180">
        <f t="shared" si="1134"/>
        <v>0</v>
      </c>
      <c r="AD1799" s="180">
        <f t="shared" si="1134"/>
        <v>0</v>
      </c>
      <c r="AE1799" s="181">
        <f t="shared" si="1120"/>
        <v>0</v>
      </c>
      <c r="AF1799" s="180">
        <v>0</v>
      </c>
      <c r="AG1799" s="180">
        <v>0</v>
      </c>
      <c r="AH1799" s="181">
        <f t="shared" si="1121"/>
        <v>0</v>
      </c>
      <c r="AI1799" s="180">
        <v>0</v>
      </c>
      <c r="AJ1799" s="180">
        <v>0</v>
      </c>
      <c r="AK1799" s="181">
        <f t="shared" si="1122"/>
        <v>0</v>
      </c>
      <c r="AL1799" s="180">
        <v>0</v>
      </c>
      <c r="AM1799" s="180">
        <v>0</v>
      </c>
      <c r="AN1799" s="181">
        <f t="shared" si="1123"/>
        <v>0</v>
      </c>
      <c r="AO1799" s="180">
        <v>0</v>
      </c>
      <c r="AP1799" s="180">
        <v>0</v>
      </c>
      <c r="AQ1799" s="181">
        <f t="shared" si="1124"/>
        <v>0</v>
      </c>
      <c r="AR1799" s="180">
        <v>0</v>
      </c>
      <c r="AS1799" s="180">
        <v>0</v>
      </c>
      <c r="AT1799" s="181">
        <f t="shared" si="1125"/>
        <v>0</v>
      </c>
      <c r="AU1799" s="180">
        <f t="shared" si="1135"/>
        <v>0</v>
      </c>
      <c r="AV1799" s="180">
        <f t="shared" si="1135"/>
        <v>0</v>
      </c>
      <c r="AW1799" s="181">
        <f t="shared" si="1126"/>
        <v>0</v>
      </c>
      <c r="AX1799" s="183">
        <f t="shared" si="1136"/>
        <v>0</v>
      </c>
      <c r="AY1799" s="183">
        <f t="shared" si="1136"/>
        <v>0</v>
      </c>
      <c r="AZ1799" s="183"/>
      <c r="BA1799" s="183"/>
      <c r="BB1799" s="183"/>
      <c r="BC1799" s="183"/>
      <c r="BD1799" s="183">
        <f t="shared" si="1137"/>
        <v>0</v>
      </c>
      <c r="BE1799" s="183">
        <f t="shared" si="1137"/>
        <v>0</v>
      </c>
    </row>
    <row r="1800" spans="2:57" ht="15.75" hidden="1">
      <c r="B1800" s="174">
        <v>2025</v>
      </c>
      <c r="C1800" s="174">
        <v>20</v>
      </c>
      <c r="D1800" s="175">
        <v>0</v>
      </c>
      <c r="E1800" s="176"/>
      <c r="F1800" s="174">
        <v>2</v>
      </c>
      <c r="G1800" s="174">
        <v>6</v>
      </c>
      <c r="H1800" s="174">
        <v>16</v>
      </c>
      <c r="I1800" s="174">
        <v>5000</v>
      </c>
      <c r="J1800" s="174">
        <v>5200</v>
      </c>
      <c r="K1800" s="174">
        <v>523</v>
      </c>
      <c r="L1800" s="177">
        <v>583</v>
      </c>
      <c r="M1800" s="178">
        <v>0</v>
      </c>
      <c r="N1800" s="179" t="s">
        <v>1157</v>
      </c>
      <c r="O1800" s="180">
        <v>0</v>
      </c>
      <c r="P1800" s="180">
        <v>0</v>
      </c>
      <c r="Q1800" s="181">
        <v>0</v>
      </c>
      <c r="R1800" s="182" t="s">
        <v>98</v>
      </c>
      <c r="S1800" s="183">
        <v>0</v>
      </c>
      <c r="T1800" s="183">
        <v>0</v>
      </c>
      <c r="U1800" s="180">
        <v>0</v>
      </c>
      <c r="V1800" s="180">
        <v>0</v>
      </c>
      <c r="W1800" s="183">
        <v>0</v>
      </c>
      <c r="X1800" s="183">
        <v>0</v>
      </c>
      <c r="Y1800" s="180">
        <v>0</v>
      </c>
      <c r="Z1800" s="180">
        <v>0</v>
      </c>
      <c r="AA1800" s="183">
        <v>0</v>
      </c>
      <c r="AB1800" s="183">
        <v>0</v>
      </c>
      <c r="AC1800" s="180">
        <f t="shared" si="1134"/>
        <v>0</v>
      </c>
      <c r="AD1800" s="180">
        <f t="shared" si="1134"/>
        <v>0</v>
      </c>
      <c r="AE1800" s="181">
        <f t="shared" si="1120"/>
        <v>0</v>
      </c>
      <c r="AF1800" s="180">
        <v>0</v>
      </c>
      <c r="AG1800" s="180">
        <v>0</v>
      </c>
      <c r="AH1800" s="181">
        <f t="shared" si="1121"/>
        <v>0</v>
      </c>
      <c r="AI1800" s="180">
        <v>0</v>
      </c>
      <c r="AJ1800" s="180">
        <v>0</v>
      </c>
      <c r="AK1800" s="181">
        <f t="shared" si="1122"/>
        <v>0</v>
      </c>
      <c r="AL1800" s="180">
        <v>0</v>
      </c>
      <c r="AM1800" s="180">
        <v>0</v>
      </c>
      <c r="AN1800" s="181">
        <f t="shared" si="1123"/>
        <v>0</v>
      </c>
      <c r="AO1800" s="180">
        <v>0</v>
      </c>
      <c r="AP1800" s="180">
        <v>0</v>
      </c>
      <c r="AQ1800" s="181">
        <f t="shared" si="1124"/>
        <v>0</v>
      </c>
      <c r="AR1800" s="180">
        <v>0</v>
      </c>
      <c r="AS1800" s="180">
        <v>0</v>
      </c>
      <c r="AT1800" s="181">
        <f t="shared" si="1125"/>
        <v>0</v>
      </c>
      <c r="AU1800" s="180">
        <f t="shared" si="1135"/>
        <v>0</v>
      </c>
      <c r="AV1800" s="180">
        <f t="shared" si="1135"/>
        <v>0</v>
      </c>
      <c r="AW1800" s="181">
        <f t="shared" si="1126"/>
        <v>0</v>
      </c>
      <c r="AX1800" s="183">
        <f t="shared" si="1136"/>
        <v>0</v>
      </c>
      <c r="AY1800" s="183">
        <f t="shared" si="1136"/>
        <v>0</v>
      </c>
      <c r="AZ1800" s="183"/>
      <c r="BA1800" s="183"/>
      <c r="BB1800" s="183"/>
      <c r="BC1800" s="183"/>
      <c r="BD1800" s="183">
        <f t="shared" si="1137"/>
        <v>0</v>
      </c>
      <c r="BE1800" s="183">
        <f t="shared" si="1137"/>
        <v>0</v>
      </c>
    </row>
    <row r="1801" spans="2:57" ht="15.75" hidden="1">
      <c r="B1801" s="174">
        <v>2025</v>
      </c>
      <c r="C1801" s="174">
        <v>20</v>
      </c>
      <c r="D1801" s="175">
        <v>0</v>
      </c>
      <c r="E1801" s="176"/>
      <c r="F1801" s="174">
        <v>2</v>
      </c>
      <c r="G1801" s="174">
        <v>6</v>
      </c>
      <c r="H1801" s="174">
        <v>16</v>
      </c>
      <c r="I1801" s="174">
        <v>5000</v>
      </c>
      <c r="J1801" s="174">
        <v>5200</v>
      </c>
      <c r="K1801" s="174">
        <v>523</v>
      </c>
      <c r="L1801" s="177">
        <v>584</v>
      </c>
      <c r="M1801" s="178">
        <v>0</v>
      </c>
      <c r="N1801" s="179" t="s">
        <v>1158</v>
      </c>
      <c r="O1801" s="180">
        <v>0</v>
      </c>
      <c r="P1801" s="180">
        <v>0</v>
      </c>
      <c r="Q1801" s="181">
        <v>0</v>
      </c>
      <c r="R1801" s="182" t="s">
        <v>98</v>
      </c>
      <c r="S1801" s="183">
        <v>0</v>
      </c>
      <c r="T1801" s="183">
        <v>0</v>
      </c>
      <c r="U1801" s="180">
        <v>0</v>
      </c>
      <c r="V1801" s="180">
        <v>0</v>
      </c>
      <c r="W1801" s="183">
        <v>0</v>
      </c>
      <c r="X1801" s="183">
        <v>0</v>
      </c>
      <c r="Y1801" s="180">
        <v>0</v>
      </c>
      <c r="Z1801" s="180">
        <v>0</v>
      </c>
      <c r="AA1801" s="183">
        <v>0</v>
      </c>
      <c r="AB1801" s="183">
        <v>0</v>
      </c>
      <c r="AC1801" s="180">
        <f t="shared" si="1134"/>
        <v>0</v>
      </c>
      <c r="AD1801" s="180">
        <f t="shared" si="1134"/>
        <v>0</v>
      </c>
      <c r="AE1801" s="181">
        <f t="shared" si="1120"/>
        <v>0</v>
      </c>
      <c r="AF1801" s="180">
        <v>0</v>
      </c>
      <c r="AG1801" s="180">
        <v>0</v>
      </c>
      <c r="AH1801" s="181">
        <f t="shared" si="1121"/>
        <v>0</v>
      </c>
      <c r="AI1801" s="180">
        <v>0</v>
      </c>
      <c r="AJ1801" s="180">
        <v>0</v>
      </c>
      <c r="AK1801" s="181">
        <f t="shared" si="1122"/>
        <v>0</v>
      </c>
      <c r="AL1801" s="180">
        <v>0</v>
      </c>
      <c r="AM1801" s="180">
        <v>0</v>
      </c>
      <c r="AN1801" s="181">
        <f t="shared" si="1123"/>
        <v>0</v>
      </c>
      <c r="AO1801" s="180">
        <v>0</v>
      </c>
      <c r="AP1801" s="180">
        <v>0</v>
      </c>
      <c r="AQ1801" s="181">
        <f t="shared" si="1124"/>
        <v>0</v>
      </c>
      <c r="AR1801" s="180">
        <v>0</v>
      </c>
      <c r="AS1801" s="180">
        <v>0</v>
      </c>
      <c r="AT1801" s="181">
        <f t="shared" si="1125"/>
        <v>0</v>
      </c>
      <c r="AU1801" s="180">
        <f t="shared" si="1135"/>
        <v>0</v>
      </c>
      <c r="AV1801" s="180">
        <f t="shared" si="1135"/>
        <v>0</v>
      </c>
      <c r="AW1801" s="181">
        <f t="shared" si="1126"/>
        <v>0</v>
      </c>
      <c r="AX1801" s="183">
        <f t="shared" si="1136"/>
        <v>0</v>
      </c>
      <c r="AY1801" s="183">
        <f t="shared" si="1136"/>
        <v>0</v>
      </c>
      <c r="AZ1801" s="183"/>
      <c r="BA1801" s="183"/>
      <c r="BB1801" s="183"/>
      <c r="BC1801" s="183"/>
      <c r="BD1801" s="183">
        <f t="shared" si="1137"/>
        <v>0</v>
      </c>
      <c r="BE1801" s="183">
        <f t="shared" si="1137"/>
        <v>0</v>
      </c>
    </row>
    <row r="1802" spans="2:57" ht="15.75" hidden="1">
      <c r="B1802" s="174">
        <v>2025</v>
      </c>
      <c r="C1802" s="174">
        <v>20</v>
      </c>
      <c r="D1802" s="175">
        <v>0</v>
      </c>
      <c r="E1802" s="176"/>
      <c r="F1802" s="174">
        <v>2</v>
      </c>
      <c r="G1802" s="174">
        <v>6</v>
      </c>
      <c r="H1802" s="174">
        <v>16</v>
      </c>
      <c r="I1802" s="174">
        <v>5000</v>
      </c>
      <c r="J1802" s="174">
        <v>5200</v>
      </c>
      <c r="K1802" s="174">
        <v>523</v>
      </c>
      <c r="L1802" s="177">
        <v>1221</v>
      </c>
      <c r="M1802" s="178">
        <v>0</v>
      </c>
      <c r="N1802" s="179" t="s">
        <v>1159</v>
      </c>
      <c r="O1802" s="180">
        <v>0</v>
      </c>
      <c r="P1802" s="180">
        <v>0</v>
      </c>
      <c r="Q1802" s="181">
        <v>0</v>
      </c>
      <c r="R1802" s="182" t="s">
        <v>98</v>
      </c>
      <c r="S1802" s="183">
        <v>0</v>
      </c>
      <c r="T1802" s="183">
        <v>0</v>
      </c>
      <c r="U1802" s="180">
        <v>0</v>
      </c>
      <c r="V1802" s="180">
        <v>0</v>
      </c>
      <c r="W1802" s="183">
        <v>0</v>
      </c>
      <c r="X1802" s="183">
        <v>0</v>
      </c>
      <c r="Y1802" s="180">
        <v>0</v>
      </c>
      <c r="Z1802" s="180">
        <v>0</v>
      </c>
      <c r="AA1802" s="183">
        <v>0</v>
      </c>
      <c r="AB1802" s="183">
        <v>0</v>
      </c>
      <c r="AC1802" s="180">
        <f t="shared" si="1134"/>
        <v>0</v>
      </c>
      <c r="AD1802" s="180">
        <f t="shared" si="1134"/>
        <v>0</v>
      </c>
      <c r="AE1802" s="181">
        <f t="shared" si="1120"/>
        <v>0</v>
      </c>
      <c r="AF1802" s="180">
        <v>0</v>
      </c>
      <c r="AG1802" s="180">
        <v>0</v>
      </c>
      <c r="AH1802" s="181">
        <f t="shared" si="1121"/>
        <v>0</v>
      </c>
      <c r="AI1802" s="180">
        <v>0</v>
      </c>
      <c r="AJ1802" s="180">
        <v>0</v>
      </c>
      <c r="AK1802" s="181">
        <f t="shared" si="1122"/>
        <v>0</v>
      </c>
      <c r="AL1802" s="180">
        <v>0</v>
      </c>
      <c r="AM1802" s="180">
        <v>0</v>
      </c>
      <c r="AN1802" s="181">
        <f t="shared" si="1123"/>
        <v>0</v>
      </c>
      <c r="AO1802" s="180">
        <v>0</v>
      </c>
      <c r="AP1802" s="180">
        <v>0</v>
      </c>
      <c r="AQ1802" s="181">
        <f t="shared" si="1124"/>
        <v>0</v>
      </c>
      <c r="AR1802" s="180">
        <v>0</v>
      </c>
      <c r="AS1802" s="180">
        <v>0</v>
      </c>
      <c r="AT1802" s="181">
        <f t="shared" si="1125"/>
        <v>0</v>
      </c>
      <c r="AU1802" s="180">
        <f t="shared" si="1135"/>
        <v>0</v>
      </c>
      <c r="AV1802" s="180">
        <f t="shared" si="1135"/>
        <v>0</v>
      </c>
      <c r="AW1802" s="181">
        <f t="shared" si="1126"/>
        <v>0</v>
      </c>
      <c r="AX1802" s="183">
        <f t="shared" si="1136"/>
        <v>0</v>
      </c>
      <c r="AY1802" s="183">
        <f t="shared" si="1136"/>
        <v>0</v>
      </c>
      <c r="AZ1802" s="183"/>
      <c r="BA1802" s="183"/>
      <c r="BB1802" s="183"/>
      <c r="BC1802" s="183"/>
      <c r="BD1802" s="183">
        <f t="shared" si="1137"/>
        <v>0</v>
      </c>
      <c r="BE1802" s="183">
        <f t="shared" si="1137"/>
        <v>0</v>
      </c>
    </row>
    <row r="1803" spans="2:57" ht="15.75" hidden="1">
      <c r="B1803" s="174">
        <v>2025</v>
      </c>
      <c r="C1803" s="174">
        <v>20</v>
      </c>
      <c r="D1803" s="175">
        <v>0</v>
      </c>
      <c r="E1803" s="176"/>
      <c r="F1803" s="174">
        <v>2</v>
      </c>
      <c r="G1803" s="174">
        <v>6</v>
      </c>
      <c r="H1803" s="174">
        <v>16</v>
      </c>
      <c r="I1803" s="174">
        <v>5000</v>
      </c>
      <c r="J1803" s="174">
        <v>5200</v>
      </c>
      <c r="K1803" s="174">
        <v>523</v>
      </c>
      <c r="L1803" s="177">
        <v>1508</v>
      </c>
      <c r="M1803" s="178">
        <v>0</v>
      </c>
      <c r="N1803" s="179" t="s">
        <v>502</v>
      </c>
      <c r="O1803" s="180">
        <v>0</v>
      </c>
      <c r="P1803" s="180">
        <v>0</v>
      </c>
      <c r="Q1803" s="181">
        <v>0</v>
      </c>
      <c r="R1803" s="182" t="s">
        <v>98</v>
      </c>
      <c r="S1803" s="183">
        <v>0</v>
      </c>
      <c r="T1803" s="183">
        <v>0</v>
      </c>
      <c r="U1803" s="180">
        <v>0</v>
      </c>
      <c r="V1803" s="180">
        <v>0</v>
      </c>
      <c r="W1803" s="183">
        <v>0</v>
      </c>
      <c r="X1803" s="183">
        <v>0</v>
      </c>
      <c r="Y1803" s="180">
        <v>0</v>
      </c>
      <c r="Z1803" s="180">
        <v>0</v>
      </c>
      <c r="AA1803" s="183">
        <v>0</v>
      </c>
      <c r="AB1803" s="183">
        <v>0</v>
      </c>
      <c r="AC1803" s="180">
        <f t="shared" si="1134"/>
        <v>0</v>
      </c>
      <c r="AD1803" s="180">
        <f t="shared" si="1134"/>
        <v>0</v>
      </c>
      <c r="AE1803" s="181">
        <f t="shared" si="1120"/>
        <v>0</v>
      </c>
      <c r="AF1803" s="180">
        <v>0</v>
      </c>
      <c r="AG1803" s="180">
        <v>0</v>
      </c>
      <c r="AH1803" s="181">
        <f t="shared" si="1121"/>
        <v>0</v>
      </c>
      <c r="AI1803" s="180">
        <v>0</v>
      </c>
      <c r="AJ1803" s="180">
        <v>0</v>
      </c>
      <c r="AK1803" s="181">
        <f t="shared" si="1122"/>
        <v>0</v>
      </c>
      <c r="AL1803" s="180">
        <v>0</v>
      </c>
      <c r="AM1803" s="180">
        <v>0</v>
      </c>
      <c r="AN1803" s="181">
        <f t="shared" si="1123"/>
        <v>0</v>
      </c>
      <c r="AO1803" s="180">
        <v>0</v>
      </c>
      <c r="AP1803" s="180">
        <v>0</v>
      </c>
      <c r="AQ1803" s="181">
        <f t="shared" si="1124"/>
        <v>0</v>
      </c>
      <c r="AR1803" s="180">
        <v>0</v>
      </c>
      <c r="AS1803" s="180">
        <v>0</v>
      </c>
      <c r="AT1803" s="181">
        <f t="shared" si="1125"/>
        <v>0</v>
      </c>
      <c r="AU1803" s="180">
        <f t="shared" si="1135"/>
        <v>0</v>
      </c>
      <c r="AV1803" s="180">
        <f t="shared" si="1135"/>
        <v>0</v>
      </c>
      <c r="AW1803" s="181">
        <f t="shared" si="1126"/>
        <v>0</v>
      </c>
      <c r="AX1803" s="183">
        <f t="shared" si="1136"/>
        <v>0</v>
      </c>
      <c r="AY1803" s="183">
        <f t="shared" si="1136"/>
        <v>0</v>
      </c>
      <c r="AZ1803" s="183"/>
      <c r="BA1803" s="183"/>
      <c r="BB1803" s="183"/>
      <c r="BC1803" s="183"/>
      <c r="BD1803" s="183">
        <f t="shared" si="1137"/>
        <v>0</v>
      </c>
      <c r="BE1803" s="183">
        <f t="shared" si="1137"/>
        <v>0</v>
      </c>
    </row>
    <row r="1804" spans="2:57" ht="15.75" hidden="1">
      <c r="B1804" s="174">
        <v>2025</v>
      </c>
      <c r="C1804" s="174">
        <v>20</v>
      </c>
      <c r="D1804" s="175">
        <v>0</v>
      </c>
      <c r="E1804" s="176"/>
      <c r="F1804" s="174">
        <v>2</v>
      </c>
      <c r="G1804" s="174">
        <v>6</v>
      </c>
      <c r="H1804" s="174">
        <v>16</v>
      </c>
      <c r="I1804" s="174">
        <v>5000</v>
      </c>
      <c r="J1804" s="174">
        <v>5200</v>
      </c>
      <c r="K1804" s="174">
        <v>523</v>
      </c>
      <c r="L1804" s="177">
        <v>1546</v>
      </c>
      <c r="M1804" s="178">
        <v>0</v>
      </c>
      <c r="N1804" s="179" t="s">
        <v>503</v>
      </c>
      <c r="O1804" s="180">
        <v>0</v>
      </c>
      <c r="P1804" s="180">
        <v>0</v>
      </c>
      <c r="Q1804" s="181">
        <v>0</v>
      </c>
      <c r="R1804" s="182" t="s">
        <v>98</v>
      </c>
      <c r="S1804" s="183">
        <v>0</v>
      </c>
      <c r="T1804" s="183">
        <v>0</v>
      </c>
      <c r="U1804" s="180">
        <v>0</v>
      </c>
      <c r="V1804" s="180">
        <v>0</v>
      </c>
      <c r="W1804" s="183">
        <v>0</v>
      </c>
      <c r="X1804" s="183">
        <v>0</v>
      </c>
      <c r="Y1804" s="180">
        <v>0</v>
      </c>
      <c r="Z1804" s="180">
        <v>0</v>
      </c>
      <c r="AA1804" s="183">
        <v>0</v>
      </c>
      <c r="AB1804" s="183">
        <v>0</v>
      </c>
      <c r="AC1804" s="180">
        <f t="shared" si="1134"/>
        <v>0</v>
      </c>
      <c r="AD1804" s="180">
        <f t="shared" si="1134"/>
        <v>0</v>
      </c>
      <c r="AE1804" s="181">
        <f t="shared" si="1120"/>
        <v>0</v>
      </c>
      <c r="AF1804" s="180">
        <v>0</v>
      </c>
      <c r="AG1804" s="180">
        <v>0</v>
      </c>
      <c r="AH1804" s="181">
        <f t="shared" si="1121"/>
        <v>0</v>
      </c>
      <c r="AI1804" s="180">
        <v>0</v>
      </c>
      <c r="AJ1804" s="180">
        <v>0</v>
      </c>
      <c r="AK1804" s="181">
        <f t="shared" si="1122"/>
        <v>0</v>
      </c>
      <c r="AL1804" s="180">
        <v>0</v>
      </c>
      <c r="AM1804" s="180">
        <v>0</v>
      </c>
      <c r="AN1804" s="181">
        <f t="shared" si="1123"/>
        <v>0</v>
      </c>
      <c r="AO1804" s="180">
        <v>0</v>
      </c>
      <c r="AP1804" s="180">
        <v>0</v>
      </c>
      <c r="AQ1804" s="181">
        <f t="shared" si="1124"/>
        <v>0</v>
      </c>
      <c r="AR1804" s="180">
        <v>0</v>
      </c>
      <c r="AS1804" s="180">
        <v>0</v>
      </c>
      <c r="AT1804" s="181">
        <f t="shared" si="1125"/>
        <v>0</v>
      </c>
      <c r="AU1804" s="180">
        <f t="shared" si="1135"/>
        <v>0</v>
      </c>
      <c r="AV1804" s="180">
        <f t="shared" si="1135"/>
        <v>0</v>
      </c>
      <c r="AW1804" s="181">
        <f t="shared" si="1126"/>
        <v>0</v>
      </c>
      <c r="AX1804" s="183">
        <f t="shared" si="1136"/>
        <v>0</v>
      </c>
      <c r="AY1804" s="183">
        <f t="shared" si="1136"/>
        <v>0</v>
      </c>
      <c r="AZ1804" s="183"/>
      <c r="BA1804" s="183"/>
      <c r="BB1804" s="183"/>
      <c r="BC1804" s="183"/>
      <c r="BD1804" s="183">
        <f t="shared" si="1137"/>
        <v>0</v>
      </c>
      <c r="BE1804" s="183">
        <f t="shared" si="1137"/>
        <v>0</v>
      </c>
    </row>
    <row r="1805" spans="2:57" ht="15.75" hidden="1">
      <c r="B1805" s="174">
        <v>2025</v>
      </c>
      <c r="C1805" s="174">
        <v>20</v>
      </c>
      <c r="D1805" s="175">
        <v>0</v>
      </c>
      <c r="E1805" s="176"/>
      <c r="F1805" s="174">
        <v>2</v>
      </c>
      <c r="G1805" s="174">
        <v>6</v>
      </c>
      <c r="H1805" s="174">
        <v>16</v>
      </c>
      <c r="I1805" s="174">
        <v>5000</v>
      </c>
      <c r="J1805" s="174">
        <v>5200</v>
      </c>
      <c r="K1805" s="174">
        <v>523</v>
      </c>
      <c r="L1805" s="177">
        <v>1548</v>
      </c>
      <c r="M1805" s="178">
        <v>0</v>
      </c>
      <c r="N1805" s="179" t="s">
        <v>188</v>
      </c>
      <c r="O1805" s="180">
        <v>0</v>
      </c>
      <c r="P1805" s="180">
        <v>0</v>
      </c>
      <c r="Q1805" s="181">
        <v>0</v>
      </c>
      <c r="R1805" s="182" t="s">
        <v>98</v>
      </c>
      <c r="S1805" s="183">
        <v>0</v>
      </c>
      <c r="T1805" s="183">
        <v>0</v>
      </c>
      <c r="U1805" s="180">
        <v>0</v>
      </c>
      <c r="V1805" s="180">
        <v>0</v>
      </c>
      <c r="W1805" s="183">
        <v>0</v>
      </c>
      <c r="X1805" s="183">
        <v>0</v>
      </c>
      <c r="Y1805" s="180">
        <v>0</v>
      </c>
      <c r="Z1805" s="180">
        <v>0</v>
      </c>
      <c r="AA1805" s="183">
        <v>0</v>
      </c>
      <c r="AB1805" s="183">
        <v>0</v>
      </c>
      <c r="AC1805" s="180">
        <f t="shared" si="1134"/>
        <v>0</v>
      </c>
      <c r="AD1805" s="180">
        <f t="shared" si="1134"/>
        <v>0</v>
      </c>
      <c r="AE1805" s="181">
        <f t="shared" si="1120"/>
        <v>0</v>
      </c>
      <c r="AF1805" s="180">
        <v>0</v>
      </c>
      <c r="AG1805" s="180">
        <v>0</v>
      </c>
      <c r="AH1805" s="181">
        <f t="shared" si="1121"/>
        <v>0</v>
      </c>
      <c r="AI1805" s="180">
        <v>0</v>
      </c>
      <c r="AJ1805" s="180">
        <v>0</v>
      </c>
      <c r="AK1805" s="181">
        <f t="shared" si="1122"/>
        <v>0</v>
      </c>
      <c r="AL1805" s="180">
        <v>0</v>
      </c>
      <c r="AM1805" s="180">
        <v>0</v>
      </c>
      <c r="AN1805" s="181">
        <f t="shared" si="1123"/>
        <v>0</v>
      </c>
      <c r="AO1805" s="180">
        <v>0</v>
      </c>
      <c r="AP1805" s="180">
        <v>0</v>
      </c>
      <c r="AQ1805" s="181">
        <f t="shared" si="1124"/>
        <v>0</v>
      </c>
      <c r="AR1805" s="180">
        <v>0</v>
      </c>
      <c r="AS1805" s="180">
        <v>0</v>
      </c>
      <c r="AT1805" s="181">
        <f t="shared" si="1125"/>
        <v>0</v>
      </c>
      <c r="AU1805" s="180">
        <f t="shared" si="1135"/>
        <v>0</v>
      </c>
      <c r="AV1805" s="180">
        <f t="shared" si="1135"/>
        <v>0</v>
      </c>
      <c r="AW1805" s="181">
        <f t="shared" si="1126"/>
        <v>0</v>
      </c>
      <c r="AX1805" s="183">
        <f t="shared" si="1136"/>
        <v>0</v>
      </c>
      <c r="AY1805" s="183">
        <f t="shared" si="1136"/>
        <v>0</v>
      </c>
      <c r="AZ1805" s="183"/>
      <c r="BA1805" s="183"/>
      <c r="BB1805" s="183"/>
      <c r="BC1805" s="183"/>
      <c r="BD1805" s="183">
        <f t="shared" si="1137"/>
        <v>0</v>
      </c>
      <c r="BE1805" s="183">
        <f t="shared" si="1137"/>
        <v>0</v>
      </c>
    </row>
    <row r="1806" spans="2:57" ht="15.75" hidden="1">
      <c r="B1806" s="163">
        <v>2025</v>
      </c>
      <c r="C1806" s="163">
        <v>20</v>
      </c>
      <c r="D1806" s="164"/>
      <c r="E1806" s="165"/>
      <c r="F1806" s="163">
        <v>2</v>
      </c>
      <c r="G1806" s="163">
        <v>6</v>
      </c>
      <c r="H1806" s="163">
        <v>16</v>
      </c>
      <c r="I1806" s="163">
        <v>5000</v>
      </c>
      <c r="J1806" s="163">
        <v>5200</v>
      </c>
      <c r="K1806" s="163">
        <v>529</v>
      </c>
      <c r="L1806" s="192" t="s">
        <v>44</v>
      </c>
      <c r="M1806" s="167"/>
      <c r="N1806" s="168" t="s">
        <v>1160</v>
      </c>
      <c r="O1806" s="169">
        <v>0</v>
      </c>
      <c r="P1806" s="169">
        <v>0</v>
      </c>
      <c r="Q1806" s="169">
        <v>0</v>
      </c>
      <c r="R1806" s="170"/>
      <c r="S1806" s="171"/>
      <c r="T1806" s="172"/>
      <c r="U1806" s="169">
        <f t="shared" ref="U1806:AD1806" si="1138">SUM(U1807:U1816)</f>
        <v>0</v>
      </c>
      <c r="V1806" s="169">
        <f t="shared" si="1138"/>
        <v>0</v>
      </c>
      <c r="W1806" s="173">
        <f t="shared" si="1138"/>
        <v>0</v>
      </c>
      <c r="X1806" s="173">
        <f t="shared" si="1138"/>
        <v>0</v>
      </c>
      <c r="Y1806" s="169">
        <f t="shared" si="1138"/>
        <v>0</v>
      </c>
      <c r="Z1806" s="169">
        <f t="shared" si="1138"/>
        <v>0</v>
      </c>
      <c r="AA1806" s="173">
        <f t="shared" si="1138"/>
        <v>0</v>
      </c>
      <c r="AB1806" s="173">
        <f t="shared" si="1138"/>
        <v>0</v>
      </c>
      <c r="AC1806" s="169">
        <f t="shared" si="1138"/>
        <v>0</v>
      </c>
      <c r="AD1806" s="169">
        <f t="shared" si="1138"/>
        <v>0</v>
      </c>
      <c r="AE1806" s="169">
        <f t="shared" si="1120"/>
        <v>0</v>
      </c>
      <c r="AF1806" s="169">
        <f>SUM(AF1807:AF1816)</f>
        <v>0</v>
      </c>
      <c r="AG1806" s="169">
        <f>SUM(AG1807:AG1816)</f>
        <v>0</v>
      </c>
      <c r="AH1806" s="169">
        <f t="shared" si="1121"/>
        <v>0</v>
      </c>
      <c r="AI1806" s="169">
        <f>SUM(AI1807:AI1816)</f>
        <v>0</v>
      </c>
      <c r="AJ1806" s="169">
        <f>SUM(AJ1807:AJ1816)</f>
        <v>0</v>
      </c>
      <c r="AK1806" s="169">
        <f t="shared" si="1122"/>
        <v>0</v>
      </c>
      <c r="AL1806" s="169">
        <f>SUM(AL1807:AL1816)</f>
        <v>0</v>
      </c>
      <c r="AM1806" s="169">
        <f>SUM(AM1807:AM1816)</f>
        <v>0</v>
      </c>
      <c r="AN1806" s="169">
        <f t="shared" si="1123"/>
        <v>0</v>
      </c>
      <c r="AO1806" s="169">
        <f>SUM(AO1807:AO1816)</f>
        <v>0</v>
      </c>
      <c r="AP1806" s="169">
        <f>SUM(AP1807:AP1816)</f>
        <v>0</v>
      </c>
      <c r="AQ1806" s="169">
        <f t="shared" si="1124"/>
        <v>0</v>
      </c>
      <c r="AR1806" s="169">
        <f>SUM(AR1807:AR1816)</f>
        <v>0</v>
      </c>
      <c r="AS1806" s="169">
        <f>SUM(AS1807:AS1816)</f>
        <v>0</v>
      </c>
      <c r="AT1806" s="169">
        <f t="shared" si="1125"/>
        <v>0</v>
      </c>
      <c r="AU1806" s="169">
        <f>SUM(AU1807:AU1816)</f>
        <v>0</v>
      </c>
      <c r="AV1806" s="169">
        <f>SUM(AV1807:AV1816)</f>
        <v>0</v>
      </c>
      <c r="AW1806" s="169">
        <f t="shared" si="1126"/>
        <v>0</v>
      </c>
      <c r="AX1806" s="171"/>
      <c r="AY1806" s="172"/>
      <c r="AZ1806" s="171"/>
      <c r="BA1806" s="172"/>
      <c r="BB1806" s="171"/>
      <c r="BC1806" s="172"/>
      <c r="BD1806" s="171"/>
      <c r="BE1806" s="172"/>
    </row>
    <row r="1807" spans="2:57" ht="15.75" hidden="1">
      <c r="B1807" s="174">
        <v>2025</v>
      </c>
      <c r="C1807" s="174">
        <v>20</v>
      </c>
      <c r="D1807" s="175">
        <v>0</v>
      </c>
      <c r="E1807" s="176"/>
      <c r="F1807" s="174">
        <v>2</v>
      </c>
      <c r="G1807" s="174">
        <v>6</v>
      </c>
      <c r="H1807" s="174">
        <v>16</v>
      </c>
      <c r="I1807" s="174">
        <v>5000</v>
      </c>
      <c r="J1807" s="174">
        <v>5200</v>
      </c>
      <c r="K1807" s="174">
        <v>529</v>
      </c>
      <c r="L1807" s="177">
        <v>41</v>
      </c>
      <c r="M1807" s="178">
        <v>0</v>
      </c>
      <c r="N1807" s="179" t="s">
        <v>1161</v>
      </c>
      <c r="O1807" s="180">
        <v>0</v>
      </c>
      <c r="P1807" s="180">
        <v>0</v>
      </c>
      <c r="Q1807" s="181">
        <v>0</v>
      </c>
      <c r="R1807" s="182" t="s">
        <v>98</v>
      </c>
      <c r="S1807" s="183">
        <v>0</v>
      </c>
      <c r="T1807" s="183">
        <v>0</v>
      </c>
      <c r="U1807" s="180">
        <v>0</v>
      </c>
      <c r="V1807" s="180">
        <v>0</v>
      </c>
      <c r="W1807" s="183">
        <v>0</v>
      </c>
      <c r="X1807" s="183">
        <v>0</v>
      </c>
      <c r="Y1807" s="180">
        <v>0</v>
      </c>
      <c r="Z1807" s="180">
        <v>0</v>
      </c>
      <c r="AA1807" s="183">
        <v>0</v>
      </c>
      <c r="AB1807" s="183">
        <v>0</v>
      </c>
      <c r="AC1807" s="180">
        <f t="shared" ref="AC1807:AD1816" si="1139">+O1807+U1807-Y1807</f>
        <v>0</v>
      </c>
      <c r="AD1807" s="180">
        <f t="shared" si="1139"/>
        <v>0</v>
      </c>
      <c r="AE1807" s="181">
        <f t="shared" si="1120"/>
        <v>0</v>
      </c>
      <c r="AF1807" s="180">
        <v>0</v>
      </c>
      <c r="AG1807" s="180">
        <v>0</v>
      </c>
      <c r="AH1807" s="181">
        <f t="shared" si="1121"/>
        <v>0</v>
      </c>
      <c r="AI1807" s="180">
        <v>0</v>
      </c>
      <c r="AJ1807" s="180">
        <v>0</v>
      </c>
      <c r="AK1807" s="181">
        <f t="shared" si="1122"/>
        <v>0</v>
      </c>
      <c r="AL1807" s="180">
        <v>0</v>
      </c>
      <c r="AM1807" s="180">
        <v>0</v>
      </c>
      <c r="AN1807" s="181">
        <f t="shared" si="1123"/>
        <v>0</v>
      </c>
      <c r="AO1807" s="180">
        <v>0</v>
      </c>
      <c r="AP1807" s="180">
        <v>0</v>
      </c>
      <c r="AQ1807" s="181">
        <f t="shared" si="1124"/>
        <v>0</v>
      </c>
      <c r="AR1807" s="180">
        <v>0</v>
      </c>
      <c r="AS1807" s="180">
        <v>0</v>
      </c>
      <c r="AT1807" s="181">
        <f t="shared" si="1125"/>
        <v>0</v>
      </c>
      <c r="AU1807" s="180">
        <f t="shared" ref="AU1807:AV1816" si="1140">+AC1807-AF1807-AI1807-AL1807-AO1807-AR1807</f>
        <v>0</v>
      </c>
      <c r="AV1807" s="180">
        <f t="shared" si="1140"/>
        <v>0</v>
      </c>
      <c r="AW1807" s="181">
        <f t="shared" si="1126"/>
        <v>0</v>
      </c>
      <c r="AX1807" s="183">
        <f t="shared" ref="AX1807:AY1816" si="1141">+S1807+W1807-AA1807</f>
        <v>0</v>
      </c>
      <c r="AY1807" s="183">
        <f t="shared" si="1141"/>
        <v>0</v>
      </c>
      <c r="AZ1807" s="183"/>
      <c r="BA1807" s="183"/>
      <c r="BB1807" s="183"/>
      <c r="BC1807" s="183"/>
      <c r="BD1807" s="183">
        <f t="shared" ref="BD1807:BE1816" si="1142">+AX1807-AZ1807-BB1807</f>
        <v>0</v>
      </c>
      <c r="BE1807" s="183">
        <f t="shared" si="1142"/>
        <v>0</v>
      </c>
    </row>
    <row r="1808" spans="2:57" ht="15.75" hidden="1">
      <c r="B1808" s="174">
        <v>2025</v>
      </c>
      <c r="C1808" s="174">
        <v>20</v>
      </c>
      <c r="D1808" s="175">
        <v>0</v>
      </c>
      <c r="E1808" s="176"/>
      <c r="F1808" s="174">
        <v>2</v>
      </c>
      <c r="G1808" s="174">
        <v>6</v>
      </c>
      <c r="H1808" s="174">
        <v>16</v>
      </c>
      <c r="I1808" s="174">
        <v>5000</v>
      </c>
      <c r="J1808" s="174">
        <v>5200</v>
      </c>
      <c r="K1808" s="174">
        <v>529</v>
      </c>
      <c r="L1808" s="177">
        <v>525</v>
      </c>
      <c r="M1808" s="178">
        <v>0</v>
      </c>
      <c r="N1808" s="179" t="s">
        <v>1162</v>
      </c>
      <c r="O1808" s="180">
        <v>0</v>
      </c>
      <c r="P1808" s="180">
        <v>0</v>
      </c>
      <c r="Q1808" s="181">
        <v>0</v>
      </c>
      <c r="R1808" s="182" t="s">
        <v>98</v>
      </c>
      <c r="S1808" s="183">
        <v>0</v>
      </c>
      <c r="T1808" s="183">
        <v>0</v>
      </c>
      <c r="U1808" s="180">
        <v>0</v>
      </c>
      <c r="V1808" s="180">
        <v>0</v>
      </c>
      <c r="W1808" s="183">
        <v>0</v>
      </c>
      <c r="X1808" s="183">
        <v>0</v>
      </c>
      <c r="Y1808" s="180">
        <v>0</v>
      </c>
      <c r="Z1808" s="180">
        <v>0</v>
      </c>
      <c r="AA1808" s="183">
        <v>0</v>
      </c>
      <c r="AB1808" s="183">
        <v>0</v>
      </c>
      <c r="AC1808" s="180">
        <f t="shared" si="1139"/>
        <v>0</v>
      </c>
      <c r="AD1808" s="180">
        <f t="shared" si="1139"/>
        <v>0</v>
      </c>
      <c r="AE1808" s="181">
        <f t="shared" si="1120"/>
        <v>0</v>
      </c>
      <c r="AF1808" s="180">
        <v>0</v>
      </c>
      <c r="AG1808" s="180">
        <v>0</v>
      </c>
      <c r="AH1808" s="181">
        <f t="shared" si="1121"/>
        <v>0</v>
      </c>
      <c r="AI1808" s="180">
        <v>0</v>
      </c>
      <c r="AJ1808" s="180">
        <v>0</v>
      </c>
      <c r="AK1808" s="181">
        <f t="shared" si="1122"/>
        <v>0</v>
      </c>
      <c r="AL1808" s="180">
        <v>0</v>
      </c>
      <c r="AM1808" s="180">
        <v>0</v>
      </c>
      <c r="AN1808" s="181">
        <f t="shared" si="1123"/>
        <v>0</v>
      </c>
      <c r="AO1808" s="180">
        <v>0</v>
      </c>
      <c r="AP1808" s="180">
        <v>0</v>
      </c>
      <c r="AQ1808" s="181">
        <f t="shared" si="1124"/>
        <v>0</v>
      </c>
      <c r="AR1808" s="180">
        <v>0</v>
      </c>
      <c r="AS1808" s="180">
        <v>0</v>
      </c>
      <c r="AT1808" s="181">
        <f t="shared" si="1125"/>
        <v>0</v>
      </c>
      <c r="AU1808" s="180">
        <f t="shared" si="1140"/>
        <v>0</v>
      </c>
      <c r="AV1808" s="180">
        <f t="shared" si="1140"/>
        <v>0</v>
      </c>
      <c r="AW1808" s="181">
        <f t="shared" si="1126"/>
        <v>0</v>
      </c>
      <c r="AX1808" s="183">
        <f t="shared" si="1141"/>
        <v>0</v>
      </c>
      <c r="AY1808" s="183">
        <f t="shared" si="1141"/>
        <v>0</v>
      </c>
      <c r="AZ1808" s="183"/>
      <c r="BA1808" s="183"/>
      <c r="BB1808" s="183"/>
      <c r="BC1808" s="183"/>
      <c r="BD1808" s="183">
        <f t="shared" si="1142"/>
        <v>0</v>
      </c>
      <c r="BE1808" s="183">
        <f t="shared" si="1142"/>
        <v>0</v>
      </c>
    </row>
    <row r="1809" spans="2:57" ht="15.75" hidden="1">
      <c r="B1809" s="174">
        <v>2025</v>
      </c>
      <c r="C1809" s="174">
        <v>20</v>
      </c>
      <c r="D1809" s="175">
        <v>0</v>
      </c>
      <c r="E1809" s="176"/>
      <c r="F1809" s="174">
        <v>2</v>
      </c>
      <c r="G1809" s="174">
        <v>6</v>
      </c>
      <c r="H1809" s="174">
        <v>16</v>
      </c>
      <c r="I1809" s="174">
        <v>5000</v>
      </c>
      <c r="J1809" s="174">
        <v>5200</v>
      </c>
      <c r="K1809" s="174">
        <v>529</v>
      </c>
      <c r="L1809" s="177">
        <v>801</v>
      </c>
      <c r="M1809" s="178">
        <v>0</v>
      </c>
      <c r="N1809" s="179" t="s">
        <v>1163</v>
      </c>
      <c r="O1809" s="180">
        <v>0</v>
      </c>
      <c r="P1809" s="180">
        <v>0</v>
      </c>
      <c r="Q1809" s="181">
        <v>0</v>
      </c>
      <c r="R1809" s="182" t="s">
        <v>98</v>
      </c>
      <c r="S1809" s="183">
        <v>0</v>
      </c>
      <c r="T1809" s="183">
        <v>0</v>
      </c>
      <c r="U1809" s="180">
        <v>0</v>
      </c>
      <c r="V1809" s="180">
        <v>0</v>
      </c>
      <c r="W1809" s="183">
        <v>0</v>
      </c>
      <c r="X1809" s="183">
        <v>0</v>
      </c>
      <c r="Y1809" s="180">
        <v>0</v>
      </c>
      <c r="Z1809" s="180">
        <v>0</v>
      </c>
      <c r="AA1809" s="183">
        <v>0</v>
      </c>
      <c r="AB1809" s="183">
        <v>0</v>
      </c>
      <c r="AC1809" s="180">
        <f t="shared" si="1139"/>
        <v>0</v>
      </c>
      <c r="AD1809" s="180">
        <f t="shared" si="1139"/>
        <v>0</v>
      </c>
      <c r="AE1809" s="181">
        <f t="shared" si="1120"/>
        <v>0</v>
      </c>
      <c r="AF1809" s="180">
        <v>0</v>
      </c>
      <c r="AG1809" s="180">
        <v>0</v>
      </c>
      <c r="AH1809" s="181">
        <f t="shared" si="1121"/>
        <v>0</v>
      </c>
      <c r="AI1809" s="180">
        <v>0</v>
      </c>
      <c r="AJ1809" s="180">
        <v>0</v>
      </c>
      <c r="AK1809" s="181">
        <f t="shared" si="1122"/>
        <v>0</v>
      </c>
      <c r="AL1809" s="180">
        <v>0</v>
      </c>
      <c r="AM1809" s="180">
        <v>0</v>
      </c>
      <c r="AN1809" s="181">
        <f t="shared" si="1123"/>
        <v>0</v>
      </c>
      <c r="AO1809" s="180">
        <v>0</v>
      </c>
      <c r="AP1809" s="180">
        <v>0</v>
      </c>
      <c r="AQ1809" s="181">
        <f t="shared" si="1124"/>
        <v>0</v>
      </c>
      <c r="AR1809" s="180">
        <v>0</v>
      </c>
      <c r="AS1809" s="180">
        <v>0</v>
      </c>
      <c r="AT1809" s="181">
        <f t="shared" si="1125"/>
        <v>0</v>
      </c>
      <c r="AU1809" s="180">
        <f t="shared" si="1140"/>
        <v>0</v>
      </c>
      <c r="AV1809" s="180">
        <f t="shared" si="1140"/>
        <v>0</v>
      </c>
      <c r="AW1809" s="181">
        <f t="shared" si="1126"/>
        <v>0</v>
      </c>
      <c r="AX1809" s="183">
        <f t="shared" si="1141"/>
        <v>0</v>
      </c>
      <c r="AY1809" s="183">
        <f t="shared" si="1141"/>
        <v>0</v>
      </c>
      <c r="AZ1809" s="183"/>
      <c r="BA1809" s="183"/>
      <c r="BB1809" s="183"/>
      <c r="BC1809" s="183"/>
      <c r="BD1809" s="183">
        <f t="shared" si="1142"/>
        <v>0</v>
      </c>
      <c r="BE1809" s="183">
        <f t="shared" si="1142"/>
        <v>0</v>
      </c>
    </row>
    <row r="1810" spans="2:57" ht="15.75" hidden="1">
      <c r="B1810" s="174">
        <v>2025</v>
      </c>
      <c r="C1810" s="174">
        <v>20</v>
      </c>
      <c r="D1810" s="175">
        <v>0</v>
      </c>
      <c r="E1810" s="176"/>
      <c r="F1810" s="174">
        <v>2</v>
      </c>
      <c r="G1810" s="174">
        <v>6</v>
      </c>
      <c r="H1810" s="174">
        <v>16</v>
      </c>
      <c r="I1810" s="174">
        <v>5000</v>
      </c>
      <c r="J1810" s="174">
        <v>5200</v>
      </c>
      <c r="K1810" s="174">
        <v>529</v>
      </c>
      <c r="L1810" s="177">
        <v>808</v>
      </c>
      <c r="M1810" s="178">
        <v>0</v>
      </c>
      <c r="N1810" s="179" t="s">
        <v>1164</v>
      </c>
      <c r="O1810" s="180">
        <v>0</v>
      </c>
      <c r="P1810" s="180">
        <v>0</v>
      </c>
      <c r="Q1810" s="181">
        <v>0</v>
      </c>
      <c r="R1810" s="182" t="s">
        <v>98</v>
      </c>
      <c r="S1810" s="183">
        <v>0</v>
      </c>
      <c r="T1810" s="183">
        <v>0</v>
      </c>
      <c r="U1810" s="180">
        <v>0</v>
      </c>
      <c r="V1810" s="180">
        <v>0</v>
      </c>
      <c r="W1810" s="183">
        <v>0</v>
      </c>
      <c r="X1810" s="183">
        <v>0</v>
      </c>
      <c r="Y1810" s="180">
        <v>0</v>
      </c>
      <c r="Z1810" s="180">
        <v>0</v>
      </c>
      <c r="AA1810" s="183">
        <v>0</v>
      </c>
      <c r="AB1810" s="183">
        <v>0</v>
      </c>
      <c r="AC1810" s="180">
        <f t="shared" si="1139"/>
        <v>0</v>
      </c>
      <c r="AD1810" s="180">
        <f t="shared" si="1139"/>
        <v>0</v>
      </c>
      <c r="AE1810" s="181">
        <f t="shared" si="1120"/>
        <v>0</v>
      </c>
      <c r="AF1810" s="180">
        <v>0</v>
      </c>
      <c r="AG1810" s="180">
        <v>0</v>
      </c>
      <c r="AH1810" s="181">
        <f t="shared" si="1121"/>
        <v>0</v>
      </c>
      <c r="AI1810" s="180">
        <v>0</v>
      </c>
      <c r="AJ1810" s="180">
        <v>0</v>
      </c>
      <c r="AK1810" s="181">
        <f t="shared" si="1122"/>
        <v>0</v>
      </c>
      <c r="AL1810" s="180">
        <v>0</v>
      </c>
      <c r="AM1810" s="180">
        <v>0</v>
      </c>
      <c r="AN1810" s="181">
        <f t="shared" si="1123"/>
        <v>0</v>
      </c>
      <c r="AO1810" s="180">
        <v>0</v>
      </c>
      <c r="AP1810" s="180">
        <v>0</v>
      </c>
      <c r="AQ1810" s="181">
        <f t="shared" si="1124"/>
        <v>0</v>
      </c>
      <c r="AR1810" s="180">
        <v>0</v>
      </c>
      <c r="AS1810" s="180">
        <v>0</v>
      </c>
      <c r="AT1810" s="181">
        <f t="shared" si="1125"/>
        <v>0</v>
      </c>
      <c r="AU1810" s="180">
        <f t="shared" si="1140"/>
        <v>0</v>
      </c>
      <c r="AV1810" s="180">
        <f t="shared" si="1140"/>
        <v>0</v>
      </c>
      <c r="AW1810" s="181">
        <f t="shared" si="1126"/>
        <v>0</v>
      </c>
      <c r="AX1810" s="183">
        <f t="shared" si="1141"/>
        <v>0</v>
      </c>
      <c r="AY1810" s="183">
        <f t="shared" si="1141"/>
        <v>0</v>
      </c>
      <c r="AZ1810" s="183"/>
      <c r="BA1810" s="183"/>
      <c r="BB1810" s="183"/>
      <c r="BC1810" s="183"/>
      <c r="BD1810" s="183">
        <f t="shared" si="1142"/>
        <v>0</v>
      </c>
      <c r="BE1810" s="183">
        <f t="shared" si="1142"/>
        <v>0</v>
      </c>
    </row>
    <row r="1811" spans="2:57" ht="15.75" hidden="1">
      <c r="B1811" s="174">
        <v>2025</v>
      </c>
      <c r="C1811" s="174">
        <v>20</v>
      </c>
      <c r="D1811" s="175">
        <v>0</v>
      </c>
      <c r="E1811" s="176"/>
      <c r="F1811" s="174">
        <v>2</v>
      </c>
      <c r="G1811" s="174">
        <v>6</v>
      </c>
      <c r="H1811" s="174">
        <v>16</v>
      </c>
      <c r="I1811" s="174">
        <v>5000</v>
      </c>
      <c r="J1811" s="174">
        <v>5200</v>
      </c>
      <c r="K1811" s="174">
        <v>529</v>
      </c>
      <c r="L1811" s="177">
        <v>809</v>
      </c>
      <c r="M1811" s="178">
        <v>0</v>
      </c>
      <c r="N1811" s="179" t="s">
        <v>1165</v>
      </c>
      <c r="O1811" s="180">
        <v>0</v>
      </c>
      <c r="P1811" s="180">
        <v>0</v>
      </c>
      <c r="Q1811" s="181">
        <v>0</v>
      </c>
      <c r="R1811" s="182" t="s">
        <v>98</v>
      </c>
      <c r="S1811" s="183">
        <v>0</v>
      </c>
      <c r="T1811" s="183">
        <v>0</v>
      </c>
      <c r="U1811" s="180">
        <v>0</v>
      </c>
      <c r="V1811" s="180">
        <v>0</v>
      </c>
      <c r="W1811" s="183">
        <v>0</v>
      </c>
      <c r="X1811" s="183">
        <v>0</v>
      </c>
      <c r="Y1811" s="180">
        <v>0</v>
      </c>
      <c r="Z1811" s="180">
        <v>0</v>
      </c>
      <c r="AA1811" s="183">
        <v>0</v>
      </c>
      <c r="AB1811" s="183">
        <v>0</v>
      </c>
      <c r="AC1811" s="180">
        <f t="shared" si="1139"/>
        <v>0</v>
      </c>
      <c r="AD1811" s="180">
        <f t="shared" si="1139"/>
        <v>0</v>
      </c>
      <c r="AE1811" s="181">
        <f t="shared" si="1120"/>
        <v>0</v>
      </c>
      <c r="AF1811" s="180">
        <v>0</v>
      </c>
      <c r="AG1811" s="180">
        <v>0</v>
      </c>
      <c r="AH1811" s="181">
        <f t="shared" si="1121"/>
        <v>0</v>
      </c>
      <c r="AI1811" s="180">
        <v>0</v>
      </c>
      <c r="AJ1811" s="180">
        <v>0</v>
      </c>
      <c r="AK1811" s="181">
        <f t="shared" si="1122"/>
        <v>0</v>
      </c>
      <c r="AL1811" s="180">
        <v>0</v>
      </c>
      <c r="AM1811" s="180">
        <v>0</v>
      </c>
      <c r="AN1811" s="181">
        <f t="shared" si="1123"/>
        <v>0</v>
      </c>
      <c r="AO1811" s="180">
        <v>0</v>
      </c>
      <c r="AP1811" s="180">
        <v>0</v>
      </c>
      <c r="AQ1811" s="181">
        <f t="shared" si="1124"/>
        <v>0</v>
      </c>
      <c r="AR1811" s="180">
        <v>0</v>
      </c>
      <c r="AS1811" s="180">
        <v>0</v>
      </c>
      <c r="AT1811" s="181">
        <f t="shared" si="1125"/>
        <v>0</v>
      </c>
      <c r="AU1811" s="180">
        <f t="shared" si="1140"/>
        <v>0</v>
      </c>
      <c r="AV1811" s="180">
        <f t="shared" si="1140"/>
        <v>0</v>
      </c>
      <c r="AW1811" s="181">
        <f t="shared" si="1126"/>
        <v>0</v>
      </c>
      <c r="AX1811" s="183">
        <f t="shared" si="1141"/>
        <v>0</v>
      </c>
      <c r="AY1811" s="183">
        <f t="shared" si="1141"/>
        <v>0</v>
      </c>
      <c r="AZ1811" s="183"/>
      <c r="BA1811" s="183"/>
      <c r="BB1811" s="183"/>
      <c r="BC1811" s="183"/>
      <c r="BD1811" s="183">
        <f t="shared" si="1142"/>
        <v>0</v>
      </c>
      <c r="BE1811" s="183">
        <f t="shared" si="1142"/>
        <v>0</v>
      </c>
    </row>
    <row r="1812" spans="2:57" ht="15.75" hidden="1">
      <c r="B1812" s="174">
        <v>2025</v>
      </c>
      <c r="C1812" s="174">
        <v>20</v>
      </c>
      <c r="D1812" s="175">
        <v>0</v>
      </c>
      <c r="E1812" s="176"/>
      <c r="F1812" s="174">
        <v>2</v>
      </c>
      <c r="G1812" s="174">
        <v>6</v>
      </c>
      <c r="H1812" s="174">
        <v>16</v>
      </c>
      <c r="I1812" s="174">
        <v>5000</v>
      </c>
      <c r="J1812" s="174">
        <v>5200</v>
      </c>
      <c r="K1812" s="174">
        <v>529</v>
      </c>
      <c r="L1812" s="177">
        <v>989</v>
      </c>
      <c r="M1812" s="178">
        <v>0</v>
      </c>
      <c r="N1812" s="179" t="s">
        <v>1166</v>
      </c>
      <c r="O1812" s="180">
        <v>0</v>
      </c>
      <c r="P1812" s="180">
        <v>0</v>
      </c>
      <c r="Q1812" s="181">
        <v>0</v>
      </c>
      <c r="R1812" s="182" t="s">
        <v>98</v>
      </c>
      <c r="S1812" s="183">
        <v>0</v>
      </c>
      <c r="T1812" s="183">
        <v>0</v>
      </c>
      <c r="U1812" s="180">
        <v>0</v>
      </c>
      <c r="V1812" s="180">
        <v>0</v>
      </c>
      <c r="W1812" s="183">
        <v>0</v>
      </c>
      <c r="X1812" s="183">
        <v>0</v>
      </c>
      <c r="Y1812" s="180">
        <v>0</v>
      </c>
      <c r="Z1812" s="180">
        <v>0</v>
      </c>
      <c r="AA1812" s="183">
        <v>0</v>
      </c>
      <c r="AB1812" s="183">
        <v>0</v>
      </c>
      <c r="AC1812" s="180">
        <f t="shared" si="1139"/>
        <v>0</v>
      </c>
      <c r="AD1812" s="180">
        <f t="shared" si="1139"/>
        <v>0</v>
      </c>
      <c r="AE1812" s="181">
        <f t="shared" si="1120"/>
        <v>0</v>
      </c>
      <c r="AF1812" s="180">
        <v>0</v>
      </c>
      <c r="AG1812" s="180">
        <v>0</v>
      </c>
      <c r="AH1812" s="181">
        <f t="shared" si="1121"/>
        <v>0</v>
      </c>
      <c r="AI1812" s="180">
        <v>0</v>
      </c>
      <c r="AJ1812" s="180">
        <v>0</v>
      </c>
      <c r="AK1812" s="181">
        <f t="shared" si="1122"/>
        <v>0</v>
      </c>
      <c r="AL1812" s="180">
        <v>0</v>
      </c>
      <c r="AM1812" s="180">
        <v>0</v>
      </c>
      <c r="AN1812" s="181">
        <f t="shared" si="1123"/>
        <v>0</v>
      </c>
      <c r="AO1812" s="180">
        <v>0</v>
      </c>
      <c r="AP1812" s="180">
        <v>0</v>
      </c>
      <c r="AQ1812" s="181">
        <f t="shared" si="1124"/>
        <v>0</v>
      </c>
      <c r="AR1812" s="180">
        <v>0</v>
      </c>
      <c r="AS1812" s="180">
        <v>0</v>
      </c>
      <c r="AT1812" s="181">
        <f t="shared" si="1125"/>
        <v>0</v>
      </c>
      <c r="AU1812" s="180">
        <f t="shared" si="1140"/>
        <v>0</v>
      </c>
      <c r="AV1812" s="180">
        <f t="shared" si="1140"/>
        <v>0</v>
      </c>
      <c r="AW1812" s="181">
        <f t="shared" si="1126"/>
        <v>0</v>
      </c>
      <c r="AX1812" s="183">
        <f t="shared" si="1141"/>
        <v>0</v>
      </c>
      <c r="AY1812" s="183">
        <f t="shared" si="1141"/>
        <v>0</v>
      </c>
      <c r="AZ1812" s="183"/>
      <c r="BA1812" s="183"/>
      <c r="BB1812" s="183"/>
      <c r="BC1812" s="183"/>
      <c r="BD1812" s="183">
        <f t="shared" si="1142"/>
        <v>0</v>
      </c>
      <c r="BE1812" s="183">
        <f t="shared" si="1142"/>
        <v>0</v>
      </c>
    </row>
    <row r="1813" spans="2:57" ht="15.75" hidden="1">
      <c r="B1813" s="174">
        <v>2025</v>
      </c>
      <c r="C1813" s="174">
        <v>20</v>
      </c>
      <c r="D1813" s="175">
        <v>0</v>
      </c>
      <c r="E1813" s="176"/>
      <c r="F1813" s="174">
        <v>2</v>
      </c>
      <c r="G1813" s="174">
        <v>6</v>
      </c>
      <c r="H1813" s="174">
        <v>16</v>
      </c>
      <c r="I1813" s="174">
        <v>5000</v>
      </c>
      <c r="J1813" s="174">
        <v>5200</v>
      </c>
      <c r="K1813" s="174">
        <v>529</v>
      </c>
      <c r="L1813" s="177">
        <v>984</v>
      </c>
      <c r="M1813" s="178">
        <v>0</v>
      </c>
      <c r="N1813" s="179" t="s">
        <v>1167</v>
      </c>
      <c r="O1813" s="180">
        <v>0</v>
      </c>
      <c r="P1813" s="180">
        <v>0</v>
      </c>
      <c r="Q1813" s="181">
        <v>0</v>
      </c>
      <c r="R1813" s="182" t="s">
        <v>98</v>
      </c>
      <c r="S1813" s="183">
        <v>0</v>
      </c>
      <c r="T1813" s="183">
        <v>0</v>
      </c>
      <c r="U1813" s="180">
        <v>0</v>
      </c>
      <c r="V1813" s="180">
        <v>0</v>
      </c>
      <c r="W1813" s="183">
        <v>0</v>
      </c>
      <c r="X1813" s="183">
        <v>0</v>
      </c>
      <c r="Y1813" s="180">
        <v>0</v>
      </c>
      <c r="Z1813" s="180">
        <v>0</v>
      </c>
      <c r="AA1813" s="183">
        <v>0</v>
      </c>
      <c r="AB1813" s="183">
        <v>0</v>
      </c>
      <c r="AC1813" s="180">
        <f t="shared" si="1139"/>
        <v>0</v>
      </c>
      <c r="AD1813" s="180">
        <f t="shared" si="1139"/>
        <v>0</v>
      </c>
      <c r="AE1813" s="181">
        <f t="shared" si="1120"/>
        <v>0</v>
      </c>
      <c r="AF1813" s="180">
        <v>0</v>
      </c>
      <c r="AG1813" s="180">
        <v>0</v>
      </c>
      <c r="AH1813" s="181">
        <f t="shared" si="1121"/>
        <v>0</v>
      </c>
      <c r="AI1813" s="180">
        <v>0</v>
      </c>
      <c r="AJ1813" s="180">
        <v>0</v>
      </c>
      <c r="AK1813" s="181">
        <f t="shared" si="1122"/>
        <v>0</v>
      </c>
      <c r="AL1813" s="180">
        <v>0</v>
      </c>
      <c r="AM1813" s="180">
        <v>0</v>
      </c>
      <c r="AN1813" s="181">
        <f t="shared" si="1123"/>
        <v>0</v>
      </c>
      <c r="AO1813" s="180">
        <v>0</v>
      </c>
      <c r="AP1813" s="180">
        <v>0</v>
      </c>
      <c r="AQ1813" s="181">
        <f t="shared" si="1124"/>
        <v>0</v>
      </c>
      <c r="AR1813" s="180">
        <v>0</v>
      </c>
      <c r="AS1813" s="180">
        <v>0</v>
      </c>
      <c r="AT1813" s="181">
        <f t="shared" si="1125"/>
        <v>0</v>
      </c>
      <c r="AU1813" s="180">
        <f t="shared" si="1140"/>
        <v>0</v>
      </c>
      <c r="AV1813" s="180">
        <f t="shared" si="1140"/>
        <v>0</v>
      </c>
      <c r="AW1813" s="181">
        <f t="shared" si="1126"/>
        <v>0</v>
      </c>
      <c r="AX1813" s="183">
        <f t="shared" si="1141"/>
        <v>0</v>
      </c>
      <c r="AY1813" s="183">
        <f t="shared" si="1141"/>
        <v>0</v>
      </c>
      <c r="AZ1813" s="183"/>
      <c r="BA1813" s="183"/>
      <c r="BB1813" s="183"/>
      <c r="BC1813" s="183"/>
      <c r="BD1813" s="183">
        <f t="shared" si="1142"/>
        <v>0</v>
      </c>
      <c r="BE1813" s="183">
        <f t="shared" si="1142"/>
        <v>0</v>
      </c>
    </row>
    <row r="1814" spans="2:57" ht="15.75" hidden="1">
      <c r="B1814" s="174">
        <v>2025</v>
      </c>
      <c r="C1814" s="174">
        <v>20</v>
      </c>
      <c r="D1814" s="175">
        <v>0</v>
      </c>
      <c r="E1814" s="176"/>
      <c r="F1814" s="174">
        <v>2</v>
      </c>
      <c r="G1814" s="174">
        <v>6</v>
      </c>
      <c r="H1814" s="174">
        <v>16</v>
      </c>
      <c r="I1814" s="174">
        <v>5000</v>
      </c>
      <c r="J1814" s="174">
        <v>5200</v>
      </c>
      <c r="K1814" s="174">
        <v>529</v>
      </c>
      <c r="L1814" s="177">
        <v>1344</v>
      </c>
      <c r="M1814" s="178">
        <v>0</v>
      </c>
      <c r="N1814" s="179" t="s">
        <v>1168</v>
      </c>
      <c r="O1814" s="180">
        <v>0</v>
      </c>
      <c r="P1814" s="180">
        <v>0</v>
      </c>
      <c r="Q1814" s="181">
        <v>0</v>
      </c>
      <c r="R1814" s="182" t="s">
        <v>98</v>
      </c>
      <c r="S1814" s="183">
        <v>0</v>
      </c>
      <c r="T1814" s="183">
        <v>0</v>
      </c>
      <c r="U1814" s="180">
        <v>0</v>
      </c>
      <c r="V1814" s="180">
        <v>0</v>
      </c>
      <c r="W1814" s="183">
        <v>0</v>
      </c>
      <c r="X1814" s="183">
        <v>0</v>
      </c>
      <c r="Y1814" s="180">
        <v>0</v>
      </c>
      <c r="Z1814" s="180">
        <v>0</v>
      </c>
      <c r="AA1814" s="183">
        <v>0</v>
      </c>
      <c r="AB1814" s="183">
        <v>0</v>
      </c>
      <c r="AC1814" s="180">
        <f t="shared" si="1139"/>
        <v>0</v>
      </c>
      <c r="AD1814" s="180">
        <f t="shared" si="1139"/>
        <v>0</v>
      </c>
      <c r="AE1814" s="181">
        <f t="shared" si="1120"/>
        <v>0</v>
      </c>
      <c r="AF1814" s="180">
        <v>0</v>
      </c>
      <c r="AG1814" s="180">
        <v>0</v>
      </c>
      <c r="AH1814" s="181">
        <f t="shared" si="1121"/>
        <v>0</v>
      </c>
      <c r="AI1814" s="180">
        <v>0</v>
      </c>
      <c r="AJ1814" s="180">
        <v>0</v>
      </c>
      <c r="AK1814" s="181">
        <f t="shared" si="1122"/>
        <v>0</v>
      </c>
      <c r="AL1814" s="180">
        <v>0</v>
      </c>
      <c r="AM1814" s="180">
        <v>0</v>
      </c>
      <c r="AN1814" s="181">
        <f t="shared" si="1123"/>
        <v>0</v>
      </c>
      <c r="AO1814" s="180">
        <v>0</v>
      </c>
      <c r="AP1814" s="180">
        <v>0</v>
      </c>
      <c r="AQ1814" s="181">
        <f t="shared" si="1124"/>
        <v>0</v>
      </c>
      <c r="AR1814" s="180">
        <v>0</v>
      </c>
      <c r="AS1814" s="180">
        <v>0</v>
      </c>
      <c r="AT1814" s="181">
        <f t="shared" si="1125"/>
        <v>0</v>
      </c>
      <c r="AU1814" s="180">
        <f t="shared" si="1140"/>
        <v>0</v>
      </c>
      <c r="AV1814" s="180">
        <f t="shared" si="1140"/>
        <v>0</v>
      </c>
      <c r="AW1814" s="181">
        <f t="shared" si="1126"/>
        <v>0</v>
      </c>
      <c r="AX1814" s="183">
        <f t="shared" si="1141"/>
        <v>0</v>
      </c>
      <c r="AY1814" s="183">
        <f t="shared" si="1141"/>
        <v>0</v>
      </c>
      <c r="AZ1814" s="183"/>
      <c r="BA1814" s="183"/>
      <c r="BB1814" s="183"/>
      <c r="BC1814" s="183"/>
      <c r="BD1814" s="183">
        <f t="shared" si="1142"/>
        <v>0</v>
      </c>
      <c r="BE1814" s="183">
        <f t="shared" si="1142"/>
        <v>0</v>
      </c>
    </row>
    <row r="1815" spans="2:57" ht="15.75" hidden="1">
      <c r="B1815" s="174">
        <v>2025</v>
      </c>
      <c r="C1815" s="174">
        <v>20</v>
      </c>
      <c r="D1815" s="175">
        <v>0</v>
      </c>
      <c r="E1815" s="176"/>
      <c r="F1815" s="174">
        <v>2</v>
      </c>
      <c r="G1815" s="174">
        <v>6</v>
      </c>
      <c r="H1815" s="174">
        <v>16</v>
      </c>
      <c r="I1815" s="174">
        <v>5000</v>
      </c>
      <c r="J1815" s="174">
        <v>5200</v>
      </c>
      <c r="K1815" s="174">
        <v>529</v>
      </c>
      <c r="L1815" s="177">
        <v>1347</v>
      </c>
      <c r="M1815" s="178">
        <v>0</v>
      </c>
      <c r="N1815" s="179" t="s">
        <v>1169</v>
      </c>
      <c r="O1815" s="180">
        <v>0</v>
      </c>
      <c r="P1815" s="180">
        <v>0</v>
      </c>
      <c r="Q1815" s="181">
        <v>0</v>
      </c>
      <c r="R1815" s="182" t="s">
        <v>98</v>
      </c>
      <c r="S1815" s="183">
        <v>0</v>
      </c>
      <c r="T1815" s="183">
        <v>0</v>
      </c>
      <c r="U1815" s="180">
        <v>0</v>
      </c>
      <c r="V1815" s="180">
        <v>0</v>
      </c>
      <c r="W1815" s="183">
        <v>0</v>
      </c>
      <c r="X1815" s="183">
        <v>0</v>
      </c>
      <c r="Y1815" s="180">
        <v>0</v>
      </c>
      <c r="Z1815" s="180">
        <v>0</v>
      </c>
      <c r="AA1815" s="183">
        <v>0</v>
      </c>
      <c r="AB1815" s="183">
        <v>0</v>
      </c>
      <c r="AC1815" s="180">
        <f t="shared" si="1139"/>
        <v>0</v>
      </c>
      <c r="AD1815" s="180">
        <f t="shared" si="1139"/>
        <v>0</v>
      </c>
      <c r="AE1815" s="181">
        <f t="shared" si="1120"/>
        <v>0</v>
      </c>
      <c r="AF1815" s="180">
        <v>0</v>
      </c>
      <c r="AG1815" s="180">
        <v>0</v>
      </c>
      <c r="AH1815" s="181">
        <f t="shared" si="1121"/>
        <v>0</v>
      </c>
      <c r="AI1815" s="180">
        <v>0</v>
      </c>
      <c r="AJ1815" s="180">
        <v>0</v>
      </c>
      <c r="AK1815" s="181">
        <f t="shared" si="1122"/>
        <v>0</v>
      </c>
      <c r="AL1815" s="180">
        <v>0</v>
      </c>
      <c r="AM1815" s="180">
        <v>0</v>
      </c>
      <c r="AN1815" s="181">
        <f t="shared" si="1123"/>
        <v>0</v>
      </c>
      <c r="AO1815" s="180">
        <v>0</v>
      </c>
      <c r="AP1815" s="180">
        <v>0</v>
      </c>
      <c r="AQ1815" s="181">
        <f t="shared" si="1124"/>
        <v>0</v>
      </c>
      <c r="AR1815" s="180">
        <v>0</v>
      </c>
      <c r="AS1815" s="180">
        <v>0</v>
      </c>
      <c r="AT1815" s="181">
        <f t="shared" si="1125"/>
        <v>0</v>
      </c>
      <c r="AU1815" s="180">
        <f t="shared" si="1140"/>
        <v>0</v>
      </c>
      <c r="AV1815" s="180">
        <f t="shared" si="1140"/>
        <v>0</v>
      </c>
      <c r="AW1815" s="181">
        <f t="shared" si="1126"/>
        <v>0</v>
      </c>
      <c r="AX1815" s="183">
        <f t="shared" si="1141"/>
        <v>0</v>
      </c>
      <c r="AY1815" s="183">
        <f t="shared" si="1141"/>
        <v>0</v>
      </c>
      <c r="AZ1815" s="183"/>
      <c r="BA1815" s="183"/>
      <c r="BB1815" s="183"/>
      <c r="BC1815" s="183"/>
      <c r="BD1815" s="183">
        <f t="shared" si="1142"/>
        <v>0</v>
      </c>
      <c r="BE1815" s="183">
        <f t="shared" si="1142"/>
        <v>0</v>
      </c>
    </row>
    <row r="1816" spans="2:57" ht="15.75" hidden="1">
      <c r="B1816" s="174">
        <v>2025</v>
      </c>
      <c r="C1816" s="174">
        <v>20</v>
      </c>
      <c r="D1816" s="175">
        <v>0</v>
      </c>
      <c r="E1816" s="176"/>
      <c r="F1816" s="174">
        <v>2</v>
      </c>
      <c r="G1816" s="174">
        <v>6</v>
      </c>
      <c r="H1816" s="174">
        <v>16</v>
      </c>
      <c r="I1816" s="174">
        <v>5000</v>
      </c>
      <c r="J1816" s="174">
        <v>5200</v>
      </c>
      <c r="K1816" s="174">
        <v>529</v>
      </c>
      <c r="L1816" s="177">
        <v>1066</v>
      </c>
      <c r="M1816" s="178">
        <v>0</v>
      </c>
      <c r="N1816" s="179" t="s">
        <v>1170</v>
      </c>
      <c r="O1816" s="180">
        <v>0</v>
      </c>
      <c r="P1816" s="180">
        <v>0</v>
      </c>
      <c r="Q1816" s="181">
        <v>0</v>
      </c>
      <c r="R1816" s="182" t="s">
        <v>98</v>
      </c>
      <c r="S1816" s="183">
        <v>0</v>
      </c>
      <c r="T1816" s="183">
        <v>0</v>
      </c>
      <c r="U1816" s="180">
        <v>0</v>
      </c>
      <c r="V1816" s="180">
        <v>0</v>
      </c>
      <c r="W1816" s="183">
        <v>0</v>
      </c>
      <c r="X1816" s="183">
        <v>0</v>
      </c>
      <c r="Y1816" s="180">
        <v>0</v>
      </c>
      <c r="Z1816" s="180">
        <v>0</v>
      </c>
      <c r="AA1816" s="183">
        <v>0</v>
      </c>
      <c r="AB1816" s="183">
        <v>0</v>
      </c>
      <c r="AC1816" s="180">
        <f t="shared" si="1139"/>
        <v>0</v>
      </c>
      <c r="AD1816" s="180">
        <f t="shared" si="1139"/>
        <v>0</v>
      </c>
      <c r="AE1816" s="181">
        <f t="shared" si="1120"/>
        <v>0</v>
      </c>
      <c r="AF1816" s="180">
        <v>0</v>
      </c>
      <c r="AG1816" s="180">
        <v>0</v>
      </c>
      <c r="AH1816" s="181">
        <f t="shared" si="1121"/>
        <v>0</v>
      </c>
      <c r="AI1816" s="180">
        <v>0</v>
      </c>
      <c r="AJ1816" s="180">
        <v>0</v>
      </c>
      <c r="AK1816" s="181">
        <f t="shared" si="1122"/>
        <v>0</v>
      </c>
      <c r="AL1816" s="180">
        <v>0</v>
      </c>
      <c r="AM1816" s="180">
        <v>0</v>
      </c>
      <c r="AN1816" s="181">
        <f t="shared" si="1123"/>
        <v>0</v>
      </c>
      <c r="AO1816" s="180">
        <v>0</v>
      </c>
      <c r="AP1816" s="180">
        <v>0</v>
      </c>
      <c r="AQ1816" s="181">
        <f t="shared" si="1124"/>
        <v>0</v>
      </c>
      <c r="AR1816" s="180">
        <v>0</v>
      </c>
      <c r="AS1816" s="180">
        <v>0</v>
      </c>
      <c r="AT1816" s="181">
        <f t="shared" si="1125"/>
        <v>0</v>
      </c>
      <c r="AU1816" s="180">
        <f t="shared" si="1140"/>
        <v>0</v>
      </c>
      <c r="AV1816" s="180">
        <f t="shared" si="1140"/>
        <v>0</v>
      </c>
      <c r="AW1816" s="181">
        <f t="shared" si="1126"/>
        <v>0</v>
      </c>
      <c r="AX1816" s="183">
        <f t="shared" si="1141"/>
        <v>0</v>
      </c>
      <c r="AY1816" s="183">
        <f t="shared" si="1141"/>
        <v>0</v>
      </c>
      <c r="AZ1816" s="183"/>
      <c r="BA1816" s="183"/>
      <c r="BB1816" s="183"/>
      <c r="BC1816" s="183"/>
      <c r="BD1816" s="183">
        <f t="shared" si="1142"/>
        <v>0</v>
      </c>
      <c r="BE1816" s="183">
        <f t="shared" si="1142"/>
        <v>0</v>
      </c>
    </row>
    <row r="1817" spans="2:57" ht="15.75" hidden="1">
      <c r="B1817" s="152">
        <v>2025</v>
      </c>
      <c r="C1817" s="152">
        <v>20</v>
      </c>
      <c r="D1817" s="153"/>
      <c r="E1817" s="154"/>
      <c r="F1817" s="152">
        <v>2</v>
      </c>
      <c r="G1817" s="152">
        <v>6</v>
      </c>
      <c r="H1817" s="152">
        <v>16</v>
      </c>
      <c r="I1817" s="152">
        <v>5000</v>
      </c>
      <c r="J1817" s="152">
        <v>5300</v>
      </c>
      <c r="K1817" s="152"/>
      <c r="L1817" s="155" t="s">
        <v>44</v>
      </c>
      <c r="M1817" s="156"/>
      <c r="N1817" s="157" t="s">
        <v>189</v>
      </c>
      <c r="O1817" s="158">
        <v>0</v>
      </c>
      <c r="P1817" s="158">
        <v>0</v>
      </c>
      <c r="Q1817" s="158">
        <v>0</v>
      </c>
      <c r="R1817" s="159"/>
      <c r="S1817" s="160"/>
      <c r="T1817" s="161"/>
      <c r="U1817" s="158">
        <f t="shared" ref="U1817:AD1817" si="1143">U1818+U1827</f>
        <v>0</v>
      </c>
      <c r="V1817" s="158">
        <f t="shared" si="1143"/>
        <v>0</v>
      </c>
      <c r="W1817" s="162">
        <f t="shared" si="1143"/>
        <v>0</v>
      </c>
      <c r="X1817" s="162">
        <f t="shared" si="1143"/>
        <v>0</v>
      </c>
      <c r="Y1817" s="158">
        <f t="shared" si="1143"/>
        <v>0</v>
      </c>
      <c r="Z1817" s="158">
        <f t="shared" si="1143"/>
        <v>0</v>
      </c>
      <c r="AA1817" s="162">
        <f t="shared" si="1143"/>
        <v>0</v>
      </c>
      <c r="AB1817" s="162">
        <f t="shared" si="1143"/>
        <v>0</v>
      </c>
      <c r="AC1817" s="158">
        <f t="shared" si="1143"/>
        <v>0</v>
      </c>
      <c r="AD1817" s="158">
        <f t="shared" si="1143"/>
        <v>0</v>
      </c>
      <c r="AE1817" s="158">
        <f t="shared" si="1120"/>
        <v>0</v>
      </c>
      <c r="AF1817" s="158">
        <f>AF1818+AF1827</f>
        <v>0</v>
      </c>
      <c r="AG1817" s="158">
        <f>AG1818+AG1827</f>
        <v>0</v>
      </c>
      <c r="AH1817" s="158">
        <f t="shared" si="1121"/>
        <v>0</v>
      </c>
      <c r="AI1817" s="158">
        <f>AI1818+AI1827</f>
        <v>0</v>
      </c>
      <c r="AJ1817" s="158">
        <f>AJ1818+AJ1827</f>
        <v>0</v>
      </c>
      <c r="AK1817" s="158">
        <f t="shared" si="1122"/>
        <v>0</v>
      </c>
      <c r="AL1817" s="158">
        <f>AL1818+AL1827</f>
        <v>0</v>
      </c>
      <c r="AM1817" s="158">
        <f>AM1818+AM1827</f>
        <v>0</v>
      </c>
      <c r="AN1817" s="158">
        <f t="shared" si="1123"/>
        <v>0</v>
      </c>
      <c r="AO1817" s="158">
        <f>AO1818+AO1827</f>
        <v>0</v>
      </c>
      <c r="AP1817" s="158">
        <f>AP1818+AP1827</f>
        <v>0</v>
      </c>
      <c r="AQ1817" s="158">
        <f t="shared" si="1124"/>
        <v>0</v>
      </c>
      <c r="AR1817" s="158">
        <f>AR1818+AR1827</f>
        <v>0</v>
      </c>
      <c r="AS1817" s="158">
        <f>AS1818+AS1827</f>
        <v>0</v>
      </c>
      <c r="AT1817" s="158">
        <f t="shared" si="1125"/>
        <v>0</v>
      </c>
      <c r="AU1817" s="158">
        <f>AU1818+AU1827</f>
        <v>0</v>
      </c>
      <c r="AV1817" s="158">
        <f>AV1818+AV1827</f>
        <v>0</v>
      </c>
      <c r="AW1817" s="158">
        <f t="shared" si="1126"/>
        <v>0</v>
      </c>
      <c r="AX1817" s="160"/>
      <c r="AY1817" s="161"/>
      <c r="AZ1817" s="160"/>
      <c r="BA1817" s="161"/>
      <c r="BB1817" s="160"/>
      <c r="BC1817" s="161"/>
      <c r="BD1817" s="160"/>
      <c r="BE1817" s="161"/>
    </row>
    <row r="1818" spans="2:57" ht="15.75" hidden="1">
      <c r="B1818" s="163">
        <v>2025</v>
      </c>
      <c r="C1818" s="163">
        <v>20</v>
      </c>
      <c r="D1818" s="164"/>
      <c r="E1818" s="165"/>
      <c r="F1818" s="163">
        <v>2</v>
      </c>
      <c r="G1818" s="163">
        <v>6</v>
      </c>
      <c r="H1818" s="163">
        <v>16</v>
      </c>
      <c r="I1818" s="163">
        <v>5000</v>
      </c>
      <c r="J1818" s="163">
        <v>5300</v>
      </c>
      <c r="K1818" s="163">
        <v>531</v>
      </c>
      <c r="L1818" s="192" t="s">
        <v>44</v>
      </c>
      <c r="M1818" s="167"/>
      <c r="N1818" s="168" t="s">
        <v>190</v>
      </c>
      <c r="O1818" s="169">
        <v>0</v>
      </c>
      <c r="P1818" s="169">
        <v>0</v>
      </c>
      <c r="Q1818" s="169">
        <v>0</v>
      </c>
      <c r="R1818" s="170"/>
      <c r="S1818" s="171"/>
      <c r="T1818" s="172"/>
      <c r="U1818" s="169">
        <f t="shared" ref="U1818:AD1818" si="1144">SUM(U1819:U1826)</f>
        <v>0</v>
      </c>
      <c r="V1818" s="169">
        <f t="shared" si="1144"/>
        <v>0</v>
      </c>
      <c r="W1818" s="173">
        <f t="shared" si="1144"/>
        <v>0</v>
      </c>
      <c r="X1818" s="173">
        <f t="shared" si="1144"/>
        <v>0</v>
      </c>
      <c r="Y1818" s="169">
        <f t="shared" si="1144"/>
        <v>0</v>
      </c>
      <c r="Z1818" s="169">
        <f t="shared" si="1144"/>
        <v>0</v>
      </c>
      <c r="AA1818" s="173">
        <f t="shared" si="1144"/>
        <v>0</v>
      </c>
      <c r="AB1818" s="173">
        <f t="shared" si="1144"/>
        <v>0</v>
      </c>
      <c r="AC1818" s="169">
        <f t="shared" si="1144"/>
        <v>0</v>
      </c>
      <c r="AD1818" s="169">
        <f t="shared" si="1144"/>
        <v>0</v>
      </c>
      <c r="AE1818" s="169">
        <f t="shared" si="1120"/>
        <v>0</v>
      </c>
      <c r="AF1818" s="169">
        <f>SUM(AF1819:AF1826)</f>
        <v>0</v>
      </c>
      <c r="AG1818" s="169">
        <f>SUM(AG1819:AG1826)</f>
        <v>0</v>
      </c>
      <c r="AH1818" s="169">
        <f t="shared" si="1121"/>
        <v>0</v>
      </c>
      <c r="AI1818" s="169">
        <f>SUM(AI1819:AI1826)</f>
        <v>0</v>
      </c>
      <c r="AJ1818" s="169">
        <f>SUM(AJ1819:AJ1826)</f>
        <v>0</v>
      </c>
      <c r="AK1818" s="169">
        <f t="shared" si="1122"/>
        <v>0</v>
      </c>
      <c r="AL1818" s="169">
        <f>SUM(AL1819:AL1826)</f>
        <v>0</v>
      </c>
      <c r="AM1818" s="169">
        <f>SUM(AM1819:AM1826)</f>
        <v>0</v>
      </c>
      <c r="AN1818" s="169">
        <f t="shared" si="1123"/>
        <v>0</v>
      </c>
      <c r="AO1818" s="169">
        <f>SUM(AO1819:AO1826)</f>
        <v>0</v>
      </c>
      <c r="AP1818" s="169">
        <f>SUM(AP1819:AP1826)</f>
        <v>0</v>
      </c>
      <c r="AQ1818" s="169">
        <f t="shared" si="1124"/>
        <v>0</v>
      </c>
      <c r="AR1818" s="169">
        <f>SUM(AR1819:AR1826)</f>
        <v>0</v>
      </c>
      <c r="AS1818" s="169">
        <f>SUM(AS1819:AS1826)</f>
        <v>0</v>
      </c>
      <c r="AT1818" s="169">
        <f t="shared" si="1125"/>
        <v>0</v>
      </c>
      <c r="AU1818" s="169">
        <f>SUM(AU1819:AU1826)</f>
        <v>0</v>
      </c>
      <c r="AV1818" s="169">
        <f>SUM(AV1819:AV1826)</f>
        <v>0</v>
      </c>
      <c r="AW1818" s="169">
        <f t="shared" si="1126"/>
        <v>0</v>
      </c>
      <c r="AX1818" s="171"/>
      <c r="AY1818" s="172"/>
      <c r="AZ1818" s="171"/>
      <c r="BA1818" s="172"/>
      <c r="BB1818" s="171"/>
      <c r="BC1818" s="172"/>
      <c r="BD1818" s="171"/>
      <c r="BE1818" s="172"/>
    </row>
    <row r="1819" spans="2:57" ht="15.75" hidden="1">
      <c r="B1819" s="174">
        <v>2025</v>
      </c>
      <c r="C1819" s="174">
        <v>20</v>
      </c>
      <c r="D1819" s="175">
        <v>0</v>
      </c>
      <c r="E1819" s="176"/>
      <c r="F1819" s="174">
        <v>2</v>
      </c>
      <c r="G1819" s="174">
        <v>6</v>
      </c>
      <c r="H1819" s="174">
        <v>16</v>
      </c>
      <c r="I1819" s="174">
        <v>5000</v>
      </c>
      <c r="J1819" s="174">
        <v>5300</v>
      </c>
      <c r="K1819" s="174">
        <v>531</v>
      </c>
      <c r="L1819" s="177">
        <v>169</v>
      </c>
      <c r="M1819" s="178">
        <v>0</v>
      </c>
      <c r="N1819" s="179" t="s">
        <v>1171</v>
      </c>
      <c r="O1819" s="180">
        <v>0</v>
      </c>
      <c r="P1819" s="180">
        <v>0</v>
      </c>
      <c r="Q1819" s="181">
        <v>0</v>
      </c>
      <c r="R1819" s="182" t="s">
        <v>98</v>
      </c>
      <c r="S1819" s="183">
        <v>0</v>
      </c>
      <c r="T1819" s="183">
        <v>0</v>
      </c>
      <c r="U1819" s="180">
        <v>0</v>
      </c>
      <c r="V1819" s="180">
        <v>0</v>
      </c>
      <c r="W1819" s="183">
        <v>0</v>
      </c>
      <c r="X1819" s="183">
        <v>0</v>
      </c>
      <c r="Y1819" s="180">
        <v>0</v>
      </c>
      <c r="Z1819" s="180">
        <v>0</v>
      </c>
      <c r="AA1819" s="183">
        <v>0</v>
      </c>
      <c r="AB1819" s="183">
        <v>0</v>
      </c>
      <c r="AC1819" s="180">
        <f t="shared" ref="AC1819:AD1826" si="1145">+O1819+U1819-Y1819</f>
        <v>0</v>
      </c>
      <c r="AD1819" s="180">
        <f t="shared" si="1145"/>
        <v>0</v>
      </c>
      <c r="AE1819" s="181">
        <f t="shared" si="1120"/>
        <v>0</v>
      </c>
      <c r="AF1819" s="180">
        <v>0</v>
      </c>
      <c r="AG1819" s="180">
        <v>0</v>
      </c>
      <c r="AH1819" s="181">
        <f t="shared" si="1121"/>
        <v>0</v>
      </c>
      <c r="AI1819" s="180">
        <v>0</v>
      </c>
      <c r="AJ1819" s="180">
        <v>0</v>
      </c>
      <c r="AK1819" s="181">
        <f t="shared" si="1122"/>
        <v>0</v>
      </c>
      <c r="AL1819" s="180">
        <v>0</v>
      </c>
      <c r="AM1819" s="180">
        <v>0</v>
      </c>
      <c r="AN1819" s="181">
        <f t="shared" si="1123"/>
        <v>0</v>
      </c>
      <c r="AO1819" s="180">
        <v>0</v>
      </c>
      <c r="AP1819" s="180">
        <v>0</v>
      </c>
      <c r="AQ1819" s="181">
        <f t="shared" si="1124"/>
        <v>0</v>
      </c>
      <c r="AR1819" s="180">
        <v>0</v>
      </c>
      <c r="AS1819" s="180">
        <v>0</v>
      </c>
      <c r="AT1819" s="181">
        <f t="shared" si="1125"/>
        <v>0</v>
      </c>
      <c r="AU1819" s="180">
        <f t="shared" ref="AU1819:AV1826" si="1146">+AC1819-AF1819-AI1819-AL1819-AO1819-AR1819</f>
        <v>0</v>
      </c>
      <c r="AV1819" s="180">
        <f t="shared" si="1146"/>
        <v>0</v>
      </c>
      <c r="AW1819" s="181">
        <f t="shared" si="1126"/>
        <v>0</v>
      </c>
      <c r="AX1819" s="183">
        <f t="shared" ref="AX1819:AY1826" si="1147">+S1819+W1819-AA1819</f>
        <v>0</v>
      </c>
      <c r="AY1819" s="183">
        <f t="shared" si="1147"/>
        <v>0</v>
      </c>
      <c r="AZ1819" s="183"/>
      <c r="BA1819" s="183"/>
      <c r="BB1819" s="183"/>
      <c r="BC1819" s="183"/>
      <c r="BD1819" s="183">
        <f t="shared" ref="BD1819:BE1826" si="1148">+AX1819-AZ1819-BB1819</f>
        <v>0</v>
      </c>
      <c r="BE1819" s="183">
        <f t="shared" si="1148"/>
        <v>0</v>
      </c>
    </row>
    <row r="1820" spans="2:57" ht="15.75" hidden="1">
      <c r="B1820" s="174">
        <v>2025</v>
      </c>
      <c r="C1820" s="174">
        <v>20</v>
      </c>
      <c r="D1820" s="175">
        <v>0</v>
      </c>
      <c r="E1820" s="176"/>
      <c r="F1820" s="174">
        <v>2</v>
      </c>
      <c r="G1820" s="174">
        <v>6</v>
      </c>
      <c r="H1820" s="174">
        <v>16</v>
      </c>
      <c r="I1820" s="174">
        <v>5000</v>
      </c>
      <c r="J1820" s="174">
        <v>5300</v>
      </c>
      <c r="K1820" s="174">
        <v>531</v>
      </c>
      <c r="L1820" s="177">
        <v>198</v>
      </c>
      <c r="M1820" s="178">
        <v>0</v>
      </c>
      <c r="N1820" s="179" t="s">
        <v>508</v>
      </c>
      <c r="O1820" s="180">
        <v>0</v>
      </c>
      <c r="P1820" s="180">
        <v>0</v>
      </c>
      <c r="Q1820" s="181">
        <v>0</v>
      </c>
      <c r="R1820" s="182" t="s">
        <v>98</v>
      </c>
      <c r="S1820" s="183">
        <v>0</v>
      </c>
      <c r="T1820" s="183">
        <v>0</v>
      </c>
      <c r="U1820" s="180">
        <v>0</v>
      </c>
      <c r="V1820" s="180">
        <v>0</v>
      </c>
      <c r="W1820" s="183">
        <v>0</v>
      </c>
      <c r="X1820" s="183">
        <v>0</v>
      </c>
      <c r="Y1820" s="180">
        <v>0</v>
      </c>
      <c r="Z1820" s="180">
        <v>0</v>
      </c>
      <c r="AA1820" s="183">
        <v>0</v>
      </c>
      <c r="AB1820" s="183">
        <v>0</v>
      </c>
      <c r="AC1820" s="180">
        <f t="shared" si="1145"/>
        <v>0</v>
      </c>
      <c r="AD1820" s="180">
        <f t="shared" si="1145"/>
        <v>0</v>
      </c>
      <c r="AE1820" s="181">
        <f t="shared" si="1120"/>
        <v>0</v>
      </c>
      <c r="AF1820" s="180">
        <v>0</v>
      </c>
      <c r="AG1820" s="180">
        <v>0</v>
      </c>
      <c r="AH1820" s="181">
        <f t="shared" si="1121"/>
        <v>0</v>
      </c>
      <c r="AI1820" s="180">
        <v>0</v>
      </c>
      <c r="AJ1820" s="180">
        <v>0</v>
      </c>
      <c r="AK1820" s="181">
        <f t="shared" si="1122"/>
        <v>0</v>
      </c>
      <c r="AL1820" s="180">
        <v>0</v>
      </c>
      <c r="AM1820" s="180">
        <v>0</v>
      </c>
      <c r="AN1820" s="181">
        <f t="shared" si="1123"/>
        <v>0</v>
      </c>
      <c r="AO1820" s="180">
        <v>0</v>
      </c>
      <c r="AP1820" s="180">
        <v>0</v>
      </c>
      <c r="AQ1820" s="181">
        <f t="shared" si="1124"/>
        <v>0</v>
      </c>
      <c r="AR1820" s="180">
        <v>0</v>
      </c>
      <c r="AS1820" s="180">
        <v>0</v>
      </c>
      <c r="AT1820" s="181">
        <f t="shared" si="1125"/>
        <v>0</v>
      </c>
      <c r="AU1820" s="180">
        <f t="shared" si="1146"/>
        <v>0</v>
      </c>
      <c r="AV1820" s="180">
        <f t="shared" si="1146"/>
        <v>0</v>
      </c>
      <c r="AW1820" s="181">
        <f t="shared" si="1126"/>
        <v>0</v>
      </c>
      <c r="AX1820" s="183">
        <f t="shared" si="1147"/>
        <v>0</v>
      </c>
      <c r="AY1820" s="183">
        <f t="shared" si="1147"/>
        <v>0</v>
      </c>
      <c r="AZ1820" s="183"/>
      <c r="BA1820" s="183"/>
      <c r="BB1820" s="183"/>
      <c r="BC1820" s="183"/>
      <c r="BD1820" s="183">
        <f t="shared" si="1148"/>
        <v>0</v>
      </c>
      <c r="BE1820" s="183">
        <f t="shared" si="1148"/>
        <v>0</v>
      </c>
    </row>
    <row r="1821" spans="2:57" ht="15.75" hidden="1">
      <c r="B1821" s="174">
        <v>2025</v>
      </c>
      <c r="C1821" s="174">
        <v>20</v>
      </c>
      <c r="D1821" s="175">
        <v>0</v>
      </c>
      <c r="E1821" s="176"/>
      <c r="F1821" s="174">
        <v>2</v>
      </c>
      <c r="G1821" s="174">
        <v>6</v>
      </c>
      <c r="H1821" s="174">
        <v>16</v>
      </c>
      <c r="I1821" s="174">
        <v>5000</v>
      </c>
      <c r="J1821" s="174">
        <v>5300</v>
      </c>
      <c r="K1821" s="174">
        <v>531</v>
      </c>
      <c r="L1821" s="177">
        <v>608</v>
      </c>
      <c r="M1821" s="178">
        <v>0</v>
      </c>
      <c r="N1821" s="179" t="s">
        <v>1172</v>
      </c>
      <c r="O1821" s="180">
        <v>0</v>
      </c>
      <c r="P1821" s="180">
        <v>0</v>
      </c>
      <c r="Q1821" s="181">
        <v>0</v>
      </c>
      <c r="R1821" s="182" t="s">
        <v>98</v>
      </c>
      <c r="S1821" s="183">
        <v>0</v>
      </c>
      <c r="T1821" s="183">
        <v>0</v>
      </c>
      <c r="U1821" s="180">
        <v>0</v>
      </c>
      <c r="V1821" s="180">
        <v>0</v>
      </c>
      <c r="W1821" s="183">
        <v>0</v>
      </c>
      <c r="X1821" s="183">
        <v>0</v>
      </c>
      <c r="Y1821" s="180">
        <v>0</v>
      </c>
      <c r="Z1821" s="180">
        <v>0</v>
      </c>
      <c r="AA1821" s="183">
        <v>0</v>
      </c>
      <c r="AB1821" s="183">
        <v>0</v>
      </c>
      <c r="AC1821" s="180">
        <f t="shared" si="1145"/>
        <v>0</v>
      </c>
      <c r="AD1821" s="180">
        <f t="shared" si="1145"/>
        <v>0</v>
      </c>
      <c r="AE1821" s="181">
        <f t="shared" si="1120"/>
        <v>0</v>
      </c>
      <c r="AF1821" s="180">
        <v>0</v>
      </c>
      <c r="AG1821" s="180">
        <v>0</v>
      </c>
      <c r="AH1821" s="181">
        <f t="shared" si="1121"/>
        <v>0</v>
      </c>
      <c r="AI1821" s="180">
        <v>0</v>
      </c>
      <c r="AJ1821" s="180">
        <v>0</v>
      </c>
      <c r="AK1821" s="181">
        <f t="shared" si="1122"/>
        <v>0</v>
      </c>
      <c r="AL1821" s="180">
        <v>0</v>
      </c>
      <c r="AM1821" s="180">
        <v>0</v>
      </c>
      <c r="AN1821" s="181">
        <f t="shared" si="1123"/>
        <v>0</v>
      </c>
      <c r="AO1821" s="180">
        <v>0</v>
      </c>
      <c r="AP1821" s="180">
        <v>0</v>
      </c>
      <c r="AQ1821" s="181">
        <f t="shared" si="1124"/>
        <v>0</v>
      </c>
      <c r="AR1821" s="180">
        <v>0</v>
      </c>
      <c r="AS1821" s="180">
        <v>0</v>
      </c>
      <c r="AT1821" s="181">
        <f t="shared" si="1125"/>
        <v>0</v>
      </c>
      <c r="AU1821" s="180">
        <f t="shared" si="1146"/>
        <v>0</v>
      </c>
      <c r="AV1821" s="180">
        <f t="shared" si="1146"/>
        <v>0</v>
      </c>
      <c r="AW1821" s="181">
        <f t="shared" si="1126"/>
        <v>0</v>
      </c>
      <c r="AX1821" s="183">
        <f t="shared" si="1147"/>
        <v>0</v>
      </c>
      <c r="AY1821" s="183">
        <f t="shared" si="1147"/>
        <v>0</v>
      </c>
      <c r="AZ1821" s="183"/>
      <c r="BA1821" s="183"/>
      <c r="BB1821" s="183"/>
      <c r="BC1821" s="183"/>
      <c r="BD1821" s="183">
        <f t="shared" si="1148"/>
        <v>0</v>
      </c>
      <c r="BE1821" s="183">
        <f t="shared" si="1148"/>
        <v>0</v>
      </c>
    </row>
    <row r="1822" spans="2:57" ht="15.75" hidden="1">
      <c r="B1822" s="174">
        <v>2025</v>
      </c>
      <c r="C1822" s="174">
        <v>20</v>
      </c>
      <c r="D1822" s="175">
        <v>0</v>
      </c>
      <c r="E1822" s="176"/>
      <c r="F1822" s="174">
        <v>2</v>
      </c>
      <c r="G1822" s="174">
        <v>6</v>
      </c>
      <c r="H1822" s="174">
        <v>16</v>
      </c>
      <c r="I1822" s="174">
        <v>5000</v>
      </c>
      <c r="J1822" s="174">
        <v>5300</v>
      </c>
      <c r="K1822" s="174">
        <v>531</v>
      </c>
      <c r="L1822" s="177">
        <v>704</v>
      </c>
      <c r="M1822" s="178">
        <v>0</v>
      </c>
      <c r="N1822" s="179" t="s">
        <v>1173</v>
      </c>
      <c r="O1822" s="180">
        <v>0</v>
      </c>
      <c r="P1822" s="180">
        <v>0</v>
      </c>
      <c r="Q1822" s="181">
        <v>0</v>
      </c>
      <c r="R1822" s="182" t="s">
        <v>98</v>
      </c>
      <c r="S1822" s="183">
        <v>0</v>
      </c>
      <c r="T1822" s="183">
        <v>0</v>
      </c>
      <c r="U1822" s="180">
        <v>0</v>
      </c>
      <c r="V1822" s="180">
        <v>0</v>
      </c>
      <c r="W1822" s="183">
        <v>0</v>
      </c>
      <c r="X1822" s="183">
        <v>0</v>
      </c>
      <c r="Y1822" s="180">
        <v>0</v>
      </c>
      <c r="Z1822" s="180">
        <v>0</v>
      </c>
      <c r="AA1822" s="183">
        <v>0</v>
      </c>
      <c r="AB1822" s="183">
        <v>0</v>
      </c>
      <c r="AC1822" s="180">
        <f t="shared" si="1145"/>
        <v>0</v>
      </c>
      <c r="AD1822" s="180">
        <f t="shared" si="1145"/>
        <v>0</v>
      </c>
      <c r="AE1822" s="181">
        <f t="shared" si="1120"/>
        <v>0</v>
      </c>
      <c r="AF1822" s="180">
        <v>0</v>
      </c>
      <c r="AG1822" s="180">
        <v>0</v>
      </c>
      <c r="AH1822" s="181">
        <f t="shared" si="1121"/>
        <v>0</v>
      </c>
      <c r="AI1822" s="180">
        <v>0</v>
      </c>
      <c r="AJ1822" s="180">
        <v>0</v>
      </c>
      <c r="AK1822" s="181">
        <f t="shared" si="1122"/>
        <v>0</v>
      </c>
      <c r="AL1822" s="180">
        <v>0</v>
      </c>
      <c r="AM1822" s="180">
        <v>0</v>
      </c>
      <c r="AN1822" s="181">
        <f t="shared" si="1123"/>
        <v>0</v>
      </c>
      <c r="AO1822" s="180">
        <v>0</v>
      </c>
      <c r="AP1822" s="180">
        <v>0</v>
      </c>
      <c r="AQ1822" s="181">
        <f t="shared" si="1124"/>
        <v>0</v>
      </c>
      <c r="AR1822" s="180">
        <v>0</v>
      </c>
      <c r="AS1822" s="180">
        <v>0</v>
      </c>
      <c r="AT1822" s="181">
        <f t="shared" si="1125"/>
        <v>0</v>
      </c>
      <c r="AU1822" s="180">
        <f t="shared" si="1146"/>
        <v>0</v>
      </c>
      <c r="AV1822" s="180">
        <f t="shared" si="1146"/>
        <v>0</v>
      </c>
      <c r="AW1822" s="181">
        <f t="shared" si="1126"/>
        <v>0</v>
      </c>
      <c r="AX1822" s="183">
        <f t="shared" si="1147"/>
        <v>0</v>
      </c>
      <c r="AY1822" s="183">
        <f t="shared" si="1147"/>
        <v>0</v>
      </c>
      <c r="AZ1822" s="183"/>
      <c r="BA1822" s="183"/>
      <c r="BB1822" s="183"/>
      <c r="BC1822" s="183"/>
      <c r="BD1822" s="183">
        <f t="shared" si="1148"/>
        <v>0</v>
      </c>
      <c r="BE1822" s="183">
        <f t="shared" si="1148"/>
        <v>0</v>
      </c>
    </row>
    <row r="1823" spans="2:57" ht="15.75" hidden="1">
      <c r="B1823" s="174">
        <v>2025</v>
      </c>
      <c r="C1823" s="174">
        <v>20</v>
      </c>
      <c r="D1823" s="175">
        <v>0</v>
      </c>
      <c r="E1823" s="176"/>
      <c r="F1823" s="174">
        <v>2</v>
      </c>
      <c r="G1823" s="174">
        <v>6</v>
      </c>
      <c r="H1823" s="174">
        <v>16</v>
      </c>
      <c r="I1823" s="174">
        <v>5000</v>
      </c>
      <c r="J1823" s="174">
        <v>5300</v>
      </c>
      <c r="K1823" s="174">
        <v>531</v>
      </c>
      <c r="L1823" s="177">
        <v>982</v>
      </c>
      <c r="M1823" s="178">
        <v>0</v>
      </c>
      <c r="N1823" s="179" t="s">
        <v>197</v>
      </c>
      <c r="O1823" s="180">
        <v>0</v>
      </c>
      <c r="P1823" s="180">
        <v>0</v>
      </c>
      <c r="Q1823" s="181">
        <v>0</v>
      </c>
      <c r="R1823" s="182" t="s">
        <v>98</v>
      </c>
      <c r="S1823" s="183">
        <v>0</v>
      </c>
      <c r="T1823" s="183">
        <v>0</v>
      </c>
      <c r="U1823" s="180">
        <v>0</v>
      </c>
      <c r="V1823" s="180">
        <v>0</v>
      </c>
      <c r="W1823" s="183">
        <v>0</v>
      </c>
      <c r="X1823" s="183">
        <v>0</v>
      </c>
      <c r="Y1823" s="180">
        <v>0</v>
      </c>
      <c r="Z1823" s="180">
        <v>0</v>
      </c>
      <c r="AA1823" s="183">
        <v>0</v>
      </c>
      <c r="AB1823" s="183">
        <v>0</v>
      </c>
      <c r="AC1823" s="180">
        <f t="shared" si="1145"/>
        <v>0</v>
      </c>
      <c r="AD1823" s="180">
        <f t="shared" si="1145"/>
        <v>0</v>
      </c>
      <c r="AE1823" s="181">
        <f t="shared" si="1120"/>
        <v>0</v>
      </c>
      <c r="AF1823" s="180">
        <v>0</v>
      </c>
      <c r="AG1823" s="180">
        <v>0</v>
      </c>
      <c r="AH1823" s="181">
        <f t="shared" si="1121"/>
        <v>0</v>
      </c>
      <c r="AI1823" s="180">
        <v>0</v>
      </c>
      <c r="AJ1823" s="180">
        <v>0</v>
      </c>
      <c r="AK1823" s="181">
        <f t="shared" si="1122"/>
        <v>0</v>
      </c>
      <c r="AL1823" s="180">
        <v>0</v>
      </c>
      <c r="AM1823" s="180">
        <v>0</v>
      </c>
      <c r="AN1823" s="181">
        <f t="shared" si="1123"/>
        <v>0</v>
      </c>
      <c r="AO1823" s="180">
        <v>0</v>
      </c>
      <c r="AP1823" s="180">
        <v>0</v>
      </c>
      <c r="AQ1823" s="181">
        <f t="shared" si="1124"/>
        <v>0</v>
      </c>
      <c r="AR1823" s="180">
        <v>0</v>
      </c>
      <c r="AS1823" s="180">
        <v>0</v>
      </c>
      <c r="AT1823" s="181">
        <f t="shared" si="1125"/>
        <v>0</v>
      </c>
      <c r="AU1823" s="180">
        <f t="shared" si="1146"/>
        <v>0</v>
      </c>
      <c r="AV1823" s="180">
        <f t="shared" si="1146"/>
        <v>0</v>
      </c>
      <c r="AW1823" s="181">
        <f t="shared" si="1126"/>
        <v>0</v>
      </c>
      <c r="AX1823" s="183">
        <f t="shared" si="1147"/>
        <v>0</v>
      </c>
      <c r="AY1823" s="183">
        <f t="shared" si="1147"/>
        <v>0</v>
      </c>
      <c r="AZ1823" s="183"/>
      <c r="BA1823" s="183"/>
      <c r="BB1823" s="183"/>
      <c r="BC1823" s="183"/>
      <c r="BD1823" s="183">
        <f t="shared" si="1148"/>
        <v>0</v>
      </c>
      <c r="BE1823" s="183">
        <f t="shared" si="1148"/>
        <v>0</v>
      </c>
    </row>
    <row r="1824" spans="2:57" ht="15.75" hidden="1">
      <c r="B1824" s="174">
        <v>2025</v>
      </c>
      <c r="C1824" s="174">
        <v>20</v>
      </c>
      <c r="D1824" s="175">
        <v>0</v>
      </c>
      <c r="E1824" s="176"/>
      <c r="F1824" s="174">
        <v>2</v>
      </c>
      <c r="G1824" s="174">
        <v>6</v>
      </c>
      <c r="H1824" s="174">
        <v>16</v>
      </c>
      <c r="I1824" s="174">
        <v>5000</v>
      </c>
      <c r="J1824" s="174">
        <v>5300</v>
      </c>
      <c r="K1824" s="174">
        <v>531</v>
      </c>
      <c r="L1824" s="177">
        <v>1355</v>
      </c>
      <c r="M1824" s="178">
        <v>0</v>
      </c>
      <c r="N1824" s="179" t="s">
        <v>1174</v>
      </c>
      <c r="O1824" s="180">
        <v>0</v>
      </c>
      <c r="P1824" s="180">
        <v>0</v>
      </c>
      <c r="Q1824" s="181">
        <v>0</v>
      </c>
      <c r="R1824" s="182" t="s">
        <v>98</v>
      </c>
      <c r="S1824" s="183">
        <v>0</v>
      </c>
      <c r="T1824" s="183">
        <v>0</v>
      </c>
      <c r="U1824" s="180">
        <v>0</v>
      </c>
      <c r="V1824" s="180">
        <v>0</v>
      </c>
      <c r="W1824" s="183">
        <v>0</v>
      </c>
      <c r="X1824" s="183">
        <v>0</v>
      </c>
      <c r="Y1824" s="180">
        <v>0</v>
      </c>
      <c r="Z1824" s="180">
        <v>0</v>
      </c>
      <c r="AA1824" s="183">
        <v>0</v>
      </c>
      <c r="AB1824" s="183">
        <v>0</v>
      </c>
      <c r="AC1824" s="180">
        <f t="shared" si="1145"/>
        <v>0</v>
      </c>
      <c r="AD1824" s="180">
        <f t="shared" si="1145"/>
        <v>0</v>
      </c>
      <c r="AE1824" s="181">
        <f t="shared" si="1120"/>
        <v>0</v>
      </c>
      <c r="AF1824" s="180">
        <v>0</v>
      </c>
      <c r="AG1824" s="180">
        <v>0</v>
      </c>
      <c r="AH1824" s="181">
        <f t="shared" si="1121"/>
        <v>0</v>
      </c>
      <c r="AI1824" s="180">
        <v>0</v>
      </c>
      <c r="AJ1824" s="180">
        <v>0</v>
      </c>
      <c r="AK1824" s="181">
        <f t="shared" si="1122"/>
        <v>0</v>
      </c>
      <c r="AL1824" s="180">
        <v>0</v>
      </c>
      <c r="AM1824" s="180">
        <v>0</v>
      </c>
      <c r="AN1824" s="181">
        <f t="shared" si="1123"/>
        <v>0</v>
      </c>
      <c r="AO1824" s="180">
        <v>0</v>
      </c>
      <c r="AP1824" s="180">
        <v>0</v>
      </c>
      <c r="AQ1824" s="181">
        <f t="shared" si="1124"/>
        <v>0</v>
      </c>
      <c r="AR1824" s="180">
        <v>0</v>
      </c>
      <c r="AS1824" s="180">
        <v>0</v>
      </c>
      <c r="AT1824" s="181">
        <f t="shared" si="1125"/>
        <v>0</v>
      </c>
      <c r="AU1824" s="180">
        <f t="shared" si="1146"/>
        <v>0</v>
      </c>
      <c r="AV1824" s="180">
        <f t="shared" si="1146"/>
        <v>0</v>
      </c>
      <c r="AW1824" s="181">
        <f t="shared" si="1126"/>
        <v>0</v>
      </c>
      <c r="AX1824" s="183">
        <f t="shared" si="1147"/>
        <v>0</v>
      </c>
      <c r="AY1824" s="183">
        <f t="shared" si="1147"/>
        <v>0</v>
      </c>
      <c r="AZ1824" s="183"/>
      <c r="BA1824" s="183"/>
      <c r="BB1824" s="183"/>
      <c r="BC1824" s="183"/>
      <c r="BD1824" s="183">
        <f t="shared" si="1148"/>
        <v>0</v>
      </c>
      <c r="BE1824" s="183">
        <f t="shared" si="1148"/>
        <v>0</v>
      </c>
    </row>
    <row r="1825" spans="2:57" ht="15.75" hidden="1">
      <c r="B1825" s="174">
        <v>2025</v>
      </c>
      <c r="C1825" s="174">
        <v>20</v>
      </c>
      <c r="D1825" s="175">
        <v>0</v>
      </c>
      <c r="E1825" s="176"/>
      <c r="F1825" s="174">
        <v>2</v>
      </c>
      <c r="G1825" s="174">
        <v>6</v>
      </c>
      <c r="H1825" s="174">
        <v>16</v>
      </c>
      <c r="I1825" s="174">
        <v>5000</v>
      </c>
      <c r="J1825" s="174">
        <v>5300</v>
      </c>
      <c r="K1825" s="174">
        <v>531</v>
      </c>
      <c r="L1825" s="177">
        <v>1551</v>
      </c>
      <c r="M1825" s="178">
        <v>0</v>
      </c>
      <c r="N1825" s="179" t="s">
        <v>200</v>
      </c>
      <c r="O1825" s="180">
        <v>0</v>
      </c>
      <c r="P1825" s="180">
        <v>0</v>
      </c>
      <c r="Q1825" s="181">
        <v>0</v>
      </c>
      <c r="R1825" s="182" t="s">
        <v>98</v>
      </c>
      <c r="S1825" s="183">
        <v>0</v>
      </c>
      <c r="T1825" s="183">
        <v>0</v>
      </c>
      <c r="U1825" s="180">
        <v>0</v>
      </c>
      <c r="V1825" s="180">
        <v>0</v>
      </c>
      <c r="W1825" s="183">
        <v>0</v>
      </c>
      <c r="X1825" s="183">
        <v>0</v>
      </c>
      <c r="Y1825" s="180">
        <v>0</v>
      </c>
      <c r="Z1825" s="180">
        <v>0</v>
      </c>
      <c r="AA1825" s="183">
        <v>0</v>
      </c>
      <c r="AB1825" s="183">
        <v>0</v>
      </c>
      <c r="AC1825" s="180">
        <f t="shared" si="1145"/>
        <v>0</v>
      </c>
      <c r="AD1825" s="180">
        <f t="shared" si="1145"/>
        <v>0</v>
      </c>
      <c r="AE1825" s="181">
        <f t="shared" si="1120"/>
        <v>0</v>
      </c>
      <c r="AF1825" s="180">
        <v>0</v>
      </c>
      <c r="AG1825" s="180">
        <v>0</v>
      </c>
      <c r="AH1825" s="181">
        <f t="shared" si="1121"/>
        <v>0</v>
      </c>
      <c r="AI1825" s="180">
        <v>0</v>
      </c>
      <c r="AJ1825" s="180">
        <v>0</v>
      </c>
      <c r="AK1825" s="181">
        <f t="shared" si="1122"/>
        <v>0</v>
      </c>
      <c r="AL1825" s="180">
        <v>0</v>
      </c>
      <c r="AM1825" s="180">
        <v>0</v>
      </c>
      <c r="AN1825" s="181">
        <f t="shared" si="1123"/>
        <v>0</v>
      </c>
      <c r="AO1825" s="180">
        <v>0</v>
      </c>
      <c r="AP1825" s="180">
        <v>0</v>
      </c>
      <c r="AQ1825" s="181">
        <f t="shared" si="1124"/>
        <v>0</v>
      </c>
      <c r="AR1825" s="180">
        <v>0</v>
      </c>
      <c r="AS1825" s="180">
        <v>0</v>
      </c>
      <c r="AT1825" s="181">
        <f t="shared" si="1125"/>
        <v>0</v>
      </c>
      <c r="AU1825" s="180">
        <f t="shared" si="1146"/>
        <v>0</v>
      </c>
      <c r="AV1825" s="180">
        <f t="shared" si="1146"/>
        <v>0</v>
      </c>
      <c r="AW1825" s="181">
        <f t="shared" si="1126"/>
        <v>0</v>
      </c>
      <c r="AX1825" s="183">
        <f t="shared" si="1147"/>
        <v>0</v>
      </c>
      <c r="AY1825" s="183">
        <f t="shared" si="1147"/>
        <v>0</v>
      </c>
      <c r="AZ1825" s="183"/>
      <c r="BA1825" s="183"/>
      <c r="BB1825" s="183"/>
      <c r="BC1825" s="183"/>
      <c r="BD1825" s="183">
        <f t="shared" si="1148"/>
        <v>0</v>
      </c>
      <c r="BE1825" s="183">
        <f t="shared" si="1148"/>
        <v>0</v>
      </c>
    </row>
    <row r="1826" spans="2:57" ht="15.75" hidden="1">
      <c r="B1826" s="174">
        <v>2025</v>
      </c>
      <c r="C1826" s="174">
        <v>20</v>
      </c>
      <c r="D1826" s="175">
        <v>0</v>
      </c>
      <c r="E1826" s="176"/>
      <c r="F1826" s="174">
        <v>2</v>
      </c>
      <c r="G1826" s="174">
        <v>6</v>
      </c>
      <c r="H1826" s="174">
        <v>16</v>
      </c>
      <c r="I1826" s="174">
        <v>5000</v>
      </c>
      <c r="J1826" s="174">
        <v>5300</v>
      </c>
      <c r="K1826" s="174">
        <v>531</v>
      </c>
      <c r="L1826" s="177">
        <v>89</v>
      </c>
      <c r="M1826" s="178">
        <v>0</v>
      </c>
      <c r="N1826" s="179" t="s">
        <v>1175</v>
      </c>
      <c r="O1826" s="180">
        <v>0</v>
      </c>
      <c r="P1826" s="180">
        <v>0</v>
      </c>
      <c r="Q1826" s="181">
        <v>0</v>
      </c>
      <c r="R1826" s="182" t="s">
        <v>98</v>
      </c>
      <c r="S1826" s="183">
        <v>0</v>
      </c>
      <c r="T1826" s="183">
        <v>0</v>
      </c>
      <c r="U1826" s="180">
        <v>0</v>
      </c>
      <c r="V1826" s="180">
        <v>0</v>
      </c>
      <c r="W1826" s="183">
        <v>0</v>
      </c>
      <c r="X1826" s="183">
        <v>0</v>
      </c>
      <c r="Y1826" s="180">
        <v>0</v>
      </c>
      <c r="Z1826" s="180">
        <v>0</v>
      </c>
      <c r="AA1826" s="183">
        <v>0</v>
      </c>
      <c r="AB1826" s="183">
        <v>0</v>
      </c>
      <c r="AC1826" s="180">
        <f t="shared" si="1145"/>
        <v>0</v>
      </c>
      <c r="AD1826" s="180">
        <f t="shared" si="1145"/>
        <v>0</v>
      </c>
      <c r="AE1826" s="181">
        <f t="shared" si="1120"/>
        <v>0</v>
      </c>
      <c r="AF1826" s="180">
        <v>0</v>
      </c>
      <c r="AG1826" s="180">
        <v>0</v>
      </c>
      <c r="AH1826" s="181">
        <f t="shared" si="1121"/>
        <v>0</v>
      </c>
      <c r="AI1826" s="180">
        <v>0</v>
      </c>
      <c r="AJ1826" s="180">
        <v>0</v>
      </c>
      <c r="AK1826" s="181">
        <f t="shared" si="1122"/>
        <v>0</v>
      </c>
      <c r="AL1826" s="180">
        <v>0</v>
      </c>
      <c r="AM1826" s="180">
        <v>0</v>
      </c>
      <c r="AN1826" s="181">
        <f t="shared" si="1123"/>
        <v>0</v>
      </c>
      <c r="AO1826" s="180">
        <v>0</v>
      </c>
      <c r="AP1826" s="180">
        <v>0</v>
      </c>
      <c r="AQ1826" s="181">
        <f t="shared" si="1124"/>
        <v>0</v>
      </c>
      <c r="AR1826" s="180">
        <v>0</v>
      </c>
      <c r="AS1826" s="180">
        <v>0</v>
      </c>
      <c r="AT1826" s="181">
        <f t="shared" si="1125"/>
        <v>0</v>
      </c>
      <c r="AU1826" s="180">
        <f t="shared" si="1146"/>
        <v>0</v>
      </c>
      <c r="AV1826" s="180">
        <f t="shared" si="1146"/>
        <v>0</v>
      </c>
      <c r="AW1826" s="181">
        <f t="shared" si="1126"/>
        <v>0</v>
      </c>
      <c r="AX1826" s="183">
        <f t="shared" si="1147"/>
        <v>0</v>
      </c>
      <c r="AY1826" s="183">
        <f t="shared" si="1147"/>
        <v>0</v>
      </c>
      <c r="AZ1826" s="183"/>
      <c r="BA1826" s="183"/>
      <c r="BB1826" s="183"/>
      <c r="BC1826" s="183"/>
      <c r="BD1826" s="183">
        <f t="shared" si="1148"/>
        <v>0</v>
      </c>
      <c r="BE1826" s="183">
        <f t="shared" si="1148"/>
        <v>0</v>
      </c>
    </row>
    <row r="1827" spans="2:57" ht="15.75" hidden="1">
      <c r="B1827" s="163">
        <v>2025</v>
      </c>
      <c r="C1827" s="163">
        <v>20</v>
      </c>
      <c r="D1827" s="164"/>
      <c r="E1827" s="165"/>
      <c r="F1827" s="163">
        <v>2</v>
      </c>
      <c r="G1827" s="163">
        <v>6</v>
      </c>
      <c r="H1827" s="163">
        <v>16</v>
      </c>
      <c r="I1827" s="163">
        <v>5000</v>
      </c>
      <c r="J1827" s="163">
        <v>5300</v>
      </c>
      <c r="K1827" s="163">
        <v>532</v>
      </c>
      <c r="L1827" s="192" t="s">
        <v>44</v>
      </c>
      <c r="M1827" s="167"/>
      <c r="N1827" s="168" t="s">
        <v>201</v>
      </c>
      <c r="O1827" s="169">
        <v>0</v>
      </c>
      <c r="P1827" s="169">
        <v>0</v>
      </c>
      <c r="Q1827" s="169">
        <v>0</v>
      </c>
      <c r="R1827" s="170"/>
      <c r="S1827" s="171"/>
      <c r="T1827" s="172"/>
      <c r="U1827" s="169">
        <f t="shared" ref="U1827:AD1827" si="1149">SUM(U1828:U1833)</f>
        <v>0</v>
      </c>
      <c r="V1827" s="169">
        <f t="shared" si="1149"/>
        <v>0</v>
      </c>
      <c r="W1827" s="173">
        <f t="shared" si="1149"/>
        <v>0</v>
      </c>
      <c r="X1827" s="173">
        <f t="shared" si="1149"/>
        <v>0</v>
      </c>
      <c r="Y1827" s="169">
        <f t="shared" si="1149"/>
        <v>0</v>
      </c>
      <c r="Z1827" s="169">
        <f t="shared" si="1149"/>
        <v>0</v>
      </c>
      <c r="AA1827" s="173">
        <f t="shared" si="1149"/>
        <v>0</v>
      </c>
      <c r="AB1827" s="173">
        <f t="shared" si="1149"/>
        <v>0</v>
      </c>
      <c r="AC1827" s="169">
        <f t="shared" si="1149"/>
        <v>0</v>
      </c>
      <c r="AD1827" s="169">
        <f t="shared" si="1149"/>
        <v>0</v>
      </c>
      <c r="AE1827" s="169">
        <f t="shared" si="1120"/>
        <v>0</v>
      </c>
      <c r="AF1827" s="169">
        <f>SUM(AF1828:AF1833)</f>
        <v>0</v>
      </c>
      <c r="AG1827" s="169">
        <f>SUM(AG1828:AG1833)</f>
        <v>0</v>
      </c>
      <c r="AH1827" s="169">
        <f t="shared" si="1121"/>
        <v>0</v>
      </c>
      <c r="AI1827" s="169">
        <f>SUM(AI1828:AI1833)</f>
        <v>0</v>
      </c>
      <c r="AJ1827" s="169">
        <f>SUM(AJ1828:AJ1833)</f>
        <v>0</v>
      </c>
      <c r="AK1827" s="169">
        <f t="shared" si="1122"/>
        <v>0</v>
      </c>
      <c r="AL1827" s="169">
        <f>SUM(AL1828:AL1833)</f>
        <v>0</v>
      </c>
      <c r="AM1827" s="169">
        <f>SUM(AM1828:AM1833)</f>
        <v>0</v>
      </c>
      <c r="AN1827" s="169">
        <f t="shared" si="1123"/>
        <v>0</v>
      </c>
      <c r="AO1827" s="169">
        <f>SUM(AO1828:AO1833)</f>
        <v>0</v>
      </c>
      <c r="AP1827" s="169">
        <f>SUM(AP1828:AP1833)</f>
        <v>0</v>
      </c>
      <c r="AQ1827" s="169">
        <f t="shared" si="1124"/>
        <v>0</v>
      </c>
      <c r="AR1827" s="169">
        <f>SUM(AR1828:AR1833)</f>
        <v>0</v>
      </c>
      <c r="AS1827" s="169">
        <f>SUM(AS1828:AS1833)</f>
        <v>0</v>
      </c>
      <c r="AT1827" s="169">
        <f t="shared" si="1125"/>
        <v>0</v>
      </c>
      <c r="AU1827" s="169">
        <f>SUM(AU1828:AU1833)</f>
        <v>0</v>
      </c>
      <c r="AV1827" s="169">
        <f>SUM(AV1828:AV1833)</f>
        <v>0</v>
      </c>
      <c r="AW1827" s="169">
        <f t="shared" si="1126"/>
        <v>0</v>
      </c>
      <c r="AX1827" s="171"/>
      <c r="AY1827" s="172"/>
      <c r="AZ1827" s="171"/>
      <c r="BA1827" s="172"/>
      <c r="BB1827" s="171"/>
      <c r="BC1827" s="172"/>
      <c r="BD1827" s="171"/>
      <c r="BE1827" s="172"/>
    </row>
    <row r="1828" spans="2:57" ht="15.75" hidden="1">
      <c r="B1828" s="174">
        <v>2025</v>
      </c>
      <c r="C1828" s="174">
        <v>20</v>
      </c>
      <c r="D1828" s="175">
        <v>0</v>
      </c>
      <c r="E1828" s="176"/>
      <c r="F1828" s="174">
        <v>2</v>
      </c>
      <c r="G1828" s="174">
        <v>6</v>
      </c>
      <c r="H1828" s="174">
        <v>16</v>
      </c>
      <c r="I1828" s="174">
        <v>5000</v>
      </c>
      <c r="J1828" s="174">
        <v>5300</v>
      </c>
      <c r="K1828" s="174">
        <v>532</v>
      </c>
      <c r="L1828" s="177">
        <v>95</v>
      </c>
      <c r="M1828" s="178">
        <v>0</v>
      </c>
      <c r="N1828" s="179" t="s">
        <v>533</v>
      </c>
      <c r="O1828" s="180">
        <v>0</v>
      </c>
      <c r="P1828" s="180">
        <v>0</v>
      </c>
      <c r="Q1828" s="181">
        <v>0</v>
      </c>
      <c r="R1828" s="182" t="s">
        <v>98</v>
      </c>
      <c r="S1828" s="183">
        <v>0</v>
      </c>
      <c r="T1828" s="183">
        <v>0</v>
      </c>
      <c r="U1828" s="180">
        <v>0</v>
      </c>
      <c r="V1828" s="180">
        <v>0</v>
      </c>
      <c r="W1828" s="183">
        <v>0</v>
      </c>
      <c r="X1828" s="183">
        <v>0</v>
      </c>
      <c r="Y1828" s="180">
        <v>0</v>
      </c>
      <c r="Z1828" s="180">
        <v>0</v>
      </c>
      <c r="AA1828" s="183">
        <v>0</v>
      </c>
      <c r="AB1828" s="183">
        <v>0</v>
      </c>
      <c r="AC1828" s="180">
        <f t="shared" ref="AC1828:AD1833" si="1150">+O1828+U1828-Y1828</f>
        <v>0</v>
      </c>
      <c r="AD1828" s="180">
        <f t="shared" si="1150"/>
        <v>0</v>
      </c>
      <c r="AE1828" s="181">
        <f t="shared" si="1120"/>
        <v>0</v>
      </c>
      <c r="AF1828" s="180">
        <v>0</v>
      </c>
      <c r="AG1828" s="180">
        <v>0</v>
      </c>
      <c r="AH1828" s="181">
        <f t="shared" si="1121"/>
        <v>0</v>
      </c>
      <c r="AI1828" s="180">
        <v>0</v>
      </c>
      <c r="AJ1828" s="180">
        <v>0</v>
      </c>
      <c r="AK1828" s="181">
        <f t="shared" si="1122"/>
        <v>0</v>
      </c>
      <c r="AL1828" s="180">
        <v>0</v>
      </c>
      <c r="AM1828" s="180">
        <v>0</v>
      </c>
      <c r="AN1828" s="181">
        <f t="shared" si="1123"/>
        <v>0</v>
      </c>
      <c r="AO1828" s="180">
        <v>0</v>
      </c>
      <c r="AP1828" s="180">
        <v>0</v>
      </c>
      <c r="AQ1828" s="181">
        <f t="shared" si="1124"/>
        <v>0</v>
      </c>
      <c r="AR1828" s="180">
        <v>0</v>
      </c>
      <c r="AS1828" s="180">
        <v>0</v>
      </c>
      <c r="AT1828" s="181">
        <f t="shared" si="1125"/>
        <v>0</v>
      </c>
      <c r="AU1828" s="180">
        <f t="shared" ref="AU1828:AV1833" si="1151">+AC1828-AF1828-AI1828-AL1828-AO1828-AR1828</f>
        <v>0</v>
      </c>
      <c r="AV1828" s="180">
        <f t="shared" si="1151"/>
        <v>0</v>
      </c>
      <c r="AW1828" s="181">
        <f t="shared" si="1126"/>
        <v>0</v>
      </c>
      <c r="AX1828" s="183">
        <f t="shared" ref="AX1828:AY1833" si="1152">+S1828+W1828-AA1828</f>
        <v>0</v>
      </c>
      <c r="AY1828" s="183">
        <f t="shared" si="1152"/>
        <v>0</v>
      </c>
      <c r="AZ1828" s="183"/>
      <c r="BA1828" s="183"/>
      <c r="BB1828" s="183"/>
      <c r="BC1828" s="183"/>
      <c r="BD1828" s="183">
        <f t="shared" ref="BD1828:BE1833" si="1153">+AX1828-AZ1828-BB1828</f>
        <v>0</v>
      </c>
      <c r="BE1828" s="183">
        <f t="shared" si="1153"/>
        <v>0</v>
      </c>
    </row>
    <row r="1829" spans="2:57" ht="15.75" hidden="1">
      <c r="B1829" s="174">
        <v>2025</v>
      </c>
      <c r="C1829" s="174">
        <v>20</v>
      </c>
      <c r="D1829" s="175">
        <v>0</v>
      </c>
      <c r="E1829" s="176"/>
      <c r="F1829" s="174">
        <v>2</v>
      </c>
      <c r="G1829" s="174">
        <v>6</v>
      </c>
      <c r="H1829" s="174">
        <v>16</v>
      </c>
      <c r="I1829" s="174">
        <v>5000</v>
      </c>
      <c r="J1829" s="174">
        <v>5300</v>
      </c>
      <c r="K1829" s="174">
        <v>532</v>
      </c>
      <c r="L1829" s="177">
        <v>335</v>
      </c>
      <c r="M1829" s="178">
        <v>0</v>
      </c>
      <c r="N1829" s="179" t="s">
        <v>1176</v>
      </c>
      <c r="O1829" s="180">
        <v>0</v>
      </c>
      <c r="P1829" s="180">
        <v>0</v>
      </c>
      <c r="Q1829" s="181">
        <v>0</v>
      </c>
      <c r="R1829" s="182" t="s">
        <v>98</v>
      </c>
      <c r="S1829" s="183">
        <v>0</v>
      </c>
      <c r="T1829" s="183">
        <v>0</v>
      </c>
      <c r="U1829" s="180">
        <v>0</v>
      </c>
      <c r="V1829" s="180">
        <v>0</v>
      </c>
      <c r="W1829" s="183">
        <v>0</v>
      </c>
      <c r="X1829" s="183">
        <v>0</v>
      </c>
      <c r="Y1829" s="180">
        <v>0</v>
      </c>
      <c r="Z1829" s="180">
        <v>0</v>
      </c>
      <c r="AA1829" s="183">
        <v>0</v>
      </c>
      <c r="AB1829" s="183">
        <v>0</v>
      </c>
      <c r="AC1829" s="180">
        <f t="shared" si="1150"/>
        <v>0</v>
      </c>
      <c r="AD1829" s="180">
        <f t="shared" si="1150"/>
        <v>0</v>
      </c>
      <c r="AE1829" s="181">
        <f t="shared" si="1120"/>
        <v>0</v>
      </c>
      <c r="AF1829" s="180">
        <v>0</v>
      </c>
      <c r="AG1829" s="180">
        <v>0</v>
      </c>
      <c r="AH1829" s="181">
        <f t="shared" si="1121"/>
        <v>0</v>
      </c>
      <c r="AI1829" s="180">
        <v>0</v>
      </c>
      <c r="AJ1829" s="180">
        <v>0</v>
      </c>
      <c r="AK1829" s="181">
        <f t="shared" si="1122"/>
        <v>0</v>
      </c>
      <c r="AL1829" s="180">
        <v>0</v>
      </c>
      <c r="AM1829" s="180">
        <v>0</v>
      </c>
      <c r="AN1829" s="181">
        <f t="shared" si="1123"/>
        <v>0</v>
      </c>
      <c r="AO1829" s="180">
        <v>0</v>
      </c>
      <c r="AP1829" s="180">
        <v>0</v>
      </c>
      <c r="AQ1829" s="181">
        <f t="shared" si="1124"/>
        <v>0</v>
      </c>
      <c r="AR1829" s="180">
        <v>0</v>
      </c>
      <c r="AS1829" s="180">
        <v>0</v>
      </c>
      <c r="AT1829" s="181">
        <f t="shared" si="1125"/>
        <v>0</v>
      </c>
      <c r="AU1829" s="180">
        <f t="shared" si="1151"/>
        <v>0</v>
      </c>
      <c r="AV1829" s="180">
        <f t="shared" si="1151"/>
        <v>0</v>
      </c>
      <c r="AW1829" s="181">
        <f t="shared" si="1126"/>
        <v>0</v>
      </c>
      <c r="AX1829" s="183">
        <f t="shared" si="1152"/>
        <v>0</v>
      </c>
      <c r="AY1829" s="183">
        <f t="shared" si="1152"/>
        <v>0</v>
      </c>
      <c r="AZ1829" s="183"/>
      <c r="BA1829" s="183"/>
      <c r="BB1829" s="183"/>
      <c r="BC1829" s="183"/>
      <c r="BD1829" s="183">
        <f t="shared" si="1153"/>
        <v>0</v>
      </c>
      <c r="BE1829" s="183">
        <f t="shared" si="1153"/>
        <v>0</v>
      </c>
    </row>
    <row r="1830" spans="2:57" ht="15.75" hidden="1">
      <c r="B1830" s="174">
        <v>2025</v>
      </c>
      <c r="C1830" s="174">
        <v>20</v>
      </c>
      <c r="D1830" s="175">
        <v>0</v>
      </c>
      <c r="E1830" s="176"/>
      <c r="F1830" s="174">
        <v>2</v>
      </c>
      <c r="G1830" s="174">
        <v>6</v>
      </c>
      <c r="H1830" s="174">
        <v>16</v>
      </c>
      <c r="I1830" s="174">
        <v>5000</v>
      </c>
      <c r="J1830" s="174">
        <v>5300</v>
      </c>
      <c r="K1830" s="174">
        <v>532</v>
      </c>
      <c r="L1830" s="177">
        <v>499</v>
      </c>
      <c r="M1830" s="178">
        <v>0</v>
      </c>
      <c r="N1830" s="179" t="s">
        <v>1177</v>
      </c>
      <c r="O1830" s="180">
        <v>0</v>
      </c>
      <c r="P1830" s="180">
        <v>0</v>
      </c>
      <c r="Q1830" s="181">
        <v>0</v>
      </c>
      <c r="R1830" s="182" t="s">
        <v>98</v>
      </c>
      <c r="S1830" s="183">
        <v>0</v>
      </c>
      <c r="T1830" s="183">
        <v>0</v>
      </c>
      <c r="U1830" s="180">
        <v>0</v>
      </c>
      <c r="V1830" s="180">
        <v>0</v>
      </c>
      <c r="W1830" s="183">
        <v>0</v>
      </c>
      <c r="X1830" s="183">
        <v>0</v>
      </c>
      <c r="Y1830" s="180">
        <v>0</v>
      </c>
      <c r="Z1830" s="180">
        <v>0</v>
      </c>
      <c r="AA1830" s="183">
        <v>0</v>
      </c>
      <c r="AB1830" s="183">
        <v>0</v>
      </c>
      <c r="AC1830" s="180">
        <f t="shared" si="1150"/>
        <v>0</v>
      </c>
      <c r="AD1830" s="180">
        <f t="shared" si="1150"/>
        <v>0</v>
      </c>
      <c r="AE1830" s="181">
        <f t="shared" si="1120"/>
        <v>0</v>
      </c>
      <c r="AF1830" s="180">
        <v>0</v>
      </c>
      <c r="AG1830" s="180">
        <v>0</v>
      </c>
      <c r="AH1830" s="181">
        <f t="shared" si="1121"/>
        <v>0</v>
      </c>
      <c r="AI1830" s="180">
        <v>0</v>
      </c>
      <c r="AJ1830" s="180">
        <v>0</v>
      </c>
      <c r="AK1830" s="181">
        <f t="shared" si="1122"/>
        <v>0</v>
      </c>
      <c r="AL1830" s="180">
        <v>0</v>
      </c>
      <c r="AM1830" s="180">
        <v>0</v>
      </c>
      <c r="AN1830" s="181">
        <f t="shared" si="1123"/>
        <v>0</v>
      </c>
      <c r="AO1830" s="180">
        <v>0</v>
      </c>
      <c r="AP1830" s="180">
        <v>0</v>
      </c>
      <c r="AQ1830" s="181">
        <f t="shared" si="1124"/>
        <v>0</v>
      </c>
      <c r="AR1830" s="180">
        <v>0</v>
      </c>
      <c r="AS1830" s="180">
        <v>0</v>
      </c>
      <c r="AT1830" s="181">
        <f t="shared" si="1125"/>
        <v>0</v>
      </c>
      <c r="AU1830" s="180">
        <f t="shared" si="1151"/>
        <v>0</v>
      </c>
      <c r="AV1830" s="180">
        <f t="shared" si="1151"/>
        <v>0</v>
      </c>
      <c r="AW1830" s="181">
        <f t="shared" si="1126"/>
        <v>0</v>
      </c>
      <c r="AX1830" s="183">
        <f t="shared" si="1152"/>
        <v>0</v>
      </c>
      <c r="AY1830" s="183">
        <f t="shared" si="1152"/>
        <v>0</v>
      </c>
      <c r="AZ1830" s="183"/>
      <c r="BA1830" s="183"/>
      <c r="BB1830" s="183"/>
      <c r="BC1830" s="183"/>
      <c r="BD1830" s="183">
        <f t="shared" si="1153"/>
        <v>0</v>
      </c>
      <c r="BE1830" s="183">
        <f t="shared" si="1153"/>
        <v>0</v>
      </c>
    </row>
    <row r="1831" spans="2:57" ht="15.75" hidden="1">
      <c r="B1831" s="174">
        <v>2025</v>
      </c>
      <c r="C1831" s="174">
        <v>20</v>
      </c>
      <c r="D1831" s="175">
        <v>0</v>
      </c>
      <c r="E1831" s="176"/>
      <c r="F1831" s="174">
        <v>2</v>
      </c>
      <c r="G1831" s="174">
        <v>6</v>
      </c>
      <c r="H1831" s="174">
        <v>16</v>
      </c>
      <c r="I1831" s="174">
        <v>5000</v>
      </c>
      <c r="J1831" s="174">
        <v>5300</v>
      </c>
      <c r="K1831" s="174">
        <v>532</v>
      </c>
      <c r="L1831" s="177">
        <v>590</v>
      </c>
      <c r="M1831" s="178">
        <v>0</v>
      </c>
      <c r="N1831" s="179" t="s">
        <v>1178</v>
      </c>
      <c r="O1831" s="180">
        <v>0</v>
      </c>
      <c r="P1831" s="180">
        <v>0</v>
      </c>
      <c r="Q1831" s="181">
        <v>0</v>
      </c>
      <c r="R1831" s="182" t="s">
        <v>98</v>
      </c>
      <c r="S1831" s="183">
        <v>0</v>
      </c>
      <c r="T1831" s="183">
        <v>0</v>
      </c>
      <c r="U1831" s="180">
        <v>0</v>
      </c>
      <c r="V1831" s="180">
        <v>0</v>
      </c>
      <c r="W1831" s="183">
        <v>0</v>
      </c>
      <c r="X1831" s="183">
        <v>0</v>
      </c>
      <c r="Y1831" s="180">
        <v>0</v>
      </c>
      <c r="Z1831" s="180">
        <v>0</v>
      </c>
      <c r="AA1831" s="183">
        <v>0</v>
      </c>
      <c r="AB1831" s="183">
        <v>0</v>
      </c>
      <c r="AC1831" s="180">
        <f t="shared" si="1150"/>
        <v>0</v>
      </c>
      <c r="AD1831" s="180">
        <f t="shared" si="1150"/>
        <v>0</v>
      </c>
      <c r="AE1831" s="181">
        <f t="shared" si="1120"/>
        <v>0</v>
      </c>
      <c r="AF1831" s="180">
        <v>0</v>
      </c>
      <c r="AG1831" s="180">
        <v>0</v>
      </c>
      <c r="AH1831" s="181">
        <f t="shared" si="1121"/>
        <v>0</v>
      </c>
      <c r="AI1831" s="180">
        <v>0</v>
      </c>
      <c r="AJ1831" s="180">
        <v>0</v>
      </c>
      <c r="AK1831" s="181">
        <f t="shared" si="1122"/>
        <v>0</v>
      </c>
      <c r="AL1831" s="180">
        <v>0</v>
      </c>
      <c r="AM1831" s="180">
        <v>0</v>
      </c>
      <c r="AN1831" s="181">
        <f t="shared" si="1123"/>
        <v>0</v>
      </c>
      <c r="AO1831" s="180">
        <v>0</v>
      </c>
      <c r="AP1831" s="180">
        <v>0</v>
      </c>
      <c r="AQ1831" s="181">
        <f t="shared" si="1124"/>
        <v>0</v>
      </c>
      <c r="AR1831" s="180">
        <v>0</v>
      </c>
      <c r="AS1831" s="180">
        <v>0</v>
      </c>
      <c r="AT1831" s="181">
        <f t="shared" si="1125"/>
        <v>0</v>
      </c>
      <c r="AU1831" s="180">
        <f t="shared" si="1151"/>
        <v>0</v>
      </c>
      <c r="AV1831" s="180">
        <f t="shared" si="1151"/>
        <v>0</v>
      </c>
      <c r="AW1831" s="181">
        <f t="shared" si="1126"/>
        <v>0</v>
      </c>
      <c r="AX1831" s="183">
        <f t="shared" si="1152"/>
        <v>0</v>
      </c>
      <c r="AY1831" s="183">
        <f t="shared" si="1152"/>
        <v>0</v>
      </c>
      <c r="AZ1831" s="183"/>
      <c r="BA1831" s="183"/>
      <c r="BB1831" s="183"/>
      <c r="BC1831" s="183"/>
      <c r="BD1831" s="183">
        <f t="shared" si="1153"/>
        <v>0</v>
      </c>
      <c r="BE1831" s="183">
        <f t="shared" si="1153"/>
        <v>0</v>
      </c>
    </row>
    <row r="1832" spans="2:57" ht="15.75" hidden="1">
      <c r="B1832" s="174">
        <v>2025</v>
      </c>
      <c r="C1832" s="174">
        <v>20</v>
      </c>
      <c r="D1832" s="175">
        <v>0</v>
      </c>
      <c r="E1832" s="176"/>
      <c r="F1832" s="174">
        <v>2</v>
      </c>
      <c r="G1832" s="174">
        <v>6</v>
      </c>
      <c r="H1832" s="174">
        <v>16</v>
      </c>
      <c r="I1832" s="174">
        <v>5000</v>
      </c>
      <c r="J1832" s="174">
        <v>5300</v>
      </c>
      <c r="K1832" s="174">
        <v>532</v>
      </c>
      <c r="L1832" s="177">
        <v>119</v>
      </c>
      <c r="M1832" s="178">
        <v>0</v>
      </c>
      <c r="N1832" s="179" t="s">
        <v>203</v>
      </c>
      <c r="O1832" s="180">
        <v>0</v>
      </c>
      <c r="P1832" s="180">
        <v>0</v>
      </c>
      <c r="Q1832" s="181">
        <v>0</v>
      </c>
      <c r="R1832" s="182" t="s">
        <v>98</v>
      </c>
      <c r="S1832" s="183">
        <v>0</v>
      </c>
      <c r="T1832" s="183">
        <v>0</v>
      </c>
      <c r="U1832" s="180">
        <v>0</v>
      </c>
      <c r="V1832" s="180">
        <v>0</v>
      </c>
      <c r="W1832" s="183">
        <v>0</v>
      </c>
      <c r="X1832" s="183">
        <v>0</v>
      </c>
      <c r="Y1832" s="180">
        <v>0</v>
      </c>
      <c r="Z1832" s="180">
        <v>0</v>
      </c>
      <c r="AA1832" s="183">
        <v>0</v>
      </c>
      <c r="AB1832" s="183">
        <v>0</v>
      </c>
      <c r="AC1832" s="180">
        <f t="shared" si="1150"/>
        <v>0</v>
      </c>
      <c r="AD1832" s="180">
        <f t="shared" si="1150"/>
        <v>0</v>
      </c>
      <c r="AE1832" s="181">
        <f t="shared" si="1120"/>
        <v>0</v>
      </c>
      <c r="AF1832" s="180">
        <v>0</v>
      </c>
      <c r="AG1832" s="180">
        <v>0</v>
      </c>
      <c r="AH1832" s="181">
        <f t="shared" si="1121"/>
        <v>0</v>
      </c>
      <c r="AI1832" s="180">
        <v>0</v>
      </c>
      <c r="AJ1832" s="180">
        <v>0</v>
      </c>
      <c r="AK1832" s="181">
        <f t="shared" si="1122"/>
        <v>0</v>
      </c>
      <c r="AL1832" s="180">
        <v>0</v>
      </c>
      <c r="AM1832" s="180">
        <v>0</v>
      </c>
      <c r="AN1832" s="181">
        <f t="shared" si="1123"/>
        <v>0</v>
      </c>
      <c r="AO1832" s="180">
        <v>0</v>
      </c>
      <c r="AP1832" s="180">
        <v>0</v>
      </c>
      <c r="AQ1832" s="181">
        <f t="shared" si="1124"/>
        <v>0</v>
      </c>
      <c r="AR1832" s="180">
        <v>0</v>
      </c>
      <c r="AS1832" s="180">
        <v>0</v>
      </c>
      <c r="AT1832" s="181">
        <f t="shared" si="1125"/>
        <v>0</v>
      </c>
      <c r="AU1832" s="180">
        <f t="shared" si="1151"/>
        <v>0</v>
      </c>
      <c r="AV1832" s="180">
        <f t="shared" si="1151"/>
        <v>0</v>
      </c>
      <c r="AW1832" s="181">
        <f t="shared" si="1126"/>
        <v>0</v>
      </c>
      <c r="AX1832" s="183">
        <f t="shared" si="1152"/>
        <v>0</v>
      </c>
      <c r="AY1832" s="183">
        <f t="shared" si="1152"/>
        <v>0</v>
      </c>
      <c r="AZ1832" s="183"/>
      <c r="BA1832" s="183"/>
      <c r="BB1832" s="183"/>
      <c r="BC1832" s="183"/>
      <c r="BD1832" s="183">
        <f t="shared" si="1153"/>
        <v>0</v>
      </c>
      <c r="BE1832" s="183">
        <f t="shared" si="1153"/>
        <v>0</v>
      </c>
    </row>
    <row r="1833" spans="2:57" ht="15.75" hidden="1">
      <c r="B1833" s="174">
        <v>2025</v>
      </c>
      <c r="C1833" s="174">
        <v>20</v>
      </c>
      <c r="D1833" s="175">
        <v>0</v>
      </c>
      <c r="E1833" s="176"/>
      <c r="F1833" s="174">
        <v>2</v>
      </c>
      <c r="G1833" s="174">
        <v>6</v>
      </c>
      <c r="H1833" s="174">
        <v>16</v>
      </c>
      <c r="I1833" s="174">
        <v>5000</v>
      </c>
      <c r="J1833" s="174">
        <v>5300</v>
      </c>
      <c r="K1833" s="174">
        <v>532</v>
      </c>
      <c r="L1833" s="177">
        <v>663</v>
      </c>
      <c r="M1833" s="178">
        <v>0</v>
      </c>
      <c r="N1833" s="179" t="s">
        <v>195</v>
      </c>
      <c r="O1833" s="180">
        <v>0</v>
      </c>
      <c r="P1833" s="180">
        <v>0</v>
      </c>
      <c r="Q1833" s="181">
        <v>0</v>
      </c>
      <c r="R1833" s="182" t="s">
        <v>98</v>
      </c>
      <c r="S1833" s="183">
        <v>0</v>
      </c>
      <c r="T1833" s="183">
        <v>0</v>
      </c>
      <c r="U1833" s="180">
        <v>0</v>
      </c>
      <c r="V1833" s="180">
        <v>0</v>
      </c>
      <c r="W1833" s="183">
        <v>0</v>
      </c>
      <c r="X1833" s="183">
        <v>0</v>
      </c>
      <c r="Y1833" s="180">
        <v>0</v>
      </c>
      <c r="Z1833" s="180">
        <v>0</v>
      </c>
      <c r="AA1833" s="183">
        <v>0</v>
      </c>
      <c r="AB1833" s="183">
        <v>0</v>
      </c>
      <c r="AC1833" s="180">
        <f t="shared" si="1150"/>
        <v>0</v>
      </c>
      <c r="AD1833" s="180">
        <f t="shared" si="1150"/>
        <v>0</v>
      </c>
      <c r="AE1833" s="181">
        <f t="shared" si="1120"/>
        <v>0</v>
      </c>
      <c r="AF1833" s="180">
        <v>0</v>
      </c>
      <c r="AG1833" s="180">
        <v>0</v>
      </c>
      <c r="AH1833" s="181">
        <f t="shared" si="1121"/>
        <v>0</v>
      </c>
      <c r="AI1833" s="180">
        <v>0</v>
      </c>
      <c r="AJ1833" s="180">
        <v>0</v>
      </c>
      <c r="AK1833" s="181">
        <f t="shared" si="1122"/>
        <v>0</v>
      </c>
      <c r="AL1833" s="180">
        <v>0</v>
      </c>
      <c r="AM1833" s="180">
        <v>0</v>
      </c>
      <c r="AN1833" s="181">
        <f t="shared" si="1123"/>
        <v>0</v>
      </c>
      <c r="AO1833" s="180">
        <v>0</v>
      </c>
      <c r="AP1833" s="180">
        <v>0</v>
      </c>
      <c r="AQ1833" s="181">
        <f t="shared" si="1124"/>
        <v>0</v>
      </c>
      <c r="AR1833" s="180">
        <v>0</v>
      </c>
      <c r="AS1833" s="180">
        <v>0</v>
      </c>
      <c r="AT1833" s="181">
        <f t="shared" si="1125"/>
        <v>0</v>
      </c>
      <c r="AU1833" s="180">
        <f t="shared" si="1151"/>
        <v>0</v>
      </c>
      <c r="AV1833" s="180">
        <f t="shared" si="1151"/>
        <v>0</v>
      </c>
      <c r="AW1833" s="181">
        <f t="shared" si="1126"/>
        <v>0</v>
      </c>
      <c r="AX1833" s="183">
        <f t="shared" si="1152"/>
        <v>0</v>
      </c>
      <c r="AY1833" s="183">
        <f t="shared" si="1152"/>
        <v>0</v>
      </c>
      <c r="AZ1833" s="183"/>
      <c r="BA1833" s="183"/>
      <c r="BB1833" s="183"/>
      <c r="BC1833" s="183"/>
      <c r="BD1833" s="183">
        <f t="shared" si="1153"/>
        <v>0</v>
      </c>
      <c r="BE1833" s="183">
        <f t="shared" si="1153"/>
        <v>0</v>
      </c>
    </row>
    <row r="1834" spans="2:57" ht="15.75" hidden="1">
      <c r="B1834" s="152">
        <v>2025</v>
      </c>
      <c r="C1834" s="152">
        <v>20</v>
      </c>
      <c r="D1834" s="153"/>
      <c r="E1834" s="154"/>
      <c r="F1834" s="152">
        <v>2</v>
      </c>
      <c r="G1834" s="152">
        <v>6</v>
      </c>
      <c r="H1834" s="152">
        <v>16</v>
      </c>
      <c r="I1834" s="152">
        <v>5000</v>
      </c>
      <c r="J1834" s="152">
        <v>5400</v>
      </c>
      <c r="K1834" s="152"/>
      <c r="L1834" s="155" t="s">
        <v>44</v>
      </c>
      <c r="M1834" s="156"/>
      <c r="N1834" s="157" t="s">
        <v>216</v>
      </c>
      <c r="O1834" s="158">
        <v>0</v>
      </c>
      <c r="P1834" s="158">
        <v>0</v>
      </c>
      <c r="Q1834" s="158">
        <v>0</v>
      </c>
      <c r="R1834" s="159"/>
      <c r="S1834" s="160"/>
      <c r="T1834" s="161"/>
      <c r="U1834" s="158">
        <f t="shared" ref="U1834:AD1834" si="1154">+U1835+U1838</f>
        <v>0</v>
      </c>
      <c r="V1834" s="158">
        <f t="shared" si="1154"/>
        <v>0</v>
      </c>
      <c r="W1834" s="162">
        <f t="shared" si="1154"/>
        <v>0</v>
      </c>
      <c r="X1834" s="162">
        <f t="shared" si="1154"/>
        <v>0</v>
      </c>
      <c r="Y1834" s="158">
        <f t="shared" si="1154"/>
        <v>0</v>
      </c>
      <c r="Z1834" s="158">
        <f t="shared" si="1154"/>
        <v>0</v>
      </c>
      <c r="AA1834" s="162">
        <f t="shared" si="1154"/>
        <v>0</v>
      </c>
      <c r="AB1834" s="162">
        <f t="shared" si="1154"/>
        <v>0</v>
      </c>
      <c r="AC1834" s="158">
        <f t="shared" si="1154"/>
        <v>0</v>
      </c>
      <c r="AD1834" s="158">
        <f t="shared" si="1154"/>
        <v>0</v>
      </c>
      <c r="AE1834" s="158">
        <f t="shared" si="1120"/>
        <v>0</v>
      </c>
      <c r="AF1834" s="158">
        <f>+AF1835+AF1838</f>
        <v>0</v>
      </c>
      <c r="AG1834" s="158">
        <f>+AG1835+AG1838</f>
        <v>0</v>
      </c>
      <c r="AH1834" s="158">
        <f t="shared" si="1121"/>
        <v>0</v>
      </c>
      <c r="AI1834" s="158">
        <f>+AI1835+AI1838</f>
        <v>0</v>
      </c>
      <c r="AJ1834" s="158">
        <f>+AJ1835+AJ1838</f>
        <v>0</v>
      </c>
      <c r="AK1834" s="158">
        <f t="shared" si="1122"/>
        <v>0</v>
      </c>
      <c r="AL1834" s="158">
        <f>+AL1835+AL1838</f>
        <v>0</v>
      </c>
      <c r="AM1834" s="158">
        <f>+AM1835+AM1838</f>
        <v>0</v>
      </c>
      <c r="AN1834" s="158">
        <f t="shared" si="1123"/>
        <v>0</v>
      </c>
      <c r="AO1834" s="158">
        <f>+AO1835+AO1838</f>
        <v>0</v>
      </c>
      <c r="AP1834" s="158">
        <f>+AP1835+AP1838</f>
        <v>0</v>
      </c>
      <c r="AQ1834" s="158">
        <f t="shared" si="1124"/>
        <v>0</v>
      </c>
      <c r="AR1834" s="158">
        <f>+AR1835+AR1838</f>
        <v>0</v>
      </c>
      <c r="AS1834" s="158">
        <f>+AS1835+AS1838</f>
        <v>0</v>
      </c>
      <c r="AT1834" s="158">
        <f t="shared" si="1125"/>
        <v>0</v>
      </c>
      <c r="AU1834" s="158">
        <f>+AU1835+AU1838</f>
        <v>0</v>
      </c>
      <c r="AV1834" s="158">
        <f>+AV1835+AV1838</f>
        <v>0</v>
      </c>
      <c r="AW1834" s="158">
        <f t="shared" si="1126"/>
        <v>0</v>
      </c>
      <c r="AX1834" s="160"/>
      <c r="AY1834" s="161"/>
      <c r="AZ1834" s="160"/>
      <c r="BA1834" s="161"/>
      <c r="BB1834" s="160"/>
      <c r="BC1834" s="161"/>
      <c r="BD1834" s="160"/>
      <c r="BE1834" s="161"/>
    </row>
    <row r="1835" spans="2:57" ht="15.75" hidden="1">
      <c r="B1835" s="163">
        <v>2025</v>
      </c>
      <c r="C1835" s="163">
        <v>20</v>
      </c>
      <c r="D1835" s="164"/>
      <c r="E1835" s="165"/>
      <c r="F1835" s="163">
        <v>2</v>
      </c>
      <c r="G1835" s="163">
        <v>6</v>
      </c>
      <c r="H1835" s="163">
        <v>16</v>
      </c>
      <c r="I1835" s="163">
        <v>5000</v>
      </c>
      <c r="J1835" s="163">
        <v>5400</v>
      </c>
      <c r="K1835" s="163">
        <v>541</v>
      </c>
      <c r="L1835" s="192" t="s">
        <v>44</v>
      </c>
      <c r="M1835" s="167"/>
      <c r="N1835" s="168" t="s">
        <v>217</v>
      </c>
      <c r="O1835" s="169">
        <v>0</v>
      </c>
      <c r="P1835" s="169">
        <v>0</v>
      </c>
      <c r="Q1835" s="169">
        <v>0</v>
      </c>
      <c r="R1835" s="170"/>
      <c r="S1835" s="171"/>
      <c r="T1835" s="172"/>
      <c r="U1835" s="169">
        <f t="shared" ref="U1835:AD1835" si="1155">SUM(U1836:U1837)</f>
        <v>0</v>
      </c>
      <c r="V1835" s="169">
        <f t="shared" si="1155"/>
        <v>0</v>
      </c>
      <c r="W1835" s="173">
        <f t="shared" si="1155"/>
        <v>0</v>
      </c>
      <c r="X1835" s="173">
        <f t="shared" si="1155"/>
        <v>0</v>
      </c>
      <c r="Y1835" s="169">
        <f t="shared" si="1155"/>
        <v>0</v>
      </c>
      <c r="Z1835" s="169">
        <f t="shared" si="1155"/>
        <v>0</v>
      </c>
      <c r="AA1835" s="173">
        <f t="shared" si="1155"/>
        <v>0</v>
      </c>
      <c r="AB1835" s="173">
        <f t="shared" si="1155"/>
        <v>0</v>
      </c>
      <c r="AC1835" s="169">
        <f t="shared" si="1155"/>
        <v>0</v>
      </c>
      <c r="AD1835" s="169">
        <f t="shared" si="1155"/>
        <v>0</v>
      </c>
      <c r="AE1835" s="169">
        <f t="shared" si="1120"/>
        <v>0</v>
      </c>
      <c r="AF1835" s="169">
        <f>SUM(AF1836:AF1837)</f>
        <v>0</v>
      </c>
      <c r="AG1835" s="169">
        <f>SUM(AG1836:AG1837)</f>
        <v>0</v>
      </c>
      <c r="AH1835" s="169">
        <f t="shared" si="1121"/>
        <v>0</v>
      </c>
      <c r="AI1835" s="169">
        <f>SUM(AI1836:AI1837)</f>
        <v>0</v>
      </c>
      <c r="AJ1835" s="169">
        <f>SUM(AJ1836:AJ1837)</f>
        <v>0</v>
      </c>
      <c r="AK1835" s="169">
        <f t="shared" si="1122"/>
        <v>0</v>
      </c>
      <c r="AL1835" s="169">
        <f>SUM(AL1836:AL1837)</f>
        <v>0</v>
      </c>
      <c r="AM1835" s="169">
        <f>SUM(AM1836:AM1837)</f>
        <v>0</v>
      </c>
      <c r="AN1835" s="169">
        <f t="shared" si="1123"/>
        <v>0</v>
      </c>
      <c r="AO1835" s="169">
        <f>SUM(AO1836:AO1837)</f>
        <v>0</v>
      </c>
      <c r="AP1835" s="169">
        <f>SUM(AP1836:AP1837)</f>
        <v>0</v>
      </c>
      <c r="AQ1835" s="169">
        <f t="shared" si="1124"/>
        <v>0</v>
      </c>
      <c r="AR1835" s="169">
        <f>SUM(AR1836:AR1837)</f>
        <v>0</v>
      </c>
      <c r="AS1835" s="169">
        <f>SUM(AS1836:AS1837)</f>
        <v>0</v>
      </c>
      <c r="AT1835" s="169">
        <f t="shared" si="1125"/>
        <v>0</v>
      </c>
      <c r="AU1835" s="169">
        <f>SUM(AU1836:AU1837)</f>
        <v>0</v>
      </c>
      <c r="AV1835" s="169">
        <f>SUM(AV1836:AV1837)</f>
        <v>0</v>
      </c>
      <c r="AW1835" s="169">
        <f t="shared" si="1126"/>
        <v>0</v>
      </c>
      <c r="AX1835" s="171"/>
      <c r="AY1835" s="172"/>
      <c r="AZ1835" s="171"/>
      <c r="BA1835" s="172"/>
      <c r="BB1835" s="171"/>
      <c r="BC1835" s="172"/>
      <c r="BD1835" s="171"/>
      <c r="BE1835" s="172"/>
    </row>
    <row r="1836" spans="2:57" ht="15.75" hidden="1">
      <c r="B1836" s="174">
        <v>2025</v>
      </c>
      <c r="C1836" s="174">
        <v>20</v>
      </c>
      <c r="D1836" s="175">
        <v>0</v>
      </c>
      <c r="E1836" s="176"/>
      <c r="F1836" s="174">
        <v>2</v>
      </c>
      <c r="G1836" s="174">
        <v>6</v>
      </c>
      <c r="H1836" s="174">
        <v>16</v>
      </c>
      <c r="I1836" s="174">
        <v>5000</v>
      </c>
      <c r="J1836" s="174">
        <v>5400</v>
      </c>
      <c r="K1836" s="174">
        <v>541</v>
      </c>
      <c r="L1836" s="177">
        <v>1526</v>
      </c>
      <c r="M1836" s="178">
        <v>0</v>
      </c>
      <c r="N1836" s="179" t="s">
        <v>218</v>
      </c>
      <c r="O1836" s="180">
        <v>0</v>
      </c>
      <c r="P1836" s="180">
        <v>0</v>
      </c>
      <c r="Q1836" s="181">
        <v>0</v>
      </c>
      <c r="R1836" s="182" t="s">
        <v>98</v>
      </c>
      <c r="S1836" s="183">
        <v>0</v>
      </c>
      <c r="T1836" s="183">
        <v>0</v>
      </c>
      <c r="U1836" s="180">
        <v>0</v>
      </c>
      <c r="V1836" s="180">
        <v>0</v>
      </c>
      <c r="W1836" s="183">
        <v>0</v>
      </c>
      <c r="X1836" s="183">
        <v>0</v>
      </c>
      <c r="Y1836" s="180">
        <v>0</v>
      </c>
      <c r="Z1836" s="180">
        <v>0</v>
      </c>
      <c r="AA1836" s="183">
        <v>0</v>
      </c>
      <c r="AB1836" s="183">
        <v>0</v>
      </c>
      <c r="AC1836" s="180">
        <f t="shared" ref="AC1836:AD1837" si="1156">+O1836+U1836-Y1836</f>
        <v>0</v>
      </c>
      <c r="AD1836" s="180">
        <f t="shared" si="1156"/>
        <v>0</v>
      </c>
      <c r="AE1836" s="181">
        <f t="shared" si="1120"/>
        <v>0</v>
      </c>
      <c r="AF1836" s="180">
        <v>0</v>
      </c>
      <c r="AG1836" s="180">
        <v>0</v>
      </c>
      <c r="AH1836" s="181">
        <f t="shared" si="1121"/>
        <v>0</v>
      </c>
      <c r="AI1836" s="180">
        <v>0</v>
      </c>
      <c r="AJ1836" s="180">
        <v>0</v>
      </c>
      <c r="AK1836" s="181">
        <f t="shared" si="1122"/>
        <v>0</v>
      </c>
      <c r="AL1836" s="180">
        <v>0</v>
      </c>
      <c r="AM1836" s="180">
        <v>0</v>
      </c>
      <c r="AN1836" s="181">
        <f t="shared" si="1123"/>
        <v>0</v>
      </c>
      <c r="AO1836" s="180">
        <v>0</v>
      </c>
      <c r="AP1836" s="180">
        <v>0</v>
      </c>
      <c r="AQ1836" s="181">
        <f t="shared" si="1124"/>
        <v>0</v>
      </c>
      <c r="AR1836" s="180">
        <v>0</v>
      </c>
      <c r="AS1836" s="180">
        <v>0</v>
      </c>
      <c r="AT1836" s="181">
        <f t="shared" si="1125"/>
        <v>0</v>
      </c>
      <c r="AU1836" s="180">
        <f t="shared" ref="AU1836:AV1837" si="1157">+AC1836-AF1836-AI1836-AL1836-AO1836-AR1836</f>
        <v>0</v>
      </c>
      <c r="AV1836" s="180">
        <f t="shared" si="1157"/>
        <v>0</v>
      </c>
      <c r="AW1836" s="181">
        <f t="shared" si="1126"/>
        <v>0</v>
      </c>
      <c r="AX1836" s="183">
        <f t="shared" ref="AX1836:AY1837" si="1158">+S1836+W1836-AA1836</f>
        <v>0</v>
      </c>
      <c r="AY1836" s="183">
        <f t="shared" si="1158"/>
        <v>0</v>
      </c>
      <c r="AZ1836" s="183"/>
      <c r="BA1836" s="183"/>
      <c r="BB1836" s="183"/>
      <c r="BC1836" s="183"/>
      <c r="BD1836" s="183">
        <f t="shared" ref="BD1836:BE1837" si="1159">+AX1836-AZ1836-BB1836</f>
        <v>0</v>
      </c>
      <c r="BE1836" s="183">
        <f t="shared" si="1159"/>
        <v>0</v>
      </c>
    </row>
    <row r="1837" spans="2:57" ht="15.75" hidden="1">
      <c r="B1837" s="174">
        <v>2025</v>
      </c>
      <c r="C1837" s="174">
        <v>20</v>
      </c>
      <c r="D1837" s="175">
        <v>0</v>
      </c>
      <c r="E1837" s="176"/>
      <c r="F1837" s="174">
        <v>2</v>
      </c>
      <c r="G1837" s="174">
        <v>6</v>
      </c>
      <c r="H1837" s="174">
        <v>16</v>
      </c>
      <c r="I1837" s="174">
        <v>5000</v>
      </c>
      <c r="J1837" s="174">
        <v>5400</v>
      </c>
      <c r="K1837" s="174">
        <v>541</v>
      </c>
      <c r="L1837" s="177">
        <v>1051</v>
      </c>
      <c r="M1837" s="178">
        <v>0</v>
      </c>
      <c r="N1837" s="179" t="s">
        <v>1179</v>
      </c>
      <c r="O1837" s="180">
        <v>0</v>
      </c>
      <c r="P1837" s="180">
        <v>0</v>
      </c>
      <c r="Q1837" s="181">
        <v>0</v>
      </c>
      <c r="R1837" s="182" t="s">
        <v>98</v>
      </c>
      <c r="S1837" s="183">
        <v>0</v>
      </c>
      <c r="T1837" s="183">
        <v>0</v>
      </c>
      <c r="U1837" s="180">
        <v>0</v>
      </c>
      <c r="V1837" s="180">
        <v>0</v>
      </c>
      <c r="W1837" s="183">
        <v>0</v>
      </c>
      <c r="X1837" s="183">
        <v>0</v>
      </c>
      <c r="Y1837" s="180">
        <v>0</v>
      </c>
      <c r="Z1837" s="180">
        <v>0</v>
      </c>
      <c r="AA1837" s="183">
        <v>0</v>
      </c>
      <c r="AB1837" s="183">
        <v>0</v>
      </c>
      <c r="AC1837" s="180">
        <f t="shared" si="1156"/>
        <v>0</v>
      </c>
      <c r="AD1837" s="180">
        <f t="shared" si="1156"/>
        <v>0</v>
      </c>
      <c r="AE1837" s="181">
        <f t="shared" si="1120"/>
        <v>0</v>
      </c>
      <c r="AF1837" s="180">
        <v>0</v>
      </c>
      <c r="AG1837" s="180">
        <v>0</v>
      </c>
      <c r="AH1837" s="181">
        <f t="shared" si="1121"/>
        <v>0</v>
      </c>
      <c r="AI1837" s="180">
        <v>0</v>
      </c>
      <c r="AJ1837" s="180">
        <v>0</v>
      </c>
      <c r="AK1837" s="181">
        <f t="shared" si="1122"/>
        <v>0</v>
      </c>
      <c r="AL1837" s="180">
        <v>0</v>
      </c>
      <c r="AM1837" s="180">
        <v>0</v>
      </c>
      <c r="AN1837" s="181">
        <f t="shared" si="1123"/>
        <v>0</v>
      </c>
      <c r="AO1837" s="180">
        <v>0</v>
      </c>
      <c r="AP1837" s="180">
        <v>0</v>
      </c>
      <c r="AQ1837" s="181">
        <f t="shared" si="1124"/>
        <v>0</v>
      </c>
      <c r="AR1837" s="180">
        <v>0</v>
      </c>
      <c r="AS1837" s="180">
        <v>0</v>
      </c>
      <c r="AT1837" s="181">
        <f t="shared" si="1125"/>
        <v>0</v>
      </c>
      <c r="AU1837" s="180">
        <f t="shared" si="1157"/>
        <v>0</v>
      </c>
      <c r="AV1837" s="180">
        <f t="shared" si="1157"/>
        <v>0</v>
      </c>
      <c r="AW1837" s="181">
        <f t="shared" si="1126"/>
        <v>0</v>
      </c>
      <c r="AX1837" s="183">
        <f t="shared" si="1158"/>
        <v>0</v>
      </c>
      <c r="AY1837" s="183">
        <f t="shared" si="1158"/>
        <v>0</v>
      </c>
      <c r="AZ1837" s="183"/>
      <c r="BA1837" s="183"/>
      <c r="BB1837" s="183"/>
      <c r="BC1837" s="183"/>
      <c r="BD1837" s="183">
        <f t="shared" si="1159"/>
        <v>0</v>
      </c>
      <c r="BE1837" s="183">
        <f t="shared" si="1159"/>
        <v>0</v>
      </c>
    </row>
    <row r="1838" spans="2:57" ht="15.75" hidden="1">
      <c r="B1838" s="163">
        <v>2025</v>
      </c>
      <c r="C1838" s="163">
        <v>20</v>
      </c>
      <c r="D1838" s="164"/>
      <c r="E1838" s="165"/>
      <c r="F1838" s="163">
        <v>2</v>
      </c>
      <c r="G1838" s="163">
        <v>6</v>
      </c>
      <c r="H1838" s="163">
        <v>16</v>
      </c>
      <c r="I1838" s="163">
        <v>5000</v>
      </c>
      <c r="J1838" s="163">
        <v>5400</v>
      </c>
      <c r="K1838" s="163">
        <v>543</v>
      </c>
      <c r="L1838" s="192" t="s">
        <v>44</v>
      </c>
      <c r="M1838" s="167"/>
      <c r="N1838" s="168" t="s">
        <v>1180</v>
      </c>
      <c r="O1838" s="169">
        <v>0</v>
      </c>
      <c r="P1838" s="169">
        <v>0</v>
      </c>
      <c r="Q1838" s="169">
        <v>0</v>
      </c>
      <c r="R1838" s="170"/>
      <c r="S1838" s="171"/>
      <c r="T1838" s="172"/>
      <c r="U1838" s="169">
        <f t="shared" ref="U1838:AD1838" si="1160">+U1839</f>
        <v>0</v>
      </c>
      <c r="V1838" s="169">
        <f t="shared" si="1160"/>
        <v>0</v>
      </c>
      <c r="W1838" s="173">
        <f t="shared" si="1160"/>
        <v>0</v>
      </c>
      <c r="X1838" s="173">
        <f t="shared" si="1160"/>
        <v>0</v>
      </c>
      <c r="Y1838" s="169">
        <f t="shared" si="1160"/>
        <v>0</v>
      </c>
      <c r="Z1838" s="169">
        <f t="shared" si="1160"/>
        <v>0</v>
      </c>
      <c r="AA1838" s="173">
        <f t="shared" si="1160"/>
        <v>0</v>
      </c>
      <c r="AB1838" s="173">
        <f t="shared" si="1160"/>
        <v>0</v>
      </c>
      <c r="AC1838" s="169">
        <f t="shared" si="1160"/>
        <v>0</v>
      </c>
      <c r="AD1838" s="169">
        <f t="shared" si="1160"/>
        <v>0</v>
      </c>
      <c r="AE1838" s="169">
        <f t="shared" si="1120"/>
        <v>0</v>
      </c>
      <c r="AF1838" s="169">
        <f>+AF1839</f>
        <v>0</v>
      </c>
      <c r="AG1838" s="169">
        <f>+AG1839</f>
        <v>0</v>
      </c>
      <c r="AH1838" s="169">
        <f t="shared" si="1121"/>
        <v>0</v>
      </c>
      <c r="AI1838" s="169">
        <f>+AI1839</f>
        <v>0</v>
      </c>
      <c r="AJ1838" s="169">
        <f>+AJ1839</f>
        <v>0</v>
      </c>
      <c r="AK1838" s="169">
        <f t="shared" si="1122"/>
        <v>0</v>
      </c>
      <c r="AL1838" s="169">
        <f>+AL1839</f>
        <v>0</v>
      </c>
      <c r="AM1838" s="169">
        <f>+AM1839</f>
        <v>0</v>
      </c>
      <c r="AN1838" s="169">
        <f t="shared" si="1123"/>
        <v>0</v>
      </c>
      <c r="AO1838" s="169">
        <f>+AO1839</f>
        <v>0</v>
      </c>
      <c r="AP1838" s="169">
        <f>+AP1839</f>
        <v>0</v>
      </c>
      <c r="AQ1838" s="169">
        <f t="shared" si="1124"/>
        <v>0</v>
      </c>
      <c r="AR1838" s="169">
        <f>+AR1839</f>
        <v>0</v>
      </c>
      <c r="AS1838" s="169">
        <f>+AS1839</f>
        <v>0</v>
      </c>
      <c r="AT1838" s="169">
        <f t="shared" si="1125"/>
        <v>0</v>
      </c>
      <c r="AU1838" s="169">
        <f>+AU1839</f>
        <v>0</v>
      </c>
      <c r="AV1838" s="169">
        <f>+AV1839</f>
        <v>0</v>
      </c>
      <c r="AW1838" s="169">
        <f t="shared" si="1126"/>
        <v>0</v>
      </c>
      <c r="AX1838" s="171"/>
      <c r="AY1838" s="172"/>
      <c r="AZ1838" s="171"/>
      <c r="BA1838" s="172"/>
      <c r="BB1838" s="171"/>
      <c r="BC1838" s="172"/>
      <c r="BD1838" s="171"/>
      <c r="BE1838" s="172"/>
    </row>
    <row r="1839" spans="2:57" ht="15.75" hidden="1">
      <c r="B1839" s="174">
        <v>2025</v>
      </c>
      <c r="C1839" s="174">
        <v>20</v>
      </c>
      <c r="D1839" s="175">
        <v>0</v>
      </c>
      <c r="E1839" s="176"/>
      <c r="F1839" s="174">
        <v>2</v>
      </c>
      <c r="G1839" s="174">
        <v>6</v>
      </c>
      <c r="H1839" s="174">
        <v>16</v>
      </c>
      <c r="I1839" s="174">
        <v>5000</v>
      </c>
      <c r="J1839" s="174">
        <v>5400</v>
      </c>
      <c r="K1839" s="174">
        <v>543</v>
      </c>
      <c r="L1839" s="177">
        <v>1534</v>
      </c>
      <c r="M1839" s="178">
        <v>0</v>
      </c>
      <c r="N1839" s="179" t="s">
        <v>1181</v>
      </c>
      <c r="O1839" s="180">
        <v>0</v>
      </c>
      <c r="P1839" s="180">
        <v>0</v>
      </c>
      <c r="Q1839" s="181">
        <v>0</v>
      </c>
      <c r="R1839" s="182" t="s">
        <v>98</v>
      </c>
      <c r="S1839" s="183">
        <v>0</v>
      </c>
      <c r="T1839" s="183">
        <v>0</v>
      </c>
      <c r="U1839" s="180">
        <v>0</v>
      </c>
      <c r="V1839" s="180">
        <v>0</v>
      </c>
      <c r="W1839" s="183">
        <v>0</v>
      </c>
      <c r="X1839" s="183">
        <v>0</v>
      </c>
      <c r="Y1839" s="180">
        <v>0</v>
      </c>
      <c r="Z1839" s="180">
        <v>0</v>
      </c>
      <c r="AA1839" s="183">
        <v>0</v>
      </c>
      <c r="AB1839" s="183">
        <v>0</v>
      </c>
      <c r="AC1839" s="180">
        <f>+O1839+U1839-Y1839</f>
        <v>0</v>
      </c>
      <c r="AD1839" s="180">
        <f>+P1839+V1839-Z1839</f>
        <v>0</v>
      </c>
      <c r="AE1839" s="181">
        <f t="shared" si="1120"/>
        <v>0</v>
      </c>
      <c r="AF1839" s="180">
        <v>0</v>
      </c>
      <c r="AG1839" s="180">
        <v>0</v>
      </c>
      <c r="AH1839" s="181">
        <f t="shared" si="1121"/>
        <v>0</v>
      </c>
      <c r="AI1839" s="180">
        <v>0</v>
      </c>
      <c r="AJ1839" s="180">
        <v>0</v>
      </c>
      <c r="AK1839" s="181">
        <f t="shared" si="1122"/>
        <v>0</v>
      </c>
      <c r="AL1839" s="180">
        <v>0</v>
      </c>
      <c r="AM1839" s="180">
        <v>0</v>
      </c>
      <c r="AN1839" s="181">
        <f t="shared" si="1123"/>
        <v>0</v>
      </c>
      <c r="AO1839" s="180">
        <v>0</v>
      </c>
      <c r="AP1839" s="180">
        <v>0</v>
      </c>
      <c r="AQ1839" s="181">
        <f t="shared" si="1124"/>
        <v>0</v>
      </c>
      <c r="AR1839" s="180">
        <v>0</v>
      </c>
      <c r="AS1839" s="180">
        <v>0</v>
      </c>
      <c r="AT1839" s="181">
        <f t="shared" si="1125"/>
        <v>0</v>
      </c>
      <c r="AU1839" s="180">
        <f>+AC1839-AF1839-AI1839-AL1839-AO1839-AR1839</f>
        <v>0</v>
      </c>
      <c r="AV1839" s="180">
        <f>+AD1839-AG1839-AJ1839-AM1839-AP1839-AS1839</f>
        <v>0</v>
      </c>
      <c r="AW1839" s="181">
        <f t="shared" si="1126"/>
        <v>0</v>
      </c>
      <c r="AX1839" s="183">
        <f>+S1839+W1839-AA1839</f>
        <v>0</v>
      </c>
      <c r="AY1839" s="183">
        <f>+T1839+X1839-AB1839</f>
        <v>0</v>
      </c>
      <c r="AZ1839" s="183"/>
      <c r="BA1839" s="183"/>
      <c r="BB1839" s="183"/>
      <c r="BC1839" s="183"/>
      <c r="BD1839" s="183">
        <f>+AX1839-AZ1839-BB1839</f>
        <v>0</v>
      </c>
      <c r="BE1839" s="183">
        <f>+AY1839-BA1839-BC1839</f>
        <v>0</v>
      </c>
    </row>
    <row r="1840" spans="2:57" ht="15.75" hidden="1">
      <c r="B1840" s="152">
        <v>2025</v>
      </c>
      <c r="C1840" s="152">
        <v>20</v>
      </c>
      <c r="D1840" s="153"/>
      <c r="E1840" s="154"/>
      <c r="F1840" s="152">
        <v>2</v>
      </c>
      <c r="G1840" s="152">
        <v>6</v>
      </c>
      <c r="H1840" s="152">
        <v>16</v>
      </c>
      <c r="I1840" s="152">
        <v>5000</v>
      </c>
      <c r="J1840" s="152">
        <v>5600</v>
      </c>
      <c r="K1840" s="152"/>
      <c r="L1840" s="155"/>
      <c r="M1840" s="156"/>
      <c r="N1840" s="157" t="s">
        <v>1050</v>
      </c>
      <c r="O1840" s="158">
        <v>0</v>
      </c>
      <c r="P1840" s="158">
        <v>0</v>
      </c>
      <c r="Q1840" s="158">
        <v>0</v>
      </c>
      <c r="R1840" s="159"/>
      <c r="S1840" s="160"/>
      <c r="T1840" s="161"/>
      <c r="U1840" s="158">
        <f t="shared" ref="U1840:AD1840" si="1161">U1841+U1843+U1846+U1848</f>
        <v>0</v>
      </c>
      <c r="V1840" s="158">
        <f t="shared" si="1161"/>
        <v>0</v>
      </c>
      <c r="W1840" s="162">
        <f t="shared" si="1161"/>
        <v>0</v>
      </c>
      <c r="X1840" s="162">
        <f t="shared" si="1161"/>
        <v>0</v>
      </c>
      <c r="Y1840" s="158">
        <f t="shared" si="1161"/>
        <v>0</v>
      </c>
      <c r="Z1840" s="158">
        <f t="shared" si="1161"/>
        <v>0</v>
      </c>
      <c r="AA1840" s="162">
        <f t="shared" si="1161"/>
        <v>0</v>
      </c>
      <c r="AB1840" s="162">
        <f t="shared" si="1161"/>
        <v>0</v>
      </c>
      <c r="AC1840" s="158">
        <f t="shared" si="1161"/>
        <v>0</v>
      </c>
      <c r="AD1840" s="158">
        <f t="shared" si="1161"/>
        <v>0</v>
      </c>
      <c r="AE1840" s="158">
        <f t="shared" si="1120"/>
        <v>0</v>
      </c>
      <c r="AF1840" s="158">
        <f>AF1841+AF1843+AF1846+AF1848</f>
        <v>0</v>
      </c>
      <c r="AG1840" s="158">
        <f>AG1841+AG1843+AG1846+AG1848</f>
        <v>0</v>
      </c>
      <c r="AH1840" s="158">
        <f t="shared" si="1121"/>
        <v>0</v>
      </c>
      <c r="AI1840" s="158">
        <f>AI1841+AI1843+AI1846+AI1848</f>
        <v>0</v>
      </c>
      <c r="AJ1840" s="158">
        <f>AJ1841+AJ1843+AJ1846+AJ1848</f>
        <v>0</v>
      </c>
      <c r="AK1840" s="158">
        <f t="shared" si="1122"/>
        <v>0</v>
      </c>
      <c r="AL1840" s="158">
        <f>AL1841+AL1843+AL1846+AL1848</f>
        <v>0</v>
      </c>
      <c r="AM1840" s="158">
        <f>AM1841+AM1843+AM1846+AM1848</f>
        <v>0</v>
      </c>
      <c r="AN1840" s="158">
        <f t="shared" si="1123"/>
        <v>0</v>
      </c>
      <c r="AO1840" s="158">
        <f>AO1841+AO1843+AO1846+AO1848</f>
        <v>0</v>
      </c>
      <c r="AP1840" s="158">
        <f>AP1841+AP1843+AP1846+AP1848</f>
        <v>0</v>
      </c>
      <c r="AQ1840" s="158">
        <f t="shared" si="1124"/>
        <v>0</v>
      </c>
      <c r="AR1840" s="158">
        <f>AR1841+AR1843+AR1846+AR1848</f>
        <v>0</v>
      </c>
      <c r="AS1840" s="158">
        <f>AS1841+AS1843+AS1846+AS1848</f>
        <v>0</v>
      </c>
      <c r="AT1840" s="158">
        <f t="shared" si="1125"/>
        <v>0</v>
      </c>
      <c r="AU1840" s="158">
        <f>AU1841+AU1843+AU1846+AU1848</f>
        <v>0</v>
      </c>
      <c r="AV1840" s="158">
        <f>AV1841+AV1843+AV1846+AV1848</f>
        <v>0</v>
      </c>
      <c r="AW1840" s="158">
        <f t="shared" si="1126"/>
        <v>0</v>
      </c>
      <c r="AX1840" s="160"/>
      <c r="AY1840" s="161"/>
      <c r="AZ1840" s="160"/>
      <c r="BA1840" s="161"/>
      <c r="BB1840" s="160"/>
      <c r="BC1840" s="161"/>
      <c r="BD1840" s="160"/>
      <c r="BE1840" s="161"/>
    </row>
    <row r="1841" spans="2:57" ht="31.5" hidden="1">
      <c r="B1841" s="163">
        <v>2025</v>
      </c>
      <c r="C1841" s="163">
        <v>20</v>
      </c>
      <c r="D1841" s="164"/>
      <c r="E1841" s="165"/>
      <c r="F1841" s="163">
        <v>2</v>
      </c>
      <c r="G1841" s="163">
        <v>6</v>
      </c>
      <c r="H1841" s="163">
        <v>16</v>
      </c>
      <c r="I1841" s="163">
        <v>5000</v>
      </c>
      <c r="J1841" s="163">
        <v>5600</v>
      </c>
      <c r="K1841" s="163">
        <v>564</v>
      </c>
      <c r="L1841" s="192"/>
      <c r="M1841" s="167"/>
      <c r="N1841" s="168" t="s">
        <v>220</v>
      </c>
      <c r="O1841" s="169">
        <v>0</v>
      </c>
      <c r="P1841" s="169">
        <v>0</v>
      </c>
      <c r="Q1841" s="169">
        <v>0</v>
      </c>
      <c r="R1841" s="170"/>
      <c r="S1841" s="171"/>
      <c r="T1841" s="172"/>
      <c r="U1841" s="169">
        <f t="shared" ref="U1841:AD1841" si="1162">U1842</f>
        <v>0</v>
      </c>
      <c r="V1841" s="169">
        <f t="shared" si="1162"/>
        <v>0</v>
      </c>
      <c r="W1841" s="173">
        <f t="shared" si="1162"/>
        <v>0</v>
      </c>
      <c r="X1841" s="173">
        <f t="shared" si="1162"/>
        <v>0</v>
      </c>
      <c r="Y1841" s="169">
        <f t="shared" si="1162"/>
        <v>0</v>
      </c>
      <c r="Z1841" s="169">
        <f t="shared" si="1162"/>
        <v>0</v>
      </c>
      <c r="AA1841" s="173">
        <f t="shared" si="1162"/>
        <v>0</v>
      </c>
      <c r="AB1841" s="173">
        <f t="shared" si="1162"/>
        <v>0</v>
      </c>
      <c r="AC1841" s="169">
        <f t="shared" si="1162"/>
        <v>0</v>
      </c>
      <c r="AD1841" s="169">
        <f t="shared" si="1162"/>
        <v>0</v>
      </c>
      <c r="AE1841" s="169">
        <f t="shared" si="1120"/>
        <v>0</v>
      </c>
      <c r="AF1841" s="169">
        <f>AF1842</f>
        <v>0</v>
      </c>
      <c r="AG1841" s="169">
        <f>AG1842</f>
        <v>0</v>
      </c>
      <c r="AH1841" s="169">
        <f t="shared" si="1121"/>
        <v>0</v>
      </c>
      <c r="AI1841" s="169">
        <f>AI1842</f>
        <v>0</v>
      </c>
      <c r="AJ1841" s="169">
        <f>AJ1842</f>
        <v>0</v>
      </c>
      <c r="AK1841" s="169">
        <f t="shared" si="1122"/>
        <v>0</v>
      </c>
      <c r="AL1841" s="169">
        <f>AL1842</f>
        <v>0</v>
      </c>
      <c r="AM1841" s="169">
        <f>AM1842</f>
        <v>0</v>
      </c>
      <c r="AN1841" s="169">
        <f t="shared" si="1123"/>
        <v>0</v>
      </c>
      <c r="AO1841" s="169">
        <f>AO1842</f>
        <v>0</v>
      </c>
      <c r="AP1841" s="169">
        <f>AP1842</f>
        <v>0</v>
      </c>
      <c r="AQ1841" s="169">
        <f t="shared" si="1124"/>
        <v>0</v>
      </c>
      <c r="AR1841" s="169">
        <f>AR1842</f>
        <v>0</v>
      </c>
      <c r="AS1841" s="169">
        <f>AS1842</f>
        <v>0</v>
      </c>
      <c r="AT1841" s="169">
        <f t="shared" si="1125"/>
        <v>0</v>
      </c>
      <c r="AU1841" s="169">
        <f>AU1842</f>
        <v>0</v>
      </c>
      <c r="AV1841" s="169">
        <f>AV1842</f>
        <v>0</v>
      </c>
      <c r="AW1841" s="169">
        <f t="shared" si="1126"/>
        <v>0</v>
      </c>
      <c r="AX1841" s="171"/>
      <c r="AY1841" s="172"/>
      <c r="AZ1841" s="171"/>
      <c r="BA1841" s="172"/>
      <c r="BB1841" s="171"/>
      <c r="BC1841" s="172"/>
      <c r="BD1841" s="171"/>
      <c r="BE1841" s="172"/>
    </row>
    <row r="1842" spans="2:57" ht="15.75" hidden="1">
      <c r="B1842" s="174">
        <v>2025</v>
      </c>
      <c r="C1842" s="174">
        <v>20</v>
      </c>
      <c r="D1842" s="175">
        <v>0</v>
      </c>
      <c r="E1842" s="176"/>
      <c r="F1842" s="174">
        <v>2</v>
      </c>
      <c r="G1842" s="174">
        <v>6</v>
      </c>
      <c r="H1842" s="174">
        <v>16</v>
      </c>
      <c r="I1842" s="174">
        <v>5000</v>
      </c>
      <c r="J1842" s="174">
        <v>5600</v>
      </c>
      <c r="K1842" s="174">
        <v>564</v>
      </c>
      <c r="L1842" s="177">
        <v>14</v>
      </c>
      <c r="M1842" s="178">
        <v>0</v>
      </c>
      <c r="N1842" s="179" t="s">
        <v>179</v>
      </c>
      <c r="O1842" s="180">
        <v>0</v>
      </c>
      <c r="P1842" s="180">
        <v>0</v>
      </c>
      <c r="Q1842" s="181">
        <v>0</v>
      </c>
      <c r="R1842" s="182" t="s">
        <v>98</v>
      </c>
      <c r="S1842" s="183">
        <v>0</v>
      </c>
      <c r="T1842" s="183">
        <v>0</v>
      </c>
      <c r="U1842" s="180">
        <v>0</v>
      </c>
      <c r="V1842" s="180">
        <v>0</v>
      </c>
      <c r="W1842" s="183">
        <v>0</v>
      </c>
      <c r="X1842" s="183">
        <v>0</v>
      </c>
      <c r="Y1842" s="180">
        <v>0</v>
      </c>
      <c r="Z1842" s="180">
        <v>0</v>
      </c>
      <c r="AA1842" s="183">
        <v>0</v>
      </c>
      <c r="AB1842" s="183">
        <v>0</v>
      </c>
      <c r="AC1842" s="180">
        <f>+O1842+U1842-Y1842</f>
        <v>0</v>
      </c>
      <c r="AD1842" s="180">
        <f>+P1842+V1842-Z1842</f>
        <v>0</v>
      </c>
      <c r="AE1842" s="181">
        <f t="shared" si="1120"/>
        <v>0</v>
      </c>
      <c r="AF1842" s="180">
        <v>0</v>
      </c>
      <c r="AG1842" s="180">
        <v>0</v>
      </c>
      <c r="AH1842" s="181">
        <f t="shared" si="1121"/>
        <v>0</v>
      </c>
      <c r="AI1842" s="180">
        <v>0</v>
      </c>
      <c r="AJ1842" s="180">
        <v>0</v>
      </c>
      <c r="AK1842" s="181">
        <f t="shared" si="1122"/>
        <v>0</v>
      </c>
      <c r="AL1842" s="180">
        <v>0</v>
      </c>
      <c r="AM1842" s="180">
        <v>0</v>
      </c>
      <c r="AN1842" s="181">
        <f t="shared" si="1123"/>
        <v>0</v>
      </c>
      <c r="AO1842" s="180">
        <v>0</v>
      </c>
      <c r="AP1842" s="180">
        <v>0</v>
      </c>
      <c r="AQ1842" s="181">
        <f t="shared" si="1124"/>
        <v>0</v>
      </c>
      <c r="AR1842" s="180">
        <v>0</v>
      </c>
      <c r="AS1842" s="180">
        <v>0</v>
      </c>
      <c r="AT1842" s="181">
        <f t="shared" si="1125"/>
        <v>0</v>
      </c>
      <c r="AU1842" s="180">
        <f>+AC1842-AF1842-AI1842-AL1842-AO1842-AR1842</f>
        <v>0</v>
      </c>
      <c r="AV1842" s="180">
        <f>+AD1842-AG1842-AJ1842-AM1842-AP1842-AS1842</f>
        <v>0</v>
      </c>
      <c r="AW1842" s="181">
        <f t="shared" si="1126"/>
        <v>0</v>
      </c>
      <c r="AX1842" s="183">
        <f>+S1842+W1842-AA1842</f>
        <v>0</v>
      </c>
      <c r="AY1842" s="183">
        <f>+T1842+X1842-AB1842</f>
        <v>0</v>
      </c>
      <c r="AZ1842" s="183"/>
      <c r="BA1842" s="183"/>
      <c r="BB1842" s="183"/>
      <c r="BC1842" s="183"/>
      <c r="BD1842" s="183">
        <f>+AX1842-AZ1842-BB1842</f>
        <v>0</v>
      </c>
      <c r="BE1842" s="183">
        <f>+AY1842-BA1842-BC1842</f>
        <v>0</v>
      </c>
    </row>
    <row r="1843" spans="2:57" ht="15.75" hidden="1">
      <c r="B1843" s="163">
        <v>2025</v>
      </c>
      <c r="C1843" s="163">
        <v>20</v>
      </c>
      <c r="D1843" s="164"/>
      <c r="E1843" s="165"/>
      <c r="F1843" s="163">
        <v>2</v>
      </c>
      <c r="G1843" s="163">
        <v>6</v>
      </c>
      <c r="H1843" s="163">
        <v>16</v>
      </c>
      <c r="I1843" s="163">
        <v>5000</v>
      </c>
      <c r="J1843" s="163">
        <v>5600</v>
      </c>
      <c r="K1843" s="163">
        <v>565</v>
      </c>
      <c r="L1843" s="192"/>
      <c r="M1843" s="167"/>
      <c r="N1843" s="168" t="s">
        <v>590</v>
      </c>
      <c r="O1843" s="169">
        <v>0</v>
      </c>
      <c r="P1843" s="169">
        <v>0</v>
      </c>
      <c r="Q1843" s="169">
        <v>0</v>
      </c>
      <c r="R1843" s="170"/>
      <c r="S1843" s="171"/>
      <c r="T1843" s="172"/>
      <c r="U1843" s="169">
        <f t="shared" ref="U1843:AD1843" si="1163">SUM(U1844:U1845)</f>
        <v>0</v>
      </c>
      <c r="V1843" s="169">
        <f t="shared" si="1163"/>
        <v>0</v>
      </c>
      <c r="W1843" s="173">
        <f t="shared" si="1163"/>
        <v>0</v>
      </c>
      <c r="X1843" s="173">
        <f t="shared" si="1163"/>
        <v>0</v>
      </c>
      <c r="Y1843" s="169">
        <f t="shared" si="1163"/>
        <v>0</v>
      </c>
      <c r="Z1843" s="169">
        <f t="shared" si="1163"/>
        <v>0</v>
      </c>
      <c r="AA1843" s="173">
        <f t="shared" si="1163"/>
        <v>0</v>
      </c>
      <c r="AB1843" s="173">
        <f t="shared" si="1163"/>
        <v>0</v>
      </c>
      <c r="AC1843" s="169">
        <f t="shared" si="1163"/>
        <v>0</v>
      </c>
      <c r="AD1843" s="169">
        <f t="shared" si="1163"/>
        <v>0</v>
      </c>
      <c r="AE1843" s="169">
        <f t="shared" si="1120"/>
        <v>0</v>
      </c>
      <c r="AF1843" s="169">
        <f>SUM(AF1844:AF1845)</f>
        <v>0</v>
      </c>
      <c r="AG1843" s="169">
        <f>SUM(AG1844:AG1845)</f>
        <v>0</v>
      </c>
      <c r="AH1843" s="169">
        <f t="shared" si="1121"/>
        <v>0</v>
      </c>
      <c r="AI1843" s="169">
        <f>SUM(AI1844:AI1845)</f>
        <v>0</v>
      </c>
      <c r="AJ1843" s="169">
        <f>SUM(AJ1844:AJ1845)</f>
        <v>0</v>
      </c>
      <c r="AK1843" s="169">
        <f t="shared" si="1122"/>
        <v>0</v>
      </c>
      <c r="AL1843" s="169">
        <f>SUM(AL1844:AL1845)</f>
        <v>0</v>
      </c>
      <c r="AM1843" s="169">
        <f>SUM(AM1844:AM1845)</f>
        <v>0</v>
      </c>
      <c r="AN1843" s="169">
        <f t="shared" si="1123"/>
        <v>0</v>
      </c>
      <c r="AO1843" s="169">
        <f>SUM(AO1844:AO1845)</f>
        <v>0</v>
      </c>
      <c r="AP1843" s="169">
        <f>SUM(AP1844:AP1845)</f>
        <v>0</v>
      </c>
      <c r="AQ1843" s="169">
        <f t="shared" si="1124"/>
        <v>0</v>
      </c>
      <c r="AR1843" s="169">
        <f>SUM(AR1844:AR1845)</f>
        <v>0</v>
      </c>
      <c r="AS1843" s="169">
        <f>SUM(AS1844:AS1845)</f>
        <v>0</v>
      </c>
      <c r="AT1843" s="169">
        <f t="shared" si="1125"/>
        <v>0</v>
      </c>
      <c r="AU1843" s="169">
        <f>SUM(AU1844:AU1845)</f>
        <v>0</v>
      </c>
      <c r="AV1843" s="169">
        <f>SUM(AV1844:AV1845)</f>
        <v>0</v>
      </c>
      <c r="AW1843" s="169">
        <f t="shared" si="1126"/>
        <v>0</v>
      </c>
      <c r="AX1843" s="171"/>
      <c r="AY1843" s="172"/>
      <c r="AZ1843" s="171"/>
      <c r="BA1843" s="172"/>
      <c r="BB1843" s="171"/>
      <c r="BC1843" s="172"/>
      <c r="BD1843" s="171"/>
      <c r="BE1843" s="172"/>
    </row>
    <row r="1844" spans="2:57" ht="15.75" hidden="1">
      <c r="B1844" s="174">
        <v>2025</v>
      </c>
      <c r="C1844" s="174">
        <v>20</v>
      </c>
      <c r="D1844" s="175">
        <v>0</v>
      </c>
      <c r="E1844" s="176"/>
      <c r="F1844" s="174">
        <v>2</v>
      </c>
      <c r="G1844" s="174">
        <v>6</v>
      </c>
      <c r="H1844" s="174">
        <v>16</v>
      </c>
      <c r="I1844" s="174">
        <v>5000</v>
      </c>
      <c r="J1844" s="174">
        <v>5600</v>
      </c>
      <c r="K1844" s="174">
        <v>565</v>
      </c>
      <c r="L1844" s="177">
        <v>602</v>
      </c>
      <c r="M1844" s="178">
        <v>0</v>
      </c>
      <c r="N1844" s="179" t="s">
        <v>1182</v>
      </c>
      <c r="O1844" s="180">
        <v>0</v>
      </c>
      <c r="P1844" s="180">
        <v>0</v>
      </c>
      <c r="Q1844" s="181">
        <v>0</v>
      </c>
      <c r="R1844" s="182" t="s">
        <v>98</v>
      </c>
      <c r="S1844" s="183">
        <v>0</v>
      </c>
      <c r="T1844" s="183">
        <v>0</v>
      </c>
      <c r="U1844" s="180">
        <v>0</v>
      </c>
      <c r="V1844" s="180">
        <v>0</v>
      </c>
      <c r="W1844" s="183">
        <v>0</v>
      </c>
      <c r="X1844" s="183">
        <v>0</v>
      </c>
      <c r="Y1844" s="180">
        <v>0</v>
      </c>
      <c r="Z1844" s="180">
        <v>0</v>
      </c>
      <c r="AA1844" s="183">
        <v>0</v>
      </c>
      <c r="AB1844" s="183">
        <v>0</v>
      </c>
      <c r="AC1844" s="180">
        <f t="shared" ref="AC1844:AD1845" si="1164">+O1844+U1844-Y1844</f>
        <v>0</v>
      </c>
      <c r="AD1844" s="180">
        <f t="shared" si="1164"/>
        <v>0</v>
      </c>
      <c r="AE1844" s="181">
        <f t="shared" ref="AE1844:AE1907" si="1165">+AC1844+AD1844</f>
        <v>0</v>
      </c>
      <c r="AF1844" s="180">
        <v>0</v>
      </c>
      <c r="AG1844" s="180">
        <v>0</v>
      </c>
      <c r="AH1844" s="181">
        <f t="shared" ref="AH1844:AH1907" si="1166">+AF1844+AG1844</f>
        <v>0</v>
      </c>
      <c r="AI1844" s="180">
        <v>0</v>
      </c>
      <c r="AJ1844" s="180">
        <v>0</v>
      </c>
      <c r="AK1844" s="181">
        <f t="shared" ref="AK1844:AK1907" si="1167">+AI1844+AJ1844</f>
        <v>0</v>
      </c>
      <c r="AL1844" s="180">
        <v>0</v>
      </c>
      <c r="AM1844" s="180">
        <v>0</v>
      </c>
      <c r="AN1844" s="181">
        <f t="shared" ref="AN1844:AN1907" si="1168">+AL1844+AM1844</f>
        <v>0</v>
      </c>
      <c r="AO1844" s="180">
        <v>0</v>
      </c>
      <c r="AP1844" s="180">
        <v>0</v>
      </c>
      <c r="AQ1844" s="181">
        <f t="shared" ref="AQ1844:AQ1907" si="1169">+AO1844+AP1844</f>
        <v>0</v>
      </c>
      <c r="AR1844" s="180">
        <v>0</v>
      </c>
      <c r="AS1844" s="180">
        <v>0</v>
      </c>
      <c r="AT1844" s="181">
        <f t="shared" ref="AT1844:AT1907" si="1170">+AR1844+AS1844</f>
        <v>0</v>
      </c>
      <c r="AU1844" s="180">
        <f t="shared" ref="AU1844:AV1845" si="1171">+AC1844-AF1844-AI1844-AL1844-AO1844-AR1844</f>
        <v>0</v>
      </c>
      <c r="AV1844" s="180">
        <f t="shared" si="1171"/>
        <v>0</v>
      </c>
      <c r="AW1844" s="181">
        <f t="shared" ref="AW1844:AW1907" si="1172">+AU1844+AV1844</f>
        <v>0</v>
      </c>
      <c r="AX1844" s="183">
        <f t="shared" ref="AX1844:AY1845" si="1173">+S1844+W1844-AA1844</f>
        <v>0</v>
      </c>
      <c r="AY1844" s="183">
        <f t="shared" si="1173"/>
        <v>0</v>
      </c>
      <c r="AZ1844" s="183"/>
      <c r="BA1844" s="183"/>
      <c r="BB1844" s="183"/>
      <c r="BC1844" s="183"/>
      <c r="BD1844" s="183">
        <f t="shared" ref="BD1844:BE1845" si="1174">+AX1844-AZ1844-BB1844</f>
        <v>0</v>
      </c>
      <c r="BE1844" s="183">
        <f t="shared" si="1174"/>
        <v>0</v>
      </c>
    </row>
    <row r="1845" spans="2:57" ht="15.75" hidden="1">
      <c r="B1845" s="174">
        <v>2025</v>
      </c>
      <c r="C1845" s="174">
        <v>20</v>
      </c>
      <c r="D1845" s="175">
        <v>0</v>
      </c>
      <c r="E1845" s="176"/>
      <c r="F1845" s="174">
        <v>2</v>
      </c>
      <c r="G1845" s="174">
        <v>6</v>
      </c>
      <c r="H1845" s="174">
        <v>16</v>
      </c>
      <c r="I1845" s="174">
        <v>5000</v>
      </c>
      <c r="J1845" s="174">
        <v>5600</v>
      </c>
      <c r="K1845" s="174">
        <v>565</v>
      </c>
      <c r="L1845" s="177">
        <v>193</v>
      </c>
      <c r="M1845" s="178">
        <v>0</v>
      </c>
      <c r="N1845" s="179" t="s">
        <v>1183</v>
      </c>
      <c r="O1845" s="180">
        <v>0</v>
      </c>
      <c r="P1845" s="180">
        <v>0</v>
      </c>
      <c r="Q1845" s="181">
        <v>0</v>
      </c>
      <c r="R1845" s="182" t="s">
        <v>98</v>
      </c>
      <c r="S1845" s="183">
        <v>0</v>
      </c>
      <c r="T1845" s="183">
        <v>0</v>
      </c>
      <c r="U1845" s="180">
        <v>0</v>
      </c>
      <c r="V1845" s="180">
        <v>0</v>
      </c>
      <c r="W1845" s="183">
        <v>0</v>
      </c>
      <c r="X1845" s="183">
        <v>0</v>
      </c>
      <c r="Y1845" s="180">
        <v>0</v>
      </c>
      <c r="Z1845" s="180">
        <v>0</v>
      </c>
      <c r="AA1845" s="183">
        <v>0</v>
      </c>
      <c r="AB1845" s="183">
        <v>0</v>
      </c>
      <c r="AC1845" s="180">
        <f t="shared" si="1164"/>
        <v>0</v>
      </c>
      <c r="AD1845" s="180">
        <f t="shared" si="1164"/>
        <v>0</v>
      </c>
      <c r="AE1845" s="181">
        <f t="shared" si="1165"/>
        <v>0</v>
      </c>
      <c r="AF1845" s="180">
        <v>0</v>
      </c>
      <c r="AG1845" s="180">
        <v>0</v>
      </c>
      <c r="AH1845" s="181">
        <f t="shared" si="1166"/>
        <v>0</v>
      </c>
      <c r="AI1845" s="180">
        <v>0</v>
      </c>
      <c r="AJ1845" s="180">
        <v>0</v>
      </c>
      <c r="AK1845" s="181">
        <f t="shared" si="1167"/>
        <v>0</v>
      </c>
      <c r="AL1845" s="180">
        <v>0</v>
      </c>
      <c r="AM1845" s="180">
        <v>0</v>
      </c>
      <c r="AN1845" s="181">
        <f t="shared" si="1168"/>
        <v>0</v>
      </c>
      <c r="AO1845" s="180">
        <v>0</v>
      </c>
      <c r="AP1845" s="180">
        <v>0</v>
      </c>
      <c r="AQ1845" s="181">
        <f t="shared" si="1169"/>
        <v>0</v>
      </c>
      <c r="AR1845" s="180">
        <v>0</v>
      </c>
      <c r="AS1845" s="180">
        <v>0</v>
      </c>
      <c r="AT1845" s="181">
        <f t="shared" si="1170"/>
        <v>0</v>
      </c>
      <c r="AU1845" s="180">
        <f t="shared" si="1171"/>
        <v>0</v>
      </c>
      <c r="AV1845" s="180">
        <f t="shared" si="1171"/>
        <v>0</v>
      </c>
      <c r="AW1845" s="181">
        <f t="shared" si="1172"/>
        <v>0</v>
      </c>
      <c r="AX1845" s="183">
        <f t="shared" si="1173"/>
        <v>0</v>
      </c>
      <c r="AY1845" s="183">
        <f t="shared" si="1173"/>
        <v>0</v>
      </c>
      <c r="AZ1845" s="183"/>
      <c r="BA1845" s="183"/>
      <c r="BB1845" s="183"/>
      <c r="BC1845" s="183"/>
      <c r="BD1845" s="183">
        <f t="shared" si="1174"/>
        <v>0</v>
      </c>
      <c r="BE1845" s="183">
        <f t="shared" si="1174"/>
        <v>0</v>
      </c>
    </row>
    <row r="1846" spans="2:57" ht="31.5" hidden="1">
      <c r="B1846" s="163">
        <v>2025</v>
      </c>
      <c r="C1846" s="163">
        <v>20</v>
      </c>
      <c r="D1846" s="164"/>
      <c r="E1846" s="165"/>
      <c r="F1846" s="163">
        <v>2</v>
      </c>
      <c r="G1846" s="163">
        <v>6</v>
      </c>
      <c r="H1846" s="163">
        <v>16</v>
      </c>
      <c r="I1846" s="163">
        <v>5000</v>
      </c>
      <c r="J1846" s="163">
        <v>5600</v>
      </c>
      <c r="K1846" s="163">
        <v>566</v>
      </c>
      <c r="L1846" s="192" t="s">
        <v>44</v>
      </c>
      <c r="M1846" s="167"/>
      <c r="N1846" s="168" t="s">
        <v>221</v>
      </c>
      <c r="O1846" s="169">
        <v>0</v>
      </c>
      <c r="P1846" s="169">
        <v>0</v>
      </c>
      <c r="Q1846" s="169">
        <v>0</v>
      </c>
      <c r="R1846" s="170"/>
      <c r="S1846" s="171"/>
      <c r="T1846" s="172"/>
      <c r="U1846" s="169">
        <f t="shared" ref="U1846:AD1846" si="1175">U1847</f>
        <v>0</v>
      </c>
      <c r="V1846" s="169">
        <f t="shared" si="1175"/>
        <v>0</v>
      </c>
      <c r="W1846" s="173">
        <f t="shared" si="1175"/>
        <v>0</v>
      </c>
      <c r="X1846" s="173">
        <f t="shared" si="1175"/>
        <v>0</v>
      </c>
      <c r="Y1846" s="169">
        <f t="shared" si="1175"/>
        <v>0</v>
      </c>
      <c r="Z1846" s="169">
        <f t="shared" si="1175"/>
        <v>0</v>
      </c>
      <c r="AA1846" s="173">
        <f t="shared" si="1175"/>
        <v>0</v>
      </c>
      <c r="AB1846" s="173">
        <f t="shared" si="1175"/>
        <v>0</v>
      </c>
      <c r="AC1846" s="169">
        <f t="shared" si="1175"/>
        <v>0</v>
      </c>
      <c r="AD1846" s="169">
        <f t="shared" si="1175"/>
        <v>0</v>
      </c>
      <c r="AE1846" s="169">
        <f t="shared" si="1165"/>
        <v>0</v>
      </c>
      <c r="AF1846" s="169">
        <f>AF1847</f>
        <v>0</v>
      </c>
      <c r="AG1846" s="169">
        <f>AG1847</f>
        <v>0</v>
      </c>
      <c r="AH1846" s="169">
        <f t="shared" si="1166"/>
        <v>0</v>
      </c>
      <c r="AI1846" s="169">
        <f>AI1847</f>
        <v>0</v>
      </c>
      <c r="AJ1846" s="169">
        <f>AJ1847</f>
        <v>0</v>
      </c>
      <c r="AK1846" s="169">
        <f t="shared" si="1167"/>
        <v>0</v>
      </c>
      <c r="AL1846" s="169">
        <f>AL1847</f>
        <v>0</v>
      </c>
      <c r="AM1846" s="169">
        <f>AM1847</f>
        <v>0</v>
      </c>
      <c r="AN1846" s="169">
        <f t="shared" si="1168"/>
        <v>0</v>
      </c>
      <c r="AO1846" s="169">
        <f>AO1847</f>
        <v>0</v>
      </c>
      <c r="AP1846" s="169">
        <f>AP1847</f>
        <v>0</v>
      </c>
      <c r="AQ1846" s="169">
        <f t="shared" si="1169"/>
        <v>0</v>
      </c>
      <c r="AR1846" s="169">
        <f>AR1847</f>
        <v>0</v>
      </c>
      <c r="AS1846" s="169">
        <f>AS1847</f>
        <v>0</v>
      </c>
      <c r="AT1846" s="169">
        <f t="shared" si="1170"/>
        <v>0</v>
      </c>
      <c r="AU1846" s="169">
        <f>AU1847</f>
        <v>0</v>
      </c>
      <c r="AV1846" s="169">
        <f>AV1847</f>
        <v>0</v>
      </c>
      <c r="AW1846" s="169">
        <f t="shared" si="1172"/>
        <v>0</v>
      </c>
      <c r="AX1846" s="171"/>
      <c r="AY1846" s="172"/>
      <c r="AZ1846" s="171"/>
      <c r="BA1846" s="172"/>
      <c r="BB1846" s="171"/>
      <c r="BC1846" s="172"/>
      <c r="BD1846" s="171"/>
      <c r="BE1846" s="172"/>
    </row>
    <row r="1847" spans="2:57" ht="15.75" hidden="1">
      <c r="B1847" s="174">
        <v>2025</v>
      </c>
      <c r="C1847" s="174">
        <v>20</v>
      </c>
      <c r="D1847" s="175">
        <v>0</v>
      </c>
      <c r="E1847" s="176"/>
      <c r="F1847" s="174">
        <v>2</v>
      </c>
      <c r="G1847" s="174">
        <v>6</v>
      </c>
      <c r="H1847" s="174">
        <v>16</v>
      </c>
      <c r="I1847" s="174">
        <v>5000</v>
      </c>
      <c r="J1847" s="174">
        <v>5600</v>
      </c>
      <c r="K1847" s="174">
        <v>566</v>
      </c>
      <c r="L1847" s="177">
        <v>1142</v>
      </c>
      <c r="M1847" s="178">
        <v>0</v>
      </c>
      <c r="N1847" s="179" t="s">
        <v>1184</v>
      </c>
      <c r="O1847" s="180">
        <v>0</v>
      </c>
      <c r="P1847" s="180">
        <v>0</v>
      </c>
      <c r="Q1847" s="181">
        <v>0</v>
      </c>
      <c r="R1847" s="182" t="s">
        <v>98</v>
      </c>
      <c r="S1847" s="183">
        <v>0</v>
      </c>
      <c r="T1847" s="183">
        <v>0</v>
      </c>
      <c r="U1847" s="180">
        <v>0</v>
      </c>
      <c r="V1847" s="180">
        <v>0</v>
      </c>
      <c r="W1847" s="183">
        <v>0</v>
      </c>
      <c r="X1847" s="183">
        <v>0</v>
      </c>
      <c r="Y1847" s="180">
        <v>0</v>
      </c>
      <c r="Z1847" s="180">
        <v>0</v>
      </c>
      <c r="AA1847" s="183">
        <v>0</v>
      </c>
      <c r="AB1847" s="183">
        <v>0</v>
      </c>
      <c r="AC1847" s="180">
        <f>+O1847+U1847-Y1847</f>
        <v>0</v>
      </c>
      <c r="AD1847" s="180">
        <f>+P1847+V1847-Z1847</f>
        <v>0</v>
      </c>
      <c r="AE1847" s="181">
        <f t="shared" si="1165"/>
        <v>0</v>
      </c>
      <c r="AF1847" s="180">
        <v>0</v>
      </c>
      <c r="AG1847" s="180">
        <v>0</v>
      </c>
      <c r="AH1847" s="181">
        <f t="shared" si="1166"/>
        <v>0</v>
      </c>
      <c r="AI1847" s="180">
        <v>0</v>
      </c>
      <c r="AJ1847" s="180">
        <v>0</v>
      </c>
      <c r="AK1847" s="181">
        <f t="shared" si="1167"/>
        <v>0</v>
      </c>
      <c r="AL1847" s="180">
        <v>0</v>
      </c>
      <c r="AM1847" s="180">
        <v>0</v>
      </c>
      <c r="AN1847" s="181">
        <f t="shared" si="1168"/>
        <v>0</v>
      </c>
      <c r="AO1847" s="180">
        <v>0</v>
      </c>
      <c r="AP1847" s="180">
        <v>0</v>
      </c>
      <c r="AQ1847" s="181">
        <f t="shared" si="1169"/>
        <v>0</v>
      </c>
      <c r="AR1847" s="180">
        <v>0</v>
      </c>
      <c r="AS1847" s="180">
        <v>0</v>
      </c>
      <c r="AT1847" s="181">
        <f t="shared" si="1170"/>
        <v>0</v>
      </c>
      <c r="AU1847" s="180">
        <f>+AC1847-AF1847-AI1847-AL1847-AO1847-AR1847</f>
        <v>0</v>
      </c>
      <c r="AV1847" s="180">
        <f>+AD1847-AG1847-AJ1847-AM1847-AP1847-AS1847</f>
        <v>0</v>
      </c>
      <c r="AW1847" s="181">
        <f t="shared" si="1172"/>
        <v>0</v>
      </c>
      <c r="AX1847" s="183">
        <f>+S1847+W1847-AA1847</f>
        <v>0</v>
      </c>
      <c r="AY1847" s="183">
        <f>+T1847+X1847-AB1847</f>
        <v>0</v>
      </c>
      <c r="AZ1847" s="183"/>
      <c r="BA1847" s="183"/>
      <c r="BB1847" s="183"/>
      <c r="BC1847" s="183"/>
      <c r="BD1847" s="183">
        <f>+AX1847-AZ1847-BB1847</f>
        <v>0</v>
      </c>
      <c r="BE1847" s="183">
        <f>+AY1847-BA1847-BC1847</f>
        <v>0</v>
      </c>
    </row>
    <row r="1848" spans="2:57" ht="15.75" hidden="1">
      <c r="B1848" s="163">
        <v>2025</v>
      </c>
      <c r="C1848" s="163">
        <v>20</v>
      </c>
      <c r="D1848" s="164"/>
      <c r="E1848" s="165"/>
      <c r="F1848" s="163">
        <v>2</v>
      </c>
      <c r="G1848" s="163">
        <v>6</v>
      </c>
      <c r="H1848" s="163">
        <v>16</v>
      </c>
      <c r="I1848" s="163">
        <v>5000</v>
      </c>
      <c r="J1848" s="163">
        <v>5600</v>
      </c>
      <c r="K1848" s="163">
        <v>567</v>
      </c>
      <c r="L1848" s="192" t="s">
        <v>44</v>
      </c>
      <c r="M1848" s="167"/>
      <c r="N1848" s="168" t="s">
        <v>1185</v>
      </c>
      <c r="O1848" s="169">
        <v>0</v>
      </c>
      <c r="P1848" s="169">
        <v>0</v>
      </c>
      <c r="Q1848" s="169">
        <v>0</v>
      </c>
      <c r="R1848" s="170"/>
      <c r="S1848" s="171"/>
      <c r="T1848" s="172"/>
      <c r="U1848" s="169">
        <f t="shared" ref="U1848:AD1848" si="1176">U1849</f>
        <v>0</v>
      </c>
      <c r="V1848" s="169">
        <f t="shared" si="1176"/>
        <v>0</v>
      </c>
      <c r="W1848" s="173">
        <f t="shared" si="1176"/>
        <v>0</v>
      </c>
      <c r="X1848" s="173">
        <f t="shared" si="1176"/>
        <v>0</v>
      </c>
      <c r="Y1848" s="169">
        <f t="shared" si="1176"/>
        <v>0</v>
      </c>
      <c r="Z1848" s="169">
        <f t="shared" si="1176"/>
        <v>0</v>
      </c>
      <c r="AA1848" s="173">
        <f t="shared" si="1176"/>
        <v>0</v>
      </c>
      <c r="AB1848" s="173">
        <f t="shared" si="1176"/>
        <v>0</v>
      </c>
      <c r="AC1848" s="169">
        <f t="shared" si="1176"/>
        <v>0</v>
      </c>
      <c r="AD1848" s="169">
        <f t="shared" si="1176"/>
        <v>0</v>
      </c>
      <c r="AE1848" s="169">
        <f t="shared" si="1165"/>
        <v>0</v>
      </c>
      <c r="AF1848" s="169">
        <f>AF1849</f>
        <v>0</v>
      </c>
      <c r="AG1848" s="169">
        <f>AG1849</f>
        <v>0</v>
      </c>
      <c r="AH1848" s="169">
        <f t="shared" si="1166"/>
        <v>0</v>
      </c>
      <c r="AI1848" s="169">
        <f>AI1849</f>
        <v>0</v>
      </c>
      <c r="AJ1848" s="169">
        <f>AJ1849</f>
        <v>0</v>
      </c>
      <c r="AK1848" s="169">
        <f t="shared" si="1167"/>
        <v>0</v>
      </c>
      <c r="AL1848" s="169">
        <f>AL1849</f>
        <v>0</v>
      </c>
      <c r="AM1848" s="169">
        <f>AM1849</f>
        <v>0</v>
      </c>
      <c r="AN1848" s="169">
        <f t="shared" si="1168"/>
        <v>0</v>
      </c>
      <c r="AO1848" s="169">
        <f>AO1849</f>
        <v>0</v>
      </c>
      <c r="AP1848" s="169">
        <f>AP1849</f>
        <v>0</v>
      </c>
      <c r="AQ1848" s="169">
        <f t="shared" si="1169"/>
        <v>0</v>
      </c>
      <c r="AR1848" s="169">
        <f>AR1849</f>
        <v>0</v>
      </c>
      <c r="AS1848" s="169">
        <f>AS1849</f>
        <v>0</v>
      </c>
      <c r="AT1848" s="169">
        <f t="shared" si="1170"/>
        <v>0</v>
      </c>
      <c r="AU1848" s="169">
        <f>AU1849</f>
        <v>0</v>
      </c>
      <c r="AV1848" s="169">
        <f>AV1849</f>
        <v>0</v>
      </c>
      <c r="AW1848" s="169">
        <f t="shared" si="1172"/>
        <v>0</v>
      </c>
      <c r="AX1848" s="171"/>
      <c r="AY1848" s="172"/>
      <c r="AZ1848" s="171"/>
      <c r="BA1848" s="172"/>
      <c r="BB1848" s="171"/>
      <c r="BC1848" s="172"/>
      <c r="BD1848" s="171"/>
      <c r="BE1848" s="172"/>
    </row>
    <row r="1849" spans="2:57" ht="15.75" hidden="1">
      <c r="B1849" s="174">
        <v>2025</v>
      </c>
      <c r="C1849" s="174">
        <v>20</v>
      </c>
      <c r="D1849" s="175">
        <v>0</v>
      </c>
      <c r="E1849" s="176"/>
      <c r="F1849" s="174">
        <v>2</v>
      </c>
      <c r="G1849" s="174">
        <v>6</v>
      </c>
      <c r="H1849" s="174">
        <v>16</v>
      </c>
      <c r="I1849" s="174">
        <v>5000</v>
      </c>
      <c r="J1849" s="174">
        <v>5600</v>
      </c>
      <c r="K1849" s="174">
        <v>567</v>
      </c>
      <c r="L1849" s="177">
        <v>769</v>
      </c>
      <c r="M1849" s="178">
        <v>0</v>
      </c>
      <c r="N1849" s="179" t="s">
        <v>1185</v>
      </c>
      <c r="O1849" s="180">
        <v>0</v>
      </c>
      <c r="P1849" s="180">
        <v>0</v>
      </c>
      <c r="Q1849" s="181">
        <v>0</v>
      </c>
      <c r="R1849" s="182" t="s">
        <v>98</v>
      </c>
      <c r="S1849" s="183">
        <v>0</v>
      </c>
      <c r="T1849" s="183">
        <v>0</v>
      </c>
      <c r="U1849" s="180">
        <v>0</v>
      </c>
      <c r="V1849" s="180">
        <v>0</v>
      </c>
      <c r="W1849" s="183">
        <v>0</v>
      </c>
      <c r="X1849" s="183">
        <v>0</v>
      </c>
      <c r="Y1849" s="180">
        <v>0</v>
      </c>
      <c r="Z1849" s="180">
        <v>0</v>
      </c>
      <c r="AA1849" s="183">
        <v>0</v>
      </c>
      <c r="AB1849" s="183">
        <v>0</v>
      </c>
      <c r="AC1849" s="180">
        <f>+O1849+U1849-Y1849</f>
        <v>0</v>
      </c>
      <c r="AD1849" s="180">
        <f>+P1849+V1849-Z1849</f>
        <v>0</v>
      </c>
      <c r="AE1849" s="181">
        <f t="shared" si="1165"/>
        <v>0</v>
      </c>
      <c r="AF1849" s="180">
        <v>0</v>
      </c>
      <c r="AG1849" s="180">
        <v>0</v>
      </c>
      <c r="AH1849" s="181">
        <f t="shared" si="1166"/>
        <v>0</v>
      </c>
      <c r="AI1849" s="180">
        <v>0</v>
      </c>
      <c r="AJ1849" s="180">
        <v>0</v>
      </c>
      <c r="AK1849" s="181">
        <f t="shared" si="1167"/>
        <v>0</v>
      </c>
      <c r="AL1849" s="180">
        <v>0</v>
      </c>
      <c r="AM1849" s="180">
        <v>0</v>
      </c>
      <c r="AN1849" s="181">
        <f t="shared" si="1168"/>
        <v>0</v>
      </c>
      <c r="AO1849" s="180">
        <v>0</v>
      </c>
      <c r="AP1849" s="180">
        <v>0</v>
      </c>
      <c r="AQ1849" s="181">
        <f t="shared" si="1169"/>
        <v>0</v>
      </c>
      <c r="AR1849" s="180">
        <v>0</v>
      </c>
      <c r="AS1849" s="180">
        <v>0</v>
      </c>
      <c r="AT1849" s="181">
        <f t="shared" si="1170"/>
        <v>0</v>
      </c>
      <c r="AU1849" s="180">
        <f>+AC1849-AF1849-AI1849-AL1849-AO1849-AR1849</f>
        <v>0</v>
      </c>
      <c r="AV1849" s="180">
        <f>+AD1849-AG1849-AJ1849-AM1849-AP1849-AS1849</f>
        <v>0</v>
      </c>
      <c r="AW1849" s="181">
        <f t="shared" si="1172"/>
        <v>0</v>
      </c>
      <c r="AX1849" s="183">
        <f>+S1849+W1849-AA1849</f>
        <v>0</v>
      </c>
      <c r="AY1849" s="183">
        <f>+T1849+X1849-AB1849</f>
        <v>0</v>
      </c>
      <c r="AZ1849" s="183"/>
      <c r="BA1849" s="183"/>
      <c r="BB1849" s="183"/>
      <c r="BC1849" s="183"/>
      <c r="BD1849" s="183">
        <f>+AX1849-AZ1849-BB1849</f>
        <v>0</v>
      </c>
      <c r="BE1849" s="183">
        <f>+AY1849-BA1849-BC1849</f>
        <v>0</v>
      </c>
    </row>
    <row r="1850" spans="2:57" ht="15.75" hidden="1">
      <c r="B1850" s="152">
        <v>2025</v>
      </c>
      <c r="C1850" s="152">
        <v>20</v>
      </c>
      <c r="D1850" s="153"/>
      <c r="E1850" s="154"/>
      <c r="F1850" s="152">
        <v>2</v>
      </c>
      <c r="G1850" s="152">
        <v>6</v>
      </c>
      <c r="H1850" s="152">
        <v>16</v>
      </c>
      <c r="I1850" s="152">
        <v>5000</v>
      </c>
      <c r="J1850" s="152">
        <v>5900</v>
      </c>
      <c r="K1850" s="152"/>
      <c r="L1850" s="155" t="s">
        <v>44</v>
      </c>
      <c r="M1850" s="156"/>
      <c r="N1850" s="157" t="s">
        <v>223</v>
      </c>
      <c r="O1850" s="158">
        <v>0</v>
      </c>
      <c r="P1850" s="158">
        <v>0</v>
      </c>
      <c r="Q1850" s="158">
        <v>0</v>
      </c>
      <c r="R1850" s="159"/>
      <c r="S1850" s="160"/>
      <c r="T1850" s="161"/>
      <c r="U1850" s="158">
        <f t="shared" ref="U1850:AD1850" si="1177">U1851+U1853</f>
        <v>0</v>
      </c>
      <c r="V1850" s="158">
        <f t="shared" si="1177"/>
        <v>0</v>
      </c>
      <c r="W1850" s="162">
        <f t="shared" si="1177"/>
        <v>0</v>
      </c>
      <c r="X1850" s="162">
        <f t="shared" si="1177"/>
        <v>0</v>
      </c>
      <c r="Y1850" s="158">
        <f t="shared" si="1177"/>
        <v>0</v>
      </c>
      <c r="Z1850" s="158">
        <f t="shared" si="1177"/>
        <v>0</v>
      </c>
      <c r="AA1850" s="162">
        <f t="shared" si="1177"/>
        <v>0</v>
      </c>
      <c r="AB1850" s="162">
        <f t="shared" si="1177"/>
        <v>0</v>
      </c>
      <c r="AC1850" s="158">
        <f t="shared" si="1177"/>
        <v>0</v>
      </c>
      <c r="AD1850" s="158">
        <f t="shared" si="1177"/>
        <v>0</v>
      </c>
      <c r="AE1850" s="158">
        <f t="shared" si="1165"/>
        <v>0</v>
      </c>
      <c r="AF1850" s="158">
        <f>AF1851+AF1853</f>
        <v>0</v>
      </c>
      <c r="AG1850" s="158">
        <f>AG1851+AG1853</f>
        <v>0</v>
      </c>
      <c r="AH1850" s="158">
        <f t="shared" si="1166"/>
        <v>0</v>
      </c>
      <c r="AI1850" s="158">
        <f>AI1851+AI1853</f>
        <v>0</v>
      </c>
      <c r="AJ1850" s="158">
        <f>AJ1851+AJ1853</f>
        <v>0</v>
      </c>
      <c r="AK1850" s="158">
        <f t="shared" si="1167"/>
        <v>0</v>
      </c>
      <c r="AL1850" s="158">
        <f>AL1851+AL1853</f>
        <v>0</v>
      </c>
      <c r="AM1850" s="158">
        <f>AM1851+AM1853</f>
        <v>0</v>
      </c>
      <c r="AN1850" s="158">
        <f t="shared" si="1168"/>
        <v>0</v>
      </c>
      <c r="AO1850" s="158">
        <f>AO1851+AO1853</f>
        <v>0</v>
      </c>
      <c r="AP1850" s="158">
        <f>AP1851+AP1853</f>
        <v>0</v>
      </c>
      <c r="AQ1850" s="158">
        <f t="shared" si="1169"/>
        <v>0</v>
      </c>
      <c r="AR1850" s="158">
        <f>AR1851+AR1853</f>
        <v>0</v>
      </c>
      <c r="AS1850" s="158">
        <f>AS1851+AS1853</f>
        <v>0</v>
      </c>
      <c r="AT1850" s="158">
        <f t="shared" si="1170"/>
        <v>0</v>
      </c>
      <c r="AU1850" s="158">
        <f>AU1851+AU1853</f>
        <v>0</v>
      </c>
      <c r="AV1850" s="158">
        <f>AV1851+AV1853</f>
        <v>0</v>
      </c>
      <c r="AW1850" s="158">
        <f t="shared" si="1172"/>
        <v>0</v>
      </c>
      <c r="AX1850" s="160"/>
      <c r="AY1850" s="161"/>
      <c r="AZ1850" s="160"/>
      <c r="BA1850" s="161"/>
      <c r="BB1850" s="160"/>
      <c r="BC1850" s="161"/>
      <c r="BD1850" s="160"/>
      <c r="BE1850" s="161"/>
    </row>
    <row r="1851" spans="2:57" ht="15.75" hidden="1">
      <c r="B1851" s="163">
        <v>2025</v>
      </c>
      <c r="C1851" s="163">
        <v>20</v>
      </c>
      <c r="D1851" s="164"/>
      <c r="E1851" s="165"/>
      <c r="F1851" s="163">
        <v>2</v>
      </c>
      <c r="G1851" s="163">
        <v>6</v>
      </c>
      <c r="H1851" s="163">
        <v>16</v>
      </c>
      <c r="I1851" s="163">
        <v>5000</v>
      </c>
      <c r="J1851" s="163">
        <v>5900</v>
      </c>
      <c r="K1851" s="163">
        <v>591</v>
      </c>
      <c r="L1851" s="192" t="s">
        <v>44</v>
      </c>
      <c r="M1851" s="167"/>
      <c r="N1851" s="168" t="s">
        <v>224</v>
      </c>
      <c r="O1851" s="169">
        <v>0</v>
      </c>
      <c r="P1851" s="169">
        <v>0</v>
      </c>
      <c r="Q1851" s="169">
        <v>0</v>
      </c>
      <c r="R1851" s="170"/>
      <c r="S1851" s="171"/>
      <c r="T1851" s="172"/>
      <c r="U1851" s="169">
        <f t="shared" ref="U1851:AD1851" si="1178">U1852</f>
        <v>0</v>
      </c>
      <c r="V1851" s="169">
        <f t="shared" si="1178"/>
        <v>0</v>
      </c>
      <c r="W1851" s="173">
        <f t="shared" si="1178"/>
        <v>0</v>
      </c>
      <c r="X1851" s="173">
        <f t="shared" si="1178"/>
        <v>0</v>
      </c>
      <c r="Y1851" s="169">
        <f t="shared" si="1178"/>
        <v>0</v>
      </c>
      <c r="Z1851" s="169">
        <f t="shared" si="1178"/>
        <v>0</v>
      </c>
      <c r="AA1851" s="173">
        <f t="shared" si="1178"/>
        <v>0</v>
      </c>
      <c r="AB1851" s="173">
        <f t="shared" si="1178"/>
        <v>0</v>
      </c>
      <c r="AC1851" s="169">
        <f t="shared" si="1178"/>
        <v>0</v>
      </c>
      <c r="AD1851" s="169">
        <f t="shared" si="1178"/>
        <v>0</v>
      </c>
      <c r="AE1851" s="169">
        <f t="shared" si="1165"/>
        <v>0</v>
      </c>
      <c r="AF1851" s="169">
        <f>AF1852</f>
        <v>0</v>
      </c>
      <c r="AG1851" s="169">
        <f>AG1852</f>
        <v>0</v>
      </c>
      <c r="AH1851" s="169">
        <f t="shared" si="1166"/>
        <v>0</v>
      </c>
      <c r="AI1851" s="169">
        <f>AI1852</f>
        <v>0</v>
      </c>
      <c r="AJ1851" s="169">
        <f>AJ1852</f>
        <v>0</v>
      </c>
      <c r="AK1851" s="169">
        <f t="shared" si="1167"/>
        <v>0</v>
      </c>
      <c r="AL1851" s="169">
        <f>AL1852</f>
        <v>0</v>
      </c>
      <c r="AM1851" s="169">
        <f>AM1852</f>
        <v>0</v>
      </c>
      <c r="AN1851" s="169">
        <f t="shared" si="1168"/>
        <v>0</v>
      </c>
      <c r="AO1851" s="169">
        <f>AO1852</f>
        <v>0</v>
      </c>
      <c r="AP1851" s="169">
        <f>AP1852</f>
        <v>0</v>
      </c>
      <c r="AQ1851" s="169">
        <f t="shared" si="1169"/>
        <v>0</v>
      </c>
      <c r="AR1851" s="169">
        <f>AR1852</f>
        <v>0</v>
      </c>
      <c r="AS1851" s="169">
        <f>AS1852</f>
        <v>0</v>
      </c>
      <c r="AT1851" s="169">
        <f t="shared" si="1170"/>
        <v>0</v>
      </c>
      <c r="AU1851" s="169">
        <f>AU1852</f>
        <v>0</v>
      </c>
      <c r="AV1851" s="169">
        <f>AV1852</f>
        <v>0</v>
      </c>
      <c r="AW1851" s="169">
        <f t="shared" si="1172"/>
        <v>0</v>
      </c>
      <c r="AX1851" s="171"/>
      <c r="AY1851" s="172"/>
      <c r="AZ1851" s="171"/>
      <c r="BA1851" s="172"/>
      <c r="BB1851" s="171"/>
      <c r="BC1851" s="172"/>
      <c r="BD1851" s="171"/>
      <c r="BE1851" s="172"/>
    </row>
    <row r="1852" spans="2:57" ht="15.75" hidden="1">
      <c r="B1852" s="174">
        <v>2025</v>
      </c>
      <c r="C1852" s="174">
        <v>20</v>
      </c>
      <c r="D1852" s="175">
        <v>0</v>
      </c>
      <c r="E1852" s="176"/>
      <c r="F1852" s="174">
        <v>2</v>
      </c>
      <c r="G1852" s="174">
        <v>6</v>
      </c>
      <c r="H1852" s="174">
        <v>16</v>
      </c>
      <c r="I1852" s="174">
        <v>5000</v>
      </c>
      <c r="J1852" s="174">
        <v>5900</v>
      </c>
      <c r="K1852" s="174">
        <v>591</v>
      </c>
      <c r="L1852" s="177">
        <v>1407</v>
      </c>
      <c r="M1852" s="178">
        <v>0</v>
      </c>
      <c r="N1852" s="179" t="s">
        <v>224</v>
      </c>
      <c r="O1852" s="180">
        <v>0</v>
      </c>
      <c r="P1852" s="180">
        <v>0</v>
      </c>
      <c r="Q1852" s="181">
        <v>0</v>
      </c>
      <c r="R1852" s="182" t="s">
        <v>225</v>
      </c>
      <c r="S1852" s="183">
        <v>0</v>
      </c>
      <c r="T1852" s="183">
        <v>0</v>
      </c>
      <c r="U1852" s="180">
        <v>0</v>
      </c>
      <c r="V1852" s="180">
        <v>0</v>
      </c>
      <c r="W1852" s="183">
        <v>0</v>
      </c>
      <c r="X1852" s="183">
        <v>0</v>
      </c>
      <c r="Y1852" s="180">
        <v>0</v>
      </c>
      <c r="Z1852" s="180">
        <v>0</v>
      </c>
      <c r="AA1852" s="183">
        <v>0</v>
      </c>
      <c r="AB1852" s="183">
        <v>0</v>
      </c>
      <c r="AC1852" s="180">
        <f>+O1852+U1852-Y1852</f>
        <v>0</v>
      </c>
      <c r="AD1852" s="180">
        <f>+P1852+V1852-Z1852</f>
        <v>0</v>
      </c>
      <c r="AE1852" s="181">
        <f t="shared" si="1165"/>
        <v>0</v>
      </c>
      <c r="AF1852" s="180">
        <v>0</v>
      </c>
      <c r="AG1852" s="180">
        <v>0</v>
      </c>
      <c r="AH1852" s="181">
        <f t="shared" si="1166"/>
        <v>0</v>
      </c>
      <c r="AI1852" s="180">
        <v>0</v>
      </c>
      <c r="AJ1852" s="180">
        <v>0</v>
      </c>
      <c r="AK1852" s="181">
        <f t="shared" si="1167"/>
        <v>0</v>
      </c>
      <c r="AL1852" s="180">
        <v>0</v>
      </c>
      <c r="AM1852" s="180">
        <v>0</v>
      </c>
      <c r="AN1852" s="181">
        <f t="shared" si="1168"/>
        <v>0</v>
      </c>
      <c r="AO1852" s="180">
        <v>0</v>
      </c>
      <c r="AP1852" s="180">
        <v>0</v>
      </c>
      <c r="AQ1852" s="181">
        <f t="shared" si="1169"/>
        <v>0</v>
      </c>
      <c r="AR1852" s="180">
        <v>0</v>
      </c>
      <c r="AS1852" s="180">
        <v>0</v>
      </c>
      <c r="AT1852" s="181">
        <f t="shared" si="1170"/>
        <v>0</v>
      </c>
      <c r="AU1852" s="180">
        <f>+AC1852-AF1852-AI1852-AL1852-AO1852-AR1852</f>
        <v>0</v>
      </c>
      <c r="AV1852" s="180">
        <f>+AD1852-AG1852-AJ1852-AM1852-AP1852-AS1852</f>
        <v>0</v>
      </c>
      <c r="AW1852" s="181">
        <f t="shared" si="1172"/>
        <v>0</v>
      </c>
      <c r="AX1852" s="183">
        <f>+S1852+W1852-AA1852</f>
        <v>0</v>
      </c>
      <c r="AY1852" s="183">
        <f>+T1852+X1852-AB1852</f>
        <v>0</v>
      </c>
      <c r="AZ1852" s="183"/>
      <c r="BA1852" s="183"/>
      <c r="BB1852" s="183"/>
      <c r="BC1852" s="183"/>
      <c r="BD1852" s="183">
        <f>+AX1852-AZ1852-BB1852</f>
        <v>0</v>
      </c>
      <c r="BE1852" s="183">
        <f>+AY1852-BA1852-BC1852</f>
        <v>0</v>
      </c>
    </row>
    <row r="1853" spans="2:57" ht="15.75" hidden="1">
      <c r="B1853" s="163">
        <v>2025</v>
      </c>
      <c r="C1853" s="163">
        <v>20</v>
      </c>
      <c r="D1853" s="164"/>
      <c r="E1853" s="165"/>
      <c r="F1853" s="163">
        <v>2</v>
      </c>
      <c r="G1853" s="163">
        <v>6</v>
      </c>
      <c r="H1853" s="163">
        <v>16</v>
      </c>
      <c r="I1853" s="163">
        <v>5000</v>
      </c>
      <c r="J1853" s="163">
        <v>5900</v>
      </c>
      <c r="K1853" s="163">
        <v>597</v>
      </c>
      <c r="L1853" s="192" t="s">
        <v>44</v>
      </c>
      <c r="M1853" s="167"/>
      <c r="N1853" s="168" t="s">
        <v>226</v>
      </c>
      <c r="O1853" s="169">
        <v>0</v>
      </c>
      <c r="P1853" s="169">
        <v>0</v>
      </c>
      <c r="Q1853" s="169">
        <v>0</v>
      </c>
      <c r="R1853" s="170"/>
      <c r="S1853" s="171"/>
      <c r="T1853" s="172"/>
      <c r="U1853" s="169">
        <f t="shared" ref="U1853:AD1853" si="1179">U1854</f>
        <v>0</v>
      </c>
      <c r="V1853" s="169">
        <f t="shared" si="1179"/>
        <v>0</v>
      </c>
      <c r="W1853" s="173">
        <f t="shared" si="1179"/>
        <v>0</v>
      </c>
      <c r="X1853" s="173">
        <f t="shared" si="1179"/>
        <v>0</v>
      </c>
      <c r="Y1853" s="169">
        <f t="shared" si="1179"/>
        <v>0</v>
      </c>
      <c r="Z1853" s="169">
        <f t="shared" si="1179"/>
        <v>0</v>
      </c>
      <c r="AA1853" s="173">
        <f t="shared" si="1179"/>
        <v>0</v>
      </c>
      <c r="AB1853" s="173">
        <f t="shared" si="1179"/>
        <v>0</v>
      </c>
      <c r="AC1853" s="169">
        <f t="shared" si="1179"/>
        <v>0</v>
      </c>
      <c r="AD1853" s="169">
        <f t="shared" si="1179"/>
        <v>0</v>
      </c>
      <c r="AE1853" s="169">
        <f t="shared" si="1165"/>
        <v>0</v>
      </c>
      <c r="AF1853" s="169">
        <f>AF1854</f>
        <v>0</v>
      </c>
      <c r="AG1853" s="169">
        <f>AG1854</f>
        <v>0</v>
      </c>
      <c r="AH1853" s="169">
        <f t="shared" si="1166"/>
        <v>0</v>
      </c>
      <c r="AI1853" s="169">
        <f>AI1854</f>
        <v>0</v>
      </c>
      <c r="AJ1853" s="169">
        <f>AJ1854</f>
        <v>0</v>
      </c>
      <c r="AK1853" s="169">
        <f t="shared" si="1167"/>
        <v>0</v>
      </c>
      <c r="AL1853" s="169">
        <f>AL1854</f>
        <v>0</v>
      </c>
      <c r="AM1853" s="169">
        <f>AM1854</f>
        <v>0</v>
      </c>
      <c r="AN1853" s="169">
        <f t="shared" si="1168"/>
        <v>0</v>
      </c>
      <c r="AO1853" s="169">
        <f>AO1854</f>
        <v>0</v>
      </c>
      <c r="AP1853" s="169">
        <f>AP1854</f>
        <v>0</v>
      </c>
      <c r="AQ1853" s="169">
        <f t="shared" si="1169"/>
        <v>0</v>
      </c>
      <c r="AR1853" s="169">
        <f>AR1854</f>
        <v>0</v>
      </c>
      <c r="AS1853" s="169">
        <f>AS1854</f>
        <v>0</v>
      </c>
      <c r="AT1853" s="169">
        <f t="shared" si="1170"/>
        <v>0</v>
      </c>
      <c r="AU1853" s="169">
        <f>AU1854</f>
        <v>0</v>
      </c>
      <c r="AV1853" s="169">
        <f>AV1854</f>
        <v>0</v>
      </c>
      <c r="AW1853" s="169">
        <f t="shared" si="1172"/>
        <v>0</v>
      </c>
      <c r="AX1853" s="171"/>
      <c r="AY1853" s="172"/>
      <c r="AZ1853" s="171"/>
      <c r="BA1853" s="172"/>
      <c r="BB1853" s="171"/>
      <c r="BC1853" s="172"/>
      <c r="BD1853" s="171"/>
      <c r="BE1853" s="172"/>
    </row>
    <row r="1854" spans="2:57" ht="15.75" hidden="1">
      <c r="B1854" s="174">
        <v>2025</v>
      </c>
      <c r="C1854" s="174">
        <v>20</v>
      </c>
      <c r="D1854" s="175">
        <v>0</v>
      </c>
      <c r="E1854" s="176"/>
      <c r="F1854" s="174">
        <v>2</v>
      </c>
      <c r="G1854" s="174">
        <v>6</v>
      </c>
      <c r="H1854" s="174">
        <v>16</v>
      </c>
      <c r="I1854" s="174">
        <v>5000</v>
      </c>
      <c r="J1854" s="174">
        <v>5900</v>
      </c>
      <c r="K1854" s="174">
        <v>597</v>
      </c>
      <c r="L1854" s="177">
        <v>869</v>
      </c>
      <c r="M1854" s="178">
        <v>0</v>
      </c>
      <c r="N1854" s="179" t="s">
        <v>227</v>
      </c>
      <c r="O1854" s="180">
        <v>0</v>
      </c>
      <c r="P1854" s="180">
        <v>0</v>
      </c>
      <c r="Q1854" s="181">
        <v>0</v>
      </c>
      <c r="R1854" s="182" t="s">
        <v>225</v>
      </c>
      <c r="S1854" s="183">
        <v>0</v>
      </c>
      <c r="T1854" s="183">
        <v>0</v>
      </c>
      <c r="U1854" s="180">
        <v>0</v>
      </c>
      <c r="V1854" s="180">
        <v>0</v>
      </c>
      <c r="W1854" s="183">
        <v>0</v>
      </c>
      <c r="X1854" s="183">
        <v>0</v>
      </c>
      <c r="Y1854" s="180">
        <v>0</v>
      </c>
      <c r="Z1854" s="180">
        <v>0</v>
      </c>
      <c r="AA1854" s="183">
        <v>0</v>
      </c>
      <c r="AB1854" s="183">
        <v>0</v>
      </c>
      <c r="AC1854" s="180">
        <f>+O1854+U1854-Y1854</f>
        <v>0</v>
      </c>
      <c r="AD1854" s="180">
        <f>+P1854+V1854-Z1854</f>
        <v>0</v>
      </c>
      <c r="AE1854" s="181">
        <f t="shared" si="1165"/>
        <v>0</v>
      </c>
      <c r="AF1854" s="180">
        <v>0</v>
      </c>
      <c r="AG1854" s="180">
        <v>0</v>
      </c>
      <c r="AH1854" s="181">
        <f t="shared" si="1166"/>
        <v>0</v>
      </c>
      <c r="AI1854" s="180">
        <v>0</v>
      </c>
      <c r="AJ1854" s="180">
        <v>0</v>
      </c>
      <c r="AK1854" s="181">
        <f t="shared" si="1167"/>
        <v>0</v>
      </c>
      <c r="AL1854" s="180">
        <v>0</v>
      </c>
      <c r="AM1854" s="180">
        <v>0</v>
      </c>
      <c r="AN1854" s="181">
        <f t="shared" si="1168"/>
        <v>0</v>
      </c>
      <c r="AO1854" s="180">
        <v>0</v>
      </c>
      <c r="AP1854" s="180">
        <v>0</v>
      </c>
      <c r="AQ1854" s="181">
        <f t="shared" si="1169"/>
        <v>0</v>
      </c>
      <c r="AR1854" s="180">
        <v>0</v>
      </c>
      <c r="AS1854" s="180">
        <v>0</v>
      </c>
      <c r="AT1854" s="181">
        <f t="shared" si="1170"/>
        <v>0</v>
      </c>
      <c r="AU1854" s="180">
        <f>+AC1854-AF1854-AI1854-AL1854-AO1854-AR1854</f>
        <v>0</v>
      </c>
      <c r="AV1854" s="180">
        <f>+AD1854-AG1854-AJ1854-AM1854-AP1854-AS1854</f>
        <v>0</v>
      </c>
      <c r="AW1854" s="181">
        <f t="shared" si="1172"/>
        <v>0</v>
      </c>
      <c r="AX1854" s="183">
        <f>+S1854+W1854-AA1854</f>
        <v>0</v>
      </c>
      <c r="AY1854" s="183">
        <f>+T1854+X1854-AB1854</f>
        <v>0</v>
      </c>
      <c r="AZ1854" s="183"/>
      <c r="BA1854" s="183"/>
      <c r="BB1854" s="183"/>
      <c r="BC1854" s="183"/>
      <c r="BD1854" s="183">
        <f>+AX1854-AZ1854-BB1854</f>
        <v>0</v>
      </c>
      <c r="BE1854" s="183">
        <f>+AY1854-BA1854-BC1854</f>
        <v>0</v>
      </c>
    </row>
    <row r="1855" spans="2:57" ht="15.75" hidden="1">
      <c r="B1855" s="141">
        <v>2025</v>
      </c>
      <c r="C1855" s="141">
        <v>20</v>
      </c>
      <c r="D1855" s="142"/>
      <c r="E1855" s="143"/>
      <c r="F1855" s="141">
        <v>2</v>
      </c>
      <c r="G1855" s="141">
        <v>6</v>
      </c>
      <c r="H1855" s="141">
        <v>16</v>
      </c>
      <c r="I1855" s="141">
        <v>6000</v>
      </c>
      <c r="J1855" s="141"/>
      <c r="K1855" s="141"/>
      <c r="L1855" s="144" t="s">
        <v>44</v>
      </c>
      <c r="M1855" s="145"/>
      <c r="N1855" s="146" t="s">
        <v>228</v>
      </c>
      <c r="O1855" s="147">
        <v>0</v>
      </c>
      <c r="P1855" s="147">
        <v>0</v>
      </c>
      <c r="Q1855" s="147">
        <v>0</v>
      </c>
      <c r="R1855" s="148"/>
      <c r="S1855" s="149"/>
      <c r="T1855" s="150"/>
      <c r="U1855" s="147">
        <f t="shared" ref="U1855:AD1856" si="1180">U1856</f>
        <v>0</v>
      </c>
      <c r="V1855" s="147">
        <f t="shared" si="1180"/>
        <v>0</v>
      </c>
      <c r="W1855" s="151">
        <f t="shared" si="1180"/>
        <v>0</v>
      </c>
      <c r="X1855" s="151">
        <f t="shared" si="1180"/>
        <v>0</v>
      </c>
      <c r="Y1855" s="147">
        <f t="shared" si="1180"/>
        <v>0</v>
      </c>
      <c r="Z1855" s="147">
        <f t="shared" si="1180"/>
        <v>0</v>
      </c>
      <c r="AA1855" s="151">
        <f t="shared" si="1180"/>
        <v>0</v>
      </c>
      <c r="AB1855" s="151">
        <f t="shared" si="1180"/>
        <v>0</v>
      </c>
      <c r="AC1855" s="147">
        <f t="shared" si="1180"/>
        <v>0</v>
      </c>
      <c r="AD1855" s="147">
        <f t="shared" si="1180"/>
        <v>0</v>
      </c>
      <c r="AE1855" s="147">
        <f t="shared" si="1165"/>
        <v>0</v>
      </c>
      <c r="AF1855" s="147">
        <f>AF1856</f>
        <v>0</v>
      </c>
      <c r="AG1855" s="147">
        <f>AG1856</f>
        <v>0</v>
      </c>
      <c r="AH1855" s="147">
        <f t="shared" si="1166"/>
        <v>0</v>
      </c>
      <c r="AI1855" s="147">
        <f>AI1856</f>
        <v>0</v>
      </c>
      <c r="AJ1855" s="147">
        <f>AJ1856</f>
        <v>0</v>
      </c>
      <c r="AK1855" s="147">
        <f t="shared" si="1167"/>
        <v>0</v>
      </c>
      <c r="AL1855" s="147">
        <f>AL1856</f>
        <v>0</v>
      </c>
      <c r="AM1855" s="147">
        <f>AM1856</f>
        <v>0</v>
      </c>
      <c r="AN1855" s="147">
        <f t="shared" si="1168"/>
        <v>0</v>
      </c>
      <c r="AO1855" s="147">
        <f>AO1856</f>
        <v>0</v>
      </c>
      <c r="AP1855" s="147">
        <f>AP1856</f>
        <v>0</v>
      </c>
      <c r="AQ1855" s="147">
        <f t="shared" si="1169"/>
        <v>0</v>
      </c>
      <c r="AR1855" s="147">
        <f>AR1856</f>
        <v>0</v>
      </c>
      <c r="AS1855" s="147">
        <f>AS1856</f>
        <v>0</v>
      </c>
      <c r="AT1855" s="147">
        <f t="shared" si="1170"/>
        <v>0</v>
      </c>
      <c r="AU1855" s="147">
        <f>AU1856</f>
        <v>0</v>
      </c>
      <c r="AV1855" s="147">
        <f>AV1856</f>
        <v>0</v>
      </c>
      <c r="AW1855" s="147">
        <f t="shared" si="1172"/>
        <v>0</v>
      </c>
      <c r="AX1855" s="149"/>
      <c r="AY1855" s="150"/>
      <c r="AZ1855" s="149"/>
      <c r="BA1855" s="150"/>
      <c r="BB1855" s="149"/>
      <c r="BC1855" s="150"/>
      <c r="BD1855" s="149"/>
      <c r="BE1855" s="150"/>
    </row>
    <row r="1856" spans="2:57" ht="15.75" hidden="1">
      <c r="B1856" s="152">
        <v>2025</v>
      </c>
      <c r="C1856" s="152">
        <v>20</v>
      </c>
      <c r="D1856" s="153"/>
      <c r="E1856" s="154"/>
      <c r="F1856" s="152">
        <v>2</v>
      </c>
      <c r="G1856" s="152">
        <v>6</v>
      </c>
      <c r="H1856" s="152">
        <v>16</v>
      </c>
      <c r="I1856" s="152">
        <v>6000</v>
      </c>
      <c r="J1856" s="152">
        <v>6200</v>
      </c>
      <c r="K1856" s="152"/>
      <c r="L1856" s="155" t="s">
        <v>44</v>
      </c>
      <c r="M1856" s="156"/>
      <c r="N1856" s="157" t="s">
        <v>229</v>
      </c>
      <c r="O1856" s="158">
        <v>0</v>
      </c>
      <c r="P1856" s="158">
        <v>0</v>
      </c>
      <c r="Q1856" s="158">
        <v>0</v>
      </c>
      <c r="R1856" s="159"/>
      <c r="S1856" s="160"/>
      <c r="T1856" s="161"/>
      <c r="U1856" s="158">
        <f t="shared" si="1180"/>
        <v>0</v>
      </c>
      <c r="V1856" s="158">
        <f t="shared" si="1180"/>
        <v>0</v>
      </c>
      <c r="W1856" s="162">
        <f t="shared" si="1180"/>
        <v>0</v>
      </c>
      <c r="X1856" s="162">
        <f t="shared" si="1180"/>
        <v>0</v>
      </c>
      <c r="Y1856" s="158">
        <f t="shared" si="1180"/>
        <v>0</v>
      </c>
      <c r="Z1856" s="158">
        <f t="shared" si="1180"/>
        <v>0</v>
      </c>
      <c r="AA1856" s="162">
        <f t="shared" si="1180"/>
        <v>0</v>
      </c>
      <c r="AB1856" s="162">
        <f t="shared" si="1180"/>
        <v>0</v>
      </c>
      <c r="AC1856" s="158">
        <f t="shared" si="1180"/>
        <v>0</v>
      </c>
      <c r="AD1856" s="158">
        <f t="shared" si="1180"/>
        <v>0</v>
      </c>
      <c r="AE1856" s="158">
        <f t="shared" si="1165"/>
        <v>0</v>
      </c>
      <c r="AF1856" s="158">
        <f>AF1857</f>
        <v>0</v>
      </c>
      <c r="AG1856" s="158">
        <f>AG1857</f>
        <v>0</v>
      </c>
      <c r="AH1856" s="158">
        <f t="shared" si="1166"/>
        <v>0</v>
      </c>
      <c r="AI1856" s="158">
        <f>AI1857</f>
        <v>0</v>
      </c>
      <c r="AJ1856" s="158">
        <f>AJ1857</f>
        <v>0</v>
      </c>
      <c r="AK1856" s="158">
        <f t="shared" si="1167"/>
        <v>0</v>
      </c>
      <c r="AL1856" s="158">
        <f>AL1857</f>
        <v>0</v>
      </c>
      <c r="AM1856" s="158">
        <f>AM1857</f>
        <v>0</v>
      </c>
      <c r="AN1856" s="158">
        <f t="shared" si="1168"/>
        <v>0</v>
      </c>
      <c r="AO1856" s="158">
        <f>AO1857</f>
        <v>0</v>
      </c>
      <c r="AP1856" s="158">
        <f>AP1857</f>
        <v>0</v>
      </c>
      <c r="AQ1856" s="158">
        <f t="shared" si="1169"/>
        <v>0</v>
      </c>
      <c r="AR1856" s="158">
        <f>AR1857</f>
        <v>0</v>
      </c>
      <c r="AS1856" s="158">
        <f>AS1857</f>
        <v>0</v>
      </c>
      <c r="AT1856" s="158">
        <f t="shared" si="1170"/>
        <v>0</v>
      </c>
      <c r="AU1856" s="158">
        <f>AU1857</f>
        <v>0</v>
      </c>
      <c r="AV1856" s="158">
        <f>AV1857</f>
        <v>0</v>
      </c>
      <c r="AW1856" s="158">
        <f t="shared" si="1172"/>
        <v>0</v>
      </c>
      <c r="AX1856" s="160"/>
      <c r="AY1856" s="161"/>
      <c r="AZ1856" s="160"/>
      <c r="BA1856" s="161"/>
      <c r="BB1856" s="160"/>
      <c r="BC1856" s="161"/>
      <c r="BD1856" s="160"/>
      <c r="BE1856" s="161"/>
    </row>
    <row r="1857" spans="2:57" ht="15.75" hidden="1">
      <c r="B1857" s="163">
        <v>2025</v>
      </c>
      <c r="C1857" s="163">
        <v>20</v>
      </c>
      <c r="D1857" s="164"/>
      <c r="E1857" s="165"/>
      <c r="F1857" s="163">
        <v>2</v>
      </c>
      <c r="G1857" s="163">
        <v>6</v>
      </c>
      <c r="H1857" s="163">
        <v>16</v>
      </c>
      <c r="I1857" s="163">
        <v>6000</v>
      </c>
      <c r="J1857" s="163">
        <v>6200</v>
      </c>
      <c r="K1857" s="163">
        <v>622</v>
      </c>
      <c r="L1857" s="192" t="s">
        <v>44</v>
      </c>
      <c r="M1857" s="167"/>
      <c r="N1857" s="168" t="s">
        <v>230</v>
      </c>
      <c r="O1857" s="169">
        <v>0</v>
      </c>
      <c r="P1857" s="169">
        <v>0</v>
      </c>
      <c r="Q1857" s="169">
        <v>0</v>
      </c>
      <c r="R1857" s="170"/>
      <c r="S1857" s="171"/>
      <c r="T1857" s="172"/>
      <c r="U1857" s="169">
        <f t="shared" ref="U1857:AD1857" si="1181">SUM(U1858:U1863)</f>
        <v>0</v>
      </c>
      <c r="V1857" s="169">
        <f t="shared" si="1181"/>
        <v>0</v>
      </c>
      <c r="W1857" s="173">
        <f t="shared" si="1181"/>
        <v>0</v>
      </c>
      <c r="X1857" s="173">
        <f t="shared" si="1181"/>
        <v>0</v>
      </c>
      <c r="Y1857" s="169">
        <f t="shared" si="1181"/>
        <v>0</v>
      </c>
      <c r="Z1857" s="169">
        <f t="shared" si="1181"/>
        <v>0</v>
      </c>
      <c r="AA1857" s="173">
        <f t="shared" si="1181"/>
        <v>0</v>
      </c>
      <c r="AB1857" s="173">
        <f t="shared" si="1181"/>
        <v>0</v>
      </c>
      <c r="AC1857" s="169">
        <f t="shared" si="1181"/>
        <v>0</v>
      </c>
      <c r="AD1857" s="169">
        <f t="shared" si="1181"/>
        <v>0</v>
      </c>
      <c r="AE1857" s="169">
        <f t="shared" si="1165"/>
        <v>0</v>
      </c>
      <c r="AF1857" s="169">
        <f>SUM(AF1858:AF1863)</f>
        <v>0</v>
      </c>
      <c r="AG1857" s="169">
        <f>SUM(AG1858:AG1863)</f>
        <v>0</v>
      </c>
      <c r="AH1857" s="169">
        <f t="shared" si="1166"/>
        <v>0</v>
      </c>
      <c r="AI1857" s="169">
        <f>SUM(AI1858:AI1863)</f>
        <v>0</v>
      </c>
      <c r="AJ1857" s="169">
        <f>SUM(AJ1858:AJ1863)</f>
        <v>0</v>
      </c>
      <c r="AK1857" s="169">
        <f t="shared" si="1167"/>
        <v>0</v>
      </c>
      <c r="AL1857" s="169">
        <f>SUM(AL1858:AL1863)</f>
        <v>0</v>
      </c>
      <c r="AM1857" s="169">
        <f>SUM(AM1858:AM1863)</f>
        <v>0</v>
      </c>
      <c r="AN1857" s="169">
        <f t="shared" si="1168"/>
        <v>0</v>
      </c>
      <c r="AO1857" s="169">
        <f>SUM(AO1858:AO1863)</f>
        <v>0</v>
      </c>
      <c r="AP1857" s="169">
        <f>SUM(AP1858:AP1863)</f>
        <v>0</v>
      </c>
      <c r="AQ1857" s="169">
        <f t="shared" si="1169"/>
        <v>0</v>
      </c>
      <c r="AR1857" s="169">
        <f>SUM(AR1858:AR1863)</f>
        <v>0</v>
      </c>
      <c r="AS1857" s="169">
        <f>SUM(AS1858:AS1863)</f>
        <v>0</v>
      </c>
      <c r="AT1857" s="169">
        <f t="shared" si="1170"/>
        <v>0</v>
      </c>
      <c r="AU1857" s="169">
        <f>SUM(AU1858:AU1863)</f>
        <v>0</v>
      </c>
      <c r="AV1857" s="169">
        <f>SUM(AV1858:AV1863)</f>
        <v>0</v>
      </c>
      <c r="AW1857" s="169">
        <f t="shared" si="1172"/>
        <v>0</v>
      </c>
      <c r="AX1857" s="171"/>
      <c r="AY1857" s="172"/>
      <c r="AZ1857" s="171"/>
      <c r="BA1857" s="172"/>
      <c r="BB1857" s="171"/>
      <c r="BC1857" s="172"/>
      <c r="BD1857" s="171"/>
      <c r="BE1857" s="172"/>
    </row>
    <row r="1858" spans="2:57" ht="90" hidden="1">
      <c r="B1858" s="219">
        <v>2025</v>
      </c>
      <c r="C1858" s="219">
        <v>20</v>
      </c>
      <c r="D1858" s="175">
        <v>0</v>
      </c>
      <c r="E1858" s="176"/>
      <c r="F1858" s="219">
        <v>2</v>
      </c>
      <c r="G1858" s="219">
        <v>6</v>
      </c>
      <c r="H1858" s="219">
        <v>16</v>
      </c>
      <c r="I1858" s="219">
        <v>6000</v>
      </c>
      <c r="J1858" s="174">
        <v>6200</v>
      </c>
      <c r="K1858" s="174">
        <v>622</v>
      </c>
      <c r="L1858" s="177">
        <v>377</v>
      </c>
      <c r="M1858" s="178">
        <v>0</v>
      </c>
      <c r="N1858" s="179" t="s">
        <v>1186</v>
      </c>
      <c r="O1858" s="180">
        <v>0</v>
      </c>
      <c r="P1858" s="180">
        <v>0</v>
      </c>
      <c r="Q1858" s="181">
        <v>0</v>
      </c>
      <c r="R1858" s="182" t="s">
        <v>232</v>
      </c>
      <c r="S1858" s="183">
        <v>0</v>
      </c>
      <c r="T1858" s="183">
        <v>0</v>
      </c>
      <c r="U1858" s="180">
        <v>0</v>
      </c>
      <c r="V1858" s="180">
        <v>0</v>
      </c>
      <c r="W1858" s="183">
        <v>0</v>
      </c>
      <c r="X1858" s="183">
        <v>0</v>
      </c>
      <c r="Y1858" s="180">
        <v>0</v>
      </c>
      <c r="Z1858" s="180">
        <v>0</v>
      </c>
      <c r="AA1858" s="183">
        <v>0</v>
      </c>
      <c r="AB1858" s="183">
        <v>0</v>
      </c>
      <c r="AC1858" s="180">
        <f t="shared" ref="AC1858:AD1863" si="1182">+O1858+U1858-Y1858</f>
        <v>0</v>
      </c>
      <c r="AD1858" s="180">
        <f t="shared" si="1182"/>
        <v>0</v>
      </c>
      <c r="AE1858" s="181">
        <f t="shared" si="1165"/>
        <v>0</v>
      </c>
      <c r="AF1858" s="180">
        <v>0</v>
      </c>
      <c r="AG1858" s="180">
        <v>0</v>
      </c>
      <c r="AH1858" s="181">
        <f t="shared" si="1166"/>
        <v>0</v>
      </c>
      <c r="AI1858" s="180">
        <v>0</v>
      </c>
      <c r="AJ1858" s="180">
        <v>0</v>
      </c>
      <c r="AK1858" s="181">
        <f t="shared" si="1167"/>
        <v>0</v>
      </c>
      <c r="AL1858" s="180">
        <v>0</v>
      </c>
      <c r="AM1858" s="180">
        <v>0</v>
      </c>
      <c r="AN1858" s="181">
        <f t="shared" si="1168"/>
        <v>0</v>
      </c>
      <c r="AO1858" s="180">
        <v>0</v>
      </c>
      <c r="AP1858" s="180">
        <v>0</v>
      </c>
      <c r="AQ1858" s="181">
        <f t="shared" si="1169"/>
        <v>0</v>
      </c>
      <c r="AR1858" s="180">
        <v>0</v>
      </c>
      <c r="AS1858" s="180">
        <v>0</v>
      </c>
      <c r="AT1858" s="181">
        <f t="shared" si="1170"/>
        <v>0</v>
      </c>
      <c r="AU1858" s="180">
        <f t="shared" ref="AU1858:AV1863" si="1183">+AC1858-AF1858-AI1858-AL1858-AO1858-AR1858</f>
        <v>0</v>
      </c>
      <c r="AV1858" s="180">
        <f t="shared" si="1183"/>
        <v>0</v>
      </c>
      <c r="AW1858" s="181">
        <f t="shared" si="1172"/>
        <v>0</v>
      </c>
      <c r="AX1858" s="183">
        <f t="shared" ref="AX1858:AY1863" si="1184">+S1858+W1858-AA1858</f>
        <v>0</v>
      </c>
      <c r="AY1858" s="183">
        <f t="shared" si="1184"/>
        <v>0</v>
      </c>
      <c r="AZ1858" s="183"/>
      <c r="BA1858" s="183"/>
      <c r="BB1858" s="183"/>
      <c r="BC1858" s="183"/>
      <c r="BD1858" s="183">
        <f t="shared" ref="BD1858:BE1863" si="1185">+AX1858-AZ1858-BB1858</f>
        <v>0</v>
      </c>
      <c r="BE1858" s="183">
        <f t="shared" si="1185"/>
        <v>0</v>
      </c>
    </row>
    <row r="1859" spans="2:57" ht="90" hidden="1">
      <c r="B1859" s="219">
        <v>2025</v>
      </c>
      <c r="C1859" s="219">
        <v>20</v>
      </c>
      <c r="D1859" s="175">
        <v>0</v>
      </c>
      <c r="E1859" s="176"/>
      <c r="F1859" s="219">
        <v>2</v>
      </c>
      <c r="G1859" s="219">
        <v>6</v>
      </c>
      <c r="H1859" s="219">
        <v>16</v>
      </c>
      <c r="I1859" s="219">
        <v>6000</v>
      </c>
      <c r="J1859" s="174">
        <v>6200</v>
      </c>
      <c r="K1859" s="174">
        <v>622</v>
      </c>
      <c r="L1859" s="177">
        <v>378</v>
      </c>
      <c r="M1859" s="178">
        <v>0</v>
      </c>
      <c r="N1859" s="179" t="s">
        <v>1187</v>
      </c>
      <c r="O1859" s="180">
        <v>0</v>
      </c>
      <c r="P1859" s="180">
        <v>0</v>
      </c>
      <c r="Q1859" s="181">
        <v>0</v>
      </c>
      <c r="R1859" s="182" t="s">
        <v>232</v>
      </c>
      <c r="S1859" s="183">
        <v>0</v>
      </c>
      <c r="T1859" s="183">
        <v>0</v>
      </c>
      <c r="U1859" s="180">
        <v>0</v>
      </c>
      <c r="V1859" s="180">
        <v>0</v>
      </c>
      <c r="W1859" s="183">
        <v>0</v>
      </c>
      <c r="X1859" s="183">
        <v>0</v>
      </c>
      <c r="Y1859" s="180">
        <v>0</v>
      </c>
      <c r="Z1859" s="180">
        <v>0</v>
      </c>
      <c r="AA1859" s="183">
        <v>0</v>
      </c>
      <c r="AB1859" s="183">
        <v>0</v>
      </c>
      <c r="AC1859" s="180">
        <f t="shared" si="1182"/>
        <v>0</v>
      </c>
      <c r="AD1859" s="180">
        <f t="shared" si="1182"/>
        <v>0</v>
      </c>
      <c r="AE1859" s="181">
        <f t="shared" si="1165"/>
        <v>0</v>
      </c>
      <c r="AF1859" s="180">
        <v>0</v>
      </c>
      <c r="AG1859" s="180">
        <v>0</v>
      </c>
      <c r="AH1859" s="181">
        <f t="shared" si="1166"/>
        <v>0</v>
      </c>
      <c r="AI1859" s="180">
        <v>0</v>
      </c>
      <c r="AJ1859" s="180">
        <v>0</v>
      </c>
      <c r="AK1859" s="181">
        <f t="shared" si="1167"/>
        <v>0</v>
      </c>
      <c r="AL1859" s="180">
        <v>0</v>
      </c>
      <c r="AM1859" s="180">
        <v>0</v>
      </c>
      <c r="AN1859" s="181">
        <f t="shared" si="1168"/>
        <v>0</v>
      </c>
      <c r="AO1859" s="180">
        <v>0</v>
      </c>
      <c r="AP1859" s="180">
        <v>0</v>
      </c>
      <c r="AQ1859" s="181">
        <f t="shared" si="1169"/>
        <v>0</v>
      </c>
      <c r="AR1859" s="180">
        <v>0</v>
      </c>
      <c r="AS1859" s="180">
        <v>0</v>
      </c>
      <c r="AT1859" s="181">
        <f t="shared" si="1170"/>
        <v>0</v>
      </c>
      <c r="AU1859" s="180">
        <f t="shared" si="1183"/>
        <v>0</v>
      </c>
      <c r="AV1859" s="180">
        <f t="shared" si="1183"/>
        <v>0</v>
      </c>
      <c r="AW1859" s="181">
        <f t="shared" si="1172"/>
        <v>0</v>
      </c>
      <c r="AX1859" s="183">
        <f t="shared" si="1184"/>
        <v>0</v>
      </c>
      <c r="AY1859" s="183">
        <f t="shared" si="1184"/>
        <v>0</v>
      </c>
      <c r="AZ1859" s="183"/>
      <c r="BA1859" s="183"/>
      <c r="BB1859" s="183"/>
      <c r="BC1859" s="183"/>
      <c r="BD1859" s="183">
        <f t="shared" si="1185"/>
        <v>0</v>
      </c>
      <c r="BE1859" s="183">
        <f t="shared" si="1185"/>
        <v>0</v>
      </c>
    </row>
    <row r="1860" spans="2:57" ht="90" hidden="1">
      <c r="B1860" s="219">
        <v>2025</v>
      </c>
      <c r="C1860" s="219">
        <v>20</v>
      </c>
      <c r="D1860" s="175">
        <v>0</v>
      </c>
      <c r="E1860" s="176"/>
      <c r="F1860" s="219">
        <v>2</v>
      </c>
      <c r="G1860" s="219">
        <v>6</v>
      </c>
      <c r="H1860" s="219">
        <v>16</v>
      </c>
      <c r="I1860" s="219">
        <v>6000</v>
      </c>
      <c r="J1860" s="174">
        <v>6200</v>
      </c>
      <c r="K1860" s="174">
        <v>622</v>
      </c>
      <c r="L1860" s="177">
        <v>379</v>
      </c>
      <c r="M1860" s="178">
        <v>0</v>
      </c>
      <c r="N1860" s="179" t="s">
        <v>1188</v>
      </c>
      <c r="O1860" s="180">
        <v>0</v>
      </c>
      <c r="P1860" s="180">
        <v>0</v>
      </c>
      <c r="Q1860" s="181">
        <v>0</v>
      </c>
      <c r="R1860" s="182" t="s">
        <v>232</v>
      </c>
      <c r="S1860" s="183">
        <v>0</v>
      </c>
      <c r="T1860" s="183">
        <v>0</v>
      </c>
      <c r="U1860" s="180">
        <v>0</v>
      </c>
      <c r="V1860" s="180">
        <v>0</v>
      </c>
      <c r="W1860" s="183">
        <v>0</v>
      </c>
      <c r="X1860" s="183">
        <v>0</v>
      </c>
      <c r="Y1860" s="180">
        <v>0</v>
      </c>
      <c r="Z1860" s="180">
        <v>0</v>
      </c>
      <c r="AA1860" s="183">
        <v>0</v>
      </c>
      <c r="AB1860" s="183">
        <v>0</v>
      </c>
      <c r="AC1860" s="180">
        <f t="shared" si="1182"/>
        <v>0</v>
      </c>
      <c r="AD1860" s="180">
        <f t="shared" si="1182"/>
        <v>0</v>
      </c>
      <c r="AE1860" s="181">
        <f t="shared" si="1165"/>
        <v>0</v>
      </c>
      <c r="AF1860" s="180">
        <v>0</v>
      </c>
      <c r="AG1860" s="180">
        <v>0</v>
      </c>
      <c r="AH1860" s="181">
        <f t="shared" si="1166"/>
        <v>0</v>
      </c>
      <c r="AI1860" s="180">
        <v>0</v>
      </c>
      <c r="AJ1860" s="180">
        <v>0</v>
      </c>
      <c r="AK1860" s="181">
        <f t="shared" si="1167"/>
        <v>0</v>
      </c>
      <c r="AL1860" s="180">
        <v>0</v>
      </c>
      <c r="AM1860" s="180">
        <v>0</v>
      </c>
      <c r="AN1860" s="181">
        <f t="shared" si="1168"/>
        <v>0</v>
      </c>
      <c r="AO1860" s="180">
        <v>0</v>
      </c>
      <c r="AP1860" s="180">
        <v>0</v>
      </c>
      <c r="AQ1860" s="181">
        <f t="shared" si="1169"/>
        <v>0</v>
      </c>
      <c r="AR1860" s="180">
        <v>0</v>
      </c>
      <c r="AS1860" s="180">
        <v>0</v>
      </c>
      <c r="AT1860" s="181">
        <f t="shared" si="1170"/>
        <v>0</v>
      </c>
      <c r="AU1860" s="180">
        <f t="shared" si="1183"/>
        <v>0</v>
      </c>
      <c r="AV1860" s="180">
        <f t="shared" si="1183"/>
        <v>0</v>
      </c>
      <c r="AW1860" s="181">
        <f t="shared" si="1172"/>
        <v>0</v>
      </c>
      <c r="AX1860" s="183">
        <f t="shared" si="1184"/>
        <v>0</v>
      </c>
      <c r="AY1860" s="183">
        <f t="shared" si="1184"/>
        <v>0</v>
      </c>
      <c r="AZ1860" s="183"/>
      <c r="BA1860" s="183"/>
      <c r="BB1860" s="183"/>
      <c r="BC1860" s="183"/>
      <c r="BD1860" s="183">
        <f t="shared" si="1185"/>
        <v>0</v>
      </c>
      <c r="BE1860" s="183">
        <f t="shared" si="1185"/>
        <v>0</v>
      </c>
    </row>
    <row r="1861" spans="2:57" ht="90" hidden="1">
      <c r="B1861" s="219">
        <v>2025</v>
      </c>
      <c r="C1861" s="219">
        <v>20</v>
      </c>
      <c r="D1861" s="175">
        <v>0</v>
      </c>
      <c r="E1861" s="176"/>
      <c r="F1861" s="219">
        <v>2</v>
      </c>
      <c r="G1861" s="219">
        <v>6</v>
      </c>
      <c r="H1861" s="219">
        <v>16</v>
      </c>
      <c r="I1861" s="219">
        <v>6000</v>
      </c>
      <c r="J1861" s="174">
        <v>6200</v>
      </c>
      <c r="K1861" s="174">
        <v>622</v>
      </c>
      <c r="L1861" s="177">
        <v>959</v>
      </c>
      <c r="M1861" s="178">
        <v>0</v>
      </c>
      <c r="N1861" s="179" t="s">
        <v>1189</v>
      </c>
      <c r="O1861" s="180">
        <v>0</v>
      </c>
      <c r="P1861" s="180">
        <v>0</v>
      </c>
      <c r="Q1861" s="181">
        <v>0</v>
      </c>
      <c r="R1861" s="182" t="s">
        <v>232</v>
      </c>
      <c r="S1861" s="183">
        <v>0</v>
      </c>
      <c r="T1861" s="183">
        <v>0</v>
      </c>
      <c r="U1861" s="180">
        <v>0</v>
      </c>
      <c r="V1861" s="180">
        <v>0</v>
      </c>
      <c r="W1861" s="183">
        <v>0</v>
      </c>
      <c r="X1861" s="183">
        <v>0</v>
      </c>
      <c r="Y1861" s="180">
        <v>0</v>
      </c>
      <c r="Z1861" s="180">
        <v>0</v>
      </c>
      <c r="AA1861" s="183">
        <v>0</v>
      </c>
      <c r="AB1861" s="183">
        <v>0</v>
      </c>
      <c r="AC1861" s="180">
        <f t="shared" si="1182"/>
        <v>0</v>
      </c>
      <c r="AD1861" s="180">
        <f t="shared" si="1182"/>
        <v>0</v>
      </c>
      <c r="AE1861" s="181">
        <f t="shared" si="1165"/>
        <v>0</v>
      </c>
      <c r="AF1861" s="180">
        <v>0</v>
      </c>
      <c r="AG1861" s="180">
        <v>0</v>
      </c>
      <c r="AH1861" s="181">
        <f t="shared" si="1166"/>
        <v>0</v>
      </c>
      <c r="AI1861" s="180">
        <v>0</v>
      </c>
      <c r="AJ1861" s="180">
        <v>0</v>
      </c>
      <c r="AK1861" s="181">
        <f t="shared" si="1167"/>
        <v>0</v>
      </c>
      <c r="AL1861" s="180">
        <v>0</v>
      </c>
      <c r="AM1861" s="180">
        <v>0</v>
      </c>
      <c r="AN1861" s="181">
        <f t="shared" si="1168"/>
        <v>0</v>
      </c>
      <c r="AO1861" s="180">
        <v>0</v>
      </c>
      <c r="AP1861" s="180">
        <v>0</v>
      </c>
      <c r="AQ1861" s="181">
        <f t="shared" si="1169"/>
        <v>0</v>
      </c>
      <c r="AR1861" s="180">
        <v>0</v>
      </c>
      <c r="AS1861" s="180">
        <v>0</v>
      </c>
      <c r="AT1861" s="181">
        <f t="shared" si="1170"/>
        <v>0</v>
      </c>
      <c r="AU1861" s="180">
        <f t="shared" si="1183"/>
        <v>0</v>
      </c>
      <c r="AV1861" s="180">
        <f t="shared" si="1183"/>
        <v>0</v>
      </c>
      <c r="AW1861" s="181">
        <f t="shared" si="1172"/>
        <v>0</v>
      </c>
      <c r="AX1861" s="183">
        <f t="shared" si="1184"/>
        <v>0</v>
      </c>
      <c r="AY1861" s="183">
        <f t="shared" si="1184"/>
        <v>0</v>
      </c>
      <c r="AZ1861" s="183"/>
      <c r="BA1861" s="183"/>
      <c r="BB1861" s="183"/>
      <c r="BC1861" s="183"/>
      <c r="BD1861" s="183">
        <f t="shared" si="1185"/>
        <v>0</v>
      </c>
      <c r="BE1861" s="183">
        <f t="shared" si="1185"/>
        <v>0</v>
      </c>
    </row>
    <row r="1862" spans="2:57" ht="75" hidden="1">
      <c r="B1862" s="219">
        <v>2025</v>
      </c>
      <c r="C1862" s="219">
        <v>20</v>
      </c>
      <c r="D1862" s="175">
        <v>0</v>
      </c>
      <c r="E1862" s="176"/>
      <c r="F1862" s="219">
        <v>2</v>
      </c>
      <c r="G1862" s="219">
        <v>6</v>
      </c>
      <c r="H1862" s="219">
        <v>16</v>
      </c>
      <c r="I1862" s="219">
        <v>6000</v>
      </c>
      <c r="J1862" s="174">
        <v>6200</v>
      </c>
      <c r="K1862" s="174">
        <v>622</v>
      </c>
      <c r="L1862" s="177">
        <v>960</v>
      </c>
      <c r="M1862" s="178">
        <v>0</v>
      </c>
      <c r="N1862" s="179" t="s">
        <v>1190</v>
      </c>
      <c r="O1862" s="180">
        <v>0</v>
      </c>
      <c r="P1862" s="180">
        <v>0</v>
      </c>
      <c r="Q1862" s="181">
        <v>0</v>
      </c>
      <c r="R1862" s="182" t="s">
        <v>232</v>
      </c>
      <c r="S1862" s="183">
        <v>0</v>
      </c>
      <c r="T1862" s="183">
        <v>0</v>
      </c>
      <c r="U1862" s="180">
        <v>0</v>
      </c>
      <c r="V1862" s="180">
        <v>0</v>
      </c>
      <c r="W1862" s="183">
        <v>0</v>
      </c>
      <c r="X1862" s="183">
        <v>0</v>
      </c>
      <c r="Y1862" s="180">
        <v>0</v>
      </c>
      <c r="Z1862" s="180">
        <v>0</v>
      </c>
      <c r="AA1862" s="183">
        <v>0</v>
      </c>
      <c r="AB1862" s="183">
        <v>0</v>
      </c>
      <c r="AC1862" s="180">
        <f t="shared" si="1182"/>
        <v>0</v>
      </c>
      <c r="AD1862" s="180">
        <f t="shared" si="1182"/>
        <v>0</v>
      </c>
      <c r="AE1862" s="181">
        <f t="shared" si="1165"/>
        <v>0</v>
      </c>
      <c r="AF1862" s="180">
        <v>0</v>
      </c>
      <c r="AG1862" s="180">
        <v>0</v>
      </c>
      <c r="AH1862" s="181">
        <f t="shared" si="1166"/>
        <v>0</v>
      </c>
      <c r="AI1862" s="180">
        <v>0</v>
      </c>
      <c r="AJ1862" s="180">
        <v>0</v>
      </c>
      <c r="AK1862" s="181">
        <f t="shared" si="1167"/>
        <v>0</v>
      </c>
      <c r="AL1862" s="180">
        <v>0</v>
      </c>
      <c r="AM1862" s="180">
        <v>0</v>
      </c>
      <c r="AN1862" s="181">
        <f t="shared" si="1168"/>
        <v>0</v>
      </c>
      <c r="AO1862" s="180">
        <v>0</v>
      </c>
      <c r="AP1862" s="180">
        <v>0</v>
      </c>
      <c r="AQ1862" s="181">
        <f t="shared" si="1169"/>
        <v>0</v>
      </c>
      <c r="AR1862" s="180">
        <v>0</v>
      </c>
      <c r="AS1862" s="180">
        <v>0</v>
      </c>
      <c r="AT1862" s="181">
        <f t="shared" si="1170"/>
        <v>0</v>
      </c>
      <c r="AU1862" s="180">
        <f t="shared" si="1183"/>
        <v>0</v>
      </c>
      <c r="AV1862" s="180">
        <f t="shared" si="1183"/>
        <v>0</v>
      </c>
      <c r="AW1862" s="181">
        <f t="shared" si="1172"/>
        <v>0</v>
      </c>
      <c r="AX1862" s="183">
        <f t="shared" si="1184"/>
        <v>0</v>
      </c>
      <c r="AY1862" s="183">
        <f t="shared" si="1184"/>
        <v>0</v>
      </c>
      <c r="AZ1862" s="183"/>
      <c r="BA1862" s="183"/>
      <c r="BB1862" s="183"/>
      <c r="BC1862" s="183"/>
      <c r="BD1862" s="183">
        <f t="shared" si="1185"/>
        <v>0</v>
      </c>
      <c r="BE1862" s="183">
        <f t="shared" si="1185"/>
        <v>0</v>
      </c>
    </row>
    <row r="1863" spans="2:57" ht="90" hidden="1">
      <c r="B1863" s="219">
        <v>2025</v>
      </c>
      <c r="C1863" s="219">
        <v>20</v>
      </c>
      <c r="D1863" s="175">
        <v>0</v>
      </c>
      <c r="E1863" s="176"/>
      <c r="F1863" s="219">
        <v>2</v>
      </c>
      <c r="G1863" s="219">
        <v>6</v>
      </c>
      <c r="H1863" s="219">
        <v>16</v>
      </c>
      <c r="I1863" s="219">
        <v>6000</v>
      </c>
      <c r="J1863" s="174">
        <v>6200</v>
      </c>
      <c r="K1863" s="174">
        <v>622</v>
      </c>
      <c r="L1863" s="177">
        <v>961</v>
      </c>
      <c r="M1863" s="178">
        <v>0</v>
      </c>
      <c r="N1863" s="179" t="s">
        <v>1191</v>
      </c>
      <c r="O1863" s="180">
        <v>0</v>
      </c>
      <c r="P1863" s="180">
        <v>0</v>
      </c>
      <c r="Q1863" s="181">
        <v>0</v>
      </c>
      <c r="R1863" s="182" t="s">
        <v>232</v>
      </c>
      <c r="S1863" s="183">
        <v>0</v>
      </c>
      <c r="T1863" s="183">
        <v>0</v>
      </c>
      <c r="U1863" s="180">
        <v>0</v>
      </c>
      <c r="V1863" s="180">
        <v>0</v>
      </c>
      <c r="W1863" s="183">
        <v>0</v>
      </c>
      <c r="X1863" s="183">
        <v>0</v>
      </c>
      <c r="Y1863" s="180">
        <v>0</v>
      </c>
      <c r="Z1863" s="180">
        <v>0</v>
      </c>
      <c r="AA1863" s="183">
        <v>0</v>
      </c>
      <c r="AB1863" s="183">
        <v>0</v>
      </c>
      <c r="AC1863" s="180">
        <f t="shared" si="1182"/>
        <v>0</v>
      </c>
      <c r="AD1863" s="180">
        <f t="shared" si="1182"/>
        <v>0</v>
      </c>
      <c r="AE1863" s="181">
        <f t="shared" si="1165"/>
        <v>0</v>
      </c>
      <c r="AF1863" s="180">
        <v>0</v>
      </c>
      <c r="AG1863" s="180">
        <v>0</v>
      </c>
      <c r="AH1863" s="181">
        <f t="shared" si="1166"/>
        <v>0</v>
      </c>
      <c r="AI1863" s="180">
        <v>0</v>
      </c>
      <c r="AJ1863" s="180">
        <v>0</v>
      </c>
      <c r="AK1863" s="181">
        <f t="shared" si="1167"/>
        <v>0</v>
      </c>
      <c r="AL1863" s="180">
        <v>0</v>
      </c>
      <c r="AM1863" s="180">
        <v>0</v>
      </c>
      <c r="AN1863" s="181">
        <f t="shared" si="1168"/>
        <v>0</v>
      </c>
      <c r="AO1863" s="180">
        <v>0</v>
      </c>
      <c r="AP1863" s="180">
        <v>0</v>
      </c>
      <c r="AQ1863" s="181">
        <f t="shared" si="1169"/>
        <v>0</v>
      </c>
      <c r="AR1863" s="180">
        <v>0</v>
      </c>
      <c r="AS1863" s="180">
        <v>0</v>
      </c>
      <c r="AT1863" s="181">
        <f t="shared" si="1170"/>
        <v>0</v>
      </c>
      <c r="AU1863" s="180">
        <f t="shared" si="1183"/>
        <v>0</v>
      </c>
      <c r="AV1863" s="180">
        <f t="shared" si="1183"/>
        <v>0</v>
      </c>
      <c r="AW1863" s="181">
        <f t="shared" si="1172"/>
        <v>0</v>
      </c>
      <c r="AX1863" s="183">
        <f t="shared" si="1184"/>
        <v>0</v>
      </c>
      <c r="AY1863" s="183">
        <f t="shared" si="1184"/>
        <v>0</v>
      </c>
      <c r="AZ1863" s="183"/>
      <c r="BA1863" s="183"/>
      <c r="BB1863" s="183"/>
      <c r="BC1863" s="183"/>
      <c r="BD1863" s="183">
        <f t="shared" si="1185"/>
        <v>0</v>
      </c>
      <c r="BE1863" s="183">
        <f t="shared" si="1185"/>
        <v>0</v>
      </c>
    </row>
    <row r="1864" spans="2:57" ht="31.5" hidden="1">
      <c r="B1864" s="130">
        <v>2025</v>
      </c>
      <c r="C1864" s="130">
        <v>20</v>
      </c>
      <c r="D1864" s="131"/>
      <c r="E1864" s="132"/>
      <c r="F1864" s="130">
        <v>2</v>
      </c>
      <c r="G1864" s="130">
        <v>6</v>
      </c>
      <c r="H1864" s="130">
        <v>17</v>
      </c>
      <c r="I1864" s="130"/>
      <c r="J1864" s="130"/>
      <c r="K1864" s="184"/>
      <c r="L1864" s="185" t="s">
        <v>44</v>
      </c>
      <c r="M1864" s="134"/>
      <c r="N1864" s="135" t="s">
        <v>1192</v>
      </c>
      <c r="O1864" s="136">
        <v>0</v>
      </c>
      <c r="P1864" s="136">
        <v>0</v>
      </c>
      <c r="Q1864" s="136">
        <v>0</v>
      </c>
      <c r="R1864" s="137"/>
      <c r="S1864" s="138"/>
      <c r="T1864" s="139"/>
      <c r="U1864" s="136">
        <f t="shared" ref="U1864:AD1864" si="1186">+U1865+U1873</f>
        <v>0</v>
      </c>
      <c r="V1864" s="136">
        <f t="shared" si="1186"/>
        <v>0</v>
      </c>
      <c r="W1864" s="140">
        <f t="shared" si="1186"/>
        <v>0</v>
      </c>
      <c r="X1864" s="140">
        <f t="shared" si="1186"/>
        <v>0</v>
      </c>
      <c r="Y1864" s="136">
        <f t="shared" si="1186"/>
        <v>0</v>
      </c>
      <c r="Z1864" s="136">
        <f t="shared" si="1186"/>
        <v>0</v>
      </c>
      <c r="AA1864" s="140">
        <f t="shared" si="1186"/>
        <v>0</v>
      </c>
      <c r="AB1864" s="140">
        <f t="shared" si="1186"/>
        <v>0</v>
      </c>
      <c r="AC1864" s="136">
        <f t="shared" si="1186"/>
        <v>0</v>
      </c>
      <c r="AD1864" s="136">
        <f t="shared" si="1186"/>
        <v>0</v>
      </c>
      <c r="AE1864" s="136">
        <f t="shared" si="1165"/>
        <v>0</v>
      </c>
      <c r="AF1864" s="136">
        <f>+AF1865+AF1873</f>
        <v>0</v>
      </c>
      <c r="AG1864" s="136">
        <f>+AG1865+AG1873</f>
        <v>0</v>
      </c>
      <c r="AH1864" s="136">
        <f t="shared" si="1166"/>
        <v>0</v>
      </c>
      <c r="AI1864" s="136">
        <f>+AI1865+AI1873</f>
        <v>0</v>
      </c>
      <c r="AJ1864" s="136">
        <f>+AJ1865+AJ1873</f>
        <v>0</v>
      </c>
      <c r="AK1864" s="136">
        <f t="shared" si="1167"/>
        <v>0</v>
      </c>
      <c r="AL1864" s="136">
        <f>+AL1865+AL1873</f>
        <v>0</v>
      </c>
      <c r="AM1864" s="136">
        <f>+AM1865+AM1873</f>
        <v>0</v>
      </c>
      <c r="AN1864" s="136">
        <f t="shared" si="1168"/>
        <v>0</v>
      </c>
      <c r="AO1864" s="136">
        <f>+AO1865+AO1873</f>
        <v>0</v>
      </c>
      <c r="AP1864" s="136">
        <f>+AP1865+AP1873</f>
        <v>0</v>
      </c>
      <c r="AQ1864" s="136">
        <f t="shared" si="1169"/>
        <v>0</v>
      </c>
      <c r="AR1864" s="136">
        <f>+AR1865+AR1873</f>
        <v>0</v>
      </c>
      <c r="AS1864" s="136">
        <f>+AS1865+AS1873</f>
        <v>0</v>
      </c>
      <c r="AT1864" s="136">
        <f t="shared" si="1170"/>
        <v>0</v>
      </c>
      <c r="AU1864" s="136">
        <f>+AU1865+AU1873</f>
        <v>0</v>
      </c>
      <c r="AV1864" s="136">
        <f>+AV1865+AV1873</f>
        <v>0</v>
      </c>
      <c r="AW1864" s="136">
        <f t="shared" si="1172"/>
        <v>0</v>
      </c>
      <c r="AX1864" s="138"/>
      <c r="AY1864" s="139"/>
      <c r="AZ1864" s="138"/>
      <c r="BA1864" s="139"/>
      <c r="BB1864" s="138"/>
      <c r="BC1864" s="139"/>
      <c r="BD1864" s="138"/>
      <c r="BE1864" s="139"/>
    </row>
    <row r="1865" spans="2:57" ht="15.75" hidden="1">
      <c r="B1865" s="141">
        <v>2025</v>
      </c>
      <c r="C1865" s="141">
        <v>20</v>
      </c>
      <c r="D1865" s="142"/>
      <c r="E1865" s="143"/>
      <c r="F1865" s="141">
        <v>2</v>
      </c>
      <c r="G1865" s="141">
        <v>6</v>
      </c>
      <c r="H1865" s="141">
        <v>17</v>
      </c>
      <c r="I1865" s="141">
        <v>3000</v>
      </c>
      <c r="J1865" s="141"/>
      <c r="K1865" s="141"/>
      <c r="L1865" s="144" t="s">
        <v>44</v>
      </c>
      <c r="M1865" s="145"/>
      <c r="N1865" s="146" t="s">
        <v>46</v>
      </c>
      <c r="O1865" s="147">
        <v>0</v>
      </c>
      <c r="P1865" s="147">
        <v>0</v>
      </c>
      <c r="Q1865" s="147">
        <v>0</v>
      </c>
      <c r="R1865" s="148"/>
      <c r="S1865" s="149"/>
      <c r="T1865" s="150"/>
      <c r="U1865" s="147">
        <f t="shared" ref="U1865:AD1865" si="1187">U1866</f>
        <v>0</v>
      </c>
      <c r="V1865" s="147">
        <f t="shared" si="1187"/>
        <v>0</v>
      </c>
      <c r="W1865" s="151">
        <f t="shared" si="1187"/>
        <v>0</v>
      </c>
      <c r="X1865" s="151">
        <f t="shared" si="1187"/>
        <v>0</v>
      </c>
      <c r="Y1865" s="147">
        <f t="shared" si="1187"/>
        <v>0</v>
      </c>
      <c r="Z1865" s="147">
        <f t="shared" si="1187"/>
        <v>0</v>
      </c>
      <c r="AA1865" s="151">
        <f t="shared" si="1187"/>
        <v>0</v>
      </c>
      <c r="AB1865" s="151">
        <f t="shared" si="1187"/>
        <v>0</v>
      </c>
      <c r="AC1865" s="147">
        <f t="shared" si="1187"/>
        <v>0</v>
      </c>
      <c r="AD1865" s="147">
        <f t="shared" si="1187"/>
        <v>0</v>
      </c>
      <c r="AE1865" s="147">
        <f t="shared" si="1165"/>
        <v>0</v>
      </c>
      <c r="AF1865" s="147">
        <f>AF1866</f>
        <v>0</v>
      </c>
      <c r="AG1865" s="147">
        <f>AG1866</f>
        <v>0</v>
      </c>
      <c r="AH1865" s="147">
        <f t="shared" si="1166"/>
        <v>0</v>
      </c>
      <c r="AI1865" s="147">
        <f>AI1866</f>
        <v>0</v>
      </c>
      <c r="AJ1865" s="147">
        <f>AJ1866</f>
        <v>0</v>
      </c>
      <c r="AK1865" s="147">
        <f t="shared" si="1167"/>
        <v>0</v>
      </c>
      <c r="AL1865" s="147">
        <f>AL1866</f>
        <v>0</v>
      </c>
      <c r="AM1865" s="147">
        <f>AM1866</f>
        <v>0</v>
      </c>
      <c r="AN1865" s="147">
        <f t="shared" si="1168"/>
        <v>0</v>
      </c>
      <c r="AO1865" s="147">
        <f>AO1866</f>
        <v>0</v>
      </c>
      <c r="AP1865" s="147">
        <f>AP1866</f>
        <v>0</v>
      </c>
      <c r="AQ1865" s="147">
        <f t="shared" si="1169"/>
        <v>0</v>
      </c>
      <c r="AR1865" s="147">
        <f>AR1866</f>
        <v>0</v>
      </c>
      <c r="AS1865" s="147">
        <f>AS1866</f>
        <v>0</v>
      </c>
      <c r="AT1865" s="147">
        <f t="shared" si="1170"/>
        <v>0</v>
      </c>
      <c r="AU1865" s="147">
        <f>AU1866</f>
        <v>0</v>
      </c>
      <c r="AV1865" s="147">
        <f>AV1866</f>
        <v>0</v>
      </c>
      <c r="AW1865" s="147">
        <f t="shared" si="1172"/>
        <v>0</v>
      </c>
      <c r="AX1865" s="149"/>
      <c r="AY1865" s="150"/>
      <c r="AZ1865" s="149"/>
      <c r="BA1865" s="150"/>
      <c r="BB1865" s="149"/>
      <c r="BC1865" s="150"/>
      <c r="BD1865" s="149"/>
      <c r="BE1865" s="150"/>
    </row>
    <row r="1866" spans="2:57" s="129" customFormat="1" ht="15.75" hidden="1">
      <c r="B1866" s="163">
        <v>2025</v>
      </c>
      <c r="C1866" s="163">
        <v>20</v>
      </c>
      <c r="D1866" s="164"/>
      <c r="E1866" s="165"/>
      <c r="F1866" s="163">
        <v>2</v>
      </c>
      <c r="G1866" s="163">
        <v>6</v>
      </c>
      <c r="H1866" s="163">
        <v>17</v>
      </c>
      <c r="I1866" s="163">
        <v>3000</v>
      </c>
      <c r="J1866" s="163">
        <v>3300</v>
      </c>
      <c r="K1866" s="163">
        <v>334</v>
      </c>
      <c r="L1866" s="192" t="s">
        <v>44</v>
      </c>
      <c r="M1866" s="167"/>
      <c r="N1866" s="168" t="s">
        <v>244</v>
      </c>
      <c r="O1866" s="169">
        <v>0</v>
      </c>
      <c r="P1866" s="169">
        <v>0</v>
      </c>
      <c r="Q1866" s="169">
        <v>0</v>
      </c>
      <c r="R1866" s="170"/>
      <c r="S1866" s="171"/>
      <c r="T1866" s="172"/>
      <c r="U1866" s="169">
        <f t="shared" ref="U1866:AD1866" si="1188">SUM(U1867:U1872)</f>
        <v>0</v>
      </c>
      <c r="V1866" s="169">
        <f t="shared" si="1188"/>
        <v>0</v>
      </c>
      <c r="W1866" s="173">
        <f t="shared" si="1188"/>
        <v>0</v>
      </c>
      <c r="X1866" s="173">
        <f t="shared" si="1188"/>
        <v>0</v>
      </c>
      <c r="Y1866" s="169">
        <f t="shared" si="1188"/>
        <v>0</v>
      </c>
      <c r="Z1866" s="169">
        <f t="shared" si="1188"/>
        <v>0</v>
      </c>
      <c r="AA1866" s="173">
        <f t="shared" si="1188"/>
        <v>0</v>
      </c>
      <c r="AB1866" s="173">
        <f t="shared" si="1188"/>
        <v>0</v>
      </c>
      <c r="AC1866" s="169">
        <f t="shared" si="1188"/>
        <v>0</v>
      </c>
      <c r="AD1866" s="169">
        <f t="shared" si="1188"/>
        <v>0</v>
      </c>
      <c r="AE1866" s="169">
        <f t="shared" si="1165"/>
        <v>0</v>
      </c>
      <c r="AF1866" s="169">
        <f>SUM(AF1867:AF1872)</f>
        <v>0</v>
      </c>
      <c r="AG1866" s="169">
        <f>SUM(AG1867:AG1872)</f>
        <v>0</v>
      </c>
      <c r="AH1866" s="169">
        <f t="shared" si="1166"/>
        <v>0</v>
      </c>
      <c r="AI1866" s="169">
        <f>SUM(AI1867:AI1872)</f>
        <v>0</v>
      </c>
      <c r="AJ1866" s="169">
        <f>SUM(AJ1867:AJ1872)</f>
        <v>0</v>
      </c>
      <c r="AK1866" s="169">
        <f t="shared" si="1167"/>
        <v>0</v>
      </c>
      <c r="AL1866" s="169">
        <f>SUM(AL1867:AL1872)</f>
        <v>0</v>
      </c>
      <c r="AM1866" s="169">
        <f>SUM(AM1867:AM1872)</f>
        <v>0</v>
      </c>
      <c r="AN1866" s="169">
        <f t="shared" si="1168"/>
        <v>0</v>
      </c>
      <c r="AO1866" s="169">
        <f>SUM(AO1867:AO1872)</f>
        <v>0</v>
      </c>
      <c r="AP1866" s="169">
        <f>SUM(AP1867:AP1872)</f>
        <v>0</v>
      </c>
      <c r="AQ1866" s="169">
        <f t="shared" si="1169"/>
        <v>0</v>
      </c>
      <c r="AR1866" s="169">
        <f>SUM(AR1867:AR1872)</f>
        <v>0</v>
      </c>
      <c r="AS1866" s="169">
        <f>SUM(AS1867:AS1872)</f>
        <v>0</v>
      </c>
      <c r="AT1866" s="169">
        <f t="shared" si="1170"/>
        <v>0</v>
      </c>
      <c r="AU1866" s="169">
        <f>SUM(AU1867:AU1872)</f>
        <v>0</v>
      </c>
      <c r="AV1866" s="169">
        <f>SUM(AV1867:AV1872)</f>
        <v>0</v>
      </c>
      <c r="AW1866" s="169">
        <f t="shared" si="1172"/>
        <v>0</v>
      </c>
      <c r="AX1866" s="171"/>
      <c r="AY1866" s="172"/>
      <c r="AZ1866" s="171"/>
      <c r="BA1866" s="172"/>
      <c r="BB1866" s="171"/>
      <c r="BC1866" s="172"/>
      <c r="BD1866" s="171"/>
      <c r="BE1866" s="172"/>
    </row>
    <row r="1867" spans="2:57" s="129" customFormat="1" ht="30" hidden="1">
      <c r="B1867" s="174">
        <v>2025</v>
      </c>
      <c r="C1867" s="174">
        <v>20</v>
      </c>
      <c r="D1867" s="175">
        <v>0</v>
      </c>
      <c r="E1867" s="176"/>
      <c r="F1867" s="174">
        <v>2</v>
      </c>
      <c r="G1867" s="174">
        <v>6</v>
      </c>
      <c r="H1867" s="174">
        <v>17</v>
      </c>
      <c r="I1867" s="174">
        <v>3000</v>
      </c>
      <c r="J1867" s="174">
        <v>3300</v>
      </c>
      <c r="K1867" s="174">
        <v>334</v>
      </c>
      <c r="L1867" s="177">
        <v>475</v>
      </c>
      <c r="M1867" s="178">
        <v>0</v>
      </c>
      <c r="N1867" s="179" t="s">
        <v>1193</v>
      </c>
      <c r="O1867" s="180">
        <v>0</v>
      </c>
      <c r="P1867" s="180">
        <v>0</v>
      </c>
      <c r="Q1867" s="181">
        <v>0</v>
      </c>
      <c r="R1867" s="182" t="s">
        <v>50</v>
      </c>
      <c r="S1867" s="183">
        <v>0</v>
      </c>
      <c r="T1867" s="183">
        <v>0</v>
      </c>
      <c r="U1867" s="180">
        <v>0</v>
      </c>
      <c r="V1867" s="180">
        <v>0</v>
      </c>
      <c r="W1867" s="183">
        <v>0</v>
      </c>
      <c r="X1867" s="183">
        <v>0</v>
      </c>
      <c r="Y1867" s="180">
        <v>0</v>
      </c>
      <c r="Z1867" s="180">
        <v>0</v>
      </c>
      <c r="AA1867" s="183">
        <v>0</v>
      </c>
      <c r="AB1867" s="183">
        <v>0</v>
      </c>
      <c r="AC1867" s="180">
        <f t="shared" ref="AC1867:AD1872" si="1189">+O1867+U1867-Y1867</f>
        <v>0</v>
      </c>
      <c r="AD1867" s="180">
        <f t="shared" si="1189"/>
        <v>0</v>
      </c>
      <c r="AE1867" s="181">
        <f t="shared" si="1165"/>
        <v>0</v>
      </c>
      <c r="AF1867" s="180">
        <v>0</v>
      </c>
      <c r="AG1867" s="180">
        <v>0</v>
      </c>
      <c r="AH1867" s="181">
        <f t="shared" si="1166"/>
        <v>0</v>
      </c>
      <c r="AI1867" s="180">
        <v>0</v>
      </c>
      <c r="AJ1867" s="180">
        <v>0</v>
      </c>
      <c r="AK1867" s="181">
        <f t="shared" si="1167"/>
        <v>0</v>
      </c>
      <c r="AL1867" s="180">
        <v>0</v>
      </c>
      <c r="AM1867" s="180">
        <v>0</v>
      </c>
      <c r="AN1867" s="181">
        <f t="shared" si="1168"/>
        <v>0</v>
      </c>
      <c r="AO1867" s="180">
        <v>0</v>
      </c>
      <c r="AP1867" s="180">
        <v>0</v>
      </c>
      <c r="AQ1867" s="181">
        <f t="shared" si="1169"/>
        <v>0</v>
      </c>
      <c r="AR1867" s="180">
        <v>0</v>
      </c>
      <c r="AS1867" s="180">
        <v>0</v>
      </c>
      <c r="AT1867" s="181">
        <f t="shared" si="1170"/>
        <v>0</v>
      </c>
      <c r="AU1867" s="180">
        <f t="shared" ref="AU1867:AV1872" si="1190">+AC1867-AF1867-AI1867-AL1867-AO1867-AR1867</f>
        <v>0</v>
      </c>
      <c r="AV1867" s="180">
        <f t="shared" si="1190"/>
        <v>0</v>
      </c>
      <c r="AW1867" s="181">
        <f t="shared" si="1172"/>
        <v>0</v>
      </c>
      <c r="AX1867" s="183">
        <f t="shared" ref="AX1867:AY1872" si="1191">+S1867+W1867-AA1867</f>
        <v>0</v>
      </c>
      <c r="AY1867" s="183">
        <f t="shared" si="1191"/>
        <v>0</v>
      </c>
      <c r="AZ1867" s="183"/>
      <c r="BA1867" s="183"/>
      <c r="BB1867" s="183"/>
      <c r="BC1867" s="183"/>
      <c r="BD1867" s="183">
        <f t="shared" ref="BD1867:BE1872" si="1192">+AX1867-AZ1867-BB1867</f>
        <v>0</v>
      </c>
      <c r="BE1867" s="183">
        <f t="shared" si="1192"/>
        <v>0</v>
      </c>
    </row>
    <row r="1868" spans="2:57" s="129" customFormat="1" ht="30" hidden="1">
      <c r="B1868" s="174">
        <v>2025</v>
      </c>
      <c r="C1868" s="174">
        <v>20</v>
      </c>
      <c r="D1868" s="175">
        <v>0</v>
      </c>
      <c r="E1868" s="176"/>
      <c r="F1868" s="174">
        <v>2</v>
      </c>
      <c r="G1868" s="174">
        <v>6</v>
      </c>
      <c r="H1868" s="174">
        <v>17</v>
      </c>
      <c r="I1868" s="174">
        <v>3000</v>
      </c>
      <c r="J1868" s="174">
        <v>3300</v>
      </c>
      <c r="K1868" s="174">
        <v>334</v>
      </c>
      <c r="L1868" s="177">
        <v>483</v>
      </c>
      <c r="M1868" s="178">
        <v>0</v>
      </c>
      <c r="N1868" s="179" t="s">
        <v>1194</v>
      </c>
      <c r="O1868" s="180">
        <v>0</v>
      </c>
      <c r="P1868" s="180">
        <v>0</v>
      </c>
      <c r="Q1868" s="181">
        <v>0</v>
      </c>
      <c r="R1868" s="182" t="s">
        <v>50</v>
      </c>
      <c r="S1868" s="183">
        <v>0</v>
      </c>
      <c r="T1868" s="183">
        <v>0</v>
      </c>
      <c r="U1868" s="180">
        <v>0</v>
      </c>
      <c r="V1868" s="180">
        <v>0</v>
      </c>
      <c r="W1868" s="183">
        <v>0</v>
      </c>
      <c r="X1868" s="183">
        <v>0</v>
      </c>
      <c r="Y1868" s="180">
        <v>0</v>
      </c>
      <c r="Z1868" s="180">
        <v>0</v>
      </c>
      <c r="AA1868" s="183">
        <v>0</v>
      </c>
      <c r="AB1868" s="183">
        <v>0</v>
      </c>
      <c r="AC1868" s="180">
        <f t="shared" si="1189"/>
        <v>0</v>
      </c>
      <c r="AD1868" s="180">
        <f t="shared" si="1189"/>
        <v>0</v>
      </c>
      <c r="AE1868" s="181">
        <f t="shared" si="1165"/>
        <v>0</v>
      </c>
      <c r="AF1868" s="180">
        <v>0</v>
      </c>
      <c r="AG1868" s="180">
        <v>0</v>
      </c>
      <c r="AH1868" s="181">
        <f t="shared" si="1166"/>
        <v>0</v>
      </c>
      <c r="AI1868" s="180">
        <v>0</v>
      </c>
      <c r="AJ1868" s="180">
        <v>0</v>
      </c>
      <c r="AK1868" s="181">
        <f t="shared" si="1167"/>
        <v>0</v>
      </c>
      <c r="AL1868" s="180">
        <v>0</v>
      </c>
      <c r="AM1868" s="180">
        <v>0</v>
      </c>
      <c r="AN1868" s="181">
        <f t="shared" si="1168"/>
        <v>0</v>
      </c>
      <c r="AO1868" s="180">
        <v>0</v>
      </c>
      <c r="AP1868" s="180">
        <v>0</v>
      </c>
      <c r="AQ1868" s="181">
        <f t="shared" si="1169"/>
        <v>0</v>
      </c>
      <c r="AR1868" s="180">
        <v>0</v>
      </c>
      <c r="AS1868" s="180">
        <v>0</v>
      </c>
      <c r="AT1868" s="181">
        <f t="shared" si="1170"/>
        <v>0</v>
      </c>
      <c r="AU1868" s="180">
        <f t="shared" si="1190"/>
        <v>0</v>
      </c>
      <c r="AV1868" s="180">
        <f t="shared" si="1190"/>
        <v>0</v>
      </c>
      <c r="AW1868" s="181">
        <f t="shared" si="1172"/>
        <v>0</v>
      </c>
      <c r="AX1868" s="183">
        <f t="shared" si="1191"/>
        <v>0</v>
      </c>
      <c r="AY1868" s="183">
        <f t="shared" si="1191"/>
        <v>0</v>
      </c>
      <c r="AZ1868" s="183"/>
      <c r="BA1868" s="183"/>
      <c r="BB1868" s="183"/>
      <c r="BC1868" s="183"/>
      <c r="BD1868" s="183">
        <f t="shared" si="1192"/>
        <v>0</v>
      </c>
      <c r="BE1868" s="183">
        <f t="shared" si="1192"/>
        <v>0</v>
      </c>
    </row>
    <row r="1869" spans="2:57" s="129" customFormat="1" ht="30" hidden="1">
      <c r="B1869" s="174">
        <v>2025</v>
      </c>
      <c r="C1869" s="174">
        <v>20</v>
      </c>
      <c r="D1869" s="175">
        <v>0</v>
      </c>
      <c r="E1869" s="176"/>
      <c r="F1869" s="174">
        <v>2</v>
      </c>
      <c r="G1869" s="174">
        <v>6</v>
      </c>
      <c r="H1869" s="174">
        <v>17</v>
      </c>
      <c r="I1869" s="174">
        <v>3000</v>
      </c>
      <c r="J1869" s="174">
        <v>3300</v>
      </c>
      <c r="K1869" s="174">
        <v>334</v>
      </c>
      <c r="L1869" s="177">
        <v>468</v>
      </c>
      <c r="M1869" s="178">
        <v>0</v>
      </c>
      <c r="N1869" s="179" t="s">
        <v>1195</v>
      </c>
      <c r="O1869" s="180">
        <v>0</v>
      </c>
      <c r="P1869" s="180">
        <v>0</v>
      </c>
      <c r="Q1869" s="181">
        <v>0</v>
      </c>
      <c r="R1869" s="182" t="s">
        <v>50</v>
      </c>
      <c r="S1869" s="183">
        <v>0</v>
      </c>
      <c r="T1869" s="183">
        <v>0</v>
      </c>
      <c r="U1869" s="180">
        <v>0</v>
      </c>
      <c r="V1869" s="180">
        <v>0</v>
      </c>
      <c r="W1869" s="183">
        <v>0</v>
      </c>
      <c r="X1869" s="183">
        <v>0</v>
      </c>
      <c r="Y1869" s="180">
        <v>0</v>
      </c>
      <c r="Z1869" s="180">
        <v>0</v>
      </c>
      <c r="AA1869" s="183">
        <v>0</v>
      </c>
      <c r="AB1869" s="183">
        <v>0</v>
      </c>
      <c r="AC1869" s="180">
        <f t="shared" si="1189"/>
        <v>0</v>
      </c>
      <c r="AD1869" s="180">
        <f t="shared" si="1189"/>
        <v>0</v>
      </c>
      <c r="AE1869" s="181">
        <f t="shared" si="1165"/>
        <v>0</v>
      </c>
      <c r="AF1869" s="180">
        <v>0</v>
      </c>
      <c r="AG1869" s="180">
        <v>0</v>
      </c>
      <c r="AH1869" s="181">
        <f t="shared" si="1166"/>
        <v>0</v>
      </c>
      <c r="AI1869" s="180">
        <v>0</v>
      </c>
      <c r="AJ1869" s="180">
        <v>0</v>
      </c>
      <c r="AK1869" s="181">
        <f t="shared" si="1167"/>
        <v>0</v>
      </c>
      <c r="AL1869" s="180">
        <v>0</v>
      </c>
      <c r="AM1869" s="180">
        <v>0</v>
      </c>
      <c r="AN1869" s="181">
        <f t="shared" si="1168"/>
        <v>0</v>
      </c>
      <c r="AO1869" s="180">
        <v>0</v>
      </c>
      <c r="AP1869" s="180">
        <v>0</v>
      </c>
      <c r="AQ1869" s="181">
        <f t="shared" si="1169"/>
        <v>0</v>
      </c>
      <c r="AR1869" s="180">
        <v>0</v>
      </c>
      <c r="AS1869" s="180">
        <v>0</v>
      </c>
      <c r="AT1869" s="181">
        <f t="shared" si="1170"/>
        <v>0</v>
      </c>
      <c r="AU1869" s="180">
        <f t="shared" si="1190"/>
        <v>0</v>
      </c>
      <c r="AV1869" s="180">
        <f t="shared" si="1190"/>
        <v>0</v>
      </c>
      <c r="AW1869" s="181">
        <f t="shared" si="1172"/>
        <v>0</v>
      </c>
      <c r="AX1869" s="183">
        <f t="shared" si="1191"/>
        <v>0</v>
      </c>
      <c r="AY1869" s="183">
        <f t="shared" si="1191"/>
        <v>0</v>
      </c>
      <c r="AZ1869" s="183"/>
      <c r="BA1869" s="183"/>
      <c r="BB1869" s="183"/>
      <c r="BC1869" s="183"/>
      <c r="BD1869" s="183">
        <f t="shared" si="1192"/>
        <v>0</v>
      </c>
      <c r="BE1869" s="183">
        <f t="shared" si="1192"/>
        <v>0</v>
      </c>
    </row>
    <row r="1870" spans="2:57" s="129" customFormat="1" ht="30" hidden="1">
      <c r="B1870" s="174">
        <v>2025</v>
      </c>
      <c r="C1870" s="174">
        <v>20</v>
      </c>
      <c r="D1870" s="175">
        <v>0</v>
      </c>
      <c r="E1870" s="176"/>
      <c r="F1870" s="174">
        <v>2</v>
      </c>
      <c r="G1870" s="174">
        <v>6</v>
      </c>
      <c r="H1870" s="174">
        <v>17</v>
      </c>
      <c r="I1870" s="174">
        <v>3000</v>
      </c>
      <c r="J1870" s="174">
        <v>3300</v>
      </c>
      <c r="K1870" s="174">
        <v>334</v>
      </c>
      <c r="L1870" s="177">
        <v>449</v>
      </c>
      <c r="M1870" s="178">
        <v>0</v>
      </c>
      <c r="N1870" s="179" t="s">
        <v>1196</v>
      </c>
      <c r="O1870" s="180">
        <v>0</v>
      </c>
      <c r="P1870" s="180">
        <v>0</v>
      </c>
      <c r="Q1870" s="181">
        <v>0</v>
      </c>
      <c r="R1870" s="182" t="s">
        <v>50</v>
      </c>
      <c r="S1870" s="183">
        <v>0</v>
      </c>
      <c r="T1870" s="183">
        <v>0</v>
      </c>
      <c r="U1870" s="180">
        <v>0</v>
      </c>
      <c r="V1870" s="180">
        <v>0</v>
      </c>
      <c r="W1870" s="183">
        <v>0</v>
      </c>
      <c r="X1870" s="183">
        <v>0</v>
      </c>
      <c r="Y1870" s="180">
        <v>0</v>
      </c>
      <c r="Z1870" s="180">
        <v>0</v>
      </c>
      <c r="AA1870" s="183">
        <v>0</v>
      </c>
      <c r="AB1870" s="183">
        <v>0</v>
      </c>
      <c r="AC1870" s="180">
        <f t="shared" si="1189"/>
        <v>0</v>
      </c>
      <c r="AD1870" s="180">
        <f t="shared" si="1189"/>
        <v>0</v>
      </c>
      <c r="AE1870" s="181">
        <f t="shared" si="1165"/>
        <v>0</v>
      </c>
      <c r="AF1870" s="180">
        <v>0</v>
      </c>
      <c r="AG1870" s="180">
        <v>0</v>
      </c>
      <c r="AH1870" s="181">
        <f t="shared" si="1166"/>
        <v>0</v>
      </c>
      <c r="AI1870" s="180">
        <v>0</v>
      </c>
      <c r="AJ1870" s="180">
        <v>0</v>
      </c>
      <c r="AK1870" s="181">
        <f t="shared" si="1167"/>
        <v>0</v>
      </c>
      <c r="AL1870" s="180">
        <v>0</v>
      </c>
      <c r="AM1870" s="180">
        <v>0</v>
      </c>
      <c r="AN1870" s="181">
        <f t="shared" si="1168"/>
        <v>0</v>
      </c>
      <c r="AO1870" s="180">
        <v>0</v>
      </c>
      <c r="AP1870" s="180">
        <v>0</v>
      </c>
      <c r="AQ1870" s="181">
        <f t="shared" si="1169"/>
        <v>0</v>
      </c>
      <c r="AR1870" s="180">
        <v>0</v>
      </c>
      <c r="AS1870" s="180">
        <v>0</v>
      </c>
      <c r="AT1870" s="181">
        <f t="shared" si="1170"/>
        <v>0</v>
      </c>
      <c r="AU1870" s="180">
        <f t="shared" si="1190"/>
        <v>0</v>
      </c>
      <c r="AV1870" s="180">
        <f t="shared" si="1190"/>
        <v>0</v>
      </c>
      <c r="AW1870" s="181">
        <f t="shared" si="1172"/>
        <v>0</v>
      </c>
      <c r="AX1870" s="183">
        <f t="shared" si="1191"/>
        <v>0</v>
      </c>
      <c r="AY1870" s="183">
        <f t="shared" si="1191"/>
        <v>0</v>
      </c>
      <c r="AZ1870" s="183"/>
      <c r="BA1870" s="183"/>
      <c r="BB1870" s="183"/>
      <c r="BC1870" s="183"/>
      <c r="BD1870" s="183">
        <f t="shared" si="1192"/>
        <v>0</v>
      </c>
      <c r="BE1870" s="183">
        <f t="shared" si="1192"/>
        <v>0</v>
      </c>
    </row>
    <row r="1871" spans="2:57" s="129" customFormat="1" ht="30" hidden="1">
      <c r="B1871" s="174">
        <v>2025</v>
      </c>
      <c r="C1871" s="174">
        <v>20</v>
      </c>
      <c r="D1871" s="175">
        <v>0</v>
      </c>
      <c r="E1871" s="176"/>
      <c r="F1871" s="174">
        <v>2</v>
      </c>
      <c r="G1871" s="174">
        <v>6</v>
      </c>
      <c r="H1871" s="174">
        <v>17</v>
      </c>
      <c r="I1871" s="174">
        <v>3000</v>
      </c>
      <c r="J1871" s="174">
        <v>3300</v>
      </c>
      <c r="K1871" s="174">
        <v>334</v>
      </c>
      <c r="L1871" s="177">
        <v>436</v>
      </c>
      <c r="M1871" s="178">
        <v>0</v>
      </c>
      <c r="N1871" s="179" t="s">
        <v>1197</v>
      </c>
      <c r="O1871" s="180">
        <v>0</v>
      </c>
      <c r="P1871" s="180">
        <v>0</v>
      </c>
      <c r="Q1871" s="181">
        <v>0</v>
      </c>
      <c r="R1871" s="182" t="s">
        <v>50</v>
      </c>
      <c r="S1871" s="183">
        <v>0</v>
      </c>
      <c r="T1871" s="183">
        <v>0</v>
      </c>
      <c r="U1871" s="180">
        <v>0</v>
      </c>
      <c r="V1871" s="180">
        <v>0</v>
      </c>
      <c r="W1871" s="183">
        <v>0</v>
      </c>
      <c r="X1871" s="183">
        <v>0</v>
      </c>
      <c r="Y1871" s="180">
        <v>0</v>
      </c>
      <c r="Z1871" s="180">
        <v>0</v>
      </c>
      <c r="AA1871" s="183">
        <v>0</v>
      </c>
      <c r="AB1871" s="183">
        <v>0</v>
      </c>
      <c r="AC1871" s="180">
        <f t="shared" si="1189"/>
        <v>0</v>
      </c>
      <c r="AD1871" s="180">
        <f t="shared" si="1189"/>
        <v>0</v>
      </c>
      <c r="AE1871" s="181">
        <f t="shared" si="1165"/>
        <v>0</v>
      </c>
      <c r="AF1871" s="180">
        <v>0</v>
      </c>
      <c r="AG1871" s="180">
        <v>0</v>
      </c>
      <c r="AH1871" s="181">
        <f t="shared" si="1166"/>
        <v>0</v>
      </c>
      <c r="AI1871" s="180">
        <v>0</v>
      </c>
      <c r="AJ1871" s="180">
        <v>0</v>
      </c>
      <c r="AK1871" s="181">
        <f t="shared" si="1167"/>
        <v>0</v>
      </c>
      <c r="AL1871" s="180">
        <v>0</v>
      </c>
      <c r="AM1871" s="180">
        <v>0</v>
      </c>
      <c r="AN1871" s="181">
        <f t="shared" si="1168"/>
        <v>0</v>
      </c>
      <c r="AO1871" s="180">
        <v>0</v>
      </c>
      <c r="AP1871" s="180">
        <v>0</v>
      </c>
      <c r="AQ1871" s="181">
        <f t="shared" si="1169"/>
        <v>0</v>
      </c>
      <c r="AR1871" s="180">
        <v>0</v>
      </c>
      <c r="AS1871" s="180">
        <v>0</v>
      </c>
      <c r="AT1871" s="181">
        <f t="shared" si="1170"/>
        <v>0</v>
      </c>
      <c r="AU1871" s="180">
        <f t="shared" si="1190"/>
        <v>0</v>
      </c>
      <c r="AV1871" s="180">
        <f t="shared" si="1190"/>
        <v>0</v>
      </c>
      <c r="AW1871" s="181">
        <f t="shared" si="1172"/>
        <v>0</v>
      </c>
      <c r="AX1871" s="183">
        <f t="shared" si="1191"/>
        <v>0</v>
      </c>
      <c r="AY1871" s="183">
        <f t="shared" si="1191"/>
        <v>0</v>
      </c>
      <c r="AZ1871" s="183"/>
      <c r="BA1871" s="183"/>
      <c r="BB1871" s="183"/>
      <c r="BC1871" s="183"/>
      <c r="BD1871" s="183">
        <f t="shared" si="1192"/>
        <v>0</v>
      </c>
      <c r="BE1871" s="183">
        <f t="shared" si="1192"/>
        <v>0</v>
      </c>
    </row>
    <row r="1872" spans="2:57" s="129" customFormat="1" ht="30" hidden="1">
      <c r="B1872" s="174">
        <v>2025</v>
      </c>
      <c r="C1872" s="174">
        <v>20</v>
      </c>
      <c r="D1872" s="175">
        <v>0</v>
      </c>
      <c r="E1872" s="176"/>
      <c r="F1872" s="174">
        <v>2</v>
      </c>
      <c r="G1872" s="174">
        <v>6</v>
      </c>
      <c r="H1872" s="174">
        <v>17</v>
      </c>
      <c r="I1872" s="174">
        <v>3000</v>
      </c>
      <c r="J1872" s="174">
        <v>3300</v>
      </c>
      <c r="K1872" s="174">
        <v>334</v>
      </c>
      <c r="L1872" s="177">
        <v>458</v>
      </c>
      <c r="M1872" s="178">
        <v>0</v>
      </c>
      <c r="N1872" s="179" t="s">
        <v>1198</v>
      </c>
      <c r="O1872" s="180">
        <v>0</v>
      </c>
      <c r="P1872" s="180">
        <v>0</v>
      </c>
      <c r="Q1872" s="181">
        <v>0</v>
      </c>
      <c r="R1872" s="182" t="s">
        <v>50</v>
      </c>
      <c r="S1872" s="183">
        <v>0</v>
      </c>
      <c r="T1872" s="183">
        <v>0</v>
      </c>
      <c r="U1872" s="180">
        <v>0</v>
      </c>
      <c r="V1872" s="180">
        <v>0</v>
      </c>
      <c r="W1872" s="183">
        <v>0</v>
      </c>
      <c r="X1872" s="183">
        <v>0</v>
      </c>
      <c r="Y1872" s="180">
        <v>0</v>
      </c>
      <c r="Z1872" s="180">
        <v>0</v>
      </c>
      <c r="AA1872" s="183">
        <v>0</v>
      </c>
      <c r="AB1872" s="183">
        <v>0</v>
      </c>
      <c r="AC1872" s="180">
        <f t="shared" si="1189"/>
        <v>0</v>
      </c>
      <c r="AD1872" s="180">
        <f t="shared" si="1189"/>
        <v>0</v>
      </c>
      <c r="AE1872" s="181">
        <f t="shared" si="1165"/>
        <v>0</v>
      </c>
      <c r="AF1872" s="180">
        <v>0</v>
      </c>
      <c r="AG1872" s="180">
        <v>0</v>
      </c>
      <c r="AH1872" s="181">
        <f t="shared" si="1166"/>
        <v>0</v>
      </c>
      <c r="AI1872" s="180">
        <v>0</v>
      </c>
      <c r="AJ1872" s="180">
        <v>0</v>
      </c>
      <c r="AK1872" s="181">
        <f t="shared" si="1167"/>
        <v>0</v>
      </c>
      <c r="AL1872" s="180">
        <v>0</v>
      </c>
      <c r="AM1872" s="180">
        <v>0</v>
      </c>
      <c r="AN1872" s="181">
        <f t="shared" si="1168"/>
        <v>0</v>
      </c>
      <c r="AO1872" s="180">
        <v>0</v>
      </c>
      <c r="AP1872" s="180">
        <v>0</v>
      </c>
      <c r="AQ1872" s="181">
        <f t="shared" si="1169"/>
        <v>0</v>
      </c>
      <c r="AR1872" s="180">
        <v>0</v>
      </c>
      <c r="AS1872" s="180">
        <v>0</v>
      </c>
      <c r="AT1872" s="181">
        <f t="shared" si="1170"/>
        <v>0</v>
      </c>
      <c r="AU1872" s="180">
        <f t="shared" si="1190"/>
        <v>0</v>
      </c>
      <c r="AV1872" s="180">
        <f t="shared" si="1190"/>
        <v>0</v>
      </c>
      <c r="AW1872" s="181">
        <f t="shared" si="1172"/>
        <v>0</v>
      </c>
      <c r="AX1872" s="183">
        <f t="shared" si="1191"/>
        <v>0</v>
      </c>
      <c r="AY1872" s="183">
        <f t="shared" si="1191"/>
        <v>0</v>
      </c>
      <c r="AZ1872" s="183"/>
      <c r="BA1872" s="183"/>
      <c r="BB1872" s="183"/>
      <c r="BC1872" s="183"/>
      <c r="BD1872" s="183">
        <f t="shared" si="1192"/>
        <v>0</v>
      </c>
      <c r="BE1872" s="183">
        <f t="shared" si="1192"/>
        <v>0</v>
      </c>
    </row>
    <row r="1873" spans="2:57" ht="15.75" hidden="1">
      <c r="B1873" s="141">
        <v>2025</v>
      </c>
      <c r="C1873" s="141">
        <v>20</v>
      </c>
      <c r="D1873" s="142"/>
      <c r="E1873" s="143"/>
      <c r="F1873" s="141">
        <v>2</v>
      </c>
      <c r="G1873" s="141">
        <v>6</v>
      </c>
      <c r="H1873" s="141">
        <v>17</v>
      </c>
      <c r="I1873" s="141">
        <v>6000</v>
      </c>
      <c r="J1873" s="141"/>
      <c r="K1873" s="141"/>
      <c r="L1873" s="144" t="s">
        <v>44</v>
      </c>
      <c r="M1873" s="145"/>
      <c r="N1873" s="146" t="s">
        <v>228</v>
      </c>
      <c r="O1873" s="147">
        <v>0</v>
      </c>
      <c r="P1873" s="147">
        <v>0</v>
      </c>
      <c r="Q1873" s="147">
        <v>0</v>
      </c>
      <c r="R1873" s="148"/>
      <c r="S1873" s="197"/>
      <c r="T1873" s="198"/>
      <c r="U1873" s="147">
        <f t="shared" ref="U1873:AD1874" si="1193">U1874</f>
        <v>0</v>
      </c>
      <c r="V1873" s="147">
        <f t="shared" si="1193"/>
        <v>0</v>
      </c>
      <c r="W1873" s="151">
        <f t="shared" si="1193"/>
        <v>0</v>
      </c>
      <c r="X1873" s="151">
        <f t="shared" si="1193"/>
        <v>0</v>
      </c>
      <c r="Y1873" s="147">
        <f t="shared" si="1193"/>
        <v>0</v>
      </c>
      <c r="Z1873" s="147">
        <f t="shared" si="1193"/>
        <v>0</v>
      </c>
      <c r="AA1873" s="151">
        <f t="shared" si="1193"/>
        <v>0</v>
      </c>
      <c r="AB1873" s="151">
        <f t="shared" si="1193"/>
        <v>0</v>
      </c>
      <c r="AC1873" s="147">
        <f t="shared" si="1193"/>
        <v>0</v>
      </c>
      <c r="AD1873" s="147">
        <f t="shared" si="1193"/>
        <v>0</v>
      </c>
      <c r="AE1873" s="147">
        <f t="shared" si="1165"/>
        <v>0</v>
      </c>
      <c r="AF1873" s="147">
        <f>AF1874</f>
        <v>0</v>
      </c>
      <c r="AG1873" s="147">
        <f>AG1874</f>
        <v>0</v>
      </c>
      <c r="AH1873" s="147">
        <f t="shared" si="1166"/>
        <v>0</v>
      </c>
      <c r="AI1873" s="147">
        <f>AI1874</f>
        <v>0</v>
      </c>
      <c r="AJ1873" s="147">
        <f>AJ1874</f>
        <v>0</v>
      </c>
      <c r="AK1873" s="147">
        <f t="shared" si="1167"/>
        <v>0</v>
      </c>
      <c r="AL1873" s="147">
        <f>AL1874</f>
        <v>0</v>
      </c>
      <c r="AM1873" s="147">
        <f>AM1874</f>
        <v>0</v>
      </c>
      <c r="AN1873" s="147">
        <f t="shared" si="1168"/>
        <v>0</v>
      </c>
      <c r="AO1873" s="147">
        <f>AO1874</f>
        <v>0</v>
      </c>
      <c r="AP1873" s="147">
        <f>AP1874</f>
        <v>0</v>
      </c>
      <c r="AQ1873" s="147">
        <f t="shared" si="1169"/>
        <v>0</v>
      </c>
      <c r="AR1873" s="147">
        <f>AR1874</f>
        <v>0</v>
      </c>
      <c r="AS1873" s="147">
        <f>AS1874</f>
        <v>0</v>
      </c>
      <c r="AT1873" s="147">
        <f t="shared" si="1170"/>
        <v>0</v>
      </c>
      <c r="AU1873" s="147">
        <f>AU1874</f>
        <v>0</v>
      </c>
      <c r="AV1873" s="147">
        <f>AV1874</f>
        <v>0</v>
      </c>
      <c r="AW1873" s="147">
        <f t="shared" si="1172"/>
        <v>0</v>
      </c>
      <c r="AX1873" s="197"/>
      <c r="AY1873" s="198"/>
      <c r="AZ1873" s="197"/>
      <c r="BA1873" s="198"/>
      <c r="BB1873" s="197"/>
      <c r="BC1873" s="198"/>
      <c r="BD1873" s="197"/>
      <c r="BE1873" s="198"/>
    </row>
    <row r="1874" spans="2:57" ht="15.75" hidden="1">
      <c r="B1874" s="152">
        <v>2025</v>
      </c>
      <c r="C1874" s="152">
        <v>20</v>
      </c>
      <c r="D1874" s="153"/>
      <c r="E1874" s="154"/>
      <c r="F1874" s="152">
        <v>2</v>
      </c>
      <c r="G1874" s="152">
        <v>6</v>
      </c>
      <c r="H1874" s="152">
        <v>17</v>
      </c>
      <c r="I1874" s="152">
        <v>6000</v>
      </c>
      <c r="J1874" s="152">
        <v>6200</v>
      </c>
      <c r="K1874" s="152"/>
      <c r="L1874" s="155" t="s">
        <v>44</v>
      </c>
      <c r="M1874" s="156"/>
      <c r="N1874" s="157" t="s">
        <v>229</v>
      </c>
      <c r="O1874" s="158">
        <v>0</v>
      </c>
      <c r="P1874" s="158">
        <v>0</v>
      </c>
      <c r="Q1874" s="158">
        <v>0</v>
      </c>
      <c r="R1874" s="159"/>
      <c r="S1874" s="160"/>
      <c r="T1874" s="161"/>
      <c r="U1874" s="158">
        <f t="shared" si="1193"/>
        <v>0</v>
      </c>
      <c r="V1874" s="158">
        <f t="shared" si="1193"/>
        <v>0</v>
      </c>
      <c r="W1874" s="162">
        <f t="shared" si="1193"/>
        <v>0</v>
      </c>
      <c r="X1874" s="162">
        <f t="shared" si="1193"/>
        <v>0</v>
      </c>
      <c r="Y1874" s="158">
        <f t="shared" si="1193"/>
        <v>0</v>
      </c>
      <c r="Z1874" s="158">
        <f t="shared" si="1193"/>
        <v>0</v>
      </c>
      <c r="AA1874" s="162">
        <f t="shared" si="1193"/>
        <v>0</v>
      </c>
      <c r="AB1874" s="162">
        <f t="shared" si="1193"/>
        <v>0</v>
      </c>
      <c r="AC1874" s="158">
        <f t="shared" si="1193"/>
        <v>0</v>
      </c>
      <c r="AD1874" s="158">
        <f t="shared" si="1193"/>
        <v>0</v>
      </c>
      <c r="AE1874" s="158">
        <f t="shared" si="1165"/>
        <v>0</v>
      </c>
      <c r="AF1874" s="158">
        <f>AF1875</f>
        <v>0</v>
      </c>
      <c r="AG1874" s="158">
        <f>AG1875</f>
        <v>0</v>
      </c>
      <c r="AH1874" s="158">
        <f t="shared" si="1166"/>
        <v>0</v>
      </c>
      <c r="AI1874" s="158">
        <f>AI1875</f>
        <v>0</v>
      </c>
      <c r="AJ1874" s="158">
        <f>AJ1875</f>
        <v>0</v>
      </c>
      <c r="AK1874" s="158">
        <f t="shared" si="1167"/>
        <v>0</v>
      </c>
      <c r="AL1874" s="158">
        <f>AL1875</f>
        <v>0</v>
      </c>
      <c r="AM1874" s="158">
        <f>AM1875</f>
        <v>0</v>
      </c>
      <c r="AN1874" s="158">
        <f t="shared" si="1168"/>
        <v>0</v>
      </c>
      <c r="AO1874" s="158">
        <f>AO1875</f>
        <v>0</v>
      </c>
      <c r="AP1874" s="158">
        <f>AP1875</f>
        <v>0</v>
      </c>
      <c r="AQ1874" s="158">
        <f t="shared" si="1169"/>
        <v>0</v>
      </c>
      <c r="AR1874" s="158">
        <f>AR1875</f>
        <v>0</v>
      </c>
      <c r="AS1874" s="158">
        <f>AS1875</f>
        <v>0</v>
      </c>
      <c r="AT1874" s="158">
        <f t="shared" si="1170"/>
        <v>0</v>
      </c>
      <c r="AU1874" s="158">
        <f>AU1875</f>
        <v>0</v>
      </c>
      <c r="AV1874" s="158">
        <f>AV1875</f>
        <v>0</v>
      </c>
      <c r="AW1874" s="158">
        <f t="shared" si="1172"/>
        <v>0</v>
      </c>
      <c r="AX1874" s="160"/>
      <c r="AY1874" s="161"/>
      <c r="AZ1874" s="160"/>
      <c r="BA1874" s="161"/>
      <c r="BB1874" s="160"/>
      <c r="BC1874" s="161"/>
      <c r="BD1874" s="160"/>
      <c r="BE1874" s="161"/>
    </row>
    <row r="1875" spans="2:57" ht="15.75" hidden="1">
      <c r="B1875" s="163">
        <v>2025</v>
      </c>
      <c r="C1875" s="163">
        <v>20</v>
      </c>
      <c r="D1875" s="164"/>
      <c r="E1875" s="165"/>
      <c r="F1875" s="163">
        <v>2</v>
      </c>
      <c r="G1875" s="163">
        <v>6</v>
      </c>
      <c r="H1875" s="163">
        <v>17</v>
      </c>
      <c r="I1875" s="163">
        <v>6000</v>
      </c>
      <c r="J1875" s="163">
        <v>6200</v>
      </c>
      <c r="K1875" s="163">
        <v>622</v>
      </c>
      <c r="L1875" s="166" t="s">
        <v>44</v>
      </c>
      <c r="M1875" s="167"/>
      <c r="N1875" s="168" t="s">
        <v>230</v>
      </c>
      <c r="O1875" s="169">
        <v>0</v>
      </c>
      <c r="P1875" s="169">
        <v>0</v>
      </c>
      <c r="Q1875" s="169">
        <v>0</v>
      </c>
      <c r="R1875" s="170"/>
      <c r="S1875" s="171"/>
      <c r="T1875" s="172"/>
      <c r="U1875" s="169">
        <f t="shared" ref="U1875:AD1875" si="1194">SUM(U1876:U1881)</f>
        <v>0</v>
      </c>
      <c r="V1875" s="169">
        <f t="shared" si="1194"/>
        <v>0</v>
      </c>
      <c r="W1875" s="173">
        <f t="shared" si="1194"/>
        <v>0</v>
      </c>
      <c r="X1875" s="173">
        <f t="shared" si="1194"/>
        <v>0</v>
      </c>
      <c r="Y1875" s="169">
        <f t="shared" si="1194"/>
        <v>0</v>
      </c>
      <c r="Z1875" s="169">
        <f t="shared" si="1194"/>
        <v>0</v>
      </c>
      <c r="AA1875" s="173">
        <f t="shared" si="1194"/>
        <v>0</v>
      </c>
      <c r="AB1875" s="173">
        <f t="shared" si="1194"/>
        <v>0</v>
      </c>
      <c r="AC1875" s="169">
        <f t="shared" si="1194"/>
        <v>0</v>
      </c>
      <c r="AD1875" s="169">
        <f t="shared" si="1194"/>
        <v>0</v>
      </c>
      <c r="AE1875" s="169">
        <f t="shared" si="1165"/>
        <v>0</v>
      </c>
      <c r="AF1875" s="169">
        <f>SUM(AF1876:AF1881)</f>
        <v>0</v>
      </c>
      <c r="AG1875" s="169">
        <f>SUM(AG1876:AG1881)</f>
        <v>0</v>
      </c>
      <c r="AH1875" s="169">
        <f t="shared" si="1166"/>
        <v>0</v>
      </c>
      <c r="AI1875" s="169">
        <f>SUM(AI1876:AI1881)</f>
        <v>0</v>
      </c>
      <c r="AJ1875" s="169">
        <f>SUM(AJ1876:AJ1881)</f>
        <v>0</v>
      </c>
      <c r="AK1875" s="169">
        <f t="shared" si="1167"/>
        <v>0</v>
      </c>
      <c r="AL1875" s="169">
        <f>SUM(AL1876:AL1881)</f>
        <v>0</v>
      </c>
      <c r="AM1875" s="169">
        <f>SUM(AM1876:AM1881)</f>
        <v>0</v>
      </c>
      <c r="AN1875" s="169">
        <f t="shared" si="1168"/>
        <v>0</v>
      </c>
      <c r="AO1875" s="169">
        <f>SUM(AO1876:AO1881)</f>
        <v>0</v>
      </c>
      <c r="AP1875" s="169">
        <f>SUM(AP1876:AP1881)</f>
        <v>0</v>
      </c>
      <c r="AQ1875" s="169">
        <f t="shared" si="1169"/>
        <v>0</v>
      </c>
      <c r="AR1875" s="169">
        <f>SUM(AR1876:AR1881)</f>
        <v>0</v>
      </c>
      <c r="AS1875" s="169">
        <f>SUM(AS1876:AS1881)</f>
        <v>0</v>
      </c>
      <c r="AT1875" s="169">
        <f t="shared" si="1170"/>
        <v>0</v>
      </c>
      <c r="AU1875" s="169">
        <f>SUM(AU1876:AU1881)</f>
        <v>0</v>
      </c>
      <c r="AV1875" s="169">
        <f>SUM(AV1876:AV1881)</f>
        <v>0</v>
      </c>
      <c r="AW1875" s="169">
        <f t="shared" si="1172"/>
        <v>0</v>
      </c>
      <c r="AX1875" s="171"/>
      <c r="AY1875" s="172"/>
      <c r="AZ1875" s="171"/>
      <c r="BA1875" s="172"/>
      <c r="BB1875" s="171"/>
      <c r="BC1875" s="172"/>
      <c r="BD1875" s="171"/>
      <c r="BE1875" s="172"/>
    </row>
    <row r="1876" spans="2:57" ht="90" hidden="1">
      <c r="B1876" s="219">
        <v>2025</v>
      </c>
      <c r="C1876" s="219">
        <v>20</v>
      </c>
      <c r="D1876" s="175">
        <v>0</v>
      </c>
      <c r="E1876" s="176"/>
      <c r="F1876" s="219">
        <v>2</v>
      </c>
      <c r="G1876" s="219">
        <v>6</v>
      </c>
      <c r="H1876" s="219">
        <v>17</v>
      </c>
      <c r="I1876" s="219">
        <v>6000</v>
      </c>
      <c r="J1876" s="174">
        <v>6200</v>
      </c>
      <c r="K1876" s="174">
        <v>62201</v>
      </c>
      <c r="L1876" s="177">
        <v>380</v>
      </c>
      <c r="M1876" s="178">
        <v>0</v>
      </c>
      <c r="N1876" s="179" t="s">
        <v>1199</v>
      </c>
      <c r="O1876" s="180">
        <v>0</v>
      </c>
      <c r="P1876" s="180">
        <v>0</v>
      </c>
      <c r="Q1876" s="181">
        <v>0</v>
      </c>
      <c r="R1876" s="182" t="s">
        <v>232</v>
      </c>
      <c r="S1876" s="183">
        <v>0</v>
      </c>
      <c r="T1876" s="183">
        <v>0</v>
      </c>
      <c r="U1876" s="180">
        <v>0</v>
      </c>
      <c r="V1876" s="180">
        <v>0</v>
      </c>
      <c r="W1876" s="183">
        <v>0</v>
      </c>
      <c r="X1876" s="183">
        <v>0</v>
      </c>
      <c r="Y1876" s="180">
        <v>0</v>
      </c>
      <c r="Z1876" s="180">
        <v>0</v>
      </c>
      <c r="AA1876" s="183">
        <v>0</v>
      </c>
      <c r="AB1876" s="183">
        <v>0</v>
      </c>
      <c r="AC1876" s="180">
        <f t="shared" ref="AC1876:AD1881" si="1195">+O1876+U1876-Y1876</f>
        <v>0</v>
      </c>
      <c r="AD1876" s="180">
        <f t="shared" si="1195"/>
        <v>0</v>
      </c>
      <c r="AE1876" s="181">
        <f t="shared" si="1165"/>
        <v>0</v>
      </c>
      <c r="AF1876" s="180">
        <v>0</v>
      </c>
      <c r="AG1876" s="180">
        <v>0</v>
      </c>
      <c r="AH1876" s="181">
        <f t="shared" si="1166"/>
        <v>0</v>
      </c>
      <c r="AI1876" s="180">
        <v>0</v>
      </c>
      <c r="AJ1876" s="180">
        <v>0</v>
      </c>
      <c r="AK1876" s="181">
        <f t="shared" si="1167"/>
        <v>0</v>
      </c>
      <c r="AL1876" s="180">
        <v>0</v>
      </c>
      <c r="AM1876" s="180">
        <v>0</v>
      </c>
      <c r="AN1876" s="181">
        <f t="shared" si="1168"/>
        <v>0</v>
      </c>
      <c r="AO1876" s="180">
        <v>0</v>
      </c>
      <c r="AP1876" s="180">
        <v>0</v>
      </c>
      <c r="AQ1876" s="181">
        <f t="shared" si="1169"/>
        <v>0</v>
      </c>
      <c r="AR1876" s="180">
        <v>0</v>
      </c>
      <c r="AS1876" s="180">
        <v>0</v>
      </c>
      <c r="AT1876" s="181">
        <f t="shared" si="1170"/>
        <v>0</v>
      </c>
      <c r="AU1876" s="180">
        <f t="shared" ref="AU1876:AV1881" si="1196">+AC1876-AF1876-AI1876-AL1876-AO1876-AR1876</f>
        <v>0</v>
      </c>
      <c r="AV1876" s="180">
        <f t="shared" si="1196"/>
        <v>0</v>
      </c>
      <c r="AW1876" s="181">
        <f t="shared" si="1172"/>
        <v>0</v>
      </c>
      <c r="AX1876" s="183">
        <f t="shared" ref="AX1876:AY1881" si="1197">+S1876+W1876-AA1876</f>
        <v>0</v>
      </c>
      <c r="AY1876" s="183">
        <f t="shared" si="1197"/>
        <v>0</v>
      </c>
      <c r="AZ1876" s="183"/>
      <c r="BA1876" s="183"/>
      <c r="BB1876" s="183"/>
      <c r="BC1876" s="183"/>
      <c r="BD1876" s="183">
        <f t="shared" ref="BD1876:BE1881" si="1198">+AX1876-AZ1876-BB1876</f>
        <v>0</v>
      </c>
      <c r="BE1876" s="183">
        <f t="shared" si="1198"/>
        <v>0</v>
      </c>
    </row>
    <row r="1877" spans="2:57" ht="90" hidden="1">
      <c r="B1877" s="219">
        <v>2025</v>
      </c>
      <c r="C1877" s="219">
        <v>20</v>
      </c>
      <c r="D1877" s="175">
        <v>0</v>
      </c>
      <c r="E1877" s="176"/>
      <c r="F1877" s="219">
        <v>2</v>
      </c>
      <c r="G1877" s="219">
        <v>6</v>
      </c>
      <c r="H1877" s="219">
        <v>17</v>
      </c>
      <c r="I1877" s="219">
        <v>6000</v>
      </c>
      <c r="J1877" s="174">
        <v>6200</v>
      </c>
      <c r="K1877" s="174">
        <v>62201</v>
      </c>
      <c r="L1877" s="177">
        <v>381</v>
      </c>
      <c r="M1877" s="178">
        <v>0</v>
      </c>
      <c r="N1877" s="179" t="s">
        <v>1200</v>
      </c>
      <c r="O1877" s="180">
        <v>0</v>
      </c>
      <c r="P1877" s="180">
        <v>0</v>
      </c>
      <c r="Q1877" s="181">
        <v>0</v>
      </c>
      <c r="R1877" s="182" t="s">
        <v>232</v>
      </c>
      <c r="S1877" s="183">
        <v>0</v>
      </c>
      <c r="T1877" s="183">
        <v>0</v>
      </c>
      <c r="U1877" s="180">
        <v>0</v>
      </c>
      <c r="V1877" s="180">
        <v>0</v>
      </c>
      <c r="W1877" s="183">
        <v>0</v>
      </c>
      <c r="X1877" s="183">
        <v>0</v>
      </c>
      <c r="Y1877" s="180">
        <v>0</v>
      </c>
      <c r="Z1877" s="180">
        <v>0</v>
      </c>
      <c r="AA1877" s="183">
        <v>0</v>
      </c>
      <c r="AB1877" s="183">
        <v>0</v>
      </c>
      <c r="AC1877" s="180">
        <f t="shared" si="1195"/>
        <v>0</v>
      </c>
      <c r="AD1877" s="180">
        <f t="shared" si="1195"/>
        <v>0</v>
      </c>
      <c r="AE1877" s="181">
        <f t="shared" si="1165"/>
        <v>0</v>
      </c>
      <c r="AF1877" s="180">
        <v>0</v>
      </c>
      <c r="AG1877" s="180">
        <v>0</v>
      </c>
      <c r="AH1877" s="181">
        <f t="shared" si="1166"/>
        <v>0</v>
      </c>
      <c r="AI1877" s="180">
        <v>0</v>
      </c>
      <c r="AJ1877" s="180">
        <v>0</v>
      </c>
      <c r="AK1877" s="181">
        <f t="shared" si="1167"/>
        <v>0</v>
      </c>
      <c r="AL1877" s="180">
        <v>0</v>
      </c>
      <c r="AM1877" s="180">
        <v>0</v>
      </c>
      <c r="AN1877" s="181">
        <f t="shared" si="1168"/>
        <v>0</v>
      </c>
      <c r="AO1877" s="180">
        <v>0</v>
      </c>
      <c r="AP1877" s="180">
        <v>0</v>
      </c>
      <c r="AQ1877" s="181">
        <f t="shared" si="1169"/>
        <v>0</v>
      </c>
      <c r="AR1877" s="180">
        <v>0</v>
      </c>
      <c r="AS1877" s="180">
        <v>0</v>
      </c>
      <c r="AT1877" s="181">
        <f t="shared" si="1170"/>
        <v>0</v>
      </c>
      <c r="AU1877" s="180">
        <f t="shared" si="1196"/>
        <v>0</v>
      </c>
      <c r="AV1877" s="180">
        <f t="shared" si="1196"/>
        <v>0</v>
      </c>
      <c r="AW1877" s="181">
        <f t="shared" si="1172"/>
        <v>0</v>
      </c>
      <c r="AX1877" s="183">
        <f t="shared" si="1197"/>
        <v>0</v>
      </c>
      <c r="AY1877" s="183">
        <f t="shared" si="1197"/>
        <v>0</v>
      </c>
      <c r="AZ1877" s="183"/>
      <c r="BA1877" s="183"/>
      <c r="BB1877" s="183"/>
      <c r="BC1877" s="183"/>
      <c r="BD1877" s="183">
        <f t="shared" si="1198"/>
        <v>0</v>
      </c>
      <c r="BE1877" s="183">
        <f t="shared" si="1198"/>
        <v>0</v>
      </c>
    </row>
    <row r="1878" spans="2:57" ht="90" hidden="1">
      <c r="B1878" s="219">
        <v>2025</v>
      </c>
      <c r="C1878" s="219">
        <v>20</v>
      </c>
      <c r="D1878" s="175">
        <v>0</v>
      </c>
      <c r="E1878" s="176"/>
      <c r="F1878" s="219">
        <v>2</v>
      </c>
      <c r="G1878" s="219">
        <v>6</v>
      </c>
      <c r="H1878" s="219">
        <v>17</v>
      </c>
      <c r="I1878" s="219">
        <v>6000</v>
      </c>
      <c r="J1878" s="174">
        <v>6200</v>
      </c>
      <c r="K1878" s="174">
        <v>62201</v>
      </c>
      <c r="L1878" s="177">
        <v>382</v>
      </c>
      <c r="M1878" s="178">
        <v>0</v>
      </c>
      <c r="N1878" s="179" t="s">
        <v>1201</v>
      </c>
      <c r="O1878" s="180">
        <v>0</v>
      </c>
      <c r="P1878" s="180">
        <v>0</v>
      </c>
      <c r="Q1878" s="181">
        <v>0</v>
      </c>
      <c r="R1878" s="182" t="s">
        <v>232</v>
      </c>
      <c r="S1878" s="183">
        <v>0</v>
      </c>
      <c r="T1878" s="183">
        <v>0</v>
      </c>
      <c r="U1878" s="180">
        <v>0</v>
      </c>
      <c r="V1878" s="180">
        <v>0</v>
      </c>
      <c r="W1878" s="183">
        <v>0</v>
      </c>
      <c r="X1878" s="183">
        <v>0</v>
      </c>
      <c r="Y1878" s="180">
        <v>0</v>
      </c>
      <c r="Z1878" s="180">
        <v>0</v>
      </c>
      <c r="AA1878" s="183">
        <v>0</v>
      </c>
      <c r="AB1878" s="183">
        <v>0</v>
      </c>
      <c r="AC1878" s="180">
        <f t="shared" si="1195"/>
        <v>0</v>
      </c>
      <c r="AD1878" s="180">
        <f t="shared" si="1195"/>
        <v>0</v>
      </c>
      <c r="AE1878" s="181">
        <f t="shared" si="1165"/>
        <v>0</v>
      </c>
      <c r="AF1878" s="180">
        <v>0</v>
      </c>
      <c r="AG1878" s="180">
        <v>0</v>
      </c>
      <c r="AH1878" s="181">
        <f t="shared" si="1166"/>
        <v>0</v>
      </c>
      <c r="AI1878" s="180">
        <v>0</v>
      </c>
      <c r="AJ1878" s="180">
        <v>0</v>
      </c>
      <c r="AK1878" s="181">
        <f t="shared" si="1167"/>
        <v>0</v>
      </c>
      <c r="AL1878" s="180">
        <v>0</v>
      </c>
      <c r="AM1878" s="180">
        <v>0</v>
      </c>
      <c r="AN1878" s="181">
        <f t="shared" si="1168"/>
        <v>0</v>
      </c>
      <c r="AO1878" s="180">
        <v>0</v>
      </c>
      <c r="AP1878" s="180">
        <v>0</v>
      </c>
      <c r="AQ1878" s="181">
        <f t="shared" si="1169"/>
        <v>0</v>
      </c>
      <c r="AR1878" s="180">
        <v>0</v>
      </c>
      <c r="AS1878" s="180">
        <v>0</v>
      </c>
      <c r="AT1878" s="181">
        <f t="shared" si="1170"/>
        <v>0</v>
      </c>
      <c r="AU1878" s="180">
        <f t="shared" si="1196"/>
        <v>0</v>
      </c>
      <c r="AV1878" s="180">
        <f t="shared" si="1196"/>
        <v>0</v>
      </c>
      <c r="AW1878" s="181">
        <f t="shared" si="1172"/>
        <v>0</v>
      </c>
      <c r="AX1878" s="183">
        <f t="shared" si="1197"/>
        <v>0</v>
      </c>
      <c r="AY1878" s="183">
        <f t="shared" si="1197"/>
        <v>0</v>
      </c>
      <c r="AZ1878" s="183"/>
      <c r="BA1878" s="183"/>
      <c r="BB1878" s="183"/>
      <c r="BC1878" s="183"/>
      <c r="BD1878" s="183">
        <f t="shared" si="1198"/>
        <v>0</v>
      </c>
      <c r="BE1878" s="183">
        <f t="shared" si="1198"/>
        <v>0</v>
      </c>
    </row>
    <row r="1879" spans="2:57" ht="90" hidden="1">
      <c r="B1879" s="219">
        <v>2025</v>
      </c>
      <c r="C1879" s="219">
        <v>20</v>
      </c>
      <c r="D1879" s="175">
        <v>0</v>
      </c>
      <c r="E1879" s="176"/>
      <c r="F1879" s="219">
        <v>2</v>
      </c>
      <c r="G1879" s="219">
        <v>6</v>
      </c>
      <c r="H1879" s="219">
        <v>17</v>
      </c>
      <c r="I1879" s="219">
        <v>6000</v>
      </c>
      <c r="J1879" s="174">
        <v>6200</v>
      </c>
      <c r="K1879" s="174">
        <v>62202</v>
      </c>
      <c r="L1879" s="177">
        <v>962</v>
      </c>
      <c r="M1879" s="178">
        <v>0</v>
      </c>
      <c r="N1879" s="179" t="s">
        <v>1202</v>
      </c>
      <c r="O1879" s="180">
        <v>0</v>
      </c>
      <c r="P1879" s="180">
        <v>0</v>
      </c>
      <c r="Q1879" s="181">
        <v>0</v>
      </c>
      <c r="R1879" s="182" t="s">
        <v>232</v>
      </c>
      <c r="S1879" s="183">
        <v>0</v>
      </c>
      <c r="T1879" s="183">
        <v>0</v>
      </c>
      <c r="U1879" s="180">
        <v>0</v>
      </c>
      <c r="V1879" s="180">
        <v>0</v>
      </c>
      <c r="W1879" s="183">
        <v>0</v>
      </c>
      <c r="X1879" s="183">
        <v>0</v>
      </c>
      <c r="Y1879" s="180">
        <v>0</v>
      </c>
      <c r="Z1879" s="180">
        <v>0</v>
      </c>
      <c r="AA1879" s="183">
        <v>0</v>
      </c>
      <c r="AB1879" s="183">
        <v>0</v>
      </c>
      <c r="AC1879" s="180">
        <f t="shared" si="1195"/>
        <v>0</v>
      </c>
      <c r="AD1879" s="180">
        <f t="shared" si="1195"/>
        <v>0</v>
      </c>
      <c r="AE1879" s="181">
        <f t="shared" si="1165"/>
        <v>0</v>
      </c>
      <c r="AF1879" s="180">
        <v>0</v>
      </c>
      <c r="AG1879" s="180">
        <v>0</v>
      </c>
      <c r="AH1879" s="181">
        <f t="shared" si="1166"/>
        <v>0</v>
      </c>
      <c r="AI1879" s="180">
        <v>0</v>
      </c>
      <c r="AJ1879" s="180">
        <v>0</v>
      </c>
      <c r="AK1879" s="181">
        <f t="shared" si="1167"/>
        <v>0</v>
      </c>
      <c r="AL1879" s="180">
        <v>0</v>
      </c>
      <c r="AM1879" s="180">
        <v>0</v>
      </c>
      <c r="AN1879" s="181">
        <f t="shared" si="1168"/>
        <v>0</v>
      </c>
      <c r="AO1879" s="180">
        <v>0</v>
      </c>
      <c r="AP1879" s="180">
        <v>0</v>
      </c>
      <c r="AQ1879" s="181">
        <f t="shared" si="1169"/>
        <v>0</v>
      </c>
      <c r="AR1879" s="180">
        <v>0</v>
      </c>
      <c r="AS1879" s="180">
        <v>0</v>
      </c>
      <c r="AT1879" s="181">
        <f t="shared" si="1170"/>
        <v>0</v>
      </c>
      <c r="AU1879" s="180">
        <f t="shared" si="1196"/>
        <v>0</v>
      </c>
      <c r="AV1879" s="180">
        <f t="shared" si="1196"/>
        <v>0</v>
      </c>
      <c r="AW1879" s="181">
        <f t="shared" si="1172"/>
        <v>0</v>
      </c>
      <c r="AX1879" s="183">
        <f t="shared" si="1197"/>
        <v>0</v>
      </c>
      <c r="AY1879" s="183">
        <f t="shared" si="1197"/>
        <v>0</v>
      </c>
      <c r="AZ1879" s="183"/>
      <c r="BA1879" s="183"/>
      <c r="BB1879" s="183"/>
      <c r="BC1879" s="183"/>
      <c r="BD1879" s="183">
        <f t="shared" si="1198"/>
        <v>0</v>
      </c>
      <c r="BE1879" s="183">
        <f t="shared" si="1198"/>
        <v>0</v>
      </c>
    </row>
    <row r="1880" spans="2:57" ht="75" hidden="1">
      <c r="B1880" s="219">
        <v>2025</v>
      </c>
      <c r="C1880" s="219">
        <v>20</v>
      </c>
      <c r="D1880" s="175">
        <v>0</v>
      </c>
      <c r="E1880" s="176"/>
      <c r="F1880" s="219">
        <v>2</v>
      </c>
      <c r="G1880" s="219">
        <v>6</v>
      </c>
      <c r="H1880" s="219">
        <v>17</v>
      </c>
      <c r="I1880" s="219">
        <v>6000</v>
      </c>
      <c r="J1880" s="174">
        <v>6200</v>
      </c>
      <c r="K1880" s="174">
        <v>62202</v>
      </c>
      <c r="L1880" s="177">
        <v>963</v>
      </c>
      <c r="M1880" s="178">
        <v>0</v>
      </c>
      <c r="N1880" s="179" t="s">
        <v>1203</v>
      </c>
      <c r="O1880" s="180">
        <v>0</v>
      </c>
      <c r="P1880" s="180">
        <v>0</v>
      </c>
      <c r="Q1880" s="181">
        <v>0</v>
      </c>
      <c r="R1880" s="182" t="s">
        <v>232</v>
      </c>
      <c r="S1880" s="183">
        <v>0</v>
      </c>
      <c r="T1880" s="183">
        <v>0</v>
      </c>
      <c r="U1880" s="180">
        <v>0</v>
      </c>
      <c r="V1880" s="180">
        <v>0</v>
      </c>
      <c r="W1880" s="183">
        <v>0</v>
      </c>
      <c r="X1880" s="183">
        <v>0</v>
      </c>
      <c r="Y1880" s="180">
        <v>0</v>
      </c>
      <c r="Z1880" s="180">
        <v>0</v>
      </c>
      <c r="AA1880" s="183">
        <v>0</v>
      </c>
      <c r="AB1880" s="183">
        <v>0</v>
      </c>
      <c r="AC1880" s="180">
        <f t="shared" si="1195"/>
        <v>0</v>
      </c>
      <c r="AD1880" s="180">
        <f t="shared" si="1195"/>
        <v>0</v>
      </c>
      <c r="AE1880" s="181">
        <f t="shared" si="1165"/>
        <v>0</v>
      </c>
      <c r="AF1880" s="180">
        <v>0</v>
      </c>
      <c r="AG1880" s="180">
        <v>0</v>
      </c>
      <c r="AH1880" s="181">
        <f t="shared" si="1166"/>
        <v>0</v>
      </c>
      <c r="AI1880" s="180">
        <v>0</v>
      </c>
      <c r="AJ1880" s="180">
        <v>0</v>
      </c>
      <c r="AK1880" s="181">
        <f t="shared" si="1167"/>
        <v>0</v>
      </c>
      <c r="AL1880" s="180">
        <v>0</v>
      </c>
      <c r="AM1880" s="180">
        <v>0</v>
      </c>
      <c r="AN1880" s="181">
        <f t="shared" si="1168"/>
        <v>0</v>
      </c>
      <c r="AO1880" s="180">
        <v>0</v>
      </c>
      <c r="AP1880" s="180">
        <v>0</v>
      </c>
      <c r="AQ1880" s="181">
        <f t="shared" si="1169"/>
        <v>0</v>
      </c>
      <c r="AR1880" s="180">
        <v>0</v>
      </c>
      <c r="AS1880" s="180">
        <v>0</v>
      </c>
      <c r="AT1880" s="181">
        <f t="shared" si="1170"/>
        <v>0</v>
      </c>
      <c r="AU1880" s="180">
        <f t="shared" si="1196"/>
        <v>0</v>
      </c>
      <c r="AV1880" s="180">
        <f t="shared" si="1196"/>
        <v>0</v>
      </c>
      <c r="AW1880" s="181">
        <f t="shared" si="1172"/>
        <v>0</v>
      </c>
      <c r="AX1880" s="183">
        <f t="shared" si="1197"/>
        <v>0</v>
      </c>
      <c r="AY1880" s="183">
        <f t="shared" si="1197"/>
        <v>0</v>
      </c>
      <c r="AZ1880" s="183"/>
      <c r="BA1880" s="183"/>
      <c r="BB1880" s="183"/>
      <c r="BC1880" s="183"/>
      <c r="BD1880" s="183">
        <f t="shared" si="1198"/>
        <v>0</v>
      </c>
      <c r="BE1880" s="183">
        <f t="shared" si="1198"/>
        <v>0</v>
      </c>
    </row>
    <row r="1881" spans="2:57" ht="75" hidden="1">
      <c r="B1881" s="219">
        <v>2025</v>
      </c>
      <c r="C1881" s="219">
        <v>20</v>
      </c>
      <c r="D1881" s="175">
        <v>0</v>
      </c>
      <c r="E1881" s="176"/>
      <c r="F1881" s="219">
        <v>2</v>
      </c>
      <c r="G1881" s="219">
        <v>6</v>
      </c>
      <c r="H1881" s="219">
        <v>17</v>
      </c>
      <c r="I1881" s="219">
        <v>6000</v>
      </c>
      <c r="J1881" s="174">
        <v>6200</v>
      </c>
      <c r="K1881" s="174">
        <v>62202</v>
      </c>
      <c r="L1881" s="177">
        <v>964</v>
      </c>
      <c r="M1881" s="178">
        <v>0</v>
      </c>
      <c r="N1881" s="179" t="s">
        <v>1204</v>
      </c>
      <c r="O1881" s="180">
        <v>0</v>
      </c>
      <c r="P1881" s="180">
        <v>0</v>
      </c>
      <c r="Q1881" s="181">
        <v>0</v>
      </c>
      <c r="R1881" s="182" t="s">
        <v>232</v>
      </c>
      <c r="S1881" s="183">
        <v>0</v>
      </c>
      <c r="T1881" s="183">
        <v>0</v>
      </c>
      <c r="U1881" s="180">
        <v>0</v>
      </c>
      <c r="V1881" s="180">
        <v>0</v>
      </c>
      <c r="W1881" s="183">
        <v>0</v>
      </c>
      <c r="X1881" s="183">
        <v>0</v>
      </c>
      <c r="Y1881" s="180">
        <v>0</v>
      </c>
      <c r="Z1881" s="180">
        <v>0</v>
      </c>
      <c r="AA1881" s="183">
        <v>0</v>
      </c>
      <c r="AB1881" s="183">
        <v>0</v>
      </c>
      <c r="AC1881" s="180">
        <f t="shared" si="1195"/>
        <v>0</v>
      </c>
      <c r="AD1881" s="180">
        <f t="shared" si="1195"/>
        <v>0</v>
      </c>
      <c r="AE1881" s="181">
        <f t="shared" si="1165"/>
        <v>0</v>
      </c>
      <c r="AF1881" s="180">
        <v>0</v>
      </c>
      <c r="AG1881" s="180">
        <v>0</v>
      </c>
      <c r="AH1881" s="181">
        <f t="shared" si="1166"/>
        <v>0</v>
      </c>
      <c r="AI1881" s="180">
        <v>0</v>
      </c>
      <c r="AJ1881" s="180">
        <v>0</v>
      </c>
      <c r="AK1881" s="181">
        <f t="shared" si="1167"/>
        <v>0</v>
      </c>
      <c r="AL1881" s="180">
        <v>0</v>
      </c>
      <c r="AM1881" s="180">
        <v>0</v>
      </c>
      <c r="AN1881" s="181">
        <f t="shared" si="1168"/>
        <v>0</v>
      </c>
      <c r="AO1881" s="180">
        <v>0</v>
      </c>
      <c r="AP1881" s="180">
        <v>0</v>
      </c>
      <c r="AQ1881" s="181">
        <f t="shared" si="1169"/>
        <v>0</v>
      </c>
      <c r="AR1881" s="180">
        <v>0</v>
      </c>
      <c r="AS1881" s="180">
        <v>0</v>
      </c>
      <c r="AT1881" s="181">
        <f t="shared" si="1170"/>
        <v>0</v>
      </c>
      <c r="AU1881" s="180">
        <f t="shared" si="1196"/>
        <v>0</v>
      </c>
      <c r="AV1881" s="180">
        <f t="shared" si="1196"/>
        <v>0</v>
      </c>
      <c r="AW1881" s="181">
        <f t="shared" si="1172"/>
        <v>0</v>
      </c>
      <c r="AX1881" s="183">
        <f t="shared" si="1197"/>
        <v>0</v>
      </c>
      <c r="AY1881" s="183">
        <f t="shared" si="1197"/>
        <v>0</v>
      </c>
      <c r="AZ1881" s="183"/>
      <c r="BA1881" s="183"/>
      <c r="BB1881" s="183"/>
      <c r="BC1881" s="183"/>
      <c r="BD1881" s="183">
        <f t="shared" si="1198"/>
        <v>0</v>
      </c>
      <c r="BE1881" s="183">
        <f t="shared" si="1198"/>
        <v>0</v>
      </c>
    </row>
    <row r="1882" spans="2:57" ht="31.5" hidden="1">
      <c r="B1882" s="130">
        <v>2025</v>
      </c>
      <c r="C1882" s="130">
        <v>20</v>
      </c>
      <c r="D1882" s="131"/>
      <c r="E1882" s="132"/>
      <c r="F1882" s="130">
        <v>2</v>
      </c>
      <c r="G1882" s="130">
        <v>6</v>
      </c>
      <c r="H1882" s="130">
        <v>18</v>
      </c>
      <c r="I1882" s="130"/>
      <c r="J1882" s="130"/>
      <c r="K1882" s="184"/>
      <c r="L1882" s="185" t="s">
        <v>44</v>
      </c>
      <c r="M1882" s="134"/>
      <c r="N1882" s="135" t="s">
        <v>1205</v>
      </c>
      <c r="O1882" s="136">
        <v>0</v>
      </c>
      <c r="P1882" s="136">
        <v>0</v>
      </c>
      <c r="Q1882" s="136">
        <v>0</v>
      </c>
      <c r="R1882" s="137"/>
      <c r="S1882" s="138"/>
      <c r="T1882" s="139"/>
      <c r="U1882" s="136">
        <f t="shared" ref="U1882:AL1884" si="1199">U1883</f>
        <v>0</v>
      </c>
      <c r="V1882" s="136">
        <f t="shared" si="1199"/>
        <v>0</v>
      </c>
      <c r="W1882" s="140">
        <f t="shared" si="1199"/>
        <v>0</v>
      </c>
      <c r="X1882" s="140">
        <f t="shared" si="1199"/>
        <v>0</v>
      </c>
      <c r="Y1882" s="136">
        <f t="shared" si="1199"/>
        <v>0</v>
      </c>
      <c r="Z1882" s="136">
        <f t="shared" si="1199"/>
        <v>0</v>
      </c>
      <c r="AA1882" s="140">
        <f t="shared" si="1199"/>
        <v>0</v>
      </c>
      <c r="AB1882" s="140">
        <f t="shared" si="1199"/>
        <v>0</v>
      </c>
      <c r="AC1882" s="136">
        <f t="shared" si="1199"/>
        <v>0</v>
      </c>
      <c r="AD1882" s="136">
        <f t="shared" si="1199"/>
        <v>0</v>
      </c>
      <c r="AE1882" s="136">
        <f t="shared" si="1165"/>
        <v>0</v>
      </c>
      <c r="AF1882" s="136">
        <f t="shared" si="1199"/>
        <v>0</v>
      </c>
      <c r="AG1882" s="136">
        <f t="shared" si="1199"/>
        <v>0</v>
      </c>
      <c r="AH1882" s="136">
        <f t="shared" si="1166"/>
        <v>0</v>
      </c>
      <c r="AI1882" s="136">
        <f t="shared" si="1199"/>
        <v>0</v>
      </c>
      <c r="AJ1882" s="136">
        <f t="shared" si="1199"/>
        <v>0</v>
      </c>
      <c r="AK1882" s="136">
        <f t="shared" si="1167"/>
        <v>0</v>
      </c>
      <c r="AL1882" s="136">
        <f t="shared" si="1199"/>
        <v>0</v>
      </c>
      <c r="AM1882" s="136">
        <f t="shared" ref="AL1882:AM1884" si="1200">AM1883</f>
        <v>0</v>
      </c>
      <c r="AN1882" s="136">
        <f t="shared" si="1168"/>
        <v>0</v>
      </c>
      <c r="AO1882" s="136">
        <f t="shared" ref="AO1882:AV1884" si="1201">AO1883</f>
        <v>0</v>
      </c>
      <c r="AP1882" s="136">
        <f t="shared" si="1201"/>
        <v>0</v>
      </c>
      <c r="AQ1882" s="136">
        <f t="shared" si="1169"/>
        <v>0</v>
      </c>
      <c r="AR1882" s="136">
        <f t="shared" si="1201"/>
        <v>0</v>
      </c>
      <c r="AS1882" s="136">
        <f t="shared" si="1201"/>
        <v>0</v>
      </c>
      <c r="AT1882" s="136">
        <f t="shared" si="1170"/>
        <v>0</v>
      </c>
      <c r="AU1882" s="136">
        <f t="shared" si="1201"/>
        <v>0</v>
      </c>
      <c r="AV1882" s="136">
        <f t="shared" si="1201"/>
        <v>0</v>
      </c>
      <c r="AW1882" s="136">
        <f t="shared" si="1172"/>
        <v>0</v>
      </c>
      <c r="AX1882" s="138"/>
      <c r="AY1882" s="139"/>
      <c r="AZ1882" s="138"/>
      <c r="BA1882" s="139"/>
      <c r="BB1882" s="138"/>
      <c r="BC1882" s="139"/>
      <c r="BD1882" s="138"/>
      <c r="BE1882" s="139"/>
    </row>
    <row r="1883" spans="2:57" ht="15.75" hidden="1">
      <c r="B1883" s="141">
        <v>2025</v>
      </c>
      <c r="C1883" s="141">
        <v>20</v>
      </c>
      <c r="D1883" s="142"/>
      <c r="E1883" s="143"/>
      <c r="F1883" s="141">
        <v>2</v>
      </c>
      <c r="G1883" s="141">
        <v>6</v>
      </c>
      <c r="H1883" s="141">
        <v>18</v>
      </c>
      <c r="I1883" s="141">
        <v>3000</v>
      </c>
      <c r="J1883" s="141"/>
      <c r="K1883" s="141"/>
      <c r="L1883" s="144" t="s">
        <v>44</v>
      </c>
      <c r="M1883" s="145"/>
      <c r="N1883" s="146" t="s">
        <v>46</v>
      </c>
      <c r="O1883" s="147">
        <v>0</v>
      </c>
      <c r="P1883" s="147">
        <v>0</v>
      </c>
      <c r="Q1883" s="147">
        <v>0</v>
      </c>
      <c r="R1883" s="148"/>
      <c r="S1883" s="149"/>
      <c r="T1883" s="150"/>
      <c r="U1883" s="147">
        <f t="shared" si="1199"/>
        <v>0</v>
      </c>
      <c r="V1883" s="147">
        <f t="shared" si="1199"/>
        <v>0</v>
      </c>
      <c r="W1883" s="151">
        <f t="shared" si="1199"/>
        <v>0</v>
      </c>
      <c r="X1883" s="151">
        <f t="shared" si="1199"/>
        <v>0</v>
      </c>
      <c r="Y1883" s="147">
        <f t="shared" si="1199"/>
        <v>0</v>
      </c>
      <c r="Z1883" s="147">
        <f t="shared" si="1199"/>
        <v>0</v>
      </c>
      <c r="AA1883" s="151">
        <f t="shared" si="1199"/>
        <v>0</v>
      </c>
      <c r="AB1883" s="151">
        <f t="shared" si="1199"/>
        <v>0</v>
      </c>
      <c r="AC1883" s="147">
        <f t="shared" si="1199"/>
        <v>0</v>
      </c>
      <c r="AD1883" s="147">
        <f t="shared" si="1199"/>
        <v>0</v>
      </c>
      <c r="AE1883" s="147">
        <f t="shared" si="1165"/>
        <v>0</v>
      </c>
      <c r="AF1883" s="147">
        <f t="shared" si="1199"/>
        <v>0</v>
      </c>
      <c r="AG1883" s="147">
        <f t="shared" si="1199"/>
        <v>0</v>
      </c>
      <c r="AH1883" s="147">
        <f t="shared" si="1166"/>
        <v>0</v>
      </c>
      <c r="AI1883" s="147">
        <f t="shared" si="1199"/>
        <v>0</v>
      </c>
      <c r="AJ1883" s="147">
        <f t="shared" si="1199"/>
        <v>0</v>
      </c>
      <c r="AK1883" s="147">
        <f t="shared" si="1167"/>
        <v>0</v>
      </c>
      <c r="AL1883" s="147">
        <f t="shared" si="1200"/>
        <v>0</v>
      </c>
      <c r="AM1883" s="147">
        <f t="shared" si="1200"/>
        <v>0</v>
      </c>
      <c r="AN1883" s="147">
        <f t="shared" si="1168"/>
        <v>0</v>
      </c>
      <c r="AO1883" s="147">
        <f t="shared" si="1201"/>
        <v>0</v>
      </c>
      <c r="AP1883" s="147">
        <f t="shared" si="1201"/>
        <v>0</v>
      </c>
      <c r="AQ1883" s="147">
        <f t="shared" si="1169"/>
        <v>0</v>
      </c>
      <c r="AR1883" s="147">
        <f t="shared" si="1201"/>
        <v>0</v>
      </c>
      <c r="AS1883" s="147">
        <f t="shared" si="1201"/>
        <v>0</v>
      </c>
      <c r="AT1883" s="147">
        <f t="shared" si="1170"/>
        <v>0</v>
      </c>
      <c r="AU1883" s="147">
        <f t="shared" si="1201"/>
        <v>0</v>
      </c>
      <c r="AV1883" s="147">
        <f t="shared" si="1201"/>
        <v>0</v>
      </c>
      <c r="AW1883" s="147">
        <f t="shared" si="1172"/>
        <v>0</v>
      </c>
      <c r="AX1883" s="149"/>
      <c r="AY1883" s="150"/>
      <c r="AZ1883" s="149"/>
      <c r="BA1883" s="150"/>
      <c r="BB1883" s="149"/>
      <c r="BC1883" s="150"/>
      <c r="BD1883" s="149"/>
      <c r="BE1883" s="150"/>
    </row>
    <row r="1884" spans="2:57" ht="15.75" hidden="1">
      <c r="B1884" s="152">
        <v>2025</v>
      </c>
      <c r="C1884" s="152">
        <v>20</v>
      </c>
      <c r="D1884" s="153"/>
      <c r="E1884" s="154"/>
      <c r="F1884" s="152">
        <v>2</v>
      </c>
      <c r="G1884" s="152">
        <v>6</v>
      </c>
      <c r="H1884" s="152">
        <v>18</v>
      </c>
      <c r="I1884" s="152">
        <v>3000</v>
      </c>
      <c r="J1884" s="152">
        <v>3300</v>
      </c>
      <c r="K1884" s="152"/>
      <c r="L1884" s="155" t="s">
        <v>44</v>
      </c>
      <c r="M1884" s="156"/>
      <c r="N1884" s="157" t="s">
        <v>111</v>
      </c>
      <c r="O1884" s="158">
        <v>0</v>
      </c>
      <c r="P1884" s="158">
        <v>0</v>
      </c>
      <c r="Q1884" s="158">
        <v>0</v>
      </c>
      <c r="R1884" s="159"/>
      <c r="S1884" s="160"/>
      <c r="T1884" s="161"/>
      <c r="U1884" s="158">
        <f t="shared" si="1199"/>
        <v>0</v>
      </c>
      <c r="V1884" s="158">
        <f t="shared" si="1199"/>
        <v>0</v>
      </c>
      <c r="W1884" s="162">
        <f t="shared" si="1199"/>
        <v>0</v>
      </c>
      <c r="X1884" s="162">
        <f t="shared" si="1199"/>
        <v>0</v>
      </c>
      <c r="Y1884" s="158">
        <f t="shared" si="1199"/>
        <v>0</v>
      </c>
      <c r="Z1884" s="158">
        <f t="shared" si="1199"/>
        <v>0</v>
      </c>
      <c r="AA1884" s="162">
        <f t="shared" si="1199"/>
        <v>0</v>
      </c>
      <c r="AB1884" s="162">
        <f t="shared" si="1199"/>
        <v>0</v>
      </c>
      <c r="AC1884" s="158">
        <f t="shared" si="1199"/>
        <v>0</v>
      </c>
      <c r="AD1884" s="158">
        <f t="shared" si="1199"/>
        <v>0</v>
      </c>
      <c r="AE1884" s="158">
        <f t="shared" si="1165"/>
        <v>0</v>
      </c>
      <c r="AF1884" s="158">
        <f t="shared" si="1199"/>
        <v>0</v>
      </c>
      <c r="AG1884" s="158">
        <f t="shared" si="1199"/>
        <v>0</v>
      </c>
      <c r="AH1884" s="158">
        <f t="shared" si="1166"/>
        <v>0</v>
      </c>
      <c r="AI1884" s="158">
        <f t="shared" si="1199"/>
        <v>0</v>
      </c>
      <c r="AJ1884" s="158">
        <f t="shared" si="1199"/>
        <v>0</v>
      </c>
      <c r="AK1884" s="158">
        <f t="shared" si="1167"/>
        <v>0</v>
      </c>
      <c r="AL1884" s="158">
        <f t="shared" si="1200"/>
        <v>0</v>
      </c>
      <c r="AM1884" s="158">
        <f t="shared" si="1200"/>
        <v>0</v>
      </c>
      <c r="AN1884" s="158">
        <f t="shared" si="1168"/>
        <v>0</v>
      </c>
      <c r="AO1884" s="158">
        <f t="shared" si="1201"/>
        <v>0</v>
      </c>
      <c r="AP1884" s="158">
        <f t="shared" si="1201"/>
        <v>0</v>
      </c>
      <c r="AQ1884" s="158">
        <f t="shared" si="1169"/>
        <v>0</v>
      </c>
      <c r="AR1884" s="158">
        <f t="shared" si="1201"/>
        <v>0</v>
      </c>
      <c r="AS1884" s="158">
        <f t="shared" si="1201"/>
        <v>0</v>
      </c>
      <c r="AT1884" s="158">
        <f t="shared" si="1170"/>
        <v>0</v>
      </c>
      <c r="AU1884" s="158">
        <f t="shared" si="1201"/>
        <v>0</v>
      </c>
      <c r="AV1884" s="158">
        <f t="shared" si="1201"/>
        <v>0</v>
      </c>
      <c r="AW1884" s="158">
        <f t="shared" si="1172"/>
        <v>0</v>
      </c>
      <c r="AX1884" s="160"/>
      <c r="AY1884" s="161"/>
      <c r="AZ1884" s="160"/>
      <c r="BA1884" s="161"/>
      <c r="BB1884" s="160"/>
      <c r="BC1884" s="161"/>
      <c r="BD1884" s="160"/>
      <c r="BE1884" s="161"/>
    </row>
    <row r="1885" spans="2:57" ht="15.75" hidden="1">
      <c r="B1885" s="163">
        <v>2025</v>
      </c>
      <c r="C1885" s="163">
        <v>20</v>
      </c>
      <c r="D1885" s="164"/>
      <c r="E1885" s="165"/>
      <c r="F1885" s="163">
        <v>2</v>
      </c>
      <c r="G1885" s="163">
        <v>6</v>
      </c>
      <c r="H1885" s="163">
        <v>18</v>
      </c>
      <c r="I1885" s="163">
        <v>3000</v>
      </c>
      <c r="J1885" s="163">
        <v>3300</v>
      </c>
      <c r="K1885" s="163">
        <v>334</v>
      </c>
      <c r="L1885" s="192" t="s">
        <v>44</v>
      </c>
      <c r="M1885" s="167"/>
      <c r="N1885" s="168" t="s">
        <v>244</v>
      </c>
      <c r="O1885" s="169">
        <v>0</v>
      </c>
      <c r="P1885" s="169">
        <v>0</v>
      </c>
      <c r="Q1885" s="169">
        <v>0</v>
      </c>
      <c r="R1885" s="170"/>
      <c r="S1885" s="171"/>
      <c r="T1885" s="172"/>
      <c r="U1885" s="169">
        <f t="shared" ref="U1885:AD1885" si="1202">SUM(U1886:U1891)</f>
        <v>0</v>
      </c>
      <c r="V1885" s="169">
        <f t="shared" si="1202"/>
        <v>0</v>
      </c>
      <c r="W1885" s="173">
        <f t="shared" si="1202"/>
        <v>0</v>
      </c>
      <c r="X1885" s="173">
        <f t="shared" si="1202"/>
        <v>0</v>
      </c>
      <c r="Y1885" s="169">
        <f t="shared" si="1202"/>
        <v>0</v>
      </c>
      <c r="Z1885" s="169">
        <f t="shared" si="1202"/>
        <v>0</v>
      </c>
      <c r="AA1885" s="173">
        <f t="shared" si="1202"/>
        <v>0</v>
      </c>
      <c r="AB1885" s="173">
        <f t="shared" si="1202"/>
        <v>0</v>
      </c>
      <c r="AC1885" s="169">
        <f t="shared" si="1202"/>
        <v>0</v>
      </c>
      <c r="AD1885" s="169">
        <f t="shared" si="1202"/>
        <v>0</v>
      </c>
      <c r="AE1885" s="169">
        <f t="shared" si="1165"/>
        <v>0</v>
      </c>
      <c r="AF1885" s="169">
        <f>SUM(AF1886:AF1891)</f>
        <v>0</v>
      </c>
      <c r="AG1885" s="169">
        <f>SUM(AG1886:AG1891)</f>
        <v>0</v>
      </c>
      <c r="AH1885" s="169">
        <f t="shared" si="1166"/>
        <v>0</v>
      </c>
      <c r="AI1885" s="169">
        <f>SUM(AI1886:AI1891)</f>
        <v>0</v>
      </c>
      <c r="AJ1885" s="169">
        <f>SUM(AJ1886:AJ1891)</f>
        <v>0</v>
      </c>
      <c r="AK1885" s="169">
        <f t="shared" si="1167"/>
        <v>0</v>
      </c>
      <c r="AL1885" s="169">
        <f>SUM(AL1886:AL1891)</f>
        <v>0</v>
      </c>
      <c r="AM1885" s="169">
        <f>SUM(AM1886:AM1891)</f>
        <v>0</v>
      </c>
      <c r="AN1885" s="169">
        <f t="shared" si="1168"/>
        <v>0</v>
      </c>
      <c r="AO1885" s="169">
        <f>SUM(AO1886:AO1891)</f>
        <v>0</v>
      </c>
      <c r="AP1885" s="169">
        <f>SUM(AP1886:AP1891)</f>
        <v>0</v>
      </c>
      <c r="AQ1885" s="169">
        <f t="shared" si="1169"/>
        <v>0</v>
      </c>
      <c r="AR1885" s="169">
        <f>SUM(AR1886:AR1891)</f>
        <v>0</v>
      </c>
      <c r="AS1885" s="169">
        <f>SUM(AS1886:AS1891)</f>
        <v>0</v>
      </c>
      <c r="AT1885" s="169">
        <f t="shared" si="1170"/>
        <v>0</v>
      </c>
      <c r="AU1885" s="169">
        <f>SUM(AU1886:AU1891)</f>
        <v>0</v>
      </c>
      <c r="AV1885" s="169">
        <f>SUM(AV1886:AV1891)</f>
        <v>0</v>
      </c>
      <c r="AW1885" s="169">
        <f t="shared" si="1172"/>
        <v>0</v>
      </c>
      <c r="AX1885" s="171"/>
      <c r="AY1885" s="172"/>
      <c r="AZ1885" s="171"/>
      <c r="BA1885" s="172"/>
      <c r="BB1885" s="171"/>
      <c r="BC1885" s="172"/>
      <c r="BD1885" s="171"/>
      <c r="BE1885" s="172"/>
    </row>
    <row r="1886" spans="2:57" ht="30" hidden="1">
      <c r="B1886" s="174">
        <v>2025</v>
      </c>
      <c r="C1886" s="174">
        <v>20</v>
      </c>
      <c r="D1886" s="175">
        <v>0</v>
      </c>
      <c r="E1886" s="176"/>
      <c r="F1886" s="174">
        <v>2</v>
      </c>
      <c r="G1886" s="174">
        <v>6</v>
      </c>
      <c r="H1886" s="174">
        <v>18</v>
      </c>
      <c r="I1886" s="174">
        <v>3000</v>
      </c>
      <c r="J1886" s="174">
        <v>3300</v>
      </c>
      <c r="K1886" s="174">
        <v>334</v>
      </c>
      <c r="L1886" s="177">
        <v>476</v>
      </c>
      <c r="M1886" s="178">
        <v>0</v>
      </c>
      <c r="N1886" s="179" t="s">
        <v>1206</v>
      </c>
      <c r="O1886" s="180">
        <v>0</v>
      </c>
      <c r="P1886" s="180">
        <v>0</v>
      </c>
      <c r="Q1886" s="181">
        <v>0</v>
      </c>
      <c r="R1886" s="182" t="s">
        <v>50</v>
      </c>
      <c r="S1886" s="183">
        <v>0</v>
      </c>
      <c r="T1886" s="183">
        <v>0</v>
      </c>
      <c r="U1886" s="180">
        <v>0</v>
      </c>
      <c r="V1886" s="180">
        <v>0</v>
      </c>
      <c r="W1886" s="183">
        <v>0</v>
      </c>
      <c r="X1886" s="183">
        <v>0</v>
      </c>
      <c r="Y1886" s="180">
        <v>0</v>
      </c>
      <c r="Z1886" s="180">
        <v>0</v>
      </c>
      <c r="AA1886" s="183">
        <v>0</v>
      </c>
      <c r="AB1886" s="183">
        <v>0</v>
      </c>
      <c r="AC1886" s="180">
        <f t="shared" ref="AC1886:AD1891" si="1203">+O1886+U1886-Y1886</f>
        <v>0</v>
      </c>
      <c r="AD1886" s="180">
        <f t="shared" si="1203"/>
        <v>0</v>
      </c>
      <c r="AE1886" s="181">
        <f t="shared" si="1165"/>
        <v>0</v>
      </c>
      <c r="AF1886" s="180">
        <v>0</v>
      </c>
      <c r="AG1886" s="180">
        <v>0</v>
      </c>
      <c r="AH1886" s="181">
        <f t="shared" si="1166"/>
        <v>0</v>
      </c>
      <c r="AI1886" s="180">
        <v>0</v>
      </c>
      <c r="AJ1886" s="180">
        <v>0</v>
      </c>
      <c r="AK1886" s="181">
        <f t="shared" si="1167"/>
        <v>0</v>
      </c>
      <c r="AL1886" s="180">
        <v>0</v>
      </c>
      <c r="AM1886" s="180">
        <v>0</v>
      </c>
      <c r="AN1886" s="181">
        <f t="shared" si="1168"/>
        <v>0</v>
      </c>
      <c r="AO1886" s="180">
        <v>0</v>
      </c>
      <c r="AP1886" s="180">
        <v>0</v>
      </c>
      <c r="AQ1886" s="181">
        <f t="shared" si="1169"/>
        <v>0</v>
      </c>
      <c r="AR1886" s="180">
        <v>0</v>
      </c>
      <c r="AS1886" s="180">
        <v>0</v>
      </c>
      <c r="AT1886" s="181">
        <f t="shared" si="1170"/>
        <v>0</v>
      </c>
      <c r="AU1886" s="180">
        <f t="shared" ref="AU1886:AV1891" si="1204">+AC1886-AF1886-AI1886-AL1886-AO1886-AR1886</f>
        <v>0</v>
      </c>
      <c r="AV1886" s="180">
        <f t="shared" si="1204"/>
        <v>0</v>
      </c>
      <c r="AW1886" s="181">
        <f t="shared" si="1172"/>
        <v>0</v>
      </c>
      <c r="AX1886" s="183">
        <f t="shared" ref="AX1886:AY1891" si="1205">+S1886+W1886-AA1886</f>
        <v>0</v>
      </c>
      <c r="AY1886" s="183">
        <f t="shared" si="1205"/>
        <v>0</v>
      </c>
      <c r="AZ1886" s="183"/>
      <c r="BA1886" s="183"/>
      <c r="BB1886" s="183"/>
      <c r="BC1886" s="183"/>
      <c r="BD1886" s="183">
        <f t="shared" ref="BD1886:BE1891" si="1206">+AX1886-AZ1886-BB1886</f>
        <v>0</v>
      </c>
      <c r="BE1886" s="183">
        <f t="shared" si="1206"/>
        <v>0</v>
      </c>
    </row>
    <row r="1887" spans="2:57" ht="30" hidden="1">
      <c r="B1887" s="174">
        <v>2025</v>
      </c>
      <c r="C1887" s="174">
        <v>20</v>
      </c>
      <c r="D1887" s="175">
        <v>0</v>
      </c>
      <c r="E1887" s="176"/>
      <c r="F1887" s="174">
        <v>2</v>
      </c>
      <c r="G1887" s="174">
        <v>6</v>
      </c>
      <c r="H1887" s="174">
        <v>18</v>
      </c>
      <c r="I1887" s="174">
        <v>3000</v>
      </c>
      <c r="J1887" s="174">
        <v>3300</v>
      </c>
      <c r="K1887" s="174">
        <v>334</v>
      </c>
      <c r="L1887" s="177">
        <v>484</v>
      </c>
      <c r="M1887" s="178">
        <v>0</v>
      </c>
      <c r="N1887" s="179" t="s">
        <v>1207</v>
      </c>
      <c r="O1887" s="180">
        <v>0</v>
      </c>
      <c r="P1887" s="180">
        <v>0</v>
      </c>
      <c r="Q1887" s="181">
        <v>0</v>
      </c>
      <c r="R1887" s="182" t="s">
        <v>50</v>
      </c>
      <c r="S1887" s="183">
        <v>0</v>
      </c>
      <c r="T1887" s="183">
        <v>0</v>
      </c>
      <c r="U1887" s="180">
        <v>0</v>
      </c>
      <c r="V1887" s="180">
        <v>0</v>
      </c>
      <c r="W1887" s="183">
        <v>0</v>
      </c>
      <c r="X1887" s="183">
        <v>0</v>
      </c>
      <c r="Y1887" s="180">
        <v>0</v>
      </c>
      <c r="Z1887" s="180">
        <v>0</v>
      </c>
      <c r="AA1887" s="183">
        <v>0</v>
      </c>
      <c r="AB1887" s="183">
        <v>0</v>
      </c>
      <c r="AC1887" s="180">
        <f t="shared" si="1203"/>
        <v>0</v>
      </c>
      <c r="AD1887" s="180">
        <f t="shared" si="1203"/>
        <v>0</v>
      </c>
      <c r="AE1887" s="181">
        <f t="shared" si="1165"/>
        <v>0</v>
      </c>
      <c r="AF1887" s="180">
        <v>0</v>
      </c>
      <c r="AG1887" s="180">
        <v>0</v>
      </c>
      <c r="AH1887" s="181">
        <f t="shared" si="1166"/>
        <v>0</v>
      </c>
      <c r="AI1887" s="180">
        <v>0</v>
      </c>
      <c r="AJ1887" s="180">
        <v>0</v>
      </c>
      <c r="AK1887" s="181">
        <f t="shared" si="1167"/>
        <v>0</v>
      </c>
      <c r="AL1887" s="180">
        <v>0</v>
      </c>
      <c r="AM1887" s="180">
        <v>0</v>
      </c>
      <c r="AN1887" s="181">
        <f t="shared" si="1168"/>
        <v>0</v>
      </c>
      <c r="AO1887" s="180">
        <v>0</v>
      </c>
      <c r="AP1887" s="180">
        <v>0</v>
      </c>
      <c r="AQ1887" s="181">
        <f t="shared" si="1169"/>
        <v>0</v>
      </c>
      <c r="AR1887" s="180">
        <v>0</v>
      </c>
      <c r="AS1887" s="180">
        <v>0</v>
      </c>
      <c r="AT1887" s="181">
        <f t="shared" si="1170"/>
        <v>0</v>
      </c>
      <c r="AU1887" s="180">
        <f t="shared" si="1204"/>
        <v>0</v>
      </c>
      <c r="AV1887" s="180">
        <f t="shared" si="1204"/>
        <v>0</v>
      </c>
      <c r="AW1887" s="181">
        <f t="shared" si="1172"/>
        <v>0</v>
      </c>
      <c r="AX1887" s="183">
        <f t="shared" si="1205"/>
        <v>0</v>
      </c>
      <c r="AY1887" s="183">
        <f t="shared" si="1205"/>
        <v>0</v>
      </c>
      <c r="AZ1887" s="183"/>
      <c r="BA1887" s="183"/>
      <c r="BB1887" s="183"/>
      <c r="BC1887" s="183"/>
      <c r="BD1887" s="183">
        <f t="shared" si="1206"/>
        <v>0</v>
      </c>
      <c r="BE1887" s="183">
        <f t="shared" si="1206"/>
        <v>0</v>
      </c>
    </row>
    <row r="1888" spans="2:57" ht="45" hidden="1">
      <c r="B1888" s="174">
        <v>2025</v>
      </c>
      <c r="C1888" s="174">
        <v>20</v>
      </c>
      <c r="D1888" s="175">
        <v>0</v>
      </c>
      <c r="E1888" s="176"/>
      <c r="F1888" s="174">
        <v>2</v>
      </c>
      <c r="G1888" s="174">
        <v>6</v>
      </c>
      <c r="H1888" s="174">
        <v>18</v>
      </c>
      <c r="I1888" s="174">
        <v>3000</v>
      </c>
      <c r="J1888" s="174">
        <v>3300</v>
      </c>
      <c r="K1888" s="174">
        <v>334</v>
      </c>
      <c r="L1888" s="177">
        <v>469</v>
      </c>
      <c r="M1888" s="178">
        <v>0</v>
      </c>
      <c r="N1888" s="179" t="s">
        <v>1208</v>
      </c>
      <c r="O1888" s="180">
        <v>0</v>
      </c>
      <c r="P1888" s="180">
        <v>0</v>
      </c>
      <c r="Q1888" s="181">
        <v>0</v>
      </c>
      <c r="R1888" s="182" t="s">
        <v>50</v>
      </c>
      <c r="S1888" s="183">
        <v>0</v>
      </c>
      <c r="T1888" s="183">
        <v>0</v>
      </c>
      <c r="U1888" s="180">
        <v>0</v>
      </c>
      <c r="V1888" s="180">
        <v>0</v>
      </c>
      <c r="W1888" s="183">
        <v>0</v>
      </c>
      <c r="X1888" s="183">
        <v>0</v>
      </c>
      <c r="Y1888" s="180">
        <v>0</v>
      </c>
      <c r="Z1888" s="180">
        <v>0</v>
      </c>
      <c r="AA1888" s="183">
        <v>0</v>
      </c>
      <c r="AB1888" s="183">
        <v>0</v>
      </c>
      <c r="AC1888" s="180">
        <f t="shared" si="1203"/>
        <v>0</v>
      </c>
      <c r="AD1888" s="180">
        <f t="shared" si="1203"/>
        <v>0</v>
      </c>
      <c r="AE1888" s="181">
        <f t="shared" si="1165"/>
        <v>0</v>
      </c>
      <c r="AF1888" s="180">
        <v>0</v>
      </c>
      <c r="AG1888" s="180">
        <v>0</v>
      </c>
      <c r="AH1888" s="181">
        <f t="shared" si="1166"/>
        <v>0</v>
      </c>
      <c r="AI1888" s="180">
        <v>0</v>
      </c>
      <c r="AJ1888" s="180">
        <v>0</v>
      </c>
      <c r="AK1888" s="181">
        <f t="shared" si="1167"/>
        <v>0</v>
      </c>
      <c r="AL1888" s="180">
        <v>0</v>
      </c>
      <c r="AM1888" s="180">
        <v>0</v>
      </c>
      <c r="AN1888" s="181">
        <f t="shared" si="1168"/>
        <v>0</v>
      </c>
      <c r="AO1888" s="180">
        <v>0</v>
      </c>
      <c r="AP1888" s="180">
        <v>0</v>
      </c>
      <c r="AQ1888" s="181">
        <f t="shared" si="1169"/>
        <v>0</v>
      </c>
      <c r="AR1888" s="180">
        <v>0</v>
      </c>
      <c r="AS1888" s="180">
        <v>0</v>
      </c>
      <c r="AT1888" s="181">
        <f t="shared" si="1170"/>
        <v>0</v>
      </c>
      <c r="AU1888" s="180">
        <f t="shared" si="1204"/>
        <v>0</v>
      </c>
      <c r="AV1888" s="180">
        <f t="shared" si="1204"/>
        <v>0</v>
      </c>
      <c r="AW1888" s="181">
        <f t="shared" si="1172"/>
        <v>0</v>
      </c>
      <c r="AX1888" s="183">
        <f t="shared" si="1205"/>
        <v>0</v>
      </c>
      <c r="AY1888" s="183">
        <f t="shared" si="1205"/>
        <v>0</v>
      </c>
      <c r="AZ1888" s="183"/>
      <c r="BA1888" s="183"/>
      <c r="BB1888" s="183"/>
      <c r="BC1888" s="183"/>
      <c r="BD1888" s="183">
        <f t="shared" si="1206"/>
        <v>0</v>
      </c>
      <c r="BE1888" s="183">
        <f t="shared" si="1206"/>
        <v>0</v>
      </c>
    </row>
    <row r="1889" spans="2:57" ht="30" hidden="1">
      <c r="B1889" s="174">
        <v>2025</v>
      </c>
      <c r="C1889" s="174">
        <v>20</v>
      </c>
      <c r="D1889" s="175">
        <v>0</v>
      </c>
      <c r="E1889" s="176"/>
      <c r="F1889" s="174">
        <v>2</v>
      </c>
      <c r="G1889" s="174">
        <v>6</v>
      </c>
      <c r="H1889" s="174">
        <v>18</v>
      </c>
      <c r="I1889" s="174">
        <v>3000</v>
      </c>
      <c r="J1889" s="174">
        <v>3300</v>
      </c>
      <c r="K1889" s="174">
        <v>334</v>
      </c>
      <c r="L1889" s="177">
        <v>450</v>
      </c>
      <c r="M1889" s="178">
        <v>0</v>
      </c>
      <c r="N1889" s="179" t="s">
        <v>1209</v>
      </c>
      <c r="O1889" s="180">
        <v>0</v>
      </c>
      <c r="P1889" s="180">
        <v>0</v>
      </c>
      <c r="Q1889" s="181">
        <v>0</v>
      </c>
      <c r="R1889" s="182" t="s">
        <v>50</v>
      </c>
      <c r="S1889" s="183">
        <v>0</v>
      </c>
      <c r="T1889" s="183">
        <v>0</v>
      </c>
      <c r="U1889" s="180">
        <v>0</v>
      </c>
      <c r="V1889" s="180">
        <v>0</v>
      </c>
      <c r="W1889" s="183">
        <v>0</v>
      </c>
      <c r="X1889" s="183">
        <v>0</v>
      </c>
      <c r="Y1889" s="180">
        <v>0</v>
      </c>
      <c r="Z1889" s="180">
        <v>0</v>
      </c>
      <c r="AA1889" s="183">
        <v>0</v>
      </c>
      <c r="AB1889" s="183">
        <v>0</v>
      </c>
      <c r="AC1889" s="180">
        <f t="shared" si="1203"/>
        <v>0</v>
      </c>
      <c r="AD1889" s="180">
        <f t="shared" si="1203"/>
        <v>0</v>
      </c>
      <c r="AE1889" s="181">
        <f t="shared" si="1165"/>
        <v>0</v>
      </c>
      <c r="AF1889" s="180">
        <v>0</v>
      </c>
      <c r="AG1889" s="180">
        <v>0</v>
      </c>
      <c r="AH1889" s="181">
        <f t="shared" si="1166"/>
        <v>0</v>
      </c>
      <c r="AI1889" s="180">
        <v>0</v>
      </c>
      <c r="AJ1889" s="180">
        <v>0</v>
      </c>
      <c r="AK1889" s="181">
        <f t="shared" si="1167"/>
        <v>0</v>
      </c>
      <c r="AL1889" s="180">
        <v>0</v>
      </c>
      <c r="AM1889" s="180">
        <v>0</v>
      </c>
      <c r="AN1889" s="181">
        <f t="shared" si="1168"/>
        <v>0</v>
      </c>
      <c r="AO1889" s="180">
        <v>0</v>
      </c>
      <c r="AP1889" s="180">
        <v>0</v>
      </c>
      <c r="AQ1889" s="181">
        <f t="shared" si="1169"/>
        <v>0</v>
      </c>
      <c r="AR1889" s="180">
        <v>0</v>
      </c>
      <c r="AS1889" s="180">
        <v>0</v>
      </c>
      <c r="AT1889" s="181">
        <f t="shared" si="1170"/>
        <v>0</v>
      </c>
      <c r="AU1889" s="180">
        <f t="shared" si="1204"/>
        <v>0</v>
      </c>
      <c r="AV1889" s="180">
        <f t="shared" si="1204"/>
        <v>0</v>
      </c>
      <c r="AW1889" s="181">
        <f t="shared" si="1172"/>
        <v>0</v>
      </c>
      <c r="AX1889" s="183">
        <f t="shared" si="1205"/>
        <v>0</v>
      </c>
      <c r="AY1889" s="183">
        <f t="shared" si="1205"/>
        <v>0</v>
      </c>
      <c r="AZ1889" s="183"/>
      <c r="BA1889" s="183"/>
      <c r="BB1889" s="183"/>
      <c r="BC1889" s="183"/>
      <c r="BD1889" s="183">
        <f t="shared" si="1206"/>
        <v>0</v>
      </c>
      <c r="BE1889" s="183">
        <f t="shared" si="1206"/>
        <v>0</v>
      </c>
    </row>
    <row r="1890" spans="2:57" ht="45" hidden="1">
      <c r="B1890" s="174">
        <v>2025</v>
      </c>
      <c r="C1890" s="174">
        <v>20</v>
      </c>
      <c r="D1890" s="175">
        <v>0</v>
      </c>
      <c r="E1890" s="176"/>
      <c r="F1890" s="174">
        <v>2</v>
      </c>
      <c r="G1890" s="174">
        <v>6</v>
      </c>
      <c r="H1890" s="174">
        <v>18</v>
      </c>
      <c r="I1890" s="174">
        <v>3000</v>
      </c>
      <c r="J1890" s="174">
        <v>3300</v>
      </c>
      <c r="K1890" s="174">
        <v>334</v>
      </c>
      <c r="L1890" s="177">
        <v>437</v>
      </c>
      <c r="M1890" s="178">
        <v>0</v>
      </c>
      <c r="N1890" s="179" t="s">
        <v>1210</v>
      </c>
      <c r="O1890" s="180">
        <v>0</v>
      </c>
      <c r="P1890" s="180">
        <v>0</v>
      </c>
      <c r="Q1890" s="181">
        <v>0</v>
      </c>
      <c r="R1890" s="182" t="s">
        <v>50</v>
      </c>
      <c r="S1890" s="183">
        <v>0</v>
      </c>
      <c r="T1890" s="183">
        <v>0</v>
      </c>
      <c r="U1890" s="180">
        <v>0</v>
      </c>
      <c r="V1890" s="180">
        <v>0</v>
      </c>
      <c r="W1890" s="183">
        <v>0</v>
      </c>
      <c r="X1890" s="183">
        <v>0</v>
      </c>
      <c r="Y1890" s="180">
        <v>0</v>
      </c>
      <c r="Z1890" s="180">
        <v>0</v>
      </c>
      <c r="AA1890" s="183">
        <v>0</v>
      </c>
      <c r="AB1890" s="183">
        <v>0</v>
      </c>
      <c r="AC1890" s="180">
        <f t="shared" si="1203"/>
        <v>0</v>
      </c>
      <c r="AD1890" s="180">
        <f t="shared" si="1203"/>
        <v>0</v>
      </c>
      <c r="AE1890" s="181">
        <f t="shared" si="1165"/>
        <v>0</v>
      </c>
      <c r="AF1890" s="180">
        <v>0</v>
      </c>
      <c r="AG1890" s="180">
        <v>0</v>
      </c>
      <c r="AH1890" s="181">
        <f t="shared" si="1166"/>
        <v>0</v>
      </c>
      <c r="AI1890" s="180">
        <v>0</v>
      </c>
      <c r="AJ1890" s="180">
        <v>0</v>
      </c>
      <c r="AK1890" s="181">
        <f t="shared" si="1167"/>
        <v>0</v>
      </c>
      <c r="AL1890" s="180">
        <v>0</v>
      </c>
      <c r="AM1890" s="180">
        <v>0</v>
      </c>
      <c r="AN1890" s="181">
        <f t="shared" si="1168"/>
        <v>0</v>
      </c>
      <c r="AO1890" s="180">
        <v>0</v>
      </c>
      <c r="AP1890" s="180">
        <v>0</v>
      </c>
      <c r="AQ1890" s="181">
        <f t="shared" si="1169"/>
        <v>0</v>
      </c>
      <c r="AR1890" s="180">
        <v>0</v>
      </c>
      <c r="AS1890" s="180">
        <v>0</v>
      </c>
      <c r="AT1890" s="181">
        <f t="shared" si="1170"/>
        <v>0</v>
      </c>
      <c r="AU1890" s="180">
        <f t="shared" si="1204"/>
        <v>0</v>
      </c>
      <c r="AV1890" s="180">
        <f t="shared" si="1204"/>
        <v>0</v>
      </c>
      <c r="AW1890" s="181">
        <f t="shared" si="1172"/>
        <v>0</v>
      </c>
      <c r="AX1890" s="183">
        <f t="shared" si="1205"/>
        <v>0</v>
      </c>
      <c r="AY1890" s="183">
        <f t="shared" si="1205"/>
        <v>0</v>
      </c>
      <c r="AZ1890" s="183"/>
      <c r="BA1890" s="183"/>
      <c r="BB1890" s="183"/>
      <c r="BC1890" s="183"/>
      <c r="BD1890" s="183">
        <f t="shared" si="1206"/>
        <v>0</v>
      </c>
      <c r="BE1890" s="183">
        <f t="shared" si="1206"/>
        <v>0</v>
      </c>
    </row>
    <row r="1891" spans="2:57" ht="45" hidden="1">
      <c r="B1891" s="174">
        <v>2025</v>
      </c>
      <c r="C1891" s="174">
        <v>20</v>
      </c>
      <c r="D1891" s="175">
        <v>0</v>
      </c>
      <c r="E1891" s="176"/>
      <c r="F1891" s="174">
        <v>2</v>
      </c>
      <c r="G1891" s="174">
        <v>6</v>
      </c>
      <c r="H1891" s="174">
        <v>18</v>
      </c>
      <c r="I1891" s="174">
        <v>3000</v>
      </c>
      <c r="J1891" s="174">
        <v>3300</v>
      </c>
      <c r="K1891" s="174">
        <v>334</v>
      </c>
      <c r="L1891" s="177">
        <v>459</v>
      </c>
      <c r="M1891" s="178">
        <v>0</v>
      </c>
      <c r="N1891" s="179" t="s">
        <v>1211</v>
      </c>
      <c r="O1891" s="180">
        <v>0</v>
      </c>
      <c r="P1891" s="180">
        <v>0</v>
      </c>
      <c r="Q1891" s="181">
        <v>0</v>
      </c>
      <c r="R1891" s="182" t="s">
        <v>50</v>
      </c>
      <c r="S1891" s="183">
        <v>0</v>
      </c>
      <c r="T1891" s="183">
        <v>0</v>
      </c>
      <c r="U1891" s="180">
        <v>0</v>
      </c>
      <c r="V1891" s="180">
        <v>0</v>
      </c>
      <c r="W1891" s="183">
        <v>0</v>
      </c>
      <c r="X1891" s="183">
        <v>0</v>
      </c>
      <c r="Y1891" s="180">
        <v>0</v>
      </c>
      <c r="Z1891" s="180">
        <v>0</v>
      </c>
      <c r="AA1891" s="183">
        <v>0</v>
      </c>
      <c r="AB1891" s="183">
        <v>0</v>
      </c>
      <c r="AC1891" s="180">
        <f t="shared" si="1203"/>
        <v>0</v>
      </c>
      <c r="AD1891" s="180">
        <f t="shared" si="1203"/>
        <v>0</v>
      </c>
      <c r="AE1891" s="181">
        <f t="shared" si="1165"/>
        <v>0</v>
      </c>
      <c r="AF1891" s="180">
        <v>0</v>
      </c>
      <c r="AG1891" s="180">
        <v>0</v>
      </c>
      <c r="AH1891" s="181">
        <f t="shared" si="1166"/>
        <v>0</v>
      </c>
      <c r="AI1891" s="180">
        <v>0</v>
      </c>
      <c r="AJ1891" s="180">
        <v>0</v>
      </c>
      <c r="AK1891" s="181">
        <f t="shared" si="1167"/>
        <v>0</v>
      </c>
      <c r="AL1891" s="180">
        <v>0</v>
      </c>
      <c r="AM1891" s="180">
        <v>0</v>
      </c>
      <c r="AN1891" s="181">
        <f t="shared" si="1168"/>
        <v>0</v>
      </c>
      <c r="AO1891" s="180">
        <v>0</v>
      </c>
      <c r="AP1891" s="180">
        <v>0</v>
      </c>
      <c r="AQ1891" s="181">
        <f t="shared" si="1169"/>
        <v>0</v>
      </c>
      <c r="AR1891" s="180">
        <v>0</v>
      </c>
      <c r="AS1891" s="180">
        <v>0</v>
      </c>
      <c r="AT1891" s="181">
        <f t="shared" si="1170"/>
        <v>0</v>
      </c>
      <c r="AU1891" s="180">
        <f t="shared" si="1204"/>
        <v>0</v>
      </c>
      <c r="AV1891" s="180">
        <f t="shared" si="1204"/>
        <v>0</v>
      </c>
      <c r="AW1891" s="181">
        <f t="shared" si="1172"/>
        <v>0</v>
      </c>
      <c r="AX1891" s="183">
        <f t="shared" si="1205"/>
        <v>0</v>
      </c>
      <c r="AY1891" s="183">
        <f t="shared" si="1205"/>
        <v>0</v>
      </c>
      <c r="AZ1891" s="183"/>
      <c r="BA1891" s="183"/>
      <c r="BB1891" s="183"/>
      <c r="BC1891" s="183"/>
      <c r="BD1891" s="183">
        <f t="shared" si="1206"/>
        <v>0</v>
      </c>
      <c r="BE1891" s="183">
        <f t="shared" si="1206"/>
        <v>0</v>
      </c>
    </row>
    <row r="1892" spans="2:57" ht="31.5">
      <c r="B1892" s="106">
        <v>2025</v>
      </c>
      <c r="C1892" s="106">
        <v>20</v>
      </c>
      <c r="D1892" s="107"/>
      <c r="E1892" s="108"/>
      <c r="F1892" s="106">
        <v>3</v>
      </c>
      <c r="G1892" s="106"/>
      <c r="H1892" s="106"/>
      <c r="I1892" s="106"/>
      <c r="J1892" s="106"/>
      <c r="K1892" s="109"/>
      <c r="L1892" s="110"/>
      <c r="M1892" s="111"/>
      <c r="N1892" s="112" t="s">
        <v>1212</v>
      </c>
      <c r="O1892" s="113">
        <v>493206.99760000012</v>
      </c>
      <c r="P1892" s="113">
        <v>0</v>
      </c>
      <c r="Q1892" s="113">
        <v>493206.99760000012</v>
      </c>
      <c r="R1892" s="114"/>
      <c r="S1892" s="115"/>
      <c r="T1892" s="116"/>
      <c r="U1892" s="113">
        <f t="shared" ref="U1892:AD1892" si="1207">+U1893</f>
        <v>0</v>
      </c>
      <c r="V1892" s="113">
        <f t="shared" si="1207"/>
        <v>0</v>
      </c>
      <c r="W1892" s="117">
        <f t="shared" si="1207"/>
        <v>0</v>
      </c>
      <c r="X1892" s="117">
        <f t="shared" si="1207"/>
        <v>0</v>
      </c>
      <c r="Y1892" s="113">
        <f t="shared" si="1207"/>
        <v>0</v>
      </c>
      <c r="Z1892" s="113">
        <f t="shared" si="1207"/>
        <v>0</v>
      </c>
      <c r="AA1892" s="117">
        <f t="shared" si="1207"/>
        <v>0</v>
      </c>
      <c r="AB1892" s="117">
        <f t="shared" si="1207"/>
        <v>0</v>
      </c>
      <c r="AC1892" s="113">
        <f t="shared" si="1207"/>
        <v>493206.99760000012</v>
      </c>
      <c r="AD1892" s="113">
        <f t="shared" si="1207"/>
        <v>0</v>
      </c>
      <c r="AE1892" s="113">
        <f t="shared" si="1165"/>
        <v>493206.99760000012</v>
      </c>
      <c r="AF1892" s="113">
        <f>+AF1893</f>
        <v>300607.94</v>
      </c>
      <c r="AG1892" s="113">
        <f>+AG1893</f>
        <v>0</v>
      </c>
      <c r="AH1892" s="113">
        <f t="shared" si="1166"/>
        <v>300607.94</v>
      </c>
      <c r="AI1892" s="113">
        <f>+AI1893</f>
        <v>16100.8</v>
      </c>
      <c r="AJ1892" s="113">
        <f>+AJ1893</f>
        <v>0</v>
      </c>
      <c r="AK1892" s="113">
        <f t="shared" si="1167"/>
        <v>16100.8</v>
      </c>
      <c r="AL1892" s="113">
        <f>+AL1893</f>
        <v>0</v>
      </c>
      <c r="AM1892" s="113">
        <f>+AM1893</f>
        <v>0</v>
      </c>
      <c r="AN1892" s="113">
        <f t="shared" si="1168"/>
        <v>0</v>
      </c>
      <c r="AO1892" s="113">
        <f>+AO1893</f>
        <v>160915.45000000001</v>
      </c>
      <c r="AP1892" s="113">
        <f>+AP1893</f>
        <v>0</v>
      </c>
      <c r="AQ1892" s="113">
        <f t="shared" si="1169"/>
        <v>160915.45000000001</v>
      </c>
      <c r="AR1892" s="113">
        <f>+AR1893</f>
        <v>0</v>
      </c>
      <c r="AS1892" s="113">
        <f>+AS1893</f>
        <v>0</v>
      </c>
      <c r="AT1892" s="113">
        <f t="shared" si="1170"/>
        <v>0</v>
      </c>
      <c r="AU1892" s="113">
        <f>+AU1893</f>
        <v>15582.807599999989</v>
      </c>
      <c r="AV1892" s="113">
        <f>+AV1893</f>
        <v>0</v>
      </c>
      <c r="AW1892" s="113">
        <f t="shared" si="1172"/>
        <v>15582.807599999989</v>
      </c>
      <c r="AX1892" s="115"/>
      <c r="AY1892" s="116"/>
      <c r="AZ1892" s="115"/>
      <c r="BA1892" s="116"/>
      <c r="BB1892" s="115"/>
      <c r="BC1892" s="116"/>
      <c r="BD1892" s="115"/>
      <c r="BE1892" s="116"/>
    </row>
    <row r="1893" spans="2:57" s="129" customFormat="1" ht="15.75">
      <c r="B1893" s="118">
        <v>2025</v>
      </c>
      <c r="C1893" s="118">
        <v>20</v>
      </c>
      <c r="D1893" s="119"/>
      <c r="E1893" s="120"/>
      <c r="F1893" s="118">
        <v>3</v>
      </c>
      <c r="G1893" s="118">
        <v>7</v>
      </c>
      <c r="H1893" s="118"/>
      <c r="I1893" s="118"/>
      <c r="J1893" s="118"/>
      <c r="K1893" s="118"/>
      <c r="L1893" s="121"/>
      <c r="M1893" s="122"/>
      <c r="N1893" s="123" t="s">
        <v>1213</v>
      </c>
      <c r="O1893" s="124">
        <v>493206.99760000012</v>
      </c>
      <c r="P1893" s="124">
        <v>0</v>
      </c>
      <c r="Q1893" s="124">
        <v>493206.99760000012</v>
      </c>
      <c r="R1893" s="125" t="s">
        <v>44</v>
      </c>
      <c r="S1893" s="126"/>
      <c r="T1893" s="127"/>
      <c r="U1893" s="124">
        <f t="shared" ref="U1893:AD1893" si="1208">+U1894+U2277+U2287</f>
        <v>0</v>
      </c>
      <c r="V1893" s="124">
        <f t="shared" si="1208"/>
        <v>0</v>
      </c>
      <c r="W1893" s="128">
        <f t="shared" si="1208"/>
        <v>0</v>
      </c>
      <c r="X1893" s="128">
        <f t="shared" si="1208"/>
        <v>0</v>
      </c>
      <c r="Y1893" s="124">
        <f t="shared" si="1208"/>
        <v>0</v>
      </c>
      <c r="Z1893" s="124">
        <f t="shared" si="1208"/>
        <v>0</v>
      </c>
      <c r="AA1893" s="128">
        <f t="shared" si="1208"/>
        <v>0</v>
      </c>
      <c r="AB1893" s="128">
        <f t="shared" si="1208"/>
        <v>0</v>
      </c>
      <c r="AC1893" s="124">
        <f t="shared" si="1208"/>
        <v>493206.99760000012</v>
      </c>
      <c r="AD1893" s="124">
        <f t="shared" si="1208"/>
        <v>0</v>
      </c>
      <c r="AE1893" s="124">
        <f t="shared" si="1165"/>
        <v>493206.99760000012</v>
      </c>
      <c r="AF1893" s="124">
        <f>+AF1894+AF2277+AF2287</f>
        <v>300607.94</v>
      </c>
      <c r="AG1893" s="124">
        <f>+AG1894+AG2277+AG2287</f>
        <v>0</v>
      </c>
      <c r="AH1893" s="124">
        <f t="shared" si="1166"/>
        <v>300607.94</v>
      </c>
      <c r="AI1893" s="124">
        <f>+AI1894+AI2277+AI2287</f>
        <v>16100.8</v>
      </c>
      <c r="AJ1893" s="124">
        <f>+AJ1894+AJ2277+AJ2287</f>
        <v>0</v>
      </c>
      <c r="AK1893" s="124">
        <f t="shared" si="1167"/>
        <v>16100.8</v>
      </c>
      <c r="AL1893" s="124">
        <f>+AL1894+AL2277+AL2287</f>
        <v>0</v>
      </c>
      <c r="AM1893" s="124">
        <f>+AM1894+AM2277+AM2287</f>
        <v>0</v>
      </c>
      <c r="AN1893" s="124">
        <f t="shared" si="1168"/>
        <v>0</v>
      </c>
      <c r="AO1893" s="124">
        <f>+AO1894+AO2277+AO2287</f>
        <v>160915.45000000001</v>
      </c>
      <c r="AP1893" s="124">
        <f>+AP1894+AP2277+AP2287</f>
        <v>0</v>
      </c>
      <c r="AQ1893" s="124">
        <f t="shared" si="1169"/>
        <v>160915.45000000001</v>
      </c>
      <c r="AR1893" s="124">
        <f>+AR1894+AR2277+AR2287</f>
        <v>0</v>
      </c>
      <c r="AS1893" s="124">
        <f>+AS1894+AS2277+AS2287</f>
        <v>0</v>
      </c>
      <c r="AT1893" s="124">
        <f t="shared" si="1170"/>
        <v>0</v>
      </c>
      <c r="AU1893" s="124">
        <f>+AU1894+AU2277+AU2287</f>
        <v>15582.807599999989</v>
      </c>
      <c r="AV1893" s="124">
        <f>+AV1894+AV2277+AV2287</f>
        <v>0</v>
      </c>
      <c r="AW1893" s="124">
        <f t="shared" si="1172"/>
        <v>15582.807599999989</v>
      </c>
      <c r="AX1893" s="126"/>
      <c r="AY1893" s="127"/>
      <c r="AZ1893" s="126"/>
      <c r="BA1893" s="127"/>
      <c r="BB1893" s="126"/>
      <c r="BC1893" s="127"/>
      <c r="BD1893" s="126"/>
      <c r="BE1893" s="127"/>
    </row>
    <row r="1894" spans="2:57" s="129" customFormat="1" ht="63">
      <c r="B1894" s="130">
        <v>2025</v>
      </c>
      <c r="C1894" s="130">
        <v>20</v>
      </c>
      <c r="D1894" s="131"/>
      <c r="E1894" s="132"/>
      <c r="F1894" s="130">
        <v>3</v>
      </c>
      <c r="G1894" s="130">
        <v>7</v>
      </c>
      <c r="H1894" s="130">
        <v>19</v>
      </c>
      <c r="I1894" s="130"/>
      <c r="J1894" s="130"/>
      <c r="K1894" s="184"/>
      <c r="L1894" s="185" t="s">
        <v>44</v>
      </c>
      <c r="M1894" s="134"/>
      <c r="N1894" s="135" t="s">
        <v>1214</v>
      </c>
      <c r="O1894" s="136">
        <v>493206.99760000012</v>
      </c>
      <c r="P1894" s="136">
        <v>0</v>
      </c>
      <c r="Q1894" s="136">
        <v>493206.99760000012</v>
      </c>
      <c r="R1894" s="137"/>
      <c r="S1894" s="136"/>
      <c r="T1894" s="136"/>
      <c r="U1894" s="136">
        <f t="shared" ref="U1894:AD1894" si="1209">+U1895+U1899+U1989+U2007</f>
        <v>0</v>
      </c>
      <c r="V1894" s="136">
        <f t="shared" si="1209"/>
        <v>0</v>
      </c>
      <c r="W1894" s="140">
        <f t="shared" si="1209"/>
        <v>0</v>
      </c>
      <c r="X1894" s="140">
        <f t="shared" si="1209"/>
        <v>0</v>
      </c>
      <c r="Y1894" s="136">
        <f t="shared" si="1209"/>
        <v>0</v>
      </c>
      <c r="Z1894" s="136">
        <f t="shared" si="1209"/>
        <v>0</v>
      </c>
      <c r="AA1894" s="140">
        <f t="shared" si="1209"/>
        <v>0</v>
      </c>
      <c r="AB1894" s="140">
        <f t="shared" si="1209"/>
        <v>0</v>
      </c>
      <c r="AC1894" s="136">
        <f t="shared" si="1209"/>
        <v>493206.99760000012</v>
      </c>
      <c r="AD1894" s="136">
        <f t="shared" si="1209"/>
        <v>0</v>
      </c>
      <c r="AE1894" s="136">
        <f t="shared" si="1165"/>
        <v>493206.99760000012</v>
      </c>
      <c r="AF1894" s="136">
        <f>+AF1895+AF1899+AF1989+AF2007</f>
        <v>300607.94</v>
      </c>
      <c r="AG1894" s="136">
        <f>+AG1895+AG1899+AG1989+AG2007</f>
        <v>0</v>
      </c>
      <c r="AH1894" s="136">
        <f t="shared" si="1166"/>
        <v>300607.94</v>
      </c>
      <c r="AI1894" s="136">
        <f>+AI1895+AI1899+AI1989+AI2007</f>
        <v>16100.8</v>
      </c>
      <c r="AJ1894" s="136">
        <f>+AJ1895+AJ1899+AJ1989+AJ2007</f>
        <v>0</v>
      </c>
      <c r="AK1894" s="136">
        <f t="shared" si="1167"/>
        <v>16100.8</v>
      </c>
      <c r="AL1894" s="136">
        <f>+AL1895+AL1899+AL1989+AL2007</f>
        <v>0</v>
      </c>
      <c r="AM1894" s="136">
        <f>+AM1895+AM1899+AM1989+AM2007</f>
        <v>0</v>
      </c>
      <c r="AN1894" s="136">
        <f t="shared" si="1168"/>
        <v>0</v>
      </c>
      <c r="AO1894" s="136">
        <f>+AO1895+AO1899+AO1989+AO2007</f>
        <v>160915.45000000001</v>
      </c>
      <c r="AP1894" s="136">
        <f>+AP1895+AP1899+AP1989+AP2007</f>
        <v>0</v>
      </c>
      <c r="AQ1894" s="136">
        <f t="shared" si="1169"/>
        <v>160915.45000000001</v>
      </c>
      <c r="AR1894" s="136">
        <f>+AR1895+AR1899+AR1989+AR2007</f>
        <v>0</v>
      </c>
      <c r="AS1894" s="136">
        <f>+AS1895+AS1899+AS1989+AS2007</f>
        <v>0</v>
      </c>
      <c r="AT1894" s="136">
        <f t="shared" si="1170"/>
        <v>0</v>
      </c>
      <c r="AU1894" s="136">
        <f>+AU1895+AU1899+AU1989+AU2007</f>
        <v>15582.807599999989</v>
      </c>
      <c r="AV1894" s="136">
        <f>+AV1895+AV1899+AV1989+AV2007</f>
        <v>0</v>
      </c>
      <c r="AW1894" s="136">
        <f t="shared" si="1172"/>
        <v>15582.807599999989</v>
      </c>
      <c r="AX1894" s="136"/>
      <c r="AY1894" s="136"/>
      <c r="AZ1894" s="136"/>
      <c r="BA1894" s="136"/>
      <c r="BB1894" s="136"/>
      <c r="BC1894" s="136"/>
      <c r="BD1894" s="136"/>
      <c r="BE1894" s="136"/>
    </row>
    <row r="1895" spans="2:57" ht="15.75" hidden="1">
      <c r="B1895" s="141">
        <v>2025</v>
      </c>
      <c r="C1895" s="141">
        <v>20</v>
      </c>
      <c r="D1895" s="142"/>
      <c r="E1895" s="143"/>
      <c r="F1895" s="141">
        <v>3</v>
      </c>
      <c r="G1895" s="141">
        <v>7</v>
      </c>
      <c r="H1895" s="141">
        <v>19</v>
      </c>
      <c r="I1895" s="141">
        <v>1000</v>
      </c>
      <c r="J1895" s="141"/>
      <c r="K1895" s="141"/>
      <c r="L1895" s="144" t="s">
        <v>44</v>
      </c>
      <c r="M1895" s="145"/>
      <c r="N1895" s="146" t="s">
        <v>68</v>
      </c>
      <c r="O1895" s="147">
        <v>0</v>
      </c>
      <c r="P1895" s="147">
        <v>0</v>
      </c>
      <c r="Q1895" s="147">
        <v>0</v>
      </c>
      <c r="R1895" s="148"/>
      <c r="S1895" s="149"/>
      <c r="T1895" s="150"/>
      <c r="U1895" s="147">
        <f t="shared" ref="U1895:AL1897" si="1210">U1896</f>
        <v>0</v>
      </c>
      <c r="V1895" s="147">
        <f t="shared" si="1210"/>
        <v>0</v>
      </c>
      <c r="W1895" s="151">
        <f t="shared" si="1210"/>
        <v>0</v>
      </c>
      <c r="X1895" s="151">
        <f t="shared" si="1210"/>
        <v>0</v>
      </c>
      <c r="Y1895" s="147">
        <f t="shared" si="1210"/>
        <v>0</v>
      </c>
      <c r="Z1895" s="147">
        <f t="shared" si="1210"/>
        <v>0</v>
      </c>
      <c r="AA1895" s="151">
        <f t="shared" si="1210"/>
        <v>0</v>
      </c>
      <c r="AB1895" s="151">
        <f t="shared" si="1210"/>
        <v>0</v>
      </c>
      <c r="AC1895" s="147">
        <f t="shared" si="1210"/>
        <v>0</v>
      </c>
      <c r="AD1895" s="147">
        <f t="shared" si="1210"/>
        <v>0</v>
      </c>
      <c r="AE1895" s="147">
        <f t="shared" si="1165"/>
        <v>0</v>
      </c>
      <c r="AF1895" s="147">
        <f t="shared" si="1210"/>
        <v>0</v>
      </c>
      <c r="AG1895" s="147">
        <f t="shared" si="1210"/>
        <v>0</v>
      </c>
      <c r="AH1895" s="147">
        <f t="shared" si="1166"/>
        <v>0</v>
      </c>
      <c r="AI1895" s="147">
        <f t="shared" si="1210"/>
        <v>0</v>
      </c>
      <c r="AJ1895" s="147">
        <f t="shared" si="1210"/>
        <v>0</v>
      </c>
      <c r="AK1895" s="147">
        <f t="shared" si="1167"/>
        <v>0</v>
      </c>
      <c r="AL1895" s="147">
        <f t="shared" si="1210"/>
        <v>0</v>
      </c>
      <c r="AM1895" s="147">
        <f t="shared" ref="AL1895:AM1897" si="1211">AM1896</f>
        <v>0</v>
      </c>
      <c r="AN1895" s="147">
        <f t="shared" si="1168"/>
        <v>0</v>
      </c>
      <c r="AO1895" s="147">
        <f t="shared" ref="AO1895:AV1897" si="1212">AO1896</f>
        <v>0</v>
      </c>
      <c r="AP1895" s="147">
        <f t="shared" si="1212"/>
        <v>0</v>
      </c>
      <c r="AQ1895" s="147">
        <f t="shared" si="1169"/>
        <v>0</v>
      </c>
      <c r="AR1895" s="147">
        <f t="shared" si="1212"/>
        <v>0</v>
      </c>
      <c r="AS1895" s="147">
        <f t="shared" si="1212"/>
        <v>0</v>
      </c>
      <c r="AT1895" s="147">
        <f t="shared" si="1170"/>
        <v>0</v>
      </c>
      <c r="AU1895" s="147">
        <f t="shared" si="1212"/>
        <v>0</v>
      </c>
      <c r="AV1895" s="147">
        <f t="shared" si="1212"/>
        <v>0</v>
      </c>
      <c r="AW1895" s="147">
        <f t="shared" si="1172"/>
        <v>0</v>
      </c>
      <c r="AX1895" s="149"/>
      <c r="AY1895" s="150"/>
      <c r="AZ1895" s="149"/>
      <c r="BA1895" s="150"/>
      <c r="BB1895" s="149"/>
      <c r="BC1895" s="150"/>
      <c r="BD1895" s="149"/>
      <c r="BE1895" s="150"/>
    </row>
    <row r="1896" spans="2:57" ht="15.75" hidden="1">
      <c r="B1896" s="152">
        <v>2025</v>
      </c>
      <c r="C1896" s="152">
        <v>20</v>
      </c>
      <c r="D1896" s="153"/>
      <c r="E1896" s="154"/>
      <c r="F1896" s="152">
        <v>3</v>
      </c>
      <c r="G1896" s="152">
        <v>7</v>
      </c>
      <c r="H1896" s="152">
        <v>19</v>
      </c>
      <c r="I1896" s="152">
        <v>1000</v>
      </c>
      <c r="J1896" s="152">
        <v>1200</v>
      </c>
      <c r="K1896" s="152"/>
      <c r="L1896" s="155" t="s">
        <v>44</v>
      </c>
      <c r="M1896" s="156"/>
      <c r="N1896" s="157" t="s">
        <v>69</v>
      </c>
      <c r="O1896" s="158">
        <v>0</v>
      </c>
      <c r="P1896" s="158">
        <v>0</v>
      </c>
      <c r="Q1896" s="158">
        <v>0</v>
      </c>
      <c r="R1896" s="159"/>
      <c r="S1896" s="160"/>
      <c r="T1896" s="161"/>
      <c r="U1896" s="158">
        <f t="shared" si="1210"/>
        <v>0</v>
      </c>
      <c r="V1896" s="158">
        <f t="shared" si="1210"/>
        <v>0</v>
      </c>
      <c r="W1896" s="162">
        <f t="shared" si="1210"/>
        <v>0</v>
      </c>
      <c r="X1896" s="162">
        <f t="shared" si="1210"/>
        <v>0</v>
      </c>
      <c r="Y1896" s="158">
        <f t="shared" si="1210"/>
        <v>0</v>
      </c>
      <c r="Z1896" s="158">
        <f t="shared" si="1210"/>
        <v>0</v>
      </c>
      <c r="AA1896" s="162">
        <f t="shared" si="1210"/>
        <v>0</v>
      </c>
      <c r="AB1896" s="162">
        <f t="shared" si="1210"/>
        <v>0</v>
      </c>
      <c r="AC1896" s="158">
        <f t="shared" si="1210"/>
        <v>0</v>
      </c>
      <c r="AD1896" s="158">
        <f t="shared" si="1210"/>
        <v>0</v>
      </c>
      <c r="AE1896" s="158">
        <f t="shared" si="1165"/>
        <v>0</v>
      </c>
      <c r="AF1896" s="158">
        <f t="shared" si="1210"/>
        <v>0</v>
      </c>
      <c r="AG1896" s="158">
        <f t="shared" si="1210"/>
        <v>0</v>
      </c>
      <c r="AH1896" s="158">
        <f t="shared" si="1166"/>
        <v>0</v>
      </c>
      <c r="AI1896" s="158">
        <f t="shared" si="1210"/>
        <v>0</v>
      </c>
      <c r="AJ1896" s="158">
        <f t="shared" si="1210"/>
        <v>0</v>
      </c>
      <c r="AK1896" s="158">
        <f t="shared" si="1167"/>
        <v>0</v>
      </c>
      <c r="AL1896" s="158">
        <f t="shared" si="1211"/>
        <v>0</v>
      </c>
      <c r="AM1896" s="158">
        <f t="shared" si="1211"/>
        <v>0</v>
      </c>
      <c r="AN1896" s="158">
        <f t="shared" si="1168"/>
        <v>0</v>
      </c>
      <c r="AO1896" s="158">
        <f t="shared" si="1212"/>
        <v>0</v>
      </c>
      <c r="AP1896" s="158">
        <f t="shared" si="1212"/>
        <v>0</v>
      </c>
      <c r="AQ1896" s="158">
        <f t="shared" si="1169"/>
        <v>0</v>
      </c>
      <c r="AR1896" s="158">
        <f t="shared" si="1212"/>
        <v>0</v>
      </c>
      <c r="AS1896" s="158">
        <f t="shared" si="1212"/>
        <v>0</v>
      </c>
      <c r="AT1896" s="158">
        <f t="shared" si="1170"/>
        <v>0</v>
      </c>
      <c r="AU1896" s="158">
        <f t="shared" si="1212"/>
        <v>0</v>
      </c>
      <c r="AV1896" s="158">
        <f t="shared" si="1212"/>
        <v>0</v>
      </c>
      <c r="AW1896" s="158">
        <f t="shared" si="1172"/>
        <v>0</v>
      </c>
      <c r="AX1896" s="160"/>
      <c r="AY1896" s="161"/>
      <c r="AZ1896" s="160"/>
      <c r="BA1896" s="161"/>
      <c r="BB1896" s="160"/>
      <c r="BC1896" s="161"/>
      <c r="BD1896" s="160"/>
      <c r="BE1896" s="161"/>
    </row>
    <row r="1897" spans="2:57" ht="15.75" hidden="1">
      <c r="B1897" s="163">
        <v>2025</v>
      </c>
      <c r="C1897" s="163">
        <v>20</v>
      </c>
      <c r="D1897" s="164"/>
      <c r="E1897" s="165"/>
      <c r="F1897" s="163">
        <v>3</v>
      </c>
      <c r="G1897" s="163">
        <v>7</v>
      </c>
      <c r="H1897" s="163">
        <v>19</v>
      </c>
      <c r="I1897" s="163">
        <v>1000</v>
      </c>
      <c r="J1897" s="163">
        <v>1200</v>
      </c>
      <c r="K1897" s="163">
        <v>121</v>
      </c>
      <c r="L1897" s="166" t="s">
        <v>44</v>
      </c>
      <c r="M1897" s="167"/>
      <c r="N1897" s="168" t="s">
        <v>70</v>
      </c>
      <c r="O1897" s="169">
        <v>0</v>
      </c>
      <c r="P1897" s="169">
        <v>0</v>
      </c>
      <c r="Q1897" s="169">
        <v>0</v>
      </c>
      <c r="R1897" s="170"/>
      <c r="S1897" s="171"/>
      <c r="T1897" s="172"/>
      <c r="U1897" s="169">
        <f t="shared" si="1210"/>
        <v>0</v>
      </c>
      <c r="V1897" s="169">
        <f t="shared" si="1210"/>
        <v>0</v>
      </c>
      <c r="W1897" s="173">
        <f t="shared" si="1210"/>
        <v>0</v>
      </c>
      <c r="X1897" s="173">
        <f t="shared" si="1210"/>
        <v>0</v>
      </c>
      <c r="Y1897" s="169">
        <f t="shared" si="1210"/>
        <v>0</v>
      </c>
      <c r="Z1897" s="169">
        <f t="shared" si="1210"/>
        <v>0</v>
      </c>
      <c r="AA1897" s="173">
        <f t="shared" si="1210"/>
        <v>0</v>
      </c>
      <c r="AB1897" s="173">
        <f t="shared" si="1210"/>
        <v>0</v>
      </c>
      <c r="AC1897" s="169">
        <f t="shared" si="1210"/>
        <v>0</v>
      </c>
      <c r="AD1897" s="169">
        <f t="shared" si="1210"/>
        <v>0</v>
      </c>
      <c r="AE1897" s="169">
        <f t="shared" si="1165"/>
        <v>0</v>
      </c>
      <c r="AF1897" s="169">
        <f t="shared" si="1210"/>
        <v>0</v>
      </c>
      <c r="AG1897" s="169">
        <f t="shared" si="1210"/>
        <v>0</v>
      </c>
      <c r="AH1897" s="169">
        <f t="shared" si="1166"/>
        <v>0</v>
      </c>
      <c r="AI1897" s="169">
        <f t="shared" si="1210"/>
        <v>0</v>
      </c>
      <c r="AJ1897" s="169">
        <f t="shared" si="1210"/>
        <v>0</v>
      </c>
      <c r="AK1897" s="169">
        <f t="shared" si="1167"/>
        <v>0</v>
      </c>
      <c r="AL1897" s="169">
        <f t="shared" si="1211"/>
        <v>0</v>
      </c>
      <c r="AM1897" s="169">
        <f t="shared" si="1211"/>
        <v>0</v>
      </c>
      <c r="AN1897" s="169">
        <f t="shared" si="1168"/>
        <v>0</v>
      </c>
      <c r="AO1897" s="169">
        <f t="shared" si="1212"/>
        <v>0</v>
      </c>
      <c r="AP1897" s="169">
        <f t="shared" si="1212"/>
        <v>0</v>
      </c>
      <c r="AQ1897" s="169">
        <f t="shared" si="1169"/>
        <v>0</v>
      </c>
      <c r="AR1897" s="169">
        <f t="shared" si="1212"/>
        <v>0</v>
      </c>
      <c r="AS1897" s="169">
        <f t="shared" si="1212"/>
        <v>0</v>
      </c>
      <c r="AT1897" s="169">
        <f t="shared" si="1170"/>
        <v>0</v>
      </c>
      <c r="AU1897" s="169">
        <f t="shared" si="1212"/>
        <v>0</v>
      </c>
      <c r="AV1897" s="169">
        <f t="shared" si="1212"/>
        <v>0</v>
      </c>
      <c r="AW1897" s="169">
        <f t="shared" si="1172"/>
        <v>0</v>
      </c>
      <c r="AX1897" s="171"/>
      <c r="AY1897" s="172"/>
      <c r="AZ1897" s="171"/>
      <c r="BA1897" s="172"/>
      <c r="BB1897" s="171"/>
      <c r="BC1897" s="172"/>
      <c r="BD1897" s="171"/>
      <c r="BE1897" s="172"/>
    </row>
    <row r="1898" spans="2:57" ht="15.75" hidden="1">
      <c r="B1898" s="174">
        <v>2025</v>
      </c>
      <c r="C1898" s="174">
        <v>20</v>
      </c>
      <c r="D1898" s="175">
        <v>0</v>
      </c>
      <c r="E1898" s="176"/>
      <c r="F1898" s="174">
        <v>3</v>
      </c>
      <c r="G1898" s="174">
        <v>7</v>
      </c>
      <c r="H1898" s="174">
        <v>19</v>
      </c>
      <c r="I1898" s="174">
        <v>1000</v>
      </c>
      <c r="J1898" s="174">
        <v>1200</v>
      </c>
      <c r="K1898" s="174">
        <v>121</v>
      </c>
      <c r="L1898" s="177">
        <v>771</v>
      </c>
      <c r="M1898" s="178">
        <v>0</v>
      </c>
      <c r="N1898" s="179" t="s">
        <v>71</v>
      </c>
      <c r="O1898" s="180">
        <v>0</v>
      </c>
      <c r="P1898" s="180">
        <v>0</v>
      </c>
      <c r="Q1898" s="181">
        <v>0</v>
      </c>
      <c r="R1898" s="182" t="s">
        <v>72</v>
      </c>
      <c r="S1898" s="183">
        <v>0</v>
      </c>
      <c r="T1898" s="183">
        <v>0</v>
      </c>
      <c r="U1898" s="180">
        <v>0</v>
      </c>
      <c r="V1898" s="180">
        <v>0</v>
      </c>
      <c r="W1898" s="183">
        <v>0</v>
      </c>
      <c r="X1898" s="183">
        <v>0</v>
      </c>
      <c r="Y1898" s="180">
        <v>0</v>
      </c>
      <c r="Z1898" s="180">
        <v>0</v>
      </c>
      <c r="AA1898" s="183">
        <v>0</v>
      </c>
      <c r="AB1898" s="183">
        <v>0</v>
      </c>
      <c r="AC1898" s="180">
        <f>+O1898+U1898-Y1898</f>
        <v>0</v>
      </c>
      <c r="AD1898" s="180">
        <f>+P1898+V1898-Z1898</f>
        <v>0</v>
      </c>
      <c r="AE1898" s="181">
        <f t="shared" si="1165"/>
        <v>0</v>
      </c>
      <c r="AF1898" s="180">
        <v>0</v>
      </c>
      <c r="AG1898" s="180">
        <v>0</v>
      </c>
      <c r="AH1898" s="181">
        <f t="shared" si="1166"/>
        <v>0</v>
      </c>
      <c r="AI1898" s="180">
        <v>0</v>
      </c>
      <c r="AJ1898" s="180">
        <v>0</v>
      </c>
      <c r="AK1898" s="181">
        <f t="shared" si="1167"/>
        <v>0</v>
      </c>
      <c r="AL1898" s="180">
        <v>0</v>
      </c>
      <c r="AM1898" s="180">
        <v>0</v>
      </c>
      <c r="AN1898" s="181">
        <f t="shared" si="1168"/>
        <v>0</v>
      </c>
      <c r="AO1898" s="180">
        <v>0</v>
      </c>
      <c r="AP1898" s="180">
        <v>0</v>
      </c>
      <c r="AQ1898" s="181">
        <f t="shared" si="1169"/>
        <v>0</v>
      </c>
      <c r="AR1898" s="180">
        <v>0</v>
      </c>
      <c r="AS1898" s="180">
        <v>0</v>
      </c>
      <c r="AT1898" s="181">
        <f t="shared" si="1170"/>
        <v>0</v>
      </c>
      <c r="AU1898" s="180">
        <f>+AC1898-AF1898-AI1898-AL1898-AO1898-AR1898</f>
        <v>0</v>
      </c>
      <c r="AV1898" s="180">
        <f>+AD1898-AG1898-AJ1898-AM1898-AP1898-AS1898</f>
        <v>0</v>
      </c>
      <c r="AW1898" s="181">
        <f t="shared" si="1172"/>
        <v>0</v>
      </c>
      <c r="AX1898" s="183">
        <f>+S1898+W1898-AA1898</f>
        <v>0</v>
      </c>
      <c r="AY1898" s="183">
        <f>+T1898+X1898-AB1898</f>
        <v>0</v>
      </c>
      <c r="AZ1898" s="183"/>
      <c r="BA1898" s="183"/>
      <c r="BB1898" s="183"/>
      <c r="BC1898" s="183"/>
      <c r="BD1898" s="183">
        <f>+AX1898-AZ1898-BB1898</f>
        <v>0</v>
      </c>
      <c r="BE1898" s="183">
        <f>+AY1898-BA1898-BC1898</f>
        <v>0</v>
      </c>
    </row>
    <row r="1899" spans="2:57" ht="15.75" hidden="1">
      <c r="B1899" s="141">
        <v>2025</v>
      </c>
      <c r="C1899" s="141">
        <v>20</v>
      </c>
      <c r="D1899" s="142"/>
      <c r="E1899" s="143"/>
      <c r="F1899" s="141">
        <v>3</v>
      </c>
      <c r="G1899" s="141">
        <v>7</v>
      </c>
      <c r="H1899" s="141">
        <v>19</v>
      </c>
      <c r="I1899" s="141">
        <v>2000</v>
      </c>
      <c r="J1899" s="141"/>
      <c r="K1899" s="141"/>
      <c r="L1899" s="144" t="s">
        <v>44</v>
      </c>
      <c r="M1899" s="145"/>
      <c r="N1899" s="146" t="s">
        <v>78</v>
      </c>
      <c r="O1899" s="147">
        <v>0</v>
      </c>
      <c r="P1899" s="147">
        <v>0</v>
      </c>
      <c r="Q1899" s="147">
        <v>0</v>
      </c>
      <c r="R1899" s="148"/>
      <c r="S1899" s="149"/>
      <c r="T1899" s="150"/>
      <c r="U1899" s="147">
        <f t="shared" ref="U1899:AD1899" si="1213">+U1900+U1905+U1908+U1920+U1983</f>
        <v>0</v>
      </c>
      <c r="V1899" s="147">
        <f t="shared" si="1213"/>
        <v>0</v>
      </c>
      <c r="W1899" s="151">
        <f t="shared" si="1213"/>
        <v>0</v>
      </c>
      <c r="X1899" s="151">
        <f t="shared" si="1213"/>
        <v>0</v>
      </c>
      <c r="Y1899" s="147">
        <f t="shared" si="1213"/>
        <v>0</v>
      </c>
      <c r="Z1899" s="147">
        <f t="shared" si="1213"/>
        <v>0</v>
      </c>
      <c r="AA1899" s="151">
        <f t="shared" si="1213"/>
        <v>0</v>
      </c>
      <c r="AB1899" s="151">
        <f t="shared" si="1213"/>
        <v>0</v>
      </c>
      <c r="AC1899" s="147">
        <f t="shared" si="1213"/>
        <v>0</v>
      </c>
      <c r="AD1899" s="147">
        <f t="shared" si="1213"/>
        <v>0</v>
      </c>
      <c r="AE1899" s="147">
        <f t="shared" si="1165"/>
        <v>0</v>
      </c>
      <c r="AF1899" s="147">
        <f>+AF1900+AF1905+AF1908+AF1920+AF1983</f>
        <v>0</v>
      </c>
      <c r="AG1899" s="147">
        <f>+AG1900+AG1905+AG1908+AG1920+AG1983</f>
        <v>0</v>
      </c>
      <c r="AH1899" s="147">
        <f t="shared" si="1166"/>
        <v>0</v>
      </c>
      <c r="AI1899" s="147">
        <f>+AI1900+AI1905+AI1908+AI1920+AI1983</f>
        <v>0</v>
      </c>
      <c r="AJ1899" s="147">
        <f>+AJ1900+AJ1905+AJ1908+AJ1920+AJ1983</f>
        <v>0</v>
      </c>
      <c r="AK1899" s="147">
        <f t="shared" si="1167"/>
        <v>0</v>
      </c>
      <c r="AL1899" s="147">
        <f>+AL1900+AL1905+AL1908+AL1920+AL1983</f>
        <v>0</v>
      </c>
      <c r="AM1899" s="147">
        <f>+AM1900+AM1905+AM1908+AM1920+AM1983</f>
        <v>0</v>
      </c>
      <c r="AN1899" s="147">
        <f t="shared" si="1168"/>
        <v>0</v>
      </c>
      <c r="AO1899" s="147">
        <f>+AO1900+AO1905+AO1908+AO1920+AO1983</f>
        <v>0</v>
      </c>
      <c r="AP1899" s="147">
        <f>+AP1900+AP1905+AP1908+AP1920+AP1983</f>
        <v>0</v>
      </c>
      <c r="AQ1899" s="147">
        <f t="shared" si="1169"/>
        <v>0</v>
      </c>
      <c r="AR1899" s="147">
        <f>+AR1900+AR1905+AR1908+AR1920+AR1983</f>
        <v>0</v>
      </c>
      <c r="AS1899" s="147">
        <f>+AS1900+AS1905+AS1908+AS1920+AS1983</f>
        <v>0</v>
      </c>
      <c r="AT1899" s="147">
        <f t="shared" si="1170"/>
        <v>0</v>
      </c>
      <c r="AU1899" s="147">
        <f>+AU1900+AU1905+AU1908+AU1920+AU1983</f>
        <v>0</v>
      </c>
      <c r="AV1899" s="147">
        <f>+AV1900+AV1905+AV1908+AV1920+AV1983</f>
        <v>0</v>
      </c>
      <c r="AW1899" s="147">
        <f t="shared" si="1172"/>
        <v>0</v>
      </c>
      <c r="AX1899" s="149"/>
      <c r="AY1899" s="150"/>
      <c r="AZ1899" s="149"/>
      <c r="BA1899" s="150"/>
      <c r="BB1899" s="149"/>
      <c r="BC1899" s="150"/>
      <c r="BD1899" s="149"/>
      <c r="BE1899" s="150"/>
    </row>
    <row r="1900" spans="2:57" ht="31.5" hidden="1">
      <c r="B1900" s="152">
        <v>2025</v>
      </c>
      <c r="C1900" s="152">
        <v>20</v>
      </c>
      <c r="D1900" s="153"/>
      <c r="E1900" s="154"/>
      <c r="F1900" s="152">
        <v>3</v>
      </c>
      <c r="G1900" s="152">
        <v>7</v>
      </c>
      <c r="H1900" s="152">
        <v>19</v>
      </c>
      <c r="I1900" s="152">
        <v>2000</v>
      </c>
      <c r="J1900" s="152">
        <v>2100</v>
      </c>
      <c r="K1900" s="152"/>
      <c r="L1900" s="155"/>
      <c r="M1900" s="156"/>
      <c r="N1900" s="157" t="s">
        <v>79</v>
      </c>
      <c r="O1900" s="158">
        <v>0</v>
      </c>
      <c r="P1900" s="158">
        <v>0</v>
      </c>
      <c r="Q1900" s="158">
        <v>0</v>
      </c>
      <c r="R1900" s="159"/>
      <c r="S1900" s="160"/>
      <c r="T1900" s="161"/>
      <c r="U1900" s="158">
        <f t="shared" ref="U1900:AD1900" si="1214">U1901+U1903</f>
        <v>0</v>
      </c>
      <c r="V1900" s="158">
        <f t="shared" si="1214"/>
        <v>0</v>
      </c>
      <c r="W1900" s="162">
        <f t="shared" si="1214"/>
        <v>0</v>
      </c>
      <c r="X1900" s="162">
        <f t="shared" si="1214"/>
        <v>0</v>
      </c>
      <c r="Y1900" s="158">
        <f t="shared" si="1214"/>
        <v>0</v>
      </c>
      <c r="Z1900" s="158">
        <f t="shared" si="1214"/>
        <v>0</v>
      </c>
      <c r="AA1900" s="162">
        <f t="shared" si="1214"/>
        <v>0</v>
      </c>
      <c r="AB1900" s="162">
        <f t="shared" si="1214"/>
        <v>0</v>
      </c>
      <c r="AC1900" s="158">
        <f t="shared" si="1214"/>
        <v>0</v>
      </c>
      <c r="AD1900" s="158">
        <f t="shared" si="1214"/>
        <v>0</v>
      </c>
      <c r="AE1900" s="158">
        <f t="shared" si="1165"/>
        <v>0</v>
      </c>
      <c r="AF1900" s="158">
        <f>AF1901+AF1903</f>
        <v>0</v>
      </c>
      <c r="AG1900" s="158">
        <f>AG1901+AG1903</f>
        <v>0</v>
      </c>
      <c r="AH1900" s="158">
        <f t="shared" si="1166"/>
        <v>0</v>
      </c>
      <c r="AI1900" s="158">
        <f>AI1901+AI1903</f>
        <v>0</v>
      </c>
      <c r="AJ1900" s="158">
        <f>AJ1901+AJ1903</f>
        <v>0</v>
      </c>
      <c r="AK1900" s="158">
        <f t="shared" si="1167"/>
        <v>0</v>
      </c>
      <c r="AL1900" s="158">
        <f>AL1901+AL1903</f>
        <v>0</v>
      </c>
      <c r="AM1900" s="158">
        <f>AM1901+AM1903</f>
        <v>0</v>
      </c>
      <c r="AN1900" s="158">
        <f t="shared" si="1168"/>
        <v>0</v>
      </c>
      <c r="AO1900" s="158">
        <f>AO1901+AO1903</f>
        <v>0</v>
      </c>
      <c r="AP1900" s="158">
        <f>AP1901+AP1903</f>
        <v>0</v>
      </c>
      <c r="AQ1900" s="158">
        <f t="shared" si="1169"/>
        <v>0</v>
      </c>
      <c r="AR1900" s="158">
        <f>AR1901+AR1903</f>
        <v>0</v>
      </c>
      <c r="AS1900" s="158">
        <f>AS1901+AS1903</f>
        <v>0</v>
      </c>
      <c r="AT1900" s="158">
        <f t="shared" si="1170"/>
        <v>0</v>
      </c>
      <c r="AU1900" s="158">
        <f>AU1901+AU1903</f>
        <v>0</v>
      </c>
      <c r="AV1900" s="158">
        <f>AV1901+AV1903</f>
        <v>0</v>
      </c>
      <c r="AW1900" s="158">
        <f t="shared" si="1172"/>
        <v>0</v>
      </c>
      <c r="AX1900" s="160"/>
      <c r="AY1900" s="161"/>
      <c r="AZ1900" s="160"/>
      <c r="BA1900" s="161"/>
      <c r="BB1900" s="160"/>
      <c r="BC1900" s="161"/>
      <c r="BD1900" s="160"/>
      <c r="BE1900" s="161"/>
    </row>
    <row r="1901" spans="2:57" ht="31.5" hidden="1">
      <c r="B1901" s="163">
        <v>2025</v>
      </c>
      <c r="C1901" s="163">
        <v>20</v>
      </c>
      <c r="D1901" s="164"/>
      <c r="E1901" s="165"/>
      <c r="F1901" s="163">
        <v>3</v>
      </c>
      <c r="G1901" s="163">
        <v>7</v>
      </c>
      <c r="H1901" s="163">
        <v>19</v>
      </c>
      <c r="I1901" s="163">
        <v>2000</v>
      </c>
      <c r="J1901" s="163">
        <v>2100</v>
      </c>
      <c r="K1901" s="163">
        <v>214</v>
      </c>
      <c r="L1901" s="166"/>
      <c r="M1901" s="167"/>
      <c r="N1901" s="168" t="s">
        <v>84</v>
      </c>
      <c r="O1901" s="169">
        <v>0</v>
      </c>
      <c r="P1901" s="169">
        <v>0</v>
      </c>
      <c r="Q1901" s="169">
        <v>0</v>
      </c>
      <c r="R1901" s="170"/>
      <c r="S1901" s="171"/>
      <c r="T1901" s="172"/>
      <c r="U1901" s="169">
        <f t="shared" ref="U1901:AD1901" si="1215">SUM(U1902)</f>
        <v>0</v>
      </c>
      <c r="V1901" s="169">
        <f t="shared" si="1215"/>
        <v>0</v>
      </c>
      <c r="W1901" s="173">
        <f t="shared" si="1215"/>
        <v>0</v>
      </c>
      <c r="X1901" s="173">
        <f t="shared" si="1215"/>
        <v>0</v>
      </c>
      <c r="Y1901" s="169">
        <f t="shared" si="1215"/>
        <v>0</v>
      </c>
      <c r="Z1901" s="169">
        <f t="shared" si="1215"/>
        <v>0</v>
      </c>
      <c r="AA1901" s="173">
        <f t="shared" si="1215"/>
        <v>0</v>
      </c>
      <c r="AB1901" s="173">
        <f t="shared" si="1215"/>
        <v>0</v>
      </c>
      <c r="AC1901" s="169">
        <f t="shared" si="1215"/>
        <v>0</v>
      </c>
      <c r="AD1901" s="169">
        <f t="shared" si="1215"/>
        <v>0</v>
      </c>
      <c r="AE1901" s="169">
        <f t="shared" si="1165"/>
        <v>0</v>
      </c>
      <c r="AF1901" s="169">
        <f>SUM(AF1902)</f>
        <v>0</v>
      </c>
      <c r="AG1901" s="169">
        <f>SUM(AG1902)</f>
        <v>0</v>
      </c>
      <c r="AH1901" s="169">
        <f t="shared" si="1166"/>
        <v>0</v>
      </c>
      <c r="AI1901" s="169">
        <f>SUM(AI1902)</f>
        <v>0</v>
      </c>
      <c r="AJ1901" s="169">
        <f>SUM(AJ1902)</f>
        <v>0</v>
      </c>
      <c r="AK1901" s="169">
        <f t="shared" si="1167"/>
        <v>0</v>
      </c>
      <c r="AL1901" s="169">
        <f>SUM(AL1902)</f>
        <v>0</v>
      </c>
      <c r="AM1901" s="169">
        <f>SUM(AM1902)</f>
        <v>0</v>
      </c>
      <c r="AN1901" s="169">
        <f t="shared" si="1168"/>
        <v>0</v>
      </c>
      <c r="AO1901" s="169">
        <f>SUM(AO1902)</f>
        <v>0</v>
      </c>
      <c r="AP1901" s="169">
        <f>SUM(AP1902)</f>
        <v>0</v>
      </c>
      <c r="AQ1901" s="169">
        <f t="shared" si="1169"/>
        <v>0</v>
      </c>
      <c r="AR1901" s="169">
        <f>SUM(AR1902)</f>
        <v>0</v>
      </c>
      <c r="AS1901" s="169">
        <f>SUM(AS1902)</f>
        <v>0</v>
      </c>
      <c r="AT1901" s="169">
        <f t="shared" si="1170"/>
        <v>0</v>
      </c>
      <c r="AU1901" s="169">
        <f>SUM(AU1902)</f>
        <v>0</v>
      </c>
      <c r="AV1901" s="169">
        <f>SUM(AV1902)</f>
        <v>0</v>
      </c>
      <c r="AW1901" s="169">
        <f t="shared" si="1172"/>
        <v>0</v>
      </c>
      <c r="AX1901" s="171"/>
      <c r="AY1901" s="172"/>
      <c r="AZ1901" s="171"/>
      <c r="BA1901" s="172"/>
      <c r="BB1901" s="171"/>
      <c r="BC1901" s="172"/>
      <c r="BD1901" s="171"/>
      <c r="BE1901" s="172"/>
    </row>
    <row r="1902" spans="2:57" ht="30" hidden="1">
      <c r="B1902" s="174">
        <v>2025</v>
      </c>
      <c r="C1902" s="174">
        <v>20</v>
      </c>
      <c r="D1902" s="175">
        <v>0</v>
      </c>
      <c r="E1902" s="176"/>
      <c r="F1902" s="174">
        <v>3</v>
      </c>
      <c r="G1902" s="174">
        <v>7</v>
      </c>
      <c r="H1902" s="174">
        <v>19</v>
      </c>
      <c r="I1902" s="174">
        <v>2000</v>
      </c>
      <c r="J1902" s="174">
        <v>2100</v>
      </c>
      <c r="K1902" s="174">
        <v>214</v>
      </c>
      <c r="L1902" s="177">
        <v>932</v>
      </c>
      <c r="M1902" s="178">
        <v>0</v>
      </c>
      <c r="N1902" s="179" t="s">
        <v>85</v>
      </c>
      <c r="O1902" s="180">
        <v>0</v>
      </c>
      <c r="P1902" s="180">
        <v>0</v>
      </c>
      <c r="Q1902" s="181">
        <v>0</v>
      </c>
      <c r="R1902" s="182" t="s">
        <v>98</v>
      </c>
      <c r="S1902" s="183">
        <v>0</v>
      </c>
      <c r="T1902" s="183">
        <v>0</v>
      </c>
      <c r="U1902" s="180">
        <v>0</v>
      </c>
      <c r="V1902" s="180">
        <v>0</v>
      </c>
      <c r="W1902" s="183">
        <v>0</v>
      </c>
      <c r="X1902" s="183">
        <v>0</v>
      </c>
      <c r="Y1902" s="180">
        <v>0</v>
      </c>
      <c r="Z1902" s="180">
        <v>0</v>
      </c>
      <c r="AA1902" s="183">
        <v>0</v>
      </c>
      <c r="AB1902" s="183">
        <v>0</v>
      </c>
      <c r="AC1902" s="180">
        <f>+O1902+U1902-Y1902</f>
        <v>0</v>
      </c>
      <c r="AD1902" s="180">
        <f>+P1902+V1902-Z1902</f>
        <v>0</v>
      </c>
      <c r="AE1902" s="181">
        <f t="shared" si="1165"/>
        <v>0</v>
      </c>
      <c r="AF1902" s="180">
        <v>0</v>
      </c>
      <c r="AG1902" s="180">
        <v>0</v>
      </c>
      <c r="AH1902" s="181">
        <f t="shared" si="1166"/>
        <v>0</v>
      </c>
      <c r="AI1902" s="180">
        <v>0</v>
      </c>
      <c r="AJ1902" s="180">
        <v>0</v>
      </c>
      <c r="AK1902" s="181">
        <f t="shared" si="1167"/>
        <v>0</v>
      </c>
      <c r="AL1902" s="180">
        <v>0</v>
      </c>
      <c r="AM1902" s="180">
        <v>0</v>
      </c>
      <c r="AN1902" s="181">
        <f t="shared" si="1168"/>
        <v>0</v>
      </c>
      <c r="AO1902" s="180">
        <v>0</v>
      </c>
      <c r="AP1902" s="180">
        <v>0</v>
      </c>
      <c r="AQ1902" s="181">
        <f t="shared" si="1169"/>
        <v>0</v>
      </c>
      <c r="AR1902" s="180">
        <v>0</v>
      </c>
      <c r="AS1902" s="180">
        <v>0</v>
      </c>
      <c r="AT1902" s="181">
        <f t="shared" si="1170"/>
        <v>0</v>
      </c>
      <c r="AU1902" s="180">
        <f>+AC1902-AF1902-AI1902-AL1902-AO1902-AR1902</f>
        <v>0</v>
      </c>
      <c r="AV1902" s="180">
        <f>+AD1902-AG1902-AJ1902-AM1902-AP1902-AS1902</f>
        <v>0</v>
      </c>
      <c r="AW1902" s="181">
        <f t="shared" si="1172"/>
        <v>0</v>
      </c>
      <c r="AX1902" s="183">
        <f>+S1902+W1902-AA1902</f>
        <v>0</v>
      </c>
      <c r="AY1902" s="183">
        <f>+T1902+X1902-AB1902</f>
        <v>0</v>
      </c>
      <c r="AZ1902" s="183"/>
      <c r="BA1902" s="183"/>
      <c r="BB1902" s="183"/>
      <c r="BC1902" s="183"/>
      <c r="BD1902" s="183">
        <f>+AX1902-AZ1902-BB1902</f>
        <v>0</v>
      </c>
      <c r="BE1902" s="183">
        <f>+AY1902-BA1902-BC1902</f>
        <v>0</v>
      </c>
    </row>
    <row r="1903" spans="2:57" ht="15.75" hidden="1">
      <c r="B1903" s="163">
        <v>2025</v>
      </c>
      <c r="C1903" s="163">
        <v>20</v>
      </c>
      <c r="D1903" s="164"/>
      <c r="E1903" s="165"/>
      <c r="F1903" s="163">
        <v>3</v>
      </c>
      <c r="G1903" s="163">
        <v>7</v>
      </c>
      <c r="H1903" s="163">
        <v>19</v>
      </c>
      <c r="I1903" s="163">
        <v>2000</v>
      </c>
      <c r="J1903" s="163">
        <v>2100</v>
      </c>
      <c r="K1903" s="163">
        <v>217</v>
      </c>
      <c r="L1903" s="166"/>
      <c r="M1903" s="167"/>
      <c r="N1903" s="168" t="s">
        <v>304</v>
      </c>
      <c r="O1903" s="169">
        <v>0</v>
      </c>
      <c r="P1903" s="169">
        <v>0</v>
      </c>
      <c r="Q1903" s="169">
        <v>0</v>
      </c>
      <c r="R1903" s="170"/>
      <c r="S1903" s="171"/>
      <c r="T1903" s="172"/>
      <c r="U1903" s="169">
        <f t="shared" ref="U1903:AD1903" si="1216">SUM(U1904)</f>
        <v>0</v>
      </c>
      <c r="V1903" s="169">
        <f t="shared" si="1216"/>
        <v>0</v>
      </c>
      <c r="W1903" s="173">
        <f t="shared" si="1216"/>
        <v>0</v>
      </c>
      <c r="X1903" s="173">
        <f t="shared" si="1216"/>
        <v>0</v>
      </c>
      <c r="Y1903" s="169">
        <f t="shared" si="1216"/>
        <v>0</v>
      </c>
      <c r="Z1903" s="169">
        <f t="shared" si="1216"/>
        <v>0</v>
      </c>
      <c r="AA1903" s="173">
        <f t="shared" si="1216"/>
        <v>0</v>
      </c>
      <c r="AB1903" s="173">
        <f t="shared" si="1216"/>
        <v>0</v>
      </c>
      <c r="AC1903" s="169">
        <f t="shared" si="1216"/>
        <v>0</v>
      </c>
      <c r="AD1903" s="169">
        <f t="shared" si="1216"/>
        <v>0</v>
      </c>
      <c r="AE1903" s="169">
        <f t="shared" si="1165"/>
        <v>0</v>
      </c>
      <c r="AF1903" s="169">
        <f>SUM(AF1904)</f>
        <v>0</v>
      </c>
      <c r="AG1903" s="169">
        <f>SUM(AG1904)</f>
        <v>0</v>
      </c>
      <c r="AH1903" s="169">
        <f t="shared" si="1166"/>
        <v>0</v>
      </c>
      <c r="AI1903" s="169">
        <f>SUM(AI1904)</f>
        <v>0</v>
      </c>
      <c r="AJ1903" s="169">
        <f>SUM(AJ1904)</f>
        <v>0</v>
      </c>
      <c r="AK1903" s="169">
        <f t="shared" si="1167"/>
        <v>0</v>
      </c>
      <c r="AL1903" s="169">
        <f>SUM(AL1904)</f>
        <v>0</v>
      </c>
      <c r="AM1903" s="169">
        <f>SUM(AM1904)</f>
        <v>0</v>
      </c>
      <c r="AN1903" s="169">
        <f t="shared" si="1168"/>
        <v>0</v>
      </c>
      <c r="AO1903" s="169">
        <f>SUM(AO1904)</f>
        <v>0</v>
      </c>
      <c r="AP1903" s="169">
        <f>SUM(AP1904)</f>
        <v>0</v>
      </c>
      <c r="AQ1903" s="169">
        <f t="shared" si="1169"/>
        <v>0</v>
      </c>
      <c r="AR1903" s="169">
        <f>SUM(AR1904)</f>
        <v>0</v>
      </c>
      <c r="AS1903" s="169">
        <f>SUM(AS1904)</f>
        <v>0</v>
      </c>
      <c r="AT1903" s="169">
        <f t="shared" si="1170"/>
        <v>0</v>
      </c>
      <c r="AU1903" s="169">
        <f>SUM(AU1904)</f>
        <v>0</v>
      </c>
      <c r="AV1903" s="169">
        <f>SUM(AV1904)</f>
        <v>0</v>
      </c>
      <c r="AW1903" s="169">
        <f t="shared" si="1172"/>
        <v>0</v>
      </c>
      <c r="AX1903" s="171"/>
      <c r="AY1903" s="172"/>
      <c r="AZ1903" s="171"/>
      <c r="BA1903" s="172"/>
      <c r="BB1903" s="171"/>
      <c r="BC1903" s="172"/>
      <c r="BD1903" s="171"/>
      <c r="BE1903" s="172"/>
    </row>
    <row r="1904" spans="2:57" ht="15.75" hidden="1">
      <c r="B1904" s="174">
        <v>2025</v>
      </c>
      <c r="C1904" s="174">
        <v>20</v>
      </c>
      <c r="D1904" s="175">
        <v>0</v>
      </c>
      <c r="E1904" s="176"/>
      <c r="F1904" s="174">
        <v>3</v>
      </c>
      <c r="G1904" s="174">
        <v>7</v>
      </c>
      <c r="H1904" s="174">
        <v>19</v>
      </c>
      <c r="I1904" s="174">
        <v>2000</v>
      </c>
      <c r="J1904" s="174">
        <v>2100</v>
      </c>
      <c r="K1904" s="174">
        <v>217</v>
      </c>
      <c r="L1904" s="177">
        <v>929</v>
      </c>
      <c r="M1904" s="178">
        <v>0</v>
      </c>
      <c r="N1904" s="179" t="s">
        <v>305</v>
      </c>
      <c r="O1904" s="180">
        <v>0</v>
      </c>
      <c r="P1904" s="180">
        <v>0</v>
      </c>
      <c r="Q1904" s="181">
        <v>0</v>
      </c>
      <c r="R1904" s="182" t="s">
        <v>98</v>
      </c>
      <c r="S1904" s="183">
        <v>0</v>
      </c>
      <c r="T1904" s="183">
        <v>0</v>
      </c>
      <c r="U1904" s="180">
        <v>0</v>
      </c>
      <c r="V1904" s="180">
        <v>0</v>
      </c>
      <c r="W1904" s="183">
        <v>0</v>
      </c>
      <c r="X1904" s="183">
        <v>0</v>
      </c>
      <c r="Y1904" s="180">
        <v>0</v>
      </c>
      <c r="Z1904" s="180">
        <v>0</v>
      </c>
      <c r="AA1904" s="183">
        <v>0</v>
      </c>
      <c r="AB1904" s="183">
        <v>0</v>
      </c>
      <c r="AC1904" s="180">
        <f>+O1904+U1904-Y1904</f>
        <v>0</v>
      </c>
      <c r="AD1904" s="180">
        <f>+P1904+V1904-Z1904</f>
        <v>0</v>
      </c>
      <c r="AE1904" s="181">
        <f t="shared" si="1165"/>
        <v>0</v>
      </c>
      <c r="AF1904" s="180">
        <v>0</v>
      </c>
      <c r="AG1904" s="180">
        <v>0</v>
      </c>
      <c r="AH1904" s="181">
        <f t="shared" si="1166"/>
        <v>0</v>
      </c>
      <c r="AI1904" s="180">
        <v>0</v>
      </c>
      <c r="AJ1904" s="180">
        <v>0</v>
      </c>
      <c r="AK1904" s="181">
        <f t="shared" si="1167"/>
        <v>0</v>
      </c>
      <c r="AL1904" s="180">
        <v>0</v>
      </c>
      <c r="AM1904" s="180">
        <v>0</v>
      </c>
      <c r="AN1904" s="181">
        <f t="shared" si="1168"/>
        <v>0</v>
      </c>
      <c r="AO1904" s="180">
        <v>0</v>
      </c>
      <c r="AP1904" s="180">
        <v>0</v>
      </c>
      <c r="AQ1904" s="181">
        <f t="shared" si="1169"/>
        <v>0</v>
      </c>
      <c r="AR1904" s="180">
        <v>0</v>
      </c>
      <c r="AS1904" s="180">
        <v>0</v>
      </c>
      <c r="AT1904" s="181">
        <f t="shared" si="1170"/>
        <v>0</v>
      </c>
      <c r="AU1904" s="180">
        <f>+AC1904-AF1904-AI1904-AL1904-AO1904-AR1904</f>
        <v>0</v>
      </c>
      <c r="AV1904" s="180">
        <f>+AD1904-AG1904-AJ1904-AM1904-AP1904-AS1904</f>
        <v>0</v>
      </c>
      <c r="AW1904" s="181">
        <f t="shared" si="1172"/>
        <v>0</v>
      </c>
      <c r="AX1904" s="183">
        <f>+S1904+W1904-AA1904</f>
        <v>0</v>
      </c>
      <c r="AY1904" s="183">
        <f>+T1904+X1904-AB1904</f>
        <v>0</v>
      </c>
      <c r="AZ1904" s="183"/>
      <c r="BA1904" s="183"/>
      <c r="BB1904" s="183"/>
      <c r="BC1904" s="183"/>
      <c r="BD1904" s="183">
        <f>+AX1904-AZ1904-BB1904</f>
        <v>0</v>
      </c>
      <c r="BE1904" s="183">
        <f>+AY1904-BA1904-BC1904</f>
        <v>0</v>
      </c>
    </row>
    <row r="1905" spans="2:57" ht="15.75" hidden="1">
      <c r="B1905" s="152">
        <v>2025</v>
      </c>
      <c r="C1905" s="152">
        <v>20</v>
      </c>
      <c r="D1905" s="153"/>
      <c r="E1905" s="154"/>
      <c r="F1905" s="152">
        <v>3</v>
      </c>
      <c r="G1905" s="152">
        <v>7</v>
      </c>
      <c r="H1905" s="152">
        <v>19</v>
      </c>
      <c r="I1905" s="152">
        <v>2000</v>
      </c>
      <c r="J1905" s="152">
        <v>2200</v>
      </c>
      <c r="K1905" s="152"/>
      <c r="L1905" s="155" t="s">
        <v>44</v>
      </c>
      <c r="M1905" s="156"/>
      <c r="N1905" s="157" t="s">
        <v>306</v>
      </c>
      <c r="O1905" s="158">
        <v>0</v>
      </c>
      <c r="P1905" s="158">
        <v>0</v>
      </c>
      <c r="Q1905" s="158">
        <v>0</v>
      </c>
      <c r="R1905" s="159"/>
      <c r="S1905" s="160"/>
      <c r="T1905" s="161"/>
      <c r="U1905" s="158">
        <f t="shared" ref="U1905:AD1905" si="1217">U1906</f>
        <v>0</v>
      </c>
      <c r="V1905" s="158">
        <f t="shared" si="1217"/>
        <v>0</v>
      </c>
      <c r="W1905" s="162">
        <f t="shared" si="1217"/>
        <v>0</v>
      </c>
      <c r="X1905" s="162">
        <f t="shared" si="1217"/>
        <v>0</v>
      </c>
      <c r="Y1905" s="158">
        <f t="shared" si="1217"/>
        <v>0</v>
      </c>
      <c r="Z1905" s="158">
        <f t="shared" si="1217"/>
        <v>0</v>
      </c>
      <c r="AA1905" s="162">
        <f t="shared" si="1217"/>
        <v>0</v>
      </c>
      <c r="AB1905" s="162">
        <f t="shared" si="1217"/>
        <v>0</v>
      </c>
      <c r="AC1905" s="158">
        <f t="shared" si="1217"/>
        <v>0</v>
      </c>
      <c r="AD1905" s="158">
        <f t="shared" si="1217"/>
        <v>0</v>
      </c>
      <c r="AE1905" s="158">
        <f t="shared" si="1165"/>
        <v>0</v>
      </c>
      <c r="AF1905" s="158">
        <f>AF1906</f>
        <v>0</v>
      </c>
      <c r="AG1905" s="158">
        <f>AG1906</f>
        <v>0</v>
      </c>
      <c r="AH1905" s="158">
        <f t="shared" si="1166"/>
        <v>0</v>
      </c>
      <c r="AI1905" s="158">
        <f>AI1906</f>
        <v>0</v>
      </c>
      <c r="AJ1905" s="158">
        <f>AJ1906</f>
        <v>0</v>
      </c>
      <c r="AK1905" s="158">
        <f t="shared" si="1167"/>
        <v>0</v>
      </c>
      <c r="AL1905" s="158">
        <f>AL1906</f>
        <v>0</v>
      </c>
      <c r="AM1905" s="158">
        <f>AM1906</f>
        <v>0</v>
      </c>
      <c r="AN1905" s="158">
        <f t="shared" si="1168"/>
        <v>0</v>
      </c>
      <c r="AO1905" s="158">
        <f>AO1906</f>
        <v>0</v>
      </c>
      <c r="AP1905" s="158">
        <f>AP1906</f>
        <v>0</v>
      </c>
      <c r="AQ1905" s="158">
        <f t="shared" si="1169"/>
        <v>0</v>
      </c>
      <c r="AR1905" s="158">
        <f>AR1906</f>
        <v>0</v>
      </c>
      <c r="AS1905" s="158">
        <f>AS1906</f>
        <v>0</v>
      </c>
      <c r="AT1905" s="158">
        <f t="shared" si="1170"/>
        <v>0</v>
      </c>
      <c r="AU1905" s="158">
        <f>AU1906</f>
        <v>0</v>
      </c>
      <c r="AV1905" s="158">
        <f>AV1906</f>
        <v>0</v>
      </c>
      <c r="AW1905" s="158">
        <f t="shared" si="1172"/>
        <v>0</v>
      </c>
      <c r="AX1905" s="160"/>
      <c r="AY1905" s="161"/>
      <c r="AZ1905" s="160"/>
      <c r="BA1905" s="161"/>
      <c r="BB1905" s="160"/>
      <c r="BC1905" s="161"/>
      <c r="BD1905" s="160"/>
      <c r="BE1905" s="161"/>
    </row>
    <row r="1906" spans="2:57" ht="15.75" hidden="1">
      <c r="B1906" s="163">
        <v>2025</v>
      </c>
      <c r="C1906" s="163">
        <v>20</v>
      </c>
      <c r="D1906" s="164"/>
      <c r="E1906" s="165"/>
      <c r="F1906" s="163">
        <v>3</v>
      </c>
      <c r="G1906" s="163">
        <v>7</v>
      </c>
      <c r="H1906" s="163">
        <v>19</v>
      </c>
      <c r="I1906" s="163">
        <v>2000</v>
      </c>
      <c r="J1906" s="163">
        <v>2200</v>
      </c>
      <c r="K1906" s="163">
        <v>222</v>
      </c>
      <c r="L1906" s="166" t="s">
        <v>44</v>
      </c>
      <c r="M1906" s="167"/>
      <c r="N1906" s="168" t="s">
        <v>1215</v>
      </c>
      <c r="O1906" s="169">
        <v>0</v>
      </c>
      <c r="P1906" s="169">
        <v>0</v>
      </c>
      <c r="Q1906" s="169">
        <v>0</v>
      </c>
      <c r="R1906" s="170"/>
      <c r="S1906" s="171"/>
      <c r="T1906" s="172"/>
      <c r="U1906" s="169">
        <f t="shared" ref="U1906:AD1906" si="1218">SUM(U1907)</f>
        <v>0</v>
      </c>
      <c r="V1906" s="169">
        <f t="shared" si="1218"/>
        <v>0</v>
      </c>
      <c r="W1906" s="173">
        <f t="shared" si="1218"/>
        <v>0</v>
      </c>
      <c r="X1906" s="173">
        <f t="shared" si="1218"/>
        <v>0</v>
      </c>
      <c r="Y1906" s="169">
        <f t="shared" si="1218"/>
        <v>0</v>
      </c>
      <c r="Z1906" s="169">
        <f t="shared" si="1218"/>
        <v>0</v>
      </c>
      <c r="AA1906" s="173">
        <f t="shared" si="1218"/>
        <v>0</v>
      </c>
      <c r="AB1906" s="173">
        <f t="shared" si="1218"/>
        <v>0</v>
      </c>
      <c r="AC1906" s="169">
        <f t="shared" si="1218"/>
        <v>0</v>
      </c>
      <c r="AD1906" s="169">
        <f t="shared" si="1218"/>
        <v>0</v>
      </c>
      <c r="AE1906" s="169">
        <f t="shared" si="1165"/>
        <v>0</v>
      </c>
      <c r="AF1906" s="169">
        <f>SUM(AF1907)</f>
        <v>0</v>
      </c>
      <c r="AG1906" s="169">
        <f>SUM(AG1907)</f>
        <v>0</v>
      </c>
      <c r="AH1906" s="169">
        <f t="shared" si="1166"/>
        <v>0</v>
      </c>
      <c r="AI1906" s="169">
        <f>SUM(AI1907)</f>
        <v>0</v>
      </c>
      <c r="AJ1906" s="169">
        <f>SUM(AJ1907)</f>
        <v>0</v>
      </c>
      <c r="AK1906" s="169">
        <f t="shared" si="1167"/>
        <v>0</v>
      </c>
      <c r="AL1906" s="169">
        <f>SUM(AL1907)</f>
        <v>0</v>
      </c>
      <c r="AM1906" s="169">
        <f>SUM(AM1907)</f>
        <v>0</v>
      </c>
      <c r="AN1906" s="169">
        <f t="shared" si="1168"/>
        <v>0</v>
      </c>
      <c r="AO1906" s="169">
        <f>SUM(AO1907)</f>
        <v>0</v>
      </c>
      <c r="AP1906" s="169">
        <f>SUM(AP1907)</f>
        <v>0</v>
      </c>
      <c r="AQ1906" s="169">
        <f t="shared" si="1169"/>
        <v>0</v>
      </c>
      <c r="AR1906" s="169">
        <f>SUM(AR1907)</f>
        <v>0</v>
      </c>
      <c r="AS1906" s="169">
        <f>SUM(AS1907)</f>
        <v>0</v>
      </c>
      <c r="AT1906" s="169">
        <f t="shared" si="1170"/>
        <v>0</v>
      </c>
      <c r="AU1906" s="169">
        <f>SUM(AU1907)</f>
        <v>0</v>
      </c>
      <c r="AV1906" s="169">
        <f>SUM(AV1907)</f>
        <v>0</v>
      </c>
      <c r="AW1906" s="169">
        <f t="shared" si="1172"/>
        <v>0</v>
      </c>
      <c r="AX1906" s="171"/>
      <c r="AY1906" s="172"/>
      <c r="AZ1906" s="171"/>
      <c r="BA1906" s="172"/>
      <c r="BB1906" s="171"/>
      <c r="BC1906" s="172"/>
      <c r="BD1906" s="171"/>
      <c r="BE1906" s="172"/>
    </row>
    <row r="1907" spans="2:57" ht="15.75" hidden="1">
      <c r="B1907" s="174">
        <v>2025</v>
      </c>
      <c r="C1907" s="174">
        <v>20</v>
      </c>
      <c r="D1907" s="175">
        <v>0</v>
      </c>
      <c r="E1907" s="176"/>
      <c r="F1907" s="174">
        <v>3</v>
      </c>
      <c r="G1907" s="174">
        <v>7</v>
      </c>
      <c r="H1907" s="174">
        <v>19</v>
      </c>
      <c r="I1907" s="174">
        <v>2000</v>
      </c>
      <c r="J1907" s="174">
        <v>2200</v>
      </c>
      <c r="K1907" s="174">
        <v>222</v>
      </c>
      <c r="L1907" s="177">
        <v>20</v>
      </c>
      <c r="M1907" s="178">
        <v>0</v>
      </c>
      <c r="N1907" s="179" t="s">
        <v>1216</v>
      </c>
      <c r="O1907" s="180">
        <v>0</v>
      </c>
      <c r="P1907" s="180">
        <v>0</v>
      </c>
      <c r="Q1907" s="181">
        <v>0</v>
      </c>
      <c r="R1907" s="182" t="s">
        <v>82</v>
      </c>
      <c r="S1907" s="183">
        <v>0</v>
      </c>
      <c r="T1907" s="183">
        <v>0</v>
      </c>
      <c r="U1907" s="180">
        <v>0</v>
      </c>
      <c r="V1907" s="180">
        <v>0</v>
      </c>
      <c r="W1907" s="183">
        <v>0</v>
      </c>
      <c r="X1907" s="183">
        <v>0</v>
      </c>
      <c r="Y1907" s="180">
        <v>0</v>
      </c>
      <c r="Z1907" s="180">
        <v>0</v>
      </c>
      <c r="AA1907" s="183">
        <v>0</v>
      </c>
      <c r="AB1907" s="183">
        <v>0</v>
      </c>
      <c r="AC1907" s="180">
        <f>+O1907+U1907-Y1907</f>
        <v>0</v>
      </c>
      <c r="AD1907" s="180">
        <f>+P1907+V1907-Z1907</f>
        <v>0</v>
      </c>
      <c r="AE1907" s="181">
        <f t="shared" si="1165"/>
        <v>0</v>
      </c>
      <c r="AF1907" s="180">
        <v>0</v>
      </c>
      <c r="AG1907" s="180">
        <v>0</v>
      </c>
      <c r="AH1907" s="181">
        <f t="shared" si="1166"/>
        <v>0</v>
      </c>
      <c r="AI1907" s="180">
        <v>0</v>
      </c>
      <c r="AJ1907" s="180">
        <v>0</v>
      </c>
      <c r="AK1907" s="181">
        <f t="shared" si="1167"/>
        <v>0</v>
      </c>
      <c r="AL1907" s="180">
        <v>0</v>
      </c>
      <c r="AM1907" s="180">
        <v>0</v>
      </c>
      <c r="AN1907" s="181">
        <f t="shared" si="1168"/>
        <v>0</v>
      </c>
      <c r="AO1907" s="180">
        <v>0</v>
      </c>
      <c r="AP1907" s="180">
        <v>0</v>
      </c>
      <c r="AQ1907" s="181">
        <f t="shared" si="1169"/>
        <v>0</v>
      </c>
      <c r="AR1907" s="180">
        <v>0</v>
      </c>
      <c r="AS1907" s="180">
        <v>0</v>
      </c>
      <c r="AT1907" s="181">
        <f t="shared" si="1170"/>
        <v>0</v>
      </c>
      <c r="AU1907" s="180">
        <f>+AC1907-AF1907-AI1907-AL1907-AO1907-AR1907</f>
        <v>0</v>
      </c>
      <c r="AV1907" s="180">
        <f>+AD1907-AG1907-AJ1907-AM1907-AP1907-AS1907</f>
        <v>0</v>
      </c>
      <c r="AW1907" s="181">
        <f t="shared" si="1172"/>
        <v>0</v>
      </c>
      <c r="AX1907" s="183">
        <f>+S1907+W1907-AA1907</f>
        <v>0</v>
      </c>
      <c r="AY1907" s="183">
        <f>+T1907+X1907-AB1907</f>
        <v>0</v>
      </c>
      <c r="AZ1907" s="183"/>
      <c r="BA1907" s="183"/>
      <c r="BB1907" s="183"/>
      <c r="BC1907" s="183"/>
      <c r="BD1907" s="183">
        <f>+AX1907-AZ1907-BB1907</f>
        <v>0</v>
      </c>
      <c r="BE1907" s="183">
        <f>+AY1907-BA1907-BC1907</f>
        <v>0</v>
      </c>
    </row>
    <row r="1908" spans="2:57" ht="15.75" hidden="1">
      <c r="B1908" s="152">
        <v>2025</v>
      </c>
      <c r="C1908" s="152">
        <v>20</v>
      </c>
      <c r="D1908" s="153"/>
      <c r="E1908" s="154"/>
      <c r="F1908" s="152">
        <v>3</v>
      </c>
      <c r="G1908" s="152">
        <v>7</v>
      </c>
      <c r="H1908" s="152">
        <v>19</v>
      </c>
      <c r="I1908" s="152">
        <v>2000</v>
      </c>
      <c r="J1908" s="152">
        <v>2500</v>
      </c>
      <c r="K1908" s="152"/>
      <c r="L1908" s="155" t="s">
        <v>44</v>
      </c>
      <c r="M1908" s="156"/>
      <c r="N1908" s="157" t="s">
        <v>88</v>
      </c>
      <c r="O1908" s="158">
        <v>0</v>
      </c>
      <c r="P1908" s="158">
        <v>0</v>
      </c>
      <c r="Q1908" s="158">
        <v>0</v>
      </c>
      <c r="R1908" s="159"/>
      <c r="S1908" s="160"/>
      <c r="T1908" s="161"/>
      <c r="U1908" s="158">
        <f t="shared" ref="U1908:AD1908" si="1219">+U1909+U1911+U1917</f>
        <v>0</v>
      </c>
      <c r="V1908" s="158">
        <f t="shared" si="1219"/>
        <v>0</v>
      </c>
      <c r="W1908" s="162">
        <f t="shared" si="1219"/>
        <v>0</v>
      </c>
      <c r="X1908" s="162">
        <f t="shared" si="1219"/>
        <v>0</v>
      </c>
      <c r="Y1908" s="158">
        <f t="shared" si="1219"/>
        <v>0</v>
      </c>
      <c r="Z1908" s="158">
        <f t="shared" si="1219"/>
        <v>0</v>
      </c>
      <c r="AA1908" s="162">
        <f t="shared" si="1219"/>
        <v>0</v>
      </c>
      <c r="AB1908" s="162">
        <f t="shared" si="1219"/>
        <v>0</v>
      </c>
      <c r="AC1908" s="158">
        <f t="shared" si="1219"/>
        <v>0</v>
      </c>
      <c r="AD1908" s="158">
        <f t="shared" si="1219"/>
        <v>0</v>
      </c>
      <c r="AE1908" s="158">
        <f t="shared" ref="AE1908:AE1971" si="1220">+AC1908+AD1908</f>
        <v>0</v>
      </c>
      <c r="AF1908" s="158">
        <f>+AF1909+AF1911+AF1917</f>
        <v>0</v>
      </c>
      <c r="AG1908" s="158">
        <f>+AG1909+AG1911+AG1917</f>
        <v>0</v>
      </c>
      <c r="AH1908" s="158">
        <f t="shared" ref="AH1908:AH1971" si="1221">+AF1908+AG1908</f>
        <v>0</v>
      </c>
      <c r="AI1908" s="158">
        <f>+AI1909+AI1911+AI1917</f>
        <v>0</v>
      </c>
      <c r="AJ1908" s="158">
        <f>+AJ1909+AJ1911+AJ1917</f>
        <v>0</v>
      </c>
      <c r="AK1908" s="158">
        <f t="shared" ref="AK1908:AK1971" si="1222">+AI1908+AJ1908</f>
        <v>0</v>
      </c>
      <c r="AL1908" s="158">
        <f>+AL1909+AL1911+AL1917</f>
        <v>0</v>
      </c>
      <c r="AM1908" s="158">
        <f>+AM1909+AM1911+AM1917</f>
        <v>0</v>
      </c>
      <c r="AN1908" s="158">
        <f t="shared" ref="AN1908:AN1971" si="1223">+AL1908+AM1908</f>
        <v>0</v>
      </c>
      <c r="AO1908" s="158">
        <f>+AO1909+AO1911+AO1917</f>
        <v>0</v>
      </c>
      <c r="AP1908" s="158">
        <f>+AP1909+AP1911+AP1917</f>
        <v>0</v>
      </c>
      <c r="AQ1908" s="158">
        <f t="shared" ref="AQ1908:AQ1971" si="1224">+AO1908+AP1908</f>
        <v>0</v>
      </c>
      <c r="AR1908" s="158">
        <f>+AR1909+AR1911+AR1917</f>
        <v>0</v>
      </c>
      <c r="AS1908" s="158">
        <f>+AS1909+AS1911+AS1917</f>
        <v>0</v>
      </c>
      <c r="AT1908" s="158">
        <f t="shared" ref="AT1908:AT1971" si="1225">+AR1908+AS1908</f>
        <v>0</v>
      </c>
      <c r="AU1908" s="158">
        <f>+AU1909+AU1911+AU1917</f>
        <v>0</v>
      </c>
      <c r="AV1908" s="158">
        <f>+AV1909+AV1911+AV1917</f>
        <v>0</v>
      </c>
      <c r="AW1908" s="158">
        <f t="shared" ref="AW1908:AW1971" si="1226">+AU1908+AV1908</f>
        <v>0</v>
      </c>
      <c r="AX1908" s="160"/>
      <c r="AY1908" s="161"/>
      <c r="AZ1908" s="160"/>
      <c r="BA1908" s="161"/>
      <c r="BB1908" s="160"/>
      <c r="BC1908" s="161"/>
      <c r="BD1908" s="160"/>
      <c r="BE1908" s="161"/>
    </row>
    <row r="1909" spans="2:57" ht="15.75" hidden="1">
      <c r="B1909" s="163">
        <v>2025</v>
      </c>
      <c r="C1909" s="163">
        <v>20</v>
      </c>
      <c r="D1909" s="164"/>
      <c r="E1909" s="165"/>
      <c r="F1909" s="163">
        <v>3</v>
      </c>
      <c r="G1909" s="163">
        <v>7</v>
      </c>
      <c r="H1909" s="163">
        <v>19</v>
      </c>
      <c r="I1909" s="163">
        <v>2000</v>
      </c>
      <c r="J1909" s="163">
        <v>2500</v>
      </c>
      <c r="K1909" s="163">
        <v>254</v>
      </c>
      <c r="L1909" s="166" t="s">
        <v>44</v>
      </c>
      <c r="M1909" s="167"/>
      <c r="N1909" s="189" t="s">
        <v>90</v>
      </c>
      <c r="O1909" s="169">
        <v>0</v>
      </c>
      <c r="P1909" s="169">
        <v>0</v>
      </c>
      <c r="Q1909" s="169">
        <v>0</v>
      </c>
      <c r="R1909" s="170"/>
      <c r="S1909" s="172"/>
      <c r="T1909" s="171"/>
      <c r="U1909" s="169">
        <f t="shared" ref="U1909:AD1909" si="1227">SUM(U1910:U1910)</f>
        <v>0</v>
      </c>
      <c r="V1909" s="169">
        <f t="shared" si="1227"/>
        <v>0</v>
      </c>
      <c r="W1909" s="173">
        <f t="shared" si="1227"/>
        <v>0</v>
      </c>
      <c r="X1909" s="173">
        <f t="shared" si="1227"/>
        <v>0</v>
      </c>
      <c r="Y1909" s="169">
        <f t="shared" si="1227"/>
        <v>0</v>
      </c>
      <c r="Z1909" s="169">
        <f t="shared" si="1227"/>
        <v>0</v>
      </c>
      <c r="AA1909" s="173">
        <f t="shared" si="1227"/>
        <v>0</v>
      </c>
      <c r="AB1909" s="173">
        <f t="shared" si="1227"/>
        <v>0</v>
      </c>
      <c r="AC1909" s="169">
        <f t="shared" si="1227"/>
        <v>0</v>
      </c>
      <c r="AD1909" s="169">
        <f t="shared" si="1227"/>
        <v>0</v>
      </c>
      <c r="AE1909" s="169">
        <f t="shared" si="1220"/>
        <v>0</v>
      </c>
      <c r="AF1909" s="169">
        <f>SUM(AF1910:AF1910)</f>
        <v>0</v>
      </c>
      <c r="AG1909" s="169">
        <f>SUM(AG1910:AG1910)</f>
        <v>0</v>
      </c>
      <c r="AH1909" s="169">
        <f t="shared" si="1221"/>
        <v>0</v>
      </c>
      <c r="AI1909" s="169">
        <f>SUM(AI1910:AI1910)</f>
        <v>0</v>
      </c>
      <c r="AJ1909" s="169">
        <f>SUM(AJ1910:AJ1910)</f>
        <v>0</v>
      </c>
      <c r="AK1909" s="169">
        <f t="shared" si="1222"/>
        <v>0</v>
      </c>
      <c r="AL1909" s="169">
        <f>SUM(AL1910:AL1910)</f>
        <v>0</v>
      </c>
      <c r="AM1909" s="169">
        <f>SUM(AM1910:AM1910)</f>
        <v>0</v>
      </c>
      <c r="AN1909" s="169">
        <f t="shared" si="1223"/>
        <v>0</v>
      </c>
      <c r="AO1909" s="169">
        <f>SUM(AO1910:AO1910)</f>
        <v>0</v>
      </c>
      <c r="AP1909" s="169">
        <f>SUM(AP1910:AP1910)</f>
        <v>0</v>
      </c>
      <c r="AQ1909" s="169">
        <f t="shared" si="1224"/>
        <v>0</v>
      </c>
      <c r="AR1909" s="169">
        <f>SUM(AR1910:AR1910)</f>
        <v>0</v>
      </c>
      <c r="AS1909" s="169">
        <f>SUM(AS1910:AS1910)</f>
        <v>0</v>
      </c>
      <c r="AT1909" s="169">
        <f t="shared" si="1225"/>
        <v>0</v>
      </c>
      <c r="AU1909" s="169">
        <f>SUM(AU1910:AU1910)</f>
        <v>0</v>
      </c>
      <c r="AV1909" s="169">
        <f>SUM(AV1910:AV1910)</f>
        <v>0</v>
      </c>
      <c r="AW1909" s="169">
        <f t="shared" si="1226"/>
        <v>0</v>
      </c>
      <c r="AX1909" s="172"/>
      <c r="AY1909" s="171"/>
      <c r="AZ1909" s="172"/>
      <c r="BA1909" s="171"/>
      <c r="BB1909" s="172"/>
      <c r="BC1909" s="171"/>
      <c r="BD1909" s="172"/>
      <c r="BE1909" s="171"/>
    </row>
    <row r="1910" spans="2:57" ht="15.75" hidden="1">
      <c r="B1910" s="174">
        <v>2025</v>
      </c>
      <c r="C1910" s="174">
        <v>20</v>
      </c>
      <c r="D1910" s="175">
        <v>0</v>
      </c>
      <c r="E1910" s="176"/>
      <c r="F1910" s="174">
        <v>3</v>
      </c>
      <c r="G1910" s="174">
        <v>7</v>
      </c>
      <c r="H1910" s="174">
        <v>19</v>
      </c>
      <c r="I1910" s="174">
        <v>2000</v>
      </c>
      <c r="J1910" s="174">
        <v>2500</v>
      </c>
      <c r="K1910" s="174">
        <v>254</v>
      </c>
      <c r="L1910" s="177">
        <v>151</v>
      </c>
      <c r="M1910" s="178">
        <v>0</v>
      </c>
      <c r="N1910" s="179" t="s">
        <v>317</v>
      </c>
      <c r="O1910" s="180">
        <v>0</v>
      </c>
      <c r="P1910" s="180">
        <v>0</v>
      </c>
      <c r="Q1910" s="181">
        <v>0</v>
      </c>
      <c r="R1910" s="182" t="s">
        <v>318</v>
      </c>
      <c r="S1910" s="183">
        <v>0</v>
      </c>
      <c r="T1910" s="183">
        <v>0</v>
      </c>
      <c r="U1910" s="180">
        <v>0</v>
      </c>
      <c r="V1910" s="180">
        <v>0</v>
      </c>
      <c r="W1910" s="183">
        <v>0</v>
      </c>
      <c r="X1910" s="183">
        <v>0</v>
      </c>
      <c r="Y1910" s="180">
        <v>0</v>
      </c>
      <c r="Z1910" s="180">
        <v>0</v>
      </c>
      <c r="AA1910" s="183">
        <v>0</v>
      </c>
      <c r="AB1910" s="183">
        <v>0</v>
      </c>
      <c r="AC1910" s="180">
        <f>+O1910+U1910-Y1910</f>
        <v>0</v>
      </c>
      <c r="AD1910" s="180">
        <f>+P1910+V1910-Z1910</f>
        <v>0</v>
      </c>
      <c r="AE1910" s="181">
        <f t="shared" si="1220"/>
        <v>0</v>
      </c>
      <c r="AF1910" s="180">
        <v>0</v>
      </c>
      <c r="AG1910" s="180">
        <v>0</v>
      </c>
      <c r="AH1910" s="181">
        <f t="shared" si="1221"/>
        <v>0</v>
      </c>
      <c r="AI1910" s="180">
        <v>0</v>
      </c>
      <c r="AJ1910" s="180">
        <v>0</v>
      </c>
      <c r="AK1910" s="181">
        <f t="shared" si="1222"/>
        <v>0</v>
      </c>
      <c r="AL1910" s="180">
        <v>0</v>
      </c>
      <c r="AM1910" s="180">
        <v>0</v>
      </c>
      <c r="AN1910" s="181">
        <f t="shared" si="1223"/>
        <v>0</v>
      </c>
      <c r="AO1910" s="180">
        <v>0</v>
      </c>
      <c r="AP1910" s="180">
        <v>0</v>
      </c>
      <c r="AQ1910" s="181">
        <f t="shared" si="1224"/>
        <v>0</v>
      </c>
      <c r="AR1910" s="180">
        <v>0</v>
      </c>
      <c r="AS1910" s="180">
        <v>0</v>
      </c>
      <c r="AT1910" s="181">
        <f t="shared" si="1225"/>
        <v>0</v>
      </c>
      <c r="AU1910" s="180">
        <f>+AC1910-AF1910-AI1910-AL1910-AO1910-AR1910</f>
        <v>0</v>
      </c>
      <c r="AV1910" s="180">
        <f>+AD1910-AG1910-AJ1910-AM1910-AP1910-AS1910</f>
        <v>0</v>
      </c>
      <c r="AW1910" s="181">
        <f t="shared" si="1226"/>
        <v>0</v>
      </c>
      <c r="AX1910" s="183">
        <f>+S1910+W1910-AA1910</f>
        <v>0</v>
      </c>
      <c r="AY1910" s="183">
        <f>+T1910+X1910-AB1910</f>
        <v>0</v>
      </c>
      <c r="AZ1910" s="183"/>
      <c r="BA1910" s="183"/>
      <c r="BB1910" s="183"/>
      <c r="BC1910" s="183"/>
      <c r="BD1910" s="183">
        <f>+AX1910-AZ1910-BB1910</f>
        <v>0</v>
      </c>
      <c r="BE1910" s="183">
        <f>+AY1910-BA1910-BC1910</f>
        <v>0</v>
      </c>
    </row>
    <row r="1911" spans="2:57" ht="15.75" hidden="1">
      <c r="B1911" s="163">
        <v>2025</v>
      </c>
      <c r="C1911" s="163">
        <v>20</v>
      </c>
      <c r="D1911" s="164"/>
      <c r="E1911" s="165"/>
      <c r="F1911" s="163">
        <v>3</v>
      </c>
      <c r="G1911" s="163">
        <v>7</v>
      </c>
      <c r="H1911" s="163">
        <v>19</v>
      </c>
      <c r="I1911" s="163">
        <v>2000</v>
      </c>
      <c r="J1911" s="163">
        <v>2500</v>
      </c>
      <c r="K1911" s="163">
        <v>255</v>
      </c>
      <c r="L1911" s="166" t="s">
        <v>44</v>
      </c>
      <c r="M1911" s="167"/>
      <c r="N1911" s="168" t="s">
        <v>91</v>
      </c>
      <c r="O1911" s="169">
        <v>0</v>
      </c>
      <c r="P1911" s="169">
        <v>0</v>
      </c>
      <c r="Q1911" s="169">
        <v>0</v>
      </c>
      <c r="R1911" s="170"/>
      <c r="S1911" s="171"/>
      <c r="T1911" s="172"/>
      <c r="U1911" s="169">
        <f t="shared" ref="U1911:AD1911" si="1228">SUM(U1912:U1916)</f>
        <v>0</v>
      </c>
      <c r="V1911" s="169">
        <f t="shared" si="1228"/>
        <v>0</v>
      </c>
      <c r="W1911" s="173">
        <f t="shared" si="1228"/>
        <v>0</v>
      </c>
      <c r="X1911" s="173">
        <f t="shared" si="1228"/>
        <v>0</v>
      </c>
      <c r="Y1911" s="169">
        <f t="shared" si="1228"/>
        <v>0</v>
      </c>
      <c r="Z1911" s="169">
        <f t="shared" si="1228"/>
        <v>0</v>
      </c>
      <c r="AA1911" s="173">
        <f t="shared" si="1228"/>
        <v>0</v>
      </c>
      <c r="AB1911" s="173">
        <f t="shared" si="1228"/>
        <v>0</v>
      </c>
      <c r="AC1911" s="169">
        <f t="shared" si="1228"/>
        <v>0</v>
      </c>
      <c r="AD1911" s="169">
        <f t="shared" si="1228"/>
        <v>0</v>
      </c>
      <c r="AE1911" s="169">
        <f t="shared" si="1220"/>
        <v>0</v>
      </c>
      <c r="AF1911" s="169">
        <f>SUM(AF1912:AF1916)</f>
        <v>0</v>
      </c>
      <c r="AG1911" s="169">
        <f>SUM(AG1912:AG1916)</f>
        <v>0</v>
      </c>
      <c r="AH1911" s="169">
        <f t="shared" si="1221"/>
        <v>0</v>
      </c>
      <c r="AI1911" s="169">
        <f>SUM(AI1912:AI1916)</f>
        <v>0</v>
      </c>
      <c r="AJ1911" s="169">
        <f>SUM(AJ1912:AJ1916)</f>
        <v>0</v>
      </c>
      <c r="AK1911" s="169">
        <f t="shared" si="1222"/>
        <v>0</v>
      </c>
      <c r="AL1911" s="169">
        <f>SUM(AL1912:AL1916)</f>
        <v>0</v>
      </c>
      <c r="AM1911" s="169">
        <f>SUM(AM1912:AM1916)</f>
        <v>0</v>
      </c>
      <c r="AN1911" s="169">
        <f t="shared" si="1223"/>
        <v>0</v>
      </c>
      <c r="AO1911" s="169">
        <f>SUM(AO1912:AO1916)</f>
        <v>0</v>
      </c>
      <c r="AP1911" s="169">
        <f>SUM(AP1912:AP1916)</f>
        <v>0</v>
      </c>
      <c r="AQ1911" s="169">
        <f t="shared" si="1224"/>
        <v>0</v>
      </c>
      <c r="AR1911" s="169">
        <f>SUM(AR1912:AR1916)</f>
        <v>0</v>
      </c>
      <c r="AS1911" s="169">
        <f>SUM(AS1912:AS1916)</f>
        <v>0</v>
      </c>
      <c r="AT1911" s="169">
        <f t="shared" si="1225"/>
        <v>0</v>
      </c>
      <c r="AU1911" s="169">
        <f>SUM(AU1912:AU1916)</f>
        <v>0</v>
      </c>
      <c r="AV1911" s="169">
        <f>SUM(AV1912:AV1916)</f>
        <v>0</v>
      </c>
      <c r="AW1911" s="169">
        <f t="shared" si="1226"/>
        <v>0</v>
      </c>
      <c r="AX1911" s="171"/>
      <c r="AY1911" s="172"/>
      <c r="AZ1911" s="171"/>
      <c r="BA1911" s="172"/>
      <c r="BB1911" s="171"/>
      <c r="BC1911" s="172"/>
      <c r="BD1911" s="171"/>
      <c r="BE1911" s="172"/>
    </row>
    <row r="1912" spans="2:57" ht="15.75" hidden="1">
      <c r="B1912" s="174">
        <v>2025</v>
      </c>
      <c r="C1912" s="174">
        <v>20</v>
      </c>
      <c r="D1912" s="175">
        <v>0</v>
      </c>
      <c r="E1912" s="176"/>
      <c r="F1912" s="174">
        <v>3</v>
      </c>
      <c r="G1912" s="174">
        <v>7</v>
      </c>
      <c r="H1912" s="174">
        <v>19</v>
      </c>
      <c r="I1912" s="174">
        <v>2000</v>
      </c>
      <c r="J1912" s="174">
        <v>2500</v>
      </c>
      <c r="K1912" s="174">
        <v>255</v>
      </c>
      <c r="L1912" s="177">
        <v>148</v>
      </c>
      <c r="M1912" s="178">
        <v>0</v>
      </c>
      <c r="N1912" s="179" t="s">
        <v>1217</v>
      </c>
      <c r="O1912" s="180">
        <v>0</v>
      </c>
      <c r="P1912" s="180">
        <v>0</v>
      </c>
      <c r="Q1912" s="181">
        <v>0</v>
      </c>
      <c r="R1912" s="182" t="s">
        <v>98</v>
      </c>
      <c r="S1912" s="183">
        <v>0</v>
      </c>
      <c r="T1912" s="183">
        <v>0</v>
      </c>
      <c r="U1912" s="180">
        <v>0</v>
      </c>
      <c r="V1912" s="180">
        <v>0</v>
      </c>
      <c r="W1912" s="183">
        <v>0</v>
      </c>
      <c r="X1912" s="183">
        <v>0</v>
      </c>
      <c r="Y1912" s="180">
        <v>0</v>
      </c>
      <c r="Z1912" s="180">
        <v>0</v>
      </c>
      <c r="AA1912" s="183">
        <v>0</v>
      </c>
      <c r="AB1912" s="183">
        <v>0</v>
      </c>
      <c r="AC1912" s="180">
        <f t="shared" ref="AC1912:AD1916" si="1229">+O1912+U1912-Y1912</f>
        <v>0</v>
      </c>
      <c r="AD1912" s="180">
        <f t="shared" si="1229"/>
        <v>0</v>
      </c>
      <c r="AE1912" s="181">
        <f t="shared" si="1220"/>
        <v>0</v>
      </c>
      <c r="AF1912" s="180">
        <v>0</v>
      </c>
      <c r="AG1912" s="180">
        <v>0</v>
      </c>
      <c r="AH1912" s="181">
        <f t="shared" si="1221"/>
        <v>0</v>
      </c>
      <c r="AI1912" s="180">
        <v>0</v>
      </c>
      <c r="AJ1912" s="180">
        <v>0</v>
      </c>
      <c r="AK1912" s="181">
        <f t="shared" si="1222"/>
        <v>0</v>
      </c>
      <c r="AL1912" s="180">
        <v>0</v>
      </c>
      <c r="AM1912" s="180">
        <v>0</v>
      </c>
      <c r="AN1912" s="181">
        <f t="shared" si="1223"/>
        <v>0</v>
      </c>
      <c r="AO1912" s="180">
        <v>0</v>
      </c>
      <c r="AP1912" s="180">
        <v>0</v>
      </c>
      <c r="AQ1912" s="181">
        <f t="shared" si="1224"/>
        <v>0</v>
      </c>
      <c r="AR1912" s="180">
        <v>0</v>
      </c>
      <c r="AS1912" s="180">
        <v>0</v>
      </c>
      <c r="AT1912" s="181">
        <f t="shared" si="1225"/>
        <v>0</v>
      </c>
      <c r="AU1912" s="180">
        <f t="shared" ref="AU1912:AV1916" si="1230">+AC1912-AF1912-AI1912-AL1912-AO1912-AR1912</f>
        <v>0</v>
      </c>
      <c r="AV1912" s="180">
        <f t="shared" si="1230"/>
        <v>0</v>
      </c>
      <c r="AW1912" s="181">
        <f t="shared" si="1226"/>
        <v>0</v>
      </c>
      <c r="AX1912" s="183">
        <f t="shared" ref="AX1912:AY1916" si="1231">+S1912+W1912-AA1912</f>
        <v>0</v>
      </c>
      <c r="AY1912" s="183">
        <f t="shared" si="1231"/>
        <v>0</v>
      </c>
      <c r="AZ1912" s="183"/>
      <c r="BA1912" s="183"/>
      <c r="BB1912" s="183"/>
      <c r="BC1912" s="183"/>
      <c r="BD1912" s="183">
        <f t="shared" ref="BD1912:BE1916" si="1232">+AX1912-AZ1912-BB1912</f>
        <v>0</v>
      </c>
      <c r="BE1912" s="183">
        <f t="shared" si="1232"/>
        <v>0</v>
      </c>
    </row>
    <row r="1913" spans="2:57" ht="15.75" hidden="1">
      <c r="B1913" s="174">
        <v>2025</v>
      </c>
      <c r="C1913" s="174">
        <v>20</v>
      </c>
      <c r="D1913" s="175">
        <v>0</v>
      </c>
      <c r="E1913" s="176"/>
      <c r="F1913" s="174">
        <v>3</v>
      </c>
      <c r="G1913" s="174">
        <v>7</v>
      </c>
      <c r="H1913" s="174">
        <v>19</v>
      </c>
      <c r="I1913" s="174">
        <v>2000</v>
      </c>
      <c r="J1913" s="174">
        <v>2500</v>
      </c>
      <c r="K1913" s="174">
        <v>255</v>
      </c>
      <c r="L1913" s="177">
        <v>817</v>
      </c>
      <c r="M1913" s="178">
        <v>0</v>
      </c>
      <c r="N1913" s="179" t="s">
        <v>537</v>
      </c>
      <c r="O1913" s="180">
        <v>0</v>
      </c>
      <c r="P1913" s="180">
        <v>0</v>
      </c>
      <c r="Q1913" s="181">
        <v>0</v>
      </c>
      <c r="R1913" s="182" t="s">
        <v>209</v>
      </c>
      <c r="S1913" s="183">
        <v>0</v>
      </c>
      <c r="T1913" s="183">
        <v>0</v>
      </c>
      <c r="U1913" s="180">
        <v>0</v>
      </c>
      <c r="V1913" s="180">
        <v>0</v>
      </c>
      <c r="W1913" s="183">
        <v>0</v>
      </c>
      <c r="X1913" s="183">
        <v>0</v>
      </c>
      <c r="Y1913" s="180">
        <v>0</v>
      </c>
      <c r="Z1913" s="180">
        <v>0</v>
      </c>
      <c r="AA1913" s="183">
        <v>0</v>
      </c>
      <c r="AB1913" s="183">
        <v>0</v>
      </c>
      <c r="AC1913" s="180">
        <f t="shared" si="1229"/>
        <v>0</v>
      </c>
      <c r="AD1913" s="180">
        <f t="shared" si="1229"/>
        <v>0</v>
      </c>
      <c r="AE1913" s="181">
        <f t="shared" si="1220"/>
        <v>0</v>
      </c>
      <c r="AF1913" s="180">
        <v>0</v>
      </c>
      <c r="AG1913" s="180">
        <v>0</v>
      </c>
      <c r="AH1913" s="181">
        <f t="shared" si="1221"/>
        <v>0</v>
      </c>
      <c r="AI1913" s="180">
        <v>0</v>
      </c>
      <c r="AJ1913" s="180">
        <v>0</v>
      </c>
      <c r="AK1913" s="181">
        <f t="shared" si="1222"/>
        <v>0</v>
      </c>
      <c r="AL1913" s="180">
        <v>0</v>
      </c>
      <c r="AM1913" s="180">
        <v>0</v>
      </c>
      <c r="AN1913" s="181">
        <f t="shared" si="1223"/>
        <v>0</v>
      </c>
      <c r="AO1913" s="180">
        <v>0</v>
      </c>
      <c r="AP1913" s="180">
        <v>0</v>
      </c>
      <c r="AQ1913" s="181">
        <f t="shared" si="1224"/>
        <v>0</v>
      </c>
      <c r="AR1913" s="180">
        <v>0</v>
      </c>
      <c r="AS1913" s="180">
        <v>0</v>
      </c>
      <c r="AT1913" s="181">
        <f t="shared" si="1225"/>
        <v>0</v>
      </c>
      <c r="AU1913" s="180">
        <f t="shared" si="1230"/>
        <v>0</v>
      </c>
      <c r="AV1913" s="180">
        <f t="shared" si="1230"/>
        <v>0</v>
      </c>
      <c r="AW1913" s="181">
        <f t="shared" si="1226"/>
        <v>0</v>
      </c>
      <c r="AX1913" s="183">
        <f t="shared" si="1231"/>
        <v>0</v>
      </c>
      <c r="AY1913" s="183">
        <f t="shared" si="1231"/>
        <v>0</v>
      </c>
      <c r="AZ1913" s="183"/>
      <c r="BA1913" s="183"/>
      <c r="BB1913" s="183"/>
      <c r="BC1913" s="183"/>
      <c r="BD1913" s="183">
        <f t="shared" si="1232"/>
        <v>0</v>
      </c>
      <c r="BE1913" s="183">
        <f t="shared" si="1232"/>
        <v>0</v>
      </c>
    </row>
    <row r="1914" spans="2:57" ht="15.75" hidden="1">
      <c r="B1914" s="174">
        <v>2025</v>
      </c>
      <c r="C1914" s="174">
        <v>20</v>
      </c>
      <c r="D1914" s="175">
        <v>0</v>
      </c>
      <c r="E1914" s="176"/>
      <c r="F1914" s="174">
        <v>3</v>
      </c>
      <c r="G1914" s="174">
        <v>7</v>
      </c>
      <c r="H1914" s="174">
        <v>19</v>
      </c>
      <c r="I1914" s="174">
        <v>2000</v>
      </c>
      <c r="J1914" s="174">
        <v>2500</v>
      </c>
      <c r="K1914" s="174">
        <v>255</v>
      </c>
      <c r="L1914" s="177">
        <v>933</v>
      </c>
      <c r="M1914" s="178">
        <v>0</v>
      </c>
      <c r="N1914" s="179" t="s">
        <v>91</v>
      </c>
      <c r="O1914" s="180">
        <v>0</v>
      </c>
      <c r="P1914" s="180">
        <v>0</v>
      </c>
      <c r="Q1914" s="181">
        <v>0</v>
      </c>
      <c r="R1914" s="182" t="s">
        <v>98</v>
      </c>
      <c r="S1914" s="183">
        <v>0</v>
      </c>
      <c r="T1914" s="183">
        <v>0</v>
      </c>
      <c r="U1914" s="180">
        <v>0</v>
      </c>
      <c r="V1914" s="180">
        <v>0</v>
      </c>
      <c r="W1914" s="183">
        <v>0</v>
      </c>
      <c r="X1914" s="183">
        <v>0</v>
      </c>
      <c r="Y1914" s="180">
        <v>0</v>
      </c>
      <c r="Z1914" s="180">
        <v>0</v>
      </c>
      <c r="AA1914" s="183">
        <v>0</v>
      </c>
      <c r="AB1914" s="183">
        <v>0</v>
      </c>
      <c r="AC1914" s="180">
        <f t="shared" si="1229"/>
        <v>0</v>
      </c>
      <c r="AD1914" s="180">
        <f t="shared" si="1229"/>
        <v>0</v>
      </c>
      <c r="AE1914" s="181">
        <f t="shared" si="1220"/>
        <v>0</v>
      </c>
      <c r="AF1914" s="180">
        <v>0</v>
      </c>
      <c r="AG1914" s="180">
        <v>0</v>
      </c>
      <c r="AH1914" s="181">
        <f t="shared" si="1221"/>
        <v>0</v>
      </c>
      <c r="AI1914" s="180">
        <v>0</v>
      </c>
      <c r="AJ1914" s="180">
        <v>0</v>
      </c>
      <c r="AK1914" s="181">
        <f t="shared" si="1222"/>
        <v>0</v>
      </c>
      <c r="AL1914" s="180">
        <v>0</v>
      </c>
      <c r="AM1914" s="180">
        <v>0</v>
      </c>
      <c r="AN1914" s="181">
        <f t="shared" si="1223"/>
        <v>0</v>
      </c>
      <c r="AO1914" s="180">
        <v>0</v>
      </c>
      <c r="AP1914" s="180">
        <v>0</v>
      </c>
      <c r="AQ1914" s="181">
        <f t="shared" si="1224"/>
        <v>0</v>
      </c>
      <c r="AR1914" s="180">
        <v>0</v>
      </c>
      <c r="AS1914" s="180">
        <v>0</v>
      </c>
      <c r="AT1914" s="181">
        <f t="shared" si="1225"/>
        <v>0</v>
      </c>
      <c r="AU1914" s="180">
        <f t="shared" si="1230"/>
        <v>0</v>
      </c>
      <c r="AV1914" s="180">
        <f t="shared" si="1230"/>
        <v>0</v>
      </c>
      <c r="AW1914" s="181">
        <f t="shared" si="1226"/>
        <v>0</v>
      </c>
      <c r="AX1914" s="183">
        <f t="shared" si="1231"/>
        <v>0</v>
      </c>
      <c r="AY1914" s="183">
        <f t="shared" si="1231"/>
        <v>0</v>
      </c>
      <c r="AZ1914" s="183"/>
      <c r="BA1914" s="183"/>
      <c r="BB1914" s="183"/>
      <c r="BC1914" s="183"/>
      <c r="BD1914" s="183">
        <f t="shared" si="1232"/>
        <v>0</v>
      </c>
      <c r="BE1914" s="183">
        <f t="shared" si="1232"/>
        <v>0</v>
      </c>
    </row>
    <row r="1915" spans="2:57" ht="30" hidden="1">
      <c r="B1915" s="174">
        <v>2025</v>
      </c>
      <c r="C1915" s="174">
        <v>20</v>
      </c>
      <c r="D1915" s="175">
        <v>0</v>
      </c>
      <c r="E1915" s="176"/>
      <c r="F1915" s="174">
        <v>3</v>
      </c>
      <c r="G1915" s="174">
        <v>7</v>
      </c>
      <c r="H1915" s="174">
        <v>19</v>
      </c>
      <c r="I1915" s="174">
        <v>2000</v>
      </c>
      <c r="J1915" s="174">
        <v>2500</v>
      </c>
      <c r="K1915" s="174">
        <v>255</v>
      </c>
      <c r="L1915" s="177">
        <v>928</v>
      </c>
      <c r="M1915" s="178">
        <v>0</v>
      </c>
      <c r="N1915" s="179" t="s">
        <v>1218</v>
      </c>
      <c r="O1915" s="180">
        <v>0</v>
      </c>
      <c r="P1915" s="180">
        <v>0</v>
      </c>
      <c r="Q1915" s="181">
        <v>0</v>
      </c>
      <c r="R1915" s="182" t="s">
        <v>98</v>
      </c>
      <c r="S1915" s="183">
        <v>0</v>
      </c>
      <c r="T1915" s="183">
        <v>0</v>
      </c>
      <c r="U1915" s="180">
        <v>0</v>
      </c>
      <c r="V1915" s="180">
        <v>0</v>
      </c>
      <c r="W1915" s="183">
        <v>0</v>
      </c>
      <c r="X1915" s="183">
        <v>0</v>
      </c>
      <c r="Y1915" s="180">
        <v>0</v>
      </c>
      <c r="Z1915" s="180">
        <v>0</v>
      </c>
      <c r="AA1915" s="183">
        <v>0</v>
      </c>
      <c r="AB1915" s="183">
        <v>0</v>
      </c>
      <c r="AC1915" s="180">
        <f t="shared" si="1229"/>
        <v>0</v>
      </c>
      <c r="AD1915" s="180">
        <f t="shared" si="1229"/>
        <v>0</v>
      </c>
      <c r="AE1915" s="181">
        <f t="shared" si="1220"/>
        <v>0</v>
      </c>
      <c r="AF1915" s="180">
        <v>0</v>
      </c>
      <c r="AG1915" s="180">
        <v>0</v>
      </c>
      <c r="AH1915" s="181">
        <f t="shared" si="1221"/>
        <v>0</v>
      </c>
      <c r="AI1915" s="180">
        <v>0</v>
      </c>
      <c r="AJ1915" s="180">
        <v>0</v>
      </c>
      <c r="AK1915" s="181">
        <f t="shared" si="1222"/>
        <v>0</v>
      </c>
      <c r="AL1915" s="180">
        <v>0</v>
      </c>
      <c r="AM1915" s="180">
        <v>0</v>
      </c>
      <c r="AN1915" s="181">
        <f t="shared" si="1223"/>
        <v>0</v>
      </c>
      <c r="AO1915" s="180">
        <v>0</v>
      </c>
      <c r="AP1915" s="180">
        <v>0</v>
      </c>
      <c r="AQ1915" s="181">
        <f t="shared" si="1224"/>
        <v>0</v>
      </c>
      <c r="AR1915" s="180">
        <v>0</v>
      </c>
      <c r="AS1915" s="180">
        <v>0</v>
      </c>
      <c r="AT1915" s="181">
        <f t="shared" si="1225"/>
        <v>0</v>
      </c>
      <c r="AU1915" s="180">
        <f t="shared" si="1230"/>
        <v>0</v>
      </c>
      <c r="AV1915" s="180">
        <f t="shared" si="1230"/>
        <v>0</v>
      </c>
      <c r="AW1915" s="181">
        <f t="shared" si="1226"/>
        <v>0</v>
      </c>
      <c r="AX1915" s="183">
        <f t="shared" si="1231"/>
        <v>0</v>
      </c>
      <c r="AY1915" s="183">
        <f t="shared" si="1231"/>
        <v>0</v>
      </c>
      <c r="AZ1915" s="183"/>
      <c r="BA1915" s="183"/>
      <c r="BB1915" s="183"/>
      <c r="BC1915" s="183"/>
      <c r="BD1915" s="183">
        <f t="shared" si="1232"/>
        <v>0</v>
      </c>
      <c r="BE1915" s="183">
        <f t="shared" si="1232"/>
        <v>0</v>
      </c>
    </row>
    <row r="1916" spans="2:57" ht="15.75" hidden="1">
      <c r="B1916" s="174">
        <v>2025</v>
      </c>
      <c r="C1916" s="174">
        <v>20</v>
      </c>
      <c r="D1916" s="175">
        <v>0</v>
      </c>
      <c r="E1916" s="176"/>
      <c r="F1916" s="174">
        <v>3</v>
      </c>
      <c r="G1916" s="174">
        <v>7</v>
      </c>
      <c r="H1916" s="174">
        <v>19</v>
      </c>
      <c r="I1916" s="174">
        <v>2000</v>
      </c>
      <c r="J1916" s="174">
        <v>2500</v>
      </c>
      <c r="K1916" s="174">
        <v>255</v>
      </c>
      <c r="L1916" s="177">
        <v>3</v>
      </c>
      <c r="M1916" s="178">
        <v>0</v>
      </c>
      <c r="N1916" s="179" t="s">
        <v>1219</v>
      </c>
      <c r="O1916" s="180">
        <v>0</v>
      </c>
      <c r="P1916" s="180">
        <v>0</v>
      </c>
      <c r="Q1916" s="181">
        <v>0</v>
      </c>
      <c r="R1916" s="182" t="s">
        <v>98</v>
      </c>
      <c r="S1916" s="183">
        <v>0</v>
      </c>
      <c r="T1916" s="183">
        <v>0</v>
      </c>
      <c r="U1916" s="180">
        <v>0</v>
      </c>
      <c r="V1916" s="180">
        <v>0</v>
      </c>
      <c r="W1916" s="183">
        <v>0</v>
      </c>
      <c r="X1916" s="183">
        <v>0</v>
      </c>
      <c r="Y1916" s="180">
        <v>0</v>
      </c>
      <c r="Z1916" s="180">
        <v>0</v>
      </c>
      <c r="AA1916" s="183">
        <v>0</v>
      </c>
      <c r="AB1916" s="183">
        <v>0</v>
      </c>
      <c r="AC1916" s="180">
        <f t="shared" si="1229"/>
        <v>0</v>
      </c>
      <c r="AD1916" s="180">
        <f t="shared" si="1229"/>
        <v>0</v>
      </c>
      <c r="AE1916" s="181">
        <f t="shared" si="1220"/>
        <v>0</v>
      </c>
      <c r="AF1916" s="180">
        <v>0</v>
      </c>
      <c r="AG1916" s="180">
        <v>0</v>
      </c>
      <c r="AH1916" s="181">
        <f t="shared" si="1221"/>
        <v>0</v>
      </c>
      <c r="AI1916" s="180">
        <v>0</v>
      </c>
      <c r="AJ1916" s="180">
        <v>0</v>
      </c>
      <c r="AK1916" s="181">
        <f t="shared" si="1222"/>
        <v>0</v>
      </c>
      <c r="AL1916" s="180">
        <v>0</v>
      </c>
      <c r="AM1916" s="180">
        <v>0</v>
      </c>
      <c r="AN1916" s="181">
        <f t="shared" si="1223"/>
        <v>0</v>
      </c>
      <c r="AO1916" s="180">
        <v>0</v>
      </c>
      <c r="AP1916" s="180">
        <v>0</v>
      </c>
      <c r="AQ1916" s="181">
        <f t="shared" si="1224"/>
        <v>0</v>
      </c>
      <c r="AR1916" s="180">
        <v>0</v>
      </c>
      <c r="AS1916" s="180">
        <v>0</v>
      </c>
      <c r="AT1916" s="181">
        <f t="shared" si="1225"/>
        <v>0</v>
      </c>
      <c r="AU1916" s="180">
        <f t="shared" si="1230"/>
        <v>0</v>
      </c>
      <c r="AV1916" s="180">
        <f t="shared" si="1230"/>
        <v>0</v>
      </c>
      <c r="AW1916" s="181">
        <f t="shared" si="1226"/>
        <v>0</v>
      </c>
      <c r="AX1916" s="183">
        <f t="shared" si="1231"/>
        <v>0</v>
      </c>
      <c r="AY1916" s="183">
        <f t="shared" si="1231"/>
        <v>0</v>
      </c>
      <c r="AZ1916" s="183"/>
      <c r="BA1916" s="183"/>
      <c r="BB1916" s="183"/>
      <c r="BC1916" s="183"/>
      <c r="BD1916" s="183">
        <f t="shared" si="1232"/>
        <v>0</v>
      </c>
      <c r="BE1916" s="183">
        <f t="shared" si="1232"/>
        <v>0</v>
      </c>
    </row>
    <row r="1917" spans="2:57" ht="15.75" hidden="1">
      <c r="B1917" s="163">
        <v>2025</v>
      </c>
      <c r="C1917" s="163">
        <v>20</v>
      </c>
      <c r="D1917" s="164"/>
      <c r="E1917" s="165"/>
      <c r="F1917" s="163">
        <v>3</v>
      </c>
      <c r="G1917" s="163">
        <v>7</v>
      </c>
      <c r="H1917" s="163">
        <v>19</v>
      </c>
      <c r="I1917" s="163">
        <v>2000</v>
      </c>
      <c r="J1917" s="163">
        <v>2500</v>
      </c>
      <c r="K1917" s="163">
        <v>259</v>
      </c>
      <c r="L1917" s="166" t="s">
        <v>44</v>
      </c>
      <c r="M1917" s="167"/>
      <c r="N1917" s="168" t="s">
        <v>92</v>
      </c>
      <c r="O1917" s="169">
        <v>0</v>
      </c>
      <c r="P1917" s="169">
        <v>0</v>
      </c>
      <c r="Q1917" s="169">
        <v>0</v>
      </c>
      <c r="R1917" s="170"/>
      <c r="S1917" s="171"/>
      <c r="T1917" s="172"/>
      <c r="U1917" s="169">
        <f t="shared" ref="U1917:AD1917" si="1233">SUM(U1918:U1919)</f>
        <v>0</v>
      </c>
      <c r="V1917" s="169">
        <f t="shared" si="1233"/>
        <v>0</v>
      </c>
      <c r="W1917" s="173">
        <f t="shared" si="1233"/>
        <v>0</v>
      </c>
      <c r="X1917" s="173">
        <f t="shared" si="1233"/>
        <v>0</v>
      </c>
      <c r="Y1917" s="169">
        <f t="shared" si="1233"/>
        <v>0</v>
      </c>
      <c r="Z1917" s="169">
        <f t="shared" si="1233"/>
        <v>0</v>
      </c>
      <c r="AA1917" s="173">
        <f t="shared" si="1233"/>
        <v>0</v>
      </c>
      <c r="AB1917" s="173">
        <f t="shared" si="1233"/>
        <v>0</v>
      </c>
      <c r="AC1917" s="169">
        <f t="shared" si="1233"/>
        <v>0</v>
      </c>
      <c r="AD1917" s="169">
        <f t="shared" si="1233"/>
        <v>0</v>
      </c>
      <c r="AE1917" s="169">
        <f t="shared" si="1220"/>
        <v>0</v>
      </c>
      <c r="AF1917" s="169">
        <f>SUM(AF1918:AF1919)</f>
        <v>0</v>
      </c>
      <c r="AG1917" s="169">
        <f>SUM(AG1918:AG1919)</f>
        <v>0</v>
      </c>
      <c r="AH1917" s="169">
        <f t="shared" si="1221"/>
        <v>0</v>
      </c>
      <c r="AI1917" s="169">
        <f>SUM(AI1918:AI1919)</f>
        <v>0</v>
      </c>
      <c r="AJ1917" s="169">
        <f>SUM(AJ1918:AJ1919)</f>
        <v>0</v>
      </c>
      <c r="AK1917" s="169">
        <f t="shared" si="1222"/>
        <v>0</v>
      </c>
      <c r="AL1917" s="169">
        <f>SUM(AL1918:AL1919)</f>
        <v>0</v>
      </c>
      <c r="AM1917" s="169">
        <f>SUM(AM1918:AM1919)</f>
        <v>0</v>
      </c>
      <c r="AN1917" s="169">
        <f t="shared" si="1223"/>
        <v>0</v>
      </c>
      <c r="AO1917" s="169">
        <f>SUM(AO1918:AO1919)</f>
        <v>0</v>
      </c>
      <c r="AP1917" s="169">
        <f>SUM(AP1918:AP1919)</f>
        <v>0</v>
      </c>
      <c r="AQ1917" s="169">
        <f t="shared" si="1224"/>
        <v>0</v>
      </c>
      <c r="AR1917" s="169">
        <f>SUM(AR1918:AR1919)</f>
        <v>0</v>
      </c>
      <c r="AS1917" s="169">
        <f>SUM(AS1918:AS1919)</f>
        <v>0</v>
      </c>
      <c r="AT1917" s="169">
        <f t="shared" si="1225"/>
        <v>0</v>
      </c>
      <c r="AU1917" s="169">
        <f>SUM(AU1918:AU1919)</f>
        <v>0</v>
      </c>
      <c r="AV1917" s="169">
        <f>SUM(AV1918:AV1919)</f>
        <v>0</v>
      </c>
      <c r="AW1917" s="169">
        <f t="shared" si="1226"/>
        <v>0</v>
      </c>
      <c r="AX1917" s="171"/>
      <c r="AY1917" s="172"/>
      <c r="AZ1917" s="171"/>
      <c r="BA1917" s="172"/>
      <c r="BB1917" s="171"/>
      <c r="BC1917" s="172"/>
      <c r="BD1917" s="171"/>
      <c r="BE1917" s="172"/>
    </row>
    <row r="1918" spans="2:57" ht="15.75" hidden="1">
      <c r="B1918" s="174">
        <v>2025</v>
      </c>
      <c r="C1918" s="174">
        <v>20</v>
      </c>
      <c r="D1918" s="175">
        <v>0</v>
      </c>
      <c r="E1918" s="176"/>
      <c r="F1918" s="174">
        <v>3</v>
      </c>
      <c r="G1918" s="174">
        <v>7</v>
      </c>
      <c r="H1918" s="174">
        <v>19</v>
      </c>
      <c r="I1918" s="174">
        <v>2000</v>
      </c>
      <c r="J1918" s="174">
        <v>2500</v>
      </c>
      <c r="K1918" s="174">
        <v>259</v>
      </c>
      <c r="L1918" s="177">
        <v>1079</v>
      </c>
      <c r="M1918" s="178">
        <v>0</v>
      </c>
      <c r="N1918" s="179" t="s">
        <v>92</v>
      </c>
      <c r="O1918" s="180">
        <v>0</v>
      </c>
      <c r="P1918" s="180">
        <v>0</v>
      </c>
      <c r="Q1918" s="181">
        <v>0</v>
      </c>
      <c r="R1918" s="182" t="s">
        <v>98</v>
      </c>
      <c r="S1918" s="183">
        <v>0</v>
      </c>
      <c r="T1918" s="183">
        <v>0</v>
      </c>
      <c r="U1918" s="180">
        <v>0</v>
      </c>
      <c r="V1918" s="180">
        <v>0</v>
      </c>
      <c r="W1918" s="183">
        <v>0</v>
      </c>
      <c r="X1918" s="183">
        <v>0</v>
      </c>
      <c r="Y1918" s="180">
        <v>0</v>
      </c>
      <c r="Z1918" s="180">
        <v>0</v>
      </c>
      <c r="AA1918" s="183">
        <v>0</v>
      </c>
      <c r="AB1918" s="183">
        <v>0</v>
      </c>
      <c r="AC1918" s="180">
        <f t="shared" ref="AC1918:AD1919" si="1234">+O1918+U1918-Y1918</f>
        <v>0</v>
      </c>
      <c r="AD1918" s="180">
        <f t="shared" si="1234"/>
        <v>0</v>
      </c>
      <c r="AE1918" s="181">
        <f t="shared" si="1220"/>
        <v>0</v>
      </c>
      <c r="AF1918" s="180">
        <v>0</v>
      </c>
      <c r="AG1918" s="180">
        <v>0</v>
      </c>
      <c r="AH1918" s="181">
        <f t="shared" si="1221"/>
        <v>0</v>
      </c>
      <c r="AI1918" s="180">
        <v>0</v>
      </c>
      <c r="AJ1918" s="180">
        <v>0</v>
      </c>
      <c r="AK1918" s="181">
        <f t="shared" si="1222"/>
        <v>0</v>
      </c>
      <c r="AL1918" s="180">
        <v>0</v>
      </c>
      <c r="AM1918" s="180">
        <v>0</v>
      </c>
      <c r="AN1918" s="181">
        <f t="shared" si="1223"/>
        <v>0</v>
      </c>
      <c r="AO1918" s="180">
        <v>0</v>
      </c>
      <c r="AP1918" s="180">
        <v>0</v>
      </c>
      <c r="AQ1918" s="181">
        <f t="shared" si="1224"/>
        <v>0</v>
      </c>
      <c r="AR1918" s="180">
        <v>0</v>
      </c>
      <c r="AS1918" s="180">
        <v>0</v>
      </c>
      <c r="AT1918" s="181">
        <f t="shared" si="1225"/>
        <v>0</v>
      </c>
      <c r="AU1918" s="180">
        <f t="shared" ref="AU1918:AV1919" si="1235">+AC1918-AF1918-AI1918-AL1918-AO1918-AR1918</f>
        <v>0</v>
      </c>
      <c r="AV1918" s="180">
        <f t="shared" si="1235"/>
        <v>0</v>
      </c>
      <c r="AW1918" s="181">
        <f t="shared" si="1226"/>
        <v>0</v>
      </c>
      <c r="AX1918" s="183">
        <f t="shared" ref="AX1918:AY1919" si="1236">+S1918+W1918-AA1918</f>
        <v>0</v>
      </c>
      <c r="AY1918" s="183">
        <f t="shared" si="1236"/>
        <v>0</v>
      </c>
      <c r="AZ1918" s="183"/>
      <c r="BA1918" s="183"/>
      <c r="BB1918" s="183"/>
      <c r="BC1918" s="183"/>
      <c r="BD1918" s="183">
        <f t="shared" ref="BD1918:BE1919" si="1237">+AX1918-AZ1918-BB1918</f>
        <v>0</v>
      </c>
      <c r="BE1918" s="183">
        <f t="shared" si="1237"/>
        <v>0</v>
      </c>
    </row>
    <row r="1919" spans="2:57" ht="15.75" hidden="1">
      <c r="B1919" s="174">
        <v>2025</v>
      </c>
      <c r="C1919" s="174">
        <v>20</v>
      </c>
      <c r="D1919" s="175">
        <v>0</v>
      </c>
      <c r="E1919" s="176"/>
      <c r="F1919" s="174">
        <v>3</v>
      </c>
      <c r="G1919" s="174">
        <v>7</v>
      </c>
      <c r="H1919" s="174">
        <v>19</v>
      </c>
      <c r="I1919" s="174">
        <v>2000</v>
      </c>
      <c r="J1919" s="174">
        <v>2500</v>
      </c>
      <c r="K1919" s="174">
        <v>259</v>
      </c>
      <c r="L1919" s="177">
        <v>1385</v>
      </c>
      <c r="M1919" s="178">
        <v>0</v>
      </c>
      <c r="N1919" s="179" t="s">
        <v>1220</v>
      </c>
      <c r="O1919" s="180">
        <v>0</v>
      </c>
      <c r="P1919" s="180">
        <v>0</v>
      </c>
      <c r="Q1919" s="181">
        <v>0</v>
      </c>
      <c r="R1919" s="182" t="s">
        <v>98</v>
      </c>
      <c r="S1919" s="183">
        <v>0</v>
      </c>
      <c r="T1919" s="183">
        <v>0</v>
      </c>
      <c r="U1919" s="180">
        <v>0</v>
      </c>
      <c r="V1919" s="180">
        <v>0</v>
      </c>
      <c r="W1919" s="183">
        <v>0</v>
      </c>
      <c r="X1919" s="183">
        <v>0</v>
      </c>
      <c r="Y1919" s="180">
        <v>0</v>
      </c>
      <c r="Z1919" s="180">
        <v>0</v>
      </c>
      <c r="AA1919" s="183">
        <v>0</v>
      </c>
      <c r="AB1919" s="183">
        <v>0</v>
      </c>
      <c r="AC1919" s="180">
        <f t="shared" si="1234"/>
        <v>0</v>
      </c>
      <c r="AD1919" s="180">
        <f t="shared" si="1234"/>
        <v>0</v>
      </c>
      <c r="AE1919" s="181">
        <f t="shared" si="1220"/>
        <v>0</v>
      </c>
      <c r="AF1919" s="180">
        <v>0</v>
      </c>
      <c r="AG1919" s="180">
        <v>0</v>
      </c>
      <c r="AH1919" s="181">
        <f t="shared" si="1221"/>
        <v>0</v>
      </c>
      <c r="AI1919" s="180">
        <v>0</v>
      </c>
      <c r="AJ1919" s="180">
        <v>0</v>
      </c>
      <c r="AK1919" s="181">
        <f t="shared" si="1222"/>
        <v>0</v>
      </c>
      <c r="AL1919" s="180">
        <v>0</v>
      </c>
      <c r="AM1919" s="180">
        <v>0</v>
      </c>
      <c r="AN1919" s="181">
        <f t="shared" si="1223"/>
        <v>0</v>
      </c>
      <c r="AO1919" s="180">
        <v>0</v>
      </c>
      <c r="AP1919" s="180">
        <v>0</v>
      </c>
      <c r="AQ1919" s="181">
        <f t="shared" si="1224"/>
        <v>0</v>
      </c>
      <c r="AR1919" s="180">
        <v>0</v>
      </c>
      <c r="AS1919" s="180">
        <v>0</v>
      </c>
      <c r="AT1919" s="181">
        <f t="shared" si="1225"/>
        <v>0</v>
      </c>
      <c r="AU1919" s="180">
        <f t="shared" si="1235"/>
        <v>0</v>
      </c>
      <c r="AV1919" s="180">
        <f t="shared" si="1235"/>
        <v>0</v>
      </c>
      <c r="AW1919" s="181">
        <f t="shared" si="1226"/>
        <v>0</v>
      </c>
      <c r="AX1919" s="183">
        <f t="shared" si="1236"/>
        <v>0</v>
      </c>
      <c r="AY1919" s="183">
        <f t="shared" si="1236"/>
        <v>0</v>
      </c>
      <c r="AZ1919" s="183"/>
      <c r="BA1919" s="183"/>
      <c r="BB1919" s="183"/>
      <c r="BC1919" s="183"/>
      <c r="BD1919" s="183">
        <f t="shared" si="1237"/>
        <v>0</v>
      </c>
      <c r="BE1919" s="183">
        <f t="shared" si="1237"/>
        <v>0</v>
      </c>
    </row>
    <row r="1920" spans="2:57" ht="31.5" hidden="1">
      <c r="B1920" s="152">
        <v>2025</v>
      </c>
      <c r="C1920" s="152">
        <v>20</v>
      </c>
      <c r="D1920" s="153"/>
      <c r="E1920" s="154"/>
      <c r="F1920" s="152">
        <v>3</v>
      </c>
      <c r="G1920" s="152">
        <v>7</v>
      </c>
      <c r="H1920" s="152">
        <v>19</v>
      </c>
      <c r="I1920" s="152">
        <v>2000</v>
      </c>
      <c r="J1920" s="152">
        <v>2700</v>
      </c>
      <c r="K1920" s="152"/>
      <c r="L1920" s="155" t="s">
        <v>44</v>
      </c>
      <c r="M1920" s="156"/>
      <c r="N1920" s="157" t="s">
        <v>96</v>
      </c>
      <c r="O1920" s="158">
        <v>0</v>
      </c>
      <c r="P1920" s="158">
        <v>0</v>
      </c>
      <c r="Q1920" s="158">
        <v>0</v>
      </c>
      <c r="R1920" s="159"/>
      <c r="S1920" s="160"/>
      <c r="T1920" s="161"/>
      <c r="U1920" s="158">
        <f t="shared" ref="U1920:AD1920" si="1238">+U1921+U1929+U1953</f>
        <v>0</v>
      </c>
      <c r="V1920" s="158">
        <f t="shared" si="1238"/>
        <v>0</v>
      </c>
      <c r="W1920" s="162">
        <f t="shared" si="1238"/>
        <v>0</v>
      </c>
      <c r="X1920" s="162">
        <f t="shared" si="1238"/>
        <v>0</v>
      </c>
      <c r="Y1920" s="158">
        <f t="shared" si="1238"/>
        <v>0</v>
      </c>
      <c r="Z1920" s="158">
        <f t="shared" si="1238"/>
        <v>0</v>
      </c>
      <c r="AA1920" s="162">
        <f t="shared" si="1238"/>
        <v>0</v>
      </c>
      <c r="AB1920" s="162">
        <f t="shared" si="1238"/>
        <v>0</v>
      </c>
      <c r="AC1920" s="158">
        <f t="shared" si="1238"/>
        <v>0</v>
      </c>
      <c r="AD1920" s="158">
        <f t="shared" si="1238"/>
        <v>0</v>
      </c>
      <c r="AE1920" s="158">
        <f t="shared" si="1220"/>
        <v>0</v>
      </c>
      <c r="AF1920" s="158">
        <f>+AF1921+AF1929+AF1953</f>
        <v>0</v>
      </c>
      <c r="AG1920" s="158">
        <f>+AG1921+AG1929+AG1953</f>
        <v>0</v>
      </c>
      <c r="AH1920" s="158">
        <f t="shared" si="1221"/>
        <v>0</v>
      </c>
      <c r="AI1920" s="158">
        <f>+AI1921+AI1929+AI1953</f>
        <v>0</v>
      </c>
      <c r="AJ1920" s="158">
        <f>+AJ1921+AJ1929+AJ1953</f>
        <v>0</v>
      </c>
      <c r="AK1920" s="158">
        <f t="shared" si="1222"/>
        <v>0</v>
      </c>
      <c r="AL1920" s="158">
        <f>+AL1921+AL1929+AL1953</f>
        <v>0</v>
      </c>
      <c r="AM1920" s="158">
        <f>+AM1921+AM1929+AM1953</f>
        <v>0</v>
      </c>
      <c r="AN1920" s="158">
        <f t="shared" si="1223"/>
        <v>0</v>
      </c>
      <c r="AO1920" s="158">
        <f>+AO1921+AO1929+AO1953</f>
        <v>0</v>
      </c>
      <c r="AP1920" s="158">
        <f>+AP1921+AP1929+AP1953</f>
        <v>0</v>
      </c>
      <c r="AQ1920" s="158">
        <f t="shared" si="1224"/>
        <v>0</v>
      </c>
      <c r="AR1920" s="158">
        <f>+AR1921+AR1929+AR1953</f>
        <v>0</v>
      </c>
      <c r="AS1920" s="158">
        <f>+AS1921+AS1929+AS1953</f>
        <v>0</v>
      </c>
      <c r="AT1920" s="158">
        <f t="shared" si="1225"/>
        <v>0</v>
      </c>
      <c r="AU1920" s="158">
        <f>+AU1921+AU1929+AU1953</f>
        <v>0</v>
      </c>
      <c r="AV1920" s="158">
        <f>+AV1921+AV1929+AV1953</f>
        <v>0</v>
      </c>
      <c r="AW1920" s="158">
        <f t="shared" si="1226"/>
        <v>0</v>
      </c>
      <c r="AX1920" s="160"/>
      <c r="AY1920" s="161"/>
      <c r="AZ1920" s="160"/>
      <c r="BA1920" s="161"/>
      <c r="BB1920" s="160"/>
      <c r="BC1920" s="161"/>
      <c r="BD1920" s="160"/>
      <c r="BE1920" s="161"/>
    </row>
    <row r="1921" spans="2:57" ht="15.75" hidden="1">
      <c r="B1921" s="163">
        <v>2025</v>
      </c>
      <c r="C1921" s="163">
        <v>20</v>
      </c>
      <c r="D1921" s="164"/>
      <c r="E1921" s="165"/>
      <c r="F1921" s="163">
        <v>3</v>
      </c>
      <c r="G1921" s="163">
        <v>7</v>
      </c>
      <c r="H1921" s="163">
        <v>19</v>
      </c>
      <c r="I1921" s="163">
        <v>2000</v>
      </c>
      <c r="J1921" s="163">
        <v>2700</v>
      </c>
      <c r="K1921" s="163">
        <v>271</v>
      </c>
      <c r="L1921" s="166" t="s">
        <v>44</v>
      </c>
      <c r="M1921" s="167"/>
      <c r="N1921" s="168" t="s">
        <v>97</v>
      </c>
      <c r="O1921" s="169">
        <v>0</v>
      </c>
      <c r="P1921" s="169">
        <v>0</v>
      </c>
      <c r="Q1921" s="169">
        <v>0</v>
      </c>
      <c r="R1921" s="170"/>
      <c r="S1921" s="171"/>
      <c r="T1921" s="172"/>
      <c r="U1921" s="169">
        <f t="shared" ref="U1921:AD1921" si="1239">SUM(U1922:U1928)</f>
        <v>0</v>
      </c>
      <c r="V1921" s="169">
        <f t="shared" si="1239"/>
        <v>0</v>
      </c>
      <c r="W1921" s="173">
        <f t="shared" si="1239"/>
        <v>0</v>
      </c>
      <c r="X1921" s="173">
        <f t="shared" si="1239"/>
        <v>0</v>
      </c>
      <c r="Y1921" s="169">
        <f t="shared" si="1239"/>
        <v>0</v>
      </c>
      <c r="Z1921" s="169">
        <f t="shared" si="1239"/>
        <v>0</v>
      </c>
      <c r="AA1921" s="173">
        <f t="shared" si="1239"/>
        <v>0</v>
      </c>
      <c r="AB1921" s="173">
        <f t="shared" si="1239"/>
        <v>0</v>
      </c>
      <c r="AC1921" s="169">
        <f t="shared" si="1239"/>
        <v>0</v>
      </c>
      <c r="AD1921" s="169">
        <f t="shared" si="1239"/>
        <v>0</v>
      </c>
      <c r="AE1921" s="169">
        <f t="shared" si="1220"/>
        <v>0</v>
      </c>
      <c r="AF1921" s="169">
        <f>SUM(AF1922:AF1928)</f>
        <v>0</v>
      </c>
      <c r="AG1921" s="169">
        <f>SUM(AG1922:AG1928)</f>
        <v>0</v>
      </c>
      <c r="AH1921" s="169">
        <f t="shared" si="1221"/>
        <v>0</v>
      </c>
      <c r="AI1921" s="169">
        <f>SUM(AI1922:AI1928)</f>
        <v>0</v>
      </c>
      <c r="AJ1921" s="169">
        <f>SUM(AJ1922:AJ1928)</f>
        <v>0</v>
      </c>
      <c r="AK1921" s="169">
        <f t="shared" si="1222"/>
        <v>0</v>
      </c>
      <c r="AL1921" s="169">
        <f>SUM(AL1922:AL1928)</f>
        <v>0</v>
      </c>
      <c r="AM1921" s="169">
        <f>SUM(AM1922:AM1928)</f>
        <v>0</v>
      </c>
      <c r="AN1921" s="169">
        <f t="shared" si="1223"/>
        <v>0</v>
      </c>
      <c r="AO1921" s="169">
        <f>SUM(AO1922:AO1928)</f>
        <v>0</v>
      </c>
      <c r="AP1921" s="169">
        <f>SUM(AP1922:AP1928)</f>
        <v>0</v>
      </c>
      <c r="AQ1921" s="169">
        <f t="shared" si="1224"/>
        <v>0</v>
      </c>
      <c r="AR1921" s="169">
        <f>SUM(AR1922:AR1928)</f>
        <v>0</v>
      </c>
      <c r="AS1921" s="169">
        <f>SUM(AS1922:AS1928)</f>
        <v>0</v>
      </c>
      <c r="AT1921" s="169">
        <f t="shared" si="1225"/>
        <v>0</v>
      </c>
      <c r="AU1921" s="169">
        <f>SUM(AU1922:AU1928)</f>
        <v>0</v>
      </c>
      <c r="AV1921" s="169">
        <f>SUM(AV1922:AV1928)</f>
        <v>0</v>
      </c>
      <c r="AW1921" s="169">
        <f t="shared" si="1226"/>
        <v>0</v>
      </c>
      <c r="AX1921" s="171"/>
      <c r="AY1921" s="172"/>
      <c r="AZ1921" s="171"/>
      <c r="BA1921" s="172"/>
      <c r="BB1921" s="171"/>
      <c r="BC1921" s="172"/>
      <c r="BD1921" s="171"/>
      <c r="BE1921" s="172"/>
    </row>
    <row r="1922" spans="2:57" ht="15.75" hidden="1">
      <c r="B1922" s="174">
        <v>2025</v>
      </c>
      <c r="C1922" s="174">
        <v>20</v>
      </c>
      <c r="D1922" s="175">
        <v>0</v>
      </c>
      <c r="E1922" s="176"/>
      <c r="F1922" s="174">
        <v>3</v>
      </c>
      <c r="G1922" s="174">
        <v>7</v>
      </c>
      <c r="H1922" s="174">
        <v>19</v>
      </c>
      <c r="I1922" s="174">
        <v>2000</v>
      </c>
      <c r="J1922" s="174">
        <v>2700</v>
      </c>
      <c r="K1922" s="174">
        <v>271</v>
      </c>
      <c r="L1922" s="177">
        <v>151</v>
      </c>
      <c r="M1922" s="178">
        <v>0</v>
      </c>
      <c r="N1922" s="179" t="s">
        <v>317</v>
      </c>
      <c r="O1922" s="180">
        <v>0</v>
      </c>
      <c r="P1922" s="180">
        <v>0</v>
      </c>
      <c r="Q1922" s="181">
        <v>0</v>
      </c>
      <c r="R1922" s="182" t="s">
        <v>318</v>
      </c>
      <c r="S1922" s="183">
        <v>0</v>
      </c>
      <c r="T1922" s="183">
        <v>0</v>
      </c>
      <c r="U1922" s="180">
        <v>0</v>
      </c>
      <c r="V1922" s="180">
        <v>0</v>
      </c>
      <c r="W1922" s="183">
        <v>0</v>
      </c>
      <c r="X1922" s="183">
        <v>0</v>
      </c>
      <c r="Y1922" s="180">
        <v>0</v>
      </c>
      <c r="Z1922" s="180">
        <v>0</v>
      </c>
      <c r="AA1922" s="183">
        <v>0</v>
      </c>
      <c r="AB1922" s="183">
        <v>0</v>
      </c>
      <c r="AC1922" s="180">
        <f t="shared" ref="AC1922:AD1928" si="1240">+O1922+U1922-Y1922</f>
        <v>0</v>
      </c>
      <c r="AD1922" s="180">
        <f t="shared" si="1240"/>
        <v>0</v>
      </c>
      <c r="AE1922" s="181">
        <f t="shared" si="1220"/>
        <v>0</v>
      </c>
      <c r="AF1922" s="180">
        <v>0</v>
      </c>
      <c r="AG1922" s="180">
        <v>0</v>
      </c>
      <c r="AH1922" s="181">
        <f t="shared" si="1221"/>
        <v>0</v>
      </c>
      <c r="AI1922" s="180">
        <v>0</v>
      </c>
      <c r="AJ1922" s="180">
        <v>0</v>
      </c>
      <c r="AK1922" s="181">
        <f t="shared" si="1222"/>
        <v>0</v>
      </c>
      <c r="AL1922" s="180">
        <v>0</v>
      </c>
      <c r="AM1922" s="180">
        <v>0</v>
      </c>
      <c r="AN1922" s="181">
        <f t="shared" si="1223"/>
        <v>0</v>
      </c>
      <c r="AO1922" s="180">
        <v>0</v>
      </c>
      <c r="AP1922" s="180">
        <v>0</v>
      </c>
      <c r="AQ1922" s="181">
        <f t="shared" si="1224"/>
        <v>0</v>
      </c>
      <c r="AR1922" s="180">
        <v>0</v>
      </c>
      <c r="AS1922" s="180">
        <v>0</v>
      </c>
      <c r="AT1922" s="181">
        <f t="shared" si="1225"/>
        <v>0</v>
      </c>
      <c r="AU1922" s="180">
        <f t="shared" ref="AU1922:AV1928" si="1241">+AC1922-AF1922-AI1922-AL1922-AO1922-AR1922</f>
        <v>0</v>
      </c>
      <c r="AV1922" s="180">
        <f t="shared" si="1241"/>
        <v>0</v>
      </c>
      <c r="AW1922" s="181">
        <f t="shared" si="1226"/>
        <v>0</v>
      </c>
      <c r="AX1922" s="183">
        <f t="shared" ref="AX1922:AY1928" si="1242">+S1922+W1922-AA1922</f>
        <v>0</v>
      </c>
      <c r="AY1922" s="183">
        <f t="shared" si="1242"/>
        <v>0</v>
      </c>
      <c r="AZ1922" s="183"/>
      <c r="BA1922" s="183"/>
      <c r="BB1922" s="183"/>
      <c r="BC1922" s="183"/>
      <c r="BD1922" s="183">
        <f t="shared" ref="BD1922:BE1928" si="1243">+AX1922-AZ1922-BB1922</f>
        <v>0</v>
      </c>
      <c r="BE1922" s="183">
        <f t="shared" si="1243"/>
        <v>0</v>
      </c>
    </row>
    <row r="1923" spans="2:57" ht="15.75" hidden="1">
      <c r="B1923" s="174">
        <v>2025</v>
      </c>
      <c r="C1923" s="174">
        <v>20</v>
      </c>
      <c r="D1923" s="175">
        <v>0</v>
      </c>
      <c r="E1923" s="176"/>
      <c r="F1923" s="174">
        <v>3</v>
      </c>
      <c r="G1923" s="174">
        <v>7</v>
      </c>
      <c r="H1923" s="174">
        <v>19</v>
      </c>
      <c r="I1923" s="174">
        <v>2000</v>
      </c>
      <c r="J1923" s="174">
        <v>2700</v>
      </c>
      <c r="K1923" s="174">
        <v>271</v>
      </c>
      <c r="L1923" s="177">
        <v>212</v>
      </c>
      <c r="M1923" s="178">
        <v>0</v>
      </c>
      <c r="N1923" s="179" t="s">
        <v>320</v>
      </c>
      <c r="O1923" s="180">
        <v>0</v>
      </c>
      <c r="P1923" s="180">
        <v>0</v>
      </c>
      <c r="Q1923" s="181">
        <v>0</v>
      </c>
      <c r="R1923" s="182" t="s">
        <v>98</v>
      </c>
      <c r="S1923" s="183">
        <v>0</v>
      </c>
      <c r="T1923" s="183">
        <v>0</v>
      </c>
      <c r="U1923" s="180">
        <v>0</v>
      </c>
      <c r="V1923" s="180">
        <v>0</v>
      </c>
      <c r="W1923" s="183">
        <v>0</v>
      </c>
      <c r="X1923" s="183">
        <v>0</v>
      </c>
      <c r="Y1923" s="180">
        <v>0</v>
      </c>
      <c r="Z1923" s="180">
        <v>0</v>
      </c>
      <c r="AA1923" s="183">
        <v>0</v>
      </c>
      <c r="AB1923" s="183">
        <v>0</v>
      </c>
      <c r="AC1923" s="180">
        <f t="shared" si="1240"/>
        <v>0</v>
      </c>
      <c r="AD1923" s="180">
        <f t="shared" si="1240"/>
        <v>0</v>
      </c>
      <c r="AE1923" s="181">
        <f t="shared" si="1220"/>
        <v>0</v>
      </c>
      <c r="AF1923" s="180">
        <v>0</v>
      </c>
      <c r="AG1923" s="180">
        <v>0</v>
      </c>
      <c r="AH1923" s="181">
        <f t="shared" si="1221"/>
        <v>0</v>
      </c>
      <c r="AI1923" s="180">
        <v>0</v>
      </c>
      <c r="AJ1923" s="180">
        <v>0</v>
      </c>
      <c r="AK1923" s="181">
        <f t="shared" si="1222"/>
        <v>0</v>
      </c>
      <c r="AL1923" s="180">
        <v>0</v>
      </c>
      <c r="AM1923" s="180">
        <v>0</v>
      </c>
      <c r="AN1923" s="181">
        <f t="shared" si="1223"/>
        <v>0</v>
      </c>
      <c r="AO1923" s="180">
        <v>0</v>
      </c>
      <c r="AP1923" s="180">
        <v>0</v>
      </c>
      <c r="AQ1923" s="181">
        <f t="shared" si="1224"/>
        <v>0</v>
      </c>
      <c r="AR1923" s="180">
        <v>0</v>
      </c>
      <c r="AS1923" s="180">
        <v>0</v>
      </c>
      <c r="AT1923" s="181">
        <f t="shared" si="1225"/>
        <v>0</v>
      </c>
      <c r="AU1923" s="180">
        <f t="shared" si="1241"/>
        <v>0</v>
      </c>
      <c r="AV1923" s="180">
        <f t="shared" si="1241"/>
        <v>0</v>
      </c>
      <c r="AW1923" s="181">
        <f t="shared" si="1226"/>
        <v>0</v>
      </c>
      <c r="AX1923" s="183">
        <f t="shared" si="1242"/>
        <v>0</v>
      </c>
      <c r="AY1923" s="183">
        <f t="shared" si="1242"/>
        <v>0</v>
      </c>
      <c r="AZ1923" s="183"/>
      <c r="BA1923" s="183"/>
      <c r="BB1923" s="183"/>
      <c r="BC1923" s="183"/>
      <c r="BD1923" s="183">
        <f t="shared" si="1243"/>
        <v>0</v>
      </c>
      <c r="BE1923" s="183">
        <f t="shared" si="1243"/>
        <v>0</v>
      </c>
    </row>
    <row r="1924" spans="2:57" ht="15.75" hidden="1">
      <c r="B1924" s="174">
        <v>2025</v>
      </c>
      <c r="C1924" s="174">
        <v>20</v>
      </c>
      <c r="D1924" s="175">
        <v>0</v>
      </c>
      <c r="E1924" s="176"/>
      <c r="F1924" s="174">
        <v>3</v>
      </c>
      <c r="G1924" s="174">
        <v>7</v>
      </c>
      <c r="H1924" s="174">
        <v>19</v>
      </c>
      <c r="I1924" s="174">
        <v>2000</v>
      </c>
      <c r="J1924" s="174">
        <v>2700</v>
      </c>
      <c r="K1924" s="174">
        <v>271</v>
      </c>
      <c r="L1924" s="177">
        <v>299</v>
      </c>
      <c r="M1924" s="178">
        <v>0</v>
      </c>
      <c r="N1924" s="179" t="s">
        <v>321</v>
      </c>
      <c r="O1924" s="180">
        <v>0</v>
      </c>
      <c r="P1924" s="180">
        <v>0</v>
      </c>
      <c r="Q1924" s="181">
        <v>0</v>
      </c>
      <c r="R1924" s="182" t="s">
        <v>98</v>
      </c>
      <c r="S1924" s="183">
        <v>0</v>
      </c>
      <c r="T1924" s="183">
        <v>0</v>
      </c>
      <c r="U1924" s="180">
        <v>0</v>
      </c>
      <c r="V1924" s="180">
        <v>0</v>
      </c>
      <c r="W1924" s="183">
        <v>0</v>
      </c>
      <c r="X1924" s="183">
        <v>0</v>
      </c>
      <c r="Y1924" s="180">
        <v>0</v>
      </c>
      <c r="Z1924" s="180">
        <v>0</v>
      </c>
      <c r="AA1924" s="183">
        <v>0</v>
      </c>
      <c r="AB1924" s="183">
        <v>0</v>
      </c>
      <c r="AC1924" s="180">
        <f t="shared" si="1240"/>
        <v>0</v>
      </c>
      <c r="AD1924" s="180">
        <f t="shared" si="1240"/>
        <v>0</v>
      </c>
      <c r="AE1924" s="181">
        <f t="shared" si="1220"/>
        <v>0</v>
      </c>
      <c r="AF1924" s="180">
        <v>0</v>
      </c>
      <c r="AG1924" s="180">
        <v>0</v>
      </c>
      <c r="AH1924" s="181">
        <f t="shared" si="1221"/>
        <v>0</v>
      </c>
      <c r="AI1924" s="180">
        <v>0</v>
      </c>
      <c r="AJ1924" s="180">
        <v>0</v>
      </c>
      <c r="AK1924" s="181">
        <f t="shared" si="1222"/>
        <v>0</v>
      </c>
      <c r="AL1924" s="180">
        <v>0</v>
      </c>
      <c r="AM1924" s="180">
        <v>0</v>
      </c>
      <c r="AN1924" s="181">
        <f t="shared" si="1223"/>
        <v>0</v>
      </c>
      <c r="AO1924" s="180">
        <v>0</v>
      </c>
      <c r="AP1924" s="180">
        <v>0</v>
      </c>
      <c r="AQ1924" s="181">
        <f t="shared" si="1224"/>
        <v>0</v>
      </c>
      <c r="AR1924" s="180">
        <v>0</v>
      </c>
      <c r="AS1924" s="180">
        <v>0</v>
      </c>
      <c r="AT1924" s="181">
        <f t="shared" si="1225"/>
        <v>0</v>
      </c>
      <c r="AU1924" s="180">
        <f t="shared" si="1241"/>
        <v>0</v>
      </c>
      <c r="AV1924" s="180">
        <f t="shared" si="1241"/>
        <v>0</v>
      </c>
      <c r="AW1924" s="181">
        <f t="shared" si="1226"/>
        <v>0</v>
      </c>
      <c r="AX1924" s="183">
        <f t="shared" si="1242"/>
        <v>0</v>
      </c>
      <c r="AY1924" s="183">
        <f t="shared" si="1242"/>
        <v>0</v>
      </c>
      <c r="AZ1924" s="183"/>
      <c r="BA1924" s="183"/>
      <c r="BB1924" s="183"/>
      <c r="BC1924" s="183"/>
      <c r="BD1924" s="183">
        <f t="shared" si="1243"/>
        <v>0</v>
      </c>
      <c r="BE1924" s="183">
        <f t="shared" si="1243"/>
        <v>0</v>
      </c>
    </row>
    <row r="1925" spans="2:57" ht="15.75" hidden="1">
      <c r="B1925" s="174">
        <v>2025</v>
      </c>
      <c r="C1925" s="174">
        <v>20</v>
      </c>
      <c r="D1925" s="175">
        <v>0</v>
      </c>
      <c r="E1925" s="176"/>
      <c r="F1925" s="174">
        <v>3</v>
      </c>
      <c r="G1925" s="174">
        <v>7</v>
      </c>
      <c r="H1925" s="174">
        <v>19</v>
      </c>
      <c r="I1925" s="174">
        <v>2000</v>
      </c>
      <c r="J1925" s="174">
        <v>2700</v>
      </c>
      <c r="K1925" s="174">
        <v>271</v>
      </c>
      <c r="L1925" s="177">
        <v>313</v>
      </c>
      <c r="M1925" s="178">
        <v>0</v>
      </c>
      <c r="N1925" s="179" t="s">
        <v>1221</v>
      </c>
      <c r="O1925" s="180">
        <v>0</v>
      </c>
      <c r="P1925" s="180">
        <v>0</v>
      </c>
      <c r="Q1925" s="181">
        <v>0</v>
      </c>
      <c r="R1925" s="182" t="s">
        <v>98</v>
      </c>
      <c r="S1925" s="183">
        <v>0</v>
      </c>
      <c r="T1925" s="183">
        <v>0</v>
      </c>
      <c r="U1925" s="180">
        <v>0</v>
      </c>
      <c r="V1925" s="180">
        <v>0</v>
      </c>
      <c r="W1925" s="183">
        <v>0</v>
      </c>
      <c r="X1925" s="183">
        <v>0</v>
      </c>
      <c r="Y1925" s="180">
        <v>0</v>
      </c>
      <c r="Z1925" s="180">
        <v>0</v>
      </c>
      <c r="AA1925" s="183">
        <v>0</v>
      </c>
      <c r="AB1925" s="183">
        <v>0</v>
      </c>
      <c r="AC1925" s="180">
        <f t="shared" si="1240"/>
        <v>0</v>
      </c>
      <c r="AD1925" s="180">
        <f t="shared" si="1240"/>
        <v>0</v>
      </c>
      <c r="AE1925" s="181">
        <f t="shared" si="1220"/>
        <v>0</v>
      </c>
      <c r="AF1925" s="180">
        <v>0</v>
      </c>
      <c r="AG1925" s="180">
        <v>0</v>
      </c>
      <c r="AH1925" s="181">
        <f t="shared" si="1221"/>
        <v>0</v>
      </c>
      <c r="AI1925" s="180">
        <v>0</v>
      </c>
      <c r="AJ1925" s="180">
        <v>0</v>
      </c>
      <c r="AK1925" s="181">
        <f t="shared" si="1222"/>
        <v>0</v>
      </c>
      <c r="AL1925" s="180">
        <v>0</v>
      </c>
      <c r="AM1925" s="180">
        <v>0</v>
      </c>
      <c r="AN1925" s="181">
        <f t="shared" si="1223"/>
        <v>0</v>
      </c>
      <c r="AO1925" s="180">
        <v>0</v>
      </c>
      <c r="AP1925" s="180">
        <v>0</v>
      </c>
      <c r="AQ1925" s="181">
        <f t="shared" si="1224"/>
        <v>0</v>
      </c>
      <c r="AR1925" s="180">
        <v>0</v>
      </c>
      <c r="AS1925" s="180">
        <v>0</v>
      </c>
      <c r="AT1925" s="181">
        <f t="shared" si="1225"/>
        <v>0</v>
      </c>
      <c r="AU1925" s="180">
        <f t="shared" si="1241"/>
        <v>0</v>
      </c>
      <c r="AV1925" s="180">
        <f t="shared" si="1241"/>
        <v>0</v>
      </c>
      <c r="AW1925" s="181">
        <f t="shared" si="1226"/>
        <v>0</v>
      </c>
      <c r="AX1925" s="183">
        <f t="shared" si="1242"/>
        <v>0</v>
      </c>
      <c r="AY1925" s="183">
        <f t="shared" si="1242"/>
        <v>0</v>
      </c>
      <c r="AZ1925" s="183"/>
      <c r="BA1925" s="183"/>
      <c r="BB1925" s="183"/>
      <c r="BC1925" s="183"/>
      <c r="BD1925" s="183">
        <f t="shared" si="1243"/>
        <v>0</v>
      </c>
      <c r="BE1925" s="183">
        <f t="shared" si="1243"/>
        <v>0</v>
      </c>
    </row>
    <row r="1926" spans="2:57" ht="15.75" hidden="1">
      <c r="B1926" s="174">
        <v>2025</v>
      </c>
      <c r="C1926" s="174">
        <v>20</v>
      </c>
      <c r="D1926" s="175">
        <v>0</v>
      </c>
      <c r="E1926" s="176"/>
      <c r="F1926" s="174">
        <v>3</v>
      </c>
      <c r="G1926" s="174">
        <v>7</v>
      </c>
      <c r="H1926" s="174">
        <v>19</v>
      </c>
      <c r="I1926" s="174">
        <v>2000</v>
      </c>
      <c r="J1926" s="174">
        <v>2700</v>
      </c>
      <c r="K1926" s="174">
        <v>271</v>
      </c>
      <c r="L1926" s="177">
        <v>730</v>
      </c>
      <c r="M1926" s="178">
        <v>0</v>
      </c>
      <c r="N1926" s="179" t="s">
        <v>1222</v>
      </c>
      <c r="O1926" s="180">
        <v>0</v>
      </c>
      <c r="P1926" s="180">
        <v>0</v>
      </c>
      <c r="Q1926" s="181">
        <v>0</v>
      </c>
      <c r="R1926" s="182" t="s">
        <v>98</v>
      </c>
      <c r="S1926" s="183">
        <v>0</v>
      </c>
      <c r="T1926" s="183">
        <v>0</v>
      </c>
      <c r="U1926" s="180">
        <v>0</v>
      </c>
      <c r="V1926" s="180">
        <v>0</v>
      </c>
      <c r="W1926" s="183">
        <v>0</v>
      </c>
      <c r="X1926" s="183">
        <v>0</v>
      </c>
      <c r="Y1926" s="180">
        <v>0</v>
      </c>
      <c r="Z1926" s="180">
        <v>0</v>
      </c>
      <c r="AA1926" s="183">
        <v>0</v>
      </c>
      <c r="AB1926" s="183">
        <v>0</v>
      </c>
      <c r="AC1926" s="180">
        <f t="shared" si="1240"/>
        <v>0</v>
      </c>
      <c r="AD1926" s="180">
        <f t="shared" si="1240"/>
        <v>0</v>
      </c>
      <c r="AE1926" s="181">
        <f t="shared" si="1220"/>
        <v>0</v>
      </c>
      <c r="AF1926" s="180">
        <v>0</v>
      </c>
      <c r="AG1926" s="180">
        <v>0</v>
      </c>
      <c r="AH1926" s="181">
        <f t="shared" si="1221"/>
        <v>0</v>
      </c>
      <c r="AI1926" s="180">
        <v>0</v>
      </c>
      <c r="AJ1926" s="180">
        <v>0</v>
      </c>
      <c r="AK1926" s="181">
        <f t="shared" si="1222"/>
        <v>0</v>
      </c>
      <c r="AL1926" s="180">
        <v>0</v>
      </c>
      <c r="AM1926" s="180">
        <v>0</v>
      </c>
      <c r="AN1926" s="181">
        <f t="shared" si="1223"/>
        <v>0</v>
      </c>
      <c r="AO1926" s="180">
        <v>0</v>
      </c>
      <c r="AP1926" s="180">
        <v>0</v>
      </c>
      <c r="AQ1926" s="181">
        <f t="shared" si="1224"/>
        <v>0</v>
      </c>
      <c r="AR1926" s="180">
        <v>0</v>
      </c>
      <c r="AS1926" s="180">
        <v>0</v>
      </c>
      <c r="AT1926" s="181">
        <f t="shared" si="1225"/>
        <v>0</v>
      </c>
      <c r="AU1926" s="180">
        <f t="shared" si="1241"/>
        <v>0</v>
      </c>
      <c r="AV1926" s="180">
        <f t="shared" si="1241"/>
        <v>0</v>
      </c>
      <c r="AW1926" s="181">
        <f t="shared" si="1226"/>
        <v>0</v>
      </c>
      <c r="AX1926" s="183">
        <f t="shared" si="1242"/>
        <v>0</v>
      </c>
      <c r="AY1926" s="183">
        <f t="shared" si="1242"/>
        <v>0</v>
      </c>
      <c r="AZ1926" s="183"/>
      <c r="BA1926" s="183"/>
      <c r="BB1926" s="183"/>
      <c r="BC1926" s="183"/>
      <c r="BD1926" s="183">
        <f t="shared" si="1243"/>
        <v>0</v>
      </c>
      <c r="BE1926" s="183">
        <f t="shared" si="1243"/>
        <v>0</v>
      </c>
    </row>
    <row r="1927" spans="2:57" ht="15.75" hidden="1">
      <c r="B1927" s="174">
        <v>2025</v>
      </c>
      <c r="C1927" s="174">
        <v>20</v>
      </c>
      <c r="D1927" s="175">
        <v>0</v>
      </c>
      <c r="E1927" s="176"/>
      <c r="F1927" s="174">
        <v>3</v>
      </c>
      <c r="G1927" s="174">
        <v>7</v>
      </c>
      <c r="H1927" s="174">
        <v>19</v>
      </c>
      <c r="I1927" s="174">
        <v>2000</v>
      </c>
      <c r="J1927" s="174">
        <v>2700</v>
      </c>
      <c r="K1927" s="174">
        <v>271</v>
      </c>
      <c r="L1927" s="177">
        <v>1104</v>
      </c>
      <c r="M1927" s="178">
        <v>0</v>
      </c>
      <c r="N1927" s="179" t="s">
        <v>328</v>
      </c>
      <c r="O1927" s="180">
        <v>0</v>
      </c>
      <c r="P1927" s="180">
        <v>0</v>
      </c>
      <c r="Q1927" s="181">
        <v>0</v>
      </c>
      <c r="R1927" s="182" t="s">
        <v>98</v>
      </c>
      <c r="S1927" s="183">
        <v>0</v>
      </c>
      <c r="T1927" s="183">
        <v>0</v>
      </c>
      <c r="U1927" s="180">
        <v>0</v>
      </c>
      <c r="V1927" s="180">
        <v>0</v>
      </c>
      <c r="W1927" s="183">
        <v>0</v>
      </c>
      <c r="X1927" s="183">
        <v>0</v>
      </c>
      <c r="Y1927" s="180">
        <v>0</v>
      </c>
      <c r="Z1927" s="180">
        <v>0</v>
      </c>
      <c r="AA1927" s="183">
        <v>0</v>
      </c>
      <c r="AB1927" s="183">
        <v>0</v>
      </c>
      <c r="AC1927" s="180">
        <f t="shared" si="1240"/>
        <v>0</v>
      </c>
      <c r="AD1927" s="180">
        <f t="shared" si="1240"/>
        <v>0</v>
      </c>
      <c r="AE1927" s="181">
        <f t="shared" si="1220"/>
        <v>0</v>
      </c>
      <c r="AF1927" s="180">
        <v>0</v>
      </c>
      <c r="AG1927" s="180">
        <v>0</v>
      </c>
      <c r="AH1927" s="181">
        <f t="shared" si="1221"/>
        <v>0</v>
      </c>
      <c r="AI1927" s="180">
        <v>0</v>
      </c>
      <c r="AJ1927" s="180">
        <v>0</v>
      </c>
      <c r="AK1927" s="181">
        <f t="shared" si="1222"/>
        <v>0</v>
      </c>
      <c r="AL1927" s="180">
        <v>0</v>
      </c>
      <c r="AM1927" s="180">
        <v>0</v>
      </c>
      <c r="AN1927" s="181">
        <f t="shared" si="1223"/>
        <v>0</v>
      </c>
      <c r="AO1927" s="180">
        <v>0</v>
      </c>
      <c r="AP1927" s="180">
        <v>0</v>
      </c>
      <c r="AQ1927" s="181">
        <f t="shared" si="1224"/>
        <v>0</v>
      </c>
      <c r="AR1927" s="180">
        <v>0</v>
      </c>
      <c r="AS1927" s="180">
        <v>0</v>
      </c>
      <c r="AT1927" s="181">
        <f t="shared" si="1225"/>
        <v>0</v>
      </c>
      <c r="AU1927" s="180">
        <f t="shared" si="1241"/>
        <v>0</v>
      </c>
      <c r="AV1927" s="180">
        <f t="shared" si="1241"/>
        <v>0</v>
      </c>
      <c r="AW1927" s="181">
        <f t="shared" si="1226"/>
        <v>0</v>
      </c>
      <c r="AX1927" s="183">
        <f t="shared" si="1242"/>
        <v>0</v>
      </c>
      <c r="AY1927" s="183">
        <f t="shared" si="1242"/>
        <v>0</v>
      </c>
      <c r="AZ1927" s="183"/>
      <c r="BA1927" s="183"/>
      <c r="BB1927" s="183"/>
      <c r="BC1927" s="183"/>
      <c r="BD1927" s="183">
        <f t="shared" si="1243"/>
        <v>0</v>
      </c>
      <c r="BE1927" s="183">
        <f t="shared" si="1243"/>
        <v>0</v>
      </c>
    </row>
    <row r="1928" spans="2:57" ht="15.75" hidden="1">
      <c r="B1928" s="174">
        <v>2025</v>
      </c>
      <c r="C1928" s="174">
        <v>20</v>
      </c>
      <c r="D1928" s="175">
        <v>0</v>
      </c>
      <c r="E1928" s="176"/>
      <c r="F1928" s="174">
        <v>3</v>
      </c>
      <c r="G1928" s="174">
        <v>7</v>
      </c>
      <c r="H1928" s="174">
        <v>19</v>
      </c>
      <c r="I1928" s="174">
        <v>2000</v>
      </c>
      <c r="J1928" s="174">
        <v>2700</v>
      </c>
      <c r="K1928" s="174">
        <v>271</v>
      </c>
      <c r="L1928" s="177">
        <v>1144</v>
      </c>
      <c r="M1928" s="178">
        <v>0</v>
      </c>
      <c r="N1928" s="179" t="s">
        <v>1223</v>
      </c>
      <c r="O1928" s="180">
        <v>0</v>
      </c>
      <c r="P1928" s="180">
        <v>0</v>
      </c>
      <c r="Q1928" s="181">
        <v>0</v>
      </c>
      <c r="R1928" s="182" t="s">
        <v>98</v>
      </c>
      <c r="S1928" s="183">
        <v>0</v>
      </c>
      <c r="T1928" s="183">
        <v>0</v>
      </c>
      <c r="U1928" s="180">
        <v>0</v>
      </c>
      <c r="V1928" s="180">
        <v>0</v>
      </c>
      <c r="W1928" s="183">
        <v>0</v>
      </c>
      <c r="X1928" s="183">
        <v>0</v>
      </c>
      <c r="Y1928" s="180">
        <v>0</v>
      </c>
      <c r="Z1928" s="180">
        <v>0</v>
      </c>
      <c r="AA1928" s="183">
        <v>0</v>
      </c>
      <c r="AB1928" s="183">
        <v>0</v>
      </c>
      <c r="AC1928" s="180">
        <f t="shared" si="1240"/>
        <v>0</v>
      </c>
      <c r="AD1928" s="180">
        <f t="shared" si="1240"/>
        <v>0</v>
      </c>
      <c r="AE1928" s="181">
        <f t="shared" si="1220"/>
        <v>0</v>
      </c>
      <c r="AF1928" s="180">
        <v>0</v>
      </c>
      <c r="AG1928" s="180">
        <v>0</v>
      </c>
      <c r="AH1928" s="181">
        <f t="shared" si="1221"/>
        <v>0</v>
      </c>
      <c r="AI1928" s="180">
        <v>0</v>
      </c>
      <c r="AJ1928" s="180">
        <v>0</v>
      </c>
      <c r="AK1928" s="181">
        <f t="shared" si="1222"/>
        <v>0</v>
      </c>
      <c r="AL1928" s="180">
        <v>0</v>
      </c>
      <c r="AM1928" s="180">
        <v>0</v>
      </c>
      <c r="AN1928" s="181">
        <f t="shared" si="1223"/>
        <v>0</v>
      </c>
      <c r="AO1928" s="180">
        <v>0</v>
      </c>
      <c r="AP1928" s="180">
        <v>0</v>
      </c>
      <c r="AQ1928" s="181">
        <f t="shared" si="1224"/>
        <v>0</v>
      </c>
      <c r="AR1928" s="180">
        <v>0</v>
      </c>
      <c r="AS1928" s="180">
        <v>0</v>
      </c>
      <c r="AT1928" s="181">
        <f t="shared" si="1225"/>
        <v>0</v>
      </c>
      <c r="AU1928" s="180">
        <f t="shared" si="1241"/>
        <v>0</v>
      </c>
      <c r="AV1928" s="180">
        <f t="shared" si="1241"/>
        <v>0</v>
      </c>
      <c r="AW1928" s="181">
        <f t="shared" si="1226"/>
        <v>0</v>
      </c>
      <c r="AX1928" s="183">
        <f t="shared" si="1242"/>
        <v>0</v>
      </c>
      <c r="AY1928" s="183">
        <f t="shared" si="1242"/>
        <v>0</v>
      </c>
      <c r="AZ1928" s="183"/>
      <c r="BA1928" s="183"/>
      <c r="BB1928" s="183"/>
      <c r="BC1928" s="183"/>
      <c r="BD1928" s="183">
        <f t="shared" si="1243"/>
        <v>0</v>
      </c>
      <c r="BE1928" s="183">
        <f t="shared" si="1243"/>
        <v>0</v>
      </c>
    </row>
    <row r="1929" spans="2:57" ht="15.75" hidden="1">
      <c r="B1929" s="163">
        <v>2025</v>
      </c>
      <c r="C1929" s="163">
        <v>20</v>
      </c>
      <c r="D1929" s="164"/>
      <c r="E1929" s="165"/>
      <c r="F1929" s="163">
        <v>3</v>
      </c>
      <c r="G1929" s="163">
        <v>7</v>
      </c>
      <c r="H1929" s="163">
        <v>19</v>
      </c>
      <c r="I1929" s="163">
        <v>2000</v>
      </c>
      <c r="J1929" s="163">
        <v>2700</v>
      </c>
      <c r="K1929" s="163">
        <v>272</v>
      </c>
      <c r="L1929" s="166" t="s">
        <v>44</v>
      </c>
      <c r="M1929" s="167"/>
      <c r="N1929" s="168" t="s">
        <v>99</v>
      </c>
      <c r="O1929" s="169">
        <v>0</v>
      </c>
      <c r="P1929" s="169">
        <v>0</v>
      </c>
      <c r="Q1929" s="169">
        <v>0</v>
      </c>
      <c r="R1929" s="170"/>
      <c r="S1929" s="171"/>
      <c r="T1929" s="172"/>
      <c r="U1929" s="169">
        <f t="shared" ref="U1929:AD1929" si="1244">SUM(U1930:U1952)</f>
        <v>0</v>
      </c>
      <c r="V1929" s="169">
        <f t="shared" si="1244"/>
        <v>0</v>
      </c>
      <c r="W1929" s="173">
        <f t="shared" si="1244"/>
        <v>0</v>
      </c>
      <c r="X1929" s="173">
        <f t="shared" si="1244"/>
        <v>0</v>
      </c>
      <c r="Y1929" s="169">
        <f t="shared" si="1244"/>
        <v>0</v>
      </c>
      <c r="Z1929" s="169">
        <f t="shared" si="1244"/>
        <v>0</v>
      </c>
      <c r="AA1929" s="173">
        <f t="shared" si="1244"/>
        <v>0</v>
      </c>
      <c r="AB1929" s="173">
        <f t="shared" si="1244"/>
        <v>0</v>
      </c>
      <c r="AC1929" s="169">
        <f t="shared" si="1244"/>
        <v>0</v>
      </c>
      <c r="AD1929" s="169">
        <f t="shared" si="1244"/>
        <v>0</v>
      </c>
      <c r="AE1929" s="169">
        <f t="shared" si="1220"/>
        <v>0</v>
      </c>
      <c r="AF1929" s="169">
        <f>SUM(AF1930:AF1952)</f>
        <v>0</v>
      </c>
      <c r="AG1929" s="169">
        <f>SUM(AG1930:AG1952)</f>
        <v>0</v>
      </c>
      <c r="AH1929" s="169">
        <f t="shared" si="1221"/>
        <v>0</v>
      </c>
      <c r="AI1929" s="169">
        <f>SUM(AI1930:AI1952)</f>
        <v>0</v>
      </c>
      <c r="AJ1929" s="169">
        <f>SUM(AJ1930:AJ1952)</f>
        <v>0</v>
      </c>
      <c r="AK1929" s="169">
        <f t="shared" si="1222"/>
        <v>0</v>
      </c>
      <c r="AL1929" s="169">
        <f>SUM(AL1930:AL1952)</f>
        <v>0</v>
      </c>
      <c r="AM1929" s="169">
        <f>SUM(AM1930:AM1952)</f>
        <v>0</v>
      </c>
      <c r="AN1929" s="169">
        <f t="shared" si="1223"/>
        <v>0</v>
      </c>
      <c r="AO1929" s="169">
        <f>SUM(AO1930:AO1952)</f>
        <v>0</v>
      </c>
      <c r="AP1929" s="169">
        <f>SUM(AP1930:AP1952)</f>
        <v>0</v>
      </c>
      <c r="AQ1929" s="169">
        <f t="shared" si="1224"/>
        <v>0</v>
      </c>
      <c r="AR1929" s="169">
        <f>SUM(AR1930:AR1952)</f>
        <v>0</v>
      </c>
      <c r="AS1929" s="169">
        <f>SUM(AS1930:AS1952)</f>
        <v>0</v>
      </c>
      <c r="AT1929" s="169">
        <f t="shared" si="1225"/>
        <v>0</v>
      </c>
      <c r="AU1929" s="169">
        <f>SUM(AU1930:AU1952)</f>
        <v>0</v>
      </c>
      <c r="AV1929" s="169">
        <f>SUM(AV1930:AV1952)</f>
        <v>0</v>
      </c>
      <c r="AW1929" s="169">
        <f t="shared" si="1226"/>
        <v>0</v>
      </c>
      <c r="AX1929" s="171"/>
      <c r="AY1929" s="172"/>
      <c r="AZ1929" s="171"/>
      <c r="BA1929" s="172"/>
      <c r="BB1929" s="171"/>
      <c r="BC1929" s="172"/>
      <c r="BD1929" s="171"/>
      <c r="BE1929" s="172"/>
    </row>
    <row r="1930" spans="2:57" ht="15.75" hidden="1">
      <c r="B1930" s="174">
        <v>2025</v>
      </c>
      <c r="C1930" s="174">
        <v>20</v>
      </c>
      <c r="D1930" s="175">
        <v>0</v>
      </c>
      <c r="E1930" s="176"/>
      <c r="F1930" s="174">
        <v>3</v>
      </c>
      <c r="G1930" s="174">
        <v>7</v>
      </c>
      <c r="H1930" s="174">
        <v>19</v>
      </c>
      <c r="I1930" s="174">
        <v>2000</v>
      </c>
      <c r="J1930" s="174">
        <v>2700</v>
      </c>
      <c r="K1930" s="174">
        <v>272</v>
      </c>
      <c r="L1930" s="177">
        <v>111</v>
      </c>
      <c r="M1930" s="178">
        <v>0</v>
      </c>
      <c r="N1930" s="179" t="s">
        <v>1224</v>
      </c>
      <c r="O1930" s="180">
        <v>0</v>
      </c>
      <c r="P1930" s="180">
        <v>0</v>
      </c>
      <c r="Q1930" s="181">
        <v>0</v>
      </c>
      <c r="R1930" s="182" t="s">
        <v>98</v>
      </c>
      <c r="S1930" s="183">
        <v>0</v>
      </c>
      <c r="T1930" s="183">
        <v>0</v>
      </c>
      <c r="U1930" s="180">
        <v>0</v>
      </c>
      <c r="V1930" s="180">
        <v>0</v>
      </c>
      <c r="W1930" s="183">
        <v>0</v>
      </c>
      <c r="X1930" s="183">
        <v>0</v>
      </c>
      <c r="Y1930" s="180">
        <v>0</v>
      </c>
      <c r="Z1930" s="180">
        <v>0</v>
      </c>
      <c r="AA1930" s="183">
        <v>0</v>
      </c>
      <c r="AB1930" s="183">
        <v>0</v>
      </c>
      <c r="AC1930" s="180">
        <f t="shared" ref="AC1930:AD1952" si="1245">+O1930+U1930-Y1930</f>
        <v>0</v>
      </c>
      <c r="AD1930" s="180">
        <f t="shared" si="1245"/>
        <v>0</v>
      </c>
      <c r="AE1930" s="181">
        <f t="shared" si="1220"/>
        <v>0</v>
      </c>
      <c r="AF1930" s="180">
        <v>0</v>
      </c>
      <c r="AG1930" s="180">
        <v>0</v>
      </c>
      <c r="AH1930" s="181">
        <f t="shared" si="1221"/>
        <v>0</v>
      </c>
      <c r="AI1930" s="180">
        <v>0</v>
      </c>
      <c r="AJ1930" s="180">
        <v>0</v>
      </c>
      <c r="AK1930" s="181">
        <f t="shared" si="1222"/>
        <v>0</v>
      </c>
      <c r="AL1930" s="180">
        <v>0</v>
      </c>
      <c r="AM1930" s="180">
        <v>0</v>
      </c>
      <c r="AN1930" s="181">
        <f t="shared" si="1223"/>
        <v>0</v>
      </c>
      <c r="AO1930" s="180">
        <v>0</v>
      </c>
      <c r="AP1930" s="180">
        <v>0</v>
      </c>
      <c r="AQ1930" s="181">
        <f t="shared" si="1224"/>
        <v>0</v>
      </c>
      <c r="AR1930" s="180">
        <v>0</v>
      </c>
      <c r="AS1930" s="180">
        <v>0</v>
      </c>
      <c r="AT1930" s="181">
        <f t="shared" si="1225"/>
        <v>0</v>
      </c>
      <c r="AU1930" s="180">
        <f t="shared" ref="AU1930:AV1952" si="1246">+AC1930-AF1930-AI1930-AL1930-AO1930-AR1930</f>
        <v>0</v>
      </c>
      <c r="AV1930" s="180">
        <f t="shared" si="1246"/>
        <v>0</v>
      </c>
      <c r="AW1930" s="181">
        <f t="shared" si="1226"/>
        <v>0</v>
      </c>
      <c r="AX1930" s="183">
        <f t="shared" ref="AX1930:AY1952" si="1247">+S1930+W1930-AA1930</f>
        <v>0</v>
      </c>
      <c r="AY1930" s="183">
        <f t="shared" si="1247"/>
        <v>0</v>
      </c>
      <c r="AZ1930" s="183"/>
      <c r="BA1930" s="183"/>
      <c r="BB1930" s="183"/>
      <c r="BC1930" s="183"/>
      <c r="BD1930" s="183">
        <f t="shared" ref="BD1930:BE1952" si="1248">+AX1930-AZ1930-BB1930</f>
        <v>0</v>
      </c>
      <c r="BE1930" s="183">
        <f t="shared" si="1248"/>
        <v>0</v>
      </c>
    </row>
    <row r="1931" spans="2:57" ht="15.75" hidden="1">
      <c r="B1931" s="174">
        <v>2025</v>
      </c>
      <c r="C1931" s="174">
        <v>20</v>
      </c>
      <c r="D1931" s="175">
        <v>0</v>
      </c>
      <c r="E1931" s="176"/>
      <c r="F1931" s="174">
        <v>3</v>
      </c>
      <c r="G1931" s="174">
        <v>7</v>
      </c>
      <c r="H1931" s="174">
        <v>19</v>
      </c>
      <c r="I1931" s="174">
        <v>2000</v>
      </c>
      <c r="J1931" s="174">
        <v>2700</v>
      </c>
      <c r="K1931" s="174">
        <v>272</v>
      </c>
      <c r="L1931" s="177">
        <v>219</v>
      </c>
      <c r="M1931" s="178">
        <v>0</v>
      </c>
      <c r="N1931" s="179" t="s">
        <v>1225</v>
      </c>
      <c r="O1931" s="180">
        <v>0</v>
      </c>
      <c r="P1931" s="180">
        <v>0</v>
      </c>
      <c r="Q1931" s="181">
        <v>0</v>
      </c>
      <c r="R1931" s="182" t="s">
        <v>1226</v>
      </c>
      <c r="S1931" s="183">
        <v>0</v>
      </c>
      <c r="T1931" s="183">
        <v>0</v>
      </c>
      <c r="U1931" s="180">
        <v>0</v>
      </c>
      <c r="V1931" s="180">
        <v>0</v>
      </c>
      <c r="W1931" s="183">
        <v>0</v>
      </c>
      <c r="X1931" s="183">
        <v>0</v>
      </c>
      <c r="Y1931" s="180">
        <v>0</v>
      </c>
      <c r="Z1931" s="180">
        <v>0</v>
      </c>
      <c r="AA1931" s="183">
        <v>0</v>
      </c>
      <c r="AB1931" s="183">
        <v>0</v>
      </c>
      <c r="AC1931" s="180">
        <f t="shared" si="1245"/>
        <v>0</v>
      </c>
      <c r="AD1931" s="180">
        <f t="shared" si="1245"/>
        <v>0</v>
      </c>
      <c r="AE1931" s="181">
        <f t="shared" si="1220"/>
        <v>0</v>
      </c>
      <c r="AF1931" s="180">
        <v>0</v>
      </c>
      <c r="AG1931" s="180">
        <v>0</v>
      </c>
      <c r="AH1931" s="181">
        <f t="shared" si="1221"/>
        <v>0</v>
      </c>
      <c r="AI1931" s="180">
        <v>0</v>
      </c>
      <c r="AJ1931" s="180">
        <v>0</v>
      </c>
      <c r="AK1931" s="181">
        <f t="shared" si="1222"/>
        <v>0</v>
      </c>
      <c r="AL1931" s="180">
        <v>0</v>
      </c>
      <c r="AM1931" s="180">
        <v>0</v>
      </c>
      <c r="AN1931" s="181">
        <f t="shared" si="1223"/>
        <v>0</v>
      </c>
      <c r="AO1931" s="180">
        <v>0</v>
      </c>
      <c r="AP1931" s="180">
        <v>0</v>
      </c>
      <c r="AQ1931" s="181">
        <f t="shared" si="1224"/>
        <v>0</v>
      </c>
      <c r="AR1931" s="180">
        <v>0</v>
      </c>
      <c r="AS1931" s="180">
        <v>0</v>
      </c>
      <c r="AT1931" s="181">
        <f t="shared" si="1225"/>
        <v>0</v>
      </c>
      <c r="AU1931" s="180">
        <f t="shared" si="1246"/>
        <v>0</v>
      </c>
      <c r="AV1931" s="180">
        <f t="shared" si="1246"/>
        <v>0</v>
      </c>
      <c r="AW1931" s="181">
        <f t="shared" si="1226"/>
        <v>0</v>
      </c>
      <c r="AX1931" s="183">
        <f t="shared" si="1247"/>
        <v>0</v>
      </c>
      <c r="AY1931" s="183">
        <f t="shared" si="1247"/>
        <v>0</v>
      </c>
      <c r="AZ1931" s="183"/>
      <c r="BA1931" s="183"/>
      <c r="BB1931" s="183"/>
      <c r="BC1931" s="183"/>
      <c r="BD1931" s="183">
        <f t="shared" si="1248"/>
        <v>0</v>
      </c>
      <c r="BE1931" s="183">
        <f t="shared" si="1248"/>
        <v>0</v>
      </c>
    </row>
    <row r="1932" spans="2:57" ht="15.75" hidden="1">
      <c r="B1932" s="174">
        <v>2025</v>
      </c>
      <c r="C1932" s="174">
        <v>20</v>
      </c>
      <c r="D1932" s="175">
        <v>0</v>
      </c>
      <c r="E1932" s="176"/>
      <c r="F1932" s="174">
        <v>3</v>
      </c>
      <c r="G1932" s="174">
        <v>7</v>
      </c>
      <c r="H1932" s="174">
        <v>19</v>
      </c>
      <c r="I1932" s="174">
        <v>2000</v>
      </c>
      <c r="J1932" s="174">
        <v>2700</v>
      </c>
      <c r="K1932" s="174">
        <v>272</v>
      </c>
      <c r="L1932" s="177">
        <v>247</v>
      </c>
      <c r="M1932" s="178">
        <v>0</v>
      </c>
      <c r="N1932" s="179" t="s">
        <v>1227</v>
      </c>
      <c r="O1932" s="180">
        <v>0</v>
      </c>
      <c r="P1932" s="180">
        <v>0</v>
      </c>
      <c r="Q1932" s="181">
        <v>0</v>
      </c>
      <c r="R1932" s="182" t="s">
        <v>318</v>
      </c>
      <c r="S1932" s="183">
        <v>0</v>
      </c>
      <c r="T1932" s="183">
        <v>0</v>
      </c>
      <c r="U1932" s="180">
        <v>0</v>
      </c>
      <c r="V1932" s="180">
        <v>0</v>
      </c>
      <c r="W1932" s="183">
        <v>0</v>
      </c>
      <c r="X1932" s="183">
        <v>0</v>
      </c>
      <c r="Y1932" s="180">
        <v>0</v>
      </c>
      <c r="Z1932" s="180">
        <v>0</v>
      </c>
      <c r="AA1932" s="183">
        <v>0</v>
      </c>
      <c r="AB1932" s="183">
        <v>0</v>
      </c>
      <c r="AC1932" s="180">
        <f t="shared" si="1245"/>
        <v>0</v>
      </c>
      <c r="AD1932" s="180">
        <f t="shared" si="1245"/>
        <v>0</v>
      </c>
      <c r="AE1932" s="181">
        <f t="shared" si="1220"/>
        <v>0</v>
      </c>
      <c r="AF1932" s="180">
        <v>0</v>
      </c>
      <c r="AG1932" s="180">
        <v>0</v>
      </c>
      <c r="AH1932" s="181">
        <f t="shared" si="1221"/>
        <v>0</v>
      </c>
      <c r="AI1932" s="180">
        <v>0</v>
      </c>
      <c r="AJ1932" s="180">
        <v>0</v>
      </c>
      <c r="AK1932" s="181">
        <f t="shared" si="1222"/>
        <v>0</v>
      </c>
      <c r="AL1932" s="180">
        <v>0</v>
      </c>
      <c r="AM1932" s="180">
        <v>0</v>
      </c>
      <c r="AN1932" s="181">
        <f t="shared" si="1223"/>
        <v>0</v>
      </c>
      <c r="AO1932" s="180">
        <v>0</v>
      </c>
      <c r="AP1932" s="180">
        <v>0</v>
      </c>
      <c r="AQ1932" s="181">
        <f t="shared" si="1224"/>
        <v>0</v>
      </c>
      <c r="AR1932" s="180">
        <v>0</v>
      </c>
      <c r="AS1932" s="180">
        <v>0</v>
      </c>
      <c r="AT1932" s="181">
        <f t="shared" si="1225"/>
        <v>0</v>
      </c>
      <c r="AU1932" s="180">
        <f t="shared" si="1246"/>
        <v>0</v>
      </c>
      <c r="AV1932" s="180">
        <f t="shared" si="1246"/>
        <v>0</v>
      </c>
      <c r="AW1932" s="181">
        <f t="shared" si="1226"/>
        <v>0</v>
      </c>
      <c r="AX1932" s="183">
        <f t="shared" si="1247"/>
        <v>0</v>
      </c>
      <c r="AY1932" s="183">
        <f t="shared" si="1247"/>
        <v>0</v>
      </c>
      <c r="AZ1932" s="183"/>
      <c r="BA1932" s="183"/>
      <c r="BB1932" s="183"/>
      <c r="BC1932" s="183"/>
      <c r="BD1932" s="183">
        <f t="shared" si="1248"/>
        <v>0</v>
      </c>
      <c r="BE1932" s="183">
        <f t="shared" si="1248"/>
        <v>0</v>
      </c>
    </row>
    <row r="1933" spans="2:57" ht="15.75" hidden="1">
      <c r="B1933" s="174">
        <v>2025</v>
      </c>
      <c r="C1933" s="174">
        <v>20</v>
      </c>
      <c r="D1933" s="175">
        <v>0</v>
      </c>
      <c r="E1933" s="176"/>
      <c r="F1933" s="174">
        <v>3</v>
      </c>
      <c r="G1933" s="174">
        <v>7</v>
      </c>
      <c r="H1933" s="174">
        <v>19</v>
      </c>
      <c r="I1933" s="174">
        <v>2000</v>
      </c>
      <c r="J1933" s="174">
        <v>2700</v>
      </c>
      <c r="K1933" s="174">
        <v>272</v>
      </c>
      <c r="L1933" s="177">
        <v>292</v>
      </c>
      <c r="M1933" s="178">
        <v>0</v>
      </c>
      <c r="N1933" s="179" t="s">
        <v>1228</v>
      </c>
      <c r="O1933" s="180">
        <v>0</v>
      </c>
      <c r="P1933" s="180">
        <v>0</v>
      </c>
      <c r="Q1933" s="181">
        <v>0</v>
      </c>
      <c r="R1933" s="182" t="s">
        <v>98</v>
      </c>
      <c r="S1933" s="183">
        <v>0</v>
      </c>
      <c r="T1933" s="183">
        <v>0</v>
      </c>
      <c r="U1933" s="180">
        <v>0</v>
      </c>
      <c r="V1933" s="180">
        <v>0</v>
      </c>
      <c r="W1933" s="183">
        <v>0</v>
      </c>
      <c r="X1933" s="183">
        <v>0</v>
      </c>
      <c r="Y1933" s="180">
        <v>0</v>
      </c>
      <c r="Z1933" s="180">
        <v>0</v>
      </c>
      <c r="AA1933" s="183">
        <v>0</v>
      </c>
      <c r="AB1933" s="183">
        <v>0</v>
      </c>
      <c r="AC1933" s="180">
        <f t="shared" si="1245"/>
        <v>0</v>
      </c>
      <c r="AD1933" s="180">
        <f t="shared" si="1245"/>
        <v>0</v>
      </c>
      <c r="AE1933" s="181">
        <f t="shared" si="1220"/>
        <v>0</v>
      </c>
      <c r="AF1933" s="180">
        <v>0</v>
      </c>
      <c r="AG1933" s="180">
        <v>0</v>
      </c>
      <c r="AH1933" s="181">
        <f t="shared" si="1221"/>
        <v>0</v>
      </c>
      <c r="AI1933" s="180">
        <v>0</v>
      </c>
      <c r="AJ1933" s="180">
        <v>0</v>
      </c>
      <c r="AK1933" s="181">
        <f t="shared" si="1222"/>
        <v>0</v>
      </c>
      <c r="AL1933" s="180">
        <v>0</v>
      </c>
      <c r="AM1933" s="180">
        <v>0</v>
      </c>
      <c r="AN1933" s="181">
        <f t="shared" si="1223"/>
        <v>0</v>
      </c>
      <c r="AO1933" s="180">
        <v>0</v>
      </c>
      <c r="AP1933" s="180">
        <v>0</v>
      </c>
      <c r="AQ1933" s="181">
        <f t="shared" si="1224"/>
        <v>0</v>
      </c>
      <c r="AR1933" s="180">
        <v>0</v>
      </c>
      <c r="AS1933" s="180">
        <v>0</v>
      </c>
      <c r="AT1933" s="181">
        <f t="shared" si="1225"/>
        <v>0</v>
      </c>
      <c r="AU1933" s="180">
        <f t="shared" si="1246"/>
        <v>0</v>
      </c>
      <c r="AV1933" s="180">
        <f t="shared" si="1246"/>
        <v>0</v>
      </c>
      <c r="AW1933" s="181">
        <f t="shared" si="1226"/>
        <v>0</v>
      </c>
      <c r="AX1933" s="183">
        <f t="shared" si="1247"/>
        <v>0</v>
      </c>
      <c r="AY1933" s="183">
        <f t="shared" si="1247"/>
        <v>0</v>
      </c>
      <c r="AZ1933" s="183"/>
      <c r="BA1933" s="183"/>
      <c r="BB1933" s="183"/>
      <c r="BC1933" s="183"/>
      <c r="BD1933" s="183">
        <f t="shared" si="1248"/>
        <v>0</v>
      </c>
      <c r="BE1933" s="183">
        <f t="shared" si="1248"/>
        <v>0</v>
      </c>
    </row>
    <row r="1934" spans="2:57" ht="15.75" hidden="1">
      <c r="B1934" s="174">
        <v>2025</v>
      </c>
      <c r="C1934" s="174">
        <v>20</v>
      </c>
      <c r="D1934" s="175">
        <v>0</v>
      </c>
      <c r="E1934" s="176"/>
      <c r="F1934" s="174">
        <v>3</v>
      </c>
      <c r="G1934" s="174">
        <v>7</v>
      </c>
      <c r="H1934" s="174">
        <v>19</v>
      </c>
      <c r="I1934" s="174">
        <v>2000</v>
      </c>
      <c r="J1934" s="174">
        <v>2700</v>
      </c>
      <c r="K1934" s="174">
        <v>272</v>
      </c>
      <c r="L1934" s="177">
        <v>419</v>
      </c>
      <c r="M1934" s="178">
        <v>0</v>
      </c>
      <c r="N1934" s="179" t="s">
        <v>1229</v>
      </c>
      <c r="O1934" s="180">
        <v>0</v>
      </c>
      <c r="P1934" s="180">
        <v>0</v>
      </c>
      <c r="Q1934" s="181">
        <v>0</v>
      </c>
      <c r="R1934" s="182" t="s">
        <v>98</v>
      </c>
      <c r="S1934" s="183">
        <v>0</v>
      </c>
      <c r="T1934" s="183">
        <v>0</v>
      </c>
      <c r="U1934" s="180">
        <v>0</v>
      </c>
      <c r="V1934" s="180">
        <v>0</v>
      </c>
      <c r="W1934" s="183">
        <v>0</v>
      </c>
      <c r="X1934" s="183">
        <v>0</v>
      </c>
      <c r="Y1934" s="180">
        <v>0</v>
      </c>
      <c r="Z1934" s="180">
        <v>0</v>
      </c>
      <c r="AA1934" s="183">
        <v>0</v>
      </c>
      <c r="AB1934" s="183">
        <v>0</v>
      </c>
      <c r="AC1934" s="180">
        <f t="shared" si="1245"/>
        <v>0</v>
      </c>
      <c r="AD1934" s="180">
        <f t="shared" si="1245"/>
        <v>0</v>
      </c>
      <c r="AE1934" s="181">
        <f t="shared" si="1220"/>
        <v>0</v>
      </c>
      <c r="AF1934" s="180">
        <v>0</v>
      </c>
      <c r="AG1934" s="180">
        <v>0</v>
      </c>
      <c r="AH1934" s="181">
        <f t="shared" si="1221"/>
        <v>0</v>
      </c>
      <c r="AI1934" s="180">
        <v>0</v>
      </c>
      <c r="AJ1934" s="180">
        <v>0</v>
      </c>
      <c r="AK1934" s="181">
        <f t="shared" si="1222"/>
        <v>0</v>
      </c>
      <c r="AL1934" s="180">
        <v>0</v>
      </c>
      <c r="AM1934" s="180">
        <v>0</v>
      </c>
      <c r="AN1934" s="181">
        <f t="shared" si="1223"/>
        <v>0</v>
      </c>
      <c r="AO1934" s="180">
        <v>0</v>
      </c>
      <c r="AP1934" s="180">
        <v>0</v>
      </c>
      <c r="AQ1934" s="181">
        <f t="shared" si="1224"/>
        <v>0</v>
      </c>
      <c r="AR1934" s="180">
        <v>0</v>
      </c>
      <c r="AS1934" s="180">
        <v>0</v>
      </c>
      <c r="AT1934" s="181">
        <f t="shared" si="1225"/>
        <v>0</v>
      </c>
      <c r="AU1934" s="180">
        <f t="shared" si="1246"/>
        <v>0</v>
      </c>
      <c r="AV1934" s="180">
        <f t="shared" si="1246"/>
        <v>0</v>
      </c>
      <c r="AW1934" s="181">
        <f t="shared" si="1226"/>
        <v>0</v>
      </c>
      <c r="AX1934" s="183">
        <f t="shared" si="1247"/>
        <v>0</v>
      </c>
      <c r="AY1934" s="183">
        <f t="shared" si="1247"/>
        <v>0</v>
      </c>
      <c r="AZ1934" s="183"/>
      <c r="BA1934" s="183"/>
      <c r="BB1934" s="183"/>
      <c r="BC1934" s="183"/>
      <c r="BD1934" s="183">
        <f t="shared" si="1248"/>
        <v>0</v>
      </c>
      <c r="BE1934" s="183">
        <f t="shared" si="1248"/>
        <v>0</v>
      </c>
    </row>
    <row r="1935" spans="2:57" ht="15.75" hidden="1">
      <c r="B1935" s="174">
        <v>2025</v>
      </c>
      <c r="C1935" s="174">
        <v>20</v>
      </c>
      <c r="D1935" s="175">
        <v>0</v>
      </c>
      <c r="E1935" s="176"/>
      <c r="F1935" s="174">
        <v>3</v>
      </c>
      <c r="G1935" s="174">
        <v>7</v>
      </c>
      <c r="H1935" s="174">
        <v>19</v>
      </c>
      <c r="I1935" s="174">
        <v>2000</v>
      </c>
      <c r="J1935" s="174">
        <v>2700</v>
      </c>
      <c r="K1935" s="174">
        <v>272</v>
      </c>
      <c r="L1935" s="177">
        <v>615</v>
      </c>
      <c r="M1935" s="178">
        <v>0</v>
      </c>
      <c r="N1935" s="179" t="s">
        <v>1230</v>
      </c>
      <c r="O1935" s="180">
        <v>0</v>
      </c>
      <c r="P1935" s="180">
        <v>0</v>
      </c>
      <c r="Q1935" s="181">
        <v>0</v>
      </c>
      <c r="R1935" s="182" t="s">
        <v>98</v>
      </c>
      <c r="S1935" s="183">
        <v>0</v>
      </c>
      <c r="T1935" s="183">
        <v>0</v>
      </c>
      <c r="U1935" s="180">
        <v>0</v>
      </c>
      <c r="V1935" s="180">
        <v>0</v>
      </c>
      <c r="W1935" s="183">
        <v>0</v>
      </c>
      <c r="X1935" s="183">
        <v>0</v>
      </c>
      <c r="Y1935" s="180">
        <v>0</v>
      </c>
      <c r="Z1935" s="180">
        <v>0</v>
      </c>
      <c r="AA1935" s="183">
        <v>0</v>
      </c>
      <c r="AB1935" s="183">
        <v>0</v>
      </c>
      <c r="AC1935" s="180">
        <f t="shared" si="1245"/>
        <v>0</v>
      </c>
      <c r="AD1935" s="180">
        <f t="shared" si="1245"/>
        <v>0</v>
      </c>
      <c r="AE1935" s="181">
        <f t="shared" si="1220"/>
        <v>0</v>
      </c>
      <c r="AF1935" s="180">
        <v>0</v>
      </c>
      <c r="AG1935" s="180">
        <v>0</v>
      </c>
      <c r="AH1935" s="181">
        <f t="shared" si="1221"/>
        <v>0</v>
      </c>
      <c r="AI1935" s="180">
        <v>0</v>
      </c>
      <c r="AJ1935" s="180">
        <v>0</v>
      </c>
      <c r="AK1935" s="181">
        <f t="shared" si="1222"/>
        <v>0</v>
      </c>
      <c r="AL1935" s="180">
        <v>0</v>
      </c>
      <c r="AM1935" s="180">
        <v>0</v>
      </c>
      <c r="AN1935" s="181">
        <f t="shared" si="1223"/>
        <v>0</v>
      </c>
      <c r="AO1935" s="180">
        <v>0</v>
      </c>
      <c r="AP1935" s="180">
        <v>0</v>
      </c>
      <c r="AQ1935" s="181">
        <f t="shared" si="1224"/>
        <v>0</v>
      </c>
      <c r="AR1935" s="180">
        <v>0</v>
      </c>
      <c r="AS1935" s="180">
        <v>0</v>
      </c>
      <c r="AT1935" s="181">
        <f t="shared" si="1225"/>
        <v>0</v>
      </c>
      <c r="AU1935" s="180">
        <f t="shared" si="1246"/>
        <v>0</v>
      </c>
      <c r="AV1935" s="180">
        <f t="shared" si="1246"/>
        <v>0</v>
      </c>
      <c r="AW1935" s="181">
        <f t="shared" si="1226"/>
        <v>0</v>
      </c>
      <c r="AX1935" s="183">
        <f t="shared" si="1247"/>
        <v>0</v>
      </c>
      <c r="AY1935" s="183">
        <f t="shared" si="1247"/>
        <v>0</v>
      </c>
      <c r="AZ1935" s="183"/>
      <c r="BA1935" s="183"/>
      <c r="BB1935" s="183"/>
      <c r="BC1935" s="183"/>
      <c r="BD1935" s="183">
        <f t="shared" si="1248"/>
        <v>0</v>
      </c>
      <c r="BE1935" s="183">
        <f t="shared" si="1248"/>
        <v>0</v>
      </c>
    </row>
    <row r="1936" spans="2:57" ht="15.75" hidden="1">
      <c r="B1936" s="174">
        <v>2025</v>
      </c>
      <c r="C1936" s="174">
        <v>20</v>
      </c>
      <c r="D1936" s="175">
        <v>0</v>
      </c>
      <c r="E1936" s="176"/>
      <c r="F1936" s="174">
        <v>3</v>
      </c>
      <c r="G1936" s="174">
        <v>7</v>
      </c>
      <c r="H1936" s="174">
        <v>19</v>
      </c>
      <c r="I1936" s="174">
        <v>2000</v>
      </c>
      <c r="J1936" s="174">
        <v>2700</v>
      </c>
      <c r="K1936" s="174">
        <v>272</v>
      </c>
      <c r="L1936" s="177">
        <v>748</v>
      </c>
      <c r="M1936" s="178">
        <v>0</v>
      </c>
      <c r="N1936" s="179" t="s">
        <v>1231</v>
      </c>
      <c r="O1936" s="180">
        <v>0</v>
      </c>
      <c r="P1936" s="180">
        <v>0</v>
      </c>
      <c r="Q1936" s="181">
        <v>0</v>
      </c>
      <c r="R1936" s="182" t="s">
        <v>318</v>
      </c>
      <c r="S1936" s="183">
        <v>0</v>
      </c>
      <c r="T1936" s="183">
        <v>0</v>
      </c>
      <c r="U1936" s="180">
        <v>0</v>
      </c>
      <c r="V1936" s="180">
        <v>0</v>
      </c>
      <c r="W1936" s="183">
        <v>0</v>
      </c>
      <c r="X1936" s="183">
        <v>0</v>
      </c>
      <c r="Y1936" s="180">
        <v>0</v>
      </c>
      <c r="Z1936" s="180">
        <v>0</v>
      </c>
      <c r="AA1936" s="183">
        <v>0</v>
      </c>
      <c r="AB1936" s="183">
        <v>0</v>
      </c>
      <c r="AC1936" s="180">
        <f t="shared" si="1245"/>
        <v>0</v>
      </c>
      <c r="AD1936" s="180">
        <f t="shared" si="1245"/>
        <v>0</v>
      </c>
      <c r="AE1936" s="181">
        <f t="shared" si="1220"/>
        <v>0</v>
      </c>
      <c r="AF1936" s="180">
        <v>0</v>
      </c>
      <c r="AG1936" s="180">
        <v>0</v>
      </c>
      <c r="AH1936" s="181">
        <f t="shared" si="1221"/>
        <v>0</v>
      </c>
      <c r="AI1936" s="180">
        <v>0</v>
      </c>
      <c r="AJ1936" s="180">
        <v>0</v>
      </c>
      <c r="AK1936" s="181">
        <f t="shared" si="1222"/>
        <v>0</v>
      </c>
      <c r="AL1936" s="180">
        <v>0</v>
      </c>
      <c r="AM1936" s="180">
        <v>0</v>
      </c>
      <c r="AN1936" s="181">
        <f t="shared" si="1223"/>
        <v>0</v>
      </c>
      <c r="AO1936" s="180">
        <v>0</v>
      </c>
      <c r="AP1936" s="180">
        <v>0</v>
      </c>
      <c r="AQ1936" s="181">
        <f t="shared" si="1224"/>
        <v>0</v>
      </c>
      <c r="AR1936" s="180">
        <v>0</v>
      </c>
      <c r="AS1936" s="180">
        <v>0</v>
      </c>
      <c r="AT1936" s="181">
        <f t="shared" si="1225"/>
        <v>0</v>
      </c>
      <c r="AU1936" s="180">
        <f t="shared" si="1246"/>
        <v>0</v>
      </c>
      <c r="AV1936" s="180">
        <f t="shared" si="1246"/>
        <v>0</v>
      </c>
      <c r="AW1936" s="181">
        <f t="shared" si="1226"/>
        <v>0</v>
      </c>
      <c r="AX1936" s="183">
        <f t="shared" si="1247"/>
        <v>0</v>
      </c>
      <c r="AY1936" s="183">
        <f t="shared" si="1247"/>
        <v>0</v>
      </c>
      <c r="AZ1936" s="183"/>
      <c r="BA1936" s="183"/>
      <c r="BB1936" s="183"/>
      <c r="BC1936" s="183"/>
      <c r="BD1936" s="183">
        <f t="shared" si="1248"/>
        <v>0</v>
      </c>
      <c r="BE1936" s="183">
        <f t="shared" si="1248"/>
        <v>0</v>
      </c>
    </row>
    <row r="1937" spans="2:57" ht="15.75" hidden="1">
      <c r="B1937" s="174">
        <v>2025</v>
      </c>
      <c r="C1937" s="174">
        <v>20</v>
      </c>
      <c r="D1937" s="175">
        <v>0</v>
      </c>
      <c r="E1937" s="176"/>
      <c r="F1937" s="174">
        <v>3</v>
      </c>
      <c r="G1937" s="174">
        <v>7</v>
      </c>
      <c r="H1937" s="174">
        <v>19</v>
      </c>
      <c r="I1937" s="174">
        <v>2000</v>
      </c>
      <c r="J1937" s="174">
        <v>2700</v>
      </c>
      <c r="K1937" s="174">
        <v>272</v>
      </c>
      <c r="L1937" s="177">
        <v>751</v>
      </c>
      <c r="M1937" s="178">
        <v>0</v>
      </c>
      <c r="N1937" s="179" t="s">
        <v>1232</v>
      </c>
      <c r="O1937" s="180">
        <v>0</v>
      </c>
      <c r="P1937" s="180">
        <v>0</v>
      </c>
      <c r="Q1937" s="181">
        <v>0</v>
      </c>
      <c r="R1937" s="182" t="s">
        <v>1233</v>
      </c>
      <c r="S1937" s="183">
        <v>0</v>
      </c>
      <c r="T1937" s="183">
        <v>0</v>
      </c>
      <c r="U1937" s="180">
        <v>0</v>
      </c>
      <c r="V1937" s="180">
        <v>0</v>
      </c>
      <c r="W1937" s="183">
        <v>0</v>
      </c>
      <c r="X1937" s="183">
        <v>0</v>
      </c>
      <c r="Y1937" s="180">
        <v>0</v>
      </c>
      <c r="Z1937" s="180">
        <v>0</v>
      </c>
      <c r="AA1937" s="183">
        <v>0</v>
      </c>
      <c r="AB1937" s="183">
        <v>0</v>
      </c>
      <c r="AC1937" s="180">
        <f t="shared" si="1245"/>
        <v>0</v>
      </c>
      <c r="AD1937" s="180">
        <f t="shared" si="1245"/>
        <v>0</v>
      </c>
      <c r="AE1937" s="181">
        <f t="shared" si="1220"/>
        <v>0</v>
      </c>
      <c r="AF1937" s="180">
        <v>0</v>
      </c>
      <c r="AG1937" s="180">
        <v>0</v>
      </c>
      <c r="AH1937" s="181">
        <f t="shared" si="1221"/>
        <v>0</v>
      </c>
      <c r="AI1937" s="180">
        <v>0</v>
      </c>
      <c r="AJ1937" s="180">
        <v>0</v>
      </c>
      <c r="AK1937" s="181">
        <f t="shared" si="1222"/>
        <v>0</v>
      </c>
      <c r="AL1937" s="180">
        <v>0</v>
      </c>
      <c r="AM1937" s="180">
        <v>0</v>
      </c>
      <c r="AN1937" s="181">
        <f t="shared" si="1223"/>
        <v>0</v>
      </c>
      <c r="AO1937" s="180">
        <v>0</v>
      </c>
      <c r="AP1937" s="180">
        <v>0</v>
      </c>
      <c r="AQ1937" s="181">
        <f t="shared" si="1224"/>
        <v>0</v>
      </c>
      <c r="AR1937" s="180">
        <v>0</v>
      </c>
      <c r="AS1937" s="180">
        <v>0</v>
      </c>
      <c r="AT1937" s="181">
        <f t="shared" si="1225"/>
        <v>0</v>
      </c>
      <c r="AU1937" s="180">
        <f t="shared" si="1246"/>
        <v>0</v>
      </c>
      <c r="AV1937" s="180">
        <f t="shared" si="1246"/>
        <v>0</v>
      </c>
      <c r="AW1937" s="181">
        <f t="shared" si="1226"/>
        <v>0</v>
      </c>
      <c r="AX1937" s="183">
        <f t="shared" si="1247"/>
        <v>0</v>
      </c>
      <c r="AY1937" s="183">
        <f t="shared" si="1247"/>
        <v>0</v>
      </c>
      <c r="AZ1937" s="183"/>
      <c r="BA1937" s="183"/>
      <c r="BB1937" s="183"/>
      <c r="BC1937" s="183"/>
      <c r="BD1937" s="183">
        <f t="shared" si="1248"/>
        <v>0</v>
      </c>
      <c r="BE1937" s="183">
        <f t="shared" si="1248"/>
        <v>0</v>
      </c>
    </row>
    <row r="1938" spans="2:57" ht="15.75" hidden="1">
      <c r="B1938" s="174">
        <v>2025</v>
      </c>
      <c r="C1938" s="174">
        <v>20</v>
      </c>
      <c r="D1938" s="175">
        <v>0</v>
      </c>
      <c r="E1938" s="176"/>
      <c r="F1938" s="174">
        <v>3</v>
      </c>
      <c r="G1938" s="174">
        <v>7</v>
      </c>
      <c r="H1938" s="174">
        <v>19</v>
      </c>
      <c r="I1938" s="174">
        <v>2000</v>
      </c>
      <c r="J1938" s="174">
        <v>2700</v>
      </c>
      <c r="K1938" s="174">
        <v>272</v>
      </c>
      <c r="L1938" s="177">
        <v>755</v>
      </c>
      <c r="M1938" s="178">
        <v>0</v>
      </c>
      <c r="N1938" s="179" t="s">
        <v>1234</v>
      </c>
      <c r="O1938" s="180">
        <v>0</v>
      </c>
      <c r="P1938" s="180">
        <v>0</v>
      </c>
      <c r="Q1938" s="181">
        <v>0</v>
      </c>
      <c r="R1938" s="182" t="s">
        <v>1233</v>
      </c>
      <c r="S1938" s="183">
        <v>0</v>
      </c>
      <c r="T1938" s="183">
        <v>0</v>
      </c>
      <c r="U1938" s="180">
        <v>0</v>
      </c>
      <c r="V1938" s="180">
        <v>0</v>
      </c>
      <c r="W1938" s="183">
        <v>0</v>
      </c>
      <c r="X1938" s="183">
        <v>0</v>
      </c>
      <c r="Y1938" s="180">
        <v>0</v>
      </c>
      <c r="Z1938" s="180">
        <v>0</v>
      </c>
      <c r="AA1938" s="183">
        <v>0</v>
      </c>
      <c r="AB1938" s="183">
        <v>0</v>
      </c>
      <c r="AC1938" s="180">
        <f t="shared" si="1245"/>
        <v>0</v>
      </c>
      <c r="AD1938" s="180">
        <f t="shared" si="1245"/>
        <v>0</v>
      </c>
      <c r="AE1938" s="181">
        <f t="shared" si="1220"/>
        <v>0</v>
      </c>
      <c r="AF1938" s="180">
        <v>0</v>
      </c>
      <c r="AG1938" s="180">
        <v>0</v>
      </c>
      <c r="AH1938" s="181">
        <f t="shared" si="1221"/>
        <v>0</v>
      </c>
      <c r="AI1938" s="180">
        <v>0</v>
      </c>
      <c r="AJ1938" s="180">
        <v>0</v>
      </c>
      <c r="AK1938" s="181">
        <f t="shared" si="1222"/>
        <v>0</v>
      </c>
      <c r="AL1938" s="180">
        <v>0</v>
      </c>
      <c r="AM1938" s="180">
        <v>0</v>
      </c>
      <c r="AN1938" s="181">
        <f t="shared" si="1223"/>
        <v>0</v>
      </c>
      <c r="AO1938" s="180">
        <v>0</v>
      </c>
      <c r="AP1938" s="180">
        <v>0</v>
      </c>
      <c r="AQ1938" s="181">
        <f t="shared" si="1224"/>
        <v>0</v>
      </c>
      <c r="AR1938" s="180">
        <v>0</v>
      </c>
      <c r="AS1938" s="180">
        <v>0</v>
      </c>
      <c r="AT1938" s="181">
        <f t="shared" si="1225"/>
        <v>0</v>
      </c>
      <c r="AU1938" s="180">
        <f t="shared" si="1246"/>
        <v>0</v>
      </c>
      <c r="AV1938" s="180">
        <f t="shared" si="1246"/>
        <v>0</v>
      </c>
      <c r="AW1938" s="181">
        <f t="shared" si="1226"/>
        <v>0</v>
      </c>
      <c r="AX1938" s="183">
        <f t="shared" si="1247"/>
        <v>0</v>
      </c>
      <c r="AY1938" s="183">
        <f t="shared" si="1247"/>
        <v>0</v>
      </c>
      <c r="AZ1938" s="183"/>
      <c r="BA1938" s="183"/>
      <c r="BB1938" s="183"/>
      <c r="BC1938" s="183"/>
      <c r="BD1938" s="183">
        <f t="shared" si="1248"/>
        <v>0</v>
      </c>
      <c r="BE1938" s="183">
        <f t="shared" si="1248"/>
        <v>0</v>
      </c>
    </row>
    <row r="1939" spans="2:57" ht="15.75" hidden="1">
      <c r="B1939" s="174">
        <v>2025</v>
      </c>
      <c r="C1939" s="174">
        <v>20</v>
      </c>
      <c r="D1939" s="175">
        <v>0</v>
      </c>
      <c r="E1939" s="176"/>
      <c r="F1939" s="174">
        <v>3</v>
      </c>
      <c r="G1939" s="174">
        <v>7</v>
      </c>
      <c r="H1939" s="174">
        <v>19</v>
      </c>
      <c r="I1939" s="174">
        <v>2000</v>
      </c>
      <c r="J1939" s="174">
        <v>2700</v>
      </c>
      <c r="K1939" s="174">
        <v>272</v>
      </c>
      <c r="L1939" s="177">
        <v>756</v>
      </c>
      <c r="M1939" s="178">
        <v>0</v>
      </c>
      <c r="N1939" s="179" t="s">
        <v>1235</v>
      </c>
      <c r="O1939" s="180">
        <v>0</v>
      </c>
      <c r="P1939" s="180">
        <v>0</v>
      </c>
      <c r="Q1939" s="181">
        <v>0</v>
      </c>
      <c r="R1939" s="182" t="s">
        <v>318</v>
      </c>
      <c r="S1939" s="183">
        <v>0</v>
      </c>
      <c r="T1939" s="183">
        <v>0</v>
      </c>
      <c r="U1939" s="180">
        <v>0</v>
      </c>
      <c r="V1939" s="180">
        <v>0</v>
      </c>
      <c r="W1939" s="183">
        <v>0</v>
      </c>
      <c r="X1939" s="183">
        <v>0</v>
      </c>
      <c r="Y1939" s="180">
        <v>0</v>
      </c>
      <c r="Z1939" s="180">
        <v>0</v>
      </c>
      <c r="AA1939" s="183">
        <v>0</v>
      </c>
      <c r="AB1939" s="183">
        <v>0</v>
      </c>
      <c r="AC1939" s="180">
        <f t="shared" si="1245"/>
        <v>0</v>
      </c>
      <c r="AD1939" s="180">
        <f t="shared" si="1245"/>
        <v>0</v>
      </c>
      <c r="AE1939" s="181">
        <f t="shared" si="1220"/>
        <v>0</v>
      </c>
      <c r="AF1939" s="180">
        <v>0</v>
      </c>
      <c r="AG1939" s="180">
        <v>0</v>
      </c>
      <c r="AH1939" s="181">
        <f t="shared" si="1221"/>
        <v>0</v>
      </c>
      <c r="AI1939" s="180">
        <v>0</v>
      </c>
      <c r="AJ1939" s="180">
        <v>0</v>
      </c>
      <c r="AK1939" s="181">
        <f t="shared" si="1222"/>
        <v>0</v>
      </c>
      <c r="AL1939" s="180">
        <v>0</v>
      </c>
      <c r="AM1939" s="180">
        <v>0</v>
      </c>
      <c r="AN1939" s="181">
        <f t="shared" si="1223"/>
        <v>0</v>
      </c>
      <c r="AO1939" s="180">
        <v>0</v>
      </c>
      <c r="AP1939" s="180">
        <v>0</v>
      </c>
      <c r="AQ1939" s="181">
        <f t="shared" si="1224"/>
        <v>0</v>
      </c>
      <c r="AR1939" s="180">
        <v>0</v>
      </c>
      <c r="AS1939" s="180">
        <v>0</v>
      </c>
      <c r="AT1939" s="181">
        <f t="shared" si="1225"/>
        <v>0</v>
      </c>
      <c r="AU1939" s="180">
        <f t="shared" si="1246"/>
        <v>0</v>
      </c>
      <c r="AV1939" s="180">
        <f t="shared" si="1246"/>
        <v>0</v>
      </c>
      <c r="AW1939" s="181">
        <f t="shared" si="1226"/>
        <v>0</v>
      </c>
      <c r="AX1939" s="183">
        <f t="shared" si="1247"/>
        <v>0</v>
      </c>
      <c r="AY1939" s="183">
        <f t="shared" si="1247"/>
        <v>0</v>
      </c>
      <c r="AZ1939" s="183"/>
      <c r="BA1939" s="183"/>
      <c r="BB1939" s="183"/>
      <c r="BC1939" s="183"/>
      <c r="BD1939" s="183">
        <f t="shared" si="1248"/>
        <v>0</v>
      </c>
      <c r="BE1939" s="183">
        <f t="shared" si="1248"/>
        <v>0</v>
      </c>
    </row>
    <row r="1940" spans="2:57" ht="15.75" hidden="1">
      <c r="B1940" s="174">
        <v>2025</v>
      </c>
      <c r="C1940" s="174">
        <v>20</v>
      </c>
      <c r="D1940" s="175">
        <v>0</v>
      </c>
      <c r="E1940" s="176"/>
      <c r="F1940" s="174">
        <v>3</v>
      </c>
      <c r="G1940" s="174">
        <v>7</v>
      </c>
      <c r="H1940" s="174">
        <v>19</v>
      </c>
      <c r="I1940" s="174">
        <v>2000</v>
      </c>
      <c r="J1940" s="174">
        <v>2700</v>
      </c>
      <c r="K1940" s="174">
        <v>272</v>
      </c>
      <c r="L1940" s="177">
        <v>757</v>
      </c>
      <c r="M1940" s="178">
        <v>0</v>
      </c>
      <c r="N1940" s="179" t="s">
        <v>1236</v>
      </c>
      <c r="O1940" s="180">
        <v>0</v>
      </c>
      <c r="P1940" s="180">
        <v>0</v>
      </c>
      <c r="Q1940" s="181">
        <v>0</v>
      </c>
      <c r="R1940" s="182" t="s">
        <v>1233</v>
      </c>
      <c r="S1940" s="183">
        <v>0</v>
      </c>
      <c r="T1940" s="183">
        <v>0</v>
      </c>
      <c r="U1940" s="180">
        <v>0</v>
      </c>
      <c r="V1940" s="180">
        <v>0</v>
      </c>
      <c r="W1940" s="183">
        <v>0</v>
      </c>
      <c r="X1940" s="183">
        <v>0</v>
      </c>
      <c r="Y1940" s="180">
        <v>0</v>
      </c>
      <c r="Z1940" s="180">
        <v>0</v>
      </c>
      <c r="AA1940" s="183">
        <v>0</v>
      </c>
      <c r="AB1940" s="183">
        <v>0</v>
      </c>
      <c r="AC1940" s="180">
        <f t="shared" si="1245"/>
        <v>0</v>
      </c>
      <c r="AD1940" s="180">
        <f t="shared" si="1245"/>
        <v>0</v>
      </c>
      <c r="AE1940" s="181">
        <f t="shared" si="1220"/>
        <v>0</v>
      </c>
      <c r="AF1940" s="180">
        <v>0</v>
      </c>
      <c r="AG1940" s="180">
        <v>0</v>
      </c>
      <c r="AH1940" s="181">
        <f t="shared" si="1221"/>
        <v>0</v>
      </c>
      <c r="AI1940" s="180">
        <v>0</v>
      </c>
      <c r="AJ1940" s="180">
        <v>0</v>
      </c>
      <c r="AK1940" s="181">
        <f t="shared" si="1222"/>
        <v>0</v>
      </c>
      <c r="AL1940" s="180">
        <v>0</v>
      </c>
      <c r="AM1940" s="180">
        <v>0</v>
      </c>
      <c r="AN1940" s="181">
        <f t="shared" si="1223"/>
        <v>0</v>
      </c>
      <c r="AO1940" s="180">
        <v>0</v>
      </c>
      <c r="AP1940" s="180">
        <v>0</v>
      </c>
      <c r="AQ1940" s="181">
        <f t="shared" si="1224"/>
        <v>0</v>
      </c>
      <c r="AR1940" s="180">
        <v>0</v>
      </c>
      <c r="AS1940" s="180">
        <v>0</v>
      </c>
      <c r="AT1940" s="181">
        <f t="shared" si="1225"/>
        <v>0</v>
      </c>
      <c r="AU1940" s="180">
        <f t="shared" si="1246"/>
        <v>0</v>
      </c>
      <c r="AV1940" s="180">
        <f t="shared" si="1246"/>
        <v>0</v>
      </c>
      <c r="AW1940" s="181">
        <f t="shared" si="1226"/>
        <v>0</v>
      </c>
      <c r="AX1940" s="183">
        <f t="shared" si="1247"/>
        <v>0</v>
      </c>
      <c r="AY1940" s="183">
        <f t="shared" si="1247"/>
        <v>0</v>
      </c>
      <c r="AZ1940" s="183"/>
      <c r="BA1940" s="183"/>
      <c r="BB1940" s="183"/>
      <c r="BC1940" s="183"/>
      <c r="BD1940" s="183">
        <f t="shared" si="1248"/>
        <v>0</v>
      </c>
      <c r="BE1940" s="183">
        <f t="shared" si="1248"/>
        <v>0</v>
      </c>
    </row>
    <row r="1941" spans="2:57" ht="15.75" hidden="1">
      <c r="B1941" s="174">
        <v>2025</v>
      </c>
      <c r="C1941" s="174">
        <v>20</v>
      </c>
      <c r="D1941" s="175">
        <v>0</v>
      </c>
      <c r="E1941" s="176"/>
      <c r="F1941" s="174">
        <v>3</v>
      </c>
      <c r="G1941" s="174">
        <v>7</v>
      </c>
      <c r="H1941" s="174">
        <v>19</v>
      </c>
      <c r="I1941" s="174">
        <v>2000</v>
      </c>
      <c r="J1941" s="174">
        <v>2700</v>
      </c>
      <c r="K1941" s="174">
        <v>272</v>
      </c>
      <c r="L1941" s="177">
        <v>864</v>
      </c>
      <c r="M1941" s="178">
        <v>0</v>
      </c>
      <c r="N1941" s="179" t="s">
        <v>1237</v>
      </c>
      <c r="O1941" s="180">
        <v>0</v>
      </c>
      <c r="P1941" s="180">
        <v>0</v>
      </c>
      <c r="Q1941" s="181">
        <v>0</v>
      </c>
      <c r="R1941" s="182" t="s">
        <v>98</v>
      </c>
      <c r="S1941" s="183">
        <v>0</v>
      </c>
      <c r="T1941" s="183">
        <v>0</v>
      </c>
      <c r="U1941" s="180">
        <v>0</v>
      </c>
      <c r="V1941" s="180">
        <v>0</v>
      </c>
      <c r="W1941" s="183">
        <v>0</v>
      </c>
      <c r="X1941" s="183">
        <v>0</v>
      </c>
      <c r="Y1941" s="180">
        <v>0</v>
      </c>
      <c r="Z1941" s="180">
        <v>0</v>
      </c>
      <c r="AA1941" s="183">
        <v>0</v>
      </c>
      <c r="AB1941" s="183">
        <v>0</v>
      </c>
      <c r="AC1941" s="180">
        <f t="shared" si="1245"/>
        <v>0</v>
      </c>
      <c r="AD1941" s="180">
        <f t="shared" si="1245"/>
        <v>0</v>
      </c>
      <c r="AE1941" s="181">
        <f t="shared" si="1220"/>
        <v>0</v>
      </c>
      <c r="AF1941" s="180">
        <v>0</v>
      </c>
      <c r="AG1941" s="180">
        <v>0</v>
      </c>
      <c r="AH1941" s="181">
        <f t="shared" si="1221"/>
        <v>0</v>
      </c>
      <c r="AI1941" s="180">
        <v>0</v>
      </c>
      <c r="AJ1941" s="180">
        <v>0</v>
      </c>
      <c r="AK1941" s="181">
        <f t="shared" si="1222"/>
        <v>0</v>
      </c>
      <c r="AL1941" s="180">
        <v>0</v>
      </c>
      <c r="AM1941" s="180">
        <v>0</v>
      </c>
      <c r="AN1941" s="181">
        <f t="shared" si="1223"/>
        <v>0</v>
      </c>
      <c r="AO1941" s="180">
        <v>0</v>
      </c>
      <c r="AP1941" s="180">
        <v>0</v>
      </c>
      <c r="AQ1941" s="181">
        <f t="shared" si="1224"/>
        <v>0</v>
      </c>
      <c r="AR1941" s="180">
        <v>0</v>
      </c>
      <c r="AS1941" s="180">
        <v>0</v>
      </c>
      <c r="AT1941" s="181">
        <f t="shared" si="1225"/>
        <v>0</v>
      </c>
      <c r="AU1941" s="180">
        <f t="shared" si="1246"/>
        <v>0</v>
      </c>
      <c r="AV1941" s="180">
        <f t="shared" si="1246"/>
        <v>0</v>
      </c>
      <c r="AW1941" s="181">
        <f t="shared" si="1226"/>
        <v>0</v>
      </c>
      <c r="AX1941" s="183">
        <f t="shared" si="1247"/>
        <v>0</v>
      </c>
      <c r="AY1941" s="183">
        <f t="shared" si="1247"/>
        <v>0</v>
      </c>
      <c r="AZ1941" s="183"/>
      <c r="BA1941" s="183"/>
      <c r="BB1941" s="183"/>
      <c r="BC1941" s="183"/>
      <c r="BD1941" s="183">
        <f t="shared" si="1248"/>
        <v>0</v>
      </c>
      <c r="BE1941" s="183">
        <f t="shared" si="1248"/>
        <v>0</v>
      </c>
    </row>
    <row r="1942" spans="2:57" ht="15.75" hidden="1">
      <c r="B1942" s="174">
        <v>2025</v>
      </c>
      <c r="C1942" s="174">
        <v>20</v>
      </c>
      <c r="D1942" s="175">
        <v>0</v>
      </c>
      <c r="E1942" s="176"/>
      <c r="F1942" s="174">
        <v>3</v>
      </c>
      <c r="G1942" s="174">
        <v>7</v>
      </c>
      <c r="H1942" s="174">
        <v>19</v>
      </c>
      <c r="I1942" s="174">
        <v>2000</v>
      </c>
      <c r="J1942" s="174">
        <v>2700</v>
      </c>
      <c r="K1942" s="174">
        <v>272</v>
      </c>
      <c r="L1942" s="177">
        <v>922</v>
      </c>
      <c r="M1942" s="178">
        <v>0</v>
      </c>
      <c r="N1942" s="179" t="s">
        <v>1238</v>
      </c>
      <c r="O1942" s="180">
        <v>0</v>
      </c>
      <c r="P1942" s="180">
        <v>0</v>
      </c>
      <c r="Q1942" s="181">
        <v>0</v>
      </c>
      <c r="R1942" s="182" t="s">
        <v>98</v>
      </c>
      <c r="S1942" s="183">
        <v>0</v>
      </c>
      <c r="T1942" s="183">
        <v>0</v>
      </c>
      <c r="U1942" s="180">
        <v>0</v>
      </c>
      <c r="V1942" s="180">
        <v>0</v>
      </c>
      <c r="W1942" s="183">
        <v>0</v>
      </c>
      <c r="X1942" s="183">
        <v>0</v>
      </c>
      <c r="Y1942" s="180">
        <v>0</v>
      </c>
      <c r="Z1942" s="180">
        <v>0</v>
      </c>
      <c r="AA1942" s="183">
        <v>0</v>
      </c>
      <c r="AB1942" s="183">
        <v>0</v>
      </c>
      <c r="AC1942" s="180">
        <f t="shared" si="1245"/>
        <v>0</v>
      </c>
      <c r="AD1942" s="180">
        <f t="shared" si="1245"/>
        <v>0</v>
      </c>
      <c r="AE1942" s="181">
        <f t="shared" si="1220"/>
        <v>0</v>
      </c>
      <c r="AF1942" s="180">
        <v>0</v>
      </c>
      <c r="AG1942" s="180">
        <v>0</v>
      </c>
      <c r="AH1942" s="181">
        <f t="shared" si="1221"/>
        <v>0</v>
      </c>
      <c r="AI1942" s="180">
        <v>0</v>
      </c>
      <c r="AJ1942" s="180">
        <v>0</v>
      </c>
      <c r="AK1942" s="181">
        <f t="shared" si="1222"/>
        <v>0</v>
      </c>
      <c r="AL1942" s="180">
        <v>0</v>
      </c>
      <c r="AM1942" s="180">
        <v>0</v>
      </c>
      <c r="AN1942" s="181">
        <f t="shared" si="1223"/>
        <v>0</v>
      </c>
      <c r="AO1942" s="180">
        <v>0</v>
      </c>
      <c r="AP1942" s="180">
        <v>0</v>
      </c>
      <c r="AQ1942" s="181">
        <f t="shared" si="1224"/>
        <v>0</v>
      </c>
      <c r="AR1942" s="180">
        <v>0</v>
      </c>
      <c r="AS1942" s="180">
        <v>0</v>
      </c>
      <c r="AT1942" s="181">
        <f t="shared" si="1225"/>
        <v>0</v>
      </c>
      <c r="AU1942" s="180">
        <f t="shared" si="1246"/>
        <v>0</v>
      </c>
      <c r="AV1942" s="180">
        <f t="shared" si="1246"/>
        <v>0</v>
      </c>
      <c r="AW1942" s="181">
        <f t="shared" si="1226"/>
        <v>0</v>
      </c>
      <c r="AX1942" s="183">
        <f t="shared" si="1247"/>
        <v>0</v>
      </c>
      <c r="AY1942" s="183">
        <f t="shared" si="1247"/>
        <v>0</v>
      </c>
      <c r="AZ1942" s="183"/>
      <c r="BA1942" s="183"/>
      <c r="BB1942" s="183"/>
      <c r="BC1942" s="183"/>
      <c r="BD1942" s="183">
        <f t="shared" si="1248"/>
        <v>0</v>
      </c>
      <c r="BE1942" s="183">
        <f t="shared" si="1248"/>
        <v>0</v>
      </c>
    </row>
    <row r="1943" spans="2:57" ht="15.75" hidden="1">
      <c r="B1943" s="174">
        <v>2025</v>
      </c>
      <c r="C1943" s="174">
        <v>20</v>
      </c>
      <c r="D1943" s="175">
        <v>0</v>
      </c>
      <c r="E1943" s="176"/>
      <c r="F1943" s="174">
        <v>3</v>
      </c>
      <c r="G1943" s="174">
        <v>7</v>
      </c>
      <c r="H1943" s="174">
        <v>19</v>
      </c>
      <c r="I1943" s="174">
        <v>2000</v>
      </c>
      <c r="J1943" s="174">
        <v>2700</v>
      </c>
      <c r="K1943" s="174">
        <v>272</v>
      </c>
      <c r="L1943" s="177">
        <v>1289</v>
      </c>
      <c r="M1943" s="178">
        <v>0</v>
      </c>
      <c r="N1943" s="179" t="s">
        <v>1239</v>
      </c>
      <c r="O1943" s="180">
        <v>0</v>
      </c>
      <c r="P1943" s="180">
        <v>0</v>
      </c>
      <c r="Q1943" s="181">
        <v>0</v>
      </c>
      <c r="R1943" s="182" t="s">
        <v>1226</v>
      </c>
      <c r="S1943" s="183">
        <v>0</v>
      </c>
      <c r="T1943" s="183">
        <v>0</v>
      </c>
      <c r="U1943" s="180">
        <v>0</v>
      </c>
      <c r="V1943" s="180">
        <v>0</v>
      </c>
      <c r="W1943" s="183">
        <v>0</v>
      </c>
      <c r="X1943" s="183">
        <v>0</v>
      </c>
      <c r="Y1943" s="180">
        <v>0</v>
      </c>
      <c r="Z1943" s="180">
        <v>0</v>
      </c>
      <c r="AA1943" s="183">
        <v>0</v>
      </c>
      <c r="AB1943" s="183">
        <v>0</v>
      </c>
      <c r="AC1943" s="180">
        <f t="shared" si="1245"/>
        <v>0</v>
      </c>
      <c r="AD1943" s="180">
        <f t="shared" si="1245"/>
        <v>0</v>
      </c>
      <c r="AE1943" s="181">
        <f t="shared" si="1220"/>
        <v>0</v>
      </c>
      <c r="AF1943" s="180">
        <v>0</v>
      </c>
      <c r="AG1943" s="180">
        <v>0</v>
      </c>
      <c r="AH1943" s="181">
        <f t="shared" si="1221"/>
        <v>0</v>
      </c>
      <c r="AI1943" s="180">
        <v>0</v>
      </c>
      <c r="AJ1943" s="180">
        <v>0</v>
      </c>
      <c r="AK1943" s="181">
        <f t="shared" si="1222"/>
        <v>0</v>
      </c>
      <c r="AL1943" s="180">
        <v>0</v>
      </c>
      <c r="AM1943" s="180">
        <v>0</v>
      </c>
      <c r="AN1943" s="181">
        <f t="shared" si="1223"/>
        <v>0</v>
      </c>
      <c r="AO1943" s="180">
        <v>0</v>
      </c>
      <c r="AP1943" s="180">
        <v>0</v>
      </c>
      <c r="AQ1943" s="181">
        <f t="shared" si="1224"/>
        <v>0</v>
      </c>
      <c r="AR1943" s="180">
        <v>0</v>
      </c>
      <c r="AS1943" s="180">
        <v>0</v>
      </c>
      <c r="AT1943" s="181">
        <f t="shared" si="1225"/>
        <v>0</v>
      </c>
      <c r="AU1943" s="180">
        <f t="shared" si="1246"/>
        <v>0</v>
      </c>
      <c r="AV1943" s="180">
        <f t="shared" si="1246"/>
        <v>0</v>
      </c>
      <c r="AW1943" s="181">
        <f t="shared" si="1226"/>
        <v>0</v>
      </c>
      <c r="AX1943" s="183">
        <f t="shared" si="1247"/>
        <v>0</v>
      </c>
      <c r="AY1943" s="183">
        <f t="shared" si="1247"/>
        <v>0</v>
      </c>
      <c r="AZ1943" s="183"/>
      <c r="BA1943" s="183"/>
      <c r="BB1943" s="183"/>
      <c r="BC1943" s="183"/>
      <c r="BD1943" s="183">
        <f t="shared" si="1248"/>
        <v>0</v>
      </c>
      <c r="BE1943" s="183">
        <f t="shared" si="1248"/>
        <v>0</v>
      </c>
    </row>
    <row r="1944" spans="2:57" ht="15.75" hidden="1">
      <c r="B1944" s="174">
        <v>2025</v>
      </c>
      <c r="C1944" s="174">
        <v>20</v>
      </c>
      <c r="D1944" s="175">
        <v>0</v>
      </c>
      <c r="E1944" s="176"/>
      <c r="F1944" s="174">
        <v>3</v>
      </c>
      <c r="G1944" s="174">
        <v>7</v>
      </c>
      <c r="H1944" s="174">
        <v>19</v>
      </c>
      <c r="I1944" s="174">
        <v>2000</v>
      </c>
      <c r="J1944" s="174">
        <v>2700</v>
      </c>
      <c r="K1944" s="174">
        <v>272</v>
      </c>
      <c r="L1944" s="177">
        <v>1496</v>
      </c>
      <c r="M1944" s="178">
        <v>0</v>
      </c>
      <c r="N1944" s="179" t="s">
        <v>1240</v>
      </c>
      <c r="O1944" s="180">
        <v>0</v>
      </c>
      <c r="P1944" s="180">
        <v>0</v>
      </c>
      <c r="Q1944" s="181">
        <v>0</v>
      </c>
      <c r="R1944" s="182" t="s">
        <v>98</v>
      </c>
      <c r="S1944" s="183">
        <v>0</v>
      </c>
      <c r="T1944" s="183">
        <v>0</v>
      </c>
      <c r="U1944" s="180">
        <v>0</v>
      </c>
      <c r="V1944" s="180">
        <v>0</v>
      </c>
      <c r="W1944" s="183">
        <v>0</v>
      </c>
      <c r="X1944" s="183">
        <v>0</v>
      </c>
      <c r="Y1944" s="180">
        <v>0</v>
      </c>
      <c r="Z1944" s="180">
        <v>0</v>
      </c>
      <c r="AA1944" s="183">
        <v>0</v>
      </c>
      <c r="AB1944" s="183">
        <v>0</v>
      </c>
      <c r="AC1944" s="180">
        <f t="shared" si="1245"/>
        <v>0</v>
      </c>
      <c r="AD1944" s="180">
        <f t="shared" si="1245"/>
        <v>0</v>
      </c>
      <c r="AE1944" s="181">
        <f t="shared" si="1220"/>
        <v>0</v>
      </c>
      <c r="AF1944" s="180">
        <v>0</v>
      </c>
      <c r="AG1944" s="180">
        <v>0</v>
      </c>
      <c r="AH1944" s="181">
        <f t="shared" si="1221"/>
        <v>0</v>
      </c>
      <c r="AI1944" s="180">
        <v>0</v>
      </c>
      <c r="AJ1944" s="180">
        <v>0</v>
      </c>
      <c r="AK1944" s="181">
        <f t="shared" si="1222"/>
        <v>0</v>
      </c>
      <c r="AL1944" s="180">
        <v>0</v>
      </c>
      <c r="AM1944" s="180">
        <v>0</v>
      </c>
      <c r="AN1944" s="181">
        <f t="shared" si="1223"/>
        <v>0</v>
      </c>
      <c r="AO1944" s="180">
        <v>0</v>
      </c>
      <c r="AP1944" s="180">
        <v>0</v>
      </c>
      <c r="AQ1944" s="181">
        <f t="shared" si="1224"/>
        <v>0</v>
      </c>
      <c r="AR1944" s="180">
        <v>0</v>
      </c>
      <c r="AS1944" s="180">
        <v>0</v>
      </c>
      <c r="AT1944" s="181">
        <f t="shared" si="1225"/>
        <v>0</v>
      </c>
      <c r="AU1944" s="180">
        <f t="shared" si="1246"/>
        <v>0</v>
      </c>
      <c r="AV1944" s="180">
        <f t="shared" si="1246"/>
        <v>0</v>
      </c>
      <c r="AW1944" s="181">
        <f t="shared" si="1226"/>
        <v>0</v>
      </c>
      <c r="AX1944" s="183">
        <f t="shared" si="1247"/>
        <v>0</v>
      </c>
      <c r="AY1944" s="183">
        <f t="shared" si="1247"/>
        <v>0</v>
      </c>
      <c r="AZ1944" s="183"/>
      <c r="BA1944" s="183"/>
      <c r="BB1944" s="183"/>
      <c r="BC1944" s="183"/>
      <c r="BD1944" s="183">
        <f t="shared" si="1248"/>
        <v>0</v>
      </c>
      <c r="BE1944" s="183">
        <f t="shared" si="1248"/>
        <v>0</v>
      </c>
    </row>
    <row r="1945" spans="2:57" ht="15.75" hidden="1">
      <c r="B1945" s="174">
        <v>2025</v>
      </c>
      <c r="C1945" s="174">
        <v>20</v>
      </c>
      <c r="D1945" s="175">
        <v>0</v>
      </c>
      <c r="E1945" s="176"/>
      <c r="F1945" s="174">
        <v>3</v>
      </c>
      <c r="G1945" s="174">
        <v>7</v>
      </c>
      <c r="H1945" s="174">
        <v>19</v>
      </c>
      <c r="I1945" s="174">
        <v>2000</v>
      </c>
      <c r="J1945" s="174">
        <v>2700</v>
      </c>
      <c r="K1945" s="174">
        <v>272</v>
      </c>
      <c r="L1945" s="177">
        <v>1497</v>
      </c>
      <c r="M1945" s="178">
        <v>0</v>
      </c>
      <c r="N1945" s="179" t="s">
        <v>1241</v>
      </c>
      <c r="O1945" s="180">
        <v>0</v>
      </c>
      <c r="P1945" s="180">
        <v>0</v>
      </c>
      <c r="Q1945" s="181">
        <v>0</v>
      </c>
      <c r="R1945" s="182" t="s">
        <v>98</v>
      </c>
      <c r="S1945" s="183">
        <v>0</v>
      </c>
      <c r="T1945" s="183">
        <v>0</v>
      </c>
      <c r="U1945" s="180">
        <v>0</v>
      </c>
      <c r="V1945" s="180">
        <v>0</v>
      </c>
      <c r="W1945" s="183">
        <v>0</v>
      </c>
      <c r="X1945" s="183">
        <v>0</v>
      </c>
      <c r="Y1945" s="180">
        <v>0</v>
      </c>
      <c r="Z1945" s="180">
        <v>0</v>
      </c>
      <c r="AA1945" s="183">
        <v>0</v>
      </c>
      <c r="AB1945" s="183">
        <v>0</v>
      </c>
      <c r="AC1945" s="180">
        <f t="shared" si="1245"/>
        <v>0</v>
      </c>
      <c r="AD1945" s="180">
        <f t="shared" si="1245"/>
        <v>0</v>
      </c>
      <c r="AE1945" s="181">
        <f t="shared" si="1220"/>
        <v>0</v>
      </c>
      <c r="AF1945" s="180">
        <v>0</v>
      </c>
      <c r="AG1945" s="180">
        <v>0</v>
      </c>
      <c r="AH1945" s="181">
        <f t="shared" si="1221"/>
        <v>0</v>
      </c>
      <c r="AI1945" s="180">
        <v>0</v>
      </c>
      <c r="AJ1945" s="180">
        <v>0</v>
      </c>
      <c r="AK1945" s="181">
        <f t="shared" si="1222"/>
        <v>0</v>
      </c>
      <c r="AL1945" s="180">
        <v>0</v>
      </c>
      <c r="AM1945" s="180">
        <v>0</v>
      </c>
      <c r="AN1945" s="181">
        <f t="shared" si="1223"/>
        <v>0</v>
      </c>
      <c r="AO1945" s="180">
        <v>0</v>
      </c>
      <c r="AP1945" s="180">
        <v>0</v>
      </c>
      <c r="AQ1945" s="181">
        <f t="shared" si="1224"/>
        <v>0</v>
      </c>
      <c r="AR1945" s="180">
        <v>0</v>
      </c>
      <c r="AS1945" s="180">
        <v>0</v>
      </c>
      <c r="AT1945" s="181">
        <f t="shared" si="1225"/>
        <v>0</v>
      </c>
      <c r="AU1945" s="180">
        <f t="shared" si="1246"/>
        <v>0</v>
      </c>
      <c r="AV1945" s="180">
        <f t="shared" si="1246"/>
        <v>0</v>
      </c>
      <c r="AW1945" s="181">
        <f t="shared" si="1226"/>
        <v>0</v>
      </c>
      <c r="AX1945" s="183">
        <f t="shared" si="1247"/>
        <v>0</v>
      </c>
      <c r="AY1945" s="183">
        <f t="shared" si="1247"/>
        <v>0</v>
      </c>
      <c r="AZ1945" s="183"/>
      <c r="BA1945" s="183"/>
      <c r="BB1945" s="183"/>
      <c r="BC1945" s="183"/>
      <c r="BD1945" s="183">
        <f t="shared" si="1248"/>
        <v>0</v>
      </c>
      <c r="BE1945" s="183">
        <f t="shared" si="1248"/>
        <v>0</v>
      </c>
    </row>
    <row r="1946" spans="2:57" ht="15.75" hidden="1">
      <c r="B1946" s="174">
        <v>2025</v>
      </c>
      <c r="C1946" s="174">
        <v>20</v>
      </c>
      <c r="D1946" s="175">
        <v>0</v>
      </c>
      <c r="E1946" s="176"/>
      <c r="F1946" s="174">
        <v>3</v>
      </c>
      <c r="G1946" s="174">
        <v>7</v>
      </c>
      <c r="H1946" s="174">
        <v>19</v>
      </c>
      <c r="I1946" s="174">
        <v>2000</v>
      </c>
      <c r="J1946" s="174">
        <v>2700</v>
      </c>
      <c r="K1946" s="174">
        <v>272</v>
      </c>
      <c r="L1946" s="177">
        <v>1498</v>
      </c>
      <c r="M1946" s="178">
        <v>0</v>
      </c>
      <c r="N1946" s="179" t="s">
        <v>1242</v>
      </c>
      <c r="O1946" s="180">
        <v>0</v>
      </c>
      <c r="P1946" s="180">
        <v>0</v>
      </c>
      <c r="Q1946" s="181">
        <v>0</v>
      </c>
      <c r="R1946" s="182" t="s">
        <v>98</v>
      </c>
      <c r="S1946" s="183">
        <v>0</v>
      </c>
      <c r="T1946" s="183">
        <v>0</v>
      </c>
      <c r="U1946" s="180">
        <v>0</v>
      </c>
      <c r="V1946" s="180">
        <v>0</v>
      </c>
      <c r="W1946" s="183">
        <v>0</v>
      </c>
      <c r="X1946" s="183">
        <v>0</v>
      </c>
      <c r="Y1946" s="180">
        <v>0</v>
      </c>
      <c r="Z1946" s="180">
        <v>0</v>
      </c>
      <c r="AA1946" s="183">
        <v>0</v>
      </c>
      <c r="AB1946" s="183">
        <v>0</v>
      </c>
      <c r="AC1946" s="180">
        <f t="shared" si="1245"/>
        <v>0</v>
      </c>
      <c r="AD1946" s="180">
        <f t="shared" si="1245"/>
        <v>0</v>
      </c>
      <c r="AE1946" s="181">
        <f t="shared" si="1220"/>
        <v>0</v>
      </c>
      <c r="AF1946" s="180">
        <v>0</v>
      </c>
      <c r="AG1946" s="180">
        <v>0</v>
      </c>
      <c r="AH1946" s="181">
        <f t="shared" si="1221"/>
        <v>0</v>
      </c>
      <c r="AI1946" s="180">
        <v>0</v>
      </c>
      <c r="AJ1946" s="180">
        <v>0</v>
      </c>
      <c r="AK1946" s="181">
        <f t="shared" si="1222"/>
        <v>0</v>
      </c>
      <c r="AL1946" s="180">
        <v>0</v>
      </c>
      <c r="AM1946" s="180">
        <v>0</v>
      </c>
      <c r="AN1946" s="181">
        <f t="shared" si="1223"/>
        <v>0</v>
      </c>
      <c r="AO1946" s="180">
        <v>0</v>
      </c>
      <c r="AP1946" s="180">
        <v>0</v>
      </c>
      <c r="AQ1946" s="181">
        <f t="shared" si="1224"/>
        <v>0</v>
      </c>
      <c r="AR1946" s="180">
        <v>0</v>
      </c>
      <c r="AS1946" s="180">
        <v>0</v>
      </c>
      <c r="AT1946" s="181">
        <f t="shared" si="1225"/>
        <v>0</v>
      </c>
      <c r="AU1946" s="180">
        <f t="shared" si="1246"/>
        <v>0</v>
      </c>
      <c r="AV1946" s="180">
        <f t="shared" si="1246"/>
        <v>0</v>
      </c>
      <c r="AW1946" s="181">
        <f t="shared" si="1226"/>
        <v>0</v>
      </c>
      <c r="AX1946" s="183">
        <f t="shared" si="1247"/>
        <v>0</v>
      </c>
      <c r="AY1946" s="183">
        <f t="shared" si="1247"/>
        <v>0</v>
      </c>
      <c r="AZ1946" s="183"/>
      <c r="BA1946" s="183"/>
      <c r="BB1946" s="183"/>
      <c r="BC1946" s="183"/>
      <c r="BD1946" s="183">
        <f t="shared" si="1248"/>
        <v>0</v>
      </c>
      <c r="BE1946" s="183">
        <f t="shared" si="1248"/>
        <v>0</v>
      </c>
    </row>
    <row r="1947" spans="2:57" ht="15.75" hidden="1">
      <c r="B1947" s="174">
        <v>2025</v>
      </c>
      <c r="C1947" s="174">
        <v>20</v>
      </c>
      <c r="D1947" s="175">
        <v>0</v>
      </c>
      <c r="E1947" s="176"/>
      <c r="F1947" s="174">
        <v>3</v>
      </c>
      <c r="G1947" s="174">
        <v>7</v>
      </c>
      <c r="H1947" s="174">
        <v>19</v>
      </c>
      <c r="I1947" s="174">
        <v>2000</v>
      </c>
      <c r="J1947" s="174">
        <v>2700</v>
      </c>
      <c r="K1947" s="174">
        <v>272</v>
      </c>
      <c r="L1947" s="177">
        <v>1506</v>
      </c>
      <c r="M1947" s="178">
        <v>0</v>
      </c>
      <c r="N1947" s="179" t="s">
        <v>1243</v>
      </c>
      <c r="O1947" s="180">
        <v>0</v>
      </c>
      <c r="P1947" s="180">
        <v>0</v>
      </c>
      <c r="Q1947" s="181">
        <v>0</v>
      </c>
      <c r="R1947" s="182" t="s">
        <v>98</v>
      </c>
      <c r="S1947" s="183">
        <v>0</v>
      </c>
      <c r="T1947" s="183">
        <v>0</v>
      </c>
      <c r="U1947" s="180">
        <v>0</v>
      </c>
      <c r="V1947" s="180">
        <v>0</v>
      </c>
      <c r="W1947" s="183">
        <v>0</v>
      </c>
      <c r="X1947" s="183">
        <v>0</v>
      </c>
      <c r="Y1947" s="180">
        <v>0</v>
      </c>
      <c r="Z1947" s="180">
        <v>0</v>
      </c>
      <c r="AA1947" s="183">
        <v>0</v>
      </c>
      <c r="AB1947" s="183">
        <v>0</v>
      </c>
      <c r="AC1947" s="180">
        <f t="shared" si="1245"/>
        <v>0</v>
      </c>
      <c r="AD1947" s="180">
        <f t="shared" si="1245"/>
        <v>0</v>
      </c>
      <c r="AE1947" s="181">
        <f t="shared" si="1220"/>
        <v>0</v>
      </c>
      <c r="AF1947" s="180">
        <v>0</v>
      </c>
      <c r="AG1947" s="180">
        <v>0</v>
      </c>
      <c r="AH1947" s="181">
        <f t="shared" si="1221"/>
        <v>0</v>
      </c>
      <c r="AI1947" s="180">
        <v>0</v>
      </c>
      <c r="AJ1947" s="180">
        <v>0</v>
      </c>
      <c r="AK1947" s="181">
        <f t="shared" si="1222"/>
        <v>0</v>
      </c>
      <c r="AL1947" s="180">
        <v>0</v>
      </c>
      <c r="AM1947" s="180">
        <v>0</v>
      </c>
      <c r="AN1947" s="181">
        <f t="shared" si="1223"/>
        <v>0</v>
      </c>
      <c r="AO1947" s="180">
        <v>0</v>
      </c>
      <c r="AP1947" s="180">
        <v>0</v>
      </c>
      <c r="AQ1947" s="181">
        <f t="shared" si="1224"/>
        <v>0</v>
      </c>
      <c r="AR1947" s="180">
        <v>0</v>
      </c>
      <c r="AS1947" s="180">
        <v>0</v>
      </c>
      <c r="AT1947" s="181">
        <f t="shared" si="1225"/>
        <v>0</v>
      </c>
      <c r="AU1947" s="180">
        <f t="shared" si="1246"/>
        <v>0</v>
      </c>
      <c r="AV1947" s="180">
        <f t="shared" si="1246"/>
        <v>0</v>
      </c>
      <c r="AW1947" s="181">
        <f t="shared" si="1226"/>
        <v>0</v>
      </c>
      <c r="AX1947" s="183">
        <f t="shared" si="1247"/>
        <v>0</v>
      </c>
      <c r="AY1947" s="183">
        <f t="shared" si="1247"/>
        <v>0</v>
      </c>
      <c r="AZ1947" s="183"/>
      <c r="BA1947" s="183"/>
      <c r="BB1947" s="183"/>
      <c r="BC1947" s="183"/>
      <c r="BD1947" s="183">
        <f t="shared" si="1248"/>
        <v>0</v>
      </c>
      <c r="BE1947" s="183">
        <f t="shared" si="1248"/>
        <v>0</v>
      </c>
    </row>
    <row r="1948" spans="2:57" ht="15.75" hidden="1">
      <c r="B1948" s="174">
        <v>2025</v>
      </c>
      <c r="C1948" s="174">
        <v>20</v>
      </c>
      <c r="D1948" s="175">
        <v>0</v>
      </c>
      <c r="E1948" s="176"/>
      <c r="F1948" s="174">
        <v>3</v>
      </c>
      <c r="G1948" s="174">
        <v>7</v>
      </c>
      <c r="H1948" s="174">
        <v>19</v>
      </c>
      <c r="I1948" s="174">
        <v>2000</v>
      </c>
      <c r="J1948" s="174">
        <v>2700</v>
      </c>
      <c r="K1948" s="174">
        <v>272</v>
      </c>
      <c r="L1948" s="177">
        <v>1523</v>
      </c>
      <c r="M1948" s="178">
        <v>0</v>
      </c>
      <c r="N1948" s="179" t="s">
        <v>1244</v>
      </c>
      <c r="O1948" s="180">
        <v>0</v>
      </c>
      <c r="P1948" s="180">
        <v>0</v>
      </c>
      <c r="Q1948" s="181">
        <v>0</v>
      </c>
      <c r="R1948" s="182" t="s">
        <v>1226</v>
      </c>
      <c r="S1948" s="183">
        <v>0</v>
      </c>
      <c r="T1948" s="183">
        <v>0</v>
      </c>
      <c r="U1948" s="180">
        <v>0</v>
      </c>
      <c r="V1948" s="180">
        <v>0</v>
      </c>
      <c r="W1948" s="183">
        <v>0</v>
      </c>
      <c r="X1948" s="183">
        <v>0</v>
      </c>
      <c r="Y1948" s="180">
        <v>0</v>
      </c>
      <c r="Z1948" s="180">
        <v>0</v>
      </c>
      <c r="AA1948" s="183">
        <v>0</v>
      </c>
      <c r="AB1948" s="183">
        <v>0</v>
      </c>
      <c r="AC1948" s="180">
        <f t="shared" si="1245"/>
        <v>0</v>
      </c>
      <c r="AD1948" s="180">
        <f t="shared" si="1245"/>
        <v>0</v>
      </c>
      <c r="AE1948" s="181">
        <f t="shared" si="1220"/>
        <v>0</v>
      </c>
      <c r="AF1948" s="180">
        <v>0</v>
      </c>
      <c r="AG1948" s="180">
        <v>0</v>
      </c>
      <c r="AH1948" s="181">
        <f t="shared" si="1221"/>
        <v>0</v>
      </c>
      <c r="AI1948" s="180">
        <v>0</v>
      </c>
      <c r="AJ1948" s="180">
        <v>0</v>
      </c>
      <c r="AK1948" s="181">
        <f t="shared" si="1222"/>
        <v>0</v>
      </c>
      <c r="AL1948" s="180">
        <v>0</v>
      </c>
      <c r="AM1948" s="180">
        <v>0</v>
      </c>
      <c r="AN1948" s="181">
        <f t="shared" si="1223"/>
        <v>0</v>
      </c>
      <c r="AO1948" s="180">
        <v>0</v>
      </c>
      <c r="AP1948" s="180">
        <v>0</v>
      </c>
      <c r="AQ1948" s="181">
        <f t="shared" si="1224"/>
        <v>0</v>
      </c>
      <c r="AR1948" s="180">
        <v>0</v>
      </c>
      <c r="AS1948" s="180">
        <v>0</v>
      </c>
      <c r="AT1948" s="181">
        <f t="shared" si="1225"/>
        <v>0</v>
      </c>
      <c r="AU1948" s="180">
        <f t="shared" si="1246"/>
        <v>0</v>
      </c>
      <c r="AV1948" s="180">
        <f t="shared" si="1246"/>
        <v>0</v>
      </c>
      <c r="AW1948" s="181">
        <f t="shared" si="1226"/>
        <v>0</v>
      </c>
      <c r="AX1948" s="183">
        <f t="shared" si="1247"/>
        <v>0</v>
      </c>
      <c r="AY1948" s="183">
        <f t="shared" si="1247"/>
        <v>0</v>
      </c>
      <c r="AZ1948" s="183"/>
      <c r="BA1948" s="183"/>
      <c r="BB1948" s="183"/>
      <c r="BC1948" s="183"/>
      <c r="BD1948" s="183">
        <f t="shared" si="1248"/>
        <v>0</v>
      </c>
      <c r="BE1948" s="183">
        <f t="shared" si="1248"/>
        <v>0</v>
      </c>
    </row>
    <row r="1949" spans="2:57" ht="15.75" hidden="1">
      <c r="B1949" s="174">
        <v>2025</v>
      </c>
      <c r="C1949" s="174">
        <v>20</v>
      </c>
      <c r="D1949" s="175">
        <v>0</v>
      </c>
      <c r="E1949" s="176"/>
      <c r="F1949" s="174">
        <v>3</v>
      </c>
      <c r="G1949" s="174">
        <v>7</v>
      </c>
      <c r="H1949" s="174">
        <v>19</v>
      </c>
      <c r="I1949" s="174">
        <v>2000</v>
      </c>
      <c r="J1949" s="174">
        <v>2700</v>
      </c>
      <c r="K1949" s="174">
        <v>272</v>
      </c>
      <c r="L1949" s="177">
        <v>1557</v>
      </c>
      <c r="M1949" s="178">
        <v>0</v>
      </c>
      <c r="N1949" s="179" t="s">
        <v>1245</v>
      </c>
      <c r="O1949" s="180">
        <v>0</v>
      </c>
      <c r="P1949" s="180">
        <v>0</v>
      </c>
      <c r="Q1949" s="181">
        <v>0</v>
      </c>
      <c r="R1949" s="182" t="s">
        <v>318</v>
      </c>
      <c r="S1949" s="183">
        <v>0</v>
      </c>
      <c r="T1949" s="183">
        <v>0</v>
      </c>
      <c r="U1949" s="180">
        <v>0</v>
      </c>
      <c r="V1949" s="180">
        <v>0</v>
      </c>
      <c r="W1949" s="183">
        <v>0</v>
      </c>
      <c r="X1949" s="183">
        <v>0</v>
      </c>
      <c r="Y1949" s="180">
        <v>0</v>
      </c>
      <c r="Z1949" s="180">
        <v>0</v>
      </c>
      <c r="AA1949" s="183">
        <v>0</v>
      </c>
      <c r="AB1949" s="183">
        <v>0</v>
      </c>
      <c r="AC1949" s="180">
        <f t="shared" si="1245"/>
        <v>0</v>
      </c>
      <c r="AD1949" s="180">
        <f t="shared" si="1245"/>
        <v>0</v>
      </c>
      <c r="AE1949" s="181">
        <f t="shared" si="1220"/>
        <v>0</v>
      </c>
      <c r="AF1949" s="180">
        <v>0</v>
      </c>
      <c r="AG1949" s="180">
        <v>0</v>
      </c>
      <c r="AH1949" s="181">
        <f t="shared" si="1221"/>
        <v>0</v>
      </c>
      <c r="AI1949" s="180">
        <v>0</v>
      </c>
      <c r="AJ1949" s="180">
        <v>0</v>
      </c>
      <c r="AK1949" s="181">
        <f t="shared" si="1222"/>
        <v>0</v>
      </c>
      <c r="AL1949" s="180">
        <v>0</v>
      </c>
      <c r="AM1949" s="180">
        <v>0</v>
      </c>
      <c r="AN1949" s="181">
        <f t="shared" si="1223"/>
        <v>0</v>
      </c>
      <c r="AO1949" s="180">
        <v>0</v>
      </c>
      <c r="AP1949" s="180">
        <v>0</v>
      </c>
      <c r="AQ1949" s="181">
        <f t="shared" si="1224"/>
        <v>0</v>
      </c>
      <c r="AR1949" s="180">
        <v>0</v>
      </c>
      <c r="AS1949" s="180">
        <v>0</v>
      </c>
      <c r="AT1949" s="181">
        <f t="shared" si="1225"/>
        <v>0</v>
      </c>
      <c r="AU1949" s="180">
        <f t="shared" si="1246"/>
        <v>0</v>
      </c>
      <c r="AV1949" s="180">
        <f t="shared" si="1246"/>
        <v>0</v>
      </c>
      <c r="AW1949" s="181">
        <f t="shared" si="1226"/>
        <v>0</v>
      </c>
      <c r="AX1949" s="183">
        <f t="shared" si="1247"/>
        <v>0</v>
      </c>
      <c r="AY1949" s="183">
        <f t="shared" si="1247"/>
        <v>0</v>
      </c>
      <c r="AZ1949" s="183"/>
      <c r="BA1949" s="183"/>
      <c r="BB1949" s="183"/>
      <c r="BC1949" s="183"/>
      <c r="BD1949" s="183">
        <f t="shared" si="1248"/>
        <v>0</v>
      </c>
      <c r="BE1949" s="183">
        <f t="shared" si="1248"/>
        <v>0</v>
      </c>
    </row>
    <row r="1950" spans="2:57" ht="15.75" hidden="1">
      <c r="B1950" s="174">
        <v>2025</v>
      </c>
      <c r="C1950" s="174">
        <v>20</v>
      </c>
      <c r="D1950" s="175">
        <v>0</v>
      </c>
      <c r="E1950" s="176"/>
      <c r="F1950" s="174">
        <v>3</v>
      </c>
      <c r="G1950" s="174">
        <v>7</v>
      </c>
      <c r="H1950" s="174">
        <v>19</v>
      </c>
      <c r="I1950" s="174">
        <v>2000</v>
      </c>
      <c r="J1950" s="174">
        <v>2700</v>
      </c>
      <c r="K1950" s="174">
        <v>272</v>
      </c>
      <c r="L1950" s="177">
        <v>247</v>
      </c>
      <c r="M1950" s="178">
        <v>0</v>
      </c>
      <c r="N1950" s="179" t="s">
        <v>1227</v>
      </c>
      <c r="O1950" s="180">
        <v>0</v>
      </c>
      <c r="P1950" s="180">
        <v>0</v>
      </c>
      <c r="Q1950" s="181">
        <v>0</v>
      </c>
      <c r="R1950" s="182" t="s">
        <v>318</v>
      </c>
      <c r="S1950" s="183">
        <v>0</v>
      </c>
      <c r="T1950" s="183">
        <v>0</v>
      </c>
      <c r="U1950" s="180">
        <v>0</v>
      </c>
      <c r="V1950" s="180">
        <v>0</v>
      </c>
      <c r="W1950" s="183">
        <v>0</v>
      </c>
      <c r="X1950" s="183">
        <v>0</v>
      </c>
      <c r="Y1950" s="180">
        <v>0</v>
      </c>
      <c r="Z1950" s="180">
        <v>0</v>
      </c>
      <c r="AA1950" s="183">
        <v>0</v>
      </c>
      <c r="AB1950" s="183">
        <v>0</v>
      </c>
      <c r="AC1950" s="180">
        <f t="shared" si="1245"/>
        <v>0</v>
      </c>
      <c r="AD1950" s="180">
        <f t="shared" si="1245"/>
        <v>0</v>
      </c>
      <c r="AE1950" s="181">
        <f t="shared" si="1220"/>
        <v>0</v>
      </c>
      <c r="AF1950" s="180">
        <v>0</v>
      </c>
      <c r="AG1950" s="180">
        <v>0</v>
      </c>
      <c r="AH1950" s="181">
        <f t="shared" si="1221"/>
        <v>0</v>
      </c>
      <c r="AI1950" s="180">
        <v>0</v>
      </c>
      <c r="AJ1950" s="180">
        <v>0</v>
      </c>
      <c r="AK1950" s="181">
        <f t="shared" si="1222"/>
        <v>0</v>
      </c>
      <c r="AL1950" s="180">
        <v>0</v>
      </c>
      <c r="AM1950" s="180">
        <v>0</v>
      </c>
      <c r="AN1950" s="181">
        <f t="shared" si="1223"/>
        <v>0</v>
      </c>
      <c r="AO1950" s="180">
        <v>0</v>
      </c>
      <c r="AP1950" s="180">
        <v>0</v>
      </c>
      <c r="AQ1950" s="181">
        <f t="shared" si="1224"/>
        <v>0</v>
      </c>
      <c r="AR1950" s="180">
        <v>0</v>
      </c>
      <c r="AS1950" s="180">
        <v>0</v>
      </c>
      <c r="AT1950" s="181">
        <f t="shared" si="1225"/>
        <v>0</v>
      </c>
      <c r="AU1950" s="180">
        <f t="shared" si="1246"/>
        <v>0</v>
      </c>
      <c r="AV1950" s="180">
        <f t="shared" si="1246"/>
        <v>0</v>
      </c>
      <c r="AW1950" s="181">
        <f t="shared" si="1226"/>
        <v>0</v>
      </c>
      <c r="AX1950" s="183">
        <f t="shared" si="1247"/>
        <v>0</v>
      </c>
      <c r="AY1950" s="183">
        <f t="shared" si="1247"/>
        <v>0</v>
      </c>
      <c r="AZ1950" s="183"/>
      <c r="BA1950" s="183"/>
      <c r="BB1950" s="183"/>
      <c r="BC1950" s="183"/>
      <c r="BD1950" s="183">
        <f t="shared" si="1248"/>
        <v>0</v>
      </c>
      <c r="BE1950" s="183">
        <f t="shared" si="1248"/>
        <v>0</v>
      </c>
    </row>
    <row r="1951" spans="2:57" ht="15.75" hidden="1">
      <c r="B1951" s="174">
        <v>2025</v>
      </c>
      <c r="C1951" s="174">
        <v>20</v>
      </c>
      <c r="D1951" s="175">
        <v>0</v>
      </c>
      <c r="E1951" s="176"/>
      <c r="F1951" s="174">
        <v>3</v>
      </c>
      <c r="G1951" s="174">
        <v>7</v>
      </c>
      <c r="H1951" s="174">
        <v>19</v>
      </c>
      <c r="I1951" s="174">
        <v>2000</v>
      </c>
      <c r="J1951" s="174">
        <v>2700</v>
      </c>
      <c r="K1951" s="174">
        <v>272</v>
      </c>
      <c r="L1951" s="177">
        <v>351</v>
      </c>
      <c r="M1951" s="178">
        <v>0</v>
      </c>
      <c r="N1951" s="179" t="s">
        <v>1246</v>
      </c>
      <c r="O1951" s="180">
        <v>0</v>
      </c>
      <c r="P1951" s="180">
        <v>0</v>
      </c>
      <c r="Q1951" s="181">
        <v>0</v>
      </c>
      <c r="R1951" s="182" t="s">
        <v>98</v>
      </c>
      <c r="S1951" s="183">
        <v>0</v>
      </c>
      <c r="T1951" s="183">
        <v>0</v>
      </c>
      <c r="U1951" s="180">
        <v>0</v>
      </c>
      <c r="V1951" s="180">
        <v>0</v>
      </c>
      <c r="W1951" s="183">
        <v>0</v>
      </c>
      <c r="X1951" s="183">
        <v>0</v>
      </c>
      <c r="Y1951" s="180">
        <v>0</v>
      </c>
      <c r="Z1951" s="180">
        <v>0</v>
      </c>
      <c r="AA1951" s="183">
        <v>0</v>
      </c>
      <c r="AB1951" s="183">
        <v>0</v>
      </c>
      <c r="AC1951" s="180">
        <f t="shared" si="1245"/>
        <v>0</v>
      </c>
      <c r="AD1951" s="180">
        <f t="shared" si="1245"/>
        <v>0</v>
      </c>
      <c r="AE1951" s="181">
        <f t="shared" si="1220"/>
        <v>0</v>
      </c>
      <c r="AF1951" s="180">
        <v>0</v>
      </c>
      <c r="AG1951" s="180">
        <v>0</v>
      </c>
      <c r="AH1951" s="181">
        <f t="shared" si="1221"/>
        <v>0</v>
      </c>
      <c r="AI1951" s="180">
        <v>0</v>
      </c>
      <c r="AJ1951" s="180">
        <v>0</v>
      </c>
      <c r="AK1951" s="181">
        <f t="shared" si="1222"/>
        <v>0</v>
      </c>
      <c r="AL1951" s="180">
        <v>0</v>
      </c>
      <c r="AM1951" s="180">
        <v>0</v>
      </c>
      <c r="AN1951" s="181">
        <f t="shared" si="1223"/>
        <v>0</v>
      </c>
      <c r="AO1951" s="180">
        <v>0</v>
      </c>
      <c r="AP1951" s="180">
        <v>0</v>
      </c>
      <c r="AQ1951" s="181">
        <f t="shared" si="1224"/>
        <v>0</v>
      </c>
      <c r="AR1951" s="180">
        <v>0</v>
      </c>
      <c r="AS1951" s="180">
        <v>0</v>
      </c>
      <c r="AT1951" s="181">
        <f t="shared" si="1225"/>
        <v>0</v>
      </c>
      <c r="AU1951" s="180">
        <f t="shared" si="1246"/>
        <v>0</v>
      </c>
      <c r="AV1951" s="180">
        <f t="shared" si="1246"/>
        <v>0</v>
      </c>
      <c r="AW1951" s="181">
        <f t="shared" si="1226"/>
        <v>0</v>
      </c>
      <c r="AX1951" s="183">
        <f t="shared" si="1247"/>
        <v>0</v>
      </c>
      <c r="AY1951" s="183">
        <f t="shared" si="1247"/>
        <v>0</v>
      </c>
      <c r="AZ1951" s="183"/>
      <c r="BA1951" s="183"/>
      <c r="BB1951" s="183"/>
      <c r="BC1951" s="183"/>
      <c r="BD1951" s="183">
        <f t="shared" si="1248"/>
        <v>0</v>
      </c>
      <c r="BE1951" s="183">
        <f t="shared" si="1248"/>
        <v>0</v>
      </c>
    </row>
    <row r="1952" spans="2:57" ht="15.75" hidden="1">
      <c r="B1952" s="174">
        <v>2025</v>
      </c>
      <c r="C1952" s="174">
        <v>20</v>
      </c>
      <c r="D1952" s="175">
        <v>0</v>
      </c>
      <c r="E1952" s="176"/>
      <c r="F1952" s="174">
        <v>3</v>
      </c>
      <c r="G1952" s="174">
        <v>7</v>
      </c>
      <c r="H1952" s="174">
        <v>19</v>
      </c>
      <c r="I1952" s="174">
        <v>2000</v>
      </c>
      <c r="J1952" s="174">
        <v>2700</v>
      </c>
      <c r="K1952" s="174">
        <v>272</v>
      </c>
      <c r="L1952" s="177">
        <v>683</v>
      </c>
      <c r="M1952" s="178">
        <v>0</v>
      </c>
      <c r="N1952" s="179" t="s">
        <v>1247</v>
      </c>
      <c r="O1952" s="180">
        <v>0</v>
      </c>
      <c r="P1952" s="180">
        <v>0</v>
      </c>
      <c r="Q1952" s="181">
        <v>0</v>
      </c>
      <c r="R1952" s="182" t="s">
        <v>98</v>
      </c>
      <c r="S1952" s="183">
        <v>0</v>
      </c>
      <c r="T1952" s="183">
        <v>0</v>
      </c>
      <c r="U1952" s="180">
        <v>0</v>
      </c>
      <c r="V1952" s="180">
        <v>0</v>
      </c>
      <c r="W1952" s="183">
        <v>0</v>
      </c>
      <c r="X1952" s="183">
        <v>0</v>
      </c>
      <c r="Y1952" s="180">
        <v>0</v>
      </c>
      <c r="Z1952" s="180">
        <v>0</v>
      </c>
      <c r="AA1952" s="183">
        <v>0</v>
      </c>
      <c r="AB1952" s="183">
        <v>0</v>
      </c>
      <c r="AC1952" s="180">
        <f t="shared" si="1245"/>
        <v>0</v>
      </c>
      <c r="AD1952" s="180">
        <f t="shared" si="1245"/>
        <v>0</v>
      </c>
      <c r="AE1952" s="181">
        <f t="shared" si="1220"/>
        <v>0</v>
      </c>
      <c r="AF1952" s="180">
        <v>0</v>
      </c>
      <c r="AG1952" s="180">
        <v>0</v>
      </c>
      <c r="AH1952" s="181">
        <f t="shared" si="1221"/>
        <v>0</v>
      </c>
      <c r="AI1952" s="180">
        <v>0</v>
      </c>
      <c r="AJ1952" s="180">
        <v>0</v>
      </c>
      <c r="AK1952" s="181">
        <f t="shared" si="1222"/>
        <v>0</v>
      </c>
      <c r="AL1952" s="180">
        <v>0</v>
      </c>
      <c r="AM1952" s="180">
        <v>0</v>
      </c>
      <c r="AN1952" s="181">
        <f t="shared" si="1223"/>
        <v>0</v>
      </c>
      <c r="AO1952" s="180">
        <v>0</v>
      </c>
      <c r="AP1952" s="180">
        <v>0</v>
      </c>
      <c r="AQ1952" s="181">
        <f t="shared" si="1224"/>
        <v>0</v>
      </c>
      <c r="AR1952" s="180">
        <v>0</v>
      </c>
      <c r="AS1952" s="180">
        <v>0</v>
      </c>
      <c r="AT1952" s="181">
        <f t="shared" si="1225"/>
        <v>0</v>
      </c>
      <c r="AU1952" s="180">
        <f t="shared" si="1246"/>
        <v>0</v>
      </c>
      <c r="AV1952" s="180">
        <f t="shared" si="1246"/>
        <v>0</v>
      </c>
      <c r="AW1952" s="181">
        <f t="shared" si="1226"/>
        <v>0</v>
      </c>
      <c r="AX1952" s="183">
        <f t="shared" si="1247"/>
        <v>0</v>
      </c>
      <c r="AY1952" s="183">
        <f t="shared" si="1247"/>
        <v>0</v>
      </c>
      <c r="AZ1952" s="183"/>
      <c r="BA1952" s="183"/>
      <c r="BB1952" s="183"/>
      <c r="BC1952" s="183"/>
      <c r="BD1952" s="183">
        <f t="shared" si="1248"/>
        <v>0</v>
      </c>
      <c r="BE1952" s="183">
        <f t="shared" si="1248"/>
        <v>0</v>
      </c>
    </row>
    <row r="1953" spans="2:57" ht="15.75" hidden="1">
      <c r="B1953" s="163">
        <v>2025</v>
      </c>
      <c r="C1953" s="163">
        <v>20</v>
      </c>
      <c r="D1953" s="164"/>
      <c r="E1953" s="165"/>
      <c r="F1953" s="163">
        <v>3</v>
      </c>
      <c r="G1953" s="163">
        <v>7</v>
      </c>
      <c r="H1953" s="163">
        <v>19</v>
      </c>
      <c r="I1953" s="163">
        <v>2000</v>
      </c>
      <c r="J1953" s="163">
        <v>2800</v>
      </c>
      <c r="K1953" s="163">
        <v>283</v>
      </c>
      <c r="L1953" s="166" t="s">
        <v>44</v>
      </c>
      <c r="M1953" s="167"/>
      <c r="N1953" s="168" t="s">
        <v>365</v>
      </c>
      <c r="O1953" s="169">
        <v>0</v>
      </c>
      <c r="P1953" s="169">
        <v>0</v>
      </c>
      <c r="Q1953" s="169">
        <v>0</v>
      </c>
      <c r="R1953" s="170"/>
      <c r="S1953" s="171"/>
      <c r="T1953" s="172"/>
      <c r="U1953" s="169">
        <f t="shared" ref="U1953:AD1953" si="1249">SUM(U1954:U1982)</f>
        <v>0</v>
      </c>
      <c r="V1953" s="169">
        <f t="shared" si="1249"/>
        <v>0</v>
      </c>
      <c r="W1953" s="173">
        <f t="shared" si="1249"/>
        <v>0</v>
      </c>
      <c r="X1953" s="173">
        <f t="shared" si="1249"/>
        <v>0</v>
      </c>
      <c r="Y1953" s="169">
        <f t="shared" si="1249"/>
        <v>0</v>
      </c>
      <c r="Z1953" s="169">
        <f t="shared" si="1249"/>
        <v>0</v>
      </c>
      <c r="AA1953" s="173">
        <f t="shared" si="1249"/>
        <v>0</v>
      </c>
      <c r="AB1953" s="173">
        <f t="shared" si="1249"/>
        <v>0</v>
      </c>
      <c r="AC1953" s="169">
        <f t="shared" si="1249"/>
        <v>0</v>
      </c>
      <c r="AD1953" s="169">
        <f t="shared" si="1249"/>
        <v>0</v>
      </c>
      <c r="AE1953" s="169">
        <f t="shared" si="1220"/>
        <v>0</v>
      </c>
      <c r="AF1953" s="169">
        <f>SUM(AF1954:AF1982)</f>
        <v>0</v>
      </c>
      <c r="AG1953" s="169">
        <f>SUM(AG1954:AG1982)</f>
        <v>0</v>
      </c>
      <c r="AH1953" s="169">
        <f t="shared" si="1221"/>
        <v>0</v>
      </c>
      <c r="AI1953" s="169">
        <f>SUM(AI1954:AI1982)</f>
        <v>0</v>
      </c>
      <c r="AJ1953" s="169">
        <f>SUM(AJ1954:AJ1982)</f>
        <v>0</v>
      </c>
      <c r="AK1953" s="169">
        <f t="shared" si="1222"/>
        <v>0</v>
      </c>
      <c r="AL1953" s="169">
        <f>SUM(AL1954:AL1982)</f>
        <v>0</v>
      </c>
      <c r="AM1953" s="169">
        <f>SUM(AM1954:AM1982)</f>
        <v>0</v>
      </c>
      <c r="AN1953" s="169">
        <f t="shared" si="1223"/>
        <v>0</v>
      </c>
      <c r="AO1953" s="169">
        <f>SUM(AO1954:AO1982)</f>
        <v>0</v>
      </c>
      <c r="AP1953" s="169">
        <f>SUM(AP1954:AP1982)</f>
        <v>0</v>
      </c>
      <c r="AQ1953" s="169">
        <f t="shared" si="1224"/>
        <v>0</v>
      </c>
      <c r="AR1953" s="169">
        <f>SUM(AR1954:AR1982)</f>
        <v>0</v>
      </c>
      <c r="AS1953" s="169">
        <f>SUM(AS1954:AS1982)</f>
        <v>0</v>
      </c>
      <c r="AT1953" s="169">
        <f t="shared" si="1225"/>
        <v>0</v>
      </c>
      <c r="AU1953" s="169">
        <f>SUM(AU1954:AU1982)</f>
        <v>0</v>
      </c>
      <c r="AV1953" s="169">
        <f>SUM(AV1954:AV1982)</f>
        <v>0</v>
      </c>
      <c r="AW1953" s="169">
        <f t="shared" si="1226"/>
        <v>0</v>
      </c>
      <c r="AX1953" s="171"/>
      <c r="AY1953" s="172"/>
      <c r="AZ1953" s="171"/>
      <c r="BA1953" s="172"/>
      <c r="BB1953" s="171"/>
      <c r="BC1953" s="172"/>
      <c r="BD1953" s="171"/>
      <c r="BE1953" s="172"/>
    </row>
    <row r="1954" spans="2:57" ht="15.75" hidden="1">
      <c r="B1954" s="174">
        <v>2025</v>
      </c>
      <c r="C1954" s="174">
        <v>20</v>
      </c>
      <c r="D1954" s="175">
        <v>0</v>
      </c>
      <c r="E1954" s="176"/>
      <c r="F1954" s="174">
        <v>3</v>
      </c>
      <c r="G1954" s="174">
        <v>7</v>
      </c>
      <c r="H1954" s="174">
        <v>19</v>
      </c>
      <c r="I1954" s="174">
        <v>2000</v>
      </c>
      <c r="J1954" s="174">
        <v>2800</v>
      </c>
      <c r="K1954" s="174">
        <v>283</v>
      </c>
      <c r="L1954" s="177">
        <v>103</v>
      </c>
      <c r="M1954" s="178">
        <v>0</v>
      </c>
      <c r="N1954" s="179" t="s">
        <v>1248</v>
      </c>
      <c r="O1954" s="180">
        <v>0</v>
      </c>
      <c r="P1954" s="180">
        <v>0</v>
      </c>
      <c r="Q1954" s="181">
        <v>0</v>
      </c>
      <c r="R1954" s="182" t="s">
        <v>98</v>
      </c>
      <c r="S1954" s="183">
        <v>0</v>
      </c>
      <c r="T1954" s="183">
        <v>0</v>
      </c>
      <c r="U1954" s="180">
        <v>0</v>
      </c>
      <c r="V1954" s="180">
        <v>0</v>
      </c>
      <c r="W1954" s="183">
        <v>0</v>
      </c>
      <c r="X1954" s="183">
        <v>0</v>
      </c>
      <c r="Y1954" s="180">
        <v>0</v>
      </c>
      <c r="Z1954" s="180">
        <v>0</v>
      </c>
      <c r="AA1954" s="183">
        <v>0</v>
      </c>
      <c r="AB1954" s="183">
        <v>0</v>
      </c>
      <c r="AC1954" s="180">
        <f t="shared" ref="AC1954:AD1982" si="1250">+O1954+U1954-Y1954</f>
        <v>0</v>
      </c>
      <c r="AD1954" s="180">
        <f t="shared" si="1250"/>
        <v>0</v>
      </c>
      <c r="AE1954" s="181">
        <f t="shared" si="1220"/>
        <v>0</v>
      </c>
      <c r="AF1954" s="180">
        <v>0</v>
      </c>
      <c r="AG1954" s="180">
        <v>0</v>
      </c>
      <c r="AH1954" s="181">
        <f t="shared" si="1221"/>
        <v>0</v>
      </c>
      <c r="AI1954" s="180">
        <v>0</v>
      </c>
      <c r="AJ1954" s="180">
        <v>0</v>
      </c>
      <c r="AK1954" s="181">
        <f t="shared" si="1222"/>
        <v>0</v>
      </c>
      <c r="AL1954" s="180">
        <v>0</v>
      </c>
      <c r="AM1954" s="180">
        <v>0</v>
      </c>
      <c r="AN1954" s="181">
        <f t="shared" si="1223"/>
        <v>0</v>
      </c>
      <c r="AO1954" s="180">
        <v>0</v>
      </c>
      <c r="AP1954" s="180">
        <v>0</v>
      </c>
      <c r="AQ1954" s="181">
        <f t="shared" si="1224"/>
        <v>0</v>
      </c>
      <c r="AR1954" s="180">
        <v>0</v>
      </c>
      <c r="AS1954" s="180">
        <v>0</v>
      </c>
      <c r="AT1954" s="181">
        <f t="shared" si="1225"/>
        <v>0</v>
      </c>
      <c r="AU1954" s="180">
        <f t="shared" ref="AU1954:AV1982" si="1251">+AC1954-AF1954-AI1954-AL1954-AO1954-AR1954</f>
        <v>0</v>
      </c>
      <c r="AV1954" s="180">
        <f t="shared" si="1251"/>
        <v>0</v>
      </c>
      <c r="AW1954" s="181">
        <f t="shared" si="1226"/>
        <v>0</v>
      </c>
      <c r="AX1954" s="183">
        <f t="shared" ref="AX1954:AY1982" si="1252">+S1954+W1954-AA1954</f>
        <v>0</v>
      </c>
      <c r="AY1954" s="183">
        <f t="shared" si="1252"/>
        <v>0</v>
      </c>
      <c r="AZ1954" s="183"/>
      <c r="BA1954" s="183"/>
      <c r="BB1954" s="183"/>
      <c r="BC1954" s="183"/>
      <c r="BD1954" s="183">
        <f t="shared" ref="BD1954:BE1982" si="1253">+AX1954-AZ1954-BB1954</f>
        <v>0</v>
      </c>
      <c r="BE1954" s="183">
        <f t="shared" si="1253"/>
        <v>0</v>
      </c>
    </row>
    <row r="1955" spans="2:57" ht="15.75" hidden="1">
      <c r="B1955" s="174">
        <v>2025</v>
      </c>
      <c r="C1955" s="174">
        <v>20</v>
      </c>
      <c r="D1955" s="175">
        <v>0</v>
      </c>
      <c r="E1955" s="176"/>
      <c r="F1955" s="174">
        <v>3</v>
      </c>
      <c r="G1955" s="174">
        <v>7</v>
      </c>
      <c r="H1955" s="174">
        <v>19</v>
      </c>
      <c r="I1955" s="174">
        <v>2000</v>
      </c>
      <c r="J1955" s="174">
        <v>2800</v>
      </c>
      <c r="K1955" s="174">
        <v>283</v>
      </c>
      <c r="L1955" s="177">
        <v>155</v>
      </c>
      <c r="M1955" s="178">
        <v>0</v>
      </c>
      <c r="N1955" s="179" t="s">
        <v>1249</v>
      </c>
      <c r="O1955" s="180">
        <v>0</v>
      </c>
      <c r="P1955" s="180">
        <v>0</v>
      </c>
      <c r="Q1955" s="181">
        <v>0</v>
      </c>
      <c r="R1955" s="182" t="s">
        <v>318</v>
      </c>
      <c r="S1955" s="183">
        <v>0</v>
      </c>
      <c r="T1955" s="183">
        <v>0</v>
      </c>
      <c r="U1955" s="180">
        <v>0</v>
      </c>
      <c r="V1955" s="180">
        <v>0</v>
      </c>
      <c r="W1955" s="183">
        <v>0</v>
      </c>
      <c r="X1955" s="183">
        <v>0</v>
      </c>
      <c r="Y1955" s="180">
        <v>0</v>
      </c>
      <c r="Z1955" s="180">
        <v>0</v>
      </c>
      <c r="AA1955" s="183">
        <v>0</v>
      </c>
      <c r="AB1955" s="183">
        <v>0</v>
      </c>
      <c r="AC1955" s="180">
        <f t="shared" si="1250"/>
        <v>0</v>
      </c>
      <c r="AD1955" s="180">
        <f t="shared" si="1250"/>
        <v>0</v>
      </c>
      <c r="AE1955" s="181">
        <f t="shared" si="1220"/>
        <v>0</v>
      </c>
      <c r="AF1955" s="180">
        <v>0</v>
      </c>
      <c r="AG1955" s="180">
        <v>0</v>
      </c>
      <c r="AH1955" s="181">
        <f t="shared" si="1221"/>
        <v>0</v>
      </c>
      <c r="AI1955" s="180">
        <v>0</v>
      </c>
      <c r="AJ1955" s="180">
        <v>0</v>
      </c>
      <c r="AK1955" s="181">
        <f t="shared" si="1222"/>
        <v>0</v>
      </c>
      <c r="AL1955" s="180">
        <v>0</v>
      </c>
      <c r="AM1955" s="180">
        <v>0</v>
      </c>
      <c r="AN1955" s="181">
        <f t="shared" si="1223"/>
        <v>0</v>
      </c>
      <c r="AO1955" s="180">
        <v>0</v>
      </c>
      <c r="AP1955" s="180">
        <v>0</v>
      </c>
      <c r="AQ1955" s="181">
        <f t="shared" si="1224"/>
        <v>0</v>
      </c>
      <c r="AR1955" s="180">
        <v>0</v>
      </c>
      <c r="AS1955" s="180">
        <v>0</v>
      </c>
      <c r="AT1955" s="181">
        <f t="shared" si="1225"/>
        <v>0</v>
      </c>
      <c r="AU1955" s="180">
        <f t="shared" si="1251"/>
        <v>0</v>
      </c>
      <c r="AV1955" s="180">
        <f t="shared" si="1251"/>
        <v>0</v>
      </c>
      <c r="AW1955" s="181">
        <f t="shared" si="1226"/>
        <v>0</v>
      </c>
      <c r="AX1955" s="183">
        <f t="shared" si="1252"/>
        <v>0</v>
      </c>
      <c r="AY1955" s="183">
        <f t="shared" si="1252"/>
        <v>0</v>
      </c>
      <c r="AZ1955" s="183"/>
      <c r="BA1955" s="183"/>
      <c r="BB1955" s="183"/>
      <c r="BC1955" s="183"/>
      <c r="BD1955" s="183">
        <f t="shared" si="1253"/>
        <v>0</v>
      </c>
      <c r="BE1955" s="183">
        <f t="shared" si="1253"/>
        <v>0</v>
      </c>
    </row>
    <row r="1956" spans="2:57" ht="15.75" hidden="1">
      <c r="B1956" s="174">
        <v>2025</v>
      </c>
      <c r="C1956" s="174">
        <v>20</v>
      </c>
      <c r="D1956" s="175">
        <v>0</v>
      </c>
      <c r="E1956" s="176"/>
      <c r="F1956" s="174">
        <v>3</v>
      </c>
      <c r="G1956" s="174">
        <v>7</v>
      </c>
      <c r="H1956" s="174">
        <v>19</v>
      </c>
      <c r="I1956" s="174">
        <v>2000</v>
      </c>
      <c r="J1956" s="174">
        <v>2800</v>
      </c>
      <c r="K1956" s="174">
        <v>283</v>
      </c>
      <c r="L1956" s="177">
        <v>256</v>
      </c>
      <c r="M1956" s="178">
        <v>0</v>
      </c>
      <c r="N1956" s="179" t="s">
        <v>1250</v>
      </c>
      <c r="O1956" s="180">
        <v>0</v>
      </c>
      <c r="P1956" s="180">
        <v>0</v>
      </c>
      <c r="Q1956" s="181">
        <v>0</v>
      </c>
      <c r="R1956" s="182" t="s">
        <v>98</v>
      </c>
      <c r="S1956" s="183">
        <v>0</v>
      </c>
      <c r="T1956" s="183">
        <v>0</v>
      </c>
      <c r="U1956" s="180">
        <v>0</v>
      </c>
      <c r="V1956" s="180">
        <v>0</v>
      </c>
      <c r="W1956" s="183">
        <v>0</v>
      </c>
      <c r="X1956" s="183">
        <v>0</v>
      </c>
      <c r="Y1956" s="180">
        <v>0</v>
      </c>
      <c r="Z1956" s="180">
        <v>0</v>
      </c>
      <c r="AA1956" s="183">
        <v>0</v>
      </c>
      <c r="AB1956" s="183">
        <v>0</v>
      </c>
      <c r="AC1956" s="180">
        <f t="shared" si="1250"/>
        <v>0</v>
      </c>
      <c r="AD1956" s="180">
        <f t="shared" si="1250"/>
        <v>0</v>
      </c>
      <c r="AE1956" s="181">
        <f t="shared" si="1220"/>
        <v>0</v>
      </c>
      <c r="AF1956" s="180">
        <v>0</v>
      </c>
      <c r="AG1956" s="180">
        <v>0</v>
      </c>
      <c r="AH1956" s="181">
        <f t="shared" si="1221"/>
        <v>0</v>
      </c>
      <c r="AI1956" s="180">
        <v>0</v>
      </c>
      <c r="AJ1956" s="180">
        <v>0</v>
      </c>
      <c r="AK1956" s="181">
        <f t="shared" si="1222"/>
        <v>0</v>
      </c>
      <c r="AL1956" s="180">
        <v>0</v>
      </c>
      <c r="AM1956" s="180">
        <v>0</v>
      </c>
      <c r="AN1956" s="181">
        <f t="shared" si="1223"/>
        <v>0</v>
      </c>
      <c r="AO1956" s="180">
        <v>0</v>
      </c>
      <c r="AP1956" s="180">
        <v>0</v>
      </c>
      <c r="AQ1956" s="181">
        <f t="shared" si="1224"/>
        <v>0</v>
      </c>
      <c r="AR1956" s="180">
        <v>0</v>
      </c>
      <c r="AS1956" s="180">
        <v>0</v>
      </c>
      <c r="AT1956" s="181">
        <f t="shared" si="1225"/>
        <v>0</v>
      </c>
      <c r="AU1956" s="180">
        <f t="shared" si="1251"/>
        <v>0</v>
      </c>
      <c r="AV1956" s="180">
        <f t="shared" si="1251"/>
        <v>0</v>
      </c>
      <c r="AW1956" s="181">
        <f t="shared" si="1226"/>
        <v>0</v>
      </c>
      <c r="AX1956" s="183">
        <f t="shared" si="1252"/>
        <v>0</v>
      </c>
      <c r="AY1956" s="183">
        <f t="shared" si="1252"/>
        <v>0</v>
      </c>
      <c r="AZ1956" s="183"/>
      <c r="BA1956" s="183"/>
      <c r="BB1956" s="183"/>
      <c r="BC1956" s="183"/>
      <c r="BD1956" s="183">
        <f t="shared" si="1253"/>
        <v>0</v>
      </c>
      <c r="BE1956" s="183">
        <f t="shared" si="1253"/>
        <v>0</v>
      </c>
    </row>
    <row r="1957" spans="2:57" ht="15.75" hidden="1">
      <c r="B1957" s="174">
        <v>2025</v>
      </c>
      <c r="C1957" s="174">
        <v>20</v>
      </c>
      <c r="D1957" s="175">
        <v>0</v>
      </c>
      <c r="E1957" s="176"/>
      <c r="F1957" s="174">
        <v>3</v>
      </c>
      <c r="G1957" s="174">
        <v>7</v>
      </c>
      <c r="H1957" s="174">
        <v>19</v>
      </c>
      <c r="I1957" s="174">
        <v>2000</v>
      </c>
      <c r="J1957" s="174">
        <v>2800</v>
      </c>
      <c r="K1957" s="174">
        <v>283</v>
      </c>
      <c r="L1957" s="177">
        <v>257</v>
      </c>
      <c r="M1957" s="178">
        <v>0</v>
      </c>
      <c r="N1957" s="179" t="s">
        <v>1251</v>
      </c>
      <c r="O1957" s="180">
        <v>0</v>
      </c>
      <c r="P1957" s="180">
        <v>0</v>
      </c>
      <c r="Q1957" s="181">
        <v>0</v>
      </c>
      <c r="R1957" s="182" t="s">
        <v>98</v>
      </c>
      <c r="S1957" s="183">
        <v>0</v>
      </c>
      <c r="T1957" s="183">
        <v>0</v>
      </c>
      <c r="U1957" s="180">
        <v>0</v>
      </c>
      <c r="V1957" s="180">
        <v>0</v>
      </c>
      <c r="W1957" s="183">
        <v>0</v>
      </c>
      <c r="X1957" s="183">
        <v>0</v>
      </c>
      <c r="Y1957" s="180">
        <v>0</v>
      </c>
      <c r="Z1957" s="180">
        <v>0</v>
      </c>
      <c r="AA1957" s="183">
        <v>0</v>
      </c>
      <c r="AB1957" s="183">
        <v>0</v>
      </c>
      <c r="AC1957" s="180">
        <f t="shared" si="1250"/>
        <v>0</v>
      </c>
      <c r="AD1957" s="180">
        <f t="shared" si="1250"/>
        <v>0</v>
      </c>
      <c r="AE1957" s="181">
        <f t="shared" si="1220"/>
        <v>0</v>
      </c>
      <c r="AF1957" s="180">
        <v>0</v>
      </c>
      <c r="AG1957" s="180">
        <v>0</v>
      </c>
      <c r="AH1957" s="181">
        <f t="shared" si="1221"/>
        <v>0</v>
      </c>
      <c r="AI1957" s="180">
        <v>0</v>
      </c>
      <c r="AJ1957" s="180">
        <v>0</v>
      </c>
      <c r="AK1957" s="181">
        <f t="shared" si="1222"/>
        <v>0</v>
      </c>
      <c r="AL1957" s="180">
        <v>0</v>
      </c>
      <c r="AM1957" s="180">
        <v>0</v>
      </c>
      <c r="AN1957" s="181">
        <f t="shared" si="1223"/>
        <v>0</v>
      </c>
      <c r="AO1957" s="180">
        <v>0</v>
      </c>
      <c r="AP1957" s="180">
        <v>0</v>
      </c>
      <c r="AQ1957" s="181">
        <f t="shared" si="1224"/>
        <v>0</v>
      </c>
      <c r="AR1957" s="180">
        <v>0</v>
      </c>
      <c r="AS1957" s="180">
        <v>0</v>
      </c>
      <c r="AT1957" s="181">
        <f t="shared" si="1225"/>
        <v>0</v>
      </c>
      <c r="AU1957" s="180">
        <f t="shared" si="1251"/>
        <v>0</v>
      </c>
      <c r="AV1957" s="180">
        <f t="shared" si="1251"/>
        <v>0</v>
      </c>
      <c r="AW1957" s="181">
        <f t="shared" si="1226"/>
        <v>0</v>
      </c>
      <c r="AX1957" s="183">
        <f t="shared" si="1252"/>
        <v>0</v>
      </c>
      <c r="AY1957" s="183">
        <f t="shared" si="1252"/>
        <v>0</v>
      </c>
      <c r="AZ1957" s="183"/>
      <c r="BA1957" s="183"/>
      <c r="BB1957" s="183"/>
      <c r="BC1957" s="183"/>
      <c r="BD1957" s="183">
        <f t="shared" si="1253"/>
        <v>0</v>
      </c>
      <c r="BE1957" s="183">
        <f t="shared" si="1253"/>
        <v>0</v>
      </c>
    </row>
    <row r="1958" spans="2:57" ht="15.75" hidden="1">
      <c r="B1958" s="174">
        <v>2025</v>
      </c>
      <c r="C1958" s="174">
        <v>20</v>
      </c>
      <c r="D1958" s="175">
        <v>0</v>
      </c>
      <c r="E1958" s="176"/>
      <c r="F1958" s="174">
        <v>3</v>
      </c>
      <c r="G1958" s="174">
        <v>7</v>
      </c>
      <c r="H1958" s="174">
        <v>19</v>
      </c>
      <c r="I1958" s="174">
        <v>2000</v>
      </c>
      <c r="J1958" s="174">
        <v>2800</v>
      </c>
      <c r="K1958" s="174">
        <v>283</v>
      </c>
      <c r="L1958" s="177">
        <v>269</v>
      </c>
      <c r="M1958" s="178">
        <v>0</v>
      </c>
      <c r="N1958" s="179" t="s">
        <v>1252</v>
      </c>
      <c r="O1958" s="180">
        <v>0</v>
      </c>
      <c r="P1958" s="180">
        <v>0</v>
      </c>
      <c r="Q1958" s="181">
        <v>0</v>
      </c>
      <c r="R1958" s="182" t="s">
        <v>98</v>
      </c>
      <c r="S1958" s="183">
        <v>0</v>
      </c>
      <c r="T1958" s="183">
        <v>0</v>
      </c>
      <c r="U1958" s="180">
        <v>0</v>
      </c>
      <c r="V1958" s="180">
        <v>0</v>
      </c>
      <c r="W1958" s="183">
        <v>0</v>
      </c>
      <c r="X1958" s="183">
        <v>0</v>
      </c>
      <c r="Y1958" s="180">
        <v>0</v>
      </c>
      <c r="Z1958" s="180">
        <v>0</v>
      </c>
      <c r="AA1958" s="183">
        <v>0</v>
      </c>
      <c r="AB1958" s="183">
        <v>0</v>
      </c>
      <c r="AC1958" s="180">
        <f t="shared" si="1250"/>
        <v>0</v>
      </c>
      <c r="AD1958" s="180">
        <f t="shared" si="1250"/>
        <v>0</v>
      </c>
      <c r="AE1958" s="181">
        <f t="shared" si="1220"/>
        <v>0</v>
      </c>
      <c r="AF1958" s="180">
        <v>0</v>
      </c>
      <c r="AG1958" s="180">
        <v>0</v>
      </c>
      <c r="AH1958" s="181">
        <f t="shared" si="1221"/>
        <v>0</v>
      </c>
      <c r="AI1958" s="180">
        <v>0</v>
      </c>
      <c r="AJ1958" s="180">
        <v>0</v>
      </c>
      <c r="AK1958" s="181">
        <f t="shared" si="1222"/>
        <v>0</v>
      </c>
      <c r="AL1958" s="180">
        <v>0</v>
      </c>
      <c r="AM1958" s="180">
        <v>0</v>
      </c>
      <c r="AN1958" s="181">
        <f t="shared" si="1223"/>
        <v>0</v>
      </c>
      <c r="AO1958" s="180">
        <v>0</v>
      </c>
      <c r="AP1958" s="180">
        <v>0</v>
      </c>
      <c r="AQ1958" s="181">
        <f t="shared" si="1224"/>
        <v>0</v>
      </c>
      <c r="AR1958" s="180">
        <v>0</v>
      </c>
      <c r="AS1958" s="180">
        <v>0</v>
      </c>
      <c r="AT1958" s="181">
        <f t="shared" si="1225"/>
        <v>0</v>
      </c>
      <c r="AU1958" s="180">
        <f t="shared" si="1251"/>
        <v>0</v>
      </c>
      <c r="AV1958" s="180">
        <f t="shared" si="1251"/>
        <v>0</v>
      </c>
      <c r="AW1958" s="181">
        <f t="shared" si="1226"/>
        <v>0</v>
      </c>
      <c r="AX1958" s="183">
        <f t="shared" si="1252"/>
        <v>0</v>
      </c>
      <c r="AY1958" s="183">
        <f t="shared" si="1252"/>
        <v>0</v>
      </c>
      <c r="AZ1958" s="183"/>
      <c r="BA1958" s="183"/>
      <c r="BB1958" s="183"/>
      <c r="BC1958" s="183"/>
      <c r="BD1958" s="183">
        <f t="shared" si="1253"/>
        <v>0</v>
      </c>
      <c r="BE1958" s="183">
        <f t="shared" si="1253"/>
        <v>0</v>
      </c>
    </row>
    <row r="1959" spans="2:57" ht="15.75" hidden="1">
      <c r="B1959" s="174">
        <v>2025</v>
      </c>
      <c r="C1959" s="174">
        <v>20</v>
      </c>
      <c r="D1959" s="175">
        <v>0</v>
      </c>
      <c r="E1959" s="176"/>
      <c r="F1959" s="174">
        <v>3</v>
      </c>
      <c r="G1959" s="174">
        <v>7</v>
      </c>
      <c r="H1959" s="174">
        <v>19</v>
      </c>
      <c r="I1959" s="174">
        <v>2000</v>
      </c>
      <c r="J1959" s="174">
        <v>2800</v>
      </c>
      <c r="K1959" s="174">
        <v>283</v>
      </c>
      <c r="L1959" s="177">
        <v>277</v>
      </c>
      <c r="M1959" s="178">
        <v>0</v>
      </c>
      <c r="N1959" s="179" t="s">
        <v>1253</v>
      </c>
      <c r="O1959" s="180">
        <v>0</v>
      </c>
      <c r="P1959" s="180">
        <v>0</v>
      </c>
      <c r="Q1959" s="181">
        <v>0</v>
      </c>
      <c r="R1959" s="182" t="s">
        <v>98</v>
      </c>
      <c r="S1959" s="183">
        <v>0</v>
      </c>
      <c r="T1959" s="183">
        <v>0</v>
      </c>
      <c r="U1959" s="180">
        <v>0</v>
      </c>
      <c r="V1959" s="180">
        <v>0</v>
      </c>
      <c r="W1959" s="183">
        <v>0</v>
      </c>
      <c r="X1959" s="183">
        <v>0</v>
      </c>
      <c r="Y1959" s="180">
        <v>0</v>
      </c>
      <c r="Z1959" s="180">
        <v>0</v>
      </c>
      <c r="AA1959" s="183">
        <v>0</v>
      </c>
      <c r="AB1959" s="183">
        <v>0</v>
      </c>
      <c r="AC1959" s="180">
        <f t="shared" si="1250"/>
        <v>0</v>
      </c>
      <c r="AD1959" s="180">
        <f t="shared" si="1250"/>
        <v>0</v>
      </c>
      <c r="AE1959" s="181">
        <f t="shared" si="1220"/>
        <v>0</v>
      </c>
      <c r="AF1959" s="180">
        <v>0</v>
      </c>
      <c r="AG1959" s="180">
        <v>0</v>
      </c>
      <c r="AH1959" s="181">
        <f t="shared" si="1221"/>
        <v>0</v>
      </c>
      <c r="AI1959" s="180">
        <v>0</v>
      </c>
      <c r="AJ1959" s="180">
        <v>0</v>
      </c>
      <c r="AK1959" s="181">
        <f t="shared" si="1222"/>
        <v>0</v>
      </c>
      <c r="AL1959" s="180">
        <v>0</v>
      </c>
      <c r="AM1959" s="180">
        <v>0</v>
      </c>
      <c r="AN1959" s="181">
        <f t="shared" si="1223"/>
        <v>0</v>
      </c>
      <c r="AO1959" s="180">
        <v>0</v>
      </c>
      <c r="AP1959" s="180">
        <v>0</v>
      </c>
      <c r="AQ1959" s="181">
        <f t="shared" si="1224"/>
        <v>0</v>
      </c>
      <c r="AR1959" s="180">
        <v>0</v>
      </c>
      <c r="AS1959" s="180">
        <v>0</v>
      </c>
      <c r="AT1959" s="181">
        <f t="shared" si="1225"/>
        <v>0</v>
      </c>
      <c r="AU1959" s="180">
        <f t="shared" si="1251"/>
        <v>0</v>
      </c>
      <c r="AV1959" s="180">
        <f t="shared" si="1251"/>
        <v>0</v>
      </c>
      <c r="AW1959" s="181">
        <f t="shared" si="1226"/>
        <v>0</v>
      </c>
      <c r="AX1959" s="183">
        <f t="shared" si="1252"/>
        <v>0</v>
      </c>
      <c r="AY1959" s="183">
        <f t="shared" si="1252"/>
        <v>0</v>
      </c>
      <c r="AZ1959" s="183"/>
      <c r="BA1959" s="183"/>
      <c r="BB1959" s="183"/>
      <c r="BC1959" s="183"/>
      <c r="BD1959" s="183">
        <f t="shared" si="1253"/>
        <v>0</v>
      </c>
      <c r="BE1959" s="183">
        <f t="shared" si="1253"/>
        <v>0</v>
      </c>
    </row>
    <row r="1960" spans="2:57" ht="15.75" hidden="1">
      <c r="B1960" s="174">
        <v>2025</v>
      </c>
      <c r="C1960" s="174">
        <v>20</v>
      </c>
      <c r="D1960" s="175">
        <v>0</v>
      </c>
      <c r="E1960" s="176"/>
      <c r="F1960" s="174">
        <v>3</v>
      </c>
      <c r="G1960" s="174">
        <v>7</v>
      </c>
      <c r="H1960" s="174">
        <v>19</v>
      </c>
      <c r="I1960" s="174">
        <v>2000</v>
      </c>
      <c r="J1960" s="174">
        <v>2800</v>
      </c>
      <c r="K1960" s="174">
        <v>283</v>
      </c>
      <c r="L1960" s="177">
        <v>282</v>
      </c>
      <c r="M1960" s="178">
        <v>0</v>
      </c>
      <c r="N1960" s="179" t="s">
        <v>1254</v>
      </c>
      <c r="O1960" s="180">
        <v>0</v>
      </c>
      <c r="P1960" s="180">
        <v>0</v>
      </c>
      <c r="Q1960" s="181">
        <v>0</v>
      </c>
      <c r="R1960" s="182" t="s">
        <v>98</v>
      </c>
      <c r="S1960" s="183">
        <v>0</v>
      </c>
      <c r="T1960" s="183">
        <v>0</v>
      </c>
      <c r="U1960" s="180">
        <v>0</v>
      </c>
      <c r="V1960" s="180">
        <v>0</v>
      </c>
      <c r="W1960" s="183">
        <v>0</v>
      </c>
      <c r="X1960" s="183">
        <v>0</v>
      </c>
      <c r="Y1960" s="180">
        <v>0</v>
      </c>
      <c r="Z1960" s="180">
        <v>0</v>
      </c>
      <c r="AA1960" s="183">
        <v>0</v>
      </c>
      <c r="AB1960" s="183">
        <v>0</v>
      </c>
      <c r="AC1960" s="180">
        <f t="shared" si="1250"/>
        <v>0</v>
      </c>
      <c r="AD1960" s="180">
        <f t="shared" si="1250"/>
        <v>0</v>
      </c>
      <c r="AE1960" s="181">
        <f t="shared" si="1220"/>
        <v>0</v>
      </c>
      <c r="AF1960" s="180">
        <v>0</v>
      </c>
      <c r="AG1960" s="180">
        <v>0</v>
      </c>
      <c r="AH1960" s="181">
        <f t="shared" si="1221"/>
        <v>0</v>
      </c>
      <c r="AI1960" s="180">
        <v>0</v>
      </c>
      <c r="AJ1960" s="180">
        <v>0</v>
      </c>
      <c r="AK1960" s="181">
        <f t="shared" si="1222"/>
        <v>0</v>
      </c>
      <c r="AL1960" s="180">
        <v>0</v>
      </c>
      <c r="AM1960" s="180">
        <v>0</v>
      </c>
      <c r="AN1960" s="181">
        <f t="shared" si="1223"/>
        <v>0</v>
      </c>
      <c r="AO1960" s="180">
        <v>0</v>
      </c>
      <c r="AP1960" s="180">
        <v>0</v>
      </c>
      <c r="AQ1960" s="181">
        <f t="shared" si="1224"/>
        <v>0</v>
      </c>
      <c r="AR1960" s="180">
        <v>0</v>
      </c>
      <c r="AS1960" s="180">
        <v>0</v>
      </c>
      <c r="AT1960" s="181">
        <f t="shared" si="1225"/>
        <v>0</v>
      </c>
      <c r="AU1960" s="180">
        <f t="shared" si="1251"/>
        <v>0</v>
      </c>
      <c r="AV1960" s="180">
        <f t="shared" si="1251"/>
        <v>0</v>
      </c>
      <c r="AW1960" s="181">
        <f t="shared" si="1226"/>
        <v>0</v>
      </c>
      <c r="AX1960" s="183">
        <f t="shared" si="1252"/>
        <v>0</v>
      </c>
      <c r="AY1960" s="183">
        <f t="shared" si="1252"/>
        <v>0</v>
      </c>
      <c r="AZ1960" s="183"/>
      <c r="BA1960" s="183"/>
      <c r="BB1960" s="183"/>
      <c r="BC1960" s="183"/>
      <c r="BD1960" s="183">
        <f t="shared" si="1253"/>
        <v>0</v>
      </c>
      <c r="BE1960" s="183">
        <f t="shared" si="1253"/>
        <v>0</v>
      </c>
    </row>
    <row r="1961" spans="2:57" ht="15.75" hidden="1">
      <c r="B1961" s="174">
        <v>2025</v>
      </c>
      <c r="C1961" s="174">
        <v>20</v>
      </c>
      <c r="D1961" s="175">
        <v>0</v>
      </c>
      <c r="E1961" s="176"/>
      <c r="F1961" s="174">
        <v>3</v>
      </c>
      <c r="G1961" s="174">
        <v>7</v>
      </c>
      <c r="H1961" s="174">
        <v>19</v>
      </c>
      <c r="I1961" s="174">
        <v>2000</v>
      </c>
      <c r="J1961" s="174">
        <v>2800</v>
      </c>
      <c r="K1961" s="174">
        <v>283</v>
      </c>
      <c r="L1961" s="177">
        <v>303</v>
      </c>
      <c r="M1961" s="178">
        <v>0</v>
      </c>
      <c r="N1961" s="179" t="s">
        <v>1255</v>
      </c>
      <c r="O1961" s="180">
        <v>0</v>
      </c>
      <c r="P1961" s="180">
        <v>0</v>
      </c>
      <c r="Q1961" s="181">
        <v>0</v>
      </c>
      <c r="R1961" s="182" t="s">
        <v>98</v>
      </c>
      <c r="S1961" s="183">
        <v>0</v>
      </c>
      <c r="T1961" s="183">
        <v>0</v>
      </c>
      <c r="U1961" s="180">
        <v>0</v>
      </c>
      <c r="V1961" s="180">
        <v>0</v>
      </c>
      <c r="W1961" s="183">
        <v>0</v>
      </c>
      <c r="X1961" s="183">
        <v>0</v>
      </c>
      <c r="Y1961" s="180">
        <v>0</v>
      </c>
      <c r="Z1961" s="180">
        <v>0</v>
      </c>
      <c r="AA1961" s="183">
        <v>0</v>
      </c>
      <c r="AB1961" s="183">
        <v>0</v>
      </c>
      <c r="AC1961" s="180">
        <f t="shared" si="1250"/>
        <v>0</v>
      </c>
      <c r="AD1961" s="180">
        <f t="shared" si="1250"/>
        <v>0</v>
      </c>
      <c r="AE1961" s="181">
        <f t="shared" si="1220"/>
        <v>0</v>
      </c>
      <c r="AF1961" s="180">
        <v>0</v>
      </c>
      <c r="AG1961" s="180">
        <v>0</v>
      </c>
      <c r="AH1961" s="181">
        <f t="shared" si="1221"/>
        <v>0</v>
      </c>
      <c r="AI1961" s="180">
        <v>0</v>
      </c>
      <c r="AJ1961" s="180">
        <v>0</v>
      </c>
      <c r="AK1961" s="181">
        <f t="shared" si="1222"/>
        <v>0</v>
      </c>
      <c r="AL1961" s="180">
        <v>0</v>
      </c>
      <c r="AM1961" s="180">
        <v>0</v>
      </c>
      <c r="AN1961" s="181">
        <f t="shared" si="1223"/>
        <v>0</v>
      </c>
      <c r="AO1961" s="180">
        <v>0</v>
      </c>
      <c r="AP1961" s="180">
        <v>0</v>
      </c>
      <c r="AQ1961" s="181">
        <f t="shared" si="1224"/>
        <v>0</v>
      </c>
      <c r="AR1961" s="180">
        <v>0</v>
      </c>
      <c r="AS1961" s="180">
        <v>0</v>
      </c>
      <c r="AT1961" s="181">
        <f t="shared" si="1225"/>
        <v>0</v>
      </c>
      <c r="AU1961" s="180">
        <f t="shared" si="1251"/>
        <v>0</v>
      </c>
      <c r="AV1961" s="180">
        <f t="shared" si="1251"/>
        <v>0</v>
      </c>
      <c r="AW1961" s="181">
        <f t="shared" si="1226"/>
        <v>0</v>
      </c>
      <c r="AX1961" s="183">
        <f t="shared" si="1252"/>
        <v>0</v>
      </c>
      <c r="AY1961" s="183">
        <f t="shared" si="1252"/>
        <v>0</v>
      </c>
      <c r="AZ1961" s="183"/>
      <c r="BA1961" s="183"/>
      <c r="BB1961" s="183"/>
      <c r="BC1961" s="183"/>
      <c r="BD1961" s="183">
        <f t="shared" si="1253"/>
        <v>0</v>
      </c>
      <c r="BE1961" s="183">
        <f t="shared" si="1253"/>
        <v>0</v>
      </c>
    </row>
    <row r="1962" spans="2:57" ht="15.75" hidden="1">
      <c r="B1962" s="174">
        <v>2025</v>
      </c>
      <c r="C1962" s="174">
        <v>20</v>
      </c>
      <c r="D1962" s="175">
        <v>0</v>
      </c>
      <c r="E1962" s="176"/>
      <c r="F1962" s="174">
        <v>3</v>
      </c>
      <c r="G1962" s="174">
        <v>7</v>
      </c>
      <c r="H1962" s="174">
        <v>19</v>
      </c>
      <c r="I1962" s="174">
        <v>2000</v>
      </c>
      <c r="J1962" s="174">
        <v>2800</v>
      </c>
      <c r="K1962" s="174">
        <v>283</v>
      </c>
      <c r="L1962" s="177">
        <v>323</v>
      </c>
      <c r="M1962" s="178">
        <v>0</v>
      </c>
      <c r="N1962" s="179" t="s">
        <v>1256</v>
      </c>
      <c r="O1962" s="180">
        <v>0</v>
      </c>
      <c r="P1962" s="180">
        <v>0</v>
      </c>
      <c r="Q1962" s="181">
        <v>0</v>
      </c>
      <c r="R1962" s="182" t="s">
        <v>318</v>
      </c>
      <c r="S1962" s="183">
        <v>0</v>
      </c>
      <c r="T1962" s="183">
        <v>0</v>
      </c>
      <c r="U1962" s="180">
        <v>0</v>
      </c>
      <c r="V1962" s="180">
        <v>0</v>
      </c>
      <c r="W1962" s="183">
        <v>0</v>
      </c>
      <c r="X1962" s="183">
        <v>0</v>
      </c>
      <c r="Y1962" s="180">
        <v>0</v>
      </c>
      <c r="Z1962" s="180">
        <v>0</v>
      </c>
      <c r="AA1962" s="183">
        <v>0</v>
      </c>
      <c r="AB1962" s="183">
        <v>0</v>
      </c>
      <c r="AC1962" s="180">
        <f t="shared" si="1250"/>
        <v>0</v>
      </c>
      <c r="AD1962" s="180">
        <f t="shared" si="1250"/>
        <v>0</v>
      </c>
      <c r="AE1962" s="181">
        <f t="shared" si="1220"/>
        <v>0</v>
      </c>
      <c r="AF1962" s="180">
        <v>0</v>
      </c>
      <c r="AG1962" s="180">
        <v>0</v>
      </c>
      <c r="AH1962" s="181">
        <f t="shared" si="1221"/>
        <v>0</v>
      </c>
      <c r="AI1962" s="180">
        <v>0</v>
      </c>
      <c r="AJ1962" s="180">
        <v>0</v>
      </c>
      <c r="AK1962" s="181">
        <f t="shared" si="1222"/>
        <v>0</v>
      </c>
      <c r="AL1962" s="180">
        <v>0</v>
      </c>
      <c r="AM1962" s="180">
        <v>0</v>
      </c>
      <c r="AN1962" s="181">
        <f t="shared" si="1223"/>
        <v>0</v>
      </c>
      <c r="AO1962" s="180">
        <v>0</v>
      </c>
      <c r="AP1962" s="180">
        <v>0</v>
      </c>
      <c r="AQ1962" s="181">
        <f t="shared" si="1224"/>
        <v>0</v>
      </c>
      <c r="AR1962" s="180">
        <v>0</v>
      </c>
      <c r="AS1962" s="180">
        <v>0</v>
      </c>
      <c r="AT1962" s="181">
        <f t="shared" si="1225"/>
        <v>0</v>
      </c>
      <c r="AU1962" s="180">
        <f t="shared" si="1251"/>
        <v>0</v>
      </c>
      <c r="AV1962" s="180">
        <f t="shared" si="1251"/>
        <v>0</v>
      </c>
      <c r="AW1962" s="181">
        <f t="shared" si="1226"/>
        <v>0</v>
      </c>
      <c r="AX1962" s="183">
        <f t="shared" si="1252"/>
        <v>0</v>
      </c>
      <c r="AY1962" s="183">
        <f t="shared" si="1252"/>
        <v>0</v>
      </c>
      <c r="AZ1962" s="183"/>
      <c r="BA1962" s="183"/>
      <c r="BB1962" s="183"/>
      <c r="BC1962" s="183"/>
      <c r="BD1962" s="183">
        <f t="shared" si="1253"/>
        <v>0</v>
      </c>
      <c r="BE1962" s="183">
        <f t="shared" si="1253"/>
        <v>0</v>
      </c>
    </row>
    <row r="1963" spans="2:57" ht="15.75" hidden="1">
      <c r="B1963" s="174">
        <v>2025</v>
      </c>
      <c r="C1963" s="174">
        <v>20</v>
      </c>
      <c r="D1963" s="175">
        <v>0</v>
      </c>
      <c r="E1963" s="176"/>
      <c r="F1963" s="174">
        <v>3</v>
      </c>
      <c r="G1963" s="174">
        <v>7</v>
      </c>
      <c r="H1963" s="174">
        <v>19</v>
      </c>
      <c r="I1963" s="174">
        <v>2000</v>
      </c>
      <c r="J1963" s="174">
        <v>2800</v>
      </c>
      <c r="K1963" s="174">
        <v>283</v>
      </c>
      <c r="L1963" s="177">
        <v>627</v>
      </c>
      <c r="M1963" s="178">
        <v>0</v>
      </c>
      <c r="N1963" s="179" t="s">
        <v>1257</v>
      </c>
      <c r="O1963" s="180">
        <v>0</v>
      </c>
      <c r="P1963" s="180">
        <v>0</v>
      </c>
      <c r="Q1963" s="181">
        <v>0</v>
      </c>
      <c r="R1963" s="182" t="s">
        <v>98</v>
      </c>
      <c r="S1963" s="183">
        <v>0</v>
      </c>
      <c r="T1963" s="183">
        <v>0</v>
      </c>
      <c r="U1963" s="180">
        <v>0</v>
      </c>
      <c r="V1963" s="180">
        <v>0</v>
      </c>
      <c r="W1963" s="183">
        <v>0</v>
      </c>
      <c r="X1963" s="183">
        <v>0</v>
      </c>
      <c r="Y1963" s="180">
        <v>0</v>
      </c>
      <c r="Z1963" s="180">
        <v>0</v>
      </c>
      <c r="AA1963" s="183">
        <v>0</v>
      </c>
      <c r="AB1963" s="183">
        <v>0</v>
      </c>
      <c r="AC1963" s="180">
        <f t="shared" si="1250"/>
        <v>0</v>
      </c>
      <c r="AD1963" s="180">
        <f t="shared" si="1250"/>
        <v>0</v>
      </c>
      <c r="AE1963" s="181">
        <f t="shared" si="1220"/>
        <v>0</v>
      </c>
      <c r="AF1963" s="180">
        <v>0</v>
      </c>
      <c r="AG1963" s="180">
        <v>0</v>
      </c>
      <c r="AH1963" s="181">
        <f t="shared" si="1221"/>
        <v>0</v>
      </c>
      <c r="AI1963" s="180">
        <v>0</v>
      </c>
      <c r="AJ1963" s="180">
        <v>0</v>
      </c>
      <c r="AK1963" s="181">
        <f t="shared" si="1222"/>
        <v>0</v>
      </c>
      <c r="AL1963" s="180">
        <v>0</v>
      </c>
      <c r="AM1963" s="180">
        <v>0</v>
      </c>
      <c r="AN1963" s="181">
        <f t="shared" si="1223"/>
        <v>0</v>
      </c>
      <c r="AO1963" s="180">
        <v>0</v>
      </c>
      <c r="AP1963" s="180">
        <v>0</v>
      </c>
      <c r="AQ1963" s="181">
        <f t="shared" si="1224"/>
        <v>0</v>
      </c>
      <c r="AR1963" s="180">
        <v>0</v>
      </c>
      <c r="AS1963" s="180">
        <v>0</v>
      </c>
      <c r="AT1963" s="181">
        <f t="shared" si="1225"/>
        <v>0</v>
      </c>
      <c r="AU1963" s="180">
        <f t="shared" si="1251"/>
        <v>0</v>
      </c>
      <c r="AV1963" s="180">
        <f t="shared" si="1251"/>
        <v>0</v>
      </c>
      <c r="AW1963" s="181">
        <f t="shared" si="1226"/>
        <v>0</v>
      </c>
      <c r="AX1963" s="183">
        <f t="shared" si="1252"/>
        <v>0</v>
      </c>
      <c r="AY1963" s="183">
        <f t="shared" si="1252"/>
        <v>0</v>
      </c>
      <c r="AZ1963" s="183"/>
      <c r="BA1963" s="183"/>
      <c r="BB1963" s="183"/>
      <c r="BC1963" s="183"/>
      <c r="BD1963" s="183">
        <f t="shared" si="1253"/>
        <v>0</v>
      </c>
      <c r="BE1963" s="183">
        <f t="shared" si="1253"/>
        <v>0</v>
      </c>
    </row>
    <row r="1964" spans="2:57" ht="15.75" hidden="1">
      <c r="B1964" s="174">
        <v>2025</v>
      </c>
      <c r="C1964" s="174">
        <v>20</v>
      </c>
      <c r="D1964" s="175">
        <v>0</v>
      </c>
      <c r="E1964" s="176"/>
      <c r="F1964" s="174">
        <v>3</v>
      </c>
      <c r="G1964" s="174">
        <v>7</v>
      </c>
      <c r="H1964" s="174">
        <v>19</v>
      </c>
      <c r="I1964" s="174">
        <v>2000</v>
      </c>
      <c r="J1964" s="174">
        <v>2800</v>
      </c>
      <c r="K1964" s="174">
        <v>283</v>
      </c>
      <c r="L1964" s="177">
        <v>632</v>
      </c>
      <c r="M1964" s="178">
        <v>0</v>
      </c>
      <c r="N1964" s="179" t="s">
        <v>1258</v>
      </c>
      <c r="O1964" s="180">
        <v>0</v>
      </c>
      <c r="P1964" s="180">
        <v>0</v>
      </c>
      <c r="Q1964" s="181">
        <v>0</v>
      </c>
      <c r="R1964" s="182" t="s">
        <v>98</v>
      </c>
      <c r="S1964" s="183">
        <v>0</v>
      </c>
      <c r="T1964" s="183">
        <v>0</v>
      </c>
      <c r="U1964" s="180">
        <v>0</v>
      </c>
      <c r="V1964" s="180">
        <v>0</v>
      </c>
      <c r="W1964" s="183">
        <v>0</v>
      </c>
      <c r="X1964" s="183">
        <v>0</v>
      </c>
      <c r="Y1964" s="180">
        <v>0</v>
      </c>
      <c r="Z1964" s="180">
        <v>0</v>
      </c>
      <c r="AA1964" s="183">
        <v>0</v>
      </c>
      <c r="AB1964" s="183">
        <v>0</v>
      </c>
      <c r="AC1964" s="180">
        <f t="shared" si="1250"/>
        <v>0</v>
      </c>
      <c r="AD1964" s="180">
        <f t="shared" si="1250"/>
        <v>0</v>
      </c>
      <c r="AE1964" s="181">
        <f t="shared" si="1220"/>
        <v>0</v>
      </c>
      <c r="AF1964" s="180">
        <v>0</v>
      </c>
      <c r="AG1964" s="180">
        <v>0</v>
      </c>
      <c r="AH1964" s="181">
        <f t="shared" si="1221"/>
        <v>0</v>
      </c>
      <c r="AI1964" s="180">
        <v>0</v>
      </c>
      <c r="AJ1964" s="180">
        <v>0</v>
      </c>
      <c r="AK1964" s="181">
        <f t="shared" si="1222"/>
        <v>0</v>
      </c>
      <c r="AL1964" s="180">
        <v>0</v>
      </c>
      <c r="AM1964" s="180">
        <v>0</v>
      </c>
      <c r="AN1964" s="181">
        <f t="shared" si="1223"/>
        <v>0</v>
      </c>
      <c r="AO1964" s="180">
        <v>0</v>
      </c>
      <c r="AP1964" s="180">
        <v>0</v>
      </c>
      <c r="AQ1964" s="181">
        <f t="shared" si="1224"/>
        <v>0</v>
      </c>
      <c r="AR1964" s="180">
        <v>0</v>
      </c>
      <c r="AS1964" s="180">
        <v>0</v>
      </c>
      <c r="AT1964" s="181">
        <f t="shared" si="1225"/>
        <v>0</v>
      </c>
      <c r="AU1964" s="180">
        <f t="shared" si="1251"/>
        <v>0</v>
      </c>
      <c r="AV1964" s="180">
        <f t="shared" si="1251"/>
        <v>0</v>
      </c>
      <c r="AW1964" s="181">
        <f t="shared" si="1226"/>
        <v>0</v>
      </c>
      <c r="AX1964" s="183">
        <f t="shared" si="1252"/>
        <v>0</v>
      </c>
      <c r="AY1964" s="183">
        <f t="shared" si="1252"/>
        <v>0</v>
      </c>
      <c r="AZ1964" s="183"/>
      <c r="BA1964" s="183"/>
      <c r="BB1964" s="183"/>
      <c r="BC1964" s="183"/>
      <c r="BD1964" s="183">
        <f t="shared" si="1253"/>
        <v>0</v>
      </c>
      <c r="BE1964" s="183">
        <f t="shared" si="1253"/>
        <v>0</v>
      </c>
    </row>
    <row r="1965" spans="2:57" ht="15.75" hidden="1">
      <c r="B1965" s="174">
        <v>2025</v>
      </c>
      <c r="C1965" s="174">
        <v>20</v>
      </c>
      <c r="D1965" s="175">
        <v>0</v>
      </c>
      <c r="E1965" s="176"/>
      <c r="F1965" s="174">
        <v>3</v>
      </c>
      <c r="G1965" s="174">
        <v>7</v>
      </c>
      <c r="H1965" s="174">
        <v>19</v>
      </c>
      <c r="I1965" s="174">
        <v>2000</v>
      </c>
      <c r="J1965" s="174">
        <v>2800</v>
      </c>
      <c r="K1965" s="174">
        <v>283</v>
      </c>
      <c r="L1965" s="177">
        <v>645</v>
      </c>
      <c r="M1965" s="178">
        <v>0</v>
      </c>
      <c r="N1965" s="179" t="s">
        <v>1259</v>
      </c>
      <c r="O1965" s="180">
        <v>0</v>
      </c>
      <c r="P1965" s="180">
        <v>0</v>
      </c>
      <c r="Q1965" s="181">
        <v>0</v>
      </c>
      <c r="R1965" s="182" t="s">
        <v>98</v>
      </c>
      <c r="S1965" s="183">
        <v>0</v>
      </c>
      <c r="T1965" s="183">
        <v>0</v>
      </c>
      <c r="U1965" s="180">
        <v>0</v>
      </c>
      <c r="V1965" s="180">
        <v>0</v>
      </c>
      <c r="W1965" s="183">
        <v>0</v>
      </c>
      <c r="X1965" s="183">
        <v>0</v>
      </c>
      <c r="Y1965" s="180">
        <v>0</v>
      </c>
      <c r="Z1965" s="180">
        <v>0</v>
      </c>
      <c r="AA1965" s="183">
        <v>0</v>
      </c>
      <c r="AB1965" s="183">
        <v>0</v>
      </c>
      <c r="AC1965" s="180">
        <f t="shared" si="1250"/>
        <v>0</v>
      </c>
      <c r="AD1965" s="180">
        <f t="shared" si="1250"/>
        <v>0</v>
      </c>
      <c r="AE1965" s="181">
        <f t="shared" si="1220"/>
        <v>0</v>
      </c>
      <c r="AF1965" s="180">
        <v>0</v>
      </c>
      <c r="AG1965" s="180">
        <v>0</v>
      </c>
      <c r="AH1965" s="181">
        <f t="shared" si="1221"/>
        <v>0</v>
      </c>
      <c r="AI1965" s="180">
        <v>0</v>
      </c>
      <c r="AJ1965" s="180">
        <v>0</v>
      </c>
      <c r="AK1965" s="181">
        <f t="shared" si="1222"/>
        <v>0</v>
      </c>
      <c r="AL1965" s="180">
        <v>0</v>
      </c>
      <c r="AM1965" s="180">
        <v>0</v>
      </c>
      <c r="AN1965" s="181">
        <f t="shared" si="1223"/>
        <v>0</v>
      </c>
      <c r="AO1965" s="180">
        <v>0</v>
      </c>
      <c r="AP1965" s="180">
        <v>0</v>
      </c>
      <c r="AQ1965" s="181">
        <f t="shared" si="1224"/>
        <v>0</v>
      </c>
      <c r="AR1965" s="180">
        <v>0</v>
      </c>
      <c r="AS1965" s="180">
        <v>0</v>
      </c>
      <c r="AT1965" s="181">
        <f t="shared" si="1225"/>
        <v>0</v>
      </c>
      <c r="AU1965" s="180">
        <f t="shared" si="1251"/>
        <v>0</v>
      </c>
      <c r="AV1965" s="180">
        <f t="shared" si="1251"/>
        <v>0</v>
      </c>
      <c r="AW1965" s="181">
        <f t="shared" si="1226"/>
        <v>0</v>
      </c>
      <c r="AX1965" s="183">
        <f t="shared" si="1252"/>
        <v>0</v>
      </c>
      <c r="AY1965" s="183">
        <f t="shared" si="1252"/>
        <v>0</v>
      </c>
      <c r="AZ1965" s="183"/>
      <c r="BA1965" s="183"/>
      <c r="BB1965" s="183"/>
      <c r="BC1965" s="183"/>
      <c r="BD1965" s="183">
        <f t="shared" si="1253"/>
        <v>0</v>
      </c>
      <c r="BE1965" s="183">
        <f t="shared" si="1253"/>
        <v>0</v>
      </c>
    </row>
    <row r="1966" spans="2:57" ht="15.75" hidden="1">
      <c r="B1966" s="174">
        <v>2025</v>
      </c>
      <c r="C1966" s="174">
        <v>20</v>
      </c>
      <c r="D1966" s="175">
        <v>0</v>
      </c>
      <c r="E1966" s="176"/>
      <c r="F1966" s="174">
        <v>3</v>
      </c>
      <c r="G1966" s="174">
        <v>7</v>
      </c>
      <c r="H1966" s="174">
        <v>19</v>
      </c>
      <c r="I1966" s="174">
        <v>2000</v>
      </c>
      <c r="J1966" s="174">
        <v>2800</v>
      </c>
      <c r="K1966" s="174">
        <v>283</v>
      </c>
      <c r="L1966" s="177">
        <v>729</v>
      </c>
      <c r="M1966" s="178">
        <v>0</v>
      </c>
      <c r="N1966" s="179" t="s">
        <v>384</v>
      </c>
      <c r="O1966" s="180">
        <v>0</v>
      </c>
      <c r="P1966" s="180">
        <v>0</v>
      </c>
      <c r="Q1966" s="181">
        <v>0</v>
      </c>
      <c r="R1966" s="182" t="s">
        <v>98</v>
      </c>
      <c r="S1966" s="183">
        <v>0</v>
      </c>
      <c r="T1966" s="183">
        <v>0</v>
      </c>
      <c r="U1966" s="180">
        <v>0</v>
      </c>
      <c r="V1966" s="180">
        <v>0</v>
      </c>
      <c r="W1966" s="183">
        <v>0</v>
      </c>
      <c r="X1966" s="183">
        <v>0</v>
      </c>
      <c r="Y1966" s="180">
        <v>0</v>
      </c>
      <c r="Z1966" s="180">
        <v>0</v>
      </c>
      <c r="AA1966" s="183">
        <v>0</v>
      </c>
      <c r="AB1966" s="183">
        <v>0</v>
      </c>
      <c r="AC1966" s="180">
        <f t="shared" si="1250"/>
        <v>0</v>
      </c>
      <c r="AD1966" s="180">
        <f t="shared" si="1250"/>
        <v>0</v>
      </c>
      <c r="AE1966" s="181">
        <f t="shared" si="1220"/>
        <v>0</v>
      </c>
      <c r="AF1966" s="180">
        <v>0</v>
      </c>
      <c r="AG1966" s="180">
        <v>0</v>
      </c>
      <c r="AH1966" s="181">
        <f t="shared" si="1221"/>
        <v>0</v>
      </c>
      <c r="AI1966" s="180">
        <v>0</v>
      </c>
      <c r="AJ1966" s="180">
        <v>0</v>
      </c>
      <c r="AK1966" s="181">
        <f t="shared" si="1222"/>
        <v>0</v>
      </c>
      <c r="AL1966" s="180">
        <v>0</v>
      </c>
      <c r="AM1966" s="180">
        <v>0</v>
      </c>
      <c r="AN1966" s="181">
        <f t="shared" si="1223"/>
        <v>0</v>
      </c>
      <c r="AO1966" s="180">
        <v>0</v>
      </c>
      <c r="AP1966" s="180">
        <v>0</v>
      </c>
      <c r="AQ1966" s="181">
        <f t="shared" si="1224"/>
        <v>0</v>
      </c>
      <c r="AR1966" s="180">
        <v>0</v>
      </c>
      <c r="AS1966" s="180">
        <v>0</v>
      </c>
      <c r="AT1966" s="181">
        <f t="shared" si="1225"/>
        <v>0</v>
      </c>
      <c r="AU1966" s="180">
        <f t="shared" si="1251"/>
        <v>0</v>
      </c>
      <c r="AV1966" s="180">
        <f t="shared" si="1251"/>
        <v>0</v>
      </c>
      <c r="AW1966" s="181">
        <f t="shared" si="1226"/>
        <v>0</v>
      </c>
      <c r="AX1966" s="183">
        <f t="shared" si="1252"/>
        <v>0</v>
      </c>
      <c r="AY1966" s="183">
        <f t="shared" si="1252"/>
        <v>0</v>
      </c>
      <c r="AZ1966" s="183"/>
      <c r="BA1966" s="183"/>
      <c r="BB1966" s="183"/>
      <c r="BC1966" s="183"/>
      <c r="BD1966" s="183">
        <f t="shared" si="1253"/>
        <v>0</v>
      </c>
      <c r="BE1966" s="183">
        <f t="shared" si="1253"/>
        <v>0</v>
      </c>
    </row>
    <row r="1967" spans="2:57" ht="15.75" hidden="1">
      <c r="B1967" s="174">
        <v>2025</v>
      </c>
      <c r="C1967" s="174">
        <v>20</v>
      </c>
      <c r="D1967" s="175">
        <v>0</v>
      </c>
      <c r="E1967" s="176"/>
      <c r="F1967" s="174">
        <v>3</v>
      </c>
      <c r="G1967" s="174">
        <v>7</v>
      </c>
      <c r="H1967" s="174">
        <v>19</v>
      </c>
      <c r="I1967" s="174">
        <v>2000</v>
      </c>
      <c r="J1967" s="174">
        <v>2800</v>
      </c>
      <c r="K1967" s="174">
        <v>283</v>
      </c>
      <c r="L1967" s="177">
        <v>748</v>
      </c>
      <c r="M1967" s="178">
        <v>0</v>
      </c>
      <c r="N1967" s="179" t="s">
        <v>1231</v>
      </c>
      <c r="O1967" s="180">
        <v>0</v>
      </c>
      <c r="P1967" s="180">
        <v>0</v>
      </c>
      <c r="Q1967" s="181">
        <v>0</v>
      </c>
      <c r="R1967" s="182" t="s">
        <v>318</v>
      </c>
      <c r="S1967" s="183">
        <v>0</v>
      </c>
      <c r="T1967" s="183">
        <v>0</v>
      </c>
      <c r="U1967" s="180">
        <v>0</v>
      </c>
      <c r="V1967" s="180">
        <v>0</v>
      </c>
      <c r="W1967" s="183">
        <v>0</v>
      </c>
      <c r="X1967" s="183">
        <v>0</v>
      </c>
      <c r="Y1967" s="180">
        <v>0</v>
      </c>
      <c r="Z1967" s="180">
        <v>0</v>
      </c>
      <c r="AA1967" s="183">
        <v>0</v>
      </c>
      <c r="AB1967" s="183">
        <v>0</v>
      </c>
      <c r="AC1967" s="180">
        <f t="shared" si="1250"/>
        <v>0</v>
      </c>
      <c r="AD1967" s="180">
        <f t="shared" si="1250"/>
        <v>0</v>
      </c>
      <c r="AE1967" s="181">
        <f t="shared" si="1220"/>
        <v>0</v>
      </c>
      <c r="AF1967" s="180">
        <v>0</v>
      </c>
      <c r="AG1967" s="180">
        <v>0</v>
      </c>
      <c r="AH1967" s="181">
        <f t="shared" si="1221"/>
        <v>0</v>
      </c>
      <c r="AI1967" s="180">
        <v>0</v>
      </c>
      <c r="AJ1967" s="180">
        <v>0</v>
      </c>
      <c r="AK1967" s="181">
        <f t="shared" si="1222"/>
        <v>0</v>
      </c>
      <c r="AL1967" s="180">
        <v>0</v>
      </c>
      <c r="AM1967" s="180">
        <v>0</v>
      </c>
      <c r="AN1967" s="181">
        <f t="shared" si="1223"/>
        <v>0</v>
      </c>
      <c r="AO1967" s="180">
        <v>0</v>
      </c>
      <c r="AP1967" s="180">
        <v>0</v>
      </c>
      <c r="AQ1967" s="181">
        <f t="shared" si="1224"/>
        <v>0</v>
      </c>
      <c r="AR1967" s="180">
        <v>0</v>
      </c>
      <c r="AS1967" s="180">
        <v>0</v>
      </c>
      <c r="AT1967" s="181">
        <f t="shared" si="1225"/>
        <v>0</v>
      </c>
      <c r="AU1967" s="180">
        <f t="shared" si="1251"/>
        <v>0</v>
      </c>
      <c r="AV1967" s="180">
        <f t="shared" si="1251"/>
        <v>0</v>
      </c>
      <c r="AW1967" s="181">
        <f t="shared" si="1226"/>
        <v>0</v>
      </c>
      <c r="AX1967" s="183">
        <f t="shared" si="1252"/>
        <v>0</v>
      </c>
      <c r="AY1967" s="183">
        <f t="shared" si="1252"/>
        <v>0</v>
      </c>
      <c r="AZ1967" s="183"/>
      <c r="BA1967" s="183"/>
      <c r="BB1967" s="183"/>
      <c r="BC1967" s="183"/>
      <c r="BD1967" s="183">
        <f t="shared" si="1253"/>
        <v>0</v>
      </c>
      <c r="BE1967" s="183">
        <f t="shared" si="1253"/>
        <v>0</v>
      </c>
    </row>
    <row r="1968" spans="2:57" ht="15.75" hidden="1">
      <c r="B1968" s="174">
        <v>2025</v>
      </c>
      <c r="C1968" s="174">
        <v>20</v>
      </c>
      <c r="D1968" s="175">
        <v>0</v>
      </c>
      <c r="E1968" s="176"/>
      <c r="F1968" s="174">
        <v>3</v>
      </c>
      <c r="G1968" s="174">
        <v>7</v>
      </c>
      <c r="H1968" s="174">
        <v>19</v>
      </c>
      <c r="I1968" s="174">
        <v>2000</v>
      </c>
      <c r="J1968" s="174">
        <v>2800</v>
      </c>
      <c r="K1968" s="174">
        <v>283</v>
      </c>
      <c r="L1968" s="177">
        <v>763</v>
      </c>
      <c r="M1968" s="178">
        <v>0</v>
      </c>
      <c r="N1968" s="179" t="s">
        <v>1260</v>
      </c>
      <c r="O1968" s="180">
        <v>0</v>
      </c>
      <c r="P1968" s="180">
        <v>0</v>
      </c>
      <c r="Q1968" s="181">
        <v>0</v>
      </c>
      <c r="R1968" s="182" t="s">
        <v>318</v>
      </c>
      <c r="S1968" s="183">
        <v>0</v>
      </c>
      <c r="T1968" s="183">
        <v>0</v>
      </c>
      <c r="U1968" s="180">
        <v>0</v>
      </c>
      <c r="V1968" s="180">
        <v>0</v>
      </c>
      <c r="W1968" s="183">
        <v>0</v>
      </c>
      <c r="X1968" s="183">
        <v>0</v>
      </c>
      <c r="Y1968" s="180">
        <v>0</v>
      </c>
      <c r="Z1968" s="180">
        <v>0</v>
      </c>
      <c r="AA1968" s="183">
        <v>0</v>
      </c>
      <c r="AB1968" s="183">
        <v>0</v>
      </c>
      <c r="AC1968" s="180">
        <f t="shared" si="1250"/>
        <v>0</v>
      </c>
      <c r="AD1968" s="180">
        <f t="shared" si="1250"/>
        <v>0</v>
      </c>
      <c r="AE1968" s="181">
        <f t="shared" si="1220"/>
        <v>0</v>
      </c>
      <c r="AF1968" s="180">
        <v>0</v>
      </c>
      <c r="AG1968" s="180">
        <v>0</v>
      </c>
      <c r="AH1968" s="181">
        <f t="shared" si="1221"/>
        <v>0</v>
      </c>
      <c r="AI1968" s="180">
        <v>0</v>
      </c>
      <c r="AJ1968" s="180">
        <v>0</v>
      </c>
      <c r="AK1968" s="181">
        <f t="shared" si="1222"/>
        <v>0</v>
      </c>
      <c r="AL1968" s="180">
        <v>0</v>
      </c>
      <c r="AM1968" s="180">
        <v>0</v>
      </c>
      <c r="AN1968" s="181">
        <f t="shared" si="1223"/>
        <v>0</v>
      </c>
      <c r="AO1968" s="180">
        <v>0</v>
      </c>
      <c r="AP1968" s="180">
        <v>0</v>
      </c>
      <c r="AQ1968" s="181">
        <f t="shared" si="1224"/>
        <v>0</v>
      </c>
      <c r="AR1968" s="180">
        <v>0</v>
      </c>
      <c r="AS1968" s="180">
        <v>0</v>
      </c>
      <c r="AT1968" s="181">
        <f t="shared" si="1225"/>
        <v>0</v>
      </c>
      <c r="AU1968" s="180">
        <f t="shared" si="1251"/>
        <v>0</v>
      </c>
      <c r="AV1968" s="180">
        <f t="shared" si="1251"/>
        <v>0</v>
      </c>
      <c r="AW1968" s="181">
        <f t="shared" si="1226"/>
        <v>0</v>
      </c>
      <c r="AX1968" s="183">
        <f t="shared" si="1252"/>
        <v>0</v>
      </c>
      <c r="AY1968" s="183">
        <f t="shared" si="1252"/>
        <v>0</v>
      </c>
      <c r="AZ1968" s="183"/>
      <c r="BA1968" s="183"/>
      <c r="BB1968" s="183"/>
      <c r="BC1968" s="183"/>
      <c r="BD1968" s="183">
        <f t="shared" si="1253"/>
        <v>0</v>
      </c>
      <c r="BE1968" s="183">
        <f t="shared" si="1253"/>
        <v>0</v>
      </c>
    </row>
    <row r="1969" spans="1:57" ht="15.75" hidden="1">
      <c r="B1969" s="174">
        <v>2025</v>
      </c>
      <c r="C1969" s="174">
        <v>20</v>
      </c>
      <c r="D1969" s="175">
        <v>0</v>
      </c>
      <c r="E1969" s="176"/>
      <c r="F1969" s="174">
        <v>3</v>
      </c>
      <c r="G1969" s="174">
        <v>7</v>
      </c>
      <c r="H1969" s="174">
        <v>19</v>
      </c>
      <c r="I1969" s="174">
        <v>2000</v>
      </c>
      <c r="J1969" s="174">
        <v>2800</v>
      </c>
      <c r="K1969" s="174">
        <v>283</v>
      </c>
      <c r="L1969" s="177">
        <v>843</v>
      </c>
      <c r="M1969" s="178">
        <v>0</v>
      </c>
      <c r="N1969" s="179" t="s">
        <v>1261</v>
      </c>
      <c r="O1969" s="180">
        <v>0</v>
      </c>
      <c r="P1969" s="180">
        <v>0</v>
      </c>
      <c r="Q1969" s="181">
        <v>0</v>
      </c>
      <c r="R1969" s="182" t="s">
        <v>98</v>
      </c>
      <c r="S1969" s="183">
        <v>0</v>
      </c>
      <c r="T1969" s="183">
        <v>0</v>
      </c>
      <c r="U1969" s="180">
        <v>0</v>
      </c>
      <c r="V1969" s="180">
        <v>0</v>
      </c>
      <c r="W1969" s="183">
        <v>0</v>
      </c>
      <c r="X1969" s="183">
        <v>0</v>
      </c>
      <c r="Y1969" s="180">
        <v>0</v>
      </c>
      <c r="Z1969" s="180">
        <v>0</v>
      </c>
      <c r="AA1969" s="183">
        <v>0</v>
      </c>
      <c r="AB1969" s="183">
        <v>0</v>
      </c>
      <c r="AC1969" s="180">
        <f t="shared" si="1250"/>
        <v>0</v>
      </c>
      <c r="AD1969" s="180">
        <f t="shared" si="1250"/>
        <v>0</v>
      </c>
      <c r="AE1969" s="181">
        <f t="shared" si="1220"/>
        <v>0</v>
      </c>
      <c r="AF1969" s="180">
        <v>0</v>
      </c>
      <c r="AG1969" s="180">
        <v>0</v>
      </c>
      <c r="AH1969" s="181">
        <f t="shared" si="1221"/>
        <v>0</v>
      </c>
      <c r="AI1969" s="180">
        <v>0</v>
      </c>
      <c r="AJ1969" s="180">
        <v>0</v>
      </c>
      <c r="AK1969" s="181">
        <f t="shared" si="1222"/>
        <v>0</v>
      </c>
      <c r="AL1969" s="180">
        <v>0</v>
      </c>
      <c r="AM1969" s="180">
        <v>0</v>
      </c>
      <c r="AN1969" s="181">
        <f t="shared" si="1223"/>
        <v>0</v>
      </c>
      <c r="AO1969" s="180">
        <v>0</v>
      </c>
      <c r="AP1969" s="180">
        <v>0</v>
      </c>
      <c r="AQ1969" s="181">
        <f t="shared" si="1224"/>
        <v>0</v>
      </c>
      <c r="AR1969" s="180">
        <v>0</v>
      </c>
      <c r="AS1969" s="180">
        <v>0</v>
      </c>
      <c r="AT1969" s="181">
        <f t="shared" si="1225"/>
        <v>0</v>
      </c>
      <c r="AU1969" s="180">
        <f t="shared" si="1251"/>
        <v>0</v>
      </c>
      <c r="AV1969" s="180">
        <f t="shared" si="1251"/>
        <v>0</v>
      </c>
      <c r="AW1969" s="181">
        <f t="shared" si="1226"/>
        <v>0</v>
      </c>
      <c r="AX1969" s="183">
        <f t="shared" si="1252"/>
        <v>0</v>
      </c>
      <c r="AY1969" s="183">
        <f t="shared" si="1252"/>
        <v>0</v>
      </c>
      <c r="AZ1969" s="183"/>
      <c r="BA1969" s="183"/>
      <c r="BB1969" s="183"/>
      <c r="BC1969" s="183"/>
      <c r="BD1969" s="183">
        <f t="shared" si="1253"/>
        <v>0</v>
      </c>
      <c r="BE1969" s="183">
        <f t="shared" si="1253"/>
        <v>0</v>
      </c>
    </row>
    <row r="1970" spans="1:57" ht="15.75" hidden="1">
      <c r="B1970" s="174">
        <v>2025</v>
      </c>
      <c r="C1970" s="174">
        <v>20</v>
      </c>
      <c r="D1970" s="175">
        <v>0</v>
      </c>
      <c r="E1970" s="176"/>
      <c r="F1970" s="174">
        <v>3</v>
      </c>
      <c r="G1970" s="174">
        <v>7</v>
      </c>
      <c r="H1970" s="174">
        <v>19</v>
      </c>
      <c r="I1970" s="174">
        <v>2000</v>
      </c>
      <c r="J1970" s="174">
        <v>2800</v>
      </c>
      <c r="K1970" s="174">
        <v>283</v>
      </c>
      <c r="L1970" s="177">
        <v>874</v>
      </c>
      <c r="M1970" s="178">
        <v>0</v>
      </c>
      <c r="N1970" s="179" t="s">
        <v>1262</v>
      </c>
      <c r="O1970" s="180">
        <v>0</v>
      </c>
      <c r="P1970" s="180">
        <v>0</v>
      </c>
      <c r="Q1970" s="181">
        <v>0</v>
      </c>
      <c r="R1970" s="182" t="s">
        <v>98</v>
      </c>
      <c r="S1970" s="183">
        <v>0</v>
      </c>
      <c r="T1970" s="183">
        <v>0</v>
      </c>
      <c r="U1970" s="180">
        <v>0</v>
      </c>
      <c r="V1970" s="180">
        <v>0</v>
      </c>
      <c r="W1970" s="183">
        <v>0</v>
      </c>
      <c r="X1970" s="183">
        <v>0</v>
      </c>
      <c r="Y1970" s="180">
        <v>0</v>
      </c>
      <c r="Z1970" s="180">
        <v>0</v>
      </c>
      <c r="AA1970" s="183">
        <v>0</v>
      </c>
      <c r="AB1970" s="183">
        <v>0</v>
      </c>
      <c r="AC1970" s="180">
        <f t="shared" si="1250"/>
        <v>0</v>
      </c>
      <c r="AD1970" s="180">
        <f t="shared" si="1250"/>
        <v>0</v>
      </c>
      <c r="AE1970" s="181">
        <f t="shared" si="1220"/>
        <v>0</v>
      </c>
      <c r="AF1970" s="180">
        <v>0</v>
      </c>
      <c r="AG1970" s="180">
        <v>0</v>
      </c>
      <c r="AH1970" s="181">
        <f t="shared" si="1221"/>
        <v>0</v>
      </c>
      <c r="AI1970" s="180">
        <v>0</v>
      </c>
      <c r="AJ1970" s="180">
        <v>0</v>
      </c>
      <c r="AK1970" s="181">
        <f t="shared" si="1222"/>
        <v>0</v>
      </c>
      <c r="AL1970" s="180">
        <v>0</v>
      </c>
      <c r="AM1970" s="180">
        <v>0</v>
      </c>
      <c r="AN1970" s="181">
        <f t="shared" si="1223"/>
        <v>0</v>
      </c>
      <c r="AO1970" s="180">
        <v>0</v>
      </c>
      <c r="AP1970" s="180">
        <v>0</v>
      </c>
      <c r="AQ1970" s="181">
        <f t="shared" si="1224"/>
        <v>0</v>
      </c>
      <c r="AR1970" s="180">
        <v>0</v>
      </c>
      <c r="AS1970" s="180">
        <v>0</v>
      </c>
      <c r="AT1970" s="181">
        <f t="shared" si="1225"/>
        <v>0</v>
      </c>
      <c r="AU1970" s="180">
        <f t="shared" si="1251"/>
        <v>0</v>
      </c>
      <c r="AV1970" s="180">
        <f t="shared" si="1251"/>
        <v>0</v>
      </c>
      <c r="AW1970" s="181">
        <f t="shared" si="1226"/>
        <v>0</v>
      </c>
      <c r="AX1970" s="183">
        <f t="shared" si="1252"/>
        <v>0</v>
      </c>
      <c r="AY1970" s="183">
        <f t="shared" si="1252"/>
        <v>0</v>
      </c>
      <c r="AZ1970" s="183"/>
      <c r="BA1970" s="183"/>
      <c r="BB1970" s="183"/>
      <c r="BC1970" s="183"/>
      <c r="BD1970" s="183">
        <f t="shared" si="1253"/>
        <v>0</v>
      </c>
      <c r="BE1970" s="183">
        <f t="shared" si="1253"/>
        <v>0</v>
      </c>
    </row>
    <row r="1971" spans="1:57" ht="15.75" hidden="1">
      <c r="B1971" s="174">
        <v>2025</v>
      </c>
      <c r="C1971" s="174">
        <v>20</v>
      </c>
      <c r="D1971" s="175">
        <v>0</v>
      </c>
      <c r="E1971" s="176"/>
      <c r="F1971" s="174">
        <v>3</v>
      </c>
      <c r="G1971" s="174">
        <v>7</v>
      </c>
      <c r="H1971" s="174">
        <v>19</v>
      </c>
      <c r="I1971" s="174">
        <v>2000</v>
      </c>
      <c r="J1971" s="174">
        <v>2800</v>
      </c>
      <c r="K1971" s="174">
        <v>283</v>
      </c>
      <c r="L1971" s="177">
        <v>920</v>
      </c>
      <c r="M1971" s="178">
        <v>0</v>
      </c>
      <c r="N1971" s="179" t="s">
        <v>1263</v>
      </c>
      <c r="O1971" s="180">
        <v>0</v>
      </c>
      <c r="P1971" s="180">
        <v>0</v>
      </c>
      <c r="Q1971" s="181">
        <v>0</v>
      </c>
      <c r="R1971" s="182" t="s">
        <v>98</v>
      </c>
      <c r="S1971" s="183">
        <v>0</v>
      </c>
      <c r="T1971" s="183">
        <v>0</v>
      </c>
      <c r="U1971" s="180">
        <v>0</v>
      </c>
      <c r="V1971" s="180">
        <v>0</v>
      </c>
      <c r="W1971" s="183">
        <v>0</v>
      </c>
      <c r="X1971" s="183">
        <v>0</v>
      </c>
      <c r="Y1971" s="180">
        <v>0</v>
      </c>
      <c r="Z1971" s="180">
        <v>0</v>
      </c>
      <c r="AA1971" s="183">
        <v>0</v>
      </c>
      <c r="AB1971" s="183">
        <v>0</v>
      </c>
      <c r="AC1971" s="180">
        <f t="shared" si="1250"/>
        <v>0</v>
      </c>
      <c r="AD1971" s="180">
        <f t="shared" si="1250"/>
        <v>0</v>
      </c>
      <c r="AE1971" s="181">
        <f t="shared" si="1220"/>
        <v>0</v>
      </c>
      <c r="AF1971" s="180">
        <v>0</v>
      </c>
      <c r="AG1971" s="180">
        <v>0</v>
      </c>
      <c r="AH1971" s="181">
        <f t="shared" si="1221"/>
        <v>0</v>
      </c>
      <c r="AI1971" s="180">
        <v>0</v>
      </c>
      <c r="AJ1971" s="180">
        <v>0</v>
      </c>
      <c r="AK1971" s="181">
        <f t="shared" si="1222"/>
        <v>0</v>
      </c>
      <c r="AL1971" s="180">
        <v>0</v>
      </c>
      <c r="AM1971" s="180">
        <v>0</v>
      </c>
      <c r="AN1971" s="181">
        <f t="shared" si="1223"/>
        <v>0</v>
      </c>
      <c r="AO1971" s="180">
        <v>0</v>
      </c>
      <c r="AP1971" s="180">
        <v>0</v>
      </c>
      <c r="AQ1971" s="181">
        <f t="shared" si="1224"/>
        <v>0</v>
      </c>
      <c r="AR1971" s="180">
        <v>0</v>
      </c>
      <c r="AS1971" s="180">
        <v>0</v>
      </c>
      <c r="AT1971" s="181">
        <f t="shared" si="1225"/>
        <v>0</v>
      </c>
      <c r="AU1971" s="180">
        <f t="shared" si="1251"/>
        <v>0</v>
      </c>
      <c r="AV1971" s="180">
        <f t="shared" si="1251"/>
        <v>0</v>
      </c>
      <c r="AW1971" s="181">
        <f t="shared" si="1226"/>
        <v>0</v>
      </c>
      <c r="AX1971" s="183">
        <f t="shared" si="1252"/>
        <v>0</v>
      </c>
      <c r="AY1971" s="183">
        <f t="shared" si="1252"/>
        <v>0</v>
      </c>
      <c r="AZ1971" s="183"/>
      <c r="BA1971" s="183"/>
      <c r="BB1971" s="183"/>
      <c r="BC1971" s="183"/>
      <c r="BD1971" s="183">
        <f t="shared" si="1253"/>
        <v>0</v>
      </c>
      <c r="BE1971" s="183">
        <f t="shared" si="1253"/>
        <v>0</v>
      </c>
    </row>
    <row r="1972" spans="1:57" ht="15.75" hidden="1">
      <c r="B1972" s="174">
        <v>2025</v>
      </c>
      <c r="C1972" s="174">
        <v>20</v>
      </c>
      <c r="D1972" s="175">
        <v>0</v>
      </c>
      <c r="E1972" s="176"/>
      <c r="F1972" s="174">
        <v>3</v>
      </c>
      <c r="G1972" s="174">
        <v>7</v>
      </c>
      <c r="H1972" s="174">
        <v>19</v>
      </c>
      <c r="I1972" s="174">
        <v>2000</v>
      </c>
      <c r="J1972" s="174">
        <v>2800</v>
      </c>
      <c r="K1972" s="174">
        <v>283</v>
      </c>
      <c r="L1972" s="177">
        <v>1019</v>
      </c>
      <c r="M1972" s="178">
        <v>0</v>
      </c>
      <c r="N1972" s="179" t="s">
        <v>1264</v>
      </c>
      <c r="O1972" s="180">
        <v>0</v>
      </c>
      <c r="P1972" s="180">
        <v>0</v>
      </c>
      <c r="Q1972" s="181">
        <v>0</v>
      </c>
      <c r="R1972" s="182" t="s">
        <v>98</v>
      </c>
      <c r="S1972" s="183">
        <v>0</v>
      </c>
      <c r="T1972" s="183">
        <v>0</v>
      </c>
      <c r="U1972" s="180">
        <v>0</v>
      </c>
      <c r="V1972" s="180">
        <v>0</v>
      </c>
      <c r="W1972" s="183">
        <v>0</v>
      </c>
      <c r="X1972" s="183">
        <v>0</v>
      </c>
      <c r="Y1972" s="180">
        <v>0</v>
      </c>
      <c r="Z1972" s="180">
        <v>0</v>
      </c>
      <c r="AA1972" s="183">
        <v>0</v>
      </c>
      <c r="AB1972" s="183">
        <v>0</v>
      </c>
      <c r="AC1972" s="180">
        <f t="shared" si="1250"/>
        <v>0</v>
      </c>
      <c r="AD1972" s="180">
        <f t="shared" si="1250"/>
        <v>0</v>
      </c>
      <c r="AE1972" s="181">
        <f t="shared" ref="AE1972:AE2035" si="1254">+AC1972+AD1972</f>
        <v>0</v>
      </c>
      <c r="AF1972" s="180">
        <v>0</v>
      </c>
      <c r="AG1972" s="180">
        <v>0</v>
      </c>
      <c r="AH1972" s="181">
        <f t="shared" ref="AH1972:AH2035" si="1255">+AF1972+AG1972</f>
        <v>0</v>
      </c>
      <c r="AI1972" s="180">
        <v>0</v>
      </c>
      <c r="AJ1972" s="180">
        <v>0</v>
      </c>
      <c r="AK1972" s="181">
        <f t="shared" ref="AK1972:AK2035" si="1256">+AI1972+AJ1972</f>
        <v>0</v>
      </c>
      <c r="AL1972" s="180">
        <v>0</v>
      </c>
      <c r="AM1972" s="180">
        <v>0</v>
      </c>
      <c r="AN1972" s="181">
        <f t="shared" ref="AN1972:AN2035" si="1257">+AL1972+AM1972</f>
        <v>0</v>
      </c>
      <c r="AO1972" s="180">
        <v>0</v>
      </c>
      <c r="AP1972" s="180">
        <v>0</v>
      </c>
      <c r="AQ1972" s="181">
        <f t="shared" ref="AQ1972:AQ2035" si="1258">+AO1972+AP1972</f>
        <v>0</v>
      </c>
      <c r="AR1972" s="180">
        <v>0</v>
      </c>
      <c r="AS1972" s="180">
        <v>0</v>
      </c>
      <c r="AT1972" s="181">
        <f t="shared" ref="AT1972:AT2035" si="1259">+AR1972+AS1972</f>
        <v>0</v>
      </c>
      <c r="AU1972" s="180">
        <f t="shared" si="1251"/>
        <v>0</v>
      </c>
      <c r="AV1972" s="180">
        <f t="shared" si="1251"/>
        <v>0</v>
      </c>
      <c r="AW1972" s="181">
        <f t="shared" ref="AW1972:AW2035" si="1260">+AU1972+AV1972</f>
        <v>0</v>
      </c>
      <c r="AX1972" s="183">
        <f t="shared" si="1252"/>
        <v>0</v>
      </c>
      <c r="AY1972" s="183">
        <f t="shared" si="1252"/>
        <v>0</v>
      </c>
      <c r="AZ1972" s="183"/>
      <c r="BA1972" s="183"/>
      <c r="BB1972" s="183"/>
      <c r="BC1972" s="183"/>
      <c r="BD1972" s="183">
        <f t="shared" si="1253"/>
        <v>0</v>
      </c>
      <c r="BE1972" s="183">
        <f t="shared" si="1253"/>
        <v>0</v>
      </c>
    </row>
    <row r="1973" spans="1:57" ht="15.75" hidden="1">
      <c r="B1973" s="174">
        <v>2025</v>
      </c>
      <c r="C1973" s="174">
        <v>20</v>
      </c>
      <c r="D1973" s="175">
        <v>0</v>
      </c>
      <c r="E1973" s="176"/>
      <c r="F1973" s="174">
        <v>3</v>
      </c>
      <c r="G1973" s="174">
        <v>7</v>
      </c>
      <c r="H1973" s="174">
        <v>19</v>
      </c>
      <c r="I1973" s="174">
        <v>2000</v>
      </c>
      <c r="J1973" s="174">
        <v>2800</v>
      </c>
      <c r="K1973" s="174">
        <v>283</v>
      </c>
      <c r="L1973" s="177">
        <v>1127</v>
      </c>
      <c r="M1973" s="178">
        <v>0</v>
      </c>
      <c r="N1973" s="179" t="s">
        <v>1265</v>
      </c>
      <c r="O1973" s="180">
        <v>0</v>
      </c>
      <c r="P1973" s="180">
        <v>0</v>
      </c>
      <c r="Q1973" s="181">
        <v>0</v>
      </c>
      <c r="R1973" s="182" t="s">
        <v>98</v>
      </c>
      <c r="S1973" s="183">
        <v>0</v>
      </c>
      <c r="T1973" s="183">
        <v>0</v>
      </c>
      <c r="U1973" s="180">
        <v>0</v>
      </c>
      <c r="V1973" s="180">
        <v>0</v>
      </c>
      <c r="W1973" s="183">
        <v>0</v>
      </c>
      <c r="X1973" s="183">
        <v>0</v>
      </c>
      <c r="Y1973" s="180">
        <v>0</v>
      </c>
      <c r="Z1973" s="180">
        <v>0</v>
      </c>
      <c r="AA1973" s="183">
        <v>0</v>
      </c>
      <c r="AB1973" s="183">
        <v>0</v>
      </c>
      <c r="AC1973" s="180">
        <f t="shared" si="1250"/>
        <v>0</v>
      </c>
      <c r="AD1973" s="180">
        <f t="shared" si="1250"/>
        <v>0</v>
      </c>
      <c r="AE1973" s="181">
        <f t="shared" si="1254"/>
        <v>0</v>
      </c>
      <c r="AF1973" s="180">
        <v>0</v>
      </c>
      <c r="AG1973" s="180">
        <v>0</v>
      </c>
      <c r="AH1973" s="181">
        <f t="shared" si="1255"/>
        <v>0</v>
      </c>
      <c r="AI1973" s="180">
        <v>0</v>
      </c>
      <c r="AJ1973" s="180">
        <v>0</v>
      </c>
      <c r="AK1973" s="181">
        <f t="shared" si="1256"/>
        <v>0</v>
      </c>
      <c r="AL1973" s="180">
        <v>0</v>
      </c>
      <c r="AM1973" s="180">
        <v>0</v>
      </c>
      <c r="AN1973" s="181">
        <f t="shared" si="1257"/>
        <v>0</v>
      </c>
      <c r="AO1973" s="180">
        <v>0</v>
      </c>
      <c r="AP1973" s="180">
        <v>0</v>
      </c>
      <c r="AQ1973" s="181">
        <f t="shared" si="1258"/>
        <v>0</v>
      </c>
      <c r="AR1973" s="180">
        <v>0</v>
      </c>
      <c r="AS1973" s="180">
        <v>0</v>
      </c>
      <c r="AT1973" s="181">
        <f t="shared" si="1259"/>
        <v>0</v>
      </c>
      <c r="AU1973" s="180">
        <f t="shared" si="1251"/>
        <v>0</v>
      </c>
      <c r="AV1973" s="180">
        <f t="shared" si="1251"/>
        <v>0</v>
      </c>
      <c r="AW1973" s="181">
        <f t="shared" si="1260"/>
        <v>0</v>
      </c>
      <c r="AX1973" s="183">
        <f t="shared" si="1252"/>
        <v>0</v>
      </c>
      <c r="AY1973" s="183">
        <f t="shared" si="1252"/>
        <v>0</v>
      </c>
      <c r="AZ1973" s="183"/>
      <c r="BA1973" s="183"/>
      <c r="BB1973" s="183"/>
      <c r="BC1973" s="183"/>
      <c r="BD1973" s="183">
        <f t="shared" si="1253"/>
        <v>0</v>
      </c>
      <c r="BE1973" s="183">
        <f t="shared" si="1253"/>
        <v>0</v>
      </c>
    </row>
    <row r="1974" spans="1:57" ht="15.75" hidden="1">
      <c r="B1974" s="174">
        <v>2025</v>
      </c>
      <c r="C1974" s="174">
        <v>20</v>
      </c>
      <c r="D1974" s="175">
        <v>0</v>
      </c>
      <c r="E1974" s="176"/>
      <c r="F1974" s="174">
        <v>3</v>
      </c>
      <c r="G1974" s="174">
        <v>7</v>
      </c>
      <c r="H1974" s="174">
        <v>19</v>
      </c>
      <c r="I1974" s="174">
        <v>2000</v>
      </c>
      <c r="J1974" s="174">
        <v>2800</v>
      </c>
      <c r="K1974" s="174">
        <v>283</v>
      </c>
      <c r="L1974" s="177">
        <v>1128</v>
      </c>
      <c r="M1974" s="178">
        <v>0</v>
      </c>
      <c r="N1974" s="179" t="s">
        <v>1266</v>
      </c>
      <c r="O1974" s="180">
        <v>0</v>
      </c>
      <c r="P1974" s="180">
        <v>0</v>
      </c>
      <c r="Q1974" s="181">
        <v>0</v>
      </c>
      <c r="R1974" s="182" t="s">
        <v>98</v>
      </c>
      <c r="S1974" s="183">
        <v>0</v>
      </c>
      <c r="T1974" s="183">
        <v>0</v>
      </c>
      <c r="U1974" s="180">
        <v>0</v>
      </c>
      <c r="V1974" s="180">
        <v>0</v>
      </c>
      <c r="W1974" s="183">
        <v>0</v>
      </c>
      <c r="X1974" s="183">
        <v>0</v>
      </c>
      <c r="Y1974" s="180">
        <v>0</v>
      </c>
      <c r="Z1974" s="180">
        <v>0</v>
      </c>
      <c r="AA1974" s="183">
        <v>0</v>
      </c>
      <c r="AB1974" s="183">
        <v>0</v>
      </c>
      <c r="AC1974" s="180">
        <f t="shared" si="1250"/>
        <v>0</v>
      </c>
      <c r="AD1974" s="180">
        <f t="shared" si="1250"/>
        <v>0</v>
      </c>
      <c r="AE1974" s="181">
        <f t="shared" si="1254"/>
        <v>0</v>
      </c>
      <c r="AF1974" s="180">
        <v>0</v>
      </c>
      <c r="AG1974" s="180">
        <v>0</v>
      </c>
      <c r="AH1974" s="181">
        <f t="shared" si="1255"/>
        <v>0</v>
      </c>
      <c r="AI1974" s="180">
        <v>0</v>
      </c>
      <c r="AJ1974" s="180">
        <v>0</v>
      </c>
      <c r="AK1974" s="181">
        <f t="shared" si="1256"/>
        <v>0</v>
      </c>
      <c r="AL1974" s="180">
        <v>0</v>
      </c>
      <c r="AM1974" s="180">
        <v>0</v>
      </c>
      <c r="AN1974" s="181">
        <f t="shared" si="1257"/>
        <v>0</v>
      </c>
      <c r="AO1974" s="180">
        <v>0</v>
      </c>
      <c r="AP1974" s="180">
        <v>0</v>
      </c>
      <c r="AQ1974" s="181">
        <f t="shared" si="1258"/>
        <v>0</v>
      </c>
      <c r="AR1974" s="180">
        <v>0</v>
      </c>
      <c r="AS1974" s="180">
        <v>0</v>
      </c>
      <c r="AT1974" s="181">
        <f t="shared" si="1259"/>
        <v>0</v>
      </c>
      <c r="AU1974" s="180">
        <f t="shared" si="1251"/>
        <v>0</v>
      </c>
      <c r="AV1974" s="180">
        <f t="shared" si="1251"/>
        <v>0</v>
      </c>
      <c r="AW1974" s="181">
        <f t="shared" si="1260"/>
        <v>0</v>
      </c>
      <c r="AX1974" s="183">
        <f t="shared" si="1252"/>
        <v>0</v>
      </c>
      <c r="AY1974" s="183">
        <f t="shared" si="1252"/>
        <v>0</v>
      </c>
      <c r="AZ1974" s="183"/>
      <c r="BA1974" s="183"/>
      <c r="BB1974" s="183"/>
      <c r="BC1974" s="183"/>
      <c r="BD1974" s="183">
        <f t="shared" si="1253"/>
        <v>0</v>
      </c>
      <c r="BE1974" s="183">
        <f t="shared" si="1253"/>
        <v>0</v>
      </c>
    </row>
    <row r="1975" spans="1:57" ht="15.75" hidden="1">
      <c r="B1975" s="174">
        <v>2025</v>
      </c>
      <c r="C1975" s="174">
        <v>20</v>
      </c>
      <c r="D1975" s="175">
        <v>0</v>
      </c>
      <c r="E1975" s="176"/>
      <c r="F1975" s="174">
        <v>3</v>
      </c>
      <c r="G1975" s="174">
        <v>7</v>
      </c>
      <c r="H1975" s="174">
        <v>19</v>
      </c>
      <c r="I1975" s="174">
        <v>2000</v>
      </c>
      <c r="J1975" s="174">
        <v>2800</v>
      </c>
      <c r="K1975" s="174">
        <v>283</v>
      </c>
      <c r="L1975" s="177">
        <v>1133</v>
      </c>
      <c r="M1975" s="178">
        <v>0</v>
      </c>
      <c r="N1975" s="179" t="s">
        <v>1267</v>
      </c>
      <c r="O1975" s="180">
        <v>0</v>
      </c>
      <c r="P1975" s="180">
        <v>0</v>
      </c>
      <c r="Q1975" s="181">
        <v>0</v>
      </c>
      <c r="R1975" s="182" t="s">
        <v>98</v>
      </c>
      <c r="S1975" s="183">
        <v>0</v>
      </c>
      <c r="T1975" s="183">
        <v>0</v>
      </c>
      <c r="U1975" s="180">
        <v>0</v>
      </c>
      <c r="V1975" s="180">
        <v>0</v>
      </c>
      <c r="W1975" s="183">
        <v>0</v>
      </c>
      <c r="X1975" s="183">
        <v>0</v>
      </c>
      <c r="Y1975" s="180">
        <v>0</v>
      </c>
      <c r="Z1975" s="180">
        <v>0</v>
      </c>
      <c r="AA1975" s="183">
        <v>0</v>
      </c>
      <c r="AB1975" s="183">
        <v>0</v>
      </c>
      <c r="AC1975" s="180">
        <f t="shared" si="1250"/>
        <v>0</v>
      </c>
      <c r="AD1975" s="180">
        <f t="shared" si="1250"/>
        <v>0</v>
      </c>
      <c r="AE1975" s="181">
        <f t="shared" si="1254"/>
        <v>0</v>
      </c>
      <c r="AF1975" s="180">
        <v>0</v>
      </c>
      <c r="AG1975" s="180">
        <v>0</v>
      </c>
      <c r="AH1975" s="181">
        <f t="shared" si="1255"/>
        <v>0</v>
      </c>
      <c r="AI1975" s="180">
        <v>0</v>
      </c>
      <c r="AJ1975" s="180">
        <v>0</v>
      </c>
      <c r="AK1975" s="181">
        <f t="shared" si="1256"/>
        <v>0</v>
      </c>
      <c r="AL1975" s="180">
        <v>0</v>
      </c>
      <c r="AM1975" s="180">
        <v>0</v>
      </c>
      <c r="AN1975" s="181">
        <f t="shared" si="1257"/>
        <v>0</v>
      </c>
      <c r="AO1975" s="180">
        <v>0</v>
      </c>
      <c r="AP1975" s="180">
        <v>0</v>
      </c>
      <c r="AQ1975" s="181">
        <f t="shared" si="1258"/>
        <v>0</v>
      </c>
      <c r="AR1975" s="180">
        <v>0</v>
      </c>
      <c r="AS1975" s="180">
        <v>0</v>
      </c>
      <c r="AT1975" s="181">
        <f t="shared" si="1259"/>
        <v>0</v>
      </c>
      <c r="AU1975" s="180">
        <f t="shared" si="1251"/>
        <v>0</v>
      </c>
      <c r="AV1975" s="180">
        <f t="shared" si="1251"/>
        <v>0</v>
      </c>
      <c r="AW1975" s="181">
        <f t="shared" si="1260"/>
        <v>0</v>
      </c>
      <c r="AX1975" s="183">
        <f t="shared" si="1252"/>
        <v>0</v>
      </c>
      <c r="AY1975" s="183">
        <f t="shared" si="1252"/>
        <v>0</v>
      </c>
      <c r="AZ1975" s="183"/>
      <c r="BA1975" s="183"/>
      <c r="BB1975" s="183"/>
      <c r="BC1975" s="183"/>
      <c r="BD1975" s="183">
        <f t="shared" si="1253"/>
        <v>0</v>
      </c>
      <c r="BE1975" s="183">
        <f t="shared" si="1253"/>
        <v>0</v>
      </c>
    </row>
    <row r="1976" spans="1:57" ht="15.75" hidden="1">
      <c r="B1976" s="174">
        <v>2025</v>
      </c>
      <c r="C1976" s="174">
        <v>20</v>
      </c>
      <c r="D1976" s="175">
        <v>0</v>
      </c>
      <c r="E1976" s="176"/>
      <c r="F1976" s="174">
        <v>3</v>
      </c>
      <c r="G1976" s="174">
        <v>7</v>
      </c>
      <c r="H1976" s="174">
        <v>19</v>
      </c>
      <c r="I1976" s="174">
        <v>2000</v>
      </c>
      <c r="J1976" s="174">
        <v>2800</v>
      </c>
      <c r="K1976" s="174">
        <v>283</v>
      </c>
      <c r="L1976" s="177">
        <v>1167</v>
      </c>
      <c r="M1976" s="178">
        <v>0</v>
      </c>
      <c r="N1976" s="179" t="s">
        <v>1268</v>
      </c>
      <c r="O1976" s="180">
        <v>0</v>
      </c>
      <c r="P1976" s="180">
        <v>0</v>
      </c>
      <c r="Q1976" s="181">
        <v>0</v>
      </c>
      <c r="R1976" s="182" t="s">
        <v>98</v>
      </c>
      <c r="S1976" s="183">
        <v>0</v>
      </c>
      <c r="T1976" s="183">
        <v>0</v>
      </c>
      <c r="U1976" s="180">
        <v>0</v>
      </c>
      <c r="V1976" s="180">
        <v>0</v>
      </c>
      <c r="W1976" s="183">
        <v>0</v>
      </c>
      <c r="X1976" s="183">
        <v>0</v>
      </c>
      <c r="Y1976" s="180">
        <v>0</v>
      </c>
      <c r="Z1976" s="180">
        <v>0</v>
      </c>
      <c r="AA1976" s="183">
        <v>0</v>
      </c>
      <c r="AB1976" s="183">
        <v>0</v>
      </c>
      <c r="AC1976" s="180">
        <f t="shared" si="1250"/>
        <v>0</v>
      </c>
      <c r="AD1976" s="180">
        <f t="shared" si="1250"/>
        <v>0</v>
      </c>
      <c r="AE1976" s="181">
        <f t="shared" si="1254"/>
        <v>0</v>
      </c>
      <c r="AF1976" s="180">
        <v>0</v>
      </c>
      <c r="AG1976" s="180">
        <v>0</v>
      </c>
      <c r="AH1976" s="181">
        <f t="shared" si="1255"/>
        <v>0</v>
      </c>
      <c r="AI1976" s="180">
        <v>0</v>
      </c>
      <c r="AJ1976" s="180">
        <v>0</v>
      </c>
      <c r="AK1976" s="181">
        <f t="shared" si="1256"/>
        <v>0</v>
      </c>
      <c r="AL1976" s="180">
        <v>0</v>
      </c>
      <c r="AM1976" s="180">
        <v>0</v>
      </c>
      <c r="AN1976" s="181">
        <f t="shared" si="1257"/>
        <v>0</v>
      </c>
      <c r="AO1976" s="180">
        <v>0</v>
      </c>
      <c r="AP1976" s="180">
        <v>0</v>
      </c>
      <c r="AQ1976" s="181">
        <f t="shared" si="1258"/>
        <v>0</v>
      </c>
      <c r="AR1976" s="180">
        <v>0</v>
      </c>
      <c r="AS1976" s="180">
        <v>0</v>
      </c>
      <c r="AT1976" s="181">
        <f t="shared" si="1259"/>
        <v>0</v>
      </c>
      <c r="AU1976" s="180">
        <f t="shared" si="1251"/>
        <v>0</v>
      </c>
      <c r="AV1976" s="180">
        <f t="shared" si="1251"/>
        <v>0</v>
      </c>
      <c r="AW1976" s="181">
        <f t="shared" si="1260"/>
        <v>0</v>
      </c>
      <c r="AX1976" s="183">
        <f t="shared" si="1252"/>
        <v>0</v>
      </c>
      <c r="AY1976" s="183">
        <f t="shared" si="1252"/>
        <v>0</v>
      </c>
      <c r="AZ1976" s="183"/>
      <c r="BA1976" s="183"/>
      <c r="BB1976" s="183"/>
      <c r="BC1976" s="183"/>
      <c r="BD1976" s="183">
        <f t="shared" si="1253"/>
        <v>0</v>
      </c>
      <c r="BE1976" s="183">
        <f t="shared" si="1253"/>
        <v>0</v>
      </c>
    </row>
    <row r="1977" spans="1:57" ht="15.75" hidden="1">
      <c r="B1977" s="174">
        <v>2025</v>
      </c>
      <c r="C1977" s="174">
        <v>20</v>
      </c>
      <c r="D1977" s="175">
        <v>0</v>
      </c>
      <c r="E1977" s="176"/>
      <c r="F1977" s="174">
        <v>3</v>
      </c>
      <c r="G1977" s="174">
        <v>7</v>
      </c>
      <c r="H1977" s="174">
        <v>19</v>
      </c>
      <c r="I1977" s="174">
        <v>2000</v>
      </c>
      <c r="J1977" s="174">
        <v>2800</v>
      </c>
      <c r="K1977" s="174">
        <v>283</v>
      </c>
      <c r="L1977" s="177">
        <v>1168</v>
      </c>
      <c r="M1977" s="178">
        <v>0</v>
      </c>
      <c r="N1977" s="179" t="s">
        <v>1269</v>
      </c>
      <c r="O1977" s="180">
        <v>0</v>
      </c>
      <c r="P1977" s="180">
        <v>0</v>
      </c>
      <c r="Q1977" s="181">
        <v>0</v>
      </c>
      <c r="R1977" s="182" t="s">
        <v>98</v>
      </c>
      <c r="S1977" s="183">
        <v>0</v>
      </c>
      <c r="T1977" s="183">
        <v>0</v>
      </c>
      <c r="U1977" s="180">
        <v>0</v>
      </c>
      <c r="V1977" s="180">
        <v>0</v>
      </c>
      <c r="W1977" s="183">
        <v>0</v>
      </c>
      <c r="X1977" s="183">
        <v>0</v>
      </c>
      <c r="Y1977" s="180">
        <v>0</v>
      </c>
      <c r="Z1977" s="180">
        <v>0</v>
      </c>
      <c r="AA1977" s="183">
        <v>0</v>
      </c>
      <c r="AB1977" s="183">
        <v>0</v>
      </c>
      <c r="AC1977" s="180">
        <f t="shared" si="1250"/>
        <v>0</v>
      </c>
      <c r="AD1977" s="180">
        <f t="shared" si="1250"/>
        <v>0</v>
      </c>
      <c r="AE1977" s="181">
        <f t="shared" si="1254"/>
        <v>0</v>
      </c>
      <c r="AF1977" s="180">
        <v>0</v>
      </c>
      <c r="AG1977" s="180">
        <v>0</v>
      </c>
      <c r="AH1977" s="181">
        <f t="shared" si="1255"/>
        <v>0</v>
      </c>
      <c r="AI1977" s="180">
        <v>0</v>
      </c>
      <c r="AJ1977" s="180">
        <v>0</v>
      </c>
      <c r="AK1977" s="181">
        <f t="shared" si="1256"/>
        <v>0</v>
      </c>
      <c r="AL1977" s="180">
        <v>0</v>
      </c>
      <c r="AM1977" s="180">
        <v>0</v>
      </c>
      <c r="AN1977" s="181">
        <f t="shared" si="1257"/>
        <v>0</v>
      </c>
      <c r="AO1977" s="180">
        <v>0</v>
      </c>
      <c r="AP1977" s="180">
        <v>0</v>
      </c>
      <c r="AQ1977" s="181">
        <f t="shared" si="1258"/>
        <v>0</v>
      </c>
      <c r="AR1977" s="180">
        <v>0</v>
      </c>
      <c r="AS1977" s="180">
        <v>0</v>
      </c>
      <c r="AT1977" s="181">
        <f t="shared" si="1259"/>
        <v>0</v>
      </c>
      <c r="AU1977" s="180">
        <f t="shared" si="1251"/>
        <v>0</v>
      </c>
      <c r="AV1977" s="180">
        <f t="shared" si="1251"/>
        <v>0</v>
      </c>
      <c r="AW1977" s="181">
        <f t="shared" si="1260"/>
        <v>0</v>
      </c>
      <c r="AX1977" s="183">
        <f t="shared" si="1252"/>
        <v>0</v>
      </c>
      <c r="AY1977" s="183">
        <f t="shared" si="1252"/>
        <v>0</v>
      </c>
      <c r="AZ1977" s="183"/>
      <c r="BA1977" s="183"/>
      <c r="BB1977" s="183"/>
      <c r="BC1977" s="183"/>
      <c r="BD1977" s="183">
        <f t="shared" si="1253"/>
        <v>0</v>
      </c>
      <c r="BE1977" s="183">
        <f t="shared" si="1253"/>
        <v>0</v>
      </c>
    </row>
    <row r="1978" spans="1:57" ht="15.75" hidden="1">
      <c r="B1978" s="174">
        <v>2025</v>
      </c>
      <c r="C1978" s="174">
        <v>20</v>
      </c>
      <c r="D1978" s="175">
        <v>0</v>
      </c>
      <c r="E1978" s="176"/>
      <c r="F1978" s="174">
        <v>3</v>
      </c>
      <c r="G1978" s="174">
        <v>7</v>
      </c>
      <c r="H1978" s="174">
        <v>19</v>
      </c>
      <c r="I1978" s="174">
        <v>2000</v>
      </c>
      <c r="J1978" s="174">
        <v>2800</v>
      </c>
      <c r="K1978" s="174">
        <v>283</v>
      </c>
      <c r="L1978" s="177">
        <v>1172</v>
      </c>
      <c r="M1978" s="178">
        <v>0</v>
      </c>
      <c r="N1978" s="179" t="s">
        <v>1270</v>
      </c>
      <c r="O1978" s="180">
        <v>0</v>
      </c>
      <c r="P1978" s="180">
        <v>0</v>
      </c>
      <c r="Q1978" s="181">
        <v>0</v>
      </c>
      <c r="R1978" s="182" t="s">
        <v>98</v>
      </c>
      <c r="S1978" s="183">
        <v>0</v>
      </c>
      <c r="T1978" s="183">
        <v>0</v>
      </c>
      <c r="U1978" s="180">
        <v>0</v>
      </c>
      <c r="V1978" s="180">
        <v>0</v>
      </c>
      <c r="W1978" s="183">
        <v>0</v>
      </c>
      <c r="X1978" s="183">
        <v>0</v>
      </c>
      <c r="Y1978" s="180">
        <v>0</v>
      </c>
      <c r="Z1978" s="180">
        <v>0</v>
      </c>
      <c r="AA1978" s="183">
        <v>0</v>
      </c>
      <c r="AB1978" s="183">
        <v>0</v>
      </c>
      <c r="AC1978" s="180">
        <f t="shared" si="1250"/>
        <v>0</v>
      </c>
      <c r="AD1978" s="180">
        <f t="shared" si="1250"/>
        <v>0</v>
      </c>
      <c r="AE1978" s="181">
        <f t="shared" si="1254"/>
        <v>0</v>
      </c>
      <c r="AF1978" s="180">
        <v>0</v>
      </c>
      <c r="AG1978" s="180">
        <v>0</v>
      </c>
      <c r="AH1978" s="181">
        <f t="shared" si="1255"/>
        <v>0</v>
      </c>
      <c r="AI1978" s="180">
        <v>0</v>
      </c>
      <c r="AJ1978" s="180">
        <v>0</v>
      </c>
      <c r="AK1978" s="181">
        <f t="shared" si="1256"/>
        <v>0</v>
      </c>
      <c r="AL1978" s="180">
        <v>0</v>
      </c>
      <c r="AM1978" s="180">
        <v>0</v>
      </c>
      <c r="AN1978" s="181">
        <f t="shared" si="1257"/>
        <v>0</v>
      </c>
      <c r="AO1978" s="180">
        <v>0</v>
      </c>
      <c r="AP1978" s="180">
        <v>0</v>
      </c>
      <c r="AQ1978" s="181">
        <f t="shared" si="1258"/>
        <v>0</v>
      </c>
      <c r="AR1978" s="180">
        <v>0</v>
      </c>
      <c r="AS1978" s="180">
        <v>0</v>
      </c>
      <c r="AT1978" s="181">
        <f t="shared" si="1259"/>
        <v>0</v>
      </c>
      <c r="AU1978" s="180">
        <f t="shared" si="1251"/>
        <v>0</v>
      </c>
      <c r="AV1978" s="180">
        <f t="shared" si="1251"/>
        <v>0</v>
      </c>
      <c r="AW1978" s="181">
        <f t="shared" si="1260"/>
        <v>0</v>
      </c>
      <c r="AX1978" s="183">
        <f t="shared" si="1252"/>
        <v>0</v>
      </c>
      <c r="AY1978" s="183">
        <f t="shared" si="1252"/>
        <v>0</v>
      </c>
      <c r="AZ1978" s="183"/>
      <c r="BA1978" s="183"/>
      <c r="BB1978" s="183"/>
      <c r="BC1978" s="183"/>
      <c r="BD1978" s="183">
        <f t="shared" si="1253"/>
        <v>0</v>
      </c>
      <c r="BE1978" s="183">
        <f t="shared" si="1253"/>
        <v>0</v>
      </c>
    </row>
    <row r="1979" spans="1:57" ht="15.75" hidden="1">
      <c r="B1979" s="174">
        <v>2025</v>
      </c>
      <c r="C1979" s="174">
        <v>20</v>
      </c>
      <c r="D1979" s="175">
        <v>0</v>
      </c>
      <c r="E1979" s="176"/>
      <c r="F1979" s="174">
        <v>3</v>
      </c>
      <c r="G1979" s="174">
        <v>7</v>
      </c>
      <c r="H1979" s="174">
        <v>19</v>
      </c>
      <c r="I1979" s="174">
        <v>2000</v>
      </c>
      <c r="J1979" s="174">
        <v>2800</v>
      </c>
      <c r="K1979" s="174">
        <v>283</v>
      </c>
      <c r="L1979" s="177">
        <v>1192</v>
      </c>
      <c r="M1979" s="178">
        <v>0</v>
      </c>
      <c r="N1979" s="179" t="s">
        <v>1271</v>
      </c>
      <c r="O1979" s="180">
        <v>0</v>
      </c>
      <c r="P1979" s="180">
        <v>0</v>
      </c>
      <c r="Q1979" s="181">
        <v>0</v>
      </c>
      <c r="R1979" s="182" t="s">
        <v>98</v>
      </c>
      <c r="S1979" s="183">
        <v>0</v>
      </c>
      <c r="T1979" s="183">
        <v>0</v>
      </c>
      <c r="U1979" s="180">
        <v>0</v>
      </c>
      <c r="V1979" s="180">
        <v>0</v>
      </c>
      <c r="W1979" s="183">
        <v>0</v>
      </c>
      <c r="X1979" s="183">
        <v>0</v>
      </c>
      <c r="Y1979" s="180">
        <v>0</v>
      </c>
      <c r="Z1979" s="180">
        <v>0</v>
      </c>
      <c r="AA1979" s="183">
        <v>0</v>
      </c>
      <c r="AB1979" s="183">
        <v>0</v>
      </c>
      <c r="AC1979" s="180">
        <f t="shared" si="1250"/>
        <v>0</v>
      </c>
      <c r="AD1979" s="180">
        <f t="shared" si="1250"/>
        <v>0</v>
      </c>
      <c r="AE1979" s="181">
        <f t="shared" si="1254"/>
        <v>0</v>
      </c>
      <c r="AF1979" s="180">
        <v>0</v>
      </c>
      <c r="AG1979" s="180">
        <v>0</v>
      </c>
      <c r="AH1979" s="181">
        <f t="shared" si="1255"/>
        <v>0</v>
      </c>
      <c r="AI1979" s="180">
        <v>0</v>
      </c>
      <c r="AJ1979" s="180">
        <v>0</v>
      </c>
      <c r="AK1979" s="181">
        <f t="shared" si="1256"/>
        <v>0</v>
      </c>
      <c r="AL1979" s="180">
        <v>0</v>
      </c>
      <c r="AM1979" s="180">
        <v>0</v>
      </c>
      <c r="AN1979" s="181">
        <f t="shared" si="1257"/>
        <v>0</v>
      </c>
      <c r="AO1979" s="180">
        <v>0</v>
      </c>
      <c r="AP1979" s="180">
        <v>0</v>
      </c>
      <c r="AQ1979" s="181">
        <f t="shared" si="1258"/>
        <v>0</v>
      </c>
      <c r="AR1979" s="180">
        <v>0</v>
      </c>
      <c r="AS1979" s="180">
        <v>0</v>
      </c>
      <c r="AT1979" s="181">
        <f t="shared" si="1259"/>
        <v>0</v>
      </c>
      <c r="AU1979" s="180">
        <f t="shared" si="1251"/>
        <v>0</v>
      </c>
      <c r="AV1979" s="180">
        <f t="shared" si="1251"/>
        <v>0</v>
      </c>
      <c r="AW1979" s="181">
        <f t="shared" si="1260"/>
        <v>0</v>
      </c>
      <c r="AX1979" s="183">
        <f t="shared" si="1252"/>
        <v>0</v>
      </c>
      <c r="AY1979" s="183">
        <f t="shared" si="1252"/>
        <v>0</v>
      </c>
      <c r="AZ1979" s="183"/>
      <c r="BA1979" s="183"/>
      <c r="BB1979" s="183"/>
      <c r="BC1979" s="183"/>
      <c r="BD1979" s="183">
        <f t="shared" si="1253"/>
        <v>0</v>
      </c>
      <c r="BE1979" s="183">
        <f t="shared" si="1253"/>
        <v>0</v>
      </c>
    </row>
    <row r="1980" spans="1:57" ht="15.75" hidden="1">
      <c r="B1980" s="174">
        <v>2025</v>
      </c>
      <c r="C1980" s="174">
        <v>20</v>
      </c>
      <c r="D1980" s="175">
        <v>0</v>
      </c>
      <c r="E1980" s="176"/>
      <c r="F1980" s="174">
        <v>3</v>
      </c>
      <c r="G1980" s="174">
        <v>7</v>
      </c>
      <c r="H1980" s="174">
        <v>19</v>
      </c>
      <c r="I1980" s="174">
        <v>2000</v>
      </c>
      <c r="J1980" s="174">
        <v>2800</v>
      </c>
      <c r="K1980" s="174">
        <v>283</v>
      </c>
      <c r="L1980" s="177">
        <v>1275</v>
      </c>
      <c r="M1980" s="178">
        <v>0</v>
      </c>
      <c r="N1980" s="179" t="s">
        <v>1272</v>
      </c>
      <c r="O1980" s="180">
        <v>0</v>
      </c>
      <c r="P1980" s="180">
        <v>0</v>
      </c>
      <c r="Q1980" s="181">
        <v>0</v>
      </c>
      <c r="R1980" s="182" t="s">
        <v>318</v>
      </c>
      <c r="S1980" s="183">
        <v>0</v>
      </c>
      <c r="T1980" s="183">
        <v>0</v>
      </c>
      <c r="U1980" s="180">
        <v>0</v>
      </c>
      <c r="V1980" s="180">
        <v>0</v>
      </c>
      <c r="W1980" s="183">
        <v>0</v>
      </c>
      <c r="X1980" s="183">
        <v>0</v>
      </c>
      <c r="Y1980" s="180">
        <v>0</v>
      </c>
      <c r="Z1980" s="180">
        <v>0</v>
      </c>
      <c r="AA1980" s="183">
        <v>0</v>
      </c>
      <c r="AB1980" s="183">
        <v>0</v>
      </c>
      <c r="AC1980" s="180">
        <f t="shared" si="1250"/>
        <v>0</v>
      </c>
      <c r="AD1980" s="180">
        <f t="shared" si="1250"/>
        <v>0</v>
      </c>
      <c r="AE1980" s="181">
        <f t="shared" si="1254"/>
        <v>0</v>
      </c>
      <c r="AF1980" s="180">
        <v>0</v>
      </c>
      <c r="AG1980" s="180">
        <v>0</v>
      </c>
      <c r="AH1980" s="181">
        <f t="shared" si="1255"/>
        <v>0</v>
      </c>
      <c r="AI1980" s="180">
        <v>0</v>
      </c>
      <c r="AJ1980" s="180">
        <v>0</v>
      </c>
      <c r="AK1980" s="181">
        <f t="shared" si="1256"/>
        <v>0</v>
      </c>
      <c r="AL1980" s="180">
        <v>0</v>
      </c>
      <c r="AM1980" s="180">
        <v>0</v>
      </c>
      <c r="AN1980" s="181">
        <f t="shared" si="1257"/>
        <v>0</v>
      </c>
      <c r="AO1980" s="180">
        <v>0</v>
      </c>
      <c r="AP1980" s="180">
        <v>0</v>
      </c>
      <c r="AQ1980" s="181">
        <f t="shared" si="1258"/>
        <v>0</v>
      </c>
      <c r="AR1980" s="180">
        <v>0</v>
      </c>
      <c r="AS1980" s="180">
        <v>0</v>
      </c>
      <c r="AT1980" s="181">
        <f t="shared" si="1259"/>
        <v>0</v>
      </c>
      <c r="AU1980" s="180">
        <f t="shared" si="1251"/>
        <v>0</v>
      </c>
      <c r="AV1980" s="180">
        <f t="shared" si="1251"/>
        <v>0</v>
      </c>
      <c r="AW1980" s="181">
        <f t="shared" si="1260"/>
        <v>0</v>
      </c>
      <c r="AX1980" s="183">
        <f t="shared" si="1252"/>
        <v>0</v>
      </c>
      <c r="AY1980" s="183">
        <f t="shared" si="1252"/>
        <v>0</v>
      </c>
      <c r="AZ1980" s="183"/>
      <c r="BA1980" s="183"/>
      <c r="BB1980" s="183"/>
      <c r="BC1980" s="183"/>
      <c r="BD1980" s="183">
        <f t="shared" si="1253"/>
        <v>0</v>
      </c>
      <c r="BE1980" s="183">
        <f t="shared" si="1253"/>
        <v>0</v>
      </c>
    </row>
    <row r="1981" spans="1:57" ht="15.75" hidden="1">
      <c r="B1981" s="174">
        <v>2025</v>
      </c>
      <c r="C1981" s="174">
        <v>20</v>
      </c>
      <c r="D1981" s="175">
        <v>0</v>
      </c>
      <c r="E1981" s="176"/>
      <c r="F1981" s="174">
        <v>3</v>
      </c>
      <c r="G1981" s="174">
        <v>7</v>
      </c>
      <c r="H1981" s="174">
        <v>19</v>
      </c>
      <c r="I1981" s="174">
        <v>2000</v>
      </c>
      <c r="J1981" s="174">
        <v>2800</v>
      </c>
      <c r="K1981" s="174">
        <v>283</v>
      </c>
      <c r="L1981" s="177">
        <v>1487</v>
      </c>
      <c r="M1981" s="178">
        <v>0</v>
      </c>
      <c r="N1981" s="179" t="s">
        <v>1092</v>
      </c>
      <c r="O1981" s="180">
        <v>0</v>
      </c>
      <c r="P1981" s="180">
        <v>0</v>
      </c>
      <c r="Q1981" s="181">
        <v>0</v>
      </c>
      <c r="R1981" s="182" t="s">
        <v>98</v>
      </c>
      <c r="S1981" s="183">
        <v>0</v>
      </c>
      <c r="T1981" s="183">
        <v>0</v>
      </c>
      <c r="U1981" s="180">
        <v>0</v>
      </c>
      <c r="V1981" s="180">
        <v>0</v>
      </c>
      <c r="W1981" s="183">
        <v>0</v>
      </c>
      <c r="X1981" s="183">
        <v>0</v>
      </c>
      <c r="Y1981" s="180">
        <v>0</v>
      </c>
      <c r="Z1981" s="180">
        <v>0</v>
      </c>
      <c r="AA1981" s="183">
        <v>0</v>
      </c>
      <c r="AB1981" s="183">
        <v>0</v>
      </c>
      <c r="AC1981" s="180">
        <f t="shared" si="1250"/>
        <v>0</v>
      </c>
      <c r="AD1981" s="180">
        <f t="shared" si="1250"/>
        <v>0</v>
      </c>
      <c r="AE1981" s="181">
        <f t="shared" si="1254"/>
        <v>0</v>
      </c>
      <c r="AF1981" s="180">
        <v>0</v>
      </c>
      <c r="AG1981" s="180">
        <v>0</v>
      </c>
      <c r="AH1981" s="181">
        <f t="shared" si="1255"/>
        <v>0</v>
      </c>
      <c r="AI1981" s="180">
        <v>0</v>
      </c>
      <c r="AJ1981" s="180">
        <v>0</v>
      </c>
      <c r="AK1981" s="181">
        <f t="shared" si="1256"/>
        <v>0</v>
      </c>
      <c r="AL1981" s="180">
        <v>0</v>
      </c>
      <c r="AM1981" s="180">
        <v>0</v>
      </c>
      <c r="AN1981" s="181">
        <f t="shared" si="1257"/>
        <v>0</v>
      </c>
      <c r="AO1981" s="180">
        <v>0</v>
      </c>
      <c r="AP1981" s="180">
        <v>0</v>
      </c>
      <c r="AQ1981" s="181">
        <f t="shared" si="1258"/>
        <v>0</v>
      </c>
      <c r="AR1981" s="180">
        <v>0</v>
      </c>
      <c r="AS1981" s="180">
        <v>0</v>
      </c>
      <c r="AT1981" s="181">
        <f t="shared" si="1259"/>
        <v>0</v>
      </c>
      <c r="AU1981" s="180">
        <f t="shared" si="1251"/>
        <v>0</v>
      </c>
      <c r="AV1981" s="180">
        <f t="shared" si="1251"/>
        <v>0</v>
      </c>
      <c r="AW1981" s="181">
        <f t="shared" si="1260"/>
        <v>0</v>
      </c>
      <c r="AX1981" s="183">
        <f t="shared" si="1252"/>
        <v>0</v>
      </c>
      <c r="AY1981" s="183">
        <f t="shared" si="1252"/>
        <v>0</v>
      </c>
      <c r="AZ1981" s="183"/>
      <c r="BA1981" s="183"/>
      <c r="BB1981" s="183"/>
      <c r="BC1981" s="183"/>
      <c r="BD1981" s="183">
        <f t="shared" si="1253"/>
        <v>0</v>
      </c>
      <c r="BE1981" s="183">
        <f t="shared" si="1253"/>
        <v>0</v>
      </c>
    </row>
    <row r="1982" spans="1:57" ht="15.75" hidden="1">
      <c r="A1982" s="129" t="s">
        <v>875</v>
      </c>
      <c r="B1982" s="174">
        <v>2025</v>
      </c>
      <c r="C1982" s="174">
        <v>20</v>
      </c>
      <c r="D1982" s="175">
        <v>0</v>
      </c>
      <c r="E1982" s="176"/>
      <c r="F1982" s="174">
        <v>3</v>
      </c>
      <c r="G1982" s="174">
        <v>7</v>
      </c>
      <c r="H1982" s="174">
        <v>19</v>
      </c>
      <c r="I1982" s="174">
        <v>2000</v>
      </c>
      <c r="J1982" s="174">
        <v>2800</v>
      </c>
      <c r="K1982" s="174">
        <v>283</v>
      </c>
      <c r="L1982" s="177">
        <v>1561</v>
      </c>
      <c r="M1982" s="178">
        <v>0</v>
      </c>
      <c r="N1982" s="179" t="s">
        <v>1273</v>
      </c>
      <c r="O1982" s="180">
        <v>0</v>
      </c>
      <c r="P1982" s="180">
        <v>0</v>
      </c>
      <c r="Q1982" s="181">
        <v>0</v>
      </c>
      <c r="R1982" s="182" t="s">
        <v>98</v>
      </c>
      <c r="S1982" s="183">
        <v>0</v>
      </c>
      <c r="T1982" s="183">
        <v>0</v>
      </c>
      <c r="U1982" s="180">
        <v>0</v>
      </c>
      <c r="V1982" s="180">
        <v>0</v>
      </c>
      <c r="W1982" s="183">
        <v>0</v>
      </c>
      <c r="X1982" s="183">
        <v>0</v>
      </c>
      <c r="Y1982" s="180">
        <v>0</v>
      </c>
      <c r="Z1982" s="180">
        <v>0</v>
      </c>
      <c r="AA1982" s="183">
        <v>0</v>
      </c>
      <c r="AB1982" s="183">
        <v>0</v>
      </c>
      <c r="AC1982" s="180">
        <f t="shared" si="1250"/>
        <v>0</v>
      </c>
      <c r="AD1982" s="180">
        <f t="shared" si="1250"/>
        <v>0</v>
      </c>
      <c r="AE1982" s="181">
        <f t="shared" si="1254"/>
        <v>0</v>
      </c>
      <c r="AF1982" s="180">
        <v>0</v>
      </c>
      <c r="AG1982" s="180">
        <v>0</v>
      </c>
      <c r="AH1982" s="181">
        <f t="shared" si="1255"/>
        <v>0</v>
      </c>
      <c r="AI1982" s="180">
        <v>0</v>
      </c>
      <c r="AJ1982" s="180">
        <v>0</v>
      </c>
      <c r="AK1982" s="181">
        <f t="shared" si="1256"/>
        <v>0</v>
      </c>
      <c r="AL1982" s="180">
        <v>0</v>
      </c>
      <c r="AM1982" s="180">
        <v>0</v>
      </c>
      <c r="AN1982" s="181">
        <f t="shared" si="1257"/>
        <v>0</v>
      </c>
      <c r="AO1982" s="180">
        <v>0</v>
      </c>
      <c r="AP1982" s="180">
        <v>0</v>
      </c>
      <c r="AQ1982" s="181">
        <f t="shared" si="1258"/>
        <v>0</v>
      </c>
      <c r="AR1982" s="180">
        <v>0</v>
      </c>
      <c r="AS1982" s="180">
        <v>0</v>
      </c>
      <c r="AT1982" s="181">
        <f t="shared" si="1259"/>
        <v>0</v>
      </c>
      <c r="AU1982" s="180">
        <f t="shared" si="1251"/>
        <v>0</v>
      </c>
      <c r="AV1982" s="180">
        <f t="shared" si="1251"/>
        <v>0</v>
      </c>
      <c r="AW1982" s="181">
        <f t="shared" si="1260"/>
        <v>0</v>
      </c>
      <c r="AX1982" s="183">
        <f t="shared" si="1252"/>
        <v>0</v>
      </c>
      <c r="AY1982" s="183">
        <f t="shared" si="1252"/>
        <v>0</v>
      </c>
      <c r="AZ1982" s="183"/>
      <c r="BA1982" s="183"/>
      <c r="BB1982" s="183"/>
      <c r="BC1982" s="183"/>
      <c r="BD1982" s="183">
        <f t="shared" si="1253"/>
        <v>0</v>
      </c>
      <c r="BE1982" s="183">
        <f t="shared" si="1253"/>
        <v>0</v>
      </c>
    </row>
    <row r="1983" spans="1:57" ht="15.75" hidden="1">
      <c r="B1983" s="152">
        <v>2025</v>
      </c>
      <c r="C1983" s="152">
        <v>20</v>
      </c>
      <c r="D1983" s="153"/>
      <c r="E1983" s="154"/>
      <c r="F1983" s="152">
        <v>3</v>
      </c>
      <c r="G1983" s="152">
        <v>7</v>
      </c>
      <c r="H1983" s="152">
        <v>19</v>
      </c>
      <c r="I1983" s="152">
        <v>2000</v>
      </c>
      <c r="J1983" s="152">
        <v>2900</v>
      </c>
      <c r="K1983" s="152"/>
      <c r="L1983" s="155" t="s">
        <v>44</v>
      </c>
      <c r="M1983" s="156"/>
      <c r="N1983" s="157" t="s">
        <v>101</v>
      </c>
      <c r="O1983" s="158">
        <v>0</v>
      </c>
      <c r="P1983" s="158">
        <v>0</v>
      </c>
      <c r="Q1983" s="158">
        <v>0</v>
      </c>
      <c r="R1983" s="159"/>
      <c r="S1983" s="161"/>
      <c r="T1983" s="161"/>
      <c r="U1983" s="158">
        <f t="shared" ref="U1983:AD1983" si="1261">U1984</f>
        <v>0</v>
      </c>
      <c r="V1983" s="158">
        <f t="shared" si="1261"/>
        <v>0</v>
      </c>
      <c r="W1983" s="162">
        <f t="shared" si="1261"/>
        <v>0</v>
      </c>
      <c r="X1983" s="162">
        <f t="shared" si="1261"/>
        <v>0</v>
      </c>
      <c r="Y1983" s="158">
        <f t="shared" si="1261"/>
        <v>0</v>
      </c>
      <c r="Z1983" s="158">
        <f t="shared" si="1261"/>
        <v>0</v>
      </c>
      <c r="AA1983" s="162">
        <f t="shared" si="1261"/>
        <v>0</v>
      </c>
      <c r="AB1983" s="162">
        <f t="shared" si="1261"/>
        <v>0</v>
      </c>
      <c r="AC1983" s="158">
        <f t="shared" si="1261"/>
        <v>0</v>
      </c>
      <c r="AD1983" s="158">
        <f t="shared" si="1261"/>
        <v>0</v>
      </c>
      <c r="AE1983" s="158">
        <f t="shared" si="1254"/>
        <v>0</v>
      </c>
      <c r="AF1983" s="158">
        <f>AF1984</f>
        <v>0</v>
      </c>
      <c r="AG1983" s="158">
        <f>AG1984</f>
        <v>0</v>
      </c>
      <c r="AH1983" s="158">
        <f t="shared" si="1255"/>
        <v>0</v>
      </c>
      <c r="AI1983" s="158">
        <f>AI1984</f>
        <v>0</v>
      </c>
      <c r="AJ1983" s="158">
        <f>AJ1984</f>
        <v>0</v>
      </c>
      <c r="AK1983" s="158">
        <f t="shared" si="1256"/>
        <v>0</v>
      </c>
      <c r="AL1983" s="158">
        <f>AL1984</f>
        <v>0</v>
      </c>
      <c r="AM1983" s="158">
        <f>AM1984</f>
        <v>0</v>
      </c>
      <c r="AN1983" s="158">
        <f t="shared" si="1257"/>
        <v>0</v>
      </c>
      <c r="AO1983" s="158">
        <f>AO1984</f>
        <v>0</v>
      </c>
      <c r="AP1983" s="158">
        <f>AP1984</f>
        <v>0</v>
      </c>
      <c r="AQ1983" s="158">
        <f t="shared" si="1258"/>
        <v>0</v>
      </c>
      <c r="AR1983" s="158">
        <f>AR1984</f>
        <v>0</v>
      </c>
      <c r="AS1983" s="158">
        <f>AS1984</f>
        <v>0</v>
      </c>
      <c r="AT1983" s="158">
        <f t="shared" si="1259"/>
        <v>0</v>
      </c>
      <c r="AU1983" s="158">
        <f>AU1984</f>
        <v>0</v>
      </c>
      <c r="AV1983" s="158">
        <f>AV1984</f>
        <v>0</v>
      </c>
      <c r="AW1983" s="158">
        <f t="shared" si="1260"/>
        <v>0</v>
      </c>
      <c r="AX1983" s="161"/>
      <c r="AY1983" s="161"/>
      <c r="AZ1983" s="161"/>
      <c r="BA1983" s="161"/>
      <c r="BB1983" s="161"/>
      <c r="BC1983" s="161"/>
      <c r="BD1983" s="161"/>
      <c r="BE1983" s="161"/>
    </row>
    <row r="1984" spans="1:57" ht="15.75" hidden="1">
      <c r="B1984" s="163">
        <v>2025</v>
      </c>
      <c r="C1984" s="163">
        <v>20</v>
      </c>
      <c r="D1984" s="164"/>
      <c r="E1984" s="165"/>
      <c r="F1984" s="163">
        <v>3</v>
      </c>
      <c r="G1984" s="163">
        <v>7</v>
      </c>
      <c r="H1984" s="163">
        <v>19</v>
      </c>
      <c r="I1984" s="163">
        <v>2000</v>
      </c>
      <c r="J1984" s="163">
        <v>2900</v>
      </c>
      <c r="K1984" s="163">
        <v>291</v>
      </c>
      <c r="L1984" s="166" t="s">
        <v>44</v>
      </c>
      <c r="M1984" s="167"/>
      <c r="N1984" s="168" t="s">
        <v>408</v>
      </c>
      <c r="O1984" s="169">
        <v>0</v>
      </c>
      <c r="P1984" s="169">
        <v>0</v>
      </c>
      <c r="Q1984" s="169">
        <v>0</v>
      </c>
      <c r="R1984" s="170"/>
      <c r="S1984" s="171"/>
      <c r="T1984" s="172"/>
      <c r="U1984" s="169">
        <f t="shared" ref="U1984:AD1984" si="1262">SUM(U1985:U1988)</f>
        <v>0</v>
      </c>
      <c r="V1984" s="169">
        <f t="shared" si="1262"/>
        <v>0</v>
      </c>
      <c r="W1984" s="173">
        <f t="shared" si="1262"/>
        <v>0</v>
      </c>
      <c r="X1984" s="173">
        <f t="shared" si="1262"/>
        <v>0</v>
      </c>
      <c r="Y1984" s="169">
        <f t="shared" si="1262"/>
        <v>0</v>
      </c>
      <c r="Z1984" s="169">
        <f t="shared" si="1262"/>
        <v>0</v>
      </c>
      <c r="AA1984" s="173">
        <f t="shared" si="1262"/>
        <v>0</v>
      </c>
      <c r="AB1984" s="173">
        <f t="shared" si="1262"/>
        <v>0</v>
      </c>
      <c r="AC1984" s="169">
        <f t="shared" si="1262"/>
        <v>0</v>
      </c>
      <c r="AD1984" s="169">
        <f t="shared" si="1262"/>
        <v>0</v>
      </c>
      <c r="AE1984" s="169">
        <f t="shared" si="1254"/>
        <v>0</v>
      </c>
      <c r="AF1984" s="169">
        <f>SUM(AF1985:AF1988)</f>
        <v>0</v>
      </c>
      <c r="AG1984" s="169">
        <f>SUM(AG1985:AG1988)</f>
        <v>0</v>
      </c>
      <c r="AH1984" s="169">
        <f t="shared" si="1255"/>
        <v>0</v>
      </c>
      <c r="AI1984" s="169">
        <f>SUM(AI1985:AI1988)</f>
        <v>0</v>
      </c>
      <c r="AJ1984" s="169">
        <f>SUM(AJ1985:AJ1988)</f>
        <v>0</v>
      </c>
      <c r="AK1984" s="169">
        <f t="shared" si="1256"/>
        <v>0</v>
      </c>
      <c r="AL1984" s="169">
        <f>SUM(AL1985:AL1988)</f>
        <v>0</v>
      </c>
      <c r="AM1984" s="169">
        <f>SUM(AM1985:AM1988)</f>
        <v>0</v>
      </c>
      <c r="AN1984" s="169">
        <f t="shared" si="1257"/>
        <v>0</v>
      </c>
      <c r="AO1984" s="169">
        <f>SUM(AO1985:AO1988)</f>
        <v>0</v>
      </c>
      <c r="AP1984" s="169">
        <f>SUM(AP1985:AP1988)</f>
        <v>0</v>
      </c>
      <c r="AQ1984" s="169">
        <f t="shared" si="1258"/>
        <v>0</v>
      </c>
      <c r="AR1984" s="169">
        <f>SUM(AR1985:AR1988)</f>
        <v>0</v>
      </c>
      <c r="AS1984" s="169">
        <f>SUM(AS1985:AS1988)</f>
        <v>0</v>
      </c>
      <c r="AT1984" s="169">
        <f t="shared" si="1259"/>
        <v>0</v>
      </c>
      <c r="AU1984" s="169">
        <f>SUM(AU1985:AU1988)</f>
        <v>0</v>
      </c>
      <c r="AV1984" s="169">
        <f>SUM(AV1985:AV1988)</f>
        <v>0</v>
      </c>
      <c r="AW1984" s="169">
        <f t="shared" si="1260"/>
        <v>0</v>
      </c>
      <c r="AX1984" s="171"/>
      <c r="AY1984" s="172"/>
      <c r="AZ1984" s="171"/>
      <c r="BA1984" s="172"/>
      <c r="BB1984" s="171"/>
      <c r="BC1984" s="172"/>
      <c r="BD1984" s="171"/>
      <c r="BE1984" s="172"/>
    </row>
    <row r="1985" spans="2:57" ht="15.75" hidden="1">
      <c r="B1985" s="174">
        <v>2025</v>
      </c>
      <c r="C1985" s="174">
        <v>20</v>
      </c>
      <c r="D1985" s="175">
        <v>0</v>
      </c>
      <c r="E1985" s="176"/>
      <c r="F1985" s="174">
        <v>3</v>
      </c>
      <c r="G1985" s="174">
        <v>7</v>
      </c>
      <c r="H1985" s="174">
        <v>19</v>
      </c>
      <c r="I1985" s="174">
        <v>2000</v>
      </c>
      <c r="J1985" s="174">
        <v>2900</v>
      </c>
      <c r="K1985" s="174">
        <v>291</v>
      </c>
      <c r="L1985" s="177">
        <v>240</v>
      </c>
      <c r="M1985" s="178">
        <v>0</v>
      </c>
      <c r="N1985" s="179" t="s">
        <v>409</v>
      </c>
      <c r="O1985" s="180">
        <v>0</v>
      </c>
      <c r="P1985" s="180">
        <v>0</v>
      </c>
      <c r="Q1985" s="181">
        <v>0</v>
      </c>
      <c r="R1985" s="182" t="s">
        <v>98</v>
      </c>
      <c r="S1985" s="183">
        <v>0</v>
      </c>
      <c r="T1985" s="183">
        <v>0</v>
      </c>
      <c r="U1985" s="180">
        <v>0</v>
      </c>
      <c r="V1985" s="180">
        <v>0</v>
      </c>
      <c r="W1985" s="183">
        <v>0</v>
      </c>
      <c r="X1985" s="183">
        <v>0</v>
      </c>
      <c r="Y1985" s="180">
        <v>0</v>
      </c>
      <c r="Z1985" s="180">
        <v>0</v>
      </c>
      <c r="AA1985" s="183">
        <v>0</v>
      </c>
      <c r="AB1985" s="183">
        <v>0</v>
      </c>
      <c r="AC1985" s="180">
        <f t="shared" ref="AC1985:AD1988" si="1263">+O1985+U1985-Y1985</f>
        <v>0</v>
      </c>
      <c r="AD1985" s="180">
        <f t="shared" si="1263"/>
        <v>0</v>
      </c>
      <c r="AE1985" s="181">
        <f t="shared" si="1254"/>
        <v>0</v>
      </c>
      <c r="AF1985" s="180">
        <v>0</v>
      </c>
      <c r="AG1985" s="180">
        <v>0</v>
      </c>
      <c r="AH1985" s="181">
        <f t="shared" si="1255"/>
        <v>0</v>
      </c>
      <c r="AI1985" s="180">
        <v>0</v>
      </c>
      <c r="AJ1985" s="180">
        <v>0</v>
      </c>
      <c r="AK1985" s="181">
        <f t="shared" si="1256"/>
        <v>0</v>
      </c>
      <c r="AL1985" s="180">
        <v>0</v>
      </c>
      <c r="AM1985" s="180">
        <v>0</v>
      </c>
      <c r="AN1985" s="181">
        <f t="shared" si="1257"/>
        <v>0</v>
      </c>
      <c r="AO1985" s="180">
        <v>0</v>
      </c>
      <c r="AP1985" s="180">
        <v>0</v>
      </c>
      <c r="AQ1985" s="181">
        <f t="shared" si="1258"/>
        <v>0</v>
      </c>
      <c r="AR1985" s="180">
        <v>0</v>
      </c>
      <c r="AS1985" s="180">
        <v>0</v>
      </c>
      <c r="AT1985" s="181">
        <f t="shared" si="1259"/>
        <v>0</v>
      </c>
      <c r="AU1985" s="180">
        <f t="shared" ref="AU1985:AV1988" si="1264">+AC1985-AF1985-AI1985-AL1985-AO1985-AR1985</f>
        <v>0</v>
      </c>
      <c r="AV1985" s="180">
        <f t="shared" si="1264"/>
        <v>0</v>
      </c>
      <c r="AW1985" s="181">
        <f t="shared" si="1260"/>
        <v>0</v>
      </c>
      <c r="AX1985" s="183">
        <f t="shared" ref="AX1985:AY1988" si="1265">+S1985+W1985-AA1985</f>
        <v>0</v>
      </c>
      <c r="AY1985" s="183">
        <f t="shared" si="1265"/>
        <v>0</v>
      </c>
      <c r="AZ1985" s="183"/>
      <c r="BA1985" s="183"/>
      <c r="BB1985" s="183"/>
      <c r="BC1985" s="183"/>
      <c r="BD1985" s="183">
        <f t="shared" ref="BD1985:BE1988" si="1266">+AX1985-AZ1985-BB1985</f>
        <v>0</v>
      </c>
      <c r="BE1985" s="183">
        <f t="shared" si="1266"/>
        <v>0</v>
      </c>
    </row>
    <row r="1986" spans="2:57" ht="15.75" hidden="1">
      <c r="B1986" s="174">
        <v>2025</v>
      </c>
      <c r="C1986" s="174">
        <v>20</v>
      </c>
      <c r="D1986" s="175">
        <v>0</v>
      </c>
      <c r="E1986" s="176"/>
      <c r="F1986" s="174">
        <v>3</v>
      </c>
      <c r="G1986" s="174">
        <v>7</v>
      </c>
      <c r="H1986" s="174">
        <v>19</v>
      </c>
      <c r="I1986" s="174">
        <v>2000</v>
      </c>
      <c r="J1986" s="174">
        <v>2900</v>
      </c>
      <c r="K1986" s="174">
        <v>291</v>
      </c>
      <c r="L1986" s="177">
        <v>616</v>
      </c>
      <c r="M1986" s="178">
        <v>0</v>
      </c>
      <c r="N1986" s="179" t="s">
        <v>1274</v>
      </c>
      <c r="O1986" s="180">
        <v>0</v>
      </c>
      <c r="P1986" s="180">
        <v>0</v>
      </c>
      <c r="Q1986" s="181">
        <v>0</v>
      </c>
      <c r="R1986" s="182" t="s">
        <v>98</v>
      </c>
      <c r="S1986" s="183">
        <v>0</v>
      </c>
      <c r="T1986" s="183">
        <v>0</v>
      </c>
      <c r="U1986" s="180">
        <v>0</v>
      </c>
      <c r="V1986" s="180">
        <v>0</v>
      </c>
      <c r="W1986" s="183">
        <v>0</v>
      </c>
      <c r="X1986" s="183">
        <v>0</v>
      </c>
      <c r="Y1986" s="180">
        <v>0</v>
      </c>
      <c r="Z1986" s="180">
        <v>0</v>
      </c>
      <c r="AA1986" s="183">
        <v>0</v>
      </c>
      <c r="AB1986" s="183">
        <v>0</v>
      </c>
      <c r="AC1986" s="180">
        <f t="shared" si="1263"/>
        <v>0</v>
      </c>
      <c r="AD1986" s="180">
        <f t="shared" si="1263"/>
        <v>0</v>
      </c>
      <c r="AE1986" s="181">
        <f t="shared" si="1254"/>
        <v>0</v>
      </c>
      <c r="AF1986" s="180">
        <v>0</v>
      </c>
      <c r="AG1986" s="180">
        <v>0</v>
      </c>
      <c r="AH1986" s="181">
        <f t="shared" si="1255"/>
        <v>0</v>
      </c>
      <c r="AI1986" s="180">
        <v>0</v>
      </c>
      <c r="AJ1986" s="180">
        <v>0</v>
      </c>
      <c r="AK1986" s="181">
        <f t="shared" si="1256"/>
        <v>0</v>
      </c>
      <c r="AL1986" s="180">
        <v>0</v>
      </c>
      <c r="AM1986" s="180">
        <v>0</v>
      </c>
      <c r="AN1986" s="181">
        <f t="shared" si="1257"/>
        <v>0</v>
      </c>
      <c r="AO1986" s="180">
        <v>0</v>
      </c>
      <c r="AP1986" s="180">
        <v>0</v>
      </c>
      <c r="AQ1986" s="181">
        <f t="shared" si="1258"/>
        <v>0</v>
      </c>
      <c r="AR1986" s="180">
        <v>0</v>
      </c>
      <c r="AS1986" s="180">
        <v>0</v>
      </c>
      <c r="AT1986" s="181">
        <f t="shared" si="1259"/>
        <v>0</v>
      </c>
      <c r="AU1986" s="180">
        <f t="shared" si="1264"/>
        <v>0</v>
      </c>
      <c r="AV1986" s="180">
        <f t="shared" si="1264"/>
        <v>0</v>
      </c>
      <c r="AW1986" s="181">
        <f t="shared" si="1260"/>
        <v>0</v>
      </c>
      <c r="AX1986" s="183">
        <f t="shared" si="1265"/>
        <v>0</v>
      </c>
      <c r="AY1986" s="183">
        <f t="shared" si="1265"/>
        <v>0</v>
      </c>
      <c r="AZ1986" s="183"/>
      <c r="BA1986" s="183"/>
      <c r="BB1986" s="183"/>
      <c r="BC1986" s="183"/>
      <c r="BD1986" s="183">
        <f t="shared" si="1266"/>
        <v>0</v>
      </c>
      <c r="BE1986" s="183">
        <f t="shared" si="1266"/>
        <v>0</v>
      </c>
    </row>
    <row r="1987" spans="2:57" ht="15.75" hidden="1">
      <c r="B1987" s="174">
        <v>2025</v>
      </c>
      <c r="C1987" s="174">
        <v>20</v>
      </c>
      <c r="D1987" s="175">
        <v>0</v>
      </c>
      <c r="E1987" s="176"/>
      <c r="F1987" s="174">
        <v>3</v>
      </c>
      <c r="G1987" s="174">
        <v>7</v>
      </c>
      <c r="H1987" s="174">
        <v>19</v>
      </c>
      <c r="I1987" s="174">
        <v>2000</v>
      </c>
      <c r="J1987" s="174">
        <v>2900</v>
      </c>
      <c r="K1987" s="174">
        <v>291</v>
      </c>
      <c r="L1987" s="177">
        <v>768</v>
      </c>
      <c r="M1987" s="178">
        <v>0</v>
      </c>
      <c r="N1987" s="179" t="s">
        <v>408</v>
      </c>
      <c r="O1987" s="180">
        <v>0</v>
      </c>
      <c r="P1987" s="180">
        <v>0</v>
      </c>
      <c r="Q1987" s="181">
        <v>0</v>
      </c>
      <c r="R1987" s="182" t="s">
        <v>98</v>
      </c>
      <c r="S1987" s="183">
        <v>0</v>
      </c>
      <c r="T1987" s="183">
        <v>0</v>
      </c>
      <c r="U1987" s="180">
        <v>0</v>
      </c>
      <c r="V1987" s="180">
        <v>0</v>
      </c>
      <c r="W1987" s="183">
        <v>0</v>
      </c>
      <c r="X1987" s="183">
        <v>0</v>
      </c>
      <c r="Y1987" s="180">
        <v>0</v>
      </c>
      <c r="Z1987" s="180">
        <v>0</v>
      </c>
      <c r="AA1987" s="183">
        <v>0</v>
      </c>
      <c r="AB1987" s="183">
        <v>0</v>
      </c>
      <c r="AC1987" s="180">
        <f t="shared" si="1263"/>
        <v>0</v>
      </c>
      <c r="AD1987" s="180">
        <f t="shared" si="1263"/>
        <v>0</v>
      </c>
      <c r="AE1987" s="181">
        <f t="shared" si="1254"/>
        <v>0</v>
      </c>
      <c r="AF1987" s="180">
        <v>0</v>
      </c>
      <c r="AG1987" s="180">
        <v>0</v>
      </c>
      <c r="AH1987" s="181">
        <f t="shared" si="1255"/>
        <v>0</v>
      </c>
      <c r="AI1987" s="180">
        <v>0</v>
      </c>
      <c r="AJ1987" s="180">
        <v>0</v>
      </c>
      <c r="AK1987" s="181">
        <f t="shared" si="1256"/>
        <v>0</v>
      </c>
      <c r="AL1987" s="180">
        <v>0</v>
      </c>
      <c r="AM1987" s="180">
        <v>0</v>
      </c>
      <c r="AN1987" s="181">
        <f t="shared" si="1257"/>
        <v>0</v>
      </c>
      <c r="AO1987" s="180">
        <v>0</v>
      </c>
      <c r="AP1987" s="180">
        <v>0</v>
      </c>
      <c r="AQ1987" s="181">
        <f t="shared" si="1258"/>
        <v>0</v>
      </c>
      <c r="AR1987" s="180">
        <v>0</v>
      </c>
      <c r="AS1987" s="180">
        <v>0</v>
      </c>
      <c r="AT1987" s="181">
        <f t="shared" si="1259"/>
        <v>0</v>
      </c>
      <c r="AU1987" s="180">
        <f t="shared" si="1264"/>
        <v>0</v>
      </c>
      <c r="AV1987" s="180">
        <f t="shared" si="1264"/>
        <v>0</v>
      </c>
      <c r="AW1987" s="181">
        <f t="shared" si="1260"/>
        <v>0</v>
      </c>
      <c r="AX1987" s="183">
        <f t="shared" si="1265"/>
        <v>0</v>
      </c>
      <c r="AY1987" s="183">
        <f t="shared" si="1265"/>
        <v>0</v>
      </c>
      <c r="AZ1987" s="183"/>
      <c r="BA1987" s="183"/>
      <c r="BB1987" s="183"/>
      <c r="BC1987" s="183"/>
      <c r="BD1987" s="183">
        <f t="shared" si="1266"/>
        <v>0</v>
      </c>
      <c r="BE1987" s="183">
        <f t="shared" si="1266"/>
        <v>0</v>
      </c>
    </row>
    <row r="1988" spans="2:57" ht="15.75" hidden="1">
      <c r="B1988" s="174">
        <v>2025</v>
      </c>
      <c r="C1988" s="174">
        <v>20</v>
      </c>
      <c r="D1988" s="175">
        <v>0</v>
      </c>
      <c r="E1988" s="176"/>
      <c r="F1988" s="174">
        <v>3</v>
      </c>
      <c r="G1988" s="174">
        <v>7</v>
      </c>
      <c r="H1988" s="174">
        <v>19</v>
      </c>
      <c r="I1988" s="174">
        <v>2000</v>
      </c>
      <c r="J1988" s="174">
        <v>2900</v>
      </c>
      <c r="K1988" s="174">
        <v>291</v>
      </c>
      <c r="L1988" s="177">
        <v>803</v>
      </c>
      <c r="M1988" s="178">
        <v>0</v>
      </c>
      <c r="N1988" s="179" t="s">
        <v>1275</v>
      </c>
      <c r="O1988" s="180">
        <v>0</v>
      </c>
      <c r="P1988" s="180">
        <v>0</v>
      </c>
      <c r="Q1988" s="181">
        <v>0</v>
      </c>
      <c r="R1988" s="182" t="s">
        <v>98</v>
      </c>
      <c r="S1988" s="183">
        <v>0</v>
      </c>
      <c r="T1988" s="183">
        <v>0</v>
      </c>
      <c r="U1988" s="180">
        <v>0</v>
      </c>
      <c r="V1988" s="180">
        <v>0</v>
      </c>
      <c r="W1988" s="183">
        <v>0</v>
      </c>
      <c r="X1988" s="183">
        <v>0</v>
      </c>
      <c r="Y1988" s="180">
        <v>0</v>
      </c>
      <c r="Z1988" s="180">
        <v>0</v>
      </c>
      <c r="AA1988" s="183">
        <v>0</v>
      </c>
      <c r="AB1988" s="183">
        <v>0</v>
      </c>
      <c r="AC1988" s="180">
        <f t="shared" si="1263"/>
        <v>0</v>
      </c>
      <c r="AD1988" s="180">
        <f t="shared" si="1263"/>
        <v>0</v>
      </c>
      <c r="AE1988" s="181">
        <f t="shared" si="1254"/>
        <v>0</v>
      </c>
      <c r="AF1988" s="180">
        <v>0</v>
      </c>
      <c r="AG1988" s="180">
        <v>0</v>
      </c>
      <c r="AH1988" s="181">
        <f t="shared" si="1255"/>
        <v>0</v>
      </c>
      <c r="AI1988" s="180">
        <v>0</v>
      </c>
      <c r="AJ1988" s="180">
        <v>0</v>
      </c>
      <c r="AK1988" s="181">
        <f t="shared" si="1256"/>
        <v>0</v>
      </c>
      <c r="AL1988" s="180">
        <v>0</v>
      </c>
      <c r="AM1988" s="180">
        <v>0</v>
      </c>
      <c r="AN1988" s="181">
        <f t="shared" si="1257"/>
        <v>0</v>
      </c>
      <c r="AO1988" s="180">
        <v>0</v>
      </c>
      <c r="AP1988" s="180">
        <v>0</v>
      </c>
      <c r="AQ1988" s="181">
        <f t="shared" si="1258"/>
        <v>0</v>
      </c>
      <c r="AR1988" s="180">
        <v>0</v>
      </c>
      <c r="AS1988" s="180">
        <v>0</v>
      </c>
      <c r="AT1988" s="181">
        <f t="shared" si="1259"/>
        <v>0</v>
      </c>
      <c r="AU1988" s="180">
        <f t="shared" si="1264"/>
        <v>0</v>
      </c>
      <c r="AV1988" s="180">
        <f t="shared" si="1264"/>
        <v>0</v>
      </c>
      <c r="AW1988" s="181">
        <f t="shared" si="1260"/>
        <v>0</v>
      </c>
      <c r="AX1988" s="183">
        <f t="shared" si="1265"/>
        <v>0</v>
      </c>
      <c r="AY1988" s="183">
        <f t="shared" si="1265"/>
        <v>0</v>
      </c>
      <c r="AZ1988" s="183"/>
      <c r="BA1988" s="183"/>
      <c r="BB1988" s="183"/>
      <c r="BC1988" s="183"/>
      <c r="BD1988" s="183">
        <f t="shared" si="1266"/>
        <v>0</v>
      </c>
      <c r="BE1988" s="183">
        <f t="shared" si="1266"/>
        <v>0</v>
      </c>
    </row>
    <row r="1989" spans="2:57" ht="15.75" hidden="1">
      <c r="B1989" s="141">
        <v>2025</v>
      </c>
      <c r="C1989" s="141">
        <v>20</v>
      </c>
      <c r="D1989" s="142"/>
      <c r="E1989" s="143"/>
      <c r="F1989" s="141">
        <v>3</v>
      </c>
      <c r="G1989" s="141">
        <v>7</v>
      </c>
      <c r="H1989" s="141">
        <v>19</v>
      </c>
      <c r="I1989" s="141">
        <v>3000</v>
      </c>
      <c r="J1989" s="141"/>
      <c r="K1989" s="141"/>
      <c r="L1989" s="144" t="s">
        <v>44</v>
      </c>
      <c r="M1989" s="145"/>
      <c r="N1989" s="146" t="s">
        <v>46</v>
      </c>
      <c r="O1989" s="147">
        <v>0</v>
      </c>
      <c r="P1989" s="147">
        <v>0</v>
      </c>
      <c r="Q1989" s="147">
        <v>0</v>
      </c>
      <c r="R1989" s="148"/>
      <c r="S1989" s="149"/>
      <c r="T1989" s="150"/>
      <c r="U1989" s="147">
        <f t="shared" ref="U1989:AD1989" si="1267">U1990+U1995+U2000</f>
        <v>0</v>
      </c>
      <c r="V1989" s="147">
        <f t="shared" si="1267"/>
        <v>0</v>
      </c>
      <c r="W1989" s="151">
        <f t="shared" si="1267"/>
        <v>0</v>
      </c>
      <c r="X1989" s="151">
        <f t="shared" si="1267"/>
        <v>0</v>
      </c>
      <c r="Y1989" s="147">
        <f t="shared" si="1267"/>
        <v>0</v>
      </c>
      <c r="Z1989" s="147">
        <f t="shared" si="1267"/>
        <v>0</v>
      </c>
      <c r="AA1989" s="151">
        <f t="shared" si="1267"/>
        <v>0</v>
      </c>
      <c r="AB1989" s="151">
        <f t="shared" si="1267"/>
        <v>0</v>
      </c>
      <c r="AC1989" s="147">
        <f t="shared" si="1267"/>
        <v>0</v>
      </c>
      <c r="AD1989" s="147">
        <f t="shared" si="1267"/>
        <v>0</v>
      </c>
      <c r="AE1989" s="147">
        <f t="shared" si="1254"/>
        <v>0</v>
      </c>
      <c r="AF1989" s="147">
        <f>AF1990+AF1995+AF2000</f>
        <v>0</v>
      </c>
      <c r="AG1989" s="147">
        <f>AG1990+AG1995+AG2000</f>
        <v>0</v>
      </c>
      <c r="AH1989" s="147">
        <f t="shared" si="1255"/>
        <v>0</v>
      </c>
      <c r="AI1989" s="147">
        <f>AI1990+AI1995+AI2000</f>
        <v>0</v>
      </c>
      <c r="AJ1989" s="147">
        <f>AJ1990+AJ1995+AJ2000</f>
        <v>0</v>
      </c>
      <c r="AK1989" s="147">
        <f t="shared" si="1256"/>
        <v>0</v>
      </c>
      <c r="AL1989" s="147">
        <f>AL1990+AL1995+AL2000</f>
        <v>0</v>
      </c>
      <c r="AM1989" s="147">
        <f>AM1990+AM1995+AM2000</f>
        <v>0</v>
      </c>
      <c r="AN1989" s="147">
        <f t="shared" si="1257"/>
        <v>0</v>
      </c>
      <c r="AO1989" s="147">
        <f>AO1990+AO1995+AO2000</f>
        <v>0</v>
      </c>
      <c r="AP1989" s="147">
        <f>AP1990+AP1995+AP2000</f>
        <v>0</v>
      </c>
      <c r="AQ1989" s="147">
        <f t="shared" si="1258"/>
        <v>0</v>
      </c>
      <c r="AR1989" s="147">
        <f>AR1990+AR1995+AR2000</f>
        <v>0</v>
      </c>
      <c r="AS1989" s="147">
        <f>AS1990+AS1995+AS2000</f>
        <v>0</v>
      </c>
      <c r="AT1989" s="147">
        <f t="shared" si="1259"/>
        <v>0</v>
      </c>
      <c r="AU1989" s="147">
        <f>AU1990+AU1995+AU2000</f>
        <v>0</v>
      </c>
      <c r="AV1989" s="147">
        <f>AV1990+AV1995+AV2000</f>
        <v>0</v>
      </c>
      <c r="AW1989" s="147">
        <f t="shared" si="1260"/>
        <v>0</v>
      </c>
      <c r="AX1989" s="149"/>
      <c r="AY1989" s="150"/>
      <c r="AZ1989" s="149"/>
      <c r="BA1989" s="150"/>
      <c r="BB1989" s="149"/>
      <c r="BC1989" s="150"/>
      <c r="BD1989" s="149"/>
      <c r="BE1989" s="150"/>
    </row>
    <row r="1990" spans="2:57" ht="15.75" hidden="1">
      <c r="B1990" s="152">
        <v>2025</v>
      </c>
      <c r="C1990" s="152">
        <v>20</v>
      </c>
      <c r="D1990" s="153"/>
      <c r="E1990" s="154"/>
      <c r="F1990" s="152">
        <v>3</v>
      </c>
      <c r="G1990" s="152">
        <v>7</v>
      </c>
      <c r="H1990" s="152">
        <v>19</v>
      </c>
      <c r="I1990" s="152">
        <v>3000</v>
      </c>
      <c r="J1990" s="152">
        <v>3100</v>
      </c>
      <c r="K1990" s="152"/>
      <c r="L1990" s="155" t="s">
        <v>44</v>
      </c>
      <c r="M1990" s="156"/>
      <c r="N1990" s="157" t="s">
        <v>103</v>
      </c>
      <c r="O1990" s="158">
        <v>0</v>
      </c>
      <c r="P1990" s="158">
        <v>0</v>
      </c>
      <c r="Q1990" s="158">
        <v>0</v>
      </c>
      <c r="R1990" s="159"/>
      <c r="S1990" s="160"/>
      <c r="T1990" s="161"/>
      <c r="U1990" s="158">
        <f t="shared" ref="U1990:AD1990" si="1268">U1991+U1993</f>
        <v>0</v>
      </c>
      <c r="V1990" s="158">
        <f t="shared" si="1268"/>
        <v>0</v>
      </c>
      <c r="W1990" s="162">
        <f t="shared" si="1268"/>
        <v>0</v>
      </c>
      <c r="X1990" s="162">
        <f t="shared" si="1268"/>
        <v>0</v>
      </c>
      <c r="Y1990" s="158">
        <f t="shared" si="1268"/>
        <v>0</v>
      </c>
      <c r="Z1990" s="158">
        <f t="shared" si="1268"/>
        <v>0</v>
      </c>
      <c r="AA1990" s="162">
        <f t="shared" si="1268"/>
        <v>0</v>
      </c>
      <c r="AB1990" s="162">
        <f t="shared" si="1268"/>
        <v>0</v>
      </c>
      <c r="AC1990" s="158">
        <f t="shared" si="1268"/>
        <v>0</v>
      </c>
      <c r="AD1990" s="158">
        <f t="shared" si="1268"/>
        <v>0</v>
      </c>
      <c r="AE1990" s="158">
        <f t="shared" si="1254"/>
        <v>0</v>
      </c>
      <c r="AF1990" s="158">
        <f>AF1991+AF1993</f>
        <v>0</v>
      </c>
      <c r="AG1990" s="158">
        <f>AG1991+AG1993</f>
        <v>0</v>
      </c>
      <c r="AH1990" s="158">
        <f t="shared" si="1255"/>
        <v>0</v>
      </c>
      <c r="AI1990" s="158">
        <f>AI1991+AI1993</f>
        <v>0</v>
      </c>
      <c r="AJ1990" s="158">
        <f>AJ1991+AJ1993</f>
        <v>0</v>
      </c>
      <c r="AK1990" s="158">
        <f t="shared" si="1256"/>
        <v>0</v>
      </c>
      <c r="AL1990" s="158">
        <f>AL1991+AL1993</f>
        <v>0</v>
      </c>
      <c r="AM1990" s="158">
        <f>AM1991+AM1993</f>
        <v>0</v>
      </c>
      <c r="AN1990" s="158">
        <f t="shared" si="1257"/>
        <v>0</v>
      </c>
      <c r="AO1990" s="158">
        <f>AO1991+AO1993</f>
        <v>0</v>
      </c>
      <c r="AP1990" s="158">
        <f>AP1991+AP1993</f>
        <v>0</v>
      </c>
      <c r="AQ1990" s="158">
        <f t="shared" si="1258"/>
        <v>0</v>
      </c>
      <c r="AR1990" s="158">
        <f>AR1991+AR1993</f>
        <v>0</v>
      </c>
      <c r="AS1990" s="158">
        <f>AS1991+AS1993</f>
        <v>0</v>
      </c>
      <c r="AT1990" s="158">
        <f t="shared" si="1259"/>
        <v>0</v>
      </c>
      <c r="AU1990" s="158">
        <f>AU1991+AU1993</f>
        <v>0</v>
      </c>
      <c r="AV1990" s="158">
        <f>AV1991+AV1993</f>
        <v>0</v>
      </c>
      <c r="AW1990" s="158">
        <f t="shared" si="1260"/>
        <v>0</v>
      </c>
      <c r="AX1990" s="160"/>
      <c r="AY1990" s="161"/>
      <c r="AZ1990" s="160"/>
      <c r="BA1990" s="161"/>
      <c r="BB1990" s="160"/>
      <c r="BC1990" s="161"/>
      <c r="BD1990" s="160"/>
      <c r="BE1990" s="161"/>
    </row>
    <row r="1991" spans="2:57" ht="31.5" hidden="1">
      <c r="B1991" s="163">
        <v>2025</v>
      </c>
      <c r="C1991" s="163">
        <v>20</v>
      </c>
      <c r="D1991" s="164"/>
      <c r="E1991" s="165"/>
      <c r="F1991" s="163">
        <v>3</v>
      </c>
      <c r="G1991" s="163">
        <v>7</v>
      </c>
      <c r="H1991" s="163">
        <v>19</v>
      </c>
      <c r="I1991" s="163">
        <v>3000</v>
      </c>
      <c r="J1991" s="163">
        <v>3100</v>
      </c>
      <c r="K1991" s="163">
        <v>317</v>
      </c>
      <c r="L1991" s="166" t="s">
        <v>44</v>
      </c>
      <c r="M1991" s="167"/>
      <c r="N1991" s="168" t="s">
        <v>106</v>
      </c>
      <c r="O1991" s="169">
        <v>0</v>
      </c>
      <c r="P1991" s="169">
        <v>0</v>
      </c>
      <c r="Q1991" s="169">
        <v>0</v>
      </c>
      <c r="R1991" s="170"/>
      <c r="S1991" s="171"/>
      <c r="T1991" s="172"/>
      <c r="U1991" s="169">
        <f t="shared" ref="U1991:AD1991" si="1269">U1992</f>
        <v>0</v>
      </c>
      <c r="V1991" s="169">
        <f t="shared" si="1269"/>
        <v>0</v>
      </c>
      <c r="W1991" s="173">
        <f t="shared" si="1269"/>
        <v>0</v>
      </c>
      <c r="X1991" s="173">
        <f t="shared" si="1269"/>
        <v>0</v>
      </c>
      <c r="Y1991" s="169">
        <f t="shared" si="1269"/>
        <v>0</v>
      </c>
      <c r="Z1991" s="169">
        <f t="shared" si="1269"/>
        <v>0</v>
      </c>
      <c r="AA1991" s="173">
        <f t="shared" si="1269"/>
        <v>0</v>
      </c>
      <c r="AB1991" s="173">
        <f t="shared" si="1269"/>
        <v>0</v>
      </c>
      <c r="AC1991" s="169">
        <f t="shared" si="1269"/>
        <v>0</v>
      </c>
      <c r="AD1991" s="169">
        <f t="shared" si="1269"/>
        <v>0</v>
      </c>
      <c r="AE1991" s="169">
        <f t="shared" si="1254"/>
        <v>0</v>
      </c>
      <c r="AF1991" s="169">
        <f>AF1992</f>
        <v>0</v>
      </c>
      <c r="AG1991" s="169">
        <f>AG1992</f>
        <v>0</v>
      </c>
      <c r="AH1991" s="169">
        <f t="shared" si="1255"/>
        <v>0</v>
      </c>
      <c r="AI1991" s="169">
        <f>AI1992</f>
        <v>0</v>
      </c>
      <c r="AJ1991" s="169">
        <f>AJ1992</f>
        <v>0</v>
      </c>
      <c r="AK1991" s="169">
        <f t="shared" si="1256"/>
        <v>0</v>
      </c>
      <c r="AL1991" s="169">
        <f>AL1992</f>
        <v>0</v>
      </c>
      <c r="AM1991" s="169">
        <f>AM1992</f>
        <v>0</v>
      </c>
      <c r="AN1991" s="169">
        <f t="shared" si="1257"/>
        <v>0</v>
      </c>
      <c r="AO1991" s="169">
        <f>AO1992</f>
        <v>0</v>
      </c>
      <c r="AP1991" s="169">
        <f>AP1992</f>
        <v>0</v>
      </c>
      <c r="AQ1991" s="169">
        <f t="shared" si="1258"/>
        <v>0</v>
      </c>
      <c r="AR1991" s="169">
        <f>AR1992</f>
        <v>0</v>
      </c>
      <c r="AS1991" s="169">
        <f>AS1992</f>
        <v>0</v>
      </c>
      <c r="AT1991" s="169">
        <f t="shared" si="1259"/>
        <v>0</v>
      </c>
      <c r="AU1991" s="169">
        <f>AU1992</f>
        <v>0</v>
      </c>
      <c r="AV1991" s="169">
        <f>AV1992</f>
        <v>0</v>
      </c>
      <c r="AW1991" s="169">
        <f t="shared" si="1260"/>
        <v>0</v>
      </c>
      <c r="AX1991" s="171"/>
      <c r="AY1991" s="172"/>
      <c r="AZ1991" s="171"/>
      <c r="BA1991" s="172"/>
      <c r="BB1991" s="171"/>
      <c r="BC1991" s="172"/>
      <c r="BD1991" s="171"/>
      <c r="BE1991" s="172"/>
    </row>
    <row r="1992" spans="2:57" ht="15.75" hidden="1">
      <c r="B1992" s="174">
        <v>2025</v>
      </c>
      <c r="C1992" s="174">
        <v>20</v>
      </c>
      <c r="D1992" s="175">
        <v>0</v>
      </c>
      <c r="E1992" s="176"/>
      <c r="F1992" s="174">
        <v>3</v>
      </c>
      <c r="G1992" s="174">
        <v>7</v>
      </c>
      <c r="H1992" s="174">
        <v>19</v>
      </c>
      <c r="I1992" s="174">
        <v>3000</v>
      </c>
      <c r="J1992" s="174">
        <v>3100</v>
      </c>
      <c r="K1992" s="174">
        <v>317</v>
      </c>
      <c r="L1992" s="177">
        <v>1314</v>
      </c>
      <c r="M1992" s="178">
        <v>0</v>
      </c>
      <c r="N1992" s="179" t="s">
        <v>240</v>
      </c>
      <c r="O1992" s="180">
        <v>0</v>
      </c>
      <c r="P1992" s="180">
        <v>0</v>
      </c>
      <c r="Q1992" s="181">
        <v>0</v>
      </c>
      <c r="R1992" s="182" t="s">
        <v>50</v>
      </c>
      <c r="S1992" s="183">
        <v>0</v>
      </c>
      <c r="T1992" s="183">
        <v>0</v>
      </c>
      <c r="U1992" s="180">
        <v>0</v>
      </c>
      <c r="V1992" s="180">
        <v>0</v>
      </c>
      <c r="W1992" s="183">
        <v>0</v>
      </c>
      <c r="X1992" s="183">
        <v>0</v>
      </c>
      <c r="Y1992" s="180">
        <v>0</v>
      </c>
      <c r="Z1992" s="180">
        <v>0</v>
      </c>
      <c r="AA1992" s="183">
        <v>0</v>
      </c>
      <c r="AB1992" s="183">
        <v>0</v>
      </c>
      <c r="AC1992" s="180">
        <f>+O1992+U1992-Y1992</f>
        <v>0</v>
      </c>
      <c r="AD1992" s="180">
        <f>+P1992+V1992-Z1992</f>
        <v>0</v>
      </c>
      <c r="AE1992" s="181">
        <f t="shared" si="1254"/>
        <v>0</v>
      </c>
      <c r="AF1992" s="180">
        <v>0</v>
      </c>
      <c r="AG1992" s="180">
        <v>0</v>
      </c>
      <c r="AH1992" s="181">
        <f t="shared" si="1255"/>
        <v>0</v>
      </c>
      <c r="AI1992" s="180">
        <v>0</v>
      </c>
      <c r="AJ1992" s="180">
        <v>0</v>
      </c>
      <c r="AK1992" s="181">
        <f t="shared" si="1256"/>
        <v>0</v>
      </c>
      <c r="AL1992" s="180">
        <v>0</v>
      </c>
      <c r="AM1992" s="180">
        <v>0</v>
      </c>
      <c r="AN1992" s="181">
        <f t="shared" si="1257"/>
        <v>0</v>
      </c>
      <c r="AO1992" s="180">
        <v>0</v>
      </c>
      <c r="AP1992" s="180">
        <v>0</v>
      </c>
      <c r="AQ1992" s="181">
        <f t="shared" si="1258"/>
        <v>0</v>
      </c>
      <c r="AR1992" s="180">
        <v>0</v>
      </c>
      <c r="AS1992" s="180">
        <v>0</v>
      </c>
      <c r="AT1992" s="181">
        <f t="shared" si="1259"/>
        <v>0</v>
      </c>
      <c r="AU1992" s="180">
        <f>+AC1992-AF1992-AI1992-AL1992-AO1992-AR1992</f>
        <v>0</v>
      </c>
      <c r="AV1992" s="180">
        <f>+AD1992-AG1992-AJ1992-AM1992-AP1992-AS1992</f>
        <v>0</v>
      </c>
      <c r="AW1992" s="181">
        <f t="shared" si="1260"/>
        <v>0</v>
      </c>
      <c r="AX1992" s="183">
        <f>+S1992+W1992-AA1992</f>
        <v>0</v>
      </c>
      <c r="AY1992" s="183">
        <f>+T1992+X1992-AB1992</f>
        <v>0</v>
      </c>
      <c r="AZ1992" s="183"/>
      <c r="BA1992" s="183"/>
      <c r="BB1992" s="183"/>
      <c r="BC1992" s="183"/>
      <c r="BD1992" s="183">
        <f>+AX1992-AZ1992-BB1992</f>
        <v>0</v>
      </c>
      <c r="BE1992" s="183">
        <f>+AY1992-BA1992-BC1992</f>
        <v>0</v>
      </c>
    </row>
    <row r="1993" spans="2:57" ht="15.75" hidden="1">
      <c r="B1993" s="163">
        <v>2025</v>
      </c>
      <c r="C1993" s="163">
        <v>20</v>
      </c>
      <c r="D1993" s="164"/>
      <c r="E1993" s="165"/>
      <c r="F1993" s="163">
        <v>3</v>
      </c>
      <c r="G1993" s="163">
        <v>7</v>
      </c>
      <c r="H1993" s="163">
        <v>19</v>
      </c>
      <c r="I1993" s="163">
        <v>3000</v>
      </c>
      <c r="J1993" s="163">
        <v>3100</v>
      </c>
      <c r="K1993" s="163">
        <v>319</v>
      </c>
      <c r="L1993" s="166" t="s">
        <v>44</v>
      </c>
      <c r="M1993" s="167"/>
      <c r="N1993" s="168" t="s">
        <v>1276</v>
      </c>
      <c r="O1993" s="169">
        <v>0</v>
      </c>
      <c r="P1993" s="169">
        <v>0</v>
      </c>
      <c r="Q1993" s="169">
        <v>0</v>
      </c>
      <c r="R1993" s="170"/>
      <c r="S1993" s="171"/>
      <c r="T1993" s="172"/>
      <c r="U1993" s="169">
        <f t="shared" ref="U1993:AD1993" si="1270">SUM(U1994:U1994)</f>
        <v>0</v>
      </c>
      <c r="V1993" s="169">
        <f t="shared" si="1270"/>
        <v>0</v>
      </c>
      <c r="W1993" s="173">
        <f t="shared" si="1270"/>
        <v>0</v>
      </c>
      <c r="X1993" s="173">
        <f t="shared" si="1270"/>
        <v>0</v>
      </c>
      <c r="Y1993" s="169">
        <f t="shared" si="1270"/>
        <v>0</v>
      </c>
      <c r="Z1993" s="169">
        <f t="shared" si="1270"/>
        <v>0</v>
      </c>
      <c r="AA1993" s="173">
        <f t="shared" si="1270"/>
        <v>0</v>
      </c>
      <c r="AB1993" s="173">
        <f t="shared" si="1270"/>
        <v>0</v>
      </c>
      <c r="AC1993" s="169">
        <f t="shared" si="1270"/>
        <v>0</v>
      </c>
      <c r="AD1993" s="169">
        <f t="shared" si="1270"/>
        <v>0</v>
      </c>
      <c r="AE1993" s="169">
        <f t="shared" si="1254"/>
        <v>0</v>
      </c>
      <c r="AF1993" s="169">
        <f>SUM(AF1994:AF1994)</f>
        <v>0</v>
      </c>
      <c r="AG1993" s="169">
        <f>SUM(AG1994:AG1994)</f>
        <v>0</v>
      </c>
      <c r="AH1993" s="169">
        <f t="shared" si="1255"/>
        <v>0</v>
      </c>
      <c r="AI1993" s="169">
        <f>SUM(AI1994:AI1994)</f>
        <v>0</v>
      </c>
      <c r="AJ1993" s="169">
        <f>SUM(AJ1994:AJ1994)</f>
        <v>0</v>
      </c>
      <c r="AK1993" s="169">
        <f t="shared" si="1256"/>
        <v>0</v>
      </c>
      <c r="AL1993" s="169">
        <f>SUM(AL1994:AL1994)</f>
        <v>0</v>
      </c>
      <c r="AM1993" s="169">
        <f>SUM(AM1994:AM1994)</f>
        <v>0</v>
      </c>
      <c r="AN1993" s="169">
        <f t="shared" si="1257"/>
        <v>0</v>
      </c>
      <c r="AO1993" s="169">
        <f>SUM(AO1994:AO1994)</f>
        <v>0</v>
      </c>
      <c r="AP1993" s="169">
        <f>SUM(AP1994:AP1994)</f>
        <v>0</v>
      </c>
      <c r="AQ1993" s="169">
        <f t="shared" si="1258"/>
        <v>0</v>
      </c>
      <c r="AR1993" s="169">
        <f>SUM(AR1994:AR1994)</f>
        <v>0</v>
      </c>
      <c r="AS1993" s="169">
        <f>SUM(AS1994:AS1994)</f>
        <v>0</v>
      </c>
      <c r="AT1993" s="169">
        <f t="shared" si="1259"/>
        <v>0</v>
      </c>
      <c r="AU1993" s="169">
        <f>SUM(AU1994:AU1994)</f>
        <v>0</v>
      </c>
      <c r="AV1993" s="169">
        <f>SUM(AV1994:AV1994)</f>
        <v>0</v>
      </c>
      <c r="AW1993" s="169">
        <f t="shared" si="1260"/>
        <v>0</v>
      </c>
      <c r="AX1993" s="171"/>
      <c r="AY1993" s="172"/>
      <c r="AZ1993" s="171"/>
      <c r="BA1993" s="172"/>
      <c r="BB1993" s="171"/>
      <c r="BC1993" s="172"/>
      <c r="BD1993" s="171"/>
      <c r="BE1993" s="172"/>
    </row>
    <row r="1994" spans="2:57" ht="15.75" hidden="1">
      <c r="B1994" s="174">
        <v>2025</v>
      </c>
      <c r="C1994" s="174">
        <v>20</v>
      </c>
      <c r="D1994" s="175">
        <v>0</v>
      </c>
      <c r="E1994" s="176"/>
      <c r="F1994" s="174">
        <v>3</v>
      </c>
      <c r="G1994" s="174">
        <v>7</v>
      </c>
      <c r="H1994" s="174">
        <v>19</v>
      </c>
      <c r="I1994" s="219">
        <v>3000</v>
      </c>
      <c r="J1994" s="219">
        <v>3100</v>
      </c>
      <c r="K1994" s="219">
        <v>319</v>
      </c>
      <c r="L1994" s="177">
        <v>396</v>
      </c>
      <c r="M1994" s="178">
        <v>0</v>
      </c>
      <c r="N1994" s="190" t="s">
        <v>1277</v>
      </c>
      <c r="O1994" s="180">
        <v>0</v>
      </c>
      <c r="P1994" s="180">
        <v>0</v>
      </c>
      <c r="Q1994" s="181">
        <v>0</v>
      </c>
      <c r="R1994" s="215" t="s">
        <v>1278</v>
      </c>
      <c r="S1994" s="183">
        <v>0</v>
      </c>
      <c r="T1994" s="183">
        <v>0</v>
      </c>
      <c r="U1994" s="180">
        <v>0</v>
      </c>
      <c r="V1994" s="180">
        <v>0</v>
      </c>
      <c r="W1994" s="183">
        <v>0</v>
      </c>
      <c r="X1994" s="183">
        <v>0</v>
      </c>
      <c r="Y1994" s="180">
        <v>0</v>
      </c>
      <c r="Z1994" s="180">
        <v>0</v>
      </c>
      <c r="AA1994" s="183">
        <v>0</v>
      </c>
      <c r="AB1994" s="183">
        <v>0</v>
      </c>
      <c r="AC1994" s="180">
        <f>+O1994+U1994-Y1994</f>
        <v>0</v>
      </c>
      <c r="AD1994" s="180">
        <f>+P1994+V1994-Z1994</f>
        <v>0</v>
      </c>
      <c r="AE1994" s="181">
        <f t="shared" si="1254"/>
        <v>0</v>
      </c>
      <c r="AF1994" s="180">
        <v>0</v>
      </c>
      <c r="AG1994" s="180">
        <v>0</v>
      </c>
      <c r="AH1994" s="181">
        <f t="shared" si="1255"/>
        <v>0</v>
      </c>
      <c r="AI1994" s="180">
        <v>0</v>
      </c>
      <c r="AJ1994" s="180">
        <v>0</v>
      </c>
      <c r="AK1994" s="181">
        <f t="shared" si="1256"/>
        <v>0</v>
      </c>
      <c r="AL1994" s="180">
        <v>0</v>
      </c>
      <c r="AM1994" s="180">
        <v>0</v>
      </c>
      <c r="AN1994" s="181">
        <f t="shared" si="1257"/>
        <v>0</v>
      </c>
      <c r="AO1994" s="180">
        <v>0</v>
      </c>
      <c r="AP1994" s="180">
        <v>0</v>
      </c>
      <c r="AQ1994" s="181">
        <f t="shared" si="1258"/>
        <v>0</v>
      </c>
      <c r="AR1994" s="180">
        <v>0</v>
      </c>
      <c r="AS1994" s="180">
        <v>0</v>
      </c>
      <c r="AT1994" s="181">
        <f t="shared" si="1259"/>
        <v>0</v>
      </c>
      <c r="AU1994" s="180">
        <f>+AC1994-AF1994-AI1994-AL1994-AO1994-AR1994</f>
        <v>0</v>
      </c>
      <c r="AV1994" s="180">
        <f>+AD1994-AG1994-AJ1994-AM1994-AP1994-AS1994</f>
        <v>0</v>
      </c>
      <c r="AW1994" s="181">
        <f t="shared" si="1260"/>
        <v>0</v>
      </c>
      <c r="AX1994" s="183">
        <f>+S1994+W1994-AA1994</f>
        <v>0</v>
      </c>
      <c r="AY1994" s="183">
        <f>+T1994+X1994-AB1994</f>
        <v>0</v>
      </c>
      <c r="AZ1994" s="183"/>
      <c r="BA1994" s="183"/>
      <c r="BB1994" s="183"/>
      <c r="BC1994" s="183"/>
      <c r="BD1994" s="183">
        <f>+AX1994-AZ1994-BB1994</f>
        <v>0</v>
      </c>
      <c r="BE1994" s="183">
        <f>+AY1994-BA1994-BC1994</f>
        <v>0</v>
      </c>
    </row>
    <row r="1995" spans="2:57" ht="15.75" hidden="1">
      <c r="B1995" s="152">
        <v>2025</v>
      </c>
      <c r="C1995" s="152">
        <v>20</v>
      </c>
      <c r="D1995" s="153"/>
      <c r="E1995" s="154"/>
      <c r="F1995" s="152">
        <v>3</v>
      </c>
      <c r="G1995" s="152">
        <v>7</v>
      </c>
      <c r="H1995" s="152">
        <v>19</v>
      </c>
      <c r="I1995" s="152">
        <v>3000</v>
      </c>
      <c r="J1995" s="152">
        <v>3300</v>
      </c>
      <c r="K1995" s="155" t="s">
        <v>44</v>
      </c>
      <c r="L1995" s="155"/>
      <c r="M1995" s="156"/>
      <c r="N1995" s="157" t="s">
        <v>111</v>
      </c>
      <c r="O1995" s="158">
        <v>0</v>
      </c>
      <c r="P1995" s="158">
        <v>0</v>
      </c>
      <c r="Q1995" s="158">
        <v>0</v>
      </c>
      <c r="R1995" s="159"/>
      <c r="S1995" s="161"/>
      <c r="T1995" s="161"/>
      <c r="U1995" s="158">
        <f t="shared" ref="U1995:AD1995" si="1271">U1996</f>
        <v>0</v>
      </c>
      <c r="V1995" s="158">
        <f t="shared" si="1271"/>
        <v>0</v>
      </c>
      <c r="W1995" s="162">
        <f t="shared" si="1271"/>
        <v>0</v>
      </c>
      <c r="X1995" s="162">
        <f t="shared" si="1271"/>
        <v>0</v>
      </c>
      <c r="Y1995" s="158">
        <f t="shared" si="1271"/>
        <v>0</v>
      </c>
      <c r="Z1995" s="158">
        <f t="shared" si="1271"/>
        <v>0</v>
      </c>
      <c r="AA1995" s="162">
        <f t="shared" si="1271"/>
        <v>0</v>
      </c>
      <c r="AB1995" s="162">
        <f t="shared" si="1271"/>
        <v>0</v>
      </c>
      <c r="AC1995" s="158">
        <f t="shared" si="1271"/>
        <v>0</v>
      </c>
      <c r="AD1995" s="158">
        <f t="shared" si="1271"/>
        <v>0</v>
      </c>
      <c r="AE1995" s="158">
        <f t="shared" si="1254"/>
        <v>0</v>
      </c>
      <c r="AF1995" s="158">
        <f>AF1996</f>
        <v>0</v>
      </c>
      <c r="AG1995" s="158">
        <f>AG1996</f>
        <v>0</v>
      </c>
      <c r="AH1995" s="158">
        <f t="shared" si="1255"/>
        <v>0</v>
      </c>
      <c r="AI1995" s="158">
        <f>AI1996</f>
        <v>0</v>
      </c>
      <c r="AJ1995" s="158">
        <f>AJ1996</f>
        <v>0</v>
      </c>
      <c r="AK1995" s="158">
        <f t="shared" si="1256"/>
        <v>0</v>
      </c>
      <c r="AL1995" s="158">
        <f>AL1996</f>
        <v>0</v>
      </c>
      <c r="AM1995" s="158">
        <f>AM1996</f>
        <v>0</v>
      </c>
      <c r="AN1995" s="158">
        <f t="shared" si="1257"/>
        <v>0</v>
      </c>
      <c r="AO1995" s="158">
        <f>AO1996</f>
        <v>0</v>
      </c>
      <c r="AP1995" s="158">
        <f>AP1996</f>
        <v>0</v>
      </c>
      <c r="AQ1995" s="158">
        <f t="shared" si="1258"/>
        <v>0</v>
      </c>
      <c r="AR1995" s="158">
        <f>AR1996</f>
        <v>0</v>
      </c>
      <c r="AS1995" s="158">
        <f>AS1996</f>
        <v>0</v>
      </c>
      <c r="AT1995" s="158">
        <f t="shared" si="1259"/>
        <v>0</v>
      </c>
      <c r="AU1995" s="158">
        <f>AU1996</f>
        <v>0</v>
      </c>
      <c r="AV1995" s="158">
        <f>AV1996</f>
        <v>0</v>
      </c>
      <c r="AW1995" s="158">
        <f t="shared" si="1260"/>
        <v>0</v>
      </c>
      <c r="AX1995" s="161"/>
      <c r="AY1995" s="161"/>
      <c r="AZ1995" s="161"/>
      <c r="BA1995" s="161"/>
      <c r="BB1995" s="161"/>
      <c r="BC1995" s="161"/>
      <c r="BD1995" s="161"/>
      <c r="BE1995" s="161"/>
    </row>
    <row r="1996" spans="2:57" ht="31.5" hidden="1">
      <c r="B1996" s="163">
        <v>2025</v>
      </c>
      <c r="C1996" s="163">
        <v>20</v>
      </c>
      <c r="D1996" s="164"/>
      <c r="E1996" s="165"/>
      <c r="F1996" s="163">
        <v>3</v>
      </c>
      <c r="G1996" s="163">
        <v>7</v>
      </c>
      <c r="H1996" s="163">
        <v>19</v>
      </c>
      <c r="I1996" s="163">
        <v>3000</v>
      </c>
      <c r="J1996" s="163">
        <v>3300</v>
      </c>
      <c r="K1996" s="163">
        <v>333</v>
      </c>
      <c r="L1996" s="166" t="s">
        <v>44</v>
      </c>
      <c r="M1996" s="167"/>
      <c r="N1996" s="168" t="s">
        <v>112</v>
      </c>
      <c r="O1996" s="169">
        <v>0</v>
      </c>
      <c r="P1996" s="169">
        <v>0</v>
      </c>
      <c r="Q1996" s="169">
        <v>0</v>
      </c>
      <c r="R1996" s="170"/>
      <c r="S1996" s="171"/>
      <c r="T1996" s="172"/>
      <c r="U1996" s="169">
        <f t="shared" ref="U1996:AD1996" si="1272">SUM(U1997:U1999)</f>
        <v>0</v>
      </c>
      <c r="V1996" s="169">
        <f t="shared" si="1272"/>
        <v>0</v>
      </c>
      <c r="W1996" s="173">
        <f t="shared" si="1272"/>
        <v>0</v>
      </c>
      <c r="X1996" s="173">
        <f t="shared" si="1272"/>
        <v>0</v>
      </c>
      <c r="Y1996" s="169">
        <f t="shared" si="1272"/>
        <v>0</v>
      </c>
      <c r="Z1996" s="169">
        <f t="shared" si="1272"/>
        <v>0</v>
      </c>
      <c r="AA1996" s="173">
        <f t="shared" si="1272"/>
        <v>0</v>
      </c>
      <c r="AB1996" s="173">
        <f t="shared" si="1272"/>
        <v>0</v>
      </c>
      <c r="AC1996" s="169">
        <f t="shared" si="1272"/>
        <v>0</v>
      </c>
      <c r="AD1996" s="169">
        <f t="shared" si="1272"/>
        <v>0</v>
      </c>
      <c r="AE1996" s="169">
        <f t="shared" si="1254"/>
        <v>0</v>
      </c>
      <c r="AF1996" s="169">
        <f>SUM(AF1997:AF1999)</f>
        <v>0</v>
      </c>
      <c r="AG1996" s="169">
        <f>SUM(AG1997:AG1999)</f>
        <v>0</v>
      </c>
      <c r="AH1996" s="169">
        <f t="shared" si="1255"/>
        <v>0</v>
      </c>
      <c r="AI1996" s="169">
        <f>SUM(AI1997:AI1999)</f>
        <v>0</v>
      </c>
      <c r="AJ1996" s="169">
        <f>SUM(AJ1997:AJ1999)</f>
        <v>0</v>
      </c>
      <c r="AK1996" s="169">
        <f t="shared" si="1256"/>
        <v>0</v>
      </c>
      <c r="AL1996" s="169">
        <f>SUM(AL1997:AL1999)</f>
        <v>0</v>
      </c>
      <c r="AM1996" s="169">
        <f>SUM(AM1997:AM1999)</f>
        <v>0</v>
      </c>
      <c r="AN1996" s="169">
        <f t="shared" si="1257"/>
        <v>0</v>
      </c>
      <c r="AO1996" s="169">
        <f>SUM(AO1997:AO1999)</f>
        <v>0</v>
      </c>
      <c r="AP1996" s="169">
        <f>SUM(AP1997:AP1999)</f>
        <v>0</v>
      </c>
      <c r="AQ1996" s="169">
        <f t="shared" si="1258"/>
        <v>0</v>
      </c>
      <c r="AR1996" s="169">
        <f>SUM(AR1997:AR1999)</f>
        <v>0</v>
      </c>
      <c r="AS1996" s="169">
        <f>SUM(AS1997:AS1999)</f>
        <v>0</v>
      </c>
      <c r="AT1996" s="169">
        <f t="shared" si="1259"/>
        <v>0</v>
      </c>
      <c r="AU1996" s="169">
        <f>SUM(AU1997:AU1999)</f>
        <v>0</v>
      </c>
      <c r="AV1996" s="169">
        <f>SUM(AV1997:AV1999)</f>
        <v>0</v>
      </c>
      <c r="AW1996" s="169">
        <f t="shared" si="1260"/>
        <v>0</v>
      </c>
      <c r="AX1996" s="171"/>
      <c r="AY1996" s="172"/>
      <c r="AZ1996" s="171"/>
      <c r="BA1996" s="172"/>
      <c r="BB1996" s="171"/>
      <c r="BC1996" s="172"/>
      <c r="BD1996" s="171"/>
      <c r="BE1996" s="172"/>
    </row>
    <row r="1997" spans="2:57" ht="15.75" hidden="1">
      <c r="B1997" s="174">
        <v>2025</v>
      </c>
      <c r="C1997" s="174">
        <v>20</v>
      </c>
      <c r="D1997" s="175">
        <v>0</v>
      </c>
      <c r="E1997" s="176"/>
      <c r="F1997" s="174">
        <v>3</v>
      </c>
      <c r="G1997" s="174">
        <v>7</v>
      </c>
      <c r="H1997" s="174">
        <v>19</v>
      </c>
      <c r="I1997" s="174">
        <v>3000</v>
      </c>
      <c r="J1997" s="219">
        <v>3300</v>
      </c>
      <c r="K1997" s="174">
        <v>333</v>
      </c>
      <c r="L1997" s="177">
        <v>1325</v>
      </c>
      <c r="M1997" s="178">
        <v>0</v>
      </c>
      <c r="N1997" s="179" t="s">
        <v>1279</v>
      </c>
      <c r="O1997" s="180">
        <v>0</v>
      </c>
      <c r="P1997" s="180">
        <v>0</v>
      </c>
      <c r="Q1997" s="181">
        <v>0</v>
      </c>
      <c r="R1997" s="182" t="s">
        <v>50</v>
      </c>
      <c r="S1997" s="183">
        <v>0</v>
      </c>
      <c r="T1997" s="183">
        <v>0</v>
      </c>
      <c r="U1997" s="180">
        <v>0</v>
      </c>
      <c r="V1997" s="180">
        <v>0</v>
      </c>
      <c r="W1997" s="183">
        <v>0</v>
      </c>
      <c r="X1997" s="183">
        <v>0</v>
      </c>
      <c r="Y1997" s="180">
        <v>0</v>
      </c>
      <c r="Z1997" s="180">
        <v>0</v>
      </c>
      <c r="AA1997" s="183">
        <v>0</v>
      </c>
      <c r="AB1997" s="183">
        <v>0</v>
      </c>
      <c r="AC1997" s="180">
        <f t="shared" ref="AC1997:AD1999" si="1273">+O1997+U1997-Y1997</f>
        <v>0</v>
      </c>
      <c r="AD1997" s="180">
        <f t="shared" si="1273"/>
        <v>0</v>
      </c>
      <c r="AE1997" s="181">
        <f t="shared" si="1254"/>
        <v>0</v>
      </c>
      <c r="AF1997" s="180">
        <v>0</v>
      </c>
      <c r="AG1997" s="180">
        <v>0</v>
      </c>
      <c r="AH1997" s="181">
        <f t="shared" si="1255"/>
        <v>0</v>
      </c>
      <c r="AI1997" s="180">
        <v>0</v>
      </c>
      <c r="AJ1997" s="180">
        <v>0</v>
      </c>
      <c r="AK1997" s="181">
        <f t="shared" si="1256"/>
        <v>0</v>
      </c>
      <c r="AL1997" s="180">
        <v>0</v>
      </c>
      <c r="AM1997" s="180">
        <v>0</v>
      </c>
      <c r="AN1997" s="181">
        <f t="shared" si="1257"/>
        <v>0</v>
      </c>
      <c r="AO1997" s="180">
        <v>0</v>
      </c>
      <c r="AP1997" s="180">
        <v>0</v>
      </c>
      <c r="AQ1997" s="181">
        <f t="shared" si="1258"/>
        <v>0</v>
      </c>
      <c r="AR1997" s="180">
        <v>0</v>
      </c>
      <c r="AS1997" s="180">
        <v>0</v>
      </c>
      <c r="AT1997" s="181">
        <f t="shared" si="1259"/>
        <v>0</v>
      </c>
      <c r="AU1997" s="180">
        <f t="shared" ref="AU1997:AV1999" si="1274">+AC1997-AF1997-AI1997-AL1997-AO1997-AR1997</f>
        <v>0</v>
      </c>
      <c r="AV1997" s="180">
        <f t="shared" si="1274"/>
        <v>0</v>
      </c>
      <c r="AW1997" s="181">
        <f t="shared" si="1260"/>
        <v>0</v>
      </c>
      <c r="AX1997" s="183">
        <f t="shared" ref="AX1997:AY1999" si="1275">+S1997+W1997-AA1997</f>
        <v>0</v>
      </c>
      <c r="AY1997" s="183">
        <f t="shared" si="1275"/>
        <v>0</v>
      </c>
      <c r="AZ1997" s="183"/>
      <c r="BA1997" s="183"/>
      <c r="BB1997" s="183"/>
      <c r="BC1997" s="183"/>
      <c r="BD1997" s="183">
        <f t="shared" ref="BD1997:BE1999" si="1276">+AX1997-AZ1997-BB1997</f>
        <v>0</v>
      </c>
      <c r="BE1997" s="183">
        <f t="shared" si="1276"/>
        <v>0</v>
      </c>
    </row>
    <row r="1998" spans="2:57" ht="45" hidden="1">
      <c r="B1998" s="174">
        <v>2025</v>
      </c>
      <c r="C1998" s="174">
        <v>20</v>
      </c>
      <c r="D1998" s="175">
        <v>0</v>
      </c>
      <c r="E1998" s="176"/>
      <c r="F1998" s="174">
        <v>3</v>
      </c>
      <c r="G1998" s="174">
        <v>7</v>
      </c>
      <c r="H1998" s="174">
        <v>19</v>
      </c>
      <c r="I1998" s="174">
        <v>3000</v>
      </c>
      <c r="J1998" s="219">
        <v>3300</v>
      </c>
      <c r="K1998" s="174">
        <v>333</v>
      </c>
      <c r="L1998" s="177">
        <v>1310</v>
      </c>
      <c r="M1998" s="178">
        <v>0</v>
      </c>
      <c r="N1998" s="179" t="s">
        <v>1280</v>
      </c>
      <c r="O1998" s="180">
        <v>0</v>
      </c>
      <c r="P1998" s="180">
        <v>0</v>
      </c>
      <c r="Q1998" s="181">
        <v>0</v>
      </c>
      <c r="R1998" s="182" t="s">
        <v>50</v>
      </c>
      <c r="S1998" s="183">
        <v>0</v>
      </c>
      <c r="T1998" s="183">
        <v>0</v>
      </c>
      <c r="U1998" s="180">
        <v>0</v>
      </c>
      <c r="V1998" s="180">
        <v>0</v>
      </c>
      <c r="W1998" s="183">
        <v>0</v>
      </c>
      <c r="X1998" s="183">
        <v>0</v>
      </c>
      <c r="Y1998" s="180">
        <v>0</v>
      </c>
      <c r="Z1998" s="180">
        <v>0</v>
      </c>
      <c r="AA1998" s="183">
        <v>0</v>
      </c>
      <c r="AB1998" s="183">
        <v>0</v>
      </c>
      <c r="AC1998" s="180">
        <f t="shared" si="1273"/>
        <v>0</v>
      </c>
      <c r="AD1998" s="180">
        <f t="shared" si="1273"/>
        <v>0</v>
      </c>
      <c r="AE1998" s="181">
        <f t="shared" si="1254"/>
        <v>0</v>
      </c>
      <c r="AF1998" s="180">
        <v>0</v>
      </c>
      <c r="AG1998" s="180">
        <v>0</v>
      </c>
      <c r="AH1998" s="181">
        <f t="shared" si="1255"/>
        <v>0</v>
      </c>
      <c r="AI1998" s="180">
        <v>0</v>
      </c>
      <c r="AJ1998" s="180">
        <v>0</v>
      </c>
      <c r="AK1998" s="181">
        <f t="shared" si="1256"/>
        <v>0</v>
      </c>
      <c r="AL1998" s="180">
        <v>0</v>
      </c>
      <c r="AM1998" s="180">
        <v>0</v>
      </c>
      <c r="AN1998" s="181">
        <f t="shared" si="1257"/>
        <v>0</v>
      </c>
      <c r="AO1998" s="180">
        <v>0</v>
      </c>
      <c r="AP1998" s="180">
        <v>0</v>
      </c>
      <c r="AQ1998" s="181">
        <f t="shared" si="1258"/>
        <v>0</v>
      </c>
      <c r="AR1998" s="180">
        <v>0</v>
      </c>
      <c r="AS1998" s="180">
        <v>0</v>
      </c>
      <c r="AT1998" s="181">
        <f t="shared" si="1259"/>
        <v>0</v>
      </c>
      <c r="AU1998" s="180">
        <f t="shared" si="1274"/>
        <v>0</v>
      </c>
      <c r="AV1998" s="180">
        <f t="shared" si="1274"/>
        <v>0</v>
      </c>
      <c r="AW1998" s="181">
        <f t="shared" si="1260"/>
        <v>0</v>
      </c>
      <c r="AX1998" s="183">
        <f t="shared" si="1275"/>
        <v>0</v>
      </c>
      <c r="AY1998" s="183">
        <f t="shared" si="1275"/>
        <v>0</v>
      </c>
      <c r="AZ1998" s="183"/>
      <c r="BA1998" s="183"/>
      <c r="BB1998" s="183"/>
      <c r="BC1998" s="183"/>
      <c r="BD1998" s="183">
        <f t="shared" si="1276"/>
        <v>0</v>
      </c>
      <c r="BE1998" s="183">
        <f t="shared" si="1276"/>
        <v>0</v>
      </c>
    </row>
    <row r="1999" spans="2:57" ht="30" hidden="1">
      <c r="B1999" s="174">
        <v>2025</v>
      </c>
      <c r="C1999" s="174">
        <v>20</v>
      </c>
      <c r="D1999" s="175">
        <v>0</v>
      </c>
      <c r="E1999" s="176"/>
      <c r="F1999" s="174">
        <v>3</v>
      </c>
      <c r="G1999" s="174">
        <v>7</v>
      </c>
      <c r="H1999" s="174">
        <v>19</v>
      </c>
      <c r="I1999" s="174">
        <v>3000</v>
      </c>
      <c r="J1999" s="219">
        <v>3300</v>
      </c>
      <c r="K1999" s="174">
        <v>333</v>
      </c>
      <c r="L1999" s="177">
        <v>1320</v>
      </c>
      <c r="M1999" s="178">
        <v>0</v>
      </c>
      <c r="N1999" s="179" t="s">
        <v>1281</v>
      </c>
      <c r="O1999" s="180">
        <v>0</v>
      </c>
      <c r="P1999" s="180">
        <v>0</v>
      </c>
      <c r="Q1999" s="181">
        <v>0</v>
      </c>
      <c r="R1999" s="182" t="s">
        <v>50</v>
      </c>
      <c r="S1999" s="183">
        <v>0</v>
      </c>
      <c r="T1999" s="183">
        <v>0</v>
      </c>
      <c r="U1999" s="180">
        <v>0</v>
      </c>
      <c r="V1999" s="180">
        <v>0</v>
      </c>
      <c r="W1999" s="183">
        <v>0</v>
      </c>
      <c r="X1999" s="183">
        <v>0</v>
      </c>
      <c r="Y1999" s="180">
        <v>0</v>
      </c>
      <c r="Z1999" s="180">
        <v>0</v>
      </c>
      <c r="AA1999" s="183">
        <v>0</v>
      </c>
      <c r="AB1999" s="183">
        <v>0</v>
      </c>
      <c r="AC1999" s="180">
        <f t="shared" si="1273"/>
        <v>0</v>
      </c>
      <c r="AD1999" s="180">
        <f t="shared" si="1273"/>
        <v>0</v>
      </c>
      <c r="AE1999" s="181">
        <f t="shared" si="1254"/>
        <v>0</v>
      </c>
      <c r="AF1999" s="180">
        <v>0</v>
      </c>
      <c r="AG1999" s="180">
        <v>0</v>
      </c>
      <c r="AH1999" s="181">
        <f t="shared" si="1255"/>
        <v>0</v>
      </c>
      <c r="AI1999" s="180">
        <v>0</v>
      </c>
      <c r="AJ1999" s="180">
        <v>0</v>
      </c>
      <c r="AK1999" s="181">
        <f t="shared" si="1256"/>
        <v>0</v>
      </c>
      <c r="AL1999" s="180">
        <v>0</v>
      </c>
      <c r="AM1999" s="180">
        <v>0</v>
      </c>
      <c r="AN1999" s="181">
        <f t="shared" si="1257"/>
        <v>0</v>
      </c>
      <c r="AO1999" s="180">
        <v>0</v>
      </c>
      <c r="AP1999" s="180">
        <v>0</v>
      </c>
      <c r="AQ1999" s="181">
        <f t="shared" si="1258"/>
        <v>0</v>
      </c>
      <c r="AR1999" s="180">
        <v>0</v>
      </c>
      <c r="AS1999" s="180">
        <v>0</v>
      </c>
      <c r="AT1999" s="181">
        <f t="shared" si="1259"/>
        <v>0</v>
      </c>
      <c r="AU1999" s="180">
        <f t="shared" si="1274"/>
        <v>0</v>
      </c>
      <c r="AV1999" s="180">
        <f t="shared" si="1274"/>
        <v>0</v>
      </c>
      <c r="AW1999" s="181">
        <f t="shared" si="1260"/>
        <v>0</v>
      </c>
      <c r="AX1999" s="183">
        <f t="shared" si="1275"/>
        <v>0</v>
      </c>
      <c r="AY1999" s="183">
        <f t="shared" si="1275"/>
        <v>0</v>
      </c>
      <c r="AZ1999" s="183"/>
      <c r="BA1999" s="183"/>
      <c r="BB1999" s="183"/>
      <c r="BC1999" s="183"/>
      <c r="BD1999" s="183">
        <f t="shared" si="1276"/>
        <v>0</v>
      </c>
      <c r="BE1999" s="183">
        <f t="shared" si="1276"/>
        <v>0</v>
      </c>
    </row>
    <row r="2000" spans="2:57" ht="31.5" hidden="1">
      <c r="B2000" s="152">
        <v>2025</v>
      </c>
      <c r="C2000" s="152">
        <v>20</v>
      </c>
      <c r="D2000" s="153"/>
      <c r="E2000" s="154"/>
      <c r="F2000" s="152">
        <v>3</v>
      </c>
      <c r="G2000" s="152">
        <v>7</v>
      </c>
      <c r="H2000" s="152">
        <v>19</v>
      </c>
      <c r="I2000" s="152">
        <v>3000</v>
      </c>
      <c r="J2000" s="152">
        <v>3500</v>
      </c>
      <c r="K2000" s="152"/>
      <c r="L2000" s="155" t="s">
        <v>44</v>
      </c>
      <c r="M2000" s="156"/>
      <c r="N2000" s="157" t="s">
        <v>122</v>
      </c>
      <c r="O2000" s="158">
        <v>0</v>
      </c>
      <c r="P2000" s="158">
        <v>0</v>
      </c>
      <c r="Q2000" s="158">
        <v>0</v>
      </c>
      <c r="R2000" s="159"/>
      <c r="S2000" s="160"/>
      <c r="T2000" s="161"/>
      <c r="U2000" s="158">
        <f t="shared" ref="U2000:AD2000" si="1277">U2001+U2003+U2005</f>
        <v>0</v>
      </c>
      <c r="V2000" s="158">
        <f t="shared" si="1277"/>
        <v>0</v>
      </c>
      <c r="W2000" s="162">
        <f t="shared" si="1277"/>
        <v>0</v>
      </c>
      <c r="X2000" s="162">
        <f t="shared" si="1277"/>
        <v>0</v>
      </c>
      <c r="Y2000" s="158">
        <f t="shared" si="1277"/>
        <v>0</v>
      </c>
      <c r="Z2000" s="158">
        <f t="shared" si="1277"/>
        <v>0</v>
      </c>
      <c r="AA2000" s="162">
        <f t="shared" si="1277"/>
        <v>0</v>
      </c>
      <c r="AB2000" s="162">
        <f t="shared" si="1277"/>
        <v>0</v>
      </c>
      <c r="AC2000" s="158">
        <f t="shared" si="1277"/>
        <v>0</v>
      </c>
      <c r="AD2000" s="158">
        <f t="shared" si="1277"/>
        <v>0</v>
      </c>
      <c r="AE2000" s="158">
        <f t="shared" si="1254"/>
        <v>0</v>
      </c>
      <c r="AF2000" s="158">
        <f>AF2001+AF2003+AF2005</f>
        <v>0</v>
      </c>
      <c r="AG2000" s="158">
        <f>AG2001+AG2003+AG2005</f>
        <v>0</v>
      </c>
      <c r="AH2000" s="158">
        <f t="shared" si="1255"/>
        <v>0</v>
      </c>
      <c r="AI2000" s="158">
        <f>AI2001+AI2003+AI2005</f>
        <v>0</v>
      </c>
      <c r="AJ2000" s="158">
        <f>AJ2001+AJ2003+AJ2005</f>
        <v>0</v>
      </c>
      <c r="AK2000" s="158">
        <f t="shared" si="1256"/>
        <v>0</v>
      </c>
      <c r="AL2000" s="158">
        <f>AL2001+AL2003+AL2005</f>
        <v>0</v>
      </c>
      <c r="AM2000" s="158">
        <f>AM2001+AM2003+AM2005</f>
        <v>0</v>
      </c>
      <c r="AN2000" s="158">
        <f t="shared" si="1257"/>
        <v>0</v>
      </c>
      <c r="AO2000" s="158">
        <f>AO2001+AO2003+AO2005</f>
        <v>0</v>
      </c>
      <c r="AP2000" s="158">
        <f>AP2001+AP2003+AP2005</f>
        <v>0</v>
      </c>
      <c r="AQ2000" s="158">
        <f t="shared" si="1258"/>
        <v>0</v>
      </c>
      <c r="AR2000" s="158">
        <f>AR2001+AR2003+AR2005</f>
        <v>0</v>
      </c>
      <c r="AS2000" s="158">
        <f>AS2001+AS2003+AS2005</f>
        <v>0</v>
      </c>
      <c r="AT2000" s="158">
        <f t="shared" si="1259"/>
        <v>0</v>
      </c>
      <c r="AU2000" s="158">
        <f>AU2001+AU2003+AU2005</f>
        <v>0</v>
      </c>
      <c r="AV2000" s="158">
        <f>AV2001+AV2003+AV2005</f>
        <v>0</v>
      </c>
      <c r="AW2000" s="158">
        <f t="shared" si="1260"/>
        <v>0</v>
      </c>
      <c r="AX2000" s="160"/>
      <c r="AY2000" s="161"/>
      <c r="AZ2000" s="160"/>
      <c r="BA2000" s="161"/>
      <c r="BB2000" s="160"/>
      <c r="BC2000" s="161"/>
      <c r="BD2000" s="160"/>
      <c r="BE2000" s="161"/>
    </row>
    <row r="2001" spans="2:57" ht="31.5" hidden="1">
      <c r="B2001" s="163">
        <v>2025</v>
      </c>
      <c r="C2001" s="163">
        <v>20</v>
      </c>
      <c r="D2001" s="164"/>
      <c r="E2001" s="165"/>
      <c r="F2001" s="163">
        <v>3</v>
      </c>
      <c r="G2001" s="163">
        <v>7</v>
      </c>
      <c r="H2001" s="163">
        <v>19</v>
      </c>
      <c r="I2001" s="163">
        <v>3000</v>
      </c>
      <c r="J2001" s="163">
        <v>3500</v>
      </c>
      <c r="K2001" s="163">
        <v>353</v>
      </c>
      <c r="L2001" s="166" t="s">
        <v>44</v>
      </c>
      <c r="M2001" s="167"/>
      <c r="N2001" s="168" t="s">
        <v>888</v>
      </c>
      <c r="O2001" s="169">
        <v>0</v>
      </c>
      <c r="P2001" s="169">
        <v>0</v>
      </c>
      <c r="Q2001" s="169">
        <v>0</v>
      </c>
      <c r="R2001" s="170"/>
      <c r="S2001" s="171"/>
      <c r="T2001" s="172"/>
      <c r="U2001" s="169">
        <f t="shared" ref="U2001:AD2001" si="1278">U2002</f>
        <v>0</v>
      </c>
      <c r="V2001" s="169">
        <f t="shared" si="1278"/>
        <v>0</v>
      </c>
      <c r="W2001" s="173">
        <f t="shared" si="1278"/>
        <v>0</v>
      </c>
      <c r="X2001" s="173">
        <f t="shared" si="1278"/>
        <v>0</v>
      </c>
      <c r="Y2001" s="169">
        <f t="shared" si="1278"/>
        <v>0</v>
      </c>
      <c r="Z2001" s="169">
        <f t="shared" si="1278"/>
        <v>0</v>
      </c>
      <c r="AA2001" s="173">
        <f t="shared" si="1278"/>
        <v>0</v>
      </c>
      <c r="AB2001" s="173">
        <f t="shared" si="1278"/>
        <v>0</v>
      </c>
      <c r="AC2001" s="169">
        <f t="shared" si="1278"/>
        <v>0</v>
      </c>
      <c r="AD2001" s="169">
        <f t="shared" si="1278"/>
        <v>0</v>
      </c>
      <c r="AE2001" s="169">
        <f t="shared" si="1254"/>
        <v>0</v>
      </c>
      <c r="AF2001" s="169">
        <f>AF2002</f>
        <v>0</v>
      </c>
      <c r="AG2001" s="169">
        <f>AG2002</f>
        <v>0</v>
      </c>
      <c r="AH2001" s="169">
        <f t="shared" si="1255"/>
        <v>0</v>
      </c>
      <c r="AI2001" s="169">
        <f>AI2002</f>
        <v>0</v>
      </c>
      <c r="AJ2001" s="169">
        <f>AJ2002</f>
        <v>0</v>
      </c>
      <c r="AK2001" s="169">
        <f t="shared" si="1256"/>
        <v>0</v>
      </c>
      <c r="AL2001" s="169">
        <f>AL2002</f>
        <v>0</v>
      </c>
      <c r="AM2001" s="169">
        <f>AM2002</f>
        <v>0</v>
      </c>
      <c r="AN2001" s="169">
        <f t="shared" si="1257"/>
        <v>0</v>
      </c>
      <c r="AO2001" s="169">
        <f>AO2002</f>
        <v>0</v>
      </c>
      <c r="AP2001" s="169">
        <f>AP2002</f>
        <v>0</v>
      </c>
      <c r="AQ2001" s="169">
        <f t="shared" si="1258"/>
        <v>0</v>
      </c>
      <c r="AR2001" s="169">
        <f>AR2002</f>
        <v>0</v>
      </c>
      <c r="AS2001" s="169">
        <f>AS2002</f>
        <v>0</v>
      </c>
      <c r="AT2001" s="169">
        <f t="shared" si="1259"/>
        <v>0</v>
      </c>
      <c r="AU2001" s="169">
        <f>AU2002</f>
        <v>0</v>
      </c>
      <c r="AV2001" s="169">
        <f>AV2002</f>
        <v>0</v>
      </c>
      <c r="AW2001" s="169">
        <f t="shared" si="1260"/>
        <v>0</v>
      </c>
      <c r="AX2001" s="171"/>
      <c r="AY2001" s="172"/>
      <c r="AZ2001" s="171"/>
      <c r="BA2001" s="172"/>
      <c r="BB2001" s="171"/>
      <c r="BC2001" s="172"/>
      <c r="BD2001" s="171"/>
      <c r="BE2001" s="172"/>
    </row>
    <row r="2002" spans="2:57" ht="15.75" hidden="1">
      <c r="B2002" s="174">
        <v>2025</v>
      </c>
      <c r="C2002" s="174">
        <v>20</v>
      </c>
      <c r="D2002" s="175">
        <v>0</v>
      </c>
      <c r="E2002" s="176"/>
      <c r="F2002" s="174">
        <v>3</v>
      </c>
      <c r="G2002" s="174">
        <v>7</v>
      </c>
      <c r="H2002" s="174">
        <v>19</v>
      </c>
      <c r="I2002" s="174">
        <v>3000</v>
      </c>
      <c r="J2002" s="174">
        <v>3500</v>
      </c>
      <c r="K2002" s="174">
        <v>353</v>
      </c>
      <c r="L2002" s="177">
        <v>908</v>
      </c>
      <c r="M2002" s="178">
        <v>0</v>
      </c>
      <c r="N2002" s="179" t="s">
        <v>889</v>
      </c>
      <c r="O2002" s="180">
        <v>0</v>
      </c>
      <c r="P2002" s="180">
        <v>0</v>
      </c>
      <c r="Q2002" s="181">
        <v>0</v>
      </c>
      <c r="R2002" s="182" t="s">
        <v>50</v>
      </c>
      <c r="S2002" s="183">
        <v>0</v>
      </c>
      <c r="T2002" s="183">
        <v>0</v>
      </c>
      <c r="U2002" s="180">
        <v>0</v>
      </c>
      <c r="V2002" s="180">
        <v>0</v>
      </c>
      <c r="W2002" s="183">
        <v>0</v>
      </c>
      <c r="X2002" s="183">
        <v>0</v>
      </c>
      <c r="Y2002" s="180">
        <v>0</v>
      </c>
      <c r="Z2002" s="180">
        <v>0</v>
      </c>
      <c r="AA2002" s="183">
        <v>0</v>
      </c>
      <c r="AB2002" s="183">
        <v>0</v>
      </c>
      <c r="AC2002" s="180">
        <f>+O2002+U2002-Y2002</f>
        <v>0</v>
      </c>
      <c r="AD2002" s="180">
        <f>+P2002+V2002-Z2002</f>
        <v>0</v>
      </c>
      <c r="AE2002" s="181">
        <f t="shared" si="1254"/>
        <v>0</v>
      </c>
      <c r="AF2002" s="180">
        <v>0</v>
      </c>
      <c r="AG2002" s="180">
        <v>0</v>
      </c>
      <c r="AH2002" s="181">
        <f t="shared" si="1255"/>
        <v>0</v>
      </c>
      <c r="AI2002" s="180">
        <v>0</v>
      </c>
      <c r="AJ2002" s="180">
        <v>0</v>
      </c>
      <c r="AK2002" s="181">
        <f t="shared" si="1256"/>
        <v>0</v>
      </c>
      <c r="AL2002" s="180">
        <v>0</v>
      </c>
      <c r="AM2002" s="180">
        <v>0</v>
      </c>
      <c r="AN2002" s="181">
        <f t="shared" si="1257"/>
        <v>0</v>
      </c>
      <c r="AO2002" s="180">
        <v>0</v>
      </c>
      <c r="AP2002" s="180">
        <v>0</v>
      </c>
      <c r="AQ2002" s="181">
        <f t="shared" si="1258"/>
        <v>0</v>
      </c>
      <c r="AR2002" s="180">
        <v>0</v>
      </c>
      <c r="AS2002" s="180">
        <v>0</v>
      </c>
      <c r="AT2002" s="181">
        <f t="shared" si="1259"/>
        <v>0</v>
      </c>
      <c r="AU2002" s="180">
        <f>+AC2002-AF2002-AI2002-AL2002-AO2002-AR2002</f>
        <v>0</v>
      </c>
      <c r="AV2002" s="180">
        <f>+AD2002-AG2002-AJ2002-AM2002-AP2002-AS2002</f>
        <v>0</v>
      </c>
      <c r="AW2002" s="181">
        <f t="shared" si="1260"/>
        <v>0</v>
      </c>
      <c r="AX2002" s="183">
        <f>+S2002+W2002-AA2002</f>
        <v>0</v>
      </c>
      <c r="AY2002" s="183">
        <f>+T2002+X2002-AB2002</f>
        <v>0</v>
      </c>
      <c r="AZ2002" s="183"/>
      <c r="BA2002" s="183"/>
      <c r="BB2002" s="183"/>
      <c r="BC2002" s="183"/>
      <c r="BD2002" s="183">
        <f>+AX2002-AZ2002-BB2002</f>
        <v>0</v>
      </c>
      <c r="BE2002" s="183">
        <f>+AY2002-BA2002-BC2002</f>
        <v>0</v>
      </c>
    </row>
    <row r="2003" spans="2:57" ht="31.5" hidden="1">
      <c r="B2003" s="163">
        <v>2025</v>
      </c>
      <c r="C2003" s="163">
        <v>20</v>
      </c>
      <c r="D2003" s="164"/>
      <c r="E2003" s="165"/>
      <c r="F2003" s="163">
        <v>3</v>
      </c>
      <c r="G2003" s="163">
        <v>7</v>
      </c>
      <c r="H2003" s="163">
        <v>19</v>
      </c>
      <c r="I2003" s="163">
        <v>3000</v>
      </c>
      <c r="J2003" s="163">
        <v>3500</v>
      </c>
      <c r="K2003" s="163">
        <v>354</v>
      </c>
      <c r="L2003" s="166" t="s">
        <v>44</v>
      </c>
      <c r="M2003" s="167"/>
      <c r="N2003" s="189" t="s">
        <v>123</v>
      </c>
      <c r="O2003" s="169">
        <v>0</v>
      </c>
      <c r="P2003" s="169">
        <v>0</v>
      </c>
      <c r="Q2003" s="169">
        <v>0</v>
      </c>
      <c r="R2003" s="170"/>
      <c r="S2003" s="171"/>
      <c r="T2003" s="172"/>
      <c r="U2003" s="169">
        <f t="shared" ref="U2003:AD2003" si="1279">U2004</f>
        <v>0</v>
      </c>
      <c r="V2003" s="169">
        <f t="shared" si="1279"/>
        <v>0</v>
      </c>
      <c r="W2003" s="173">
        <f t="shared" si="1279"/>
        <v>0</v>
      </c>
      <c r="X2003" s="173">
        <f t="shared" si="1279"/>
        <v>0</v>
      </c>
      <c r="Y2003" s="169">
        <f t="shared" si="1279"/>
        <v>0</v>
      </c>
      <c r="Z2003" s="169">
        <f t="shared" si="1279"/>
        <v>0</v>
      </c>
      <c r="AA2003" s="173">
        <f t="shared" si="1279"/>
        <v>0</v>
      </c>
      <c r="AB2003" s="173">
        <f t="shared" si="1279"/>
        <v>0</v>
      </c>
      <c r="AC2003" s="169">
        <f t="shared" si="1279"/>
        <v>0</v>
      </c>
      <c r="AD2003" s="169">
        <f t="shared" si="1279"/>
        <v>0</v>
      </c>
      <c r="AE2003" s="169">
        <f t="shared" si="1254"/>
        <v>0</v>
      </c>
      <c r="AF2003" s="169">
        <f>AF2004</f>
        <v>0</v>
      </c>
      <c r="AG2003" s="169">
        <f>AG2004</f>
        <v>0</v>
      </c>
      <c r="AH2003" s="169">
        <f t="shared" si="1255"/>
        <v>0</v>
      </c>
      <c r="AI2003" s="169">
        <f>AI2004</f>
        <v>0</v>
      </c>
      <c r="AJ2003" s="169">
        <f>AJ2004</f>
        <v>0</v>
      </c>
      <c r="AK2003" s="169">
        <f t="shared" si="1256"/>
        <v>0</v>
      </c>
      <c r="AL2003" s="169">
        <f>AL2004</f>
        <v>0</v>
      </c>
      <c r="AM2003" s="169">
        <f>AM2004</f>
        <v>0</v>
      </c>
      <c r="AN2003" s="169">
        <f t="shared" si="1257"/>
        <v>0</v>
      </c>
      <c r="AO2003" s="169">
        <f>AO2004</f>
        <v>0</v>
      </c>
      <c r="AP2003" s="169">
        <f>AP2004</f>
        <v>0</v>
      </c>
      <c r="AQ2003" s="169">
        <f t="shared" si="1258"/>
        <v>0</v>
      </c>
      <c r="AR2003" s="169">
        <f>AR2004</f>
        <v>0</v>
      </c>
      <c r="AS2003" s="169">
        <f>AS2004</f>
        <v>0</v>
      </c>
      <c r="AT2003" s="169">
        <f t="shared" si="1259"/>
        <v>0</v>
      </c>
      <c r="AU2003" s="169">
        <f>AU2004</f>
        <v>0</v>
      </c>
      <c r="AV2003" s="169">
        <f>AV2004</f>
        <v>0</v>
      </c>
      <c r="AW2003" s="169">
        <f t="shared" si="1260"/>
        <v>0</v>
      </c>
      <c r="AX2003" s="171"/>
      <c r="AY2003" s="172"/>
      <c r="AZ2003" s="171"/>
      <c r="BA2003" s="172"/>
      <c r="BB2003" s="171"/>
      <c r="BC2003" s="172"/>
      <c r="BD2003" s="171"/>
      <c r="BE2003" s="172"/>
    </row>
    <row r="2004" spans="2:57" ht="30" hidden="1">
      <c r="B2004" s="174">
        <v>2025</v>
      </c>
      <c r="C2004" s="174">
        <v>20</v>
      </c>
      <c r="D2004" s="175">
        <v>0</v>
      </c>
      <c r="E2004" s="176"/>
      <c r="F2004" s="174">
        <v>3</v>
      </c>
      <c r="G2004" s="174">
        <v>7</v>
      </c>
      <c r="H2004" s="174">
        <v>19</v>
      </c>
      <c r="I2004" s="174">
        <v>3000</v>
      </c>
      <c r="J2004" s="174">
        <v>3500</v>
      </c>
      <c r="K2004" s="174">
        <v>354</v>
      </c>
      <c r="L2004" s="177">
        <v>797</v>
      </c>
      <c r="M2004" s="178">
        <v>0</v>
      </c>
      <c r="N2004" s="179" t="s">
        <v>123</v>
      </c>
      <c r="O2004" s="180">
        <v>0</v>
      </c>
      <c r="P2004" s="180">
        <v>0</v>
      </c>
      <c r="Q2004" s="181">
        <v>0</v>
      </c>
      <c r="R2004" s="182" t="s">
        <v>50</v>
      </c>
      <c r="S2004" s="183">
        <v>0</v>
      </c>
      <c r="T2004" s="183">
        <v>0</v>
      </c>
      <c r="U2004" s="180">
        <v>0</v>
      </c>
      <c r="V2004" s="180">
        <v>0</v>
      </c>
      <c r="W2004" s="183">
        <v>0</v>
      </c>
      <c r="X2004" s="183">
        <v>0</v>
      </c>
      <c r="Y2004" s="180">
        <v>0</v>
      </c>
      <c r="Z2004" s="180">
        <v>0</v>
      </c>
      <c r="AA2004" s="183">
        <v>0</v>
      </c>
      <c r="AB2004" s="183">
        <v>0</v>
      </c>
      <c r="AC2004" s="180">
        <f>+O2004+U2004-Y2004</f>
        <v>0</v>
      </c>
      <c r="AD2004" s="180">
        <f>+P2004+V2004-Z2004</f>
        <v>0</v>
      </c>
      <c r="AE2004" s="181">
        <f t="shared" si="1254"/>
        <v>0</v>
      </c>
      <c r="AF2004" s="180">
        <v>0</v>
      </c>
      <c r="AG2004" s="180">
        <v>0</v>
      </c>
      <c r="AH2004" s="181">
        <f t="shared" si="1255"/>
        <v>0</v>
      </c>
      <c r="AI2004" s="180">
        <v>0</v>
      </c>
      <c r="AJ2004" s="180">
        <v>0</v>
      </c>
      <c r="AK2004" s="181">
        <f t="shared" si="1256"/>
        <v>0</v>
      </c>
      <c r="AL2004" s="180">
        <v>0</v>
      </c>
      <c r="AM2004" s="180">
        <v>0</v>
      </c>
      <c r="AN2004" s="181">
        <f t="shared" si="1257"/>
        <v>0</v>
      </c>
      <c r="AO2004" s="180">
        <v>0</v>
      </c>
      <c r="AP2004" s="180">
        <v>0</v>
      </c>
      <c r="AQ2004" s="181">
        <f t="shared" si="1258"/>
        <v>0</v>
      </c>
      <c r="AR2004" s="180">
        <v>0</v>
      </c>
      <c r="AS2004" s="180">
        <v>0</v>
      </c>
      <c r="AT2004" s="181">
        <f t="shared" si="1259"/>
        <v>0</v>
      </c>
      <c r="AU2004" s="180">
        <f>+AC2004-AF2004-AI2004-AL2004-AO2004-AR2004</f>
        <v>0</v>
      </c>
      <c r="AV2004" s="180">
        <f>+AD2004-AG2004-AJ2004-AM2004-AP2004-AS2004</f>
        <v>0</v>
      </c>
      <c r="AW2004" s="181">
        <f t="shared" si="1260"/>
        <v>0</v>
      </c>
      <c r="AX2004" s="183">
        <f>+S2004+W2004-AA2004</f>
        <v>0</v>
      </c>
      <c r="AY2004" s="183">
        <f>+T2004+X2004-AB2004</f>
        <v>0</v>
      </c>
      <c r="AZ2004" s="183"/>
      <c r="BA2004" s="183"/>
      <c r="BB2004" s="183"/>
      <c r="BC2004" s="183"/>
      <c r="BD2004" s="183">
        <f>+AX2004-AZ2004-BB2004</f>
        <v>0</v>
      </c>
      <c r="BE2004" s="183">
        <f>+AY2004-BA2004-BC2004</f>
        <v>0</v>
      </c>
    </row>
    <row r="2005" spans="2:57" ht="31.5" hidden="1">
      <c r="B2005" s="163">
        <v>2025</v>
      </c>
      <c r="C2005" s="163">
        <v>20</v>
      </c>
      <c r="D2005" s="164"/>
      <c r="E2005" s="165"/>
      <c r="F2005" s="163">
        <v>3</v>
      </c>
      <c r="G2005" s="163">
        <v>7</v>
      </c>
      <c r="H2005" s="163">
        <v>19</v>
      </c>
      <c r="I2005" s="163">
        <v>3000</v>
      </c>
      <c r="J2005" s="163">
        <v>3500</v>
      </c>
      <c r="K2005" s="163">
        <v>357</v>
      </c>
      <c r="L2005" s="166" t="s">
        <v>44</v>
      </c>
      <c r="M2005" s="167"/>
      <c r="N2005" s="168" t="s">
        <v>126</v>
      </c>
      <c r="O2005" s="169">
        <v>0</v>
      </c>
      <c r="P2005" s="169">
        <v>0</v>
      </c>
      <c r="Q2005" s="169">
        <v>0</v>
      </c>
      <c r="R2005" s="170"/>
      <c r="S2005" s="171"/>
      <c r="T2005" s="172"/>
      <c r="U2005" s="169">
        <f t="shared" ref="U2005:AD2005" si="1280">U2006</f>
        <v>0</v>
      </c>
      <c r="V2005" s="169">
        <f t="shared" si="1280"/>
        <v>0</v>
      </c>
      <c r="W2005" s="173">
        <f t="shared" si="1280"/>
        <v>0</v>
      </c>
      <c r="X2005" s="173">
        <f t="shared" si="1280"/>
        <v>0</v>
      </c>
      <c r="Y2005" s="169">
        <f t="shared" si="1280"/>
        <v>0</v>
      </c>
      <c r="Z2005" s="169">
        <f t="shared" si="1280"/>
        <v>0</v>
      </c>
      <c r="AA2005" s="173">
        <f t="shared" si="1280"/>
        <v>0</v>
      </c>
      <c r="AB2005" s="173">
        <f t="shared" si="1280"/>
        <v>0</v>
      </c>
      <c r="AC2005" s="169">
        <f t="shared" si="1280"/>
        <v>0</v>
      </c>
      <c r="AD2005" s="169">
        <f t="shared" si="1280"/>
        <v>0</v>
      </c>
      <c r="AE2005" s="169">
        <f t="shared" si="1254"/>
        <v>0</v>
      </c>
      <c r="AF2005" s="169">
        <f>AF2006</f>
        <v>0</v>
      </c>
      <c r="AG2005" s="169">
        <f>AG2006</f>
        <v>0</v>
      </c>
      <c r="AH2005" s="169">
        <f t="shared" si="1255"/>
        <v>0</v>
      </c>
      <c r="AI2005" s="169">
        <f>AI2006</f>
        <v>0</v>
      </c>
      <c r="AJ2005" s="169">
        <f>AJ2006</f>
        <v>0</v>
      </c>
      <c r="AK2005" s="169">
        <f t="shared" si="1256"/>
        <v>0</v>
      </c>
      <c r="AL2005" s="169">
        <f>AL2006</f>
        <v>0</v>
      </c>
      <c r="AM2005" s="169">
        <f>AM2006</f>
        <v>0</v>
      </c>
      <c r="AN2005" s="169">
        <f t="shared" si="1257"/>
        <v>0</v>
      </c>
      <c r="AO2005" s="169">
        <f>AO2006</f>
        <v>0</v>
      </c>
      <c r="AP2005" s="169">
        <f>AP2006</f>
        <v>0</v>
      </c>
      <c r="AQ2005" s="169">
        <f t="shared" si="1258"/>
        <v>0</v>
      </c>
      <c r="AR2005" s="169">
        <f>AR2006</f>
        <v>0</v>
      </c>
      <c r="AS2005" s="169">
        <f>AS2006</f>
        <v>0</v>
      </c>
      <c r="AT2005" s="169">
        <f t="shared" si="1259"/>
        <v>0</v>
      </c>
      <c r="AU2005" s="169">
        <f>AU2006</f>
        <v>0</v>
      </c>
      <c r="AV2005" s="169">
        <f>AV2006</f>
        <v>0</v>
      </c>
      <c r="AW2005" s="169">
        <f t="shared" si="1260"/>
        <v>0</v>
      </c>
      <c r="AX2005" s="171"/>
      <c r="AY2005" s="172"/>
      <c r="AZ2005" s="171"/>
      <c r="BA2005" s="172"/>
      <c r="BB2005" s="171"/>
      <c r="BC2005" s="172"/>
      <c r="BD2005" s="171"/>
      <c r="BE2005" s="172"/>
    </row>
    <row r="2006" spans="2:57" ht="15.75" hidden="1">
      <c r="B2006" s="174">
        <v>2025</v>
      </c>
      <c r="C2006" s="174">
        <v>20</v>
      </c>
      <c r="D2006" s="175">
        <v>0</v>
      </c>
      <c r="E2006" s="176"/>
      <c r="F2006" s="174">
        <v>3</v>
      </c>
      <c r="G2006" s="174">
        <v>7</v>
      </c>
      <c r="H2006" s="174">
        <v>19</v>
      </c>
      <c r="I2006" s="174">
        <v>3000</v>
      </c>
      <c r="J2006" s="174">
        <v>3500</v>
      </c>
      <c r="K2006" s="174">
        <v>357</v>
      </c>
      <c r="L2006" s="177">
        <v>912</v>
      </c>
      <c r="M2006" s="178">
        <v>0</v>
      </c>
      <c r="N2006" s="179" t="s">
        <v>127</v>
      </c>
      <c r="O2006" s="180">
        <v>0</v>
      </c>
      <c r="P2006" s="180">
        <v>0</v>
      </c>
      <c r="Q2006" s="181">
        <v>0</v>
      </c>
      <c r="R2006" s="182" t="s">
        <v>50</v>
      </c>
      <c r="S2006" s="183">
        <v>0</v>
      </c>
      <c r="T2006" s="183">
        <v>0</v>
      </c>
      <c r="U2006" s="180">
        <v>0</v>
      </c>
      <c r="V2006" s="180">
        <v>0</v>
      </c>
      <c r="W2006" s="183">
        <v>0</v>
      </c>
      <c r="X2006" s="183">
        <v>0</v>
      </c>
      <c r="Y2006" s="180">
        <v>0</v>
      </c>
      <c r="Z2006" s="180">
        <v>0</v>
      </c>
      <c r="AA2006" s="183">
        <v>0</v>
      </c>
      <c r="AB2006" s="183">
        <v>0</v>
      </c>
      <c r="AC2006" s="180">
        <f>+O2006+U2006-Y2006</f>
        <v>0</v>
      </c>
      <c r="AD2006" s="180">
        <f>+P2006+V2006-Z2006</f>
        <v>0</v>
      </c>
      <c r="AE2006" s="181">
        <f t="shared" si="1254"/>
        <v>0</v>
      </c>
      <c r="AF2006" s="180">
        <v>0</v>
      </c>
      <c r="AG2006" s="180">
        <v>0</v>
      </c>
      <c r="AH2006" s="181">
        <f t="shared" si="1255"/>
        <v>0</v>
      </c>
      <c r="AI2006" s="180">
        <v>0</v>
      </c>
      <c r="AJ2006" s="180">
        <v>0</v>
      </c>
      <c r="AK2006" s="181">
        <f t="shared" si="1256"/>
        <v>0</v>
      </c>
      <c r="AL2006" s="180">
        <v>0</v>
      </c>
      <c r="AM2006" s="180">
        <v>0</v>
      </c>
      <c r="AN2006" s="181">
        <f t="shared" si="1257"/>
        <v>0</v>
      </c>
      <c r="AO2006" s="180">
        <v>0</v>
      </c>
      <c r="AP2006" s="180">
        <v>0</v>
      </c>
      <c r="AQ2006" s="181">
        <f t="shared" si="1258"/>
        <v>0</v>
      </c>
      <c r="AR2006" s="180">
        <v>0</v>
      </c>
      <c r="AS2006" s="180">
        <v>0</v>
      </c>
      <c r="AT2006" s="181">
        <f t="shared" si="1259"/>
        <v>0</v>
      </c>
      <c r="AU2006" s="180">
        <f>+AC2006-AF2006-AI2006-AL2006-AO2006-AR2006</f>
        <v>0</v>
      </c>
      <c r="AV2006" s="180">
        <f>+AD2006-AG2006-AJ2006-AM2006-AP2006-AS2006</f>
        <v>0</v>
      </c>
      <c r="AW2006" s="181">
        <f t="shared" si="1260"/>
        <v>0</v>
      </c>
      <c r="AX2006" s="183">
        <f>+S2006+W2006-AA2006</f>
        <v>0</v>
      </c>
      <c r="AY2006" s="183">
        <f>+T2006+X2006-AB2006</f>
        <v>0</v>
      </c>
      <c r="AZ2006" s="183"/>
      <c r="BA2006" s="183"/>
      <c r="BB2006" s="183"/>
      <c r="BC2006" s="183"/>
      <c r="BD2006" s="183">
        <f>+AX2006-AZ2006-BB2006</f>
        <v>0</v>
      </c>
      <c r="BE2006" s="183">
        <f>+AY2006-BA2006-BC2006</f>
        <v>0</v>
      </c>
    </row>
    <row r="2007" spans="2:57" ht="15.75">
      <c r="B2007" s="141">
        <v>2025</v>
      </c>
      <c r="C2007" s="141">
        <v>20</v>
      </c>
      <c r="D2007" s="142"/>
      <c r="E2007" s="143"/>
      <c r="F2007" s="141">
        <v>3</v>
      </c>
      <c r="G2007" s="141">
        <v>7</v>
      </c>
      <c r="H2007" s="141">
        <v>19</v>
      </c>
      <c r="I2007" s="141">
        <v>5000</v>
      </c>
      <c r="J2007" s="141"/>
      <c r="K2007" s="141"/>
      <c r="L2007" s="144" t="s">
        <v>44</v>
      </c>
      <c r="M2007" s="145"/>
      <c r="N2007" s="146" t="s">
        <v>139</v>
      </c>
      <c r="O2007" s="147">
        <v>493206.99760000012</v>
      </c>
      <c r="P2007" s="147">
        <v>0</v>
      </c>
      <c r="Q2007" s="147">
        <v>493206.99760000012</v>
      </c>
      <c r="R2007" s="148"/>
      <c r="S2007" s="149"/>
      <c r="T2007" s="150"/>
      <c r="U2007" s="147">
        <f t="shared" ref="U2007:AD2007" si="1281">U2008+U2069+U2086+U2206+U2220+U2230+U2257</f>
        <v>0</v>
      </c>
      <c r="V2007" s="147">
        <f t="shared" si="1281"/>
        <v>0</v>
      </c>
      <c r="W2007" s="151">
        <f t="shared" si="1281"/>
        <v>0</v>
      </c>
      <c r="X2007" s="151">
        <f t="shared" si="1281"/>
        <v>0</v>
      </c>
      <c r="Y2007" s="147">
        <f t="shared" si="1281"/>
        <v>0</v>
      </c>
      <c r="Z2007" s="147">
        <f t="shared" si="1281"/>
        <v>0</v>
      </c>
      <c r="AA2007" s="151">
        <f t="shared" si="1281"/>
        <v>0</v>
      </c>
      <c r="AB2007" s="151">
        <f t="shared" si="1281"/>
        <v>0</v>
      </c>
      <c r="AC2007" s="147">
        <f t="shared" si="1281"/>
        <v>493206.99760000012</v>
      </c>
      <c r="AD2007" s="147">
        <f t="shared" si="1281"/>
        <v>0</v>
      </c>
      <c r="AE2007" s="147">
        <f t="shared" si="1254"/>
        <v>493206.99760000012</v>
      </c>
      <c r="AF2007" s="147">
        <f>AF2008+AF2069+AF2086+AF2206+AF2220+AF2230+AF2257</f>
        <v>300607.94</v>
      </c>
      <c r="AG2007" s="147">
        <f>AG2008+AG2069+AG2086+AG2206+AG2220+AG2230+AG2257</f>
        <v>0</v>
      </c>
      <c r="AH2007" s="147">
        <f t="shared" si="1255"/>
        <v>300607.94</v>
      </c>
      <c r="AI2007" s="147">
        <f>AI2008+AI2069+AI2086+AI2206+AI2220+AI2230+AI2257</f>
        <v>16100.8</v>
      </c>
      <c r="AJ2007" s="147">
        <f>AJ2008+AJ2069+AJ2086+AJ2206+AJ2220+AJ2230+AJ2257</f>
        <v>0</v>
      </c>
      <c r="AK2007" s="147">
        <f t="shared" si="1256"/>
        <v>16100.8</v>
      </c>
      <c r="AL2007" s="147">
        <f>AL2008+AL2069+AL2086+AL2206+AL2220+AL2230+AL2257</f>
        <v>0</v>
      </c>
      <c r="AM2007" s="147">
        <f>AM2008+AM2069+AM2086+AM2206+AM2220+AM2230+AM2257</f>
        <v>0</v>
      </c>
      <c r="AN2007" s="147">
        <f t="shared" si="1257"/>
        <v>0</v>
      </c>
      <c r="AO2007" s="147">
        <f>AO2008+AO2069+AO2086+AO2206+AO2220+AO2230+AO2257</f>
        <v>160915.45000000001</v>
      </c>
      <c r="AP2007" s="147">
        <f>AP2008+AP2069+AP2086+AP2206+AP2220+AP2230+AP2257</f>
        <v>0</v>
      </c>
      <c r="AQ2007" s="147">
        <f t="shared" si="1258"/>
        <v>160915.45000000001</v>
      </c>
      <c r="AR2007" s="147">
        <f>AR2008+AR2069+AR2086+AR2206+AR2220+AR2230+AR2257</f>
        <v>0</v>
      </c>
      <c r="AS2007" s="147">
        <f>AS2008+AS2069+AS2086+AS2206+AS2220+AS2230+AS2257</f>
        <v>0</v>
      </c>
      <c r="AT2007" s="147">
        <f t="shared" si="1259"/>
        <v>0</v>
      </c>
      <c r="AU2007" s="147">
        <f>AU2008+AU2069+AU2086+AU2206+AU2220+AU2230+AU2257</f>
        <v>15582.807599999989</v>
      </c>
      <c r="AV2007" s="147">
        <f>AV2008+AV2069+AV2086+AV2206+AV2220+AV2230+AV2257</f>
        <v>0</v>
      </c>
      <c r="AW2007" s="147">
        <f t="shared" si="1260"/>
        <v>15582.807599999989</v>
      </c>
      <c r="AX2007" s="149"/>
      <c r="AY2007" s="150"/>
      <c r="AZ2007" s="149"/>
      <c r="BA2007" s="150"/>
      <c r="BB2007" s="149"/>
      <c r="BC2007" s="150"/>
      <c r="BD2007" s="149"/>
      <c r="BE2007" s="150"/>
    </row>
    <row r="2008" spans="2:57" ht="15.75">
      <c r="B2008" s="152">
        <v>2025</v>
      </c>
      <c r="C2008" s="152">
        <v>20</v>
      </c>
      <c r="D2008" s="153"/>
      <c r="E2008" s="154"/>
      <c r="F2008" s="152">
        <v>3</v>
      </c>
      <c r="G2008" s="152">
        <v>7</v>
      </c>
      <c r="H2008" s="152">
        <v>19</v>
      </c>
      <c r="I2008" s="152">
        <v>5000</v>
      </c>
      <c r="J2008" s="152">
        <v>5100</v>
      </c>
      <c r="K2008" s="152"/>
      <c r="L2008" s="155" t="s">
        <v>44</v>
      </c>
      <c r="M2008" s="156"/>
      <c r="N2008" s="157" t="s">
        <v>140</v>
      </c>
      <c r="O2008" s="158">
        <v>457742.14360000013</v>
      </c>
      <c r="P2008" s="158">
        <v>0</v>
      </c>
      <c r="Q2008" s="158">
        <v>457742.14360000013</v>
      </c>
      <c r="R2008" s="159"/>
      <c r="S2008" s="160"/>
      <c r="T2008" s="161"/>
      <c r="U2008" s="158">
        <f t="shared" ref="U2008:AD2008" si="1282">U2009+U2027+U2063</f>
        <v>0</v>
      </c>
      <c r="V2008" s="158">
        <f t="shared" si="1282"/>
        <v>0</v>
      </c>
      <c r="W2008" s="162">
        <f t="shared" si="1282"/>
        <v>0</v>
      </c>
      <c r="X2008" s="162">
        <f t="shared" si="1282"/>
        <v>0</v>
      </c>
      <c r="Y2008" s="158">
        <f t="shared" si="1282"/>
        <v>0</v>
      </c>
      <c r="Z2008" s="158">
        <f t="shared" si="1282"/>
        <v>0</v>
      </c>
      <c r="AA2008" s="162">
        <f t="shared" si="1282"/>
        <v>0</v>
      </c>
      <c r="AB2008" s="162">
        <f t="shared" si="1282"/>
        <v>0</v>
      </c>
      <c r="AC2008" s="158">
        <f t="shared" si="1282"/>
        <v>457742.14360000013</v>
      </c>
      <c r="AD2008" s="158">
        <f t="shared" si="1282"/>
        <v>0</v>
      </c>
      <c r="AE2008" s="158">
        <f t="shared" si="1254"/>
        <v>457742.14360000013</v>
      </c>
      <c r="AF2008" s="158">
        <f>AF2009+AF2027+AF2063</f>
        <v>300607.94</v>
      </c>
      <c r="AG2008" s="158">
        <f>AG2009+AG2027+AG2063</f>
        <v>0</v>
      </c>
      <c r="AH2008" s="158">
        <f t="shared" si="1255"/>
        <v>300607.94</v>
      </c>
      <c r="AI2008" s="158">
        <f>AI2009+AI2027+AI2063</f>
        <v>0</v>
      </c>
      <c r="AJ2008" s="158">
        <f>AJ2009+AJ2027+AJ2063</f>
        <v>0</v>
      </c>
      <c r="AK2008" s="158">
        <f t="shared" si="1256"/>
        <v>0</v>
      </c>
      <c r="AL2008" s="158">
        <f>AL2009+AL2027+AL2063</f>
        <v>0</v>
      </c>
      <c r="AM2008" s="158">
        <f>AM2009+AM2027+AM2063</f>
        <v>0</v>
      </c>
      <c r="AN2008" s="158">
        <f t="shared" si="1257"/>
        <v>0</v>
      </c>
      <c r="AO2008" s="158">
        <f>AO2009+AO2027+AO2063</f>
        <v>141740.45000000001</v>
      </c>
      <c r="AP2008" s="158">
        <f>AP2009+AP2027+AP2063</f>
        <v>0</v>
      </c>
      <c r="AQ2008" s="158">
        <f t="shared" si="1258"/>
        <v>141740.45000000001</v>
      </c>
      <c r="AR2008" s="158">
        <f>AR2009+AR2027+AR2063</f>
        <v>0</v>
      </c>
      <c r="AS2008" s="158">
        <f>AS2009+AS2027+AS2063</f>
        <v>0</v>
      </c>
      <c r="AT2008" s="158">
        <f t="shared" si="1259"/>
        <v>0</v>
      </c>
      <c r="AU2008" s="158">
        <f>AU2009+AU2027+AU2063</f>
        <v>15393.753599999989</v>
      </c>
      <c r="AV2008" s="158">
        <f>AV2009+AV2027+AV2063</f>
        <v>0</v>
      </c>
      <c r="AW2008" s="158">
        <f t="shared" si="1260"/>
        <v>15393.753599999989</v>
      </c>
      <c r="AX2008" s="160"/>
      <c r="AY2008" s="161"/>
      <c r="AZ2008" s="160"/>
      <c r="BA2008" s="161"/>
      <c r="BB2008" s="160"/>
      <c r="BC2008" s="161"/>
      <c r="BD2008" s="160"/>
      <c r="BE2008" s="161"/>
    </row>
    <row r="2009" spans="2:57" ht="15.75">
      <c r="B2009" s="163">
        <v>2025</v>
      </c>
      <c r="C2009" s="163">
        <v>20</v>
      </c>
      <c r="D2009" s="164"/>
      <c r="E2009" s="165"/>
      <c r="F2009" s="163">
        <v>3</v>
      </c>
      <c r="G2009" s="163">
        <v>7</v>
      </c>
      <c r="H2009" s="163">
        <v>19</v>
      </c>
      <c r="I2009" s="163">
        <v>5000</v>
      </c>
      <c r="J2009" s="163">
        <v>5100</v>
      </c>
      <c r="K2009" s="163">
        <v>511</v>
      </c>
      <c r="L2009" s="166" t="s">
        <v>44</v>
      </c>
      <c r="M2009" s="167"/>
      <c r="N2009" s="168" t="s">
        <v>141</v>
      </c>
      <c r="O2009" s="169">
        <v>303649.00360000005</v>
      </c>
      <c r="P2009" s="169">
        <v>0</v>
      </c>
      <c r="Q2009" s="169">
        <v>303649.00360000005</v>
      </c>
      <c r="R2009" s="170"/>
      <c r="S2009" s="171"/>
      <c r="T2009" s="172"/>
      <c r="U2009" s="169">
        <f t="shared" ref="U2009:AD2009" si="1283">SUM(U2010:U2026)</f>
        <v>0</v>
      </c>
      <c r="V2009" s="169">
        <f t="shared" si="1283"/>
        <v>0</v>
      </c>
      <c r="W2009" s="173">
        <f t="shared" si="1283"/>
        <v>0</v>
      </c>
      <c r="X2009" s="173">
        <f t="shared" si="1283"/>
        <v>0</v>
      </c>
      <c r="Y2009" s="169">
        <f t="shared" si="1283"/>
        <v>0</v>
      </c>
      <c r="Z2009" s="169">
        <f t="shared" si="1283"/>
        <v>0</v>
      </c>
      <c r="AA2009" s="173">
        <f t="shared" si="1283"/>
        <v>0</v>
      </c>
      <c r="AB2009" s="173">
        <f t="shared" si="1283"/>
        <v>0</v>
      </c>
      <c r="AC2009" s="169">
        <f t="shared" si="1283"/>
        <v>303649.00360000005</v>
      </c>
      <c r="AD2009" s="169">
        <f t="shared" si="1283"/>
        <v>0</v>
      </c>
      <c r="AE2009" s="169">
        <f t="shared" si="1254"/>
        <v>303649.00360000005</v>
      </c>
      <c r="AF2009" s="169">
        <f>SUM(AF2010:AF2026)</f>
        <v>300607.94</v>
      </c>
      <c r="AG2009" s="169">
        <f>SUM(AG2010:AG2026)</f>
        <v>0</v>
      </c>
      <c r="AH2009" s="169">
        <f t="shared" si="1255"/>
        <v>300607.94</v>
      </c>
      <c r="AI2009" s="169">
        <f>SUM(AI2010:AI2026)</f>
        <v>0</v>
      </c>
      <c r="AJ2009" s="169">
        <f>SUM(AJ2010:AJ2026)</f>
        <v>0</v>
      </c>
      <c r="AK2009" s="169">
        <f t="shared" si="1256"/>
        <v>0</v>
      </c>
      <c r="AL2009" s="169">
        <f>SUM(AL2010:AL2026)</f>
        <v>0</v>
      </c>
      <c r="AM2009" s="169">
        <f>SUM(AM2010:AM2026)</f>
        <v>0</v>
      </c>
      <c r="AN2009" s="169">
        <f t="shared" si="1257"/>
        <v>0</v>
      </c>
      <c r="AO2009" s="169">
        <f>SUM(AO2010:AO2026)</f>
        <v>0</v>
      </c>
      <c r="AP2009" s="169">
        <f>SUM(AP2010:AP2026)</f>
        <v>0</v>
      </c>
      <c r="AQ2009" s="169">
        <f t="shared" si="1258"/>
        <v>0</v>
      </c>
      <c r="AR2009" s="169">
        <f>SUM(AR2010:AR2026)</f>
        <v>0</v>
      </c>
      <c r="AS2009" s="169">
        <f>SUM(AS2010:AS2026)</f>
        <v>0</v>
      </c>
      <c r="AT2009" s="169">
        <f t="shared" si="1259"/>
        <v>0</v>
      </c>
      <c r="AU2009" s="169">
        <f>SUM(AU2010:AU2026)</f>
        <v>3041.0636000000013</v>
      </c>
      <c r="AV2009" s="169">
        <f>SUM(AV2010:AV2026)</f>
        <v>0</v>
      </c>
      <c r="AW2009" s="169">
        <f t="shared" si="1260"/>
        <v>3041.0636000000013</v>
      </c>
      <c r="AX2009" s="171"/>
      <c r="AY2009" s="172"/>
      <c r="AZ2009" s="171"/>
      <c r="BA2009" s="172"/>
      <c r="BB2009" s="171"/>
      <c r="BC2009" s="172"/>
      <c r="BD2009" s="171"/>
      <c r="BE2009" s="172"/>
    </row>
    <row r="2010" spans="2:57" ht="15.75">
      <c r="B2010" s="174">
        <v>2025</v>
      </c>
      <c r="C2010" s="174">
        <v>20</v>
      </c>
      <c r="D2010" s="175"/>
      <c r="E2010" s="176"/>
      <c r="F2010" s="174">
        <v>3</v>
      </c>
      <c r="G2010" s="174">
        <v>7</v>
      </c>
      <c r="H2010" s="174">
        <v>19</v>
      </c>
      <c r="I2010" s="174">
        <v>5000</v>
      </c>
      <c r="J2010" s="174">
        <v>5100</v>
      </c>
      <c r="K2010" s="174">
        <v>511</v>
      </c>
      <c r="L2010" s="177">
        <v>19</v>
      </c>
      <c r="M2010" s="178" t="s">
        <v>1881</v>
      </c>
      <c r="N2010" s="179" t="s">
        <v>1282</v>
      </c>
      <c r="O2010" s="180">
        <v>24799.999599999999</v>
      </c>
      <c r="P2010" s="180">
        <v>0</v>
      </c>
      <c r="Q2010" s="181">
        <v>24799.999599999999</v>
      </c>
      <c r="R2010" s="182" t="s">
        <v>98</v>
      </c>
      <c r="S2010" s="183">
        <v>4</v>
      </c>
      <c r="T2010" s="183">
        <v>0</v>
      </c>
      <c r="U2010" s="180">
        <v>0</v>
      </c>
      <c r="V2010" s="180">
        <v>0</v>
      </c>
      <c r="W2010" s="183">
        <v>0</v>
      </c>
      <c r="X2010" s="183">
        <v>0</v>
      </c>
      <c r="Y2010" s="180">
        <v>0</v>
      </c>
      <c r="Z2010" s="180">
        <v>0</v>
      </c>
      <c r="AA2010" s="183">
        <v>0</v>
      </c>
      <c r="AB2010" s="183">
        <v>0</v>
      </c>
      <c r="AC2010" s="180">
        <f t="shared" ref="AC2010:AD2026" si="1284">+O2010+U2010-Y2010</f>
        <v>24799.999599999999</v>
      </c>
      <c r="AD2010" s="180">
        <f t="shared" si="1284"/>
        <v>0</v>
      </c>
      <c r="AE2010" s="181">
        <f t="shared" si="1254"/>
        <v>24799.999599999999</v>
      </c>
      <c r="AF2010" s="180">
        <v>24551.86</v>
      </c>
      <c r="AG2010" s="180">
        <v>0</v>
      </c>
      <c r="AH2010" s="181">
        <f t="shared" si="1255"/>
        <v>24551.86</v>
      </c>
      <c r="AI2010" s="180">
        <v>0</v>
      </c>
      <c r="AJ2010" s="180">
        <v>0</v>
      </c>
      <c r="AK2010" s="181">
        <f t="shared" si="1256"/>
        <v>0</v>
      </c>
      <c r="AL2010" s="180">
        <v>0</v>
      </c>
      <c r="AM2010" s="180">
        <v>0</v>
      </c>
      <c r="AN2010" s="181">
        <f t="shared" si="1257"/>
        <v>0</v>
      </c>
      <c r="AO2010" s="180">
        <v>0</v>
      </c>
      <c r="AP2010" s="180">
        <v>0</v>
      </c>
      <c r="AQ2010" s="181">
        <f t="shared" si="1258"/>
        <v>0</v>
      </c>
      <c r="AR2010" s="180">
        <v>0</v>
      </c>
      <c r="AS2010" s="180">
        <v>0</v>
      </c>
      <c r="AT2010" s="181">
        <f t="shared" si="1259"/>
        <v>0</v>
      </c>
      <c r="AU2010" s="180">
        <f t="shared" ref="AU2010:AV2026" si="1285">+AC2010-AF2010-AI2010-AL2010-AO2010-AR2010</f>
        <v>248.13959999999861</v>
      </c>
      <c r="AV2010" s="180">
        <f t="shared" si="1285"/>
        <v>0</v>
      </c>
      <c r="AW2010" s="181">
        <f t="shared" si="1260"/>
        <v>248.13959999999861</v>
      </c>
      <c r="AX2010" s="183">
        <f t="shared" ref="AX2010:AY2026" si="1286">+S2010+W2010-AA2010</f>
        <v>4</v>
      </c>
      <c r="AY2010" s="183">
        <f t="shared" si="1286"/>
        <v>0</v>
      </c>
      <c r="AZ2010" s="183">
        <v>4</v>
      </c>
      <c r="BA2010" s="183">
        <v>0</v>
      </c>
      <c r="BB2010" s="183"/>
      <c r="BC2010" s="183"/>
      <c r="BD2010" s="183">
        <f t="shared" ref="BD2010:BE2026" si="1287">+AX2010-AZ2010-BB2010</f>
        <v>0</v>
      </c>
      <c r="BE2010" s="183">
        <f t="shared" si="1287"/>
        <v>0</v>
      </c>
    </row>
    <row r="2011" spans="2:57" ht="15.75" hidden="1">
      <c r="B2011" s="174">
        <v>2025</v>
      </c>
      <c r="C2011" s="174">
        <v>20</v>
      </c>
      <c r="D2011" s="175"/>
      <c r="E2011" s="176"/>
      <c r="F2011" s="174">
        <v>3</v>
      </c>
      <c r="G2011" s="174">
        <v>7</v>
      </c>
      <c r="H2011" s="174">
        <v>19</v>
      </c>
      <c r="I2011" s="174">
        <v>5000</v>
      </c>
      <c r="J2011" s="174">
        <v>5100</v>
      </c>
      <c r="K2011" s="174">
        <v>511</v>
      </c>
      <c r="L2011" s="177">
        <v>29</v>
      </c>
      <c r="M2011" s="178" t="s">
        <v>1881</v>
      </c>
      <c r="N2011" s="179" t="s">
        <v>142</v>
      </c>
      <c r="O2011" s="180">
        <v>0</v>
      </c>
      <c r="P2011" s="180">
        <v>0</v>
      </c>
      <c r="Q2011" s="181">
        <v>0</v>
      </c>
      <c r="R2011" s="182" t="s">
        <v>98</v>
      </c>
      <c r="S2011" s="183">
        <v>0</v>
      </c>
      <c r="T2011" s="183">
        <v>0</v>
      </c>
      <c r="U2011" s="180">
        <v>0</v>
      </c>
      <c r="V2011" s="180">
        <v>0</v>
      </c>
      <c r="W2011" s="183">
        <v>0</v>
      </c>
      <c r="X2011" s="183">
        <v>0</v>
      </c>
      <c r="Y2011" s="180">
        <v>0</v>
      </c>
      <c r="Z2011" s="180">
        <v>0</v>
      </c>
      <c r="AA2011" s="183">
        <v>0</v>
      </c>
      <c r="AB2011" s="183">
        <v>0</v>
      </c>
      <c r="AC2011" s="180">
        <f t="shared" si="1284"/>
        <v>0</v>
      </c>
      <c r="AD2011" s="180">
        <f t="shared" si="1284"/>
        <v>0</v>
      </c>
      <c r="AE2011" s="181">
        <f t="shared" si="1254"/>
        <v>0</v>
      </c>
      <c r="AF2011" s="180">
        <v>0</v>
      </c>
      <c r="AG2011" s="180">
        <v>0</v>
      </c>
      <c r="AH2011" s="181">
        <f t="shared" si="1255"/>
        <v>0</v>
      </c>
      <c r="AI2011" s="180">
        <v>0</v>
      </c>
      <c r="AJ2011" s="180">
        <v>0</v>
      </c>
      <c r="AK2011" s="181">
        <f t="shared" si="1256"/>
        <v>0</v>
      </c>
      <c r="AL2011" s="180">
        <v>0</v>
      </c>
      <c r="AM2011" s="180">
        <v>0</v>
      </c>
      <c r="AN2011" s="181">
        <f t="shared" si="1257"/>
        <v>0</v>
      </c>
      <c r="AO2011" s="180">
        <v>0</v>
      </c>
      <c r="AP2011" s="180">
        <v>0</v>
      </c>
      <c r="AQ2011" s="181">
        <f t="shared" si="1258"/>
        <v>0</v>
      </c>
      <c r="AR2011" s="180">
        <v>0</v>
      </c>
      <c r="AS2011" s="180">
        <v>0</v>
      </c>
      <c r="AT2011" s="181">
        <f t="shared" si="1259"/>
        <v>0</v>
      </c>
      <c r="AU2011" s="180">
        <f t="shared" si="1285"/>
        <v>0</v>
      </c>
      <c r="AV2011" s="180">
        <f t="shared" si="1285"/>
        <v>0</v>
      </c>
      <c r="AW2011" s="181">
        <f t="shared" si="1260"/>
        <v>0</v>
      </c>
      <c r="AX2011" s="183">
        <f t="shared" si="1286"/>
        <v>0</v>
      </c>
      <c r="AY2011" s="183">
        <f t="shared" si="1286"/>
        <v>0</v>
      </c>
      <c r="AZ2011" s="183"/>
      <c r="BA2011" s="183">
        <v>0</v>
      </c>
      <c r="BB2011" s="183"/>
      <c r="BC2011" s="183"/>
      <c r="BD2011" s="183">
        <f t="shared" si="1287"/>
        <v>0</v>
      </c>
      <c r="BE2011" s="183">
        <f t="shared" si="1287"/>
        <v>0</v>
      </c>
    </row>
    <row r="2012" spans="2:57" ht="15.75">
      <c r="B2012" s="174">
        <v>2025</v>
      </c>
      <c r="C2012" s="174">
        <v>20</v>
      </c>
      <c r="D2012" s="175"/>
      <c r="E2012" s="176"/>
      <c r="F2012" s="174">
        <v>3</v>
      </c>
      <c r="G2012" s="174">
        <v>7</v>
      </c>
      <c r="H2012" s="174">
        <v>19</v>
      </c>
      <c r="I2012" s="174">
        <v>5000</v>
      </c>
      <c r="J2012" s="174">
        <v>5100</v>
      </c>
      <c r="K2012" s="174">
        <v>511</v>
      </c>
      <c r="L2012" s="177">
        <v>44</v>
      </c>
      <c r="M2012" s="178" t="s">
        <v>1881</v>
      </c>
      <c r="N2012" s="179" t="s">
        <v>143</v>
      </c>
      <c r="O2012" s="180">
        <v>48149.999199999998</v>
      </c>
      <c r="P2012" s="180">
        <v>0</v>
      </c>
      <c r="Q2012" s="181">
        <v>48149.999199999998</v>
      </c>
      <c r="R2012" s="182" t="s">
        <v>98</v>
      </c>
      <c r="S2012" s="183">
        <v>7</v>
      </c>
      <c r="T2012" s="183">
        <v>0</v>
      </c>
      <c r="U2012" s="180">
        <v>0</v>
      </c>
      <c r="V2012" s="180">
        <v>0</v>
      </c>
      <c r="W2012" s="183">
        <v>0</v>
      </c>
      <c r="X2012" s="183">
        <v>0</v>
      </c>
      <c r="Y2012" s="180">
        <v>0</v>
      </c>
      <c r="Z2012" s="180">
        <v>0</v>
      </c>
      <c r="AA2012" s="183">
        <v>0</v>
      </c>
      <c r="AB2012" s="183">
        <v>0</v>
      </c>
      <c r="AC2012" s="180">
        <f t="shared" si="1284"/>
        <v>48149.999199999998</v>
      </c>
      <c r="AD2012" s="180">
        <f t="shared" si="1284"/>
        <v>0</v>
      </c>
      <c r="AE2012" s="181">
        <f t="shared" si="1254"/>
        <v>48149.999199999998</v>
      </c>
      <c r="AF2012" s="180">
        <v>47668.46</v>
      </c>
      <c r="AG2012" s="180">
        <v>0</v>
      </c>
      <c r="AH2012" s="181">
        <f t="shared" si="1255"/>
        <v>47668.46</v>
      </c>
      <c r="AI2012" s="180">
        <v>0</v>
      </c>
      <c r="AJ2012" s="180">
        <v>0</v>
      </c>
      <c r="AK2012" s="181">
        <f t="shared" si="1256"/>
        <v>0</v>
      </c>
      <c r="AL2012" s="180">
        <v>0</v>
      </c>
      <c r="AM2012" s="180">
        <v>0</v>
      </c>
      <c r="AN2012" s="181">
        <f t="shared" si="1257"/>
        <v>0</v>
      </c>
      <c r="AO2012" s="180">
        <v>0</v>
      </c>
      <c r="AP2012" s="180">
        <v>0</v>
      </c>
      <c r="AQ2012" s="181">
        <f t="shared" si="1258"/>
        <v>0</v>
      </c>
      <c r="AR2012" s="180">
        <v>0</v>
      </c>
      <c r="AS2012" s="180">
        <v>0</v>
      </c>
      <c r="AT2012" s="181">
        <f t="shared" si="1259"/>
        <v>0</v>
      </c>
      <c r="AU2012" s="180">
        <f t="shared" si="1285"/>
        <v>481.53919999999925</v>
      </c>
      <c r="AV2012" s="180">
        <f t="shared" si="1285"/>
        <v>0</v>
      </c>
      <c r="AW2012" s="181">
        <f t="shared" si="1260"/>
        <v>481.53919999999925</v>
      </c>
      <c r="AX2012" s="183">
        <f t="shared" si="1286"/>
        <v>7</v>
      </c>
      <c r="AY2012" s="183">
        <f t="shared" si="1286"/>
        <v>0</v>
      </c>
      <c r="AZ2012" s="183">
        <v>7</v>
      </c>
      <c r="BA2012" s="183">
        <v>0</v>
      </c>
      <c r="BB2012" s="183"/>
      <c r="BC2012" s="183"/>
      <c r="BD2012" s="183">
        <f t="shared" si="1287"/>
        <v>0</v>
      </c>
      <c r="BE2012" s="183">
        <f t="shared" si="1287"/>
        <v>0</v>
      </c>
    </row>
    <row r="2013" spans="2:57" ht="15.75" hidden="1">
      <c r="B2013" s="174">
        <v>2025</v>
      </c>
      <c r="C2013" s="174">
        <v>20</v>
      </c>
      <c r="D2013" s="175"/>
      <c r="E2013" s="176"/>
      <c r="F2013" s="174">
        <v>3</v>
      </c>
      <c r="G2013" s="174">
        <v>7</v>
      </c>
      <c r="H2013" s="174">
        <v>19</v>
      </c>
      <c r="I2013" s="174">
        <v>5000</v>
      </c>
      <c r="J2013" s="174">
        <v>5100</v>
      </c>
      <c r="K2013" s="174">
        <v>511</v>
      </c>
      <c r="L2013" s="177">
        <v>84</v>
      </c>
      <c r="M2013" s="178" t="s">
        <v>1881</v>
      </c>
      <c r="N2013" s="179" t="s">
        <v>1283</v>
      </c>
      <c r="O2013" s="180">
        <v>0</v>
      </c>
      <c r="P2013" s="180">
        <v>0</v>
      </c>
      <c r="Q2013" s="181">
        <v>0</v>
      </c>
      <c r="R2013" s="182" t="s">
        <v>98</v>
      </c>
      <c r="S2013" s="183">
        <v>0</v>
      </c>
      <c r="T2013" s="183">
        <v>0</v>
      </c>
      <c r="U2013" s="180">
        <v>0</v>
      </c>
      <c r="V2013" s="180">
        <v>0</v>
      </c>
      <c r="W2013" s="183">
        <v>0</v>
      </c>
      <c r="X2013" s="183">
        <v>0</v>
      </c>
      <c r="Y2013" s="180">
        <v>0</v>
      </c>
      <c r="Z2013" s="180">
        <v>0</v>
      </c>
      <c r="AA2013" s="183">
        <v>0</v>
      </c>
      <c r="AB2013" s="183">
        <v>0</v>
      </c>
      <c r="AC2013" s="180">
        <f t="shared" si="1284"/>
        <v>0</v>
      </c>
      <c r="AD2013" s="180">
        <f t="shared" si="1284"/>
        <v>0</v>
      </c>
      <c r="AE2013" s="181">
        <f t="shared" si="1254"/>
        <v>0</v>
      </c>
      <c r="AF2013" s="180">
        <v>0</v>
      </c>
      <c r="AG2013" s="180">
        <v>0</v>
      </c>
      <c r="AH2013" s="181">
        <f t="shared" si="1255"/>
        <v>0</v>
      </c>
      <c r="AI2013" s="180">
        <v>0</v>
      </c>
      <c r="AJ2013" s="180">
        <v>0</v>
      </c>
      <c r="AK2013" s="181">
        <f t="shared" si="1256"/>
        <v>0</v>
      </c>
      <c r="AL2013" s="180">
        <v>0</v>
      </c>
      <c r="AM2013" s="180">
        <v>0</v>
      </c>
      <c r="AN2013" s="181">
        <f t="shared" si="1257"/>
        <v>0</v>
      </c>
      <c r="AO2013" s="180">
        <v>0</v>
      </c>
      <c r="AP2013" s="180">
        <v>0</v>
      </c>
      <c r="AQ2013" s="181">
        <f t="shared" si="1258"/>
        <v>0</v>
      </c>
      <c r="AR2013" s="180">
        <v>0</v>
      </c>
      <c r="AS2013" s="180">
        <v>0</v>
      </c>
      <c r="AT2013" s="181">
        <f t="shared" si="1259"/>
        <v>0</v>
      </c>
      <c r="AU2013" s="180">
        <f t="shared" si="1285"/>
        <v>0</v>
      </c>
      <c r="AV2013" s="180">
        <f t="shared" si="1285"/>
        <v>0</v>
      </c>
      <c r="AW2013" s="181">
        <f t="shared" si="1260"/>
        <v>0</v>
      </c>
      <c r="AX2013" s="183">
        <f t="shared" si="1286"/>
        <v>0</v>
      </c>
      <c r="AY2013" s="183">
        <f t="shared" si="1286"/>
        <v>0</v>
      </c>
      <c r="AZ2013" s="183"/>
      <c r="BA2013" s="183">
        <v>0</v>
      </c>
      <c r="BB2013" s="183"/>
      <c r="BC2013" s="183"/>
      <c r="BD2013" s="183">
        <f t="shared" si="1287"/>
        <v>0</v>
      </c>
      <c r="BE2013" s="183">
        <f t="shared" si="1287"/>
        <v>0</v>
      </c>
    </row>
    <row r="2014" spans="2:57" ht="15.75">
      <c r="B2014" s="174">
        <v>2025</v>
      </c>
      <c r="C2014" s="174">
        <v>20</v>
      </c>
      <c r="D2014" s="175"/>
      <c r="E2014" s="176"/>
      <c r="F2014" s="174">
        <v>3</v>
      </c>
      <c r="G2014" s="174">
        <v>7</v>
      </c>
      <c r="H2014" s="174">
        <v>19</v>
      </c>
      <c r="I2014" s="174">
        <v>5000</v>
      </c>
      <c r="J2014" s="174">
        <v>5100</v>
      </c>
      <c r="K2014" s="174">
        <v>511</v>
      </c>
      <c r="L2014" s="177">
        <v>623</v>
      </c>
      <c r="M2014" s="178" t="s">
        <v>1881</v>
      </c>
      <c r="N2014" s="179" t="s">
        <v>148</v>
      </c>
      <c r="O2014" s="180">
        <v>89000.002399999998</v>
      </c>
      <c r="P2014" s="180">
        <v>0</v>
      </c>
      <c r="Q2014" s="181">
        <v>89000.002399999998</v>
      </c>
      <c r="R2014" s="182" t="s">
        <v>98</v>
      </c>
      <c r="S2014" s="183">
        <v>10</v>
      </c>
      <c r="T2014" s="183">
        <v>0</v>
      </c>
      <c r="U2014" s="180">
        <v>0</v>
      </c>
      <c r="V2014" s="180">
        <v>0</v>
      </c>
      <c r="W2014" s="183">
        <v>0</v>
      </c>
      <c r="X2014" s="183">
        <v>0</v>
      </c>
      <c r="Y2014" s="180">
        <v>0</v>
      </c>
      <c r="Z2014" s="180">
        <v>0</v>
      </c>
      <c r="AA2014" s="183">
        <v>0</v>
      </c>
      <c r="AB2014" s="183">
        <v>0</v>
      </c>
      <c r="AC2014" s="180">
        <f t="shared" si="1284"/>
        <v>89000.002399999998</v>
      </c>
      <c r="AD2014" s="180">
        <f t="shared" si="1284"/>
        <v>0</v>
      </c>
      <c r="AE2014" s="181">
        <f t="shared" si="1254"/>
        <v>89000.002399999998</v>
      </c>
      <c r="AF2014" s="180">
        <v>88107.59</v>
      </c>
      <c r="AG2014" s="180">
        <v>0</v>
      </c>
      <c r="AH2014" s="181">
        <f t="shared" si="1255"/>
        <v>88107.59</v>
      </c>
      <c r="AI2014" s="180">
        <v>0</v>
      </c>
      <c r="AJ2014" s="180">
        <v>0</v>
      </c>
      <c r="AK2014" s="181">
        <f t="shared" si="1256"/>
        <v>0</v>
      </c>
      <c r="AL2014" s="180">
        <v>0</v>
      </c>
      <c r="AM2014" s="180">
        <v>0</v>
      </c>
      <c r="AN2014" s="181">
        <f t="shared" si="1257"/>
        <v>0</v>
      </c>
      <c r="AO2014" s="180">
        <v>0</v>
      </c>
      <c r="AP2014" s="180">
        <v>0</v>
      </c>
      <c r="AQ2014" s="181">
        <f t="shared" si="1258"/>
        <v>0</v>
      </c>
      <c r="AR2014" s="180">
        <v>0</v>
      </c>
      <c r="AS2014" s="180">
        <v>0</v>
      </c>
      <c r="AT2014" s="181">
        <f t="shared" si="1259"/>
        <v>0</v>
      </c>
      <c r="AU2014" s="180">
        <f t="shared" si="1285"/>
        <v>892.41240000000107</v>
      </c>
      <c r="AV2014" s="180">
        <f t="shared" si="1285"/>
        <v>0</v>
      </c>
      <c r="AW2014" s="181">
        <f t="shared" si="1260"/>
        <v>892.41240000000107</v>
      </c>
      <c r="AX2014" s="183">
        <f t="shared" si="1286"/>
        <v>10</v>
      </c>
      <c r="AY2014" s="183">
        <f t="shared" si="1286"/>
        <v>0</v>
      </c>
      <c r="AZ2014" s="183">
        <v>10</v>
      </c>
      <c r="BA2014" s="183">
        <v>0</v>
      </c>
      <c r="BB2014" s="183"/>
      <c r="BC2014" s="183"/>
      <c r="BD2014" s="183">
        <f t="shared" si="1287"/>
        <v>0</v>
      </c>
      <c r="BE2014" s="183">
        <f t="shared" si="1287"/>
        <v>0</v>
      </c>
    </row>
    <row r="2015" spans="2:57" ht="15.75" hidden="1">
      <c r="B2015" s="174">
        <v>2025</v>
      </c>
      <c r="C2015" s="174">
        <v>20</v>
      </c>
      <c r="D2015" s="175"/>
      <c r="E2015" s="176"/>
      <c r="F2015" s="174">
        <v>3</v>
      </c>
      <c r="G2015" s="174">
        <v>7</v>
      </c>
      <c r="H2015" s="174">
        <v>19</v>
      </c>
      <c r="I2015" s="174">
        <v>5000</v>
      </c>
      <c r="J2015" s="174">
        <v>5100</v>
      </c>
      <c r="K2015" s="174">
        <v>511</v>
      </c>
      <c r="L2015" s="177">
        <v>652</v>
      </c>
      <c r="M2015" s="178" t="s">
        <v>1881</v>
      </c>
      <c r="N2015" s="179" t="s">
        <v>439</v>
      </c>
      <c r="O2015" s="180">
        <v>0</v>
      </c>
      <c r="P2015" s="180">
        <v>0</v>
      </c>
      <c r="Q2015" s="181">
        <v>0</v>
      </c>
      <c r="R2015" s="182" t="s">
        <v>98</v>
      </c>
      <c r="S2015" s="183">
        <v>0</v>
      </c>
      <c r="T2015" s="183">
        <v>0</v>
      </c>
      <c r="U2015" s="180">
        <v>0</v>
      </c>
      <c r="V2015" s="180">
        <v>0</v>
      </c>
      <c r="W2015" s="183">
        <v>0</v>
      </c>
      <c r="X2015" s="183">
        <v>0</v>
      </c>
      <c r="Y2015" s="180">
        <v>0</v>
      </c>
      <c r="Z2015" s="180">
        <v>0</v>
      </c>
      <c r="AA2015" s="183">
        <v>0</v>
      </c>
      <c r="AB2015" s="183">
        <v>0</v>
      </c>
      <c r="AC2015" s="180">
        <f t="shared" si="1284"/>
        <v>0</v>
      </c>
      <c r="AD2015" s="180">
        <f t="shared" si="1284"/>
        <v>0</v>
      </c>
      <c r="AE2015" s="181">
        <f t="shared" si="1254"/>
        <v>0</v>
      </c>
      <c r="AF2015" s="180">
        <v>0</v>
      </c>
      <c r="AG2015" s="180">
        <v>0</v>
      </c>
      <c r="AH2015" s="181">
        <f t="shared" si="1255"/>
        <v>0</v>
      </c>
      <c r="AI2015" s="180">
        <v>0</v>
      </c>
      <c r="AJ2015" s="180">
        <v>0</v>
      </c>
      <c r="AK2015" s="181">
        <f t="shared" si="1256"/>
        <v>0</v>
      </c>
      <c r="AL2015" s="180">
        <v>0</v>
      </c>
      <c r="AM2015" s="180">
        <v>0</v>
      </c>
      <c r="AN2015" s="181">
        <f t="shared" si="1257"/>
        <v>0</v>
      </c>
      <c r="AO2015" s="180">
        <v>0</v>
      </c>
      <c r="AP2015" s="180">
        <v>0</v>
      </c>
      <c r="AQ2015" s="181">
        <f t="shared" si="1258"/>
        <v>0</v>
      </c>
      <c r="AR2015" s="180">
        <v>0</v>
      </c>
      <c r="AS2015" s="180">
        <v>0</v>
      </c>
      <c r="AT2015" s="181">
        <f t="shared" si="1259"/>
        <v>0</v>
      </c>
      <c r="AU2015" s="180">
        <f t="shared" si="1285"/>
        <v>0</v>
      </c>
      <c r="AV2015" s="180">
        <f t="shared" si="1285"/>
        <v>0</v>
      </c>
      <c r="AW2015" s="181">
        <f t="shared" si="1260"/>
        <v>0</v>
      </c>
      <c r="AX2015" s="183">
        <f t="shared" si="1286"/>
        <v>0</v>
      </c>
      <c r="AY2015" s="183">
        <f t="shared" si="1286"/>
        <v>0</v>
      </c>
      <c r="AZ2015" s="183"/>
      <c r="BA2015" s="183">
        <v>0</v>
      </c>
      <c r="BB2015" s="183"/>
      <c r="BC2015" s="183"/>
      <c r="BD2015" s="183">
        <f t="shared" si="1287"/>
        <v>0</v>
      </c>
      <c r="BE2015" s="183">
        <f t="shared" si="1287"/>
        <v>0</v>
      </c>
    </row>
    <row r="2016" spans="2:57" ht="15.75">
      <c r="B2016" s="174">
        <v>2025</v>
      </c>
      <c r="C2016" s="174">
        <v>20</v>
      </c>
      <c r="D2016" s="175"/>
      <c r="E2016" s="176"/>
      <c r="F2016" s="174">
        <v>3</v>
      </c>
      <c r="G2016" s="174">
        <v>7</v>
      </c>
      <c r="H2016" s="174">
        <v>19</v>
      </c>
      <c r="I2016" s="174">
        <v>5000</v>
      </c>
      <c r="J2016" s="174">
        <v>5100</v>
      </c>
      <c r="K2016" s="174">
        <v>511</v>
      </c>
      <c r="L2016" s="177">
        <v>659</v>
      </c>
      <c r="M2016" s="178" t="s">
        <v>1881</v>
      </c>
      <c r="N2016" s="179" t="s">
        <v>149</v>
      </c>
      <c r="O2016" s="180">
        <v>28800.004400000002</v>
      </c>
      <c r="P2016" s="180">
        <v>0</v>
      </c>
      <c r="Q2016" s="181">
        <v>28800.004400000002</v>
      </c>
      <c r="R2016" s="182" t="s">
        <v>98</v>
      </c>
      <c r="S2016" s="183">
        <v>6</v>
      </c>
      <c r="T2016" s="183">
        <v>0</v>
      </c>
      <c r="U2016" s="180">
        <v>0</v>
      </c>
      <c r="V2016" s="180">
        <v>0</v>
      </c>
      <c r="W2016" s="183">
        <v>0</v>
      </c>
      <c r="X2016" s="183">
        <v>0</v>
      </c>
      <c r="Y2016" s="180">
        <v>0</v>
      </c>
      <c r="Z2016" s="180">
        <v>0</v>
      </c>
      <c r="AA2016" s="183">
        <v>0</v>
      </c>
      <c r="AB2016" s="183">
        <v>0</v>
      </c>
      <c r="AC2016" s="180">
        <f t="shared" si="1284"/>
        <v>28800.004400000002</v>
      </c>
      <c r="AD2016" s="180">
        <f t="shared" si="1284"/>
        <v>0</v>
      </c>
      <c r="AE2016" s="181">
        <f t="shared" si="1254"/>
        <v>28800.004400000002</v>
      </c>
      <c r="AF2016" s="180">
        <v>28511.78</v>
      </c>
      <c r="AG2016" s="180">
        <v>0</v>
      </c>
      <c r="AH2016" s="181">
        <f t="shared" si="1255"/>
        <v>28511.78</v>
      </c>
      <c r="AI2016" s="180">
        <v>0</v>
      </c>
      <c r="AJ2016" s="180">
        <v>0</v>
      </c>
      <c r="AK2016" s="181">
        <f t="shared" si="1256"/>
        <v>0</v>
      </c>
      <c r="AL2016" s="180">
        <v>0</v>
      </c>
      <c r="AM2016" s="180">
        <v>0</v>
      </c>
      <c r="AN2016" s="181">
        <f t="shared" si="1257"/>
        <v>0</v>
      </c>
      <c r="AO2016" s="180">
        <v>0</v>
      </c>
      <c r="AP2016" s="180">
        <v>0</v>
      </c>
      <c r="AQ2016" s="181">
        <f t="shared" si="1258"/>
        <v>0</v>
      </c>
      <c r="AR2016" s="180">
        <v>0</v>
      </c>
      <c r="AS2016" s="180">
        <v>0</v>
      </c>
      <c r="AT2016" s="181">
        <f t="shared" si="1259"/>
        <v>0</v>
      </c>
      <c r="AU2016" s="180">
        <f t="shared" si="1285"/>
        <v>288.22440000000279</v>
      </c>
      <c r="AV2016" s="180">
        <f t="shared" si="1285"/>
        <v>0</v>
      </c>
      <c r="AW2016" s="181">
        <f t="shared" si="1260"/>
        <v>288.22440000000279</v>
      </c>
      <c r="AX2016" s="183">
        <f t="shared" si="1286"/>
        <v>6</v>
      </c>
      <c r="AY2016" s="183">
        <f t="shared" si="1286"/>
        <v>0</v>
      </c>
      <c r="AZ2016" s="183">
        <v>6</v>
      </c>
      <c r="BA2016" s="183">
        <v>0</v>
      </c>
      <c r="BB2016" s="183"/>
      <c r="BC2016" s="183"/>
      <c r="BD2016" s="183">
        <f t="shared" si="1287"/>
        <v>0</v>
      </c>
      <c r="BE2016" s="183">
        <f t="shared" si="1287"/>
        <v>0</v>
      </c>
    </row>
    <row r="2017" spans="2:57" ht="15.75" hidden="1">
      <c r="B2017" s="174">
        <v>2025</v>
      </c>
      <c r="C2017" s="174">
        <v>20</v>
      </c>
      <c r="D2017" s="175"/>
      <c r="E2017" s="176"/>
      <c r="F2017" s="174">
        <v>3</v>
      </c>
      <c r="G2017" s="174">
        <v>7</v>
      </c>
      <c r="H2017" s="174">
        <v>19</v>
      </c>
      <c r="I2017" s="174">
        <v>5000</v>
      </c>
      <c r="J2017" s="174">
        <v>5100</v>
      </c>
      <c r="K2017" s="174">
        <v>511</v>
      </c>
      <c r="L2017" s="177">
        <v>879</v>
      </c>
      <c r="M2017" s="178" t="s">
        <v>1881</v>
      </c>
      <c r="N2017" s="179" t="s">
        <v>419</v>
      </c>
      <c r="O2017" s="180">
        <v>0</v>
      </c>
      <c r="P2017" s="180">
        <v>0</v>
      </c>
      <c r="Q2017" s="181">
        <v>0</v>
      </c>
      <c r="R2017" s="182" t="s">
        <v>98</v>
      </c>
      <c r="S2017" s="183">
        <v>0</v>
      </c>
      <c r="T2017" s="183">
        <v>0</v>
      </c>
      <c r="U2017" s="180">
        <v>0</v>
      </c>
      <c r="V2017" s="180">
        <v>0</v>
      </c>
      <c r="W2017" s="183">
        <v>0</v>
      </c>
      <c r="X2017" s="183">
        <v>0</v>
      </c>
      <c r="Y2017" s="180">
        <v>0</v>
      </c>
      <c r="Z2017" s="180">
        <v>0</v>
      </c>
      <c r="AA2017" s="183">
        <v>0</v>
      </c>
      <c r="AB2017" s="183">
        <v>0</v>
      </c>
      <c r="AC2017" s="180">
        <f t="shared" si="1284"/>
        <v>0</v>
      </c>
      <c r="AD2017" s="180">
        <f t="shared" si="1284"/>
        <v>0</v>
      </c>
      <c r="AE2017" s="181">
        <f t="shared" si="1254"/>
        <v>0</v>
      </c>
      <c r="AF2017" s="180">
        <v>0</v>
      </c>
      <c r="AG2017" s="180">
        <v>0</v>
      </c>
      <c r="AH2017" s="181">
        <f t="shared" si="1255"/>
        <v>0</v>
      </c>
      <c r="AI2017" s="180">
        <v>0</v>
      </c>
      <c r="AJ2017" s="180">
        <v>0</v>
      </c>
      <c r="AK2017" s="181">
        <f t="shared" si="1256"/>
        <v>0</v>
      </c>
      <c r="AL2017" s="180">
        <v>0</v>
      </c>
      <c r="AM2017" s="180">
        <v>0</v>
      </c>
      <c r="AN2017" s="181">
        <f t="shared" si="1257"/>
        <v>0</v>
      </c>
      <c r="AO2017" s="180">
        <v>0</v>
      </c>
      <c r="AP2017" s="180">
        <v>0</v>
      </c>
      <c r="AQ2017" s="181">
        <f t="shared" si="1258"/>
        <v>0</v>
      </c>
      <c r="AR2017" s="180">
        <v>0</v>
      </c>
      <c r="AS2017" s="180">
        <v>0</v>
      </c>
      <c r="AT2017" s="181">
        <f t="shared" si="1259"/>
        <v>0</v>
      </c>
      <c r="AU2017" s="180">
        <f t="shared" si="1285"/>
        <v>0</v>
      </c>
      <c r="AV2017" s="180">
        <f t="shared" si="1285"/>
        <v>0</v>
      </c>
      <c r="AW2017" s="181">
        <f t="shared" si="1260"/>
        <v>0</v>
      </c>
      <c r="AX2017" s="183">
        <f t="shared" si="1286"/>
        <v>0</v>
      </c>
      <c r="AY2017" s="183">
        <f t="shared" si="1286"/>
        <v>0</v>
      </c>
      <c r="AZ2017" s="183"/>
      <c r="BA2017" s="183">
        <v>0</v>
      </c>
      <c r="BB2017" s="183"/>
      <c r="BC2017" s="183"/>
      <c r="BD2017" s="183">
        <f t="shared" si="1287"/>
        <v>0</v>
      </c>
      <c r="BE2017" s="183">
        <f t="shared" si="1287"/>
        <v>0</v>
      </c>
    </row>
    <row r="2018" spans="2:57" ht="15.75" hidden="1">
      <c r="B2018" s="174">
        <v>2025</v>
      </c>
      <c r="C2018" s="174">
        <v>20</v>
      </c>
      <c r="D2018" s="175"/>
      <c r="E2018" s="176"/>
      <c r="F2018" s="174">
        <v>3</v>
      </c>
      <c r="G2018" s="174">
        <v>7</v>
      </c>
      <c r="H2018" s="174">
        <v>19</v>
      </c>
      <c r="I2018" s="174">
        <v>5000</v>
      </c>
      <c r="J2018" s="174">
        <v>5100</v>
      </c>
      <c r="K2018" s="174">
        <v>511</v>
      </c>
      <c r="L2018" s="177">
        <v>1057</v>
      </c>
      <c r="M2018" s="178" t="s">
        <v>1881</v>
      </c>
      <c r="N2018" s="179" t="s">
        <v>1284</v>
      </c>
      <c r="O2018" s="180">
        <v>0</v>
      </c>
      <c r="P2018" s="180">
        <v>0</v>
      </c>
      <c r="Q2018" s="181">
        <v>0</v>
      </c>
      <c r="R2018" s="182" t="s">
        <v>98</v>
      </c>
      <c r="S2018" s="183">
        <v>0</v>
      </c>
      <c r="T2018" s="183">
        <v>0</v>
      </c>
      <c r="U2018" s="180">
        <v>0</v>
      </c>
      <c r="V2018" s="180">
        <v>0</v>
      </c>
      <c r="W2018" s="183">
        <v>0</v>
      </c>
      <c r="X2018" s="183">
        <v>0</v>
      </c>
      <c r="Y2018" s="180">
        <v>0</v>
      </c>
      <c r="Z2018" s="180">
        <v>0</v>
      </c>
      <c r="AA2018" s="183">
        <v>0</v>
      </c>
      <c r="AB2018" s="183">
        <v>0</v>
      </c>
      <c r="AC2018" s="180">
        <f t="shared" si="1284"/>
        <v>0</v>
      </c>
      <c r="AD2018" s="180">
        <f t="shared" si="1284"/>
        <v>0</v>
      </c>
      <c r="AE2018" s="181">
        <f t="shared" si="1254"/>
        <v>0</v>
      </c>
      <c r="AF2018" s="180">
        <v>0</v>
      </c>
      <c r="AG2018" s="180">
        <v>0</v>
      </c>
      <c r="AH2018" s="181">
        <f t="shared" si="1255"/>
        <v>0</v>
      </c>
      <c r="AI2018" s="180">
        <v>0</v>
      </c>
      <c r="AJ2018" s="180">
        <v>0</v>
      </c>
      <c r="AK2018" s="181">
        <f t="shared" si="1256"/>
        <v>0</v>
      </c>
      <c r="AL2018" s="180">
        <v>0</v>
      </c>
      <c r="AM2018" s="180">
        <v>0</v>
      </c>
      <c r="AN2018" s="181">
        <f t="shared" si="1257"/>
        <v>0</v>
      </c>
      <c r="AO2018" s="180">
        <v>0</v>
      </c>
      <c r="AP2018" s="180">
        <v>0</v>
      </c>
      <c r="AQ2018" s="181">
        <f t="shared" si="1258"/>
        <v>0</v>
      </c>
      <c r="AR2018" s="180">
        <v>0</v>
      </c>
      <c r="AS2018" s="180">
        <v>0</v>
      </c>
      <c r="AT2018" s="181">
        <f t="shared" si="1259"/>
        <v>0</v>
      </c>
      <c r="AU2018" s="180">
        <f t="shared" si="1285"/>
        <v>0</v>
      </c>
      <c r="AV2018" s="180">
        <f t="shared" si="1285"/>
        <v>0</v>
      </c>
      <c r="AW2018" s="181">
        <f t="shared" si="1260"/>
        <v>0</v>
      </c>
      <c r="AX2018" s="183">
        <f t="shared" si="1286"/>
        <v>0</v>
      </c>
      <c r="AY2018" s="183">
        <f t="shared" si="1286"/>
        <v>0</v>
      </c>
      <c r="AZ2018" s="183"/>
      <c r="BA2018" s="183">
        <v>0</v>
      </c>
      <c r="BB2018" s="183"/>
      <c r="BC2018" s="183"/>
      <c r="BD2018" s="183">
        <f t="shared" si="1287"/>
        <v>0</v>
      </c>
      <c r="BE2018" s="183">
        <f t="shared" si="1287"/>
        <v>0</v>
      </c>
    </row>
    <row r="2019" spans="2:57" ht="15.75">
      <c r="B2019" s="174">
        <v>2025</v>
      </c>
      <c r="C2019" s="174">
        <v>20</v>
      </c>
      <c r="D2019" s="175"/>
      <c r="E2019" s="176"/>
      <c r="F2019" s="174">
        <v>3</v>
      </c>
      <c r="G2019" s="174">
        <v>7</v>
      </c>
      <c r="H2019" s="174">
        <v>19</v>
      </c>
      <c r="I2019" s="174">
        <v>5000</v>
      </c>
      <c r="J2019" s="174">
        <v>5100</v>
      </c>
      <c r="K2019" s="174">
        <v>511</v>
      </c>
      <c r="L2019" s="177">
        <v>981</v>
      </c>
      <c r="M2019" s="178" t="s">
        <v>1881</v>
      </c>
      <c r="N2019" s="179" t="s">
        <v>152</v>
      </c>
      <c r="O2019" s="180">
        <v>40790</v>
      </c>
      <c r="P2019" s="180">
        <v>0</v>
      </c>
      <c r="Q2019" s="181">
        <v>40790</v>
      </c>
      <c r="R2019" s="182" t="s">
        <v>98</v>
      </c>
      <c r="S2019" s="183">
        <v>5</v>
      </c>
      <c r="T2019" s="183">
        <v>0</v>
      </c>
      <c r="U2019" s="180">
        <v>0</v>
      </c>
      <c r="V2019" s="180">
        <v>0</v>
      </c>
      <c r="W2019" s="183">
        <v>0</v>
      </c>
      <c r="X2019" s="183">
        <v>0</v>
      </c>
      <c r="Y2019" s="180">
        <v>0</v>
      </c>
      <c r="Z2019" s="180">
        <v>0</v>
      </c>
      <c r="AA2019" s="183">
        <v>0</v>
      </c>
      <c r="AB2019" s="183">
        <v>0</v>
      </c>
      <c r="AC2019" s="180">
        <f t="shared" si="1284"/>
        <v>40790</v>
      </c>
      <c r="AD2019" s="180">
        <f t="shared" si="1284"/>
        <v>0</v>
      </c>
      <c r="AE2019" s="181">
        <f t="shared" si="1254"/>
        <v>40790</v>
      </c>
      <c r="AF2019" s="180">
        <v>40382</v>
      </c>
      <c r="AG2019" s="180">
        <v>0</v>
      </c>
      <c r="AH2019" s="181">
        <f t="shared" si="1255"/>
        <v>40382</v>
      </c>
      <c r="AI2019" s="180">
        <v>0</v>
      </c>
      <c r="AJ2019" s="180">
        <v>0</v>
      </c>
      <c r="AK2019" s="181">
        <f t="shared" si="1256"/>
        <v>0</v>
      </c>
      <c r="AL2019" s="180">
        <v>0</v>
      </c>
      <c r="AM2019" s="180">
        <v>0</v>
      </c>
      <c r="AN2019" s="181">
        <f t="shared" si="1257"/>
        <v>0</v>
      </c>
      <c r="AO2019" s="180">
        <v>0</v>
      </c>
      <c r="AP2019" s="180">
        <v>0</v>
      </c>
      <c r="AQ2019" s="181">
        <f t="shared" si="1258"/>
        <v>0</v>
      </c>
      <c r="AR2019" s="180">
        <v>0</v>
      </c>
      <c r="AS2019" s="180">
        <v>0</v>
      </c>
      <c r="AT2019" s="181">
        <f t="shared" si="1259"/>
        <v>0</v>
      </c>
      <c r="AU2019" s="180">
        <f t="shared" si="1285"/>
        <v>408</v>
      </c>
      <c r="AV2019" s="180">
        <f t="shared" si="1285"/>
        <v>0</v>
      </c>
      <c r="AW2019" s="181">
        <f t="shared" si="1260"/>
        <v>408</v>
      </c>
      <c r="AX2019" s="183">
        <f t="shared" si="1286"/>
        <v>5</v>
      </c>
      <c r="AY2019" s="183">
        <f t="shared" si="1286"/>
        <v>0</v>
      </c>
      <c r="AZ2019" s="183">
        <v>5</v>
      </c>
      <c r="BA2019" s="183">
        <v>0</v>
      </c>
      <c r="BB2019" s="183"/>
      <c r="BC2019" s="183"/>
      <c r="BD2019" s="183">
        <f t="shared" si="1287"/>
        <v>0</v>
      </c>
      <c r="BE2019" s="183">
        <f t="shared" si="1287"/>
        <v>0</v>
      </c>
    </row>
    <row r="2020" spans="2:57" ht="15.75" hidden="1">
      <c r="B2020" s="174">
        <v>2025</v>
      </c>
      <c r="C2020" s="174">
        <v>20</v>
      </c>
      <c r="D2020" s="175"/>
      <c r="E2020" s="176"/>
      <c r="F2020" s="174">
        <v>3</v>
      </c>
      <c r="G2020" s="174">
        <v>7</v>
      </c>
      <c r="H2020" s="174">
        <v>19</v>
      </c>
      <c r="I2020" s="174">
        <v>5000</v>
      </c>
      <c r="J2020" s="174">
        <v>5100</v>
      </c>
      <c r="K2020" s="174">
        <v>511</v>
      </c>
      <c r="L2020" s="177">
        <v>1291</v>
      </c>
      <c r="M2020" s="178" t="s">
        <v>1881</v>
      </c>
      <c r="N2020" s="179" t="s">
        <v>1126</v>
      </c>
      <c r="O2020" s="180">
        <v>0</v>
      </c>
      <c r="P2020" s="180">
        <v>0</v>
      </c>
      <c r="Q2020" s="181">
        <v>0</v>
      </c>
      <c r="R2020" s="182" t="s">
        <v>98</v>
      </c>
      <c r="S2020" s="183">
        <v>0</v>
      </c>
      <c r="T2020" s="183">
        <v>0</v>
      </c>
      <c r="U2020" s="180">
        <v>0</v>
      </c>
      <c r="V2020" s="180">
        <v>0</v>
      </c>
      <c r="W2020" s="183">
        <v>0</v>
      </c>
      <c r="X2020" s="183">
        <v>0</v>
      </c>
      <c r="Y2020" s="180">
        <v>0</v>
      </c>
      <c r="Z2020" s="180">
        <v>0</v>
      </c>
      <c r="AA2020" s="183">
        <v>0</v>
      </c>
      <c r="AB2020" s="183">
        <v>0</v>
      </c>
      <c r="AC2020" s="180">
        <f t="shared" si="1284"/>
        <v>0</v>
      </c>
      <c r="AD2020" s="180">
        <f t="shared" si="1284"/>
        <v>0</v>
      </c>
      <c r="AE2020" s="181">
        <f t="shared" si="1254"/>
        <v>0</v>
      </c>
      <c r="AF2020" s="180">
        <v>0</v>
      </c>
      <c r="AG2020" s="180">
        <v>0</v>
      </c>
      <c r="AH2020" s="181">
        <f t="shared" si="1255"/>
        <v>0</v>
      </c>
      <c r="AI2020" s="180">
        <v>0</v>
      </c>
      <c r="AJ2020" s="180">
        <v>0</v>
      </c>
      <c r="AK2020" s="181">
        <f t="shared" si="1256"/>
        <v>0</v>
      </c>
      <c r="AL2020" s="180">
        <v>0</v>
      </c>
      <c r="AM2020" s="180">
        <v>0</v>
      </c>
      <c r="AN2020" s="181">
        <f t="shared" si="1257"/>
        <v>0</v>
      </c>
      <c r="AO2020" s="180">
        <v>0</v>
      </c>
      <c r="AP2020" s="180">
        <v>0</v>
      </c>
      <c r="AQ2020" s="181">
        <f t="shared" si="1258"/>
        <v>0</v>
      </c>
      <c r="AR2020" s="180">
        <v>0</v>
      </c>
      <c r="AS2020" s="180">
        <v>0</v>
      </c>
      <c r="AT2020" s="181">
        <f t="shared" si="1259"/>
        <v>0</v>
      </c>
      <c r="AU2020" s="180">
        <f t="shared" si="1285"/>
        <v>0</v>
      </c>
      <c r="AV2020" s="180">
        <f t="shared" si="1285"/>
        <v>0</v>
      </c>
      <c r="AW2020" s="181">
        <f t="shared" si="1260"/>
        <v>0</v>
      </c>
      <c r="AX2020" s="183">
        <f t="shared" si="1286"/>
        <v>0</v>
      </c>
      <c r="AY2020" s="183">
        <f t="shared" si="1286"/>
        <v>0</v>
      </c>
      <c r="AZ2020" s="183"/>
      <c r="BA2020" s="183">
        <v>0</v>
      </c>
      <c r="BB2020" s="183"/>
      <c r="BC2020" s="183"/>
      <c r="BD2020" s="183">
        <f t="shared" si="1287"/>
        <v>0</v>
      </c>
      <c r="BE2020" s="183">
        <f t="shared" si="1287"/>
        <v>0</v>
      </c>
    </row>
    <row r="2021" spans="2:57" ht="15.75" hidden="1">
      <c r="B2021" s="174">
        <v>2025</v>
      </c>
      <c r="C2021" s="174">
        <v>20</v>
      </c>
      <c r="D2021" s="175"/>
      <c r="E2021" s="176"/>
      <c r="F2021" s="174">
        <v>3</v>
      </c>
      <c r="G2021" s="174">
        <v>7</v>
      </c>
      <c r="H2021" s="174">
        <v>19</v>
      </c>
      <c r="I2021" s="174">
        <v>5000</v>
      </c>
      <c r="J2021" s="174">
        <v>5100</v>
      </c>
      <c r="K2021" s="174">
        <v>511</v>
      </c>
      <c r="L2021" s="177">
        <v>1292</v>
      </c>
      <c r="M2021" s="178" t="s">
        <v>1881</v>
      </c>
      <c r="N2021" s="179" t="s">
        <v>1285</v>
      </c>
      <c r="O2021" s="180">
        <v>0</v>
      </c>
      <c r="P2021" s="180">
        <v>0</v>
      </c>
      <c r="Q2021" s="181">
        <v>0</v>
      </c>
      <c r="R2021" s="182" t="s">
        <v>98</v>
      </c>
      <c r="S2021" s="183">
        <v>0</v>
      </c>
      <c r="T2021" s="183">
        <v>0</v>
      </c>
      <c r="U2021" s="180">
        <v>0</v>
      </c>
      <c r="V2021" s="180">
        <v>0</v>
      </c>
      <c r="W2021" s="183">
        <v>0</v>
      </c>
      <c r="X2021" s="183">
        <v>0</v>
      </c>
      <c r="Y2021" s="180">
        <v>0</v>
      </c>
      <c r="Z2021" s="180">
        <v>0</v>
      </c>
      <c r="AA2021" s="183">
        <v>0</v>
      </c>
      <c r="AB2021" s="183">
        <v>0</v>
      </c>
      <c r="AC2021" s="180">
        <f t="shared" si="1284"/>
        <v>0</v>
      </c>
      <c r="AD2021" s="180">
        <f t="shared" si="1284"/>
        <v>0</v>
      </c>
      <c r="AE2021" s="181">
        <f t="shared" si="1254"/>
        <v>0</v>
      </c>
      <c r="AF2021" s="180">
        <v>0</v>
      </c>
      <c r="AG2021" s="180">
        <v>0</v>
      </c>
      <c r="AH2021" s="181">
        <f t="shared" si="1255"/>
        <v>0</v>
      </c>
      <c r="AI2021" s="180">
        <v>0</v>
      </c>
      <c r="AJ2021" s="180">
        <v>0</v>
      </c>
      <c r="AK2021" s="181">
        <f t="shared" si="1256"/>
        <v>0</v>
      </c>
      <c r="AL2021" s="180">
        <v>0</v>
      </c>
      <c r="AM2021" s="180">
        <v>0</v>
      </c>
      <c r="AN2021" s="181">
        <f t="shared" si="1257"/>
        <v>0</v>
      </c>
      <c r="AO2021" s="180">
        <v>0</v>
      </c>
      <c r="AP2021" s="180">
        <v>0</v>
      </c>
      <c r="AQ2021" s="181">
        <f t="shared" si="1258"/>
        <v>0</v>
      </c>
      <c r="AR2021" s="180">
        <v>0</v>
      </c>
      <c r="AS2021" s="180">
        <v>0</v>
      </c>
      <c r="AT2021" s="181">
        <f t="shared" si="1259"/>
        <v>0</v>
      </c>
      <c r="AU2021" s="180">
        <f t="shared" si="1285"/>
        <v>0</v>
      </c>
      <c r="AV2021" s="180">
        <f t="shared" si="1285"/>
        <v>0</v>
      </c>
      <c r="AW2021" s="181">
        <f t="shared" si="1260"/>
        <v>0</v>
      </c>
      <c r="AX2021" s="183">
        <f t="shared" si="1286"/>
        <v>0</v>
      </c>
      <c r="AY2021" s="183">
        <f t="shared" si="1286"/>
        <v>0</v>
      </c>
      <c r="AZ2021" s="183"/>
      <c r="BA2021" s="183">
        <v>0</v>
      </c>
      <c r="BB2021" s="183"/>
      <c r="BC2021" s="183"/>
      <c r="BD2021" s="183">
        <f t="shared" si="1287"/>
        <v>0</v>
      </c>
      <c r="BE2021" s="183">
        <f t="shared" si="1287"/>
        <v>0</v>
      </c>
    </row>
    <row r="2022" spans="2:57" ht="15.75">
      <c r="B2022" s="174">
        <v>2025</v>
      </c>
      <c r="C2022" s="174">
        <v>20</v>
      </c>
      <c r="D2022" s="175"/>
      <c r="E2022" s="176"/>
      <c r="F2022" s="174">
        <v>3</v>
      </c>
      <c r="G2022" s="174">
        <v>7</v>
      </c>
      <c r="H2022" s="174">
        <v>19</v>
      </c>
      <c r="I2022" s="174">
        <v>5000</v>
      </c>
      <c r="J2022" s="174">
        <v>5100</v>
      </c>
      <c r="K2022" s="174">
        <v>511</v>
      </c>
      <c r="L2022" s="177">
        <v>1342</v>
      </c>
      <c r="M2022" s="178" t="s">
        <v>1881</v>
      </c>
      <c r="N2022" s="179" t="s">
        <v>153</v>
      </c>
      <c r="O2022" s="180">
        <v>32002</v>
      </c>
      <c r="P2022" s="180">
        <v>0</v>
      </c>
      <c r="Q2022" s="181">
        <v>32002</v>
      </c>
      <c r="R2022" s="182" t="s">
        <v>98</v>
      </c>
      <c r="S2022" s="183">
        <v>30</v>
      </c>
      <c r="T2022" s="183">
        <v>0</v>
      </c>
      <c r="U2022" s="180">
        <v>0</v>
      </c>
      <c r="V2022" s="180">
        <v>0</v>
      </c>
      <c r="W2022" s="183">
        <v>0</v>
      </c>
      <c r="X2022" s="183">
        <v>0</v>
      </c>
      <c r="Y2022" s="180">
        <v>0</v>
      </c>
      <c r="Z2022" s="180">
        <v>0</v>
      </c>
      <c r="AA2022" s="183">
        <v>0</v>
      </c>
      <c r="AB2022" s="183">
        <v>0</v>
      </c>
      <c r="AC2022" s="180">
        <f t="shared" si="1284"/>
        <v>32002</v>
      </c>
      <c r="AD2022" s="180">
        <f t="shared" si="1284"/>
        <v>0</v>
      </c>
      <c r="AE2022" s="181">
        <f t="shared" si="1254"/>
        <v>32002</v>
      </c>
      <c r="AF2022" s="180">
        <v>31681.02</v>
      </c>
      <c r="AG2022" s="180">
        <v>0</v>
      </c>
      <c r="AH2022" s="181">
        <f t="shared" si="1255"/>
        <v>31681.02</v>
      </c>
      <c r="AI2022" s="180">
        <v>0</v>
      </c>
      <c r="AJ2022" s="180">
        <v>0</v>
      </c>
      <c r="AK2022" s="181">
        <f t="shared" si="1256"/>
        <v>0</v>
      </c>
      <c r="AL2022" s="180">
        <v>0</v>
      </c>
      <c r="AM2022" s="180">
        <v>0</v>
      </c>
      <c r="AN2022" s="181">
        <f t="shared" si="1257"/>
        <v>0</v>
      </c>
      <c r="AO2022" s="180">
        <v>0</v>
      </c>
      <c r="AP2022" s="180">
        <v>0</v>
      </c>
      <c r="AQ2022" s="181">
        <f t="shared" si="1258"/>
        <v>0</v>
      </c>
      <c r="AR2022" s="180">
        <v>0</v>
      </c>
      <c r="AS2022" s="180">
        <v>0</v>
      </c>
      <c r="AT2022" s="181">
        <f t="shared" si="1259"/>
        <v>0</v>
      </c>
      <c r="AU2022" s="180">
        <f t="shared" si="1285"/>
        <v>320.97999999999956</v>
      </c>
      <c r="AV2022" s="180">
        <f t="shared" si="1285"/>
        <v>0</v>
      </c>
      <c r="AW2022" s="181">
        <f t="shared" si="1260"/>
        <v>320.97999999999956</v>
      </c>
      <c r="AX2022" s="183">
        <f t="shared" si="1286"/>
        <v>30</v>
      </c>
      <c r="AY2022" s="183">
        <f t="shared" si="1286"/>
        <v>0</v>
      </c>
      <c r="AZ2022" s="183">
        <v>30</v>
      </c>
      <c r="BA2022" s="183">
        <v>0</v>
      </c>
      <c r="BB2022" s="183"/>
      <c r="BC2022" s="183"/>
      <c r="BD2022" s="183">
        <f t="shared" si="1287"/>
        <v>0</v>
      </c>
      <c r="BE2022" s="183">
        <f t="shared" si="1287"/>
        <v>0</v>
      </c>
    </row>
    <row r="2023" spans="2:57" ht="15.75">
      <c r="B2023" s="174">
        <v>2025</v>
      </c>
      <c r="C2023" s="174">
        <v>20</v>
      </c>
      <c r="D2023" s="175"/>
      <c r="E2023" s="176"/>
      <c r="F2023" s="174">
        <v>3</v>
      </c>
      <c r="G2023" s="174">
        <v>7</v>
      </c>
      <c r="H2023" s="174">
        <v>19</v>
      </c>
      <c r="I2023" s="174">
        <v>5000</v>
      </c>
      <c r="J2023" s="174">
        <v>5100</v>
      </c>
      <c r="K2023" s="174">
        <v>511</v>
      </c>
      <c r="L2023" s="177">
        <v>1357</v>
      </c>
      <c r="M2023" s="178" t="s">
        <v>1881</v>
      </c>
      <c r="N2023" s="179" t="s">
        <v>426</v>
      </c>
      <c r="O2023" s="180">
        <v>20507</v>
      </c>
      <c r="P2023" s="180">
        <v>0</v>
      </c>
      <c r="Q2023" s="181">
        <v>20507</v>
      </c>
      <c r="R2023" s="182" t="s">
        <v>98</v>
      </c>
      <c r="S2023" s="183">
        <v>4</v>
      </c>
      <c r="T2023" s="183">
        <v>0</v>
      </c>
      <c r="U2023" s="180">
        <v>0</v>
      </c>
      <c r="V2023" s="180">
        <v>0</v>
      </c>
      <c r="W2023" s="183">
        <v>0</v>
      </c>
      <c r="X2023" s="183">
        <v>0</v>
      </c>
      <c r="Y2023" s="180">
        <v>0</v>
      </c>
      <c r="Z2023" s="180">
        <v>0</v>
      </c>
      <c r="AA2023" s="183">
        <v>0</v>
      </c>
      <c r="AB2023" s="183">
        <v>0</v>
      </c>
      <c r="AC2023" s="180">
        <f t="shared" si="1284"/>
        <v>20507</v>
      </c>
      <c r="AD2023" s="180">
        <f t="shared" si="1284"/>
        <v>0</v>
      </c>
      <c r="AE2023" s="181">
        <f t="shared" si="1254"/>
        <v>20507</v>
      </c>
      <c r="AF2023" s="180">
        <v>20301.86</v>
      </c>
      <c r="AG2023" s="180">
        <v>0</v>
      </c>
      <c r="AH2023" s="181">
        <f t="shared" si="1255"/>
        <v>20301.86</v>
      </c>
      <c r="AI2023" s="180">
        <v>0</v>
      </c>
      <c r="AJ2023" s="180">
        <v>0</v>
      </c>
      <c r="AK2023" s="181">
        <f t="shared" si="1256"/>
        <v>0</v>
      </c>
      <c r="AL2023" s="180">
        <v>0</v>
      </c>
      <c r="AM2023" s="180">
        <v>0</v>
      </c>
      <c r="AN2023" s="181">
        <f t="shared" si="1257"/>
        <v>0</v>
      </c>
      <c r="AO2023" s="180">
        <v>0</v>
      </c>
      <c r="AP2023" s="180">
        <v>0</v>
      </c>
      <c r="AQ2023" s="181">
        <f t="shared" si="1258"/>
        <v>0</v>
      </c>
      <c r="AR2023" s="180">
        <v>0</v>
      </c>
      <c r="AS2023" s="180">
        <v>0</v>
      </c>
      <c r="AT2023" s="181">
        <f t="shared" si="1259"/>
        <v>0</v>
      </c>
      <c r="AU2023" s="180">
        <f t="shared" si="1285"/>
        <v>205.13999999999942</v>
      </c>
      <c r="AV2023" s="180">
        <f t="shared" si="1285"/>
        <v>0</v>
      </c>
      <c r="AW2023" s="181">
        <f t="shared" si="1260"/>
        <v>205.13999999999942</v>
      </c>
      <c r="AX2023" s="183">
        <f t="shared" si="1286"/>
        <v>4</v>
      </c>
      <c r="AY2023" s="183">
        <f t="shared" si="1286"/>
        <v>0</v>
      </c>
      <c r="AZ2023" s="183">
        <v>4</v>
      </c>
      <c r="BA2023" s="183">
        <v>0</v>
      </c>
      <c r="BB2023" s="183"/>
      <c r="BC2023" s="183"/>
      <c r="BD2023" s="183">
        <f t="shared" si="1287"/>
        <v>0</v>
      </c>
      <c r="BE2023" s="183">
        <f t="shared" si="1287"/>
        <v>0</v>
      </c>
    </row>
    <row r="2024" spans="2:57" ht="15.75">
      <c r="B2024" s="174">
        <v>2025</v>
      </c>
      <c r="C2024" s="174">
        <v>20</v>
      </c>
      <c r="D2024" s="175"/>
      <c r="E2024" s="176"/>
      <c r="F2024" s="174">
        <v>3</v>
      </c>
      <c r="G2024" s="174">
        <v>7</v>
      </c>
      <c r="H2024" s="174">
        <v>19</v>
      </c>
      <c r="I2024" s="174">
        <v>5000</v>
      </c>
      <c r="J2024" s="174">
        <v>5100</v>
      </c>
      <c r="K2024" s="174">
        <v>511</v>
      </c>
      <c r="L2024" s="177">
        <v>1359</v>
      </c>
      <c r="M2024" s="178" t="s">
        <v>1881</v>
      </c>
      <c r="N2024" s="179" t="s">
        <v>1286</v>
      </c>
      <c r="O2024" s="180">
        <v>19599.998</v>
      </c>
      <c r="P2024" s="180">
        <v>0</v>
      </c>
      <c r="Q2024" s="181">
        <v>19599.998</v>
      </c>
      <c r="R2024" s="182" t="s">
        <v>98</v>
      </c>
      <c r="S2024" s="183">
        <v>8</v>
      </c>
      <c r="T2024" s="183">
        <v>0</v>
      </c>
      <c r="U2024" s="180">
        <v>0</v>
      </c>
      <c r="V2024" s="180">
        <v>0</v>
      </c>
      <c r="W2024" s="183">
        <v>0</v>
      </c>
      <c r="X2024" s="183">
        <v>0</v>
      </c>
      <c r="Y2024" s="180">
        <v>0</v>
      </c>
      <c r="Z2024" s="180">
        <v>0</v>
      </c>
      <c r="AA2024" s="183">
        <v>0</v>
      </c>
      <c r="AB2024" s="183">
        <v>0</v>
      </c>
      <c r="AC2024" s="180">
        <f t="shared" si="1284"/>
        <v>19599.998</v>
      </c>
      <c r="AD2024" s="180">
        <f t="shared" si="1284"/>
        <v>0</v>
      </c>
      <c r="AE2024" s="181">
        <f t="shared" si="1254"/>
        <v>19599.998</v>
      </c>
      <c r="AF2024" s="180">
        <v>19403.37</v>
      </c>
      <c r="AG2024" s="180">
        <v>0</v>
      </c>
      <c r="AH2024" s="181">
        <f t="shared" si="1255"/>
        <v>19403.37</v>
      </c>
      <c r="AI2024" s="180">
        <v>0</v>
      </c>
      <c r="AJ2024" s="180">
        <v>0</v>
      </c>
      <c r="AK2024" s="181">
        <f t="shared" si="1256"/>
        <v>0</v>
      </c>
      <c r="AL2024" s="180">
        <v>0</v>
      </c>
      <c r="AM2024" s="180">
        <v>0</v>
      </c>
      <c r="AN2024" s="181">
        <f t="shared" si="1257"/>
        <v>0</v>
      </c>
      <c r="AO2024" s="180">
        <v>0</v>
      </c>
      <c r="AP2024" s="180">
        <v>0</v>
      </c>
      <c r="AQ2024" s="181">
        <f t="shared" si="1258"/>
        <v>0</v>
      </c>
      <c r="AR2024" s="180">
        <v>0</v>
      </c>
      <c r="AS2024" s="180">
        <v>0</v>
      </c>
      <c r="AT2024" s="181">
        <f t="shared" si="1259"/>
        <v>0</v>
      </c>
      <c r="AU2024" s="180">
        <f t="shared" si="1285"/>
        <v>196.62800000000061</v>
      </c>
      <c r="AV2024" s="180">
        <f t="shared" si="1285"/>
        <v>0</v>
      </c>
      <c r="AW2024" s="181">
        <f t="shared" si="1260"/>
        <v>196.62800000000061</v>
      </c>
      <c r="AX2024" s="183">
        <f t="shared" si="1286"/>
        <v>8</v>
      </c>
      <c r="AY2024" s="183">
        <f t="shared" si="1286"/>
        <v>0</v>
      </c>
      <c r="AZ2024" s="183">
        <v>8</v>
      </c>
      <c r="BA2024" s="183">
        <v>0</v>
      </c>
      <c r="BB2024" s="183"/>
      <c r="BC2024" s="183"/>
      <c r="BD2024" s="183">
        <f t="shared" si="1287"/>
        <v>0</v>
      </c>
      <c r="BE2024" s="183">
        <f t="shared" si="1287"/>
        <v>0</v>
      </c>
    </row>
    <row r="2025" spans="2:57" ht="15.75" hidden="1">
      <c r="B2025" s="174">
        <v>2025</v>
      </c>
      <c r="C2025" s="174">
        <v>20</v>
      </c>
      <c r="D2025" s="175"/>
      <c r="E2025" s="176"/>
      <c r="F2025" s="174">
        <v>3</v>
      </c>
      <c r="G2025" s="174">
        <v>7</v>
      </c>
      <c r="H2025" s="174">
        <v>19</v>
      </c>
      <c r="I2025" s="174">
        <v>5000</v>
      </c>
      <c r="J2025" s="174">
        <v>5100</v>
      </c>
      <c r="K2025" s="174">
        <v>511</v>
      </c>
      <c r="L2025" s="177">
        <v>1406</v>
      </c>
      <c r="M2025" s="178">
        <v>0</v>
      </c>
      <c r="N2025" s="179" t="s">
        <v>1135</v>
      </c>
      <c r="O2025" s="180">
        <v>0</v>
      </c>
      <c r="P2025" s="180">
        <v>0</v>
      </c>
      <c r="Q2025" s="181">
        <v>0</v>
      </c>
      <c r="R2025" s="182" t="s">
        <v>98</v>
      </c>
      <c r="S2025" s="183">
        <v>0</v>
      </c>
      <c r="T2025" s="183">
        <v>0</v>
      </c>
      <c r="U2025" s="180">
        <v>0</v>
      </c>
      <c r="V2025" s="180">
        <v>0</v>
      </c>
      <c r="W2025" s="183">
        <v>0</v>
      </c>
      <c r="X2025" s="183">
        <v>0</v>
      </c>
      <c r="Y2025" s="180">
        <v>0</v>
      </c>
      <c r="Z2025" s="180">
        <v>0</v>
      </c>
      <c r="AA2025" s="183">
        <v>0</v>
      </c>
      <c r="AB2025" s="183">
        <v>0</v>
      </c>
      <c r="AC2025" s="180">
        <f t="shared" si="1284"/>
        <v>0</v>
      </c>
      <c r="AD2025" s="180">
        <f t="shared" si="1284"/>
        <v>0</v>
      </c>
      <c r="AE2025" s="181">
        <f t="shared" si="1254"/>
        <v>0</v>
      </c>
      <c r="AF2025" s="180">
        <v>0</v>
      </c>
      <c r="AG2025" s="180">
        <v>0</v>
      </c>
      <c r="AH2025" s="181">
        <f t="shared" si="1255"/>
        <v>0</v>
      </c>
      <c r="AI2025" s="180">
        <v>0</v>
      </c>
      <c r="AJ2025" s="180">
        <v>0</v>
      </c>
      <c r="AK2025" s="181">
        <f t="shared" si="1256"/>
        <v>0</v>
      </c>
      <c r="AL2025" s="180">
        <v>0</v>
      </c>
      <c r="AM2025" s="180">
        <v>0</v>
      </c>
      <c r="AN2025" s="181">
        <f t="shared" si="1257"/>
        <v>0</v>
      </c>
      <c r="AO2025" s="180">
        <v>0</v>
      </c>
      <c r="AP2025" s="180">
        <v>0</v>
      </c>
      <c r="AQ2025" s="181">
        <f t="shared" si="1258"/>
        <v>0</v>
      </c>
      <c r="AR2025" s="180">
        <v>0</v>
      </c>
      <c r="AS2025" s="180">
        <v>0</v>
      </c>
      <c r="AT2025" s="181">
        <f t="shared" si="1259"/>
        <v>0</v>
      </c>
      <c r="AU2025" s="180">
        <f t="shared" si="1285"/>
        <v>0</v>
      </c>
      <c r="AV2025" s="180">
        <f t="shared" si="1285"/>
        <v>0</v>
      </c>
      <c r="AW2025" s="181">
        <f t="shared" si="1260"/>
        <v>0</v>
      </c>
      <c r="AX2025" s="183">
        <f t="shared" si="1286"/>
        <v>0</v>
      </c>
      <c r="AY2025" s="183">
        <f t="shared" si="1286"/>
        <v>0</v>
      </c>
      <c r="AZ2025" s="183"/>
      <c r="BA2025" s="183"/>
      <c r="BB2025" s="183"/>
      <c r="BC2025" s="183"/>
      <c r="BD2025" s="183">
        <f t="shared" si="1287"/>
        <v>0</v>
      </c>
      <c r="BE2025" s="183">
        <f t="shared" si="1287"/>
        <v>0</v>
      </c>
    </row>
    <row r="2026" spans="2:57" ht="15.75" hidden="1">
      <c r="B2026" s="174">
        <v>2025</v>
      </c>
      <c r="C2026" s="174">
        <v>20</v>
      </c>
      <c r="D2026" s="175"/>
      <c r="E2026" s="176"/>
      <c r="F2026" s="174">
        <v>3</v>
      </c>
      <c r="G2026" s="174">
        <v>7</v>
      </c>
      <c r="H2026" s="174">
        <v>19</v>
      </c>
      <c r="I2026" s="174">
        <v>5000</v>
      </c>
      <c r="J2026" s="174">
        <v>5100</v>
      </c>
      <c r="K2026" s="174">
        <v>511</v>
      </c>
      <c r="L2026" s="177">
        <v>1551</v>
      </c>
      <c r="M2026" s="178">
        <v>0</v>
      </c>
      <c r="N2026" s="179" t="s">
        <v>200</v>
      </c>
      <c r="O2026" s="180">
        <v>0</v>
      </c>
      <c r="P2026" s="180">
        <v>0</v>
      </c>
      <c r="Q2026" s="181">
        <v>0</v>
      </c>
      <c r="R2026" s="182" t="s">
        <v>98</v>
      </c>
      <c r="S2026" s="183">
        <v>0</v>
      </c>
      <c r="T2026" s="183">
        <v>0</v>
      </c>
      <c r="U2026" s="180">
        <v>0</v>
      </c>
      <c r="V2026" s="180">
        <v>0</v>
      </c>
      <c r="W2026" s="183">
        <v>0</v>
      </c>
      <c r="X2026" s="183">
        <v>0</v>
      </c>
      <c r="Y2026" s="180">
        <v>0</v>
      </c>
      <c r="Z2026" s="180">
        <v>0</v>
      </c>
      <c r="AA2026" s="183">
        <v>0</v>
      </c>
      <c r="AB2026" s="183">
        <v>0</v>
      </c>
      <c r="AC2026" s="180">
        <f t="shared" si="1284"/>
        <v>0</v>
      </c>
      <c r="AD2026" s="180">
        <f t="shared" si="1284"/>
        <v>0</v>
      </c>
      <c r="AE2026" s="181">
        <f t="shared" si="1254"/>
        <v>0</v>
      </c>
      <c r="AF2026" s="180">
        <v>0</v>
      </c>
      <c r="AG2026" s="180">
        <v>0</v>
      </c>
      <c r="AH2026" s="181">
        <f t="shared" si="1255"/>
        <v>0</v>
      </c>
      <c r="AI2026" s="180">
        <v>0</v>
      </c>
      <c r="AJ2026" s="180">
        <v>0</v>
      </c>
      <c r="AK2026" s="181">
        <f t="shared" si="1256"/>
        <v>0</v>
      </c>
      <c r="AL2026" s="180">
        <v>0</v>
      </c>
      <c r="AM2026" s="180">
        <v>0</v>
      </c>
      <c r="AN2026" s="181">
        <f t="shared" si="1257"/>
        <v>0</v>
      </c>
      <c r="AO2026" s="180">
        <v>0</v>
      </c>
      <c r="AP2026" s="180">
        <v>0</v>
      </c>
      <c r="AQ2026" s="181">
        <f t="shared" si="1258"/>
        <v>0</v>
      </c>
      <c r="AR2026" s="180">
        <v>0</v>
      </c>
      <c r="AS2026" s="180">
        <v>0</v>
      </c>
      <c r="AT2026" s="181">
        <f t="shared" si="1259"/>
        <v>0</v>
      </c>
      <c r="AU2026" s="180">
        <f t="shared" si="1285"/>
        <v>0</v>
      </c>
      <c r="AV2026" s="180">
        <f t="shared" si="1285"/>
        <v>0</v>
      </c>
      <c r="AW2026" s="181">
        <f t="shared" si="1260"/>
        <v>0</v>
      </c>
      <c r="AX2026" s="183">
        <f t="shared" si="1286"/>
        <v>0</v>
      </c>
      <c r="AY2026" s="183">
        <f t="shared" si="1286"/>
        <v>0</v>
      </c>
      <c r="AZ2026" s="183"/>
      <c r="BA2026" s="183"/>
      <c r="BB2026" s="183"/>
      <c r="BC2026" s="183"/>
      <c r="BD2026" s="183">
        <f t="shared" si="1287"/>
        <v>0</v>
      </c>
      <c r="BE2026" s="183">
        <f t="shared" si="1287"/>
        <v>0</v>
      </c>
    </row>
    <row r="2027" spans="2:57" ht="15.75">
      <c r="B2027" s="163">
        <v>2025</v>
      </c>
      <c r="C2027" s="163">
        <v>20</v>
      </c>
      <c r="D2027" s="164"/>
      <c r="E2027" s="165"/>
      <c r="F2027" s="163">
        <v>3</v>
      </c>
      <c r="G2027" s="163">
        <v>7</v>
      </c>
      <c r="H2027" s="163">
        <v>19</v>
      </c>
      <c r="I2027" s="163">
        <v>5000</v>
      </c>
      <c r="J2027" s="163">
        <v>5100</v>
      </c>
      <c r="K2027" s="163">
        <v>515</v>
      </c>
      <c r="L2027" s="166" t="s">
        <v>44</v>
      </c>
      <c r="M2027" s="167"/>
      <c r="N2027" s="168" t="s">
        <v>155</v>
      </c>
      <c r="O2027" s="169">
        <v>149686.30000000002</v>
      </c>
      <c r="P2027" s="169">
        <v>0</v>
      </c>
      <c r="Q2027" s="169">
        <v>149686.30000000002</v>
      </c>
      <c r="R2027" s="170"/>
      <c r="S2027" s="171"/>
      <c r="T2027" s="172"/>
      <c r="U2027" s="169">
        <f t="shared" ref="U2027:AD2027" si="1288">SUM(U2028:U2062)</f>
        <v>0</v>
      </c>
      <c r="V2027" s="169">
        <f t="shared" si="1288"/>
        <v>0</v>
      </c>
      <c r="W2027" s="173">
        <f t="shared" si="1288"/>
        <v>0</v>
      </c>
      <c r="X2027" s="173">
        <f t="shared" si="1288"/>
        <v>0</v>
      </c>
      <c r="Y2027" s="169">
        <f t="shared" si="1288"/>
        <v>0</v>
      </c>
      <c r="Z2027" s="169">
        <f t="shared" si="1288"/>
        <v>0</v>
      </c>
      <c r="AA2027" s="173">
        <f t="shared" si="1288"/>
        <v>0</v>
      </c>
      <c r="AB2027" s="173">
        <f t="shared" si="1288"/>
        <v>0</v>
      </c>
      <c r="AC2027" s="169">
        <f t="shared" si="1288"/>
        <v>149686.30000000002</v>
      </c>
      <c r="AD2027" s="169">
        <f t="shared" si="1288"/>
        <v>0</v>
      </c>
      <c r="AE2027" s="169">
        <f t="shared" si="1254"/>
        <v>149686.30000000002</v>
      </c>
      <c r="AF2027" s="169">
        <f>SUM(AF2028:AF2062)</f>
        <v>0</v>
      </c>
      <c r="AG2027" s="169">
        <f>SUM(AG2028:AG2062)</f>
        <v>0</v>
      </c>
      <c r="AH2027" s="169">
        <f t="shared" si="1255"/>
        <v>0</v>
      </c>
      <c r="AI2027" s="169">
        <f>SUM(AI2028:AI2062)</f>
        <v>0</v>
      </c>
      <c r="AJ2027" s="169">
        <f>SUM(AJ2028:AJ2062)</f>
        <v>0</v>
      </c>
      <c r="AK2027" s="169">
        <f t="shared" si="1256"/>
        <v>0</v>
      </c>
      <c r="AL2027" s="169">
        <f>SUM(AL2028:AL2062)</f>
        <v>0</v>
      </c>
      <c r="AM2027" s="169">
        <f>SUM(AM2028:AM2062)</f>
        <v>0</v>
      </c>
      <c r="AN2027" s="169">
        <f t="shared" si="1257"/>
        <v>0</v>
      </c>
      <c r="AO2027" s="169">
        <f>SUM(AO2028:AO2062)</f>
        <v>137490.45000000001</v>
      </c>
      <c r="AP2027" s="169">
        <f>SUM(AP2028:AP2062)</f>
        <v>0</v>
      </c>
      <c r="AQ2027" s="169">
        <f t="shared" si="1258"/>
        <v>137490.45000000001</v>
      </c>
      <c r="AR2027" s="169">
        <f>SUM(AR2028:AR2062)</f>
        <v>0</v>
      </c>
      <c r="AS2027" s="169">
        <f>SUM(AS2028:AS2062)</f>
        <v>0</v>
      </c>
      <c r="AT2027" s="169">
        <f t="shared" si="1259"/>
        <v>0</v>
      </c>
      <c r="AU2027" s="169">
        <f>SUM(AU2028:AU2062)</f>
        <v>12195.849999999988</v>
      </c>
      <c r="AV2027" s="169">
        <f>SUM(AV2028:AV2062)</f>
        <v>0</v>
      </c>
      <c r="AW2027" s="169">
        <f t="shared" si="1260"/>
        <v>12195.849999999988</v>
      </c>
      <c r="AX2027" s="171"/>
      <c r="AY2027" s="172"/>
      <c r="AZ2027" s="171"/>
      <c r="BA2027" s="172"/>
      <c r="BB2027" s="171"/>
      <c r="BC2027" s="172"/>
      <c r="BD2027" s="171"/>
      <c r="BE2027" s="172"/>
    </row>
    <row r="2028" spans="2:57" ht="15.75" hidden="1">
      <c r="B2028" s="174">
        <v>2025</v>
      </c>
      <c r="C2028" s="174">
        <v>20</v>
      </c>
      <c r="D2028" s="175"/>
      <c r="E2028" s="176"/>
      <c r="F2028" s="174">
        <v>3</v>
      </c>
      <c r="G2028" s="174">
        <v>7</v>
      </c>
      <c r="H2028" s="174">
        <v>19</v>
      </c>
      <c r="I2028" s="174">
        <v>5000</v>
      </c>
      <c r="J2028" s="174">
        <v>5100</v>
      </c>
      <c r="K2028" s="174">
        <v>515</v>
      </c>
      <c r="L2028" s="177">
        <v>2</v>
      </c>
      <c r="M2028" s="178">
        <v>0</v>
      </c>
      <c r="N2028" s="179" t="s">
        <v>1287</v>
      </c>
      <c r="O2028" s="180">
        <v>0</v>
      </c>
      <c r="P2028" s="180">
        <v>0</v>
      </c>
      <c r="Q2028" s="181">
        <v>0</v>
      </c>
      <c r="R2028" s="182" t="s">
        <v>98</v>
      </c>
      <c r="S2028" s="183">
        <v>0</v>
      </c>
      <c r="T2028" s="183">
        <v>0</v>
      </c>
      <c r="U2028" s="180">
        <v>0</v>
      </c>
      <c r="V2028" s="180">
        <v>0</v>
      </c>
      <c r="W2028" s="183">
        <v>0</v>
      </c>
      <c r="X2028" s="183">
        <v>0</v>
      </c>
      <c r="Y2028" s="180">
        <v>0</v>
      </c>
      <c r="Z2028" s="180">
        <v>0</v>
      </c>
      <c r="AA2028" s="183">
        <v>0</v>
      </c>
      <c r="AB2028" s="183">
        <v>0</v>
      </c>
      <c r="AC2028" s="180">
        <f t="shared" ref="AC2028:AD2062" si="1289">+O2028+U2028-Y2028</f>
        <v>0</v>
      </c>
      <c r="AD2028" s="180">
        <f t="shared" si="1289"/>
        <v>0</v>
      </c>
      <c r="AE2028" s="181">
        <f t="shared" si="1254"/>
        <v>0</v>
      </c>
      <c r="AF2028" s="180">
        <v>0</v>
      </c>
      <c r="AG2028" s="180">
        <v>0</v>
      </c>
      <c r="AH2028" s="181">
        <f t="shared" si="1255"/>
        <v>0</v>
      </c>
      <c r="AI2028" s="180">
        <v>0</v>
      </c>
      <c r="AJ2028" s="180">
        <v>0</v>
      </c>
      <c r="AK2028" s="181">
        <f t="shared" si="1256"/>
        <v>0</v>
      </c>
      <c r="AL2028" s="180">
        <v>0</v>
      </c>
      <c r="AM2028" s="180">
        <v>0</v>
      </c>
      <c r="AN2028" s="181">
        <f t="shared" si="1257"/>
        <v>0</v>
      </c>
      <c r="AO2028" s="180">
        <v>0</v>
      </c>
      <c r="AP2028" s="180">
        <v>0</v>
      </c>
      <c r="AQ2028" s="181">
        <f t="shared" si="1258"/>
        <v>0</v>
      </c>
      <c r="AR2028" s="180">
        <v>0</v>
      </c>
      <c r="AS2028" s="180">
        <v>0</v>
      </c>
      <c r="AT2028" s="181">
        <f t="shared" si="1259"/>
        <v>0</v>
      </c>
      <c r="AU2028" s="180">
        <f t="shared" ref="AU2028:AV2062" si="1290">+AC2028-AF2028-AI2028-AL2028-AO2028-AR2028</f>
        <v>0</v>
      </c>
      <c r="AV2028" s="180">
        <f t="shared" si="1290"/>
        <v>0</v>
      </c>
      <c r="AW2028" s="181">
        <f t="shared" si="1260"/>
        <v>0</v>
      </c>
      <c r="AX2028" s="183">
        <f t="shared" ref="AX2028:AY2062" si="1291">+S2028+W2028-AA2028</f>
        <v>0</v>
      </c>
      <c r="AY2028" s="183">
        <f t="shared" si="1291"/>
        <v>0</v>
      </c>
      <c r="AZ2028" s="183"/>
      <c r="BA2028" s="183"/>
      <c r="BB2028" s="183"/>
      <c r="BC2028" s="183"/>
      <c r="BD2028" s="183">
        <f t="shared" ref="BD2028:BE2062" si="1292">+AX2028-AZ2028-BB2028</f>
        <v>0</v>
      </c>
      <c r="BE2028" s="183">
        <f t="shared" si="1292"/>
        <v>0</v>
      </c>
    </row>
    <row r="2029" spans="2:57" ht="15.75" hidden="1">
      <c r="B2029" s="174">
        <v>2025</v>
      </c>
      <c r="C2029" s="174">
        <v>20</v>
      </c>
      <c r="D2029" s="175"/>
      <c r="E2029" s="176"/>
      <c r="F2029" s="174">
        <v>3</v>
      </c>
      <c r="G2029" s="174">
        <v>7</v>
      </c>
      <c r="H2029" s="174">
        <v>19</v>
      </c>
      <c r="I2029" s="174">
        <v>5000</v>
      </c>
      <c r="J2029" s="174">
        <v>5100</v>
      </c>
      <c r="K2029" s="174">
        <v>515</v>
      </c>
      <c r="L2029" s="177">
        <v>5</v>
      </c>
      <c r="M2029" s="178">
        <v>0</v>
      </c>
      <c r="N2029" s="179" t="s">
        <v>434</v>
      </c>
      <c r="O2029" s="180">
        <v>0</v>
      </c>
      <c r="P2029" s="180">
        <v>0</v>
      </c>
      <c r="Q2029" s="181">
        <v>0</v>
      </c>
      <c r="R2029" s="182" t="s">
        <v>98</v>
      </c>
      <c r="S2029" s="183">
        <v>0</v>
      </c>
      <c r="T2029" s="183">
        <v>0</v>
      </c>
      <c r="U2029" s="180">
        <v>0</v>
      </c>
      <c r="V2029" s="180">
        <v>0</v>
      </c>
      <c r="W2029" s="183">
        <v>0</v>
      </c>
      <c r="X2029" s="183">
        <v>0</v>
      </c>
      <c r="Y2029" s="180">
        <v>0</v>
      </c>
      <c r="Z2029" s="180">
        <v>0</v>
      </c>
      <c r="AA2029" s="183">
        <v>0</v>
      </c>
      <c r="AB2029" s="183">
        <v>0</v>
      </c>
      <c r="AC2029" s="180">
        <f t="shared" si="1289"/>
        <v>0</v>
      </c>
      <c r="AD2029" s="180">
        <f t="shared" si="1289"/>
        <v>0</v>
      </c>
      <c r="AE2029" s="181">
        <f t="shared" si="1254"/>
        <v>0</v>
      </c>
      <c r="AF2029" s="180">
        <v>0</v>
      </c>
      <c r="AG2029" s="180">
        <v>0</v>
      </c>
      <c r="AH2029" s="181">
        <f t="shared" si="1255"/>
        <v>0</v>
      </c>
      <c r="AI2029" s="180">
        <v>0</v>
      </c>
      <c r="AJ2029" s="180">
        <v>0</v>
      </c>
      <c r="AK2029" s="181">
        <f t="shared" si="1256"/>
        <v>0</v>
      </c>
      <c r="AL2029" s="180">
        <v>0</v>
      </c>
      <c r="AM2029" s="180">
        <v>0</v>
      </c>
      <c r="AN2029" s="181">
        <f t="shared" si="1257"/>
        <v>0</v>
      </c>
      <c r="AO2029" s="180">
        <v>0</v>
      </c>
      <c r="AP2029" s="180">
        <v>0</v>
      </c>
      <c r="AQ2029" s="181">
        <f t="shared" si="1258"/>
        <v>0</v>
      </c>
      <c r="AR2029" s="180">
        <v>0</v>
      </c>
      <c r="AS2029" s="180">
        <v>0</v>
      </c>
      <c r="AT2029" s="181">
        <f t="shared" si="1259"/>
        <v>0</v>
      </c>
      <c r="AU2029" s="180">
        <f t="shared" si="1290"/>
        <v>0</v>
      </c>
      <c r="AV2029" s="180">
        <f t="shared" si="1290"/>
        <v>0</v>
      </c>
      <c r="AW2029" s="181">
        <f t="shared" si="1260"/>
        <v>0</v>
      </c>
      <c r="AX2029" s="183">
        <f t="shared" si="1291"/>
        <v>0</v>
      </c>
      <c r="AY2029" s="183">
        <f t="shared" si="1291"/>
        <v>0</v>
      </c>
      <c r="AZ2029" s="183"/>
      <c r="BA2029" s="183"/>
      <c r="BB2029" s="183"/>
      <c r="BC2029" s="183"/>
      <c r="BD2029" s="183">
        <f t="shared" si="1292"/>
        <v>0</v>
      </c>
      <c r="BE2029" s="183">
        <f t="shared" si="1292"/>
        <v>0</v>
      </c>
    </row>
    <row r="2030" spans="2:57" ht="15.75" hidden="1">
      <c r="B2030" s="174">
        <v>2025</v>
      </c>
      <c r="C2030" s="174">
        <v>20</v>
      </c>
      <c r="D2030" s="175"/>
      <c r="E2030" s="176"/>
      <c r="F2030" s="174">
        <v>3</v>
      </c>
      <c r="G2030" s="174">
        <v>7</v>
      </c>
      <c r="H2030" s="174">
        <v>19</v>
      </c>
      <c r="I2030" s="174">
        <v>5000</v>
      </c>
      <c r="J2030" s="174">
        <v>5100</v>
      </c>
      <c r="K2030" s="174">
        <v>515</v>
      </c>
      <c r="L2030" s="177">
        <v>142</v>
      </c>
      <c r="M2030" s="178">
        <v>0</v>
      </c>
      <c r="N2030" s="179" t="s">
        <v>1288</v>
      </c>
      <c r="O2030" s="180">
        <v>0</v>
      </c>
      <c r="P2030" s="180">
        <v>0</v>
      </c>
      <c r="Q2030" s="181">
        <v>0</v>
      </c>
      <c r="R2030" s="182" t="s">
        <v>98</v>
      </c>
      <c r="S2030" s="183">
        <v>0</v>
      </c>
      <c r="T2030" s="183">
        <v>0</v>
      </c>
      <c r="U2030" s="180">
        <v>0</v>
      </c>
      <c r="V2030" s="180">
        <v>0</v>
      </c>
      <c r="W2030" s="183">
        <v>0</v>
      </c>
      <c r="X2030" s="183">
        <v>0</v>
      </c>
      <c r="Y2030" s="180">
        <v>0</v>
      </c>
      <c r="Z2030" s="180">
        <v>0</v>
      </c>
      <c r="AA2030" s="183">
        <v>0</v>
      </c>
      <c r="AB2030" s="183">
        <v>0</v>
      </c>
      <c r="AC2030" s="180">
        <f t="shared" si="1289"/>
        <v>0</v>
      </c>
      <c r="AD2030" s="180">
        <f t="shared" si="1289"/>
        <v>0</v>
      </c>
      <c r="AE2030" s="181">
        <f t="shared" si="1254"/>
        <v>0</v>
      </c>
      <c r="AF2030" s="180">
        <v>0</v>
      </c>
      <c r="AG2030" s="180">
        <v>0</v>
      </c>
      <c r="AH2030" s="181">
        <f t="shared" si="1255"/>
        <v>0</v>
      </c>
      <c r="AI2030" s="180">
        <v>0</v>
      </c>
      <c r="AJ2030" s="180">
        <v>0</v>
      </c>
      <c r="AK2030" s="181">
        <f t="shared" si="1256"/>
        <v>0</v>
      </c>
      <c r="AL2030" s="180">
        <v>0</v>
      </c>
      <c r="AM2030" s="180">
        <v>0</v>
      </c>
      <c r="AN2030" s="181">
        <f t="shared" si="1257"/>
        <v>0</v>
      </c>
      <c r="AO2030" s="180">
        <v>0</v>
      </c>
      <c r="AP2030" s="180">
        <v>0</v>
      </c>
      <c r="AQ2030" s="181">
        <f t="shared" si="1258"/>
        <v>0</v>
      </c>
      <c r="AR2030" s="180">
        <v>0</v>
      </c>
      <c r="AS2030" s="180">
        <v>0</v>
      </c>
      <c r="AT2030" s="181">
        <f t="shared" si="1259"/>
        <v>0</v>
      </c>
      <c r="AU2030" s="180">
        <f t="shared" si="1290"/>
        <v>0</v>
      </c>
      <c r="AV2030" s="180">
        <f t="shared" si="1290"/>
        <v>0</v>
      </c>
      <c r="AW2030" s="181">
        <f t="shared" si="1260"/>
        <v>0</v>
      </c>
      <c r="AX2030" s="183">
        <f t="shared" si="1291"/>
        <v>0</v>
      </c>
      <c r="AY2030" s="183">
        <f t="shared" si="1291"/>
        <v>0</v>
      </c>
      <c r="AZ2030" s="183"/>
      <c r="BA2030" s="183"/>
      <c r="BB2030" s="183"/>
      <c r="BC2030" s="183"/>
      <c r="BD2030" s="183">
        <f t="shared" si="1292"/>
        <v>0</v>
      </c>
      <c r="BE2030" s="183">
        <f t="shared" si="1292"/>
        <v>0</v>
      </c>
    </row>
    <row r="2031" spans="2:57" ht="15.75" hidden="1">
      <c r="B2031" s="174">
        <v>2025</v>
      </c>
      <c r="C2031" s="174">
        <v>20</v>
      </c>
      <c r="D2031" s="175"/>
      <c r="E2031" s="176"/>
      <c r="F2031" s="174">
        <v>3</v>
      </c>
      <c r="G2031" s="174">
        <v>7</v>
      </c>
      <c r="H2031" s="174">
        <v>19</v>
      </c>
      <c r="I2031" s="174">
        <v>5000</v>
      </c>
      <c r="J2031" s="174">
        <v>5100</v>
      </c>
      <c r="K2031" s="174">
        <v>515</v>
      </c>
      <c r="L2031" s="177">
        <v>182</v>
      </c>
      <c r="M2031" s="178">
        <v>0</v>
      </c>
      <c r="N2031" s="179" t="s">
        <v>1289</v>
      </c>
      <c r="O2031" s="180">
        <v>0</v>
      </c>
      <c r="P2031" s="180">
        <v>0</v>
      </c>
      <c r="Q2031" s="181">
        <v>0</v>
      </c>
      <c r="R2031" s="182" t="s">
        <v>98</v>
      </c>
      <c r="S2031" s="183">
        <v>0</v>
      </c>
      <c r="T2031" s="183">
        <v>0</v>
      </c>
      <c r="U2031" s="180">
        <v>0</v>
      </c>
      <c r="V2031" s="180">
        <v>0</v>
      </c>
      <c r="W2031" s="183">
        <v>0</v>
      </c>
      <c r="X2031" s="183">
        <v>0</v>
      </c>
      <c r="Y2031" s="180">
        <v>0</v>
      </c>
      <c r="Z2031" s="180">
        <v>0</v>
      </c>
      <c r="AA2031" s="183">
        <v>0</v>
      </c>
      <c r="AB2031" s="183">
        <v>0</v>
      </c>
      <c r="AC2031" s="180">
        <f t="shared" si="1289"/>
        <v>0</v>
      </c>
      <c r="AD2031" s="180">
        <f t="shared" si="1289"/>
        <v>0</v>
      </c>
      <c r="AE2031" s="181">
        <f t="shared" si="1254"/>
        <v>0</v>
      </c>
      <c r="AF2031" s="180">
        <v>0</v>
      </c>
      <c r="AG2031" s="180">
        <v>0</v>
      </c>
      <c r="AH2031" s="181">
        <f t="shared" si="1255"/>
        <v>0</v>
      </c>
      <c r="AI2031" s="180">
        <v>0</v>
      </c>
      <c r="AJ2031" s="180">
        <v>0</v>
      </c>
      <c r="AK2031" s="181">
        <f t="shared" si="1256"/>
        <v>0</v>
      </c>
      <c r="AL2031" s="180">
        <v>0</v>
      </c>
      <c r="AM2031" s="180">
        <v>0</v>
      </c>
      <c r="AN2031" s="181">
        <f t="shared" si="1257"/>
        <v>0</v>
      </c>
      <c r="AO2031" s="180">
        <v>0</v>
      </c>
      <c r="AP2031" s="180">
        <v>0</v>
      </c>
      <c r="AQ2031" s="181">
        <f t="shared" si="1258"/>
        <v>0</v>
      </c>
      <c r="AR2031" s="180">
        <v>0</v>
      </c>
      <c r="AS2031" s="180">
        <v>0</v>
      </c>
      <c r="AT2031" s="181">
        <f t="shared" si="1259"/>
        <v>0</v>
      </c>
      <c r="AU2031" s="180">
        <f t="shared" si="1290"/>
        <v>0</v>
      </c>
      <c r="AV2031" s="180">
        <f t="shared" si="1290"/>
        <v>0</v>
      </c>
      <c r="AW2031" s="181">
        <f t="shared" si="1260"/>
        <v>0</v>
      </c>
      <c r="AX2031" s="183">
        <f t="shared" si="1291"/>
        <v>0</v>
      </c>
      <c r="AY2031" s="183">
        <f t="shared" si="1291"/>
        <v>0</v>
      </c>
      <c r="AZ2031" s="183"/>
      <c r="BA2031" s="183"/>
      <c r="BB2031" s="183"/>
      <c r="BC2031" s="183"/>
      <c r="BD2031" s="183">
        <f t="shared" si="1292"/>
        <v>0</v>
      </c>
      <c r="BE2031" s="183">
        <f t="shared" si="1292"/>
        <v>0</v>
      </c>
    </row>
    <row r="2032" spans="2:57" ht="15.75">
      <c r="B2032" s="174">
        <v>2025</v>
      </c>
      <c r="C2032" s="174">
        <v>20</v>
      </c>
      <c r="D2032" s="175"/>
      <c r="E2032" s="176"/>
      <c r="F2032" s="174">
        <v>3</v>
      </c>
      <c r="G2032" s="174">
        <v>7</v>
      </c>
      <c r="H2032" s="174">
        <v>19</v>
      </c>
      <c r="I2032" s="174">
        <v>5000</v>
      </c>
      <c r="J2032" s="174">
        <v>5100</v>
      </c>
      <c r="K2032" s="174">
        <v>515</v>
      </c>
      <c r="L2032" s="177">
        <v>338</v>
      </c>
      <c r="M2032" s="178" t="s">
        <v>1881</v>
      </c>
      <c r="N2032" s="179" t="s">
        <v>157</v>
      </c>
      <c r="O2032" s="180">
        <v>93956.12</v>
      </c>
      <c r="P2032" s="180">
        <v>0</v>
      </c>
      <c r="Q2032" s="181">
        <v>93956.12</v>
      </c>
      <c r="R2032" s="182" t="s">
        <v>98</v>
      </c>
      <c r="S2032" s="183">
        <v>3</v>
      </c>
      <c r="T2032" s="183">
        <v>0</v>
      </c>
      <c r="U2032" s="180">
        <v>0</v>
      </c>
      <c r="V2032" s="180">
        <v>0</v>
      </c>
      <c r="W2032" s="183">
        <v>0</v>
      </c>
      <c r="X2032" s="183">
        <v>0</v>
      </c>
      <c r="Y2032" s="180">
        <v>0</v>
      </c>
      <c r="Z2032" s="180">
        <v>0</v>
      </c>
      <c r="AA2032" s="183">
        <v>0</v>
      </c>
      <c r="AB2032" s="183">
        <v>0</v>
      </c>
      <c r="AC2032" s="180">
        <f t="shared" si="1289"/>
        <v>93956.12</v>
      </c>
      <c r="AD2032" s="180">
        <f t="shared" si="1289"/>
        <v>0</v>
      </c>
      <c r="AE2032" s="181">
        <f t="shared" si="1254"/>
        <v>93956.12</v>
      </c>
      <c r="AF2032" s="180">
        <v>0</v>
      </c>
      <c r="AG2032" s="180">
        <v>0</v>
      </c>
      <c r="AH2032" s="181">
        <f t="shared" si="1255"/>
        <v>0</v>
      </c>
      <c r="AI2032" s="180">
        <v>0</v>
      </c>
      <c r="AJ2032" s="180">
        <v>0</v>
      </c>
      <c r="AK2032" s="181">
        <f t="shared" si="1256"/>
        <v>0</v>
      </c>
      <c r="AL2032" s="180">
        <v>0</v>
      </c>
      <c r="AM2032" s="180">
        <v>0</v>
      </c>
      <c r="AN2032" s="181">
        <f t="shared" si="1257"/>
        <v>0</v>
      </c>
      <c r="AO2032" s="180">
        <v>86300.945504391522</v>
      </c>
      <c r="AP2032" s="180">
        <v>0</v>
      </c>
      <c r="AQ2032" s="181">
        <f t="shared" si="1258"/>
        <v>86300.945504391522</v>
      </c>
      <c r="AR2032" s="180">
        <v>0</v>
      </c>
      <c r="AS2032" s="180">
        <v>0</v>
      </c>
      <c r="AT2032" s="181">
        <f t="shared" si="1259"/>
        <v>0</v>
      </c>
      <c r="AU2032" s="180">
        <f t="shared" si="1290"/>
        <v>7655.1744956084731</v>
      </c>
      <c r="AV2032" s="180">
        <f t="shared" si="1290"/>
        <v>0</v>
      </c>
      <c r="AW2032" s="181">
        <f t="shared" si="1260"/>
        <v>7655.1744956084731</v>
      </c>
      <c r="AX2032" s="183">
        <f t="shared" si="1291"/>
        <v>3</v>
      </c>
      <c r="AY2032" s="183">
        <f t="shared" si="1291"/>
        <v>0</v>
      </c>
      <c r="AZ2032" s="183">
        <v>3</v>
      </c>
      <c r="BA2032" s="183">
        <v>0</v>
      </c>
      <c r="BB2032" s="183"/>
      <c r="BC2032" s="183"/>
      <c r="BD2032" s="183">
        <f t="shared" si="1292"/>
        <v>0</v>
      </c>
      <c r="BE2032" s="183">
        <f t="shared" si="1292"/>
        <v>0</v>
      </c>
    </row>
    <row r="2033" spans="2:57" ht="15.75" hidden="1">
      <c r="B2033" s="174">
        <v>2025</v>
      </c>
      <c r="C2033" s="174">
        <v>20</v>
      </c>
      <c r="D2033" s="175"/>
      <c r="E2033" s="176"/>
      <c r="F2033" s="174">
        <v>3</v>
      </c>
      <c r="G2033" s="174">
        <v>7</v>
      </c>
      <c r="H2033" s="174">
        <v>19</v>
      </c>
      <c r="I2033" s="174">
        <v>5000</v>
      </c>
      <c r="J2033" s="174">
        <v>5100</v>
      </c>
      <c r="K2033" s="174">
        <v>515</v>
      </c>
      <c r="L2033" s="177">
        <v>342</v>
      </c>
      <c r="M2033" s="178">
        <v>0</v>
      </c>
      <c r="N2033" s="179" t="s">
        <v>158</v>
      </c>
      <c r="O2033" s="180">
        <v>0</v>
      </c>
      <c r="P2033" s="180">
        <v>0</v>
      </c>
      <c r="Q2033" s="181">
        <v>0</v>
      </c>
      <c r="R2033" s="182" t="s">
        <v>98</v>
      </c>
      <c r="S2033" s="183">
        <v>0</v>
      </c>
      <c r="T2033" s="183">
        <v>0</v>
      </c>
      <c r="U2033" s="180">
        <v>0</v>
      </c>
      <c r="V2033" s="180">
        <v>0</v>
      </c>
      <c r="W2033" s="183">
        <v>0</v>
      </c>
      <c r="X2033" s="183">
        <v>0</v>
      </c>
      <c r="Y2033" s="180">
        <v>0</v>
      </c>
      <c r="Z2033" s="180">
        <v>0</v>
      </c>
      <c r="AA2033" s="183">
        <v>0</v>
      </c>
      <c r="AB2033" s="183">
        <v>0</v>
      </c>
      <c r="AC2033" s="180">
        <f t="shared" si="1289"/>
        <v>0</v>
      </c>
      <c r="AD2033" s="180">
        <f t="shared" si="1289"/>
        <v>0</v>
      </c>
      <c r="AE2033" s="181">
        <f t="shared" si="1254"/>
        <v>0</v>
      </c>
      <c r="AF2033" s="180">
        <v>0</v>
      </c>
      <c r="AG2033" s="180">
        <v>0</v>
      </c>
      <c r="AH2033" s="181">
        <f t="shared" si="1255"/>
        <v>0</v>
      </c>
      <c r="AI2033" s="180">
        <v>0</v>
      </c>
      <c r="AJ2033" s="180">
        <v>0</v>
      </c>
      <c r="AK2033" s="181">
        <f t="shared" si="1256"/>
        <v>0</v>
      </c>
      <c r="AL2033" s="180">
        <v>0</v>
      </c>
      <c r="AM2033" s="180">
        <v>0</v>
      </c>
      <c r="AN2033" s="181">
        <f t="shared" si="1257"/>
        <v>0</v>
      </c>
      <c r="AO2033" s="180">
        <v>0</v>
      </c>
      <c r="AP2033" s="180">
        <v>0</v>
      </c>
      <c r="AQ2033" s="181">
        <f t="shared" si="1258"/>
        <v>0</v>
      </c>
      <c r="AR2033" s="180">
        <v>0</v>
      </c>
      <c r="AS2033" s="180">
        <v>0</v>
      </c>
      <c r="AT2033" s="181">
        <f t="shared" si="1259"/>
        <v>0</v>
      </c>
      <c r="AU2033" s="180">
        <f t="shared" si="1290"/>
        <v>0</v>
      </c>
      <c r="AV2033" s="180">
        <f t="shared" si="1290"/>
        <v>0</v>
      </c>
      <c r="AW2033" s="181">
        <f t="shared" si="1260"/>
        <v>0</v>
      </c>
      <c r="AX2033" s="183">
        <f t="shared" si="1291"/>
        <v>0</v>
      </c>
      <c r="AY2033" s="183">
        <f t="shared" si="1291"/>
        <v>0</v>
      </c>
      <c r="AZ2033" s="183"/>
      <c r="BA2033" s="183">
        <v>0</v>
      </c>
      <c r="BB2033" s="183"/>
      <c r="BC2033" s="183"/>
      <c r="BD2033" s="183">
        <f t="shared" si="1292"/>
        <v>0</v>
      </c>
      <c r="BE2033" s="183">
        <f t="shared" si="1292"/>
        <v>0</v>
      </c>
    </row>
    <row r="2034" spans="2:57" ht="15.75" hidden="1">
      <c r="B2034" s="174">
        <v>2025</v>
      </c>
      <c r="C2034" s="174">
        <v>20</v>
      </c>
      <c r="D2034" s="175"/>
      <c r="E2034" s="176"/>
      <c r="F2034" s="174">
        <v>3</v>
      </c>
      <c r="G2034" s="174">
        <v>7</v>
      </c>
      <c r="H2034" s="174">
        <v>19</v>
      </c>
      <c r="I2034" s="174">
        <v>5000</v>
      </c>
      <c r="J2034" s="174">
        <v>5100</v>
      </c>
      <c r="K2034" s="174">
        <v>515</v>
      </c>
      <c r="L2034" s="177">
        <v>512</v>
      </c>
      <c r="M2034" s="178">
        <v>0</v>
      </c>
      <c r="N2034" s="179" t="s">
        <v>631</v>
      </c>
      <c r="O2034" s="180">
        <v>0</v>
      </c>
      <c r="P2034" s="180">
        <v>0</v>
      </c>
      <c r="Q2034" s="181">
        <v>0</v>
      </c>
      <c r="R2034" s="182" t="s">
        <v>98</v>
      </c>
      <c r="S2034" s="183">
        <v>0</v>
      </c>
      <c r="T2034" s="183">
        <v>0</v>
      </c>
      <c r="U2034" s="180">
        <v>0</v>
      </c>
      <c r="V2034" s="180">
        <v>0</v>
      </c>
      <c r="W2034" s="183">
        <v>0</v>
      </c>
      <c r="X2034" s="183">
        <v>0</v>
      </c>
      <c r="Y2034" s="180">
        <v>0</v>
      </c>
      <c r="Z2034" s="180">
        <v>0</v>
      </c>
      <c r="AA2034" s="183">
        <v>0</v>
      </c>
      <c r="AB2034" s="183">
        <v>0</v>
      </c>
      <c r="AC2034" s="180">
        <f t="shared" si="1289"/>
        <v>0</v>
      </c>
      <c r="AD2034" s="180">
        <f t="shared" si="1289"/>
        <v>0</v>
      </c>
      <c r="AE2034" s="181">
        <f t="shared" si="1254"/>
        <v>0</v>
      </c>
      <c r="AF2034" s="180">
        <v>0</v>
      </c>
      <c r="AG2034" s="180">
        <v>0</v>
      </c>
      <c r="AH2034" s="181">
        <f t="shared" si="1255"/>
        <v>0</v>
      </c>
      <c r="AI2034" s="180">
        <v>0</v>
      </c>
      <c r="AJ2034" s="180">
        <v>0</v>
      </c>
      <c r="AK2034" s="181">
        <f t="shared" si="1256"/>
        <v>0</v>
      </c>
      <c r="AL2034" s="180">
        <v>0</v>
      </c>
      <c r="AM2034" s="180">
        <v>0</v>
      </c>
      <c r="AN2034" s="181">
        <f t="shared" si="1257"/>
        <v>0</v>
      </c>
      <c r="AO2034" s="180">
        <v>0</v>
      </c>
      <c r="AP2034" s="180">
        <v>0</v>
      </c>
      <c r="AQ2034" s="181">
        <f t="shared" si="1258"/>
        <v>0</v>
      </c>
      <c r="AR2034" s="180">
        <v>0</v>
      </c>
      <c r="AS2034" s="180">
        <v>0</v>
      </c>
      <c r="AT2034" s="181">
        <f t="shared" si="1259"/>
        <v>0</v>
      </c>
      <c r="AU2034" s="180">
        <f t="shared" si="1290"/>
        <v>0</v>
      </c>
      <c r="AV2034" s="180">
        <f t="shared" si="1290"/>
        <v>0</v>
      </c>
      <c r="AW2034" s="181">
        <f t="shared" si="1260"/>
        <v>0</v>
      </c>
      <c r="AX2034" s="183">
        <f t="shared" si="1291"/>
        <v>0</v>
      </c>
      <c r="AY2034" s="183">
        <f t="shared" si="1291"/>
        <v>0</v>
      </c>
      <c r="AZ2034" s="183"/>
      <c r="BA2034" s="183">
        <v>0</v>
      </c>
      <c r="BB2034" s="183"/>
      <c r="BC2034" s="183"/>
      <c r="BD2034" s="183">
        <f t="shared" si="1292"/>
        <v>0</v>
      </c>
      <c r="BE2034" s="183">
        <f t="shared" si="1292"/>
        <v>0</v>
      </c>
    </row>
    <row r="2035" spans="2:57" ht="15.75" hidden="1">
      <c r="B2035" s="174">
        <v>2025</v>
      </c>
      <c r="C2035" s="174">
        <v>20</v>
      </c>
      <c r="D2035" s="175"/>
      <c r="E2035" s="176"/>
      <c r="F2035" s="174">
        <v>3</v>
      </c>
      <c r="G2035" s="174">
        <v>7</v>
      </c>
      <c r="H2035" s="174">
        <v>19</v>
      </c>
      <c r="I2035" s="174">
        <v>5000</v>
      </c>
      <c r="J2035" s="174">
        <v>5100</v>
      </c>
      <c r="K2035" s="174">
        <v>515</v>
      </c>
      <c r="L2035" s="177">
        <v>527</v>
      </c>
      <c r="M2035" s="178">
        <v>0</v>
      </c>
      <c r="N2035" s="179" t="s">
        <v>1290</v>
      </c>
      <c r="O2035" s="180">
        <v>0</v>
      </c>
      <c r="P2035" s="180">
        <v>0</v>
      </c>
      <c r="Q2035" s="181">
        <v>0</v>
      </c>
      <c r="R2035" s="182" t="s">
        <v>98</v>
      </c>
      <c r="S2035" s="183">
        <v>0</v>
      </c>
      <c r="T2035" s="183">
        <v>0</v>
      </c>
      <c r="U2035" s="180">
        <v>0</v>
      </c>
      <c r="V2035" s="180">
        <v>0</v>
      </c>
      <c r="W2035" s="183">
        <v>0</v>
      </c>
      <c r="X2035" s="183">
        <v>0</v>
      </c>
      <c r="Y2035" s="180">
        <v>0</v>
      </c>
      <c r="Z2035" s="180">
        <v>0</v>
      </c>
      <c r="AA2035" s="183">
        <v>0</v>
      </c>
      <c r="AB2035" s="183">
        <v>0</v>
      </c>
      <c r="AC2035" s="180">
        <f t="shared" si="1289"/>
        <v>0</v>
      </c>
      <c r="AD2035" s="180">
        <f t="shared" si="1289"/>
        <v>0</v>
      </c>
      <c r="AE2035" s="181">
        <f t="shared" si="1254"/>
        <v>0</v>
      </c>
      <c r="AF2035" s="180">
        <v>0</v>
      </c>
      <c r="AG2035" s="180">
        <v>0</v>
      </c>
      <c r="AH2035" s="181">
        <f t="shared" si="1255"/>
        <v>0</v>
      </c>
      <c r="AI2035" s="180">
        <v>0</v>
      </c>
      <c r="AJ2035" s="180">
        <v>0</v>
      </c>
      <c r="AK2035" s="181">
        <f t="shared" si="1256"/>
        <v>0</v>
      </c>
      <c r="AL2035" s="180">
        <v>0</v>
      </c>
      <c r="AM2035" s="180">
        <v>0</v>
      </c>
      <c r="AN2035" s="181">
        <f t="shared" si="1257"/>
        <v>0</v>
      </c>
      <c r="AO2035" s="180">
        <v>0</v>
      </c>
      <c r="AP2035" s="180">
        <v>0</v>
      </c>
      <c r="AQ2035" s="181">
        <f t="shared" si="1258"/>
        <v>0</v>
      </c>
      <c r="AR2035" s="180">
        <v>0</v>
      </c>
      <c r="AS2035" s="180">
        <v>0</v>
      </c>
      <c r="AT2035" s="181">
        <f t="shared" si="1259"/>
        <v>0</v>
      </c>
      <c r="AU2035" s="180">
        <f t="shared" si="1290"/>
        <v>0</v>
      </c>
      <c r="AV2035" s="180">
        <f t="shared" si="1290"/>
        <v>0</v>
      </c>
      <c r="AW2035" s="181">
        <f t="shared" si="1260"/>
        <v>0</v>
      </c>
      <c r="AX2035" s="183">
        <f t="shared" si="1291"/>
        <v>0</v>
      </c>
      <c r="AY2035" s="183">
        <f t="shared" si="1291"/>
        <v>0</v>
      </c>
      <c r="AZ2035" s="183"/>
      <c r="BA2035" s="183">
        <v>0</v>
      </c>
      <c r="BB2035" s="183"/>
      <c r="BC2035" s="183"/>
      <c r="BD2035" s="183">
        <f t="shared" si="1292"/>
        <v>0</v>
      </c>
      <c r="BE2035" s="183">
        <f t="shared" si="1292"/>
        <v>0</v>
      </c>
    </row>
    <row r="2036" spans="2:57" ht="15.75" hidden="1">
      <c r="B2036" s="174">
        <v>2025</v>
      </c>
      <c r="C2036" s="174">
        <v>20</v>
      </c>
      <c r="D2036" s="175"/>
      <c r="E2036" s="176"/>
      <c r="F2036" s="174">
        <v>3</v>
      </c>
      <c r="G2036" s="174">
        <v>7</v>
      </c>
      <c r="H2036" s="174">
        <v>19</v>
      </c>
      <c r="I2036" s="174">
        <v>5000</v>
      </c>
      <c r="J2036" s="174">
        <v>5100</v>
      </c>
      <c r="K2036" s="174">
        <v>515</v>
      </c>
      <c r="L2036" s="177">
        <v>618</v>
      </c>
      <c r="M2036" s="178">
        <v>0</v>
      </c>
      <c r="N2036" s="179" t="s">
        <v>164</v>
      </c>
      <c r="O2036" s="180">
        <v>0</v>
      </c>
      <c r="P2036" s="180">
        <v>0</v>
      </c>
      <c r="Q2036" s="181">
        <v>0</v>
      </c>
      <c r="R2036" s="182" t="s">
        <v>98</v>
      </c>
      <c r="S2036" s="183">
        <v>0</v>
      </c>
      <c r="T2036" s="183">
        <v>0</v>
      </c>
      <c r="U2036" s="180">
        <v>0</v>
      </c>
      <c r="V2036" s="180">
        <v>0</v>
      </c>
      <c r="W2036" s="183">
        <v>0</v>
      </c>
      <c r="X2036" s="183">
        <v>0</v>
      </c>
      <c r="Y2036" s="180">
        <v>0</v>
      </c>
      <c r="Z2036" s="180">
        <v>0</v>
      </c>
      <c r="AA2036" s="183">
        <v>0</v>
      </c>
      <c r="AB2036" s="183">
        <v>0</v>
      </c>
      <c r="AC2036" s="180">
        <f t="shared" si="1289"/>
        <v>0</v>
      </c>
      <c r="AD2036" s="180">
        <f t="shared" si="1289"/>
        <v>0</v>
      </c>
      <c r="AE2036" s="181">
        <f t="shared" ref="AE2036:AE2099" si="1293">+AC2036+AD2036</f>
        <v>0</v>
      </c>
      <c r="AF2036" s="180">
        <v>0</v>
      </c>
      <c r="AG2036" s="180">
        <v>0</v>
      </c>
      <c r="AH2036" s="181">
        <f t="shared" ref="AH2036:AH2099" si="1294">+AF2036+AG2036</f>
        <v>0</v>
      </c>
      <c r="AI2036" s="180">
        <v>0</v>
      </c>
      <c r="AJ2036" s="180">
        <v>0</v>
      </c>
      <c r="AK2036" s="181">
        <f t="shared" ref="AK2036:AK2099" si="1295">+AI2036+AJ2036</f>
        <v>0</v>
      </c>
      <c r="AL2036" s="180">
        <v>0</v>
      </c>
      <c r="AM2036" s="180">
        <v>0</v>
      </c>
      <c r="AN2036" s="181">
        <f t="shared" ref="AN2036:AN2099" si="1296">+AL2036+AM2036</f>
        <v>0</v>
      </c>
      <c r="AO2036" s="180">
        <v>0</v>
      </c>
      <c r="AP2036" s="180">
        <v>0</v>
      </c>
      <c r="AQ2036" s="181">
        <f t="shared" ref="AQ2036:AQ2099" si="1297">+AO2036+AP2036</f>
        <v>0</v>
      </c>
      <c r="AR2036" s="180">
        <v>0</v>
      </c>
      <c r="AS2036" s="180">
        <v>0</v>
      </c>
      <c r="AT2036" s="181">
        <f t="shared" ref="AT2036:AT2099" si="1298">+AR2036+AS2036</f>
        <v>0</v>
      </c>
      <c r="AU2036" s="180">
        <f t="shared" si="1290"/>
        <v>0</v>
      </c>
      <c r="AV2036" s="180">
        <f t="shared" si="1290"/>
        <v>0</v>
      </c>
      <c r="AW2036" s="181">
        <f t="shared" ref="AW2036:AW2099" si="1299">+AU2036+AV2036</f>
        <v>0</v>
      </c>
      <c r="AX2036" s="183">
        <f t="shared" si="1291"/>
        <v>0</v>
      </c>
      <c r="AY2036" s="183">
        <f t="shared" si="1291"/>
        <v>0</v>
      </c>
      <c r="AZ2036" s="183"/>
      <c r="BA2036" s="183">
        <v>0</v>
      </c>
      <c r="BB2036" s="183"/>
      <c r="BC2036" s="183"/>
      <c r="BD2036" s="183">
        <f t="shared" si="1292"/>
        <v>0</v>
      </c>
      <c r="BE2036" s="183">
        <f t="shared" si="1292"/>
        <v>0</v>
      </c>
    </row>
    <row r="2037" spans="2:57" ht="15.75" hidden="1">
      <c r="B2037" s="174">
        <v>2025</v>
      </c>
      <c r="C2037" s="174">
        <v>20</v>
      </c>
      <c r="D2037" s="175"/>
      <c r="E2037" s="176"/>
      <c r="F2037" s="174">
        <v>3</v>
      </c>
      <c r="G2037" s="174">
        <v>7</v>
      </c>
      <c r="H2037" s="174">
        <v>19</v>
      </c>
      <c r="I2037" s="174">
        <v>5000</v>
      </c>
      <c r="J2037" s="174">
        <v>5100</v>
      </c>
      <c r="K2037" s="174">
        <v>515</v>
      </c>
      <c r="L2037" s="177">
        <v>652</v>
      </c>
      <c r="M2037" s="178">
        <v>0</v>
      </c>
      <c r="N2037" s="179" t="s">
        <v>439</v>
      </c>
      <c r="O2037" s="180">
        <v>0</v>
      </c>
      <c r="P2037" s="180">
        <v>0</v>
      </c>
      <c r="Q2037" s="181">
        <v>0</v>
      </c>
      <c r="R2037" s="182" t="s">
        <v>98</v>
      </c>
      <c r="S2037" s="183">
        <v>0</v>
      </c>
      <c r="T2037" s="183">
        <v>0</v>
      </c>
      <c r="U2037" s="180">
        <v>0</v>
      </c>
      <c r="V2037" s="180">
        <v>0</v>
      </c>
      <c r="W2037" s="183">
        <v>0</v>
      </c>
      <c r="X2037" s="183">
        <v>0</v>
      </c>
      <c r="Y2037" s="180">
        <v>0</v>
      </c>
      <c r="Z2037" s="180">
        <v>0</v>
      </c>
      <c r="AA2037" s="183">
        <v>0</v>
      </c>
      <c r="AB2037" s="183">
        <v>0</v>
      </c>
      <c r="AC2037" s="180">
        <f t="shared" si="1289"/>
        <v>0</v>
      </c>
      <c r="AD2037" s="180">
        <f t="shared" si="1289"/>
        <v>0</v>
      </c>
      <c r="AE2037" s="181">
        <f t="shared" si="1293"/>
        <v>0</v>
      </c>
      <c r="AF2037" s="180">
        <v>0</v>
      </c>
      <c r="AG2037" s="180">
        <v>0</v>
      </c>
      <c r="AH2037" s="181">
        <f t="shared" si="1294"/>
        <v>0</v>
      </c>
      <c r="AI2037" s="180">
        <v>0</v>
      </c>
      <c r="AJ2037" s="180">
        <v>0</v>
      </c>
      <c r="AK2037" s="181">
        <f t="shared" si="1295"/>
        <v>0</v>
      </c>
      <c r="AL2037" s="180">
        <v>0</v>
      </c>
      <c r="AM2037" s="180">
        <v>0</v>
      </c>
      <c r="AN2037" s="181">
        <f t="shared" si="1296"/>
        <v>0</v>
      </c>
      <c r="AO2037" s="180">
        <v>0</v>
      </c>
      <c r="AP2037" s="180">
        <v>0</v>
      </c>
      <c r="AQ2037" s="181">
        <f t="shared" si="1297"/>
        <v>0</v>
      </c>
      <c r="AR2037" s="180">
        <v>0</v>
      </c>
      <c r="AS2037" s="180">
        <v>0</v>
      </c>
      <c r="AT2037" s="181">
        <f t="shared" si="1298"/>
        <v>0</v>
      </c>
      <c r="AU2037" s="180">
        <f t="shared" si="1290"/>
        <v>0</v>
      </c>
      <c r="AV2037" s="180">
        <f t="shared" si="1290"/>
        <v>0</v>
      </c>
      <c r="AW2037" s="181">
        <f t="shared" si="1299"/>
        <v>0</v>
      </c>
      <c r="AX2037" s="183">
        <f t="shared" si="1291"/>
        <v>0</v>
      </c>
      <c r="AY2037" s="183">
        <f t="shared" si="1291"/>
        <v>0</v>
      </c>
      <c r="AZ2037" s="183"/>
      <c r="BA2037" s="183">
        <v>0</v>
      </c>
      <c r="BB2037" s="183"/>
      <c r="BC2037" s="183"/>
      <c r="BD2037" s="183">
        <f t="shared" si="1292"/>
        <v>0</v>
      </c>
      <c r="BE2037" s="183">
        <f t="shared" si="1292"/>
        <v>0</v>
      </c>
    </row>
    <row r="2038" spans="2:57" ht="15.75" hidden="1">
      <c r="B2038" s="174">
        <v>2025</v>
      </c>
      <c r="C2038" s="174">
        <v>20</v>
      </c>
      <c r="D2038" s="175"/>
      <c r="E2038" s="176"/>
      <c r="F2038" s="174">
        <v>3</v>
      </c>
      <c r="G2038" s="174">
        <v>7</v>
      </c>
      <c r="H2038" s="174">
        <v>19</v>
      </c>
      <c r="I2038" s="174">
        <v>5000</v>
      </c>
      <c r="J2038" s="174">
        <v>5100</v>
      </c>
      <c r="K2038" s="174">
        <v>515</v>
      </c>
      <c r="L2038" s="177">
        <v>548</v>
      </c>
      <c r="M2038" s="178">
        <v>0</v>
      </c>
      <c r="N2038" s="179" t="s">
        <v>1291</v>
      </c>
      <c r="O2038" s="180">
        <v>0</v>
      </c>
      <c r="P2038" s="180">
        <v>0</v>
      </c>
      <c r="Q2038" s="181">
        <v>0</v>
      </c>
      <c r="R2038" s="182" t="s">
        <v>98</v>
      </c>
      <c r="S2038" s="183">
        <v>0</v>
      </c>
      <c r="T2038" s="183">
        <v>0</v>
      </c>
      <c r="U2038" s="180">
        <v>0</v>
      </c>
      <c r="V2038" s="180">
        <v>0</v>
      </c>
      <c r="W2038" s="183">
        <v>0</v>
      </c>
      <c r="X2038" s="183">
        <v>0</v>
      </c>
      <c r="Y2038" s="180">
        <v>0</v>
      </c>
      <c r="Z2038" s="180">
        <v>0</v>
      </c>
      <c r="AA2038" s="183">
        <v>0</v>
      </c>
      <c r="AB2038" s="183">
        <v>0</v>
      </c>
      <c r="AC2038" s="180">
        <f t="shared" si="1289"/>
        <v>0</v>
      </c>
      <c r="AD2038" s="180">
        <f t="shared" si="1289"/>
        <v>0</v>
      </c>
      <c r="AE2038" s="181">
        <f t="shared" si="1293"/>
        <v>0</v>
      </c>
      <c r="AF2038" s="180">
        <v>0</v>
      </c>
      <c r="AG2038" s="180">
        <v>0</v>
      </c>
      <c r="AH2038" s="181">
        <f t="shared" si="1294"/>
        <v>0</v>
      </c>
      <c r="AI2038" s="180">
        <v>0</v>
      </c>
      <c r="AJ2038" s="180">
        <v>0</v>
      </c>
      <c r="AK2038" s="181">
        <f t="shared" si="1295"/>
        <v>0</v>
      </c>
      <c r="AL2038" s="180">
        <v>0</v>
      </c>
      <c r="AM2038" s="180">
        <v>0</v>
      </c>
      <c r="AN2038" s="181">
        <f t="shared" si="1296"/>
        <v>0</v>
      </c>
      <c r="AO2038" s="180">
        <v>0</v>
      </c>
      <c r="AP2038" s="180">
        <v>0</v>
      </c>
      <c r="AQ2038" s="181">
        <f t="shared" si="1297"/>
        <v>0</v>
      </c>
      <c r="AR2038" s="180">
        <v>0</v>
      </c>
      <c r="AS2038" s="180">
        <v>0</v>
      </c>
      <c r="AT2038" s="181">
        <f t="shared" si="1298"/>
        <v>0</v>
      </c>
      <c r="AU2038" s="180">
        <f t="shared" si="1290"/>
        <v>0</v>
      </c>
      <c r="AV2038" s="180">
        <f t="shared" si="1290"/>
        <v>0</v>
      </c>
      <c r="AW2038" s="181">
        <f t="shared" si="1299"/>
        <v>0</v>
      </c>
      <c r="AX2038" s="183">
        <f t="shared" si="1291"/>
        <v>0</v>
      </c>
      <c r="AY2038" s="183">
        <f t="shared" si="1291"/>
        <v>0</v>
      </c>
      <c r="AZ2038" s="183"/>
      <c r="BA2038" s="183">
        <v>0</v>
      </c>
      <c r="BB2038" s="183"/>
      <c r="BC2038" s="183"/>
      <c r="BD2038" s="183">
        <f t="shared" si="1292"/>
        <v>0</v>
      </c>
      <c r="BE2038" s="183">
        <f t="shared" si="1292"/>
        <v>0</v>
      </c>
    </row>
    <row r="2039" spans="2:57" ht="15.75" hidden="1">
      <c r="B2039" s="174">
        <v>2025</v>
      </c>
      <c r="C2039" s="174">
        <v>20</v>
      </c>
      <c r="D2039" s="175"/>
      <c r="E2039" s="176"/>
      <c r="F2039" s="174">
        <v>3</v>
      </c>
      <c r="G2039" s="174">
        <v>7</v>
      </c>
      <c r="H2039" s="174">
        <v>19</v>
      </c>
      <c r="I2039" s="174">
        <v>5000</v>
      </c>
      <c r="J2039" s="174">
        <v>5100</v>
      </c>
      <c r="K2039" s="174">
        <v>515</v>
      </c>
      <c r="L2039" s="177">
        <v>559</v>
      </c>
      <c r="M2039" s="178">
        <v>0</v>
      </c>
      <c r="N2039" s="179" t="s">
        <v>1292</v>
      </c>
      <c r="O2039" s="180">
        <v>0</v>
      </c>
      <c r="P2039" s="180">
        <v>0</v>
      </c>
      <c r="Q2039" s="181">
        <v>0</v>
      </c>
      <c r="R2039" s="182" t="s">
        <v>98</v>
      </c>
      <c r="S2039" s="183">
        <v>0</v>
      </c>
      <c r="T2039" s="183">
        <v>0</v>
      </c>
      <c r="U2039" s="180">
        <v>0</v>
      </c>
      <c r="V2039" s="180">
        <v>0</v>
      </c>
      <c r="W2039" s="183">
        <v>0</v>
      </c>
      <c r="X2039" s="183">
        <v>0</v>
      </c>
      <c r="Y2039" s="180">
        <v>0</v>
      </c>
      <c r="Z2039" s="180">
        <v>0</v>
      </c>
      <c r="AA2039" s="183">
        <v>0</v>
      </c>
      <c r="AB2039" s="183">
        <v>0</v>
      </c>
      <c r="AC2039" s="180">
        <f t="shared" si="1289"/>
        <v>0</v>
      </c>
      <c r="AD2039" s="180">
        <f t="shared" si="1289"/>
        <v>0</v>
      </c>
      <c r="AE2039" s="181">
        <f t="shared" si="1293"/>
        <v>0</v>
      </c>
      <c r="AF2039" s="180">
        <v>0</v>
      </c>
      <c r="AG2039" s="180">
        <v>0</v>
      </c>
      <c r="AH2039" s="181">
        <f t="shared" si="1294"/>
        <v>0</v>
      </c>
      <c r="AI2039" s="180">
        <v>0</v>
      </c>
      <c r="AJ2039" s="180">
        <v>0</v>
      </c>
      <c r="AK2039" s="181">
        <f t="shared" si="1295"/>
        <v>0</v>
      </c>
      <c r="AL2039" s="180">
        <v>0</v>
      </c>
      <c r="AM2039" s="180">
        <v>0</v>
      </c>
      <c r="AN2039" s="181">
        <f t="shared" si="1296"/>
        <v>0</v>
      </c>
      <c r="AO2039" s="180">
        <v>0</v>
      </c>
      <c r="AP2039" s="180">
        <v>0</v>
      </c>
      <c r="AQ2039" s="181">
        <f t="shared" si="1297"/>
        <v>0</v>
      </c>
      <c r="AR2039" s="180">
        <v>0</v>
      </c>
      <c r="AS2039" s="180">
        <v>0</v>
      </c>
      <c r="AT2039" s="181">
        <f t="shared" si="1298"/>
        <v>0</v>
      </c>
      <c r="AU2039" s="180">
        <f t="shared" si="1290"/>
        <v>0</v>
      </c>
      <c r="AV2039" s="180">
        <f t="shared" si="1290"/>
        <v>0</v>
      </c>
      <c r="AW2039" s="181">
        <f t="shared" si="1299"/>
        <v>0</v>
      </c>
      <c r="AX2039" s="183">
        <f t="shared" si="1291"/>
        <v>0</v>
      </c>
      <c r="AY2039" s="183">
        <f t="shared" si="1291"/>
        <v>0</v>
      </c>
      <c r="AZ2039" s="183"/>
      <c r="BA2039" s="183">
        <v>0</v>
      </c>
      <c r="BB2039" s="183"/>
      <c r="BC2039" s="183"/>
      <c r="BD2039" s="183">
        <f t="shared" si="1292"/>
        <v>0</v>
      </c>
      <c r="BE2039" s="183">
        <f t="shared" si="1292"/>
        <v>0</v>
      </c>
    </row>
    <row r="2040" spans="2:57" ht="15.75" hidden="1">
      <c r="B2040" s="174">
        <v>2025</v>
      </c>
      <c r="C2040" s="174">
        <v>20</v>
      </c>
      <c r="D2040" s="175"/>
      <c r="E2040" s="176"/>
      <c r="F2040" s="174">
        <v>3</v>
      </c>
      <c r="G2040" s="174">
        <v>7</v>
      </c>
      <c r="H2040" s="174">
        <v>19</v>
      </c>
      <c r="I2040" s="174">
        <v>5000</v>
      </c>
      <c r="J2040" s="174">
        <v>5100</v>
      </c>
      <c r="K2040" s="174">
        <v>515</v>
      </c>
      <c r="L2040" s="177">
        <v>585</v>
      </c>
      <c r="M2040" s="178">
        <v>0</v>
      </c>
      <c r="N2040" s="179" t="s">
        <v>1293</v>
      </c>
      <c r="O2040" s="180">
        <v>0</v>
      </c>
      <c r="P2040" s="180">
        <v>0</v>
      </c>
      <c r="Q2040" s="181">
        <v>0</v>
      </c>
      <c r="R2040" s="182" t="s">
        <v>98</v>
      </c>
      <c r="S2040" s="183">
        <v>0</v>
      </c>
      <c r="T2040" s="183">
        <v>0</v>
      </c>
      <c r="U2040" s="180">
        <v>0</v>
      </c>
      <c r="V2040" s="180">
        <v>0</v>
      </c>
      <c r="W2040" s="183">
        <v>0</v>
      </c>
      <c r="X2040" s="183">
        <v>0</v>
      </c>
      <c r="Y2040" s="180">
        <v>0</v>
      </c>
      <c r="Z2040" s="180">
        <v>0</v>
      </c>
      <c r="AA2040" s="183">
        <v>0</v>
      </c>
      <c r="AB2040" s="183">
        <v>0</v>
      </c>
      <c r="AC2040" s="180">
        <f t="shared" si="1289"/>
        <v>0</v>
      </c>
      <c r="AD2040" s="180">
        <f t="shared" si="1289"/>
        <v>0</v>
      </c>
      <c r="AE2040" s="181">
        <f t="shared" si="1293"/>
        <v>0</v>
      </c>
      <c r="AF2040" s="180">
        <v>0</v>
      </c>
      <c r="AG2040" s="180">
        <v>0</v>
      </c>
      <c r="AH2040" s="181">
        <f t="shared" si="1294"/>
        <v>0</v>
      </c>
      <c r="AI2040" s="180">
        <v>0</v>
      </c>
      <c r="AJ2040" s="180">
        <v>0</v>
      </c>
      <c r="AK2040" s="181">
        <f t="shared" si="1295"/>
        <v>0</v>
      </c>
      <c r="AL2040" s="180">
        <v>0</v>
      </c>
      <c r="AM2040" s="180">
        <v>0</v>
      </c>
      <c r="AN2040" s="181">
        <f t="shared" si="1296"/>
        <v>0</v>
      </c>
      <c r="AO2040" s="180">
        <v>0</v>
      </c>
      <c r="AP2040" s="180">
        <v>0</v>
      </c>
      <c r="AQ2040" s="181">
        <f t="shared" si="1297"/>
        <v>0</v>
      </c>
      <c r="AR2040" s="180">
        <v>0</v>
      </c>
      <c r="AS2040" s="180">
        <v>0</v>
      </c>
      <c r="AT2040" s="181">
        <f t="shared" si="1298"/>
        <v>0</v>
      </c>
      <c r="AU2040" s="180">
        <f t="shared" si="1290"/>
        <v>0</v>
      </c>
      <c r="AV2040" s="180">
        <f t="shared" si="1290"/>
        <v>0</v>
      </c>
      <c r="AW2040" s="181">
        <f t="shared" si="1299"/>
        <v>0</v>
      </c>
      <c r="AX2040" s="183">
        <f t="shared" si="1291"/>
        <v>0</v>
      </c>
      <c r="AY2040" s="183">
        <f t="shared" si="1291"/>
        <v>0</v>
      </c>
      <c r="AZ2040" s="183"/>
      <c r="BA2040" s="183">
        <v>0</v>
      </c>
      <c r="BB2040" s="183"/>
      <c r="BC2040" s="183"/>
      <c r="BD2040" s="183">
        <f t="shared" si="1292"/>
        <v>0</v>
      </c>
      <c r="BE2040" s="183">
        <f t="shared" si="1292"/>
        <v>0</v>
      </c>
    </row>
    <row r="2041" spans="2:57" ht="15.75" hidden="1">
      <c r="B2041" s="174">
        <v>2025</v>
      </c>
      <c r="C2041" s="174">
        <v>20</v>
      </c>
      <c r="D2041" s="175"/>
      <c r="E2041" s="176"/>
      <c r="F2041" s="174">
        <v>3</v>
      </c>
      <c r="G2041" s="174">
        <v>7</v>
      </c>
      <c r="H2041" s="174">
        <v>19</v>
      </c>
      <c r="I2041" s="174">
        <v>5000</v>
      </c>
      <c r="J2041" s="174">
        <v>5100</v>
      </c>
      <c r="K2041" s="174">
        <v>515</v>
      </c>
      <c r="L2041" s="177">
        <v>595</v>
      </c>
      <c r="M2041" s="178">
        <v>0</v>
      </c>
      <c r="N2041" s="179" t="s">
        <v>1294</v>
      </c>
      <c r="O2041" s="180">
        <v>0</v>
      </c>
      <c r="P2041" s="180">
        <v>0</v>
      </c>
      <c r="Q2041" s="181">
        <v>0</v>
      </c>
      <c r="R2041" s="182" t="s">
        <v>978</v>
      </c>
      <c r="S2041" s="183">
        <v>0</v>
      </c>
      <c r="T2041" s="183">
        <v>0</v>
      </c>
      <c r="U2041" s="180">
        <v>0</v>
      </c>
      <c r="V2041" s="180">
        <v>0</v>
      </c>
      <c r="W2041" s="183">
        <v>0</v>
      </c>
      <c r="X2041" s="183">
        <v>0</v>
      </c>
      <c r="Y2041" s="180">
        <v>0</v>
      </c>
      <c r="Z2041" s="180">
        <v>0</v>
      </c>
      <c r="AA2041" s="183">
        <v>0</v>
      </c>
      <c r="AB2041" s="183">
        <v>0</v>
      </c>
      <c r="AC2041" s="180">
        <f t="shared" si="1289"/>
        <v>0</v>
      </c>
      <c r="AD2041" s="180">
        <f t="shared" si="1289"/>
        <v>0</v>
      </c>
      <c r="AE2041" s="181">
        <f t="shared" si="1293"/>
        <v>0</v>
      </c>
      <c r="AF2041" s="180">
        <v>0</v>
      </c>
      <c r="AG2041" s="180">
        <v>0</v>
      </c>
      <c r="AH2041" s="181">
        <f t="shared" si="1294"/>
        <v>0</v>
      </c>
      <c r="AI2041" s="180">
        <v>0</v>
      </c>
      <c r="AJ2041" s="180">
        <v>0</v>
      </c>
      <c r="AK2041" s="181">
        <f t="shared" si="1295"/>
        <v>0</v>
      </c>
      <c r="AL2041" s="180">
        <v>0</v>
      </c>
      <c r="AM2041" s="180">
        <v>0</v>
      </c>
      <c r="AN2041" s="181">
        <f t="shared" si="1296"/>
        <v>0</v>
      </c>
      <c r="AO2041" s="180">
        <v>0</v>
      </c>
      <c r="AP2041" s="180">
        <v>0</v>
      </c>
      <c r="AQ2041" s="181">
        <f t="shared" si="1297"/>
        <v>0</v>
      </c>
      <c r="AR2041" s="180">
        <v>0</v>
      </c>
      <c r="AS2041" s="180">
        <v>0</v>
      </c>
      <c r="AT2041" s="181">
        <f t="shared" si="1298"/>
        <v>0</v>
      </c>
      <c r="AU2041" s="180">
        <f t="shared" si="1290"/>
        <v>0</v>
      </c>
      <c r="AV2041" s="180">
        <f t="shared" si="1290"/>
        <v>0</v>
      </c>
      <c r="AW2041" s="181">
        <f t="shared" si="1299"/>
        <v>0</v>
      </c>
      <c r="AX2041" s="183">
        <f t="shared" si="1291"/>
        <v>0</v>
      </c>
      <c r="AY2041" s="183">
        <f t="shared" si="1291"/>
        <v>0</v>
      </c>
      <c r="AZ2041" s="183"/>
      <c r="BA2041" s="183">
        <v>0</v>
      </c>
      <c r="BB2041" s="183"/>
      <c r="BC2041" s="183"/>
      <c r="BD2041" s="183">
        <f t="shared" si="1292"/>
        <v>0</v>
      </c>
      <c r="BE2041" s="183">
        <f t="shared" si="1292"/>
        <v>0</v>
      </c>
    </row>
    <row r="2042" spans="2:57" ht="15.75" hidden="1">
      <c r="B2042" s="174">
        <v>2025</v>
      </c>
      <c r="C2042" s="174">
        <v>20</v>
      </c>
      <c r="D2042" s="175"/>
      <c r="E2042" s="176"/>
      <c r="F2042" s="174">
        <v>3</v>
      </c>
      <c r="G2042" s="174">
        <v>7</v>
      </c>
      <c r="H2042" s="174">
        <v>19</v>
      </c>
      <c r="I2042" s="174">
        <v>5000</v>
      </c>
      <c r="J2042" s="174">
        <v>5100</v>
      </c>
      <c r="K2042" s="174">
        <v>515</v>
      </c>
      <c r="L2042" s="177">
        <v>606</v>
      </c>
      <c r="M2042" s="178">
        <v>0</v>
      </c>
      <c r="N2042" s="179" t="s">
        <v>1295</v>
      </c>
      <c r="O2042" s="180">
        <v>0</v>
      </c>
      <c r="P2042" s="180">
        <v>0</v>
      </c>
      <c r="Q2042" s="181">
        <v>0</v>
      </c>
      <c r="R2042" s="182" t="s">
        <v>978</v>
      </c>
      <c r="S2042" s="183">
        <v>0</v>
      </c>
      <c r="T2042" s="183">
        <v>0</v>
      </c>
      <c r="U2042" s="180">
        <v>0</v>
      </c>
      <c r="V2042" s="180">
        <v>0</v>
      </c>
      <c r="W2042" s="183">
        <v>0</v>
      </c>
      <c r="X2042" s="183">
        <v>0</v>
      </c>
      <c r="Y2042" s="180">
        <v>0</v>
      </c>
      <c r="Z2042" s="180">
        <v>0</v>
      </c>
      <c r="AA2042" s="183">
        <v>0</v>
      </c>
      <c r="AB2042" s="183">
        <v>0</v>
      </c>
      <c r="AC2042" s="180">
        <f t="shared" si="1289"/>
        <v>0</v>
      </c>
      <c r="AD2042" s="180">
        <f t="shared" si="1289"/>
        <v>0</v>
      </c>
      <c r="AE2042" s="181">
        <f t="shared" si="1293"/>
        <v>0</v>
      </c>
      <c r="AF2042" s="180">
        <v>0</v>
      </c>
      <c r="AG2042" s="180">
        <v>0</v>
      </c>
      <c r="AH2042" s="181">
        <f t="shared" si="1294"/>
        <v>0</v>
      </c>
      <c r="AI2042" s="180">
        <v>0</v>
      </c>
      <c r="AJ2042" s="180">
        <v>0</v>
      </c>
      <c r="AK2042" s="181">
        <f t="shared" si="1295"/>
        <v>0</v>
      </c>
      <c r="AL2042" s="180">
        <v>0</v>
      </c>
      <c r="AM2042" s="180">
        <v>0</v>
      </c>
      <c r="AN2042" s="181">
        <f t="shared" si="1296"/>
        <v>0</v>
      </c>
      <c r="AO2042" s="180">
        <v>0</v>
      </c>
      <c r="AP2042" s="180">
        <v>0</v>
      </c>
      <c r="AQ2042" s="181">
        <f t="shared" si="1297"/>
        <v>0</v>
      </c>
      <c r="AR2042" s="180">
        <v>0</v>
      </c>
      <c r="AS2042" s="180">
        <v>0</v>
      </c>
      <c r="AT2042" s="181">
        <f t="shared" si="1298"/>
        <v>0</v>
      </c>
      <c r="AU2042" s="180">
        <f t="shared" si="1290"/>
        <v>0</v>
      </c>
      <c r="AV2042" s="180">
        <f t="shared" si="1290"/>
        <v>0</v>
      </c>
      <c r="AW2042" s="181">
        <f t="shared" si="1299"/>
        <v>0</v>
      </c>
      <c r="AX2042" s="183">
        <f t="shared" si="1291"/>
        <v>0</v>
      </c>
      <c r="AY2042" s="183">
        <f t="shared" si="1291"/>
        <v>0</v>
      </c>
      <c r="AZ2042" s="183"/>
      <c r="BA2042" s="183">
        <v>0</v>
      </c>
      <c r="BB2042" s="183"/>
      <c r="BC2042" s="183"/>
      <c r="BD2042" s="183">
        <f t="shared" si="1292"/>
        <v>0</v>
      </c>
      <c r="BE2042" s="183">
        <f t="shared" si="1292"/>
        <v>0</v>
      </c>
    </row>
    <row r="2043" spans="2:57" ht="15.75" hidden="1">
      <c r="B2043" s="174">
        <v>2025</v>
      </c>
      <c r="C2043" s="174">
        <v>20</v>
      </c>
      <c r="D2043" s="175"/>
      <c r="E2043" s="176"/>
      <c r="F2043" s="174">
        <v>3</v>
      </c>
      <c r="G2043" s="174">
        <v>7</v>
      </c>
      <c r="H2043" s="174">
        <v>19</v>
      </c>
      <c r="I2043" s="174">
        <v>5000</v>
      </c>
      <c r="J2043" s="174">
        <v>5100</v>
      </c>
      <c r="K2043" s="174">
        <v>515</v>
      </c>
      <c r="L2043" s="177">
        <v>570</v>
      </c>
      <c r="M2043" s="178">
        <v>0</v>
      </c>
      <c r="N2043" s="179" t="s">
        <v>1296</v>
      </c>
      <c r="O2043" s="180">
        <v>0</v>
      </c>
      <c r="P2043" s="180">
        <v>0</v>
      </c>
      <c r="Q2043" s="181">
        <v>0</v>
      </c>
      <c r="R2043" s="182" t="s">
        <v>978</v>
      </c>
      <c r="S2043" s="183">
        <v>0</v>
      </c>
      <c r="T2043" s="183">
        <v>0</v>
      </c>
      <c r="U2043" s="180">
        <v>0</v>
      </c>
      <c r="V2043" s="180">
        <v>0</v>
      </c>
      <c r="W2043" s="183">
        <v>0</v>
      </c>
      <c r="X2043" s="183">
        <v>0</v>
      </c>
      <c r="Y2043" s="180">
        <v>0</v>
      </c>
      <c r="Z2043" s="180">
        <v>0</v>
      </c>
      <c r="AA2043" s="183">
        <v>0</v>
      </c>
      <c r="AB2043" s="183">
        <v>0</v>
      </c>
      <c r="AC2043" s="180">
        <f t="shared" si="1289"/>
        <v>0</v>
      </c>
      <c r="AD2043" s="180">
        <f t="shared" si="1289"/>
        <v>0</v>
      </c>
      <c r="AE2043" s="181">
        <f t="shared" si="1293"/>
        <v>0</v>
      </c>
      <c r="AF2043" s="180">
        <v>0</v>
      </c>
      <c r="AG2043" s="180">
        <v>0</v>
      </c>
      <c r="AH2043" s="181">
        <f t="shared" si="1294"/>
        <v>0</v>
      </c>
      <c r="AI2043" s="180">
        <v>0</v>
      </c>
      <c r="AJ2043" s="180">
        <v>0</v>
      </c>
      <c r="AK2043" s="181">
        <f t="shared" si="1295"/>
        <v>0</v>
      </c>
      <c r="AL2043" s="180">
        <v>0</v>
      </c>
      <c r="AM2043" s="180">
        <v>0</v>
      </c>
      <c r="AN2043" s="181">
        <f t="shared" si="1296"/>
        <v>0</v>
      </c>
      <c r="AO2043" s="180">
        <v>0</v>
      </c>
      <c r="AP2043" s="180">
        <v>0</v>
      </c>
      <c r="AQ2043" s="181">
        <f t="shared" si="1297"/>
        <v>0</v>
      </c>
      <c r="AR2043" s="180">
        <v>0</v>
      </c>
      <c r="AS2043" s="180">
        <v>0</v>
      </c>
      <c r="AT2043" s="181">
        <f t="shared" si="1298"/>
        <v>0</v>
      </c>
      <c r="AU2043" s="180">
        <f t="shared" si="1290"/>
        <v>0</v>
      </c>
      <c r="AV2043" s="180">
        <f t="shared" si="1290"/>
        <v>0</v>
      </c>
      <c r="AW2043" s="181">
        <f t="shared" si="1299"/>
        <v>0</v>
      </c>
      <c r="AX2043" s="183">
        <f t="shared" si="1291"/>
        <v>0</v>
      </c>
      <c r="AY2043" s="183">
        <f t="shared" si="1291"/>
        <v>0</v>
      </c>
      <c r="AZ2043" s="183"/>
      <c r="BA2043" s="183">
        <v>0</v>
      </c>
      <c r="BB2043" s="183"/>
      <c r="BC2043" s="183"/>
      <c r="BD2043" s="183">
        <f t="shared" si="1292"/>
        <v>0</v>
      </c>
      <c r="BE2043" s="183">
        <f t="shared" si="1292"/>
        <v>0</v>
      </c>
    </row>
    <row r="2044" spans="2:57" ht="15.75" hidden="1">
      <c r="B2044" s="174">
        <v>2025</v>
      </c>
      <c r="C2044" s="174">
        <v>20</v>
      </c>
      <c r="D2044" s="175"/>
      <c r="E2044" s="176"/>
      <c r="F2044" s="174">
        <v>3</v>
      </c>
      <c r="G2044" s="174">
        <v>7</v>
      </c>
      <c r="H2044" s="174">
        <v>19</v>
      </c>
      <c r="I2044" s="174">
        <v>5000</v>
      </c>
      <c r="J2044" s="174">
        <v>5100</v>
      </c>
      <c r="K2044" s="174">
        <v>515</v>
      </c>
      <c r="L2044" s="177">
        <v>610</v>
      </c>
      <c r="M2044" s="178">
        <v>0</v>
      </c>
      <c r="N2044" s="179" t="s">
        <v>1297</v>
      </c>
      <c r="O2044" s="180">
        <v>0</v>
      </c>
      <c r="P2044" s="180">
        <v>0</v>
      </c>
      <c r="Q2044" s="181">
        <v>0</v>
      </c>
      <c r="R2044" s="182" t="s">
        <v>978</v>
      </c>
      <c r="S2044" s="183">
        <v>0</v>
      </c>
      <c r="T2044" s="183">
        <v>0</v>
      </c>
      <c r="U2044" s="180">
        <v>0</v>
      </c>
      <c r="V2044" s="180">
        <v>0</v>
      </c>
      <c r="W2044" s="183">
        <v>0</v>
      </c>
      <c r="X2044" s="183">
        <v>0</v>
      </c>
      <c r="Y2044" s="180">
        <v>0</v>
      </c>
      <c r="Z2044" s="180">
        <v>0</v>
      </c>
      <c r="AA2044" s="183">
        <v>0</v>
      </c>
      <c r="AB2044" s="183">
        <v>0</v>
      </c>
      <c r="AC2044" s="180">
        <f t="shared" si="1289"/>
        <v>0</v>
      </c>
      <c r="AD2044" s="180">
        <f t="shared" si="1289"/>
        <v>0</v>
      </c>
      <c r="AE2044" s="181">
        <f t="shared" si="1293"/>
        <v>0</v>
      </c>
      <c r="AF2044" s="180">
        <v>0</v>
      </c>
      <c r="AG2044" s="180">
        <v>0</v>
      </c>
      <c r="AH2044" s="181">
        <f t="shared" si="1294"/>
        <v>0</v>
      </c>
      <c r="AI2044" s="180">
        <v>0</v>
      </c>
      <c r="AJ2044" s="180">
        <v>0</v>
      </c>
      <c r="AK2044" s="181">
        <f t="shared" si="1295"/>
        <v>0</v>
      </c>
      <c r="AL2044" s="180">
        <v>0</v>
      </c>
      <c r="AM2044" s="180">
        <v>0</v>
      </c>
      <c r="AN2044" s="181">
        <f t="shared" si="1296"/>
        <v>0</v>
      </c>
      <c r="AO2044" s="180">
        <v>0</v>
      </c>
      <c r="AP2044" s="180">
        <v>0</v>
      </c>
      <c r="AQ2044" s="181">
        <f t="shared" si="1297"/>
        <v>0</v>
      </c>
      <c r="AR2044" s="180">
        <v>0</v>
      </c>
      <c r="AS2044" s="180">
        <v>0</v>
      </c>
      <c r="AT2044" s="181">
        <f t="shared" si="1298"/>
        <v>0</v>
      </c>
      <c r="AU2044" s="180">
        <f t="shared" si="1290"/>
        <v>0</v>
      </c>
      <c r="AV2044" s="180">
        <f t="shared" si="1290"/>
        <v>0</v>
      </c>
      <c r="AW2044" s="181">
        <f t="shared" si="1299"/>
        <v>0</v>
      </c>
      <c r="AX2044" s="183">
        <f t="shared" si="1291"/>
        <v>0</v>
      </c>
      <c r="AY2044" s="183">
        <f t="shared" si="1291"/>
        <v>0</v>
      </c>
      <c r="AZ2044" s="183"/>
      <c r="BA2044" s="183">
        <v>0</v>
      </c>
      <c r="BB2044" s="183"/>
      <c r="BC2044" s="183"/>
      <c r="BD2044" s="183">
        <f t="shared" si="1292"/>
        <v>0</v>
      </c>
      <c r="BE2044" s="183">
        <f t="shared" si="1292"/>
        <v>0</v>
      </c>
    </row>
    <row r="2045" spans="2:57" ht="15.75" hidden="1">
      <c r="B2045" s="174">
        <v>2025</v>
      </c>
      <c r="C2045" s="174">
        <v>20</v>
      </c>
      <c r="D2045" s="175"/>
      <c r="E2045" s="176"/>
      <c r="F2045" s="174">
        <v>3</v>
      </c>
      <c r="G2045" s="174">
        <v>7</v>
      </c>
      <c r="H2045" s="174">
        <v>19</v>
      </c>
      <c r="I2045" s="174">
        <v>5000</v>
      </c>
      <c r="J2045" s="174">
        <v>5100</v>
      </c>
      <c r="K2045" s="174">
        <v>515</v>
      </c>
      <c r="L2045" s="177">
        <v>785</v>
      </c>
      <c r="M2045" s="178">
        <v>0</v>
      </c>
      <c r="N2045" s="179" t="s">
        <v>165</v>
      </c>
      <c r="O2045" s="180">
        <v>0</v>
      </c>
      <c r="P2045" s="180">
        <v>0</v>
      </c>
      <c r="Q2045" s="181">
        <v>0</v>
      </c>
      <c r="R2045" s="182" t="s">
        <v>98</v>
      </c>
      <c r="S2045" s="183">
        <v>0</v>
      </c>
      <c r="T2045" s="183">
        <v>0</v>
      </c>
      <c r="U2045" s="180">
        <v>0</v>
      </c>
      <c r="V2045" s="180">
        <v>0</v>
      </c>
      <c r="W2045" s="183">
        <v>0</v>
      </c>
      <c r="X2045" s="183">
        <v>0</v>
      </c>
      <c r="Y2045" s="180">
        <v>0</v>
      </c>
      <c r="Z2045" s="180">
        <v>0</v>
      </c>
      <c r="AA2045" s="183">
        <v>0</v>
      </c>
      <c r="AB2045" s="183">
        <v>0</v>
      </c>
      <c r="AC2045" s="180">
        <f t="shared" si="1289"/>
        <v>0</v>
      </c>
      <c r="AD2045" s="180">
        <f t="shared" si="1289"/>
        <v>0</v>
      </c>
      <c r="AE2045" s="181">
        <f t="shared" si="1293"/>
        <v>0</v>
      </c>
      <c r="AF2045" s="180">
        <v>0</v>
      </c>
      <c r="AG2045" s="180">
        <v>0</v>
      </c>
      <c r="AH2045" s="181">
        <f t="shared" si="1294"/>
        <v>0</v>
      </c>
      <c r="AI2045" s="180">
        <v>0</v>
      </c>
      <c r="AJ2045" s="180">
        <v>0</v>
      </c>
      <c r="AK2045" s="181">
        <f t="shared" si="1295"/>
        <v>0</v>
      </c>
      <c r="AL2045" s="180">
        <v>0</v>
      </c>
      <c r="AM2045" s="180">
        <v>0</v>
      </c>
      <c r="AN2045" s="181">
        <f t="shared" si="1296"/>
        <v>0</v>
      </c>
      <c r="AO2045" s="180">
        <v>0</v>
      </c>
      <c r="AP2045" s="180">
        <v>0</v>
      </c>
      <c r="AQ2045" s="181">
        <f t="shared" si="1297"/>
        <v>0</v>
      </c>
      <c r="AR2045" s="180">
        <v>0</v>
      </c>
      <c r="AS2045" s="180">
        <v>0</v>
      </c>
      <c r="AT2045" s="181">
        <f t="shared" si="1298"/>
        <v>0</v>
      </c>
      <c r="AU2045" s="180">
        <f t="shared" si="1290"/>
        <v>0</v>
      </c>
      <c r="AV2045" s="180">
        <f t="shared" si="1290"/>
        <v>0</v>
      </c>
      <c r="AW2045" s="181">
        <f t="shared" si="1299"/>
        <v>0</v>
      </c>
      <c r="AX2045" s="183">
        <f t="shared" si="1291"/>
        <v>0</v>
      </c>
      <c r="AY2045" s="183">
        <f t="shared" si="1291"/>
        <v>0</v>
      </c>
      <c r="AZ2045" s="183"/>
      <c r="BA2045" s="183">
        <v>0</v>
      </c>
      <c r="BB2045" s="183"/>
      <c r="BC2045" s="183"/>
      <c r="BD2045" s="183">
        <f t="shared" si="1292"/>
        <v>0</v>
      </c>
      <c r="BE2045" s="183">
        <f t="shared" si="1292"/>
        <v>0</v>
      </c>
    </row>
    <row r="2046" spans="2:57" ht="15.75" hidden="1">
      <c r="B2046" s="174">
        <v>2025</v>
      </c>
      <c r="C2046" s="174">
        <v>20</v>
      </c>
      <c r="D2046" s="175"/>
      <c r="E2046" s="176"/>
      <c r="F2046" s="174">
        <v>3</v>
      </c>
      <c r="G2046" s="174">
        <v>7</v>
      </c>
      <c r="H2046" s="174">
        <v>19</v>
      </c>
      <c r="I2046" s="174">
        <v>5000</v>
      </c>
      <c r="J2046" s="174">
        <v>5100</v>
      </c>
      <c r="K2046" s="174">
        <v>515</v>
      </c>
      <c r="L2046" s="177">
        <v>787</v>
      </c>
      <c r="M2046" s="178">
        <v>0</v>
      </c>
      <c r="N2046" s="179" t="s">
        <v>1298</v>
      </c>
      <c r="O2046" s="180">
        <v>0</v>
      </c>
      <c r="P2046" s="180">
        <v>0</v>
      </c>
      <c r="Q2046" s="181">
        <v>0</v>
      </c>
      <c r="R2046" s="182" t="s">
        <v>98</v>
      </c>
      <c r="S2046" s="183">
        <v>0</v>
      </c>
      <c r="T2046" s="183">
        <v>0</v>
      </c>
      <c r="U2046" s="180">
        <v>0</v>
      </c>
      <c r="V2046" s="180">
        <v>0</v>
      </c>
      <c r="W2046" s="183">
        <v>0</v>
      </c>
      <c r="X2046" s="183">
        <v>0</v>
      </c>
      <c r="Y2046" s="180">
        <v>0</v>
      </c>
      <c r="Z2046" s="180">
        <v>0</v>
      </c>
      <c r="AA2046" s="183">
        <v>0</v>
      </c>
      <c r="AB2046" s="183">
        <v>0</v>
      </c>
      <c r="AC2046" s="180">
        <f t="shared" si="1289"/>
        <v>0</v>
      </c>
      <c r="AD2046" s="180">
        <f t="shared" si="1289"/>
        <v>0</v>
      </c>
      <c r="AE2046" s="181">
        <f t="shared" si="1293"/>
        <v>0</v>
      </c>
      <c r="AF2046" s="180">
        <v>0</v>
      </c>
      <c r="AG2046" s="180">
        <v>0</v>
      </c>
      <c r="AH2046" s="181">
        <f t="shared" si="1294"/>
        <v>0</v>
      </c>
      <c r="AI2046" s="180">
        <v>0</v>
      </c>
      <c r="AJ2046" s="180">
        <v>0</v>
      </c>
      <c r="AK2046" s="181">
        <f t="shared" si="1295"/>
        <v>0</v>
      </c>
      <c r="AL2046" s="180">
        <v>0</v>
      </c>
      <c r="AM2046" s="180">
        <v>0</v>
      </c>
      <c r="AN2046" s="181">
        <f t="shared" si="1296"/>
        <v>0</v>
      </c>
      <c r="AO2046" s="180">
        <v>0</v>
      </c>
      <c r="AP2046" s="180">
        <v>0</v>
      </c>
      <c r="AQ2046" s="181">
        <f t="shared" si="1297"/>
        <v>0</v>
      </c>
      <c r="AR2046" s="180">
        <v>0</v>
      </c>
      <c r="AS2046" s="180">
        <v>0</v>
      </c>
      <c r="AT2046" s="181">
        <f t="shared" si="1298"/>
        <v>0</v>
      </c>
      <c r="AU2046" s="180">
        <f t="shared" si="1290"/>
        <v>0</v>
      </c>
      <c r="AV2046" s="180">
        <f t="shared" si="1290"/>
        <v>0</v>
      </c>
      <c r="AW2046" s="181">
        <f t="shared" si="1299"/>
        <v>0</v>
      </c>
      <c r="AX2046" s="183">
        <f t="shared" si="1291"/>
        <v>0</v>
      </c>
      <c r="AY2046" s="183">
        <f t="shared" si="1291"/>
        <v>0</v>
      </c>
      <c r="AZ2046" s="183"/>
      <c r="BA2046" s="183">
        <v>0</v>
      </c>
      <c r="BB2046" s="183"/>
      <c r="BC2046" s="183"/>
      <c r="BD2046" s="183">
        <f t="shared" si="1292"/>
        <v>0</v>
      </c>
      <c r="BE2046" s="183">
        <f t="shared" si="1292"/>
        <v>0</v>
      </c>
    </row>
    <row r="2047" spans="2:57" ht="15.75" hidden="1">
      <c r="B2047" s="174">
        <v>2025</v>
      </c>
      <c r="C2047" s="174">
        <v>20</v>
      </c>
      <c r="D2047" s="175"/>
      <c r="E2047" s="176"/>
      <c r="F2047" s="174">
        <v>3</v>
      </c>
      <c r="G2047" s="174">
        <v>7</v>
      </c>
      <c r="H2047" s="174">
        <v>19</v>
      </c>
      <c r="I2047" s="174">
        <v>5000</v>
      </c>
      <c r="J2047" s="174">
        <v>5100</v>
      </c>
      <c r="K2047" s="174">
        <v>515</v>
      </c>
      <c r="L2047" s="177">
        <v>788</v>
      </c>
      <c r="M2047" s="178">
        <v>0</v>
      </c>
      <c r="N2047" s="179" t="s">
        <v>1299</v>
      </c>
      <c r="O2047" s="180">
        <v>0</v>
      </c>
      <c r="P2047" s="180">
        <v>0</v>
      </c>
      <c r="Q2047" s="181">
        <v>0</v>
      </c>
      <c r="R2047" s="182" t="s">
        <v>98</v>
      </c>
      <c r="S2047" s="183">
        <v>0</v>
      </c>
      <c r="T2047" s="183">
        <v>0</v>
      </c>
      <c r="U2047" s="180">
        <v>0</v>
      </c>
      <c r="V2047" s="180">
        <v>0</v>
      </c>
      <c r="W2047" s="183">
        <v>0</v>
      </c>
      <c r="X2047" s="183">
        <v>0</v>
      </c>
      <c r="Y2047" s="180">
        <v>0</v>
      </c>
      <c r="Z2047" s="180">
        <v>0</v>
      </c>
      <c r="AA2047" s="183">
        <v>0</v>
      </c>
      <c r="AB2047" s="183">
        <v>0</v>
      </c>
      <c r="AC2047" s="180">
        <f t="shared" si="1289"/>
        <v>0</v>
      </c>
      <c r="AD2047" s="180">
        <f t="shared" si="1289"/>
        <v>0</v>
      </c>
      <c r="AE2047" s="181">
        <f t="shared" si="1293"/>
        <v>0</v>
      </c>
      <c r="AF2047" s="180">
        <v>0</v>
      </c>
      <c r="AG2047" s="180">
        <v>0</v>
      </c>
      <c r="AH2047" s="181">
        <f t="shared" si="1294"/>
        <v>0</v>
      </c>
      <c r="AI2047" s="180">
        <v>0</v>
      </c>
      <c r="AJ2047" s="180">
        <v>0</v>
      </c>
      <c r="AK2047" s="181">
        <f t="shared" si="1295"/>
        <v>0</v>
      </c>
      <c r="AL2047" s="180">
        <v>0</v>
      </c>
      <c r="AM2047" s="180">
        <v>0</v>
      </c>
      <c r="AN2047" s="181">
        <f t="shared" si="1296"/>
        <v>0</v>
      </c>
      <c r="AO2047" s="180">
        <v>0</v>
      </c>
      <c r="AP2047" s="180">
        <v>0</v>
      </c>
      <c r="AQ2047" s="181">
        <f t="shared" si="1297"/>
        <v>0</v>
      </c>
      <c r="AR2047" s="180">
        <v>0</v>
      </c>
      <c r="AS2047" s="180">
        <v>0</v>
      </c>
      <c r="AT2047" s="181">
        <f t="shared" si="1298"/>
        <v>0</v>
      </c>
      <c r="AU2047" s="180">
        <f t="shared" si="1290"/>
        <v>0</v>
      </c>
      <c r="AV2047" s="180">
        <f t="shared" si="1290"/>
        <v>0</v>
      </c>
      <c r="AW2047" s="181">
        <f t="shared" si="1299"/>
        <v>0</v>
      </c>
      <c r="AX2047" s="183">
        <f t="shared" si="1291"/>
        <v>0</v>
      </c>
      <c r="AY2047" s="183">
        <f t="shared" si="1291"/>
        <v>0</v>
      </c>
      <c r="AZ2047" s="183"/>
      <c r="BA2047" s="183">
        <v>0</v>
      </c>
      <c r="BB2047" s="183"/>
      <c r="BC2047" s="183"/>
      <c r="BD2047" s="183">
        <f t="shared" si="1292"/>
        <v>0</v>
      </c>
      <c r="BE2047" s="183">
        <f t="shared" si="1292"/>
        <v>0</v>
      </c>
    </row>
    <row r="2048" spans="2:57" ht="15.75" hidden="1">
      <c r="B2048" s="174">
        <v>2025</v>
      </c>
      <c r="C2048" s="174">
        <v>20</v>
      </c>
      <c r="D2048" s="175"/>
      <c r="E2048" s="176"/>
      <c r="F2048" s="174">
        <v>3</v>
      </c>
      <c r="G2048" s="174">
        <v>7</v>
      </c>
      <c r="H2048" s="174">
        <v>19</v>
      </c>
      <c r="I2048" s="174">
        <v>5000</v>
      </c>
      <c r="J2048" s="174">
        <v>5100</v>
      </c>
      <c r="K2048" s="174">
        <v>515</v>
      </c>
      <c r="L2048" s="177">
        <v>1059</v>
      </c>
      <c r="M2048" s="178">
        <v>0</v>
      </c>
      <c r="N2048" s="179" t="s">
        <v>168</v>
      </c>
      <c r="O2048" s="180">
        <v>0</v>
      </c>
      <c r="P2048" s="180">
        <v>0</v>
      </c>
      <c r="Q2048" s="181">
        <v>0</v>
      </c>
      <c r="R2048" s="182" t="s">
        <v>98</v>
      </c>
      <c r="S2048" s="183">
        <v>0</v>
      </c>
      <c r="T2048" s="183">
        <v>0</v>
      </c>
      <c r="U2048" s="180">
        <v>0</v>
      </c>
      <c r="V2048" s="180">
        <v>0</v>
      </c>
      <c r="W2048" s="183">
        <v>0</v>
      </c>
      <c r="X2048" s="183">
        <v>0</v>
      </c>
      <c r="Y2048" s="180">
        <v>0</v>
      </c>
      <c r="Z2048" s="180">
        <v>0</v>
      </c>
      <c r="AA2048" s="183">
        <v>0</v>
      </c>
      <c r="AB2048" s="183">
        <v>0</v>
      </c>
      <c r="AC2048" s="180">
        <f t="shared" si="1289"/>
        <v>0</v>
      </c>
      <c r="AD2048" s="180">
        <f t="shared" si="1289"/>
        <v>0</v>
      </c>
      <c r="AE2048" s="181">
        <f t="shared" si="1293"/>
        <v>0</v>
      </c>
      <c r="AF2048" s="180">
        <v>0</v>
      </c>
      <c r="AG2048" s="180">
        <v>0</v>
      </c>
      <c r="AH2048" s="181">
        <f t="shared" si="1294"/>
        <v>0</v>
      </c>
      <c r="AI2048" s="180">
        <v>0</v>
      </c>
      <c r="AJ2048" s="180">
        <v>0</v>
      </c>
      <c r="AK2048" s="181">
        <f t="shared" si="1295"/>
        <v>0</v>
      </c>
      <c r="AL2048" s="180">
        <v>0</v>
      </c>
      <c r="AM2048" s="180">
        <v>0</v>
      </c>
      <c r="AN2048" s="181">
        <f t="shared" si="1296"/>
        <v>0</v>
      </c>
      <c r="AO2048" s="180">
        <v>0</v>
      </c>
      <c r="AP2048" s="180">
        <v>0</v>
      </c>
      <c r="AQ2048" s="181">
        <f t="shared" si="1297"/>
        <v>0</v>
      </c>
      <c r="AR2048" s="180">
        <v>0</v>
      </c>
      <c r="AS2048" s="180">
        <v>0</v>
      </c>
      <c r="AT2048" s="181">
        <f t="shared" si="1298"/>
        <v>0</v>
      </c>
      <c r="AU2048" s="180">
        <f t="shared" si="1290"/>
        <v>0</v>
      </c>
      <c r="AV2048" s="180">
        <f t="shared" si="1290"/>
        <v>0</v>
      </c>
      <c r="AW2048" s="181">
        <f t="shared" si="1299"/>
        <v>0</v>
      </c>
      <c r="AX2048" s="183">
        <f t="shared" si="1291"/>
        <v>0</v>
      </c>
      <c r="AY2048" s="183">
        <f t="shared" si="1291"/>
        <v>0</v>
      </c>
      <c r="AZ2048" s="183"/>
      <c r="BA2048" s="183">
        <v>0</v>
      </c>
      <c r="BB2048" s="183"/>
      <c r="BC2048" s="183"/>
      <c r="BD2048" s="183">
        <f t="shared" si="1292"/>
        <v>0</v>
      </c>
      <c r="BE2048" s="183">
        <f t="shared" si="1292"/>
        <v>0</v>
      </c>
    </row>
    <row r="2049" spans="2:57" ht="15.75">
      <c r="B2049" s="174">
        <v>2025</v>
      </c>
      <c r="C2049" s="174">
        <v>20</v>
      </c>
      <c r="D2049" s="175"/>
      <c r="E2049" s="176"/>
      <c r="F2049" s="174">
        <v>3</v>
      </c>
      <c r="G2049" s="174">
        <v>7</v>
      </c>
      <c r="H2049" s="174">
        <v>19</v>
      </c>
      <c r="I2049" s="174">
        <v>5000</v>
      </c>
      <c r="J2049" s="174">
        <v>5100</v>
      </c>
      <c r="K2049" s="174">
        <v>515</v>
      </c>
      <c r="L2049" s="177">
        <v>1061</v>
      </c>
      <c r="M2049" s="178" t="s">
        <v>1881</v>
      </c>
      <c r="N2049" s="179" t="s">
        <v>1300</v>
      </c>
      <c r="O2049" s="180">
        <v>33058</v>
      </c>
      <c r="P2049" s="180">
        <v>0</v>
      </c>
      <c r="Q2049" s="181">
        <v>33058</v>
      </c>
      <c r="R2049" s="182" t="s">
        <v>98</v>
      </c>
      <c r="S2049" s="183">
        <v>1</v>
      </c>
      <c r="T2049" s="183">
        <v>0</v>
      </c>
      <c r="U2049" s="180">
        <v>0</v>
      </c>
      <c r="V2049" s="180">
        <v>0</v>
      </c>
      <c r="W2049" s="183">
        <v>0</v>
      </c>
      <c r="X2049" s="183">
        <v>0</v>
      </c>
      <c r="Y2049" s="180">
        <v>0</v>
      </c>
      <c r="Z2049" s="180">
        <v>0</v>
      </c>
      <c r="AA2049" s="183">
        <v>0</v>
      </c>
      <c r="AB2049" s="183">
        <v>0</v>
      </c>
      <c r="AC2049" s="180">
        <f t="shared" si="1289"/>
        <v>33058</v>
      </c>
      <c r="AD2049" s="180">
        <f t="shared" si="1289"/>
        <v>0</v>
      </c>
      <c r="AE2049" s="181">
        <f t="shared" si="1293"/>
        <v>33058</v>
      </c>
      <c r="AF2049" s="180">
        <v>0</v>
      </c>
      <c r="AG2049" s="180">
        <v>0</v>
      </c>
      <c r="AH2049" s="181">
        <f t="shared" si="1294"/>
        <v>0</v>
      </c>
      <c r="AI2049" s="180">
        <v>0</v>
      </c>
      <c r="AJ2049" s="180">
        <v>0</v>
      </c>
      <c r="AK2049" s="181">
        <f t="shared" si="1295"/>
        <v>0</v>
      </c>
      <c r="AL2049" s="180">
        <v>0</v>
      </c>
      <c r="AM2049" s="180">
        <v>0</v>
      </c>
      <c r="AN2049" s="181">
        <f t="shared" si="1296"/>
        <v>0</v>
      </c>
      <c r="AO2049" s="180">
        <v>30364.5643996812</v>
      </c>
      <c r="AP2049" s="180">
        <v>0</v>
      </c>
      <c r="AQ2049" s="181">
        <f t="shared" si="1297"/>
        <v>30364.5643996812</v>
      </c>
      <c r="AR2049" s="180">
        <v>0</v>
      </c>
      <c r="AS2049" s="180">
        <v>0</v>
      </c>
      <c r="AT2049" s="181">
        <f t="shared" si="1298"/>
        <v>0</v>
      </c>
      <c r="AU2049" s="180">
        <f t="shared" si="1290"/>
        <v>2693.4356003188004</v>
      </c>
      <c r="AV2049" s="180">
        <f t="shared" si="1290"/>
        <v>0</v>
      </c>
      <c r="AW2049" s="181">
        <f t="shared" si="1299"/>
        <v>2693.4356003188004</v>
      </c>
      <c r="AX2049" s="183">
        <f t="shared" si="1291"/>
        <v>1</v>
      </c>
      <c r="AY2049" s="183">
        <f t="shared" si="1291"/>
        <v>0</v>
      </c>
      <c r="AZ2049" s="183">
        <v>1</v>
      </c>
      <c r="BA2049" s="183">
        <v>0</v>
      </c>
      <c r="BB2049" s="183"/>
      <c r="BC2049" s="183"/>
      <c r="BD2049" s="183">
        <f t="shared" si="1292"/>
        <v>0</v>
      </c>
      <c r="BE2049" s="183">
        <f t="shared" si="1292"/>
        <v>0</v>
      </c>
    </row>
    <row r="2050" spans="2:57" ht="15.75">
      <c r="B2050" s="174">
        <v>2025</v>
      </c>
      <c r="C2050" s="174">
        <v>20</v>
      </c>
      <c r="D2050" s="175"/>
      <c r="E2050" s="176"/>
      <c r="F2050" s="174">
        <v>3</v>
      </c>
      <c r="G2050" s="174">
        <v>7</v>
      </c>
      <c r="H2050" s="174">
        <v>19</v>
      </c>
      <c r="I2050" s="174">
        <v>5000</v>
      </c>
      <c r="J2050" s="174">
        <v>5100</v>
      </c>
      <c r="K2050" s="174">
        <v>515</v>
      </c>
      <c r="L2050" s="177">
        <v>1036</v>
      </c>
      <c r="M2050" s="178" t="s">
        <v>1881</v>
      </c>
      <c r="N2050" s="179" t="s">
        <v>167</v>
      </c>
      <c r="O2050" s="180">
        <v>19622.54</v>
      </c>
      <c r="P2050" s="180">
        <v>0</v>
      </c>
      <c r="Q2050" s="181">
        <v>19622.54</v>
      </c>
      <c r="R2050" s="182" t="s">
        <v>98</v>
      </c>
      <c r="S2050" s="183">
        <v>4</v>
      </c>
      <c r="T2050" s="183">
        <v>0</v>
      </c>
      <c r="U2050" s="180">
        <v>0</v>
      </c>
      <c r="V2050" s="180">
        <v>0</v>
      </c>
      <c r="W2050" s="183">
        <v>0</v>
      </c>
      <c r="X2050" s="183">
        <v>0</v>
      </c>
      <c r="Y2050" s="180">
        <v>0</v>
      </c>
      <c r="Z2050" s="180">
        <v>0</v>
      </c>
      <c r="AA2050" s="183">
        <v>0</v>
      </c>
      <c r="AB2050" s="183">
        <v>0</v>
      </c>
      <c r="AC2050" s="180">
        <f t="shared" si="1289"/>
        <v>19622.54</v>
      </c>
      <c r="AD2050" s="180">
        <f t="shared" si="1289"/>
        <v>0</v>
      </c>
      <c r="AE2050" s="181">
        <f t="shared" si="1293"/>
        <v>19622.54</v>
      </c>
      <c r="AF2050" s="180">
        <v>0</v>
      </c>
      <c r="AG2050" s="180">
        <v>0</v>
      </c>
      <c r="AH2050" s="181">
        <f t="shared" si="1294"/>
        <v>0</v>
      </c>
      <c r="AI2050" s="180">
        <v>0</v>
      </c>
      <c r="AJ2050" s="180">
        <v>0</v>
      </c>
      <c r="AK2050" s="181">
        <f t="shared" si="1295"/>
        <v>0</v>
      </c>
      <c r="AL2050" s="180">
        <v>0</v>
      </c>
      <c r="AM2050" s="180">
        <v>0</v>
      </c>
      <c r="AN2050" s="181">
        <f t="shared" si="1296"/>
        <v>0</v>
      </c>
      <c r="AO2050" s="180">
        <v>18023.772748361076</v>
      </c>
      <c r="AP2050" s="180">
        <v>0</v>
      </c>
      <c r="AQ2050" s="181">
        <f t="shared" si="1297"/>
        <v>18023.772748361076</v>
      </c>
      <c r="AR2050" s="180">
        <v>0</v>
      </c>
      <c r="AS2050" s="180">
        <v>0</v>
      </c>
      <c r="AT2050" s="181">
        <f t="shared" si="1298"/>
        <v>0</v>
      </c>
      <c r="AU2050" s="180">
        <f t="shared" si="1290"/>
        <v>1598.7672516389248</v>
      </c>
      <c r="AV2050" s="180">
        <f t="shared" si="1290"/>
        <v>0</v>
      </c>
      <c r="AW2050" s="181">
        <f t="shared" si="1299"/>
        <v>1598.7672516389248</v>
      </c>
      <c r="AX2050" s="183">
        <f t="shared" si="1291"/>
        <v>4</v>
      </c>
      <c r="AY2050" s="183">
        <f t="shared" si="1291"/>
        <v>0</v>
      </c>
      <c r="AZ2050" s="183">
        <v>4</v>
      </c>
      <c r="BA2050" s="183">
        <v>0</v>
      </c>
      <c r="BB2050" s="183"/>
      <c r="BC2050" s="183"/>
      <c r="BD2050" s="183">
        <f t="shared" si="1292"/>
        <v>0</v>
      </c>
      <c r="BE2050" s="183">
        <f t="shared" si="1292"/>
        <v>0</v>
      </c>
    </row>
    <row r="2051" spans="2:57" ht="15.75" hidden="1">
      <c r="B2051" s="174">
        <v>2025</v>
      </c>
      <c r="C2051" s="174">
        <v>20</v>
      </c>
      <c r="D2051" s="175"/>
      <c r="E2051" s="176"/>
      <c r="F2051" s="174">
        <v>3</v>
      </c>
      <c r="G2051" s="174">
        <v>7</v>
      </c>
      <c r="H2051" s="174">
        <v>19</v>
      </c>
      <c r="I2051" s="174">
        <v>5000</v>
      </c>
      <c r="J2051" s="174">
        <v>5100</v>
      </c>
      <c r="K2051" s="174">
        <v>515</v>
      </c>
      <c r="L2051" s="177">
        <v>1067</v>
      </c>
      <c r="M2051" s="178" t="s">
        <v>1881</v>
      </c>
      <c r="N2051" s="179" t="s">
        <v>1301</v>
      </c>
      <c r="O2051" s="180">
        <v>0</v>
      </c>
      <c r="P2051" s="180">
        <v>0</v>
      </c>
      <c r="Q2051" s="181">
        <v>0</v>
      </c>
      <c r="R2051" s="182" t="s">
        <v>98</v>
      </c>
      <c r="S2051" s="183">
        <v>0</v>
      </c>
      <c r="T2051" s="183">
        <v>0</v>
      </c>
      <c r="U2051" s="180">
        <v>0</v>
      </c>
      <c r="V2051" s="180">
        <v>0</v>
      </c>
      <c r="W2051" s="183">
        <v>0</v>
      </c>
      <c r="X2051" s="183">
        <v>0</v>
      </c>
      <c r="Y2051" s="180">
        <v>0</v>
      </c>
      <c r="Z2051" s="180">
        <v>0</v>
      </c>
      <c r="AA2051" s="183">
        <v>0</v>
      </c>
      <c r="AB2051" s="183">
        <v>0</v>
      </c>
      <c r="AC2051" s="180">
        <f t="shared" si="1289"/>
        <v>0</v>
      </c>
      <c r="AD2051" s="180">
        <f t="shared" si="1289"/>
        <v>0</v>
      </c>
      <c r="AE2051" s="181">
        <f t="shared" si="1293"/>
        <v>0</v>
      </c>
      <c r="AF2051" s="180">
        <v>0</v>
      </c>
      <c r="AG2051" s="180">
        <v>0</v>
      </c>
      <c r="AH2051" s="181">
        <f t="shared" si="1294"/>
        <v>0</v>
      </c>
      <c r="AI2051" s="180">
        <v>0</v>
      </c>
      <c r="AJ2051" s="180">
        <v>0</v>
      </c>
      <c r="AK2051" s="181">
        <f t="shared" si="1295"/>
        <v>0</v>
      </c>
      <c r="AL2051" s="180">
        <v>0</v>
      </c>
      <c r="AM2051" s="180">
        <v>0</v>
      </c>
      <c r="AN2051" s="181">
        <f t="shared" si="1296"/>
        <v>0</v>
      </c>
      <c r="AO2051" s="180">
        <v>0</v>
      </c>
      <c r="AP2051" s="180">
        <v>0</v>
      </c>
      <c r="AQ2051" s="181">
        <f t="shared" si="1297"/>
        <v>0</v>
      </c>
      <c r="AR2051" s="180">
        <v>0</v>
      </c>
      <c r="AS2051" s="180">
        <v>0</v>
      </c>
      <c r="AT2051" s="181">
        <f t="shared" si="1298"/>
        <v>0</v>
      </c>
      <c r="AU2051" s="180">
        <f t="shared" si="1290"/>
        <v>0</v>
      </c>
      <c r="AV2051" s="180">
        <f t="shared" si="1290"/>
        <v>0</v>
      </c>
      <c r="AW2051" s="181">
        <f t="shared" si="1299"/>
        <v>0</v>
      </c>
      <c r="AX2051" s="183">
        <f t="shared" si="1291"/>
        <v>0</v>
      </c>
      <c r="AY2051" s="183">
        <f t="shared" si="1291"/>
        <v>0</v>
      </c>
      <c r="AZ2051" s="183"/>
      <c r="BA2051" s="183">
        <v>0</v>
      </c>
      <c r="BB2051" s="183"/>
      <c r="BC2051" s="183"/>
      <c r="BD2051" s="183">
        <f t="shared" si="1292"/>
        <v>0</v>
      </c>
      <c r="BE2051" s="183">
        <f t="shared" si="1292"/>
        <v>0</v>
      </c>
    </row>
    <row r="2052" spans="2:57" ht="15.75">
      <c r="B2052" s="174">
        <v>2025</v>
      </c>
      <c r="C2052" s="174">
        <v>20</v>
      </c>
      <c r="D2052" s="175"/>
      <c r="E2052" s="176"/>
      <c r="F2052" s="174">
        <v>3</v>
      </c>
      <c r="G2052" s="174">
        <v>7</v>
      </c>
      <c r="H2052" s="174">
        <v>19</v>
      </c>
      <c r="I2052" s="174">
        <v>5000</v>
      </c>
      <c r="J2052" s="174">
        <v>5100</v>
      </c>
      <c r="K2052" s="174">
        <v>515</v>
      </c>
      <c r="L2052" s="177">
        <v>1092</v>
      </c>
      <c r="M2052" s="178" t="s">
        <v>1881</v>
      </c>
      <c r="N2052" s="179" t="s">
        <v>1302</v>
      </c>
      <c r="O2052" s="180">
        <v>3049.64</v>
      </c>
      <c r="P2052" s="180">
        <v>0</v>
      </c>
      <c r="Q2052" s="181">
        <v>3049.64</v>
      </c>
      <c r="R2052" s="182" t="s">
        <v>98</v>
      </c>
      <c r="S2052" s="183">
        <v>1</v>
      </c>
      <c r="T2052" s="183">
        <v>0</v>
      </c>
      <c r="U2052" s="180">
        <v>0</v>
      </c>
      <c r="V2052" s="180">
        <v>0</v>
      </c>
      <c r="W2052" s="183">
        <v>0</v>
      </c>
      <c r="X2052" s="183">
        <v>0</v>
      </c>
      <c r="Y2052" s="180">
        <v>0</v>
      </c>
      <c r="Z2052" s="180">
        <v>0</v>
      </c>
      <c r="AA2052" s="183">
        <v>0</v>
      </c>
      <c r="AB2052" s="183">
        <v>0</v>
      </c>
      <c r="AC2052" s="180">
        <f t="shared" si="1289"/>
        <v>3049.64</v>
      </c>
      <c r="AD2052" s="180">
        <f t="shared" si="1289"/>
        <v>0</v>
      </c>
      <c r="AE2052" s="181">
        <f t="shared" si="1293"/>
        <v>3049.64</v>
      </c>
      <c r="AF2052" s="180">
        <v>0</v>
      </c>
      <c r="AG2052" s="180">
        <v>0</v>
      </c>
      <c r="AH2052" s="181">
        <f t="shared" si="1294"/>
        <v>0</v>
      </c>
      <c r="AI2052" s="180">
        <v>0</v>
      </c>
      <c r="AJ2052" s="180">
        <v>0</v>
      </c>
      <c r="AK2052" s="181">
        <f t="shared" si="1295"/>
        <v>0</v>
      </c>
      <c r="AL2052" s="180">
        <v>0</v>
      </c>
      <c r="AM2052" s="180">
        <v>0</v>
      </c>
      <c r="AN2052" s="181">
        <f t="shared" si="1296"/>
        <v>0</v>
      </c>
      <c r="AO2052" s="180">
        <v>2801.1673475662101</v>
      </c>
      <c r="AP2052" s="180">
        <v>0</v>
      </c>
      <c r="AQ2052" s="181">
        <f t="shared" si="1297"/>
        <v>2801.1673475662101</v>
      </c>
      <c r="AR2052" s="180">
        <v>0</v>
      </c>
      <c r="AS2052" s="180">
        <v>0</v>
      </c>
      <c r="AT2052" s="181">
        <f t="shared" si="1298"/>
        <v>0</v>
      </c>
      <c r="AU2052" s="180">
        <f t="shared" si="1290"/>
        <v>248.47265243378979</v>
      </c>
      <c r="AV2052" s="180">
        <f t="shared" si="1290"/>
        <v>0</v>
      </c>
      <c r="AW2052" s="181">
        <f t="shared" si="1299"/>
        <v>248.47265243378979</v>
      </c>
      <c r="AX2052" s="183">
        <f t="shared" si="1291"/>
        <v>1</v>
      </c>
      <c r="AY2052" s="183">
        <f t="shared" si="1291"/>
        <v>0</v>
      </c>
      <c r="AZ2052" s="183">
        <v>1</v>
      </c>
      <c r="BA2052" s="183">
        <v>0</v>
      </c>
      <c r="BB2052" s="183"/>
      <c r="BC2052" s="183"/>
      <c r="BD2052" s="183">
        <f t="shared" si="1292"/>
        <v>0</v>
      </c>
      <c r="BE2052" s="183">
        <f t="shared" si="1292"/>
        <v>0</v>
      </c>
    </row>
    <row r="2053" spans="2:57" ht="15.75" hidden="1">
      <c r="B2053" s="174">
        <v>2025</v>
      </c>
      <c r="C2053" s="174">
        <v>20</v>
      </c>
      <c r="D2053" s="175"/>
      <c r="E2053" s="176"/>
      <c r="F2053" s="174">
        <v>3</v>
      </c>
      <c r="G2053" s="174">
        <v>7</v>
      </c>
      <c r="H2053" s="174">
        <v>19</v>
      </c>
      <c r="I2053" s="174">
        <v>5000</v>
      </c>
      <c r="J2053" s="174">
        <v>5100</v>
      </c>
      <c r="K2053" s="174">
        <v>515</v>
      </c>
      <c r="L2053" s="177">
        <v>1153</v>
      </c>
      <c r="M2053" s="178">
        <v>0</v>
      </c>
      <c r="N2053" s="179" t="s">
        <v>1303</v>
      </c>
      <c r="O2053" s="180">
        <v>0</v>
      </c>
      <c r="P2053" s="180">
        <v>0</v>
      </c>
      <c r="Q2053" s="181">
        <v>0</v>
      </c>
      <c r="R2053" s="182" t="s">
        <v>98</v>
      </c>
      <c r="S2053" s="183">
        <v>0</v>
      </c>
      <c r="T2053" s="183">
        <v>0</v>
      </c>
      <c r="U2053" s="180">
        <v>0</v>
      </c>
      <c r="V2053" s="180">
        <v>0</v>
      </c>
      <c r="W2053" s="183">
        <v>0</v>
      </c>
      <c r="X2053" s="183">
        <v>0</v>
      </c>
      <c r="Y2053" s="180">
        <v>0</v>
      </c>
      <c r="Z2053" s="180">
        <v>0</v>
      </c>
      <c r="AA2053" s="183">
        <v>0</v>
      </c>
      <c r="AB2053" s="183">
        <v>0</v>
      </c>
      <c r="AC2053" s="180">
        <f t="shared" si="1289"/>
        <v>0</v>
      </c>
      <c r="AD2053" s="180">
        <f t="shared" si="1289"/>
        <v>0</v>
      </c>
      <c r="AE2053" s="181">
        <f t="shared" si="1293"/>
        <v>0</v>
      </c>
      <c r="AF2053" s="180">
        <v>0</v>
      </c>
      <c r="AG2053" s="180">
        <v>0</v>
      </c>
      <c r="AH2053" s="181">
        <f t="shared" si="1294"/>
        <v>0</v>
      </c>
      <c r="AI2053" s="180">
        <v>0</v>
      </c>
      <c r="AJ2053" s="180">
        <v>0</v>
      </c>
      <c r="AK2053" s="181">
        <f t="shared" si="1295"/>
        <v>0</v>
      </c>
      <c r="AL2053" s="180">
        <v>0</v>
      </c>
      <c r="AM2053" s="180">
        <v>0</v>
      </c>
      <c r="AN2053" s="181">
        <f t="shared" si="1296"/>
        <v>0</v>
      </c>
      <c r="AO2053" s="180">
        <v>0</v>
      </c>
      <c r="AP2053" s="180">
        <v>0</v>
      </c>
      <c r="AQ2053" s="181">
        <f t="shared" si="1297"/>
        <v>0</v>
      </c>
      <c r="AR2053" s="180">
        <v>0</v>
      </c>
      <c r="AS2053" s="180">
        <v>0</v>
      </c>
      <c r="AT2053" s="181">
        <f t="shared" si="1298"/>
        <v>0</v>
      </c>
      <c r="AU2053" s="180">
        <f t="shared" si="1290"/>
        <v>0</v>
      </c>
      <c r="AV2053" s="180">
        <f t="shared" si="1290"/>
        <v>0</v>
      </c>
      <c r="AW2053" s="181">
        <f t="shared" si="1299"/>
        <v>0</v>
      </c>
      <c r="AX2053" s="183">
        <f t="shared" si="1291"/>
        <v>0</v>
      </c>
      <c r="AY2053" s="183">
        <f t="shared" si="1291"/>
        <v>0</v>
      </c>
      <c r="AZ2053" s="183"/>
      <c r="BA2053" s="183">
        <v>0</v>
      </c>
      <c r="BB2053" s="183"/>
      <c r="BC2053" s="183"/>
      <c r="BD2053" s="183">
        <f t="shared" si="1292"/>
        <v>0</v>
      </c>
      <c r="BE2053" s="183">
        <f t="shared" si="1292"/>
        <v>0</v>
      </c>
    </row>
    <row r="2054" spans="2:57" ht="15.75" hidden="1">
      <c r="B2054" s="174">
        <v>2025</v>
      </c>
      <c r="C2054" s="174">
        <v>20</v>
      </c>
      <c r="D2054" s="175"/>
      <c r="E2054" s="176"/>
      <c r="F2054" s="174">
        <v>3</v>
      </c>
      <c r="G2054" s="174">
        <v>7</v>
      </c>
      <c r="H2054" s="174">
        <v>19</v>
      </c>
      <c r="I2054" s="174">
        <v>5000</v>
      </c>
      <c r="J2054" s="174">
        <v>5100</v>
      </c>
      <c r="K2054" s="174">
        <v>515</v>
      </c>
      <c r="L2054" s="177">
        <v>1228</v>
      </c>
      <c r="M2054" s="178">
        <v>0</v>
      </c>
      <c r="N2054" s="179" t="s">
        <v>1304</v>
      </c>
      <c r="O2054" s="180">
        <v>0</v>
      </c>
      <c r="P2054" s="180">
        <v>0</v>
      </c>
      <c r="Q2054" s="181">
        <v>0</v>
      </c>
      <c r="R2054" s="182" t="s">
        <v>98</v>
      </c>
      <c r="S2054" s="183">
        <v>0</v>
      </c>
      <c r="T2054" s="183">
        <v>0</v>
      </c>
      <c r="U2054" s="180">
        <v>0</v>
      </c>
      <c r="V2054" s="180">
        <v>0</v>
      </c>
      <c r="W2054" s="183">
        <v>0</v>
      </c>
      <c r="X2054" s="183">
        <v>0</v>
      </c>
      <c r="Y2054" s="180">
        <v>0</v>
      </c>
      <c r="Z2054" s="180">
        <v>0</v>
      </c>
      <c r="AA2054" s="183">
        <v>0</v>
      </c>
      <c r="AB2054" s="183">
        <v>0</v>
      </c>
      <c r="AC2054" s="180">
        <f t="shared" si="1289"/>
        <v>0</v>
      </c>
      <c r="AD2054" s="180">
        <f t="shared" si="1289"/>
        <v>0</v>
      </c>
      <c r="AE2054" s="181">
        <f t="shared" si="1293"/>
        <v>0</v>
      </c>
      <c r="AF2054" s="180">
        <v>0</v>
      </c>
      <c r="AG2054" s="180">
        <v>0</v>
      </c>
      <c r="AH2054" s="181">
        <f t="shared" si="1294"/>
        <v>0</v>
      </c>
      <c r="AI2054" s="180">
        <v>0</v>
      </c>
      <c r="AJ2054" s="180">
        <v>0</v>
      </c>
      <c r="AK2054" s="181">
        <f t="shared" si="1295"/>
        <v>0</v>
      </c>
      <c r="AL2054" s="180">
        <v>0</v>
      </c>
      <c r="AM2054" s="180">
        <v>0</v>
      </c>
      <c r="AN2054" s="181">
        <f t="shared" si="1296"/>
        <v>0</v>
      </c>
      <c r="AO2054" s="180">
        <v>0</v>
      </c>
      <c r="AP2054" s="180">
        <v>0</v>
      </c>
      <c r="AQ2054" s="181">
        <f t="shared" si="1297"/>
        <v>0</v>
      </c>
      <c r="AR2054" s="180">
        <v>0</v>
      </c>
      <c r="AS2054" s="180">
        <v>0</v>
      </c>
      <c r="AT2054" s="181">
        <f t="shared" si="1298"/>
        <v>0</v>
      </c>
      <c r="AU2054" s="180">
        <f t="shared" si="1290"/>
        <v>0</v>
      </c>
      <c r="AV2054" s="180">
        <f t="shared" si="1290"/>
        <v>0</v>
      </c>
      <c r="AW2054" s="181">
        <f t="shared" si="1299"/>
        <v>0</v>
      </c>
      <c r="AX2054" s="183">
        <f t="shared" si="1291"/>
        <v>0</v>
      </c>
      <c r="AY2054" s="183">
        <f t="shared" si="1291"/>
        <v>0</v>
      </c>
      <c r="AZ2054" s="183"/>
      <c r="BA2054" s="183">
        <v>0</v>
      </c>
      <c r="BB2054" s="183"/>
      <c r="BC2054" s="183"/>
      <c r="BD2054" s="183">
        <f t="shared" si="1292"/>
        <v>0</v>
      </c>
      <c r="BE2054" s="183">
        <f t="shared" si="1292"/>
        <v>0</v>
      </c>
    </row>
    <row r="2055" spans="2:57" ht="15.75" hidden="1">
      <c r="B2055" s="174">
        <v>2025</v>
      </c>
      <c r="C2055" s="174">
        <v>20</v>
      </c>
      <c r="D2055" s="175"/>
      <c r="E2055" s="176"/>
      <c r="F2055" s="174">
        <v>3</v>
      </c>
      <c r="G2055" s="174">
        <v>7</v>
      </c>
      <c r="H2055" s="174">
        <v>19</v>
      </c>
      <c r="I2055" s="174">
        <v>5000</v>
      </c>
      <c r="J2055" s="174">
        <v>5100</v>
      </c>
      <c r="K2055" s="174">
        <v>515</v>
      </c>
      <c r="L2055" s="177">
        <v>1326</v>
      </c>
      <c r="M2055" s="178">
        <v>0</v>
      </c>
      <c r="N2055" s="179" t="s">
        <v>173</v>
      </c>
      <c r="O2055" s="180">
        <v>0</v>
      </c>
      <c r="P2055" s="180">
        <v>0</v>
      </c>
      <c r="Q2055" s="181">
        <v>0</v>
      </c>
      <c r="R2055" s="182" t="s">
        <v>98</v>
      </c>
      <c r="S2055" s="183">
        <v>0</v>
      </c>
      <c r="T2055" s="183">
        <v>0</v>
      </c>
      <c r="U2055" s="180">
        <v>0</v>
      </c>
      <c r="V2055" s="180">
        <v>0</v>
      </c>
      <c r="W2055" s="183">
        <v>0</v>
      </c>
      <c r="X2055" s="183">
        <v>0</v>
      </c>
      <c r="Y2055" s="180">
        <v>0</v>
      </c>
      <c r="Z2055" s="180">
        <v>0</v>
      </c>
      <c r="AA2055" s="183">
        <v>0</v>
      </c>
      <c r="AB2055" s="183">
        <v>0</v>
      </c>
      <c r="AC2055" s="180">
        <f t="shared" si="1289"/>
        <v>0</v>
      </c>
      <c r="AD2055" s="180">
        <f t="shared" si="1289"/>
        <v>0</v>
      </c>
      <c r="AE2055" s="181">
        <f t="shared" si="1293"/>
        <v>0</v>
      </c>
      <c r="AF2055" s="180">
        <v>0</v>
      </c>
      <c r="AG2055" s="180">
        <v>0</v>
      </c>
      <c r="AH2055" s="181">
        <f t="shared" si="1294"/>
        <v>0</v>
      </c>
      <c r="AI2055" s="180">
        <v>0</v>
      </c>
      <c r="AJ2055" s="180">
        <v>0</v>
      </c>
      <c r="AK2055" s="181">
        <f t="shared" si="1295"/>
        <v>0</v>
      </c>
      <c r="AL2055" s="180">
        <v>0</v>
      </c>
      <c r="AM2055" s="180">
        <v>0</v>
      </c>
      <c r="AN2055" s="181">
        <f t="shared" si="1296"/>
        <v>0</v>
      </c>
      <c r="AO2055" s="180">
        <v>0</v>
      </c>
      <c r="AP2055" s="180">
        <v>0</v>
      </c>
      <c r="AQ2055" s="181">
        <f t="shared" si="1297"/>
        <v>0</v>
      </c>
      <c r="AR2055" s="180">
        <v>0</v>
      </c>
      <c r="AS2055" s="180">
        <v>0</v>
      </c>
      <c r="AT2055" s="181">
        <f t="shared" si="1298"/>
        <v>0</v>
      </c>
      <c r="AU2055" s="180">
        <f t="shared" si="1290"/>
        <v>0</v>
      </c>
      <c r="AV2055" s="180">
        <f t="shared" si="1290"/>
        <v>0</v>
      </c>
      <c r="AW2055" s="181">
        <f t="shared" si="1299"/>
        <v>0</v>
      </c>
      <c r="AX2055" s="183">
        <f t="shared" si="1291"/>
        <v>0</v>
      </c>
      <c r="AY2055" s="183">
        <f t="shared" si="1291"/>
        <v>0</v>
      </c>
      <c r="AZ2055" s="183"/>
      <c r="BA2055" s="183">
        <v>0</v>
      </c>
      <c r="BB2055" s="183"/>
      <c r="BC2055" s="183"/>
      <c r="BD2055" s="183">
        <f t="shared" si="1292"/>
        <v>0</v>
      </c>
      <c r="BE2055" s="183">
        <f t="shared" si="1292"/>
        <v>0</v>
      </c>
    </row>
    <row r="2056" spans="2:57" ht="15.75" hidden="1">
      <c r="B2056" s="174">
        <v>2025</v>
      </c>
      <c r="C2056" s="174">
        <v>20</v>
      </c>
      <c r="D2056" s="175"/>
      <c r="E2056" s="176"/>
      <c r="F2056" s="174">
        <v>3</v>
      </c>
      <c r="G2056" s="174">
        <v>7</v>
      </c>
      <c r="H2056" s="174">
        <v>19</v>
      </c>
      <c r="I2056" s="174">
        <v>5000</v>
      </c>
      <c r="J2056" s="174">
        <v>5100</v>
      </c>
      <c r="K2056" s="174">
        <v>515</v>
      </c>
      <c r="L2056" s="177">
        <v>1370</v>
      </c>
      <c r="M2056" s="178">
        <v>0</v>
      </c>
      <c r="N2056" s="179" t="s">
        <v>1305</v>
      </c>
      <c r="O2056" s="180">
        <v>0</v>
      </c>
      <c r="P2056" s="180">
        <v>0</v>
      </c>
      <c r="Q2056" s="181">
        <v>0</v>
      </c>
      <c r="R2056" s="182" t="s">
        <v>98</v>
      </c>
      <c r="S2056" s="183">
        <v>0</v>
      </c>
      <c r="T2056" s="183">
        <v>0</v>
      </c>
      <c r="U2056" s="180">
        <v>0</v>
      </c>
      <c r="V2056" s="180">
        <v>0</v>
      </c>
      <c r="W2056" s="183">
        <v>0</v>
      </c>
      <c r="X2056" s="183">
        <v>0</v>
      </c>
      <c r="Y2056" s="180">
        <v>0</v>
      </c>
      <c r="Z2056" s="180">
        <v>0</v>
      </c>
      <c r="AA2056" s="183">
        <v>0</v>
      </c>
      <c r="AB2056" s="183">
        <v>0</v>
      </c>
      <c r="AC2056" s="180">
        <f t="shared" si="1289"/>
        <v>0</v>
      </c>
      <c r="AD2056" s="180">
        <f t="shared" si="1289"/>
        <v>0</v>
      </c>
      <c r="AE2056" s="181">
        <f t="shared" si="1293"/>
        <v>0</v>
      </c>
      <c r="AF2056" s="180">
        <v>0</v>
      </c>
      <c r="AG2056" s="180">
        <v>0</v>
      </c>
      <c r="AH2056" s="181">
        <f t="shared" si="1294"/>
        <v>0</v>
      </c>
      <c r="AI2056" s="180">
        <v>0</v>
      </c>
      <c r="AJ2056" s="180">
        <v>0</v>
      </c>
      <c r="AK2056" s="181">
        <f t="shared" si="1295"/>
        <v>0</v>
      </c>
      <c r="AL2056" s="180">
        <v>0</v>
      </c>
      <c r="AM2056" s="180">
        <v>0</v>
      </c>
      <c r="AN2056" s="181">
        <f t="shared" si="1296"/>
        <v>0</v>
      </c>
      <c r="AO2056" s="180">
        <v>0</v>
      </c>
      <c r="AP2056" s="180">
        <v>0</v>
      </c>
      <c r="AQ2056" s="181">
        <f t="shared" si="1297"/>
        <v>0</v>
      </c>
      <c r="AR2056" s="180">
        <v>0</v>
      </c>
      <c r="AS2056" s="180">
        <v>0</v>
      </c>
      <c r="AT2056" s="181">
        <f t="shared" si="1298"/>
        <v>0</v>
      </c>
      <c r="AU2056" s="180">
        <f t="shared" si="1290"/>
        <v>0</v>
      </c>
      <c r="AV2056" s="180">
        <f t="shared" si="1290"/>
        <v>0</v>
      </c>
      <c r="AW2056" s="181">
        <f t="shared" si="1299"/>
        <v>0</v>
      </c>
      <c r="AX2056" s="183">
        <f t="shared" si="1291"/>
        <v>0</v>
      </c>
      <c r="AY2056" s="183">
        <f t="shared" si="1291"/>
        <v>0</v>
      </c>
      <c r="AZ2056" s="183"/>
      <c r="BA2056" s="183">
        <v>0</v>
      </c>
      <c r="BB2056" s="183"/>
      <c r="BC2056" s="183"/>
      <c r="BD2056" s="183">
        <f t="shared" si="1292"/>
        <v>0</v>
      </c>
      <c r="BE2056" s="183">
        <f t="shared" si="1292"/>
        <v>0</v>
      </c>
    </row>
    <row r="2057" spans="2:57" ht="15.75" hidden="1">
      <c r="B2057" s="174">
        <v>2025</v>
      </c>
      <c r="C2057" s="174">
        <v>20</v>
      </c>
      <c r="D2057" s="175"/>
      <c r="E2057" s="176"/>
      <c r="F2057" s="174">
        <v>3</v>
      </c>
      <c r="G2057" s="174">
        <v>7</v>
      </c>
      <c r="H2057" s="174">
        <v>19</v>
      </c>
      <c r="I2057" s="174">
        <v>5000</v>
      </c>
      <c r="J2057" s="174">
        <v>5100</v>
      </c>
      <c r="K2057" s="174">
        <v>515</v>
      </c>
      <c r="L2057" s="177">
        <v>1401</v>
      </c>
      <c r="M2057" s="178">
        <v>0</v>
      </c>
      <c r="N2057" s="179" t="s">
        <v>1306</v>
      </c>
      <c r="O2057" s="180">
        <v>0</v>
      </c>
      <c r="P2057" s="180">
        <v>0</v>
      </c>
      <c r="Q2057" s="181">
        <v>0</v>
      </c>
      <c r="R2057" s="182" t="s">
        <v>98</v>
      </c>
      <c r="S2057" s="183">
        <v>0</v>
      </c>
      <c r="T2057" s="183">
        <v>0</v>
      </c>
      <c r="U2057" s="180">
        <v>0</v>
      </c>
      <c r="V2057" s="180">
        <v>0</v>
      </c>
      <c r="W2057" s="183">
        <v>0</v>
      </c>
      <c r="X2057" s="183">
        <v>0</v>
      </c>
      <c r="Y2057" s="180">
        <v>0</v>
      </c>
      <c r="Z2057" s="180">
        <v>0</v>
      </c>
      <c r="AA2057" s="183">
        <v>0</v>
      </c>
      <c r="AB2057" s="183">
        <v>0</v>
      </c>
      <c r="AC2057" s="180">
        <f t="shared" si="1289"/>
        <v>0</v>
      </c>
      <c r="AD2057" s="180">
        <f t="shared" si="1289"/>
        <v>0</v>
      </c>
      <c r="AE2057" s="181">
        <f t="shared" si="1293"/>
        <v>0</v>
      </c>
      <c r="AF2057" s="180">
        <v>0</v>
      </c>
      <c r="AG2057" s="180">
        <v>0</v>
      </c>
      <c r="AH2057" s="181">
        <f t="shared" si="1294"/>
        <v>0</v>
      </c>
      <c r="AI2057" s="180">
        <v>0</v>
      </c>
      <c r="AJ2057" s="180">
        <v>0</v>
      </c>
      <c r="AK2057" s="181">
        <f t="shared" si="1295"/>
        <v>0</v>
      </c>
      <c r="AL2057" s="180">
        <v>0</v>
      </c>
      <c r="AM2057" s="180">
        <v>0</v>
      </c>
      <c r="AN2057" s="181">
        <f t="shared" si="1296"/>
        <v>0</v>
      </c>
      <c r="AO2057" s="180">
        <v>0</v>
      </c>
      <c r="AP2057" s="180">
        <v>0</v>
      </c>
      <c r="AQ2057" s="181">
        <f t="shared" si="1297"/>
        <v>0</v>
      </c>
      <c r="AR2057" s="180">
        <v>0</v>
      </c>
      <c r="AS2057" s="180">
        <v>0</v>
      </c>
      <c r="AT2057" s="181">
        <f t="shared" si="1298"/>
        <v>0</v>
      </c>
      <c r="AU2057" s="180">
        <f t="shared" si="1290"/>
        <v>0</v>
      </c>
      <c r="AV2057" s="180">
        <f t="shared" si="1290"/>
        <v>0</v>
      </c>
      <c r="AW2057" s="181">
        <f t="shared" si="1299"/>
        <v>0</v>
      </c>
      <c r="AX2057" s="183">
        <f t="shared" si="1291"/>
        <v>0</v>
      </c>
      <c r="AY2057" s="183">
        <f t="shared" si="1291"/>
        <v>0</v>
      </c>
      <c r="AZ2057" s="183"/>
      <c r="BA2057" s="183">
        <v>0</v>
      </c>
      <c r="BB2057" s="183"/>
      <c r="BC2057" s="183"/>
      <c r="BD2057" s="183">
        <f t="shared" si="1292"/>
        <v>0</v>
      </c>
      <c r="BE2057" s="183">
        <f t="shared" si="1292"/>
        <v>0</v>
      </c>
    </row>
    <row r="2058" spans="2:57" ht="15.75" hidden="1">
      <c r="B2058" s="174">
        <v>2025</v>
      </c>
      <c r="C2058" s="174">
        <v>20</v>
      </c>
      <c r="D2058" s="175"/>
      <c r="E2058" s="176"/>
      <c r="F2058" s="174">
        <v>3</v>
      </c>
      <c r="G2058" s="174">
        <v>7</v>
      </c>
      <c r="H2058" s="174">
        <v>19</v>
      </c>
      <c r="I2058" s="174">
        <v>5000</v>
      </c>
      <c r="J2058" s="174">
        <v>5100</v>
      </c>
      <c r="K2058" s="174">
        <v>515</v>
      </c>
      <c r="L2058" s="177">
        <v>1459</v>
      </c>
      <c r="M2058" s="178">
        <v>0</v>
      </c>
      <c r="N2058" s="179" t="s">
        <v>1138</v>
      </c>
      <c r="O2058" s="180">
        <v>0</v>
      </c>
      <c r="P2058" s="180">
        <v>0</v>
      </c>
      <c r="Q2058" s="181">
        <v>0</v>
      </c>
      <c r="R2058" s="182" t="s">
        <v>98</v>
      </c>
      <c r="S2058" s="183">
        <v>0</v>
      </c>
      <c r="T2058" s="183">
        <v>0</v>
      </c>
      <c r="U2058" s="180">
        <v>0</v>
      </c>
      <c r="V2058" s="180">
        <v>0</v>
      </c>
      <c r="W2058" s="183">
        <v>0</v>
      </c>
      <c r="X2058" s="183">
        <v>0</v>
      </c>
      <c r="Y2058" s="180">
        <v>0</v>
      </c>
      <c r="Z2058" s="180">
        <v>0</v>
      </c>
      <c r="AA2058" s="183">
        <v>0</v>
      </c>
      <c r="AB2058" s="183">
        <v>0</v>
      </c>
      <c r="AC2058" s="180">
        <f t="shared" si="1289"/>
        <v>0</v>
      </c>
      <c r="AD2058" s="180">
        <f t="shared" si="1289"/>
        <v>0</v>
      </c>
      <c r="AE2058" s="181">
        <f t="shared" si="1293"/>
        <v>0</v>
      </c>
      <c r="AF2058" s="180">
        <v>0</v>
      </c>
      <c r="AG2058" s="180">
        <v>0</v>
      </c>
      <c r="AH2058" s="181">
        <f t="shared" si="1294"/>
        <v>0</v>
      </c>
      <c r="AI2058" s="180">
        <v>0</v>
      </c>
      <c r="AJ2058" s="180">
        <v>0</v>
      </c>
      <c r="AK2058" s="181">
        <f t="shared" si="1295"/>
        <v>0</v>
      </c>
      <c r="AL2058" s="180">
        <v>0</v>
      </c>
      <c r="AM2058" s="180">
        <v>0</v>
      </c>
      <c r="AN2058" s="181">
        <f t="shared" si="1296"/>
        <v>0</v>
      </c>
      <c r="AO2058" s="180">
        <v>0</v>
      </c>
      <c r="AP2058" s="180">
        <v>0</v>
      </c>
      <c r="AQ2058" s="181">
        <f t="shared" si="1297"/>
        <v>0</v>
      </c>
      <c r="AR2058" s="180">
        <v>0</v>
      </c>
      <c r="AS2058" s="180">
        <v>0</v>
      </c>
      <c r="AT2058" s="181">
        <f t="shared" si="1298"/>
        <v>0</v>
      </c>
      <c r="AU2058" s="180">
        <f t="shared" si="1290"/>
        <v>0</v>
      </c>
      <c r="AV2058" s="180">
        <f t="shared" si="1290"/>
        <v>0</v>
      </c>
      <c r="AW2058" s="181">
        <f t="shared" si="1299"/>
        <v>0</v>
      </c>
      <c r="AX2058" s="183">
        <f t="shared" si="1291"/>
        <v>0</v>
      </c>
      <c r="AY2058" s="183">
        <f t="shared" si="1291"/>
        <v>0</v>
      </c>
      <c r="AZ2058" s="183"/>
      <c r="BA2058" s="183">
        <v>0</v>
      </c>
      <c r="BB2058" s="183"/>
      <c r="BC2058" s="183"/>
      <c r="BD2058" s="183">
        <f t="shared" si="1292"/>
        <v>0</v>
      </c>
      <c r="BE2058" s="183">
        <f t="shared" si="1292"/>
        <v>0</v>
      </c>
    </row>
    <row r="2059" spans="2:57" ht="15.75" hidden="1">
      <c r="B2059" s="174">
        <v>2025</v>
      </c>
      <c r="C2059" s="174">
        <v>20</v>
      </c>
      <c r="D2059" s="175"/>
      <c r="E2059" s="176"/>
      <c r="F2059" s="174">
        <v>3</v>
      </c>
      <c r="G2059" s="174">
        <v>7</v>
      </c>
      <c r="H2059" s="174">
        <v>19</v>
      </c>
      <c r="I2059" s="174">
        <v>5000</v>
      </c>
      <c r="J2059" s="174">
        <v>5100</v>
      </c>
      <c r="K2059" s="174">
        <v>515</v>
      </c>
      <c r="L2059" s="177">
        <v>1465</v>
      </c>
      <c r="M2059" s="178">
        <v>0</v>
      </c>
      <c r="N2059" s="179" t="s">
        <v>1307</v>
      </c>
      <c r="O2059" s="180">
        <v>0</v>
      </c>
      <c r="P2059" s="180">
        <v>0</v>
      </c>
      <c r="Q2059" s="181">
        <v>0</v>
      </c>
      <c r="R2059" s="182" t="s">
        <v>98</v>
      </c>
      <c r="S2059" s="183">
        <v>0</v>
      </c>
      <c r="T2059" s="183">
        <v>0</v>
      </c>
      <c r="U2059" s="180">
        <v>0</v>
      </c>
      <c r="V2059" s="180">
        <v>0</v>
      </c>
      <c r="W2059" s="183">
        <v>0</v>
      </c>
      <c r="X2059" s="183">
        <v>0</v>
      </c>
      <c r="Y2059" s="180">
        <v>0</v>
      </c>
      <c r="Z2059" s="180">
        <v>0</v>
      </c>
      <c r="AA2059" s="183">
        <v>0</v>
      </c>
      <c r="AB2059" s="183">
        <v>0</v>
      </c>
      <c r="AC2059" s="180">
        <f t="shared" si="1289"/>
        <v>0</v>
      </c>
      <c r="AD2059" s="180">
        <f t="shared" si="1289"/>
        <v>0</v>
      </c>
      <c r="AE2059" s="181">
        <f t="shared" si="1293"/>
        <v>0</v>
      </c>
      <c r="AF2059" s="180">
        <v>0</v>
      </c>
      <c r="AG2059" s="180">
        <v>0</v>
      </c>
      <c r="AH2059" s="181">
        <f t="shared" si="1294"/>
        <v>0</v>
      </c>
      <c r="AI2059" s="180">
        <v>0</v>
      </c>
      <c r="AJ2059" s="180">
        <v>0</v>
      </c>
      <c r="AK2059" s="181">
        <f t="shared" si="1295"/>
        <v>0</v>
      </c>
      <c r="AL2059" s="180">
        <v>0</v>
      </c>
      <c r="AM2059" s="180">
        <v>0</v>
      </c>
      <c r="AN2059" s="181">
        <f t="shared" si="1296"/>
        <v>0</v>
      </c>
      <c r="AO2059" s="180">
        <v>0</v>
      </c>
      <c r="AP2059" s="180">
        <v>0</v>
      </c>
      <c r="AQ2059" s="181">
        <f t="shared" si="1297"/>
        <v>0</v>
      </c>
      <c r="AR2059" s="180">
        <v>0</v>
      </c>
      <c r="AS2059" s="180">
        <v>0</v>
      </c>
      <c r="AT2059" s="181">
        <f t="shared" si="1298"/>
        <v>0</v>
      </c>
      <c r="AU2059" s="180">
        <f t="shared" si="1290"/>
        <v>0</v>
      </c>
      <c r="AV2059" s="180">
        <f t="shared" si="1290"/>
        <v>0</v>
      </c>
      <c r="AW2059" s="181">
        <f t="shared" si="1299"/>
        <v>0</v>
      </c>
      <c r="AX2059" s="183">
        <f t="shared" si="1291"/>
        <v>0</v>
      </c>
      <c r="AY2059" s="183">
        <f t="shared" si="1291"/>
        <v>0</v>
      </c>
      <c r="AZ2059" s="183"/>
      <c r="BA2059" s="183">
        <v>0</v>
      </c>
      <c r="BB2059" s="183"/>
      <c r="BC2059" s="183"/>
      <c r="BD2059" s="183">
        <f t="shared" si="1292"/>
        <v>0</v>
      </c>
      <c r="BE2059" s="183">
        <f t="shared" si="1292"/>
        <v>0</v>
      </c>
    </row>
    <row r="2060" spans="2:57" ht="15.75" hidden="1">
      <c r="B2060" s="174">
        <v>2025</v>
      </c>
      <c r="C2060" s="174">
        <v>20</v>
      </c>
      <c r="D2060" s="175"/>
      <c r="E2060" s="176"/>
      <c r="F2060" s="174">
        <v>3</v>
      </c>
      <c r="G2060" s="174">
        <v>7</v>
      </c>
      <c r="H2060" s="174">
        <v>19</v>
      </c>
      <c r="I2060" s="174">
        <v>5000</v>
      </c>
      <c r="J2060" s="174">
        <v>5100</v>
      </c>
      <c r="K2060" s="174">
        <v>515</v>
      </c>
      <c r="L2060" s="177">
        <v>1466</v>
      </c>
      <c r="M2060" s="178">
        <v>0</v>
      </c>
      <c r="N2060" s="179" t="s">
        <v>1308</v>
      </c>
      <c r="O2060" s="180">
        <v>0</v>
      </c>
      <c r="P2060" s="180">
        <v>0</v>
      </c>
      <c r="Q2060" s="181">
        <v>0</v>
      </c>
      <c r="R2060" s="182" t="s">
        <v>98</v>
      </c>
      <c r="S2060" s="183">
        <v>0</v>
      </c>
      <c r="T2060" s="183">
        <v>0</v>
      </c>
      <c r="U2060" s="180">
        <v>0</v>
      </c>
      <c r="V2060" s="180">
        <v>0</v>
      </c>
      <c r="W2060" s="183">
        <v>0</v>
      </c>
      <c r="X2060" s="183">
        <v>0</v>
      </c>
      <c r="Y2060" s="180">
        <v>0</v>
      </c>
      <c r="Z2060" s="180">
        <v>0</v>
      </c>
      <c r="AA2060" s="183">
        <v>0</v>
      </c>
      <c r="AB2060" s="183">
        <v>0</v>
      </c>
      <c r="AC2060" s="180">
        <f t="shared" si="1289"/>
        <v>0</v>
      </c>
      <c r="AD2060" s="180">
        <f t="shared" si="1289"/>
        <v>0</v>
      </c>
      <c r="AE2060" s="181">
        <f t="shared" si="1293"/>
        <v>0</v>
      </c>
      <c r="AF2060" s="180">
        <v>0</v>
      </c>
      <c r="AG2060" s="180">
        <v>0</v>
      </c>
      <c r="AH2060" s="181">
        <f t="shared" si="1294"/>
        <v>0</v>
      </c>
      <c r="AI2060" s="180">
        <v>0</v>
      </c>
      <c r="AJ2060" s="180">
        <v>0</v>
      </c>
      <c r="AK2060" s="181">
        <f t="shared" si="1295"/>
        <v>0</v>
      </c>
      <c r="AL2060" s="180">
        <v>0</v>
      </c>
      <c r="AM2060" s="180">
        <v>0</v>
      </c>
      <c r="AN2060" s="181">
        <f t="shared" si="1296"/>
        <v>0</v>
      </c>
      <c r="AO2060" s="180">
        <v>0</v>
      </c>
      <c r="AP2060" s="180">
        <v>0</v>
      </c>
      <c r="AQ2060" s="181">
        <f t="shared" si="1297"/>
        <v>0</v>
      </c>
      <c r="AR2060" s="180">
        <v>0</v>
      </c>
      <c r="AS2060" s="180">
        <v>0</v>
      </c>
      <c r="AT2060" s="181">
        <f t="shared" si="1298"/>
        <v>0</v>
      </c>
      <c r="AU2060" s="180">
        <f t="shared" si="1290"/>
        <v>0</v>
      </c>
      <c r="AV2060" s="180">
        <f t="shared" si="1290"/>
        <v>0</v>
      </c>
      <c r="AW2060" s="181">
        <f t="shared" si="1299"/>
        <v>0</v>
      </c>
      <c r="AX2060" s="183">
        <f t="shared" si="1291"/>
        <v>0</v>
      </c>
      <c r="AY2060" s="183">
        <f t="shared" si="1291"/>
        <v>0</v>
      </c>
      <c r="AZ2060" s="183"/>
      <c r="BA2060" s="183">
        <v>0</v>
      </c>
      <c r="BB2060" s="183"/>
      <c r="BC2060" s="183"/>
      <c r="BD2060" s="183">
        <f t="shared" si="1292"/>
        <v>0</v>
      </c>
      <c r="BE2060" s="183">
        <f t="shared" si="1292"/>
        <v>0</v>
      </c>
    </row>
    <row r="2061" spans="2:57" ht="15.75" hidden="1">
      <c r="B2061" s="174">
        <v>2025</v>
      </c>
      <c r="C2061" s="174">
        <v>20</v>
      </c>
      <c r="D2061" s="175"/>
      <c r="E2061" s="176"/>
      <c r="F2061" s="174">
        <v>3</v>
      </c>
      <c r="G2061" s="174">
        <v>7</v>
      </c>
      <c r="H2061" s="174">
        <v>19</v>
      </c>
      <c r="I2061" s="174">
        <v>5000</v>
      </c>
      <c r="J2061" s="174">
        <v>5100</v>
      </c>
      <c r="K2061" s="174">
        <v>515</v>
      </c>
      <c r="L2061" s="177">
        <v>1514</v>
      </c>
      <c r="M2061" s="178">
        <v>0</v>
      </c>
      <c r="N2061" s="179" t="s">
        <v>177</v>
      </c>
      <c r="O2061" s="180">
        <v>0</v>
      </c>
      <c r="P2061" s="180">
        <v>0</v>
      </c>
      <c r="Q2061" s="181">
        <v>0</v>
      </c>
      <c r="R2061" s="182" t="s">
        <v>98</v>
      </c>
      <c r="S2061" s="183">
        <v>0</v>
      </c>
      <c r="T2061" s="183">
        <v>0</v>
      </c>
      <c r="U2061" s="180">
        <v>0</v>
      </c>
      <c r="V2061" s="180">
        <v>0</v>
      </c>
      <c r="W2061" s="183">
        <v>0</v>
      </c>
      <c r="X2061" s="183">
        <v>0</v>
      </c>
      <c r="Y2061" s="180">
        <v>0</v>
      </c>
      <c r="Z2061" s="180">
        <v>0</v>
      </c>
      <c r="AA2061" s="183">
        <v>0</v>
      </c>
      <c r="AB2061" s="183">
        <v>0</v>
      </c>
      <c r="AC2061" s="180">
        <f t="shared" si="1289"/>
        <v>0</v>
      </c>
      <c r="AD2061" s="180">
        <f t="shared" si="1289"/>
        <v>0</v>
      </c>
      <c r="AE2061" s="181">
        <f t="shared" si="1293"/>
        <v>0</v>
      </c>
      <c r="AF2061" s="180">
        <v>0</v>
      </c>
      <c r="AG2061" s="180">
        <v>0</v>
      </c>
      <c r="AH2061" s="181">
        <f t="shared" si="1294"/>
        <v>0</v>
      </c>
      <c r="AI2061" s="180">
        <v>0</v>
      </c>
      <c r="AJ2061" s="180">
        <v>0</v>
      </c>
      <c r="AK2061" s="181">
        <f t="shared" si="1295"/>
        <v>0</v>
      </c>
      <c r="AL2061" s="180">
        <v>0</v>
      </c>
      <c r="AM2061" s="180">
        <v>0</v>
      </c>
      <c r="AN2061" s="181">
        <f t="shared" si="1296"/>
        <v>0</v>
      </c>
      <c r="AO2061" s="180">
        <v>0</v>
      </c>
      <c r="AP2061" s="180">
        <v>0</v>
      </c>
      <c r="AQ2061" s="181">
        <f t="shared" si="1297"/>
        <v>0</v>
      </c>
      <c r="AR2061" s="180">
        <v>0</v>
      </c>
      <c r="AS2061" s="180">
        <v>0</v>
      </c>
      <c r="AT2061" s="181">
        <f t="shared" si="1298"/>
        <v>0</v>
      </c>
      <c r="AU2061" s="180">
        <f t="shared" si="1290"/>
        <v>0</v>
      </c>
      <c r="AV2061" s="180">
        <f t="shared" si="1290"/>
        <v>0</v>
      </c>
      <c r="AW2061" s="181">
        <f t="shared" si="1299"/>
        <v>0</v>
      </c>
      <c r="AX2061" s="183">
        <f t="shared" si="1291"/>
        <v>0</v>
      </c>
      <c r="AY2061" s="183">
        <f t="shared" si="1291"/>
        <v>0</v>
      </c>
      <c r="AZ2061" s="183"/>
      <c r="BA2061" s="183">
        <v>0</v>
      </c>
      <c r="BB2061" s="183"/>
      <c r="BC2061" s="183"/>
      <c r="BD2061" s="183">
        <f t="shared" si="1292"/>
        <v>0</v>
      </c>
      <c r="BE2061" s="183">
        <f t="shared" si="1292"/>
        <v>0</v>
      </c>
    </row>
    <row r="2062" spans="2:57" ht="15.75" hidden="1">
      <c r="B2062" s="174">
        <v>2025</v>
      </c>
      <c r="C2062" s="174">
        <v>20</v>
      </c>
      <c r="D2062" s="175"/>
      <c r="E2062" s="176"/>
      <c r="F2062" s="174">
        <v>3</v>
      </c>
      <c r="G2062" s="174">
        <v>7</v>
      </c>
      <c r="H2062" s="174">
        <v>19</v>
      </c>
      <c r="I2062" s="174">
        <v>5000</v>
      </c>
      <c r="J2062" s="174">
        <v>5100</v>
      </c>
      <c r="K2062" s="174">
        <v>515</v>
      </c>
      <c r="L2062" s="177">
        <v>1517</v>
      </c>
      <c r="M2062" s="178">
        <v>0</v>
      </c>
      <c r="N2062" s="179" t="s">
        <v>176</v>
      </c>
      <c r="O2062" s="180">
        <v>0</v>
      </c>
      <c r="P2062" s="180">
        <v>0</v>
      </c>
      <c r="Q2062" s="181">
        <v>0</v>
      </c>
      <c r="R2062" s="182" t="s">
        <v>98</v>
      </c>
      <c r="S2062" s="183">
        <v>0</v>
      </c>
      <c r="T2062" s="183">
        <v>0</v>
      </c>
      <c r="U2062" s="180">
        <v>0</v>
      </c>
      <c r="V2062" s="180">
        <v>0</v>
      </c>
      <c r="W2062" s="183">
        <v>0</v>
      </c>
      <c r="X2062" s="183">
        <v>0</v>
      </c>
      <c r="Y2062" s="180">
        <v>0</v>
      </c>
      <c r="Z2062" s="180">
        <v>0</v>
      </c>
      <c r="AA2062" s="183">
        <v>0</v>
      </c>
      <c r="AB2062" s="183">
        <v>0</v>
      </c>
      <c r="AC2062" s="180">
        <f t="shared" si="1289"/>
        <v>0</v>
      </c>
      <c r="AD2062" s="180">
        <f t="shared" si="1289"/>
        <v>0</v>
      </c>
      <c r="AE2062" s="181">
        <f t="shared" si="1293"/>
        <v>0</v>
      </c>
      <c r="AF2062" s="180">
        <v>0</v>
      </c>
      <c r="AG2062" s="180">
        <v>0</v>
      </c>
      <c r="AH2062" s="181">
        <f t="shared" si="1294"/>
        <v>0</v>
      </c>
      <c r="AI2062" s="180">
        <v>0</v>
      </c>
      <c r="AJ2062" s="180">
        <v>0</v>
      </c>
      <c r="AK2062" s="181">
        <f t="shared" si="1295"/>
        <v>0</v>
      </c>
      <c r="AL2062" s="180">
        <v>0</v>
      </c>
      <c r="AM2062" s="180">
        <v>0</v>
      </c>
      <c r="AN2062" s="181">
        <f t="shared" si="1296"/>
        <v>0</v>
      </c>
      <c r="AO2062" s="180">
        <v>0</v>
      </c>
      <c r="AP2062" s="180">
        <v>0</v>
      </c>
      <c r="AQ2062" s="181">
        <f t="shared" si="1297"/>
        <v>0</v>
      </c>
      <c r="AR2062" s="180">
        <v>0</v>
      </c>
      <c r="AS2062" s="180">
        <v>0</v>
      </c>
      <c r="AT2062" s="181">
        <f t="shared" si="1298"/>
        <v>0</v>
      </c>
      <c r="AU2062" s="180">
        <f t="shared" si="1290"/>
        <v>0</v>
      </c>
      <c r="AV2062" s="180">
        <f t="shared" si="1290"/>
        <v>0</v>
      </c>
      <c r="AW2062" s="181">
        <f t="shared" si="1299"/>
        <v>0</v>
      </c>
      <c r="AX2062" s="183">
        <f t="shared" si="1291"/>
        <v>0</v>
      </c>
      <c r="AY2062" s="183">
        <f t="shared" si="1291"/>
        <v>0</v>
      </c>
      <c r="AZ2062" s="183"/>
      <c r="BA2062" s="183">
        <v>0</v>
      </c>
      <c r="BB2062" s="183"/>
      <c r="BC2062" s="183"/>
      <c r="BD2062" s="183">
        <f t="shared" si="1292"/>
        <v>0</v>
      </c>
      <c r="BE2062" s="183">
        <f t="shared" si="1292"/>
        <v>0</v>
      </c>
    </row>
    <row r="2063" spans="2:57" ht="15.75">
      <c r="B2063" s="163">
        <v>2025</v>
      </c>
      <c r="C2063" s="163">
        <v>20</v>
      </c>
      <c r="D2063" s="164"/>
      <c r="E2063" s="165"/>
      <c r="F2063" s="163">
        <v>3</v>
      </c>
      <c r="G2063" s="163">
        <v>7</v>
      </c>
      <c r="H2063" s="163">
        <v>19</v>
      </c>
      <c r="I2063" s="163">
        <v>5000</v>
      </c>
      <c r="J2063" s="163">
        <v>5100</v>
      </c>
      <c r="K2063" s="163">
        <v>519</v>
      </c>
      <c r="L2063" s="166" t="s">
        <v>44</v>
      </c>
      <c r="M2063" s="167"/>
      <c r="N2063" s="168" t="s">
        <v>178</v>
      </c>
      <c r="O2063" s="169">
        <v>4406.84</v>
      </c>
      <c r="P2063" s="169">
        <v>0</v>
      </c>
      <c r="Q2063" s="169">
        <v>4406.84</v>
      </c>
      <c r="R2063" s="170"/>
      <c r="S2063" s="171"/>
      <c r="T2063" s="172"/>
      <c r="U2063" s="169">
        <f t="shared" ref="U2063:AD2063" si="1300">SUM(U2064:U2068)</f>
        <v>0</v>
      </c>
      <c r="V2063" s="169">
        <f t="shared" si="1300"/>
        <v>0</v>
      </c>
      <c r="W2063" s="173">
        <f t="shared" si="1300"/>
        <v>0</v>
      </c>
      <c r="X2063" s="173">
        <f t="shared" si="1300"/>
        <v>0</v>
      </c>
      <c r="Y2063" s="169">
        <f t="shared" si="1300"/>
        <v>0</v>
      </c>
      <c r="Z2063" s="169">
        <f t="shared" si="1300"/>
        <v>0</v>
      </c>
      <c r="AA2063" s="173">
        <f t="shared" si="1300"/>
        <v>0</v>
      </c>
      <c r="AB2063" s="173">
        <f t="shared" si="1300"/>
        <v>0</v>
      </c>
      <c r="AC2063" s="169">
        <f t="shared" si="1300"/>
        <v>4406.84</v>
      </c>
      <c r="AD2063" s="169">
        <f t="shared" si="1300"/>
        <v>0</v>
      </c>
      <c r="AE2063" s="169">
        <f t="shared" si="1293"/>
        <v>4406.84</v>
      </c>
      <c r="AF2063" s="169">
        <f>SUM(AF2064:AF2068)</f>
        <v>0</v>
      </c>
      <c r="AG2063" s="169">
        <f>SUM(AG2064:AG2068)</f>
        <v>0</v>
      </c>
      <c r="AH2063" s="169">
        <f t="shared" si="1294"/>
        <v>0</v>
      </c>
      <c r="AI2063" s="169">
        <f>SUM(AI2064:AI2068)</f>
        <v>0</v>
      </c>
      <c r="AJ2063" s="169">
        <f>SUM(AJ2064:AJ2068)</f>
        <v>0</v>
      </c>
      <c r="AK2063" s="169">
        <f t="shared" si="1295"/>
        <v>0</v>
      </c>
      <c r="AL2063" s="169">
        <f>SUM(AL2064:AL2068)</f>
        <v>0</v>
      </c>
      <c r="AM2063" s="169">
        <f>SUM(AM2064:AM2068)</f>
        <v>0</v>
      </c>
      <c r="AN2063" s="169">
        <f t="shared" si="1296"/>
        <v>0</v>
      </c>
      <c r="AO2063" s="169">
        <f>SUM(AO2064:AO2068)</f>
        <v>4250</v>
      </c>
      <c r="AP2063" s="169">
        <f>SUM(AP2064:AP2068)</f>
        <v>0</v>
      </c>
      <c r="AQ2063" s="169">
        <f t="shared" si="1297"/>
        <v>4250</v>
      </c>
      <c r="AR2063" s="169">
        <f>SUM(AR2064:AR2068)</f>
        <v>0</v>
      </c>
      <c r="AS2063" s="169">
        <f>SUM(AS2064:AS2068)</f>
        <v>0</v>
      </c>
      <c r="AT2063" s="169">
        <f t="shared" si="1298"/>
        <v>0</v>
      </c>
      <c r="AU2063" s="169">
        <f>SUM(AU2064:AU2068)</f>
        <v>156.84000000000015</v>
      </c>
      <c r="AV2063" s="169">
        <f>SUM(AV2064:AV2068)</f>
        <v>0</v>
      </c>
      <c r="AW2063" s="169">
        <f t="shared" si="1299"/>
        <v>156.84000000000015</v>
      </c>
      <c r="AX2063" s="171"/>
      <c r="AY2063" s="172"/>
      <c r="AZ2063" s="171"/>
      <c r="BA2063" s="171"/>
      <c r="BB2063" s="171"/>
      <c r="BC2063" s="172"/>
      <c r="BD2063" s="171"/>
      <c r="BE2063" s="172"/>
    </row>
    <row r="2064" spans="2:57" ht="15.75" hidden="1">
      <c r="B2064" s="174">
        <v>2025</v>
      </c>
      <c r="C2064" s="174">
        <v>20</v>
      </c>
      <c r="D2064" s="175"/>
      <c r="E2064" s="176"/>
      <c r="F2064" s="174">
        <v>3</v>
      </c>
      <c r="G2064" s="174">
        <v>7</v>
      </c>
      <c r="H2064" s="174">
        <v>19</v>
      </c>
      <c r="I2064" s="174">
        <v>5000</v>
      </c>
      <c r="J2064" s="174">
        <v>5100</v>
      </c>
      <c r="K2064" s="174">
        <v>519</v>
      </c>
      <c r="L2064" s="177">
        <v>14</v>
      </c>
      <c r="M2064" s="178">
        <v>0</v>
      </c>
      <c r="N2064" s="179" t="s">
        <v>179</v>
      </c>
      <c r="O2064" s="180">
        <v>0</v>
      </c>
      <c r="P2064" s="180">
        <v>0</v>
      </c>
      <c r="Q2064" s="181">
        <v>0</v>
      </c>
      <c r="R2064" s="182" t="s">
        <v>98</v>
      </c>
      <c r="S2064" s="183">
        <v>0</v>
      </c>
      <c r="T2064" s="183">
        <v>0</v>
      </c>
      <c r="U2064" s="180">
        <v>0</v>
      </c>
      <c r="V2064" s="180">
        <v>0</v>
      </c>
      <c r="W2064" s="183">
        <v>0</v>
      </c>
      <c r="X2064" s="183">
        <v>0</v>
      </c>
      <c r="Y2064" s="180">
        <v>0</v>
      </c>
      <c r="Z2064" s="180">
        <v>0</v>
      </c>
      <c r="AA2064" s="183">
        <v>0</v>
      </c>
      <c r="AB2064" s="183">
        <v>0</v>
      </c>
      <c r="AC2064" s="180">
        <f t="shared" ref="AC2064:AD2068" si="1301">+O2064+U2064-Y2064</f>
        <v>0</v>
      </c>
      <c r="AD2064" s="180">
        <f t="shared" si="1301"/>
        <v>0</v>
      </c>
      <c r="AE2064" s="181">
        <f t="shared" si="1293"/>
        <v>0</v>
      </c>
      <c r="AF2064" s="180">
        <v>0</v>
      </c>
      <c r="AG2064" s="180">
        <v>0</v>
      </c>
      <c r="AH2064" s="181">
        <f t="shared" si="1294"/>
        <v>0</v>
      </c>
      <c r="AI2064" s="180">
        <v>0</v>
      </c>
      <c r="AJ2064" s="180">
        <v>0</v>
      </c>
      <c r="AK2064" s="181">
        <f t="shared" si="1295"/>
        <v>0</v>
      </c>
      <c r="AL2064" s="180">
        <v>0</v>
      </c>
      <c r="AM2064" s="180">
        <v>0</v>
      </c>
      <c r="AN2064" s="181">
        <f t="shared" si="1296"/>
        <v>0</v>
      </c>
      <c r="AO2064" s="180">
        <v>0</v>
      </c>
      <c r="AP2064" s="180">
        <v>0</v>
      </c>
      <c r="AQ2064" s="181">
        <f t="shared" si="1297"/>
        <v>0</v>
      </c>
      <c r="AR2064" s="180">
        <v>0</v>
      </c>
      <c r="AS2064" s="180">
        <v>0</v>
      </c>
      <c r="AT2064" s="181">
        <f t="shared" si="1298"/>
        <v>0</v>
      </c>
      <c r="AU2064" s="180">
        <f t="shared" ref="AU2064:AV2068" si="1302">+AC2064-AF2064-AI2064-AL2064-AO2064-AR2064</f>
        <v>0</v>
      </c>
      <c r="AV2064" s="180">
        <f t="shared" si="1302"/>
        <v>0</v>
      </c>
      <c r="AW2064" s="181">
        <f t="shared" si="1299"/>
        <v>0</v>
      </c>
      <c r="AX2064" s="183">
        <f t="shared" ref="AX2064:AY2068" si="1303">+S2064+W2064-AA2064</f>
        <v>0</v>
      </c>
      <c r="AY2064" s="183">
        <f t="shared" si="1303"/>
        <v>0</v>
      </c>
      <c r="AZ2064" s="183"/>
      <c r="BA2064" s="183">
        <v>0</v>
      </c>
      <c r="BB2064" s="183"/>
      <c r="BC2064" s="183"/>
      <c r="BD2064" s="183">
        <f t="shared" ref="BD2064:BE2068" si="1304">+AX2064-AZ2064-BB2064</f>
        <v>0</v>
      </c>
      <c r="BE2064" s="183">
        <f t="shared" si="1304"/>
        <v>0</v>
      </c>
    </row>
    <row r="2065" spans="2:57" ht="15.75" hidden="1">
      <c r="B2065" s="174">
        <v>2025</v>
      </c>
      <c r="C2065" s="174">
        <v>20</v>
      </c>
      <c r="D2065" s="175"/>
      <c r="E2065" s="176"/>
      <c r="F2065" s="174">
        <v>3</v>
      </c>
      <c r="G2065" s="174">
        <v>7</v>
      </c>
      <c r="H2065" s="174">
        <v>19</v>
      </c>
      <c r="I2065" s="174">
        <v>5000</v>
      </c>
      <c r="J2065" s="174">
        <v>5100</v>
      </c>
      <c r="K2065" s="174">
        <v>519</v>
      </c>
      <c r="L2065" s="177">
        <v>317</v>
      </c>
      <c r="M2065" s="178">
        <v>0</v>
      </c>
      <c r="N2065" s="179" t="s">
        <v>1309</v>
      </c>
      <c r="O2065" s="180">
        <v>0</v>
      </c>
      <c r="P2065" s="180">
        <v>0</v>
      </c>
      <c r="Q2065" s="181">
        <v>0</v>
      </c>
      <c r="R2065" s="182" t="s">
        <v>98</v>
      </c>
      <c r="S2065" s="183">
        <v>0</v>
      </c>
      <c r="T2065" s="183">
        <v>0</v>
      </c>
      <c r="U2065" s="180">
        <v>0</v>
      </c>
      <c r="V2065" s="180">
        <v>0</v>
      </c>
      <c r="W2065" s="183">
        <v>0</v>
      </c>
      <c r="X2065" s="183">
        <v>0</v>
      </c>
      <c r="Y2065" s="180">
        <v>0</v>
      </c>
      <c r="Z2065" s="180">
        <v>0</v>
      </c>
      <c r="AA2065" s="183">
        <v>0</v>
      </c>
      <c r="AB2065" s="183">
        <v>0</v>
      </c>
      <c r="AC2065" s="180">
        <f t="shared" si="1301"/>
        <v>0</v>
      </c>
      <c r="AD2065" s="180">
        <f t="shared" si="1301"/>
        <v>0</v>
      </c>
      <c r="AE2065" s="181">
        <f t="shared" si="1293"/>
        <v>0</v>
      </c>
      <c r="AF2065" s="180">
        <v>0</v>
      </c>
      <c r="AG2065" s="180">
        <v>0</v>
      </c>
      <c r="AH2065" s="181">
        <f t="shared" si="1294"/>
        <v>0</v>
      </c>
      <c r="AI2065" s="180">
        <v>0</v>
      </c>
      <c r="AJ2065" s="180">
        <v>0</v>
      </c>
      <c r="AK2065" s="181">
        <f t="shared" si="1295"/>
        <v>0</v>
      </c>
      <c r="AL2065" s="180">
        <v>0</v>
      </c>
      <c r="AM2065" s="180">
        <v>0</v>
      </c>
      <c r="AN2065" s="181">
        <f t="shared" si="1296"/>
        <v>0</v>
      </c>
      <c r="AO2065" s="180">
        <v>0</v>
      </c>
      <c r="AP2065" s="180">
        <v>0</v>
      </c>
      <c r="AQ2065" s="181">
        <f t="shared" si="1297"/>
        <v>0</v>
      </c>
      <c r="AR2065" s="180">
        <v>0</v>
      </c>
      <c r="AS2065" s="180">
        <v>0</v>
      </c>
      <c r="AT2065" s="181">
        <f t="shared" si="1298"/>
        <v>0</v>
      </c>
      <c r="AU2065" s="180">
        <f t="shared" si="1302"/>
        <v>0</v>
      </c>
      <c r="AV2065" s="180">
        <f t="shared" si="1302"/>
        <v>0</v>
      </c>
      <c r="AW2065" s="181">
        <f t="shared" si="1299"/>
        <v>0</v>
      </c>
      <c r="AX2065" s="183">
        <f t="shared" si="1303"/>
        <v>0</v>
      </c>
      <c r="AY2065" s="183">
        <f t="shared" si="1303"/>
        <v>0</v>
      </c>
      <c r="AZ2065" s="183"/>
      <c r="BA2065" s="183">
        <v>0</v>
      </c>
      <c r="BB2065" s="183"/>
      <c r="BC2065" s="183"/>
      <c r="BD2065" s="183">
        <f t="shared" si="1304"/>
        <v>0</v>
      </c>
      <c r="BE2065" s="183">
        <f t="shared" si="1304"/>
        <v>0</v>
      </c>
    </row>
    <row r="2066" spans="2:57" ht="15.75" hidden="1">
      <c r="B2066" s="174">
        <v>2025</v>
      </c>
      <c r="C2066" s="174">
        <v>20</v>
      </c>
      <c r="D2066" s="175"/>
      <c r="E2066" s="176"/>
      <c r="F2066" s="174">
        <v>3</v>
      </c>
      <c r="G2066" s="174">
        <v>7</v>
      </c>
      <c r="H2066" s="174">
        <v>19</v>
      </c>
      <c r="I2066" s="174">
        <v>5000</v>
      </c>
      <c r="J2066" s="174">
        <v>5100</v>
      </c>
      <c r="K2066" s="174">
        <v>519</v>
      </c>
      <c r="L2066" s="177">
        <v>552</v>
      </c>
      <c r="M2066" s="178">
        <v>0</v>
      </c>
      <c r="N2066" s="179" t="s">
        <v>1310</v>
      </c>
      <c r="O2066" s="180">
        <v>0</v>
      </c>
      <c r="P2066" s="180">
        <v>0</v>
      </c>
      <c r="Q2066" s="181">
        <v>0</v>
      </c>
      <c r="R2066" s="182" t="s">
        <v>98</v>
      </c>
      <c r="S2066" s="183">
        <v>0</v>
      </c>
      <c r="T2066" s="183">
        <v>0</v>
      </c>
      <c r="U2066" s="180">
        <v>0</v>
      </c>
      <c r="V2066" s="180">
        <v>0</v>
      </c>
      <c r="W2066" s="183">
        <v>0</v>
      </c>
      <c r="X2066" s="183">
        <v>0</v>
      </c>
      <c r="Y2066" s="180">
        <v>0</v>
      </c>
      <c r="Z2066" s="180">
        <v>0</v>
      </c>
      <c r="AA2066" s="183">
        <v>0</v>
      </c>
      <c r="AB2066" s="183">
        <v>0</v>
      </c>
      <c r="AC2066" s="180">
        <f t="shared" si="1301"/>
        <v>0</v>
      </c>
      <c r="AD2066" s="180">
        <f t="shared" si="1301"/>
        <v>0</v>
      </c>
      <c r="AE2066" s="181">
        <f t="shared" si="1293"/>
        <v>0</v>
      </c>
      <c r="AF2066" s="180">
        <v>0</v>
      </c>
      <c r="AG2066" s="180">
        <v>0</v>
      </c>
      <c r="AH2066" s="181">
        <f t="shared" si="1294"/>
        <v>0</v>
      </c>
      <c r="AI2066" s="180">
        <v>0</v>
      </c>
      <c r="AJ2066" s="180">
        <v>0</v>
      </c>
      <c r="AK2066" s="181">
        <f t="shared" si="1295"/>
        <v>0</v>
      </c>
      <c r="AL2066" s="180">
        <v>0</v>
      </c>
      <c r="AM2066" s="180">
        <v>0</v>
      </c>
      <c r="AN2066" s="181">
        <f t="shared" si="1296"/>
        <v>0</v>
      </c>
      <c r="AO2066" s="180">
        <v>0</v>
      </c>
      <c r="AP2066" s="180">
        <v>0</v>
      </c>
      <c r="AQ2066" s="181">
        <f t="shared" si="1297"/>
        <v>0</v>
      </c>
      <c r="AR2066" s="180">
        <v>0</v>
      </c>
      <c r="AS2066" s="180">
        <v>0</v>
      </c>
      <c r="AT2066" s="181">
        <f t="shared" si="1298"/>
        <v>0</v>
      </c>
      <c r="AU2066" s="180">
        <f t="shared" si="1302"/>
        <v>0</v>
      </c>
      <c r="AV2066" s="180">
        <f t="shared" si="1302"/>
        <v>0</v>
      </c>
      <c r="AW2066" s="181">
        <f t="shared" si="1299"/>
        <v>0</v>
      </c>
      <c r="AX2066" s="183">
        <f t="shared" si="1303"/>
        <v>0</v>
      </c>
      <c r="AY2066" s="183">
        <f t="shared" si="1303"/>
        <v>0</v>
      </c>
      <c r="AZ2066" s="183"/>
      <c r="BA2066" s="183">
        <v>0</v>
      </c>
      <c r="BB2066" s="183"/>
      <c r="BC2066" s="183"/>
      <c r="BD2066" s="183">
        <f t="shared" si="1304"/>
        <v>0</v>
      </c>
      <c r="BE2066" s="183">
        <f t="shared" si="1304"/>
        <v>0</v>
      </c>
    </row>
    <row r="2067" spans="2:57" ht="15.75" hidden="1">
      <c r="B2067" s="174">
        <v>2025</v>
      </c>
      <c r="C2067" s="174">
        <v>20</v>
      </c>
      <c r="D2067" s="175"/>
      <c r="E2067" s="176"/>
      <c r="F2067" s="174">
        <v>3</v>
      </c>
      <c r="G2067" s="174">
        <v>7</v>
      </c>
      <c r="H2067" s="174">
        <v>19</v>
      </c>
      <c r="I2067" s="174">
        <v>5000</v>
      </c>
      <c r="J2067" s="174">
        <v>5100</v>
      </c>
      <c r="K2067" s="174">
        <v>519</v>
      </c>
      <c r="L2067" s="177">
        <v>1388</v>
      </c>
      <c r="M2067" s="178">
        <v>0</v>
      </c>
      <c r="N2067" s="179" t="s">
        <v>1311</v>
      </c>
      <c r="O2067" s="180">
        <v>0</v>
      </c>
      <c r="P2067" s="180">
        <v>0</v>
      </c>
      <c r="Q2067" s="181">
        <v>0</v>
      </c>
      <c r="R2067" s="182" t="s">
        <v>98</v>
      </c>
      <c r="S2067" s="183">
        <v>0</v>
      </c>
      <c r="T2067" s="183">
        <v>0</v>
      </c>
      <c r="U2067" s="180">
        <v>0</v>
      </c>
      <c r="V2067" s="180">
        <v>0</v>
      </c>
      <c r="W2067" s="183">
        <v>0</v>
      </c>
      <c r="X2067" s="183">
        <v>0</v>
      </c>
      <c r="Y2067" s="180">
        <v>0</v>
      </c>
      <c r="Z2067" s="180">
        <v>0</v>
      </c>
      <c r="AA2067" s="183">
        <v>0</v>
      </c>
      <c r="AB2067" s="183">
        <v>0</v>
      </c>
      <c r="AC2067" s="180">
        <f t="shared" si="1301"/>
        <v>0</v>
      </c>
      <c r="AD2067" s="180">
        <f t="shared" si="1301"/>
        <v>0</v>
      </c>
      <c r="AE2067" s="181">
        <f t="shared" si="1293"/>
        <v>0</v>
      </c>
      <c r="AF2067" s="180">
        <v>0</v>
      </c>
      <c r="AG2067" s="180">
        <v>0</v>
      </c>
      <c r="AH2067" s="181">
        <f t="shared" si="1294"/>
        <v>0</v>
      </c>
      <c r="AI2067" s="180">
        <v>0</v>
      </c>
      <c r="AJ2067" s="180">
        <v>0</v>
      </c>
      <c r="AK2067" s="181">
        <f t="shared" si="1295"/>
        <v>0</v>
      </c>
      <c r="AL2067" s="180">
        <v>0</v>
      </c>
      <c r="AM2067" s="180">
        <v>0</v>
      </c>
      <c r="AN2067" s="181">
        <f t="shared" si="1296"/>
        <v>0</v>
      </c>
      <c r="AO2067" s="180">
        <v>0</v>
      </c>
      <c r="AP2067" s="180">
        <v>0</v>
      </c>
      <c r="AQ2067" s="181">
        <f t="shared" si="1297"/>
        <v>0</v>
      </c>
      <c r="AR2067" s="180">
        <v>0</v>
      </c>
      <c r="AS2067" s="180">
        <v>0</v>
      </c>
      <c r="AT2067" s="181">
        <f t="shared" si="1298"/>
        <v>0</v>
      </c>
      <c r="AU2067" s="180">
        <f t="shared" si="1302"/>
        <v>0</v>
      </c>
      <c r="AV2067" s="180">
        <f t="shared" si="1302"/>
        <v>0</v>
      </c>
      <c r="AW2067" s="181">
        <f t="shared" si="1299"/>
        <v>0</v>
      </c>
      <c r="AX2067" s="183">
        <f t="shared" si="1303"/>
        <v>0</v>
      </c>
      <c r="AY2067" s="183">
        <f t="shared" si="1303"/>
        <v>0</v>
      </c>
      <c r="AZ2067" s="183"/>
      <c r="BA2067" s="183">
        <v>0</v>
      </c>
      <c r="BB2067" s="183"/>
      <c r="BC2067" s="183"/>
      <c r="BD2067" s="183">
        <f t="shared" si="1304"/>
        <v>0</v>
      </c>
      <c r="BE2067" s="183">
        <f t="shared" si="1304"/>
        <v>0</v>
      </c>
    </row>
    <row r="2068" spans="2:57" ht="15.75">
      <c r="B2068" s="174">
        <v>2025</v>
      </c>
      <c r="C2068" s="174">
        <v>20</v>
      </c>
      <c r="D2068" s="175"/>
      <c r="E2068" s="176"/>
      <c r="F2068" s="174">
        <v>3</v>
      </c>
      <c r="G2068" s="174">
        <v>7</v>
      </c>
      <c r="H2068" s="174">
        <v>19</v>
      </c>
      <c r="I2068" s="174">
        <v>5000</v>
      </c>
      <c r="J2068" s="174">
        <v>5100</v>
      </c>
      <c r="K2068" s="174">
        <v>519</v>
      </c>
      <c r="L2068" s="177">
        <v>1509</v>
      </c>
      <c r="M2068" s="178" t="s">
        <v>1881</v>
      </c>
      <c r="N2068" s="179" t="s">
        <v>182</v>
      </c>
      <c r="O2068" s="180">
        <v>4406.84</v>
      </c>
      <c r="P2068" s="180">
        <v>0</v>
      </c>
      <c r="Q2068" s="181">
        <v>4406.84</v>
      </c>
      <c r="R2068" s="182" t="s">
        <v>98</v>
      </c>
      <c r="S2068" s="183">
        <v>1</v>
      </c>
      <c r="T2068" s="183">
        <v>0</v>
      </c>
      <c r="U2068" s="180">
        <v>0</v>
      </c>
      <c r="V2068" s="180">
        <v>0</v>
      </c>
      <c r="W2068" s="183">
        <v>0</v>
      </c>
      <c r="X2068" s="183">
        <v>0</v>
      </c>
      <c r="Y2068" s="180">
        <v>0</v>
      </c>
      <c r="Z2068" s="180">
        <v>0</v>
      </c>
      <c r="AA2068" s="183">
        <v>0</v>
      </c>
      <c r="AB2068" s="183">
        <v>0</v>
      </c>
      <c r="AC2068" s="180">
        <f t="shared" si="1301"/>
        <v>4406.84</v>
      </c>
      <c r="AD2068" s="180">
        <f t="shared" si="1301"/>
        <v>0</v>
      </c>
      <c r="AE2068" s="181">
        <f t="shared" si="1293"/>
        <v>4406.84</v>
      </c>
      <c r="AF2068" s="180">
        <v>0</v>
      </c>
      <c r="AG2068" s="180">
        <v>0</v>
      </c>
      <c r="AH2068" s="181">
        <f t="shared" si="1294"/>
        <v>0</v>
      </c>
      <c r="AI2068" s="180">
        <v>0</v>
      </c>
      <c r="AJ2068" s="180">
        <v>0</v>
      </c>
      <c r="AK2068" s="181">
        <f t="shared" si="1295"/>
        <v>0</v>
      </c>
      <c r="AL2068" s="180">
        <v>0</v>
      </c>
      <c r="AM2068" s="180">
        <v>0</v>
      </c>
      <c r="AN2068" s="181">
        <f t="shared" si="1296"/>
        <v>0</v>
      </c>
      <c r="AO2068" s="180">
        <v>4250</v>
      </c>
      <c r="AP2068" s="180">
        <v>0</v>
      </c>
      <c r="AQ2068" s="181">
        <f t="shared" si="1297"/>
        <v>4250</v>
      </c>
      <c r="AR2068" s="180">
        <v>0</v>
      </c>
      <c r="AS2068" s="180">
        <v>0</v>
      </c>
      <c r="AT2068" s="181">
        <f t="shared" si="1298"/>
        <v>0</v>
      </c>
      <c r="AU2068" s="180">
        <f t="shared" si="1302"/>
        <v>156.84000000000015</v>
      </c>
      <c r="AV2068" s="180">
        <f t="shared" si="1302"/>
        <v>0</v>
      </c>
      <c r="AW2068" s="181">
        <f t="shared" si="1299"/>
        <v>156.84000000000015</v>
      </c>
      <c r="AX2068" s="183">
        <f t="shared" si="1303"/>
        <v>1</v>
      </c>
      <c r="AY2068" s="183">
        <f t="shared" si="1303"/>
        <v>0</v>
      </c>
      <c r="AZ2068" s="183">
        <v>1</v>
      </c>
      <c r="BA2068" s="183">
        <v>0</v>
      </c>
      <c r="BB2068" s="183"/>
      <c r="BC2068" s="183"/>
      <c r="BD2068" s="183">
        <f t="shared" si="1304"/>
        <v>0</v>
      </c>
      <c r="BE2068" s="183">
        <f t="shared" si="1304"/>
        <v>0</v>
      </c>
    </row>
    <row r="2069" spans="2:57" ht="15.75">
      <c r="B2069" s="152">
        <v>2025</v>
      </c>
      <c r="C2069" s="152">
        <v>20</v>
      </c>
      <c r="D2069" s="153"/>
      <c r="E2069" s="154"/>
      <c r="F2069" s="152">
        <v>3</v>
      </c>
      <c r="G2069" s="152">
        <v>7</v>
      </c>
      <c r="H2069" s="152">
        <v>19</v>
      </c>
      <c r="I2069" s="152">
        <v>5000</v>
      </c>
      <c r="J2069" s="152">
        <v>5200</v>
      </c>
      <c r="K2069" s="152"/>
      <c r="L2069" s="155" t="s">
        <v>44</v>
      </c>
      <c r="M2069" s="156"/>
      <c r="N2069" s="157" t="s">
        <v>183</v>
      </c>
      <c r="O2069" s="158">
        <v>35464.853999999999</v>
      </c>
      <c r="P2069" s="158">
        <v>0</v>
      </c>
      <c r="Q2069" s="158">
        <v>35464.853999999999</v>
      </c>
      <c r="R2069" s="159"/>
      <c r="S2069" s="160"/>
      <c r="T2069" s="161"/>
      <c r="U2069" s="158">
        <f t="shared" ref="U2069:AD2069" si="1305">U2070+U2074</f>
        <v>0</v>
      </c>
      <c r="V2069" s="158">
        <f t="shared" si="1305"/>
        <v>0</v>
      </c>
      <c r="W2069" s="162">
        <f t="shared" si="1305"/>
        <v>0</v>
      </c>
      <c r="X2069" s="162">
        <f t="shared" si="1305"/>
        <v>0</v>
      </c>
      <c r="Y2069" s="158">
        <f t="shared" si="1305"/>
        <v>0</v>
      </c>
      <c r="Z2069" s="158">
        <f t="shared" si="1305"/>
        <v>0</v>
      </c>
      <c r="AA2069" s="162">
        <f t="shared" si="1305"/>
        <v>0</v>
      </c>
      <c r="AB2069" s="162">
        <f t="shared" si="1305"/>
        <v>0</v>
      </c>
      <c r="AC2069" s="158">
        <f t="shared" si="1305"/>
        <v>35464.853999999999</v>
      </c>
      <c r="AD2069" s="158">
        <f t="shared" si="1305"/>
        <v>0</v>
      </c>
      <c r="AE2069" s="158">
        <f t="shared" si="1293"/>
        <v>35464.853999999999</v>
      </c>
      <c r="AF2069" s="158">
        <f>AF2070+AF2074</f>
        <v>0</v>
      </c>
      <c r="AG2069" s="158">
        <f>AG2070+AG2074</f>
        <v>0</v>
      </c>
      <c r="AH2069" s="158">
        <f t="shared" si="1294"/>
        <v>0</v>
      </c>
      <c r="AI2069" s="158">
        <f>AI2070+AI2074</f>
        <v>16100.8</v>
      </c>
      <c r="AJ2069" s="158">
        <f>AJ2070+AJ2074</f>
        <v>0</v>
      </c>
      <c r="AK2069" s="158">
        <f t="shared" si="1295"/>
        <v>16100.8</v>
      </c>
      <c r="AL2069" s="158">
        <f>AL2070+AL2074</f>
        <v>0</v>
      </c>
      <c r="AM2069" s="158">
        <f>AM2070+AM2074</f>
        <v>0</v>
      </c>
      <c r="AN2069" s="158">
        <f t="shared" si="1296"/>
        <v>0</v>
      </c>
      <c r="AO2069" s="158">
        <f>AO2070+AO2074</f>
        <v>19175</v>
      </c>
      <c r="AP2069" s="158">
        <f>AP2070+AP2074</f>
        <v>0</v>
      </c>
      <c r="AQ2069" s="158">
        <f t="shared" si="1297"/>
        <v>19175</v>
      </c>
      <c r="AR2069" s="158">
        <f>AR2070+AR2074</f>
        <v>0</v>
      </c>
      <c r="AS2069" s="158">
        <f>AS2070+AS2074</f>
        <v>0</v>
      </c>
      <c r="AT2069" s="158">
        <f t="shared" si="1298"/>
        <v>0</v>
      </c>
      <c r="AU2069" s="158">
        <f>AU2070+AU2074</f>
        <v>189.05400000000009</v>
      </c>
      <c r="AV2069" s="158">
        <f>AV2070+AV2074</f>
        <v>0</v>
      </c>
      <c r="AW2069" s="158">
        <f t="shared" si="1299"/>
        <v>189.05400000000009</v>
      </c>
      <c r="AX2069" s="160"/>
      <c r="AY2069" s="161"/>
      <c r="AZ2069" s="160"/>
      <c r="BA2069" s="161"/>
      <c r="BB2069" s="160"/>
      <c r="BC2069" s="161"/>
      <c r="BD2069" s="160"/>
      <c r="BE2069" s="161"/>
    </row>
    <row r="2070" spans="2:57" ht="15.75">
      <c r="B2070" s="163">
        <v>2025</v>
      </c>
      <c r="C2070" s="163">
        <v>20</v>
      </c>
      <c r="D2070" s="164"/>
      <c r="E2070" s="165"/>
      <c r="F2070" s="163">
        <v>3</v>
      </c>
      <c r="G2070" s="163">
        <v>7</v>
      </c>
      <c r="H2070" s="163">
        <v>19</v>
      </c>
      <c r="I2070" s="163">
        <v>5000</v>
      </c>
      <c r="J2070" s="163">
        <v>5200</v>
      </c>
      <c r="K2070" s="163">
        <v>521</v>
      </c>
      <c r="L2070" s="166" t="s">
        <v>44</v>
      </c>
      <c r="M2070" s="167"/>
      <c r="N2070" s="168" t="s">
        <v>184</v>
      </c>
      <c r="O2070" s="169">
        <v>16238.84</v>
      </c>
      <c r="P2070" s="169">
        <v>0</v>
      </c>
      <c r="Q2070" s="169">
        <v>16238.84</v>
      </c>
      <c r="R2070" s="170"/>
      <c r="S2070" s="171"/>
      <c r="T2070" s="172"/>
      <c r="U2070" s="169">
        <f t="shared" ref="U2070:AD2070" si="1306">SUM(U2071:U2073)</f>
        <v>0</v>
      </c>
      <c r="V2070" s="169">
        <f t="shared" si="1306"/>
        <v>0</v>
      </c>
      <c r="W2070" s="173">
        <f t="shared" si="1306"/>
        <v>0</v>
      </c>
      <c r="X2070" s="173">
        <f t="shared" si="1306"/>
        <v>0</v>
      </c>
      <c r="Y2070" s="169">
        <f t="shared" si="1306"/>
        <v>0</v>
      </c>
      <c r="Z2070" s="169">
        <f t="shared" si="1306"/>
        <v>0</v>
      </c>
      <c r="AA2070" s="173">
        <f t="shared" si="1306"/>
        <v>0</v>
      </c>
      <c r="AB2070" s="173">
        <f t="shared" si="1306"/>
        <v>0</v>
      </c>
      <c r="AC2070" s="169">
        <f t="shared" si="1306"/>
        <v>16238.84</v>
      </c>
      <c r="AD2070" s="169">
        <f t="shared" si="1306"/>
        <v>0</v>
      </c>
      <c r="AE2070" s="169">
        <f t="shared" si="1293"/>
        <v>16238.84</v>
      </c>
      <c r="AF2070" s="169">
        <f>SUM(AF2071:AF2073)</f>
        <v>0</v>
      </c>
      <c r="AG2070" s="169">
        <f>SUM(AG2071:AG2073)</f>
        <v>0</v>
      </c>
      <c r="AH2070" s="169">
        <f t="shared" si="1294"/>
        <v>0</v>
      </c>
      <c r="AI2070" s="169">
        <f>SUM(AI2071:AI2073)</f>
        <v>16100.8</v>
      </c>
      <c r="AJ2070" s="169">
        <f>SUM(AJ2071:AJ2073)</f>
        <v>0</v>
      </c>
      <c r="AK2070" s="169">
        <f t="shared" si="1295"/>
        <v>16100.8</v>
      </c>
      <c r="AL2070" s="169">
        <f>SUM(AL2071:AL2073)</f>
        <v>0</v>
      </c>
      <c r="AM2070" s="169">
        <f>SUM(AM2071:AM2073)</f>
        <v>0</v>
      </c>
      <c r="AN2070" s="169">
        <f t="shared" si="1296"/>
        <v>0</v>
      </c>
      <c r="AO2070" s="169">
        <f>SUM(AO2071:AO2073)</f>
        <v>0</v>
      </c>
      <c r="AP2070" s="169">
        <f>SUM(AP2071:AP2073)</f>
        <v>0</v>
      </c>
      <c r="AQ2070" s="169">
        <f t="shared" si="1297"/>
        <v>0</v>
      </c>
      <c r="AR2070" s="169">
        <f>SUM(AR2071:AR2073)</f>
        <v>0</v>
      </c>
      <c r="AS2070" s="169">
        <f>SUM(AS2071:AS2073)</f>
        <v>0</v>
      </c>
      <c r="AT2070" s="169">
        <f t="shared" si="1298"/>
        <v>0</v>
      </c>
      <c r="AU2070" s="169">
        <f>SUM(AU2071:AU2073)</f>
        <v>138.04000000000087</v>
      </c>
      <c r="AV2070" s="169">
        <f>SUM(AV2071:AV2073)</f>
        <v>0</v>
      </c>
      <c r="AW2070" s="169">
        <f t="shared" si="1299"/>
        <v>138.04000000000087</v>
      </c>
      <c r="AX2070" s="171"/>
      <c r="AY2070" s="172"/>
      <c r="AZ2070" s="171"/>
      <c r="BA2070" s="172"/>
      <c r="BB2070" s="171"/>
      <c r="BC2070" s="172"/>
      <c r="BD2070" s="171"/>
      <c r="BE2070" s="172"/>
    </row>
    <row r="2071" spans="2:57" ht="15.75" hidden="1">
      <c r="B2071" s="174">
        <v>2025</v>
      </c>
      <c r="C2071" s="174">
        <v>20</v>
      </c>
      <c r="D2071" s="175"/>
      <c r="E2071" s="176"/>
      <c r="F2071" s="174">
        <v>3</v>
      </c>
      <c r="G2071" s="174">
        <v>7</v>
      </c>
      <c r="H2071" s="174">
        <v>19</v>
      </c>
      <c r="I2071" s="174">
        <v>5000</v>
      </c>
      <c r="J2071" s="174">
        <v>5200</v>
      </c>
      <c r="K2071" s="174">
        <v>521</v>
      </c>
      <c r="L2071" s="177">
        <v>576</v>
      </c>
      <c r="M2071" s="178">
        <v>0</v>
      </c>
      <c r="N2071" s="179" t="s">
        <v>1312</v>
      </c>
      <c r="O2071" s="180">
        <v>0</v>
      </c>
      <c r="P2071" s="180">
        <v>0</v>
      </c>
      <c r="Q2071" s="181">
        <v>0</v>
      </c>
      <c r="R2071" s="182" t="s">
        <v>1313</v>
      </c>
      <c r="S2071" s="183">
        <v>0</v>
      </c>
      <c r="T2071" s="183">
        <v>0</v>
      </c>
      <c r="U2071" s="180">
        <v>0</v>
      </c>
      <c r="V2071" s="180">
        <v>0</v>
      </c>
      <c r="W2071" s="183">
        <v>0</v>
      </c>
      <c r="X2071" s="183">
        <v>0</v>
      </c>
      <c r="Y2071" s="180">
        <v>0</v>
      </c>
      <c r="Z2071" s="180">
        <v>0</v>
      </c>
      <c r="AA2071" s="183">
        <v>0</v>
      </c>
      <c r="AB2071" s="183">
        <v>0</v>
      </c>
      <c r="AC2071" s="180">
        <f t="shared" ref="AC2071:AD2073" si="1307">+O2071+U2071-Y2071</f>
        <v>0</v>
      </c>
      <c r="AD2071" s="180">
        <f t="shared" si="1307"/>
        <v>0</v>
      </c>
      <c r="AE2071" s="181">
        <f t="shared" si="1293"/>
        <v>0</v>
      </c>
      <c r="AF2071" s="180">
        <v>0</v>
      </c>
      <c r="AG2071" s="180">
        <v>0</v>
      </c>
      <c r="AH2071" s="181">
        <f t="shared" si="1294"/>
        <v>0</v>
      </c>
      <c r="AI2071" s="180">
        <v>0</v>
      </c>
      <c r="AJ2071" s="180">
        <v>0</v>
      </c>
      <c r="AK2071" s="181">
        <f t="shared" si="1295"/>
        <v>0</v>
      </c>
      <c r="AL2071" s="180">
        <v>0</v>
      </c>
      <c r="AM2071" s="180">
        <v>0</v>
      </c>
      <c r="AN2071" s="181">
        <f t="shared" si="1296"/>
        <v>0</v>
      </c>
      <c r="AO2071" s="180">
        <v>0</v>
      </c>
      <c r="AP2071" s="180">
        <v>0</v>
      </c>
      <c r="AQ2071" s="181">
        <f t="shared" si="1297"/>
        <v>0</v>
      </c>
      <c r="AR2071" s="180">
        <v>0</v>
      </c>
      <c r="AS2071" s="180">
        <v>0</v>
      </c>
      <c r="AT2071" s="181">
        <f t="shared" si="1298"/>
        <v>0</v>
      </c>
      <c r="AU2071" s="180">
        <f t="shared" ref="AU2071:AV2073" si="1308">+AC2071-AF2071-AI2071-AL2071-AO2071-AR2071</f>
        <v>0</v>
      </c>
      <c r="AV2071" s="180">
        <f t="shared" si="1308"/>
        <v>0</v>
      </c>
      <c r="AW2071" s="181">
        <f t="shared" si="1299"/>
        <v>0</v>
      </c>
      <c r="AX2071" s="183">
        <f t="shared" ref="AX2071:AY2073" si="1309">+S2071+W2071-AA2071</f>
        <v>0</v>
      </c>
      <c r="AY2071" s="183">
        <f t="shared" si="1309"/>
        <v>0</v>
      </c>
      <c r="AZ2071" s="183"/>
      <c r="BA2071" s="183"/>
      <c r="BB2071" s="183"/>
      <c r="BC2071" s="183"/>
      <c r="BD2071" s="183">
        <f t="shared" ref="BD2071:BE2073" si="1310">+AX2071-AZ2071-BB2071</f>
        <v>0</v>
      </c>
      <c r="BE2071" s="183">
        <f t="shared" si="1310"/>
        <v>0</v>
      </c>
    </row>
    <row r="2072" spans="2:57" ht="15.75" hidden="1">
      <c r="B2072" s="174">
        <v>2025</v>
      </c>
      <c r="C2072" s="174">
        <v>20</v>
      </c>
      <c r="D2072" s="175"/>
      <c r="E2072" s="176"/>
      <c r="F2072" s="174">
        <v>3</v>
      </c>
      <c r="G2072" s="174">
        <v>7</v>
      </c>
      <c r="H2072" s="174">
        <v>19</v>
      </c>
      <c r="I2072" s="174">
        <v>5000</v>
      </c>
      <c r="J2072" s="174">
        <v>5200</v>
      </c>
      <c r="K2072" s="174">
        <v>521</v>
      </c>
      <c r="L2072" s="177">
        <v>737</v>
      </c>
      <c r="M2072" s="178">
        <v>0</v>
      </c>
      <c r="N2072" s="179" t="s">
        <v>1314</v>
      </c>
      <c r="O2072" s="180">
        <v>0</v>
      </c>
      <c r="P2072" s="180">
        <v>0</v>
      </c>
      <c r="Q2072" s="181">
        <v>0</v>
      </c>
      <c r="R2072" s="182" t="s">
        <v>1313</v>
      </c>
      <c r="S2072" s="183">
        <v>1</v>
      </c>
      <c r="T2072" s="183">
        <v>0</v>
      </c>
      <c r="U2072" s="180">
        <v>0</v>
      </c>
      <c r="V2072" s="180">
        <v>0</v>
      </c>
      <c r="W2072" s="183">
        <v>0</v>
      </c>
      <c r="X2072" s="183">
        <v>0</v>
      </c>
      <c r="Y2072" s="180">
        <v>0</v>
      </c>
      <c r="Z2072" s="180">
        <v>0</v>
      </c>
      <c r="AA2072" s="183">
        <v>0</v>
      </c>
      <c r="AB2072" s="183">
        <v>0</v>
      </c>
      <c r="AC2072" s="180">
        <f t="shared" si="1307"/>
        <v>0</v>
      </c>
      <c r="AD2072" s="180">
        <f t="shared" si="1307"/>
        <v>0</v>
      </c>
      <c r="AE2072" s="181">
        <f t="shared" si="1293"/>
        <v>0</v>
      </c>
      <c r="AF2072" s="180">
        <v>0</v>
      </c>
      <c r="AG2072" s="180">
        <v>0</v>
      </c>
      <c r="AH2072" s="181">
        <f t="shared" si="1294"/>
        <v>0</v>
      </c>
      <c r="AI2072" s="180">
        <v>0</v>
      </c>
      <c r="AJ2072" s="180">
        <v>0</v>
      </c>
      <c r="AK2072" s="181">
        <f t="shared" si="1295"/>
        <v>0</v>
      </c>
      <c r="AL2072" s="180">
        <v>0</v>
      </c>
      <c r="AM2072" s="180">
        <v>0</v>
      </c>
      <c r="AN2072" s="181">
        <f t="shared" si="1296"/>
        <v>0</v>
      </c>
      <c r="AO2072" s="180">
        <v>0</v>
      </c>
      <c r="AP2072" s="180">
        <v>0</v>
      </c>
      <c r="AQ2072" s="181">
        <f t="shared" si="1297"/>
        <v>0</v>
      </c>
      <c r="AR2072" s="180">
        <v>0</v>
      </c>
      <c r="AS2072" s="180">
        <v>0</v>
      </c>
      <c r="AT2072" s="181">
        <f t="shared" si="1298"/>
        <v>0</v>
      </c>
      <c r="AU2072" s="180">
        <f t="shared" si="1308"/>
        <v>0</v>
      </c>
      <c r="AV2072" s="180">
        <f t="shared" si="1308"/>
        <v>0</v>
      </c>
      <c r="AW2072" s="181">
        <f t="shared" si="1299"/>
        <v>0</v>
      </c>
      <c r="AX2072" s="183">
        <f t="shared" si="1309"/>
        <v>1</v>
      </c>
      <c r="AY2072" s="183">
        <f t="shared" si="1309"/>
        <v>0</v>
      </c>
      <c r="AZ2072" s="183"/>
      <c r="BA2072" s="183"/>
      <c r="BB2072" s="183"/>
      <c r="BC2072" s="183"/>
      <c r="BD2072" s="183">
        <f t="shared" si="1310"/>
        <v>1</v>
      </c>
      <c r="BE2072" s="183">
        <f t="shared" si="1310"/>
        <v>0</v>
      </c>
    </row>
    <row r="2073" spans="2:57" ht="15.75">
      <c r="B2073" s="174">
        <v>2025</v>
      </c>
      <c r="C2073" s="174">
        <v>20</v>
      </c>
      <c r="D2073" s="175"/>
      <c r="E2073" s="176"/>
      <c r="F2073" s="174">
        <v>3</v>
      </c>
      <c r="G2073" s="174">
        <v>7</v>
      </c>
      <c r="H2073" s="174">
        <v>19</v>
      </c>
      <c r="I2073" s="174">
        <v>5000</v>
      </c>
      <c r="J2073" s="174">
        <v>5200</v>
      </c>
      <c r="K2073" s="174">
        <v>521</v>
      </c>
      <c r="L2073" s="177">
        <v>1094</v>
      </c>
      <c r="M2073" s="178" t="s">
        <v>1881</v>
      </c>
      <c r="N2073" s="179" t="s">
        <v>1315</v>
      </c>
      <c r="O2073" s="180">
        <v>16238.84</v>
      </c>
      <c r="P2073" s="180">
        <v>0</v>
      </c>
      <c r="Q2073" s="181">
        <v>16238.84</v>
      </c>
      <c r="R2073" s="182" t="s">
        <v>1313</v>
      </c>
      <c r="S2073" s="183">
        <v>1</v>
      </c>
      <c r="T2073" s="183">
        <v>0</v>
      </c>
      <c r="U2073" s="180">
        <v>0</v>
      </c>
      <c r="V2073" s="180">
        <v>0</v>
      </c>
      <c r="W2073" s="183">
        <v>0</v>
      </c>
      <c r="X2073" s="183">
        <v>0</v>
      </c>
      <c r="Y2073" s="180">
        <v>0</v>
      </c>
      <c r="Z2073" s="180">
        <v>0</v>
      </c>
      <c r="AA2073" s="183">
        <v>0</v>
      </c>
      <c r="AB2073" s="183">
        <v>0</v>
      </c>
      <c r="AC2073" s="180">
        <f t="shared" si="1307"/>
        <v>16238.84</v>
      </c>
      <c r="AD2073" s="180">
        <f t="shared" si="1307"/>
        <v>0</v>
      </c>
      <c r="AE2073" s="181">
        <f t="shared" si="1293"/>
        <v>16238.84</v>
      </c>
      <c r="AF2073" s="180">
        <v>0</v>
      </c>
      <c r="AG2073" s="180">
        <v>0</v>
      </c>
      <c r="AH2073" s="181">
        <f t="shared" si="1294"/>
        <v>0</v>
      </c>
      <c r="AI2073" s="180">
        <v>16100.8</v>
      </c>
      <c r="AJ2073" s="180">
        <v>0</v>
      </c>
      <c r="AK2073" s="181">
        <f t="shared" si="1295"/>
        <v>16100.8</v>
      </c>
      <c r="AL2073" s="180">
        <v>0</v>
      </c>
      <c r="AM2073" s="180">
        <v>0</v>
      </c>
      <c r="AN2073" s="181">
        <f t="shared" si="1296"/>
        <v>0</v>
      </c>
      <c r="AO2073" s="180">
        <v>0</v>
      </c>
      <c r="AP2073" s="180">
        <v>0</v>
      </c>
      <c r="AQ2073" s="181">
        <f t="shared" si="1297"/>
        <v>0</v>
      </c>
      <c r="AR2073" s="180">
        <v>0</v>
      </c>
      <c r="AS2073" s="180">
        <v>0</v>
      </c>
      <c r="AT2073" s="181">
        <f t="shared" si="1298"/>
        <v>0</v>
      </c>
      <c r="AU2073" s="180">
        <f t="shared" si="1308"/>
        <v>138.04000000000087</v>
      </c>
      <c r="AV2073" s="180">
        <f t="shared" si="1308"/>
        <v>0</v>
      </c>
      <c r="AW2073" s="181">
        <f t="shared" si="1299"/>
        <v>138.04000000000087</v>
      </c>
      <c r="AX2073" s="183">
        <f t="shared" si="1309"/>
        <v>1</v>
      </c>
      <c r="AY2073" s="183">
        <f t="shared" si="1309"/>
        <v>0</v>
      </c>
      <c r="AZ2073" s="183">
        <v>1</v>
      </c>
      <c r="BA2073" s="183">
        <v>0</v>
      </c>
      <c r="BB2073" s="183"/>
      <c r="BC2073" s="183"/>
      <c r="BD2073" s="183">
        <f t="shared" si="1310"/>
        <v>0</v>
      </c>
      <c r="BE2073" s="183">
        <f t="shared" si="1310"/>
        <v>0</v>
      </c>
    </row>
    <row r="2074" spans="2:57" ht="15.75">
      <c r="B2074" s="163">
        <v>2025</v>
      </c>
      <c r="C2074" s="163">
        <v>20</v>
      </c>
      <c r="D2074" s="164"/>
      <c r="E2074" s="165"/>
      <c r="F2074" s="163">
        <v>3</v>
      </c>
      <c r="G2074" s="163">
        <v>7</v>
      </c>
      <c r="H2074" s="163">
        <v>19</v>
      </c>
      <c r="I2074" s="163">
        <v>5000</v>
      </c>
      <c r="J2074" s="163">
        <v>5200</v>
      </c>
      <c r="K2074" s="163">
        <v>523</v>
      </c>
      <c r="L2074" s="166" t="s">
        <v>44</v>
      </c>
      <c r="M2074" s="167"/>
      <c r="N2074" s="168" t="s">
        <v>186</v>
      </c>
      <c r="O2074" s="169">
        <v>19226.013999999999</v>
      </c>
      <c r="P2074" s="169">
        <v>0</v>
      </c>
      <c r="Q2074" s="169">
        <v>19226.013999999999</v>
      </c>
      <c r="R2074" s="170"/>
      <c r="S2074" s="171"/>
      <c r="T2074" s="172"/>
      <c r="U2074" s="169">
        <f t="shared" ref="U2074:AD2074" si="1311">SUM(U2075:U2085)</f>
        <v>0</v>
      </c>
      <c r="V2074" s="169">
        <f t="shared" si="1311"/>
        <v>0</v>
      </c>
      <c r="W2074" s="173">
        <f t="shared" si="1311"/>
        <v>0</v>
      </c>
      <c r="X2074" s="173">
        <f t="shared" si="1311"/>
        <v>0</v>
      </c>
      <c r="Y2074" s="169">
        <f t="shared" si="1311"/>
        <v>0</v>
      </c>
      <c r="Z2074" s="169">
        <f t="shared" si="1311"/>
        <v>0</v>
      </c>
      <c r="AA2074" s="173">
        <f t="shared" si="1311"/>
        <v>0</v>
      </c>
      <c r="AB2074" s="173">
        <f t="shared" si="1311"/>
        <v>0</v>
      </c>
      <c r="AC2074" s="169">
        <f t="shared" si="1311"/>
        <v>19226.013999999999</v>
      </c>
      <c r="AD2074" s="169">
        <f t="shared" si="1311"/>
        <v>0</v>
      </c>
      <c r="AE2074" s="169">
        <f t="shared" si="1293"/>
        <v>19226.013999999999</v>
      </c>
      <c r="AF2074" s="169">
        <f>SUM(AF2075:AF2085)</f>
        <v>0</v>
      </c>
      <c r="AG2074" s="169">
        <f>SUM(AG2075:AG2085)</f>
        <v>0</v>
      </c>
      <c r="AH2074" s="169">
        <f t="shared" si="1294"/>
        <v>0</v>
      </c>
      <c r="AI2074" s="169">
        <f>SUM(AI2075:AI2085)</f>
        <v>0</v>
      </c>
      <c r="AJ2074" s="169">
        <f>SUM(AJ2075:AJ2085)</f>
        <v>0</v>
      </c>
      <c r="AK2074" s="169">
        <f t="shared" si="1295"/>
        <v>0</v>
      </c>
      <c r="AL2074" s="169">
        <f>SUM(AL2075:AL2085)</f>
        <v>0</v>
      </c>
      <c r="AM2074" s="169">
        <f>SUM(AM2075:AM2085)</f>
        <v>0</v>
      </c>
      <c r="AN2074" s="169">
        <f t="shared" si="1296"/>
        <v>0</v>
      </c>
      <c r="AO2074" s="169">
        <f>SUM(AO2075:AO2085)</f>
        <v>19175</v>
      </c>
      <c r="AP2074" s="169">
        <f>SUM(AP2075:AP2085)</f>
        <v>0</v>
      </c>
      <c r="AQ2074" s="169">
        <f t="shared" si="1297"/>
        <v>19175</v>
      </c>
      <c r="AR2074" s="169">
        <f>SUM(AR2075:AR2085)</f>
        <v>0</v>
      </c>
      <c r="AS2074" s="169">
        <f>SUM(AS2075:AS2085)</f>
        <v>0</v>
      </c>
      <c r="AT2074" s="169">
        <f t="shared" si="1298"/>
        <v>0</v>
      </c>
      <c r="AU2074" s="169">
        <f>SUM(AU2075:AU2085)</f>
        <v>51.013999999999214</v>
      </c>
      <c r="AV2074" s="169">
        <f>SUM(AV2075:AV2085)</f>
        <v>0</v>
      </c>
      <c r="AW2074" s="169">
        <f t="shared" si="1299"/>
        <v>51.013999999999214</v>
      </c>
      <c r="AX2074" s="171"/>
      <c r="AY2074" s="172"/>
      <c r="AZ2074" s="171"/>
      <c r="BA2074" s="172"/>
      <c r="BB2074" s="171"/>
      <c r="BC2074" s="172"/>
      <c r="BD2074" s="171"/>
      <c r="BE2074" s="172"/>
    </row>
    <row r="2075" spans="2:57" ht="15.75" hidden="1">
      <c r="B2075" s="174">
        <v>2025</v>
      </c>
      <c r="C2075" s="174">
        <v>20</v>
      </c>
      <c r="D2075" s="175"/>
      <c r="E2075" s="176"/>
      <c r="F2075" s="174">
        <v>3</v>
      </c>
      <c r="G2075" s="174">
        <v>7</v>
      </c>
      <c r="H2075" s="174">
        <v>19</v>
      </c>
      <c r="I2075" s="174">
        <v>5000</v>
      </c>
      <c r="J2075" s="174">
        <v>5200</v>
      </c>
      <c r="K2075" s="174">
        <v>523</v>
      </c>
      <c r="L2075" s="177">
        <v>150</v>
      </c>
      <c r="M2075" s="178">
        <v>0</v>
      </c>
      <c r="N2075" s="179" t="s">
        <v>1316</v>
      </c>
      <c r="O2075" s="180">
        <v>0</v>
      </c>
      <c r="P2075" s="180">
        <v>0</v>
      </c>
      <c r="Q2075" s="181">
        <v>0</v>
      </c>
      <c r="R2075" s="182" t="s">
        <v>98</v>
      </c>
      <c r="S2075" s="183">
        <v>0</v>
      </c>
      <c r="T2075" s="183">
        <v>0</v>
      </c>
      <c r="U2075" s="180">
        <v>0</v>
      </c>
      <c r="V2075" s="180">
        <v>0</v>
      </c>
      <c r="W2075" s="183">
        <v>0</v>
      </c>
      <c r="X2075" s="183">
        <v>0</v>
      </c>
      <c r="Y2075" s="180">
        <v>0</v>
      </c>
      <c r="Z2075" s="180">
        <v>0</v>
      </c>
      <c r="AA2075" s="183">
        <v>0</v>
      </c>
      <c r="AB2075" s="183">
        <v>0</v>
      </c>
      <c r="AC2075" s="180">
        <f t="shared" ref="AC2075:AD2085" si="1312">+O2075+U2075-Y2075</f>
        <v>0</v>
      </c>
      <c r="AD2075" s="180">
        <f t="shared" si="1312"/>
        <v>0</v>
      </c>
      <c r="AE2075" s="181">
        <f t="shared" si="1293"/>
        <v>0</v>
      </c>
      <c r="AF2075" s="180">
        <v>0</v>
      </c>
      <c r="AG2075" s="180">
        <v>0</v>
      </c>
      <c r="AH2075" s="181">
        <f t="shared" si="1294"/>
        <v>0</v>
      </c>
      <c r="AI2075" s="180">
        <v>0</v>
      </c>
      <c r="AJ2075" s="180">
        <v>0</v>
      </c>
      <c r="AK2075" s="181">
        <f t="shared" si="1295"/>
        <v>0</v>
      </c>
      <c r="AL2075" s="180">
        <v>0</v>
      </c>
      <c r="AM2075" s="180">
        <v>0</v>
      </c>
      <c r="AN2075" s="181">
        <f t="shared" si="1296"/>
        <v>0</v>
      </c>
      <c r="AO2075" s="180">
        <v>0</v>
      </c>
      <c r="AP2075" s="180">
        <v>0</v>
      </c>
      <c r="AQ2075" s="181">
        <f t="shared" si="1297"/>
        <v>0</v>
      </c>
      <c r="AR2075" s="180">
        <v>0</v>
      </c>
      <c r="AS2075" s="180">
        <v>0</v>
      </c>
      <c r="AT2075" s="181">
        <f t="shared" si="1298"/>
        <v>0</v>
      </c>
      <c r="AU2075" s="180">
        <f t="shared" ref="AU2075:AV2085" si="1313">+AC2075-AF2075-AI2075-AL2075-AO2075-AR2075</f>
        <v>0</v>
      </c>
      <c r="AV2075" s="180">
        <f t="shared" si="1313"/>
        <v>0</v>
      </c>
      <c r="AW2075" s="181">
        <f t="shared" si="1299"/>
        <v>0</v>
      </c>
      <c r="AX2075" s="183">
        <f t="shared" ref="AX2075:AY2085" si="1314">+S2075+W2075-AA2075</f>
        <v>0</v>
      </c>
      <c r="AY2075" s="183">
        <f t="shared" si="1314"/>
        <v>0</v>
      </c>
      <c r="AZ2075" s="183"/>
      <c r="BA2075" s="183"/>
      <c r="BB2075" s="183"/>
      <c r="BC2075" s="183"/>
      <c r="BD2075" s="183">
        <f t="shared" ref="BD2075:BE2085" si="1315">+AX2075-AZ2075-BB2075</f>
        <v>0</v>
      </c>
      <c r="BE2075" s="183">
        <f t="shared" si="1315"/>
        <v>0</v>
      </c>
    </row>
    <row r="2076" spans="2:57" ht="15.75" hidden="1">
      <c r="B2076" s="174">
        <v>2025</v>
      </c>
      <c r="C2076" s="174">
        <v>20</v>
      </c>
      <c r="D2076" s="175"/>
      <c r="E2076" s="176"/>
      <c r="F2076" s="174">
        <v>3</v>
      </c>
      <c r="G2076" s="174">
        <v>7</v>
      </c>
      <c r="H2076" s="174">
        <v>19</v>
      </c>
      <c r="I2076" s="174">
        <v>5000</v>
      </c>
      <c r="J2076" s="174">
        <v>5200</v>
      </c>
      <c r="K2076" s="174">
        <v>523</v>
      </c>
      <c r="L2076" s="177">
        <v>172</v>
      </c>
      <c r="M2076" s="178">
        <v>0</v>
      </c>
      <c r="N2076" s="179" t="s">
        <v>187</v>
      </c>
      <c r="O2076" s="180">
        <v>0</v>
      </c>
      <c r="P2076" s="180">
        <v>0</v>
      </c>
      <c r="Q2076" s="181">
        <v>0</v>
      </c>
      <c r="R2076" s="182" t="s">
        <v>98</v>
      </c>
      <c r="S2076" s="183">
        <v>0</v>
      </c>
      <c r="T2076" s="183">
        <v>0</v>
      </c>
      <c r="U2076" s="180">
        <v>0</v>
      </c>
      <c r="V2076" s="180">
        <v>0</v>
      </c>
      <c r="W2076" s="183">
        <v>0</v>
      </c>
      <c r="X2076" s="183">
        <v>0</v>
      </c>
      <c r="Y2076" s="180">
        <v>0</v>
      </c>
      <c r="Z2076" s="180">
        <v>0</v>
      </c>
      <c r="AA2076" s="183">
        <v>0</v>
      </c>
      <c r="AB2076" s="183">
        <v>0</v>
      </c>
      <c r="AC2076" s="180">
        <f t="shared" si="1312"/>
        <v>0</v>
      </c>
      <c r="AD2076" s="180">
        <f t="shared" si="1312"/>
        <v>0</v>
      </c>
      <c r="AE2076" s="181">
        <f t="shared" si="1293"/>
        <v>0</v>
      </c>
      <c r="AF2076" s="180">
        <v>0</v>
      </c>
      <c r="AG2076" s="180">
        <v>0</v>
      </c>
      <c r="AH2076" s="181">
        <f t="shared" si="1294"/>
        <v>0</v>
      </c>
      <c r="AI2076" s="180">
        <v>0</v>
      </c>
      <c r="AJ2076" s="180">
        <v>0</v>
      </c>
      <c r="AK2076" s="181">
        <f t="shared" si="1295"/>
        <v>0</v>
      </c>
      <c r="AL2076" s="180">
        <v>0</v>
      </c>
      <c r="AM2076" s="180">
        <v>0</v>
      </c>
      <c r="AN2076" s="181">
        <f t="shared" si="1296"/>
        <v>0</v>
      </c>
      <c r="AO2076" s="180">
        <v>0</v>
      </c>
      <c r="AP2076" s="180">
        <v>0</v>
      </c>
      <c r="AQ2076" s="181">
        <f t="shared" si="1297"/>
        <v>0</v>
      </c>
      <c r="AR2076" s="180">
        <v>0</v>
      </c>
      <c r="AS2076" s="180">
        <v>0</v>
      </c>
      <c r="AT2076" s="181">
        <f t="shared" si="1298"/>
        <v>0</v>
      </c>
      <c r="AU2076" s="180">
        <f t="shared" si="1313"/>
        <v>0</v>
      </c>
      <c r="AV2076" s="180">
        <f t="shared" si="1313"/>
        <v>0</v>
      </c>
      <c r="AW2076" s="181">
        <f t="shared" si="1299"/>
        <v>0</v>
      </c>
      <c r="AX2076" s="183">
        <f t="shared" si="1314"/>
        <v>0</v>
      </c>
      <c r="AY2076" s="183">
        <f t="shared" si="1314"/>
        <v>0</v>
      </c>
      <c r="AZ2076" s="183"/>
      <c r="BA2076" s="183"/>
      <c r="BB2076" s="183"/>
      <c r="BC2076" s="183"/>
      <c r="BD2076" s="183">
        <f t="shared" si="1315"/>
        <v>0</v>
      </c>
      <c r="BE2076" s="183">
        <f t="shared" si="1315"/>
        <v>0</v>
      </c>
    </row>
    <row r="2077" spans="2:57" ht="15.75" hidden="1">
      <c r="B2077" s="174">
        <v>2025</v>
      </c>
      <c r="C2077" s="174">
        <v>20</v>
      </c>
      <c r="D2077" s="175"/>
      <c r="E2077" s="176"/>
      <c r="F2077" s="174">
        <v>3</v>
      </c>
      <c r="G2077" s="174">
        <v>7</v>
      </c>
      <c r="H2077" s="174">
        <v>19</v>
      </c>
      <c r="I2077" s="174">
        <v>5000</v>
      </c>
      <c r="J2077" s="174">
        <v>5200</v>
      </c>
      <c r="K2077" s="174">
        <v>523</v>
      </c>
      <c r="L2077" s="177">
        <v>187</v>
      </c>
      <c r="M2077" s="178">
        <v>0</v>
      </c>
      <c r="N2077" s="179" t="s">
        <v>1317</v>
      </c>
      <c r="O2077" s="180">
        <v>0</v>
      </c>
      <c r="P2077" s="180">
        <v>0</v>
      </c>
      <c r="Q2077" s="181">
        <v>0</v>
      </c>
      <c r="R2077" s="182" t="s">
        <v>98</v>
      </c>
      <c r="S2077" s="183">
        <v>0</v>
      </c>
      <c r="T2077" s="183">
        <v>0</v>
      </c>
      <c r="U2077" s="180">
        <v>0</v>
      </c>
      <c r="V2077" s="180">
        <v>0</v>
      </c>
      <c r="W2077" s="183">
        <v>0</v>
      </c>
      <c r="X2077" s="183">
        <v>0</v>
      </c>
      <c r="Y2077" s="180">
        <v>0</v>
      </c>
      <c r="Z2077" s="180">
        <v>0</v>
      </c>
      <c r="AA2077" s="183">
        <v>0</v>
      </c>
      <c r="AB2077" s="183">
        <v>0</v>
      </c>
      <c r="AC2077" s="180">
        <f t="shared" si="1312"/>
        <v>0</v>
      </c>
      <c r="AD2077" s="180">
        <f t="shared" si="1312"/>
        <v>0</v>
      </c>
      <c r="AE2077" s="181">
        <f t="shared" si="1293"/>
        <v>0</v>
      </c>
      <c r="AF2077" s="180">
        <v>0</v>
      </c>
      <c r="AG2077" s="180">
        <v>0</v>
      </c>
      <c r="AH2077" s="181">
        <f t="shared" si="1294"/>
        <v>0</v>
      </c>
      <c r="AI2077" s="180">
        <v>0</v>
      </c>
      <c r="AJ2077" s="180">
        <v>0</v>
      </c>
      <c r="AK2077" s="181">
        <f t="shared" si="1295"/>
        <v>0</v>
      </c>
      <c r="AL2077" s="180">
        <v>0</v>
      </c>
      <c r="AM2077" s="180">
        <v>0</v>
      </c>
      <c r="AN2077" s="181">
        <f t="shared" si="1296"/>
        <v>0</v>
      </c>
      <c r="AO2077" s="180">
        <v>0</v>
      </c>
      <c r="AP2077" s="180">
        <v>0</v>
      </c>
      <c r="AQ2077" s="181">
        <f t="shared" si="1297"/>
        <v>0</v>
      </c>
      <c r="AR2077" s="180">
        <v>0</v>
      </c>
      <c r="AS2077" s="180">
        <v>0</v>
      </c>
      <c r="AT2077" s="181">
        <f t="shared" si="1298"/>
        <v>0</v>
      </c>
      <c r="AU2077" s="180">
        <f t="shared" si="1313"/>
        <v>0</v>
      </c>
      <c r="AV2077" s="180">
        <f t="shared" si="1313"/>
        <v>0</v>
      </c>
      <c r="AW2077" s="181">
        <f t="shared" si="1299"/>
        <v>0</v>
      </c>
      <c r="AX2077" s="183">
        <f t="shared" si="1314"/>
        <v>0</v>
      </c>
      <c r="AY2077" s="183">
        <f t="shared" si="1314"/>
        <v>0</v>
      </c>
      <c r="AZ2077" s="183"/>
      <c r="BA2077" s="183"/>
      <c r="BB2077" s="183"/>
      <c r="BC2077" s="183"/>
      <c r="BD2077" s="183">
        <f t="shared" si="1315"/>
        <v>0</v>
      </c>
      <c r="BE2077" s="183">
        <f t="shared" si="1315"/>
        <v>0</v>
      </c>
    </row>
    <row r="2078" spans="2:57" ht="15.75" hidden="1">
      <c r="B2078" s="174">
        <v>2025</v>
      </c>
      <c r="C2078" s="174">
        <v>20</v>
      </c>
      <c r="D2078" s="175"/>
      <c r="E2078" s="176"/>
      <c r="F2078" s="174">
        <v>3</v>
      </c>
      <c r="G2078" s="174">
        <v>7</v>
      </c>
      <c r="H2078" s="174">
        <v>19</v>
      </c>
      <c r="I2078" s="174">
        <v>5000</v>
      </c>
      <c r="J2078" s="174">
        <v>5200</v>
      </c>
      <c r="K2078" s="174">
        <v>523</v>
      </c>
      <c r="L2078" s="177">
        <v>188</v>
      </c>
      <c r="M2078" s="178">
        <v>0</v>
      </c>
      <c r="N2078" s="179" t="s">
        <v>1318</v>
      </c>
      <c r="O2078" s="180">
        <v>0</v>
      </c>
      <c r="P2078" s="180">
        <v>0</v>
      </c>
      <c r="Q2078" s="181">
        <v>0</v>
      </c>
      <c r="R2078" s="182" t="s">
        <v>98</v>
      </c>
      <c r="S2078" s="183">
        <v>0</v>
      </c>
      <c r="T2078" s="183">
        <v>0</v>
      </c>
      <c r="U2078" s="180">
        <v>0</v>
      </c>
      <c r="V2078" s="180">
        <v>0</v>
      </c>
      <c r="W2078" s="183">
        <v>0</v>
      </c>
      <c r="X2078" s="183">
        <v>0</v>
      </c>
      <c r="Y2078" s="180">
        <v>0</v>
      </c>
      <c r="Z2078" s="180">
        <v>0</v>
      </c>
      <c r="AA2078" s="183">
        <v>0</v>
      </c>
      <c r="AB2078" s="183">
        <v>0</v>
      </c>
      <c r="AC2078" s="180">
        <f t="shared" si="1312"/>
        <v>0</v>
      </c>
      <c r="AD2078" s="180">
        <f t="shared" si="1312"/>
        <v>0</v>
      </c>
      <c r="AE2078" s="181">
        <f t="shared" si="1293"/>
        <v>0</v>
      </c>
      <c r="AF2078" s="180">
        <v>0</v>
      </c>
      <c r="AG2078" s="180">
        <v>0</v>
      </c>
      <c r="AH2078" s="181">
        <f t="shared" si="1294"/>
        <v>0</v>
      </c>
      <c r="AI2078" s="180">
        <v>0</v>
      </c>
      <c r="AJ2078" s="180">
        <v>0</v>
      </c>
      <c r="AK2078" s="181">
        <f t="shared" si="1295"/>
        <v>0</v>
      </c>
      <c r="AL2078" s="180">
        <v>0</v>
      </c>
      <c r="AM2078" s="180">
        <v>0</v>
      </c>
      <c r="AN2078" s="181">
        <f t="shared" si="1296"/>
        <v>0</v>
      </c>
      <c r="AO2078" s="180">
        <v>0</v>
      </c>
      <c r="AP2078" s="180">
        <v>0</v>
      </c>
      <c r="AQ2078" s="181">
        <f t="shared" si="1297"/>
        <v>0</v>
      </c>
      <c r="AR2078" s="180">
        <v>0</v>
      </c>
      <c r="AS2078" s="180">
        <v>0</v>
      </c>
      <c r="AT2078" s="181">
        <f t="shared" si="1298"/>
        <v>0</v>
      </c>
      <c r="AU2078" s="180">
        <f t="shared" si="1313"/>
        <v>0</v>
      </c>
      <c r="AV2078" s="180">
        <f t="shared" si="1313"/>
        <v>0</v>
      </c>
      <c r="AW2078" s="181">
        <f t="shared" si="1299"/>
        <v>0</v>
      </c>
      <c r="AX2078" s="183">
        <f t="shared" si="1314"/>
        <v>0</v>
      </c>
      <c r="AY2078" s="183">
        <f t="shared" si="1314"/>
        <v>0</v>
      </c>
      <c r="AZ2078" s="183"/>
      <c r="BA2078" s="183"/>
      <c r="BB2078" s="183"/>
      <c r="BC2078" s="183"/>
      <c r="BD2078" s="183">
        <f t="shared" si="1315"/>
        <v>0</v>
      </c>
      <c r="BE2078" s="183">
        <f t="shared" si="1315"/>
        <v>0</v>
      </c>
    </row>
    <row r="2079" spans="2:57" ht="15.75" hidden="1">
      <c r="B2079" s="174">
        <v>2025</v>
      </c>
      <c r="C2079" s="174">
        <v>20</v>
      </c>
      <c r="D2079" s="175"/>
      <c r="E2079" s="176"/>
      <c r="F2079" s="174">
        <v>3</v>
      </c>
      <c r="G2079" s="174">
        <v>7</v>
      </c>
      <c r="H2079" s="174">
        <v>19</v>
      </c>
      <c r="I2079" s="174">
        <v>5000</v>
      </c>
      <c r="J2079" s="174">
        <v>5200</v>
      </c>
      <c r="K2079" s="174">
        <v>523</v>
      </c>
      <c r="L2079" s="177">
        <v>189</v>
      </c>
      <c r="M2079" s="178">
        <v>0</v>
      </c>
      <c r="N2079" s="179" t="s">
        <v>501</v>
      </c>
      <c r="O2079" s="180">
        <v>0</v>
      </c>
      <c r="P2079" s="180">
        <v>0</v>
      </c>
      <c r="Q2079" s="181">
        <v>0</v>
      </c>
      <c r="R2079" s="182" t="s">
        <v>98</v>
      </c>
      <c r="S2079" s="183">
        <v>0</v>
      </c>
      <c r="T2079" s="183">
        <v>0</v>
      </c>
      <c r="U2079" s="180">
        <v>0</v>
      </c>
      <c r="V2079" s="180">
        <v>0</v>
      </c>
      <c r="W2079" s="183">
        <v>0</v>
      </c>
      <c r="X2079" s="183">
        <v>0</v>
      </c>
      <c r="Y2079" s="180">
        <v>0</v>
      </c>
      <c r="Z2079" s="180">
        <v>0</v>
      </c>
      <c r="AA2079" s="183">
        <v>0</v>
      </c>
      <c r="AB2079" s="183">
        <v>0</v>
      </c>
      <c r="AC2079" s="180">
        <f t="shared" si="1312"/>
        <v>0</v>
      </c>
      <c r="AD2079" s="180">
        <f t="shared" si="1312"/>
        <v>0</v>
      </c>
      <c r="AE2079" s="181">
        <f t="shared" si="1293"/>
        <v>0</v>
      </c>
      <c r="AF2079" s="180">
        <v>0</v>
      </c>
      <c r="AG2079" s="180">
        <v>0</v>
      </c>
      <c r="AH2079" s="181">
        <f t="shared" si="1294"/>
        <v>0</v>
      </c>
      <c r="AI2079" s="180">
        <v>0</v>
      </c>
      <c r="AJ2079" s="180">
        <v>0</v>
      </c>
      <c r="AK2079" s="181">
        <f t="shared" si="1295"/>
        <v>0</v>
      </c>
      <c r="AL2079" s="180">
        <v>0</v>
      </c>
      <c r="AM2079" s="180">
        <v>0</v>
      </c>
      <c r="AN2079" s="181">
        <f t="shared" si="1296"/>
        <v>0</v>
      </c>
      <c r="AO2079" s="180">
        <v>0</v>
      </c>
      <c r="AP2079" s="180">
        <v>0</v>
      </c>
      <c r="AQ2079" s="181">
        <f t="shared" si="1297"/>
        <v>0</v>
      </c>
      <c r="AR2079" s="180">
        <v>0</v>
      </c>
      <c r="AS2079" s="180">
        <v>0</v>
      </c>
      <c r="AT2079" s="181">
        <f t="shared" si="1298"/>
        <v>0</v>
      </c>
      <c r="AU2079" s="180">
        <f t="shared" si="1313"/>
        <v>0</v>
      </c>
      <c r="AV2079" s="180">
        <f t="shared" si="1313"/>
        <v>0</v>
      </c>
      <c r="AW2079" s="181">
        <f t="shared" si="1299"/>
        <v>0</v>
      </c>
      <c r="AX2079" s="183">
        <f t="shared" si="1314"/>
        <v>0</v>
      </c>
      <c r="AY2079" s="183">
        <f t="shared" si="1314"/>
        <v>0</v>
      </c>
      <c r="AZ2079" s="183"/>
      <c r="BA2079" s="183"/>
      <c r="BB2079" s="183"/>
      <c r="BC2079" s="183"/>
      <c r="BD2079" s="183">
        <f t="shared" si="1315"/>
        <v>0</v>
      </c>
      <c r="BE2079" s="183">
        <f t="shared" si="1315"/>
        <v>0</v>
      </c>
    </row>
    <row r="2080" spans="2:57" ht="15.75" hidden="1">
      <c r="B2080" s="174">
        <v>2025</v>
      </c>
      <c r="C2080" s="174">
        <v>20</v>
      </c>
      <c r="D2080" s="175"/>
      <c r="E2080" s="176"/>
      <c r="F2080" s="174">
        <v>3</v>
      </c>
      <c r="G2080" s="174">
        <v>7</v>
      </c>
      <c r="H2080" s="174">
        <v>19</v>
      </c>
      <c r="I2080" s="174">
        <v>5000</v>
      </c>
      <c r="J2080" s="174">
        <v>5200</v>
      </c>
      <c r="K2080" s="174">
        <v>523</v>
      </c>
      <c r="L2080" s="177">
        <v>516</v>
      </c>
      <c r="M2080" s="178">
        <v>0</v>
      </c>
      <c r="N2080" s="179" t="s">
        <v>1319</v>
      </c>
      <c r="O2080" s="180">
        <v>0</v>
      </c>
      <c r="P2080" s="180">
        <v>0</v>
      </c>
      <c r="Q2080" s="181">
        <v>0</v>
      </c>
      <c r="R2080" s="182" t="s">
        <v>98</v>
      </c>
      <c r="S2080" s="183">
        <v>0</v>
      </c>
      <c r="T2080" s="183">
        <v>0</v>
      </c>
      <c r="U2080" s="180">
        <v>0</v>
      </c>
      <c r="V2080" s="180">
        <v>0</v>
      </c>
      <c r="W2080" s="183">
        <v>0</v>
      </c>
      <c r="X2080" s="183">
        <v>0</v>
      </c>
      <c r="Y2080" s="180">
        <v>0</v>
      </c>
      <c r="Z2080" s="180">
        <v>0</v>
      </c>
      <c r="AA2080" s="183">
        <v>0</v>
      </c>
      <c r="AB2080" s="183">
        <v>0</v>
      </c>
      <c r="AC2080" s="180">
        <f t="shared" si="1312"/>
        <v>0</v>
      </c>
      <c r="AD2080" s="180">
        <f t="shared" si="1312"/>
        <v>0</v>
      </c>
      <c r="AE2080" s="181">
        <f t="shared" si="1293"/>
        <v>0</v>
      </c>
      <c r="AF2080" s="180">
        <v>0</v>
      </c>
      <c r="AG2080" s="180">
        <v>0</v>
      </c>
      <c r="AH2080" s="181">
        <f t="shared" si="1294"/>
        <v>0</v>
      </c>
      <c r="AI2080" s="180">
        <v>0</v>
      </c>
      <c r="AJ2080" s="180">
        <v>0</v>
      </c>
      <c r="AK2080" s="181">
        <f t="shared" si="1295"/>
        <v>0</v>
      </c>
      <c r="AL2080" s="180">
        <v>0</v>
      </c>
      <c r="AM2080" s="180">
        <v>0</v>
      </c>
      <c r="AN2080" s="181">
        <f t="shared" si="1296"/>
        <v>0</v>
      </c>
      <c r="AO2080" s="180">
        <v>0</v>
      </c>
      <c r="AP2080" s="180">
        <v>0</v>
      </c>
      <c r="AQ2080" s="181">
        <f t="shared" si="1297"/>
        <v>0</v>
      </c>
      <c r="AR2080" s="180">
        <v>0</v>
      </c>
      <c r="AS2080" s="180">
        <v>0</v>
      </c>
      <c r="AT2080" s="181">
        <f t="shared" si="1298"/>
        <v>0</v>
      </c>
      <c r="AU2080" s="180">
        <f t="shared" si="1313"/>
        <v>0</v>
      </c>
      <c r="AV2080" s="180">
        <f t="shared" si="1313"/>
        <v>0</v>
      </c>
      <c r="AW2080" s="181">
        <f t="shared" si="1299"/>
        <v>0</v>
      </c>
      <c r="AX2080" s="183">
        <f t="shared" si="1314"/>
        <v>0</v>
      </c>
      <c r="AY2080" s="183">
        <f t="shared" si="1314"/>
        <v>0</v>
      </c>
      <c r="AZ2080" s="183"/>
      <c r="BA2080" s="183"/>
      <c r="BB2080" s="183"/>
      <c r="BC2080" s="183"/>
      <c r="BD2080" s="183">
        <f t="shared" si="1315"/>
        <v>0</v>
      </c>
      <c r="BE2080" s="183">
        <f t="shared" si="1315"/>
        <v>0</v>
      </c>
    </row>
    <row r="2081" spans="2:57" ht="15.75" hidden="1">
      <c r="B2081" s="174">
        <v>2025</v>
      </c>
      <c r="C2081" s="174">
        <v>20</v>
      </c>
      <c r="D2081" s="175"/>
      <c r="E2081" s="176"/>
      <c r="F2081" s="174">
        <v>3</v>
      </c>
      <c r="G2081" s="174">
        <v>7</v>
      </c>
      <c r="H2081" s="174">
        <v>19</v>
      </c>
      <c r="I2081" s="174">
        <v>5000</v>
      </c>
      <c r="J2081" s="174">
        <v>5200</v>
      </c>
      <c r="K2081" s="174">
        <v>523</v>
      </c>
      <c r="L2081" s="177">
        <v>860</v>
      </c>
      <c r="M2081" s="178">
        <v>0</v>
      </c>
      <c r="N2081" s="179" t="s">
        <v>1320</v>
      </c>
      <c r="O2081" s="180">
        <v>0</v>
      </c>
      <c r="P2081" s="180">
        <v>0</v>
      </c>
      <c r="Q2081" s="181">
        <v>0</v>
      </c>
      <c r="R2081" s="182" t="s">
        <v>98</v>
      </c>
      <c r="S2081" s="183">
        <v>0</v>
      </c>
      <c r="T2081" s="183">
        <v>0</v>
      </c>
      <c r="U2081" s="180">
        <v>0</v>
      </c>
      <c r="V2081" s="180">
        <v>0</v>
      </c>
      <c r="W2081" s="183">
        <v>0</v>
      </c>
      <c r="X2081" s="183">
        <v>0</v>
      </c>
      <c r="Y2081" s="180">
        <v>0</v>
      </c>
      <c r="Z2081" s="180">
        <v>0</v>
      </c>
      <c r="AA2081" s="183">
        <v>0</v>
      </c>
      <c r="AB2081" s="183">
        <v>0</v>
      </c>
      <c r="AC2081" s="180">
        <f t="shared" si="1312"/>
        <v>0</v>
      </c>
      <c r="AD2081" s="180">
        <f t="shared" si="1312"/>
        <v>0</v>
      </c>
      <c r="AE2081" s="181">
        <f t="shared" si="1293"/>
        <v>0</v>
      </c>
      <c r="AF2081" s="180">
        <v>0</v>
      </c>
      <c r="AG2081" s="180">
        <v>0</v>
      </c>
      <c r="AH2081" s="181">
        <f t="shared" si="1294"/>
        <v>0</v>
      </c>
      <c r="AI2081" s="180">
        <v>0</v>
      </c>
      <c r="AJ2081" s="180">
        <v>0</v>
      </c>
      <c r="AK2081" s="181">
        <f t="shared" si="1295"/>
        <v>0</v>
      </c>
      <c r="AL2081" s="180">
        <v>0</v>
      </c>
      <c r="AM2081" s="180">
        <v>0</v>
      </c>
      <c r="AN2081" s="181">
        <f t="shared" si="1296"/>
        <v>0</v>
      </c>
      <c r="AO2081" s="180">
        <v>0</v>
      </c>
      <c r="AP2081" s="180">
        <v>0</v>
      </c>
      <c r="AQ2081" s="181">
        <f t="shared" si="1297"/>
        <v>0</v>
      </c>
      <c r="AR2081" s="180">
        <v>0</v>
      </c>
      <c r="AS2081" s="180">
        <v>0</v>
      </c>
      <c r="AT2081" s="181">
        <f t="shared" si="1298"/>
        <v>0</v>
      </c>
      <c r="AU2081" s="180">
        <f t="shared" si="1313"/>
        <v>0</v>
      </c>
      <c r="AV2081" s="180">
        <f t="shared" si="1313"/>
        <v>0</v>
      </c>
      <c r="AW2081" s="181">
        <f t="shared" si="1299"/>
        <v>0</v>
      </c>
      <c r="AX2081" s="183">
        <f t="shared" si="1314"/>
        <v>0</v>
      </c>
      <c r="AY2081" s="183">
        <f t="shared" si="1314"/>
        <v>0</v>
      </c>
      <c r="AZ2081" s="183"/>
      <c r="BA2081" s="183"/>
      <c r="BB2081" s="183"/>
      <c r="BC2081" s="183"/>
      <c r="BD2081" s="183">
        <f t="shared" si="1315"/>
        <v>0</v>
      </c>
      <c r="BE2081" s="183">
        <f t="shared" si="1315"/>
        <v>0</v>
      </c>
    </row>
    <row r="2082" spans="2:57" ht="15.75" hidden="1">
      <c r="B2082" s="174">
        <v>2025</v>
      </c>
      <c r="C2082" s="174">
        <v>20</v>
      </c>
      <c r="D2082" s="175"/>
      <c r="E2082" s="176"/>
      <c r="F2082" s="174">
        <v>3</v>
      </c>
      <c r="G2082" s="174">
        <v>7</v>
      </c>
      <c r="H2082" s="174">
        <v>19</v>
      </c>
      <c r="I2082" s="174">
        <v>5000</v>
      </c>
      <c r="J2082" s="174">
        <v>5200</v>
      </c>
      <c r="K2082" s="174">
        <v>523</v>
      </c>
      <c r="L2082" s="177">
        <v>861</v>
      </c>
      <c r="M2082" s="178">
        <v>0</v>
      </c>
      <c r="N2082" s="179" t="s">
        <v>1321</v>
      </c>
      <c r="O2082" s="180">
        <v>0</v>
      </c>
      <c r="P2082" s="180">
        <v>0</v>
      </c>
      <c r="Q2082" s="181">
        <v>0</v>
      </c>
      <c r="R2082" s="182" t="s">
        <v>98</v>
      </c>
      <c r="S2082" s="183">
        <v>0</v>
      </c>
      <c r="T2082" s="183">
        <v>0</v>
      </c>
      <c r="U2082" s="180">
        <v>0</v>
      </c>
      <c r="V2082" s="180">
        <v>0</v>
      </c>
      <c r="W2082" s="183">
        <v>0</v>
      </c>
      <c r="X2082" s="183">
        <v>0</v>
      </c>
      <c r="Y2082" s="180">
        <v>0</v>
      </c>
      <c r="Z2082" s="180">
        <v>0</v>
      </c>
      <c r="AA2082" s="183">
        <v>0</v>
      </c>
      <c r="AB2082" s="183">
        <v>0</v>
      </c>
      <c r="AC2082" s="180">
        <f t="shared" si="1312"/>
        <v>0</v>
      </c>
      <c r="AD2082" s="180">
        <f t="shared" si="1312"/>
        <v>0</v>
      </c>
      <c r="AE2082" s="181">
        <f t="shared" si="1293"/>
        <v>0</v>
      </c>
      <c r="AF2082" s="180">
        <v>0</v>
      </c>
      <c r="AG2082" s="180">
        <v>0</v>
      </c>
      <c r="AH2082" s="181">
        <f t="shared" si="1294"/>
        <v>0</v>
      </c>
      <c r="AI2082" s="180">
        <v>0</v>
      </c>
      <c r="AJ2082" s="180">
        <v>0</v>
      </c>
      <c r="AK2082" s="181">
        <f t="shared" si="1295"/>
        <v>0</v>
      </c>
      <c r="AL2082" s="180">
        <v>0</v>
      </c>
      <c r="AM2082" s="180">
        <v>0</v>
      </c>
      <c r="AN2082" s="181">
        <f t="shared" si="1296"/>
        <v>0</v>
      </c>
      <c r="AO2082" s="180">
        <v>0</v>
      </c>
      <c r="AP2082" s="180">
        <v>0</v>
      </c>
      <c r="AQ2082" s="181">
        <f t="shared" si="1297"/>
        <v>0</v>
      </c>
      <c r="AR2082" s="180">
        <v>0</v>
      </c>
      <c r="AS2082" s="180">
        <v>0</v>
      </c>
      <c r="AT2082" s="181">
        <f t="shared" si="1298"/>
        <v>0</v>
      </c>
      <c r="AU2082" s="180">
        <f t="shared" si="1313"/>
        <v>0</v>
      </c>
      <c r="AV2082" s="180">
        <f t="shared" si="1313"/>
        <v>0</v>
      </c>
      <c r="AW2082" s="181">
        <f t="shared" si="1299"/>
        <v>0</v>
      </c>
      <c r="AX2082" s="183">
        <f t="shared" si="1314"/>
        <v>0</v>
      </c>
      <c r="AY2082" s="183">
        <f t="shared" si="1314"/>
        <v>0</v>
      </c>
      <c r="AZ2082" s="183"/>
      <c r="BA2082" s="183"/>
      <c r="BB2082" s="183"/>
      <c r="BC2082" s="183"/>
      <c r="BD2082" s="183">
        <f t="shared" si="1315"/>
        <v>0</v>
      </c>
      <c r="BE2082" s="183">
        <f t="shared" si="1315"/>
        <v>0</v>
      </c>
    </row>
    <row r="2083" spans="2:57" ht="15.75" hidden="1">
      <c r="B2083" s="174">
        <v>2025</v>
      </c>
      <c r="C2083" s="174">
        <v>20</v>
      </c>
      <c r="D2083" s="175"/>
      <c r="E2083" s="176"/>
      <c r="F2083" s="174">
        <v>3</v>
      </c>
      <c r="G2083" s="174">
        <v>7</v>
      </c>
      <c r="H2083" s="174">
        <v>19</v>
      </c>
      <c r="I2083" s="174">
        <v>5000</v>
      </c>
      <c r="J2083" s="174">
        <v>5200</v>
      </c>
      <c r="K2083" s="174">
        <v>523</v>
      </c>
      <c r="L2083" s="177">
        <v>1273</v>
      </c>
      <c r="M2083" s="178">
        <v>0</v>
      </c>
      <c r="N2083" s="179" t="s">
        <v>1322</v>
      </c>
      <c r="O2083" s="180">
        <v>0</v>
      </c>
      <c r="P2083" s="180">
        <v>0</v>
      </c>
      <c r="Q2083" s="181">
        <v>0</v>
      </c>
      <c r="R2083" s="182" t="s">
        <v>98</v>
      </c>
      <c r="S2083" s="183">
        <v>0</v>
      </c>
      <c r="T2083" s="183">
        <v>0</v>
      </c>
      <c r="U2083" s="180">
        <v>0</v>
      </c>
      <c r="V2083" s="180">
        <v>0</v>
      </c>
      <c r="W2083" s="183">
        <v>0</v>
      </c>
      <c r="X2083" s="183">
        <v>0</v>
      </c>
      <c r="Y2083" s="180">
        <v>0</v>
      </c>
      <c r="Z2083" s="180">
        <v>0</v>
      </c>
      <c r="AA2083" s="183">
        <v>0</v>
      </c>
      <c r="AB2083" s="183">
        <v>0</v>
      </c>
      <c r="AC2083" s="180">
        <f t="shared" si="1312"/>
        <v>0</v>
      </c>
      <c r="AD2083" s="180">
        <f t="shared" si="1312"/>
        <v>0</v>
      </c>
      <c r="AE2083" s="181">
        <f t="shared" si="1293"/>
        <v>0</v>
      </c>
      <c r="AF2083" s="180">
        <v>0</v>
      </c>
      <c r="AG2083" s="180">
        <v>0</v>
      </c>
      <c r="AH2083" s="181">
        <f t="shared" si="1294"/>
        <v>0</v>
      </c>
      <c r="AI2083" s="180">
        <v>0</v>
      </c>
      <c r="AJ2083" s="180">
        <v>0</v>
      </c>
      <c r="AK2083" s="181">
        <f t="shared" si="1295"/>
        <v>0</v>
      </c>
      <c r="AL2083" s="180">
        <v>0</v>
      </c>
      <c r="AM2083" s="180">
        <v>0</v>
      </c>
      <c r="AN2083" s="181">
        <f t="shared" si="1296"/>
        <v>0</v>
      </c>
      <c r="AO2083" s="180">
        <v>0</v>
      </c>
      <c r="AP2083" s="180">
        <v>0</v>
      </c>
      <c r="AQ2083" s="181">
        <f t="shared" si="1297"/>
        <v>0</v>
      </c>
      <c r="AR2083" s="180">
        <v>0</v>
      </c>
      <c r="AS2083" s="180">
        <v>0</v>
      </c>
      <c r="AT2083" s="181">
        <f t="shared" si="1298"/>
        <v>0</v>
      </c>
      <c r="AU2083" s="180">
        <f t="shared" si="1313"/>
        <v>0</v>
      </c>
      <c r="AV2083" s="180">
        <f t="shared" si="1313"/>
        <v>0</v>
      </c>
      <c r="AW2083" s="181">
        <f t="shared" si="1299"/>
        <v>0</v>
      </c>
      <c r="AX2083" s="183">
        <f t="shared" si="1314"/>
        <v>0</v>
      </c>
      <c r="AY2083" s="183">
        <f t="shared" si="1314"/>
        <v>0</v>
      </c>
      <c r="AZ2083" s="183"/>
      <c r="BA2083" s="183"/>
      <c r="BB2083" s="183"/>
      <c r="BC2083" s="183"/>
      <c r="BD2083" s="183">
        <f t="shared" si="1315"/>
        <v>0</v>
      </c>
      <c r="BE2083" s="183">
        <f t="shared" si="1315"/>
        <v>0</v>
      </c>
    </row>
    <row r="2084" spans="2:57" ht="15.75" hidden="1">
      <c r="B2084" s="174">
        <v>2025</v>
      </c>
      <c r="C2084" s="174">
        <v>20</v>
      </c>
      <c r="D2084" s="175"/>
      <c r="E2084" s="176"/>
      <c r="F2084" s="174">
        <v>3</v>
      </c>
      <c r="G2084" s="174">
        <v>7</v>
      </c>
      <c r="H2084" s="174">
        <v>19</v>
      </c>
      <c r="I2084" s="174">
        <v>5000</v>
      </c>
      <c r="J2084" s="174">
        <v>5200</v>
      </c>
      <c r="K2084" s="174">
        <v>523</v>
      </c>
      <c r="L2084" s="177">
        <v>1546</v>
      </c>
      <c r="M2084" s="178">
        <v>0</v>
      </c>
      <c r="N2084" s="179" t="s">
        <v>503</v>
      </c>
      <c r="O2084" s="180">
        <v>0</v>
      </c>
      <c r="P2084" s="180">
        <v>0</v>
      </c>
      <c r="Q2084" s="181">
        <v>0</v>
      </c>
      <c r="R2084" s="182" t="s">
        <v>98</v>
      </c>
      <c r="S2084" s="183">
        <v>0</v>
      </c>
      <c r="T2084" s="183">
        <v>0</v>
      </c>
      <c r="U2084" s="180">
        <v>0</v>
      </c>
      <c r="V2084" s="180">
        <v>0</v>
      </c>
      <c r="W2084" s="183">
        <v>0</v>
      </c>
      <c r="X2084" s="183">
        <v>0</v>
      </c>
      <c r="Y2084" s="180">
        <v>0</v>
      </c>
      <c r="Z2084" s="180">
        <v>0</v>
      </c>
      <c r="AA2084" s="183">
        <v>0</v>
      </c>
      <c r="AB2084" s="183">
        <v>0</v>
      </c>
      <c r="AC2084" s="180">
        <f t="shared" si="1312"/>
        <v>0</v>
      </c>
      <c r="AD2084" s="180">
        <f t="shared" si="1312"/>
        <v>0</v>
      </c>
      <c r="AE2084" s="181">
        <f t="shared" si="1293"/>
        <v>0</v>
      </c>
      <c r="AF2084" s="180">
        <v>0</v>
      </c>
      <c r="AG2084" s="180">
        <v>0</v>
      </c>
      <c r="AH2084" s="181">
        <f t="shared" si="1294"/>
        <v>0</v>
      </c>
      <c r="AI2084" s="180">
        <v>0</v>
      </c>
      <c r="AJ2084" s="180">
        <v>0</v>
      </c>
      <c r="AK2084" s="181">
        <f t="shared" si="1295"/>
        <v>0</v>
      </c>
      <c r="AL2084" s="180">
        <v>0</v>
      </c>
      <c r="AM2084" s="180">
        <v>0</v>
      </c>
      <c r="AN2084" s="181">
        <f t="shared" si="1296"/>
        <v>0</v>
      </c>
      <c r="AO2084" s="180">
        <v>0</v>
      </c>
      <c r="AP2084" s="180">
        <v>0</v>
      </c>
      <c r="AQ2084" s="181">
        <f t="shared" si="1297"/>
        <v>0</v>
      </c>
      <c r="AR2084" s="180">
        <v>0</v>
      </c>
      <c r="AS2084" s="180">
        <v>0</v>
      </c>
      <c r="AT2084" s="181">
        <f t="shared" si="1298"/>
        <v>0</v>
      </c>
      <c r="AU2084" s="180">
        <f t="shared" si="1313"/>
        <v>0</v>
      </c>
      <c r="AV2084" s="180">
        <f t="shared" si="1313"/>
        <v>0</v>
      </c>
      <c r="AW2084" s="181">
        <f t="shared" si="1299"/>
        <v>0</v>
      </c>
      <c r="AX2084" s="183">
        <f t="shared" si="1314"/>
        <v>0</v>
      </c>
      <c r="AY2084" s="183">
        <f t="shared" si="1314"/>
        <v>0</v>
      </c>
      <c r="AZ2084" s="183"/>
      <c r="BA2084" s="183"/>
      <c r="BB2084" s="183"/>
      <c r="BC2084" s="183"/>
      <c r="BD2084" s="183">
        <f t="shared" si="1315"/>
        <v>0</v>
      </c>
      <c r="BE2084" s="183">
        <f t="shared" si="1315"/>
        <v>0</v>
      </c>
    </row>
    <row r="2085" spans="2:57" ht="15.75">
      <c r="B2085" s="174">
        <v>2025</v>
      </c>
      <c r="C2085" s="174">
        <v>20</v>
      </c>
      <c r="D2085" s="175"/>
      <c r="E2085" s="176"/>
      <c r="F2085" s="174">
        <v>3</v>
      </c>
      <c r="G2085" s="174">
        <v>7</v>
      </c>
      <c r="H2085" s="174">
        <v>19</v>
      </c>
      <c r="I2085" s="174">
        <v>5000</v>
      </c>
      <c r="J2085" s="174">
        <v>5200</v>
      </c>
      <c r="K2085" s="174">
        <v>523</v>
      </c>
      <c r="L2085" s="177">
        <v>1548</v>
      </c>
      <c r="M2085" s="178" t="s">
        <v>1881</v>
      </c>
      <c r="N2085" s="179" t="s">
        <v>188</v>
      </c>
      <c r="O2085" s="180">
        <v>19226.013999999999</v>
      </c>
      <c r="P2085" s="180">
        <v>0</v>
      </c>
      <c r="Q2085" s="181">
        <v>19226.013999999999</v>
      </c>
      <c r="R2085" s="182" t="s">
        <v>98</v>
      </c>
      <c r="S2085" s="183">
        <v>1</v>
      </c>
      <c r="T2085" s="183">
        <v>0</v>
      </c>
      <c r="U2085" s="180">
        <v>0</v>
      </c>
      <c r="V2085" s="180">
        <v>0</v>
      </c>
      <c r="W2085" s="183">
        <v>0</v>
      </c>
      <c r="X2085" s="183">
        <v>0</v>
      </c>
      <c r="Y2085" s="180">
        <v>0</v>
      </c>
      <c r="Z2085" s="180">
        <v>0</v>
      </c>
      <c r="AA2085" s="183">
        <v>0</v>
      </c>
      <c r="AB2085" s="183">
        <v>0</v>
      </c>
      <c r="AC2085" s="180">
        <f t="shared" si="1312"/>
        <v>19226.013999999999</v>
      </c>
      <c r="AD2085" s="180">
        <f t="shared" si="1312"/>
        <v>0</v>
      </c>
      <c r="AE2085" s="181">
        <f t="shared" si="1293"/>
        <v>19226.013999999999</v>
      </c>
      <c r="AF2085" s="180">
        <v>0</v>
      </c>
      <c r="AG2085" s="180">
        <v>0</v>
      </c>
      <c r="AH2085" s="181">
        <f t="shared" si="1294"/>
        <v>0</v>
      </c>
      <c r="AI2085" s="180">
        <v>0</v>
      </c>
      <c r="AJ2085" s="180">
        <v>0</v>
      </c>
      <c r="AK2085" s="181">
        <f t="shared" si="1295"/>
        <v>0</v>
      </c>
      <c r="AL2085" s="180">
        <v>0</v>
      </c>
      <c r="AM2085" s="180">
        <v>0</v>
      </c>
      <c r="AN2085" s="181">
        <f t="shared" si="1296"/>
        <v>0</v>
      </c>
      <c r="AO2085" s="180">
        <v>19175</v>
      </c>
      <c r="AP2085" s="180">
        <v>0</v>
      </c>
      <c r="AQ2085" s="181">
        <f t="shared" si="1297"/>
        <v>19175</v>
      </c>
      <c r="AR2085" s="180">
        <v>0</v>
      </c>
      <c r="AS2085" s="180">
        <v>0</v>
      </c>
      <c r="AT2085" s="181">
        <f t="shared" si="1298"/>
        <v>0</v>
      </c>
      <c r="AU2085" s="180">
        <f t="shared" si="1313"/>
        <v>51.013999999999214</v>
      </c>
      <c r="AV2085" s="180">
        <f t="shared" si="1313"/>
        <v>0</v>
      </c>
      <c r="AW2085" s="181">
        <f t="shared" si="1299"/>
        <v>51.013999999999214</v>
      </c>
      <c r="AX2085" s="183">
        <f t="shared" si="1314"/>
        <v>1</v>
      </c>
      <c r="AY2085" s="183">
        <f t="shared" si="1314"/>
        <v>0</v>
      </c>
      <c r="AZ2085" s="183">
        <v>1</v>
      </c>
      <c r="BA2085" s="183">
        <v>0</v>
      </c>
      <c r="BB2085" s="183"/>
      <c r="BC2085" s="183"/>
      <c r="BD2085" s="183">
        <f t="shared" si="1315"/>
        <v>0</v>
      </c>
      <c r="BE2085" s="183">
        <f t="shared" si="1315"/>
        <v>0</v>
      </c>
    </row>
    <row r="2086" spans="2:57" ht="15.75" hidden="1">
      <c r="B2086" s="152">
        <v>2025</v>
      </c>
      <c r="C2086" s="152">
        <v>20</v>
      </c>
      <c r="D2086" s="153"/>
      <c r="E2086" s="154"/>
      <c r="F2086" s="152">
        <v>3</v>
      </c>
      <c r="G2086" s="152">
        <v>7</v>
      </c>
      <c r="H2086" s="152">
        <v>19</v>
      </c>
      <c r="I2086" s="152">
        <v>5000</v>
      </c>
      <c r="J2086" s="152">
        <v>5300</v>
      </c>
      <c r="K2086" s="152"/>
      <c r="L2086" s="155" t="s">
        <v>44</v>
      </c>
      <c r="M2086" s="156"/>
      <c r="N2086" s="157" t="s">
        <v>189</v>
      </c>
      <c r="O2086" s="158">
        <v>0</v>
      </c>
      <c r="P2086" s="158">
        <v>0</v>
      </c>
      <c r="Q2086" s="158">
        <v>0</v>
      </c>
      <c r="R2086" s="159"/>
      <c r="S2086" s="161"/>
      <c r="T2086" s="161"/>
      <c r="U2086" s="158">
        <f t="shared" ref="U2086:AD2086" si="1316">U2087</f>
        <v>0</v>
      </c>
      <c r="V2086" s="158">
        <f t="shared" si="1316"/>
        <v>0</v>
      </c>
      <c r="W2086" s="162">
        <f t="shared" si="1316"/>
        <v>0</v>
      </c>
      <c r="X2086" s="162">
        <f t="shared" si="1316"/>
        <v>0</v>
      </c>
      <c r="Y2086" s="158">
        <f t="shared" si="1316"/>
        <v>0</v>
      </c>
      <c r="Z2086" s="158">
        <f t="shared" si="1316"/>
        <v>0</v>
      </c>
      <c r="AA2086" s="162">
        <f t="shared" si="1316"/>
        <v>0</v>
      </c>
      <c r="AB2086" s="162">
        <f t="shared" si="1316"/>
        <v>0</v>
      </c>
      <c r="AC2086" s="158">
        <f t="shared" si="1316"/>
        <v>0</v>
      </c>
      <c r="AD2086" s="158">
        <f t="shared" si="1316"/>
        <v>0</v>
      </c>
      <c r="AE2086" s="158">
        <f t="shared" si="1293"/>
        <v>0</v>
      </c>
      <c r="AF2086" s="158">
        <f>AF2087</f>
        <v>0</v>
      </c>
      <c r="AG2086" s="158">
        <f>AG2087</f>
        <v>0</v>
      </c>
      <c r="AH2086" s="158">
        <f t="shared" si="1294"/>
        <v>0</v>
      </c>
      <c r="AI2086" s="158">
        <f>AI2087</f>
        <v>0</v>
      </c>
      <c r="AJ2086" s="158">
        <f>AJ2087</f>
        <v>0</v>
      </c>
      <c r="AK2086" s="158">
        <f t="shared" si="1295"/>
        <v>0</v>
      </c>
      <c r="AL2086" s="158">
        <f>AL2087</f>
        <v>0</v>
      </c>
      <c r="AM2086" s="158">
        <f>AM2087</f>
        <v>0</v>
      </c>
      <c r="AN2086" s="158">
        <f t="shared" si="1296"/>
        <v>0</v>
      </c>
      <c r="AO2086" s="158">
        <f>AO2087</f>
        <v>0</v>
      </c>
      <c r="AP2086" s="158">
        <f>AP2087</f>
        <v>0</v>
      </c>
      <c r="AQ2086" s="158">
        <f t="shared" si="1297"/>
        <v>0</v>
      </c>
      <c r="AR2086" s="158">
        <f>AR2087</f>
        <v>0</v>
      </c>
      <c r="AS2086" s="158">
        <f>AS2087</f>
        <v>0</v>
      </c>
      <c r="AT2086" s="158">
        <f t="shared" si="1298"/>
        <v>0</v>
      </c>
      <c r="AU2086" s="158">
        <f>AU2087</f>
        <v>0</v>
      </c>
      <c r="AV2086" s="158">
        <f>AV2087</f>
        <v>0</v>
      </c>
      <c r="AW2086" s="158">
        <f t="shared" si="1299"/>
        <v>0</v>
      </c>
      <c r="AX2086" s="161"/>
      <c r="AY2086" s="161"/>
      <c r="AZ2086" s="161"/>
      <c r="BA2086" s="161"/>
      <c r="BB2086" s="161"/>
      <c r="BC2086" s="161"/>
      <c r="BD2086" s="161"/>
      <c r="BE2086" s="161"/>
    </row>
    <row r="2087" spans="2:57" ht="15.75" hidden="1">
      <c r="B2087" s="163">
        <v>2025</v>
      </c>
      <c r="C2087" s="163">
        <v>20</v>
      </c>
      <c r="D2087" s="164"/>
      <c r="E2087" s="165"/>
      <c r="F2087" s="163">
        <v>3</v>
      </c>
      <c r="G2087" s="163">
        <v>7</v>
      </c>
      <c r="H2087" s="163">
        <v>19</v>
      </c>
      <c r="I2087" s="163">
        <v>5000</v>
      </c>
      <c r="J2087" s="163">
        <v>5300</v>
      </c>
      <c r="K2087" s="163">
        <v>531</v>
      </c>
      <c r="L2087" s="166" t="s">
        <v>44</v>
      </c>
      <c r="M2087" s="167"/>
      <c r="N2087" s="168" t="s">
        <v>190</v>
      </c>
      <c r="O2087" s="169">
        <v>0</v>
      </c>
      <c r="P2087" s="169">
        <v>0</v>
      </c>
      <c r="Q2087" s="169">
        <v>0</v>
      </c>
      <c r="R2087" s="170"/>
      <c r="S2087" s="171"/>
      <c r="T2087" s="172"/>
      <c r="U2087" s="169">
        <f t="shared" ref="U2087:AD2087" si="1317">SUM(U2088:U2205)</f>
        <v>0</v>
      </c>
      <c r="V2087" s="169">
        <f t="shared" si="1317"/>
        <v>0</v>
      </c>
      <c r="W2087" s="173">
        <f t="shared" si="1317"/>
        <v>0</v>
      </c>
      <c r="X2087" s="173">
        <f t="shared" si="1317"/>
        <v>0</v>
      </c>
      <c r="Y2087" s="169">
        <f t="shared" si="1317"/>
        <v>0</v>
      </c>
      <c r="Z2087" s="169">
        <f t="shared" si="1317"/>
        <v>0</v>
      </c>
      <c r="AA2087" s="173">
        <f t="shared" si="1317"/>
        <v>0</v>
      </c>
      <c r="AB2087" s="173">
        <f t="shared" si="1317"/>
        <v>0</v>
      </c>
      <c r="AC2087" s="169">
        <f t="shared" si="1317"/>
        <v>0</v>
      </c>
      <c r="AD2087" s="169">
        <f t="shared" si="1317"/>
        <v>0</v>
      </c>
      <c r="AE2087" s="169">
        <f t="shared" si="1293"/>
        <v>0</v>
      </c>
      <c r="AF2087" s="169">
        <f>SUM(AF2088:AF2205)</f>
        <v>0</v>
      </c>
      <c r="AG2087" s="169">
        <f>SUM(AG2088:AG2205)</f>
        <v>0</v>
      </c>
      <c r="AH2087" s="169">
        <f t="shared" si="1294"/>
        <v>0</v>
      </c>
      <c r="AI2087" s="169">
        <f>SUM(AI2088:AI2205)</f>
        <v>0</v>
      </c>
      <c r="AJ2087" s="169">
        <f>SUM(AJ2088:AJ2205)</f>
        <v>0</v>
      </c>
      <c r="AK2087" s="169">
        <f t="shared" si="1295"/>
        <v>0</v>
      </c>
      <c r="AL2087" s="169">
        <f>SUM(AL2088:AL2205)</f>
        <v>0</v>
      </c>
      <c r="AM2087" s="169">
        <f>SUM(AM2088:AM2205)</f>
        <v>0</v>
      </c>
      <c r="AN2087" s="169">
        <f t="shared" si="1296"/>
        <v>0</v>
      </c>
      <c r="AO2087" s="169">
        <f>SUM(AO2088:AO2205)</f>
        <v>0</v>
      </c>
      <c r="AP2087" s="169">
        <f>SUM(AP2088:AP2205)</f>
        <v>0</v>
      </c>
      <c r="AQ2087" s="169">
        <f t="shared" si="1297"/>
        <v>0</v>
      </c>
      <c r="AR2087" s="169">
        <f>SUM(AR2088:AR2205)</f>
        <v>0</v>
      </c>
      <c r="AS2087" s="169">
        <f>SUM(AS2088:AS2205)</f>
        <v>0</v>
      </c>
      <c r="AT2087" s="169">
        <f t="shared" si="1298"/>
        <v>0</v>
      </c>
      <c r="AU2087" s="169">
        <f>SUM(AU2088:AU2205)</f>
        <v>0</v>
      </c>
      <c r="AV2087" s="169">
        <f>SUM(AV2088:AV2205)</f>
        <v>0</v>
      </c>
      <c r="AW2087" s="169">
        <f t="shared" si="1299"/>
        <v>0</v>
      </c>
      <c r="AX2087" s="171"/>
      <c r="AY2087" s="172"/>
      <c r="AZ2087" s="171"/>
      <c r="BA2087" s="172"/>
      <c r="BB2087" s="171"/>
      <c r="BC2087" s="172"/>
      <c r="BD2087" s="171"/>
      <c r="BE2087" s="172"/>
    </row>
    <row r="2088" spans="2:57" ht="15.75" hidden="1">
      <c r="B2088" s="174">
        <v>2025</v>
      </c>
      <c r="C2088" s="174">
        <v>20</v>
      </c>
      <c r="D2088" s="175">
        <v>0</v>
      </c>
      <c r="E2088" s="176"/>
      <c r="F2088" s="174">
        <v>3</v>
      </c>
      <c r="G2088" s="174">
        <v>7</v>
      </c>
      <c r="H2088" s="174">
        <v>19</v>
      </c>
      <c r="I2088" s="174">
        <v>5000</v>
      </c>
      <c r="J2088" s="219">
        <v>5300</v>
      </c>
      <c r="K2088" s="219">
        <v>531</v>
      </c>
      <c r="L2088" s="177">
        <v>13</v>
      </c>
      <c r="M2088" s="178">
        <v>0</v>
      </c>
      <c r="N2088" s="179" t="s">
        <v>1323</v>
      </c>
      <c r="O2088" s="180">
        <v>0</v>
      </c>
      <c r="P2088" s="180">
        <v>0</v>
      </c>
      <c r="Q2088" s="181">
        <v>0</v>
      </c>
      <c r="R2088" s="182" t="s">
        <v>98</v>
      </c>
      <c r="S2088" s="183">
        <v>0</v>
      </c>
      <c r="T2088" s="183">
        <v>0</v>
      </c>
      <c r="U2088" s="180">
        <v>0</v>
      </c>
      <c r="V2088" s="180">
        <v>0</v>
      </c>
      <c r="W2088" s="183">
        <v>0</v>
      </c>
      <c r="X2088" s="183">
        <v>0</v>
      </c>
      <c r="Y2088" s="180">
        <v>0</v>
      </c>
      <c r="Z2088" s="180">
        <v>0</v>
      </c>
      <c r="AA2088" s="183">
        <v>0</v>
      </c>
      <c r="AB2088" s="183">
        <v>0</v>
      </c>
      <c r="AC2088" s="180">
        <f t="shared" ref="AC2088:AD2151" si="1318">+O2088+U2088-Y2088</f>
        <v>0</v>
      </c>
      <c r="AD2088" s="180">
        <f t="shared" si="1318"/>
        <v>0</v>
      </c>
      <c r="AE2088" s="181">
        <f t="shared" si="1293"/>
        <v>0</v>
      </c>
      <c r="AF2088" s="180">
        <v>0</v>
      </c>
      <c r="AG2088" s="180">
        <v>0</v>
      </c>
      <c r="AH2088" s="181">
        <f t="shared" si="1294"/>
        <v>0</v>
      </c>
      <c r="AI2088" s="180">
        <v>0</v>
      </c>
      <c r="AJ2088" s="180">
        <v>0</v>
      </c>
      <c r="AK2088" s="181">
        <f t="shared" si="1295"/>
        <v>0</v>
      </c>
      <c r="AL2088" s="180">
        <v>0</v>
      </c>
      <c r="AM2088" s="180">
        <v>0</v>
      </c>
      <c r="AN2088" s="181">
        <f t="shared" si="1296"/>
        <v>0</v>
      </c>
      <c r="AO2088" s="180">
        <v>0</v>
      </c>
      <c r="AP2088" s="180">
        <v>0</v>
      </c>
      <c r="AQ2088" s="181">
        <f t="shared" si="1297"/>
        <v>0</v>
      </c>
      <c r="AR2088" s="180">
        <v>0</v>
      </c>
      <c r="AS2088" s="180">
        <v>0</v>
      </c>
      <c r="AT2088" s="181">
        <f t="shared" si="1298"/>
        <v>0</v>
      </c>
      <c r="AU2088" s="180">
        <f t="shared" ref="AU2088:AV2151" si="1319">+AC2088-AF2088-AI2088-AL2088-AO2088-AR2088</f>
        <v>0</v>
      </c>
      <c r="AV2088" s="180">
        <f t="shared" si="1319"/>
        <v>0</v>
      </c>
      <c r="AW2088" s="181">
        <f t="shared" si="1299"/>
        <v>0</v>
      </c>
      <c r="AX2088" s="183">
        <f t="shared" ref="AX2088:AY2151" si="1320">+S2088+W2088-AA2088</f>
        <v>0</v>
      </c>
      <c r="AY2088" s="183">
        <f t="shared" si="1320"/>
        <v>0</v>
      </c>
      <c r="AZ2088" s="183"/>
      <c r="BA2088" s="183"/>
      <c r="BB2088" s="183"/>
      <c r="BC2088" s="183"/>
      <c r="BD2088" s="183">
        <f t="shared" ref="BD2088:BE2151" si="1321">+AX2088-AZ2088-BB2088</f>
        <v>0</v>
      </c>
      <c r="BE2088" s="183">
        <f t="shared" si="1321"/>
        <v>0</v>
      </c>
    </row>
    <row r="2089" spans="2:57" ht="15.75" hidden="1">
      <c r="B2089" s="174">
        <v>2025</v>
      </c>
      <c r="C2089" s="174">
        <v>20</v>
      </c>
      <c r="D2089" s="175">
        <v>0</v>
      </c>
      <c r="E2089" s="176"/>
      <c r="F2089" s="174">
        <v>3</v>
      </c>
      <c r="G2089" s="174">
        <v>7</v>
      </c>
      <c r="H2089" s="174">
        <v>19</v>
      </c>
      <c r="I2089" s="174">
        <v>5000</v>
      </c>
      <c r="J2089" s="219">
        <v>5300</v>
      </c>
      <c r="K2089" s="219">
        <v>531</v>
      </c>
      <c r="L2089" s="177">
        <v>38</v>
      </c>
      <c r="M2089" s="178">
        <v>0</v>
      </c>
      <c r="N2089" s="179" t="s">
        <v>1324</v>
      </c>
      <c r="O2089" s="180">
        <v>0</v>
      </c>
      <c r="P2089" s="180">
        <v>0</v>
      </c>
      <c r="Q2089" s="181">
        <v>0</v>
      </c>
      <c r="R2089" s="182" t="s">
        <v>98</v>
      </c>
      <c r="S2089" s="183">
        <v>0</v>
      </c>
      <c r="T2089" s="183">
        <v>0</v>
      </c>
      <c r="U2089" s="180">
        <v>0</v>
      </c>
      <c r="V2089" s="180">
        <v>0</v>
      </c>
      <c r="W2089" s="183">
        <v>0</v>
      </c>
      <c r="X2089" s="183">
        <v>0</v>
      </c>
      <c r="Y2089" s="180">
        <v>0</v>
      </c>
      <c r="Z2089" s="180">
        <v>0</v>
      </c>
      <c r="AA2089" s="183">
        <v>0</v>
      </c>
      <c r="AB2089" s="183">
        <v>0</v>
      </c>
      <c r="AC2089" s="180">
        <f t="shared" si="1318"/>
        <v>0</v>
      </c>
      <c r="AD2089" s="180">
        <f t="shared" si="1318"/>
        <v>0</v>
      </c>
      <c r="AE2089" s="181">
        <f t="shared" si="1293"/>
        <v>0</v>
      </c>
      <c r="AF2089" s="180">
        <v>0</v>
      </c>
      <c r="AG2089" s="180">
        <v>0</v>
      </c>
      <c r="AH2089" s="181">
        <f t="shared" si="1294"/>
        <v>0</v>
      </c>
      <c r="AI2089" s="180">
        <v>0</v>
      </c>
      <c r="AJ2089" s="180">
        <v>0</v>
      </c>
      <c r="AK2089" s="181">
        <f t="shared" si="1295"/>
        <v>0</v>
      </c>
      <c r="AL2089" s="180">
        <v>0</v>
      </c>
      <c r="AM2089" s="180">
        <v>0</v>
      </c>
      <c r="AN2089" s="181">
        <f t="shared" si="1296"/>
        <v>0</v>
      </c>
      <c r="AO2089" s="180">
        <v>0</v>
      </c>
      <c r="AP2089" s="180">
        <v>0</v>
      </c>
      <c r="AQ2089" s="181">
        <f t="shared" si="1297"/>
        <v>0</v>
      </c>
      <c r="AR2089" s="180">
        <v>0</v>
      </c>
      <c r="AS2089" s="180">
        <v>0</v>
      </c>
      <c r="AT2089" s="181">
        <f t="shared" si="1298"/>
        <v>0</v>
      </c>
      <c r="AU2089" s="180">
        <f t="shared" si="1319"/>
        <v>0</v>
      </c>
      <c r="AV2089" s="180">
        <f t="shared" si="1319"/>
        <v>0</v>
      </c>
      <c r="AW2089" s="181">
        <f t="shared" si="1299"/>
        <v>0</v>
      </c>
      <c r="AX2089" s="183">
        <f t="shared" si="1320"/>
        <v>0</v>
      </c>
      <c r="AY2089" s="183">
        <f t="shared" si="1320"/>
        <v>0</v>
      </c>
      <c r="AZ2089" s="183"/>
      <c r="BA2089" s="183"/>
      <c r="BB2089" s="183"/>
      <c r="BC2089" s="183"/>
      <c r="BD2089" s="183">
        <f t="shared" si="1321"/>
        <v>0</v>
      </c>
      <c r="BE2089" s="183">
        <f t="shared" si="1321"/>
        <v>0</v>
      </c>
    </row>
    <row r="2090" spans="2:57" ht="15.75" hidden="1">
      <c r="B2090" s="174">
        <v>2025</v>
      </c>
      <c r="C2090" s="174">
        <v>20</v>
      </c>
      <c r="D2090" s="175">
        <v>0</v>
      </c>
      <c r="E2090" s="176"/>
      <c r="F2090" s="174">
        <v>3</v>
      </c>
      <c r="G2090" s="174">
        <v>7</v>
      </c>
      <c r="H2090" s="174">
        <v>19</v>
      </c>
      <c r="I2090" s="174">
        <v>5000</v>
      </c>
      <c r="J2090" s="219">
        <v>5300</v>
      </c>
      <c r="K2090" s="219">
        <v>531</v>
      </c>
      <c r="L2090" s="177">
        <v>81</v>
      </c>
      <c r="M2090" s="178">
        <v>0</v>
      </c>
      <c r="N2090" s="179" t="s">
        <v>1325</v>
      </c>
      <c r="O2090" s="180">
        <v>0</v>
      </c>
      <c r="P2090" s="180">
        <v>0</v>
      </c>
      <c r="Q2090" s="181">
        <v>0</v>
      </c>
      <c r="R2090" s="182" t="s">
        <v>98</v>
      </c>
      <c r="S2090" s="183">
        <v>0</v>
      </c>
      <c r="T2090" s="183">
        <v>0</v>
      </c>
      <c r="U2090" s="180">
        <v>0</v>
      </c>
      <c r="V2090" s="180">
        <v>0</v>
      </c>
      <c r="W2090" s="183">
        <v>0</v>
      </c>
      <c r="X2090" s="183">
        <v>0</v>
      </c>
      <c r="Y2090" s="180">
        <v>0</v>
      </c>
      <c r="Z2090" s="180">
        <v>0</v>
      </c>
      <c r="AA2090" s="183">
        <v>0</v>
      </c>
      <c r="AB2090" s="183">
        <v>0</v>
      </c>
      <c r="AC2090" s="180">
        <f t="shared" si="1318"/>
        <v>0</v>
      </c>
      <c r="AD2090" s="180">
        <f t="shared" si="1318"/>
        <v>0</v>
      </c>
      <c r="AE2090" s="181">
        <f t="shared" si="1293"/>
        <v>0</v>
      </c>
      <c r="AF2090" s="180">
        <v>0</v>
      </c>
      <c r="AG2090" s="180">
        <v>0</v>
      </c>
      <c r="AH2090" s="181">
        <f t="shared" si="1294"/>
        <v>0</v>
      </c>
      <c r="AI2090" s="180">
        <v>0</v>
      </c>
      <c r="AJ2090" s="180">
        <v>0</v>
      </c>
      <c r="AK2090" s="181">
        <f t="shared" si="1295"/>
        <v>0</v>
      </c>
      <c r="AL2090" s="180">
        <v>0</v>
      </c>
      <c r="AM2090" s="180">
        <v>0</v>
      </c>
      <c r="AN2090" s="181">
        <f t="shared" si="1296"/>
        <v>0</v>
      </c>
      <c r="AO2090" s="180">
        <v>0</v>
      </c>
      <c r="AP2090" s="180">
        <v>0</v>
      </c>
      <c r="AQ2090" s="181">
        <f t="shared" si="1297"/>
        <v>0</v>
      </c>
      <c r="AR2090" s="180">
        <v>0</v>
      </c>
      <c r="AS2090" s="180">
        <v>0</v>
      </c>
      <c r="AT2090" s="181">
        <f t="shared" si="1298"/>
        <v>0</v>
      </c>
      <c r="AU2090" s="180">
        <f t="shared" si="1319"/>
        <v>0</v>
      </c>
      <c r="AV2090" s="180">
        <f t="shared" si="1319"/>
        <v>0</v>
      </c>
      <c r="AW2090" s="181">
        <f t="shared" si="1299"/>
        <v>0</v>
      </c>
      <c r="AX2090" s="183">
        <f t="shared" si="1320"/>
        <v>0</v>
      </c>
      <c r="AY2090" s="183">
        <f t="shared" si="1320"/>
        <v>0</v>
      </c>
      <c r="AZ2090" s="183"/>
      <c r="BA2090" s="183"/>
      <c r="BB2090" s="183"/>
      <c r="BC2090" s="183"/>
      <c r="BD2090" s="183">
        <f t="shared" si="1321"/>
        <v>0</v>
      </c>
      <c r="BE2090" s="183">
        <f t="shared" si="1321"/>
        <v>0</v>
      </c>
    </row>
    <row r="2091" spans="2:57" ht="15.75" hidden="1">
      <c r="B2091" s="174">
        <v>2025</v>
      </c>
      <c r="C2091" s="174">
        <v>20</v>
      </c>
      <c r="D2091" s="175">
        <v>0</v>
      </c>
      <c r="E2091" s="176"/>
      <c r="F2091" s="174">
        <v>3</v>
      </c>
      <c r="G2091" s="174">
        <v>7</v>
      </c>
      <c r="H2091" s="174">
        <v>19</v>
      </c>
      <c r="I2091" s="174">
        <v>5000</v>
      </c>
      <c r="J2091" s="219">
        <v>5300</v>
      </c>
      <c r="K2091" s="219">
        <v>531</v>
      </c>
      <c r="L2091" s="177">
        <v>89</v>
      </c>
      <c r="M2091" s="178">
        <v>0</v>
      </c>
      <c r="N2091" s="179" t="s">
        <v>1175</v>
      </c>
      <c r="O2091" s="180">
        <v>0</v>
      </c>
      <c r="P2091" s="180">
        <v>0</v>
      </c>
      <c r="Q2091" s="181">
        <v>0</v>
      </c>
      <c r="R2091" s="182" t="s">
        <v>98</v>
      </c>
      <c r="S2091" s="183">
        <v>0</v>
      </c>
      <c r="T2091" s="183">
        <v>0</v>
      </c>
      <c r="U2091" s="180">
        <v>0</v>
      </c>
      <c r="V2091" s="180">
        <v>0</v>
      </c>
      <c r="W2091" s="183">
        <v>0</v>
      </c>
      <c r="X2091" s="183">
        <v>0</v>
      </c>
      <c r="Y2091" s="180">
        <v>0</v>
      </c>
      <c r="Z2091" s="180">
        <v>0</v>
      </c>
      <c r="AA2091" s="183">
        <v>0</v>
      </c>
      <c r="AB2091" s="183">
        <v>0</v>
      </c>
      <c r="AC2091" s="180">
        <f t="shared" si="1318"/>
        <v>0</v>
      </c>
      <c r="AD2091" s="180">
        <f t="shared" si="1318"/>
        <v>0</v>
      </c>
      <c r="AE2091" s="181">
        <f t="shared" si="1293"/>
        <v>0</v>
      </c>
      <c r="AF2091" s="180">
        <v>0</v>
      </c>
      <c r="AG2091" s="180">
        <v>0</v>
      </c>
      <c r="AH2091" s="181">
        <f t="shared" si="1294"/>
        <v>0</v>
      </c>
      <c r="AI2091" s="180">
        <v>0</v>
      </c>
      <c r="AJ2091" s="180">
        <v>0</v>
      </c>
      <c r="AK2091" s="181">
        <f t="shared" si="1295"/>
        <v>0</v>
      </c>
      <c r="AL2091" s="180">
        <v>0</v>
      </c>
      <c r="AM2091" s="180">
        <v>0</v>
      </c>
      <c r="AN2091" s="181">
        <f t="shared" si="1296"/>
        <v>0</v>
      </c>
      <c r="AO2091" s="180">
        <v>0</v>
      </c>
      <c r="AP2091" s="180">
        <v>0</v>
      </c>
      <c r="AQ2091" s="181">
        <f t="shared" si="1297"/>
        <v>0</v>
      </c>
      <c r="AR2091" s="180">
        <v>0</v>
      </c>
      <c r="AS2091" s="180">
        <v>0</v>
      </c>
      <c r="AT2091" s="181">
        <f t="shared" si="1298"/>
        <v>0</v>
      </c>
      <c r="AU2091" s="180">
        <f t="shared" si="1319"/>
        <v>0</v>
      </c>
      <c r="AV2091" s="180">
        <f t="shared" si="1319"/>
        <v>0</v>
      </c>
      <c r="AW2091" s="181">
        <f t="shared" si="1299"/>
        <v>0</v>
      </c>
      <c r="AX2091" s="183">
        <f t="shared" si="1320"/>
        <v>0</v>
      </c>
      <c r="AY2091" s="183">
        <f t="shared" si="1320"/>
        <v>0</v>
      </c>
      <c r="AZ2091" s="183"/>
      <c r="BA2091" s="183"/>
      <c r="BB2091" s="183"/>
      <c r="BC2091" s="183"/>
      <c r="BD2091" s="183">
        <f t="shared" si="1321"/>
        <v>0</v>
      </c>
      <c r="BE2091" s="183">
        <f t="shared" si="1321"/>
        <v>0</v>
      </c>
    </row>
    <row r="2092" spans="2:57" ht="15.75" hidden="1">
      <c r="B2092" s="174">
        <v>2025</v>
      </c>
      <c r="C2092" s="174">
        <v>20</v>
      </c>
      <c r="D2092" s="175">
        <v>0</v>
      </c>
      <c r="E2092" s="176"/>
      <c r="F2092" s="174">
        <v>3</v>
      </c>
      <c r="G2092" s="174">
        <v>7</v>
      </c>
      <c r="H2092" s="174">
        <v>19</v>
      </c>
      <c r="I2092" s="174">
        <v>5000</v>
      </c>
      <c r="J2092" s="219">
        <v>5300</v>
      </c>
      <c r="K2092" s="219">
        <v>531</v>
      </c>
      <c r="L2092" s="177">
        <v>93</v>
      </c>
      <c r="M2092" s="178">
        <v>0</v>
      </c>
      <c r="N2092" s="179" t="s">
        <v>1326</v>
      </c>
      <c r="O2092" s="180">
        <v>0</v>
      </c>
      <c r="P2092" s="180">
        <v>0</v>
      </c>
      <c r="Q2092" s="181">
        <v>0</v>
      </c>
      <c r="R2092" s="182" t="s">
        <v>98</v>
      </c>
      <c r="S2092" s="183">
        <v>0</v>
      </c>
      <c r="T2092" s="183">
        <v>0</v>
      </c>
      <c r="U2092" s="180">
        <v>0</v>
      </c>
      <c r="V2092" s="180">
        <v>0</v>
      </c>
      <c r="W2092" s="183">
        <v>0</v>
      </c>
      <c r="X2092" s="183">
        <v>0</v>
      </c>
      <c r="Y2092" s="180">
        <v>0</v>
      </c>
      <c r="Z2092" s="180">
        <v>0</v>
      </c>
      <c r="AA2092" s="183">
        <v>0</v>
      </c>
      <c r="AB2092" s="183">
        <v>0</v>
      </c>
      <c r="AC2092" s="180">
        <f t="shared" si="1318"/>
        <v>0</v>
      </c>
      <c r="AD2092" s="180">
        <f t="shared" si="1318"/>
        <v>0</v>
      </c>
      <c r="AE2092" s="181">
        <f t="shared" si="1293"/>
        <v>0</v>
      </c>
      <c r="AF2092" s="180">
        <v>0</v>
      </c>
      <c r="AG2092" s="180">
        <v>0</v>
      </c>
      <c r="AH2092" s="181">
        <f t="shared" si="1294"/>
        <v>0</v>
      </c>
      <c r="AI2092" s="180">
        <v>0</v>
      </c>
      <c r="AJ2092" s="180">
        <v>0</v>
      </c>
      <c r="AK2092" s="181">
        <f t="shared" si="1295"/>
        <v>0</v>
      </c>
      <c r="AL2092" s="180">
        <v>0</v>
      </c>
      <c r="AM2092" s="180">
        <v>0</v>
      </c>
      <c r="AN2092" s="181">
        <f t="shared" si="1296"/>
        <v>0</v>
      </c>
      <c r="AO2092" s="180">
        <v>0</v>
      </c>
      <c r="AP2092" s="180">
        <v>0</v>
      </c>
      <c r="AQ2092" s="181">
        <f t="shared" si="1297"/>
        <v>0</v>
      </c>
      <c r="AR2092" s="180">
        <v>0</v>
      </c>
      <c r="AS2092" s="180">
        <v>0</v>
      </c>
      <c r="AT2092" s="181">
        <f t="shared" si="1298"/>
        <v>0</v>
      </c>
      <c r="AU2092" s="180">
        <f t="shared" si="1319"/>
        <v>0</v>
      </c>
      <c r="AV2092" s="180">
        <f t="shared" si="1319"/>
        <v>0</v>
      </c>
      <c r="AW2092" s="181">
        <f t="shared" si="1299"/>
        <v>0</v>
      </c>
      <c r="AX2092" s="183">
        <f t="shared" si="1320"/>
        <v>0</v>
      </c>
      <c r="AY2092" s="183">
        <f t="shared" si="1320"/>
        <v>0</v>
      </c>
      <c r="AZ2092" s="183"/>
      <c r="BA2092" s="183"/>
      <c r="BB2092" s="183"/>
      <c r="BC2092" s="183"/>
      <c r="BD2092" s="183">
        <f t="shared" si="1321"/>
        <v>0</v>
      </c>
      <c r="BE2092" s="183">
        <f t="shared" si="1321"/>
        <v>0</v>
      </c>
    </row>
    <row r="2093" spans="2:57" ht="15.75" hidden="1">
      <c r="B2093" s="174">
        <v>2025</v>
      </c>
      <c r="C2093" s="174">
        <v>20</v>
      </c>
      <c r="D2093" s="175">
        <v>0</v>
      </c>
      <c r="E2093" s="176"/>
      <c r="F2093" s="174">
        <v>3</v>
      </c>
      <c r="G2093" s="174">
        <v>7</v>
      </c>
      <c r="H2093" s="174">
        <v>19</v>
      </c>
      <c r="I2093" s="174">
        <v>5000</v>
      </c>
      <c r="J2093" s="219">
        <v>5300</v>
      </c>
      <c r="K2093" s="219">
        <v>531</v>
      </c>
      <c r="L2093" s="177">
        <v>96</v>
      </c>
      <c r="M2093" s="178">
        <v>0</v>
      </c>
      <c r="N2093" s="179" t="s">
        <v>1327</v>
      </c>
      <c r="O2093" s="180">
        <v>0</v>
      </c>
      <c r="P2093" s="180">
        <v>0</v>
      </c>
      <c r="Q2093" s="181">
        <v>0</v>
      </c>
      <c r="R2093" s="182" t="s">
        <v>98</v>
      </c>
      <c r="S2093" s="183">
        <v>0</v>
      </c>
      <c r="T2093" s="183">
        <v>0</v>
      </c>
      <c r="U2093" s="180">
        <v>0</v>
      </c>
      <c r="V2093" s="180">
        <v>0</v>
      </c>
      <c r="W2093" s="183">
        <v>0</v>
      </c>
      <c r="X2093" s="183">
        <v>0</v>
      </c>
      <c r="Y2093" s="180">
        <v>0</v>
      </c>
      <c r="Z2093" s="180">
        <v>0</v>
      </c>
      <c r="AA2093" s="183">
        <v>0</v>
      </c>
      <c r="AB2093" s="183">
        <v>0</v>
      </c>
      <c r="AC2093" s="180">
        <f t="shared" si="1318"/>
        <v>0</v>
      </c>
      <c r="AD2093" s="180">
        <f t="shared" si="1318"/>
        <v>0</v>
      </c>
      <c r="AE2093" s="181">
        <f t="shared" si="1293"/>
        <v>0</v>
      </c>
      <c r="AF2093" s="180">
        <v>0</v>
      </c>
      <c r="AG2093" s="180">
        <v>0</v>
      </c>
      <c r="AH2093" s="181">
        <f t="shared" si="1294"/>
        <v>0</v>
      </c>
      <c r="AI2093" s="180">
        <v>0</v>
      </c>
      <c r="AJ2093" s="180">
        <v>0</v>
      </c>
      <c r="AK2093" s="181">
        <f t="shared" si="1295"/>
        <v>0</v>
      </c>
      <c r="AL2093" s="180">
        <v>0</v>
      </c>
      <c r="AM2093" s="180">
        <v>0</v>
      </c>
      <c r="AN2093" s="181">
        <f t="shared" si="1296"/>
        <v>0</v>
      </c>
      <c r="AO2093" s="180">
        <v>0</v>
      </c>
      <c r="AP2093" s="180">
        <v>0</v>
      </c>
      <c r="AQ2093" s="181">
        <f t="shared" si="1297"/>
        <v>0</v>
      </c>
      <c r="AR2093" s="180">
        <v>0</v>
      </c>
      <c r="AS2093" s="180">
        <v>0</v>
      </c>
      <c r="AT2093" s="181">
        <f t="shared" si="1298"/>
        <v>0</v>
      </c>
      <c r="AU2093" s="180">
        <f t="shared" si="1319"/>
        <v>0</v>
      </c>
      <c r="AV2093" s="180">
        <f t="shared" si="1319"/>
        <v>0</v>
      </c>
      <c r="AW2093" s="181">
        <f t="shared" si="1299"/>
        <v>0</v>
      </c>
      <c r="AX2093" s="183">
        <f t="shared" si="1320"/>
        <v>0</v>
      </c>
      <c r="AY2093" s="183">
        <f t="shared" si="1320"/>
        <v>0</v>
      </c>
      <c r="AZ2093" s="183"/>
      <c r="BA2093" s="183"/>
      <c r="BB2093" s="183"/>
      <c r="BC2093" s="183"/>
      <c r="BD2093" s="183">
        <f t="shared" si="1321"/>
        <v>0</v>
      </c>
      <c r="BE2093" s="183">
        <f t="shared" si="1321"/>
        <v>0</v>
      </c>
    </row>
    <row r="2094" spans="2:57" ht="15.75" hidden="1">
      <c r="B2094" s="174">
        <v>2025</v>
      </c>
      <c r="C2094" s="174">
        <v>20</v>
      </c>
      <c r="D2094" s="175">
        <v>0</v>
      </c>
      <c r="E2094" s="176"/>
      <c r="F2094" s="174">
        <v>3</v>
      </c>
      <c r="G2094" s="174">
        <v>7</v>
      </c>
      <c r="H2094" s="174">
        <v>19</v>
      </c>
      <c r="I2094" s="174">
        <v>5000</v>
      </c>
      <c r="J2094" s="219">
        <v>5300</v>
      </c>
      <c r="K2094" s="219">
        <v>531</v>
      </c>
      <c r="L2094" s="177">
        <v>99</v>
      </c>
      <c r="M2094" s="178">
        <v>0</v>
      </c>
      <c r="N2094" s="179" t="s">
        <v>1328</v>
      </c>
      <c r="O2094" s="180">
        <v>0</v>
      </c>
      <c r="P2094" s="180">
        <v>0</v>
      </c>
      <c r="Q2094" s="181">
        <v>0</v>
      </c>
      <c r="R2094" s="182" t="s">
        <v>98</v>
      </c>
      <c r="S2094" s="183">
        <v>0</v>
      </c>
      <c r="T2094" s="183">
        <v>0</v>
      </c>
      <c r="U2094" s="180">
        <v>0</v>
      </c>
      <c r="V2094" s="180">
        <v>0</v>
      </c>
      <c r="W2094" s="183">
        <v>0</v>
      </c>
      <c r="X2094" s="183">
        <v>0</v>
      </c>
      <c r="Y2094" s="180">
        <v>0</v>
      </c>
      <c r="Z2094" s="180">
        <v>0</v>
      </c>
      <c r="AA2094" s="183">
        <v>0</v>
      </c>
      <c r="AB2094" s="183">
        <v>0</v>
      </c>
      <c r="AC2094" s="180">
        <f t="shared" si="1318"/>
        <v>0</v>
      </c>
      <c r="AD2094" s="180">
        <f t="shared" si="1318"/>
        <v>0</v>
      </c>
      <c r="AE2094" s="181">
        <f t="shared" si="1293"/>
        <v>0</v>
      </c>
      <c r="AF2094" s="180">
        <v>0</v>
      </c>
      <c r="AG2094" s="180">
        <v>0</v>
      </c>
      <c r="AH2094" s="181">
        <f t="shared" si="1294"/>
        <v>0</v>
      </c>
      <c r="AI2094" s="180">
        <v>0</v>
      </c>
      <c r="AJ2094" s="180">
        <v>0</v>
      </c>
      <c r="AK2094" s="181">
        <f t="shared" si="1295"/>
        <v>0</v>
      </c>
      <c r="AL2094" s="180">
        <v>0</v>
      </c>
      <c r="AM2094" s="180">
        <v>0</v>
      </c>
      <c r="AN2094" s="181">
        <f t="shared" si="1296"/>
        <v>0</v>
      </c>
      <c r="AO2094" s="180">
        <v>0</v>
      </c>
      <c r="AP2094" s="180">
        <v>0</v>
      </c>
      <c r="AQ2094" s="181">
        <f t="shared" si="1297"/>
        <v>0</v>
      </c>
      <c r="AR2094" s="180">
        <v>0</v>
      </c>
      <c r="AS2094" s="180">
        <v>0</v>
      </c>
      <c r="AT2094" s="181">
        <f t="shared" si="1298"/>
        <v>0</v>
      </c>
      <c r="AU2094" s="180">
        <f t="shared" si="1319"/>
        <v>0</v>
      </c>
      <c r="AV2094" s="180">
        <f t="shared" si="1319"/>
        <v>0</v>
      </c>
      <c r="AW2094" s="181">
        <f t="shared" si="1299"/>
        <v>0</v>
      </c>
      <c r="AX2094" s="183">
        <f t="shared" si="1320"/>
        <v>0</v>
      </c>
      <c r="AY2094" s="183">
        <f t="shared" si="1320"/>
        <v>0</v>
      </c>
      <c r="AZ2094" s="183"/>
      <c r="BA2094" s="183"/>
      <c r="BB2094" s="183"/>
      <c r="BC2094" s="183"/>
      <c r="BD2094" s="183">
        <f t="shared" si="1321"/>
        <v>0</v>
      </c>
      <c r="BE2094" s="183">
        <f t="shared" si="1321"/>
        <v>0</v>
      </c>
    </row>
    <row r="2095" spans="2:57" ht="15.75" hidden="1">
      <c r="B2095" s="174">
        <v>2025</v>
      </c>
      <c r="C2095" s="174">
        <v>20</v>
      </c>
      <c r="D2095" s="175">
        <v>0</v>
      </c>
      <c r="E2095" s="176"/>
      <c r="F2095" s="174">
        <v>3</v>
      </c>
      <c r="G2095" s="174">
        <v>7</v>
      </c>
      <c r="H2095" s="174">
        <v>19</v>
      </c>
      <c r="I2095" s="174">
        <v>5000</v>
      </c>
      <c r="J2095" s="219">
        <v>5300</v>
      </c>
      <c r="K2095" s="219">
        <v>531</v>
      </c>
      <c r="L2095" s="177">
        <v>101</v>
      </c>
      <c r="M2095" s="178">
        <v>0</v>
      </c>
      <c r="N2095" s="179" t="s">
        <v>1329</v>
      </c>
      <c r="O2095" s="180">
        <v>0</v>
      </c>
      <c r="P2095" s="180">
        <v>0</v>
      </c>
      <c r="Q2095" s="181">
        <v>0</v>
      </c>
      <c r="R2095" s="182" t="s">
        <v>98</v>
      </c>
      <c r="S2095" s="183">
        <v>0</v>
      </c>
      <c r="T2095" s="183">
        <v>0</v>
      </c>
      <c r="U2095" s="180">
        <v>0</v>
      </c>
      <c r="V2095" s="180">
        <v>0</v>
      </c>
      <c r="W2095" s="183">
        <v>0</v>
      </c>
      <c r="X2095" s="183">
        <v>0</v>
      </c>
      <c r="Y2095" s="180">
        <v>0</v>
      </c>
      <c r="Z2095" s="180">
        <v>0</v>
      </c>
      <c r="AA2095" s="183">
        <v>0</v>
      </c>
      <c r="AB2095" s="183">
        <v>0</v>
      </c>
      <c r="AC2095" s="180">
        <f t="shared" si="1318"/>
        <v>0</v>
      </c>
      <c r="AD2095" s="180">
        <f t="shared" si="1318"/>
        <v>0</v>
      </c>
      <c r="AE2095" s="181">
        <f t="shared" si="1293"/>
        <v>0</v>
      </c>
      <c r="AF2095" s="180">
        <v>0</v>
      </c>
      <c r="AG2095" s="180">
        <v>0</v>
      </c>
      <c r="AH2095" s="181">
        <f t="shared" si="1294"/>
        <v>0</v>
      </c>
      <c r="AI2095" s="180">
        <v>0</v>
      </c>
      <c r="AJ2095" s="180">
        <v>0</v>
      </c>
      <c r="AK2095" s="181">
        <f t="shared" si="1295"/>
        <v>0</v>
      </c>
      <c r="AL2095" s="180">
        <v>0</v>
      </c>
      <c r="AM2095" s="180">
        <v>0</v>
      </c>
      <c r="AN2095" s="181">
        <f t="shared" si="1296"/>
        <v>0</v>
      </c>
      <c r="AO2095" s="180">
        <v>0</v>
      </c>
      <c r="AP2095" s="180">
        <v>0</v>
      </c>
      <c r="AQ2095" s="181">
        <f t="shared" si="1297"/>
        <v>0</v>
      </c>
      <c r="AR2095" s="180">
        <v>0</v>
      </c>
      <c r="AS2095" s="180">
        <v>0</v>
      </c>
      <c r="AT2095" s="181">
        <f t="shared" si="1298"/>
        <v>0</v>
      </c>
      <c r="AU2095" s="180">
        <f t="shared" si="1319"/>
        <v>0</v>
      </c>
      <c r="AV2095" s="180">
        <f t="shared" si="1319"/>
        <v>0</v>
      </c>
      <c r="AW2095" s="181">
        <f t="shared" si="1299"/>
        <v>0</v>
      </c>
      <c r="AX2095" s="183">
        <f t="shared" si="1320"/>
        <v>0</v>
      </c>
      <c r="AY2095" s="183">
        <f t="shared" si="1320"/>
        <v>0</v>
      </c>
      <c r="AZ2095" s="183"/>
      <c r="BA2095" s="183"/>
      <c r="BB2095" s="183"/>
      <c r="BC2095" s="183"/>
      <c r="BD2095" s="183">
        <f t="shared" si="1321"/>
        <v>0</v>
      </c>
      <c r="BE2095" s="183">
        <f t="shared" si="1321"/>
        <v>0</v>
      </c>
    </row>
    <row r="2096" spans="2:57" ht="15.75" hidden="1">
      <c r="B2096" s="174">
        <v>2025</v>
      </c>
      <c r="C2096" s="174">
        <v>20</v>
      </c>
      <c r="D2096" s="175">
        <v>0</v>
      </c>
      <c r="E2096" s="176"/>
      <c r="F2096" s="174">
        <v>3</v>
      </c>
      <c r="G2096" s="174">
        <v>7</v>
      </c>
      <c r="H2096" s="174">
        <v>19</v>
      </c>
      <c r="I2096" s="174">
        <v>5000</v>
      </c>
      <c r="J2096" s="219">
        <v>5300</v>
      </c>
      <c r="K2096" s="219">
        <v>531</v>
      </c>
      <c r="L2096" s="177">
        <v>140</v>
      </c>
      <c r="M2096" s="178">
        <v>0</v>
      </c>
      <c r="N2096" s="179" t="s">
        <v>1330</v>
      </c>
      <c r="O2096" s="180">
        <v>0</v>
      </c>
      <c r="P2096" s="180">
        <v>0</v>
      </c>
      <c r="Q2096" s="181">
        <v>0</v>
      </c>
      <c r="R2096" s="182" t="s">
        <v>98</v>
      </c>
      <c r="S2096" s="183">
        <v>0</v>
      </c>
      <c r="T2096" s="183">
        <v>0</v>
      </c>
      <c r="U2096" s="180">
        <v>0</v>
      </c>
      <c r="V2096" s="180">
        <v>0</v>
      </c>
      <c r="W2096" s="183">
        <v>0</v>
      </c>
      <c r="X2096" s="183">
        <v>0</v>
      </c>
      <c r="Y2096" s="180">
        <v>0</v>
      </c>
      <c r="Z2096" s="180">
        <v>0</v>
      </c>
      <c r="AA2096" s="183">
        <v>0</v>
      </c>
      <c r="AB2096" s="183">
        <v>0</v>
      </c>
      <c r="AC2096" s="180">
        <f t="shared" si="1318"/>
        <v>0</v>
      </c>
      <c r="AD2096" s="180">
        <f t="shared" si="1318"/>
        <v>0</v>
      </c>
      <c r="AE2096" s="181">
        <f t="shared" si="1293"/>
        <v>0</v>
      </c>
      <c r="AF2096" s="180">
        <v>0</v>
      </c>
      <c r="AG2096" s="180">
        <v>0</v>
      </c>
      <c r="AH2096" s="181">
        <f t="shared" si="1294"/>
        <v>0</v>
      </c>
      <c r="AI2096" s="180">
        <v>0</v>
      </c>
      <c r="AJ2096" s="180">
        <v>0</v>
      </c>
      <c r="AK2096" s="181">
        <f t="shared" si="1295"/>
        <v>0</v>
      </c>
      <c r="AL2096" s="180">
        <v>0</v>
      </c>
      <c r="AM2096" s="180">
        <v>0</v>
      </c>
      <c r="AN2096" s="181">
        <f t="shared" si="1296"/>
        <v>0</v>
      </c>
      <c r="AO2096" s="180">
        <v>0</v>
      </c>
      <c r="AP2096" s="180">
        <v>0</v>
      </c>
      <c r="AQ2096" s="181">
        <f t="shared" si="1297"/>
        <v>0</v>
      </c>
      <c r="AR2096" s="180">
        <v>0</v>
      </c>
      <c r="AS2096" s="180">
        <v>0</v>
      </c>
      <c r="AT2096" s="181">
        <f t="shared" si="1298"/>
        <v>0</v>
      </c>
      <c r="AU2096" s="180">
        <f t="shared" si="1319"/>
        <v>0</v>
      </c>
      <c r="AV2096" s="180">
        <f t="shared" si="1319"/>
        <v>0</v>
      </c>
      <c r="AW2096" s="181">
        <f t="shared" si="1299"/>
        <v>0</v>
      </c>
      <c r="AX2096" s="183">
        <f t="shared" si="1320"/>
        <v>0</v>
      </c>
      <c r="AY2096" s="183">
        <f t="shared" si="1320"/>
        <v>0</v>
      </c>
      <c r="AZ2096" s="183"/>
      <c r="BA2096" s="183"/>
      <c r="BB2096" s="183"/>
      <c r="BC2096" s="183"/>
      <c r="BD2096" s="183">
        <f t="shared" si="1321"/>
        <v>0</v>
      </c>
      <c r="BE2096" s="183">
        <f t="shared" si="1321"/>
        <v>0</v>
      </c>
    </row>
    <row r="2097" spans="2:57" ht="15.75" hidden="1">
      <c r="B2097" s="174">
        <v>2025</v>
      </c>
      <c r="C2097" s="174">
        <v>20</v>
      </c>
      <c r="D2097" s="175">
        <v>0</v>
      </c>
      <c r="E2097" s="176"/>
      <c r="F2097" s="174">
        <v>3</v>
      </c>
      <c r="G2097" s="174">
        <v>7</v>
      </c>
      <c r="H2097" s="174">
        <v>19</v>
      </c>
      <c r="I2097" s="174">
        <v>5000</v>
      </c>
      <c r="J2097" s="219">
        <v>5300</v>
      </c>
      <c r="K2097" s="219">
        <v>531</v>
      </c>
      <c r="L2097" s="177">
        <v>159</v>
      </c>
      <c r="M2097" s="178">
        <v>0</v>
      </c>
      <c r="N2097" s="179" t="s">
        <v>1331</v>
      </c>
      <c r="O2097" s="180">
        <v>0</v>
      </c>
      <c r="P2097" s="180">
        <v>0</v>
      </c>
      <c r="Q2097" s="181">
        <v>0</v>
      </c>
      <c r="R2097" s="182" t="s">
        <v>98</v>
      </c>
      <c r="S2097" s="183">
        <v>0</v>
      </c>
      <c r="T2097" s="183">
        <v>0</v>
      </c>
      <c r="U2097" s="180">
        <v>0</v>
      </c>
      <c r="V2097" s="180">
        <v>0</v>
      </c>
      <c r="W2097" s="183">
        <v>0</v>
      </c>
      <c r="X2097" s="183">
        <v>0</v>
      </c>
      <c r="Y2097" s="180">
        <v>0</v>
      </c>
      <c r="Z2097" s="180">
        <v>0</v>
      </c>
      <c r="AA2097" s="183">
        <v>0</v>
      </c>
      <c r="AB2097" s="183">
        <v>0</v>
      </c>
      <c r="AC2097" s="180">
        <f t="shared" si="1318"/>
        <v>0</v>
      </c>
      <c r="AD2097" s="180">
        <f t="shared" si="1318"/>
        <v>0</v>
      </c>
      <c r="AE2097" s="181">
        <f t="shared" si="1293"/>
        <v>0</v>
      </c>
      <c r="AF2097" s="180">
        <v>0</v>
      </c>
      <c r="AG2097" s="180">
        <v>0</v>
      </c>
      <c r="AH2097" s="181">
        <f t="shared" si="1294"/>
        <v>0</v>
      </c>
      <c r="AI2097" s="180">
        <v>0</v>
      </c>
      <c r="AJ2097" s="180">
        <v>0</v>
      </c>
      <c r="AK2097" s="181">
        <f t="shared" si="1295"/>
        <v>0</v>
      </c>
      <c r="AL2097" s="180">
        <v>0</v>
      </c>
      <c r="AM2097" s="180">
        <v>0</v>
      </c>
      <c r="AN2097" s="181">
        <f t="shared" si="1296"/>
        <v>0</v>
      </c>
      <c r="AO2097" s="180">
        <v>0</v>
      </c>
      <c r="AP2097" s="180">
        <v>0</v>
      </c>
      <c r="AQ2097" s="181">
        <f t="shared" si="1297"/>
        <v>0</v>
      </c>
      <c r="AR2097" s="180">
        <v>0</v>
      </c>
      <c r="AS2097" s="180">
        <v>0</v>
      </c>
      <c r="AT2097" s="181">
        <f t="shared" si="1298"/>
        <v>0</v>
      </c>
      <c r="AU2097" s="180">
        <f t="shared" si="1319"/>
        <v>0</v>
      </c>
      <c r="AV2097" s="180">
        <f t="shared" si="1319"/>
        <v>0</v>
      </c>
      <c r="AW2097" s="181">
        <f t="shared" si="1299"/>
        <v>0</v>
      </c>
      <c r="AX2097" s="183">
        <f t="shared" si="1320"/>
        <v>0</v>
      </c>
      <c r="AY2097" s="183">
        <f t="shared" si="1320"/>
        <v>0</v>
      </c>
      <c r="AZ2097" s="183"/>
      <c r="BA2097" s="183"/>
      <c r="BB2097" s="183"/>
      <c r="BC2097" s="183"/>
      <c r="BD2097" s="183">
        <f t="shared" si="1321"/>
        <v>0</v>
      </c>
      <c r="BE2097" s="183">
        <f t="shared" si="1321"/>
        <v>0</v>
      </c>
    </row>
    <row r="2098" spans="2:57" ht="15.75" hidden="1">
      <c r="B2098" s="174">
        <v>2025</v>
      </c>
      <c r="C2098" s="174">
        <v>20</v>
      </c>
      <c r="D2098" s="175">
        <v>0</v>
      </c>
      <c r="E2098" s="176"/>
      <c r="F2098" s="174">
        <v>3</v>
      </c>
      <c r="G2098" s="174">
        <v>7</v>
      </c>
      <c r="H2098" s="174">
        <v>19</v>
      </c>
      <c r="I2098" s="174">
        <v>5000</v>
      </c>
      <c r="J2098" s="219">
        <v>5300</v>
      </c>
      <c r="K2098" s="219">
        <v>531</v>
      </c>
      <c r="L2098" s="177">
        <v>174</v>
      </c>
      <c r="M2098" s="178">
        <v>0</v>
      </c>
      <c r="N2098" s="179" t="s">
        <v>1332</v>
      </c>
      <c r="O2098" s="180">
        <v>0</v>
      </c>
      <c r="P2098" s="180">
        <v>0</v>
      </c>
      <c r="Q2098" s="181">
        <v>0</v>
      </c>
      <c r="R2098" s="182" t="s">
        <v>98</v>
      </c>
      <c r="S2098" s="183">
        <v>0</v>
      </c>
      <c r="T2098" s="183">
        <v>0</v>
      </c>
      <c r="U2098" s="180">
        <v>0</v>
      </c>
      <c r="V2098" s="180">
        <v>0</v>
      </c>
      <c r="W2098" s="183">
        <v>0</v>
      </c>
      <c r="X2098" s="183">
        <v>0</v>
      </c>
      <c r="Y2098" s="180">
        <v>0</v>
      </c>
      <c r="Z2098" s="180">
        <v>0</v>
      </c>
      <c r="AA2098" s="183">
        <v>0</v>
      </c>
      <c r="AB2098" s="183">
        <v>0</v>
      </c>
      <c r="AC2098" s="180">
        <f t="shared" si="1318"/>
        <v>0</v>
      </c>
      <c r="AD2098" s="180">
        <f t="shared" si="1318"/>
        <v>0</v>
      </c>
      <c r="AE2098" s="181">
        <f t="shared" si="1293"/>
        <v>0</v>
      </c>
      <c r="AF2098" s="180">
        <v>0</v>
      </c>
      <c r="AG2098" s="180">
        <v>0</v>
      </c>
      <c r="AH2098" s="181">
        <f t="shared" si="1294"/>
        <v>0</v>
      </c>
      <c r="AI2098" s="180">
        <v>0</v>
      </c>
      <c r="AJ2098" s="180">
        <v>0</v>
      </c>
      <c r="AK2098" s="181">
        <f t="shared" si="1295"/>
        <v>0</v>
      </c>
      <c r="AL2098" s="180">
        <v>0</v>
      </c>
      <c r="AM2098" s="180">
        <v>0</v>
      </c>
      <c r="AN2098" s="181">
        <f t="shared" si="1296"/>
        <v>0</v>
      </c>
      <c r="AO2098" s="180">
        <v>0</v>
      </c>
      <c r="AP2098" s="180">
        <v>0</v>
      </c>
      <c r="AQ2098" s="181">
        <f t="shared" si="1297"/>
        <v>0</v>
      </c>
      <c r="AR2098" s="180">
        <v>0</v>
      </c>
      <c r="AS2098" s="180">
        <v>0</v>
      </c>
      <c r="AT2098" s="181">
        <f t="shared" si="1298"/>
        <v>0</v>
      </c>
      <c r="AU2098" s="180">
        <f t="shared" si="1319"/>
        <v>0</v>
      </c>
      <c r="AV2098" s="180">
        <f t="shared" si="1319"/>
        <v>0</v>
      </c>
      <c r="AW2098" s="181">
        <f t="shared" si="1299"/>
        <v>0</v>
      </c>
      <c r="AX2098" s="183">
        <f t="shared" si="1320"/>
        <v>0</v>
      </c>
      <c r="AY2098" s="183">
        <f t="shared" si="1320"/>
        <v>0</v>
      </c>
      <c r="AZ2098" s="183"/>
      <c r="BA2098" s="183"/>
      <c r="BB2098" s="183"/>
      <c r="BC2098" s="183"/>
      <c r="BD2098" s="183">
        <f t="shared" si="1321"/>
        <v>0</v>
      </c>
      <c r="BE2098" s="183">
        <f t="shared" si="1321"/>
        <v>0</v>
      </c>
    </row>
    <row r="2099" spans="2:57" ht="15.75" hidden="1">
      <c r="B2099" s="174">
        <v>2025</v>
      </c>
      <c r="C2099" s="174">
        <v>20</v>
      </c>
      <c r="D2099" s="175">
        <v>0</v>
      </c>
      <c r="E2099" s="176"/>
      <c r="F2099" s="174">
        <v>3</v>
      </c>
      <c r="G2099" s="174">
        <v>7</v>
      </c>
      <c r="H2099" s="174">
        <v>19</v>
      </c>
      <c r="I2099" s="174">
        <v>5000</v>
      </c>
      <c r="J2099" s="219">
        <v>5300</v>
      </c>
      <c r="K2099" s="219">
        <v>531</v>
      </c>
      <c r="L2099" s="177">
        <v>175</v>
      </c>
      <c r="M2099" s="178">
        <v>0</v>
      </c>
      <c r="N2099" s="179" t="s">
        <v>1333</v>
      </c>
      <c r="O2099" s="180">
        <v>0</v>
      </c>
      <c r="P2099" s="180">
        <v>0</v>
      </c>
      <c r="Q2099" s="181">
        <v>0</v>
      </c>
      <c r="R2099" s="182" t="s">
        <v>98</v>
      </c>
      <c r="S2099" s="183">
        <v>0</v>
      </c>
      <c r="T2099" s="183">
        <v>0</v>
      </c>
      <c r="U2099" s="180">
        <v>0</v>
      </c>
      <c r="V2099" s="180">
        <v>0</v>
      </c>
      <c r="W2099" s="183">
        <v>0</v>
      </c>
      <c r="X2099" s="183">
        <v>0</v>
      </c>
      <c r="Y2099" s="180">
        <v>0</v>
      </c>
      <c r="Z2099" s="180">
        <v>0</v>
      </c>
      <c r="AA2099" s="183">
        <v>0</v>
      </c>
      <c r="AB2099" s="183">
        <v>0</v>
      </c>
      <c r="AC2099" s="180">
        <f t="shared" si="1318"/>
        <v>0</v>
      </c>
      <c r="AD2099" s="180">
        <f t="shared" si="1318"/>
        <v>0</v>
      </c>
      <c r="AE2099" s="181">
        <f t="shared" si="1293"/>
        <v>0</v>
      </c>
      <c r="AF2099" s="180">
        <v>0</v>
      </c>
      <c r="AG2099" s="180">
        <v>0</v>
      </c>
      <c r="AH2099" s="181">
        <f t="shared" si="1294"/>
        <v>0</v>
      </c>
      <c r="AI2099" s="180">
        <v>0</v>
      </c>
      <c r="AJ2099" s="180">
        <v>0</v>
      </c>
      <c r="AK2099" s="181">
        <f t="shared" si="1295"/>
        <v>0</v>
      </c>
      <c r="AL2099" s="180">
        <v>0</v>
      </c>
      <c r="AM2099" s="180">
        <v>0</v>
      </c>
      <c r="AN2099" s="181">
        <f t="shared" si="1296"/>
        <v>0</v>
      </c>
      <c r="AO2099" s="180">
        <v>0</v>
      </c>
      <c r="AP2099" s="180">
        <v>0</v>
      </c>
      <c r="AQ2099" s="181">
        <f t="shared" si="1297"/>
        <v>0</v>
      </c>
      <c r="AR2099" s="180">
        <v>0</v>
      </c>
      <c r="AS2099" s="180">
        <v>0</v>
      </c>
      <c r="AT2099" s="181">
        <f t="shared" si="1298"/>
        <v>0</v>
      </c>
      <c r="AU2099" s="180">
        <f t="shared" si="1319"/>
        <v>0</v>
      </c>
      <c r="AV2099" s="180">
        <f t="shared" si="1319"/>
        <v>0</v>
      </c>
      <c r="AW2099" s="181">
        <f t="shared" si="1299"/>
        <v>0</v>
      </c>
      <c r="AX2099" s="183">
        <f t="shared" si="1320"/>
        <v>0</v>
      </c>
      <c r="AY2099" s="183">
        <f t="shared" si="1320"/>
        <v>0</v>
      </c>
      <c r="AZ2099" s="183"/>
      <c r="BA2099" s="183"/>
      <c r="BB2099" s="183"/>
      <c r="BC2099" s="183"/>
      <c r="BD2099" s="183">
        <f t="shared" si="1321"/>
        <v>0</v>
      </c>
      <c r="BE2099" s="183">
        <f t="shared" si="1321"/>
        <v>0</v>
      </c>
    </row>
    <row r="2100" spans="2:57" ht="15.75" hidden="1">
      <c r="B2100" s="174">
        <v>2025</v>
      </c>
      <c r="C2100" s="174">
        <v>20</v>
      </c>
      <c r="D2100" s="175">
        <v>0</v>
      </c>
      <c r="E2100" s="176"/>
      <c r="F2100" s="174">
        <v>3</v>
      </c>
      <c r="G2100" s="174">
        <v>7</v>
      </c>
      <c r="H2100" s="174">
        <v>19</v>
      </c>
      <c r="I2100" s="174">
        <v>5000</v>
      </c>
      <c r="J2100" s="219">
        <v>5300</v>
      </c>
      <c r="K2100" s="219">
        <v>531</v>
      </c>
      <c r="L2100" s="177">
        <v>176</v>
      </c>
      <c r="M2100" s="178">
        <v>0</v>
      </c>
      <c r="N2100" s="179" t="s">
        <v>1334</v>
      </c>
      <c r="O2100" s="180">
        <v>0</v>
      </c>
      <c r="P2100" s="180">
        <v>0</v>
      </c>
      <c r="Q2100" s="181">
        <v>0</v>
      </c>
      <c r="R2100" s="182" t="s">
        <v>98</v>
      </c>
      <c r="S2100" s="183">
        <v>0</v>
      </c>
      <c r="T2100" s="183">
        <v>0</v>
      </c>
      <c r="U2100" s="180">
        <v>0</v>
      </c>
      <c r="V2100" s="180">
        <v>0</v>
      </c>
      <c r="W2100" s="183">
        <v>0</v>
      </c>
      <c r="X2100" s="183">
        <v>0</v>
      </c>
      <c r="Y2100" s="180">
        <v>0</v>
      </c>
      <c r="Z2100" s="180">
        <v>0</v>
      </c>
      <c r="AA2100" s="183">
        <v>0</v>
      </c>
      <c r="AB2100" s="183">
        <v>0</v>
      </c>
      <c r="AC2100" s="180">
        <f t="shared" si="1318"/>
        <v>0</v>
      </c>
      <c r="AD2100" s="180">
        <f t="shared" si="1318"/>
        <v>0</v>
      </c>
      <c r="AE2100" s="181">
        <f t="shared" ref="AE2100:AE2163" si="1322">+AC2100+AD2100</f>
        <v>0</v>
      </c>
      <c r="AF2100" s="180">
        <v>0</v>
      </c>
      <c r="AG2100" s="180">
        <v>0</v>
      </c>
      <c r="AH2100" s="181">
        <f t="shared" ref="AH2100:AH2163" si="1323">+AF2100+AG2100</f>
        <v>0</v>
      </c>
      <c r="AI2100" s="180">
        <v>0</v>
      </c>
      <c r="AJ2100" s="180">
        <v>0</v>
      </c>
      <c r="AK2100" s="181">
        <f t="shared" ref="AK2100:AK2163" si="1324">+AI2100+AJ2100</f>
        <v>0</v>
      </c>
      <c r="AL2100" s="180">
        <v>0</v>
      </c>
      <c r="AM2100" s="180">
        <v>0</v>
      </c>
      <c r="AN2100" s="181">
        <f t="shared" ref="AN2100:AN2163" si="1325">+AL2100+AM2100</f>
        <v>0</v>
      </c>
      <c r="AO2100" s="180">
        <v>0</v>
      </c>
      <c r="AP2100" s="180">
        <v>0</v>
      </c>
      <c r="AQ2100" s="181">
        <f t="shared" ref="AQ2100:AQ2163" si="1326">+AO2100+AP2100</f>
        <v>0</v>
      </c>
      <c r="AR2100" s="180">
        <v>0</v>
      </c>
      <c r="AS2100" s="180">
        <v>0</v>
      </c>
      <c r="AT2100" s="181">
        <f t="shared" ref="AT2100:AT2163" si="1327">+AR2100+AS2100</f>
        <v>0</v>
      </c>
      <c r="AU2100" s="180">
        <f t="shared" si="1319"/>
        <v>0</v>
      </c>
      <c r="AV2100" s="180">
        <f t="shared" si="1319"/>
        <v>0</v>
      </c>
      <c r="AW2100" s="181">
        <f t="shared" ref="AW2100:AW2163" si="1328">+AU2100+AV2100</f>
        <v>0</v>
      </c>
      <c r="AX2100" s="183">
        <f t="shared" si="1320"/>
        <v>0</v>
      </c>
      <c r="AY2100" s="183">
        <f t="shared" si="1320"/>
        <v>0</v>
      </c>
      <c r="AZ2100" s="183"/>
      <c r="BA2100" s="183"/>
      <c r="BB2100" s="183"/>
      <c r="BC2100" s="183"/>
      <c r="BD2100" s="183">
        <f t="shared" si="1321"/>
        <v>0</v>
      </c>
      <c r="BE2100" s="183">
        <f t="shared" si="1321"/>
        <v>0</v>
      </c>
    </row>
    <row r="2101" spans="2:57" ht="15.75" hidden="1">
      <c r="B2101" s="174">
        <v>2025</v>
      </c>
      <c r="C2101" s="174">
        <v>20</v>
      </c>
      <c r="D2101" s="175">
        <v>0</v>
      </c>
      <c r="E2101" s="176"/>
      <c r="F2101" s="174">
        <v>3</v>
      </c>
      <c r="G2101" s="174">
        <v>7</v>
      </c>
      <c r="H2101" s="174">
        <v>19</v>
      </c>
      <c r="I2101" s="174">
        <v>5000</v>
      </c>
      <c r="J2101" s="219">
        <v>5300</v>
      </c>
      <c r="K2101" s="219">
        <v>531</v>
      </c>
      <c r="L2101" s="177">
        <v>183</v>
      </c>
      <c r="M2101" s="178">
        <v>0</v>
      </c>
      <c r="N2101" s="179" t="s">
        <v>1335</v>
      </c>
      <c r="O2101" s="180">
        <v>0</v>
      </c>
      <c r="P2101" s="180">
        <v>0</v>
      </c>
      <c r="Q2101" s="181">
        <v>0</v>
      </c>
      <c r="R2101" s="182" t="s">
        <v>98</v>
      </c>
      <c r="S2101" s="183">
        <v>0</v>
      </c>
      <c r="T2101" s="183">
        <v>0</v>
      </c>
      <c r="U2101" s="180">
        <v>0</v>
      </c>
      <c r="V2101" s="180">
        <v>0</v>
      </c>
      <c r="W2101" s="183">
        <v>0</v>
      </c>
      <c r="X2101" s="183">
        <v>0</v>
      </c>
      <c r="Y2101" s="180">
        <v>0</v>
      </c>
      <c r="Z2101" s="180">
        <v>0</v>
      </c>
      <c r="AA2101" s="183">
        <v>0</v>
      </c>
      <c r="AB2101" s="183">
        <v>0</v>
      </c>
      <c r="AC2101" s="180">
        <f t="shared" si="1318"/>
        <v>0</v>
      </c>
      <c r="AD2101" s="180">
        <f t="shared" si="1318"/>
        <v>0</v>
      </c>
      <c r="AE2101" s="181">
        <f t="shared" si="1322"/>
        <v>0</v>
      </c>
      <c r="AF2101" s="180">
        <v>0</v>
      </c>
      <c r="AG2101" s="180">
        <v>0</v>
      </c>
      <c r="AH2101" s="181">
        <f t="shared" si="1323"/>
        <v>0</v>
      </c>
      <c r="AI2101" s="180">
        <v>0</v>
      </c>
      <c r="AJ2101" s="180">
        <v>0</v>
      </c>
      <c r="AK2101" s="181">
        <f t="shared" si="1324"/>
        <v>0</v>
      </c>
      <c r="AL2101" s="180">
        <v>0</v>
      </c>
      <c r="AM2101" s="180">
        <v>0</v>
      </c>
      <c r="AN2101" s="181">
        <f t="shared" si="1325"/>
        <v>0</v>
      </c>
      <c r="AO2101" s="180">
        <v>0</v>
      </c>
      <c r="AP2101" s="180">
        <v>0</v>
      </c>
      <c r="AQ2101" s="181">
        <f t="shared" si="1326"/>
        <v>0</v>
      </c>
      <c r="AR2101" s="180">
        <v>0</v>
      </c>
      <c r="AS2101" s="180">
        <v>0</v>
      </c>
      <c r="AT2101" s="181">
        <f t="shared" si="1327"/>
        <v>0</v>
      </c>
      <c r="AU2101" s="180">
        <f t="shared" si="1319"/>
        <v>0</v>
      </c>
      <c r="AV2101" s="180">
        <f t="shared" si="1319"/>
        <v>0</v>
      </c>
      <c r="AW2101" s="181">
        <f t="shared" si="1328"/>
        <v>0</v>
      </c>
      <c r="AX2101" s="183">
        <f t="shared" si="1320"/>
        <v>0</v>
      </c>
      <c r="AY2101" s="183">
        <f t="shared" si="1320"/>
        <v>0</v>
      </c>
      <c r="AZ2101" s="183"/>
      <c r="BA2101" s="183"/>
      <c r="BB2101" s="183"/>
      <c r="BC2101" s="183"/>
      <c r="BD2101" s="183">
        <f t="shared" si="1321"/>
        <v>0</v>
      </c>
      <c r="BE2101" s="183">
        <f t="shared" si="1321"/>
        <v>0</v>
      </c>
    </row>
    <row r="2102" spans="2:57" ht="15.75" hidden="1">
      <c r="B2102" s="174">
        <v>2025</v>
      </c>
      <c r="C2102" s="174">
        <v>20</v>
      </c>
      <c r="D2102" s="175">
        <v>0</v>
      </c>
      <c r="E2102" s="176"/>
      <c r="F2102" s="174">
        <v>3</v>
      </c>
      <c r="G2102" s="174">
        <v>7</v>
      </c>
      <c r="H2102" s="174">
        <v>19</v>
      </c>
      <c r="I2102" s="174">
        <v>5000</v>
      </c>
      <c r="J2102" s="219">
        <v>5300</v>
      </c>
      <c r="K2102" s="219">
        <v>531</v>
      </c>
      <c r="L2102" s="177">
        <v>192</v>
      </c>
      <c r="M2102" s="178">
        <v>0</v>
      </c>
      <c r="N2102" s="179" t="s">
        <v>1336</v>
      </c>
      <c r="O2102" s="180">
        <v>0</v>
      </c>
      <c r="P2102" s="180">
        <v>0</v>
      </c>
      <c r="Q2102" s="181">
        <v>0</v>
      </c>
      <c r="R2102" s="182" t="s">
        <v>98</v>
      </c>
      <c r="S2102" s="183">
        <v>0</v>
      </c>
      <c r="T2102" s="183">
        <v>0</v>
      </c>
      <c r="U2102" s="180">
        <v>0</v>
      </c>
      <c r="V2102" s="180">
        <v>0</v>
      </c>
      <c r="W2102" s="183">
        <v>0</v>
      </c>
      <c r="X2102" s="183">
        <v>0</v>
      </c>
      <c r="Y2102" s="180">
        <v>0</v>
      </c>
      <c r="Z2102" s="180">
        <v>0</v>
      </c>
      <c r="AA2102" s="183">
        <v>0</v>
      </c>
      <c r="AB2102" s="183">
        <v>0</v>
      </c>
      <c r="AC2102" s="180">
        <f t="shared" si="1318"/>
        <v>0</v>
      </c>
      <c r="AD2102" s="180">
        <f t="shared" si="1318"/>
        <v>0</v>
      </c>
      <c r="AE2102" s="181">
        <f t="shared" si="1322"/>
        <v>0</v>
      </c>
      <c r="AF2102" s="180">
        <v>0</v>
      </c>
      <c r="AG2102" s="180">
        <v>0</v>
      </c>
      <c r="AH2102" s="181">
        <f t="shared" si="1323"/>
        <v>0</v>
      </c>
      <c r="AI2102" s="180">
        <v>0</v>
      </c>
      <c r="AJ2102" s="180">
        <v>0</v>
      </c>
      <c r="AK2102" s="181">
        <f t="shared" si="1324"/>
        <v>0</v>
      </c>
      <c r="AL2102" s="180">
        <v>0</v>
      </c>
      <c r="AM2102" s="180">
        <v>0</v>
      </c>
      <c r="AN2102" s="181">
        <f t="shared" si="1325"/>
        <v>0</v>
      </c>
      <c r="AO2102" s="180">
        <v>0</v>
      </c>
      <c r="AP2102" s="180">
        <v>0</v>
      </c>
      <c r="AQ2102" s="181">
        <f t="shared" si="1326"/>
        <v>0</v>
      </c>
      <c r="AR2102" s="180">
        <v>0</v>
      </c>
      <c r="AS2102" s="180">
        <v>0</v>
      </c>
      <c r="AT2102" s="181">
        <f t="shared" si="1327"/>
        <v>0</v>
      </c>
      <c r="AU2102" s="180">
        <f t="shared" si="1319"/>
        <v>0</v>
      </c>
      <c r="AV2102" s="180">
        <f t="shared" si="1319"/>
        <v>0</v>
      </c>
      <c r="AW2102" s="181">
        <f t="shared" si="1328"/>
        <v>0</v>
      </c>
      <c r="AX2102" s="183">
        <f t="shared" si="1320"/>
        <v>0</v>
      </c>
      <c r="AY2102" s="183">
        <f t="shared" si="1320"/>
        <v>0</v>
      </c>
      <c r="AZ2102" s="183"/>
      <c r="BA2102" s="183"/>
      <c r="BB2102" s="183"/>
      <c r="BC2102" s="183"/>
      <c r="BD2102" s="183">
        <f t="shared" si="1321"/>
        <v>0</v>
      </c>
      <c r="BE2102" s="183">
        <f t="shared" si="1321"/>
        <v>0</v>
      </c>
    </row>
    <row r="2103" spans="2:57" ht="15.75" hidden="1">
      <c r="B2103" s="174">
        <v>2025</v>
      </c>
      <c r="C2103" s="174">
        <v>20</v>
      </c>
      <c r="D2103" s="175">
        <v>0</v>
      </c>
      <c r="E2103" s="176"/>
      <c r="F2103" s="174">
        <v>3</v>
      </c>
      <c r="G2103" s="174">
        <v>7</v>
      </c>
      <c r="H2103" s="174">
        <v>19</v>
      </c>
      <c r="I2103" s="174">
        <v>5000</v>
      </c>
      <c r="J2103" s="219">
        <v>5300</v>
      </c>
      <c r="K2103" s="219">
        <v>531</v>
      </c>
      <c r="L2103" s="177">
        <v>195</v>
      </c>
      <c r="M2103" s="178">
        <v>0</v>
      </c>
      <c r="N2103" s="179" t="s">
        <v>1337</v>
      </c>
      <c r="O2103" s="180">
        <v>0</v>
      </c>
      <c r="P2103" s="180">
        <v>0</v>
      </c>
      <c r="Q2103" s="181">
        <v>0</v>
      </c>
      <c r="R2103" s="182" t="s">
        <v>98</v>
      </c>
      <c r="S2103" s="183">
        <v>0</v>
      </c>
      <c r="T2103" s="183">
        <v>0</v>
      </c>
      <c r="U2103" s="180">
        <v>0</v>
      </c>
      <c r="V2103" s="180">
        <v>0</v>
      </c>
      <c r="W2103" s="183">
        <v>0</v>
      </c>
      <c r="X2103" s="183">
        <v>0</v>
      </c>
      <c r="Y2103" s="180">
        <v>0</v>
      </c>
      <c r="Z2103" s="180">
        <v>0</v>
      </c>
      <c r="AA2103" s="183">
        <v>0</v>
      </c>
      <c r="AB2103" s="183">
        <v>0</v>
      </c>
      <c r="AC2103" s="180">
        <f t="shared" si="1318"/>
        <v>0</v>
      </c>
      <c r="AD2103" s="180">
        <f t="shared" si="1318"/>
        <v>0</v>
      </c>
      <c r="AE2103" s="181">
        <f t="shared" si="1322"/>
        <v>0</v>
      </c>
      <c r="AF2103" s="180">
        <v>0</v>
      </c>
      <c r="AG2103" s="180">
        <v>0</v>
      </c>
      <c r="AH2103" s="181">
        <f t="shared" si="1323"/>
        <v>0</v>
      </c>
      <c r="AI2103" s="180">
        <v>0</v>
      </c>
      <c r="AJ2103" s="180">
        <v>0</v>
      </c>
      <c r="AK2103" s="181">
        <f t="shared" si="1324"/>
        <v>0</v>
      </c>
      <c r="AL2103" s="180">
        <v>0</v>
      </c>
      <c r="AM2103" s="180">
        <v>0</v>
      </c>
      <c r="AN2103" s="181">
        <f t="shared" si="1325"/>
        <v>0</v>
      </c>
      <c r="AO2103" s="180">
        <v>0</v>
      </c>
      <c r="AP2103" s="180">
        <v>0</v>
      </c>
      <c r="AQ2103" s="181">
        <f t="shared" si="1326"/>
        <v>0</v>
      </c>
      <c r="AR2103" s="180">
        <v>0</v>
      </c>
      <c r="AS2103" s="180">
        <v>0</v>
      </c>
      <c r="AT2103" s="181">
        <f t="shared" si="1327"/>
        <v>0</v>
      </c>
      <c r="AU2103" s="180">
        <f t="shared" si="1319"/>
        <v>0</v>
      </c>
      <c r="AV2103" s="180">
        <f t="shared" si="1319"/>
        <v>0</v>
      </c>
      <c r="AW2103" s="181">
        <f t="shared" si="1328"/>
        <v>0</v>
      </c>
      <c r="AX2103" s="183">
        <f t="shared" si="1320"/>
        <v>0</v>
      </c>
      <c r="AY2103" s="183">
        <f t="shared" si="1320"/>
        <v>0</v>
      </c>
      <c r="AZ2103" s="183"/>
      <c r="BA2103" s="183"/>
      <c r="BB2103" s="183"/>
      <c r="BC2103" s="183"/>
      <c r="BD2103" s="183">
        <f t="shared" si="1321"/>
        <v>0</v>
      </c>
      <c r="BE2103" s="183">
        <f t="shared" si="1321"/>
        <v>0</v>
      </c>
    </row>
    <row r="2104" spans="2:57" ht="15.75" hidden="1">
      <c r="B2104" s="174">
        <v>2025</v>
      </c>
      <c r="C2104" s="174">
        <v>20</v>
      </c>
      <c r="D2104" s="175">
        <v>0</v>
      </c>
      <c r="E2104" s="176"/>
      <c r="F2104" s="174">
        <v>3</v>
      </c>
      <c r="G2104" s="174">
        <v>7</v>
      </c>
      <c r="H2104" s="174">
        <v>19</v>
      </c>
      <c r="I2104" s="174">
        <v>5000</v>
      </c>
      <c r="J2104" s="219">
        <v>5300</v>
      </c>
      <c r="K2104" s="219">
        <v>531</v>
      </c>
      <c r="L2104" s="177">
        <v>196</v>
      </c>
      <c r="M2104" s="178">
        <v>0</v>
      </c>
      <c r="N2104" s="179" t="s">
        <v>1338</v>
      </c>
      <c r="O2104" s="180">
        <v>0</v>
      </c>
      <c r="P2104" s="180">
        <v>0</v>
      </c>
      <c r="Q2104" s="181">
        <v>0</v>
      </c>
      <c r="R2104" s="182" t="s">
        <v>98</v>
      </c>
      <c r="S2104" s="183">
        <v>0</v>
      </c>
      <c r="T2104" s="183">
        <v>0</v>
      </c>
      <c r="U2104" s="180">
        <v>0</v>
      </c>
      <c r="V2104" s="180">
        <v>0</v>
      </c>
      <c r="W2104" s="183">
        <v>0</v>
      </c>
      <c r="X2104" s="183">
        <v>0</v>
      </c>
      <c r="Y2104" s="180">
        <v>0</v>
      </c>
      <c r="Z2104" s="180">
        <v>0</v>
      </c>
      <c r="AA2104" s="183">
        <v>0</v>
      </c>
      <c r="AB2104" s="183">
        <v>0</v>
      </c>
      <c r="AC2104" s="180">
        <f t="shared" si="1318"/>
        <v>0</v>
      </c>
      <c r="AD2104" s="180">
        <f t="shared" si="1318"/>
        <v>0</v>
      </c>
      <c r="AE2104" s="181">
        <f t="shared" si="1322"/>
        <v>0</v>
      </c>
      <c r="AF2104" s="180">
        <v>0</v>
      </c>
      <c r="AG2104" s="180">
        <v>0</v>
      </c>
      <c r="AH2104" s="181">
        <f t="shared" si="1323"/>
        <v>0</v>
      </c>
      <c r="AI2104" s="180">
        <v>0</v>
      </c>
      <c r="AJ2104" s="180">
        <v>0</v>
      </c>
      <c r="AK2104" s="181">
        <f t="shared" si="1324"/>
        <v>0</v>
      </c>
      <c r="AL2104" s="180">
        <v>0</v>
      </c>
      <c r="AM2104" s="180">
        <v>0</v>
      </c>
      <c r="AN2104" s="181">
        <f t="shared" si="1325"/>
        <v>0</v>
      </c>
      <c r="AO2104" s="180">
        <v>0</v>
      </c>
      <c r="AP2104" s="180">
        <v>0</v>
      </c>
      <c r="AQ2104" s="181">
        <f t="shared" si="1326"/>
        <v>0</v>
      </c>
      <c r="AR2104" s="180">
        <v>0</v>
      </c>
      <c r="AS2104" s="180">
        <v>0</v>
      </c>
      <c r="AT2104" s="181">
        <f t="shared" si="1327"/>
        <v>0</v>
      </c>
      <c r="AU2104" s="180">
        <f t="shared" si="1319"/>
        <v>0</v>
      </c>
      <c r="AV2104" s="180">
        <f t="shared" si="1319"/>
        <v>0</v>
      </c>
      <c r="AW2104" s="181">
        <f t="shared" si="1328"/>
        <v>0</v>
      </c>
      <c r="AX2104" s="183">
        <f t="shared" si="1320"/>
        <v>0</v>
      </c>
      <c r="AY2104" s="183">
        <f t="shared" si="1320"/>
        <v>0</v>
      </c>
      <c r="AZ2104" s="183"/>
      <c r="BA2104" s="183"/>
      <c r="BB2104" s="183"/>
      <c r="BC2104" s="183"/>
      <c r="BD2104" s="183">
        <f t="shared" si="1321"/>
        <v>0</v>
      </c>
      <c r="BE2104" s="183">
        <f t="shared" si="1321"/>
        <v>0</v>
      </c>
    </row>
    <row r="2105" spans="2:57" ht="15.75" hidden="1">
      <c r="B2105" s="174">
        <v>2025</v>
      </c>
      <c r="C2105" s="174">
        <v>20</v>
      </c>
      <c r="D2105" s="175">
        <v>0</v>
      </c>
      <c r="E2105" s="176"/>
      <c r="F2105" s="174">
        <v>3</v>
      </c>
      <c r="G2105" s="174">
        <v>7</v>
      </c>
      <c r="H2105" s="174">
        <v>19</v>
      </c>
      <c r="I2105" s="174">
        <v>5000</v>
      </c>
      <c r="J2105" s="219">
        <v>5300</v>
      </c>
      <c r="K2105" s="219">
        <v>531</v>
      </c>
      <c r="L2105" s="177">
        <v>199</v>
      </c>
      <c r="M2105" s="178">
        <v>0</v>
      </c>
      <c r="N2105" s="179" t="s">
        <v>1339</v>
      </c>
      <c r="O2105" s="180">
        <v>0</v>
      </c>
      <c r="P2105" s="180">
        <v>0</v>
      </c>
      <c r="Q2105" s="181">
        <v>0</v>
      </c>
      <c r="R2105" s="182" t="s">
        <v>98</v>
      </c>
      <c r="S2105" s="183">
        <v>0</v>
      </c>
      <c r="T2105" s="183">
        <v>0</v>
      </c>
      <c r="U2105" s="180">
        <v>0</v>
      </c>
      <c r="V2105" s="180">
        <v>0</v>
      </c>
      <c r="W2105" s="183">
        <v>0</v>
      </c>
      <c r="X2105" s="183">
        <v>0</v>
      </c>
      <c r="Y2105" s="180">
        <v>0</v>
      </c>
      <c r="Z2105" s="180">
        <v>0</v>
      </c>
      <c r="AA2105" s="183">
        <v>0</v>
      </c>
      <c r="AB2105" s="183">
        <v>0</v>
      </c>
      <c r="AC2105" s="180">
        <f t="shared" si="1318"/>
        <v>0</v>
      </c>
      <c r="AD2105" s="180">
        <f t="shared" si="1318"/>
        <v>0</v>
      </c>
      <c r="AE2105" s="181">
        <f t="shared" si="1322"/>
        <v>0</v>
      </c>
      <c r="AF2105" s="180">
        <v>0</v>
      </c>
      <c r="AG2105" s="180">
        <v>0</v>
      </c>
      <c r="AH2105" s="181">
        <f t="shared" si="1323"/>
        <v>0</v>
      </c>
      <c r="AI2105" s="180">
        <v>0</v>
      </c>
      <c r="AJ2105" s="180">
        <v>0</v>
      </c>
      <c r="AK2105" s="181">
        <f t="shared" si="1324"/>
        <v>0</v>
      </c>
      <c r="AL2105" s="180">
        <v>0</v>
      </c>
      <c r="AM2105" s="180">
        <v>0</v>
      </c>
      <c r="AN2105" s="181">
        <f t="shared" si="1325"/>
        <v>0</v>
      </c>
      <c r="AO2105" s="180">
        <v>0</v>
      </c>
      <c r="AP2105" s="180">
        <v>0</v>
      </c>
      <c r="AQ2105" s="181">
        <f t="shared" si="1326"/>
        <v>0</v>
      </c>
      <c r="AR2105" s="180">
        <v>0</v>
      </c>
      <c r="AS2105" s="180">
        <v>0</v>
      </c>
      <c r="AT2105" s="181">
        <f t="shared" si="1327"/>
        <v>0</v>
      </c>
      <c r="AU2105" s="180">
        <f t="shared" si="1319"/>
        <v>0</v>
      </c>
      <c r="AV2105" s="180">
        <f t="shared" si="1319"/>
        <v>0</v>
      </c>
      <c r="AW2105" s="181">
        <f t="shared" si="1328"/>
        <v>0</v>
      </c>
      <c r="AX2105" s="183">
        <f t="shared" si="1320"/>
        <v>0</v>
      </c>
      <c r="AY2105" s="183">
        <f t="shared" si="1320"/>
        <v>0</v>
      </c>
      <c r="AZ2105" s="183"/>
      <c r="BA2105" s="183"/>
      <c r="BB2105" s="183"/>
      <c r="BC2105" s="183"/>
      <c r="BD2105" s="183">
        <f t="shared" si="1321"/>
        <v>0</v>
      </c>
      <c r="BE2105" s="183">
        <f t="shared" si="1321"/>
        <v>0</v>
      </c>
    </row>
    <row r="2106" spans="2:57" ht="15.75" hidden="1">
      <c r="B2106" s="174">
        <v>2025</v>
      </c>
      <c r="C2106" s="174">
        <v>20</v>
      </c>
      <c r="D2106" s="175">
        <v>0</v>
      </c>
      <c r="E2106" s="176"/>
      <c r="F2106" s="174">
        <v>3</v>
      </c>
      <c r="G2106" s="174">
        <v>7</v>
      </c>
      <c r="H2106" s="174">
        <v>19</v>
      </c>
      <c r="I2106" s="174">
        <v>5000</v>
      </c>
      <c r="J2106" s="219">
        <v>5300</v>
      </c>
      <c r="K2106" s="219">
        <v>531</v>
      </c>
      <c r="L2106" s="177">
        <v>241</v>
      </c>
      <c r="M2106" s="178">
        <v>0</v>
      </c>
      <c r="N2106" s="179" t="s">
        <v>1340</v>
      </c>
      <c r="O2106" s="180">
        <v>0</v>
      </c>
      <c r="P2106" s="180">
        <v>0</v>
      </c>
      <c r="Q2106" s="181">
        <v>0</v>
      </c>
      <c r="R2106" s="182" t="s">
        <v>98</v>
      </c>
      <c r="S2106" s="183">
        <v>0</v>
      </c>
      <c r="T2106" s="183">
        <v>0</v>
      </c>
      <c r="U2106" s="180">
        <v>0</v>
      </c>
      <c r="V2106" s="180">
        <v>0</v>
      </c>
      <c r="W2106" s="183">
        <v>0</v>
      </c>
      <c r="X2106" s="183">
        <v>0</v>
      </c>
      <c r="Y2106" s="180">
        <v>0</v>
      </c>
      <c r="Z2106" s="180">
        <v>0</v>
      </c>
      <c r="AA2106" s="183">
        <v>0</v>
      </c>
      <c r="AB2106" s="183">
        <v>0</v>
      </c>
      <c r="AC2106" s="180">
        <f t="shared" si="1318"/>
        <v>0</v>
      </c>
      <c r="AD2106" s="180">
        <f t="shared" si="1318"/>
        <v>0</v>
      </c>
      <c r="AE2106" s="181">
        <f t="shared" si="1322"/>
        <v>0</v>
      </c>
      <c r="AF2106" s="180">
        <v>0</v>
      </c>
      <c r="AG2106" s="180">
        <v>0</v>
      </c>
      <c r="AH2106" s="181">
        <f t="shared" si="1323"/>
        <v>0</v>
      </c>
      <c r="AI2106" s="180">
        <v>0</v>
      </c>
      <c r="AJ2106" s="180">
        <v>0</v>
      </c>
      <c r="AK2106" s="181">
        <f t="shared" si="1324"/>
        <v>0</v>
      </c>
      <c r="AL2106" s="180">
        <v>0</v>
      </c>
      <c r="AM2106" s="180">
        <v>0</v>
      </c>
      <c r="AN2106" s="181">
        <f t="shared" si="1325"/>
        <v>0</v>
      </c>
      <c r="AO2106" s="180">
        <v>0</v>
      </c>
      <c r="AP2106" s="180">
        <v>0</v>
      </c>
      <c r="AQ2106" s="181">
        <f t="shared" si="1326"/>
        <v>0</v>
      </c>
      <c r="AR2106" s="180">
        <v>0</v>
      </c>
      <c r="AS2106" s="180">
        <v>0</v>
      </c>
      <c r="AT2106" s="181">
        <f t="shared" si="1327"/>
        <v>0</v>
      </c>
      <c r="AU2106" s="180">
        <f t="shared" si="1319"/>
        <v>0</v>
      </c>
      <c r="AV2106" s="180">
        <f t="shared" si="1319"/>
        <v>0</v>
      </c>
      <c r="AW2106" s="181">
        <f t="shared" si="1328"/>
        <v>0</v>
      </c>
      <c r="AX2106" s="183">
        <f t="shared" si="1320"/>
        <v>0</v>
      </c>
      <c r="AY2106" s="183">
        <f t="shared" si="1320"/>
        <v>0</v>
      </c>
      <c r="AZ2106" s="183"/>
      <c r="BA2106" s="183"/>
      <c r="BB2106" s="183"/>
      <c r="BC2106" s="183"/>
      <c r="BD2106" s="183">
        <f t="shared" si="1321"/>
        <v>0</v>
      </c>
      <c r="BE2106" s="183">
        <f t="shared" si="1321"/>
        <v>0</v>
      </c>
    </row>
    <row r="2107" spans="2:57" ht="15.75" hidden="1">
      <c r="B2107" s="174">
        <v>2025</v>
      </c>
      <c r="C2107" s="174">
        <v>20</v>
      </c>
      <c r="D2107" s="175">
        <v>0</v>
      </c>
      <c r="E2107" s="176"/>
      <c r="F2107" s="174">
        <v>3</v>
      </c>
      <c r="G2107" s="174">
        <v>7</v>
      </c>
      <c r="H2107" s="174">
        <v>19</v>
      </c>
      <c r="I2107" s="174">
        <v>5000</v>
      </c>
      <c r="J2107" s="219">
        <v>5300</v>
      </c>
      <c r="K2107" s="219">
        <v>531</v>
      </c>
      <c r="L2107" s="177">
        <v>242</v>
      </c>
      <c r="M2107" s="178">
        <v>0</v>
      </c>
      <c r="N2107" s="179" t="s">
        <v>1341</v>
      </c>
      <c r="O2107" s="180">
        <v>0</v>
      </c>
      <c r="P2107" s="180">
        <v>0</v>
      </c>
      <c r="Q2107" s="181">
        <v>0</v>
      </c>
      <c r="R2107" s="182" t="s">
        <v>98</v>
      </c>
      <c r="S2107" s="183">
        <v>0</v>
      </c>
      <c r="T2107" s="183">
        <v>0</v>
      </c>
      <c r="U2107" s="180">
        <v>0</v>
      </c>
      <c r="V2107" s="180">
        <v>0</v>
      </c>
      <c r="W2107" s="183">
        <v>0</v>
      </c>
      <c r="X2107" s="183">
        <v>0</v>
      </c>
      <c r="Y2107" s="180">
        <v>0</v>
      </c>
      <c r="Z2107" s="180">
        <v>0</v>
      </c>
      <c r="AA2107" s="183">
        <v>0</v>
      </c>
      <c r="AB2107" s="183">
        <v>0</v>
      </c>
      <c r="AC2107" s="180">
        <f t="shared" si="1318"/>
        <v>0</v>
      </c>
      <c r="AD2107" s="180">
        <f t="shared" si="1318"/>
        <v>0</v>
      </c>
      <c r="AE2107" s="181">
        <f t="shared" si="1322"/>
        <v>0</v>
      </c>
      <c r="AF2107" s="180">
        <v>0</v>
      </c>
      <c r="AG2107" s="180">
        <v>0</v>
      </c>
      <c r="AH2107" s="181">
        <f t="shared" si="1323"/>
        <v>0</v>
      </c>
      <c r="AI2107" s="180">
        <v>0</v>
      </c>
      <c r="AJ2107" s="180">
        <v>0</v>
      </c>
      <c r="AK2107" s="181">
        <f t="shared" si="1324"/>
        <v>0</v>
      </c>
      <c r="AL2107" s="180">
        <v>0</v>
      </c>
      <c r="AM2107" s="180">
        <v>0</v>
      </c>
      <c r="AN2107" s="181">
        <f t="shared" si="1325"/>
        <v>0</v>
      </c>
      <c r="AO2107" s="180">
        <v>0</v>
      </c>
      <c r="AP2107" s="180">
        <v>0</v>
      </c>
      <c r="AQ2107" s="181">
        <f t="shared" si="1326"/>
        <v>0</v>
      </c>
      <c r="AR2107" s="180">
        <v>0</v>
      </c>
      <c r="AS2107" s="180">
        <v>0</v>
      </c>
      <c r="AT2107" s="181">
        <f t="shared" si="1327"/>
        <v>0</v>
      </c>
      <c r="AU2107" s="180">
        <f t="shared" si="1319"/>
        <v>0</v>
      </c>
      <c r="AV2107" s="180">
        <f t="shared" si="1319"/>
        <v>0</v>
      </c>
      <c r="AW2107" s="181">
        <f t="shared" si="1328"/>
        <v>0</v>
      </c>
      <c r="AX2107" s="183">
        <f t="shared" si="1320"/>
        <v>0</v>
      </c>
      <c r="AY2107" s="183">
        <f t="shared" si="1320"/>
        <v>0</v>
      </c>
      <c r="AZ2107" s="183"/>
      <c r="BA2107" s="183"/>
      <c r="BB2107" s="183"/>
      <c r="BC2107" s="183"/>
      <c r="BD2107" s="183">
        <f t="shared" si="1321"/>
        <v>0</v>
      </c>
      <c r="BE2107" s="183">
        <f t="shared" si="1321"/>
        <v>0</v>
      </c>
    </row>
    <row r="2108" spans="2:57" ht="15.75" hidden="1">
      <c r="B2108" s="174">
        <v>2025</v>
      </c>
      <c r="C2108" s="174">
        <v>20</v>
      </c>
      <c r="D2108" s="175">
        <v>0</v>
      </c>
      <c r="E2108" s="176"/>
      <c r="F2108" s="174">
        <v>3</v>
      </c>
      <c r="G2108" s="174">
        <v>7</v>
      </c>
      <c r="H2108" s="174">
        <v>19</v>
      </c>
      <c r="I2108" s="174">
        <v>5000</v>
      </c>
      <c r="J2108" s="219">
        <v>5300</v>
      </c>
      <c r="K2108" s="219">
        <v>531</v>
      </c>
      <c r="L2108" s="177">
        <v>272</v>
      </c>
      <c r="M2108" s="178">
        <v>0</v>
      </c>
      <c r="N2108" s="179" t="s">
        <v>205</v>
      </c>
      <c r="O2108" s="180">
        <v>0</v>
      </c>
      <c r="P2108" s="180">
        <v>0</v>
      </c>
      <c r="Q2108" s="181">
        <v>0</v>
      </c>
      <c r="R2108" s="182" t="s">
        <v>98</v>
      </c>
      <c r="S2108" s="183">
        <v>0</v>
      </c>
      <c r="T2108" s="183">
        <v>0</v>
      </c>
      <c r="U2108" s="180">
        <v>0</v>
      </c>
      <c r="V2108" s="180">
        <v>0</v>
      </c>
      <c r="W2108" s="183">
        <v>0</v>
      </c>
      <c r="X2108" s="183">
        <v>0</v>
      </c>
      <c r="Y2108" s="180">
        <v>0</v>
      </c>
      <c r="Z2108" s="180">
        <v>0</v>
      </c>
      <c r="AA2108" s="183">
        <v>0</v>
      </c>
      <c r="AB2108" s="183">
        <v>0</v>
      </c>
      <c r="AC2108" s="180">
        <f t="shared" si="1318"/>
        <v>0</v>
      </c>
      <c r="AD2108" s="180">
        <f t="shared" si="1318"/>
        <v>0</v>
      </c>
      <c r="AE2108" s="181">
        <f t="shared" si="1322"/>
        <v>0</v>
      </c>
      <c r="AF2108" s="180">
        <v>0</v>
      </c>
      <c r="AG2108" s="180">
        <v>0</v>
      </c>
      <c r="AH2108" s="181">
        <f t="shared" si="1323"/>
        <v>0</v>
      </c>
      <c r="AI2108" s="180">
        <v>0</v>
      </c>
      <c r="AJ2108" s="180">
        <v>0</v>
      </c>
      <c r="AK2108" s="181">
        <f t="shared" si="1324"/>
        <v>0</v>
      </c>
      <c r="AL2108" s="180">
        <v>0</v>
      </c>
      <c r="AM2108" s="180">
        <v>0</v>
      </c>
      <c r="AN2108" s="181">
        <f t="shared" si="1325"/>
        <v>0</v>
      </c>
      <c r="AO2108" s="180">
        <v>0</v>
      </c>
      <c r="AP2108" s="180">
        <v>0</v>
      </c>
      <c r="AQ2108" s="181">
        <f t="shared" si="1326"/>
        <v>0</v>
      </c>
      <c r="AR2108" s="180">
        <v>0</v>
      </c>
      <c r="AS2108" s="180">
        <v>0</v>
      </c>
      <c r="AT2108" s="181">
        <f t="shared" si="1327"/>
        <v>0</v>
      </c>
      <c r="AU2108" s="180">
        <f t="shared" si="1319"/>
        <v>0</v>
      </c>
      <c r="AV2108" s="180">
        <f t="shared" si="1319"/>
        <v>0</v>
      </c>
      <c r="AW2108" s="181">
        <f t="shared" si="1328"/>
        <v>0</v>
      </c>
      <c r="AX2108" s="183">
        <f t="shared" si="1320"/>
        <v>0</v>
      </c>
      <c r="AY2108" s="183">
        <f t="shared" si="1320"/>
        <v>0</v>
      </c>
      <c r="AZ2108" s="183"/>
      <c r="BA2108" s="183"/>
      <c r="BB2108" s="183"/>
      <c r="BC2108" s="183"/>
      <c r="BD2108" s="183">
        <f t="shared" si="1321"/>
        <v>0</v>
      </c>
      <c r="BE2108" s="183">
        <f t="shared" si="1321"/>
        <v>0</v>
      </c>
    </row>
    <row r="2109" spans="2:57" ht="15.75" hidden="1">
      <c r="B2109" s="174">
        <v>2025</v>
      </c>
      <c r="C2109" s="174">
        <v>20</v>
      </c>
      <c r="D2109" s="175">
        <v>0</v>
      </c>
      <c r="E2109" s="176"/>
      <c r="F2109" s="174">
        <v>3</v>
      </c>
      <c r="G2109" s="174">
        <v>7</v>
      </c>
      <c r="H2109" s="174">
        <v>19</v>
      </c>
      <c r="I2109" s="174">
        <v>5000</v>
      </c>
      <c r="J2109" s="219">
        <v>5300</v>
      </c>
      <c r="K2109" s="219">
        <v>531</v>
      </c>
      <c r="L2109" s="177">
        <v>308</v>
      </c>
      <c r="M2109" s="178">
        <v>0</v>
      </c>
      <c r="N2109" s="179" t="s">
        <v>1342</v>
      </c>
      <c r="O2109" s="180">
        <v>0</v>
      </c>
      <c r="P2109" s="180">
        <v>0</v>
      </c>
      <c r="Q2109" s="181">
        <v>0</v>
      </c>
      <c r="R2109" s="182" t="s">
        <v>98</v>
      </c>
      <c r="S2109" s="183">
        <v>0</v>
      </c>
      <c r="T2109" s="183">
        <v>0</v>
      </c>
      <c r="U2109" s="180">
        <v>0</v>
      </c>
      <c r="V2109" s="180">
        <v>0</v>
      </c>
      <c r="W2109" s="183">
        <v>0</v>
      </c>
      <c r="X2109" s="183">
        <v>0</v>
      </c>
      <c r="Y2109" s="180">
        <v>0</v>
      </c>
      <c r="Z2109" s="180">
        <v>0</v>
      </c>
      <c r="AA2109" s="183">
        <v>0</v>
      </c>
      <c r="AB2109" s="183">
        <v>0</v>
      </c>
      <c r="AC2109" s="180">
        <f t="shared" si="1318"/>
        <v>0</v>
      </c>
      <c r="AD2109" s="180">
        <f t="shared" si="1318"/>
        <v>0</v>
      </c>
      <c r="AE2109" s="181">
        <f t="shared" si="1322"/>
        <v>0</v>
      </c>
      <c r="AF2109" s="180">
        <v>0</v>
      </c>
      <c r="AG2109" s="180">
        <v>0</v>
      </c>
      <c r="AH2109" s="181">
        <f t="shared" si="1323"/>
        <v>0</v>
      </c>
      <c r="AI2109" s="180">
        <v>0</v>
      </c>
      <c r="AJ2109" s="180">
        <v>0</v>
      </c>
      <c r="AK2109" s="181">
        <f t="shared" si="1324"/>
        <v>0</v>
      </c>
      <c r="AL2109" s="180">
        <v>0</v>
      </c>
      <c r="AM2109" s="180">
        <v>0</v>
      </c>
      <c r="AN2109" s="181">
        <f t="shared" si="1325"/>
        <v>0</v>
      </c>
      <c r="AO2109" s="180">
        <v>0</v>
      </c>
      <c r="AP2109" s="180">
        <v>0</v>
      </c>
      <c r="AQ2109" s="181">
        <f t="shared" si="1326"/>
        <v>0</v>
      </c>
      <c r="AR2109" s="180">
        <v>0</v>
      </c>
      <c r="AS2109" s="180">
        <v>0</v>
      </c>
      <c r="AT2109" s="181">
        <f t="shared" si="1327"/>
        <v>0</v>
      </c>
      <c r="AU2109" s="180">
        <f t="shared" si="1319"/>
        <v>0</v>
      </c>
      <c r="AV2109" s="180">
        <f t="shared" si="1319"/>
        <v>0</v>
      </c>
      <c r="AW2109" s="181">
        <f t="shared" si="1328"/>
        <v>0</v>
      </c>
      <c r="AX2109" s="183">
        <f t="shared" si="1320"/>
        <v>0</v>
      </c>
      <c r="AY2109" s="183">
        <f t="shared" si="1320"/>
        <v>0</v>
      </c>
      <c r="AZ2109" s="183"/>
      <c r="BA2109" s="183"/>
      <c r="BB2109" s="183"/>
      <c r="BC2109" s="183"/>
      <c r="BD2109" s="183">
        <f t="shared" si="1321"/>
        <v>0</v>
      </c>
      <c r="BE2109" s="183">
        <f t="shared" si="1321"/>
        <v>0</v>
      </c>
    </row>
    <row r="2110" spans="2:57" ht="15.75" hidden="1">
      <c r="B2110" s="174">
        <v>2025</v>
      </c>
      <c r="C2110" s="174">
        <v>20</v>
      </c>
      <c r="D2110" s="175">
        <v>0</v>
      </c>
      <c r="E2110" s="176"/>
      <c r="F2110" s="174">
        <v>3</v>
      </c>
      <c r="G2110" s="174">
        <v>7</v>
      </c>
      <c r="H2110" s="174">
        <v>19</v>
      </c>
      <c r="I2110" s="174">
        <v>5000</v>
      </c>
      <c r="J2110" s="219">
        <v>5300</v>
      </c>
      <c r="K2110" s="219">
        <v>531</v>
      </c>
      <c r="L2110" s="177">
        <v>309</v>
      </c>
      <c r="M2110" s="178">
        <v>0</v>
      </c>
      <c r="N2110" s="179" t="s">
        <v>1343</v>
      </c>
      <c r="O2110" s="180">
        <v>0</v>
      </c>
      <c r="P2110" s="180">
        <v>0</v>
      </c>
      <c r="Q2110" s="181">
        <v>0</v>
      </c>
      <c r="R2110" s="182" t="s">
        <v>98</v>
      </c>
      <c r="S2110" s="183">
        <v>0</v>
      </c>
      <c r="T2110" s="183">
        <v>0</v>
      </c>
      <c r="U2110" s="180">
        <v>0</v>
      </c>
      <c r="V2110" s="180">
        <v>0</v>
      </c>
      <c r="W2110" s="183">
        <v>0</v>
      </c>
      <c r="X2110" s="183">
        <v>0</v>
      </c>
      <c r="Y2110" s="180">
        <v>0</v>
      </c>
      <c r="Z2110" s="180">
        <v>0</v>
      </c>
      <c r="AA2110" s="183">
        <v>0</v>
      </c>
      <c r="AB2110" s="183">
        <v>0</v>
      </c>
      <c r="AC2110" s="180">
        <f t="shared" si="1318"/>
        <v>0</v>
      </c>
      <c r="AD2110" s="180">
        <f t="shared" si="1318"/>
        <v>0</v>
      </c>
      <c r="AE2110" s="181">
        <f t="shared" si="1322"/>
        <v>0</v>
      </c>
      <c r="AF2110" s="180">
        <v>0</v>
      </c>
      <c r="AG2110" s="180">
        <v>0</v>
      </c>
      <c r="AH2110" s="181">
        <f t="shared" si="1323"/>
        <v>0</v>
      </c>
      <c r="AI2110" s="180">
        <v>0</v>
      </c>
      <c r="AJ2110" s="180">
        <v>0</v>
      </c>
      <c r="AK2110" s="181">
        <f t="shared" si="1324"/>
        <v>0</v>
      </c>
      <c r="AL2110" s="180">
        <v>0</v>
      </c>
      <c r="AM2110" s="180">
        <v>0</v>
      </c>
      <c r="AN2110" s="181">
        <f t="shared" si="1325"/>
        <v>0</v>
      </c>
      <c r="AO2110" s="180">
        <v>0</v>
      </c>
      <c r="AP2110" s="180">
        <v>0</v>
      </c>
      <c r="AQ2110" s="181">
        <f t="shared" si="1326"/>
        <v>0</v>
      </c>
      <c r="AR2110" s="180">
        <v>0</v>
      </c>
      <c r="AS2110" s="180">
        <v>0</v>
      </c>
      <c r="AT2110" s="181">
        <f t="shared" si="1327"/>
        <v>0</v>
      </c>
      <c r="AU2110" s="180">
        <f t="shared" si="1319"/>
        <v>0</v>
      </c>
      <c r="AV2110" s="180">
        <f t="shared" si="1319"/>
        <v>0</v>
      </c>
      <c r="AW2110" s="181">
        <f t="shared" si="1328"/>
        <v>0</v>
      </c>
      <c r="AX2110" s="183">
        <f t="shared" si="1320"/>
        <v>0</v>
      </c>
      <c r="AY2110" s="183">
        <f t="shared" si="1320"/>
        <v>0</v>
      </c>
      <c r="AZ2110" s="183"/>
      <c r="BA2110" s="183"/>
      <c r="BB2110" s="183"/>
      <c r="BC2110" s="183"/>
      <c r="BD2110" s="183">
        <f t="shared" si="1321"/>
        <v>0</v>
      </c>
      <c r="BE2110" s="183">
        <f t="shared" si="1321"/>
        <v>0</v>
      </c>
    </row>
    <row r="2111" spans="2:57" ht="15.75" hidden="1">
      <c r="B2111" s="174">
        <v>2025</v>
      </c>
      <c r="C2111" s="174">
        <v>20</v>
      </c>
      <c r="D2111" s="175">
        <v>0</v>
      </c>
      <c r="E2111" s="176"/>
      <c r="F2111" s="174">
        <v>3</v>
      </c>
      <c r="G2111" s="174">
        <v>7</v>
      </c>
      <c r="H2111" s="174">
        <v>19</v>
      </c>
      <c r="I2111" s="174">
        <v>5000</v>
      </c>
      <c r="J2111" s="219">
        <v>5300</v>
      </c>
      <c r="K2111" s="219">
        <v>531</v>
      </c>
      <c r="L2111" s="177">
        <v>346</v>
      </c>
      <c r="M2111" s="178">
        <v>0</v>
      </c>
      <c r="N2111" s="179" t="s">
        <v>192</v>
      </c>
      <c r="O2111" s="180">
        <v>0</v>
      </c>
      <c r="P2111" s="180">
        <v>0</v>
      </c>
      <c r="Q2111" s="181">
        <v>0</v>
      </c>
      <c r="R2111" s="182" t="s">
        <v>98</v>
      </c>
      <c r="S2111" s="183">
        <v>0</v>
      </c>
      <c r="T2111" s="183">
        <v>0</v>
      </c>
      <c r="U2111" s="180">
        <v>0</v>
      </c>
      <c r="V2111" s="180">
        <v>0</v>
      </c>
      <c r="W2111" s="183">
        <v>0</v>
      </c>
      <c r="X2111" s="183">
        <v>0</v>
      </c>
      <c r="Y2111" s="180">
        <v>0</v>
      </c>
      <c r="Z2111" s="180">
        <v>0</v>
      </c>
      <c r="AA2111" s="183">
        <v>0</v>
      </c>
      <c r="AB2111" s="183">
        <v>0</v>
      </c>
      <c r="AC2111" s="180">
        <f t="shared" si="1318"/>
        <v>0</v>
      </c>
      <c r="AD2111" s="180">
        <f t="shared" si="1318"/>
        <v>0</v>
      </c>
      <c r="AE2111" s="181">
        <f t="shared" si="1322"/>
        <v>0</v>
      </c>
      <c r="AF2111" s="180">
        <v>0</v>
      </c>
      <c r="AG2111" s="180">
        <v>0</v>
      </c>
      <c r="AH2111" s="181">
        <f t="shared" si="1323"/>
        <v>0</v>
      </c>
      <c r="AI2111" s="180">
        <v>0</v>
      </c>
      <c r="AJ2111" s="180">
        <v>0</v>
      </c>
      <c r="AK2111" s="181">
        <f t="shared" si="1324"/>
        <v>0</v>
      </c>
      <c r="AL2111" s="180">
        <v>0</v>
      </c>
      <c r="AM2111" s="180">
        <v>0</v>
      </c>
      <c r="AN2111" s="181">
        <f t="shared" si="1325"/>
        <v>0</v>
      </c>
      <c r="AO2111" s="180">
        <v>0</v>
      </c>
      <c r="AP2111" s="180">
        <v>0</v>
      </c>
      <c r="AQ2111" s="181">
        <f t="shared" si="1326"/>
        <v>0</v>
      </c>
      <c r="AR2111" s="180">
        <v>0</v>
      </c>
      <c r="AS2111" s="180">
        <v>0</v>
      </c>
      <c r="AT2111" s="181">
        <f t="shared" si="1327"/>
        <v>0</v>
      </c>
      <c r="AU2111" s="180">
        <f t="shared" si="1319"/>
        <v>0</v>
      </c>
      <c r="AV2111" s="180">
        <f t="shared" si="1319"/>
        <v>0</v>
      </c>
      <c r="AW2111" s="181">
        <f t="shared" si="1328"/>
        <v>0</v>
      </c>
      <c r="AX2111" s="183">
        <f t="shared" si="1320"/>
        <v>0</v>
      </c>
      <c r="AY2111" s="183">
        <f t="shared" si="1320"/>
        <v>0</v>
      </c>
      <c r="AZ2111" s="183"/>
      <c r="BA2111" s="183"/>
      <c r="BB2111" s="183"/>
      <c r="BC2111" s="183"/>
      <c r="BD2111" s="183">
        <f t="shared" si="1321"/>
        <v>0</v>
      </c>
      <c r="BE2111" s="183">
        <f t="shared" si="1321"/>
        <v>0</v>
      </c>
    </row>
    <row r="2112" spans="2:57" ht="15.75" hidden="1">
      <c r="B2112" s="174">
        <v>2025</v>
      </c>
      <c r="C2112" s="174">
        <v>20</v>
      </c>
      <c r="D2112" s="175">
        <v>0</v>
      </c>
      <c r="E2112" s="176"/>
      <c r="F2112" s="174">
        <v>3</v>
      </c>
      <c r="G2112" s="174">
        <v>7</v>
      </c>
      <c r="H2112" s="174">
        <v>19</v>
      </c>
      <c r="I2112" s="174">
        <v>5000</v>
      </c>
      <c r="J2112" s="219">
        <v>5300</v>
      </c>
      <c r="K2112" s="219">
        <v>531</v>
      </c>
      <c r="L2112" s="177">
        <v>398</v>
      </c>
      <c r="M2112" s="178">
        <v>0</v>
      </c>
      <c r="N2112" s="179" t="s">
        <v>1344</v>
      </c>
      <c r="O2112" s="180">
        <v>0</v>
      </c>
      <c r="P2112" s="180">
        <v>0</v>
      </c>
      <c r="Q2112" s="181">
        <v>0</v>
      </c>
      <c r="R2112" s="182" t="s">
        <v>98</v>
      </c>
      <c r="S2112" s="183">
        <v>0</v>
      </c>
      <c r="T2112" s="183">
        <v>0</v>
      </c>
      <c r="U2112" s="180">
        <v>0</v>
      </c>
      <c r="V2112" s="180">
        <v>0</v>
      </c>
      <c r="W2112" s="183">
        <v>0</v>
      </c>
      <c r="X2112" s="183">
        <v>0</v>
      </c>
      <c r="Y2112" s="180">
        <v>0</v>
      </c>
      <c r="Z2112" s="180">
        <v>0</v>
      </c>
      <c r="AA2112" s="183">
        <v>0</v>
      </c>
      <c r="AB2112" s="183">
        <v>0</v>
      </c>
      <c r="AC2112" s="180">
        <f t="shared" si="1318"/>
        <v>0</v>
      </c>
      <c r="AD2112" s="180">
        <f t="shared" si="1318"/>
        <v>0</v>
      </c>
      <c r="AE2112" s="181">
        <f t="shared" si="1322"/>
        <v>0</v>
      </c>
      <c r="AF2112" s="180">
        <v>0</v>
      </c>
      <c r="AG2112" s="180">
        <v>0</v>
      </c>
      <c r="AH2112" s="181">
        <f t="shared" si="1323"/>
        <v>0</v>
      </c>
      <c r="AI2112" s="180">
        <v>0</v>
      </c>
      <c r="AJ2112" s="180">
        <v>0</v>
      </c>
      <c r="AK2112" s="181">
        <f t="shared" si="1324"/>
        <v>0</v>
      </c>
      <c r="AL2112" s="180">
        <v>0</v>
      </c>
      <c r="AM2112" s="180">
        <v>0</v>
      </c>
      <c r="AN2112" s="181">
        <f t="shared" si="1325"/>
        <v>0</v>
      </c>
      <c r="AO2112" s="180">
        <v>0</v>
      </c>
      <c r="AP2112" s="180">
        <v>0</v>
      </c>
      <c r="AQ2112" s="181">
        <f t="shared" si="1326"/>
        <v>0</v>
      </c>
      <c r="AR2112" s="180">
        <v>0</v>
      </c>
      <c r="AS2112" s="180">
        <v>0</v>
      </c>
      <c r="AT2112" s="181">
        <f t="shared" si="1327"/>
        <v>0</v>
      </c>
      <c r="AU2112" s="180">
        <f t="shared" si="1319"/>
        <v>0</v>
      </c>
      <c r="AV2112" s="180">
        <f t="shared" si="1319"/>
        <v>0</v>
      </c>
      <c r="AW2112" s="181">
        <f t="shared" si="1328"/>
        <v>0</v>
      </c>
      <c r="AX2112" s="183">
        <f t="shared" si="1320"/>
        <v>0</v>
      </c>
      <c r="AY2112" s="183">
        <f t="shared" si="1320"/>
        <v>0</v>
      </c>
      <c r="AZ2112" s="183"/>
      <c r="BA2112" s="183"/>
      <c r="BB2112" s="183"/>
      <c r="BC2112" s="183"/>
      <c r="BD2112" s="183">
        <f t="shared" si="1321"/>
        <v>0</v>
      </c>
      <c r="BE2112" s="183">
        <f t="shared" si="1321"/>
        <v>0</v>
      </c>
    </row>
    <row r="2113" spans="2:57" ht="15.75" hidden="1">
      <c r="B2113" s="174">
        <v>2025</v>
      </c>
      <c r="C2113" s="174">
        <v>20</v>
      </c>
      <c r="D2113" s="175">
        <v>0</v>
      </c>
      <c r="E2113" s="176"/>
      <c r="F2113" s="174">
        <v>3</v>
      </c>
      <c r="G2113" s="174">
        <v>7</v>
      </c>
      <c r="H2113" s="174">
        <v>19</v>
      </c>
      <c r="I2113" s="174">
        <v>5000</v>
      </c>
      <c r="J2113" s="219">
        <v>5300</v>
      </c>
      <c r="K2113" s="219">
        <v>531</v>
      </c>
      <c r="L2113" s="177">
        <v>411</v>
      </c>
      <c r="M2113" s="178">
        <v>0</v>
      </c>
      <c r="N2113" s="179" t="s">
        <v>1345</v>
      </c>
      <c r="O2113" s="180">
        <v>0</v>
      </c>
      <c r="P2113" s="180">
        <v>0</v>
      </c>
      <c r="Q2113" s="181">
        <v>0</v>
      </c>
      <c r="R2113" s="182" t="s">
        <v>98</v>
      </c>
      <c r="S2113" s="183">
        <v>0</v>
      </c>
      <c r="T2113" s="183">
        <v>0</v>
      </c>
      <c r="U2113" s="180">
        <v>0</v>
      </c>
      <c r="V2113" s="180">
        <v>0</v>
      </c>
      <c r="W2113" s="183">
        <v>0</v>
      </c>
      <c r="X2113" s="183">
        <v>0</v>
      </c>
      <c r="Y2113" s="180">
        <v>0</v>
      </c>
      <c r="Z2113" s="180">
        <v>0</v>
      </c>
      <c r="AA2113" s="183">
        <v>0</v>
      </c>
      <c r="AB2113" s="183">
        <v>0</v>
      </c>
      <c r="AC2113" s="180">
        <f t="shared" si="1318"/>
        <v>0</v>
      </c>
      <c r="AD2113" s="180">
        <f t="shared" si="1318"/>
        <v>0</v>
      </c>
      <c r="AE2113" s="181">
        <f t="shared" si="1322"/>
        <v>0</v>
      </c>
      <c r="AF2113" s="180">
        <v>0</v>
      </c>
      <c r="AG2113" s="180">
        <v>0</v>
      </c>
      <c r="AH2113" s="181">
        <f t="shared" si="1323"/>
        <v>0</v>
      </c>
      <c r="AI2113" s="180">
        <v>0</v>
      </c>
      <c r="AJ2113" s="180">
        <v>0</v>
      </c>
      <c r="AK2113" s="181">
        <f t="shared" si="1324"/>
        <v>0</v>
      </c>
      <c r="AL2113" s="180">
        <v>0</v>
      </c>
      <c r="AM2113" s="180">
        <v>0</v>
      </c>
      <c r="AN2113" s="181">
        <f t="shared" si="1325"/>
        <v>0</v>
      </c>
      <c r="AO2113" s="180">
        <v>0</v>
      </c>
      <c r="AP2113" s="180">
        <v>0</v>
      </c>
      <c r="AQ2113" s="181">
        <f t="shared" si="1326"/>
        <v>0</v>
      </c>
      <c r="AR2113" s="180">
        <v>0</v>
      </c>
      <c r="AS2113" s="180">
        <v>0</v>
      </c>
      <c r="AT2113" s="181">
        <f t="shared" si="1327"/>
        <v>0</v>
      </c>
      <c r="AU2113" s="180">
        <f t="shared" si="1319"/>
        <v>0</v>
      </c>
      <c r="AV2113" s="180">
        <f t="shared" si="1319"/>
        <v>0</v>
      </c>
      <c r="AW2113" s="181">
        <f t="shared" si="1328"/>
        <v>0</v>
      </c>
      <c r="AX2113" s="183">
        <f t="shared" si="1320"/>
        <v>0</v>
      </c>
      <c r="AY2113" s="183">
        <f t="shared" si="1320"/>
        <v>0</v>
      </c>
      <c r="AZ2113" s="183"/>
      <c r="BA2113" s="183"/>
      <c r="BB2113" s="183"/>
      <c r="BC2113" s="183"/>
      <c r="BD2113" s="183">
        <f t="shared" si="1321"/>
        <v>0</v>
      </c>
      <c r="BE2113" s="183">
        <f t="shared" si="1321"/>
        <v>0</v>
      </c>
    </row>
    <row r="2114" spans="2:57" ht="15.75" hidden="1">
      <c r="B2114" s="174">
        <v>2025</v>
      </c>
      <c r="C2114" s="174">
        <v>20</v>
      </c>
      <c r="D2114" s="175">
        <v>0</v>
      </c>
      <c r="E2114" s="176"/>
      <c r="F2114" s="174">
        <v>3</v>
      </c>
      <c r="G2114" s="174">
        <v>7</v>
      </c>
      <c r="H2114" s="174">
        <v>19</v>
      </c>
      <c r="I2114" s="174">
        <v>5000</v>
      </c>
      <c r="J2114" s="219">
        <v>5300</v>
      </c>
      <c r="K2114" s="219">
        <v>531</v>
      </c>
      <c r="L2114" s="177">
        <v>421</v>
      </c>
      <c r="M2114" s="178">
        <v>0</v>
      </c>
      <c r="N2114" s="179" t="s">
        <v>1346</v>
      </c>
      <c r="O2114" s="180">
        <v>0</v>
      </c>
      <c r="P2114" s="180">
        <v>0</v>
      </c>
      <c r="Q2114" s="181">
        <v>0</v>
      </c>
      <c r="R2114" s="182" t="s">
        <v>98</v>
      </c>
      <c r="S2114" s="183">
        <v>0</v>
      </c>
      <c r="T2114" s="183">
        <v>0</v>
      </c>
      <c r="U2114" s="180">
        <v>0</v>
      </c>
      <c r="V2114" s="180">
        <v>0</v>
      </c>
      <c r="W2114" s="183">
        <v>0</v>
      </c>
      <c r="X2114" s="183">
        <v>0</v>
      </c>
      <c r="Y2114" s="180">
        <v>0</v>
      </c>
      <c r="Z2114" s="180">
        <v>0</v>
      </c>
      <c r="AA2114" s="183">
        <v>0</v>
      </c>
      <c r="AB2114" s="183">
        <v>0</v>
      </c>
      <c r="AC2114" s="180">
        <f t="shared" si="1318"/>
        <v>0</v>
      </c>
      <c r="AD2114" s="180">
        <f t="shared" si="1318"/>
        <v>0</v>
      </c>
      <c r="AE2114" s="181">
        <f t="shared" si="1322"/>
        <v>0</v>
      </c>
      <c r="AF2114" s="180">
        <v>0</v>
      </c>
      <c r="AG2114" s="180">
        <v>0</v>
      </c>
      <c r="AH2114" s="181">
        <f t="shared" si="1323"/>
        <v>0</v>
      </c>
      <c r="AI2114" s="180">
        <v>0</v>
      </c>
      <c r="AJ2114" s="180">
        <v>0</v>
      </c>
      <c r="AK2114" s="181">
        <f t="shared" si="1324"/>
        <v>0</v>
      </c>
      <c r="AL2114" s="180">
        <v>0</v>
      </c>
      <c r="AM2114" s="180">
        <v>0</v>
      </c>
      <c r="AN2114" s="181">
        <f t="shared" si="1325"/>
        <v>0</v>
      </c>
      <c r="AO2114" s="180">
        <v>0</v>
      </c>
      <c r="AP2114" s="180">
        <v>0</v>
      </c>
      <c r="AQ2114" s="181">
        <f t="shared" si="1326"/>
        <v>0</v>
      </c>
      <c r="AR2114" s="180">
        <v>0</v>
      </c>
      <c r="AS2114" s="180">
        <v>0</v>
      </c>
      <c r="AT2114" s="181">
        <f t="shared" si="1327"/>
        <v>0</v>
      </c>
      <c r="AU2114" s="180">
        <f t="shared" si="1319"/>
        <v>0</v>
      </c>
      <c r="AV2114" s="180">
        <f t="shared" si="1319"/>
        <v>0</v>
      </c>
      <c r="AW2114" s="181">
        <f t="shared" si="1328"/>
        <v>0</v>
      </c>
      <c r="AX2114" s="183">
        <f t="shared" si="1320"/>
        <v>0</v>
      </c>
      <c r="AY2114" s="183">
        <f t="shared" si="1320"/>
        <v>0</v>
      </c>
      <c r="AZ2114" s="183"/>
      <c r="BA2114" s="183"/>
      <c r="BB2114" s="183"/>
      <c r="BC2114" s="183"/>
      <c r="BD2114" s="183">
        <f t="shared" si="1321"/>
        <v>0</v>
      </c>
      <c r="BE2114" s="183">
        <f t="shared" si="1321"/>
        <v>0</v>
      </c>
    </row>
    <row r="2115" spans="2:57" ht="15.75" hidden="1">
      <c r="B2115" s="174">
        <v>2025</v>
      </c>
      <c r="C2115" s="174">
        <v>20</v>
      </c>
      <c r="D2115" s="175">
        <v>0</v>
      </c>
      <c r="E2115" s="176"/>
      <c r="F2115" s="174">
        <v>3</v>
      </c>
      <c r="G2115" s="174">
        <v>7</v>
      </c>
      <c r="H2115" s="174">
        <v>19</v>
      </c>
      <c r="I2115" s="174">
        <v>5000</v>
      </c>
      <c r="J2115" s="219">
        <v>5300</v>
      </c>
      <c r="K2115" s="219">
        <v>531</v>
      </c>
      <c r="L2115" s="177">
        <v>497</v>
      </c>
      <c r="M2115" s="178">
        <v>0</v>
      </c>
      <c r="N2115" s="179" t="s">
        <v>1347</v>
      </c>
      <c r="O2115" s="180">
        <v>0</v>
      </c>
      <c r="P2115" s="180">
        <v>0</v>
      </c>
      <c r="Q2115" s="181">
        <v>0</v>
      </c>
      <c r="R2115" s="182" t="s">
        <v>98</v>
      </c>
      <c r="S2115" s="183">
        <v>0</v>
      </c>
      <c r="T2115" s="183">
        <v>0</v>
      </c>
      <c r="U2115" s="180">
        <v>0</v>
      </c>
      <c r="V2115" s="180">
        <v>0</v>
      </c>
      <c r="W2115" s="183">
        <v>0</v>
      </c>
      <c r="X2115" s="183">
        <v>0</v>
      </c>
      <c r="Y2115" s="180">
        <v>0</v>
      </c>
      <c r="Z2115" s="180">
        <v>0</v>
      </c>
      <c r="AA2115" s="183">
        <v>0</v>
      </c>
      <c r="AB2115" s="183">
        <v>0</v>
      </c>
      <c r="AC2115" s="180">
        <f t="shared" si="1318"/>
        <v>0</v>
      </c>
      <c r="AD2115" s="180">
        <f t="shared" si="1318"/>
        <v>0</v>
      </c>
      <c r="AE2115" s="181">
        <f t="shared" si="1322"/>
        <v>0</v>
      </c>
      <c r="AF2115" s="180">
        <v>0</v>
      </c>
      <c r="AG2115" s="180">
        <v>0</v>
      </c>
      <c r="AH2115" s="181">
        <f t="shared" si="1323"/>
        <v>0</v>
      </c>
      <c r="AI2115" s="180">
        <v>0</v>
      </c>
      <c r="AJ2115" s="180">
        <v>0</v>
      </c>
      <c r="AK2115" s="181">
        <f t="shared" si="1324"/>
        <v>0</v>
      </c>
      <c r="AL2115" s="180">
        <v>0</v>
      </c>
      <c r="AM2115" s="180">
        <v>0</v>
      </c>
      <c r="AN2115" s="181">
        <f t="shared" si="1325"/>
        <v>0</v>
      </c>
      <c r="AO2115" s="180">
        <v>0</v>
      </c>
      <c r="AP2115" s="180">
        <v>0</v>
      </c>
      <c r="AQ2115" s="181">
        <f t="shared" si="1326"/>
        <v>0</v>
      </c>
      <c r="AR2115" s="180">
        <v>0</v>
      </c>
      <c r="AS2115" s="180">
        <v>0</v>
      </c>
      <c r="AT2115" s="181">
        <f t="shared" si="1327"/>
        <v>0</v>
      </c>
      <c r="AU2115" s="180">
        <f t="shared" si="1319"/>
        <v>0</v>
      </c>
      <c r="AV2115" s="180">
        <f t="shared" si="1319"/>
        <v>0</v>
      </c>
      <c r="AW2115" s="181">
        <f t="shared" si="1328"/>
        <v>0</v>
      </c>
      <c r="AX2115" s="183">
        <f t="shared" si="1320"/>
        <v>0</v>
      </c>
      <c r="AY2115" s="183">
        <f t="shared" si="1320"/>
        <v>0</v>
      </c>
      <c r="AZ2115" s="183"/>
      <c r="BA2115" s="183"/>
      <c r="BB2115" s="183"/>
      <c r="BC2115" s="183"/>
      <c r="BD2115" s="183">
        <f t="shared" si="1321"/>
        <v>0</v>
      </c>
      <c r="BE2115" s="183">
        <f t="shared" si="1321"/>
        <v>0</v>
      </c>
    </row>
    <row r="2116" spans="2:57" ht="15.75" hidden="1">
      <c r="B2116" s="174">
        <v>2025</v>
      </c>
      <c r="C2116" s="174">
        <v>20</v>
      </c>
      <c r="D2116" s="175">
        <v>0</v>
      </c>
      <c r="E2116" s="176"/>
      <c r="F2116" s="174">
        <v>3</v>
      </c>
      <c r="G2116" s="174">
        <v>7</v>
      </c>
      <c r="H2116" s="174">
        <v>19</v>
      </c>
      <c r="I2116" s="174">
        <v>5000</v>
      </c>
      <c r="J2116" s="219">
        <v>5300</v>
      </c>
      <c r="K2116" s="219">
        <v>531</v>
      </c>
      <c r="L2116" s="177">
        <v>521</v>
      </c>
      <c r="M2116" s="178">
        <v>0</v>
      </c>
      <c r="N2116" s="179" t="s">
        <v>1348</v>
      </c>
      <c r="O2116" s="180">
        <v>0</v>
      </c>
      <c r="P2116" s="180">
        <v>0</v>
      </c>
      <c r="Q2116" s="181">
        <v>0</v>
      </c>
      <c r="R2116" s="182" t="s">
        <v>98</v>
      </c>
      <c r="S2116" s="183">
        <v>0</v>
      </c>
      <c r="T2116" s="183">
        <v>0</v>
      </c>
      <c r="U2116" s="180">
        <v>0</v>
      </c>
      <c r="V2116" s="180">
        <v>0</v>
      </c>
      <c r="W2116" s="183">
        <v>0</v>
      </c>
      <c r="X2116" s="183">
        <v>0</v>
      </c>
      <c r="Y2116" s="180">
        <v>0</v>
      </c>
      <c r="Z2116" s="180">
        <v>0</v>
      </c>
      <c r="AA2116" s="183">
        <v>0</v>
      </c>
      <c r="AB2116" s="183">
        <v>0</v>
      </c>
      <c r="AC2116" s="180">
        <f t="shared" si="1318"/>
        <v>0</v>
      </c>
      <c r="AD2116" s="180">
        <f t="shared" si="1318"/>
        <v>0</v>
      </c>
      <c r="AE2116" s="181">
        <f t="shared" si="1322"/>
        <v>0</v>
      </c>
      <c r="AF2116" s="180">
        <v>0</v>
      </c>
      <c r="AG2116" s="180">
        <v>0</v>
      </c>
      <c r="AH2116" s="181">
        <f t="shared" si="1323"/>
        <v>0</v>
      </c>
      <c r="AI2116" s="180">
        <v>0</v>
      </c>
      <c r="AJ2116" s="180">
        <v>0</v>
      </c>
      <c r="AK2116" s="181">
        <f t="shared" si="1324"/>
        <v>0</v>
      </c>
      <c r="AL2116" s="180">
        <v>0</v>
      </c>
      <c r="AM2116" s="180">
        <v>0</v>
      </c>
      <c r="AN2116" s="181">
        <f t="shared" si="1325"/>
        <v>0</v>
      </c>
      <c r="AO2116" s="180">
        <v>0</v>
      </c>
      <c r="AP2116" s="180">
        <v>0</v>
      </c>
      <c r="AQ2116" s="181">
        <f t="shared" si="1326"/>
        <v>0</v>
      </c>
      <c r="AR2116" s="180">
        <v>0</v>
      </c>
      <c r="AS2116" s="180">
        <v>0</v>
      </c>
      <c r="AT2116" s="181">
        <f t="shared" si="1327"/>
        <v>0</v>
      </c>
      <c r="AU2116" s="180">
        <f t="shared" si="1319"/>
        <v>0</v>
      </c>
      <c r="AV2116" s="180">
        <f t="shared" si="1319"/>
        <v>0</v>
      </c>
      <c r="AW2116" s="181">
        <f t="shared" si="1328"/>
        <v>0</v>
      </c>
      <c r="AX2116" s="183">
        <f t="shared" si="1320"/>
        <v>0</v>
      </c>
      <c r="AY2116" s="183">
        <f t="shared" si="1320"/>
        <v>0</v>
      </c>
      <c r="AZ2116" s="183"/>
      <c r="BA2116" s="183"/>
      <c r="BB2116" s="183"/>
      <c r="BC2116" s="183"/>
      <c r="BD2116" s="183">
        <f t="shared" si="1321"/>
        <v>0</v>
      </c>
      <c r="BE2116" s="183">
        <f t="shared" si="1321"/>
        <v>0</v>
      </c>
    </row>
    <row r="2117" spans="2:57" ht="15.75" hidden="1">
      <c r="B2117" s="174">
        <v>2025</v>
      </c>
      <c r="C2117" s="174">
        <v>20</v>
      </c>
      <c r="D2117" s="175">
        <v>0</v>
      </c>
      <c r="E2117" s="176"/>
      <c r="F2117" s="174">
        <v>3</v>
      </c>
      <c r="G2117" s="174">
        <v>7</v>
      </c>
      <c r="H2117" s="174">
        <v>19</v>
      </c>
      <c r="I2117" s="174">
        <v>5000</v>
      </c>
      <c r="J2117" s="219">
        <v>5300</v>
      </c>
      <c r="K2117" s="219">
        <v>531</v>
      </c>
      <c r="L2117" s="177">
        <v>522</v>
      </c>
      <c r="M2117" s="178">
        <v>0</v>
      </c>
      <c r="N2117" s="179" t="s">
        <v>1349</v>
      </c>
      <c r="O2117" s="180">
        <v>0</v>
      </c>
      <c r="P2117" s="180">
        <v>0</v>
      </c>
      <c r="Q2117" s="181">
        <v>0</v>
      </c>
      <c r="R2117" s="182" t="s">
        <v>98</v>
      </c>
      <c r="S2117" s="183">
        <v>0</v>
      </c>
      <c r="T2117" s="183">
        <v>0</v>
      </c>
      <c r="U2117" s="180">
        <v>0</v>
      </c>
      <c r="V2117" s="180">
        <v>0</v>
      </c>
      <c r="W2117" s="183">
        <v>0</v>
      </c>
      <c r="X2117" s="183">
        <v>0</v>
      </c>
      <c r="Y2117" s="180">
        <v>0</v>
      </c>
      <c r="Z2117" s="180">
        <v>0</v>
      </c>
      <c r="AA2117" s="183">
        <v>0</v>
      </c>
      <c r="AB2117" s="183">
        <v>0</v>
      </c>
      <c r="AC2117" s="180">
        <f t="shared" si="1318"/>
        <v>0</v>
      </c>
      <c r="AD2117" s="180">
        <f t="shared" si="1318"/>
        <v>0</v>
      </c>
      <c r="AE2117" s="181">
        <f t="shared" si="1322"/>
        <v>0</v>
      </c>
      <c r="AF2117" s="180">
        <v>0</v>
      </c>
      <c r="AG2117" s="180">
        <v>0</v>
      </c>
      <c r="AH2117" s="181">
        <f t="shared" si="1323"/>
        <v>0</v>
      </c>
      <c r="AI2117" s="180">
        <v>0</v>
      </c>
      <c r="AJ2117" s="180">
        <v>0</v>
      </c>
      <c r="AK2117" s="181">
        <f t="shared" si="1324"/>
        <v>0</v>
      </c>
      <c r="AL2117" s="180">
        <v>0</v>
      </c>
      <c r="AM2117" s="180">
        <v>0</v>
      </c>
      <c r="AN2117" s="181">
        <f t="shared" si="1325"/>
        <v>0</v>
      </c>
      <c r="AO2117" s="180">
        <v>0</v>
      </c>
      <c r="AP2117" s="180">
        <v>0</v>
      </c>
      <c r="AQ2117" s="181">
        <f t="shared" si="1326"/>
        <v>0</v>
      </c>
      <c r="AR2117" s="180">
        <v>0</v>
      </c>
      <c r="AS2117" s="180">
        <v>0</v>
      </c>
      <c r="AT2117" s="181">
        <f t="shared" si="1327"/>
        <v>0</v>
      </c>
      <c r="AU2117" s="180">
        <f t="shared" si="1319"/>
        <v>0</v>
      </c>
      <c r="AV2117" s="180">
        <f t="shared" si="1319"/>
        <v>0</v>
      </c>
      <c r="AW2117" s="181">
        <f t="shared" si="1328"/>
        <v>0</v>
      </c>
      <c r="AX2117" s="183">
        <f t="shared" si="1320"/>
        <v>0</v>
      </c>
      <c r="AY2117" s="183">
        <f t="shared" si="1320"/>
        <v>0</v>
      </c>
      <c r="AZ2117" s="183"/>
      <c r="BA2117" s="183"/>
      <c r="BB2117" s="183"/>
      <c r="BC2117" s="183"/>
      <c r="BD2117" s="183">
        <f t="shared" si="1321"/>
        <v>0</v>
      </c>
      <c r="BE2117" s="183">
        <f t="shared" si="1321"/>
        <v>0</v>
      </c>
    </row>
    <row r="2118" spans="2:57" ht="15.75" hidden="1">
      <c r="B2118" s="174">
        <v>2025</v>
      </c>
      <c r="C2118" s="174">
        <v>20</v>
      </c>
      <c r="D2118" s="175">
        <v>0</v>
      </c>
      <c r="E2118" s="176"/>
      <c r="F2118" s="174">
        <v>3</v>
      </c>
      <c r="G2118" s="174">
        <v>7</v>
      </c>
      <c r="H2118" s="174">
        <v>19</v>
      </c>
      <c r="I2118" s="174">
        <v>5000</v>
      </c>
      <c r="J2118" s="219">
        <v>5300</v>
      </c>
      <c r="K2118" s="219">
        <v>531</v>
      </c>
      <c r="L2118" s="177">
        <v>526</v>
      </c>
      <c r="M2118" s="178">
        <v>0</v>
      </c>
      <c r="N2118" s="179" t="s">
        <v>1350</v>
      </c>
      <c r="O2118" s="180">
        <v>0</v>
      </c>
      <c r="P2118" s="180">
        <v>0</v>
      </c>
      <c r="Q2118" s="181">
        <v>0</v>
      </c>
      <c r="R2118" s="182" t="s">
        <v>98</v>
      </c>
      <c r="S2118" s="183">
        <v>0</v>
      </c>
      <c r="T2118" s="183">
        <v>0</v>
      </c>
      <c r="U2118" s="180">
        <v>0</v>
      </c>
      <c r="V2118" s="180">
        <v>0</v>
      </c>
      <c r="W2118" s="183">
        <v>0</v>
      </c>
      <c r="X2118" s="183">
        <v>0</v>
      </c>
      <c r="Y2118" s="180">
        <v>0</v>
      </c>
      <c r="Z2118" s="180">
        <v>0</v>
      </c>
      <c r="AA2118" s="183">
        <v>0</v>
      </c>
      <c r="AB2118" s="183">
        <v>0</v>
      </c>
      <c r="AC2118" s="180">
        <f t="shared" si="1318"/>
        <v>0</v>
      </c>
      <c r="AD2118" s="180">
        <f t="shared" si="1318"/>
        <v>0</v>
      </c>
      <c r="AE2118" s="181">
        <f t="shared" si="1322"/>
        <v>0</v>
      </c>
      <c r="AF2118" s="180">
        <v>0</v>
      </c>
      <c r="AG2118" s="180">
        <v>0</v>
      </c>
      <c r="AH2118" s="181">
        <f t="shared" si="1323"/>
        <v>0</v>
      </c>
      <c r="AI2118" s="180">
        <v>0</v>
      </c>
      <c r="AJ2118" s="180">
        <v>0</v>
      </c>
      <c r="AK2118" s="181">
        <f t="shared" si="1324"/>
        <v>0</v>
      </c>
      <c r="AL2118" s="180">
        <v>0</v>
      </c>
      <c r="AM2118" s="180">
        <v>0</v>
      </c>
      <c r="AN2118" s="181">
        <f t="shared" si="1325"/>
        <v>0</v>
      </c>
      <c r="AO2118" s="180">
        <v>0</v>
      </c>
      <c r="AP2118" s="180">
        <v>0</v>
      </c>
      <c r="AQ2118" s="181">
        <f t="shared" si="1326"/>
        <v>0</v>
      </c>
      <c r="AR2118" s="180">
        <v>0</v>
      </c>
      <c r="AS2118" s="180">
        <v>0</v>
      </c>
      <c r="AT2118" s="181">
        <f t="shared" si="1327"/>
        <v>0</v>
      </c>
      <c r="AU2118" s="180">
        <f t="shared" si="1319"/>
        <v>0</v>
      </c>
      <c r="AV2118" s="180">
        <f t="shared" si="1319"/>
        <v>0</v>
      </c>
      <c r="AW2118" s="181">
        <f t="shared" si="1328"/>
        <v>0</v>
      </c>
      <c r="AX2118" s="183">
        <f t="shared" si="1320"/>
        <v>0</v>
      </c>
      <c r="AY2118" s="183">
        <f t="shared" si="1320"/>
        <v>0</v>
      </c>
      <c r="AZ2118" s="183"/>
      <c r="BA2118" s="183"/>
      <c r="BB2118" s="183"/>
      <c r="BC2118" s="183"/>
      <c r="BD2118" s="183">
        <f t="shared" si="1321"/>
        <v>0</v>
      </c>
      <c r="BE2118" s="183">
        <f t="shared" si="1321"/>
        <v>0</v>
      </c>
    </row>
    <row r="2119" spans="2:57" ht="15.75" hidden="1">
      <c r="B2119" s="174">
        <v>2025</v>
      </c>
      <c r="C2119" s="174">
        <v>20</v>
      </c>
      <c r="D2119" s="175">
        <v>0</v>
      </c>
      <c r="E2119" s="176"/>
      <c r="F2119" s="174">
        <v>3</v>
      </c>
      <c r="G2119" s="174">
        <v>7</v>
      </c>
      <c r="H2119" s="174">
        <v>19</v>
      </c>
      <c r="I2119" s="174">
        <v>5000</v>
      </c>
      <c r="J2119" s="219">
        <v>5300</v>
      </c>
      <c r="K2119" s="219">
        <v>531</v>
      </c>
      <c r="L2119" s="177">
        <v>532</v>
      </c>
      <c r="M2119" s="178">
        <v>0</v>
      </c>
      <c r="N2119" s="179" t="s">
        <v>1351</v>
      </c>
      <c r="O2119" s="180">
        <v>0</v>
      </c>
      <c r="P2119" s="180">
        <v>0</v>
      </c>
      <c r="Q2119" s="181">
        <v>0</v>
      </c>
      <c r="R2119" s="182" t="s">
        <v>98</v>
      </c>
      <c r="S2119" s="183">
        <v>0</v>
      </c>
      <c r="T2119" s="183">
        <v>0</v>
      </c>
      <c r="U2119" s="180">
        <v>0</v>
      </c>
      <c r="V2119" s="180">
        <v>0</v>
      </c>
      <c r="W2119" s="183">
        <v>0</v>
      </c>
      <c r="X2119" s="183">
        <v>0</v>
      </c>
      <c r="Y2119" s="180">
        <v>0</v>
      </c>
      <c r="Z2119" s="180">
        <v>0</v>
      </c>
      <c r="AA2119" s="183">
        <v>0</v>
      </c>
      <c r="AB2119" s="183">
        <v>0</v>
      </c>
      <c r="AC2119" s="180">
        <f t="shared" si="1318"/>
        <v>0</v>
      </c>
      <c r="AD2119" s="180">
        <f t="shared" si="1318"/>
        <v>0</v>
      </c>
      <c r="AE2119" s="181">
        <f t="shared" si="1322"/>
        <v>0</v>
      </c>
      <c r="AF2119" s="180">
        <v>0</v>
      </c>
      <c r="AG2119" s="180">
        <v>0</v>
      </c>
      <c r="AH2119" s="181">
        <f t="shared" si="1323"/>
        <v>0</v>
      </c>
      <c r="AI2119" s="180">
        <v>0</v>
      </c>
      <c r="AJ2119" s="180">
        <v>0</v>
      </c>
      <c r="AK2119" s="181">
        <f t="shared" si="1324"/>
        <v>0</v>
      </c>
      <c r="AL2119" s="180">
        <v>0</v>
      </c>
      <c r="AM2119" s="180">
        <v>0</v>
      </c>
      <c r="AN2119" s="181">
        <f t="shared" si="1325"/>
        <v>0</v>
      </c>
      <c r="AO2119" s="180">
        <v>0</v>
      </c>
      <c r="AP2119" s="180">
        <v>0</v>
      </c>
      <c r="AQ2119" s="181">
        <f t="shared" si="1326"/>
        <v>0</v>
      </c>
      <c r="AR2119" s="180">
        <v>0</v>
      </c>
      <c r="AS2119" s="180">
        <v>0</v>
      </c>
      <c r="AT2119" s="181">
        <f t="shared" si="1327"/>
        <v>0</v>
      </c>
      <c r="AU2119" s="180">
        <f t="shared" si="1319"/>
        <v>0</v>
      </c>
      <c r="AV2119" s="180">
        <f t="shared" si="1319"/>
        <v>0</v>
      </c>
      <c r="AW2119" s="181">
        <f t="shared" si="1328"/>
        <v>0</v>
      </c>
      <c r="AX2119" s="183">
        <f t="shared" si="1320"/>
        <v>0</v>
      </c>
      <c r="AY2119" s="183">
        <f t="shared" si="1320"/>
        <v>0</v>
      </c>
      <c r="AZ2119" s="183"/>
      <c r="BA2119" s="183"/>
      <c r="BB2119" s="183"/>
      <c r="BC2119" s="183"/>
      <c r="BD2119" s="183">
        <f t="shared" si="1321"/>
        <v>0</v>
      </c>
      <c r="BE2119" s="183">
        <f t="shared" si="1321"/>
        <v>0</v>
      </c>
    </row>
    <row r="2120" spans="2:57" ht="15.75" hidden="1">
      <c r="B2120" s="174">
        <v>2025</v>
      </c>
      <c r="C2120" s="174">
        <v>20</v>
      </c>
      <c r="D2120" s="175">
        <v>0</v>
      </c>
      <c r="E2120" s="176"/>
      <c r="F2120" s="174">
        <v>3</v>
      </c>
      <c r="G2120" s="174">
        <v>7</v>
      </c>
      <c r="H2120" s="174">
        <v>19</v>
      </c>
      <c r="I2120" s="174">
        <v>5000</v>
      </c>
      <c r="J2120" s="219">
        <v>5300</v>
      </c>
      <c r="K2120" s="219">
        <v>531</v>
      </c>
      <c r="L2120" s="177">
        <v>542</v>
      </c>
      <c r="M2120" s="178">
        <v>0</v>
      </c>
      <c r="N2120" s="179" t="s">
        <v>1352</v>
      </c>
      <c r="O2120" s="180">
        <v>0</v>
      </c>
      <c r="P2120" s="180">
        <v>0</v>
      </c>
      <c r="Q2120" s="181">
        <v>0</v>
      </c>
      <c r="R2120" s="182" t="s">
        <v>98</v>
      </c>
      <c r="S2120" s="183">
        <v>0</v>
      </c>
      <c r="T2120" s="183">
        <v>0</v>
      </c>
      <c r="U2120" s="180">
        <v>0</v>
      </c>
      <c r="V2120" s="180">
        <v>0</v>
      </c>
      <c r="W2120" s="183">
        <v>0</v>
      </c>
      <c r="X2120" s="183">
        <v>0</v>
      </c>
      <c r="Y2120" s="180">
        <v>0</v>
      </c>
      <c r="Z2120" s="180">
        <v>0</v>
      </c>
      <c r="AA2120" s="183">
        <v>0</v>
      </c>
      <c r="AB2120" s="183">
        <v>0</v>
      </c>
      <c r="AC2120" s="180">
        <f t="shared" si="1318"/>
        <v>0</v>
      </c>
      <c r="AD2120" s="180">
        <f t="shared" si="1318"/>
        <v>0</v>
      </c>
      <c r="AE2120" s="181">
        <f t="shared" si="1322"/>
        <v>0</v>
      </c>
      <c r="AF2120" s="180">
        <v>0</v>
      </c>
      <c r="AG2120" s="180">
        <v>0</v>
      </c>
      <c r="AH2120" s="181">
        <f t="shared" si="1323"/>
        <v>0</v>
      </c>
      <c r="AI2120" s="180">
        <v>0</v>
      </c>
      <c r="AJ2120" s="180">
        <v>0</v>
      </c>
      <c r="AK2120" s="181">
        <f t="shared" si="1324"/>
        <v>0</v>
      </c>
      <c r="AL2120" s="180">
        <v>0</v>
      </c>
      <c r="AM2120" s="180">
        <v>0</v>
      </c>
      <c r="AN2120" s="181">
        <f t="shared" si="1325"/>
        <v>0</v>
      </c>
      <c r="AO2120" s="180">
        <v>0</v>
      </c>
      <c r="AP2120" s="180">
        <v>0</v>
      </c>
      <c r="AQ2120" s="181">
        <f t="shared" si="1326"/>
        <v>0</v>
      </c>
      <c r="AR2120" s="180">
        <v>0</v>
      </c>
      <c r="AS2120" s="180">
        <v>0</v>
      </c>
      <c r="AT2120" s="181">
        <f t="shared" si="1327"/>
        <v>0</v>
      </c>
      <c r="AU2120" s="180">
        <f t="shared" si="1319"/>
        <v>0</v>
      </c>
      <c r="AV2120" s="180">
        <f t="shared" si="1319"/>
        <v>0</v>
      </c>
      <c r="AW2120" s="181">
        <f t="shared" si="1328"/>
        <v>0</v>
      </c>
      <c r="AX2120" s="183">
        <f t="shared" si="1320"/>
        <v>0</v>
      </c>
      <c r="AY2120" s="183">
        <f t="shared" si="1320"/>
        <v>0</v>
      </c>
      <c r="AZ2120" s="183"/>
      <c r="BA2120" s="183"/>
      <c r="BB2120" s="183"/>
      <c r="BC2120" s="183"/>
      <c r="BD2120" s="183">
        <f t="shared" si="1321"/>
        <v>0</v>
      </c>
      <c r="BE2120" s="183">
        <f t="shared" si="1321"/>
        <v>0</v>
      </c>
    </row>
    <row r="2121" spans="2:57" ht="15.75" hidden="1">
      <c r="B2121" s="174">
        <v>2025</v>
      </c>
      <c r="C2121" s="174">
        <v>20</v>
      </c>
      <c r="D2121" s="175">
        <v>0</v>
      </c>
      <c r="E2121" s="176"/>
      <c r="F2121" s="174">
        <v>3</v>
      </c>
      <c r="G2121" s="174">
        <v>7</v>
      </c>
      <c r="H2121" s="174">
        <v>19</v>
      </c>
      <c r="I2121" s="174">
        <v>5000</v>
      </c>
      <c r="J2121" s="219">
        <v>5300</v>
      </c>
      <c r="K2121" s="219">
        <v>531</v>
      </c>
      <c r="L2121" s="177">
        <v>550</v>
      </c>
      <c r="M2121" s="178">
        <v>0</v>
      </c>
      <c r="N2121" s="179" t="s">
        <v>1353</v>
      </c>
      <c r="O2121" s="180">
        <v>0</v>
      </c>
      <c r="P2121" s="180">
        <v>0</v>
      </c>
      <c r="Q2121" s="181">
        <v>0</v>
      </c>
      <c r="R2121" s="182" t="s">
        <v>98</v>
      </c>
      <c r="S2121" s="183">
        <v>0</v>
      </c>
      <c r="T2121" s="183">
        <v>0</v>
      </c>
      <c r="U2121" s="180">
        <v>0</v>
      </c>
      <c r="V2121" s="180">
        <v>0</v>
      </c>
      <c r="W2121" s="183">
        <v>0</v>
      </c>
      <c r="X2121" s="183">
        <v>0</v>
      </c>
      <c r="Y2121" s="180">
        <v>0</v>
      </c>
      <c r="Z2121" s="180">
        <v>0</v>
      </c>
      <c r="AA2121" s="183">
        <v>0</v>
      </c>
      <c r="AB2121" s="183">
        <v>0</v>
      </c>
      <c r="AC2121" s="180">
        <f t="shared" si="1318"/>
        <v>0</v>
      </c>
      <c r="AD2121" s="180">
        <f t="shared" si="1318"/>
        <v>0</v>
      </c>
      <c r="AE2121" s="181">
        <f t="shared" si="1322"/>
        <v>0</v>
      </c>
      <c r="AF2121" s="180">
        <v>0</v>
      </c>
      <c r="AG2121" s="180">
        <v>0</v>
      </c>
      <c r="AH2121" s="181">
        <f t="shared" si="1323"/>
        <v>0</v>
      </c>
      <c r="AI2121" s="180">
        <v>0</v>
      </c>
      <c r="AJ2121" s="180">
        <v>0</v>
      </c>
      <c r="AK2121" s="181">
        <f t="shared" si="1324"/>
        <v>0</v>
      </c>
      <c r="AL2121" s="180">
        <v>0</v>
      </c>
      <c r="AM2121" s="180">
        <v>0</v>
      </c>
      <c r="AN2121" s="181">
        <f t="shared" si="1325"/>
        <v>0</v>
      </c>
      <c r="AO2121" s="180">
        <v>0</v>
      </c>
      <c r="AP2121" s="180">
        <v>0</v>
      </c>
      <c r="AQ2121" s="181">
        <f t="shared" si="1326"/>
        <v>0</v>
      </c>
      <c r="AR2121" s="180">
        <v>0</v>
      </c>
      <c r="AS2121" s="180">
        <v>0</v>
      </c>
      <c r="AT2121" s="181">
        <f t="shared" si="1327"/>
        <v>0</v>
      </c>
      <c r="AU2121" s="180">
        <f t="shared" si="1319"/>
        <v>0</v>
      </c>
      <c r="AV2121" s="180">
        <f t="shared" si="1319"/>
        <v>0</v>
      </c>
      <c r="AW2121" s="181">
        <f t="shared" si="1328"/>
        <v>0</v>
      </c>
      <c r="AX2121" s="183">
        <f t="shared" si="1320"/>
        <v>0</v>
      </c>
      <c r="AY2121" s="183">
        <f t="shared" si="1320"/>
        <v>0</v>
      </c>
      <c r="AZ2121" s="183"/>
      <c r="BA2121" s="183"/>
      <c r="BB2121" s="183"/>
      <c r="BC2121" s="183"/>
      <c r="BD2121" s="183">
        <f t="shared" si="1321"/>
        <v>0</v>
      </c>
      <c r="BE2121" s="183">
        <f t="shared" si="1321"/>
        <v>0</v>
      </c>
    </row>
    <row r="2122" spans="2:57" ht="15.75" hidden="1">
      <c r="B2122" s="174">
        <v>2025</v>
      </c>
      <c r="C2122" s="174">
        <v>20</v>
      </c>
      <c r="D2122" s="175">
        <v>0</v>
      </c>
      <c r="E2122" s="176"/>
      <c r="F2122" s="174">
        <v>3</v>
      </c>
      <c r="G2122" s="174">
        <v>7</v>
      </c>
      <c r="H2122" s="174">
        <v>19</v>
      </c>
      <c r="I2122" s="174">
        <v>5000</v>
      </c>
      <c r="J2122" s="219">
        <v>5300</v>
      </c>
      <c r="K2122" s="219">
        <v>531</v>
      </c>
      <c r="L2122" s="177">
        <v>567</v>
      </c>
      <c r="M2122" s="178">
        <v>0</v>
      </c>
      <c r="N2122" s="179" t="s">
        <v>1354</v>
      </c>
      <c r="O2122" s="180">
        <v>0</v>
      </c>
      <c r="P2122" s="180">
        <v>0</v>
      </c>
      <c r="Q2122" s="181">
        <v>0</v>
      </c>
      <c r="R2122" s="182" t="s">
        <v>98</v>
      </c>
      <c r="S2122" s="183">
        <v>0</v>
      </c>
      <c r="T2122" s="183">
        <v>0</v>
      </c>
      <c r="U2122" s="180">
        <v>0</v>
      </c>
      <c r="V2122" s="180">
        <v>0</v>
      </c>
      <c r="W2122" s="183">
        <v>0</v>
      </c>
      <c r="X2122" s="183">
        <v>0</v>
      </c>
      <c r="Y2122" s="180">
        <v>0</v>
      </c>
      <c r="Z2122" s="180">
        <v>0</v>
      </c>
      <c r="AA2122" s="183">
        <v>0</v>
      </c>
      <c r="AB2122" s="183">
        <v>0</v>
      </c>
      <c r="AC2122" s="180">
        <f t="shared" si="1318"/>
        <v>0</v>
      </c>
      <c r="AD2122" s="180">
        <f t="shared" si="1318"/>
        <v>0</v>
      </c>
      <c r="AE2122" s="181">
        <f t="shared" si="1322"/>
        <v>0</v>
      </c>
      <c r="AF2122" s="180">
        <v>0</v>
      </c>
      <c r="AG2122" s="180">
        <v>0</v>
      </c>
      <c r="AH2122" s="181">
        <f t="shared" si="1323"/>
        <v>0</v>
      </c>
      <c r="AI2122" s="180">
        <v>0</v>
      </c>
      <c r="AJ2122" s="180">
        <v>0</v>
      </c>
      <c r="AK2122" s="181">
        <f t="shared" si="1324"/>
        <v>0</v>
      </c>
      <c r="AL2122" s="180">
        <v>0</v>
      </c>
      <c r="AM2122" s="180">
        <v>0</v>
      </c>
      <c r="AN2122" s="181">
        <f t="shared" si="1325"/>
        <v>0</v>
      </c>
      <c r="AO2122" s="180">
        <v>0</v>
      </c>
      <c r="AP2122" s="180">
        <v>0</v>
      </c>
      <c r="AQ2122" s="181">
        <f t="shared" si="1326"/>
        <v>0</v>
      </c>
      <c r="AR2122" s="180">
        <v>0</v>
      </c>
      <c r="AS2122" s="180">
        <v>0</v>
      </c>
      <c r="AT2122" s="181">
        <f t="shared" si="1327"/>
        <v>0</v>
      </c>
      <c r="AU2122" s="180">
        <f t="shared" si="1319"/>
        <v>0</v>
      </c>
      <c r="AV2122" s="180">
        <f t="shared" si="1319"/>
        <v>0</v>
      </c>
      <c r="AW2122" s="181">
        <f t="shared" si="1328"/>
        <v>0</v>
      </c>
      <c r="AX2122" s="183">
        <f t="shared" si="1320"/>
        <v>0</v>
      </c>
      <c r="AY2122" s="183">
        <f t="shared" si="1320"/>
        <v>0</v>
      </c>
      <c r="AZ2122" s="183"/>
      <c r="BA2122" s="183"/>
      <c r="BB2122" s="183"/>
      <c r="BC2122" s="183"/>
      <c r="BD2122" s="183">
        <f t="shared" si="1321"/>
        <v>0</v>
      </c>
      <c r="BE2122" s="183">
        <f t="shared" si="1321"/>
        <v>0</v>
      </c>
    </row>
    <row r="2123" spans="2:57" ht="15.75" hidden="1">
      <c r="B2123" s="174">
        <v>2025</v>
      </c>
      <c r="C2123" s="174">
        <v>20</v>
      </c>
      <c r="D2123" s="175">
        <v>0</v>
      </c>
      <c r="E2123" s="176"/>
      <c r="F2123" s="174">
        <v>3</v>
      </c>
      <c r="G2123" s="174">
        <v>7</v>
      </c>
      <c r="H2123" s="174">
        <v>19</v>
      </c>
      <c r="I2123" s="174">
        <v>5000</v>
      </c>
      <c r="J2123" s="219">
        <v>5300</v>
      </c>
      <c r="K2123" s="219">
        <v>531</v>
      </c>
      <c r="L2123" s="177">
        <v>592</v>
      </c>
      <c r="M2123" s="178">
        <v>0</v>
      </c>
      <c r="N2123" s="179" t="s">
        <v>1355</v>
      </c>
      <c r="O2123" s="180">
        <v>0</v>
      </c>
      <c r="P2123" s="180">
        <v>0</v>
      </c>
      <c r="Q2123" s="181">
        <v>0</v>
      </c>
      <c r="R2123" s="182" t="s">
        <v>98</v>
      </c>
      <c r="S2123" s="183">
        <v>0</v>
      </c>
      <c r="T2123" s="183">
        <v>0</v>
      </c>
      <c r="U2123" s="180">
        <v>0</v>
      </c>
      <c r="V2123" s="180">
        <v>0</v>
      </c>
      <c r="W2123" s="183">
        <v>0</v>
      </c>
      <c r="X2123" s="183">
        <v>0</v>
      </c>
      <c r="Y2123" s="180">
        <v>0</v>
      </c>
      <c r="Z2123" s="180">
        <v>0</v>
      </c>
      <c r="AA2123" s="183">
        <v>0</v>
      </c>
      <c r="AB2123" s="183">
        <v>0</v>
      </c>
      <c r="AC2123" s="180">
        <f t="shared" si="1318"/>
        <v>0</v>
      </c>
      <c r="AD2123" s="180">
        <f t="shared" si="1318"/>
        <v>0</v>
      </c>
      <c r="AE2123" s="181">
        <f t="shared" si="1322"/>
        <v>0</v>
      </c>
      <c r="AF2123" s="180">
        <v>0</v>
      </c>
      <c r="AG2123" s="180">
        <v>0</v>
      </c>
      <c r="AH2123" s="181">
        <f t="shared" si="1323"/>
        <v>0</v>
      </c>
      <c r="AI2123" s="180">
        <v>0</v>
      </c>
      <c r="AJ2123" s="180">
        <v>0</v>
      </c>
      <c r="AK2123" s="181">
        <f t="shared" si="1324"/>
        <v>0</v>
      </c>
      <c r="AL2123" s="180">
        <v>0</v>
      </c>
      <c r="AM2123" s="180">
        <v>0</v>
      </c>
      <c r="AN2123" s="181">
        <f t="shared" si="1325"/>
        <v>0</v>
      </c>
      <c r="AO2123" s="180">
        <v>0</v>
      </c>
      <c r="AP2123" s="180">
        <v>0</v>
      </c>
      <c r="AQ2123" s="181">
        <f t="shared" si="1326"/>
        <v>0</v>
      </c>
      <c r="AR2123" s="180">
        <v>0</v>
      </c>
      <c r="AS2123" s="180">
        <v>0</v>
      </c>
      <c r="AT2123" s="181">
        <f t="shared" si="1327"/>
        <v>0</v>
      </c>
      <c r="AU2123" s="180">
        <f t="shared" si="1319"/>
        <v>0</v>
      </c>
      <c r="AV2123" s="180">
        <f t="shared" si="1319"/>
        <v>0</v>
      </c>
      <c r="AW2123" s="181">
        <f t="shared" si="1328"/>
        <v>0</v>
      </c>
      <c r="AX2123" s="183">
        <f t="shared" si="1320"/>
        <v>0</v>
      </c>
      <c r="AY2123" s="183">
        <f t="shared" si="1320"/>
        <v>0</v>
      </c>
      <c r="AZ2123" s="183"/>
      <c r="BA2123" s="183"/>
      <c r="BB2123" s="183"/>
      <c r="BC2123" s="183"/>
      <c r="BD2123" s="183">
        <f t="shared" si="1321"/>
        <v>0</v>
      </c>
      <c r="BE2123" s="183">
        <f t="shared" si="1321"/>
        <v>0</v>
      </c>
    </row>
    <row r="2124" spans="2:57" ht="15.75" hidden="1">
      <c r="B2124" s="174">
        <v>2025</v>
      </c>
      <c r="C2124" s="174">
        <v>20</v>
      </c>
      <c r="D2124" s="175">
        <v>0</v>
      </c>
      <c r="E2124" s="176"/>
      <c r="F2124" s="174">
        <v>3</v>
      </c>
      <c r="G2124" s="174">
        <v>7</v>
      </c>
      <c r="H2124" s="174">
        <v>19</v>
      </c>
      <c r="I2124" s="174">
        <v>5000</v>
      </c>
      <c r="J2124" s="219">
        <v>5300</v>
      </c>
      <c r="K2124" s="219">
        <v>531</v>
      </c>
      <c r="L2124" s="177">
        <v>605</v>
      </c>
      <c r="M2124" s="178">
        <v>0</v>
      </c>
      <c r="N2124" s="179" t="s">
        <v>1356</v>
      </c>
      <c r="O2124" s="180">
        <v>0</v>
      </c>
      <c r="P2124" s="180">
        <v>0</v>
      </c>
      <c r="Q2124" s="181">
        <v>0</v>
      </c>
      <c r="R2124" s="182" t="s">
        <v>98</v>
      </c>
      <c r="S2124" s="183">
        <v>0</v>
      </c>
      <c r="T2124" s="183">
        <v>0</v>
      </c>
      <c r="U2124" s="180">
        <v>0</v>
      </c>
      <c r="V2124" s="180">
        <v>0</v>
      </c>
      <c r="W2124" s="183">
        <v>0</v>
      </c>
      <c r="X2124" s="183">
        <v>0</v>
      </c>
      <c r="Y2124" s="180">
        <v>0</v>
      </c>
      <c r="Z2124" s="180">
        <v>0</v>
      </c>
      <c r="AA2124" s="183">
        <v>0</v>
      </c>
      <c r="AB2124" s="183">
        <v>0</v>
      </c>
      <c r="AC2124" s="180">
        <f t="shared" si="1318"/>
        <v>0</v>
      </c>
      <c r="AD2124" s="180">
        <f t="shared" si="1318"/>
        <v>0</v>
      </c>
      <c r="AE2124" s="181">
        <f t="shared" si="1322"/>
        <v>0</v>
      </c>
      <c r="AF2124" s="180">
        <v>0</v>
      </c>
      <c r="AG2124" s="180">
        <v>0</v>
      </c>
      <c r="AH2124" s="181">
        <f t="shared" si="1323"/>
        <v>0</v>
      </c>
      <c r="AI2124" s="180">
        <v>0</v>
      </c>
      <c r="AJ2124" s="180">
        <v>0</v>
      </c>
      <c r="AK2124" s="181">
        <f t="shared" si="1324"/>
        <v>0</v>
      </c>
      <c r="AL2124" s="180">
        <v>0</v>
      </c>
      <c r="AM2124" s="180">
        <v>0</v>
      </c>
      <c r="AN2124" s="181">
        <f t="shared" si="1325"/>
        <v>0</v>
      </c>
      <c r="AO2124" s="180">
        <v>0</v>
      </c>
      <c r="AP2124" s="180">
        <v>0</v>
      </c>
      <c r="AQ2124" s="181">
        <f t="shared" si="1326"/>
        <v>0</v>
      </c>
      <c r="AR2124" s="180">
        <v>0</v>
      </c>
      <c r="AS2124" s="180">
        <v>0</v>
      </c>
      <c r="AT2124" s="181">
        <f t="shared" si="1327"/>
        <v>0</v>
      </c>
      <c r="AU2124" s="180">
        <f t="shared" si="1319"/>
        <v>0</v>
      </c>
      <c r="AV2124" s="180">
        <f t="shared" si="1319"/>
        <v>0</v>
      </c>
      <c r="AW2124" s="181">
        <f t="shared" si="1328"/>
        <v>0</v>
      </c>
      <c r="AX2124" s="183">
        <f t="shared" si="1320"/>
        <v>0</v>
      </c>
      <c r="AY2124" s="183">
        <f t="shared" si="1320"/>
        <v>0</v>
      </c>
      <c r="AZ2124" s="183"/>
      <c r="BA2124" s="183"/>
      <c r="BB2124" s="183"/>
      <c r="BC2124" s="183"/>
      <c r="BD2124" s="183">
        <f t="shared" si="1321"/>
        <v>0</v>
      </c>
      <c r="BE2124" s="183">
        <f t="shared" si="1321"/>
        <v>0</v>
      </c>
    </row>
    <row r="2125" spans="2:57" ht="15.75" hidden="1">
      <c r="B2125" s="174">
        <v>2025</v>
      </c>
      <c r="C2125" s="174">
        <v>20</v>
      </c>
      <c r="D2125" s="175">
        <v>0</v>
      </c>
      <c r="E2125" s="176"/>
      <c r="F2125" s="174">
        <v>3</v>
      </c>
      <c r="G2125" s="174">
        <v>7</v>
      </c>
      <c r="H2125" s="174">
        <v>19</v>
      </c>
      <c r="I2125" s="174">
        <v>5000</v>
      </c>
      <c r="J2125" s="219">
        <v>5300</v>
      </c>
      <c r="K2125" s="219">
        <v>531</v>
      </c>
      <c r="L2125" s="177">
        <v>611</v>
      </c>
      <c r="M2125" s="178">
        <v>0</v>
      </c>
      <c r="N2125" s="179" t="s">
        <v>1357</v>
      </c>
      <c r="O2125" s="180">
        <v>0</v>
      </c>
      <c r="P2125" s="180">
        <v>0</v>
      </c>
      <c r="Q2125" s="181">
        <v>0</v>
      </c>
      <c r="R2125" s="182" t="s">
        <v>98</v>
      </c>
      <c r="S2125" s="183">
        <v>0</v>
      </c>
      <c r="T2125" s="183">
        <v>0</v>
      </c>
      <c r="U2125" s="180">
        <v>0</v>
      </c>
      <c r="V2125" s="180">
        <v>0</v>
      </c>
      <c r="W2125" s="183">
        <v>0</v>
      </c>
      <c r="X2125" s="183">
        <v>0</v>
      </c>
      <c r="Y2125" s="180">
        <v>0</v>
      </c>
      <c r="Z2125" s="180">
        <v>0</v>
      </c>
      <c r="AA2125" s="183">
        <v>0</v>
      </c>
      <c r="AB2125" s="183">
        <v>0</v>
      </c>
      <c r="AC2125" s="180">
        <f t="shared" si="1318"/>
        <v>0</v>
      </c>
      <c r="AD2125" s="180">
        <f t="shared" si="1318"/>
        <v>0</v>
      </c>
      <c r="AE2125" s="181">
        <f t="shared" si="1322"/>
        <v>0</v>
      </c>
      <c r="AF2125" s="180">
        <v>0</v>
      </c>
      <c r="AG2125" s="180">
        <v>0</v>
      </c>
      <c r="AH2125" s="181">
        <f t="shared" si="1323"/>
        <v>0</v>
      </c>
      <c r="AI2125" s="180">
        <v>0</v>
      </c>
      <c r="AJ2125" s="180">
        <v>0</v>
      </c>
      <c r="AK2125" s="181">
        <f t="shared" si="1324"/>
        <v>0</v>
      </c>
      <c r="AL2125" s="180">
        <v>0</v>
      </c>
      <c r="AM2125" s="180">
        <v>0</v>
      </c>
      <c r="AN2125" s="181">
        <f t="shared" si="1325"/>
        <v>0</v>
      </c>
      <c r="AO2125" s="180">
        <v>0</v>
      </c>
      <c r="AP2125" s="180">
        <v>0</v>
      </c>
      <c r="AQ2125" s="181">
        <f t="shared" si="1326"/>
        <v>0</v>
      </c>
      <c r="AR2125" s="180">
        <v>0</v>
      </c>
      <c r="AS2125" s="180">
        <v>0</v>
      </c>
      <c r="AT2125" s="181">
        <f t="shared" si="1327"/>
        <v>0</v>
      </c>
      <c r="AU2125" s="180">
        <f t="shared" si="1319"/>
        <v>0</v>
      </c>
      <c r="AV2125" s="180">
        <f t="shared" si="1319"/>
        <v>0</v>
      </c>
      <c r="AW2125" s="181">
        <f t="shared" si="1328"/>
        <v>0</v>
      </c>
      <c r="AX2125" s="183">
        <f t="shared" si="1320"/>
        <v>0</v>
      </c>
      <c r="AY2125" s="183">
        <f t="shared" si="1320"/>
        <v>0</v>
      </c>
      <c r="AZ2125" s="183"/>
      <c r="BA2125" s="183"/>
      <c r="BB2125" s="183"/>
      <c r="BC2125" s="183"/>
      <c r="BD2125" s="183">
        <f t="shared" si="1321"/>
        <v>0</v>
      </c>
      <c r="BE2125" s="183">
        <f t="shared" si="1321"/>
        <v>0</v>
      </c>
    </row>
    <row r="2126" spans="2:57" ht="15.75" hidden="1">
      <c r="B2126" s="174">
        <v>2025</v>
      </c>
      <c r="C2126" s="174">
        <v>20</v>
      </c>
      <c r="D2126" s="175">
        <v>0</v>
      </c>
      <c r="E2126" s="176"/>
      <c r="F2126" s="174">
        <v>3</v>
      </c>
      <c r="G2126" s="174">
        <v>7</v>
      </c>
      <c r="H2126" s="174">
        <v>19</v>
      </c>
      <c r="I2126" s="174">
        <v>5000</v>
      </c>
      <c r="J2126" s="219">
        <v>5300</v>
      </c>
      <c r="K2126" s="219">
        <v>531</v>
      </c>
      <c r="L2126" s="177">
        <v>620</v>
      </c>
      <c r="M2126" s="178">
        <v>0</v>
      </c>
      <c r="N2126" s="179" t="s">
        <v>1358</v>
      </c>
      <c r="O2126" s="180">
        <v>0</v>
      </c>
      <c r="P2126" s="180">
        <v>0</v>
      </c>
      <c r="Q2126" s="181">
        <v>0</v>
      </c>
      <c r="R2126" s="182" t="s">
        <v>98</v>
      </c>
      <c r="S2126" s="183">
        <v>0</v>
      </c>
      <c r="T2126" s="183">
        <v>0</v>
      </c>
      <c r="U2126" s="180">
        <v>0</v>
      </c>
      <c r="V2126" s="180">
        <v>0</v>
      </c>
      <c r="W2126" s="183">
        <v>0</v>
      </c>
      <c r="X2126" s="183">
        <v>0</v>
      </c>
      <c r="Y2126" s="180">
        <v>0</v>
      </c>
      <c r="Z2126" s="180">
        <v>0</v>
      </c>
      <c r="AA2126" s="183">
        <v>0</v>
      </c>
      <c r="AB2126" s="183">
        <v>0</v>
      </c>
      <c r="AC2126" s="180">
        <f t="shared" si="1318"/>
        <v>0</v>
      </c>
      <c r="AD2126" s="180">
        <f t="shared" si="1318"/>
        <v>0</v>
      </c>
      <c r="AE2126" s="181">
        <f t="shared" si="1322"/>
        <v>0</v>
      </c>
      <c r="AF2126" s="180">
        <v>0</v>
      </c>
      <c r="AG2126" s="180">
        <v>0</v>
      </c>
      <c r="AH2126" s="181">
        <f t="shared" si="1323"/>
        <v>0</v>
      </c>
      <c r="AI2126" s="180">
        <v>0</v>
      </c>
      <c r="AJ2126" s="180">
        <v>0</v>
      </c>
      <c r="AK2126" s="181">
        <f t="shared" si="1324"/>
        <v>0</v>
      </c>
      <c r="AL2126" s="180">
        <v>0</v>
      </c>
      <c r="AM2126" s="180">
        <v>0</v>
      </c>
      <c r="AN2126" s="181">
        <f t="shared" si="1325"/>
        <v>0</v>
      </c>
      <c r="AO2126" s="180">
        <v>0</v>
      </c>
      <c r="AP2126" s="180">
        <v>0</v>
      </c>
      <c r="AQ2126" s="181">
        <f t="shared" si="1326"/>
        <v>0</v>
      </c>
      <c r="AR2126" s="180">
        <v>0</v>
      </c>
      <c r="AS2126" s="180">
        <v>0</v>
      </c>
      <c r="AT2126" s="181">
        <f t="shared" si="1327"/>
        <v>0</v>
      </c>
      <c r="AU2126" s="180">
        <f t="shared" si="1319"/>
        <v>0</v>
      </c>
      <c r="AV2126" s="180">
        <f t="shared" si="1319"/>
        <v>0</v>
      </c>
      <c r="AW2126" s="181">
        <f t="shared" si="1328"/>
        <v>0</v>
      </c>
      <c r="AX2126" s="183">
        <f t="shared" si="1320"/>
        <v>0</v>
      </c>
      <c r="AY2126" s="183">
        <f t="shared" si="1320"/>
        <v>0</v>
      </c>
      <c r="AZ2126" s="183"/>
      <c r="BA2126" s="183"/>
      <c r="BB2126" s="183"/>
      <c r="BC2126" s="183"/>
      <c r="BD2126" s="183">
        <f t="shared" si="1321"/>
        <v>0</v>
      </c>
      <c r="BE2126" s="183">
        <f t="shared" si="1321"/>
        <v>0</v>
      </c>
    </row>
    <row r="2127" spans="2:57" ht="30" hidden="1">
      <c r="B2127" s="174">
        <v>2025</v>
      </c>
      <c r="C2127" s="174">
        <v>20</v>
      </c>
      <c r="D2127" s="175">
        <v>0</v>
      </c>
      <c r="E2127" s="176"/>
      <c r="F2127" s="174">
        <v>3</v>
      </c>
      <c r="G2127" s="174">
        <v>7</v>
      </c>
      <c r="H2127" s="174">
        <v>19</v>
      </c>
      <c r="I2127" s="174">
        <v>5000</v>
      </c>
      <c r="J2127" s="219">
        <v>5300</v>
      </c>
      <c r="K2127" s="219">
        <v>531</v>
      </c>
      <c r="L2127" s="177">
        <v>637</v>
      </c>
      <c r="M2127" s="178">
        <v>0</v>
      </c>
      <c r="N2127" s="179" t="s">
        <v>1359</v>
      </c>
      <c r="O2127" s="180">
        <v>0</v>
      </c>
      <c r="P2127" s="180">
        <v>0</v>
      </c>
      <c r="Q2127" s="181">
        <v>0</v>
      </c>
      <c r="R2127" s="182" t="s">
        <v>98</v>
      </c>
      <c r="S2127" s="183">
        <v>0</v>
      </c>
      <c r="T2127" s="183">
        <v>0</v>
      </c>
      <c r="U2127" s="180">
        <v>0</v>
      </c>
      <c r="V2127" s="180">
        <v>0</v>
      </c>
      <c r="W2127" s="183">
        <v>0</v>
      </c>
      <c r="X2127" s="183">
        <v>0</v>
      </c>
      <c r="Y2127" s="180">
        <v>0</v>
      </c>
      <c r="Z2127" s="180">
        <v>0</v>
      </c>
      <c r="AA2127" s="183">
        <v>0</v>
      </c>
      <c r="AB2127" s="183">
        <v>0</v>
      </c>
      <c r="AC2127" s="180">
        <f t="shared" si="1318"/>
        <v>0</v>
      </c>
      <c r="AD2127" s="180">
        <f t="shared" si="1318"/>
        <v>0</v>
      </c>
      <c r="AE2127" s="181">
        <f t="shared" si="1322"/>
        <v>0</v>
      </c>
      <c r="AF2127" s="180">
        <v>0</v>
      </c>
      <c r="AG2127" s="180">
        <v>0</v>
      </c>
      <c r="AH2127" s="181">
        <f t="shared" si="1323"/>
        <v>0</v>
      </c>
      <c r="AI2127" s="180">
        <v>0</v>
      </c>
      <c r="AJ2127" s="180">
        <v>0</v>
      </c>
      <c r="AK2127" s="181">
        <f t="shared" si="1324"/>
        <v>0</v>
      </c>
      <c r="AL2127" s="180">
        <v>0</v>
      </c>
      <c r="AM2127" s="180">
        <v>0</v>
      </c>
      <c r="AN2127" s="181">
        <f t="shared" si="1325"/>
        <v>0</v>
      </c>
      <c r="AO2127" s="180">
        <v>0</v>
      </c>
      <c r="AP2127" s="180">
        <v>0</v>
      </c>
      <c r="AQ2127" s="181">
        <f t="shared" si="1326"/>
        <v>0</v>
      </c>
      <c r="AR2127" s="180">
        <v>0</v>
      </c>
      <c r="AS2127" s="180">
        <v>0</v>
      </c>
      <c r="AT2127" s="181">
        <f t="shared" si="1327"/>
        <v>0</v>
      </c>
      <c r="AU2127" s="180">
        <f t="shared" si="1319"/>
        <v>0</v>
      </c>
      <c r="AV2127" s="180">
        <f t="shared" si="1319"/>
        <v>0</v>
      </c>
      <c r="AW2127" s="181">
        <f t="shared" si="1328"/>
        <v>0</v>
      </c>
      <c r="AX2127" s="183">
        <f t="shared" si="1320"/>
        <v>0</v>
      </c>
      <c r="AY2127" s="183">
        <f t="shared" si="1320"/>
        <v>0</v>
      </c>
      <c r="AZ2127" s="183"/>
      <c r="BA2127" s="183"/>
      <c r="BB2127" s="183"/>
      <c r="BC2127" s="183"/>
      <c r="BD2127" s="183">
        <f t="shared" si="1321"/>
        <v>0</v>
      </c>
      <c r="BE2127" s="183">
        <f t="shared" si="1321"/>
        <v>0</v>
      </c>
    </row>
    <row r="2128" spans="2:57" ht="30" hidden="1">
      <c r="B2128" s="174">
        <v>2025</v>
      </c>
      <c r="C2128" s="174">
        <v>20</v>
      </c>
      <c r="D2128" s="175">
        <v>0</v>
      </c>
      <c r="E2128" s="176"/>
      <c r="F2128" s="174">
        <v>3</v>
      </c>
      <c r="G2128" s="174">
        <v>7</v>
      </c>
      <c r="H2128" s="174">
        <v>19</v>
      </c>
      <c r="I2128" s="174">
        <v>5000</v>
      </c>
      <c r="J2128" s="219">
        <v>5300</v>
      </c>
      <c r="K2128" s="219">
        <v>531</v>
      </c>
      <c r="L2128" s="177">
        <v>647</v>
      </c>
      <c r="M2128" s="178">
        <v>0</v>
      </c>
      <c r="N2128" s="179" t="s">
        <v>1360</v>
      </c>
      <c r="O2128" s="180">
        <v>0</v>
      </c>
      <c r="P2128" s="180">
        <v>0</v>
      </c>
      <c r="Q2128" s="181">
        <v>0</v>
      </c>
      <c r="R2128" s="182" t="s">
        <v>98</v>
      </c>
      <c r="S2128" s="183">
        <v>0</v>
      </c>
      <c r="T2128" s="183">
        <v>0</v>
      </c>
      <c r="U2128" s="180">
        <v>0</v>
      </c>
      <c r="V2128" s="180">
        <v>0</v>
      </c>
      <c r="W2128" s="183">
        <v>0</v>
      </c>
      <c r="X2128" s="183">
        <v>0</v>
      </c>
      <c r="Y2128" s="180">
        <v>0</v>
      </c>
      <c r="Z2128" s="180">
        <v>0</v>
      </c>
      <c r="AA2128" s="183">
        <v>0</v>
      </c>
      <c r="AB2128" s="183">
        <v>0</v>
      </c>
      <c r="AC2128" s="180">
        <f t="shared" si="1318"/>
        <v>0</v>
      </c>
      <c r="AD2128" s="180">
        <f t="shared" si="1318"/>
        <v>0</v>
      </c>
      <c r="AE2128" s="181">
        <f t="shared" si="1322"/>
        <v>0</v>
      </c>
      <c r="AF2128" s="180">
        <v>0</v>
      </c>
      <c r="AG2128" s="180">
        <v>0</v>
      </c>
      <c r="AH2128" s="181">
        <f t="shared" si="1323"/>
        <v>0</v>
      </c>
      <c r="AI2128" s="180">
        <v>0</v>
      </c>
      <c r="AJ2128" s="180">
        <v>0</v>
      </c>
      <c r="AK2128" s="181">
        <f t="shared" si="1324"/>
        <v>0</v>
      </c>
      <c r="AL2128" s="180">
        <v>0</v>
      </c>
      <c r="AM2128" s="180">
        <v>0</v>
      </c>
      <c r="AN2128" s="181">
        <f t="shared" si="1325"/>
        <v>0</v>
      </c>
      <c r="AO2128" s="180">
        <v>0</v>
      </c>
      <c r="AP2128" s="180">
        <v>0</v>
      </c>
      <c r="AQ2128" s="181">
        <f t="shared" si="1326"/>
        <v>0</v>
      </c>
      <c r="AR2128" s="180">
        <v>0</v>
      </c>
      <c r="AS2128" s="180">
        <v>0</v>
      </c>
      <c r="AT2128" s="181">
        <f t="shared" si="1327"/>
        <v>0</v>
      </c>
      <c r="AU2128" s="180">
        <f t="shared" si="1319"/>
        <v>0</v>
      </c>
      <c r="AV2128" s="180">
        <f t="shared" si="1319"/>
        <v>0</v>
      </c>
      <c r="AW2128" s="181">
        <f t="shared" si="1328"/>
        <v>0</v>
      </c>
      <c r="AX2128" s="183">
        <f t="shared" si="1320"/>
        <v>0</v>
      </c>
      <c r="AY2128" s="183">
        <f t="shared" si="1320"/>
        <v>0</v>
      </c>
      <c r="AZ2128" s="183"/>
      <c r="BA2128" s="183"/>
      <c r="BB2128" s="183"/>
      <c r="BC2128" s="183"/>
      <c r="BD2128" s="183">
        <f t="shared" si="1321"/>
        <v>0</v>
      </c>
      <c r="BE2128" s="183">
        <f t="shared" si="1321"/>
        <v>0</v>
      </c>
    </row>
    <row r="2129" spans="2:57" ht="15.75" hidden="1">
      <c r="B2129" s="174">
        <v>2025</v>
      </c>
      <c r="C2129" s="174">
        <v>20</v>
      </c>
      <c r="D2129" s="175">
        <v>0</v>
      </c>
      <c r="E2129" s="176"/>
      <c r="F2129" s="174">
        <v>3</v>
      </c>
      <c r="G2129" s="174">
        <v>7</v>
      </c>
      <c r="H2129" s="174">
        <v>19</v>
      </c>
      <c r="I2129" s="174">
        <v>5000</v>
      </c>
      <c r="J2129" s="219">
        <v>5300</v>
      </c>
      <c r="K2129" s="219">
        <v>531</v>
      </c>
      <c r="L2129" s="177">
        <v>650</v>
      </c>
      <c r="M2129" s="178">
        <v>0</v>
      </c>
      <c r="N2129" s="179" t="s">
        <v>1361</v>
      </c>
      <c r="O2129" s="180">
        <v>0</v>
      </c>
      <c r="P2129" s="180">
        <v>0</v>
      </c>
      <c r="Q2129" s="181">
        <v>0</v>
      </c>
      <c r="R2129" s="182" t="s">
        <v>98</v>
      </c>
      <c r="S2129" s="183">
        <v>0</v>
      </c>
      <c r="T2129" s="183">
        <v>0</v>
      </c>
      <c r="U2129" s="180">
        <v>0</v>
      </c>
      <c r="V2129" s="180">
        <v>0</v>
      </c>
      <c r="W2129" s="183">
        <v>0</v>
      </c>
      <c r="X2129" s="183">
        <v>0</v>
      </c>
      <c r="Y2129" s="180">
        <v>0</v>
      </c>
      <c r="Z2129" s="180">
        <v>0</v>
      </c>
      <c r="AA2129" s="183">
        <v>0</v>
      </c>
      <c r="AB2129" s="183">
        <v>0</v>
      </c>
      <c r="AC2129" s="180">
        <f t="shared" si="1318"/>
        <v>0</v>
      </c>
      <c r="AD2129" s="180">
        <f t="shared" si="1318"/>
        <v>0</v>
      </c>
      <c r="AE2129" s="181">
        <f t="shared" si="1322"/>
        <v>0</v>
      </c>
      <c r="AF2129" s="180">
        <v>0</v>
      </c>
      <c r="AG2129" s="180">
        <v>0</v>
      </c>
      <c r="AH2129" s="181">
        <f t="shared" si="1323"/>
        <v>0</v>
      </c>
      <c r="AI2129" s="180">
        <v>0</v>
      </c>
      <c r="AJ2129" s="180">
        <v>0</v>
      </c>
      <c r="AK2129" s="181">
        <f t="shared" si="1324"/>
        <v>0</v>
      </c>
      <c r="AL2129" s="180">
        <v>0</v>
      </c>
      <c r="AM2129" s="180">
        <v>0</v>
      </c>
      <c r="AN2129" s="181">
        <f t="shared" si="1325"/>
        <v>0</v>
      </c>
      <c r="AO2129" s="180">
        <v>0</v>
      </c>
      <c r="AP2129" s="180">
        <v>0</v>
      </c>
      <c r="AQ2129" s="181">
        <f t="shared" si="1326"/>
        <v>0</v>
      </c>
      <c r="AR2129" s="180">
        <v>0</v>
      </c>
      <c r="AS2129" s="180">
        <v>0</v>
      </c>
      <c r="AT2129" s="181">
        <f t="shared" si="1327"/>
        <v>0</v>
      </c>
      <c r="AU2129" s="180">
        <f t="shared" si="1319"/>
        <v>0</v>
      </c>
      <c r="AV2129" s="180">
        <f t="shared" si="1319"/>
        <v>0</v>
      </c>
      <c r="AW2129" s="181">
        <f t="shared" si="1328"/>
        <v>0</v>
      </c>
      <c r="AX2129" s="183">
        <f t="shared" si="1320"/>
        <v>0</v>
      </c>
      <c r="AY2129" s="183">
        <f t="shared" si="1320"/>
        <v>0</v>
      </c>
      <c r="AZ2129" s="183"/>
      <c r="BA2129" s="183"/>
      <c r="BB2129" s="183"/>
      <c r="BC2129" s="183"/>
      <c r="BD2129" s="183">
        <f t="shared" si="1321"/>
        <v>0</v>
      </c>
      <c r="BE2129" s="183">
        <f t="shared" si="1321"/>
        <v>0</v>
      </c>
    </row>
    <row r="2130" spans="2:57" ht="30" hidden="1">
      <c r="B2130" s="174">
        <v>2025</v>
      </c>
      <c r="C2130" s="174">
        <v>20</v>
      </c>
      <c r="D2130" s="175">
        <v>0</v>
      </c>
      <c r="E2130" s="176"/>
      <c r="F2130" s="174">
        <v>3</v>
      </c>
      <c r="G2130" s="174">
        <v>7</v>
      </c>
      <c r="H2130" s="174">
        <v>19</v>
      </c>
      <c r="I2130" s="174">
        <v>5000</v>
      </c>
      <c r="J2130" s="219">
        <v>5300</v>
      </c>
      <c r="K2130" s="219">
        <v>531</v>
      </c>
      <c r="L2130" s="177">
        <v>651</v>
      </c>
      <c r="M2130" s="178">
        <v>0</v>
      </c>
      <c r="N2130" s="179" t="s">
        <v>1362</v>
      </c>
      <c r="O2130" s="180">
        <v>0</v>
      </c>
      <c r="P2130" s="180">
        <v>0</v>
      </c>
      <c r="Q2130" s="181">
        <v>0</v>
      </c>
      <c r="R2130" s="182" t="s">
        <v>98</v>
      </c>
      <c r="S2130" s="183">
        <v>0</v>
      </c>
      <c r="T2130" s="183">
        <v>0</v>
      </c>
      <c r="U2130" s="180">
        <v>0</v>
      </c>
      <c r="V2130" s="180">
        <v>0</v>
      </c>
      <c r="W2130" s="183">
        <v>0</v>
      </c>
      <c r="X2130" s="183">
        <v>0</v>
      </c>
      <c r="Y2130" s="180">
        <v>0</v>
      </c>
      <c r="Z2130" s="180">
        <v>0</v>
      </c>
      <c r="AA2130" s="183">
        <v>0</v>
      </c>
      <c r="AB2130" s="183">
        <v>0</v>
      </c>
      <c r="AC2130" s="180">
        <f t="shared" si="1318"/>
        <v>0</v>
      </c>
      <c r="AD2130" s="180">
        <f t="shared" si="1318"/>
        <v>0</v>
      </c>
      <c r="AE2130" s="181">
        <f t="shared" si="1322"/>
        <v>0</v>
      </c>
      <c r="AF2130" s="180">
        <v>0</v>
      </c>
      <c r="AG2130" s="180">
        <v>0</v>
      </c>
      <c r="AH2130" s="181">
        <f t="shared" si="1323"/>
        <v>0</v>
      </c>
      <c r="AI2130" s="180">
        <v>0</v>
      </c>
      <c r="AJ2130" s="180">
        <v>0</v>
      </c>
      <c r="AK2130" s="181">
        <f t="shared" si="1324"/>
        <v>0</v>
      </c>
      <c r="AL2130" s="180">
        <v>0</v>
      </c>
      <c r="AM2130" s="180">
        <v>0</v>
      </c>
      <c r="AN2130" s="181">
        <f t="shared" si="1325"/>
        <v>0</v>
      </c>
      <c r="AO2130" s="180">
        <v>0</v>
      </c>
      <c r="AP2130" s="180">
        <v>0</v>
      </c>
      <c r="AQ2130" s="181">
        <f t="shared" si="1326"/>
        <v>0</v>
      </c>
      <c r="AR2130" s="180">
        <v>0</v>
      </c>
      <c r="AS2130" s="180">
        <v>0</v>
      </c>
      <c r="AT2130" s="181">
        <f t="shared" si="1327"/>
        <v>0</v>
      </c>
      <c r="AU2130" s="180">
        <f t="shared" si="1319"/>
        <v>0</v>
      </c>
      <c r="AV2130" s="180">
        <f t="shared" si="1319"/>
        <v>0</v>
      </c>
      <c r="AW2130" s="181">
        <f t="shared" si="1328"/>
        <v>0</v>
      </c>
      <c r="AX2130" s="183">
        <f t="shared" si="1320"/>
        <v>0</v>
      </c>
      <c r="AY2130" s="183">
        <f t="shared" si="1320"/>
        <v>0</v>
      </c>
      <c r="AZ2130" s="183"/>
      <c r="BA2130" s="183"/>
      <c r="BB2130" s="183"/>
      <c r="BC2130" s="183"/>
      <c r="BD2130" s="183">
        <f t="shared" si="1321"/>
        <v>0</v>
      </c>
      <c r="BE2130" s="183">
        <f t="shared" si="1321"/>
        <v>0</v>
      </c>
    </row>
    <row r="2131" spans="2:57" ht="15.75" hidden="1">
      <c r="B2131" s="174">
        <v>2025</v>
      </c>
      <c r="C2131" s="174">
        <v>20</v>
      </c>
      <c r="D2131" s="175">
        <v>0</v>
      </c>
      <c r="E2131" s="176"/>
      <c r="F2131" s="174">
        <v>3</v>
      </c>
      <c r="G2131" s="174">
        <v>7</v>
      </c>
      <c r="H2131" s="174">
        <v>19</v>
      </c>
      <c r="I2131" s="174">
        <v>5000</v>
      </c>
      <c r="J2131" s="219">
        <v>5300</v>
      </c>
      <c r="K2131" s="219">
        <v>531</v>
      </c>
      <c r="L2131" s="177">
        <v>653</v>
      </c>
      <c r="M2131" s="178">
        <v>0</v>
      </c>
      <c r="N2131" s="179" t="s">
        <v>1363</v>
      </c>
      <c r="O2131" s="180">
        <v>0</v>
      </c>
      <c r="P2131" s="180">
        <v>0</v>
      </c>
      <c r="Q2131" s="181">
        <v>0</v>
      </c>
      <c r="R2131" s="182" t="s">
        <v>98</v>
      </c>
      <c r="S2131" s="183">
        <v>0</v>
      </c>
      <c r="T2131" s="183">
        <v>0</v>
      </c>
      <c r="U2131" s="180">
        <v>0</v>
      </c>
      <c r="V2131" s="180">
        <v>0</v>
      </c>
      <c r="W2131" s="183">
        <v>0</v>
      </c>
      <c r="X2131" s="183">
        <v>0</v>
      </c>
      <c r="Y2131" s="180">
        <v>0</v>
      </c>
      <c r="Z2131" s="180">
        <v>0</v>
      </c>
      <c r="AA2131" s="183">
        <v>0</v>
      </c>
      <c r="AB2131" s="183">
        <v>0</v>
      </c>
      <c r="AC2131" s="180">
        <f t="shared" si="1318"/>
        <v>0</v>
      </c>
      <c r="AD2131" s="180">
        <f t="shared" si="1318"/>
        <v>0</v>
      </c>
      <c r="AE2131" s="181">
        <f t="shared" si="1322"/>
        <v>0</v>
      </c>
      <c r="AF2131" s="180">
        <v>0</v>
      </c>
      <c r="AG2131" s="180">
        <v>0</v>
      </c>
      <c r="AH2131" s="181">
        <f t="shared" si="1323"/>
        <v>0</v>
      </c>
      <c r="AI2131" s="180">
        <v>0</v>
      </c>
      <c r="AJ2131" s="180">
        <v>0</v>
      </c>
      <c r="AK2131" s="181">
        <f t="shared" si="1324"/>
        <v>0</v>
      </c>
      <c r="AL2131" s="180">
        <v>0</v>
      </c>
      <c r="AM2131" s="180">
        <v>0</v>
      </c>
      <c r="AN2131" s="181">
        <f t="shared" si="1325"/>
        <v>0</v>
      </c>
      <c r="AO2131" s="180">
        <v>0</v>
      </c>
      <c r="AP2131" s="180">
        <v>0</v>
      </c>
      <c r="AQ2131" s="181">
        <f t="shared" si="1326"/>
        <v>0</v>
      </c>
      <c r="AR2131" s="180">
        <v>0</v>
      </c>
      <c r="AS2131" s="180">
        <v>0</v>
      </c>
      <c r="AT2131" s="181">
        <f t="shared" si="1327"/>
        <v>0</v>
      </c>
      <c r="AU2131" s="180">
        <f t="shared" si="1319"/>
        <v>0</v>
      </c>
      <c r="AV2131" s="180">
        <f t="shared" si="1319"/>
        <v>0</v>
      </c>
      <c r="AW2131" s="181">
        <f t="shared" si="1328"/>
        <v>0</v>
      </c>
      <c r="AX2131" s="183">
        <f t="shared" si="1320"/>
        <v>0</v>
      </c>
      <c r="AY2131" s="183">
        <f t="shared" si="1320"/>
        <v>0</v>
      </c>
      <c r="AZ2131" s="183"/>
      <c r="BA2131" s="183"/>
      <c r="BB2131" s="183"/>
      <c r="BC2131" s="183"/>
      <c r="BD2131" s="183">
        <f t="shared" si="1321"/>
        <v>0</v>
      </c>
      <c r="BE2131" s="183">
        <f t="shared" si="1321"/>
        <v>0</v>
      </c>
    </row>
    <row r="2132" spans="2:57" ht="15.75" hidden="1">
      <c r="B2132" s="174">
        <v>2025</v>
      </c>
      <c r="C2132" s="174">
        <v>20</v>
      </c>
      <c r="D2132" s="175">
        <v>0</v>
      </c>
      <c r="E2132" s="176"/>
      <c r="F2132" s="174">
        <v>3</v>
      </c>
      <c r="G2132" s="174">
        <v>7</v>
      </c>
      <c r="H2132" s="174">
        <v>19</v>
      </c>
      <c r="I2132" s="174">
        <v>5000</v>
      </c>
      <c r="J2132" s="219">
        <v>5300</v>
      </c>
      <c r="K2132" s="219">
        <v>531</v>
      </c>
      <c r="L2132" s="177">
        <v>658</v>
      </c>
      <c r="M2132" s="178">
        <v>0</v>
      </c>
      <c r="N2132" s="179" t="s">
        <v>1364</v>
      </c>
      <c r="O2132" s="180">
        <v>0</v>
      </c>
      <c r="P2132" s="180">
        <v>0</v>
      </c>
      <c r="Q2132" s="181">
        <v>0</v>
      </c>
      <c r="R2132" s="182" t="s">
        <v>98</v>
      </c>
      <c r="S2132" s="183">
        <v>0</v>
      </c>
      <c r="T2132" s="183">
        <v>0</v>
      </c>
      <c r="U2132" s="180">
        <v>0</v>
      </c>
      <c r="V2132" s="180">
        <v>0</v>
      </c>
      <c r="W2132" s="183">
        <v>0</v>
      </c>
      <c r="X2132" s="183">
        <v>0</v>
      </c>
      <c r="Y2132" s="180">
        <v>0</v>
      </c>
      <c r="Z2132" s="180">
        <v>0</v>
      </c>
      <c r="AA2132" s="183">
        <v>0</v>
      </c>
      <c r="AB2132" s="183">
        <v>0</v>
      </c>
      <c r="AC2132" s="180">
        <f t="shared" si="1318"/>
        <v>0</v>
      </c>
      <c r="AD2132" s="180">
        <f t="shared" si="1318"/>
        <v>0</v>
      </c>
      <c r="AE2132" s="181">
        <f t="shared" si="1322"/>
        <v>0</v>
      </c>
      <c r="AF2132" s="180">
        <v>0</v>
      </c>
      <c r="AG2132" s="180">
        <v>0</v>
      </c>
      <c r="AH2132" s="181">
        <f t="shared" si="1323"/>
        <v>0</v>
      </c>
      <c r="AI2132" s="180">
        <v>0</v>
      </c>
      <c r="AJ2132" s="180">
        <v>0</v>
      </c>
      <c r="AK2132" s="181">
        <f t="shared" si="1324"/>
        <v>0</v>
      </c>
      <c r="AL2132" s="180">
        <v>0</v>
      </c>
      <c r="AM2132" s="180">
        <v>0</v>
      </c>
      <c r="AN2132" s="181">
        <f t="shared" si="1325"/>
        <v>0</v>
      </c>
      <c r="AO2132" s="180">
        <v>0</v>
      </c>
      <c r="AP2132" s="180">
        <v>0</v>
      </c>
      <c r="AQ2132" s="181">
        <f t="shared" si="1326"/>
        <v>0</v>
      </c>
      <c r="AR2132" s="180">
        <v>0</v>
      </c>
      <c r="AS2132" s="180">
        <v>0</v>
      </c>
      <c r="AT2132" s="181">
        <f t="shared" si="1327"/>
        <v>0</v>
      </c>
      <c r="AU2132" s="180">
        <f t="shared" si="1319"/>
        <v>0</v>
      </c>
      <c r="AV2132" s="180">
        <f t="shared" si="1319"/>
        <v>0</v>
      </c>
      <c r="AW2132" s="181">
        <f t="shared" si="1328"/>
        <v>0</v>
      </c>
      <c r="AX2132" s="183">
        <f t="shared" si="1320"/>
        <v>0</v>
      </c>
      <c r="AY2132" s="183">
        <f t="shared" si="1320"/>
        <v>0</v>
      </c>
      <c r="AZ2132" s="183"/>
      <c r="BA2132" s="183"/>
      <c r="BB2132" s="183"/>
      <c r="BC2132" s="183"/>
      <c r="BD2132" s="183">
        <f t="shared" si="1321"/>
        <v>0</v>
      </c>
      <c r="BE2132" s="183">
        <f t="shared" si="1321"/>
        <v>0</v>
      </c>
    </row>
    <row r="2133" spans="2:57" ht="15.75" hidden="1">
      <c r="B2133" s="174">
        <v>2025</v>
      </c>
      <c r="C2133" s="174">
        <v>20</v>
      </c>
      <c r="D2133" s="175">
        <v>0</v>
      </c>
      <c r="E2133" s="176"/>
      <c r="F2133" s="174">
        <v>3</v>
      </c>
      <c r="G2133" s="174">
        <v>7</v>
      </c>
      <c r="H2133" s="174">
        <v>19</v>
      </c>
      <c r="I2133" s="174">
        <v>5000</v>
      </c>
      <c r="J2133" s="219">
        <v>5300</v>
      </c>
      <c r="K2133" s="219">
        <v>531</v>
      </c>
      <c r="L2133" s="177">
        <v>663</v>
      </c>
      <c r="M2133" s="178">
        <v>0</v>
      </c>
      <c r="N2133" s="179" t="s">
        <v>195</v>
      </c>
      <c r="O2133" s="180">
        <v>0</v>
      </c>
      <c r="P2133" s="180">
        <v>0</v>
      </c>
      <c r="Q2133" s="181">
        <v>0</v>
      </c>
      <c r="R2133" s="182" t="s">
        <v>98</v>
      </c>
      <c r="S2133" s="183">
        <v>0</v>
      </c>
      <c r="T2133" s="183">
        <v>0</v>
      </c>
      <c r="U2133" s="180">
        <v>0</v>
      </c>
      <c r="V2133" s="180">
        <v>0</v>
      </c>
      <c r="W2133" s="183">
        <v>0</v>
      </c>
      <c r="X2133" s="183">
        <v>0</v>
      </c>
      <c r="Y2133" s="180">
        <v>0</v>
      </c>
      <c r="Z2133" s="180">
        <v>0</v>
      </c>
      <c r="AA2133" s="183">
        <v>0</v>
      </c>
      <c r="AB2133" s="183">
        <v>0</v>
      </c>
      <c r="AC2133" s="180">
        <f t="shared" si="1318"/>
        <v>0</v>
      </c>
      <c r="AD2133" s="180">
        <f t="shared" si="1318"/>
        <v>0</v>
      </c>
      <c r="AE2133" s="181">
        <f t="shared" si="1322"/>
        <v>0</v>
      </c>
      <c r="AF2133" s="180">
        <v>0</v>
      </c>
      <c r="AG2133" s="180">
        <v>0</v>
      </c>
      <c r="AH2133" s="181">
        <f t="shared" si="1323"/>
        <v>0</v>
      </c>
      <c r="AI2133" s="180">
        <v>0</v>
      </c>
      <c r="AJ2133" s="180">
        <v>0</v>
      </c>
      <c r="AK2133" s="181">
        <f t="shared" si="1324"/>
        <v>0</v>
      </c>
      <c r="AL2133" s="180">
        <v>0</v>
      </c>
      <c r="AM2133" s="180">
        <v>0</v>
      </c>
      <c r="AN2133" s="181">
        <f t="shared" si="1325"/>
        <v>0</v>
      </c>
      <c r="AO2133" s="180">
        <v>0</v>
      </c>
      <c r="AP2133" s="180">
        <v>0</v>
      </c>
      <c r="AQ2133" s="181">
        <f t="shared" si="1326"/>
        <v>0</v>
      </c>
      <c r="AR2133" s="180">
        <v>0</v>
      </c>
      <c r="AS2133" s="180">
        <v>0</v>
      </c>
      <c r="AT2133" s="181">
        <f t="shared" si="1327"/>
        <v>0</v>
      </c>
      <c r="AU2133" s="180">
        <f t="shared" si="1319"/>
        <v>0</v>
      </c>
      <c r="AV2133" s="180">
        <f t="shared" si="1319"/>
        <v>0</v>
      </c>
      <c r="AW2133" s="181">
        <f t="shared" si="1328"/>
        <v>0</v>
      </c>
      <c r="AX2133" s="183">
        <f t="shared" si="1320"/>
        <v>0</v>
      </c>
      <c r="AY2133" s="183">
        <f t="shared" si="1320"/>
        <v>0</v>
      </c>
      <c r="AZ2133" s="183"/>
      <c r="BA2133" s="183"/>
      <c r="BB2133" s="183"/>
      <c r="BC2133" s="183"/>
      <c r="BD2133" s="183">
        <f t="shared" si="1321"/>
        <v>0</v>
      </c>
      <c r="BE2133" s="183">
        <f t="shared" si="1321"/>
        <v>0</v>
      </c>
    </row>
    <row r="2134" spans="2:57" ht="15.75" hidden="1">
      <c r="B2134" s="174">
        <v>2025</v>
      </c>
      <c r="C2134" s="174">
        <v>20</v>
      </c>
      <c r="D2134" s="175">
        <v>0</v>
      </c>
      <c r="E2134" s="176"/>
      <c r="F2134" s="174">
        <v>3</v>
      </c>
      <c r="G2134" s="174">
        <v>7</v>
      </c>
      <c r="H2134" s="174">
        <v>19</v>
      </c>
      <c r="I2134" s="174">
        <v>5000</v>
      </c>
      <c r="J2134" s="219">
        <v>5300</v>
      </c>
      <c r="K2134" s="219">
        <v>531</v>
      </c>
      <c r="L2134" s="177">
        <v>670</v>
      </c>
      <c r="M2134" s="178">
        <v>0</v>
      </c>
      <c r="N2134" s="179" t="s">
        <v>1365</v>
      </c>
      <c r="O2134" s="180">
        <v>0</v>
      </c>
      <c r="P2134" s="180">
        <v>0</v>
      </c>
      <c r="Q2134" s="181">
        <v>0</v>
      </c>
      <c r="R2134" s="182" t="s">
        <v>98</v>
      </c>
      <c r="S2134" s="183">
        <v>0</v>
      </c>
      <c r="T2134" s="183">
        <v>0</v>
      </c>
      <c r="U2134" s="180">
        <v>0</v>
      </c>
      <c r="V2134" s="180">
        <v>0</v>
      </c>
      <c r="W2134" s="183">
        <v>0</v>
      </c>
      <c r="X2134" s="183">
        <v>0</v>
      </c>
      <c r="Y2134" s="180">
        <v>0</v>
      </c>
      <c r="Z2134" s="180">
        <v>0</v>
      </c>
      <c r="AA2134" s="183">
        <v>0</v>
      </c>
      <c r="AB2134" s="183">
        <v>0</v>
      </c>
      <c r="AC2134" s="180">
        <f t="shared" si="1318"/>
        <v>0</v>
      </c>
      <c r="AD2134" s="180">
        <f t="shared" si="1318"/>
        <v>0</v>
      </c>
      <c r="AE2134" s="181">
        <f t="shared" si="1322"/>
        <v>0</v>
      </c>
      <c r="AF2134" s="180">
        <v>0</v>
      </c>
      <c r="AG2134" s="180">
        <v>0</v>
      </c>
      <c r="AH2134" s="181">
        <f t="shared" si="1323"/>
        <v>0</v>
      </c>
      <c r="AI2134" s="180">
        <v>0</v>
      </c>
      <c r="AJ2134" s="180">
        <v>0</v>
      </c>
      <c r="AK2134" s="181">
        <f t="shared" si="1324"/>
        <v>0</v>
      </c>
      <c r="AL2134" s="180">
        <v>0</v>
      </c>
      <c r="AM2134" s="180">
        <v>0</v>
      </c>
      <c r="AN2134" s="181">
        <f t="shared" si="1325"/>
        <v>0</v>
      </c>
      <c r="AO2134" s="180">
        <v>0</v>
      </c>
      <c r="AP2134" s="180">
        <v>0</v>
      </c>
      <c r="AQ2134" s="181">
        <f t="shared" si="1326"/>
        <v>0</v>
      </c>
      <c r="AR2134" s="180">
        <v>0</v>
      </c>
      <c r="AS2134" s="180">
        <v>0</v>
      </c>
      <c r="AT2134" s="181">
        <f t="shared" si="1327"/>
        <v>0</v>
      </c>
      <c r="AU2134" s="180">
        <f t="shared" si="1319"/>
        <v>0</v>
      </c>
      <c r="AV2134" s="180">
        <f t="shared" si="1319"/>
        <v>0</v>
      </c>
      <c r="AW2134" s="181">
        <f t="shared" si="1328"/>
        <v>0</v>
      </c>
      <c r="AX2134" s="183">
        <f t="shared" si="1320"/>
        <v>0</v>
      </c>
      <c r="AY2134" s="183">
        <f t="shared" si="1320"/>
        <v>0</v>
      </c>
      <c r="AZ2134" s="183"/>
      <c r="BA2134" s="183"/>
      <c r="BB2134" s="183"/>
      <c r="BC2134" s="183"/>
      <c r="BD2134" s="183">
        <f t="shared" si="1321"/>
        <v>0</v>
      </c>
      <c r="BE2134" s="183">
        <f t="shared" si="1321"/>
        <v>0</v>
      </c>
    </row>
    <row r="2135" spans="2:57" ht="15.75" hidden="1">
      <c r="B2135" s="174">
        <v>2025</v>
      </c>
      <c r="C2135" s="174">
        <v>20</v>
      </c>
      <c r="D2135" s="175">
        <v>0</v>
      </c>
      <c r="E2135" s="176"/>
      <c r="F2135" s="174">
        <v>3</v>
      </c>
      <c r="G2135" s="174">
        <v>7</v>
      </c>
      <c r="H2135" s="174">
        <v>19</v>
      </c>
      <c r="I2135" s="174">
        <v>5000</v>
      </c>
      <c r="J2135" s="219">
        <v>5300</v>
      </c>
      <c r="K2135" s="219">
        <v>531</v>
      </c>
      <c r="L2135" s="177">
        <v>668</v>
      </c>
      <c r="M2135" s="178">
        <v>0</v>
      </c>
      <c r="N2135" s="179" t="s">
        <v>535</v>
      </c>
      <c r="O2135" s="180">
        <v>0</v>
      </c>
      <c r="P2135" s="180">
        <v>0</v>
      </c>
      <c r="Q2135" s="181">
        <v>0</v>
      </c>
      <c r="R2135" s="182" t="s">
        <v>98</v>
      </c>
      <c r="S2135" s="183">
        <v>0</v>
      </c>
      <c r="T2135" s="183">
        <v>0</v>
      </c>
      <c r="U2135" s="180">
        <v>0</v>
      </c>
      <c r="V2135" s="180">
        <v>0</v>
      </c>
      <c r="W2135" s="183">
        <v>0</v>
      </c>
      <c r="X2135" s="183">
        <v>0</v>
      </c>
      <c r="Y2135" s="180">
        <v>0</v>
      </c>
      <c r="Z2135" s="180">
        <v>0</v>
      </c>
      <c r="AA2135" s="183">
        <v>0</v>
      </c>
      <c r="AB2135" s="183">
        <v>0</v>
      </c>
      <c r="AC2135" s="180">
        <f t="shared" si="1318"/>
        <v>0</v>
      </c>
      <c r="AD2135" s="180">
        <f t="shared" si="1318"/>
        <v>0</v>
      </c>
      <c r="AE2135" s="181">
        <f t="shared" si="1322"/>
        <v>0</v>
      </c>
      <c r="AF2135" s="180">
        <v>0</v>
      </c>
      <c r="AG2135" s="180">
        <v>0</v>
      </c>
      <c r="AH2135" s="181">
        <f t="shared" si="1323"/>
        <v>0</v>
      </c>
      <c r="AI2135" s="180">
        <v>0</v>
      </c>
      <c r="AJ2135" s="180">
        <v>0</v>
      </c>
      <c r="AK2135" s="181">
        <f t="shared" si="1324"/>
        <v>0</v>
      </c>
      <c r="AL2135" s="180">
        <v>0</v>
      </c>
      <c r="AM2135" s="180">
        <v>0</v>
      </c>
      <c r="AN2135" s="181">
        <f t="shared" si="1325"/>
        <v>0</v>
      </c>
      <c r="AO2135" s="180">
        <v>0</v>
      </c>
      <c r="AP2135" s="180">
        <v>0</v>
      </c>
      <c r="AQ2135" s="181">
        <f t="shared" si="1326"/>
        <v>0</v>
      </c>
      <c r="AR2135" s="180">
        <v>0</v>
      </c>
      <c r="AS2135" s="180">
        <v>0</v>
      </c>
      <c r="AT2135" s="181">
        <f t="shared" si="1327"/>
        <v>0</v>
      </c>
      <c r="AU2135" s="180">
        <f t="shared" si="1319"/>
        <v>0</v>
      </c>
      <c r="AV2135" s="180">
        <f t="shared" si="1319"/>
        <v>0</v>
      </c>
      <c r="AW2135" s="181">
        <f t="shared" si="1328"/>
        <v>0</v>
      </c>
      <c r="AX2135" s="183">
        <f t="shared" si="1320"/>
        <v>0</v>
      </c>
      <c r="AY2135" s="183">
        <f t="shared" si="1320"/>
        <v>0</v>
      </c>
      <c r="AZ2135" s="183"/>
      <c r="BA2135" s="183"/>
      <c r="BB2135" s="183"/>
      <c r="BC2135" s="183"/>
      <c r="BD2135" s="183">
        <f t="shared" si="1321"/>
        <v>0</v>
      </c>
      <c r="BE2135" s="183">
        <f t="shared" si="1321"/>
        <v>0</v>
      </c>
    </row>
    <row r="2136" spans="2:57" ht="15.75" hidden="1">
      <c r="B2136" s="174">
        <v>2025</v>
      </c>
      <c r="C2136" s="174">
        <v>20</v>
      </c>
      <c r="D2136" s="175">
        <v>0</v>
      </c>
      <c r="E2136" s="176"/>
      <c r="F2136" s="174">
        <v>3</v>
      </c>
      <c r="G2136" s="174">
        <v>7</v>
      </c>
      <c r="H2136" s="174">
        <v>19</v>
      </c>
      <c r="I2136" s="174">
        <v>5000</v>
      </c>
      <c r="J2136" s="219">
        <v>5300</v>
      </c>
      <c r="K2136" s="219">
        <v>531</v>
      </c>
      <c r="L2136" s="177">
        <v>691</v>
      </c>
      <c r="M2136" s="178">
        <v>0</v>
      </c>
      <c r="N2136" s="179" t="s">
        <v>1366</v>
      </c>
      <c r="O2136" s="180">
        <v>0</v>
      </c>
      <c r="P2136" s="180">
        <v>0</v>
      </c>
      <c r="Q2136" s="181">
        <v>0</v>
      </c>
      <c r="R2136" s="182" t="s">
        <v>98</v>
      </c>
      <c r="S2136" s="183">
        <v>0</v>
      </c>
      <c r="T2136" s="183">
        <v>0</v>
      </c>
      <c r="U2136" s="180">
        <v>0</v>
      </c>
      <c r="V2136" s="180">
        <v>0</v>
      </c>
      <c r="W2136" s="183">
        <v>0</v>
      </c>
      <c r="X2136" s="183">
        <v>0</v>
      </c>
      <c r="Y2136" s="180">
        <v>0</v>
      </c>
      <c r="Z2136" s="180">
        <v>0</v>
      </c>
      <c r="AA2136" s="183">
        <v>0</v>
      </c>
      <c r="AB2136" s="183">
        <v>0</v>
      </c>
      <c r="AC2136" s="180">
        <f t="shared" si="1318"/>
        <v>0</v>
      </c>
      <c r="AD2136" s="180">
        <f t="shared" si="1318"/>
        <v>0</v>
      </c>
      <c r="AE2136" s="181">
        <f t="shared" si="1322"/>
        <v>0</v>
      </c>
      <c r="AF2136" s="180">
        <v>0</v>
      </c>
      <c r="AG2136" s="180">
        <v>0</v>
      </c>
      <c r="AH2136" s="181">
        <f t="shared" si="1323"/>
        <v>0</v>
      </c>
      <c r="AI2136" s="180">
        <v>0</v>
      </c>
      <c r="AJ2136" s="180">
        <v>0</v>
      </c>
      <c r="AK2136" s="181">
        <f t="shared" si="1324"/>
        <v>0</v>
      </c>
      <c r="AL2136" s="180">
        <v>0</v>
      </c>
      <c r="AM2136" s="180">
        <v>0</v>
      </c>
      <c r="AN2136" s="181">
        <f t="shared" si="1325"/>
        <v>0</v>
      </c>
      <c r="AO2136" s="180">
        <v>0</v>
      </c>
      <c r="AP2136" s="180">
        <v>0</v>
      </c>
      <c r="AQ2136" s="181">
        <f t="shared" si="1326"/>
        <v>0</v>
      </c>
      <c r="AR2136" s="180">
        <v>0</v>
      </c>
      <c r="AS2136" s="180">
        <v>0</v>
      </c>
      <c r="AT2136" s="181">
        <f t="shared" si="1327"/>
        <v>0</v>
      </c>
      <c r="AU2136" s="180">
        <f t="shared" si="1319"/>
        <v>0</v>
      </c>
      <c r="AV2136" s="180">
        <f t="shared" si="1319"/>
        <v>0</v>
      </c>
      <c r="AW2136" s="181">
        <f t="shared" si="1328"/>
        <v>0</v>
      </c>
      <c r="AX2136" s="183">
        <f t="shared" si="1320"/>
        <v>0</v>
      </c>
      <c r="AY2136" s="183">
        <f t="shared" si="1320"/>
        <v>0</v>
      </c>
      <c r="AZ2136" s="183"/>
      <c r="BA2136" s="183"/>
      <c r="BB2136" s="183"/>
      <c r="BC2136" s="183"/>
      <c r="BD2136" s="183">
        <f t="shared" si="1321"/>
        <v>0</v>
      </c>
      <c r="BE2136" s="183">
        <f t="shared" si="1321"/>
        <v>0</v>
      </c>
    </row>
    <row r="2137" spans="2:57" ht="15.75" hidden="1">
      <c r="B2137" s="174">
        <v>2025</v>
      </c>
      <c r="C2137" s="174">
        <v>20</v>
      </c>
      <c r="D2137" s="175">
        <v>0</v>
      </c>
      <c r="E2137" s="176"/>
      <c r="F2137" s="174">
        <v>3</v>
      </c>
      <c r="G2137" s="174">
        <v>7</v>
      </c>
      <c r="H2137" s="174">
        <v>19</v>
      </c>
      <c r="I2137" s="174">
        <v>5000</v>
      </c>
      <c r="J2137" s="219">
        <v>5300</v>
      </c>
      <c r="K2137" s="219">
        <v>531</v>
      </c>
      <c r="L2137" s="177">
        <v>735</v>
      </c>
      <c r="M2137" s="178">
        <v>0</v>
      </c>
      <c r="N2137" s="179" t="s">
        <v>1367</v>
      </c>
      <c r="O2137" s="180">
        <v>0</v>
      </c>
      <c r="P2137" s="180">
        <v>0</v>
      </c>
      <c r="Q2137" s="181">
        <v>0</v>
      </c>
      <c r="R2137" s="182" t="s">
        <v>98</v>
      </c>
      <c r="S2137" s="183">
        <v>0</v>
      </c>
      <c r="T2137" s="183">
        <v>0</v>
      </c>
      <c r="U2137" s="180">
        <v>0</v>
      </c>
      <c r="V2137" s="180">
        <v>0</v>
      </c>
      <c r="W2137" s="183">
        <v>0</v>
      </c>
      <c r="X2137" s="183">
        <v>0</v>
      </c>
      <c r="Y2137" s="180">
        <v>0</v>
      </c>
      <c r="Z2137" s="180">
        <v>0</v>
      </c>
      <c r="AA2137" s="183">
        <v>0</v>
      </c>
      <c r="AB2137" s="183">
        <v>0</v>
      </c>
      <c r="AC2137" s="180">
        <f t="shared" si="1318"/>
        <v>0</v>
      </c>
      <c r="AD2137" s="180">
        <f t="shared" si="1318"/>
        <v>0</v>
      </c>
      <c r="AE2137" s="181">
        <f t="shared" si="1322"/>
        <v>0</v>
      </c>
      <c r="AF2137" s="180">
        <v>0</v>
      </c>
      <c r="AG2137" s="180">
        <v>0</v>
      </c>
      <c r="AH2137" s="181">
        <f t="shared" si="1323"/>
        <v>0</v>
      </c>
      <c r="AI2137" s="180">
        <v>0</v>
      </c>
      <c r="AJ2137" s="180">
        <v>0</v>
      </c>
      <c r="AK2137" s="181">
        <f t="shared" si="1324"/>
        <v>0</v>
      </c>
      <c r="AL2137" s="180">
        <v>0</v>
      </c>
      <c r="AM2137" s="180">
        <v>0</v>
      </c>
      <c r="AN2137" s="181">
        <f t="shared" si="1325"/>
        <v>0</v>
      </c>
      <c r="AO2137" s="180">
        <v>0</v>
      </c>
      <c r="AP2137" s="180">
        <v>0</v>
      </c>
      <c r="AQ2137" s="181">
        <f t="shared" si="1326"/>
        <v>0</v>
      </c>
      <c r="AR2137" s="180">
        <v>0</v>
      </c>
      <c r="AS2137" s="180">
        <v>0</v>
      </c>
      <c r="AT2137" s="181">
        <f t="shared" si="1327"/>
        <v>0</v>
      </c>
      <c r="AU2137" s="180">
        <f t="shared" si="1319"/>
        <v>0</v>
      </c>
      <c r="AV2137" s="180">
        <f t="shared" si="1319"/>
        <v>0</v>
      </c>
      <c r="AW2137" s="181">
        <f t="shared" si="1328"/>
        <v>0</v>
      </c>
      <c r="AX2137" s="183">
        <f t="shared" si="1320"/>
        <v>0</v>
      </c>
      <c r="AY2137" s="183">
        <f t="shared" si="1320"/>
        <v>0</v>
      </c>
      <c r="AZ2137" s="183"/>
      <c r="BA2137" s="183"/>
      <c r="BB2137" s="183"/>
      <c r="BC2137" s="183"/>
      <c r="BD2137" s="183">
        <f t="shared" si="1321"/>
        <v>0</v>
      </c>
      <c r="BE2137" s="183">
        <f t="shared" si="1321"/>
        <v>0</v>
      </c>
    </row>
    <row r="2138" spans="2:57" ht="15.75" hidden="1">
      <c r="B2138" s="174">
        <v>2025</v>
      </c>
      <c r="C2138" s="174">
        <v>20</v>
      </c>
      <c r="D2138" s="175">
        <v>0</v>
      </c>
      <c r="E2138" s="176"/>
      <c r="F2138" s="174">
        <v>3</v>
      </c>
      <c r="G2138" s="174">
        <v>7</v>
      </c>
      <c r="H2138" s="174">
        <v>19</v>
      </c>
      <c r="I2138" s="174">
        <v>5000</v>
      </c>
      <c r="J2138" s="219">
        <v>5300</v>
      </c>
      <c r="K2138" s="219">
        <v>531</v>
      </c>
      <c r="L2138" s="177">
        <v>772</v>
      </c>
      <c r="M2138" s="178">
        <v>0</v>
      </c>
      <c r="N2138" s="179" t="s">
        <v>1368</v>
      </c>
      <c r="O2138" s="180">
        <v>0</v>
      </c>
      <c r="P2138" s="180">
        <v>0</v>
      </c>
      <c r="Q2138" s="181">
        <v>0</v>
      </c>
      <c r="R2138" s="182" t="s">
        <v>98</v>
      </c>
      <c r="S2138" s="183">
        <v>0</v>
      </c>
      <c r="T2138" s="183">
        <v>0</v>
      </c>
      <c r="U2138" s="180">
        <v>0</v>
      </c>
      <c r="V2138" s="180">
        <v>0</v>
      </c>
      <c r="W2138" s="183">
        <v>0</v>
      </c>
      <c r="X2138" s="183">
        <v>0</v>
      </c>
      <c r="Y2138" s="180">
        <v>0</v>
      </c>
      <c r="Z2138" s="180">
        <v>0</v>
      </c>
      <c r="AA2138" s="183">
        <v>0</v>
      </c>
      <c r="AB2138" s="183">
        <v>0</v>
      </c>
      <c r="AC2138" s="180">
        <f t="shared" si="1318"/>
        <v>0</v>
      </c>
      <c r="AD2138" s="180">
        <f t="shared" si="1318"/>
        <v>0</v>
      </c>
      <c r="AE2138" s="181">
        <f t="shared" si="1322"/>
        <v>0</v>
      </c>
      <c r="AF2138" s="180">
        <v>0</v>
      </c>
      <c r="AG2138" s="180">
        <v>0</v>
      </c>
      <c r="AH2138" s="181">
        <f t="shared" si="1323"/>
        <v>0</v>
      </c>
      <c r="AI2138" s="180">
        <v>0</v>
      </c>
      <c r="AJ2138" s="180">
        <v>0</v>
      </c>
      <c r="AK2138" s="181">
        <f t="shared" si="1324"/>
        <v>0</v>
      </c>
      <c r="AL2138" s="180">
        <v>0</v>
      </c>
      <c r="AM2138" s="180">
        <v>0</v>
      </c>
      <c r="AN2138" s="181">
        <f t="shared" si="1325"/>
        <v>0</v>
      </c>
      <c r="AO2138" s="180">
        <v>0</v>
      </c>
      <c r="AP2138" s="180">
        <v>0</v>
      </c>
      <c r="AQ2138" s="181">
        <f t="shared" si="1326"/>
        <v>0</v>
      </c>
      <c r="AR2138" s="180">
        <v>0</v>
      </c>
      <c r="AS2138" s="180">
        <v>0</v>
      </c>
      <c r="AT2138" s="181">
        <f t="shared" si="1327"/>
        <v>0</v>
      </c>
      <c r="AU2138" s="180">
        <f t="shared" si="1319"/>
        <v>0</v>
      </c>
      <c r="AV2138" s="180">
        <f t="shared" si="1319"/>
        <v>0</v>
      </c>
      <c r="AW2138" s="181">
        <f t="shared" si="1328"/>
        <v>0</v>
      </c>
      <c r="AX2138" s="183">
        <f t="shared" si="1320"/>
        <v>0</v>
      </c>
      <c r="AY2138" s="183">
        <f t="shared" si="1320"/>
        <v>0</v>
      </c>
      <c r="AZ2138" s="183"/>
      <c r="BA2138" s="183"/>
      <c r="BB2138" s="183"/>
      <c r="BC2138" s="183"/>
      <c r="BD2138" s="183">
        <f t="shared" si="1321"/>
        <v>0</v>
      </c>
      <c r="BE2138" s="183">
        <f t="shared" si="1321"/>
        <v>0</v>
      </c>
    </row>
    <row r="2139" spans="2:57" ht="15.75" hidden="1">
      <c r="B2139" s="174">
        <v>2025</v>
      </c>
      <c r="C2139" s="174">
        <v>20</v>
      </c>
      <c r="D2139" s="175">
        <v>0</v>
      </c>
      <c r="E2139" s="176"/>
      <c r="F2139" s="174">
        <v>3</v>
      </c>
      <c r="G2139" s="174">
        <v>7</v>
      </c>
      <c r="H2139" s="174">
        <v>19</v>
      </c>
      <c r="I2139" s="174">
        <v>5000</v>
      </c>
      <c r="J2139" s="219">
        <v>5300</v>
      </c>
      <c r="K2139" s="219">
        <v>531</v>
      </c>
      <c r="L2139" s="177">
        <v>842</v>
      </c>
      <c r="M2139" s="178">
        <v>0</v>
      </c>
      <c r="N2139" s="179" t="s">
        <v>1369</v>
      </c>
      <c r="O2139" s="180">
        <v>0</v>
      </c>
      <c r="P2139" s="180">
        <v>0</v>
      </c>
      <c r="Q2139" s="181">
        <v>0</v>
      </c>
      <c r="R2139" s="182" t="s">
        <v>98</v>
      </c>
      <c r="S2139" s="183">
        <v>0</v>
      </c>
      <c r="T2139" s="183">
        <v>0</v>
      </c>
      <c r="U2139" s="180">
        <v>0</v>
      </c>
      <c r="V2139" s="180">
        <v>0</v>
      </c>
      <c r="W2139" s="183">
        <v>0</v>
      </c>
      <c r="X2139" s="183">
        <v>0</v>
      </c>
      <c r="Y2139" s="180">
        <v>0</v>
      </c>
      <c r="Z2139" s="180">
        <v>0</v>
      </c>
      <c r="AA2139" s="183">
        <v>0</v>
      </c>
      <c r="AB2139" s="183">
        <v>0</v>
      </c>
      <c r="AC2139" s="180">
        <f t="shared" si="1318"/>
        <v>0</v>
      </c>
      <c r="AD2139" s="180">
        <f t="shared" si="1318"/>
        <v>0</v>
      </c>
      <c r="AE2139" s="181">
        <f t="shared" si="1322"/>
        <v>0</v>
      </c>
      <c r="AF2139" s="180">
        <v>0</v>
      </c>
      <c r="AG2139" s="180">
        <v>0</v>
      </c>
      <c r="AH2139" s="181">
        <f t="shared" si="1323"/>
        <v>0</v>
      </c>
      <c r="AI2139" s="180">
        <v>0</v>
      </c>
      <c r="AJ2139" s="180">
        <v>0</v>
      </c>
      <c r="AK2139" s="181">
        <f t="shared" si="1324"/>
        <v>0</v>
      </c>
      <c r="AL2139" s="180">
        <v>0</v>
      </c>
      <c r="AM2139" s="180">
        <v>0</v>
      </c>
      <c r="AN2139" s="181">
        <f t="shared" si="1325"/>
        <v>0</v>
      </c>
      <c r="AO2139" s="180">
        <v>0</v>
      </c>
      <c r="AP2139" s="180">
        <v>0</v>
      </c>
      <c r="AQ2139" s="181">
        <f t="shared" si="1326"/>
        <v>0</v>
      </c>
      <c r="AR2139" s="180">
        <v>0</v>
      </c>
      <c r="AS2139" s="180">
        <v>0</v>
      </c>
      <c r="AT2139" s="181">
        <f t="shared" si="1327"/>
        <v>0</v>
      </c>
      <c r="AU2139" s="180">
        <f t="shared" si="1319"/>
        <v>0</v>
      </c>
      <c r="AV2139" s="180">
        <f t="shared" si="1319"/>
        <v>0</v>
      </c>
      <c r="AW2139" s="181">
        <f t="shared" si="1328"/>
        <v>0</v>
      </c>
      <c r="AX2139" s="183">
        <f t="shared" si="1320"/>
        <v>0</v>
      </c>
      <c r="AY2139" s="183">
        <f t="shared" si="1320"/>
        <v>0</v>
      </c>
      <c r="AZ2139" s="183"/>
      <c r="BA2139" s="183"/>
      <c r="BB2139" s="183"/>
      <c r="BC2139" s="183"/>
      <c r="BD2139" s="183">
        <f t="shared" si="1321"/>
        <v>0</v>
      </c>
      <c r="BE2139" s="183">
        <f t="shared" si="1321"/>
        <v>0</v>
      </c>
    </row>
    <row r="2140" spans="2:57" ht="15.75" hidden="1">
      <c r="B2140" s="174">
        <v>2025</v>
      </c>
      <c r="C2140" s="174">
        <v>20</v>
      </c>
      <c r="D2140" s="175">
        <v>0</v>
      </c>
      <c r="E2140" s="176"/>
      <c r="F2140" s="174">
        <v>3</v>
      </c>
      <c r="G2140" s="174">
        <v>7</v>
      </c>
      <c r="H2140" s="174">
        <v>19</v>
      </c>
      <c r="I2140" s="174">
        <v>5000</v>
      </c>
      <c r="J2140" s="219">
        <v>5300</v>
      </c>
      <c r="K2140" s="219">
        <v>531</v>
      </c>
      <c r="L2140" s="177">
        <v>837</v>
      </c>
      <c r="M2140" s="178">
        <v>0</v>
      </c>
      <c r="N2140" s="179" t="s">
        <v>1370</v>
      </c>
      <c r="O2140" s="180">
        <v>0</v>
      </c>
      <c r="P2140" s="180">
        <v>0</v>
      </c>
      <c r="Q2140" s="181">
        <v>0</v>
      </c>
      <c r="R2140" s="182" t="s">
        <v>98</v>
      </c>
      <c r="S2140" s="183">
        <v>0</v>
      </c>
      <c r="T2140" s="183">
        <v>0</v>
      </c>
      <c r="U2140" s="180">
        <v>0</v>
      </c>
      <c r="V2140" s="180">
        <v>0</v>
      </c>
      <c r="W2140" s="183">
        <v>0</v>
      </c>
      <c r="X2140" s="183">
        <v>0</v>
      </c>
      <c r="Y2140" s="180">
        <v>0</v>
      </c>
      <c r="Z2140" s="180">
        <v>0</v>
      </c>
      <c r="AA2140" s="183">
        <v>0</v>
      </c>
      <c r="AB2140" s="183">
        <v>0</v>
      </c>
      <c r="AC2140" s="180">
        <f t="shared" si="1318"/>
        <v>0</v>
      </c>
      <c r="AD2140" s="180">
        <f t="shared" si="1318"/>
        <v>0</v>
      </c>
      <c r="AE2140" s="181">
        <f t="shared" si="1322"/>
        <v>0</v>
      </c>
      <c r="AF2140" s="180">
        <v>0</v>
      </c>
      <c r="AG2140" s="180">
        <v>0</v>
      </c>
      <c r="AH2140" s="181">
        <f t="shared" si="1323"/>
        <v>0</v>
      </c>
      <c r="AI2140" s="180">
        <v>0</v>
      </c>
      <c r="AJ2140" s="180">
        <v>0</v>
      </c>
      <c r="AK2140" s="181">
        <f t="shared" si="1324"/>
        <v>0</v>
      </c>
      <c r="AL2140" s="180">
        <v>0</v>
      </c>
      <c r="AM2140" s="180">
        <v>0</v>
      </c>
      <c r="AN2140" s="181">
        <f t="shared" si="1325"/>
        <v>0</v>
      </c>
      <c r="AO2140" s="180">
        <v>0</v>
      </c>
      <c r="AP2140" s="180">
        <v>0</v>
      </c>
      <c r="AQ2140" s="181">
        <f t="shared" si="1326"/>
        <v>0</v>
      </c>
      <c r="AR2140" s="180">
        <v>0</v>
      </c>
      <c r="AS2140" s="180">
        <v>0</v>
      </c>
      <c r="AT2140" s="181">
        <f t="shared" si="1327"/>
        <v>0</v>
      </c>
      <c r="AU2140" s="180">
        <f t="shared" si="1319"/>
        <v>0</v>
      </c>
      <c r="AV2140" s="180">
        <f t="shared" si="1319"/>
        <v>0</v>
      </c>
      <c r="AW2140" s="181">
        <f t="shared" si="1328"/>
        <v>0</v>
      </c>
      <c r="AX2140" s="183">
        <f t="shared" si="1320"/>
        <v>0</v>
      </c>
      <c r="AY2140" s="183">
        <f t="shared" si="1320"/>
        <v>0</v>
      </c>
      <c r="AZ2140" s="183"/>
      <c r="BA2140" s="183"/>
      <c r="BB2140" s="183"/>
      <c r="BC2140" s="183"/>
      <c r="BD2140" s="183">
        <f t="shared" si="1321"/>
        <v>0</v>
      </c>
      <c r="BE2140" s="183">
        <f t="shared" si="1321"/>
        <v>0</v>
      </c>
    </row>
    <row r="2141" spans="2:57" ht="15.75" hidden="1">
      <c r="B2141" s="174">
        <v>2025</v>
      </c>
      <c r="C2141" s="174">
        <v>20</v>
      </c>
      <c r="D2141" s="175">
        <v>0</v>
      </c>
      <c r="E2141" s="176"/>
      <c r="F2141" s="174">
        <v>3</v>
      </c>
      <c r="G2141" s="174">
        <v>7</v>
      </c>
      <c r="H2141" s="174">
        <v>19</v>
      </c>
      <c r="I2141" s="174">
        <v>5000</v>
      </c>
      <c r="J2141" s="219">
        <v>5300</v>
      </c>
      <c r="K2141" s="219">
        <v>531</v>
      </c>
      <c r="L2141" s="177">
        <v>884</v>
      </c>
      <c r="M2141" s="178">
        <v>0</v>
      </c>
      <c r="N2141" s="220" t="s">
        <v>1371</v>
      </c>
      <c r="O2141" s="180">
        <v>0</v>
      </c>
      <c r="P2141" s="180">
        <v>0</v>
      </c>
      <c r="Q2141" s="181">
        <v>0</v>
      </c>
      <c r="R2141" s="182" t="s">
        <v>98</v>
      </c>
      <c r="S2141" s="183">
        <v>0</v>
      </c>
      <c r="T2141" s="183">
        <v>0</v>
      </c>
      <c r="U2141" s="180">
        <v>0</v>
      </c>
      <c r="V2141" s="180">
        <v>0</v>
      </c>
      <c r="W2141" s="183">
        <v>0</v>
      </c>
      <c r="X2141" s="183">
        <v>0</v>
      </c>
      <c r="Y2141" s="180">
        <v>0</v>
      </c>
      <c r="Z2141" s="180">
        <v>0</v>
      </c>
      <c r="AA2141" s="183">
        <v>0</v>
      </c>
      <c r="AB2141" s="183">
        <v>0</v>
      </c>
      <c r="AC2141" s="180">
        <f t="shared" si="1318"/>
        <v>0</v>
      </c>
      <c r="AD2141" s="180">
        <f t="shared" si="1318"/>
        <v>0</v>
      </c>
      <c r="AE2141" s="181">
        <f t="shared" si="1322"/>
        <v>0</v>
      </c>
      <c r="AF2141" s="180">
        <v>0</v>
      </c>
      <c r="AG2141" s="180">
        <v>0</v>
      </c>
      <c r="AH2141" s="181">
        <f t="shared" si="1323"/>
        <v>0</v>
      </c>
      <c r="AI2141" s="180">
        <v>0</v>
      </c>
      <c r="AJ2141" s="180">
        <v>0</v>
      </c>
      <c r="AK2141" s="181">
        <f t="shared" si="1324"/>
        <v>0</v>
      </c>
      <c r="AL2141" s="180">
        <v>0</v>
      </c>
      <c r="AM2141" s="180">
        <v>0</v>
      </c>
      <c r="AN2141" s="181">
        <f t="shared" si="1325"/>
        <v>0</v>
      </c>
      <c r="AO2141" s="180">
        <v>0</v>
      </c>
      <c r="AP2141" s="180">
        <v>0</v>
      </c>
      <c r="AQ2141" s="181">
        <f t="shared" si="1326"/>
        <v>0</v>
      </c>
      <c r="AR2141" s="180">
        <v>0</v>
      </c>
      <c r="AS2141" s="180">
        <v>0</v>
      </c>
      <c r="AT2141" s="181">
        <f t="shared" si="1327"/>
        <v>0</v>
      </c>
      <c r="AU2141" s="180">
        <f t="shared" si="1319"/>
        <v>0</v>
      </c>
      <c r="AV2141" s="180">
        <f t="shared" si="1319"/>
        <v>0</v>
      </c>
      <c r="AW2141" s="181">
        <f t="shared" si="1328"/>
        <v>0</v>
      </c>
      <c r="AX2141" s="183">
        <f t="shared" si="1320"/>
        <v>0</v>
      </c>
      <c r="AY2141" s="183">
        <f t="shared" si="1320"/>
        <v>0</v>
      </c>
      <c r="AZ2141" s="183"/>
      <c r="BA2141" s="183"/>
      <c r="BB2141" s="183"/>
      <c r="BC2141" s="183"/>
      <c r="BD2141" s="183">
        <f t="shared" si="1321"/>
        <v>0</v>
      </c>
      <c r="BE2141" s="183">
        <f t="shared" si="1321"/>
        <v>0</v>
      </c>
    </row>
    <row r="2142" spans="2:57" ht="15.75" hidden="1">
      <c r="B2142" s="174">
        <v>2025</v>
      </c>
      <c r="C2142" s="174">
        <v>20</v>
      </c>
      <c r="D2142" s="175">
        <v>0</v>
      </c>
      <c r="E2142" s="176"/>
      <c r="F2142" s="174">
        <v>3</v>
      </c>
      <c r="G2142" s="174">
        <v>7</v>
      </c>
      <c r="H2142" s="174">
        <v>19</v>
      </c>
      <c r="I2142" s="174">
        <v>5000</v>
      </c>
      <c r="J2142" s="219">
        <v>5300</v>
      </c>
      <c r="K2142" s="219">
        <v>531</v>
      </c>
      <c r="L2142" s="177">
        <v>940</v>
      </c>
      <c r="M2142" s="178">
        <v>0</v>
      </c>
      <c r="N2142" s="179" t="s">
        <v>1372</v>
      </c>
      <c r="O2142" s="180">
        <v>0</v>
      </c>
      <c r="P2142" s="180">
        <v>0</v>
      </c>
      <c r="Q2142" s="181">
        <v>0</v>
      </c>
      <c r="R2142" s="182" t="s">
        <v>98</v>
      </c>
      <c r="S2142" s="183">
        <v>0</v>
      </c>
      <c r="T2142" s="183">
        <v>0</v>
      </c>
      <c r="U2142" s="180">
        <v>0</v>
      </c>
      <c r="V2142" s="180">
        <v>0</v>
      </c>
      <c r="W2142" s="183">
        <v>0</v>
      </c>
      <c r="X2142" s="183">
        <v>0</v>
      </c>
      <c r="Y2142" s="180">
        <v>0</v>
      </c>
      <c r="Z2142" s="180">
        <v>0</v>
      </c>
      <c r="AA2142" s="183">
        <v>0</v>
      </c>
      <c r="AB2142" s="183">
        <v>0</v>
      </c>
      <c r="AC2142" s="180">
        <f t="shared" si="1318"/>
        <v>0</v>
      </c>
      <c r="AD2142" s="180">
        <f t="shared" si="1318"/>
        <v>0</v>
      </c>
      <c r="AE2142" s="181">
        <f t="shared" si="1322"/>
        <v>0</v>
      </c>
      <c r="AF2142" s="180">
        <v>0</v>
      </c>
      <c r="AG2142" s="180">
        <v>0</v>
      </c>
      <c r="AH2142" s="181">
        <f t="shared" si="1323"/>
        <v>0</v>
      </c>
      <c r="AI2142" s="180">
        <v>0</v>
      </c>
      <c r="AJ2142" s="180">
        <v>0</v>
      </c>
      <c r="AK2142" s="181">
        <f t="shared" si="1324"/>
        <v>0</v>
      </c>
      <c r="AL2142" s="180">
        <v>0</v>
      </c>
      <c r="AM2142" s="180">
        <v>0</v>
      </c>
      <c r="AN2142" s="181">
        <f t="shared" si="1325"/>
        <v>0</v>
      </c>
      <c r="AO2142" s="180">
        <v>0</v>
      </c>
      <c r="AP2142" s="180">
        <v>0</v>
      </c>
      <c r="AQ2142" s="181">
        <f t="shared" si="1326"/>
        <v>0</v>
      </c>
      <c r="AR2142" s="180">
        <v>0</v>
      </c>
      <c r="AS2142" s="180">
        <v>0</v>
      </c>
      <c r="AT2142" s="181">
        <f t="shared" si="1327"/>
        <v>0</v>
      </c>
      <c r="AU2142" s="180">
        <f t="shared" si="1319"/>
        <v>0</v>
      </c>
      <c r="AV2142" s="180">
        <f t="shared" si="1319"/>
        <v>0</v>
      </c>
      <c r="AW2142" s="181">
        <f t="shared" si="1328"/>
        <v>0</v>
      </c>
      <c r="AX2142" s="183">
        <f t="shared" si="1320"/>
        <v>0</v>
      </c>
      <c r="AY2142" s="183">
        <f t="shared" si="1320"/>
        <v>0</v>
      </c>
      <c r="AZ2142" s="183"/>
      <c r="BA2142" s="183"/>
      <c r="BB2142" s="183"/>
      <c r="BC2142" s="183"/>
      <c r="BD2142" s="183">
        <f t="shared" si="1321"/>
        <v>0</v>
      </c>
      <c r="BE2142" s="183">
        <f t="shared" si="1321"/>
        <v>0</v>
      </c>
    </row>
    <row r="2143" spans="2:57" ht="15.75" hidden="1">
      <c r="B2143" s="174">
        <v>2025</v>
      </c>
      <c r="C2143" s="174">
        <v>20</v>
      </c>
      <c r="D2143" s="175">
        <v>0</v>
      </c>
      <c r="E2143" s="176"/>
      <c r="F2143" s="174">
        <v>3</v>
      </c>
      <c r="G2143" s="174">
        <v>7</v>
      </c>
      <c r="H2143" s="174">
        <v>19</v>
      </c>
      <c r="I2143" s="174">
        <v>5000</v>
      </c>
      <c r="J2143" s="219">
        <v>5300</v>
      </c>
      <c r="K2143" s="219">
        <v>531</v>
      </c>
      <c r="L2143" s="177">
        <v>983</v>
      </c>
      <c r="M2143" s="178">
        <v>0</v>
      </c>
      <c r="N2143" s="179" t="s">
        <v>1373</v>
      </c>
      <c r="O2143" s="180">
        <v>0</v>
      </c>
      <c r="P2143" s="180">
        <v>0</v>
      </c>
      <c r="Q2143" s="181">
        <v>0</v>
      </c>
      <c r="R2143" s="182" t="s">
        <v>98</v>
      </c>
      <c r="S2143" s="183">
        <v>0</v>
      </c>
      <c r="T2143" s="183">
        <v>0</v>
      </c>
      <c r="U2143" s="180">
        <v>0</v>
      </c>
      <c r="V2143" s="180">
        <v>0</v>
      </c>
      <c r="W2143" s="183">
        <v>0</v>
      </c>
      <c r="X2143" s="183">
        <v>0</v>
      </c>
      <c r="Y2143" s="180">
        <v>0</v>
      </c>
      <c r="Z2143" s="180">
        <v>0</v>
      </c>
      <c r="AA2143" s="183">
        <v>0</v>
      </c>
      <c r="AB2143" s="183">
        <v>0</v>
      </c>
      <c r="AC2143" s="180">
        <f t="shared" si="1318"/>
        <v>0</v>
      </c>
      <c r="AD2143" s="180">
        <f t="shared" si="1318"/>
        <v>0</v>
      </c>
      <c r="AE2143" s="181">
        <f t="shared" si="1322"/>
        <v>0</v>
      </c>
      <c r="AF2143" s="180">
        <v>0</v>
      </c>
      <c r="AG2143" s="180">
        <v>0</v>
      </c>
      <c r="AH2143" s="181">
        <f t="shared" si="1323"/>
        <v>0</v>
      </c>
      <c r="AI2143" s="180">
        <v>0</v>
      </c>
      <c r="AJ2143" s="180">
        <v>0</v>
      </c>
      <c r="AK2143" s="181">
        <f t="shared" si="1324"/>
        <v>0</v>
      </c>
      <c r="AL2143" s="180">
        <v>0</v>
      </c>
      <c r="AM2143" s="180">
        <v>0</v>
      </c>
      <c r="AN2143" s="181">
        <f t="shared" si="1325"/>
        <v>0</v>
      </c>
      <c r="AO2143" s="180">
        <v>0</v>
      </c>
      <c r="AP2143" s="180">
        <v>0</v>
      </c>
      <c r="AQ2143" s="181">
        <f t="shared" si="1326"/>
        <v>0</v>
      </c>
      <c r="AR2143" s="180">
        <v>0</v>
      </c>
      <c r="AS2143" s="180">
        <v>0</v>
      </c>
      <c r="AT2143" s="181">
        <f t="shared" si="1327"/>
        <v>0</v>
      </c>
      <c r="AU2143" s="180">
        <f t="shared" si="1319"/>
        <v>0</v>
      </c>
      <c r="AV2143" s="180">
        <f t="shared" si="1319"/>
        <v>0</v>
      </c>
      <c r="AW2143" s="181">
        <f t="shared" si="1328"/>
        <v>0</v>
      </c>
      <c r="AX2143" s="183">
        <f t="shared" si="1320"/>
        <v>0</v>
      </c>
      <c r="AY2143" s="183">
        <f t="shared" si="1320"/>
        <v>0</v>
      </c>
      <c r="AZ2143" s="183"/>
      <c r="BA2143" s="183"/>
      <c r="BB2143" s="183"/>
      <c r="BC2143" s="183"/>
      <c r="BD2143" s="183">
        <f t="shared" si="1321"/>
        <v>0</v>
      </c>
      <c r="BE2143" s="183">
        <f t="shared" si="1321"/>
        <v>0</v>
      </c>
    </row>
    <row r="2144" spans="2:57" ht="15.75" hidden="1">
      <c r="B2144" s="174">
        <v>2025</v>
      </c>
      <c r="C2144" s="174">
        <v>20</v>
      </c>
      <c r="D2144" s="175">
        <v>0</v>
      </c>
      <c r="E2144" s="176"/>
      <c r="F2144" s="174">
        <v>3</v>
      </c>
      <c r="G2144" s="174">
        <v>7</v>
      </c>
      <c r="H2144" s="174">
        <v>19</v>
      </c>
      <c r="I2144" s="174">
        <v>5000</v>
      </c>
      <c r="J2144" s="219">
        <v>5300</v>
      </c>
      <c r="K2144" s="219">
        <v>531</v>
      </c>
      <c r="L2144" s="177">
        <v>985</v>
      </c>
      <c r="M2144" s="178">
        <v>0</v>
      </c>
      <c r="N2144" s="179" t="s">
        <v>427</v>
      </c>
      <c r="O2144" s="180">
        <v>0</v>
      </c>
      <c r="P2144" s="180">
        <v>0</v>
      </c>
      <c r="Q2144" s="181">
        <v>0</v>
      </c>
      <c r="R2144" s="182" t="s">
        <v>98</v>
      </c>
      <c r="S2144" s="183">
        <v>0</v>
      </c>
      <c r="T2144" s="183">
        <v>0</v>
      </c>
      <c r="U2144" s="180">
        <v>0</v>
      </c>
      <c r="V2144" s="180">
        <v>0</v>
      </c>
      <c r="W2144" s="183">
        <v>0</v>
      </c>
      <c r="X2144" s="183">
        <v>0</v>
      </c>
      <c r="Y2144" s="180">
        <v>0</v>
      </c>
      <c r="Z2144" s="180">
        <v>0</v>
      </c>
      <c r="AA2144" s="183">
        <v>0</v>
      </c>
      <c r="AB2144" s="183">
        <v>0</v>
      </c>
      <c r="AC2144" s="180">
        <f t="shared" si="1318"/>
        <v>0</v>
      </c>
      <c r="AD2144" s="180">
        <f t="shared" si="1318"/>
        <v>0</v>
      </c>
      <c r="AE2144" s="181">
        <f t="shared" si="1322"/>
        <v>0</v>
      </c>
      <c r="AF2144" s="180">
        <v>0</v>
      </c>
      <c r="AG2144" s="180">
        <v>0</v>
      </c>
      <c r="AH2144" s="181">
        <f t="shared" si="1323"/>
        <v>0</v>
      </c>
      <c r="AI2144" s="180">
        <v>0</v>
      </c>
      <c r="AJ2144" s="180">
        <v>0</v>
      </c>
      <c r="AK2144" s="181">
        <f t="shared" si="1324"/>
        <v>0</v>
      </c>
      <c r="AL2144" s="180">
        <v>0</v>
      </c>
      <c r="AM2144" s="180">
        <v>0</v>
      </c>
      <c r="AN2144" s="181">
        <f t="shared" si="1325"/>
        <v>0</v>
      </c>
      <c r="AO2144" s="180">
        <v>0</v>
      </c>
      <c r="AP2144" s="180">
        <v>0</v>
      </c>
      <c r="AQ2144" s="181">
        <f t="shared" si="1326"/>
        <v>0</v>
      </c>
      <c r="AR2144" s="180">
        <v>0</v>
      </c>
      <c r="AS2144" s="180">
        <v>0</v>
      </c>
      <c r="AT2144" s="181">
        <f t="shared" si="1327"/>
        <v>0</v>
      </c>
      <c r="AU2144" s="180">
        <f t="shared" si="1319"/>
        <v>0</v>
      </c>
      <c r="AV2144" s="180">
        <f t="shared" si="1319"/>
        <v>0</v>
      </c>
      <c r="AW2144" s="181">
        <f t="shared" si="1328"/>
        <v>0</v>
      </c>
      <c r="AX2144" s="183">
        <f t="shared" si="1320"/>
        <v>0</v>
      </c>
      <c r="AY2144" s="183">
        <f t="shared" si="1320"/>
        <v>0</v>
      </c>
      <c r="AZ2144" s="183"/>
      <c r="BA2144" s="183"/>
      <c r="BB2144" s="183"/>
      <c r="BC2144" s="183"/>
      <c r="BD2144" s="183">
        <f t="shared" si="1321"/>
        <v>0</v>
      </c>
      <c r="BE2144" s="183">
        <f t="shared" si="1321"/>
        <v>0</v>
      </c>
    </row>
    <row r="2145" spans="2:57" ht="15.75" hidden="1">
      <c r="B2145" s="174">
        <v>2025</v>
      </c>
      <c r="C2145" s="174">
        <v>20</v>
      </c>
      <c r="D2145" s="175">
        <v>0</v>
      </c>
      <c r="E2145" s="176"/>
      <c r="F2145" s="174">
        <v>3</v>
      </c>
      <c r="G2145" s="174">
        <v>7</v>
      </c>
      <c r="H2145" s="174">
        <v>19</v>
      </c>
      <c r="I2145" s="174">
        <v>5000</v>
      </c>
      <c r="J2145" s="219">
        <v>5300</v>
      </c>
      <c r="K2145" s="219">
        <v>531</v>
      </c>
      <c r="L2145" s="177">
        <v>986</v>
      </c>
      <c r="M2145" s="178">
        <v>0</v>
      </c>
      <c r="N2145" s="179" t="s">
        <v>1374</v>
      </c>
      <c r="O2145" s="180">
        <v>0</v>
      </c>
      <c r="P2145" s="180">
        <v>0</v>
      </c>
      <c r="Q2145" s="181">
        <v>0</v>
      </c>
      <c r="R2145" s="182" t="s">
        <v>98</v>
      </c>
      <c r="S2145" s="183">
        <v>0</v>
      </c>
      <c r="T2145" s="183">
        <v>0</v>
      </c>
      <c r="U2145" s="180">
        <v>0</v>
      </c>
      <c r="V2145" s="180">
        <v>0</v>
      </c>
      <c r="W2145" s="183">
        <v>0</v>
      </c>
      <c r="X2145" s="183">
        <v>0</v>
      </c>
      <c r="Y2145" s="180">
        <v>0</v>
      </c>
      <c r="Z2145" s="180">
        <v>0</v>
      </c>
      <c r="AA2145" s="183">
        <v>0</v>
      </c>
      <c r="AB2145" s="183">
        <v>0</v>
      </c>
      <c r="AC2145" s="180">
        <f t="shared" si="1318"/>
        <v>0</v>
      </c>
      <c r="AD2145" s="180">
        <f t="shared" si="1318"/>
        <v>0</v>
      </c>
      <c r="AE2145" s="181">
        <f t="shared" si="1322"/>
        <v>0</v>
      </c>
      <c r="AF2145" s="180">
        <v>0</v>
      </c>
      <c r="AG2145" s="180">
        <v>0</v>
      </c>
      <c r="AH2145" s="181">
        <f t="shared" si="1323"/>
        <v>0</v>
      </c>
      <c r="AI2145" s="180">
        <v>0</v>
      </c>
      <c r="AJ2145" s="180">
        <v>0</v>
      </c>
      <c r="AK2145" s="181">
        <f t="shared" si="1324"/>
        <v>0</v>
      </c>
      <c r="AL2145" s="180">
        <v>0</v>
      </c>
      <c r="AM2145" s="180">
        <v>0</v>
      </c>
      <c r="AN2145" s="181">
        <f t="shared" si="1325"/>
        <v>0</v>
      </c>
      <c r="AO2145" s="180">
        <v>0</v>
      </c>
      <c r="AP2145" s="180">
        <v>0</v>
      </c>
      <c r="AQ2145" s="181">
        <f t="shared" si="1326"/>
        <v>0</v>
      </c>
      <c r="AR2145" s="180">
        <v>0</v>
      </c>
      <c r="AS2145" s="180">
        <v>0</v>
      </c>
      <c r="AT2145" s="181">
        <f t="shared" si="1327"/>
        <v>0</v>
      </c>
      <c r="AU2145" s="180">
        <f t="shared" si="1319"/>
        <v>0</v>
      </c>
      <c r="AV2145" s="180">
        <f t="shared" si="1319"/>
        <v>0</v>
      </c>
      <c r="AW2145" s="181">
        <f t="shared" si="1328"/>
        <v>0</v>
      </c>
      <c r="AX2145" s="183">
        <f t="shared" si="1320"/>
        <v>0</v>
      </c>
      <c r="AY2145" s="183">
        <f t="shared" si="1320"/>
        <v>0</v>
      </c>
      <c r="AZ2145" s="183"/>
      <c r="BA2145" s="183"/>
      <c r="BB2145" s="183"/>
      <c r="BC2145" s="183"/>
      <c r="BD2145" s="183">
        <f t="shared" si="1321"/>
        <v>0</v>
      </c>
      <c r="BE2145" s="183">
        <f t="shared" si="1321"/>
        <v>0</v>
      </c>
    </row>
    <row r="2146" spans="2:57" ht="15.75" hidden="1">
      <c r="B2146" s="174">
        <v>2025</v>
      </c>
      <c r="C2146" s="174">
        <v>20</v>
      </c>
      <c r="D2146" s="175">
        <v>0</v>
      </c>
      <c r="E2146" s="176"/>
      <c r="F2146" s="174">
        <v>3</v>
      </c>
      <c r="G2146" s="174">
        <v>7</v>
      </c>
      <c r="H2146" s="174">
        <v>19</v>
      </c>
      <c r="I2146" s="174">
        <v>5000</v>
      </c>
      <c r="J2146" s="219">
        <v>5300</v>
      </c>
      <c r="K2146" s="219">
        <v>531</v>
      </c>
      <c r="L2146" s="177">
        <v>987</v>
      </c>
      <c r="M2146" s="178">
        <v>0</v>
      </c>
      <c r="N2146" s="179" t="s">
        <v>1375</v>
      </c>
      <c r="O2146" s="180">
        <v>0</v>
      </c>
      <c r="P2146" s="180">
        <v>0</v>
      </c>
      <c r="Q2146" s="181">
        <v>0</v>
      </c>
      <c r="R2146" s="182" t="s">
        <v>98</v>
      </c>
      <c r="S2146" s="183">
        <v>0</v>
      </c>
      <c r="T2146" s="183">
        <v>0</v>
      </c>
      <c r="U2146" s="180">
        <v>0</v>
      </c>
      <c r="V2146" s="180">
        <v>0</v>
      </c>
      <c r="W2146" s="183">
        <v>0</v>
      </c>
      <c r="X2146" s="183">
        <v>0</v>
      </c>
      <c r="Y2146" s="180">
        <v>0</v>
      </c>
      <c r="Z2146" s="180">
        <v>0</v>
      </c>
      <c r="AA2146" s="183">
        <v>0</v>
      </c>
      <c r="AB2146" s="183">
        <v>0</v>
      </c>
      <c r="AC2146" s="180">
        <f t="shared" si="1318"/>
        <v>0</v>
      </c>
      <c r="AD2146" s="180">
        <f t="shared" si="1318"/>
        <v>0</v>
      </c>
      <c r="AE2146" s="181">
        <f t="shared" si="1322"/>
        <v>0</v>
      </c>
      <c r="AF2146" s="180">
        <v>0</v>
      </c>
      <c r="AG2146" s="180">
        <v>0</v>
      </c>
      <c r="AH2146" s="181">
        <f t="shared" si="1323"/>
        <v>0</v>
      </c>
      <c r="AI2146" s="180">
        <v>0</v>
      </c>
      <c r="AJ2146" s="180">
        <v>0</v>
      </c>
      <c r="AK2146" s="181">
        <f t="shared" si="1324"/>
        <v>0</v>
      </c>
      <c r="AL2146" s="180">
        <v>0</v>
      </c>
      <c r="AM2146" s="180">
        <v>0</v>
      </c>
      <c r="AN2146" s="181">
        <f t="shared" si="1325"/>
        <v>0</v>
      </c>
      <c r="AO2146" s="180">
        <v>0</v>
      </c>
      <c r="AP2146" s="180">
        <v>0</v>
      </c>
      <c r="AQ2146" s="181">
        <f t="shared" si="1326"/>
        <v>0</v>
      </c>
      <c r="AR2146" s="180">
        <v>0</v>
      </c>
      <c r="AS2146" s="180">
        <v>0</v>
      </c>
      <c r="AT2146" s="181">
        <f t="shared" si="1327"/>
        <v>0</v>
      </c>
      <c r="AU2146" s="180">
        <f t="shared" si="1319"/>
        <v>0</v>
      </c>
      <c r="AV2146" s="180">
        <f t="shared" si="1319"/>
        <v>0</v>
      </c>
      <c r="AW2146" s="181">
        <f t="shared" si="1328"/>
        <v>0</v>
      </c>
      <c r="AX2146" s="183">
        <f t="shared" si="1320"/>
        <v>0</v>
      </c>
      <c r="AY2146" s="183">
        <f t="shared" si="1320"/>
        <v>0</v>
      </c>
      <c r="AZ2146" s="183"/>
      <c r="BA2146" s="183"/>
      <c r="BB2146" s="183"/>
      <c r="BC2146" s="183"/>
      <c r="BD2146" s="183">
        <f t="shared" si="1321"/>
        <v>0</v>
      </c>
      <c r="BE2146" s="183">
        <f t="shared" si="1321"/>
        <v>0</v>
      </c>
    </row>
    <row r="2147" spans="2:57" ht="15.75" hidden="1">
      <c r="B2147" s="174">
        <v>2025</v>
      </c>
      <c r="C2147" s="174">
        <v>20</v>
      </c>
      <c r="D2147" s="175">
        <v>0</v>
      </c>
      <c r="E2147" s="176"/>
      <c r="F2147" s="174">
        <v>3</v>
      </c>
      <c r="G2147" s="174">
        <v>7</v>
      </c>
      <c r="H2147" s="174">
        <v>19</v>
      </c>
      <c r="I2147" s="174">
        <v>5000</v>
      </c>
      <c r="J2147" s="219">
        <v>5300</v>
      </c>
      <c r="K2147" s="219">
        <v>531</v>
      </c>
      <c r="L2147" s="177">
        <v>990</v>
      </c>
      <c r="M2147" s="178">
        <v>0</v>
      </c>
      <c r="N2147" s="179" t="s">
        <v>1376</v>
      </c>
      <c r="O2147" s="180">
        <v>0</v>
      </c>
      <c r="P2147" s="180">
        <v>0</v>
      </c>
      <c r="Q2147" s="181">
        <v>0</v>
      </c>
      <c r="R2147" s="182" t="s">
        <v>98</v>
      </c>
      <c r="S2147" s="183">
        <v>0</v>
      </c>
      <c r="T2147" s="183">
        <v>0</v>
      </c>
      <c r="U2147" s="180">
        <v>0</v>
      </c>
      <c r="V2147" s="180">
        <v>0</v>
      </c>
      <c r="W2147" s="183">
        <v>0</v>
      </c>
      <c r="X2147" s="183">
        <v>0</v>
      </c>
      <c r="Y2147" s="180">
        <v>0</v>
      </c>
      <c r="Z2147" s="180">
        <v>0</v>
      </c>
      <c r="AA2147" s="183">
        <v>0</v>
      </c>
      <c r="AB2147" s="183">
        <v>0</v>
      </c>
      <c r="AC2147" s="180">
        <f t="shared" si="1318"/>
        <v>0</v>
      </c>
      <c r="AD2147" s="180">
        <f t="shared" si="1318"/>
        <v>0</v>
      </c>
      <c r="AE2147" s="181">
        <f t="shared" si="1322"/>
        <v>0</v>
      </c>
      <c r="AF2147" s="180">
        <v>0</v>
      </c>
      <c r="AG2147" s="180">
        <v>0</v>
      </c>
      <c r="AH2147" s="181">
        <f t="shared" si="1323"/>
        <v>0</v>
      </c>
      <c r="AI2147" s="180">
        <v>0</v>
      </c>
      <c r="AJ2147" s="180">
        <v>0</v>
      </c>
      <c r="AK2147" s="181">
        <f t="shared" si="1324"/>
        <v>0</v>
      </c>
      <c r="AL2147" s="180">
        <v>0</v>
      </c>
      <c r="AM2147" s="180">
        <v>0</v>
      </c>
      <c r="AN2147" s="181">
        <f t="shared" si="1325"/>
        <v>0</v>
      </c>
      <c r="AO2147" s="180">
        <v>0</v>
      </c>
      <c r="AP2147" s="180">
        <v>0</v>
      </c>
      <c r="AQ2147" s="181">
        <f t="shared" si="1326"/>
        <v>0</v>
      </c>
      <c r="AR2147" s="180">
        <v>0</v>
      </c>
      <c r="AS2147" s="180">
        <v>0</v>
      </c>
      <c r="AT2147" s="181">
        <f t="shared" si="1327"/>
        <v>0</v>
      </c>
      <c r="AU2147" s="180">
        <f t="shared" si="1319"/>
        <v>0</v>
      </c>
      <c r="AV2147" s="180">
        <f t="shared" si="1319"/>
        <v>0</v>
      </c>
      <c r="AW2147" s="181">
        <f t="shared" si="1328"/>
        <v>0</v>
      </c>
      <c r="AX2147" s="183">
        <f t="shared" si="1320"/>
        <v>0</v>
      </c>
      <c r="AY2147" s="183">
        <f t="shared" si="1320"/>
        <v>0</v>
      </c>
      <c r="AZ2147" s="183"/>
      <c r="BA2147" s="183"/>
      <c r="BB2147" s="183"/>
      <c r="BC2147" s="183"/>
      <c r="BD2147" s="183">
        <f t="shared" si="1321"/>
        <v>0</v>
      </c>
      <c r="BE2147" s="183">
        <f t="shared" si="1321"/>
        <v>0</v>
      </c>
    </row>
    <row r="2148" spans="2:57" ht="15.75" hidden="1">
      <c r="B2148" s="174">
        <v>2025</v>
      </c>
      <c r="C2148" s="174">
        <v>20</v>
      </c>
      <c r="D2148" s="175">
        <v>0</v>
      </c>
      <c r="E2148" s="176"/>
      <c r="F2148" s="174">
        <v>3</v>
      </c>
      <c r="G2148" s="174">
        <v>7</v>
      </c>
      <c r="H2148" s="174">
        <v>19</v>
      </c>
      <c r="I2148" s="174">
        <v>5000</v>
      </c>
      <c r="J2148" s="219">
        <v>5300</v>
      </c>
      <c r="K2148" s="219">
        <v>531</v>
      </c>
      <c r="L2148" s="177">
        <v>1001</v>
      </c>
      <c r="M2148" s="178">
        <v>0</v>
      </c>
      <c r="N2148" s="179" t="s">
        <v>1377</v>
      </c>
      <c r="O2148" s="180">
        <v>0</v>
      </c>
      <c r="P2148" s="180">
        <v>0</v>
      </c>
      <c r="Q2148" s="181">
        <v>0</v>
      </c>
      <c r="R2148" s="182" t="s">
        <v>98</v>
      </c>
      <c r="S2148" s="183">
        <v>0</v>
      </c>
      <c r="T2148" s="183">
        <v>0</v>
      </c>
      <c r="U2148" s="180">
        <v>0</v>
      </c>
      <c r="V2148" s="180">
        <v>0</v>
      </c>
      <c r="W2148" s="183">
        <v>0</v>
      </c>
      <c r="X2148" s="183">
        <v>0</v>
      </c>
      <c r="Y2148" s="180">
        <v>0</v>
      </c>
      <c r="Z2148" s="180">
        <v>0</v>
      </c>
      <c r="AA2148" s="183">
        <v>0</v>
      </c>
      <c r="AB2148" s="183">
        <v>0</v>
      </c>
      <c r="AC2148" s="180">
        <f t="shared" si="1318"/>
        <v>0</v>
      </c>
      <c r="AD2148" s="180">
        <f t="shared" si="1318"/>
        <v>0</v>
      </c>
      <c r="AE2148" s="181">
        <f t="shared" si="1322"/>
        <v>0</v>
      </c>
      <c r="AF2148" s="180">
        <v>0</v>
      </c>
      <c r="AG2148" s="180">
        <v>0</v>
      </c>
      <c r="AH2148" s="181">
        <f t="shared" si="1323"/>
        <v>0</v>
      </c>
      <c r="AI2148" s="180">
        <v>0</v>
      </c>
      <c r="AJ2148" s="180">
        <v>0</v>
      </c>
      <c r="AK2148" s="181">
        <f t="shared" si="1324"/>
        <v>0</v>
      </c>
      <c r="AL2148" s="180">
        <v>0</v>
      </c>
      <c r="AM2148" s="180">
        <v>0</v>
      </c>
      <c r="AN2148" s="181">
        <f t="shared" si="1325"/>
        <v>0</v>
      </c>
      <c r="AO2148" s="180">
        <v>0</v>
      </c>
      <c r="AP2148" s="180">
        <v>0</v>
      </c>
      <c r="AQ2148" s="181">
        <f t="shared" si="1326"/>
        <v>0</v>
      </c>
      <c r="AR2148" s="180">
        <v>0</v>
      </c>
      <c r="AS2148" s="180">
        <v>0</v>
      </c>
      <c r="AT2148" s="181">
        <f t="shared" si="1327"/>
        <v>0</v>
      </c>
      <c r="AU2148" s="180">
        <f t="shared" si="1319"/>
        <v>0</v>
      </c>
      <c r="AV2148" s="180">
        <f t="shared" si="1319"/>
        <v>0</v>
      </c>
      <c r="AW2148" s="181">
        <f t="shared" si="1328"/>
        <v>0</v>
      </c>
      <c r="AX2148" s="183">
        <f t="shared" si="1320"/>
        <v>0</v>
      </c>
      <c r="AY2148" s="183">
        <f t="shared" si="1320"/>
        <v>0</v>
      </c>
      <c r="AZ2148" s="183"/>
      <c r="BA2148" s="183"/>
      <c r="BB2148" s="183"/>
      <c r="BC2148" s="183"/>
      <c r="BD2148" s="183">
        <f t="shared" si="1321"/>
        <v>0</v>
      </c>
      <c r="BE2148" s="183">
        <f t="shared" si="1321"/>
        <v>0</v>
      </c>
    </row>
    <row r="2149" spans="2:57" ht="15.75" hidden="1">
      <c r="B2149" s="174">
        <v>2025</v>
      </c>
      <c r="C2149" s="174">
        <v>20</v>
      </c>
      <c r="D2149" s="175">
        <v>0</v>
      </c>
      <c r="E2149" s="176"/>
      <c r="F2149" s="174">
        <v>3</v>
      </c>
      <c r="G2149" s="174">
        <v>7</v>
      </c>
      <c r="H2149" s="174">
        <v>19</v>
      </c>
      <c r="I2149" s="174">
        <v>5000</v>
      </c>
      <c r="J2149" s="219">
        <v>5300</v>
      </c>
      <c r="K2149" s="219">
        <v>531</v>
      </c>
      <c r="L2149" s="177">
        <v>1005</v>
      </c>
      <c r="M2149" s="178">
        <v>0</v>
      </c>
      <c r="N2149" s="179" t="s">
        <v>198</v>
      </c>
      <c r="O2149" s="180">
        <v>0</v>
      </c>
      <c r="P2149" s="180">
        <v>0</v>
      </c>
      <c r="Q2149" s="181">
        <v>0</v>
      </c>
      <c r="R2149" s="182" t="s">
        <v>98</v>
      </c>
      <c r="S2149" s="183">
        <v>0</v>
      </c>
      <c r="T2149" s="183">
        <v>0</v>
      </c>
      <c r="U2149" s="180">
        <v>0</v>
      </c>
      <c r="V2149" s="180">
        <v>0</v>
      </c>
      <c r="W2149" s="183">
        <v>0</v>
      </c>
      <c r="X2149" s="183">
        <v>0</v>
      </c>
      <c r="Y2149" s="180">
        <v>0</v>
      </c>
      <c r="Z2149" s="180">
        <v>0</v>
      </c>
      <c r="AA2149" s="183">
        <v>0</v>
      </c>
      <c r="AB2149" s="183">
        <v>0</v>
      </c>
      <c r="AC2149" s="180">
        <f t="shared" si="1318"/>
        <v>0</v>
      </c>
      <c r="AD2149" s="180">
        <f t="shared" si="1318"/>
        <v>0</v>
      </c>
      <c r="AE2149" s="181">
        <f t="shared" si="1322"/>
        <v>0</v>
      </c>
      <c r="AF2149" s="180">
        <v>0</v>
      </c>
      <c r="AG2149" s="180">
        <v>0</v>
      </c>
      <c r="AH2149" s="181">
        <f t="shared" si="1323"/>
        <v>0</v>
      </c>
      <c r="AI2149" s="180">
        <v>0</v>
      </c>
      <c r="AJ2149" s="180">
        <v>0</v>
      </c>
      <c r="AK2149" s="181">
        <f t="shared" si="1324"/>
        <v>0</v>
      </c>
      <c r="AL2149" s="180">
        <v>0</v>
      </c>
      <c r="AM2149" s="180">
        <v>0</v>
      </c>
      <c r="AN2149" s="181">
        <f t="shared" si="1325"/>
        <v>0</v>
      </c>
      <c r="AO2149" s="180">
        <v>0</v>
      </c>
      <c r="AP2149" s="180">
        <v>0</v>
      </c>
      <c r="AQ2149" s="181">
        <f t="shared" si="1326"/>
        <v>0</v>
      </c>
      <c r="AR2149" s="180">
        <v>0</v>
      </c>
      <c r="AS2149" s="180">
        <v>0</v>
      </c>
      <c r="AT2149" s="181">
        <f t="shared" si="1327"/>
        <v>0</v>
      </c>
      <c r="AU2149" s="180">
        <f t="shared" si="1319"/>
        <v>0</v>
      </c>
      <c r="AV2149" s="180">
        <f t="shared" si="1319"/>
        <v>0</v>
      </c>
      <c r="AW2149" s="181">
        <f t="shared" si="1328"/>
        <v>0</v>
      </c>
      <c r="AX2149" s="183">
        <f t="shared" si="1320"/>
        <v>0</v>
      </c>
      <c r="AY2149" s="183">
        <f t="shared" si="1320"/>
        <v>0</v>
      </c>
      <c r="AZ2149" s="183"/>
      <c r="BA2149" s="183"/>
      <c r="BB2149" s="183"/>
      <c r="BC2149" s="183"/>
      <c r="BD2149" s="183">
        <f t="shared" si="1321"/>
        <v>0</v>
      </c>
      <c r="BE2149" s="183">
        <f t="shared" si="1321"/>
        <v>0</v>
      </c>
    </row>
    <row r="2150" spans="2:57" ht="15.75" hidden="1">
      <c r="B2150" s="174">
        <v>2025</v>
      </c>
      <c r="C2150" s="174">
        <v>20</v>
      </c>
      <c r="D2150" s="175">
        <v>0</v>
      </c>
      <c r="E2150" s="176"/>
      <c r="F2150" s="174">
        <v>3</v>
      </c>
      <c r="G2150" s="174">
        <v>7</v>
      </c>
      <c r="H2150" s="174">
        <v>19</v>
      </c>
      <c r="I2150" s="174">
        <v>5000</v>
      </c>
      <c r="J2150" s="219">
        <v>5300</v>
      </c>
      <c r="K2150" s="219">
        <v>531</v>
      </c>
      <c r="L2150" s="177">
        <v>1006</v>
      </c>
      <c r="M2150" s="178">
        <v>0</v>
      </c>
      <c r="N2150" s="179" t="s">
        <v>1378</v>
      </c>
      <c r="O2150" s="180">
        <v>0</v>
      </c>
      <c r="P2150" s="180">
        <v>0</v>
      </c>
      <c r="Q2150" s="181">
        <v>0</v>
      </c>
      <c r="R2150" s="182" t="s">
        <v>98</v>
      </c>
      <c r="S2150" s="183">
        <v>0</v>
      </c>
      <c r="T2150" s="183">
        <v>0</v>
      </c>
      <c r="U2150" s="180">
        <v>0</v>
      </c>
      <c r="V2150" s="180">
        <v>0</v>
      </c>
      <c r="W2150" s="183">
        <v>0</v>
      </c>
      <c r="X2150" s="183">
        <v>0</v>
      </c>
      <c r="Y2150" s="180">
        <v>0</v>
      </c>
      <c r="Z2150" s="180">
        <v>0</v>
      </c>
      <c r="AA2150" s="183">
        <v>0</v>
      </c>
      <c r="AB2150" s="183">
        <v>0</v>
      </c>
      <c r="AC2150" s="180">
        <f t="shared" si="1318"/>
        <v>0</v>
      </c>
      <c r="AD2150" s="180">
        <f t="shared" si="1318"/>
        <v>0</v>
      </c>
      <c r="AE2150" s="181">
        <f t="shared" si="1322"/>
        <v>0</v>
      </c>
      <c r="AF2150" s="180">
        <v>0</v>
      </c>
      <c r="AG2150" s="180">
        <v>0</v>
      </c>
      <c r="AH2150" s="181">
        <f t="shared" si="1323"/>
        <v>0</v>
      </c>
      <c r="AI2150" s="180">
        <v>0</v>
      </c>
      <c r="AJ2150" s="180">
        <v>0</v>
      </c>
      <c r="AK2150" s="181">
        <f t="shared" si="1324"/>
        <v>0</v>
      </c>
      <c r="AL2150" s="180">
        <v>0</v>
      </c>
      <c r="AM2150" s="180">
        <v>0</v>
      </c>
      <c r="AN2150" s="181">
        <f t="shared" si="1325"/>
        <v>0</v>
      </c>
      <c r="AO2150" s="180">
        <v>0</v>
      </c>
      <c r="AP2150" s="180">
        <v>0</v>
      </c>
      <c r="AQ2150" s="181">
        <f t="shared" si="1326"/>
        <v>0</v>
      </c>
      <c r="AR2150" s="180">
        <v>0</v>
      </c>
      <c r="AS2150" s="180">
        <v>0</v>
      </c>
      <c r="AT2150" s="181">
        <f t="shared" si="1327"/>
        <v>0</v>
      </c>
      <c r="AU2150" s="180">
        <f t="shared" si="1319"/>
        <v>0</v>
      </c>
      <c r="AV2150" s="180">
        <f t="shared" si="1319"/>
        <v>0</v>
      </c>
      <c r="AW2150" s="181">
        <f t="shared" si="1328"/>
        <v>0</v>
      </c>
      <c r="AX2150" s="183">
        <f t="shared" si="1320"/>
        <v>0</v>
      </c>
      <c r="AY2150" s="183">
        <f t="shared" si="1320"/>
        <v>0</v>
      </c>
      <c r="AZ2150" s="183"/>
      <c r="BA2150" s="183"/>
      <c r="BB2150" s="183"/>
      <c r="BC2150" s="183"/>
      <c r="BD2150" s="183">
        <f t="shared" si="1321"/>
        <v>0</v>
      </c>
      <c r="BE2150" s="183">
        <f t="shared" si="1321"/>
        <v>0</v>
      </c>
    </row>
    <row r="2151" spans="2:57" ht="15.75" hidden="1">
      <c r="B2151" s="174">
        <v>2025</v>
      </c>
      <c r="C2151" s="174">
        <v>20</v>
      </c>
      <c r="D2151" s="175">
        <v>0</v>
      </c>
      <c r="E2151" s="176"/>
      <c r="F2151" s="174">
        <v>3</v>
      </c>
      <c r="G2151" s="174">
        <v>7</v>
      </c>
      <c r="H2151" s="174">
        <v>19</v>
      </c>
      <c r="I2151" s="174">
        <v>5000</v>
      </c>
      <c r="J2151" s="219">
        <v>5300</v>
      </c>
      <c r="K2151" s="219">
        <v>531</v>
      </c>
      <c r="L2151" s="177">
        <v>1008</v>
      </c>
      <c r="M2151" s="178">
        <v>0</v>
      </c>
      <c r="N2151" s="179" t="s">
        <v>1379</v>
      </c>
      <c r="O2151" s="180">
        <v>0</v>
      </c>
      <c r="P2151" s="180">
        <v>0</v>
      </c>
      <c r="Q2151" s="181">
        <v>0</v>
      </c>
      <c r="R2151" s="182" t="s">
        <v>98</v>
      </c>
      <c r="S2151" s="183">
        <v>0</v>
      </c>
      <c r="T2151" s="183">
        <v>0</v>
      </c>
      <c r="U2151" s="180">
        <v>0</v>
      </c>
      <c r="V2151" s="180">
        <v>0</v>
      </c>
      <c r="W2151" s="183">
        <v>0</v>
      </c>
      <c r="X2151" s="183">
        <v>0</v>
      </c>
      <c r="Y2151" s="180">
        <v>0</v>
      </c>
      <c r="Z2151" s="180">
        <v>0</v>
      </c>
      <c r="AA2151" s="183">
        <v>0</v>
      </c>
      <c r="AB2151" s="183">
        <v>0</v>
      </c>
      <c r="AC2151" s="180">
        <f t="shared" si="1318"/>
        <v>0</v>
      </c>
      <c r="AD2151" s="180">
        <f t="shared" si="1318"/>
        <v>0</v>
      </c>
      <c r="AE2151" s="181">
        <f t="shared" si="1322"/>
        <v>0</v>
      </c>
      <c r="AF2151" s="180">
        <v>0</v>
      </c>
      <c r="AG2151" s="180">
        <v>0</v>
      </c>
      <c r="AH2151" s="181">
        <f t="shared" si="1323"/>
        <v>0</v>
      </c>
      <c r="AI2151" s="180">
        <v>0</v>
      </c>
      <c r="AJ2151" s="180">
        <v>0</v>
      </c>
      <c r="AK2151" s="181">
        <f t="shared" si="1324"/>
        <v>0</v>
      </c>
      <c r="AL2151" s="180">
        <v>0</v>
      </c>
      <c r="AM2151" s="180">
        <v>0</v>
      </c>
      <c r="AN2151" s="181">
        <f t="shared" si="1325"/>
        <v>0</v>
      </c>
      <c r="AO2151" s="180">
        <v>0</v>
      </c>
      <c r="AP2151" s="180">
        <v>0</v>
      </c>
      <c r="AQ2151" s="181">
        <f t="shared" si="1326"/>
        <v>0</v>
      </c>
      <c r="AR2151" s="180">
        <v>0</v>
      </c>
      <c r="AS2151" s="180">
        <v>0</v>
      </c>
      <c r="AT2151" s="181">
        <f t="shared" si="1327"/>
        <v>0</v>
      </c>
      <c r="AU2151" s="180">
        <f t="shared" si="1319"/>
        <v>0</v>
      </c>
      <c r="AV2151" s="180">
        <f t="shared" si="1319"/>
        <v>0</v>
      </c>
      <c r="AW2151" s="181">
        <f t="shared" si="1328"/>
        <v>0</v>
      </c>
      <c r="AX2151" s="183">
        <f t="shared" si="1320"/>
        <v>0</v>
      </c>
      <c r="AY2151" s="183">
        <f t="shared" si="1320"/>
        <v>0</v>
      </c>
      <c r="AZ2151" s="183"/>
      <c r="BA2151" s="183"/>
      <c r="BB2151" s="183"/>
      <c r="BC2151" s="183"/>
      <c r="BD2151" s="183">
        <f t="shared" si="1321"/>
        <v>0</v>
      </c>
      <c r="BE2151" s="183">
        <f t="shared" si="1321"/>
        <v>0</v>
      </c>
    </row>
    <row r="2152" spans="2:57" ht="15.75" hidden="1">
      <c r="B2152" s="174">
        <v>2025</v>
      </c>
      <c r="C2152" s="174">
        <v>20</v>
      </c>
      <c r="D2152" s="175">
        <v>0</v>
      </c>
      <c r="E2152" s="176"/>
      <c r="F2152" s="174">
        <v>3</v>
      </c>
      <c r="G2152" s="174">
        <v>7</v>
      </c>
      <c r="H2152" s="174">
        <v>19</v>
      </c>
      <c r="I2152" s="174">
        <v>5000</v>
      </c>
      <c r="J2152" s="219">
        <v>5300</v>
      </c>
      <c r="K2152" s="219">
        <v>531</v>
      </c>
      <c r="L2152" s="177">
        <v>1010</v>
      </c>
      <c r="M2152" s="178">
        <v>0</v>
      </c>
      <c r="N2152" s="179" t="s">
        <v>1380</v>
      </c>
      <c r="O2152" s="180">
        <v>0</v>
      </c>
      <c r="P2152" s="180">
        <v>0</v>
      </c>
      <c r="Q2152" s="181">
        <v>0</v>
      </c>
      <c r="R2152" s="182" t="s">
        <v>98</v>
      </c>
      <c r="S2152" s="183">
        <v>0</v>
      </c>
      <c r="T2152" s="183">
        <v>0</v>
      </c>
      <c r="U2152" s="180">
        <v>0</v>
      </c>
      <c r="V2152" s="180">
        <v>0</v>
      </c>
      <c r="W2152" s="183">
        <v>0</v>
      </c>
      <c r="X2152" s="183">
        <v>0</v>
      </c>
      <c r="Y2152" s="180">
        <v>0</v>
      </c>
      <c r="Z2152" s="180">
        <v>0</v>
      </c>
      <c r="AA2152" s="183">
        <v>0</v>
      </c>
      <c r="AB2152" s="183">
        <v>0</v>
      </c>
      <c r="AC2152" s="180">
        <f t="shared" ref="AC2152:AD2205" si="1329">+O2152+U2152-Y2152</f>
        <v>0</v>
      </c>
      <c r="AD2152" s="180">
        <f t="shared" si="1329"/>
        <v>0</v>
      </c>
      <c r="AE2152" s="181">
        <f t="shared" si="1322"/>
        <v>0</v>
      </c>
      <c r="AF2152" s="180">
        <v>0</v>
      </c>
      <c r="AG2152" s="180">
        <v>0</v>
      </c>
      <c r="AH2152" s="181">
        <f t="shared" si="1323"/>
        <v>0</v>
      </c>
      <c r="AI2152" s="180">
        <v>0</v>
      </c>
      <c r="AJ2152" s="180">
        <v>0</v>
      </c>
      <c r="AK2152" s="181">
        <f t="shared" si="1324"/>
        <v>0</v>
      </c>
      <c r="AL2152" s="180">
        <v>0</v>
      </c>
      <c r="AM2152" s="180">
        <v>0</v>
      </c>
      <c r="AN2152" s="181">
        <f t="shared" si="1325"/>
        <v>0</v>
      </c>
      <c r="AO2152" s="180">
        <v>0</v>
      </c>
      <c r="AP2152" s="180">
        <v>0</v>
      </c>
      <c r="AQ2152" s="181">
        <f t="shared" si="1326"/>
        <v>0</v>
      </c>
      <c r="AR2152" s="180">
        <v>0</v>
      </c>
      <c r="AS2152" s="180">
        <v>0</v>
      </c>
      <c r="AT2152" s="181">
        <f t="shared" si="1327"/>
        <v>0</v>
      </c>
      <c r="AU2152" s="180">
        <f t="shared" ref="AU2152:AV2205" si="1330">+AC2152-AF2152-AI2152-AL2152-AO2152-AR2152</f>
        <v>0</v>
      </c>
      <c r="AV2152" s="180">
        <f t="shared" si="1330"/>
        <v>0</v>
      </c>
      <c r="AW2152" s="181">
        <f t="shared" si="1328"/>
        <v>0</v>
      </c>
      <c r="AX2152" s="183">
        <f t="shared" ref="AX2152:AY2205" si="1331">+S2152+W2152-AA2152</f>
        <v>0</v>
      </c>
      <c r="AY2152" s="183">
        <f t="shared" si="1331"/>
        <v>0</v>
      </c>
      <c r="AZ2152" s="183"/>
      <c r="BA2152" s="183"/>
      <c r="BB2152" s="183"/>
      <c r="BC2152" s="183"/>
      <c r="BD2152" s="183">
        <f t="shared" ref="BD2152:BE2205" si="1332">+AX2152-AZ2152-BB2152</f>
        <v>0</v>
      </c>
      <c r="BE2152" s="183">
        <f t="shared" si="1332"/>
        <v>0</v>
      </c>
    </row>
    <row r="2153" spans="2:57" ht="15.75" hidden="1">
      <c r="B2153" s="174">
        <v>2025</v>
      </c>
      <c r="C2153" s="174">
        <v>20</v>
      </c>
      <c r="D2153" s="175">
        <v>0</v>
      </c>
      <c r="E2153" s="176"/>
      <c r="F2153" s="174">
        <v>3</v>
      </c>
      <c r="G2153" s="174">
        <v>7</v>
      </c>
      <c r="H2153" s="174">
        <v>19</v>
      </c>
      <c r="I2153" s="174">
        <v>5000</v>
      </c>
      <c r="J2153" s="219">
        <v>5300</v>
      </c>
      <c r="K2153" s="219">
        <v>531</v>
      </c>
      <c r="L2153" s="177">
        <v>1049</v>
      </c>
      <c r="M2153" s="178">
        <v>0</v>
      </c>
      <c r="N2153" s="179" t="s">
        <v>1381</v>
      </c>
      <c r="O2153" s="180">
        <v>0</v>
      </c>
      <c r="P2153" s="180">
        <v>0</v>
      </c>
      <c r="Q2153" s="181">
        <v>0</v>
      </c>
      <c r="R2153" s="182" t="s">
        <v>98</v>
      </c>
      <c r="S2153" s="183">
        <v>0</v>
      </c>
      <c r="T2153" s="183">
        <v>0</v>
      </c>
      <c r="U2153" s="180">
        <v>0</v>
      </c>
      <c r="V2153" s="180">
        <v>0</v>
      </c>
      <c r="W2153" s="183">
        <v>0</v>
      </c>
      <c r="X2153" s="183">
        <v>0</v>
      </c>
      <c r="Y2153" s="180">
        <v>0</v>
      </c>
      <c r="Z2153" s="180">
        <v>0</v>
      </c>
      <c r="AA2153" s="183">
        <v>0</v>
      </c>
      <c r="AB2153" s="183">
        <v>0</v>
      </c>
      <c r="AC2153" s="180">
        <f t="shared" si="1329"/>
        <v>0</v>
      </c>
      <c r="AD2153" s="180">
        <f t="shared" si="1329"/>
        <v>0</v>
      </c>
      <c r="AE2153" s="181">
        <f t="shared" si="1322"/>
        <v>0</v>
      </c>
      <c r="AF2153" s="180">
        <v>0</v>
      </c>
      <c r="AG2153" s="180">
        <v>0</v>
      </c>
      <c r="AH2153" s="181">
        <f t="shared" si="1323"/>
        <v>0</v>
      </c>
      <c r="AI2153" s="180">
        <v>0</v>
      </c>
      <c r="AJ2153" s="180">
        <v>0</v>
      </c>
      <c r="AK2153" s="181">
        <f t="shared" si="1324"/>
        <v>0</v>
      </c>
      <c r="AL2153" s="180">
        <v>0</v>
      </c>
      <c r="AM2153" s="180">
        <v>0</v>
      </c>
      <c r="AN2153" s="181">
        <f t="shared" si="1325"/>
        <v>0</v>
      </c>
      <c r="AO2153" s="180">
        <v>0</v>
      </c>
      <c r="AP2153" s="180">
        <v>0</v>
      </c>
      <c r="AQ2153" s="181">
        <f t="shared" si="1326"/>
        <v>0</v>
      </c>
      <c r="AR2153" s="180">
        <v>0</v>
      </c>
      <c r="AS2153" s="180">
        <v>0</v>
      </c>
      <c r="AT2153" s="181">
        <f t="shared" si="1327"/>
        <v>0</v>
      </c>
      <c r="AU2153" s="180">
        <f t="shared" si="1330"/>
        <v>0</v>
      </c>
      <c r="AV2153" s="180">
        <f t="shared" si="1330"/>
        <v>0</v>
      </c>
      <c r="AW2153" s="181">
        <f t="shared" si="1328"/>
        <v>0</v>
      </c>
      <c r="AX2153" s="183">
        <f t="shared" si="1331"/>
        <v>0</v>
      </c>
      <c r="AY2153" s="183">
        <f t="shared" si="1331"/>
        <v>0</v>
      </c>
      <c r="AZ2153" s="183"/>
      <c r="BA2153" s="183"/>
      <c r="BB2153" s="183"/>
      <c r="BC2153" s="183"/>
      <c r="BD2153" s="183">
        <f t="shared" si="1332"/>
        <v>0</v>
      </c>
      <c r="BE2153" s="183">
        <f t="shared" si="1332"/>
        <v>0</v>
      </c>
    </row>
    <row r="2154" spans="2:57" ht="15.75" hidden="1">
      <c r="B2154" s="174">
        <v>2025</v>
      </c>
      <c r="C2154" s="174">
        <v>20</v>
      </c>
      <c r="D2154" s="175">
        <v>0</v>
      </c>
      <c r="E2154" s="176"/>
      <c r="F2154" s="174">
        <v>3</v>
      </c>
      <c r="G2154" s="174">
        <v>7</v>
      </c>
      <c r="H2154" s="174">
        <v>19</v>
      </c>
      <c r="I2154" s="174">
        <v>5000</v>
      </c>
      <c r="J2154" s="219">
        <v>5300</v>
      </c>
      <c r="K2154" s="219">
        <v>531</v>
      </c>
      <c r="L2154" s="177">
        <v>1067</v>
      </c>
      <c r="M2154" s="178">
        <v>0</v>
      </c>
      <c r="N2154" s="179" t="s">
        <v>1301</v>
      </c>
      <c r="O2154" s="180">
        <v>0</v>
      </c>
      <c r="P2154" s="180">
        <v>0</v>
      </c>
      <c r="Q2154" s="181">
        <v>0</v>
      </c>
      <c r="R2154" s="182" t="s">
        <v>98</v>
      </c>
      <c r="S2154" s="183">
        <v>0</v>
      </c>
      <c r="T2154" s="183">
        <v>0</v>
      </c>
      <c r="U2154" s="180">
        <v>0</v>
      </c>
      <c r="V2154" s="180">
        <v>0</v>
      </c>
      <c r="W2154" s="183">
        <v>0</v>
      </c>
      <c r="X2154" s="183">
        <v>0</v>
      </c>
      <c r="Y2154" s="180">
        <v>0</v>
      </c>
      <c r="Z2154" s="180">
        <v>0</v>
      </c>
      <c r="AA2154" s="183">
        <v>0</v>
      </c>
      <c r="AB2154" s="183">
        <v>0</v>
      </c>
      <c r="AC2154" s="180">
        <f t="shared" si="1329"/>
        <v>0</v>
      </c>
      <c r="AD2154" s="180">
        <f t="shared" si="1329"/>
        <v>0</v>
      </c>
      <c r="AE2154" s="181">
        <f t="shared" si="1322"/>
        <v>0</v>
      </c>
      <c r="AF2154" s="180">
        <v>0</v>
      </c>
      <c r="AG2154" s="180">
        <v>0</v>
      </c>
      <c r="AH2154" s="181">
        <f t="shared" si="1323"/>
        <v>0</v>
      </c>
      <c r="AI2154" s="180">
        <v>0</v>
      </c>
      <c r="AJ2154" s="180">
        <v>0</v>
      </c>
      <c r="AK2154" s="181">
        <f t="shared" si="1324"/>
        <v>0</v>
      </c>
      <c r="AL2154" s="180">
        <v>0</v>
      </c>
      <c r="AM2154" s="180">
        <v>0</v>
      </c>
      <c r="AN2154" s="181">
        <f t="shared" si="1325"/>
        <v>0</v>
      </c>
      <c r="AO2154" s="180">
        <v>0</v>
      </c>
      <c r="AP2154" s="180">
        <v>0</v>
      </c>
      <c r="AQ2154" s="181">
        <f t="shared" si="1326"/>
        <v>0</v>
      </c>
      <c r="AR2154" s="180">
        <v>0</v>
      </c>
      <c r="AS2154" s="180">
        <v>0</v>
      </c>
      <c r="AT2154" s="181">
        <f t="shared" si="1327"/>
        <v>0</v>
      </c>
      <c r="AU2154" s="180">
        <f t="shared" si="1330"/>
        <v>0</v>
      </c>
      <c r="AV2154" s="180">
        <f t="shared" si="1330"/>
        <v>0</v>
      </c>
      <c r="AW2154" s="181">
        <f t="shared" si="1328"/>
        <v>0</v>
      </c>
      <c r="AX2154" s="183">
        <f t="shared" si="1331"/>
        <v>0</v>
      </c>
      <c r="AY2154" s="183">
        <f t="shared" si="1331"/>
        <v>0</v>
      </c>
      <c r="AZ2154" s="183"/>
      <c r="BA2154" s="183"/>
      <c r="BB2154" s="183"/>
      <c r="BC2154" s="183"/>
      <c r="BD2154" s="183">
        <f t="shared" si="1332"/>
        <v>0</v>
      </c>
      <c r="BE2154" s="183">
        <f t="shared" si="1332"/>
        <v>0</v>
      </c>
    </row>
    <row r="2155" spans="2:57" ht="15.75" hidden="1">
      <c r="B2155" s="174">
        <v>2025</v>
      </c>
      <c r="C2155" s="174">
        <v>20</v>
      </c>
      <c r="D2155" s="175">
        <v>0</v>
      </c>
      <c r="E2155" s="176"/>
      <c r="F2155" s="174">
        <v>3</v>
      </c>
      <c r="G2155" s="174">
        <v>7</v>
      </c>
      <c r="H2155" s="174">
        <v>19</v>
      </c>
      <c r="I2155" s="174">
        <v>5000</v>
      </c>
      <c r="J2155" s="219">
        <v>5300</v>
      </c>
      <c r="K2155" s="219">
        <v>531</v>
      </c>
      <c r="L2155" s="177">
        <v>1069</v>
      </c>
      <c r="M2155" s="178">
        <v>0</v>
      </c>
      <c r="N2155" s="179" t="s">
        <v>522</v>
      </c>
      <c r="O2155" s="180">
        <v>0</v>
      </c>
      <c r="P2155" s="180">
        <v>0</v>
      </c>
      <c r="Q2155" s="181">
        <v>0</v>
      </c>
      <c r="R2155" s="182" t="s">
        <v>98</v>
      </c>
      <c r="S2155" s="183">
        <v>0</v>
      </c>
      <c r="T2155" s="183">
        <v>0</v>
      </c>
      <c r="U2155" s="180">
        <v>0</v>
      </c>
      <c r="V2155" s="180">
        <v>0</v>
      </c>
      <c r="W2155" s="183">
        <v>0</v>
      </c>
      <c r="X2155" s="183">
        <v>0</v>
      </c>
      <c r="Y2155" s="180">
        <v>0</v>
      </c>
      <c r="Z2155" s="180">
        <v>0</v>
      </c>
      <c r="AA2155" s="183">
        <v>0</v>
      </c>
      <c r="AB2155" s="183">
        <v>0</v>
      </c>
      <c r="AC2155" s="180">
        <f t="shared" si="1329"/>
        <v>0</v>
      </c>
      <c r="AD2155" s="180">
        <f t="shared" si="1329"/>
        <v>0</v>
      </c>
      <c r="AE2155" s="181">
        <f t="shared" si="1322"/>
        <v>0</v>
      </c>
      <c r="AF2155" s="180">
        <v>0</v>
      </c>
      <c r="AG2155" s="180">
        <v>0</v>
      </c>
      <c r="AH2155" s="181">
        <f t="shared" si="1323"/>
        <v>0</v>
      </c>
      <c r="AI2155" s="180">
        <v>0</v>
      </c>
      <c r="AJ2155" s="180">
        <v>0</v>
      </c>
      <c r="AK2155" s="181">
        <f t="shared" si="1324"/>
        <v>0</v>
      </c>
      <c r="AL2155" s="180">
        <v>0</v>
      </c>
      <c r="AM2155" s="180">
        <v>0</v>
      </c>
      <c r="AN2155" s="181">
        <f t="shared" si="1325"/>
        <v>0</v>
      </c>
      <c r="AO2155" s="180">
        <v>0</v>
      </c>
      <c r="AP2155" s="180">
        <v>0</v>
      </c>
      <c r="AQ2155" s="181">
        <f t="shared" si="1326"/>
        <v>0</v>
      </c>
      <c r="AR2155" s="180">
        <v>0</v>
      </c>
      <c r="AS2155" s="180">
        <v>0</v>
      </c>
      <c r="AT2155" s="181">
        <f t="shared" si="1327"/>
        <v>0</v>
      </c>
      <c r="AU2155" s="180">
        <f t="shared" si="1330"/>
        <v>0</v>
      </c>
      <c r="AV2155" s="180">
        <f t="shared" si="1330"/>
        <v>0</v>
      </c>
      <c r="AW2155" s="181">
        <f t="shared" si="1328"/>
        <v>0</v>
      </c>
      <c r="AX2155" s="183">
        <f t="shared" si="1331"/>
        <v>0</v>
      </c>
      <c r="AY2155" s="183">
        <f t="shared" si="1331"/>
        <v>0</v>
      </c>
      <c r="AZ2155" s="183"/>
      <c r="BA2155" s="183"/>
      <c r="BB2155" s="183"/>
      <c r="BC2155" s="183"/>
      <c r="BD2155" s="183">
        <f t="shared" si="1332"/>
        <v>0</v>
      </c>
      <c r="BE2155" s="183">
        <f t="shared" si="1332"/>
        <v>0</v>
      </c>
    </row>
    <row r="2156" spans="2:57" ht="15.75" hidden="1">
      <c r="B2156" s="174">
        <v>2025</v>
      </c>
      <c r="C2156" s="174">
        <v>20</v>
      </c>
      <c r="D2156" s="175">
        <v>0</v>
      </c>
      <c r="E2156" s="176"/>
      <c r="F2156" s="174">
        <v>3</v>
      </c>
      <c r="G2156" s="174">
        <v>7</v>
      </c>
      <c r="H2156" s="174">
        <v>19</v>
      </c>
      <c r="I2156" s="174">
        <v>5000</v>
      </c>
      <c r="J2156" s="219">
        <v>5300</v>
      </c>
      <c r="K2156" s="219">
        <v>531</v>
      </c>
      <c r="L2156" s="177">
        <v>1071</v>
      </c>
      <c r="M2156" s="178">
        <v>0</v>
      </c>
      <c r="N2156" s="179" t="s">
        <v>1382</v>
      </c>
      <c r="O2156" s="180">
        <v>0</v>
      </c>
      <c r="P2156" s="180">
        <v>0</v>
      </c>
      <c r="Q2156" s="181">
        <v>0</v>
      </c>
      <c r="R2156" s="182" t="s">
        <v>98</v>
      </c>
      <c r="S2156" s="183">
        <v>0</v>
      </c>
      <c r="T2156" s="183">
        <v>0</v>
      </c>
      <c r="U2156" s="180">
        <v>0</v>
      </c>
      <c r="V2156" s="180">
        <v>0</v>
      </c>
      <c r="W2156" s="183">
        <v>0</v>
      </c>
      <c r="X2156" s="183">
        <v>0</v>
      </c>
      <c r="Y2156" s="180">
        <v>0</v>
      </c>
      <c r="Z2156" s="180">
        <v>0</v>
      </c>
      <c r="AA2156" s="183">
        <v>0</v>
      </c>
      <c r="AB2156" s="183">
        <v>0</v>
      </c>
      <c r="AC2156" s="180">
        <f t="shared" si="1329"/>
        <v>0</v>
      </c>
      <c r="AD2156" s="180">
        <f t="shared" si="1329"/>
        <v>0</v>
      </c>
      <c r="AE2156" s="181">
        <f t="shared" si="1322"/>
        <v>0</v>
      </c>
      <c r="AF2156" s="180">
        <v>0</v>
      </c>
      <c r="AG2156" s="180">
        <v>0</v>
      </c>
      <c r="AH2156" s="181">
        <f t="shared" si="1323"/>
        <v>0</v>
      </c>
      <c r="AI2156" s="180">
        <v>0</v>
      </c>
      <c r="AJ2156" s="180">
        <v>0</v>
      </c>
      <c r="AK2156" s="181">
        <f t="shared" si="1324"/>
        <v>0</v>
      </c>
      <c r="AL2156" s="180">
        <v>0</v>
      </c>
      <c r="AM2156" s="180">
        <v>0</v>
      </c>
      <c r="AN2156" s="181">
        <f t="shared" si="1325"/>
        <v>0</v>
      </c>
      <c r="AO2156" s="180">
        <v>0</v>
      </c>
      <c r="AP2156" s="180">
        <v>0</v>
      </c>
      <c r="AQ2156" s="181">
        <f t="shared" si="1326"/>
        <v>0</v>
      </c>
      <c r="AR2156" s="180">
        <v>0</v>
      </c>
      <c r="AS2156" s="180">
        <v>0</v>
      </c>
      <c r="AT2156" s="181">
        <f t="shared" si="1327"/>
        <v>0</v>
      </c>
      <c r="AU2156" s="180">
        <f t="shared" si="1330"/>
        <v>0</v>
      </c>
      <c r="AV2156" s="180">
        <f t="shared" si="1330"/>
        <v>0</v>
      </c>
      <c r="AW2156" s="181">
        <f t="shared" si="1328"/>
        <v>0</v>
      </c>
      <c r="AX2156" s="183">
        <f t="shared" si="1331"/>
        <v>0</v>
      </c>
      <c r="AY2156" s="183">
        <f t="shared" si="1331"/>
        <v>0</v>
      </c>
      <c r="AZ2156" s="183"/>
      <c r="BA2156" s="183"/>
      <c r="BB2156" s="183"/>
      <c r="BC2156" s="183"/>
      <c r="BD2156" s="183">
        <f t="shared" si="1332"/>
        <v>0</v>
      </c>
      <c r="BE2156" s="183">
        <f t="shared" si="1332"/>
        <v>0</v>
      </c>
    </row>
    <row r="2157" spans="2:57" ht="15.75" hidden="1">
      <c r="B2157" s="174">
        <v>2025</v>
      </c>
      <c r="C2157" s="174">
        <v>20</v>
      </c>
      <c r="D2157" s="175">
        <v>0</v>
      </c>
      <c r="E2157" s="176"/>
      <c r="F2157" s="174">
        <v>3</v>
      </c>
      <c r="G2157" s="174">
        <v>7</v>
      </c>
      <c r="H2157" s="174">
        <v>19</v>
      </c>
      <c r="I2157" s="174">
        <v>5000</v>
      </c>
      <c r="J2157" s="219">
        <v>5300</v>
      </c>
      <c r="K2157" s="219">
        <v>531</v>
      </c>
      <c r="L2157" s="177">
        <v>1074</v>
      </c>
      <c r="M2157" s="178">
        <v>0</v>
      </c>
      <c r="N2157" s="179" t="s">
        <v>1383</v>
      </c>
      <c r="O2157" s="180">
        <v>0</v>
      </c>
      <c r="P2157" s="180">
        <v>0</v>
      </c>
      <c r="Q2157" s="181">
        <v>0</v>
      </c>
      <c r="R2157" s="182" t="s">
        <v>98</v>
      </c>
      <c r="S2157" s="183">
        <v>0</v>
      </c>
      <c r="T2157" s="183">
        <v>0</v>
      </c>
      <c r="U2157" s="180">
        <v>0</v>
      </c>
      <c r="V2157" s="180">
        <v>0</v>
      </c>
      <c r="W2157" s="183">
        <v>0</v>
      </c>
      <c r="X2157" s="183">
        <v>0</v>
      </c>
      <c r="Y2157" s="180">
        <v>0</v>
      </c>
      <c r="Z2157" s="180">
        <v>0</v>
      </c>
      <c r="AA2157" s="183">
        <v>0</v>
      </c>
      <c r="AB2157" s="183">
        <v>0</v>
      </c>
      <c r="AC2157" s="180">
        <f t="shared" si="1329"/>
        <v>0</v>
      </c>
      <c r="AD2157" s="180">
        <f t="shared" si="1329"/>
        <v>0</v>
      </c>
      <c r="AE2157" s="181">
        <f t="shared" si="1322"/>
        <v>0</v>
      </c>
      <c r="AF2157" s="180">
        <v>0</v>
      </c>
      <c r="AG2157" s="180">
        <v>0</v>
      </c>
      <c r="AH2157" s="181">
        <f t="shared" si="1323"/>
        <v>0</v>
      </c>
      <c r="AI2157" s="180">
        <v>0</v>
      </c>
      <c r="AJ2157" s="180">
        <v>0</v>
      </c>
      <c r="AK2157" s="181">
        <f t="shared" si="1324"/>
        <v>0</v>
      </c>
      <c r="AL2157" s="180">
        <v>0</v>
      </c>
      <c r="AM2157" s="180">
        <v>0</v>
      </c>
      <c r="AN2157" s="181">
        <f t="shared" si="1325"/>
        <v>0</v>
      </c>
      <c r="AO2157" s="180">
        <v>0</v>
      </c>
      <c r="AP2157" s="180">
        <v>0</v>
      </c>
      <c r="AQ2157" s="181">
        <f t="shared" si="1326"/>
        <v>0</v>
      </c>
      <c r="AR2157" s="180">
        <v>0</v>
      </c>
      <c r="AS2157" s="180">
        <v>0</v>
      </c>
      <c r="AT2157" s="181">
        <f t="shared" si="1327"/>
        <v>0</v>
      </c>
      <c r="AU2157" s="180">
        <f t="shared" si="1330"/>
        <v>0</v>
      </c>
      <c r="AV2157" s="180">
        <f t="shared" si="1330"/>
        <v>0</v>
      </c>
      <c r="AW2157" s="181">
        <f t="shared" si="1328"/>
        <v>0</v>
      </c>
      <c r="AX2157" s="183">
        <f t="shared" si="1331"/>
        <v>0</v>
      </c>
      <c r="AY2157" s="183">
        <f t="shared" si="1331"/>
        <v>0</v>
      </c>
      <c r="AZ2157" s="183"/>
      <c r="BA2157" s="183"/>
      <c r="BB2157" s="183"/>
      <c r="BC2157" s="183"/>
      <c r="BD2157" s="183">
        <f t="shared" si="1332"/>
        <v>0</v>
      </c>
      <c r="BE2157" s="183">
        <f t="shared" si="1332"/>
        <v>0</v>
      </c>
    </row>
    <row r="2158" spans="2:57" ht="15.75" hidden="1">
      <c r="B2158" s="174">
        <v>2025</v>
      </c>
      <c r="C2158" s="174">
        <v>20</v>
      </c>
      <c r="D2158" s="175">
        <v>0</v>
      </c>
      <c r="E2158" s="176"/>
      <c r="F2158" s="174">
        <v>3</v>
      </c>
      <c r="G2158" s="174">
        <v>7</v>
      </c>
      <c r="H2158" s="174">
        <v>19</v>
      </c>
      <c r="I2158" s="174">
        <v>5000</v>
      </c>
      <c r="J2158" s="219">
        <v>5300</v>
      </c>
      <c r="K2158" s="219">
        <v>531</v>
      </c>
      <c r="L2158" s="177">
        <v>1109</v>
      </c>
      <c r="M2158" s="178">
        <v>0</v>
      </c>
      <c r="N2158" s="179" t="s">
        <v>1384</v>
      </c>
      <c r="O2158" s="180">
        <v>0</v>
      </c>
      <c r="P2158" s="180">
        <v>0</v>
      </c>
      <c r="Q2158" s="181">
        <v>0</v>
      </c>
      <c r="R2158" s="182" t="s">
        <v>98</v>
      </c>
      <c r="S2158" s="183">
        <v>0</v>
      </c>
      <c r="T2158" s="183">
        <v>0</v>
      </c>
      <c r="U2158" s="180">
        <v>0</v>
      </c>
      <c r="V2158" s="180">
        <v>0</v>
      </c>
      <c r="W2158" s="183">
        <v>0</v>
      </c>
      <c r="X2158" s="183">
        <v>0</v>
      </c>
      <c r="Y2158" s="180">
        <v>0</v>
      </c>
      <c r="Z2158" s="180">
        <v>0</v>
      </c>
      <c r="AA2158" s="183">
        <v>0</v>
      </c>
      <c r="AB2158" s="183">
        <v>0</v>
      </c>
      <c r="AC2158" s="180">
        <f t="shared" si="1329"/>
        <v>0</v>
      </c>
      <c r="AD2158" s="180">
        <f t="shared" si="1329"/>
        <v>0</v>
      </c>
      <c r="AE2158" s="181">
        <f t="shared" si="1322"/>
        <v>0</v>
      </c>
      <c r="AF2158" s="180">
        <v>0</v>
      </c>
      <c r="AG2158" s="180">
        <v>0</v>
      </c>
      <c r="AH2158" s="181">
        <f t="shared" si="1323"/>
        <v>0</v>
      </c>
      <c r="AI2158" s="180">
        <v>0</v>
      </c>
      <c r="AJ2158" s="180">
        <v>0</v>
      </c>
      <c r="AK2158" s="181">
        <f t="shared" si="1324"/>
        <v>0</v>
      </c>
      <c r="AL2158" s="180">
        <v>0</v>
      </c>
      <c r="AM2158" s="180">
        <v>0</v>
      </c>
      <c r="AN2158" s="181">
        <f t="shared" si="1325"/>
        <v>0</v>
      </c>
      <c r="AO2158" s="180">
        <v>0</v>
      </c>
      <c r="AP2158" s="180">
        <v>0</v>
      </c>
      <c r="AQ2158" s="181">
        <f t="shared" si="1326"/>
        <v>0</v>
      </c>
      <c r="AR2158" s="180">
        <v>0</v>
      </c>
      <c r="AS2158" s="180">
        <v>0</v>
      </c>
      <c r="AT2158" s="181">
        <f t="shared" si="1327"/>
        <v>0</v>
      </c>
      <c r="AU2158" s="180">
        <f t="shared" si="1330"/>
        <v>0</v>
      </c>
      <c r="AV2158" s="180">
        <f t="shared" si="1330"/>
        <v>0</v>
      </c>
      <c r="AW2158" s="181">
        <f t="shared" si="1328"/>
        <v>0</v>
      </c>
      <c r="AX2158" s="183">
        <f t="shared" si="1331"/>
        <v>0</v>
      </c>
      <c r="AY2158" s="183">
        <f t="shared" si="1331"/>
        <v>0</v>
      </c>
      <c r="AZ2158" s="183"/>
      <c r="BA2158" s="183"/>
      <c r="BB2158" s="183"/>
      <c r="BC2158" s="183"/>
      <c r="BD2158" s="183">
        <f t="shared" si="1332"/>
        <v>0</v>
      </c>
      <c r="BE2158" s="183">
        <f t="shared" si="1332"/>
        <v>0</v>
      </c>
    </row>
    <row r="2159" spans="2:57" ht="15.75" hidden="1">
      <c r="B2159" s="174">
        <v>2025</v>
      </c>
      <c r="C2159" s="174">
        <v>20</v>
      </c>
      <c r="D2159" s="175">
        <v>0</v>
      </c>
      <c r="E2159" s="176"/>
      <c r="F2159" s="174">
        <v>3</v>
      </c>
      <c r="G2159" s="174">
        <v>7</v>
      </c>
      <c r="H2159" s="174">
        <v>19</v>
      </c>
      <c r="I2159" s="174">
        <v>5000</v>
      </c>
      <c r="J2159" s="219">
        <v>5300</v>
      </c>
      <c r="K2159" s="219">
        <v>531</v>
      </c>
      <c r="L2159" s="177">
        <v>1387</v>
      </c>
      <c r="M2159" s="178">
        <v>0</v>
      </c>
      <c r="N2159" s="179" t="s">
        <v>1385</v>
      </c>
      <c r="O2159" s="180">
        <v>0</v>
      </c>
      <c r="P2159" s="180">
        <v>0</v>
      </c>
      <c r="Q2159" s="181">
        <v>0</v>
      </c>
      <c r="R2159" s="182" t="s">
        <v>98</v>
      </c>
      <c r="S2159" s="183">
        <v>0</v>
      </c>
      <c r="T2159" s="183">
        <v>0</v>
      </c>
      <c r="U2159" s="180">
        <v>0</v>
      </c>
      <c r="V2159" s="180">
        <v>0</v>
      </c>
      <c r="W2159" s="183">
        <v>0</v>
      </c>
      <c r="X2159" s="183">
        <v>0</v>
      </c>
      <c r="Y2159" s="180">
        <v>0</v>
      </c>
      <c r="Z2159" s="180">
        <v>0</v>
      </c>
      <c r="AA2159" s="183">
        <v>0</v>
      </c>
      <c r="AB2159" s="183">
        <v>0</v>
      </c>
      <c r="AC2159" s="180">
        <f t="shared" si="1329"/>
        <v>0</v>
      </c>
      <c r="AD2159" s="180">
        <f t="shared" si="1329"/>
        <v>0</v>
      </c>
      <c r="AE2159" s="181">
        <f t="shared" si="1322"/>
        <v>0</v>
      </c>
      <c r="AF2159" s="180">
        <v>0</v>
      </c>
      <c r="AG2159" s="180">
        <v>0</v>
      </c>
      <c r="AH2159" s="181">
        <f t="shared" si="1323"/>
        <v>0</v>
      </c>
      <c r="AI2159" s="180">
        <v>0</v>
      </c>
      <c r="AJ2159" s="180">
        <v>0</v>
      </c>
      <c r="AK2159" s="181">
        <f t="shared" si="1324"/>
        <v>0</v>
      </c>
      <c r="AL2159" s="180">
        <v>0</v>
      </c>
      <c r="AM2159" s="180">
        <v>0</v>
      </c>
      <c r="AN2159" s="181">
        <f t="shared" si="1325"/>
        <v>0</v>
      </c>
      <c r="AO2159" s="180">
        <v>0</v>
      </c>
      <c r="AP2159" s="180">
        <v>0</v>
      </c>
      <c r="AQ2159" s="181">
        <f t="shared" si="1326"/>
        <v>0</v>
      </c>
      <c r="AR2159" s="180">
        <v>0</v>
      </c>
      <c r="AS2159" s="180">
        <v>0</v>
      </c>
      <c r="AT2159" s="181">
        <f t="shared" si="1327"/>
        <v>0</v>
      </c>
      <c r="AU2159" s="180">
        <f t="shared" si="1330"/>
        <v>0</v>
      </c>
      <c r="AV2159" s="180">
        <f t="shared" si="1330"/>
        <v>0</v>
      </c>
      <c r="AW2159" s="181">
        <f t="shared" si="1328"/>
        <v>0</v>
      </c>
      <c r="AX2159" s="183">
        <f t="shared" si="1331"/>
        <v>0</v>
      </c>
      <c r="AY2159" s="183">
        <f t="shared" si="1331"/>
        <v>0</v>
      </c>
      <c r="AZ2159" s="183"/>
      <c r="BA2159" s="183"/>
      <c r="BB2159" s="183"/>
      <c r="BC2159" s="183"/>
      <c r="BD2159" s="183">
        <f t="shared" si="1332"/>
        <v>0</v>
      </c>
      <c r="BE2159" s="183">
        <f t="shared" si="1332"/>
        <v>0</v>
      </c>
    </row>
    <row r="2160" spans="2:57" ht="15.75" hidden="1">
      <c r="B2160" s="174">
        <v>2025</v>
      </c>
      <c r="C2160" s="174">
        <v>20</v>
      </c>
      <c r="D2160" s="175">
        <v>0</v>
      </c>
      <c r="E2160" s="176"/>
      <c r="F2160" s="174">
        <v>3</v>
      </c>
      <c r="G2160" s="174">
        <v>7</v>
      </c>
      <c r="H2160" s="174">
        <v>19</v>
      </c>
      <c r="I2160" s="174">
        <v>5000</v>
      </c>
      <c r="J2160" s="219">
        <v>5300</v>
      </c>
      <c r="K2160" s="219">
        <v>531</v>
      </c>
      <c r="L2160" s="177">
        <v>1197</v>
      </c>
      <c r="M2160" s="178">
        <v>0</v>
      </c>
      <c r="N2160" s="179" t="s">
        <v>1386</v>
      </c>
      <c r="O2160" s="180">
        <v>0</v>
      </c>
      <c r="P2160" s="180">
        <v>0</v>
      </c>
      <c r="Q2160" s="181">
        <v>0</v>
      </c>
      <c r="R2160" s="182" t="s">
        <v>98</v>
      </c>
      <c r="S2160" s="183">
        <v>0</v>
      </c>
      <c r="T2160" s="183">
        <v>0</v>
      </c>
      <c r="U2160" s="180">
        <v>0</v>
      </c>
      <c r="V2160" s="180">
        <v>0</v>
      </c>
      <c r="W2160" s="183">
        <v>0</v>
      </c>
      <c r="X2160" s="183">
        <v>0</v>
      </c>
      <c r="Y2160" s="180">
        <v>0</v>
      </c>
      <c r="Z2160" s="180">
        <v>0</v>
      </c>
      <c r="AA2160" s="183">
        <v>0</v>
      </c>
      <c r="AB2160" s="183">
        <v>0</v>
      </c>
      <c r="AC2160" s="180">
        <f t="shared" si="1329"/>
        <v>0</v>
      </c>
      <c r="AD2160" s="180">
        <f t="shared" si="1329"/>
        <v>0</v>
      </c>
      <c r="AE2160" s="181">
        <f t="shared" si="1322"/>
        <v>0</v>
      </c>
      <c r="AF2160" s="180">
        <v>0</v>
      </c>
      <c r="AG2160" s="180">
        <v>0</v>
      </c>
      <c r="AH2160" s="181">
        <f t="shared" si="1323"/>
        <v>0</v>
      </c>
      <c r="AI2160" s="180">
        <v>0</v>
      </c>
      <c r="AJ2160" s="180">
        <v>0</v>
      </c>
      <c r="AK2160" s="181">
        <f t="shared" si="1324"/>
        <v>0</v>
      </c>
      <c r="AL2160" s="180">
        <v>0</v>
      </c>
      <c r="AM2160" s="180">
        <v>0</v>
      </c>
      <c r="AN2160" s="181">
        <f t="shared" si="1325"/>
        <v>0</v>
      </c>
      <c r="AO2160" s="180">
        <v>0</v>
      </c>
      <c r="AP2160" s="180">
        <v>0</v>
      </c>
      <c r="AQ2160" s="181">
        <f t="shared" si="1326"/>
        <v>0</v>
      </c>
      <c r="AR2160" s="180">
        <v>0</v>
      </c>
      <c r="AS2160" s="180">
        <v>0</v>
      </c>
      <c r="AT2160" s="181">
        <f t="shared" si="1327"/>
        <v>0</v>
      </c>
      <c r="AU2160" s="180">
        <f t="shared" si="1330"/>
        <v>0</v>
      </c>
      <c r="AV2160" s="180">
        <f t="shared" si="1330"/>
        <v>0</v>
      </c>
      <c r="AW2160" s="181">
        <f t="shared" si="1328"/>
        <v>0</v>
      </c>
      <c r="AX2160" s="183">
        <f t="shared" si="1331"/>
        <v>0</v>
      </c>
      <c r="AY2160" s="183">
        <f t="shared" si="1331"/>
        <v>0</v>
      </c>
      <c r="AZ2160" s="183"/>
      <c r="BA2160" s="183"/>
      <c r="BB2160" s="183"/>
      <c r="BC2160" s="183"/>
      <c r="BD2160" s="183">
        <f t="shared" si="1332"/>
        <v>0</v>
      </c>
      <c r="BE2160" s="183">
        <f t="shared" si="1332"/>
        <v>0</v>
      </c>
    </row>
    <row r="2161" spans="2:57" ht="15.75" hidden="1">
      <c r="B2161" s="174">
        <v>2025</v>
      </c>
      <c r="C2161" s="174">
        <v>20</v>
      </c>
      <c r="D2161" s="175">
        <v>0</v>
      </c>
      <c r="E2161" s="176"/>
      <c r="F2161" s="174">
        <v>3</v>
      </c>
      <c r="G2161" s="174">
        <v>7</v>
      </c>
      <c r="H2161" s="174">
        <v>19</v>
      </c>
      <c r="I2161" s="174">
        <v>5000</v>
      </c>
      <c r="J2161" s="219">
        <v>5300</v>
      </c>
      <c r="K2161" s="219">
        <v>531</v>
      </c>
      <c r="L2161" s="177">
        <v>1232</v>
      </c>
      <c r="M2161" s="178">
        <v>0</v>
      </c>
      <c r="N2161" s="179" t="s">
        <v>1387</v>
      </c>
      <c r="O2161" s="180">
        <v>0</v>
      </c>
      <c r="P2161" s="180">
        <v>0</v>
      </c>
      <c r="Q2161" s="181">
        <v>0</v>
      </c>
      <c r="R2161" s="182" t="s">
        <v>98</v>
      </c>
      <c r="S2161" s="183">
        <v>0</v>
      </c>
      <c r="T2161" s="183">
        <v>0</v>
      </c>
      <c r="U2161" s="180">
        <v>0</v>
      </c>
      <c r="V2161" s="180">
        <v>0</v>
      </c>
      <c r="W2161" s="183">
        <v>0</v>
      </c>
      <c r="X2161" s="183">
        <v>0</v>
      </c>
      <c r="Y2161" s="180">
        <v>0</v>
      </c>
      <c r="Z2161" s="180">
        <v>0</v>
      </c>
      <c r="AA2161" s="183">
        <v>0</v>
      </c>
      <c r="AB2161" s="183">
        <v>0</v>
      </c>
      <c r="AC2161" s="180">
        <f t="shared" si="1329"/>
        <v>0</v>
      </c>
      <c r="AD2161" s="180">
        <f t="shared" si="1329"/>
        <v>0</v>
      </c>
      <c r="AE2161" s="181">
        <f t="shared" si="1322"/>
        <v>0</v>
      </c>
      <c r="AF2161" s="180">
        <v>0</v>
      </c>
      <c r="AG2161" s="180">
        <v>0</v>
      </c>
      <c r="AH2161" s="181">
        <f t="shared" si="1323"/>
        <v>0</v>
      </c>
      <c r="AI2161" s="180">
        <v>0</v>
      </c>
      <c r="AJ2161" s="180">
        <v>0</v>
      </c>
      <c r="AK2161" s="181">
        <f t="shared" si="1324"/>
        <v>0</v>
      </c>
      <c r="AL2161" s="180">
        <v>0</v>
      </c>
      <c r="AM2161" s="180">
        <v>0</v>
      </c>
      <c r="AN2161" s="181">
        <f t="shared" si="1325"/>
        <v>0</v>
      </c>
      <c r="AO2161" s="180">
        <v>0</v>
      </c>
      <c r="AP2161" s="180">
        <v>0</v>
      </c>
      <c r="AQ2161" s="181">
        <f t="shared" si="1326"/>
        <v>0</v>
      </c>
      <c r="AR2161" s="180">
        <v>0</v>
      </c>
      <c r="AS2161" s="180">
        <v>0</v>
      </c>
      <c r="AT2161" s="181">
        <f t="shared" si="1327"/>
        <v>0</v>
      </c>
      <c r="AU2161" s="180">
        <f t="shared" si="1330"/>
        <v>0</v>
      </c>
      <c r="AV2161" s="180">
        <f t="shared" si="1330"/>
        <v>0</v>
      </c>
      <c r="AW2161" s="181">
        <f t="shared" si="1328"/>
        <v>0</v>
      </c>
      <c r="AX2161" s="183">
        <f t="shared" si="1331"/>
        <v>0</v>
      </c>
      <c r="AY2161" s="183">
        <f t="shared" si="1331"/>
        <v>0</v>
      </c>
      <c r="AZ2161" s="183"/>
      <c r="BA2161" s="183"/>
      <c r="BB2161" s="183"/>
      <c r="BC2161" s="183"/>
      <c r="BD2161" s="183">
        <f t="shared" si="1332"/>
        <v>0</v>
      </c>
      <c r="BE2161" s="183">
        <f t="shared" si="1332"/>
        <v>0</v>
      </c>
    </row>
    <row r="2162" spans="2:57" ht="15.75" hidden="1">
      <c r="B2162" s="174">
        <v>2025</v>
      </c>
      <c r="C2162" s="174">
        <v>20</v>
      </c>
      <c r="D2162" s="175">
        <v>0</v>
      </c>
      <c r="E2162" s="176"/>
      <c r="F2162" s="174">
        <v>3</v>
      </c>
      <c r="G2162" s="174">
        <v>7</v>
      </c>
      <c r="H2162" s="174">
        <v>19</v>
      </c>
      <c r="I2162" s="174">
        <v>5000</v>
      </c>
      <c r="J2162" s="219">
        <v>5300</v>
      </c>
      <c r="K2162" s="219">
        <v>531</v>
      </c>
      <c r="L2162" s="177">
        <v>1234</v>
      </c>
      <c r="M2162" s="178">
        <v>0</v>
      </c>
      <c r="N2162" s="179" t="s">
        <v>1388</v>
      </c>
      <c r="O2162" s="180">
        <v>0</v>
      </c>
      <c r="P2162" s="180">
        <v>0</v>
      </c>
      <c r="Q2162" s="181">
        <v>0</v>
      </c>
      <c r="R2162" s="182" t="s">
        <v>98</v>
      </c>
      <c r="S2162" s="183">
        <v>0</v>
      </c>
      <c r="T2162" s="183">
        <v>0</v>
      </c>
      <c r="U2162" s="180">
        <v>0</v>
      </c>
      <c r="V2162" s="180">
        <v>0</v>
      </c>
      <c r="W2162" s="183">
        <v>0</v>
      </c>
      <c r="X2162" s="183">
        <v>0</v>
      </c>
      <c r="Y2162" s="180">
        <v>0</v>
      </c>
      <c r="Z2162" s="180">
        <v>0</v>
      </c>
      <c r="AA2162" s="183">
        <v>0</v>
      </c>
      <c r="AB2162" s="183">
        <v>0</v>
      </c>
      <c r="AC2162" s="180">
        <f t="shared" si="1329"/>
        <v>0</v>
      </c>
      <c r="AD2162" s="180">
        <f t="shared" si="1329"/>
        <v>0</v>
      </c>
      <c r="AE2162" s="181">
        <f t="shared" si="1322"/>
        <v>0</v>
      </c>
      <c r="AF2162" s="180">
        <v>0</v>
      </c>
      <c r="AG2162" s="180">
        <v>0</v>
      </c>
      <c r="AH2162" s="181">
        <f t="shared" si="1323"/>
        <v>0</v>
      </c>
      <c r="AI2162" s="180">
        <v>0</v>
      </c>
      <c r="AJ2162" s="180">
        <v>0</v>
      </c>
      <c r="AK2162" s="181">
        <f t="shared" si="1324"/>
        <v>0</v>
      </c>
      <c r="AL2162" s="180">
        <v>0</v>
      </c>
      <c r="AM2162" s="180">
        <v>0</v>
      </c>
      <c r="AN2162" s="181">
        <f t="shared" si="1325"/>
        <v>0</v>
      </c>
      <c r="AO2162" s="180">
        <v>0</v>
      </c>
      <c r="AP2162" s="180">
        <v>0</v>
      </c>
      <c r="AQ2162" s="181">
        <f t="shared" si="1326"/>
        <v>0</v>
      </c>
      <c r="AR2162" s="180">
        <v>0</v>
      </c>
      <c r="AS2162" s="180">
        <v>0</v>
      </c>
      <c r="AT2162" s="181">
        <f t="shared" si="1327"/>
        <v>0</v>
      </c>
      <c r="AU2162" s="180">
        <f t="shared" si="1330"/>
        <v>0</v>
      </c>
      <c r="AV2162" s="180">
        <f t="shared" si="1330"/>
        <v>0</v>
      </c>
      <c r="AW2162" s="181">
        <f t="shared" si="1328"/>
        <v>0</v>
      </c>
      <c r="AX2162" s="183">
        <f t="shared" si="1331"/>
        <v>0</v>
      </c>
      <c r="AY2162" s="183">
        <f t="shared" si="1331"/>
        <v>0</v>
      </c>
      <c r="AZ2162" s="183"/>
      <c r="BA2162" s="183"/>
      <c r="BB2162" s="183"/>
      <c r="BC2162" s="183"/>
      <c r="BD2162" s="183">
        <f t="shared" si="1332"/>
        <v>0</v>
      </c>
      <c r="BE2162" s="183">
        <f t="shared" si="1332"/>
        <v>0</v>
      </c>
    </row>
    <row r="2163" spans="2:57" ht="15.75" hidden="1">
      <c r="B2163" s="174">
        <v>2025</v>
      </c>
      <c r="C2163" s="174">
        <v>20</v>
      </c>
      <c r="D2163" s="175">
        <v>0</v>
      </c>
      <c r="E2163" s="176"/>
      <c r="F2163" s="174">
        <v>3</v>
      </c>
      <c r="G2163" s="174">
        <v>7</v>
      </c>
      <c r="H2163" s="174">
        <v>19</v>
      </c>
      <c r="I2163" s="174">
        <v>5000</v>
      </c>
      <c r="J2163" s="219">
        <v>5300</v>
      </c>
      <c r="K2163" s="219">
        <v>531</v>
      </c>
      <c r="L2163" s="177">
        <v>1251</v>
      </c>
      <c r="M2163" s="178">
        <v>0</v>
      </c>
      <c r="N2163" s="179" t="s">
        <v>1389</v>
      </c>
      <c r="O2163" s="180">
        <v>0</v>
      </c>
      <c r="P2163" s="180">
        <v>0</v>
      </c>
      <c r="Q2163" s="181">
        <v>0</v>
      </c>
      <c r="R2163" s="182" t="s">
        <v>98</v>
      </c>
      <c r="S2163" s="183">
        <v>0</v>
      </c>
      <c r="T2163" s="183">
        <v>0</v>
      </c>
      <c r="U2163" s="180">
        <v>0</v>
      </c>
      <c r="V2163" s="180">
        <v>0</v>
      </c>
      <c r="W2163" s="183">
        <v>0</v>
      </c>
      <c r="X2163" s="183">
        <v>0</v>
      </c>
      <c r="Y2163" s="180">
        <v>0</v>
      </c>
      <c r="Z2163" s="180">
        <v>0</v>
      </c>
      <c r="AA2163" s="183">
        <v>0</v>
      </c>
      <c r="AB2163" s="183">
        <v>0</v>
      </c>
      <c r="AC2163" s="180">
        <f t="shared" si="1329"/>
        <v>0</v>
      </c>
      <c r="AD2163" s="180">
        <f t="shared" si="1329"/>
        <v>0</v>
      </c>
      <c r="AE2163" s="181">
        <f t="shared" si="1322"/>
        <v>0</v>
      </c>
      <c r="AF2163" s="180">
        <v>0</v>
      </c>
      <c r="AG2163" s="180">
        <v>0</v>
      </c>
      <c r="AH2163" s="181">
        <f t="shared" si="1323"/>
        <v>0</v>
      </c>
      <c r="AI2163" s="180">
        <v>0</v>
      </c>
      <c r="AJ2163" s="180">
        <v>0</v>
      </c>
      <c r="AK2163" s="181">
        <f t="shared" si="1324"/>
        <v>0</v>
      </c>
      <c r="AL2163" s="180">
        <v>0</v>
      </c>
      <c r="AM2163" s="180">
        <v>0</v>
      </c>
      <c r="AN2163" s="181">
        <f t="shared" si="1325"/>
        <v>0</v>
      </c>
      <c r="AO2163" s="180">
        <v>0</v>
      </c>
      <c r="AP2163" s="180">
        <v>0</v>
      </c>
      <c r="AQ2163" s="181">
        <f t="shared" si="1326"/>
        <v>0</v>
      </c>
      <c r="AR2163" s="180">
        <v>0</v>
      </c>
      <c r="AS2163" s="180">
        <v>0</v>
      </c>
      <c r="AT2163" s="181">
        <f t="shared" si="1327"/>
        <v>0</v>
      </c>
      <c r="AU2163" s="180">
        <f t="shared" si="1330"/>
        <v>0</v>
      </c>
      <c r="AV2163" s="180">
        <f t="shared" si="1330"/>
        <v>0</v>
      </c>
      <c r="AW2163" s="181">
        <f t="shared" si="1328"/>
        <v>0</v>
      </c>
      <c r="AX2163" s="183">
        <f t="shared" si="1331"/>
        <v>0</v>
      </c>
      <c r="AY2163" s="183">
        <f t="shared" si="1331"/>
        <v>0</v>
      </c>
      <c r="AZ2163" s="183"/>
      <c r="BA2163" s="183"/>
      <c r="BB2163" s="183"/>
      <c r="BC2163" s="183"/>
      <c r="BD2163" s="183">
        <f t="shared" si="1332"/>
        <v>0</v>
      </c>
      <c r="BE2163" s="183">
        <f t="shared" si="1332"/>
        <v>0</v>
      </c>
    </row>
    <row r="2164" spans="2:57" ht="15.75" hidden="1">
      <c r="B2164" s="174">
        <v>2025</v>
      </c>
      <c r="C2164" s="174">
        <v>20</v>
      </c>
      <c r="D2164" s="175">
        <v>0</v>
      </c>
      <c r="E2164" s="176"/>
      <c r="F2164" s="174">
        <v>3</v>
      </c>
      <c r="G2164" s="174">
        <v>7</v>
      </c>
      <c r="H2164" s="174">
        <v>19</v>
      </c>
      <c r="I2164" s="174">
        <v>5000</v>
      </c>
      <c r="J2164" s="219">
        <v>5300</v>
      </c>
      <c r="K2164" s="219">
        <v>531</v>
      </c>
      <c r="L2164" s="177">
        <v>1253</v>
      </c>
      <c r="M2164" s="178">
        <v>0</v>
      </c>
      <c r="N2164" s="179" t="s">
        <v>1390</v>
      </c>
      <c r="O2164" s="180">
        <v>0</v>
      </c>
      <c r="P2164" s="180">
        <v>0</v>
      </c>
      <c r="Q2164" s="181">
        <v>0</v>
      </c>
      <c r="R2164" s="182" t="s">
        <v>98</v>
      </c>
      <c r="S2164" s="183">
        <v>0</v>
      </c>
      <c r="T2164" s="183">
        <v>0</v>
      </c>
      <c r="U2164" s="180">
        <v>0</v>
      </c>
      <c r="V2164" s="180">
        <v>0</v>
      </c>
      <c r="W2164" s="183">
        <v>0</v>
      </c>
      <c r="X2164" s="183">
        <v>0</v>
      </c>
      <c r="Y2164" s="180">
        <v>0</v>
      </c>
      <c r="Z2164" s="180">
        <v>0</v>
      </c>
      <c r="AA2164" s="183">
        <v>0</v>
      </c>
      <c r="AB2164" s="183">
        <v>0</v>
      </c>
      <c r="AC2164" s="180">
        <f t="shared" si="1329"/>
        <v>0</v>
      </c>
      <c r="AD2164" s="180">
        <f t="shared" si="1329"/>
        <v>0</v>
      </c>
      <c r="AE2164" s="181">
        <f t="shared" ref="AE2164:AE2227" si="1333">+AC2164+AD2164</f>
        <v>0</v>
      </c>
      <c r="AF2164" s="180">
        <v>0</v>
      </c>
      <c r="AG2164" s="180">
        <v>0</v>
      </c>
      <c r="AH2164" s="181">
        <f t="shared" ref="AH2164:AH2227" si="1334">+AF2164+AG2164</f>
        <v>0</v>
      </c>
      <c r="AI2164" s="180">
        <v>0</v>
      </c>
      <c r="AJ2164" s="180">
        <v>0</v>
      </c>
      <c r="AK2164" s="181">
        <f t="shared" ref="AK2164:AK2227" si="1335">+AI2164+AJ2164</f>
        <v>0</v>
      </c>
      <c r="AL2164" s="180">
        <v>0</v>
      </c>
      <c r="AM2164" s="180">
        <v>0</v>
      </c>
      <c r="AN2164" s="181">
        <f t="shared" ref="AN2164:AN2227" si="1336">+AL2164+AM2164</f>
        <v>0</v>
      </c>
      <c r="AO2164" s="180">
        <v>0</v>
      </c>
      <c r="AP2164" s="180">
        <v>0</v>
      </c>
      <c r="AQ2164" s="181">
        <f t="shared" ref="AQ2164:AQ2227" si="1337">+AO2164+AP2164</f>
        <v>0</v>
      </c>
      <c r="AR2164" s="180">
        <v>0</v>
      </c>
      <c r="AS2164" s="180">
        <v>0</v>
      </c>
      <c r="AT2164" s="181">
        <f t="shared" ref="AT2164:AT2227" si="1338">+AR2164+AS2164</f>
        <v>0</v>
      </c>
      <c r="AU2164" s="180">
        <f t="shared" si="1330"/>
        <v>0</v>
      </c>
      <c r="AV2164" s="180">
        <f t="shared" si="1330"/>
        <v>0</v>
      </c>
      <c r="AW2164" s="181">
        <f t="shared" ref="AW2164:AW2227" si="1339">+AU2164+AV2164</f>
        <v>0</v>
      </c>
      <c r="AX2164" s="183">
        <f t="shared" si="1331"/>
        <v>0</v>
      </c>
      <c r="AY2164" s="183">
        <f t="shared" si="1331"/>
        <v>0</v>
      </c>
      <c r="AZ2164" s="183"/>
      <c r="BA2164" s="183"/>
      <c r="BB2164" s="183"/>
      <c r="BC2164" s="183"/>
      <c r="BD2164" s="183">
        <f t="shared" si="1332"/>
        <v>0</v>
      </c>
      <c r="BE2164" s="183">
        <f t="shared" si="1332"/>
        <v>0</v>
      </c>
    </row>
    <row r="2165" spans="2:57" ht="15.75" hidden="1">
      <c r="B2165" s="174">
        <v>2025</v>
      </c>
      <c r="C2165" s="174">
        <v>20</v>
      </c>
      <c r="D2165" s="175">
        <v>0</v>
      </c>
      <c r="E2165" s="176"/>
      <c r="F2165" s="174">
        <v>3</v>
      </c>
      <c r="G2165" s="174">
        <v>7</v>
      </c>
      <c r="H2165" s="174">
        <v>19</v>
      </c>
      <c r="I2165" s="174">
        <v>5000</v>
      </c>
      <c r="J2165" s="219">
        <v>5300</v>
      </c>
      <c r="K2165" s="219">
        <v>531</v>
      </c>
      <c r="L2165" s="177">
        <v>1298</v>
      </c>
      <c r="M2165" s="178">
        <v>0</v>
      </c>
      <c r="N2165" s="179" t="s">
        <v>1391</v>
      </c>
      <c r="O2165" s="180">
        <v>0</v>
      </c>
      <c r="P2165" s="180">
        <v>0</v>
      </c>
      <c r="Q2165" s="181">
        <v>0</v>
      </c>
      <c r="R2165" s="182" t="s">
        <v>98</v>
      </c>
      <c r="S2165" s="183">
        <v>0</v>
      </c>
      <c r="T2165" s="183">
        <v>0</v>
      </c>
      <c r="U2165" s="180">
        <v>0</v>
      </c>
      <c r="V2165" s="180">
        <v>0</v>
      </c>
      <c r="W2165" s="183">
        <v>0</v>
      </c>
      <c r="X2165" s="183">
        <v>0</v>
      </c>
      <c r="Y2165" s="180">
        <v>0</v>
      </c>
      <c r="Z2165" s="180">
        <v>0</v>
      </c>
      <c r="AA2165" s="183">
        <v>0</v>
      </c>
      <c r="AB2165" s="183">
        <v>0</v>
      </c>
      <c r="AC2165" s="180">
        <f t="shared" si="1329"/>
        <v>0</v>
      </c>
      <c r="AD2165" s="180">
        <f t="shared" si="1329"/>
        <v>0</v>
      </c>
      <c r="AE2165" s="181">
        <f t="shared" si="1333"/>
        <v>0</v>
      </c>
      <c r="AF2165" s="180">
        <v>0</v>
      </c>
      <c r="AG2165" s="180">
        <v>0</v>
      </c>
      <c r="AH2165" s="181">
        <f t="shared" si="1334"/>
        <v>0</v>
      </c>
      <c r="AI2165" s="180">
        <v>0</v>
      </c>
      <c r="AJ2165" s="180">
        <v>0</v>
      </c>
      <c r="AK2165" s="181">
        <f t="shared" si="1335"/>
        <v>0</v>
      </c>
      <c r="AL2165" s="180">
        <v>0</v>
      </c>
      <c r="AM2165" s="180">
        <v>0</v>
      </c>
      <c r="AN2165" s="181">
        <f t="shared" si="1336"/>
        <v>0</v>
      </c>
      <c r="AO2165" s="180">
        <v>0</v>
      </c>
      <c r="AP2165" s="180">
        <v>0</v>
      </c>
      <c r="AQ2165" s="181">
        <f t="shared" si="1337"/>
        <v>0</v>
      </c>
      <c r="AR2165" s="180">
        <v>0</v>
      </c>
      <c r="AS2165" s="180">
        <v>0</v>
      </c>
      <c r="AT2165" s="181">
        <f t="shared" si="1338"/>
        <v>0</v>
      </c>
      <c r="AU2165" s="180">
        <f t="shared" si="1330"/>
        <v>0</v>
      </c>
      <c r="AV2165" s="180">
        <f t="shared" si="1330"/>
        <v>0</v>
      </c>
      <c r="AW2165" s="181">
        <f t="shared" si="1339"/>
        <v>0</v>
      </c>
      <c r="AX2165" s="183">
        <f t="shared" si="1331"/>
        <v>0</v>
      </c>
      <c r="AY2165" s="183">
        <f t="shared" si="1331"/>
        <v>0</v>
      </c>
      <c r="AZ2165" s="183"/>
      <c r="BA2165" s="183"/>
      <c r="BB2165" s="183"/>
      <c r="BC2165" s="183"/>
      <c r="BD2165" s="183">
        <f t="shared" si="1332"/>
        <v>0</v>
      </c>
      <c r="BE2165" s="183">
        <f t="shared" si="1332"/>
        <v>0</v>
      </c>
    </row>
    <row r="2166" spans="2:57" ht="15.75" hidden="1">
      <c r="B2166" s="174">
        <v>2025</v>
      </c>
      <c r="C2166" s="174">
        <v>20</v>
      </c>
      <c r="D2166" s="175">
        <v>0</v>
      </c>
      <c r="E2166" s="176"/>
      <c r="F2166" s="174">
        <v>3</v>
      </c>
      <c r="G2166" s="174">
        <v>7</v>
      </c>
      <c r="H2166" s="174">
        <v>19</v>
      </c>
      <c r="I2166" s="174">
        <v>5000</v>
      </c>
      <c r="J2166" s="219">
        <v>5300</v>
      </c>
      <c r="K2166" s="219">
        <v>531</v>
      </c>
      <c r="L2166" s="177">
        <v>1338</v>
      </c>
      <c r="M2166" s="178">
        <v>0</v>
      </c>
      <c r="N2166" s="179" t="s">
        <v>1392</v>
      </c>
      <c r="O2166" s="180">
        <v>0</v>
      </c>
      <c r="P2166" s="180">
        <v>0</v>
      </c>
      <c r="Q2166" s="181">
        <v>0</v>
      </c>
      <c r="R2166" s="182" t="s">
        <v>98</v>
      </c>
      <c r="S2166" s="183">
        <v>0</v>
      </c>
      <c r="T2166" s="183">
        <v>0</v>
      </c>
      <c r="U2166" s="180">
        <v>0</v>
      </c>
      <c r="V2166" s="180">
        <v>0</v>
      </c>
      <c r="W2166" s="183">
        <v>0</v>
      </c>
      <c r="X2166" s="183">
        <v>0</v>
      </c>
      <c r="Y2166" s="180">
        <v>0</v>
      </c>
      <c r="Z2166" s="180">
        <v>0</v>
      </c>
      <c r="AA2166" s="183">
        <v>0</v>
      </c>
      <c r="AB2166" s="183">
        <v>0</v>
      </c>
      <c r="AC2166" s="180">
        <f t="shared" si="1329"/>
        <v>0</v>
      </c>
      <c r="AD2166" s="180">
        <f t="shared" si="1329"/>
        <v>0</v>
      </c>
      <c r="AE2166" s="181">
        <f t="shared" si="1333"/>
        <v>0</v>
      </c>
      <c r="AF2166" s="180">
        <v>0</v>
      </c>
      <c r="AG2166" s="180">
        <v>0</v>
      </c>
      <c r="AH2166" s="181">
        <f t="shared" si="1334"/>
        <v>0</v>
      </c>
      <c r="AI2166" s="180">
        <v>0</v>
      </c>
      <c r="AJ2166" s="180">
        <v>0</v>
      </c>
      <c r="AK2166" s="181">
        <f t="shared" si="1335"/>
        <v>0</v>
      </c>
      <c r="AL2166" s="180">
        <v>0</v>
      </c>
      <c r="AM2166" s="180">
        <v>0</v>
      </c>
      <c r="AN2166" s="181">
        <f t="shared" si="1336"/>
        <v>0</v>
      </c>
      <c r="AO2166" s="180">
        <v>0</v>
      </c>
      <c r="AP2166" s="180">
        <v>0</v>
      </c>
      <c r="AQ2166" s="181">
        <f t="shared" si="1337"/>
        <v>0</v>
      </c>
      <c r="AR2166" s="180">
        <v>0</v>
      </c>
      <c r="AS2166" s="180">
        <v>0</v>
      </c>
      <c r="AT2166" s="181">
        <f t="shared" si="1338"/>
        <v>0</v>
      </c>
      <c r="AU2166" s="180">
        <f t="shared" si="1330"/>
        <v>0</v>
      </c>
      <c r="AV2166" s="180">
        <f t="shared" si="1330"/>
        <v>0</v>
      </c>
      <c r="AW2166" s="181">
        <f t="shared" si="1339"/>
        <v>0</v>
      </c>
      <c r="AX2166" s="183">
        <f t="shared" si="1331"/>
        <v>0</v>
      </c>
      <c r="AY2166" s="183">
        <f t="shared" si="1331"/>
        <v>0</v>
      </c>
      <c r="AZ2166" s="183"/>
      <c r="BA2166" s="183"/>
      <c r="BB2166" s="183"/>
      <c r="BC2166" s="183"/>
      <c r="BD2166" s="183">
        <f t="shared" si="1332"/>
        <v>0</v>
      </c>
      <c r="BE2166" s="183">
        <f t="shared" si="1332"/>
        <v>0</v>
      </c>
    </row>
    <row r="2167" spans="2:57" ht="15.75" hidden="1">
      <c r="B2167" s="174">
        <v>2025</v>
      </c>
      <c r="C2167" s="174">
        <v>20</v>
      </c>
      <c r="D2167" s="175">
        <v>0</v>
      </c>
      <c r="E2167" s="176"/>
      <c r="F2167" s="174">
        <v>3</v>
      </c>
      <c r="G2167" s="174">
        <v>7</v>
      </c>
      <c r="H2167" s="174">
        <v>19</v>
      </c>
      <c r="I2167" s="174">
        <v>5000</v>
      </c>
      <c r="J2167" s="219">
        <v>5300</v>
      </c>
      <c r="K2167" s="219">
        <v>531</v>
      </c>
      <c r="L2167" s="177">
        <v>1339</v>
      </c>
      <c r="M2167" s="178">
        <v>0</v>
      </c>
      <c r="N2167" s="179" t="s">
        <v>1393</v>
      </c>
      <c r="O2167" s="180">
        <v>0</v>
      </c>
      <c r="P2167" s="180">
        <v>0</v>
      </c>
      <c r="Q2167" s="181">
        <v>0</v>
      </c>
      <c r="R2167" s="182" t="s">
        <v>98</v>
      </c>
      <c r="S2167" s="183">
        <v>0</v>
      </c>
      <c r="T2167" s="183">
        <v>0</v>
      </c>
      <c r="U2167" s="180">
        <v>0</v>
      </c>
      <c r="V2167" s="180">
        <v>0</v>
      </c>
      <c r="W2167" s="183">
        <v>0</v>
      </c>
      <c r="X2167" s="183">
        <v>0</v>
      </c>
      <c r="Y2167" s="180">
        <v>0</v>
      </c>
      <c r="Z2167" s="180">
        <v>0</v>
      </c>
      <c r="AA2167" s="183">
        <v>0</v>
      </c>
      <c r="AB2167" s="183">
        <v>0</v>
      </c>
      <c r="AC2167" s="180">
        <f t="shared" si="1329"/>
        <v>0</v>
      </c>
      <c r="AD2167" s="180">
        <f t="shared" si="1329"/>
        <v>0</v>
      </c>
      <c r="AE2167" s="181">
        <f t="shared" si="1333"/>
        <v>0</v>
      </c>
      <c r="AF2167" s="180">
        <v>0</v>
      </c>
      <c r="AG2167" s="180">
        <v>0</v>
      </c>
      <c r="AH2167" s="181">
        <f t="shared" si="1334"/>
        <v>0</v>
      </c>
      <c r="AI2167" s="180">
        <v>0</v>
      </c>
      <c r="AJ2167" s="180">
        <v>0</v>
      </c>
      <c r="AK2167" s="181">
        <f t="shared" si="1335"/>
        <v>0</v>
      </c>
      <c r="AL2167" s="180">
        <v>0</v>
      </c>
      <c r="AM2167" s="180">
        <v>0</v>
      </c>
      <c r="AN2167" s="181">
        <f t="shared" si="1336"/>
        <v>0</v>
      </c>
      <c r="AO2167" s="180">
        <v>0</v>
      </c>
      <c r="AP2167" s="180">
        <v>0</v>
      </c>
      <c r="AQ2167" s="181">
        <f t="shared" si="1337"/>
        <v>0</v>
      </c>
      <c r="AR2167" s="180">
        <v>0</v>
      </c>
      <c r="AS2167" s="180">
        <v>0</v>
      </c>
      <c r="AT2167" s="181">
        <f t="shared" si="1338"/>
        <v>0</v>
      </c>
      <c r="AU2167" s="180">
        <f t="shared" si="1330"/>
        <v>0</v>
      </c>
      <c r="AV2167" s="180">
        <f t="shared" si="1330"/>
        <v>0</v>
      </c>
      <c r="AW2167" s="181">
        <f t="shared" si="1339"/>
        <v>0</v>
      </c>
      <c r="AX2167" s="183">
        <f t="shared" si="1331"/>
        <v>0</v>
      </c>
      <c r="AY2167" s="183">
        <f t="shared" si="1331"/>
        <v>0</v>
      </c>
      <c r="AZ2167" s="183"/>
      <c r="BA2167" s="183"/>
      <c r="BB2167" s="183"/>
      <c r="BC2167" s="183"/>
      <c r="BD2167" s="183">
        <f t="shared" si="1332"/>
        <v>0</v>
      </c>
      <c r="BE2167" s="183">
        <f t="shared" si="1332"/>
        <v>0</v>
      </c>
    </row>
    <row r="2168" spans="2:57" ht="15.75" hidden="1">
      <c r="B2168" s="174">
        <v>2025</v>
      </c>
      <c r="C2168" s="174">
        <v>20</v>
      </c>
      <c r="D2168" s="175">
        <v>0</v>
      </c>
      <c r="E2168" s="176"/>
      <c r="F2168" s="174">
        <v>3</v>
      </c>
      <c r="G2168" s="174">
        <v>7</v>
      </c>
      <c r="H2168" s="174">
        <v>19</v>
      </c>
      <c r="I2168" s="174">
        <v>5000</v>
      </c>
      <c r="J2168" s="219">
        <v>5300</v>
      </c>
      <c r="K2168" s="219">
        <v>531</v>
      </c>
      <c r="L2168" s="177">
        <v>1365</v>
      </c>
      <c r="M2168" s="178">
        <v>0</v>
      </c>
      <c r="N2168" s="179" t="s">
        <v>1394</v>
      </c>
      <c r="O2168" s="180">
        <v>0</v>
      </c>
      <c r="P2168" s="180">
        <v>0</v>
      </c>
      <c r="Q2168" s="181">
        <v>0</v>
      </c>
      <c r="R2168" s="182" t="s">
        <v>98</v>
      </c>
      <c r="S2168" s="183">
        <v>0</v>
      </c>
      <c r="T2168" s="183">
        <v>0</v>
      </c>
      <c r="U2168" s="180">
        <v>0</v>
      </c>
      <c r="V2168" s="180">
        <v>0</v>
      </c>
      <c r="W2168" s="183">
        <v>0</v>
      </c>
      <c r="X2168" s="183">
        <v>0</v>
      </c>
      <c r="Y2168" s="180">
        <v>0</v>
      </c>
      <c r="Z2168" s="180">
        <v>0</v>
      </c>
      <c r="AA2168" s="183">
        <v>0</v>
      </c>
      <c r="AB2168" s="183">
        <v>0</v>
      </c>
      <c r="AC2168" s="180">
        <f t="shared" si="1329"/>
        <v>0</v>
      </c>
      <c r="AD2168" s="180">
        <f t="shared" si="1329"/>
        <v>0</v>
      </c>
      <c r="AE2168" s="181">
        <f t="shared" si="1333"/>
        <v>0</v>
      </c>
      <c r="AF2168" s="180">
        <v>0</v>
      </c>
      <c r="AG2168" s="180">
        <v>0</v>
      </c>
      <c r="AH2168" s="181">
        <f t="shared" si="1334"/>
        <v>0</v>
      </c>
      <c r="AI2168" s="180">
        <v>0</v>
      </c>
      <c r="AJ2168" s="180">
        <v>0</v>
      </c>
      <c r="AK2168" s="181">
        <f t="shared" si="1335"/>
        <v>0</v>
      </c>
      <c r="AL2168" s="180">
        <v>0</v>
      </c>
      <c r="AM2168" s="180">
        <v>0</v>
      </c>
      <c r="AN2168" s="181">
        <f t="shared" si="1336"/>
        <v>0</v>
      </c>
      <c r="AO2168" s="180">
        <v>0</v>
      </c>
      <c r="AP2168" s="180">
        <v>0</v>
      </c>
      <c r="AQ2168" s="181">
        <f t="shared" si="1337"/>
        <v>0</v>
      </c>
      <c r="AR2168" s="180">
        <v>0</v>
      </c>
      <c r="AS2168" s="180">
        <v>0</v>
      </c>
      <c r="AT2168" s="181">
        <f t="shared" si="1338"/>
        <v>0</v>
      </c>
      <c r="AU2168" s="180">
        <f t="shared" si="1330"/>
        <v>0</v>
      </c>
      <c r="AV2168" s="180">
        <f t="shared" si="1330"/>
        <v>0</v>
      </c>
      <c r="AW2168" s="181">
        <f t="shared" si="1339"/>
        <v>0</v>
      </c>
      <c r="AX2168" s="183">
        <f t="shared" si="1331"/>
        <v>0</v>
      </c>
      <c r="AY2168" s="183">
        <f t="shared" si="1331"/>
        <v>0</v>
      </c>
      <c r="AZ2168" s="183"/>
      <c r="BA2168" s="183"/>
      <c r="BB2168" s="183"/>
      <c r="BC2168" s="183"/>
      <c r="BD2168" s="183">
        <f t="shared" si="1332"/>
        <v>0</v>
      </c>
      <c r="BE2168" s="183">
        <f t="shared" si="1332"/>
        <v>0</v>
      </c>
    </row>
    <row r="2169" spans="2:57" ht="15.75" hidden="1">
      <c r="B2169" s="174">
        <v>2025</v>
      </c>
      <c r="C2169" s="174">
        <v>20</v>
      </c>
      <c r="D2169" s="175">
        <v>0</v>
      </c>
      <c r="E2169" s="176"/>
      <c r="F2169" s="174">
        <v>3</v>
      </c>
      <c r="G2169" s="174">
        <v>7</v>
      </c>
      <c r="H2169" s="174">
        <v>19</v>
      </c>
      <c r="I2169" s="174">
        <v>5000</v>
      </c>
      <c r="J2169" s="219">
        <v>5300</v>
      </c>
      <c r="K2169" s="219">
        <v>531</v>
      </c>
      <c r="L2169" s="177">
        <v>1367</v>
      </c>
      <c r="M2169" s="178">
        <v>0</v>
      </c>
      <c r="N2169" s="179" t="s">
        <v>1395</v>
      </c>
      <c r="O2169" s="180">
        <v>0</v>
      </c>
      <c r="P2169" s="180">
        <v>0</v>
      </c>
      <c r="Q2169" s="181">
        <v>0</v>
      </c>
      <c r="R2169" s="182" t="s">
        <v>98</v>
      </c>
      <c r="S2169" s="183">
        <v>0</v>
      </c>
      <c r="T2169" s="183">
        <v>0</v>
      </c>
      <c r="U2169" s="180">
        <v>0</v>
      </c>
      <c r="V2169" s="180">
        <v>0</v>
      </c>
      <c r="W2169" s="183">
        <v>0</v>
      </c>
      <c r="X2169" s="183">
        <v>0</v>
      </c>
      <c r="Y2169" s="180">
        <v>0</v>
      </c>
      <c r="Z2169" s="180">
        <v>0</v>
      </c>
      <c r="AA2169" s="183">
        <v>0</v>
      </c>
      <c r="AB2169" s="183">
        <v>0</v>
      </c>
      <c r="AC2169" s="180">
        <f t="shared" si="1329"/>
        <v>0</v>
      </c>
      <c r="AD2169" s="180">
        <f t="shared" si="1329"/>
        <v>0</v>
      </c>
      <c r="AE2169" s="181">
        <f t="shared" si="1333"/>
        <v>0</v>
      </c>
      <c r="AF2169" s="180">
        <v>0</v>
      </c>
      <c r="AG2169" s="180">
        <v>0</v>
      </c>
      <c r="AH2169" s="181">
        <f t="shared" si="1334"/>
        <v>0</v>
      </c>
      <c r="AI2169" s="180">
        <v>0</v>
      </c>
      <c r="AJ2169" s="180">
        <v>0</v>
      </c>
      <c r="AK2169" s="181">
        <f t="shared" si="1335"/>
        <v>0</v>
      </c>
      <c r="AL2169" s="180">
        <v>0</v>
      </c>
      <c r="AM2169" s="180">
        <v>0</v>
      </c>
      <c r="AN2169" s="181">
        <f t="shared" si="1336"/>
        <v>0</v>
      </c>
      <c r="AO2169" s="180">
        <v>0</v>
      </c>
      <c r="AP2169" s="180">
        <v>0</v>
      </c>
      <c r="AQ2169" s="181">
        <f t="shared" si="1337"/>
        <v>0</v>
      </c>
      <c r="AR2169" s="180">
        <v>0</v>
      </c>
      <c r="AS2169" s="180">
        <v>0</v>
      </c>
      <c r="AT2169" s="181">
        <f t="shared" si="1338"/>
        <v>0</v>
      </c>
      <c r="AU2169" s="180">
        <f t="shared" si="1330"/>
        <v>0</v>
      </c>
      <c r="AV2169" s="180">
        <f t="shared" si="1330"/>
        <v>0</v>
      </c>
      <c r="AW2169" s="181">
        <f t="shared" si="1339"/>
        <v>0</v>
      </c>
      <c r="AX2169" s="183">
        <f t="shared" si="1331"/>
        <v>0</v>
      </c>
      <c r="AY2169" s="183">
        <f t="shared" si="1331"/>
        <v>0</v>
      </c>
      <c r="AZ2169" s="183"/>
      <c r="BA2169" s="183"/>
      <c r="BB2169" s="183"/>
      <c r="BC2169" s="183"/>
      <c r="BD2169" s="183">
        <f t="shared" si="1332"/>
        <v>0</v>
      </c>
      <c r="BE2169" s="183">
        <f t="shared" si="1332"/>
        <v>0</v>
      </c>
    </row>
    <row r="2170" spans="2:57" ht="15.75" hidden="1">
      <c r="B2170" s="174">
        <v>2025</v>
      </c>
      <c r="C2170" s="174">
        <v>20</v>
      </c>
      <c r="D2170" s="175">
        <v>0</v>
      </c>
      <c r="E2170" s="176"/>
      <c r="F2170" s="174">
        <v>3</v>
      </c>
      <c r="G2170" s="174">
        <v>7</v>
      </c>
      <c r="H2170" s="174">
        <v>19</v>
      </c>
      <c r="I2170" s="174">
        <v>5000</v>
      </c>
      <c r="J2170" s="219">
        <v>5300</v>
      </c>
      <c r="K2170" s="219">
        <v>531</v>
      </c>
      <c r="L2170" s="177">
        <v>1369</v>
      </c>
      <c r="M2170" s="178">
        <v>0</v>
      </c>
      <c r="N2170" s="179" t="s">
        <v>1396</v>
      </c>
      <c r="O2170" s="180">
        <v>0</v>
      </c>
      <c r="P2170" s="180">
        <v>0</v>
      </c>
      <c r="Q2170" s="181">
        <v>0</v>
      </c>
      <c r="R2170" s="182" t="s">
        <v>98</v>
      </c>
      <c r="S2170" s="183">
        <v>0</v>
      </c>
      <c r="T2170" s="183">
        <v>0</v>
      </c>
      <c r="U2170" s="180">
        <v>0</v>
      </c>
      <c r="V2170" s="180">
        <v>0</v>
      </c>
      <c r="W2170" s="183">
        <v>0</v>
      </c>
      <c r="X2170" s="183">
        <v>0</v>
      </c>
      <c r="Y2170" s="180">
        <v>0</v>
      </c>
      <c r="Z2170" s="180">
        <v>0</v>
      </c>
      <c r="AA2170" s="183">
        <v>0</v>
      </c>
      <c r="AB2170" s="183">
        <v>0</v>
      </c>
      <c r="AC2170" s="180">
        <f t="shared" si="1329"/>
        <v>0</v>
      </c>
      <c r="AD2170" s="180">
        <f t="shared" si="1329"/>
        <v>0</v>
      </c>
      <c r="AE2170" s="181">
        <f t="shared" si="1333"/>
        <v>0</v>
      </c>
      <c r="AF2170" s="180">
        <v>0</v>
      </c>
      <c r="AG2170" s="180">
        <v>0</v>
      </c>
      <c r="AH2170" s="181">
        <f t="shared" si="1334"/>
        <v>0</v>
      </c>
      <c r="AI2170" s="180">
        <v>0</v>
      </c>
      <c r="AJ2170" s="180">
        <v>0</v>
      </c>
      <c r="AK2170" s="181">
        <f t="shared" si="1335"/>
        <v>0</v>
      </c>
      <c r="AL2170" s="180">
        <v>0</v>
      </c>
      <c r="AM2170" s="180">
        <v>0</v>
      </c>
      <c r="AN2170" s="181">
        <f t="shared" si="1336"/>
        <v>0</v>
      </c>
      <c r="AO2170" s="180">
        <v>0</v>
      </c>
      <c r="AP2170" s="180">
        <v>0</v>
      </c>
      <c r="AQ2170" s="181">
        <f t="shared" si="1337"/>
        <v>0</v>
      </c>
      <c r="AR2170" s="180">
        <v>0</v>
      </c>
      <c r="AS2170" s="180">
        <v>0</v>
      </c>
      <c r="AT2170" s="181">
        <f t="shared" si="1338"/>
        <v>0</v>
      </c>
      <c r="AU2170" s="180">
        <f t="shared" si="1330"/>
        <v>0</v>
      </c>
      <c r="AV2170" s="180">
        <f t="shared" si="1330"/>
        <v>0</v>
      </c>
      <c r="AW2170" s="181">
        <f t="shared" si="1339"/>
        <v>0</v>
      </c>
      <c r="AX2170" s="183">
        <f t="shared" si="1331"/>
        <v>0</v>
      </c>
      <c r="AY2170" s="183">
        <f t="shared" si="1331"/>
        <v>0</v>
      </c>
      <c r="AZ2170" s="183"/>
      <c r="BA2170" s="183"/>
      <c r="BB2170" s="183"/>
      <c r="BC2170" s="183"/>
      <c r="BD2170" s="183">
        <f t="shared" si="1332"/>
        <v>0</v>
      </c>
      <c r="BE2170" s="183">
        <f t="shared" si="1332"/>
        <v>0</v>
      </c>
    </row>
    <row r="2171" spans="2:57" ht="15.75" hidden="1">
      <c r="B2171" s="174">
        <v>2025</v>
      </c>
      <c r="C2171" s="174">
        <v>20</v>
      </c>
      <c r="D2171" s="175">
        <v>0</v>
      </c>
      <c r="E2171" s="176"/>
      <c r="F2171" s="174">
        <v>3</v>
      </c>
      <c r="G2171" s="174">
        <v>7</v>
      </c>
      <c r="H2171" s="174">
        <v>19</v>
      </c>
      <c r="I2171" s="174">
        <v>5000</v>
      </c>
      <c r="J2171" s="219">
        <v>5300</v>
      </c>
      <c r="K2171" s="219">
        <v>531</v>
      </c>
      <c r="L2171" s="177">
        <v>1373</v>
      </c>
      <c r="M2171" s="178">
        <v>0</v>
      </c>
      <c r="N2171" s="179" t="s">
        <v>1397</v>
      </c>
      <c r="O2171" s="180">
        <v>0</v>
      </c>
      <c r="P2171" s="180">
        <v>0</v>
      </c>
      <c r="Q2171" s="181">
        <v>0</v>
      </c>
      <c r="R2171" s="182" t="s">
        <v>98</v>
      </c>
      <c r="S2171" s="183">
        <v>0</v>
      </c>
      <c r="T2171" s="183">
        <v>0</v>
      </c>
      <c r="U2171" s="180">
        <v>0</v>
      </c>
      <c r="V2171" s="180">
        <v>0</v>
      </c>
      <c r="W2171" s="183">
        <v>0</v>
      </c>
      <c r="X2171" s="183">
        <v>0</v>
      </c>
      <c r="Y2171" s="180">
        <v>0</v>
      </c>
      <c r="Z2171" s="180">
        <v>0</v>
      </c>
      <c r="AA2171" s="183">
        <v>0</v>
      </c>
      <c r="AB2171" s="183">
        <v>0</v>
      </c>
      <c r="AC2171" s="180">
        <f t="shared" si="1329"/>
        <v>0</v>
      </c>
      <c r="AD2171" s="180">
        <f t="shared" si="1329"/>
        <v>0</v>
      </c>
      <c r="AE2171" s="181">
        <f t="shared" si="1333"/>
        <v>0</v>
      </c>
      <c r="AF2171" s="180">
        <v>0</v>
      </c>
      <c r="AG2171" s="180">
        <v>0</v>
      </c>
      <c r="AH2171" s="181">
        <f t="shared" si="1334"/>
        <v>0</v>
      </c>
      <c r="AI2171" s="180">
        <v>0</v>
      </c>
      <c r="AJ2171" s="180">
        <v>0</v>
      </c>
      <c r="AK2171" s="181">
        <f t="shared" si="1335"/>
        <v>0</v>
      </c>
      <c r="AL2171" s="180">
        <v>0</v>
      </c>
      <c r="AM2171" s="180">
        <v>0</v>
      </c>
      <c r="AN2171" s="181">
        <f t="shared" si="1336"/>
        <v>0</v>
      </c>
      <c r="AO2171" s="180">
        <v>0</v>
      </c>
      <c r="AP2171" s="180">
        <v>0</v>
      </c>
      <c r="AQ2171" s="181">
        <f t="shared" si="1337"/>
        <v>0</v>
      </c>
      <c r="AR2171" s="180">
        <v>0</v>
      </c>
      <c r="AS2171" s="180">
        <v>0</v>
      </c>
      <c r="AT2171" s="181">
        <f t="shared" si="1338"/>
        <v>0</v>
      </c>
      <c r="AU2171" s="180">
        <f t="shared" si="1330"/>
        <v>0</v>
      </c>
      <c r="AV2171" s="180">
        <f t="shared" si="1330"/>
        <v>0</v>
      </c>
      <c r="AW2171" s="181">
        <f t="shared" si="1339"/>
        <v>0</v>
      </c>
      <c r="AX2171" s="183">
        <f t="shared" si="1331"/>
        <v>0</v>
      </c>
      <c r="AY2171" s="183">
        <f t="shared" si="1331"/>
        <v>0</v>
      </c>
      <c r="AZ2171" s="183"/>
      <c r="BA2171" s="183"/>
      <c r="BB2171" s="183"/>
      <c r="BC2171" s="183"/>
      <c r="BD2171" s="183">
        <f t="shared" si="1332"/>
        <v>0</v>
      </c>
      <c r="BE2171" s="183">
        <f t="shared" si="1332"/>
        <v>0</v>
      </c>
    </row>
    <row r="2172" spans="2:57" ht="15.75" hidden="1">
      <c r="B2172" s="174">
        <v>2025</v>
      </c>
      <c r="C2172" s="174">
        <v>20</v>
      </c>
      <c r="D2172" s="175">
        <v>0</v>
      </c>
      <c r="E2172" s="176"/>
      <c r="F2172" s="174">
        <v>3</v>
      </c>
      <c r="G2172" s="174">
        <v>7</v>
      </c>
      <c r="H2172" s="174">
        <v>19</v>
      </c>
      <c r="I2172" s="174">
        <v>5000</v>
      </c>
      <c r="J2172" s="219">
        <v>5300</v>
      </c>
      <c r="K2172" s="219">
        <v>531</v>
      </c>
      <c r="L2172" s="177">
        <v>1547</v>
      </c>
      <c r="M2172" s="178">
        <v>0</v>
      </c>
      <c r="N2172" s="179" t="s">
        <v>1398</v>
      </c>
      <c r="O2172" s="180">
        <v>0</v>
      </c>
      <c r="P2172" s="180">
        <v>0</v>
      </c>
      <c r="Q2172" s="181">
        <v>0</v>
      </c>
      <c r="R2172" s="182" t="s">
        <v>98</v>
      </c>
      <c r="S2172" s="183">
        <v>0</v>
      </c>
      <c r="T2172" s="183">
        <v>0</v>
      </c>
      <c r="U2172" s="180">
        <v>0</v>
      </c>
      <c r="V2172" s="180">
        <v>0</v>
      </c>
      <c r="W2172" s="183">
        <v>0</v>
      </c>
      <c r="X2172" s="183">
        <v>0</v>
      </c>
      <c r="Y2172" s="180">
        <v>0</v>
      </c>
      <c r="Z2172" s="180">
        <v>0</v>
      </c>
      <c r="AA2172" s="183">
        <v>0</v>
      </c>
      <c r="AB2172" s="183">
        <v>0</v>
      </c>
      <c r="AC2172" s="180">
        <f t="shared" si="1329"/>
        <v>0</v>
      </c>
      <c r="AD2172" s="180">
        <f t="shared" si="1329"/>
        <v>0</v>
      </c>
      <c r="AE2172" s="181">
        <f t="shared" si="1333"/>
        <v>0</v>
      </c>
      <c r="AF2172" s="180">
        <v>0</v>
      </c>
      <c r="AG2172" s="180">
        <v>0</v>
      </c>
      <c r="AH2172" s="181">
        <f t="shared" si="1334"/>
        <v>0</v>
      </c>
      <c r="AI2172" s="180">
        <v>0</v>
      </c>
      <c r="AJ2172" s="180">
        <v>0</v>
      </c>
      <c r="AK2172" s="181">
        <f t="shared" si="1335"/>
        <v>0</v>
      </c>
      <c r="AL2172" s="180">
        <v>0</v>
      </c>
      <c r="AM2172" s="180">
        <v>0</v>
      </c>
      <c r="AN2172" s="181">
        <f t="shared" si="1336"/>
        <v>0</v>
      </c>
      <c r="AO2172" s="180">
        <v>0</v>
      </c>
      <c r="AP2172" s="180">
        <v>0</v>
      </c>
      <c r="AQ2172" s="181">
        <f t="shared" si="1337"/>
        <v>0</v>
      </c>
      <c r="AR2172" s="180">
        <v>0</v>
      </c>
      <c r="AS2172" s="180">
        <v>0</v>
      </c>
      <c r="AT2172" s="181">
        <f t="shared" si="1338"/>
        <v>0</v>
      </c>
      <c r="AU2172" s="180">
        <f t="shared" si="1330"/>
        <v>0</v>
      </c>
      <c r="AV2172" s="180">
        <f t="shared" si="1330"/>
        <v>0</v>
      </c>
      <c r="AW2172" s="181">
        <f t="shared" si="1339"/>
        <v>0</v>
      </c>
      <c r="AX2172" s="183">
        <f t="shared" si="1331"/>
        <v>0</v>
      </c>
      <c r="AY2172" s="183">
        <f t="shared" si="1331"/>
        <v>0</v>
      </c>
      <c r="AZ2172" s="183"/>
      <c r="BA2172" s="183"/>
      <c r="BB2172" s="183"/>
      <c r="BC2172" s="183"/>
      <c r="BD2172" s="183">
        <f t="shared" si="1332"/>
        <v>0</v>
      </c>
      <c r="BE2172" s="183">
        <f t="shared" si="1332"/>
        <v>0</v>
      </c>
    </row>
    <row r="2173" spans="2:57" ht="15.75" hidden="1">
      <c r="B2173" s="174">
        <v>2025</v>
      </c>
      <c r="C2173" s="174">
        <v>20</v>
      </c>
      <c r="D2173" s="175">
        <v>0</v>
      </c>
      <c r="E2173" s="176"/>
      <c r="F2173" s="174">
        <v>3</v>
      </c>
      <c r="G2173" s="174">
        <v>7</v>
      </c>
      <c r="H2173" s="174">
        <v>19</v>
      </c>
      <c r="I2173" s="174">
        <v>5000</v>
      </c>
      <c r="J2173" s="219">
        <v>5300</v>
      </c>
      <c r="K2173" s="219">
        <v>531</v>
      </c>
      <c r="L2173" s="177">
        <v>1479</v>
      </c>
      <c r="M2173" s="178">
        <v>0</v>
      </c>
      <c r="N2173" s="179" t="s">
        <v>1399</v>
      </c>
      <c r="O2173" s="180">
        <v>0</v>
      </c>
      <c r="P2173" s="180">
        <v>0</v>
      </c>
      <c r="Q2173" s="181">
        <v>0</v>
      </c>
      <c r="R2173" s="182" t="s">
        <v>98</v>
      </c>
      <c r="S2173" s="183">
        <v>0</v>
      </c>
      <c r="T2173" s="183">
        <v>0</v>
      </c>
      <c r="U2173" s="180">
        <v>0</v>
      </c>
      <c r="V2173" s="180">
        <v>0</v>
      </c>
      <c r="W2173" s="183">
        <v>0</v>
      </c>
      <c r="X2173" s="183">
        <v>0</v>
      </c>
      <c r="Y2173" s="180">
        <v>0</v>
      </c>
      <c r="Z2173" s="180">
        <v>0</v>
      </c>
      <c r="AA2173" s="183">
        <v>0</v>
      </c>
      <c r="AB2173" s="183">
        <v>0</v>
      </c>
      <c r="AC2173" s="180">
        <f t="shared" si="1329"/>
        <v>0</v>
      </c>
      <c r="AD2173" s="180">
        <f t="shared" si="1329"/>
        <v>0</v>
      </c>
      <c r="AE2173" s="181">
        <f t="shared" si="1333"/>
        <v>0</v>
      </c>
      <c r="AF2173" s="180">
        <v>0</v>
      </c>
      <c r="AG2173" s="180">
        <v>0</v>
      </c>
      <c r="AH2173" s="181">
        <f t="shared" si="1334"/>
        <v>0</v>
      </c>
      <c r="AI2173" s="180">
        <v>0</v>
      </c>
      <c r="AJ2173" s="180">
        <v>0</v>
      </c>
      <c r="AK2173" s="181">
        <f t="shared" si="1335"/>
        <v>0</v>
      </c>
      <c r="AL2173" s="180">
        <v>0</v>
      </c>
      <c r="AM2173" s="180">
        <v>0</v>
      </c>
      <c r="AN2173" s="181">
        <f t="shared" si="1336"/>
        <v>0</v>
      </c>
      <c r="AO2173" s="180">
        <v>0</v>
      </c>
      <c r="AP2173" s="180">
        <v>0</v>
      </c>
      <c r="AQ2173" s="181">
        <f t="shared" si="1337"/>
        <v>0</v>
      </c>
      <c r="AR2173" s="180">
        <v>0</v>
      </c>
      <c r="AS2173" s="180">
        <v>0</v>
      </c>
      <c r="AT2173" s="181">
        <f t="shared" si="1338"/>
        <v>0</v>
      </c>
      <c r="AU2173" s="180">
        <f t="shared" si="1330"/>
        <v>0</v>
      </c>
      <c r="AV2173" s="180">
        <f t="shared" si="1330"/>
        <v>0</v>
      </c>
      <c r="AW2173" s="181">
        <f t="shared" si="1339"/>
        <v>0</v>
      </c>
      <c r="AX2173" s="183">
        <f t="shared" si="1331"/>
        <v>0</v>
      </c>
      <c r="AY2173" s="183">
        <f t="shared" si="1331"/>
        <v>0</v>
      </c>
      <c r="AZ2173" s="183"/>
      <c r="BA2173" s="183"/>
      <c r="BB2173" s="183"/>
      <c r="BC2173" s="183"/>
      <c r="BD2173" s="183">
        <f t="shared" si="1332"/>
        <v>0</v>
      </c>
      <c r="BE2173" s="183">
        <f t="shared" si="1332"/>
        <v>0</v>
      </c>
    </row>
    <row r="2174" spans="2:57" ht="15.75" hidden="1">
      <c r="B2174" s="174">
        <v>2025</v>
      </c>
      <c r="C2174" s="174">
        <v>20</v>
      </c>
      <c r="D2174" s="175">
        <v>0</v>
      </c>
      <c r="E2174" s="176"/>
      <c r="F2174" s="174">
        <v>3</v>
      </c>
      <c r="G2174" s="174">
        <v>7</v>
      </c>
      <c r="H2174" s="174">
        <v>19</v>
      </c>
      <c r="I2174" s="174">
        <v>5000</v>
      </c>
      <c r="J2174" s="219">
        <v>5300</v>
      </c>
      <c r="K2174" s="219">
        <v>531</v>
      </c>
      <c r="L2174" s="177">
        <v>75</v>
      </c>
      <c r="M2174" s="178">
        <v>0</v>
      </c>
      <c r="N2174" s="179" t="s">
        <v>453</v>
      </c>
      <c r="O2174" s="180">
        <v>0</v>
      </c>
      <c r="P2174" s="180">
        <v>0</v>
      </c>
      <c r="Q2174" s="181">
        <v>0</v>
      </c>
      <c r="R2174" s="182" t="s">
        <v>98</v>
      </c>
      <c r="S2174" s="183">
        <v>0</v>
      </c>
      <c r="T2174" s="183">
        <v>0</v>
      </c>
      <c r="U2174" s="180">
        <v>0</v>
      </c>
      <c r="V2174" s="180">
        <v>0</v>
      </c>
      <c r="W2174" s="183">
        <v>0</v>
      </c>
      <c r="X2174" s="183">
        <v>0</v>
      </c>
      <c r="Y2174" s="180">
        <v>0</v>
      </c>
      <c r="Z2174" s="180">
        <v>0</v>
      </c>
      <c r="AA2174" s="183">
        <v>0</v>
      </c>
      <c r="AB2174" s="183">
        <v>0</v>
      </c>
      <c r="AC2174" s="180">
        <f t="shared" si="1329"/>
        <v>0</v>
      </c>
      <c r="AD2174" s="180">
        <f t="shared" si="1329"/>
        <v>0</v>
      </c>
      <c r="AE2174" s="181">
        <f t="shared" si="1333"/>
        <v>0</v>
      </c>
      <c r="AF2174" s="180">
        <v>0</v>
      </c>
      <c r="AG2174" s="180">
        <v>0</v>
      </c>
      <c r="AH2174" s="181">
        <f t="shared" si="1334"/>
        <v>0</v>
      </c>
      <c r="AI2174" s="180">
        <v>0</v>
      </c>
      <c r="AJ2174" s="180">
        <v>0</v>
      </c>
      <c r="AK2174" s="181">
        <f t="shared" si="1335"/>
        <v>0</v>
      </c>
      <c r="AL2174" s="180">
        <v>0</v>
      </c>
      <c r="AM2174" s="180">
        <v>0</v>
      </c>
      <c r="AN2174" s="181">
        <f t="shared" si="1336"/>
        <v>0</v>
      </c>
      <c r="AO2174" s="180">
        <v>0</v>
      </c>
      <c r="AP2174" s="180">
        <v>0</v>
      </c>
      <c r="AQ2174" s="181">
        <f t="shared" si="1337"/>
        <v>0</v>
      </c>
      <c r="AR2174" s="180">
        <v>0</v>
      </c>
      <c r="AS2174" s="180">
        <v>0</v>
      </c>
      <c r="AT2174" s="181">
        <f t="shared" si="1338"/>
        <v>0</v>
      </c>
      <c r="AU2174" s="180">
        <f t="shared" si="1330"/>
        <v>0</v>
      </c>
      <c r="AV2174" s="180">
        <f t="shared" si="1330"/>
        <v>0</v>
      </c>
      <c r="AW2174" s="181">
        <f t="shared" si="1339"/>
        <v>0</v>
      </c>
      <c r="AX2174" s="183">
        <f t="shared" si="1331"/>
        <v>0</v>
      </c>
      <c r="AY2174" s="183">
        <f t="shared" si="1331"/>
        <v>0</v>
      </c>
      <c r="AZ2174" s="183"/>
      <c r="BA2174" s="183"/>
      <c r="BB2174" s="183"/>
      <c r="BC2174" s="183"/>
      <c r="BD2174" s="183">
        <f t="shared" si="1332"/>
        <v>0</v>
      </c>
      <c r="BE2174" s="183">
        <f t="shared" si="1332"/>
        <v>0</v>
      </c>
    </row>
    <row r="2175" spans="2:57" ht="15.75" hidden="1">
      <c r="B2175" s="174">
        <v>2025</v>
      </c>
      <c r="C2175" s="174">
        <v>20</v>
      </c>
      <c r="D2175" s="175">
        <v>0</v>
      </c>
      <c r="E2175" s="176"/>
      <c r="F2175" s="174">
        <v>3</v>
      </c>
      <c r="G2175" s="174">
        <v>7</v>
      </c>
      <c r="H2175" s="174">
        <v>19</v>
      </c>
      <c r="I2175" s="174">
        <v>5000</v>
      </c>
      <c r="J2175" s="219">
        <v>5300</v>
      </c>
      <c r="K2175" s="219">
        <v>531</v>
      </c>
      <c r="L2175" s="177">
        <v>1428</v>
      </c>
      <c r="M2175" s="178">
        <v>0</v>
      </c>
      <c r="N2175" s="179" t="s">
        <v>1400</v>
      </c>
      <c r="O2175" s="180">
        <v>0</v>
      </c>
      <c r="P2175" s="180">
        <v>0</v>
      </c>
      <c r="Q2175" s="181">
        <v>0</v>
      </c>
      <c r="R2175" s="182" t="s">
        <v>98</v>
      </c>
      <c r="S2175" s="183">
        <v>0</v>
      </c>
      <c r="T2175" s="183">
        <v>0</v>
      </c>
      <c r="U2175" s="180">
        <v>0</v>
      </c>
      <c r="V2175" s="180">
        <v>0</v>
      </c>
      <c r="W2175" s="183">
        <v>0</v>
      </c>
      <c r="X2175" s="183">
        <v>0</v>
      </c>
      <c r="Y2175" s="180">
        <v>0</v>
      </c>
      <c r="Z2175" s="180">
        <v>0</v>
      </c>
      <c r="AA2175" s="183">
        <v>0</v>
      </c>
      <c r="AB2175" s="183">
        <v>0</v>
      </c>
      <c r="AC2175" s="180">
        <f t="shared" si="1329"/>
        <v>0</v>
      </c>
      <c r="AD2175" s="180">
        <f t="shared" si="1329"/>
        <v>0</v>
      </c>
      <c r="AE2175" s="181">
        <f t="shared" si="1333"/>
        <v>0</v>
      </c>
      <c r="AF2175" s="180">
        <v>0</v>
      </c>
      <c r="AG2175" s="180">
        <v>0</v>
      </c>
      <c r="AH2175" s="181">
        <f t="shared" si="1334"/>
        <v>0</v>
      </c>
      <c r="AI2175" s="180">
        <v>0</v>
      </c>
      <c r="AJ2175" s="180">
        <v>0</v>
      </c>
      <c r="AK2175" s="181">
        <f t="shared" si="1335"/>
        <v>0</v>
      </c>
      <c r="AL2175" s="180">
        <v>0</v>
      </c>
      <c r="AM2175" s="180">
        <v>0</v>
      </c>
      <c r="AN2175" s="181">
        <f t="shared" si="1336"/>
        <v>0</v>
      </c>
      <c r="AO2175" s="180">
        <v>0</v>
      </c>
      <c r="AP2175" s="180">
        <v>0</v>
      </c>
      <c r="AQ2175" s="181">
        <f t="shared" si="1337"/>
        <v>0</v>
      </c>
      <c r="AR2175" s="180">
        <v>0</v>
      </c>
      <c r="AS2175" s="180">
        <v>0</v>
      </c>
      <c r="AT2175" s="181">
        <f t="shared" si="1338"/>
        <v>0</v>
      </c>
      <c r="AU2175" s="180">
        <f t="shared" si="1330"/>
        <v>0</v>
      </c>
      <c r="AV2175" s="180">
        <f t="shared" si="1330"/>
        <v>0</v>
      </c>
      <c r="AW2175" s="181">
        <f t="shared" si="1339"/>
        <v>0</v>
      </c>
      <c r="AX2175" s="183">
        <f t="shared" si="1331"/>
        <v>0</v>
      </c>
      <c r="AY2175" s="183">
        <f t="shared" si="1331"/>
        <v>0</v>
      </c>
      <c r="AZ2175" s="183"/>
      <c r="BA2175" s="183"/>
      <c r="BB2175" s="183"/>
      <c r="BC2175" s="183"/>
      <c r="BD2175" s="183">
        <f t="shared" si="1332"/>
        <v>0</v>
      </c>
      <c r="BE2175" s="183">
        <f t="shared" si="1332"/>
        <v>0</v>
      </c>
    </row>
    <row r="2176" spans="2:57" ht="15.75" hidden="1">
      <c r="B2176" s="174">
        <v>2025</v>
      </c>
      <c r="C2176" s="174">
        <v>20</v>
      </c>
      <c r="D2176" s="175">
        <v>0</v>
      </c>
      <c r="E2176" s="176"/>
      <c r="F2176" s="174">
        <v>3</v>
      </c>
      <c r="G2176" s="174">
        <v>7</v>
      </c>
      <c r="H2176" s="174">
        <v>19</v>
      </c>
      <c r="I2176" s="174">
        <v>5000</v>
      </c>
      <c r="J2176" s="219">
        <v>5300</v>
      </c>
      <c r="K2176" s="219">
        <v>531</v>
      </c>
      <c r="L2176" s="177">
        <v>307</v>
      </c>
      <c r="M2176" s="178">
        <v>0</v>
      </c>
      <c r="N2176" s="179" t="s">
        <v>1401</v>
      </c>
      <c r="O2176" s="180">
        <v>0</v>
      </c>
      <c r="P2176" s="180">
        <v>0</v>
      </c>
      <c r="Q2176" s="181">
        <v>0</v>
      </c>
      <c r="R2176" s="182" t="s">
        <v>98</v>
      </c>
      <c r="S2176" s="183">
        <v>0</v>
      </c>
      <c r="T2176" s="183">
        <v>0</v>
      </c>
      <c r="U2176" s="180">
        <v>0</v>
      </c>
      <c r="V2176" s="180">
        <v>0</v>
      </c>
      <c r="W2176" s="183">
        <v>0</v>
      </c>
      <c r="X2176" s="183">
        <v>0</v>
      </c>
      <c r="Y2176" s="180">
        <v>0</v>
      </c>
      <c r="Z2176" s="180">
        <v>0</v>
      </c>
      <c r="AA2176" s="183">
        <v>0</v>
      </c>
      <c r="AB2176" s="183">
        <v>0</v>
      </c>
      <c r="AC2176" s="180">
        <f t="shared" si="1329"/>
        <v>0</v>
      </c>
      <c r="AD2176" s="180">
        <f t="shared" si="1329"/>
        <v>0</v>
      </c>
      <c r="AE2176" s="181">
        <f t="shared" si="1333"/>
        <v>0</v>
      </c>
      <c r="AF2176" s="180">
        <v>0</v>
      </c>
      <c r="AG2176" s="180">
        <v>0</v>
      </c>
      <c r="AH2176" s="181">
        <f t="shared" si="1334"/>
        <v>0</v>
      </c>
      <c r="AI2176" s="180">
        <v>0</v>
      </c>
      <c r="AJ2176" s="180">
        <v>0</v>
      </c>
      <c r="AK2176" s="181">
        <f t="shared" si="1335"/>
        <v>0</v>
      </c>
      <c r="AL2176" s="180">
        <v>0</v>
      </c>
      <c r="AM2176" s="180">
        <v>0</v>
      </c>
      <c r="AN2176" s="181">
        <f t="shared" si="1336"/>
        <v>0</v>
      </c>
      <c r="AO2176" s="180">
        <v>0</v>
      </c>
      <c r="AP2176" s="180">
        <v>0</v>
      </c>
      <c r="AQ2176" s="181">
        <f t="shared" si="1337"/>
        <v>0</v>
      </c>
      <c r="AR2176" s="180">
        <v>0</v>
      </c>
      <c r="AS2176" s="180">
        <v>0</v>
      </c>
      <c r="AT2176" s="181">
        <f t="shared" si="1338"/>
        <v>0</v>
      </c>
      <c r="AU2176" s="180">
        <f t="shared" si="1330"/>
        <v>0</v>
      </c>
      <c r="AV2176" s="180">
        <f t="shared" si="1330"/>
        <v>0</v>
      </c>
      <c r="AW2176" s="181">
        <f t="shared" si="1339"/>
        <v>0</v>
      </c>
      <c r="AX2176" s="183">
        <f t="shared" si="1331"/>
        <v>0</v>
      </c>
      <c r="AY2176" s="183">
        <f t="shared" si="1331"/>
        <v>0</v>
      </c>
      <c r="AZ2176" s="183"/>
      <c r="BA2176" s="183"/>
      <c r="BB2176" s="183"/>
      <c r="BC2176" s="183"/>
      <c r="BD2176" s="183">
        <f t="shared" si="1332"/>
        <v>0</v>
      </c>
      <c r="BE2176" s="183">
        <f t="shared" si="1332"/>
        <v>0</v>
      </c>
    </row>
    <row r="2177" spans="2:57" ht="15.75" hidden="1">
      <c r="B2177" s="174">
        <v>2025</v>
      </c>
      <c r="C2177" s="174">
        <v>20</v>
      </c>
      <c r="D2177" s="175">
        <v>0</v>
      </c>
      <c r="E2177" s="176"/>
      <c r="F2177" s="174">
        <v>3</v>
      </c>
      <c r="G2177" s="174">
        <v>7</v>
      </c>
      <c r="H2177" s="174">
        <v>19</v>
      </c>
      <c r="I2177" s="174">
        <v>5000</v>
      </c>
      <c r="J2177" s="219">
        <v>5300</v>
      </c>
      <c r="K2177" s="219">
        <v>531</v>
      </c>
      <c r="L2177" s="177">
        <v>1457</v>
      </c>
      <c r="M2177" s="178">
        <v>0</v>
      </c>
      <c r="N2177" s="179" t="s">
        <v>1402</v>
      </c>
      <c r="O2177" s="180">
        <v>0</v>
      </c>
      <c r="P2177" s="180">
        <v>0</v>
      </c>
      <c r="Q2177" s="181">
        <v>0</v>
      </c>
      <c r="R2177" s="182" t="s">
        <v>98</v>
      </c>
      <c r="S2177" s="183">
        <v>0</v>
      </c>
      <c r="T2177" s="183">
        <v>0</v>
      </c>
      <c r="U2177" s="180">
        <v>0</v>
      </c>
      <c r="V2177" s="180">
        <v>0</v>
      </c>
      <c r="W2177" s="183">
        <v>0</v>
      </c>
      <c r="X2177" s="183">
        <v>0</v>
      </c>
      <c r="Y2177" s="180">
        <v>0</v>
      </c>
      <c r="Z2177" s="180">
        <v>0</v>
      </c>
      <c r="AA2177" s="183">
        <v>0</v>
      </c>
      <c r="AB2177" s="183">
        <v>0</v>
      </c>
      <c r="AC2177" s="180">
        <f t="shared" si="1329"/>
        <v>0</v>
      </c>
      <c r="AD2177" s="180">
        <f t="shared" si="1329"/>
        <v>0</v>
      </c>
      <c r="AE2177" s="181">
        <f t="shared" si="1333"/>
        <v>0</v>
      </c>
      <c r="AF2177" s="180">
        <v>0</v>
      </c>
      <c r="AG2177" s="180">
        <v>0</v>
      </c>
      <c r="AH2177" s="181">
        <f t="shared" si="1334"/>
        <v>0</v>
      </c>
      <c r="AI2177" s="180">
        <v>0</v>
      </c>
      <c r="AJ2177" s="180">
        <v>0</v>
      </c>
      <c r="AK2177" s="181">
        <f t="shared" si="1335"/>
        <v>0</v>
      </c>
      <c r="AL2177" s="180">
        <v>0</v>
      </c>
      <c r="AM2177" s="180">
        <v>0</v>
      </c>
      <c r="AN2177" s="181">
        <f t="shared" si="1336"/>
        <v>0</v>
      </c>
      <c r="AO2177" s="180">
        <v>0</v>
      </c>
      <c r="AP2177" s="180">
        <v>0</v>
      </c>
      <c r="AQ2177" s="181">
        <f t="shared" si="1337"/>
        <v>0</v>
      </c>
      <c r="AR2177" s="180">
        <v>0</v>
      </c>
      <c r="AS2177" s="180">
        <v>0</v>
      </c>
      <c r="AT2177" s="181">
        <f t="shared" si="1338"/>
        <v>0</v>
      </c>
      <c r="AU2177" s="180">
        <f t="shared" si="1330"/>
        <v>0</v>
      </c>
      <c r="AV2177" s="180">
        <f t="shared" si="1330"/>
        <v>0</v>
      </c>
      <c r="AW2177" s="181">
        <f t="shared" si="1339"/>
        <v>0</v>
      </c>
      <c r="AX2177" s="183">
        <f t="shared" si="1331"/>
        <v>0</v>
      </c>
      <c r="AY2177" s="183">
        <f t="shared" si="1331"/>
        <v>0</v>
      </c>
      <c r="AZ2177" s="183"/>
      <c r="BA2177" s="183"/>
      <c r="BB2177" s="183"/>
      <c r="BC2177" s="183"/>
      <c r="BD2177" s="183">
        <f t="shared" si="1332"/>
        <v>0</v>
      </c>
      <c r="BE2177" s="183">
        <f t="shared" si="1332"/>
        <v>0</v>
      </c>
    </row>
    <row r="2178" spans="2:57" ht="15.75" hidden="1">
      <c r="B2178" s="174">
        <v>2025</v>
      </c>
      <c r="C2178" s="174">
        <v>20</v>
      </c>
      <c r="D2178" s="175">
        <v>0</v>
      </c>
      <c r="E2178" s="176"/>
      <c r="F2178" s="174">
        <v>3</v>
      </c>
      <c r="G2178" s="174">
        <v>7</v>
      </c>
      <c r="H2178" s="174">
        <v>19</v>
      </c>
      <c r="I2178" s="174">
        <v>5000</v>
      </c>
      <c r="J2178" s="219">
        <v>5300</v>
      </c>
      <c r="K2178" s="219">
        <v>531</v>
      </c>
      <c r="L2178" s="177">
        <v>1481</v>
      </c>
      <c r="M2178" s="178">
        <v>0</v>
      </c>
      <c r="N2178" s="179" t="s">
        <v>1403</v>
      </c>
      <c r="O2178" s="180">
        <v>0</v>
      </c>
      <c r="P2178" s="180">
        <v>0</v>
      </c>
      <c r="Q2178" s="181">
        <v>0</v>
      </c>
      <c r="R2178" s="182" t="s">
        <v>98</v>
      </c>
      <c r="S2178" s="183">
        <v>0</v>
      </c>
      <c r="T2178" s="183">
        <v>0</v>
      </c>
      <c r="U2178" s="180">
        <v>0</v>
      </c>
      <c r="V2178" s="180">
        <v>0</v>
      </c>
      <c r="W2178" s="183">
        <v>0</v>
      </c>
      <c r="X2178" s="183">
        <v>0</v>
      </c>
      <c r="Y2178" s="180">
        <v>0</v>
      </c>
      <c r="Z2178" s="180">
        <v>0</v>
      </c>
      <c r="AA2178" s="183">
        <v>0</v>
      </c>
      <c r="AB2178" s="183">
        <v>0</v>
      </c>
      <c r="AC2178" s="180">
        <f t="shared" si="1329"/>
        <v>0</v>
      </c>
      <c r="AD2178" s="180">
        <f t="shared" si="1329"/>
        <v>0</v>
      </c>
      <c r="AE2178" s="181">
        <f t="shared" si="1333"/>
        <v>0</v>
      </c>
      <c r="AF2178" s="180">
        <v>0</v>
      </c>
      <c r="AG2178" s="180">
        <v>0</v>
      </c>
      <c r="AH2178" s="181">
        <f t="shared" si="1334"/>
        <v>0</v>
      </c>
      <c r="AI2178" s="180">
        <v>0</v>
      </c>
      <c r="AJ2178" s="180">
        <v>0</v>
      </c>
      <c r="AK2178" s="181">
        <f t="shared" si="1335"/>
        <v>0</v>
      </c>
      <c r="AL2178" s="180">
        <v>0</v>
      </c>
      <c r="AM2178" s="180">
        <v>0</v>
      </c>
      <c r="AN2178" s="181">
        <f t="shared" si="1336"/>
        <v>0</v>
      </c>
      <c r="AO2178" s="180">
        <v>0</v>
      </c>
      <c r="AP2178" s="180">
        <v>0</v>
      </c>
      <c r="AQ2178" s="181">
        <f t="shared" si="1337"/>
        <v>0</v>
      </c>
      <c r="AR2178" s="180">
        <v>0</v>
      </c>
      <c r="AS2178" s="180">
        <v>0</v>
      </c>
      <c r="AT2178" s="181">
        <f t="shared" si="1338"/>
        <v>0</v>
      </c>
      <c r="AU2178" s="180">
        <f t="shared" si="1330"/>
        <v>0</v>
      </c>
      <c r="AV2178" s="180">
        <f t="shared" si="1330"/>
        <v>0</v>
      </c>
      <c r="AW2178" s="181">
        <f t="shared" si="1339"/>
        <v>0</v>
      </c>
      <c r="AX2178" s="183">
        <f t="shared" si="1331"/>
        <v>0</v>
      </c>
      <c r="AY2178" s="183">
        <f t="shared" si="1331"/>
        <v>0</v>
      </c>
      <c r="AZ2178" s="183"/>
      <c r="BA2178" s="183"/>
      <c r="BB2178" s="183"/>
      <c r="BC2178" s="183"/>
      <c r="BD2178" s="183">
        <f t="shared" si="1332"/>
        <v>0</v>
      </c>
      <c r="BE2178" s="183">
        <f t="shared" si="1332"/>
        <v>0</v>
      </c>
    </row>
    <row r="2179" spans="2:57" ht="15.75" hidden="1">
      <c r="B2179" s="174">
        <v>2025</v>
      </c>
      <c r="C2179" s="174">
        <v>20</v>
      </c>
      <c r="D2179" s="175">
        <v>0</v>
      </c>
      <c r="E2179" s="176"/>
      <c r="F2179" s="174">
        <v>3</v>
      </c>
      <c r="G2179" s="174">
        <v>7</v>
      </c>
      <c r="H2179" s="174">
        <v>19</v>
      </c>
      <c r="I2179" s="174">
        <v>5000</v>
      </c>
      <c r="J2179" s="219">
        <v>5300</v>
      </c>
      <c r="K2179" s="219">
        <v>531</v>
      </c>
      <c r="L2179" s="177">
        <v>1009</v>
      </c>
      <c r="M2179" s="178">
        <v>0</v>
      </c>
      <c r="N2179" s="179" t="s">
        <v>1404</v>
      </c>
      <c r="O2179" s="180">
        <v>0</v>
      </c>
      <c r="P2179" s="180">
        <v>0</v>
      </c>
      <c r="Q2179" s="181">
        <v>0</v>
      </c>
      <c r="R2179" s="182" t="s">
        <v>98</v>
      </c>
      <c r="S2179" s="183">
        <v>0</v>
      </c>
      <c r="T2179" s="183">
        <v>0</v>
      </c>
      <c r="U2179" s="180">
        <v>0</v>
      </c>
      <c r="V2179" s="180">
        <v>0</v>
      </c>
      <c r="W2179" s="183">
        <v>0</v>
      </c>
      <c r="X2179" s="183">
        <v>0</v>
      </c>
      <c r="Y2179" s="180">
        <v>0</v>
      </c>
      <c r="Z2179" s="180">
        <v>0</v>
      </c>
      <c r="AA2179" s="183">
        <v>0</v>
      </c>
      <c r="AB2179" s="183">
        <v>0</v>
      </c>
      <c r="AC2179" s="180">
        <f t="shared" si="1329"/>
        <v>0</v>
      </c>
      <c r="AD2179" s="180">
        <f t="shared" si="1329"/>
        <v>0</v>
      </c>
      <c r="AE2179" s="181">
        <f t="shared" si="1333"/>
        <v>0</v>
      </c>
      <c r="AF2179" s="180">
        <v>0</v>
      </c>
      <c r="AG2179" s="180">
        <v>0</v>
      </c>
      <c r="AH2179" s="181">
        <f t="shared" si="1334"/>
        <v>0</v>
      </c>
      <c r="AI2179" s="180">
        <v>0</v>
      </c>
      <c r="AJ2179" s="180">
        <v>0</v>
      </c>
      <c r="AK2179" s="181">
        <f t="shared" si="1335"/>
        <v>0</v>
      </c>
      <c r="AL2179" s="180">
        <v>0</v>
      </c>
      <c r="AM2179" s="180">
        <v>0</v>
      </c>
      <c r="AN2179" s="181">
        <f t="shared" si="1336"/>
        <v>0</v>
      </c>
      <c r="AO2179" s="180">
        <v>0</v>
      </c>
      <c r="AP2179" s="180">
        <v>0</v>
      </c>
      <c r="AQ2179" s="181">
        <f t="shared" si="1337"/>
        <v>0</v>
      </c>
      <c r="AR2179" s="180">
        <v>0</v>
      </c>
      <c r="AS2179" s="180">
        <v>0</v>
      </c>
      <c r="AT2179" s="181">
        <f t="shared" si="1338"/>
        <v>0</v>
      </c>
      <c r="AU2179" s="180">
        <f t="shared" si="1330"/>
        <v>0</v>
      </c>
      <c r="AV2179" s="180">
        <f t="shared" si="1330"/>
        <v>0</v>
      </c>
      <c r="AW2179" s="181">
        <f t="shared" si="1339"/>
        <v>0</v>
      </c>
      <c r="AX2179" s="183">
        <f t="shared" si="1331"/>
        <v>0</v>
      </c>
      <c r="AY2179" s="183">
        <f t="shared" si="1331"/>
        <v>0</v>
      </c>
      <c r="AZ2179" s="183"/>
      <c r="BA2179" s="183"/>
      <c r="BB2179" s="183"/>
      <c r="BC2179" s="183"/>
      <c r="BD2179" s="183">
        <f t="shared" si="1332"/>
        <v>0</v>
      </c>
      <c r="BE2179" s="183">
        <f t="shared" si="1332"/>
        <v>0</v>
      </c>
    </row>
    <row r="2180" spans="2:57" ht="15.75" hidden="1">
      <c r="B2180" s="174">
        <v>2025</v>
      </c>
      <c r="C2180" s="174">
        <v>20</v>
      </c>
      <c r="D2180" s="175">
        <v>0</v>
      </c>
      <c r="E2180" s="176"/>
      <c r="F2180" s="174">
        <v>3</v>
      </c>
      <c r="G2180" s="174">
        <v>7</v>
      </c>
      <c r="H2180" s="174">
        <v>19</v>
      </c>
      <c r="I2180" s="174">
        <v>5000</v>
      </c>
      <c r="J2180" s="219">
        <v>5300</v>
      </c>
      <c r="K2180" s="219">
        <v>531</v>
      </c>
      <c r="L2180" s="177">
        <v>28</v>
      </c>
      <c r="M2180" s="178">
        <v>0</v>
      </c>
      <c r="N2180" s="179" t="s">
        <v>1405</v>
      </c>
      <c r="O2180" s="180">
        <v>0</v>
      </c>
      <c r="P2180" s="180">
        <v>0</v>
      </c>
      <c r="Q2180" s="181">
        <v>0</v>
      </c>
      <c r="R2180" s="182" t="s">
        <v>98</v>
      </c>
      <c r="S2180" s="183">
        <v>0</v>
      </c>
      <c r="T2180" s="183">
        <v>0</v>
      </c>
      <c r="U2180" s="180">
        <v>0</v>
      </c>
      <c r="V2180" s="180">
        <v>0</v>
      </c>
      <c r="W2180" s="183">
        <v>0</v>
      </c>
      <c r="X2180" s="183">
        <v>0</v>
      </c>
      <c r="Y2180" s="180">
        <v>0</v>
      </c>
      <c r="Z2180" s="180">
        <v>0</v>
      </c>
      <c r="AA2180" s="183">
        <v>0</v>
      </c>
      <c r="AB2180" s="183">
        <v>0</v>
      </c>
      <c r="AC2180" s="180">
        <f t="shared" si="1329"/>
        <v>0</v>
      </c>
      <c r="AD2180" s="180">
        <f t="shared" si="1329"/>
        <v>0</v>
      </c>
      <c r="AE2180" s="181">
        <f t="shared" si="1333"/>
        <v>0</v>
      </c>
      <c r="AF2180" s="180">
        <v>0</v>
      </c>
      <c r="AG2180" s="180">
        <v>0</v>
      </c>
      <c r="AH2180" s="181">
        <f t="shared" si="1334"/>
        <v>0</v>
      </c>
      <c r="AI2180" s="180">
        <v>0</v>
      </c>
      <c r="AJ2180" s="180">
        <v>0</v>
      </c>
      <c r="AK2180" s="181">
        <f t="shared" si="1335"/>
        <v>0</v>
      </c>
      <c r="AL2180" s="180">
        <v>0</v>
      </c>
      <c r="AM2180" s="180">
        <v>0</v>
      </c>
      <c r="AN2180" s="181">
        <f t="shared" si="1336"/>
        <v>0</v>
      </c>
      <c r="AO2180" s="180">
        <v>0</v>
      </c>
      <c r="AP2180" s="180">
        <v>0</v>
      </c>
      <c r="AQ2180" s="181">
        <f t="shared" si="1337"/>
        <v>0</v>
      </c>
      <c r="AR2180" s="180">
        <v>0</v>
      </c>
      <c r="AS2180" s="180">
        <v>0</v>
      </c>
      <c r="AT2180" s="181">
        <f t="shared" si="1338"/>
        <v>0</v>
      </c>
      <c r="AU2180" s="180">
        <f t="shared" si="1330"/>
        <v>0</v>
      </c>
      <c r="AV2180" s="180">
        <f t="shared" si="1330"/>
        <v>0</v>
      </c>
      <c r="AW2180" s="181">
        <f t="shared" si="1339"/>
        <v>0</v>
      </c>
      <c r="AX2180" s="183">
        <f t="shared" si="1331"/>
        <v>0</v>
      </c>
      <c r="AY2180" s="183">
        <f t="shared" si="1331"/>
        <v>0</v>
      </c>
      <c r="AZ2180" s="183"/>
      <c r="BA2180" s="183"/>
      <c r="BB2180" s="183"/>
      <c r="BC2180" s="183"/>
      <c r="BD2180" s="183">
        <f t="shared" si="1332"/>
        <v>0</v>
      </c>
      <c r="BE2180" s="183">
        <f t="shared" si="1332"/>
        <v>0</v>
      </c>
    </row>
    <row r="2181" spans="2:57" ht="15.75" hidden="1">
      <c r="B2181" s="174">
        <v>2025</v>
      </c>
      <c r="C2181" s="174">
        <v>20</v>
      </c>
      <c r="D2181" s="175">
        <v>0</v>
      </c>
      <c r="E2181" s="176"/>
      <c r="F2181" s="174">
        <v>3</v>
      </c>
      <c r="G2181" s="174">
        <v>7</v>
      </c>
      <c r="H2181" s="174">
        <v>19</v>
      </c>
      <c r="I2181" s="174">
        <v>5000</v>
      </c>
      <c r="J2181" s="219">
        <v>5300</v>
      </c>
      <c r="K2181" s="219">
        <v>531</v>
      </c>
      <c r="L2181" s="177">
        <v>156</v>
      </c>
      <c r="M2181" s="178">
        <v>0</v>
      </c>
      <c r="N2181" s="179" t="s">
        <v>1406</v>
      </c>
      <c r="O2181" s="180">
        <v>0</v>
      </c>
      <c r="P2181" s="180">
        <v>0</v>
      </c>
      <c r="Q2181" s="181">
        <v>0</v>
      </c>
      <c r="R2181" s="182" t="s">
        <v>98</v>
      </c>
      <c r="S2181" s="183">
        <v>0</v>
      </c>
      <c r="T2181" s="183">
        <v>0</v>
      </c>
      <c r="U2181" s="180">
        <v>0</v>
      </c>
      <c r="V2181" s="180">
        <v>0</v>
      </c>
      <c r="W2181" s="183">
        <v>0</v>
      </c>
      <c r="X2181" s="183">
        <v>0</v>
      </c>
      <c r="Y2181" s="180">
        <v>0</v>
      </c>
      <c r="Z2181" s="180">
        <v>0</v>
      </c>
      <c r="AA2181" s="183">
        <v>0</v>
      </c>
      <c r="AB2181" s="183">
        <v>0</v>
      </c>
      <c r="AC2181" s="180">
        <f t="shared" si="1329"/>
        <v>0</v>
      </c>
      <c r="AD2181" s="180">
        <f t="shared" si="1329"/>
        <v>0</v>
      </c>
      <c r="AE2181" s="181">
        <f t="shared" si="1333"/>
        <v>0</v>
      </c>
      <c r="AF2181" s="180">
        <v>0</v>
      </c>
      <c r="AG2181" s="180">
        <v>0</v>
      </c>
      <c r="AH2181" s="181">
        <f t="shared" si="1334"/>
        <v>0</v>
      </c>
      <c r="AI2181" s="180">
        <v>0</v>
      </c>
      <c r="AJ2181" s="180">
        <v>0</v>
      </c>
      <c r="AK2181" s="181">
        <f t="shared" si="1335"/>
        <v>0</v>
      </c>
      <c r="AL2181" s="180">
        <v>0</v>
      </c>
      <c r="AM2181" s="180">
        <v>0</v>
      </c>
      <c r="AN2181" s="181">
        <f t="shared" si="1336"/>
        <v>0</v>
      </c>
      <c r="AO2181" s="180">
        <v>0</v>
      </c>
      <c r="AP2181" s="180">
        <v>0</v>
      </c>
      <c r="AQ2181" s="181">
        <f t="shared" si="1337"/>
        <v>0</v>
      </c>
      <c r="AR2181" s="180">
        <v>0</v>
      </c>
      <c r="AS2181" s="180">
        <v>0</v>
      </c>
      <c r="AT2181" s="181">
        <f t="shared" si="1338"/>
        <v>0</v>
      </c>
      <c r="AU2181" s="180">
        <f t="shared" si="1330"/>
        <v>0</v>
      </c>
      <c r="AV2181" s="180">
        <f t="shared" si="1330"/>
        <v>0</v>
      </c>
      <c r="AW2181" s="181">
        <f t="shared" si="1339"/>
        <v>0</v>
      </c>
      <c r="AX2181" s="183">
        <f t="shared" si="1331"/>
        <v>0</v>
      </c>
      <c r="AY2181" s="183">
        <f t="shared" si="1331"/>
        <v>0</v>
      </c>
      <c r="AZ2181" s="183"/>
      <c r="BA2181" s="183"/>
      <c r="BB2181" s="183"/>
      <c r="BC2181" s="183"/>
      <c r="BD2181" s="183">
        <f t="shared" si="1332"/>
        <v>0</v>
      </c>
      <c r="BE2181" s="183">
        <f t="shared" si="1332"/>
        <v>0</v>
      </c>
    </row>
    <row r="2182" spans="2:57" ht="15.75" hidden="1">
      <c r="B2182" s="174">
        <v>2025</v>
      </c>
      <c r="C2182" s="174">
        <v>20</v>
      </c>
      <c r="D2182" s="175">
        <v>0</v>
      </c>
      <c r="E2182" s="176"/>
      <c r="F2182" s="174">
        <v>3</v>
      </c>
      <c r="G2182" s="174">
        <v>7</v>
      </c>
      <c r="H2182" s="174">
        <v>19</v>
      </c>
      <c r="I2182" s="174">
        <v>5000</v>
      </c>
      <c r="J2182" s="219">
        <v>5300</v>
      </c>
      <c r="K2182" s="219">
        <v>531</v>
      </c>
      <c r="L2182" s="177">
        <v>1390</v>
      </c>
      <c r="M2182" s="178">
        <v>0</v>
      </c>
      <c r="N2182" s="190" t="s">
        <v>1407</v>
      </c>
      <c r="O2182" s="180">
        <v>0</v>
      </c>
      <c r="P2182" s="180">
        <v>0</v>
      </c>
      <c r="Q2182" s="181">
        <v>0</v>
      </c>
      <c r="R2182" s="182" t="s">
        <v>98</v>
      </c>
      <c r="S2182" s="183">
        <v>0</v>
      </c>
      <c r="T2182" s="183">
        <v>0</v>
      </c>
      <c r="U2182" s="180">
        <v>0</v>
      </c>
      <c r="V2182" s="180">
        <v>0</v>
      </c>
      <c r="W2182" s="183">
        <v>0</v>
      </c>
      <c r="X2182" s="183">
        <v>0</v>
      </c>
      <c r="Y2182" s="180">
        <v>0</v>
      </c>
      <c r="Z2182" s="180">
        <v>0</v>
      </c>
      <c r="AA2182" s="183">
        <v>0</v>
      </c>
      <c r="AB2182" s="183">
        <v>0</v>
      </c>
      <c r="AC2182" s="180">
        <f t="shared" si="1329"/>
        <v>0</v>
      </c>
      <c r="AD2182" s="180">
        <f t="shared" si="1329"/>
        <v>0</v>
      </c>
      <c r="AE2182" s="181">
        <f t="shared" si="1333"/>
        <v>0</v>
      </c>
      <c r="AF2182" s="180">
        <v>0</v>
      </c>
      <c r="AG2182" s="180">
        <v>0</v>
      </c>
      <c r="AH2182" s="181">
        <f t="shared" si="1334"/>
        <v>0</v>
      </c>
      <c r="AI2182" s="180">
        <v>0</v>
      </c>
      <c r="AJ2182" s="180">
        <v>0</v>
      </c>
      <c r="AK2182" s="181">
        <f t="shared" si="1335"/>
        <v>0</v>
      </c>
      <c r="AL2182" s="180">
        <v>0</v>
      </c>
      <c r="AM2182" s="180">
        <v>0</v>
      </c>
      <c r="AN2182" s="181">
        <f t="shared" si="1336"/>
        <v>0</v>
      </c>
      <c r="AO2182" s="180">
        <v>0</v>
      </c>
      <c r="AP2182" s="180">
        <v>0</v>
      </c>
      <c r="AQ2182" s="181">
        <f t="shared" si="1337"/>
        <v>0</v>
      </c>
      <c r="AR2182" s="180">
        <v>0</v>
      </c>
      <c r="AS2182" s="180">
        <v>0</v>
      </c>
      <c r="AT2182" s="181">
        <f t="shared" si="1338"/>
        <v>0</v>
      </c>
      <c r="AU2182" s="180">
        <f t="shared" si="1330"/>
        <v>0</v>
      </c>
      <c r="AV2182" s="180">
        <f t="shared" si="1330"/>
        <v>0</v>
      </c>
      <c r="AW2182" s="181">
        <f t="shared" si="1339"/>
        <v>0</v>
      </c>
      <c r="AX2182" s="183">
        <f t="shared" si="1331"/>
        <v>0</v>
      </c>
      <c r="AY2182" s="183">
        <f t="shared" si="1331"/>
        <v>0</v>
      </c>
      <c r="AZ2182" s="183"/>
      <c r="BA2182" s="183"/>
      <c r="BB2182" s="183"/>
      <c r="BC2182" s="183"/>
      <c r="BD2182" s="183">
        <f t="shared" si="1332"/>
        <v>0</v>
      </c>
      <c r="BE2182" s="183">
        <f t="shared" si="1332"/>
        <v>0</v>
      </c>
    </row>
    <row r="2183" spans="2:57" ht="15.75" hidden="1">
      <c r="B2183" s="174">
        <v>2025</v>
      </c>
      <c r="C2183" s="174">
        <v>20</v>
      </c>
      <c r="D2183" s="175">
        <v>0</v>
      </c>
      <c r="E2183" s="176"/>
      <c r="F2183" s="174">
        <v>3</v>
      </c>
      <c r="G2183" s="174">
        <v>7</v>
      </c>
      <c r="H2183" s="174">
        <v>19</v>
      </c>
      <c r="I2183" s="174">
        <v>5000</v>
      </c>
      <c r="J2183" s="219">
        <v>5300</v>
      </c>
      <c r="K2183" s="219">
        <v>531</v>
      </c>
      <c r="L2183" s="177">
        <v>10</v>
      </c>
      <c r="M2183" s="178">
        <v>0</v>
      </c>
      <c r="N2183" s="179" t="s">
        <v>1408</v>
      </c>
      <c r="O2183" s="180">
        <v>0</v>
      </c>
      <c r="P2183" s="180">
        <v>0</v>
      </c>
      <c r="Q2183" s="181">
        <v>0</v>
      </c>
      <c r="R2183" s="182" t="s">
        <v>98</v>
      </c>
      <c r="S2183" s="183">
        <v>0</v>
      </c>
      <c r="T2183" s="183">
        <v>0</v>
      </c>
      <c r="U2183" s="180">
        <v>0</v>
      </c>
      <c r="V2183" s="180">
        <v>0</v>
      </c>
      <c r="W2183" s="183">
        <v>0</v>
      </c>
      <c r="X2183" s="183">
        <v>0</v>
      </c>
      <c r="Y2183" s="180">
        <v>0</v>
      </c>
      <c r="Z2183" s="180">
        <v>0</v>
      </c>
      <c r="AA2183" s="183">
        <v>0</v>
      </c>
      <c r="AB2183" s="183">
        <v>0</v>
      </c>
      <c r="AC2183" s="180">
        <f t="shared" si="1329"/>
        <v>0</v>
      </c>
      <c r="AD2183" s="180">
        <f t="shared" si="1329"/>
        <v>0</v>
      </c>
      <c r="AE2183" s="181">
        <f t="shared" si="1333"/>
        <v>0</v>
      </c>
      <c r="AF2183" s="180">
        <v>0</v>
      </c>
      <c r="AG2183" s="180">
        <v>0</v>
      </c>
      <c r="AH2183" s="181">
        <f t="shared" si="1334"/>
        <v>0</v>
      </c>
      <c r="AI2183" s="180">
        <v>0</v>
      </c>
      <c r="AJ2183" s="180">
        <v>0</v>
      </c>
      <c r="AK2183" s="181">
        <f t="shared" si="1335"/>
        <v>0</v>
      </c>
      <c r="AL2183" s="180">
        <v>0</v>
      </c>
      <c r="AM2183" s="180">
        <v>0</v>
      </c>
      <c r="AN2183" s="181">
        <f t="shared" si="1336"/>
        <v>0</v>
      </c>
      <c r="AO2183" s="180">
        <v>0</v>
      </c>
      <c r="AP2183" s="180">
        <v>0</v>
      </c>
      <c r="AQ2183" s="181">
        <f t="shared" si="1337"/>
        <v>0</v>
      </c>
      <c r="AR2183" s="180">
        <v>0</v>
      </c>
      <c r="AS2183" s="180">
        <v>0</v>
      </c>
      <c r="AT2183" s="181">
        <f t="shared" si="1338"/>
        <v>0</v>
      </c>
      <c r="AU2183" s="180">
        <f t="shared" si="1330"/>
        <v>0</v>
      </c>
      <c r="AV2183" s="180">
        <f t="shared" si="1330"/>
        <v>0</v>
      </c>
      <c r="AW2183" s="181">
        <f t="shared" si="1339"/>
        <v>0</v>
      </c>
      <c r="AX2183" s="183">
        <f t="shared" si="1331"/>
        <v>0</v>
      </c>
      <c r="AY2183" s="183">
        <f t="shared" si="1331"/>
        <v>0</v>
      </c>
      <c r="AZ2183" s="183"/>
      <c r="BA2183" s="183"/>
      <c r="BB2183" s="183"/>
      <c r="BC2183" s="183"/>
      <c r="BD2183" s="183">
        <f t="shared" si="1332"/>
        <v>0</v>
      </c>
      <c r="BE2183" s="183">
        <f t="shared" si="1332"/>
        <v>0</v>
      </c>
    </row>
    <row r="2184" spans="2:57" ht="15.75" hidden="1">
      <c r="B2184" s="174">
        <v>2025</v>
      </c>
      <c r="C2184" s="174">
        <v>20</v>
      </c>
      <c r="D2184" s="175">
        <v>0</v>
      </c>
      <c r="E2184" s="176"/>
      <c r="F2184" s="174">
        <v>3</v>
      </c>
      <c r="G2184" s="174">
        <v>7</v>
      </c>
      <c r="H2184" s="174">
        <v>19</v>
      </c>
      <c r="I2184" s="174">
        <v>5000</v>
      </c>
      <c r="J2184" s="219">
        <v>5300</v>
      </c>
      <c r="K2184" s="219">
        <v>531</v>
      </c>
      <c r="L2184" s="177">
        <v>815</v>
      </c>
      <c r="M2184" s="178">
        <v>0</v>
      </c>
      <c r="N2184" s="179" t="s">
        <v>1409</v>
      </c>
      <c r="O2184" s="180">
        <v>0</v>
      </c>
      <c r="P2184" s="180">
        <v>0</v>
      </c>
      <c r="Q2184" s="181">
        <v>0</v>
      </c>
      <c r="R2184" s="182" t="s">
        <v>98</v>
      </c>
      <c r="S2184" s="183">
        <v>0</v>
      </c>
      <c r="T2184" s="183">
        <v>0</v>
      </c>
      <c r="U2184" s="180">
        <v>0</v>
      </c>
      <c r="V2184" s="180">
        <v>0</v>
      </c>
      <c r="W2184" s="183">
        <v>0</v>
      </c>
      <c r="X2184" s="183">
        <v>0</v>
      </c>
      <c r="Y2184" s="180">
        <v>0</v>
      </c>
      <c r="Z2184" s="180">
        <v>0</v>
      </c>
      <c r="AA2184" s="183">
        <v>0</v>
      </c>
      <c r="AB2184" s="183">
        <v>0</v>
      </c>
      <c r="AC2184" s="180">
        <f t="shared" si="1329"/>
        <v>0</v>
      </c>
      <c r="AD2184" s="180">
        <f t="shared" si="1329"/>
        <v>0</v>
      </c>
      <c r="AE2184" s="181">
        <f t="shared" si="1333"/>
        <v>0</v>
      </c>
      <c r="AF2184" s="180">
        <v>0</v>
      </c>
      <c r="AG2184" s="180">
        <v>0</v>
      </c>
      <c r="AH2184" s="181">
        <f t="shared" si="1334"/>
        <v>0</v>
      </c>
      <c r="AI2184" s="180">
        <v>0</v>
      </c>
      <c r="AJ2184" s="180">
        <v>0</v>
      </c>
      <c r="AK2184" s="181">
        <f t="shared" si="1335"/>
        <v>0</v>
      </c>
      <c r="AL2184" s="180">
        <v>0</v>
      </c>
      <c r="AM2184" s="180">
        <v>0</v>
      </c>
      <c r="AN2184" s="181">
        <f t="shared" si="1336"/>
        <v>0</v>
      </c>
      <c r="AO2184" s="180">
        <v>0</v>
      </c>
      <c r="AP2184" s="180">
        <v>0</v>
      </c>
      <c r="AQ2184" s="181">
        <f t="shared" si="1337"/>
        <v>0</v>
      </c>
      <c r="AR2184" s="180">
        <v>0</v>
      </c>
      <c r="AS2184" s="180">
        <v>0</v>
      </c>
      <c r="AT2184" s="181">
        <f t="shared" si="1338"/>
        <v>0</v>
      </c>
      <c r="AU2184" s="180">
        <f t="shared" si="1330"/>
        <v>0</v>
      </c>
      <c r="AV2184" s="180">
        <f t="shared" si="1330"/>
        <v>0</v>
      </c>
      <c r="AW2184" s="181">
        <f t="shared" si="1339"/>
        <v>0</v>
      </c>
      <c r="AX2184" s="183">
        <f t="shared" si="1331"/>
        <v>0</v>
      </c>
      <c r="AY2184" s="183">
        <f t="shared" si="1331"/>
        <v>0</v>
      </c>
      <c r="AZ2184" s="183"/>
      <c r="BA2184" s="183"/>
      <c r="BB2184" s="183"/>
      <c r="BC2184" s="183"/>
      <c r="BD2184" s="183">
        <f t="shared" si="1332"/>
        <v>0</v>
      </c>
      <c r="BE2184" s="183">
        <f t="shared" si="1332"/>
        <v>0</v>
      </c>
    </row>
    <row r="2185" spans="2:57" ht="15.75" hidden="1">
      <c r="B2185" s="174">
        <v>2025</v>
      </c>
      <c r="C2185" s="174">
        <v>20</v>
      </c>
      <c r="D2185" s="175">
        <v>0</v>
      </c>
      <c r="E2185" s="176"/>
      <c r="F2185" s="174">
        <v>3</v>
      </c>
      <c r="G2185" s="174">
        <v>7</v>
      </c>
      <c r="H2185" s="174">
        <v>19</v>
      </c>
      <c r="I2185" s="174">
        <v>5000</v>
      </c>
      <c r="J2185" s="219">
        <v>5300</v>
      </c>
      <c r="K2185" s="219">
        <v>531</v>
      </c>
      <c r="L2185" s="177">
        <v>1398</v>
      </c>
      <c r="M2185" s="178">
        <v>0</v>
      </c>
      <c r="N2185" s="179" t="s">
        <v>1410</v>
      </c>
      <c r="O2185" s="180">
        <v>0</v>
      </c>
      <c r="P2185" s="180">
        <v>0</v>
      </c>
      <c r="Q2185" s="181">
        <v>0</v>
      </c>
      <c r="R2185" s="182" t="s">
        <v>98</v>
      </c>
      <c r="S2185" s="183">
        <v>0</v>
      </c>
      <c r="T2185" s="183">
        <v>0</v>
      </c>
      <c r="U2185" s="180">
        <v>0</v>
      </c>
      <c r="V2185" s="180">
        <v>0</v>
      </c>
      <c r="W2185" s="183">
        <v>0</v>
      </c>
      <c r="X2185" s="183">
        <v>0</v>
      </c>
      <c r="Y2185" s="180">
        <v>0</v>
      </c>
      <c r="Z2185" s="180">
        <v>0</v>
      </c>
      <c r="AA2185" s="183">
        <v>0</v>
      </c>
      <c r="AB2185" s="183">
        <v>0</v>
      </c>
      <c r="AC2185" s="180">
        <f t="shared" si="1329"/>
        <v>0</v>
      </c>
      <c r="AD2185" s="180">
        <f t="shared" si="1329"/>
        <v>0</v>
      </c>
      <c r="AE2185" s="181">
        <f t="shared" si="1333"/>
        <v>0</v>
      </c>
      <c r="AF2185" s="180">
        <v>0</v>
      </c>
      <c r="AG2185" s="180">
        <v>0</v>
      </c>
      <c r="AH2185" s="181">
        <f t="shared" si="1334"/>
        <v>0</v>
      </c>
      <c r="AI2185" s="180">
        <v>0</v>
      </c>
      <c r="AJ2185" s="180">
        <v>0</v>
      </c>
      <c r="AK2185" s="181">
        <f t="shared" si="1335"/>
        <v>0</v>
      </c>
      <c r="AL2185" s="180">
        <v>0</v>
      </c>
      <c r="AM2185" s="180">
        <v>0</v>
      </c>
      <c r="AN2185" s="181">
        <f t="shared" si="1336"/>
        <v>0</v>
      </c>
      <c r="AO2185" s="180">
        <v>0</v>
      </c>
      <c r="AP2185" s="180">
        <v>0</v>
      </c>
      <c r="AQ2185" s="181">
        <f t="shared" si="1337"/>
        <v>0</v>
      </c>
      <c r="AR2185" s="180">
        <v>0</v>
      </c>
      <c r="AS2185" s="180">
        <v>0</v>
      </c>
      <c r="AT2185" s="181">
        <f t="shared" si="1338"/>
        <v>0</v>
      </c>
      <c r="AU2185" s="180">
        <f t="shared" si="1330"/>
        <v>0</v>
      </c>
      <c r="AV2185" s="180">
        <f t="shared" si="1330"/>
        <v>0</v>
      </c>
      <c r="AW2185" s="181">
        <f t="shared" si="1339"/>
        <v>0</v>
      </c>
      <c r="AX2185" s="183">
        <f t="shared" si="1331"/>
        <v>0</v>
      </c>
      <c r="AY2185" s="183">
        <f t="shared" si="1331"/>
        <v>0</v>
      </c>
      <c r="AZ2185" s="183"/>
      <c r="BA2185" s="183"/>
      <c r="BB2185" s="183"/>
      <c r="BC2185" s="183"/>
      <c r="BD2185" s="183">
        <f t="shared" si="1332"/>
        <v>0</v>
      </c>
      <c r="BE2185" s="183">
        <f t="shared" si="1332"/>
        <v>0</v>
      </c>
    </row>
    <row r="2186" spans="2:57" ht="15.75" hidden="1">
      <c r="B2186" s="174">
        <v>2025</v>
      </c>
      <c r="C2186" s="174">
        <v>20</v>
      </c>
      <c r="D2186" s="175">
        <v>0</v>
      </c>
      <c r="E2186" s="176"/>
      <c r="F2186" s="174">
        <v>3</v>
      </c>
      <c r="G2186" s="174">
        <v>7</v>
      </c>
      <c r="H2186" s="174">
        <v>19</v>
      </c>
      <c r="I2186" s="174">
        <v>5000</v>
      </c>
      <c r="J2186" s="219">
        <v>5300</v>
      </c>
      <c r="K2186" s="219">
        <v>531</v>
      </c>
      <c r="L2186" s="177">
        <v>1035</v>
      </c>
      <c r="M2186" s="178">
        <v>0</v>
      </c>
      <c r="N2186" s="179" t="s">
        <v>1411</v>
      </c>
      <c r="O2186" s="180">
        <v>0</v>
      </c>
      <c r="P2186" s="180">
        <v>0</v>
      </c>
      <c r="Q2186" s="181">
        <v>0</v>
      </c>
      <c r="R2186" s="182" t="s">
        <v>98</v>
      </c>
      <c r="S2186" s="183">
        <v>0</v>
      </c>
      <c r="T2186" s="183">
        <v>0</v>
      </c>
      <c r="U2186" s="180">
        <v>0</v>
      </c>
      <c r="V2186" s="180">
        <v>0</v>
      </c>
      <c r="W2186" s="183">
        <v>0</v>
      </c>
      <c r="X2186" s="183">
        <v>0</v>
      </c>
      <c r="Y2186" s="180">
        <v>0</v>
      </c>
      <c r="Z2186" s="180">
        <v>0</v>
      </c>
      <c r="AA2186" s="183">
        <v>0</v>
      </c>
      <c r="AB2186" s="183">
        <v>0</v>
      </c>
      <c r="AC2186" s="180">
        <f t="shared" si="1329"/>
        <v>0</v>
      </c>
      <c r="AD2186" s="180">
        <f t="shared" si="1329"/>
        <v>0</v>
      </c>
      <c r="AE2186" s="181">
        <f t="shared" si="1333"/>
        <v>0</v>
      </c>
      <c r="AF2186" s="180">
        <v>0</v>
      </c>
      <c r="AG2186" s="180">
        <v>0</v>
      </c>
      <c r="AH2186" s="181">
        <f t="shared" si="1334"/>
        <v>0</v>
      </c>
      <c r="AI2186" s="180">
        <v>0</v>
      </c>
      <c r="AJ2186" s="180">
        <v>0</v>
      </c>
      <c r="AK2186" s="181">
        <f t="shared" si="1335"/>
        <v>0</v>
      </c>
      <c r="AL2186" s="180">
        <v>0</v>
      </c>
      <c r="AM2186" s="180">
        <v>0</v>
      </c>
      <c r="AN2186" s="181">
        <f t="shared" si="1336"/>
        <v>0</v>
      </c>
      <c r="AO2186" s="180">
        <v>0</v>
      </c>
      <c r="AP2186" s="180">
        <v>0</v>
      </c>
      <c r="AQ2186" s="181">
        <f t="shared" si="1337"/>
        <v>0</v>
      </c>
      <c r="AR2186" s="180">
        <v>0</v>
      </c>
      <c r="AS2186" s="180">
        <v>0</v>
      </c>
      <c r="AT2186" s="181">
        <f t="shared" si="1338"/>
        <v>0</v>
      </c>
      <c r="AU2186" s="180">
        <f t="shared" si="1330"/>
        <v>0</v>
      </c>
      <c r="AV2186" s="180">
        <f t="shared" si="1330"/>
        <v>0</v>
      </c>
      <c r="AW2186" s="181">
        <f t="shared" si="1339"/>
        <v>0</v>
      </c>
      <c r="AX2186" s="183">
        <f t="shared" si="1331"/>
        <v>0</v>
      </c>
      <c r="AY2186" s="183">
        <f t="shared" si="1331"/>
        <v>0</v>
      </c>
      <c r="AZ2186" s="183"/>
      <c r="BA2186" s="183"/>
      <c r="BB2186" s="183"/>
      <c r="BC2186" s="183"/>
      <c r="BD2186" s="183">
        <f t="shared" si="1332"/>
        <v>0</v>
      </c>
      <c r="BE2186" s="183">
        <f t="shared" si="1332"/>
        <v>0</v>
      </c>
    </row>
    <row r="2187" spans="2:57" ht="15.75" hidden="1">
      <c r="B2187" s="174">
        <v>2025</v>
      </c>
      <c r="C2187" s="174">
        <v>20</v>
      </c>
      <c r="D2187" s="175">
        <v>0</v>
      </c>
      <c r="E2187" s="176"/>
      <c r="F2187" s="174">
        <v>3</v>
      </c>
      <c r="G2187" s="174">
        <v>7</v>
      </c>
      <c r="H2187" s="174">
        <v>19</v>
      </c>
      <c r="I2187" s="174">
        <v>5000</v>
      </c>
      <c r="J2187" s="219">
        <v>5300</v>
      </c>
      <c r="K2187" s="219">
        <v>531</v>
      </c>
      <c r="L2187" s="177">
        <v>1382</v>
      </c>
      <c r="M2187" s="178">
        <v>0</v>
      </c>
      <c r="N2187" s="179" t="s">
        <v>1412</v>
      </c>
      <c r="O2187" s="180">
        <v>0</v>
      </c>
      <c r="P2187" s="180">
        <v>0</v>
      </c>
      <c r="Q2187" s="181">
        <v>0</v>
      </c>
      <c r="R2187" s="182" t="s">
        <v>98</v>
      </c>
      <c r="S2187" s="183">
        <v>0</v>
      </c>
      <c r="T2187" s="183">
        <v>0</v>
      </c>
      <c r="U2187" s="180">
        <v>0</v>
      </c>
      <c r="V2187" s="180">
        <v>0</v>
      </c>
      <c r="W2187" s="183">
        <v>0</v>
      </c>
      <c r="X2187" s="183">
        <v>0</v>
      </c>
      <c r="Y2187" s="180">
        <v>0</v>
      </c>
      <c r="Z2187" s="180">
        <v>0</v>
      </c>
      <c r="AA2187" s="183">
        <v>0</v>
      </c>
      <c r="AB2187" s="183">
        <v>0</v>
      </c>
      <c r="AC2187" s="180">
        <f t="shared" si="1329"/>
        <v>0</v>
      </c>
      <c r="AD2187" s="180">
        <f t="shared" si="1329"/>
        <v>0</v>
      </c>
      <c r="AE2187" s="181">
        <f t="shared" si="1333"/>
        <v>0</v>
      </c>
      <c r="AF2187" s="180">
        <v>0</v>
      </c>
      <c r="AG2187" s="180">
        <v>0</v>
      </c>
      <c r="AH2187" s="181">
        <f t="shared" si="1334"/>
        <v>0</v>
      </c>
      <c r="AI2187" s="180">
        <v>0</v>
      </c>
      <c r="AJ2187" s="180">
        <v>0</v>
      </c>
      <c r="AK2187" s="181">
        <f t="shared" si="1335"/>
        <v>0</v>
      </c>
      <c r="AL2187" s="180">
        <v>0</v>
      </c>
      <c r="AM2187" s="180">
        <v>0</v>
      </c>
      <c r="AN2187" s="181">
        <f t="shared" si="1336"/>
        <v>0</v>
      </c>
      <c r="AO2187" s="180">
        <v>0</v>
      </c>
      <c r="AP2187" s="180">
        <v>0</v>
      </c>
      <c r="AQ2187" s="181">
        <f t="shared" si="1337"/>
        <v>0</v>
      </c>
      <c r="AR2187" s="180">
        <v>0</v>
      </c>
      <c r="AS2187" s="180">
        <v>0</v>
      </c>
      <c r="AT2187" s="181">
        <f t="shared" si="1338"/>
        <v>0</v>
      </c>
      <c r="AU2187" s="180">
        <f t="shared" si="1330"/>
        <v>0</v>
      </c>
      <c r="AV2187" s="180">
        <f t="shared" si="1330"/>
        <v>0</v>
      </c>
      <c r="AW2187" s="181">
        <f t="shared" si="1339"/>
        <v>0</v>
      </c>
      <c r="AX2187" s="183">
        <f t="shared" si="1331"/>
        <v>0</v>
      </c>
      <c r="AY2187" s="183">
        <f t="shared" si="1331"/>
        <v>0</v>
      </c>
      <c r="AZ2187" s="183"/>
      <c r="BA2187" s="183"/>
      <c r="BB2187" s="183"/>
      <c r="BC2187" s="183"/>
      <c r="BD2187" s="183">
        <f t="shared" si="1332"/>
        <v>0</v>
      </c>
      <c r="BE2187" s="183">
        <f t="shared" si="1332"/>
        <v>0</v>
      </c>
    </row>
    <row r="2188" spans="2:57" ht="15.75" hidden="1">
      <c r="B2188" s="174">
        <v>2025</v>
      </c>
      <c r="C2188" s="174">
        <v>20</v>
      </c>
      <c r="D2188" s="175">
        <v>0</v>
      </c>
      <c r="E2188" s="176"/>
      <c r="F2188" s="174">
        <v>3</v>
      </c>
      <c r="G2188" s="174">
        <v>7</v>
      </c>
      <c r="H2188" s="174">
        <v>19</v>
      </c>
      <c r="I2188" s="174">
        <v>5000</v>
      </c>
      <c r="J2188" s="219">
        <v>5300</v>
      </c>
      <c r="K2188" s="219">
        <v>531</v>
      </c>
      <c r="L2188" s="177">
        <v>1</v>
      </c>
      <c r="M2188" s="178">
        <v>0</v>
      </c>
      <c r="N2188" s="179" t="s">
        <v>1413</v>
      </c>
      <c r="O2188" s="180">
        <v>0</v>
      </c>
      <c r="P2188" s="180">
        <v>0</v>
      </c>
      <c r="Q2188" s="181">
        <v>0</v>
      </c>
      <c r="R2188" s="182" t="s">
        <v>98</v>
      </c>
      <c r="S2188" s="183">
        <v>0</v>
      </c>
      <c r="T2188" s="183">
        <v>0</v>
      </c>
      <c r="U2188" s="180">
        <v>0</v>
      </c>
      <c r="V2188" s="180">
        <v>0</v>
      </c>
      <c r="W2188" s="183">
        <v>0</v>
      </c>
      <c r="X2188" s="183">
        <v>0</v>
      </c>
      <c r="Y2188" s="180">
        <v>0</v>
      </c>
      <c r="Z2188" s="180">
        <v>0</v>
      </c>
      <c r="AA2188" s="183">
        <v>0</v>
      </c>
      <c r="AB2188" s="183">
        <v>0</v>
      </c>
      <c r="AC2188" s="180">
        <f t="shared" si="1329"/>
        <v>0</v>
      </c>
      <c r="AD2188" s="180">
        <f t="shared" si="1329"/>
        <v>0</v>
      </c>
      <c r="AE2188" s="181">
        <f t="shared" si="1333"/>
        <v>0</v>
      </c>
      <c r="AF2188" s="180">
        <v>0</v>
      </c>
      <c r="AG2188" s="180">
        <v>0</v>
      </c>
      <c r="AH2188" s="181">
        <f t="shared" si="1334"/>
        <v>0</v>
      </c>
      <c r="AI2188" s="180">
        <v>0</v>
      </c>
      <c r="AJ2188" s="180">
        <v>0</v>
      </c>
      <c r="AK2188" s="181">
        <f t="shared" si="1335"/>
        <v>0</v>
      </c>
      <c r="AL2188" s="180">
        <v>0</v>
      </c>
      <c r="AM2188" s="180">
        <v>0</v>
      </c>
      <c r="AN2188" s="181">
        <f t="shared" si="1336"/>
        <v>0</v>
      </c>
      <c r="AO2188" s="180">
        <v>0</v>
      </c>
      <c r="AP2188" s="180">
        <v>0</v>
      </c>
      <c r="AQ2188" s="181">
        <f t="shared" si="1337"/>
        <v>0</v>
      </c>
      <c r="AR2188" s="180">
        <v>0</v>
      </c>
      <c r="AS2188" s="180">
        <v>0</v>
      </c>
      <c r="AT2188" s="181">
        <f t="shared" si="1338"/>
        <v>0</v>
      </c>
      <c r="AU2188" s="180">
        <f t="shared" si="1330"/>
        <v>0</v>
      </c>
      <c r="AV2188" s="180">
        <f t="shared" si="1330"/>
        <v>0</v>
      </c>
      <c r="AW2188" s="181">
        <f t="shared" si="1339"/>
        <v>0</v>
      </c>
      <c r="AX2188" s="183">
        <f t="shared" si="1331"/>
        <v>0</v>
      </c>
      <c r="AY2188" s="183">
        <f t="shared" si="1331"/>
        <v>0</v>
      </c>
      <c r="AZ2188" s="183"/>
      <c r="BA2188" s="183"/>
      <c r="BB2188" s="183"/>
      <c r="BC2188" s="183"/>
      <c r="BD2188" s="183">
        <f t="shared" si="1332"/>
        <v>0</v>
      </c>
      <c r="BE2188" s="183">
        <f t="shared" si="1332"/>
        <v>0</v>
      </c>
    </row>
    <row r="2189" spans="2:57" ht="15.75" hidden="1">
      <c r="B2189" s="174">
        <v>2025</v>
      </c>
      <c r="C2189" s="174">
        <v>20</v>
      </c>
      <c r="D2189" s="175">
        <v>0</v>
      </c>
      <c r="E2189" s="176"/>
      <c r="F2189" s="174">
        <v>3</v>
      </c>
      <c r="G2189" s="174">
        <v>7</v>
      </c>
      <c r="H2189" s="174">
        <v>19</v>
      </c>
      <c r="I2189" s="174">
        <v>5000</v>
      </c>
      <c r="J2189" s="219">
        <v>5300</v>
      </c>
      <c r="K2189" s="219">
        <v>531</v>
      </c>
      <c r="L2189" s="177">
        <v>1366</v>
      </c>
      <c r="M2189" s="178">
        <v>0</v>
      </c>
      <c r="N2189" s="179" t="s">
        <v>1414</v>
      </c>
      <c r="O2189" s="180">
        <v>0</v>
      </c>
      <c r="P2189" s="180">
        <v>0</v>
      </c>
      <c r="Q2189" s="181">
        <v>0</v>
      </c>
      <c r="R2189" s="182" t="s">
        <v>98</v>
      </c>
      <c r="S2189" s="183">
        <v>0</v>
      </c>
      <c r="T2189" s="183">
        <v>0</v>
      </c>
      <c r="U2189" s="180">
        <v>0</v>
      </c>
      <c r="V2189" s="180">
        <v>0</v>
      </c>
      <c r="W2189" s="183">
        <v>0</v>
      </c>
      <c r="X2189" s="183">
        <v>0</v>
      </c>
      <c r="Y2189" s="180">
        <v>0</v>
      </c>
      <c r="Z2189" s="180">
        <v>0</v>
      </c>
      <c r="AA2189" s="183">
        <v>0</v>
      </c>
      <c r="AB2189" s="183">
        <v>0</v>
      </c>
      <c r="AC2189" s="180">
        <f t="shared" si="1329"/>
        <v>0</v>
      </c>
      <c r="AD2189" s="180">
        <f t="shared" si="1329"/>
        <v>0</v>
      </c>
      <c r="AE2189" s="181">
        <f t="shared" si="1333"/>
        <v>0</v>
      </c>
      <c r="AF2189" s="180">
        <v>0</v>
      </c>
      <c r="AG2189" s="180">
        <v>0</v>
      </c>
      <c r="AH2189" s="181">
        <f t="shared" si="1334"/>
        <v>0</v>
      </c>
      <c r="AI2189" s="180">
        <v>0</v>
      </c>
      <c r="AJ2189" s="180">
        <v>0</v>
      </c>
      <c r="AK2189" s="181">
        <f t="shared" si="1335"/>
        <v>0</v>
      </c>
      <c r="AL2189" s="180">
        <v>0</v>
      </c>
      <c r="AM2189" s="180">
        <v>0</v>
      </c>
      <c r="AN2189" s="181">
        <f t="shared" si="1336"/>
        <v>0</v>
      </c>
      <c r="AO2189" s="180">
        <v>0</v>
      </c>
      <c r="AP2189" s="180">
        <v>0</v>
      </c>
      <c r="AQ2189" s="181">
        <f t="shared" si="1337"/>
        <v>0</v>
      </c>
      <c r="AR2189" s="180">
        <v>0</v>
      </c>
      <c r="AS2189" s="180">
        <v>0</v>
      </c>
      <c r="AT2189" s="181">
        <f t="shared" si="1338"/>
        <v>0</v>
      </c>
      <c r="AU2189" s="180">
        <f t="shared" si="1330"/>
        <v>0</v>
      </c>
      <c r="AV2189" s="180">
        <f t="shared" si="1330"/>
        <v>0</v>
      </c>
      <c r="AW2189" s="181">
        <f t="shared" si="1339"/>
        <v>0</v>
      </c>
      <c r="AX2189" s="183">
        <f t="shared" si="1331"/>
        <v>0</v>
      </c>
      <c r="AY2189" s="183">
        <f t="shared" si="1331"/>
        <v>0</v>
      </c>
      <c r="AZ2189" s="183"/>
      <c r="BA2189" s="183"/>
      <c r="BB2189" s="183"/>
      <c r="BC2189" s="183"/>
      <c r="BD2189" s="183">
        <f t="shared" si="1332"/>
        <v>0</v>
      </c>
      <c r="BE2189" s="183">
        <f t="shared" si="1332"/>
        <v>0</v>
      </c>
    </row>
    <row r="2190" spans="2:57" ht="30" hidden="1">
      <c r="B2190" s="174">
        <v>2025</v>
      </c>
      <c r="C2190" s="174">
        <v>20</v>
      </c>
      <c r="D2190" s="175">
        <v>0</v>
      </c>
      <c r="E2190" s="176"/>
      <c r="F2190" s="174">
        <v>3</v>
      </c>
      <c r="G2190" s="174">
        <v>7</v>
      </c>
      <c r="H2190" s="174">
        <v>19</v>
      </c>
      <c r="I2190" s="174">
        <v>5000</v>
      </c>
      <c r="J2190" s="219">
        <v>5300</v>
      </c>
      <c r="K2190" s="219">
        <v>531</v>
      </c>
      <c r="L2190" s="177">
        <v>271</v>
      </c>
      <c r="M2190" s="178">
        <v>0</v>
      </c>
      <c r="N2190" s="179" t="s">
        <v>1415</v>
      </c>
      <c r="O2190" s="180">
        <v>0</v>
      </c>
      <c r="P2190" s="180">
        <v>0</v>
      </c>
      <c r="Q2190" s="181">
        <v>0</v>
      </c>
      <c r="R2190" s="182" t="s">
        <v>98</v>
      </c>
      <c r="S2190" s="183">
        <v>0</v>
      </c>
      <c r="T2190" s="183">
        <v>0</v>
      </c>
      <c r="U2190" s="180">
        <v>0</v>
      </c>
      <c r="V2190" s="180">
        <v>0</v>
      </c>
      <c r="W2190" s="183">
        <v>0</v>
      </c>
      <c r="X2190" s="183">
        <v>0</v>
      </c>
      <c r="Y2190" s="180">
        <v>0</v>
      </c>
      <c r="Z2190" s="180">
        <v>0</v>
      </c>
      <c r="AA2190" s="183">
        <v>0</v>
      </c>
      <c r="AB2190" s="183">
        <v>0</v>
      </c>
      <c r="AC2190" s="180">
        <f t="shared" si="1329"/>
        <v>0</v>
      </c>
      <c r="AD2190" s="180">
        <f t="shared" si="1329"/>
        <v>0</v>
      </c>
      <c r="AE2190" s="181">
        <f t="shared" si="1333"/>
        <v>0</v>
      </c>
      <c r="AF2190" s="180">
        <v>0</v>
      </c>
      <c r="AG2190" s="180">
        <v>0</v>
      </c>
      <c r="AH2190" s="181">
        <f t="shared" si="1334"/>
        <v>0</v>
      </c>
      <c r="AI2190" s="180">
        <v>0</v>
      </c>
      <c r="AJ2190" s="180">
        <v>0</v>
      </c>
      <c r="AK2190" s="181">
        <f t="shared" si="1335"/>
        <v>0</v>
      </c>
      <c r="AL2190" s="180">
        <v>0</v>
      </c>
      <c r="AM2190" s="180">
        <v>0</v>
      </c>
      <c r="AN2190" s="181">
        <f t="shared" si="1336"/>
        <v>0</v>
      </c>
      <c r="AO2190" s="180">
        <v>0</v>
      </c>
      <c r="AP2190" s="180">
        <v>0</v>
      </c>
      <c r="AQ2190" s="181">
        <f t="shared" si="1337"/>
        <v>0</v>
      </c>
      <c r="AR2190" s="180">
        <v>0</v>
      </c>
      <c r="AS2190" s="180">
        <v>0</v>
      </c>
      <c r="AT2190" s="181">
        <f t="shared" si="1338"/>
        <v>0</v>
      </c>
      <c r="AU2190" s="180">
        <f t="shared" si="1330"/>
        <v>0</v>
      </c>
      <c r="AV2190" s="180">
        <f t="shared" si="1330"/>
        <v>0</v>
      </c>
      <c r="AW2190" s="181">
        <f t="shared" si="1339"/>
        <v>0</v>
      </c>
      <c r="AX2190" s="183">
        <f t="shared" si="1331"/>
        <v>0</v>
      </c>
      <c r="AY2190" s="183">
        <f t="shared" si="1331"/>
        <v>0</v>
      </c>
      <c r="AZ2190" s="183"/>
      <c r="BA2190" s="183"/>
      <c r="BB2190" s="183"/>
      <c r="BC2190" s="183"/>
      <c r="BD2190" s="183">
        <f t="shared" si="1332"/>
        <v>0</v>
      </c>
      <c r="BE2190" s="183">
        <f t="shared" si="1332"/>
        <v>0</v>
      </c>
    </row>
    <row r="2191" spans="2:57" ht="15.75" hidden="1">
      <c r="B2191" s="174">
        <v>2025</v>
      </c>
      <c r="C2191" s="174">
        <v>20</v>
      </c>
      <c r="D2191" s="175">
        <v>0</v>
      </c>
      <c r="E2191" s="176"/>
      <c r="F2191" s="174">
        <v>3</v>
      </c>
      <c r="G2191" s="174">
        <v>7</v>
      </c>
      <c r="H2191" s="174">
        <v>19</v>
      </c>
      <c r="I2191" s="174">
        <v>5000</v>
      </c>
      <c r="J2191" s="219">
        <v>5300</v>
      </c>
      <c r="K2191" s="219">
        <v>531</v>
      </c>
      <c r="L2191" s="177">
        <v>1252</v>
      </c>
      <c r="M2191" s="178">
        <v>0</v>
      </c>
      <c r="N2191" s="179" t="s">
        <v>1416</v>
      </c>
      <c r="O2191" s="180">
        <v>0</v>
      </c>
      <c r="P2191" s="180">
        <v>0</v>
      </c>
      <c r="Q2191" s="181">
        <v>0</v>
      </c>
      <c r="R2191" s="182" t="s">
        <v>98</v>
      </c>
      <c r="S2191" s="183">
        <v>0</v>
      </c>
      <c r="T2191" s="183">
        <v>0</v>
      </c>
      <c r="U2191" s="180">
        <v>0</v>
      </c>
      <c r="V2191" s="180">
        <v>0</v>
      </c>
      <c r="W2191" s="183">
        <v>0</v>
      </c>
      <c r="X2191" s="183">
        <v>0</v>
      </c>
      <c r="Y2191" s="180">
        <v>0</v>
      </c>
      <c r="Z2191" s="180">
        <v>0</v>
      </c>
      <c r="AA2191" s="183">
        <v>0</v>
      </c>
      <c r="AB2191" s="183">
        <v>0</v>
      </c>
      <c r="AC2191" s="180">
        <f t="shared" si="1329"/>
        <v>0</v>
      </c>
      <c r="AD2191" s="180">
        <f t="shared" si="1329"/>
        <v>0</v>
      </c>
      <c r="AE2191" s="181">
        <f t="shared" si="1333"/>
        <v>0</v>
      </c>
      <c r="AF2191" s="180">
        <v>0</v>
      </c>
      <c r="AG2191" s="180">
        <v>0</v>
      </c>
      <c r="AH2191" s="181">
        <f t="shared" si="1334"/>
        <v>0</v>
      </c>
      <c r="AI2191" s="180">
        <v>0</v>
      </c>
      <c r="AJ2191" s="180">
        <v>0</v>
      </c>
      <c r="AK2191" s="181">
        <f t="shared" si="1335"/>
        <v>0</v>
      </c>
      <c r="AL2191" s="180">
        <v>0</v>
      </c>
      <c r="AM2191" s="180">
        <v>0</v>
      </c>
      <c r="AN2191" s="181">
        <f t="shared" si="1336"/>
        <v>0</v>
      </c>
      <c r="AO2191" s="180">
        <v>0</v>
      </c>
      <c r="AP2191" s="180">
        <v>0</v>
      </c>
      <c r="AQ2191" s="181">
        <f t="shared" si="1337"/>
        <v>0</v>
      </c>
      <c r="AR2191" s="180">
        <v>0</v>
      </c>
      <c r="AS2191" s="180">
        <v>0</v>
      </c>
      <c r="AT2191" s="181">
        <f t="shared" si="1338"/>
        <v>0</v>
      </c>
      <c r="AU2191" s="180">
        <f t="shared" si="1330"/>
        <v>0</v>
      </c>
      <c r="AV2191" s="180">
        <f t="shared" si="1330"/>
        <v>0</v>
      </c>
      <c r="AW2191" s="181">
        <f t="shared" si="1339"/>
        <v>0</v>
      </c>
      <c r="AX2191" s="183">
        <f t="shared" si="1331"/>
        <v>0</v>
      </c>
      <c r="AY2191" s="183">
        <f t="shared" si="1331"/>
        <v>0</v>
      </c>
      <c r="AZ2191" s="183"/>
      <c r="BA2191" s="183"/>
      <c r="BB2191" s="183"/>
      <c r="BC2191" s="183"/>
      <c r="BD2191" s="183">
        <f t="shared" si="1332"/>
        <v>0</v>
      </c>
      <c r="BE2191" s="183">
        <f t="shared" si="1332"/>
        <v>0</v>
      </c>
    </row>
    <row r="2192" spans="2:57" ht="15.75" hidden="1">
      <c r="B2192" s="174">
        <v>2025</v>
      </c>
      <c r="C2192" s="174">
        <v>20</v>
      </c>
      <c r="D2192" s="175">
        <v>0</v>
      </c>
      <c r="E2192" s="176"/>
      <c r="F2192" s="174">
        <v>3</v>
      </c>
      <c r="G2192" s="174">
        <v>7</v>
      </c>
      <c r="H2192" s="174">
        <v>19</v>
      </c>
      <c r="I2192" s="174">
        <v>5000</v>
      </c>
      <c r="J2192" s="219">
        <v>5300</v>
      </c>
      <c r="K2192" s="219">
        <v>531</v>
      </c>
      <c r="L2192" s="177">
        <v>181</v>
      </c>
      <c r="M2192" s="178">
        <v>0</v>
      </c>
      <c r="N2192" s="179" t="s">
        <v>1417</v>
      </c>
      <c r="O2192" s="180">
        <v>0</v>
      </c>
      <c r="P2192" s="180">
        <v>0</v>
      </c>
      <c r="Q2192" s="181">
        <v>0</v>
      </c>
      <c r="R2192" s="182" t="s">
        <v>98</v>
      </c>
      <c r="S2192" s="183">
        <v>0</v>
      </c>
      <c r="T2192" s="183">
        <v>0</v>
      </c>
      <c r="U2192" s="180">
        <v>0</v>
      </c>
      <c r="V2192" s="180">
        <v>0</v>
      </c>
      <c r="W2192" s="183">
        <v>0</v>
      </c>
      <c r="X2192" s="183">
        <v>0</v>
      </c>
      <c r="Y2192" s="180">
        <v>0</v>
      </c>
      <c r="Z2192" s="180">
        <v>0</v>
      </c>
      <c r="AA2192" s="183">
        <v>0</v>
      </c>
      <c r="AB2192" s="183">
        <v>0</v>
      </c>
      <c r="AC2192" s="180">
        <f t="shared" si="1329"/>
        <v>0</v>
      </c>
      <c r="AD2192" s="180">
        <f t="shared" si="1329"/>
        <v>0</v>
      </c>
      <c r="AE2192" s="181">
        <f t="shared" si="1333"/>
        <v>0</v>
      </c>
      <c r="AF2192" s="180">
        <v>0</v>
      </c>
      <c r="AG2192" s="180">
        <v>0</v>
      </c>
      <c r="AH2192" s="181">
        <f t="shared" si="1334"/>
        <v>0</v>
      </c>
      <c r="AI2192" s="180">
        <v>0</v>
      </c>
      <c r="AJ2192" s="180">
        <v>0</v>
      </c>
      <c r="AK2192" s="181">
        <f t="shared" si="1335"/>
        <v>0</v>
      </c>
      <c r="AL2192" s="180">
        <v>0</v>
      </c>
      <c r="AM2192" s="180">
        <v>0</v>
      </c>
      <c r="AN2192" s="181">
        <f t="shared" si="1336"/>
        <v>0</v>
      </c>
      <c r="AO2192" s="180">
        <v>0</v>
      </c>
      <c r="AP2192" s="180">
        <v>0</v>
      </c>
      <c r="AQ2192" s="181">
        <f t="shared" si="1337"/>
        <v>0</v>
      </c>
      <c r="AR2192" s="180">
        <v>0</v>
      </c>
      <c r="AS2192" s="180">
        <v>0</v>
      </c>
      <c r="AT2192" s="181">
        <f t="shared" si="1338"/>
        <v>0</v>
      </c>
      <c r="AU2192" s="180">
        <f t="shared" si="1330"/>
        <v>0</v>
      </c>
      <c r="AV2192" s="180">
        <f t="shared" si="1330"/>
        <v>0</v>
      </c>
      <c r="AW2192" s="181">
        <f t="shared" si="1339"/>
        <v>0</v>
      </c>
      <c r="AX2192" s="183">
        <f t="shared" si="1331"/>
        <v>0</v>
      </c>
      <c r="AY2192" s="183">
        <f t="shared" si="1331"/>
        <v>0</v>
      </c>
      <c r="AZ2192" s="183"/>
      <c r="BA2192" s="183"/>
      <c r="BB2192" s="183"/>
      <c r="BC2192" s="183"/>
      <c r="BD2192" s="183">
        <f t="shared" si="1332"/>
        <v>0</v>
      </c>
      <c r="BE2192" s="183">
        <f t="shared" si="1332"/>
        <v>0</v>
      </c>
    </row>
    <row r="2193" spans="2:57" ht="15.75" hidden="1">
      <c r="B2193" s="174">
        <v>2025</v>
      </c>
      <c r="C2193" s="174">
        <v>20</v>
      </c>
      <c r="D2193" s="175">
        <v>0</v>
      </c>
      <c r="E2193" s="176"/>
      <c r="F2193" s="174">
        <v>3</v>
      </c>
      <c r="G2193" s="174">
        <v>7</v>
      </c>
      <c r="H2193" s="174">
        <v>19</v>
      </c>
      <c r="I2193" s="174">
        <v>5000</v>
      </c>
      <c r="J2193" s="219">
        <v>5300</v>
      </c>
      <c r="K2193" s="219">
        <v>531</v>
      </c>
      <c r="L2193" s="177">
        <v>692</v>
      </c>
      <c r="M2193" s="178">
        <v>0</v>
      </c>
      <c r="N2193" s="179" t="s">
        <v>1418</v>
      </c>
      <c r="O2193" s="180">
        <v>0</v>
      </c>
      <c r="P2193" s="180">
        <v>0</v>
      </c>
      <c r="Q2193" s="181">
        <v>0</v>
      </c>
      <c r="R2193" s="182" t="s">
        <v>98</v>
      </c>
      <c r="S2193" s="183">
        <v>0</v>
      </c>
      <c r="T2193" s="183">
        <v>0</v>
      </c>
      <c r="U2193" s="180">
        <v>0</v>
      </c>
      <c r="V2193" s="180">
        <v>0</v>
      </c>
      <c r="W2193" s="183">
        <v>0</v>
      </c>
      <c r="X2193" s="183">
        <v>0</v>
      </c>
      <c r="Y2193" s="180">
        <v>0</v>
      </c>
      <c r="Z2193" s="180">
        <v>0</v>
      </c>
      <c r="AA2193" s="183">
        <v>0</v>
      </c>
      <c r="AB2193" s="183">
        <v>0</v>
      </c>
      <c r="AC2193" s="180">
        <f t="shared" si="1329"/>
        <v>0</v>
      </c>
      <c r="AD2193" s="180">
        <f t="shared" si="1329"/>
        <v>0</v>
      </c>
      <c r="AE2193" s="181">
        <f t="shared" si="1333"/>
        <v>0</v>
      </c>
      <c r="AF2193" s="180">
        <v>0</v>
      </c>
      <c r="AG2193" s="180">
        <v>0</v>
      </c>
      <c r="AH2193" s="181">
        <f t="shared" si="1334"/>
        <v>0</v>
      </c>
      <c r="AI2193" s="180">
        <v>0</v>
      </c>
      <c r="AJ2193" s="180">
        <v>0</v>
      </c>
      <c r="AK2193" s="181">
        <f t="shared" si="1335"/>
        <v>0</v>
      </c>
      <c r="AL2193" s="180">
        <v>0</v>
      </c>
      <c r="AM2193" s="180">
        <v>0</v>
      </c>
      <c r="AN2193" s="181">
        <f t="shared" si="1336"/>
        <v>0</v>
      </c>
      <c r="AO2193" s="180">
        <v>0</v>
      </c>
      <c r="AP2193" s="180">
        <v>0</v>
      </c>
      <c r="AQ2193" s="181">
        <f t="shared" si="1337"/>
        <v>0</v>
      </c>
      <c r="AR2193" s="180">
        <v>0</v>
      </c>
      <c r="AS2193" s="180">
        <v>0</v>
      </c>
      <c r="AT2193" s="181">
        <f t="shared" si="1338"/>
        <v>0</v>
      </c>
      <c r="AU2193" s="180">
        <f t="shared" si="1330"/>
        <v>0</v>
      </c>
      <c r="AV2193" s="180">
        <f t="shared" si="1330"/>
        <v>0</v>
      </c>
      <c r="AW2193" s="181">
        <f t="shared" si="1339"/>
        <v>0</v>
      </c>
      <c r="AX2193" s="183">
        <f t="shared" si="1331"/>
        <v>0</v>
      </c>
      <c r="AY2193" s="183">
        <f t="shared" si="1331"/>
        <v>0</v>
      </c>
      <c r="AZ2193" s="183"/>
      <c r="BA2193" s="183"/>
      <c r="BB2193" s="183"/>
      <c r="BC2193" s="183"/>
      <c r="BD2193" s="183">
        <f t="shared" si="1332"/>
        <v>0</v>
      </c>
      <c r="BE2193" s="183">
        <f t="shared" si="1332"/>
        <v>0</v>
      </c>
    </row>
    <row r="2194" spans="2:57" ht="15.75" hidden="1">
      <c r="B2194" s="174">
        <v>2025</v>
      </c>
      <c r="C2194" s="174">
        <v>20</v>
      </c>
      <c r="D2194" s="175">
        <v>0</v>
      </c>
      <c r="E2194" s="176"/>
      <c r="F2194" s="174">
        <v>3</v>
      </c>
      <c r="G2194" s="174">
        <v>7</v>
      </c>
      <c r="H2194" s="174">
        <v>19</v>
      </c>
      <c r="I2194" s="174">
        <v>5000</v>
      </c>
      <c r="J2194" s="219">
        <v>5300</v>
      </c>
      <c r="K2194" s="219">
        <v>531</v>
      </c>
      <c r="L2194" s="177">
        <v>855</v>
      </c>
      <c r="M2194" s="178">
        <v>0</v>
      </c>
      <c r="N2194" s="179" t="s">
        <v>1419</v>
      </c>
      <c r="O2194" s="180">
        <v>0</v>
      </c>
      <c r="P2194" s="180">
        <v>0</v>
      </c>
      <c r="Q2194" s="181">
        <v>0</v>
      </c>
      <c r="R2194" s="182" t="s">
        <v>98</v>
      </c>
      <c r="S2194" s="183">
        <v>0</v>
      </c>
      <c r="T2194" s="183">
        <v>0</v>
      </c>
      <c r="U2194" s="180">
        <v>0</v>
      </c>
      <c r="V2194" s="180">
        <v>0</v>
      </c>
      <c r="W2194" s="183">
        <v>0</v>
      </c>
      <c r="X2194" s="183">
        <v>0</v>
      </c>
      <c r="Y2194" s="180">
        <v>0</v>
      </c>
      <c r="Z2194" s="180">
        <v>0</v>
      </c>
      <c r="AA2194" s="183">
        <v>0</v>
      </c>
      <c r="AB2194" s="183">
        <v>0</v>
      </c>
      <c r="AC2194" s="180">
        <f t="shared" si="1329"/>
        <v>0</v>
      </c>
      <c r="AD2194" s="180">
        <f t="shared" si="1329"/>
        <v>0</v>
      </c>
      <c r="AE2194" s="181">
        <f t="shared" si="1333"/>
        <v>0</v>
      </c>
      <c r="AF2194" s="180">
        <v>0</v>
      </c>
      <c r="AG2194" s="180">
        <v>0</v>
      </c>
      <c r="AH2194" s="181">
        <f t="shared" si="1334"/>
        <v>0</v>
      </c>
      <c r="AI2194" s="180">
        <v>0</v>
      </c>
      <c r="AJ2194" s="180">
        <v>0</v>
      </c>
      <c r="AK2194" s="181">
        <f t="shared" si="1335"/>
        <v>0</v>
      </c>
      <c r="AL2194" s="180">
        <v>0</v>
      </c>
      <c r="AM2194" s="180">
        <v>0</v>
      </c>
      <c r="AN2194" s="181">
        <f t="shared" si="1336"/>
        <v>0</v>
      </c>
      <c r="AO2194" s="180">
        <v>0</v>
      </c>
      <c r="AP2194" s="180">
        <v>0</v>
      </c>
      <c r="AQ2194" s="181">
        <f t="shared" si="1337"/>
        <v>0</v>
      </c>
      <c r="AR2194" s="180">
        <v>0</v>
      </c>
      <c r="AS2194" s="180">
        <v>0</v>
      </c>
      <c r="AT2194" s="181">
        <f t="shared" si="1338"/>
        <v>0</v>
      </c>
      <c r="AU2194" s="180">
        <f t="shared" si="1330"/>
        <v>0</v>
      </c>
      <c r="AV2194" s="180">
        <f t="shared" si="1330"/>
        <v>0</v>
      </c>
      <c r="AW2194" s="181">
        <f t="shared" si="1339"/>
        <v>0</v>
      </c>
      <c r="AX2194" s="183">
        <f t="shared" si="1331"/>
        <v>0</v>
      </c>
      <c r="AY2194" s="183">
        <f t="shared" si="1331"/>
        <v>0</v>
      </c>
      <c r="AZ2194" s="183"/>
      <c r="BA2194" s="183"/>
      <c r="BB2194" s="183"/>
      <c r="BC2194" s="183"/>
      <c r="BD2194" s="183">
        <f t="shared" si="1332"/>
        <v>0</v>
      </c>
      <c r="BE2194" s="183">
        <f t="shared" si="1332"/>
        <v>0</v>
      </c>
    </row>
    <row r="2195" spans="2:57" ht="15.75" hidden="1">
      <c r="B2195" s="174">
        <v>2025</v>
      </c>
      <c r="C2195" s="174">
        <v>20</v>
      </c>
      <c r="D2195" s="175">
        <v>0</v>
      </c>
      <c r="E2195" s="176"/>
      <c r="F2195" s="174">
        <v>3</v>
      </c>
      <c r="G2195" s="174">
        <v>7</v>
      </c>
      <c r="H2195" s="174">
        <v>19</v>
      </c>
      <c r="I2195" s="174">
        <v>5000</v>
      </c>
      <c r="J2195" s="219">
        <v>5300</v>
      </c>
      <c r="K2195" s="219">
        <v>531</v>
      </c>
      <c r="L2195" s="177">
        <v>638</v>
      </c>
      <c r="M2195" s="178">
        <v>0</v>
      </c>
      <c r="N2195" s="179" t="s">
        <v>1420</v>
      </c>
      <c r="O2195" s="180">
        <v>0</v>
      </c>
      <c r="P2195" s="180">
        <v>0</v>
      </c>
      <c r="Q2195" s="181">
        <v>0</v>
      </c>
      <c r="R2195" s="182" t="s">
        <v>98</v>
      </c>
      <c r="S2195" s="183">
        <v>0</v>
      </c>
      <c r="T2195" s="183">
        <v>0</v>
      </c>
      <c r="U2195" s="180">
        <v>0</v>
      </c>
      <c r="V2195" s="180">
        <v>0</v>
      </c>
      <c r="W2195" s="183">
        <v>0</v>
      </c>
      <c r="X2195" s="183">
        <v>0</v>
      </c>
      <c r="Y2195" s="180">
        <v>0</v>
      </c>
      <c r="Z2195" s="180">
        <v>0</v>
      </c>
      <c r="AA2195" s="183">
        <v>0</v>
      </c>
      <c r="AB2195" s="183">
        <v>0</v>
      </c>
      <c r="AC2195" s="180">
        <f t="shared" si="1329"/>
        <v>0</v>
      </c>
      <c r="AD2195" s="180">
        <f t="shared" si="1329"/>
        <v>0</v>
      </c>
      <c r="AE2195" s="181">
        <f t="shared" si="1333"/>
        <v>0</v>
      </c>
      <c r="AF2195" s="180">
        <v>0</v>
      </c>
      <c r="AG2195" s="180">
        <v>0</v>
      </c>
      <c r="AH2195" s="181">
        <f t="shared" si="1334"/>
        <v>0</v>
      </c>
      <c r="AI2195" s="180">
        <v>0</v>
      </c>
      <c r="AJ2195" s="180">
        <v>0</v>
      </c>
      <c r="AK2195" s="181">
        <f t="shared" si="1335"/>
        <v>0</v>
      </c>
      <c r="AL2195" s="180">
        <v>0</v>
      </c>
      <c r="AM2195" s="180">
        <v>0</v>
      </c>
      <c r="AN2195" s="181">
        <f t="shared" si="1336"/>
        <v>0</v>
      </c>
      <c r="AO2195" s="180">
        <v>0</v>
      </c>
      <c r="AP2195" s="180">
        <v>0</v>
      </c>
      <c r="AQ2195" s="181">
        <f t="shared" si="1337"/>
        <v>0</v>
      </c>
      <c r="AR2195" s="180">
        <v>0</v>
      </c>
      <c r="AS2195" s="180">
        <v>0</v>
      </c>
      <c r="AT2195" s="181">
        <f t="shared" si="1338"/>
        <v>0</v>
      </c>
      <c r="AU2195" s="180">
        <f t="shared" si="1330"/>
        <v>0</v>
      </c>
      <c r="AV2195" s="180">
        <f t="shared" si="1330"/>
        <v>0</v>
      </c>
      <c r="AW2195" s="181">
        <f t="shared" si="1339"/>
        <v>0</v>
      </c>
      <c r="AX2195" s="183">
        <f t="shared" si="1331"/>
        <v>0</v>
      </c>
      <c r="AY2195" s="183">
        <f t="shared" si="1331"/>
        <v>0</v>
      </c>
      <c r="AZ2195" s="183"/>
      <c r="BA2195" s="183"/>
      <c r="BB2195" s="183"/>
      <c r="BC2195" s="183"/>
      <c r="BD2195" s="183">
        <f t="shared" si="1332"/>
        <v>0</v>
      </c>
      <c r="BE2195" s="183">
        <f t="shared" si="1332"/>
        <v>0</v>
      </c>
    </row>
    <row r="2196" spans="2:57" ht="15.75" hidden="1">
      <c r="B2196" s="174">
        <v>2025</v>
      </c>
      <c r="C2196" s="174">
        <v>20</v>
      </c>
      <c r="D2196" s="175">
        <v>0</v>
      </c>
      <c r="E2196" s="176"/>
      <c r="F2196" s="174">
        <v>3</v>
      </c>
      <c r="G2196" s="174">
        <v>7</v>
      </c>
      <c r="H2196" s="174">
        <v>19</v>
      </c>
      <c r="I2196" s="174">
        <v>5000</v>
      </c>
      <c r="J2196" s="219">
        <v>5300</v>
      </c>
      <c r="K2196" s="219">
        <v>531</v>
      </c>
      <c r="L2196" s="177">
        <v>667</v>
      </c>
      <c r="M2196" s="178">
        <v>0</v>
      </c>
      <c r="N2196" s="179" t="s">
        <v>1421</v>
      </c>
      <c r="O2196" s="180">
        <v>0</v>
      </c>
      <c r="P2196" s="180">
        <v>0</v>
      </c>
      <c r="Q2196" s="181">
        <v>0</v>
      </c>
      <c r="R2196" s="182" t="s">
        <v>98</v>
      </c>
      <c r="S2196" s="183">
        <v>0</v>
      </c>
      <c r="T2196" s="183">
        <v>0</v>
      </c>
      <c r="U2196" s="180">
        <v>0</v>
      </c>
      <c r="V2196" s="180">
        <v>0</v>
      </c>
      <c r="W2196" s="183">
        <v>0</v>
      </c>
      <c r="X2196" s="183">
        <v>0</v>
      </c>
      <c r="Y2196" s="180">
        <v>0</v>
      </c>
      <c r="Z2196" s="180">
        <v>0</v>
      </c>
      <c r="AA2196" s="183">
        <v>0</v>
      </c>
      <c r="AB2196" s="183">
        <v>0</v>
      </c>
      <c r="AC2196" s="180">
        <f t="shared" si="1329"/>
        <v>0</v>
      </c>
      <c r="AD2196" s="180">
        <f t="shared" si="1329"/>
        <v>0</v>
      </c>
      <c r="AE2196" s="181">
        <f t="shared" si="1333"/>
        <v>0</v>
      </c>
      <c r="AF2196" s="180">
        <v>0</v>
      </c>
      <c r="AG2196" s="180">
        <v>0</v>
      </c>
      <c r="AH2196" s="181">
        <f t="shared" si="1334"/>
        <v>0</v>
      </c>
      <c r="AI2196" s="180">
        <v>0</v>
      </c>
      <c r="AJ2196" s="180">
        <v>0</v>
      </c>
      <c r="AK2196" s="181">
        <f t="shared" si="1335"/>
        <v>0</v>
      </c>
      <c r="AL2196" s="180">
        <v>0</v>
      </c>
      <c r="AM2196" s="180">
        <v>0</v>
      </c>
      <c r="AN2196" s="181">
        <f t="shared" si="1336"/>
        <v>0</v>
      </c>
      <c r="AO2196" s="180">
        <v>0</v>
      </c>
      <c r="AP2196" s="180">
        <v>0</v>
      </c>
      <c r="AQ2196" s="181">
        <f t="shared" si="1337"/>
        <v>0</v>
      </c>
      <c r="AR2196" s="180">
        <v>0</v>
      </c>
      <c r="AS2196" s="180">
        <v>0</v>
      </c>
      <c r="AT2196" s="181">
        <f t="shared" si="1338"/>
        <v>0</v>
      </c>
      <c r="AU2196" s="180">
        <f t="shared" si="1330"/>
        <v>0</v>
      </c>
      <c r="AV2196" s="180">
        <f t="shared" si="1330"/>
        <v>0</v>
      </c>
      <c r="AW2196" s="181">
        <f t="shared" si="1339"/>
        <v>0</v>
      </c>
      <c r="AX2196" s="183">
        <f t="shared" si="1331"/>
        <v>0</v>
      </c>
      <c r="AY2196" s="183">
        <f t="shared" si="1331"/>
        <v>0</v>
      </c>
      <c r="AZ2196" s="183"/>
      <c r="BA2196" s="183"/>
      <c r="BB2196" s="183"/>
      <c r="BC2196" s="183"/>
      <c r="BD2196" s="183">
        <f t="shared" si="1332"/>
        <v>0</v>
      </c>
      <c r="BE2196" s="183">
        <f t="shared" si="1332"/>
        <v>0</v>
      </c>
    </row>
    <row r="2197" spans="2:57" ht="15.75" hidden="1">
      <c r="B2197" s="174">
        <v>2025</v>
      </c>
      <c r="C2197" s="174">
        <v>20</v>
      </c>
      <c r="D2197" s="175">
        <v>0</v>
      </c>
      <c r="E2197" s="176"/>
      <c r="F2197" s="174">
        <v>3</v>
      </c>
      <c r="G2197" s="174">
        <v>7</v>
      </c>
      <c r="H2197" s="174">
        <v>19</v>
      </c>
      <c r="I2197" s="174">
        <v>5000</v>
      </c>
      <c r="J2197" s="219">
        <v>5300</v>
      </c>
      <c r="K2197" s="219">
        <v>531</v>
      </c>
      <c r="L2197" s="177">
        <v>217</v>
      </c>
      <c r="M2197" s="178">
        <v>0</v>
      </c>
      <c r="N2197" s="179" t="s">
        <v>509</v>
      </c>
      <c r="O2197" s="180">
        <v>0</v>
      </c>
      <c r="P2197" s="180">
        <v>0</v>
      </c>
      <c r="Q2197" s="181">
        <v>0</v>
      </c>
      <c r="R2197" s="182" t="s">
        <v>98</v>
      </c>
      <c r="S2197" s="183">
        <v>0</v>
      </c>
      <c r="T2197" s="183">
        <v>0</v>
      </c>
      <c r="U2197" s="180">
        <v>0</v>
      </c>
      <c r="V2197" s="180">
        <v>0</v>
      </c>
      <c r="W2197" s="183">
        <v>0</v>
      </c>
      <c r="X2197" s="183">
        <v>0</v>
      </c>
      <c r="Y2197" s="180">
        <v>0</v>
      </c>
      <c r="Z2197" s="180">
        <v>0</v>
      </c>
      <c r="AA2197" s="183">
        <v>0</v>
      </c>
      <c r="AB2197" s="183">
        <v>0</v>
      </c>
      <c r="AC2197" s="180">
        <f t="shared" si="1329"/>
        <v>0</v>
      </c>
      <c r="AD2197" s="180">
        <f t="shared" si="1329"/>
        <v>0</v>
      </c>
      <c r="AE2197" s="181">
        <f t="shared" si="1333"/>
        <v>0</v>
      </c>
      <c r="AF2197" s="180">
        <v>0</v>
      </c>
      <c r="AG2197" s="180">
        <v>0</v>
      </c>
      <c r="AH2197" s="181">
        <f t="shared" si="1334"/>
        <v>0</v>
      </c>
      <c r="AI2197" s="180">
        <v>0</v>
      </c>
      <c r="AJ2197" s="180">
        <v>0</v>
      </c>
      <c r="AK2197" s="181">
        <f t="shared" si="1335"/>
        <v>0</v>
      </c>
      <c r="AL2197" s="180">
        <v>0</v>
      </c>
      <c r="AM2197" s="180">
        <v>0</v>
      </c>
      <c r="AN2197" s="181">
        <f t="shared" si="1336"/>
        <v>0</v>
      </c>
      <c r="AO2197" s="180">
        <v>0</v>
      </c>
      <c r="AP2197" s="180">
        <v>0</v>
      </c>
      <c r="AQ2197" s="181">
        <f t="shared" si="1337"/>
        <v>0</v>
      </c>
      <c r="AR2197" s="180">
        <v>0</v>
      </c>
      <c r="AS2197" s="180">
        <v>0</v>
      </c>
      <c r="AT2197" s="181">
        <f t="shared" si="1338"/>
        <v>0</v>
      </c>
      <c r="AU2197" s="180">
        <f t="shared" si="1330"/>
        <v>0</v>
      </c>
      <c r="AV2197" s="180">
        <f t="shared" si="1330"/>
        <v>0</v>
      </c>
      <c r="AW2197" s="181">
        <f t="shared" si="1339"/>
        <v>0</v>
      </c>
      <c r="AX2197" s="183">
        <f t="shared" si="1331"/>
        <v>0</v>
      </c>
      <c r="AY2197" s="183">
        <f t="shared" si="1331"/>
        <v>0</v>
      </c>
      <c r="AZ2197" s="183"/>
      <c r="BA2197" s="183"/>
      <c r="BB2197" s="183"/>
      <c r="BC2197" s="183"/>
      <c r="BD2197" s="183">
        <f t="shared" si="1332"/>
        <v>0</v>
      </c>
      <c r="BE2197" s="183">
        <f t="shared" si="1332"/>
        <v>0</v>
      </c>
    </row>
    <row r="2198" spans="2:57" ht="15.75" hidden="1">
      <c r="B2198" s="174">
        <v>2025</v>
      </c>
      <c r="C2198" s="174">
        <v>20</v>
      </c>
      <c r="D2198" s="175">
        <v>0</v>
      </c>
      <c r="E2198" s="176"/>
      <c r="F2198" s="174">
        <v>3</v>
      </c>
      <c r="G2198" s="174">
        <v>7</v>
      </c>
      <c r="H2198" s="174">
        <v>19</v>
      </c>
      <c r="I2198" s="174">
        <v>5000</v>
      </c>
      <c r="J2198" s="219">
        <v>5300</v>
      </c>
      <c r="K2198" s="219">
        <v>531</v>
      </c>
      <c r="L2198" s="177">
        <v>724</v>
      </c>
      <c r="M2198" s="178">
        <v>0</v>
      </c>
      <c r="N2198" s="179" t="s">
        <v>1422</v>
      </c>
      <c r="O2198" s="180">
        <v>0</v>
      </c>
      <c r="P2198" s="180">
        <v>0</v>
      </c>
      <c r="Q2198" s="181">
        <v>0</v>
      </c>
      <c r="R2198" s="182" t="s">
        <v>98</v>
      </c>
      <c r="S2198" s="183">
        <v>0</v>
      </c>
      <c r="T2198" s="183">
        <v>0</v>
      </c>
      <c r="U2198" s="180">
        <v>0</v>
      </c>
      <c r="V2198" s="180">
        <v>0</v>
      </c>
      <c r="W2198" s="183">
        <v>0</v>
      </c>
      <c r="X2198" s="183">
        <v>0</v>
      </c>
      <c r="Y2198" s="180">
        <v>0</v>
      </c>
      <c r="Z2198" s="180">
        <v>0</v>
      </c>
      <c r="AA2198" s="183">
        <v>0</v>
      </c>
      <c r="AB2198" s="183">
        <v>0</v>
      </c>
      <c r="AC2198" s="180">
        <f t="shared" si="1329"/>
        <v>0</v>
      </c>
      <c r="AD2198" s="180">
        <f t="shared" si="1329"/>
        <v>0</v>
      </c>
      <c r="AE2198" s="181">
        <f t="shared" si="1333"/>
        <v>0</v>
      </c>
      <c r="AF2198" s="180">
        <v>0</v>
      </c>
      <c r="AG2198" s="180">
        <v>0</v>
      </c>
      <c r="AH2198" s="181">
        <f t="shared" si="1334"/>
        <v>0</v>
      </c>
      <c r="AI2198" s="180">
        <v>0</v>
      </c>
      <c r="AJ2198" s="180">
        <v>0</v>
      </c>
      <c r="AK2198" s="181">
        <f t="shared" si="1335"/>
        <v>0</v>
      </c>
      <c r="AL2198" s="180">
        <v>0</v>
      </c>
      <c r="AM2198" s="180">
        <v>0</v>
      </c>
      <c r="AN2198" s="181">
        <f t="shared" si="1336"/>
        <v>0</v>
      </c>
      <c r="AO2198" s="180">
        <v>0</v>
      </c>
      <c r="AP2198" s="180">
        <v>0</v>
      </c>
      <c r="AQ2198" s="181">
        <f t="shared" si="1337"/>
        <v>0</v>
      </c>
      <c r="AR2198" s="180">
        <v>0</v>
      </c>
      <c r="AS2198" s="180">
        <v>0</v>
      </c>
      <c r="AT2198" s="181">
        <f t="shared" si="1338"/>
        <v>0</v>
      </c>
      <c r="AU2198" s="180">
        <f t="shared" si="1330"/>
        <v>0</v>
      </c>
      <c r="AV2198" s="180">
        <f t="shared" si="1330"/>
        <v>0</v>
      </c>
      <c r="AW2198" s="181">
        <f t="shared" si="1339"/>
        <v>0</v>
      </c>
      <c r="AX2198" s="183">
        <f t="shared" si="1331"/>
        <v>0</v>
      </c>
      <c r="AY2198" s="183">
        <f t="shared" si="1331"/>
        <v>0</v>
      </c>
      <c r="AZ2198" s="183"/>
      <c r="BA2198" s="183"/>
      <c r="BB2198" s="183"/>
      <c r="BC2198" s="183"/>
      <c r="BD2198" s="183">
        <f t="shared" si="1332"/>
        <v>0</v>
      </c>
      <c r="BE2198" s="183">
        <f t="shared" si="1332"/>
        <v>0</v>
      </c>
    </row>
    <row r="2199" spans="2:57" ht="15.75" hidden="1">
      <c r="B2199" s="174">
        <v>2025</v>
      </c>
      <c r="C2199" s="174">
        <v>20</v>
      </c>
      <c r="D2199" s="175">
        <v>0</v>
      </c>
      <c r="E2199" s="176"/>
      <c r="F2199" s="174">
        <v>3</v>
      </c>
      <c r="G2199" s="174">
        <v>7</v>
      </c>
      <c r="H2199" s="174">
        <v>19</v>
      </c>
      <c r="I2199" s="174">
        <v>5000</v>
      </c>
      <c r="J2199" s="219">
        <v>5300</v>
      </c>
      <c r="K2199" s="219">
        <v>531</v>
      </c>
      <c r="L2199" s="177">
        <v>1011</v>
      </c>
      <c r="M2199" s="178">
        <v>0</v>
      </c>
      <c r="N2199" s="179" t="s">
        <v>1423</v>
      </c>
      <c r="O2199" s="180">
        <v>0</v>
      </c>
      <c r="P2199" s="180">
        <v>0</v>
      </c>
      <c r="Q2199" s="181">
        <v>0</v>
      </c>
      <c r="R2199" s="182" t="s">
        <v>98</v>
      </c>
      <c r="S2199" s="183">
        <v>0</v>
      </c>
      <c r="T2199" s="183">
        <v>0</v>
      </c>
      <c r="U2199" s="180">
        <v>0</v>
      </c>
      <c r="V2199" s="180">
        <v>0</v>
      </c>
      <c r="W2199" s="183">
        <v>0</v>
      </c>
      <c r="X2199" s="183">
        <v>0</v>
      </c>
      <c r="Y2199" s="180">
        <v>0</v>
      </c>
      <c r="Z2199" s="180">
        <v>0</v>
      </c>
      <c r="AA2199" s="183">
        <v>0</v>
      </c>
      <c r="AB2199" s="183">
        <v>0</v>
      </c>
      <c r="AC2199" s="180">
        <f t="shared" si="1329"/>
        <v>0</v>
      </c>
      <c r="AD2199" s="180">
        <f t="shared" si="1329"/>
        <v>0</v>
      </c>
      <c r="AE2199" s="181">
        <f t="shared" si="1333"/>
        <v>0</v>
      </c>
      <c r="AF2199" s="180">
        <v>0</v>
      </c>
      <c r="AG2199" s="180">
        <v>0</v>
      </c>
      <c r="AH2199" s="181">
        <f t="shared" si="1334"/>
        <v>0</v>
      </c>
      <c r="AI2199" s="180">
        <v>0</v>
      </c>
      <c r="AJ2199" s="180">
        <v>0</v>
      </c>
      <c r="AK2199" s="181">
        <f t="shared" si="1335"/>
        <v>0</v>
      </c>
      <c r="AL2199" s="180">
        <v>0</v>
      </c>
      <c r="AM2199" s="180">
        <v>0</v>
      </c>
      <c r="AN2199" s="181">
        <f t="shared" si="1336"/>
        <v>0</v>
      </c>
      <c r="AO2199" s="180">
        <v>0</v>
      </c>
      <c r="AP2199" s="180">
        <v>0</v>
      </c>
      <c r="AQ2199" s="181">
        <f t="shared" si="1337"/>
        <v>0</v>
      </c>
      <c r="AR2199" s="180">
        <v>0</v>
      </c>
      <c r="AS2199" s="180">
        <v>0</v>
      </c>
      <c r="AT2199" s="181">
        <f t="shared" si="1338"/>
        <v>0</v>
      </c>
      <c r="AU2199" s="180">
        <f t="shared" si="1330"/>
        <v>0</v>
      </c>
      <c r="AV2199" s="180">
        <f t="shared" si="1330"/>
        <v>0</v>
      </c>
      <c r="AW2199" s="181">
        <f t="shared" si="1339"/>
        <v>0</v>
      </c>
      <c r="AX2199" s="183">
        <f t="shared" si="1331"/>
        <v>0</v>
      </c>
      <c r="AY2199" s="183">
        <f t="shared" si="1331"/>
        <v>0</v>
      </c>
      <c r="AZ2199" s="183"/>
      <c r="BA2199" s="183"/>
      <c r="BB2199" s="183"/>
      <c r="BC2199" s="183"/>
      <c r="BD2199" s="183">
        <f t="shared" si="1332"/>
        <v>0</v>
      </c>
      <c r="BE2199" s="183">
        <f t="shared" si="1332"/>
        <v>0</v>
      </c>
    </row>
    <row r="2200" spans="2:57" ht="15.75" hidden="1">
      <c r="B2200" s="174">
        <v>2025</v>
      </c>
      <c r="C2200" s="174">
        <v>20</v>
      </c>
      <c r="D2200" s="175">
        <v>0</v>
      </c>
      <c r="E2200" s="176"/>
      <c r="F2200" s="174">
        <v>3</v>
      </c>
      <c r="G2200" s="174">
        <v>7</v>
      </c>
      <c r="H2200" s="174">
        <v>19</v>
      </c>
      <c r="I2200" s="174">
        <v>5000</v>
      </c>
      <c r="J2200" s="219">
        <v>5300</v>
      </c>
      <c r="K2200" s="219">
        <v>531</v>
      </c>
      <c r="L2200" s="177">
        <v>1297</v>
      </c>
      <c r="M2200" s="178">
        <v>0</v>
      </c>
      <c r="N2200" s="179" t="s">
        <v>1424</v>
      </c>
      <c r="O2200" s="180">
        <v>0</v>
      </c>
      <c r="P2200" s="180">
        <v>0</v>
      </c>
      <c r="Q2200" s="181">
        <v>0</v>
      </c>
      <c r="R2200" s="182" t="s">
        <v>98</v>
      </c>
      <c r="S2200" s="183">
        <v>0</v>
      </c>
      <c r="T2200" s="183">
        <v>0</v>
      </c>
      <c r="U2200" s="180">
        <v>0</v>
      </c>
      <c r="V2200" s="180">
        <v>0</v>
      </c>
      <c r="W2200" s="183">
        <v>0</v>
      </c>
      <c r="X2200" s="183">
        <v>0</v>
      </c>
      <c r="Y2200" s="180">
        <v>0</v>
      </c>
      <c r="Z2200" s="180">
        <v>0</v>
      </c>
      <c r="AA2200" s="183">
        <v>0</v>
      </c>
      <c r="AB2200" s="183">
        <v>0</v>
      </c>
      <c r="AC2200" s="180">
        <f t="shared" si="1329"/>
        <v>0</v>
      </c>
      <c r="AD2200" s="180">
        <f t="shared" si="1329"/>
        <v>0</v>
      </c>
      <c r="AE2200" s="181">
        <f t="shared" si="1333"/>
        <v>0</v>
      </c>
      <c r="AF2200" s="180">
        <v>0</v>
      </c>
      <c r="AG2200" s="180">
        <v>0</v>
      </c>
      <c r="AH2200" s="181">
        <f t="shared" si="1334"/>
        <v>0</v>
      </c>
      <c r="AI2200" s="180">
        <v>0</v>
      </c>
      <c r="AJ2200" s="180">
        <v>0</v>
      </c>
      <c r="AK2200" s="181">
        <f t="shared" si="1335"/>
        <v>0</v>
      </c>
      <c r="AL2200" s="180">
        <v>0</v>
      </c>
      <c r="AM2200" s="180">
        <v>0</v>
      </c>
      <c r="AN2200" s="181">
        <f t="shared" si="1336"/>
        <v>0</v>
      </c>
      <c r="AO2200" s="180">
        <v>0</v>
      </c>
      <c r="AP2200" s="180">
        <v>0</v>
      </c>
      <c r="AQ2200" s="181">
        <f t="shared" si="1337"/>
        <v>0</v>
      </c>
      <c r="AR2200" s="180">
        <v>0</v>
      </c>
      <c r="AS2200" s="180">
        <v>0</v>
      </c>
      <c r="AT2200" s="181">
        <f t="shared" si="1338"/>
        <v>0</v>
      </c>
      <c r="AU2200" s="180">
        <f t="shared" si="1330"/>
        <v>0</v>
      </c>
      <c r="AV2200" s="180">
        <f t="shared" si="1330"/>
        <v>0</v>
      </c>
      <c r="AW2200" s="181">
        <f t="shared" si="1339"/>
        <v>0</v>
      </c>
      <c r="AX2200" s="183">
        <f t="shared" si="1331"/>
        <v>0</v>
      </c>
      <c r="AY2200" s="183">
        <f t="shared" si="1331"/>
        <v>0</v>
      </c>
      <c r="AZ2200" s="183"/>
      <c r="BA2200" s="183"/>
      <c r="BB2200" s="183"/>
      <c r="BC2200" s="183"/>
      <c r="BD2200" s="183">
        <f t="shared" si="1332"/>
        <v>0</v>
      </c>
      <c r="BE2200" s="183">
        <f t="shared" si="1332"/>
        <v>0</v>
      </c>
    </row>
    <row r="2201" spans="2:57" ht="30" hidden="1">
      <c r="B2201" s="174">
        <v>2025</v>
      </c>
      <c r="C2201" s="174">
        <v>20</v>
      </c>
      <c r="D2201" s="175">
        <v>0</v>
      </c>
      <c r="E2201" s="176"/>
      <c r="F2201" s="174">
        <v>3</v>
      </c>
      <c r="G2201" s="174">
        <v>7</v>
      </c>
      <c r="H2201" s="174">
        <v>19</v>
      </c>
      <c r="I2201" s="174">
        <v>5000</v>
      </c>
      <c r="J2201" s="219">
        <v>5300</v>
      </c>
      <c r="K2201" s="219">
        <v>531</v>
      </c>
      <c r="L2201" s="177">
        <v>593</v>
      </c>
      <c r="M2201" s="178">
        <v>0</v>
      </c>
      <c r="N2201" s="179" t="s">
        <v>1425</v>
      </c>
      <c r="O2201" s="180">
        <v>0</v>
      </c>
      <c r="P2201" s="180">
        <v>0</v>
      </c>
      <c r="Q2201" s="181">
        <v>0</v>
      </c>
      <c r="R2201" s="182" t="s">
        <v>98</v>
      </c>
      <c r="S2201" s="183">
        <v>0</v>
      </c>
      <c r="T2201" s="183">
        <v>0</v>
      </c>
      <c r="U2201" s="180">
        <v>0</v>
      </c>
      <c r="V2201" s="180">
        <v>0</v>
      </c>
      <c r="W2201" s="183">
        <v>0</v>
      </c>
      <c r="X2201" s="183">
        <v>0</v>
      </c>
      <c r="Y2201" s="180">
        <v>0</v>
      </c>
      <c r="Z2201" s="180">
        <v>0</v>
      </c>
      <c r="AA2201" s="183">
        <v>0</v>
      </c>
      <c r="AB2201" s="183">
        <v>0</v>
      </c>
      <c r="AC2201" s="180">
        <f t="shared" si="1329"/>
        <v>0</v>
      </c>
      <c r="AD2201" s="180">
        <f t="shared" si="1329"/>
        <v>0</v>
      </c>
      <c r="AE2201" s="181">
        <f t="shared" si="1333"/>
        <v>0</v>
      </c>
      <c r="AF2201" s="180">
        <v>0</v>
      </c>
      <c r="AG2201" s="180">
        <v>0</v>
      </c>
      <c r="AH2201" s="181">
        <f t="shared" si="1334"/>
        <v>0</v>
      </c>
      <c r="AI2201" s="180">
        <v>0</v>
      </c>
      <c r="AJ2201" s="180">
        <v>0</v>
      </c>
      <c r="AK2201" s="181">
        <f t="shared" si="1335"/>
        <v>0</v>
      </c>
      <c r="AL2201" s="180">
        <v>0</v>
      </c>
      <c r="AM2201" s="180">
        <v>0</v>
      </c>
      <c r="AN2201" s="181">
        <f t="shared" si="1336"/>
        <v>0</v>
      </c>
      <c r="AO2201" s="180">
        <v>0</v>
      </c>
      <c r="AP2201" s="180">
        <v>0</v>
      </c>
      <c r="AQ2201" s="181">
        <f t="shared" si="1337"/>
        <v>0</v>
      </c>
      <c r="AR2201" s="180">
        <v>0</v>
      </c>
      <c r="AS2201" s="180">
        <v>0</v>
      </c>
      <c r="AT2201" s="181">
        <f t="shared" si="1338"/>
        <v>0</v>
      </c>
      <c r="AU2201" s="180">
        <f t="shared" si="1330"/>
        <v>0</v>
      </c>
      <c r="AV2201" s="180">
        <f t="shared" si="1330"/>
        <v>0</v>
      </c>
      <c r="AW2201" s="181">
        <f t="shared" si="1339"/>
        <v>0</v>
      </c>
      <c r="AX2201" s="183">
        <f t="shared" si="1331"/>
        <v>0</v>
      </c>
      <c r="AY2201" s="183">
        <f t="shared" si="1331"/>
        <v>0</v>
      </c>
      <c r="AZ2201" s="183"/>
      <c r="BA2201" s="183"/>
      <c r="BB2201" s="183"/>
      <c r="BC2201" s="183"/>
      <c r="BD2201" s="183">
        <f t="shared" si="1332"/>
        <v>0</v>
      </c>
      <c r="BE2201" s="183">
        <f t="shared" si="1332"/>
        <v>0</v>
      </c>
    </row>
    <row r="2202" spans="2:57" ht="30" hidden="1">
      <c r="B2202" s="174">
        <v>2025</v>
      </c>
      <c r="C2202" s="174">
        <v>20</v>
      </c>
      <c r="D2202" s="175">
        <v>0</v>
      </c>
      <c r="E2202" s="176"/>
      <c r="F2202" s="174">
        <v>3</v>
      </c>
      <c r="G2202" s="174">
        <v>7</v>
      </c>
      <c r="H2202" s="174">
        <v>19</v>
      </c>
      <c r="I2202" s="174">
        <v>5000</v>
      </c>
      <c r="J2202" s="219">
        <v>5300</v>
      </c>
      <c r="K2202" s="219">
        <v>531</v>
      </c>
      <c r="L2202" s="177">
        <v>557</v>
      </c>
      <c r="M2202" s="178">
        <v>0</v>
      </c>
      <c r="N2202" s="179" t="s">
        <v>1426</v>
      </c>
      <c r="O2202" s="180">
        <v>0</v>
      </c>
      <c r="P2202" s="180">
        <v>0</v>
      </c>
      <c r="Q2202" s="181">
        <v>0</v>
      </c>
      <c r="R2202" s="182" t="s">
        <v>98</v>
      </c>
      <c r="S2202" s="183">
        <v>0</v>
      </c>
      <c r="T2202" s="183">
        <v>0</v>
      </c>
      <c r="U2202" s="180">
        <v>0</v>
      </c>
      <c r="V2202" s="180">
        <v>0</v>
      </c>
      <c r="W2202" s="183">
        <v>0</v>
      </c>
      <c r="X2202" s="183">
        <v>0</v>
      </c>
      <c r="Y2202" s="180">
        <v>0</v>
      </c>
      <c r="Z2202" s="180">
        <v>0</v>
      </c>
      <c r="AA2202" s="183">
        <v>0</v>
      </c>
      <c r="AB2202" s="183">
        <v>0</v>
      </c>
      <c r="AC2202" s="180">
        <f t="shared" si="1329"/>
        <v>0</v>
      </c>
      <c r="AD2202" s="180">
        <f t="shared" si="1329"/>
        <v>0</v>
      </c>
      <c r="AE2202" s="181">
        <f t="shared" si="1333"/>
        <v>0</v>
      </c>
      <c r="AF2202" s="180">
        <v>0</v>
      </c>
      <c r="AG2202" s="180">
        <v>0</v>
      </c>
      <c r="AH2202" s="181">
        <f t="shared" si="1334"/>
        <v>0</v>
      </c>
      <c r="AI2202" s="180">
        <v>0</v>
      </c>
      <c r="AJ2202" s="180">
        <v>0</v>
      </c>
      <c r="AK2202" s="181">
        <f t="shared" si="1335"/>
        <v>0</v>
      </c>
      <c r="AL2202" s="180">
        <v>0</v>
      </c>
      <c r="AM2202" s="180">
        <v>0</v>
      </c>
      <c r="AN2202" s="181">
        <f t="shared" si="1336"/>
        <v>0</v>
      </c>
      <c r="AO2202" s="180">
        <v>0</v>
      </c>
      <c r="AP2202" s="180">
        <v>0</v>
      </c>
      <c r="AQ2202" s="181">
        <f t="shared" si="1337"/>
        <v>0</v>
      </c>
      <c r="AR2202" s="180">
        <v>0</v>
      </c>
      <c r="AS2202" s="180">
        <v>0</v>
      </c>
      <c r="AT2202" s="181">
        <f t="shared" si="1338"/>
        <v>0</v>
      </c>
      <c r="AU2202" s="180">
        <f t="shared" si="1330"/>
        <v>0</v>
      </c>
      <c r="AV2202" s="180">
        <f t="shared" si="1330"/>
        <v>0</v>
      </c>
      <c r="AW2202" s="181">
        <f t="shared" si="1339"/>
        <v>0</v>
      </c>
      <c r="AX2202" s="183">
        <f t="shared" si="1331"/>
        <v>0</v>
      </c>
      <c r="AY2202" s="183">
        <f t="shared" si="1331"/>
        <v>0</v>
      </c>
      <c r="AZ2202" s="183"/>
      <c r="BA2202" s="183"/>
      <c r="BB2202" s="183"/>
      <c r="BC2202" s="183"/>
      <c r="BD2202" s="183">
        <f t="shared" si="1332"/>
        <v>0</v>
      </c>
      <c r="BE2202" s="183">
        <f t="shared" si="1332"/>
        <v>0</v>
      </c>
    </row>
    <row r="2203" spans="2:57" ht="15.75" hidden="1">
      <c r="B2203" s="174">
        <v>2025</v>
      </c>
      <c r="C2203" s="174">
        <v>20</v>
      </c>
      <c r="D2203" s="175">
        <v>0</v>
      </c>
      <c r="E2203" s="176"/>
      <c r="F2203" s="174">
        <v>3</v>
      </c>
      <c r="G2203" s="174">
        <v>7</v>
      </c>
      <c r="H2203" s="174">
        <v>19</v>
      </c>
      <c r="I2203" s="174">
        <v>5000</v>
      </c>
      <c r="J2203" s="219">
        <v>5300</v>
      </c>
      <c r="K2203" s="219">
        <v>531</v>
      </c>
      <c r="L2203" s="177">
        <v>1349</v>
      </c>
      <c r="M2203" s="178">
        <v>0</v>
      </c>
      <c r="N2203" s="179" t="s">
        <v>1427</v>
      </c>
      <c r="O2203" s="180">
        <v>0</v>
      </c>
      <c r="P2203" s="180">
        <v>0</v>
      </c>
      <c r="Q2203" s="181">
        <v>0</v>
      </c>
      <c r="R2203" s="182" t="s">
        <v>98</v>
      </c>
      <c r="S2203" s="183">
        <v>0</v>
      </c>
      <c r="T2203" s="183">
        <v>0</v>
      </c>
      <c r="U2203" s="180">
        <v>0</v>
      </c>
      <c r="V2203" s="180">
        <v>0</v>
      </c>
      <c r="W2203" s="183">
        <v>0</v>
      </c>
      <c r="X2203" s="183">
        <v>0</v>
      </c>
      <c r="Y2203" s="180">
        <v>0</v>
      </c>
      <c r="Z2203" s="180">
        <v>0</v>
      </c>
      <c r="AA2203" s="183">
        <v>0</v>
      </c>
      <c r="AB2203" s="183">
        <v>0</v>
      </c>
      <c r="AC2203" s="180">
        <f t="shared" si="1329"/>
        <v>0</v>
      </c>
      <c r="AD2203" s="180">
        <f t="shared" si="1329"/>
        <v>0</v>
      </c>
      <c r="AE2203" s="181">
        <f t="shared" si="1333"/>
        <v>0</v>
      </c>
      <c r="AF2203" s="180">
        <v>0</v>
      </c>
      <c r="AG2203" s="180">
        <v>0</v>
      </c>
      <c r="AH2203" s="181">
        <f t="shared" si="1334"/>
        <v>0</v>
      </c>
      <c r="AI2203" s="180">
        <v>0</v>
      </c>
      <c r="AJ2203" s="180">
        <v>0</v>
      </c>
      <c r="AK2203" s="181">
        <f t="shared" si="1335"/>
        <v>0</v>
      </c>
      <c r="AL2203" s="180">
        <v>0</v>
      </c>
      <c r="AM2203" s="180">
        <v>0</v>
      </c>
      <c r="AN2203" s="181">
        <f t="shared" si="1336"/>
        <v>0</v>
      </c>
      <c r="AO2203" s="180">
        <v>0</v>
      </c>
      <c r="AP2203" s="180">
        <v>0</v>
      </c>
      <c r="AQ2203" s="181">
        <f t="shared" si="1337"/>
        <v>0</v>
      </c>
      <c r="AR2203" s="180">
        <v>0</v>
      </c>
      <c r="AS2203" s="180">
        <v>0</v>
      </c>
      <c r="AT2203" s="181">
        <f t="shared" si="1338"/>
        <v>0</v>
      </c>
      <c r="AU2203" s="180">
        <f t="shared" si="1330"/>
        <v>0</v>
      </c>
      <c r="AV2203" s="180">
        <f t="shared" si="1330"/>
        <v>0</v>
      </c>
      <c r="AW2203" s="181">
        <f t="shared" si="1339"/>
        <v>0</v>
      </c>
      <c r="AX2203" s="183">
        <f t="shared" si="1331"/>
        <v>0</v>
      </c>
      <c r="AY2203" s="183">
        <f t="shared" si="1331"/>
        <v>0</v>
      </c>
      <c r="AZ2203" s="183"/>
      <c r="BA2203" s="183"/>
      <c r="BB2203" s="183"/>
      <c r="BC2203" s="183"/>
      <c r="BD2203" s="183">
        <f t="shared" si="1332"/>
        <v>0</v>
      </c>
      <c r="BE2203" s="183">
        <f t="shared" si="1332"/>
        <v>0</v>
      </c>
    </row>
    <row r="2204" spans="2:57" ht="15.75" hidden="1">
      <c r="B2204" s="174">
        <v>2025</v>
      </c>
      <c r="C2204" s="174">
        <v>20</v>
      </c>
      <c r="D2204" s="175">
        <v>0</v>
      </c>
      <c r="E2204" s="176"/>
      <c r="F2204" s="174">
        <v>3</v>
      </c>
      <c r="G2204" s="174">
        <v>7</v>
      </c>
      <c r="H2204" s="174">
        <v>19</v>
      </c>
      <c r="I2204" s="174">
        <v>5000</v>
      </c>
      <c r="J2204" s="219">
        <v>5300</v>
      </c>
      <c r="K2204" s="219">
        <v>531</v>
      </c>
      <c r="L2204" s="177">
        <v>916</v>
      </c>
      <c r="M2204" s="178">
        <v>0</v>
      </c>
      <c r="N2204" s="179" t="s">
        <v>1428</v>
      </c>
      <c r="O2204" s="180">
        <v>0</v>
      </c>
      <c r="P2204" s="180">
        <v>0</v>
      </c>
      <c r="Q2204" s="181">
        <v>0</v>
      </c>
      <c r="R2204" s="182" t="s">
        <v>98</v>
      </c>
      <c r="S2204" s="183">
        <v>0</v>
      </c>
      <c r="T2204" s="183">
        <v>0</v>
      </c>
      <c r="U2204" s="180">
        <v>0</v>
      </c>
      <c r="V2204" s="180">
        <v>0</v>
      </c>
      <c r="W2204" s="183">
        <v>0</v>
      </c>
      <c r="X2204" s="183">
        <v>0</v>
      </c>
      <c r="Y2204" s="180">
        <v>0</v>
      </c>
      <c r="Z2204" s="180">
        <v>0</v>
      </c>
      <c r="AA2204" s="183">
        <v>0</v>
      </c>
      <c r="AB2204" s="183">
        <v>0</v>
      </c>
      <c r="AC2204" s="180">
        <f t="shared" si="1329"/>
        <v>0</v>
      </c>
      <c r="AD2204" s="180">
        <f t="shared" si="1329"/>
        <v>0</v>
      </c>
      <c r="AE2204" s="181">
        <f t="shared" si="1333"/>
        <v>0</v>
      </c>
      <c r="AF2204" s="180">
        <v>0</v>
      </c>
      <c r="AG2204" s="180">
        <v>0</v>
      </c>
      <c r="AH2204" s="181">
        <f t="shared" si="1334"/>
        <v>0</v>
      </c>
      <c r="AI2204" s="180">
        <v>0</v>
      </c>
      <c r="AJ2204" s="180">
        <v>0</v>
      </c>
      <c r="AK2204" s="181">
        <f t="shared" si="1335"/>
        <v>0</v>
      </c>
      <c r="AL2204" s="180">
        <v>0</v>
      </c>
      <c r="AM2204" s="180">
        <v>0</v>
      </c>
      <c r="AN2204" s="181">
        <f t="shared" si="1336"/>
        <v>0</v>
      </c>
      <c r="AO2204" s="180">
        <v>0</v>
      </c>
      <c r="AP2204" s="180">
        <v>0</v>
      </c>
      <c r="AQ2204" s="181">
        <f t="shared" si="1337"/>
        <v>0</v>
      </c>
      <c r="AR2204" s="180">
        <v>0</v>
      </c>
      <c r="AS2204" s="180">
        <v>0</v>
      </c>
      <c r="AT2204" s="181">
        <f t="shared" si="1338"/>
        <v>0</v>
      </c>
      <c r="AU2204" s="180">
        <f t="shared" si="1330"/>
        <v>0</v>
      </c>
      <c r="AV2204" s="180">
        <f t="shared" si="1330"/>
        <v>0</v>
      </c>
      <c r="AW2204" s="181">
        <f t="shared" si="1339"/>
        <v>0</v>
      </c>
      <c r="AX2204" s="183">
        <f t="shared" si="1331"/>
        <v>0</v>
      </c>
      <c r="AY2204" s="183">
        <f t="shared" si="1331"/>
        <v>0</v>
      </c>
      <c r="AZ2204" s="183"/>
      <c r="BA2204" s="183"/>
      <c r="BB2204" s="183"/>
      <c r="BC2204" s="183"/>
      <c r="BD2204" s="183">
        <f t="shared" si="1332"/>
        <v>0</v>
      </c>
      <c r="BE2204" s="183">
        <f t="shared" si="1332"/>
        <v>0</v>
      </c>
    </row>
    <row r="2205" spans="2:57" ht="15.75" hidden="1">
      <c r="B2205" s="174">
        <v>2025</v>
      </c>
      <c r="C2205" s="174">
        <v>20</v>
      </c>
      <c r="D2205" s="175">
        <v>0</v>
      </c>
      <c r="E2205" s="176"/>
      <c r="F2205" s="174">
        <v>3</v>
      </c>
      <c r="G2205" s="174">
        <v>7</v>
      </c>
      <c r="H2205" s="174">
        <v>19</v>
      </c>
      <c r="I2205" s="174">
        <v>5000</v>
      </c>
      <c r="J2205" s="219">
        <v>5300</v>
      </c>
      <c r="K2205" s="219">
        <v>531</v>
      </c>
      <c r="L2205" s="177">
        <v>997</v>
      </c>
      <c r="M2205" s="178">
        <v>0</v>
      </c>
      <c r="N2205" s="179" t="s">
        <v>1429</v>
      </c>
      <c r="O2205" s="180">
        <v>0</v>
      </c>
      <c r="P2205" s="180">
        <v>0</v>
      </c>
      <c r="Q2205" s="181">
        <v>0</v>
      </c>
      <c r="R2205" s="182" t="s">
        <v>98</v>
      </c>
      <c r="S2205" s="183">
        <v>0</v>
      </c>
      <c r="T2205" s="183">
        <v>0</v>
      </c>
      <c r="U2205" s="180">
        <v>0</v>
      </c>
      <c r="V2205" s="180">
        <v>0</v>
      </c>
      <c r="W2205" s="183">
        <v>0</v>
      </c>
      <c r="X2205" s="183">
        <v>0</v>
      </c>
      <c r="Y2205" s="180">
        <v>0</v>
      </c>
      <c r="Z2205" s="180">
        <v>0</v>
      </c>
      <c r="AA2205" s="183">
        <v>0</v>
      </c>
      <c r="AB2205" s="183">
        <v>0</v>
      </c>
      <c r="AC2205" s="180">
        <f t="shared" si="1329"/>
        <v>0</v>
      </c>
      <c r="AD2205" s="180">
        <f t="shared" si="1329"/>
        <v>0</v>
      </c>
      <c r="AE2205" s="181">
        <f t="shared" si="1333"/>
        <v>0</v>
      </c>
      <c r="AF2205" s="180">
        <v>0</v>
      </c>
      <c r="AG2205" s="180">
        <v>0</v>
      </c>
      <c r="AH2205" s="181">
        <f t="shared" si="1334"/>
        <v>0</v>
      </c>
      <c r="AI2205" s="180">
        <v>0</v>
      </c>
      <c r="AJ2205" s="180">
        <v>0</v>
      </c>
      <c r="AK2205" s="181">
        <f t="shared" si="1335"/>
        <v>0</v>
      </c>
      <c r="AL2205" s="180">
        <v>0</v>
      </c>
      <c r="AM2205" s="180">
        <v>0</v>
      </c>
      <c r="AN2205" s="181">
        <f t="shared" si="1336"/>
        <v>0</v>
      </c>
      <c r="AO2205" s="180">
        <v>0</v>
      </c>
      <c r="AP2205" s="180">
        <v>0</v>
      </c>
      <c r="AQ2205" s="181">
        <f t="shared" si="1337"/>
        <v>0</v>
      </c>
      <c r="AR2205" s="180">
        <v>0</v>
      </c>
      <c r="AS2205" s="180">
        <v>0</v>
      </c>
      <c r="AT2205" s="181">
        <f t="shared" si="1338"/>
        <v>0</v>
      </c>
      <c r="AU2205" s="180">
        <f t="shared" si="1330"/>
        <v>0</v>
      </c>
      <c r="AV2205" s="180">
        <f t="shared" si="1330"/>
        <v>0</v>
      </c>
      <c r="AW2205" s="181">
        <f t="shared" si="1339"/>
        <v>0</v>
      </c>
      <c r="AX2205" s="183">
        <f t="shared" si="1331"/>
        <v>0</v>
      </c>
      <c r="AY2205" s="183">
        <f t="shared" si="1331"/>
        <v>0</v>
      </c>
      <c r="AZ2205" s="183"/>
      <c r="BA2205" s="183"/>
      <c r="BB2205" s="183"/>
      <c r="BC2205" s="183"/>
      <c r="BD2205" s="183">
        <f t="shared" si="1332"/>
        <v>0</v>
      </c>
      <c r="BE2205" s="183">
        <f t="shared" si="1332"/>
        <v>0</v>
      </c>
    </row>
    <row r="2206" spans="2:57" ht="15.75" hidden="1">
      <c r="B2206" s="152">
        <v>2025</v>
      </c>
      <c r="C2206" s="152">
        <v>20</v>
      </c>
      <c r="D2206" s="153"/>
      <c r="E2206" s="154"/>
      <c r="F2206" s="152">
        <v>3</v>
      </c>
      <c r="G2206" s="152">
        <v>7</v>
      </c>
      <c r="H2206" s="152">
        <v>19</v>
      </c>
      <c r="I2206" s="152">
        <v>5000</v>
      </c>
      <c r="J2206" s="152">
        <v>5400</v>
      </c>
      <c r="K2206" s="152"/>
      <c r="L2206" s="155" t="s">
        <v>44</v>
      </c>
      <c r="M2206" s="156"/>
      <c r="N2206" s="157" t="s">
        <v>216</v>
      </c>
      <c r="O2206" s="158">
        <v>0</v>
      </c>
      <c r="P2206" s="158">
        <v>0</v>
      </c>
      <c r="Q2206" s="158">
        <v>0</v>
      </c>
      <c r="R2206" s="159"/>
      <c r="S2206" s="160"/>
      <c r="T2206" s="161"/>
      <c r="U2206" s="158">
        <f t="shared" ref="U2206:AD2206" si="1340">U2207+U2215+U2218</f>
        <v>0</v>
      </c>
      <c r="V2206" s="158">
        <f t="shared" si="1340"/>
        <v>0</v>
      </c>
      <c r="W2206" s="162">
        <f t="shared" si="1340"/>
        <v>0</v>
      </c>
      <c r="X2206" s="162">
        <f t="shared" si="1340"/>
        <v>0</v>
      </c>
      <c r="Y2206" s="158">
        <f t="shared" si="1340"/>
        <v>0</v>
      </c>
      <c r="Z2206" s="158">
        <f t="shared" si="1340"/>
        <v>0</v>
      </c>
      <c r="AA2206" s="162">
        <f t="shared" si="1340"/>
        <v>0</v>
      </c>
      <c r="AB2206" s="162">
        <f t="shared" si="1340"/>
        <v>0</v>
      </c>
      <c r="AC2206" s="158">
        <f t="shared" si="1340"/>
        <v>0</v>
      </c>
      <c r="AD2206" s="158">
        <f t="shared" si="1340"/>
        <v>0</v>
      </c>
      <c r="AE2206" s="158">
        <f t="shared" si="1333"/>
        <v>0</v>
      </c>
      <c r="AF2206" s="158">
        <f>AF2207+AF2215+AF2218</f>
        <v>0</v>
      </c>
      <c r="AG2206" s="158">
        <f>AG2207+AG2215+AG2218</f>
        <v>0</v>
      </c>
      <c r="AH2206" s="158">
        <f t="shared" si="1334"/>
        <v>0</v>
      </c>
      <c r="AI2206" s="158">
        <f>AI2207+AI2215+AI2218</f>
        <v>0</v>
      </c>
      <c r="AJ2206" s="158">
        <f>AJ2207+AJ2215+AJ2218</f>
        <v>0</v>
      </c>
      <c r="AK2206" s="158">
        <f t="shared" si="1335"/>
        <v>0</v>
      </c>
      <c r="AL2206" s="158">
        <f>AL2207+AL2215+AL2218</f>
        <v>0</v>
      </c>
      <c r="AM2206" s="158">
        <f>AM2207+AM2215+AM2218</f>
        <v>0</v>
      </c>
      <c r="AN2206" s="158">
        <f t="shared" si="1336"/>
        <v>0</v>
      </c>
      <c r="AO2206" s="158">
        <f>AO2207+AO2215+AO2218</f>
        <v>0</v>
      </c>
      <c r="AP2206" s="158">
        <f>AP2207+AP2215+AP2218</f>
        <v>0</v>
      </c>
      <c r="AQ2206" s="158">
        <f t="shared" si="1337"/>
        <v>0</v>
      </c>
      <c r="AR2206" s="158">
        <f>AR2207+AR2215+AR2218</f>
        <v>0</v>
      </c>
      <c r="AS2206" s="158">
        <f>AS2207+AS2215+AS2218</f>
        <v>0</v>
      </c>
      <c r="AT2206" s="158">
        <f t="shared" si="1338"/>
        <v>0</v>
      </c>
      <c r="AU2206" s="158">
        <f>AU2207+AU2215+AU2218</f>
        <v>0</v>
      </c>
      <c r="AV2206" s="158">
        <f>AV2207+AV2215+AV2218</f>
        <v>0</v>
      </c>
      <c r="AW2206" s="158">
        <f t="shared" si="1339"/>
        <v>0</v>
      </c>
      <c r="AX2206" s="160"/>
      <c r="AY2206" s="161"/>
      <c r="AZ2206" s="160"/>
      <c r="BA2206" s="161"/>
      <c r="BB2206" s="160"/>
      <c r="BC2206" s="161"/>
      <c r="BD2206" s="160"/>
      <c r="BE2206" s="161"/>
    </row>
    <row r="2207" spans="2:57" ht="15.75" hidden="1">
      <c r="B2207" s="163">
        <v>2025</v>
      </c>
      <c r="C2207" s="163">
        <v>20</v>
      </c>
      <c r="D2207" s="164"/>
      <c r="E2207" s="165"/>
      <c r="F2207" s="163">
        <v>3</v>
      </c>
      <c r="G2207" s="163">
        <v>7</v>
      </c>
      <c r="H2207" s="163">
        <v>19</v>
      </c>
      <c r="I2207" s="163">
        <v>5000</v>
      </c>
      <c r="J2207" s="163">
        <v>5400</v>
      </c>
      <c r="K2207" s="163">
        <v>541</v>
      </c>
      <c r="L2207" s="166" t="s">
        <v>44</v>
      </c>
      <c r="M2207" s="167"/>
      <c r="N2207" s="168" t="s">
        <v>217</v>
      </c>
      <c r="O2207" s="169">
        <v>0</v>
      </c>
      <c r="P2207" s="169">
        <v>0</v>
      </c>
      <c r="Q2207" s="169">
        <v>0</v>
      </c>
      <c r="R2207" s="170"/>
      <c r="S2207" s="171"/>
      <c r="T2207" s="172"/>
      <c r="U2207" s="169">
        <f t="shared" ref="U2207:AD2207" si="1341">SUM(U2208:U2214)</f>
        <v>0</v>
      </c>
      <c r="V2207" s="169">
        <f t="shared" si="1341"/>
        <v>0</v>
      </c>
      <c r="W2207" s="173">
        <f t="shared" si="1341"/>
        <v>0</v>
      </c>
      <c r="X2207" s="173">
        <f t="shared" si="1341"/>
        <v>0</v>
      </c>
      <c r="Y2207" s="169">
        <f t="shared" si="1341"/>
        <v>0</v>
      </c>
      <c r="Z2207" s="169">
        <f t="shared" si="1341"/>
        <v>0</v>
      </c>
      <c r="AA2207" s="173">
        <f t="shared" si="1341"/>
        <v>0</v>
      </c>
      <c r="AB2207" s="173">
        <f t="shared" si="1341"/>
        <v>0</v>
      </c>
      <c r="AC2207" s="169">
        <f t="shared" si="1341"/>
        <v>0</v>
      </c>
      <c r="AD2207" s="169">
        <f t="shared" si="1341"/>
        <v>0</v>
      </c>
      <c r="AE2207" s="169">
        <f t="shared" si="1333"/>
        <v>0</v>
      </c>
      <c r="AF2207" s="169">
        <f>SUM(AF2208:AF2214)</f>
        <v>0</v>
      </c>
      <c r="AG2207" s="169">
        <f>SUM(AG2208:AG2214)</f>
        <v>0</v>
      </c>
      <c r="AH2207" s="169">
        <f t="shared" si="1334"/>
        <v>0</v>
      </c>
      <c r="AI2207" s="169">
        <f>SUM(AI2208:AI2214)</f>
        <v>0</v>
      </c>
      <c r="AJ2207" s="169">
        <f>SUM(AJ2208:AJ2214)</f>
        <v>0</v>
      </c>
      <c r="AK2207" s="169">
        <f t="shared" si="1335"/>
        <v>0</v>
      </c>
      <c r="AL2207" s="169">
        <f>SUM(AL2208:AL2214)</f>
        <v>0</v>
      </c>
      <c r="AM2207" s="169">
        <f>SUM(AM2208:AM2214)</f>
        <v>0</v>
      </c>
      <c r="AN2207" s="169">
        <f t="shared" si="1336"/>
        <v>0</v>
      </c>
      <c r="AO2207" s="169">
        <f>SUM(AO2208:AO2214)</f>
        <v>0</v>
      </c>
      <c r="AP2207" s="169">
        <f>SUM(AP2208:AP2214)</f>
        <v>0</v>
      </c>
      <c r="AQ2207" s="169">
        <f t="shared" si="1337"/>
        <v>0</v>
      </c>
      <c r="AR2207" s="169">
        <f>SUM(AR2208:AR2214)</f>
        <v>0</v>
      </c>
      <c r="AS2207" s="169">
        <f>SUM(AS2208:AS2214)</f>
        <v>0</v>
      </c>
      <c r="AT2207" s="169">
        <f t="shared" si="1338"/>
        <v>0</v>
      </c>
      <c r="AU2207" s="169">
        <f>SUM(AU2208:AU2214)</f>
        <v>0</v>
      </c>
      <c r="AV2207" s="169">
        <f>SUM(AV2208:AV2214)</f>
        <v>0</v>
      </c>
      <c r="AW2207" s="169">
        <f t="shared" si="1339"/>
        <v>0</v>
      </c>
      <c r="AX2207" s="171"/>
      <c r="AY2207" s="172"/>
      <c r="AZ2207" s="171"/>
      <c r="BA2207" s="172"/>
      <c r="BB2207" s="171"/>
      <c r="BC2207" s="172"/>
      <c r="BD2207" s="171"/>
      <c r="BE2207" s="172"/>
    </row>
    <row r="2208" spans="2:57" ht="15.75" hidden="1">
      <c r="B2208" s="174">
        <v>2025</v>
      </c>
      <c r="C2208" s="174">
        <v>20</v>
      </c>
      <c r="D2208" s="175">
        <v>0</v>
      </c>
      <c r="E2208" s="176"/>
      <c r="F2208" s="174">
        <v>3</v>
      </c>
      <c r="G2208" s="174">
        <v>7</v>
      </c>
      <c r="H2208" s="174">
        <v>19</v>
      </c>
      <c r="I2208" s="174">
        <v>5000</v>
      </c>
      <c r="J2208" s="174">
        <v>5400</v>
      </c>
      <c r="K2208" s="174">
        <v>541</v>
      </c>
      <c r="L2208" s="177">
        <v>22</v>
      </c>
      <c r="M2208" s="178">
        <v>0</v>
      </c>
      <c r="N2208" s="179" t="s">
        <v>1430</v>
      </c>
      <c r="O2208" s="180">
        <v>0</v>
      </c>
      <c r="P2208" s="180">
        <v>0</v>
      </c>
      <c r="Q2208" s="181">
        <v>0</v>
      </c>
      <c r="R2208" s="182" t="s">
        <v>98</v>
      </c>
      <c r="S2208" s="183">
        <v>0</v>
      </c>
      <c r="T2208" s="183">
        <v>0</v>
      </c>
      <c r="U2208" s="180">
        <v>0</v>
      </c>
      <c r="V2208" s="180">
        <v>0</v>
      </c>
      <c r="W2208" s="183">
        <v>0</v>
      </c>
      <c r="X2208" s="183">
        <v>0</v>
      </c>
      <c r="Y2208" s="180">
        <v>0</v>
      </c>
      <c r="Z2208" s="180">
        <v>0</v>
      </c>
      <c r="AA2208" s="183">
        <v>0</v>
      </c>
      <c r="AB2208" s="183">
        <v>0</v>
      </c>
      <c r="AC2208" s="180">
        <f t="shared" ref="AC2208:AD2214" si="1342">+O2208+U2208-Y2208</f>
        <v>0</v>
      </c>
      <c r="AD2208" s="180">
        <f t="shared" si="1342"/>
        <v>0</v>
      </c>
      <c r="AE2208" s="181">
        <f t="shared" si="1333"/>
        <v>0</v>
      </c>
      <c r="AF2208" s="180">
        <v>0</v>
      </c>
      <c r="AG2208" s="180">
        <v>0</v>
      </c>
      <c r="AH2208" s="181">
        <f t="shared" si="1334"/>
        <v>0</v>
      </c>
      <c r="AI2208" s="180">
        <v>0</v>
      </c>
      <c r="AJ2208" s="180">
        <v>0</v>
      </c>
      <c r="AK2208" s="181">
        <f t="shared" si="1335"/>
        <v>0</v>
      </c>
      <c r="AL2208" s="180">
        <v>0</v>
      </c>
      <c r="AM2208" s="180">
        <v>0</v>
      </c>
      <c r="AN2208" s="181">
        <f t="shared" si="1336"/>
        <v>0</v>
      </c>
      <c r="AO2208" s="180">
        <v>0</v>
      </c>
      <c r="AP2208" s="180">
        <v>0</v>
      </c>
      <c r="AQ2208" s="181">
        <f t="shared" si="1337"/>
        <v>0</v>
      </c>
      <c r="AR2208" s="180">
        <v>0</v>
      </c>
      <c r="AS2208" s="180">
        <v>0</v>
      </c>
      <c r="AT2208" s="181">
        <f t="shared" si="1338"/>
        <v>0</v>
      </c>
      <c r="AU2208" s="180">
        <f t="shared" ref="AU2208:AV2214" si="1343">+AC2208-AF2208-AI2208-AL2208-AO2208-AR2208</f>
        <v>0</v>
      </c>
      <c r="AV2208" s="180">
        <f t="shared" si="1343"/>
        <v>0</v>
      </c>
      <c r="AW2208" s="181">
        <f t="shared" si="1339"/>
        <v>0</v>
      </c>
      <c r="AX2208" s="183">
        <f t="shared" ref="AX2208:AY2214" si="1344">+S2208+W2208-AA2208</f>
        <v>0</v>
      </c>
      <c r="AY2208" s="183">
        <f t="shared" si="1344"/>
        <v>0</v>
      </c>
      <c r="AZ2208" s="183"/>
      <c r="BA2208" s="183"/>
      <c r="BB2208" s="183"/>
      <c r="BC2208" s="183"/>
      <c r="BD2208" s="183">
        <f t="shared" ref="BD2208:BE2214" si="1345">+AX2208-AZ2208-BB2208</f>
        <v>0</v>
      </c>
      <c r="BE2208" s="183">
        <f t="shared" si="1345"/>
        <v>0</v>
      </c>
    </row>
    <row r="2209" spans="2:57" ht="15.75" hidden="1">
      <c r="B2209" s="174">
        <v>2025</v>
      </c>
      <c r="C2209" s="174">
        <v>20</v>
      </c>
      <c r="D2209" s="175">
        <v>0</v>
      </c>
      <c r="E2209" s="176"/>
      <c r="F2209" s="174">
        <v>3</v>
      </c>
      <c r="G2209" s="174">
        <v>7</v>
      </c>
      <c r="H2209" s="174">
        <v>19</v>
      </c>
      <c r="I2209" s="174">
        <v>5000</v>
      </c>
      <c r="J2209" s="174">
        <v>5400</v>
      </c>
      <c r="K2209" s="174">
        <v>541</v>
      </c>
      <c r="L2209" s="177">
        <v>23</v>
      </c>
      <c r="M2209" s="178">
        <v>0</v>
      </c>
      <c r="N2209" s="179" t="s">
        <v>1431</v>
      </c>
      <c r="O2209" s="180">
        <v>0</v>
      </c>
      <c r="P2209" s="180">
        <v>0</v>
      </c>
      <c r="Q2209" s="181">
        <v>0</v>
      </c>
      <c r="R2209" s="182" t="s">
        <v>98</v>
      </c>
      <c r="S2209" s="183">
        <v>0</v>
      </c>
      <c r="T2209" s="183">
        <v>0</v>
      </c>
      <c r="U2209" s="180">
        <v>0</v>
      </c>
      <c r="V2209" s="180">
        <v>0</v>
      </c>
      <c r="W2209" s="183">
        <v>0</v>
      </c>
      <c r="X2209" s="183">
        <v>0</v>
      </c>
      <c r="Y2209" s="180">
        <v>0</v>
      </c>
      <c r="Z2209" s="180">
        <v>0</v>
      </c>
      <c r="AA2209" s="183">
        <v>0</v>
      </c>
      <c r="AB2209" s="183">
        <v>0</v>
      </c>
      <c r="AC2209" s="180">
        <f t="shared" si="1342"/>
        <v>0</v>
      </c>
      <c r="AD2209" s="180">
        <f t="shared" si="1342"/>
        <v>0</v>
      </c>
      <c r="AE2209" s="181">
        <f t="shared" si="1333"/>
        <v>0</v>
      </c>
      <c r="AF2209" s="180">
        <v>0</v>
      </c>
      <c r="AG2209" s="180">
        <v>0</v>
      </c>
      <c r="AH2209" s="181">
        <f t="shared" si="1334"/>
        <v>0</v>
      </c>
      <c r="AI2209" s="180">
        <v>0</v>
      </c>
      <c r="AJ2209" s="180">
        <v>0</v>
      </c>
      <c r="AK2209" s="181">
        <f t="shared" si="1335"/>
        <v>0</v>
      </c>
      <c r="AL2209" s="180">
        <v>0</v>
      </c>
      <c r="AM2209" s="180">
        <v>0</v>
      </c>
      <c r="AN2209" s="181">
        <f t="shared" si="1336"/>
        <v>0</v>
      </c>
      <c r="AO2209" s="180">
        <v>0</v>
      </c>
      <c r="AP2209" s="180">
        <v>0</v>
      </c>
      <c r="AQ2209" s="181">
        <f t="shared" si="1337"/>
        <v>0</v>
      </c>
      <c r="AR2209" s="180">
        <v>0</v>
      </c>
      <c r="AS2209" s="180">
        <v>0</v>
      </c>
      <c r="AT2209" s="181">
        <f t="shared" si="1338"/>
        <v>0</v>
      </c>
      <c r="AU2209" s="180">
        <f t="shared" si="1343"/>
        <v>0</v>
      </c>
      <c r="AV2209" s="180">
        <f t="shared" si="1343"/>
        <v>0</v>
      </c>
      <c r="AW2209" s="181">
        <f t="shared" si="1339"/>
        <v>0</v>
      </c>
      <c r="AX2209" s="183">
        <f t="shared" si="1344"/>
        <v>0</v>
      </c>
      <c r="AY2209" s="183">
        <f t="shared" si="1344"/>
        <v>0</v>
      </c>
      <c r="AZ2209" s="183"/>
      <c r="BA2209" s="183"/>
      <c r="BB2209" s="183"/>
      <c r="BC2209" s="183"/>
      <c r="BD2209" s="183">
        <f t="shared" si="1345"/>
        <v>0</v>
      </c>
      <c r="BE2209" s="183">
        <f t="shared" si="1345"/>
        <v>0</v>
      </c>
    </row>
    <row r="2210" spans="2:57" ht="15.75" hidden="1">
      <c r="B2210" s="174">
        <v>2025</v>
      </c>
      <c r="C2210" s="174">
        <v>20</v>
      </c>
      <c r="D2210" s="175">
        <v>0</v>
      </c>
      <c r="E2210" s="176"/>
      <c r="F2210" s="174">
        <v>3</v>
      </c>
      <c r="G2210" s="174">
        <v>7</v>
      </c>
      <c r="H2210" s="174">
        <v>19</v>
      </c>
      <c r="I2210" s="174">
        <v>5000</v>
      </c>
      <c r="J2210" s="174">
        <v>5400</v>
      </c>
      <c r="K2210" s="174">
        <v>541</v>
      </c>
      <c r="L2210" s="177">
        <v>415</v>
      </c>
      <c r="M2210" s="178">
        <v>0</v>
      </c>
      <c r="N2210" s="179" t="s">
        <v>1432</v>
      </c>
      <c r="O2210" s="180">
        <v>0</v>
      </c>
      <c r="P2210" s="180">
        <v>0</v>
      </c>
      <c r="Q2210" s="181">
        <v>0</v>
      </c>
      <c r="R2210" s="182" t="s">
        <v>98</v>
      </c>
      <c r="S2210" s="183">
        <v>0</v>
      </c>
      <c r="T2210" s="183">
        <v>0</v>
      </c>
      <c r="U2210" s="180">
        <v>0</v>
      </c>
      <c r="V2210" s="180">
        <v>0</v>
      </c>
      <c r="W2210" s="183">
        <v>0</v>
      </c>
      <c r="X2210" s="183">
        <v>0</v>
      </c>
      <c r="Y2210" s="180">
        <v>0</v>
      </c>
      <c r="Z2210" s="180">
        <v>0</v>
      </c>
      <c r="AA2210" s="183">
        <v>0</v>
      </c>
      <c r="AB2210" s="183">
        <v>0</v>
      </c>
      <c r="AC2210" s="180">
        <f t="shared" si="1342"/>
        <v>0</v>
      </c>
      <c r="AD2210" s="180">
        <f t="shared" si="1342"/>
        <v>0</v>
      </c>
      <c r="AE2210" s="181">
        <f t="shared" si="1333"/>
        <v>0</v>
      </c>
      <c r="AF2210" s="180">
        <v>0</v>
      </c>
      <c r="AG2210" s="180">
        <v>0</v>
      </c>
      <c r="AH2210" s="181">
        <f t="shared" si="1334"/>
        <v>0</v>
      </c>
      <c r="AI2210" s="180">
        <v>0</v>
      </c>
      <c r="AJ2210" s="180">
        <v>0</v>
      </c>
      <c r="AK2210" s="181">
        <f t="shared" si="1335"/>
        <v>0</v>
      </c>
      <c r="AL2210" s="180">
        <v>0</v>
      </c>
      <c r="AM2210" s="180">
        <v>0</v>
      </c>
      <c r="AN2210" s="181">
        <f t="shared" si="1336"/>
        <v>0</v>
      </c>
      <c r="AO2210" s="180">
        <v>0</v>
      </c>
      <c r="AP2210" s="180">
        <v>0</v>
      </c>
      <c r="AQ2210" s="181">
        <f t="shared" si="1337"/>
        <v>0</v>
      </c>
      <c r="AR2210" s="180">
        <v>0</v>
      </c>
      <c r="AS2210" s="180">
        <v>0</v>
      </c>
      <c r="AT2210" s="181">
        <f t="shared" si="1338"/>
        <v>0</v>
      </c>
      <c r="AU2210" s="180">
        <f t="shared" si="1343"/>
        <v>0</v>
      </c>
      <c r="AV2210" s="180">
        <f t="shared" si="1343"/>
        <v>0</v>
      </c>
      <c r="AW2210" s="181">
        <f t="shared" si="1339"/>
        <v>0</v>
      </c>
      <c r="AX2210" s="183">
        <f t="shared" si="1344"/>
        <v>0</v>
      </c>
      <c r="AY2210" s="183">
        <f t="shared" si="1344"/>
        <v>0</v>
      </c>
      <c r="AZ2210" s="183"/>
      <c r="BA2210" s="183"/>
      <c r="BB2210" s="183"/>
      <c r="BC2210" s="183"/>
      <c r="BD2210" s="183">
        <f t="shared" si="1345"/>
        <v>0</v>
      </c>
      <c r="BE2210" s="183">
        <f t="shared" si="1345"/>
        <v>0</v>
      </c>
    </row>
    <row r="2211" spans="2:57" ht="15.75" hidden="1">
      <c r="B2211" s="174">
        <v>2025</v>
      </c>
      <c r="C2211" s="174">
        <v>20</v>
      </c>
      <c r="D2211" s="175">
        <v>0</v>
      </c>
      <c r="E2211" s="176"/>
      <c r="F2211" s="174">
        <v>3</v>
      </c>
      <c r="G2211" s="174">
        <v>7</v>
      </c>
      <c r="H2211" s="174">
        <v>19</v>
      </c>
      <c r="I2211" s="174">
        <v>5000</v>
      </c>
      <c r="J2211" s="174">
        <v>5400</v>
      </c>
      <c r="K2211" s="174">
        <v>541</v>
      </c>
      <c r="L2211" s="177">
        <v>1051</v>
      </c>
      <c r="M2211" s="178">
        <v>0</v>
      </c>
      <c r="N2211" s="179" t="s">
        <v>1179</v>
      </c>
      <c r="O2211" s="180">
        <v>0</v>
      </c>
      <c r="P2211" s="180">
        <v>0</v>
      </c>
      <c r="Q2211" s="181">
        <v>0</v>
      </c>
      <c r="R2211" s="182" t="s">
        <v>98</v>
      </c>
      <c r="S2211" s="183">
        <v>0</v>
      </c>
      <c r="T2211" s="183">
        <v>0</v>
      </c>
      <c r="U2211" s="180">
        <v>0</v>
      </c>
      <c r="V2211" s="180">
        <v>0</v>
      </c>
      <c r="W2211" s="183">
        <v>0</v>
      </c>
      <c r="X2211" s="183">
        <v>0</v>
      </c>
      <c r="Y2211" s="180">
        <v>0</v>
      </c>
      <c r="Z2211" s="180">
        <v>0</v>
      </c>
      <c r="AA2211" s="183">
        <v>0</v>
      </c>
      <c r="AB2211" s="183">
        <v>0</v>
      </c>
      <c r="AC2211" s="180">
        <f t="shared" si="1342"/>
        <v>0</v>
      </c>
      <c r="AD2211" s="180">
        <f t="shared" si="1342"/>
        <v>0</v>
      </c>
      <c r="AE2211" s="181">
        <f t="shared" si="1333"/>
        <v>0</v>
      </c>
      <c r="AF2211" s="180">
        <v>0</v>
      </c>
      <c r="AG2211" s="180">
        <v>0</v>
      </c>
      <c r="AH2211" s="181">
        <f t="shared" si="1334"/>
        <v>0</v>
      </c>
      <c r="AI2211" s="180">
        <v>0</v>
      </c>
      <c r="AJ2211" s="180">
        <v>0</v>
      </c>
      <c r="AK2211" s="181">
        <f t="shared" si="1335"/>
        <v>0</v>
      </c>
      <c r="AL2211" s="180">
        <v>0</v>
      </c>
      <c r="AM2211" s="180">
        <v>0</v>
      </c>
      <c r="AN2211" s="181">
        <f t="shared" si="1336"/>
        <v>0</v>
      </c>
      <c r="AO2211" s="180">
        <v>0</v>
      </c>
      <c r="AP2211" s="180">
        <v>0</v>
      </c>
      <c r="AQ2211" s="181">
        <f t="shared" si="1337"/>
        <v>0</v>
      </c>
      <c r="AR2211" s="180">
        <v>0</v>
      </c>
      <c r="AS2211" s="180">
        <v>0</v>
      </c>
      <c r="AT2211" s="181">
        <f t="shared" si="1338"/>
        <v>0</v>
      </c>
      <c r="AU2211" s="180">
        <f t="shared" si="1343"/>
        <v>0</v>
      </c>
      <c r="AV2211" s="180">
        <f t="shared" si="1343"/>
        <v>0</v>
      </c>
      <c r="AW2211" s="181">
        <f t="shared" si="1339"/>
        <v>0</v>
      </c>
      <c r="AX2211" s="183">
        <f t="shared" si="1344"/>
        <v>0</v>
      </c>
      <c r="AY2211" s="183">
        <f t="shared" si="1344"/>
        <v>0</v>
      </c>
      <c r="AZ2211" s="183"/>
      <c r="BA2211" s="183"/>
      <c r="BB2211" s="183"/>
      <c r="BC2211" s="183"/>
      <c r="BD2211" s="183">
        <f t="shared" si="1345"/>
        <v>0</v>
      </c>
      <c r="BE2211" s="183">
        <f t="shared" si="1345"/>
        <v>0</v>
      </c>
    </row>
    <row r="2212" spans="2:57" ht="15.75" hidden="1">
      <c r="B2212" s="174">
        <v>2025</v>
      </c>
      <c r="C2212" s="174">
        <v>20</v>
      </c>
      <c r="D2212" s="175">
        <v>0</v>
      </c>
      <c r="E2212" s="176"/>
      <c r="F2212" s="174">
        <v>3</v>
      </c>
      <c r="G2212" s="174">
        <v>7</v>
      </c>
      <c r="H2212" s="174">
        <v>19</v>
      </c>
      <c r="I2212" s="174">
        <v>5000</v>
      </c>
      <c r="J2212" s="174">
        <v>5400</v>
      </c>
      <c r="K2212" s="174">
        <v>541</v>
      </c>
      <c r="L2212" s="177">
        <v>204</v>
      </c>
      <c r="M2212" s="178">
        <v>0</v>
      </c>
      <c r="N2212" s="179" t="s">
        <v>553</v>
      </c>
      <c r="O2212" s="180">
        <v>0</v>
      </c>
      <c r="P2212" s="180">
        <v>0</v>
      </c>
      <c r="Q2212" s="181">
        <v>0</v>
      </c>
      <c r="R2212" s="182" t="s">
        <v>98</v>
      </c>
      <c r="S2212" s="183">
        <v>0</v>
      </c>
      <c r="T2212" s="183">
        <v>0</v>
      </c>
      <c r="U2212" s="180">
        <v>0</v>
      </c>
      <c r="V2212" s="180">
        <v>0</v>
      </c>
      <c r="W2212" s="183">
        <v>0</v>
      </c>
      <c r="X2212" s="183">
        <v>0</v>
      </c>
      <c r="Y2212" s="180">
        <v>0</v>
      </c>
      <c r="Z2212" s="180">
        <v>0</v>
      </c>
      <c r="AA2212" s="183">
        <v>0</v>
      </c>
      <c r="AB2212" s="183">
        <v>0</v>
      </c>
      <c r="AC2212" s="180">
        <f t="shared" si="1342"/>
        <v>0</v>
      </c>
      <c r="AD2212" s="180">
        <f t="shared" si="1342"/>
        <v>0</v>
      </c>
      <c r="AE2212" s="181">
        <f t="shared" si="1333"/>
        <v>0</v>
      </c>
      <c r="AF2212" s="180">
        <v>0</v>
      </c>
      <c r="AG2212" s="180">
        <v>0</v>
      </c>
      <c r="AH2212" s="181">
        <f t="shared" si="1334"/>
        <v>0</v>
      </c>
      <c r="AI2212" s="180">
        <v>0</v>
      </c>
      <c r="AJ2212" s="180">
        <v>0</v>
      </c>
      <c r="AK2212" s="181">
        <f t="shared" si="1335"/>
        <v>0</v>
      </c>
      <c r="AL2212" s="180">
        <v>0</v>
      </c>
      <c r="AM2212" s="180">
        <v>0</v>
      </c>
      <c r="AN2212" s="181">
        <f t="shared" si="1336"/>
        <v>0</v>
      </c>
      <c r="AO2212" s="180">
        <v>0</v>
      </c>
      <c r="AP2212" s="180">
        <v>0</v>
      </c>
      <c r="AQ2212" s="181">
        <f t="shared" si="1337"/>
        <v>0</v>
      </c>
      <c r="AR2212" s="180">
        <v>0</v>
      </c>
      <c r="AS2212" s="180">
        <v>0</v>
      </c>
      <c r="AT2212" s="181">
        <f t="shared" si="1338"/>
        <v>0</v>
      </c>
      <c r="AU2212" s="180">
        <f t="shared" si="1343"/>
        <v>0</v>
      </c>
      <c r="AV2212" s="180">
        <f t="shared" si="1343"/>
        <v>0</v>
      </c>
      <c r="AW2212" s="181">
        <f t="shared" si="1339"/>
        <v>0</v>
      </c>
      <c r="AX2212" s="183">
        <f t="shared" si="1344"/>
        <v>0</v>
      </c>
      <c r="AY2212" s="183">
        <f t="shared" si="1344"/>
        <v>0</v>
      </c>
      <c r="AZ2212" s="183"/>
      <c r="BA2212" s="183"/>
      <c r="BB2212" s="183"/>
      <c r="BC2212" s="183"/>
      <c r="BD2212" s="183">
        <f t="shared" si="1345"/>
        <v>0</v>
      </c>
      <c r="BE2212" s="183">
        <f t="shared" si="1345"/>
        <v>0</v>
      </c>
    </row>
    <row r="2213" spans="2:57" ht="15.75" hidden="1">
      <c r="B2213" s="174">
        <v>2025</v>
      </c>
      <c r="C2213" s="174">
        <v>20</v>
      </c>
      <c r="D2213" s="175">
        <v>0</v>
      </c>
      <c r="E2213" s="176"/>
      <c r="F2213" s="174">
        <v>3</v>
      </c>
      <c r="G2213" s="174">
        <v>7</v>
      </c>
      <c r="H2213" s="174">
        <v>19</v>
      </c>
      <c r="I2213" s="174">
        <v>5000</v>
      </c>
      <c r="J2213" s="174">
        <v>5400</v>
      </c>
      <c r="K2213" s="174">
        <v>541</v>
      </c>
      <c r="L2213" s="177">
        <v>1527</v>
      </c>
      <c r="M2213" s="178">
        <v>0</v>
      </c>
      <c r="N2213" s="179" t="s">
        <v>1433</v>
      </c>
      <c r="O2213" s="180">
        <v>0</v>
      </c>
      <c r="P2213" s="180">
        <v>0</v>
      </c>
      <c r="Q2213" s="181">
        <v>0</v>
      </c>
      <c r="R2213" s="182" t="s">
        <v>98</v>
      </c>
      <c r="S2213" s="183">
        <v>0</v>
      </c>
      <c r="T2213" s="183">
        <v>0</v>
      </c>
      <c r="U2213" s="180">
        <v>0</v>
      </c>
      <c r="V2213" s="180">
        <v>0</v>
      </c>
      <c r="W2213" s="183">
        <v>0</v>
      </c>
      <c r="X2213" s="183">
        <v>0</v>
      </c>
      <c r="Y2213" s="180">
        <v>0</v>
      </c>
      <c r="Z2213" s="180">
        <v>0</v>
      </c>
      <c r="AA2213" s="183">
        <v>0</v>
      </c>
      <c r="AB2213" s="183">
        <v>0</v>
      </c>
      <c r="AC2213" s="180">
        <f t="shared" si="1342"/>
        <v>0</v>
      </c>
      <c r="AD2213" s="180">
        <f t="shared" si="1342"/>
        <v>0</v>
      </c>
      <c r="AE2213" s="181">
        <f t="shared" si="1333"/>
        <v>0</v>
      </c>
      <c r="AF2213" s="180">
        <v>0</v>
      </c>
      <c r="AG2213" s="180">
        <v>0</v>
      </c>
      <c r="AH2213" s="181">
        <f t="shared" si="1334"/>
        <v>0</v>
      </c>
      <c r="AI2213" s="180">
        <v>0</v>
      </c>
      <c r="AJ2213" s="180">
        <v>0</v>
      </c>
      <c r="AK2213" s="181">
        <f t="shared" si="1335"/>
        <v>0</v>
      </c>
      <c r="AL2213" s="180">
        <v>0</v>
      </c>
      <c r="AM2213" s="180">
        <v>0</v>
      </c>
      <c r="AN2213" s="181">
        <f t="shared" si="1336"/>
        <v>0</v>
      </c>
      <c r="AO2213" s="180">
        <v>0</v>
      </c>
      <c r="AP2213" s="180">
        <v>0</v>
      </c>
      <c r="AQ2213" s="181">
        <f t="shared" si="1337"/>
        <v>0</v>
      </c>
      <c r="AR2213" s="180">
        <v>0</v>
      </c>
      <c r="AS2213" s="180">
        <v>0</v>
      </c>
      <c r="AT2213" s="181">
        <f t="shared" si="1338"/>
        <v>0</v>
      </c>
      <c r="AU2213" s="180">
        <f t="shared" si="1343"/>
        <v>0</v>
      </c>
      <c r="AV2213" s="180">
        <f t="shared" si="1343"/>
        <v>0</v>
      </c>
      <c r="AW2213" s="181">
        <f t="shared" si="1339"/>
        <v>0</v>
      </c>
      <c r="AX2213" s="183">
        <f t="shared" si="1344"/>
        <v>0</v>
      </c>
      <c r="AY2213" s="183">
        <f t="shared" si="1344"/>
        <v>0</v>
      </c>
      <c r="AZ2213" s="183"/>
      <c r="BA2213" s="183"/>
      <c r="BB2213" s="183"/>
      <c r="BC2213" s="183"/>
      <c r="BD2213" s="183">
        <f t="shared" si="1345"/>
        <v>0</v>
      </c>
      <c r="BE2213" s="183">
        <f t="shared" si="1345"/>
        <v>0</v>
      </c>
    </row>
    <row r="2214" spans="2:57" ht="15.75" hidden="1">
      <c r="B2214" s="174">
        <v>2025</v>
      </c>
      <c r="C2214" s="174">
        <v>20</v>
      </c>
      <c r="D2214" s="175">
        <v>0</v>
      </c>
      <c r="E2214" s="176"/>
      <c r="F2214" s="174">
        <v>3</v>
      </c>
      <c r="G2214" s="174">
        <v>7</v>
      </c>
      <c r="H2214" s="174">
        <v>19</v>
      </c>
      <c r="I2214" s="174">
        <v>5000</v>
      </c>
      <c r="J2214" s="174">
        <v>5400</v>
      </c>
      <c r="K2214" s="174">
        <v>541</v>
      </c>
      <c r="L2214" s="177">
        <v>1530</v>
      </c>
      <c r="M2214" s="178">
        <v>0</v>
      </c>
      <c r="N2214" s="179" t="s">
        <v>1434</v>
      </c>
      <c r="O2214" s="180">
        <v>0</v>
      </c>
      <c r="P2214" s="180">
        <v>0</v>
      </c>
      <c r="Q2214" s="181">
        <v>0</v>
      </c>
      <c r="R2214" s="182" t="s">
        <v>98</v>
      </c>
      <c r="S2214" s="183">
        <v>0</v>
      </c>
      <c r="T2214" s="183">
        <v>0</v>
      </c>
      <c r="U2214" s="180">
        <v>0</v>
      </c>
      <c r="V2214" s="180">
        <v>0</v>
      </c>
      <c r="W2214" s="183">
        <v>0</v>
      </c>
      <c r="X2214" s="183">
        <v>0</v>
      </c>
      <c r="Y2214" s="180">
        <v>0</v>
      </c>
      <c r="Z2214" s="180">
        <v>0</v>
      </c>
      <c r="AA2214" s="183">
        <v>0</v>
      </c>
      <c r="AB2214" s="183">
        <v>0</v>
      </c>
      <c r="AC2214" s="180">
        <f t="shared" si="1342"/>
        <v>0</v>
      </c>
      <c r="AD2214" s="180">
        <f t="shared" si="1342"/>
        <v>0</v>
      </c>
      <c r="AE2214" s="181">
        <f t="shared" si="1333"/>
        <v>0</v>
      </c>
      <c r="AF2214" s="180">
        <v>0</v>
      </c>
      <c r="AG2214" s="180">
        <v>0</v>
      </c>
      <c r="AH2214" s="181">
        <f t="shared" si="1334"/>
        <v>0</v>
      </c>
      <c r="AI2214" s="180">
        <v>0</v>
      </c>
      <c r="AJ2214" s="180">
        <v>0</v>
      </c>
      <c r="AK2214" s="181">
        <f t="shared" si="1335"/>
        <v>0</v>
      </c>
      <c r="AL2214" s="180">
        <v>0</v>
      </c>
      <c r="AM2214" s="180">
        <v>0</v>
      </c>
      <c r="AN2214" s="181">
        <f t="shared" si="1336"/>
        <v>0</v>
      </c>
      <c r="AO2214" s="180">
        <v>0</v>
      </c>
      <c r="AP2214" s="180">
        <v>0</v>
      </c>
      <c r="AQ2214" s="181">
        <f t="shared" si="1337"/>
        <v>0</v>
      </c>
      <c r="AR2214" s="180">
        <v>0</v>
      </c>
      <c r="AS2214" s="180">
        <v>0</v>
      </c>
      <c r="AT2214" s="181">
        <f t="shared" si="1338"/>
        <v>0</v>
      </c>
      <c r="AU2214" s="180">
        <f t="shared" si="1343"/>
        <v>0</v>
      </c>
      <c r="AV2214" s="180">
        <f t="shared" si="1343"/>
        <v>0</v>
      </c>
      <c r="AW2214" s="181">
        <f t="shared" si="1339"/>
        <v>0</v>
      </c>
      <c r="AX2214" s="183">
        <f t="shared" si="1344"/>
        <v>0</v>
      </c>
      <c r="AY2214" s="183">
        <f t="shared" si="1344"/>
        <v>0</v>
      </c>
      <c r="AZ2214" s="183"/>
      <c r="BA2214" s="183"/>
      <c r="BB2214" s="183"/>
      <c r="BC2214" s="183"/>
      <c r="BD2214" s="183">
        <f t="shared" si="1345"/>
        <v>0</v>
      </c>
      <c r="BE2214" s="183">
        <f t="shared" si="1345"/>
        <v>0</v>
      </c>
    </row>
    <row r="2215" spans="2:57" ht="15.75" hidden="1">
      <c r="B2215" s="163">
        <v>2025</v>
      </c>
      <c r="C2215" s="163">
        <v>20</v>
      </c>
      <c r="D2215" s="164"/>
      <c r="E2215" s="165"/>
      <c r="F2215" s="163">
        <v>3</v>
      </c>
      <c r="G2215" s="163">
        <v>7</v>
      </c>
      <c r="H2215" s="163">
        <v>19</v>
      </c>
      <c r="I2215" s="163">
        <v>5000</v>
      </c>
      <c r="J2215" s="163">
        <v>5400</v>
      </c>
      <c r="K2215" s="163">
        <v>542</v>
      </c>
      <c r="L2215" s="166" t="s">
        <v>44</v>
      </c>
      <c r="M2215" s="167"/>
      <c r="N2215" s="168" t="s">
        <v>1435</v>
      </c>
      <c r="O2215" s="169">
        <v>0</v>
      </c>
      <c r="P2215" s="169">
        <v>0</v>
      </c>
      <c r="Q2215" s="169">
        <v>0</v>
      </c>
      <c r="R2215" s="170"/>
      <c r="S2215" s="171"/>
      <c r="T2215" s="172"/>
      <c r="U2215" s="169">
        <f t="shared" ref="U2215:AD2215" si="1346">SUM(U2216:U2217)</f>
        <v>0</v>
      </c>
      <c r="V2215" s="169">
        <f t="shared" si="1346"/>
        <v>0</v>
      </c>
      <c r="W2215" s="173">
        <f t="shared" si="1346"/>
        <v>0</v>
      </c>
      <c r="X2215" s="173">
        <f t="shared" si="1346"/>
        <v>0</v>
      </c>
      <c r="Y2215" s="169">
        <f t="shared" si="1346"/>
        <v>0</v>
      </c>
      <c r="Z2215" s="169">
        <f t="shared" si="1346"/>
        <v>0</v>
      </c>
      <c r="AA2215" s="173">
        <f t="shared" si="1346"/>
        <v>0</v>
      </c>
      <c r="AB2215" s="173">
        <f t="shared" si="1346"/>
        <v>0</v>
      </c>
      <c r="AC2215" s="169">
        <f t="shared" si="1346"/>
        <v>0</v>
      </c>
      <c r="AD2215" s="169">
        <f t="shared" si="1346"/>
        <v>0</v>
      </c>
      <c r="AE2215" s="169">
        <f t="shared" si="1333"/>
        <v>0</v>
      </c>
      <c r="AF2215" s="169">
        <f>SUM(AF2216:AF2217)</f>
        <v>0</v>
      </c>
      <c r="AG2215" s="169">
        <f>SUM(AG2216:AG2217)</f>
        <v>0</v>
      </c>
      <c r="AH2215" s="169">
        <f t="shared" si="1334"/>
        <v>0</v>
      </c>
      <c r="AI2215" s="169">
        <f>SUM(AI2216:AI2217)</f>
        <v>0</v>
      </c>
      <c r="AJ2215" s="169">
        <f>SUM(AJ2216:AJ2217)</f>
        <v>0</v>
      </c>
      <c r="AK2215" s="169">
        <f t="shared" si="1335"/>
        <v>0</v>
      </c>
      <c r="AL2215" s="169">
        <f>SUM(AL2216:AL2217)</f>
        <v>0</v>
      </c>
      <c r="AM2215" s="169">
        <f>SUM(AM2216:AM2217)</f>
        <v>0</v>
      </c>
      <c r="AN2215" s="169">
        <f t="shared" si="1336"/>
        <v>0</v>
      </c>
      <c r="AO2215" s="169">
        <f>SUM(AO2216:AO2217)</f>
        <v>0</v>
      </c>
      <c r="AP2215" s="169">
        <f>SUM(AP2216:AP2217)</f>
        <v>0</v>
      </c>
      <c r="AQ2215" s="169">
        <f t="shared" si="1337"/>
        <v>0</v>
      </c>
      <c r="AR2215" s="169">
        <f>SUM(AR2216:AR2217)</f>
        <v>0</v>
      </c>
      <c r="AS2215" s="169">
        <f>SUM(AS2216:AS2217)</f>
        <v>0</v>
      </c>
      <c r="AT2215" s="169">
        <f t="shared" si="1338"/>
        <v>0</v>
      </c>
      <c r="AU2215" s="169">
        <f>SUM(AU2216:AU2217)</f>
        <v>0</v>
      </c>
      <c r="AV2215" s="169">
        <f>SUM(AV2216:AV2217)</f>
        <v>0</v>
      </c>
      <c r="AW2215" s="169">
        <f t="shared" si="1339"/>
        <v>0</v>
      </c>
      <c r="AX2215" s="171"/>
      <c r="AY2215" s="172"/>
      <c r="AZ2215" s="171"/>
      <c r="BA2215" s="172"/>
      <c r="BB2215" s="171"/>
      <c r="BC2215" s="172"/>
      <c r="BD2215" s="171"/>
      <c r="BE2215" s="172"/>
    </row>
    <row r="2216" spans="2:57" ht="15.75" hidden="1">
      <c r="B2216" s="174">
        <v>2025</v>
      </c>
      <c r="C2216" s="174">
        <v>20</v>
      </c>
      <c r="D2216" s="175">
        <v>0</v>
      </c>
      <c r="E2216" s="176"/>
      <c r="F2216" s="174">
        <v>3</v>
      </c>
      <c r="G2216" s="174">
        <v>7</v>
      </c>
      <c r="H2216" s="174">
        <v>19</v>
      </c>
      <c r="I2216" s="174">
        <v>5000</v>
      </c>
      <c r="J2216" s="174">
        <v>5400</v>
      </c>
      <c r="K2216" s="174">
        <v>542</v>
      </c>
      <c r="L2216" s="177">
        <v>745</v>
      </c>
      <c r="M2216" s="178">
        <v>0</v>
      </c>
      <c r="N2216" s="179" t="s">
        <v>1436</v>
      </c>
      <c r="O2216" s="180">
        <v>0</v>
      </c>
      <c r="P2216" s="180">
        <v>0</v>
      </c>
      <c r="Q2216" s="181">
        <v>0</v>
      </c>
      <c r="R2216" s="182" t="s">
        <v>98</v>
      </c>
      <c r="S2216" s="183">
        <v>0</v>
      </c>
      <c r="T2216" s="183">
        <v>0</v>
      </c>
      <c r="U2216" s="180">
        <v>0</v>
      </c>
      <c r="V2216" s="180">
        <v>0</v>
      </c>
      <c r="W2216" s="183">
        <v>0</v>
      </c>
      <c r="X2216" s="183">
        <v>0</v>
      </c>
      <c r="Y2216" s="180">
        <v>0</v>
      </c>
      <c r="Z2216" s="180">
        <v>0</v>
      </c>
      <c r="AA2216" s="183">
        <v>0</v>
      </c>
      <c r="AB2216" s="183">
        <v>0</v>
      </c>
      <c r="AC2216" s="180">
        <f t="shared" ref="AC2216:AD2217" si="1347">+O2216+U2216-Y2216</f>
        <v>0</v>
      </c>
      <c r="AD2216" s="180">
        <f t="shared" si="1347"/>
        <v>0</v>
      </c>
      <c r="AE2216" s="181">
        <f t="shared" si="1333"/>
        <v>0</v>
      </c>
      <c r="AF2216" s="180">
        <v>0</v>
      </c>
      <c r="AG2216" s="180">
        <v>0</v>
      </c>
      <c r="AH2216" s="181">
        <f t="shared" si="1334"/>
        <v>0</v>
      </c>
      <c r="AI2216" s="180">
        <v>0</v>
      </c>
      <c r="AJ2216" s="180">
        <v>0</v>
      </c>
      <c r="AK2216" s="181">
        <f t="shared" si="1335"/>
        <v>0</v>
      </c>
      <c r="AL2216" s="180">
        <v>0</v>
      </c>
      <c r="AM2216" s="180">
        <v>0</v>
      </c>
      <c r="AN2216" s="181">
        <f t="shared" si="1336"/>
        <v>0</v>
      </c>
      <c r="AO2216" s="180">
        <v>0</v>
      </c>
      <c r="AP2216" s="180">
        <v>0</v>
      </c>
      <c r="AQ2216" s="181">
        <f t="shared" si="1337"/>
        <v>0</v>
      </c>
      <c r="AR2216" s="180">
        <v>0</v>
      </c>
      <c r="AS2216" s="180">
        <v>0</v>
      </c>
      <c r="AT2216" s="181">
        <f t="shared" si="1338"/>
        <v>0</v>
      </c>
      <c r="AU2216" s="180">
        <f t="shared" ref="AU2216:AV2217" si="1348">+AC2216-AF2216-AI2216-AL2216-AO2216-AR2216</f>
        <v>0</v>
      </c>
      <c r="AV2216" s="180">
        <f t="shared" si="1348"/>
        <v>0</v>
      </c>
      <c r="AW2216" s="181">
        <f t="shared" si="1339"/>
        <v>0</v>
      </c>
      <c r="AX2216" s="183">
        <f t="shared" ref="AX2216:AY2217" si="1349">+S2216+W2216-AA2216</f>
        <v>0</v>
      </c>
      <c r="AY2216" s="183">
        <f t="shared" si="1349"/>
        <v>0</v>
      </c>
      <c r="AZ2216" s="183"/>
      <c r="BA2216" s="183"/>
      <c r="BB2216" s="183"/>
      <c r="BC2216" s="183"/>
      <c r="BD2216" s="183">
        <f t="shared" ref="BD2216:BE2217" si="1350">+AX2216-AZ2216-BB2216</f>
        <v>0</v>
      </c>
      <c r="BE2216" s="183">
        <f t="shared" si="1350"/>
        <v>0</v>
      </c>
    </row>
    <row r="2217" spans="2:57" ht="15.75" hidden="1">
      <c r="B2217" s="174">
        <v>2025</v>
      </c>
      <c r="C2217" s="174">
        <v>20</v>
      </c>
      <c r="D2217" s="175">
        <v>0</v>
      </c>
      <c r="E2217" s="176"/>
      <c r="F2217" s="174">
        <v>3</v>
      </c>
      <c r="G2217" s="174">
        <v>7</v>
      </c>
      <c r="H2217" s="174">
        <v>19</v>
      </c>
      <c r="I2217" s="174">
        <v>5000</v>
      </c>
      <c r="J2217" s="174">
        <v>5400</v>
      </c>
      <c r="K2217" s="174">
        <v>542</v>
      </c>
      <c r="L2217" s="177">
        <v>1260</v>
      </c>
      <c r="M2217" s="178">
        <v>0</v>
      </c>
      <c r="N2217" s="179" t="s">
        <v>1437</v>
      </c>
      <c r="O2217" s="180">
        <v>0</v>
      </c>
      <c r="P2217" s="180">
        <v>0</v>
      </c>
      <c r="Q2217" s="181">
        <v>0</v>
      </c>
      <c r="R2217" s="182" t="s">
        <v>98</v>
      </c>
      <c r="S2217" s="183">
        <v>0</v>
      </c>
      <c r="T2217" s="183">
        <v>0</v>
      </c>
      <c r="U2217" s="180">
        <v>0</v>
      </c>
      <c r="V2217" s="180">
        <v>0</v>
      </c>
      <c r="W2217" s="183">
        <v>0</v>
      </c>
      <c r="X2217" s="183">
        <v>0</v>
      </c>
      <c r="Y2217" s="180">
        <v>0</v>
      </c>
      <c r="Z2217" s="180">
        <v>0</v>
      </c>
      <c r="AA2217" s="183">
        <v>0</v>
      </c>
      <c r="AB2217" s="183">
        <v>0</v>
      </c>
      <c r="AC2217" s="180">
        <f t="shared" si="1347"/>
        <v>0</v>
      </c>
      <c r="AD2217" s="180">
        <f t="shared" si="1347"/>
        <v>0</v>
      </c>
      <c r="AE2217" s="181">
        <f t="shared" si="1333"/>
        <v>0</v>
      </c>
      <c r="AF2217" s="180">
        <v>0</v>
      </c>
      <c r="AG2217" s="180">
        <v>0</v>
      </c>
      <c r="AH2217" s="181">
        <f t="shared" si="1334"/>
        <v>0</v>
      </c>
      <c r="AI2217" s="180">
        <v>0</v>
      </c>
      <c r="AJ2217" s="180">
        <v>0</v>
      </c>
      <c r="AK2217" s="181">
        <f t="shared" si="1335"/>
        <v>0</v>
      </c>
      <c r="AL2217" s="180">
        <v>0</v>
      </c>
      <c r="AM2217" s="180">
        <v>0</v>
      </c>
      <c r="AN2217" s="181">
        <f t="shared" si="1336"/>
        <v>0</v>
      </c>
      <c r="AO2217" s="180">
        <v>0</v>
      </c>
      <c r="AP2217" s="180">
        <v>0</v>
      </c>
      <c r="AQ2217" s="181">
        <f t="shared" si="1337"/>
        <v>0</v>
      </c>
      <c r="AR2217" s="180">
        <v>0</v>
      </c>
      <c r="AS2217" s="180">
        <v>0</v>
      </c>
      <c r="AT2217" s="181">
        <f t="shared" si="1338"/>
        <v>0</v>
      </c>
      <c r="AU2217" s="180">
        <f t="shared" si="1348"/>
        <v>0</v>
      </c>
      <c r="AV2217" s="180">
        <f t="shared" si="1348"/>
        <v>0</v>
      </c>
      <c r="AW2217" s="181">
        <f t="shared" si="1339"/>
        <v>0</v>
      </c>
      <c r="AX2217" s="183">
        <f t="shared" si="1349"/>
        <v>0</v>
      </c>
      <c r="AY2217" s="183">
        <f t="shared" si="1349"/>
        <v>0</v>
      </c>
      <c r="AZ2217" s="183"/>
      <c r="BA2217" s="183"/>
      <c r="BB2217" s="183"/>
      <c r="BC2217" s="183"/>
      <c r="BD2217" s="183">
        <f t="shared" si="1350"/>
        <v>0</v>
      </c>
      <c r="BE2217" s="183">
        <f t="shared" si="1350"/>
        <v>0</v>
      </c>
    </row>
    <row r="2218" spans="2:57" ht="15.75" hidden="1">
      <c r="B2218" s="163">
        <v>2025</v>
      </c>
      <c r="C2218" s="163">
        <v>20</v>
      </c>
      <c r="D2218" s="164"/>
      <c r="E2218" s="165"/>
      <c r="F2218" s="163">
        <v>3</v>
      </c>
      <c r="G2218" s="163">
        <v>7</v>
      </c>
      <c r="H2218" s="163">
        <v>19</v>
      </c>
      <c r="I2218" s="163">
        <v>5000</v>
      </c>
      <c r="J2218" s="163">
        <v>5400</v>
      </c>
      <c r="K2218" s="163">
        <v>543</v>
      </c>
      <c r="L2218" s="166" t="s">
        <v>44</v>
      </c>
      <c r="M2218" s="167"/>
      <c r="N2218" s="168" t="s">
        <v>1022</v>
      </c>
      <c r="O2218" s="169">
        <v>0</v>
      </c>
      <c r="P2218" s="169">
        <v>0</v>
      </c>
      <c r="Q2218" s="169">
        <v>0</v>
      </c>
      <c r="R2218" s="170"/>
      <c r="S2218" s="171"/>
      <c r="T2218" s="172"/>
      <c r="U2218" s="169">
        <f t="shared" ref="U2218:AD2218" si="1351">U2219</f>
        <v>0</v>
      </c>
      <c r="V2218" s="169">
        <f t="shared" si="1351"/>
        <v>0</v>
      </c>
      <c r="W2218" s="173">
        <f t="shared" si="1351"/>
        <v>0</v>
      </c>
      <c r="X2218" s="173">
        <f t="shared" si="1351"/>
        <v>0</v>
      </c>
      <c r="Y2218" s="169">
        <f t="shared" si="1351"/>
        <v>0</v>
      </c>
      <c r="Z2218" s="169">
        <f t="shared" si="1351"/>
        <v>0</v>
      </c>
      <c r="AA2218" s="173">
        <f t="shared" si="1351"/>
        <v>0</v>
      </c>
      <c r="AB2218" s="173">
        <f t="shared" si="1351"/>
        <v>0</v>
      </c>
      <c r="AC2218" s="169">
        <f t="shared" si="1351"/>
        <v>0</v>
      </c>
      <c r="AD2218" s="169">
        <f t="shared" si="1351"/>
        <v>0</v>
      </c>
      <c r="AE2218" s="169">
        <f t="shared" si="1333"/>
        <v>0</v>
      </c>
      <c r="AF2218" s="169">
        <f>AF2219</f>
        <v>0</v>
      </c>
      <c r="AG2218" s="169">
        <f>AG2219</f>
        <v>0</v>
      </c>
      <c r="AH2218" s="169">
        <f t="shared" si="1334"/>
        <v>0</v>
      </c>
      <c r="AI2218" s="169">
        <f>AI2219</f>
        <v>0</v>
      </c>
      <c r="AJ2218" s="169">
        <f>AJ2219</f>
        <v>0</v>
      </c>
      <c r="AK2218" s="169">
        <f t="shared" si="1335"/>
        <v>0</v>
      </c>
      <c r="AL2218" s="169">
        <f>AL2219</f>
        <v>0</v>
      </c>
      <c r="AM2218" s="169">
        <f>AM2219</f>
        <v>0</v>
      </c>
      <c r="AN2218" s="169">
        <f t="shared" si="1336"/>
        <v>0</v>
      </c>
      <c r="AO2218" s="169">
        <f>AO2219</f>
        <v>0</v>
      </c>
      <c r="AP2218" s="169">
        <f>AP2219</f>
        <v>0</v>
      </c>
      <c r="AQ2218" s="169">
        <f t="shared" si="1337"/>
        <v>0</v>
      </c>
      <c r="AR2218" s="169">
        <f>AR2219</f>
        <v>0</v>
      </c>
      <c r="AS2218" s="169">
        <f>AS2219</f>
        <v>0</v>
      </c>
      <c r="AT2218" s="169">
        <f t="shared" si="1338"/>
        <v>0</v>
      </c>
      <c r="AU2218" s="169">
        <f>AU2219</f>
        <v>0</v>
      </c>
      <c r="AV2218" s="169">
        <f>AV2219</f>
        <v>0</v>
      </c>
      <c r="AW2218" s="169">
        <f t="shared" si="1339"/>
        <v>0</v>
      </c>
      <c r="AX2218" s="171"/>
      <c r="AY2218" s="172"/>
      <c r="AZ2218" s="171"/>
      <c r="BA2218" s="172"/>
      <c r="BB2218" s="171"/>
      <c r="BC2218" s="172"/>
      <c r="BD2218" s="171"/>
      <c r="BE2218" s="172"/>
    </row>
    <row r="2219" spans="2:57" ht="30" hidden="1">
      <c r="B2219" s="174">
        <v>2025</v>
      </c>
      <c r="C2219" s="174">
        <v>20</v>
      </c>
      <c r="D2219" s="175">
        <v>0</v>
      </c>
      <c r="E2219" s="176"/>
      <c r="F2219" s="174">
        <v>3</v>
      </c>
      <c r="G2219" s="174">
        <v>7</v>
      </c>
      <c r="H2219" s="174">
        <v>19</v>
      </c>
      <c r="I2219" s="174">
        <v>5000</v>
      </c>
      <c r="J2219" s="174">
        <v>5400</v>
      </c>
      <c r="K2219" s="174">
        <v>543</v>
      </c>
      <c r="L2219" s="177">
        <v>1536</v>
      </c>
      <c r="M2219" s="178">
        <v>0</v>
      </c>
      <c r="N2219" s="179" t="s">
        <v>1438</v>
      </c>
      <c r="O2219" s="180">
        <v>0</v>
      </c>
      <c r="P2219" s="180">
        <v>0</v>
      </c>
      <c r="Q2219" s="181">
        <v>0</v>
      </c>
      <c r="R2219" s="182" t="s">
        <v>98</v>
      </c>
      <c r="S2219" s="183">
        <v>0</v>
      </c>
      <c r="T2219" s="183">
        <v>0</v>
      </c>
      <c r="U2219" s="180">
        <v>0</v>
      </c>
      <c r="V2219" s="180">
        <v>0</v>
      </c>
      <c r="W2219" s="183">
        <v>0</v>
      </c>
      <c r="X2219" s="183">
        <v>0</v>
      </c>
      <c r="Y2219" s="180">
        <v>0</v>
      </c>
      <c r="Z2219" s="180">
        <v>0</v>
      </c>
      <c r="AA2219" s="183">
        <v>0</v>
      </c>
      <c r="AB2219" s="183">
        <v>0</v>
      </c>
      <c r="AC2219" s="180">
        <f>+O2219+U2219-Y2219</f>
        <v>0</v>
      </c>
      <c r="AD2219" s="180">
        <f>+P2219+V2219-Z2219</f>
        <v>0</v>
      </c>
      <c r="AE2219" s="181">
        <f t="shared" si="1333"/>
        <v>0</v>
      </c>
      <c r="AF2219" s="180">
        <v>0</v>
      </c>
      <c r="AG2219" s="180">
        <v>0</v>
      </c>
      <c r="AH2219" s="181">
        <f t="shared" si="1334"/>
        <v>0</v>
      </c>
      <c r="AI2219" s="180">
        <v>0</v>
      </c>
      <c r="AJ2219" s="180">
        <v>0</v>
      </c>
      <c r="AK2219" s="181">
        <f t="shared" si="1335"/>
        <v>0</v>
      </c>
      <c r="AL2219" s="180">
        <v>0</v>
      </c>
      <c r="AM2219" s="180">
        <v>0</v>
      </c>
      <c r="AN2219" s="181">
        <f t="shared" si="1336"/>
        <v>0</v>
      </c>
      <c r="AO2219" s="180">
        <v>0</v>
      </c>
      <c r="AP2219" s="180">
        <v>0</v>
      </c>
      <c r="AQ2219" s="181">
        <f t="shared" si="1337"/>
        <v>0</v>
      </c>
      <c r="AR2219" s="180">
        <v>0</v>
      </c>
      <c r="AS2219" s="180">
        <v>0</v>
      </c>
      <c r="AT2219" s="181">
        <f t="shared" si="1338"/>
        <v>0</v>
      </c>
      <c r="AU2219" s="180">
        <f>+AC2219-AF2219-AI2219-AL2219-AO2219-AR2219</f>
        <v>0</v>
      </c>
      <c r="AV2219" s="180">
        <f>+AD2219-AG2219-AJ2219-AM2219-AP2219-AS2219</f>
        <v>0</v>
      </c>
      <c r="AW2219" s="181">
        <f t="shared" si="1339"/>
        <v>0</v>
      </c>
      <c r="AX2219" s="183">
        <f>+S2219+W2219-AA2219</f>
        <v>0</v>
      </c>
      <c r="AY2219" s="183">
        <f>+T2219+X2219-AB2219</f>
        <v>0</v>
      </c>
      <c r="AZ2219" s="183"/>
      <c r="BA2219" s="183"/>
      <c r="BB2219" s="183"/>
      <c r="BC2219" s="183"/>
      <c r="BD2219" s="183">
        <f>+AX2219-AZ2219-BB2219</f>
        <v>0</v>
      </c>
      <c r="BE2219" s="183">
        <f>+AY2219-BA2219-BC2219</f>
        <v>0</v>
      </c>
    </row>
    <row r="2220" spans="2:57" ht="15.75" hidden="1">
      <c r="B2220" s="152">
        <v>2025</v>
      </c>
      <c r="C2220" s="152">
        <v>20</v>
      </c>
      <c r="D2220" s="153"/>
      <c r="E2220" s="154"/>
      <c r="F2220" s="152">
        <v>3</v>
      </c>
      <c r="G2220" s="152">
        <v>7</v>
      </c>
      <c r="H2220" s="152">
        <v>19</v>
      </c>
      <c r="I2220" s="152">
        <v>5000</v>
      </c>
      <c r="J2220" s="152">
        <v>5500</v>
      </c>
      <c r="K2220" s="152"/>
      <c r="L2220" s="155" t="s">
        <v>44</v>
      </c>
      <c r="M2220" s="156"/>
      <c r="N2220" s="157" t="s">
        <v>558</v>
      </c>
      <c r="O2220" s="158">
        <v>0</v>
      </c>
      <c r="P2220" s="158">
        <v>0</v>
      </c>
      <c r="Q2220" s="158">
        <v>0</v>
      </c>
      <c r="R2220" s="159"/>
      <c r="S2220" s="160"/>
      <c r="T2220" s="161"/>
      <c r="U2220" s="158">
        <f t="shared" ref="U2220:AD2220" si="1352">U2221</f>
        <v>0</v>
      </c>
      <c r="V2220" s="158">
        <f t="shared" si="1352"/>
        <v>0</v>
      </c>
      <c r="W2220" s="162">
        <f t="shared" si="1352"/>
        <v>0</v>
      </c>
      <c r="X2220" s="162">
        <f t="shared" si="1352"/>
        <v>0</v>
      </c>
      <c r="Y2220" s="158">
        <f t="shared" si="1352"/>
        <v>0</v>
      </c>
      <c r="Z2220" s="158">
        <f t="shared" si="1352"/>
        <v>0</v>
      </c>
      <c r="AA2220" s="162">
        <f t="shared" si="1352"/>
        <v>0</v>
      </c>
      <c r="AB2220" s="162">
        <f t="shared" si="1352"/>
        <v>0</v>
      </c>
      <c r="AC2220" s="158">
        <f t="shared" si="1352"/>
        <v>0</v>
      </c>
      <c r="AD2220" s="158">
        <f t="shared" si="1352"/>
        <v>0</v>
      </c>
      <c r="AE2220" s="158">
        <f t="shared" si="1333"/>
        <v>0</v>
      </c>
      <c r="AF2220" s="158">
        <f>AF2221</f>
        <v>0</v>
      </c>
      <c r="AG2220" s="158">
        <f>AG2221</f>
        <v>0</v>
      </c>
      <c r="AH2220" s="158">
        <f t="shared" si="1334"/>
        <v>0</v>
      </c>
      <c r="AI2220" s="158">
        <f>AI2221</f>
        <v>0</v>
      </c>
      <c r="AJ2220" s="158">
        <f>AJ2221</f>
        <v>0</v>
      </c>
      <c r="AK2220" s="158">
        <f t="shared" si="1335"/>
        <v>0</v>
      </c>
      <c r="AL2220" s="158">
        <f>AL2221</f>
        <v>0</v>
      </c>
      <c r="AM2220" s="158">
        <f>AM2221</f>
        <v>0</v>
      </c>
      <c r="AN2220" s="158">
        <f t="shared" si="1336"/>
        <v>0</v>
      </c>
      <c r="AO2220" s="158">
        <f>AO2221</f>
        <v>0</v>
      </c>
      <c r="AP2220" s="158">
        <f>AP2221</f>
        <v>0</v>
      </c>
      <c r="AQ2220" s="158">
        <f t="shared" si="1337"/>
        <v>0</v>
      </c>
      <c r="AR2220" s="158">
        <f>AR2221</f>
        <v>0</v>
      </c>
      <c r="AS2220" s="158">
        <f>AS2221</f>
        <v>0</v>
      </c>
      <c r="AT2220" s="158">
        <f t="shared" si="1338"/>
        <v>0</v>
      </c>
      <c r="AU2220" s="158">
        <f>AU2221</f>
        <v>0</v>
      </c>
      <c r="AV2220" s="158">
        <f>AV2221</f>
        <v>0</v>
      </c>
      <c r="AW2220" s="158">
        <f t="shared" si="1339"/>
        <v>0</v>
      </c>
      <c r="AX2220" s="160"/>
      <c r="AY2220" s="161"/>
      <c r="AZ2220" s="160"/>
      <c r="BA2220" s="161"/>
      <c r="BB2220" s="160"/>
      <c r="BC2220" s="161"/>
      <c r="BD2220" s="160"/>
      <c r="BE2220" s="161"/>
    </row>
    <row r="2221" spans="2:57" ht="15.75" hidden="1">
      <c r="B2221" s="163">
        <v>2025</v>
      </c>
      <c r="C2221" s="163">
        <v>20</v>
      </c>
      <c r="D2221" s="164"/>
      <c r="E2221" s="165"/>
      <c r="F2221" s="163">
        <v>3</v>
      </c>
      <c r="G2221" s="163">
        <v>7</v>
      </c>
      <c r="H2221" s="163">
        <v>19</v>
      </c>
      <c r="I2221" s="163">
        <v>5000</v>
      </c>
      <c r="J2221" s="163">
        <v>5500</v>
      </c>
      <c r="K2221" s="163">
        <v>551</v>
      </c>
      <c r="L2221" s="166" t="s">
        <v>44</v>
      </c>
      <c r="M2221" s="167"/>
      <c r="N2221" s="168" t="s">
        <v>559</v>
      </c>
      <c r="O2221" s="169">
        <v>0</v>
      </c>
      <c r="P2221" s="169">
        <v>0</v>
      </c>
      <c r="Q2221" s="169">
        <v>0</v>
      </c>
      <c r="R2221" s="221"/>
      <c r="S2221" s="171"/>
      <c r="T2221" s="172"/>
      <c r="U2221" s="169">
        <f t="shared" ref="U2221:AD2221" si="1353">SUM(U2222:U2229)</f>
        <v>0</v>
      </c>
      <c r="V2221" s="169">
        <f t="shared" si="1353"/>
        <v>0</v>
      </c>
      <c r="W2221" s="173">
        <f t="shared" si="1353"/>
        <v>0</v>
      </c>
      <c r="X2221" s="173">
        <f t="shared" si="1353"/>
        <v>0</v>
      </c>
      <c r="Y2221" s="169">
        <f t="shared" si="1353"/>
        <v>0</v>
      </c>
      <c r="Z2221" s="169">
        <f t="shared" si="1353"/>
        <v>0</v>
      </c>
      <c r="AA2221" s="173">
        <f t="shared" si="1353"/>
        <v>0</v>
      </c>
      <c r="AB2221" s="173">
        <f t="shared" si="1353"/>
        <v>0</v>
      </c>
      <c r="AC2221" s="169">
        <f t="shared" si="1353"/>
        <v>0</v>
      </c>
      <c r="AD2221" s="169">
        <f t="shared" si="1353"/>
        <v>0</v>
      </c>
      <c r="AE2221" s="169">
        <f t="shared" si="1333"/>
        <v>0</v>
      </c>
      <c r="AF2221" s="169">
        <f>SUM(AF2222:AF2229)</f>
        <v>0</v>
      </c>
      <c r="AG2221" s="169">
        <f>SUM(AG2222:AG2229)</f>
        <v>0</v>
      </c>
      <c r="AH2221" s="169">
        <f t="shared" si="1334"/>
        <v>0</v>
      </c>
      <c r="AI2221" s="169">
        <f>SUM(AI2222:AI2229)</f>
        <v>0</v>
      </c>
      <c r="AJ2221" s="169">
        <f>SUM(AJ2222:AJ2229)</f>
        <v>0</v>
      </c>
      <c r="AK2221" s="169">
        <f t="shared" si="1335"/>
        <v>0</v>
      </c>
      <c r="AL2221" s="169">
        <f>SUM(AL2222:AL2229)</f>
        <v>0</v>
      </c>
      <c r="AM2221" s="169">
        <f>SUM(AM2222:AM2229)</f>
        <v>0</v>
      </c>
      <c r="AN2221" s="169">
        <f t="shared" si="1336"/>
        <v>0</v>
      </c>
      <c r="AO2221" s="169">
        <f>SUM(AO2222:AO2229)</f>
        <v>0</v>
      </c>
      <c r="AP2221" s="169">
        <f>SUM(AP2222:AP2229)</f>
        <v>0</v>
      </c>
      <c r="AQ2221" s="169">
        <f t="shared" si="1337"/>
        <v>0</v>
      </c>
      <c r="AR2221" s="169">
        <f>SUM(AR2222:AR2229)</f>
        <v>0</v>
      </c>
      <c r="AS2221" s="169">
        <f>SUM(AS2222:AS2229)</f>
        <v>0</v>
      </c>
      <c r="AT2221" s="169">
        <f t="shared" si="1338"/>
        <v>0</v>
      </c>
      <c r="AU2221" s="169">
        <f>SUM(AU2222:AU2229)</f>
        <v>0</v>
      </c>
      <c r="AV2221" s="169">
        <f>SUM(AV2222:AV2229)</f>
        <v>0</v>
      </c>
      <c r="AW2221" s="169">
        <f t="shared" si="1339"/>
        <v>0</v>
      </c>
      <c r="AX2221" s="171"/>
      <c r="AY2221" s="172"/>
      <c r="AZ2221" s="171"/>
      <c r="BA2221" s="172"/>
      <c r="BB2221" s="171"/>
      <c r="BC2221" s="172"/>
      <c r="BD2221" s="171"/>
      <c r="BE2221" s="172"/>
    </row>
    <row r="2222" spans="2:57" ht="15.75" hidden="1">
      <c r="B2222" s="174">
        <v>2025</v>
      </c>
      <c r="C2222" s="174">
        <v>20</v>
      </c>
      <c r="D2222" s="175">
        <v>0</v>
      </c>
      <c r="E2222" s="176"/>
      <c r="F2222" s="174">
        <v>3</v>
      </c>
      <c r="G2222" s="174">
        <v>7</v>
      </c>
      <c r="H2222" s="174">
        <v>19</v>
      </c>
      <c r="I2222" s="174">
        <v>5000</v>
      </c>
      <c r="J2222" s="174">
        <v>5500</v>
      </c>
      <c r="K2222" s="174">
        <v>551</v>
      </c>
      <c r="L2222" s="177">
        <v>48</v>
      </c>
      <c r="M2222" s="178">
        <v>0</v>
      </c>
      <c r="N2222" s="179" t="s">
        <v>560</v>
      </c>
      <c r="O2222" s="180">
        <v>0</v>
      </c>
      <c r="P2222" s="180">
        <v>0</v>
      </c>
      <c r="Q2222" s="181">
        <v>0</v>
      </c>
      <c r="R2222" s="182" t="s">
        <v>98</v>
      </c>
      <c r="S2222" s="183">
        <v>0</v>
      </c>
      <c r="T2222" s="183">
        <v>0</v>
      </c>
      <c r="U2222" s="180">
        <v>0</v>
      </c>
      <c r="V2222" s="180">
        <v>0</v>
      </c>
      <c r="W2222" s="183">
        <v>0</v>
      </c>
      <c r="X2222" s="183">
        <v>0</v>
      </c>
      <c r="Y2222" s="180">
        <v>0</v>
      </c>
      <c r="Z2222" s="180">
        <v>0</v>
      </c>
      <c r="AA2222" s="183">
        <v>0</v>
      </c>
      <c r="AB2222" s="183">
        <v>0</v>
      </c>
      <c r="AC2222" s="180">
        <f t="shared" ref="AC2222:AD2229" si="1354">+O2222+U2222-Y2222</f>
        <v>0</v>
      </c>
      <c r="AD2222" s="180">
        <f t="shared" si="1354"/>
        <v>0</v>
      </c>
      <c r="AE2222" s="181">
        <f t="shared" si="1333"/>
        <v>0</v>
      </c>
      <c r="AF2222" s="180">
        <v>0</v>
      </c>
      <c r="AG2222" s="180">
        <v>0</v>
      </c>
      <c r="AH2222" s="181">
        <f t="shared" si="1334"/>
        <v>0</v>
      </c>
      <c r="AI2222" s="180">
        <v>0</v>
      </c>
      <c r="AJ2222" s="180">
        <v>0</v>
      </c>
      <c r="AK2222" s="181">
        <f t="shared" si="1335"/>
        <v>0</v>
      </c>
      <c r="AL2222" s="180">
        <v>0</v>
      </c>
      <c r="AM2222" s="180">
        <v>0</v>
      </c>
      <c r="AN2222" s="181">
        <f t="shared" si="1336"/>
        <v>0</v>
      </c>
      <c r="AO2222" s="180">
        <v>0</v>
      </c>
      <c r="AP2222" s="180">
        <v>0</v>
      </c>
      <c r="AQ2222" s="181">
        <f t="shared" si="1337"/>
        <v>0</v>
      </c>
      <c r="AR2222" s="180">
        <v>0</v>
      </c>
      <c r="AS2222" s="180">
        <v>0</v>
      </c>
      <c r="AT2222" s="181">
        <f t="shared" si="1338"/>
        <v>0</v>
      </c>
      <c r="AU2222" s="180">
        <f t="shared" ref="AU2222:AV2229" si="1355">+AC2222-AF2222-AI2222-AL2222-AO2222-AR2222</f>
        <v>0</v>
      </c>
      <c r="AV2222" s="180">
        <f t="shared" si="1355"/>
        <v>0</v>
      </c>
      <c r="AW2222" s="181">
        <f t="shared" si="1339"/>
        <v>0</v>
      </c>
      <c r="AX2222" s="183">
        <f t="shared" ref="AX2222:AY2229" si="1356">+S2222+W2222-AA2222</f>
        <v>0</v>
      </c>
      <c r="AY2222" s="183">
        <f t="shared" si="1356"/>
        <v>0</v>
      </c>
      <c r="AZ2222" s="183"/>
      <c r="BA2222" s="183"/>
      <c r="BB2222" s="183"/>
      <c r="BC2222" s="183"/>
      <c r="BD2222" s="183">
        <f t="shared" ref="BD2222:BE2229" si="1357">+AX2222-AZ2222-BB2222</f>
        <v>0</v>
      </c>
      <c r="BE2222" s="183">
        <f t="shared" si="1357"/>
        <v>0</v>
      </c>
    </row>
    <row r="2223" spans="2:57" ht="15.75" hidden="1">
      <c r="B2223" s="174">
        <v>2025</v>
      </c>
      <c r="C2223" s="174">
        <v>20</v>
      </c>
      <c r="D2223" s="175">
        <v>0</v>
      </c>
      <c r="E2223" s="176"/>
      <c r="F2223" s="174">
        <v>3</v>
      </c>
      <c r="G2223" s="174">
        <v>7</v>
      </c>
      <c r="H2223" s="174">
        <v>19</v>
      </c>
      <c r="I2223" s="174">
        <v>5000</v>
      </c>
      <c r="J2223" s="174">
        <v>5500</v>
      </c>
      <c r="K2223" s="174">
        <v>551</v>
      </c>
      <c r="L2223" s="177">
        <v>137</v>
      </c>
      <c r="M2223" s="178">
        <v>0</v>
      </c>
      <c r="N2223" s="179" t="s">
        <v>563</v>
      </c>
      <c r="O2223" s="180">
        <v>0</v>
      </c>
      <c r="P2223" s="180">
        <v>0</v>
      </c>
      <c r="Q2223" s="181">
        <v>0</v>
      </c>
      <c r="R2223" s="182" t="s">
        <v>98</v>
      </c>
      <c r="S2223" s="183">
        <v>0</v>
      </c>
      <c r="T2223" s="183">
        <v>0</v>
      </c>
      <c r="U2223" s="180">
        <v>0</v>
      </c>
      <c r="V2223" s="180">
        <v>0</v>
      </c>
      <c r="W2223" s="183">
        <v>0</v>
      </c>
      <c r="X2223" s="183">
        <v>0</v>
      </c>
      <c r="Y2223" s="180">
        <v>0</v>
      </c>
      <c r="Z2223" s="180">
        <v>0</v>
      </c>
      <c r="AA2223" s="183">
        <v>0</v>
      </c>
      <c r="AB2223" s="183">
        <v>0</v>
      </c>
      <c r="AC2223" s="180">
        <f t="shared" si="1354"/>
        <v>0</v>
      </c>
      <c r="AD2223" s="180">
        <f t="shared" si="1354"/>
        <v>0</v>
      </c>
      <c r="AE2223" s="181">
        <f t="shared" si="1333"/>
        <v>0</v>
      </c>
      <c r="AF2223" s="180">
        <v>0</v>
      </c>
      <c r="AG2223" s="180">
        <v>0</v>
      </c>
      <c r="AH2223" s="181">
        <f t="shared" si="1334"/>
        <v>0</v>
      </c>
      <c r="AI2223" s="180">
        <v>0</v>
      </c>
      <c r="AJ2223" s="180">
        <v>0</v>
      </c>
      <c r="AK2223" s="181">
        <f t="shared" si="1335"/>
        <v>0</v>
      </c>
      <c r="AL2223" s="180">
        <v>0</v>
      </c>
      <c r="AM2223" s="180">
        <v>0</v>
      </c>
      <c r="AN2223" s="181">
        <f t="shared" si="1336"/>
        <v>0</v>
      </c>
      <c r="AO2223" s="180">
        <v>0</v>
      </c>
      <c r="AP2223" s="180">
        <v>0</v>
      </c>
      <c r="AQ2223" s="181">
        <f t="shared" si="1337"/>
        <v>0</v>
      </c>
      <c r="AR2223" s="180">
        <v>0</v>
      </c>
      <c r="AS2223" s="180">
        <v>0</v>
      </c>
      <c r="AT2223" s="181">
        <f t="shared" si="1338"/>
        <v>0</v>
      </c>
      <c r="AU2223" s="180">
        <f t="shared" si="1355"/>
        <v>0</v>
      </c>
      <c r="AV2223" s="180">
        <f t="shared" si="1355"/>
        <v>0</v>
      </c>
      <c r="AW2223" s="181">
        <f t="shared" si="1339"/>
        <v>0</v>
      </c>
      <c r="AX2223" s="183">
        <f t="shared" si="1356"/>
        <v>0</v>
      </c>
      <c r="AY2223" s="183">
        <f t="shared" si="1356"/>
        <v>0</v>
      </c>
      <c r="AZ2223" s="183"/>
      <c r="BA2223" s="183"/>
      <c r="BB2223" s="183"/>
      <c r="BC2223" s="183"/>
      <c r="BD2223" s="183">
        <f t="shared" si="1357"/>
        <v>0</v>
      </c>
      <c r="BE2223" s="183">
        <f t="shared" si="1357"/>
        <v>0</v>
      </c>
    </row>
    <row r="2224" spans="2:57" ht="15.75" hidden="1">
      <c r="B2224" s="174">
        <v>2025</v>
      </c>
      <c r="C2224" s="174">
        <v>20</v>
      </c>
      <c r="D2224" s="175">
        <v>0</v>
      </c>
      <c r="E2224" s="176"/>
      <c r="F2224" s="174">
        <v>3</v>
      </c>
      <c r="G2224" s="174">
        <v>7</v>
      </c>
      <c r="H2224" s="174">
        <v>19</v>
      </c>
      <c r="I2224" s="174">
        <v>5000</v>
      </c>
      <c r="J2224" s="174">
        <v>5500</v>
      </c>
      <c r="K2224" s="174">
        <v>551</v>
      </c>
      <c r="L2224" s="177">
        <v>321</v>
      </c>
      <c r="M2224" s="178">
        <v>0</v>
      </c>
      <c r="N2224" s="179" t="s">
        <v>564</v>
      </c>
      <c r="O2224" s="180">
        <v>0</v>
      </c>
      <c r="P2224" s="180">
        <v>0</v>
      </c>
      <c r="Q2224" s="181">
        <v>0</v>
      </c>
      <c r="R2224" s="182" t="s">
        <v>98</v>
      </c>
      <c r="S2224" s="183">
        <v>0</v>
      </c>
      <c r="T2224" s="183">
        <v>0</v>
      </c>
      <c r="U2224" s="180">
        <v>0</v>
      </c>
      <c r="V2224" s="180">
        <v>0</v>
      </c>
      <c r="W2224" s="183">
        <v>0</v>
      </c>
      <c r="X2224" s="183">
        <v>0</v>
      </c>
      <c r="Y2224" s="180">
        <v>0</v>
      </c>
      <c r="Z2224" s="180">
        <v>0</v>
      </c>
      <c r="AA2224" s="183">
        <v>0</v>
      </c>
      <c r="AB2224" s="183">
        <v>0</v>
      </c>
      <c r="AC2224" s="180">
        <f t="shared" si="1354"/>
        <v>0</v>
      </c>
      <c r="AD2224" s="180">
        <f t="shared" si="1354"/>
        <v>0</v>
      </c>
      <c r="AE2224" s="181">
        <f t="shared" si="1333"/>
        <v>0</v>
      </c>
      <c r="AF2224" s="180">
        <v>0</v>
      </c>
      <c r="AG2224" s="180">
        <v>0</v>
      </c>
      <c r="AH2224" s="181">
        <f t="shared" si="1334"/>
        <v>0</v>
      </c>
      <c r="AI2224" s="180">
        <v>0</v>
      </c>
      <c r="AJ2224" s="180">
        <v>0</v>
      </c>
      <c r="AK2224" s="181">
        <f t="shared" si="1335"/>
        <v>0</v>
      </c>
      <c r="AL2224" s="180">
        <v>0</v>
      </c>
      <c r="AM2224" s="180">
        <v>0</v>
      </c>
      <c r="AN2224" s="181">
        <f t="shared" si="1336"/>
        <v>0</v>
      </c>
      <c r="AO2224" s="180">
        <v>0</v>
      </c>
      <c r="AP2224" s="180">
        <v>0</v>
      </c>
      <c r="AQ2224" s="181">
        <f t="shared" si="1337"/>
        <v>0</v>
      </c>
      <c r="AR2224" s="180">
        <v>0</v>
      </c>
      <c r="AS2224" s="180">
        <v>0</v>
      </c>
      <c r="AT2224" s="181">
        <f t="shared" si="1338"/>
        <v>0</v>
      </c>
      <c r="AU2224" s="180">
        <f t="shared" si="1355"/>
        <v>0</v>
      </c>
      <c r="AV2224" s="180">
        <f t="shared" si="1355"/>
        <v>0</v>
      </c>
      <c r="AW2224" s="181">
        <f t="shared" si="1339"/>
        <v>0</v>
      </c>
      <c r="AX2224" s="183">
        <f t="shared" si="1356"/>
        <v>0</v>
      </c>
      <c r="AY2224" s="183">
        <f t="shared" si="1356"/>
        <v>0</v>
      </c>
      <c r="AZ2224" s="183"/>
      <c r="BA2224" s="183"/>
      <c r="BB2224" s="183"/>
      <c r="BC2224" s="183"/>
      <c r="BD2224" s="183">
        <f t="shared" si="1357"/>
        <v>0</v>
      </c>
      <c r="BE2224" s="183">
        <f t="shared" si="1357"/>
        <v>0</v>
      </c>
    </row>
    <row r="2225" spans="2:57" ht="15.75" hidden="1">
      <c r="B2225" s="174">
        <v>2025</v>
      </c>
      <c r="C2225" s="174">
        <v>20</v>
      </c>
      <c r="D2225" s="175">
        <v>0</v>
      </c>
      <c r="E2225" s="176"/>
      <c r="F2225" s="174">
        <v>3</v>
      </c>
      <c r="G2225" s="174">
        <v>7</v>
      </c>
      <c r="H2225" s="174">
        <v>19</v>
      </c>
      <c r="I2225" s="174">
        <v>5000</v>
      </c>
      <c r="J2225" s="174">
        <v>5500</v>
      </c>
      <c r="K2225" s="174">
        <v>551</v>
      </c>
      <c r="L2225" s="177">
        <v>841</v>
      </c>
      <c r="M2225" s="178">
        <v>0</v>
      </c>
      <c r="N2225" s="179" t="s">
        <v>1049</v>
      </c>
      <c r="O2225" s="180">
        <v>0</v>
      </c>
      <c r="P2225" s="180">
        <v>0</v>
      </c>
      <c r="Q2225" s="181">
        <v>0</v>
      </c>
      <c r="R2225" s="182" t="s">
        <v>98</v>
      </c>
      <c r="S2225" s="183">
        <v>0</v>
      </c>
      <c r="T2225" s="183">
        <v>0</v>
      </c>
      <c r="U2225" s="180">
        <v>0</v>
      </c>
      <c r="V2225" s="180">
        <v>0</v>
      </c>
      <c r="W2225" s="183">
        <v>0</v>
      </c>
      <c r="X2225" s="183">
        <v>0</v>
      </c>
      <c r="Y2225" s="180">
        <v>0</v>
      </c>
      <c r="Z2225" s="180">
        <v>0</v>
      </c>
      <c r="AA2225" s="183">
        <v>0</v>
      </c>
      <c r="AB2225" s="183">
        <v>0</v>
      </c>
      <c r="AC2225" s="180">
        <f t="shared" si="1354"/>
        <v>0</v>
      </c>
      <c r="AD2225" s="180">
        <f t="shared" si="1354"/>
        <v>0</v>
      </c>
      <c r="AE2225" s="181">
        <f t="shared" si="1333"/>
        <v>0</v>
      </c>
      <c r="AF2225" s="180">
        <v>0</v>
      </c>
      <c r="AG2225" s="180">
        <v>0</v>
      </c>
      <c r="AH2225" s="181">
        <f t="shared" si="1334"/>
        <v>0</v>
      </c>
      <c r="AI2225" s="180">
        <v>0</v>
      </c>
      <c r="AJ2225" s="180">
        <v>0</v>
      </c>
      <c r="AK2225" s="181">
        <f t="shared" si="1335"/>
        <v>0</v>
      </c>
      <c r="AL2225" s="180">
        <v>0</v>
      </c>
      <c r="AM2225" s="180">
        <v>0</v>
      </c>
      <c r="AN2225" s="181">
        <f t="shared" si="1336"/>
        <v>0</v>
      </c>
      <c r="AO2225" s="180">
        <v>0</v>
      </c>
      <c r="AP2225" s="180">
        <v>0</v>
      </c>
      <c r="AQ2225" s="181">
        <f t="shared" si="1337"/>
        <v>0</v>
      </c>
      <c r="AR2225" s="180">
        <v>0</v>
      </c>
      <c r="AS2225" s="180">
        <v>0</v>
      </c>
      <c r="AT2225" s="181">
        <f t="shared" si="1338"/>
        <v>0</v>
      </c>
      <c r="AU2225" s="180">
        <f t="shared" si="1355"/>
        <v>0</v>
      </c>
      <c r="AV2225" s="180">
        <f t="shared" si="1355"/>
        <v>0</v>
      </c>
      <c r="AW2225" s="181">
        <f t="shared" si="1339"/>
        <v>0</v>
      </c>
      <c r="AX2225" s="183">
        <f t="shared" si="1356"/>
        <v>0</v>
      </c>
      <c r="AY2225" s="183">
        <f t="shared" si="1356"/>
        <v>0</v>
      </c>
      <c r="AZ2225" s="183"/>
      <c r="BA2225" s="183"/>
      <c r="BB2225" s="183"/>
      <c r="BC2225" s="183"/>
      <c r="BD2225" s="183">
        <f t="shared" si="1357"/>
        <v>0</v>
      </c>
      <c r="BE2225" s="183">
        <f t="shared" si="1357"/>
        <v>0</v>
      </c>
    </row>
    <row r="2226" spans="2:57" ht="15.75" hidden="1">
      <c r="B2226" s="174">
        <v>2025</v>
      </c>
      <c r="C2226" s="174">
        <v>20</v>
      </c>
      <c r="D2226" s="175">
        <v>0</v>
      </c>
      <c r="E2226" s="176"/>
      <c r="F2226" s="174">
        <v>3</v>
      </c>
      <c r="G2226" s="174">
        <v>7</v>
      </c>
      <c r="H2226" s="174">
        <v>19</v>
      </c>
      <c r="I2226" s="174">
        <v>5000</v>
      </c>
      <c r="J2226" s="174">
        <v>5500</v>
      </c>
      <c r="K2226" s="174">
        <v>551</v>
      </c>
      <c r="L2226" s="177">
        <v>918</v>
      </c>
      <c r="M2226" s="178">
        <v>0</v>
      </c>
      <c r="N2226" s="179" t="s">
        <v>1439</v>
      </c>
      <c r="O2226" s="180">
        <v>0</v>
      </c>
      <c r="P2226" s="180">
        <v>0</v>
      </c>
      <c r="Q2226" s="181">
        <v>0</v>
      </c>
      <c r="R2226" s="182" t="s">
        <v>98</v>
      </c>
      <c r="S2226" s="183">
        <v>0</v>
      </c>
      <c r="T2226" s="183">
        <v>0</v>
      </c>
      <c r="U2226" s="180">
        <v>0</v>
      </c>
      <c r="V2226" s="180">
        <v>0</v>
      </c>
      <c r="W2226" s="183">
        <v>0</v>
      </c>
      <c r="X2226" s="183">
        <v>0</v>
      </c>
      <c r="Y2226" s="180">
        <v>0</v>
      </c>
      <c r="Z2226" s="180">
        <v>0</v>
      </c>
      <c r="AA2226" s="183">
        <v>0</v>
      </c>
      <c r="AB2226" s="183">
        <v>0</v>
      </c>
      <c r="AC2226" s="180">
        <f t="shared" si="1354"/>
        <v>0</v>
      </c>
      <c r="AD2226" s="180">
        <f t="shared" si="1354"/>
        <v>0</v>
      </c>
      <c r="AE2226" s="181">
        <f t="shared" si="1333"/>
        <v>0</v>
      </c>
      <c r="AF2226" s="180">
        <v>0</v>
      </c>
      <c r="AG2226" s="180">
        <v>0</v>
      </c>
      <c r="AH2226" s="181">
        <f t="shared" si="1334"/>
        <v>0</v>
      </c>
      <c r="AI2226" s="180">
        <v>0</v>
      </c>
      <c r="AJ2226" s="180">
        <v>0</v>
      </c>
      <c r="AK2226" s="181">
        <f t="shared" si="1335"/>
        <v>0</v>
      </c>
      <c r="AL2226" s="180">
        <v>0</v>
      </c>
      <c r="AM2226" s="180">
        <v>0</v>
      </c>
      <c r="AN2226" s="181">
        <f t="shared" si="1336"/>
        <v>0</v>
      </c>
      <c r="AO2226" s="180">
        <v>0</v>
      </c>
      <c r="AP2226" s="180">
        <v>0</v>
      </c>
      <c r="AQ2226" s="181">
        <f t="shared" si="1337"/>
        <v>0</v>
      </c>
      <c r="AR2226" s="180">
        <v>0</v>
      </c>
      <c r="AS2226" s="180">
        <v>0</v>
      </c>
      <c r="AT2226" s="181">
        <f t="shared" si="1338"/>
        <v>0</v>
      </c>
      <c r="AU2226" s="180">
        <f t="shared" si="1355"/>
        <v>0</v>
      </c>
      <c r="AV2226" s="180">
        <f t="shared" si="1355"/>
        <v>0</v>
      </c>
      <c r="AW2226" s="181">
        <f t="shared" si="1339"/>
        <v>0</v>
      </c>
      <c r="AX2226" s="183">
        <f t="shared" si="1356"/>
        <v>0</v>
      </c>
      <c r="AY2226" s="183">
        <f t="shared" si="1356"/>
        <v>0</v>
      </c>
      <c r="AZ2226" s="183"/>
      <c r="BA2226" s="183"/>
      <c r="BB2226" s="183"/>
      <c r="BC2226" s="183"/>
      <c r="BD2226" s="183">
        <f t="shared" si="1357"/>
        <v>0</v>
      </c>
      <c r="BE2226" s="183">
        <f t="shared" si="1357"/>
        <v>0</v>
      </c>
    </row>
    <row r="2227" spans="2:57" ht="15.75" hidden="1">
      <c r="B2227" s="174">
        <v>2025</v>
      </c>
      <c r="C2227" s="174">
        <v>20</v>
      </c>
      <c r="D2227" s="175">
        <v>0</v>
      </c>
      <c r="E2227" s="176"/>
      <c r="F2227" s="174">
        <v>3</v>
      </c>
      <c r="G2227" s="174">
        <v>7</v>
      </c>
      <c r="H2227" s="174">
        <v>19</v>
      </c>
      <c r="I2227" s="174">
        <v>5000</v>
      </c>
      <c r="J2227" s="174">
        <v>5500</v>
      </c>
      <c r="K2227" s="174">
        <v>551</v>
      </c>
      <c r="L2227" s="177">
        <v>1018</v>
      </c>
      <c r="M2227" s="178">
        <v>0</v>
      </c>
      <c r="N2227" s="179" t="s">
        <v>1440</v>
      </c>
      <c r="O2227" s="180">
        <v>0</v>
      </c>
      <c r="P2227" s="180">
        <v>0</v>
      </c>
      <c r="Q2227" s="181">
        <v>0</v>
      </c>
      <c r="R2227" s="182" t="s">
        <v>98</v>
      </c>
      <c r="S2227" s="183">
        <v>0</v>
      </c>
      <c r="T2227" s="183">
        <v>0</v>
      </c>
      <c r="U2227" s="180">
        <v>0</v>
      </c>
      <c r="V2227" s="180">
        <v>0</v>
      </c>
      <c r="W2227" s="183">
        <v>0</v>
      </c>
      <c r="X2227" s="183">
        <v>0</v>
      </c>
      <c r="Y2227" s="180">
        <v>0</v>
      </c>
      <c r="Z2227" s="180">
        <v>0</v>
      </c>
      <c r="AA2227" s="183">
        <v>0</v>
      </c>
      <c r="AB2227" s="183">
        <v>0</v>
      </c>
      <c r="AC2227" s="180">
        <f t="shared" si="1354"/>
        <v>0</v>
      </c>
      <c r="AD2227" s="180">
        <f t="shared" si="1354"/>
        <v>0</v>
      </c>
      <c r="AE2227" s="181">
        <f t="shared" si="1333"/>
        <v>0</v>
      </c>
      <c r="AF2227" s="180">
        <v>0</v>
      </c>
      <c r="AG2227" s="180">
        <v>0</v>
      </c>
      <c r="AH2227" s="181">
        <f t="shared" si="1334"/>
        <v>0</v>
      </c>
      <c r="AI2227" s="180">
        <v>0</v>
      </c>
      <c r="AJ2227" s="180">
        <v>0</v>
      </c>
      <c r="AK2227" s="181">
        <f t="shared" si="1335"/>
        <v>0</v>
      </c>
      <c r="AL2227" s="180">
        <v>0</v>
      </c>
      <c r="AM2227" s="180">
        <v>0</v>
      </c>
      <c r="AN2227" s="181">
        <f t="shared" si="1336"/>
        <v>0</v>
      </c>
      <c r="AO2227" s="180">
        <v>0</v>
      </c>
      <c r="AP2227" s="180">
        <v>0</v>
      </c>
      <c r="AQ2227" s="181">
        <f t="shared" si="1337"/>
        <v>0</v>
      </c>
      <c r="AR2227" s="180">
        <v>0</v>
      </c>
      <c r="AS2227" s="180">
        <v>0</v>
      </c>
      <c r="AT2227" s="181">
        <f t="shared" si="1338"/>
        <v>0</v>
      </c>
      <c r="AU2227" s="180">
        <f t="shared" si="1355"/>
        <v>0</v>
      </c>
      <c r="AV2227" s="180">
        <f t="shared" si="1355"/>
        <v>0</v>
      </c>
      <c r="AW2227" s="181">
        <f t="shared" si="1339"/>
        <v>0</v>
      </c>
      <c r="AX2227" s="183">
        <f t="shared" si="1356"/>
        <v>0</v>
      </c>
      <c r="AY2227" s="183">
        <f t="shared" si="1356"/>
        <v>0</v>
      </c>
      <c r="AZ2227" s="183"/>
      <c r="BA2227" s="183"/>
      <c r="BB2227" s="183"/>
      <c r="BC2227" s="183"/>
      <c r="BD2227" s="183">
        <f t="shared" si="1357"/>
        <v>0</v>
      </c>
      <c r="BE2227" s="183">
        <f t="shared" si="1357"/>
        <v>0</v>
      </c>
    </row>
    <row r="2228" spans="2:57" ht="15.75" hidden="1">
      <c r="B2228" s="174">
        <v>2025</v>
      </c>
      <c r="C2228" s="174">
        <v>20</v>
      </c>
      <c r="D2228" s="175">
        <v>0</v>
      </c>
      <c r="E2228" s="176"/>
      <c r="F2228" s="174">
        <v>3</v>
      </c>
      <c r="G2228" s="174">
        <v>7</v>
      </c>
      <c r="H2228" s="174">
        <v>19</v>
      </c>
      <c r="I2228" s="174">
        <v>5000</v>
      </c>
      <c r="J2228" s="174">
        <v>5500</v>
      </c>
      <c r="K2228" s="174">
        <v>551</v>
      </c>
      <c r="L2228" s="177">
        <v>1039</v>
      </c>
      <c r="M2228" s="178">
        <v>0</v>
      </c>
      <c r="N2228" s="179" t="s">
        <v>1441</v>
      </c>
      <c r="O2228" s="180">
        <v>0</v>
      </c>
      <c r="P2228" s="180">
        <v>0</v>
      </c>
      <c r="Q2228" s="181">
        <v>0</v>
      </c>
      <c r="R2228" s="182" t="s">
        <v>98</v>
      </c>
      <c r="S2228" s="183">
        <v>0</v>
      </c>
      <c r="T2228" s="183">
        <v>0</v>
      </c>
      <c r="U2228" s="180">
        <v>0</v>
      </c>
      <c r="V2228" s="180">
        <v>0</v>
      </c>
      <c r="W2228" s="183">
        <v>0</v>
      </c>
      <c r="X2228" s="183">
        <v>0</v>
      </c>
      <c r="Y2228" s="180">
        <v>0</v>
      </c>
      <c r="Z2228" s="180">
        <v>0</v>
      </c>
      <c r="AA2228" s="183">
        <v>0</v>
      </c>
      <c r="AB2228" s="183">
        <v>0</v>
      </c>
      <c r="AC2228" s="180">
        <f t="shared" si="1354"/>
        <v>0</v>
      </c>
      <c r="AD2228" s="180">
        <f t="shared" si="1354"/>
        <v>0</v>
      </c>
      <c r="AE2228" s="181">
        <f t="shared" ref="AE2228:AE2291" si="1358">+AC2228+AD2228</f>
        <v>0</v>
      </c>
      <c r="AF2228" s="180">
        <v>0</v>
      </c>
      <c r="AG2228" s="180">
        <v>0</v>
      </c>
      <c r="AH2228" s="181">
        <f t="shared" ref="AH2228:AH2291" si="1359">+AF2228+AG2228</f>
        <v>0</v>
      </c>
      <c r="AI2228" s="180">
        <v>0</v>
      </c>
      <c r="AJ2228" s="180">
        <v>0</v>
      </c>
      <c r="AK2228" s="181">
        <f t="shared" ref="AK2228:AK2291" si="1360">+AI2228+AJ2228</f>
        <v>0</v>
      </c>
      <c r="AL2228" s="180">
        <v>0</v>
      </c>
      <c r="AM2228" s="180">
        <v>0</v>
      </c>
      <c r="AN2228" s="181">
        <f t="shared" ref="AN2228:AN2291" si="1361">+AL2228+AM2228</f>
        <v>0</v>
      </c>
      <c r="AO2228" s="180">
        <v>0</v>
      </c>
      <c r="AP2228" s="180">
        <v>0</v>
      </c>
      <c r="AQ2228" s="181">
        <f t="shared" ref="AQ2228:AQ2291" si="1362">+AO2228+AP2228</f>
        <v>0</v>
      </c>
      <c r="AR2228" s="180">
        <v>0</v>
      </c>
      <c r="AS2228" s="180">
        <v>0</v>
      </c>
      <c r="AT2228" s="181">
        <f t="shared" ref="AT2228:AT2291" si="1363">+AR2228+AS2228</f>
        <v>0</v>
      </c>
      <c r="AU2228" s="180">
        <f t="shared" si="1355"/>
        <v>0</v>
      </c>
      <c r="AV2228" s="180">
        <f t="shared" si="1355"/>
        <v>0</v>
      </c>
      <c r="AW2228" s="181">
        <f t="shared" ref="AW2228:AW2291" si="1364">+AU2228+AV2228</f>
        <v>0</v>
      </c>
      <c r="AX2228" s="183">
        <f t="shared" si="1356"/>
        <v>0</v>
      </c>
      <c r="AY2228" s="183">
        <f t="shared" si="1356"/>
        <v>0</v>
      </c>
      <c r="AZ2228" s="183"/>
      <c r="BA2228" s="183"/>
      <c r="BB2228" s="183"/>
      <c r="BC2228" s="183"/>
      <c r="BD2228" s="183">
        <f t="shared" si="1357"/>
        <v>0</v>
      </c>
      <c r="BE2228" s="183">
        <f t="shared" si="1357"/>
        <v>0</v>
      </c>
    </row>
    <row r="2229" spans="2:57" ht="15.75" hidden="1">
      <c r="B2229" s="174">
        <v>2025</v>
      </c>
      <c r="C2229" s="174">
        <v>20</v>
      </c>
      <c r="D2229" s="175">
        <v>0</v>
      </c>
      <c r="E2229" s="176"/>
      <c r="F2229" s="174">
        <v>3</v>
      </c>
      <c r="G2229" s="174">
        <v>7</v>
      </c>
      <c r="H2229" s="174">
        <v>19</v>
      </c>
      <c r="I2229" s="174">
        <v>5000</v>
      </c>
      <c r="J2229" s="174">
        <v>5500</v>
      </c>
      <c r="K2229" s="174">
        <v>551</v>
      </c>
      <c r="L2229" s="177">
        <v>1130</v>
      </c>
      <c r="M2229" s="178">
        <v>0</v>
      </c>
      <c r="N2229" s="179" t="s">
        <v>1442</v>
      </c>
      <c r="O2229" s="180">
        <v>0</v>
      </c>
      <c r="P2229" s="180">
        <v>0</v>
      </c>
      <c r="Q2229" s="181">
        <v>0</v>
      </c>
      <c r="R2229" s="182" t="s">
        <v>98</v>
      </c>
      <c r="S2229" s="183">
        <v>0</v>
      </c>
      <c r="T2229" s="183">
        <v>0</v>
      </c>
      <c r="U2229" s="180">
        <v>0</v>
      </c>
      <c r="V2229" s="180">
        <v>0</v>
      </c>
      <c r="W2229" s="183">
        <v>0</v>
      </c>
      <c r="X2229" s="183">
        <v>0</v>
      </c>
      <c r="Y2229" s="180">
        <v>0</v>
      </c>
      <c r="Z2229" s="180">
        <v>0</v>
      </c>
      <c r="AA2229" s="183">
        <v>0</v>
      </c>
      <c r="AB2229" s="183">
        <v>0</v>
      </c>
      <c r="AC2229" s="180">
        <f t="shared" si="1354"/>
        <v>0</v>
      </c>
      <c r="AD2229" s="180">
        <f t="shared" si="1354"/>
        <v>0</v>
      </c>
      <c r="AE2229" s="181">
        <f t="shared" si="1358"/>
        <v>0</v>
      </c>
      <c r="AF2229" s="180">
        <v>0</v>
      </c>
      <c r="AG2229" s="180">
        <v>0</v>
      </c>
      <c r="AH2229" s="181">
        <f t="shared" si="1359"/>
        <v>0</v>
      </c>
      <c r="AI2229" s="180">
        <v>0</v>
      </c>
      <c r="AJ2229" s="180">
        <v>0</v>
      </c>
      <c r="AK2229" s="181">
        <f t="shared" si="1360"/>
        <v>0</v>
      </c>
      <c r="AL2229" s="180">
        <v>0</v>
      </c>
      <c r="AM2229" s="180">
        <v>0</v>
      </c>
      <c r="AN2229" s="181">
        <f t="shared" si="1361"/>
        <v>0</v>
      </c>
      <c r="AO2229" s="180">
        <v>0</v>
      </c>
      <c r="AP2229" s="180">
        <v>0</v>
      </c>
      <c r="AQ2229" s="181">
        <f t="shared" si="1362"/>
        <v>0</v>
      </c>
      <c r="AR2229" s="180">
        <v>0</v>
      </c>
      <c r="AS2229" s="180">
        <v>0</v>
      </c>
      <c r="AT2229" s="181">
        <f t="shared" si="1363"/>
        <v>0</v>
      </c>
      <c r="AU2229" s="180">
        <f t="shared" si="1355"/>
        <v>0</v>
      </c>
      <c r="AV2229" s="180">
        <f t="shared" si="1355"/>
        <v>0</v>
      </c>
      <c r="AW2229" s="181">
        <f t="shared" si="1364"/>
        <v>0</v>
      </c>
      <c r="AX2229" s="183">
        <f t="shared" si="1356"/>
        <v>0</v>
      </c>
      <c r="AY2229" s="183">
        <f t="shared" si="1356"/>
        <v>0</v>
      </c>
      <c r="AZ2229" s="183"/>
      <c r="BA2229" s="183"/>
      <c r="BB2229" s="183"/>
      <c r="BC2229" s="183"/>
      <c r="BD2229" s="183">
        <f t="shared" si="1357"/>
        <v>0</v>
      </c>
      <c r="BE2229" s="183">
        <f t="shared" si="1357"/>
        <v>0</v>
      </c>
    </row>
    <row r="2230" spans="2:57" ht="15.75" hidden="1">
      <c r="B2230" s="152">
        <v>2025</v>
      </c>
      <c r="C2230" s="152">
        <v>20</v>
      </c>
      <c r="D2230" s="153"/>
      <c r="E2230" s="154"/>
      <c r="F2230" s="152">
        <v>3</v>
      </c>
      <c r="G2230" s="152">
        <v>7</v>
      </c>
      <c r="H2230" s="152">
        <v>19</v>
      </c>
      <c r="I2230" s="152">
        <v>5000</v>
      </c>
      <c r="J2230" s="152">
        <v>5600</v>
      </c>
      <c r="K2230" s="152"/>
      <c r="L2230" s="155" t="s">
        <v>44</v>
      </c>
      <c r="M2230" s="156"/>
      <c r="N2230" s="157" t="s">
        <v>1050</v>
      </c>
      <c r="O2230" s="158">
        <v>0</v>
      </c>
      <c r="P2230" s="158">
        <v>0</v>
      </c>
      <c r="Q2230" s="158">
        <v>0</v>
      </c>
      <c r="R2230" s="159"/>
      <c r="S2230" s="161"/>
      <c r="T2230" s="161"/>
      <c r="U2230" s="158">
        <f t="shared" ref="U2230:AD2230" si="1365">U2231+U2233+U2235+U2251+U2255</f>
        <v>0</v>
      </c>
      <c r="V2230" s="158">
        <f t="shared" si="1365"/>
        <v>0</v>
      </c>
      <c r="W2230" s="162">
        <f t="shared" si="1365"/>
        <v>0</v>
      </c>
      <c r="X2230" s="162">
        <f t="shared" si="1365"/>
        <v>0</v>
      </c>
      <c r="Y2230" s="158">
        <f t="shared" si="1365"/>
        <v>0</v>
      </c>
      <c r="Z2230" s="158">
        <f t="shared" si="1365"/>
        <v>0</v>
      </c>
      <c r="AA2230" s="162">
        <f t="shared" si="1365"/>
        <v>0</v>
      </c>
      <c r="AB2230" s="162">
        <f t="shared" si="1365"/>
        <v>0</v>
      </c>
      <c r="AC2230" s="158">
        <f t="shared" si="1365"/>
        <v>0</v>
      </c>
      <c r="AD2230" s="158">
        <f t="shared" si="1365"/>
        <v>0</v>
      </c>
      <c r="AE2230" s="158">
        <f t="shared" si="1358"/>
        <v>0</v>
      </c>
      <c r="AF2230" s="158">
        <f>AF2231+AF2233+AF2235+AF2251+AF2255</f>
        <v>0</v>
      </c>
      <c r="AG2230" s="158">
        <f>AG2231+AG2233+AG2235+AG2251+AG2255</f>
        <v>0</v>
      </c>
      <c r="AH2230" s="158">
        <f t="shared" si="1359"/>
        <v>0</v>
      </c>
      <c r="AI2230" s="158">
        <f>AI2231+AI2233+AI2235+AI2251+AI2255</f>
        <v>0</v>
      </c>
      <c r="AJ2230" s="158">
        <f>AJ2231+AJ2233+AJ2235+AJ2251+AJ2255</f>
        <v>0</v>
      </c>
      <c r="AK2230" s="158">
        <f t="shared" si="1360"/>
        <v>0</v>
      </c>
      <c r="AL2230" s="158">
        <f>AL2231+AL2233+AL2235+AL2251+AL2255</f>
        <v>0</v>
      </c>
      <c r="AM2230" s="158">
        <f>AM2231+AM2233+AM2235+AM2251+AM2255</f>
        <v>0</v>
      </c>
      <c r="AN2230" s="158">
        <f t="shared" si="1361"/>
        <v>0</v>
      </c>
      <c r="AO2230" s="158">
        <f>AO2231+AO2233+AO2235+AO2251+AO2255</f>
        <v>0</v>
      </c>
      <c r="AP2230" s="158">
        <f>AP2231+AP2233+AP2235+AP2251+AP2255</f>
        <v>0</v>
      </c>
      <c r="AQ2230" s="158">
        <f t="shared" si="1362"/>
        <v>0</v>
      </c>
      <c r="AR2230" s="158">
        <f>AR2231+AR2233+AR2235+AR2251+AR2255</f>
        <v>0</v>
      </c>
      <c r="AS2230" s="158">
        <f>AS2231+AS2233+AS2235+AS2251+AS2255</f>
        <v>0</v>
      </c>
      <c r="AT2230" s="158">
        <f t="shared" si="1363"/>
        <v>0</v>
      </c>
      <c r="AU2230" s="158">
        <f>AU2231+AU2233+AU2235+AU2251+AU2255</f>
        <v>0</v>
      </c>
      <c r="AV2230" s="158">
        <f>AV2231+AV2233+AV2235+AV2251+AV2255</f>
        <v>0</v>
      </c>
      <c r="AW2230" s="158">
        <f t="shared" si="1364"/>
        <v>0</v>
      </c>
      <c r="AX2230" s="161"/>
      <c r="AY2230" s="161"/>
      <c r="AZ2230" s="161"/>
      <c r="BA2230" s="161"/>
      <c r="BB2230" s="161"/>
      <c r="BC2230" s="161"/>
      <c r="BD2230" s="161"/>
      <c r="BE2230" s="161"/>
    </row>
    <row r="2231" spans="2:57" ht="15.75" hidden="1">
      <c r="B2231" s="163">
        <v>2025</v>
      </c>
      <c r="C2231" s="163">
        <v>20</v>
      </c>
      <c r="D2231" s="164"/>
      <c r="E2231" s="165"/>
      <c r="F2231" s="163">
        <v>3</v>
      </c>
      <c r="G2231" s="163">
        <v>7</v>
      </c>
      <c r="H2231" s="163">
        <v>19</v>
      </c>
      <c r="I2231" s="163">
        <v>5000</v>
      </c>
      <c r="J2231" s="163">
        <v>5600</v>
      </c>
      <c r="K2231" s="163">
        <v>562</v>
      </c>
      <c r="L2231" s="166" t="s">
        <v>44</v>
      </c>
      <c r="M2231" s="167"/>
      <c r="N2231" s="168" t="s">
        <v>576</v>
      </c>
      <c r="O2231" s="169">
        <v>0</v>
      </c>
      <c r="P2231" s="169">
        <v>0</v>
      </c>
      <c r="Q2231" s="169">
        <v>0</v>
      </c>
      <c r="R2231" s="170"/>
      <c r="S2231" s="171"/>
      <c r="T2231" s="172"/>
      <c r="U2231" s="169">
        <f t="shared" ref="U2231:AD2231" si="1366">U2232</f>
        <v>0</v>
      </c>
      <c r="V2231" s="169">
        <f t="shared" si="1366"/>
        <v>0</v>
      </c>
      <c r="W2231" s="173">
        <f t="shared" si="1366"/>
        <v>0</v>
      </c>
      <c r="X2231" s="173">
        <f t="shared" si="1366"/>
        <v>0</v>
      </c>
      <c r="Y2231" s="169">
        <f t="shared" si="1366"/>
        <v>0</v>
      </c>
      <c r="Z2231" s="169">
        <f t="shared" si="1366"/>
        <v>0</v>
      </c>
      <c r="AA2231" s="173">
        <f t="shared" si="1366"/>
        <v>0</v>
      </c>
      <c r="AB2231" s="173">
        <f t="shared" si="1366"/>
        <v>0</v>
      </c>
      <c r="AC2231" s="169">
        <f t="shared" si="1366"/>
        <v>0</v>
      </c>
      <c r="AD2231" s="169">
        <f t="shared" si="1366"/>
        <v>0</v>
      </c>
      <c r="AE2231" s="169">
        <f t="shared" si="1358"/>
        <v>0</v>
      </c>
      <c r="AF2231" s="169">
        <f>AF2232</f>
        <v>0</v>
      </c>
      <c r="AG2231" s="169">
        <f>AG2232</f>
        <v>0</v>
      </c>
      <c r="AH2231" s="169">
        <f t="shared" si="1359"/>
        <v>0</v>
      </c>
      <c r="AI2231" s="169">
        <f>AI2232</f>
        <v>0</v>
      </c>
      <c r="AJ2231" s="169">
        <f>AJ2232</f>
        <v>0</v>
      </c>
      <c r="AK2231" s="169">
        <f t="shared" si="1360"/>
        <v>0</v>
      </c>
      <c r="AL2231" s="169">
        <f>AL2232</f>
        <v>0</v>
      </c>
      <c r="AM2231" s="169">
        <f>AM2232</f>
        <v>0</v>
      </c>
      <c r="AN2231" s="169">
        <f t="shared" si="1361"/>
        <v>0</v>
      </c>
      <c r="AO2231" s="169">
        <f>AO2232</f>
        <v>0</v>
      </c>
      <c r="AP2231" s="169">
        <f>AP2232</f>
        <v>0</v>
      </c>
      <c r="AQ2231" s="169">
        <f t="shared" si="1362"/>
        <v>0</v>
      </c>
      <c r="AR2231" s="169">
        <f>AR2232</f>
        <v>0</v>
      </c>
      <c r="AS2231" s="169">
        <f>AS2232</f>
        <v>0</v>
      </c>
      <c r="AT2231" s="169">
        <f t="shared" si="1363"/>
        <v>0</v>
      </c>
      <c r="AU2231" s="169">
        <f>AU2232</f>
        <v>0</v>
      </c>
      <c r="AV2231" s="169">
        <f>AV2232</f>
        <v>0</v>
      </c>
      <c r="AW2231" s="169">
        <f t="shared" si="1364"/>
        <v>0</v>
      </c>
      <c r="AX2231" s="171"/>
      <c r="AY2231" s="172"/>
      <c r="AZ2231" s="171"/>
      <c r="BA2231" s="172"/>
      <c r="BB2231" s="171"/>
      <c r="BC2231" s="172"/>
      <c r="BD2231" s="171"/>
      <c r="BE2231" s="172"/>
    </row>
    <row r="2232" spans="2:57" ht="15.75" hidden="1">
      <c r="B2232" s="174">
        <v>2025</v>
      </c>
      <c r="C2232" s="174">
        <v>20</v>
      </c>
      <c r="D2232" s="175">
        <v>0</v>
      </c>
      <c r="E2232" s="176"/>
      <c r="F2232" s="174">
        <v>3</v>
      </c>
      <c r="G2232" s="174">
        <v>7</v>
      </c>
      <c r="H2232" s="174">
        <v>19</v>
      </c>
      <c r="I2232" s="174">
        <v>5000</v>
      </c>
      <c r="J2232" s="174">
        <v>5600</v>
      </c>
      <c r="K2232" s="174">
        <v>562</v>
      </c>
      <c r="L2232" s="177">
        <v>405</v>
      </c>
      <c r="M2232" s="178">
        <v>0</v>
      </c>
      <c r="N2232" s="222" t="s">
        <v>1443</v>
      </c>
      <c r="O2232" s="180">
        <v>0</v>
      </c>
      <c r="P2232" s="180">
        <v>0</v>
      </c>
      <c r="Q2232" s="181">
        <v>0</v>
      </c>
      <c r="R2232" s="182" t="s">
        <v>98</v>
      </c>
      <c r="S2232" s="183">
        <v>0</v>
      </c>
      <c r="T2232" s="183">
        <v>0</v>
      </c>
      <c r="U2232" s="180">
        <v>0</v>
      </c>
      <c r="V2232" s="180">
        <v>0</v>
      </c>
      <c r="W2232" s="183">
        <v>0</v>
      </c>
      <c r="X2232" s="183">
        <v>0</v>
      </c>
      <c r="Y2232" s="180">
        <v>0</v>
      </c>
      <c r="Z2232" s="180">
        <v>0</v>
      </c>
      <c r="AA2232" s="183">
        <v>0</v>
      </c>
      <c r="AB2232" s="183">
        <v>0</v>
      </c>
      <c r="AC2232" s="180">
        <f>+O2232+U2232-Y2232</f>
        <v>0</v>
      </c>
      <c r="AD2232" s="180">
        <f>+P2232+V2232-Z2232</f>
        <v>0</v>
      </c>
      <c r="AE2232" s="181">
        <f t="shared" si="1358"/>
        <v>0</v>
      </c>
      <c r="AF2232" s="180">
        <v>0</v>
      </c>
      <c r="AG2232" s="180">
        <v>0</v>
      </c>
      <c r="AH2232" s="181">
        <f t="shared" si="1359"/>
        <v>0</v>
      </c>
      <c r="AI2232" s="180">
        <v>0</v>
      </c>
      <c r="AJ2232" s="180">
        <v>0</v>
      </c>
      <c r="AK2232" s="181">
        <f t="shared" si="1360"/>
        <v>0</v>
      </c>
      <c r="AL2232" s="180">
        <v>0</v>
      </c>
      <c r="AM2232" s="180">
        <v>0</v>
      </c>
      <c r="AN2232" s="181">
        <f t="shared" si="1361"/>
        <v>0</v>
      </c>
      <c r="AO2232" s="180">
        <v>0</v>
      </c>
      <c r="AP2232" s="180">
        <v>0</v>
      </c>
      <c r="AQ2232" s="181">
        <f t="shared" si="1362"/>
        <v>0</v>
      </c>
      <c r="AR2232" s="180">
        <v>0</v>
      </c>
      <c r="AS2232" s="180">
        <v>0</v>
      </c>
      <c r="AT2232" s="181">
        <f t="shared" si="1363"/>
        <v>0</v>
      </c>
      <c r="AU2232" s="180">
        <f>+AC2232-AF2232-AI2232-AL2232-AO2232-AR2232</f>
        <v>0</v>
      </c>
      <c r="AV2232" s="180">
        <f>+AD2232-AG2232-AJ2232-AM2232-AP2232-AS2232</f>
        <v>0</v>
      </c>
      <c r="AW2232" s="181">
        <f t="shared" si="1364"/>
        <v>0</v>
      </c>
      <c r="AX2232" s="183">
        <f>+S2232+W2232-AA2232</f>
        <v>0</v>
      </c>
      <c r="AY2232" s="183">
        <f>+T2232+X2232-AB2232</f>
        <v>0</v>
      </c>
      <c r="AZ2232" s="183"/>
      <c r="BA2232" s="183"/>
      <c r="BB2232" s="183"/>
      <c r="BC2232" s="183"/>
      <c r="BD2232" s="183">
        <f>+AX2232-AZ2232-BB2232</f>
        <v>0</v>
      </c>
      <c r="BE2232" s="183">
        <f>+AY2232-BA2232-BC2232</f>
        <v>0</v>
      </c>
    </row>
    <row r="2233" spans="2:57" ht="15.75" hidden="1">
      <c r="B2233" s="163">
        <v>2025</v>
      </c>
      <c r="C2233" s="163">
        <v>20</v>
      </c>
      <c r="D2233" s="164"/>
      <c r="E2233" s="165"/>
      <c r="F2233" s="163">
        <v>3</v>
      </c>
      <c r="G2233" s="163">
        <v>7</v>
      </c>
      <c r="H2233" s="163">
        <v>19</v>
      </c>
      <c r="I2233" s="163">
        <v>5000</v>
      </c>
      <c r="J2233" s="163">
        <v>5600</v>
      </c>
      <c r="K2233" s="163">
        <v>563</v>
      </c>
      <c r="L2233" s="166"/>
      <c r="M2233" s="167"/>
      <c r="N2233" s="168" t="s">
        <v>1444</v>
      </c>
      <c r="O2233" s="169">
        <v>0</v>
      </c>
      <c r="P2233" s="169">
        <v>0</v>
      </c>
      <c r="Q2233" s="169">
        <v>0</v>
      </c>
      <c r="R2233" s="170"/>
      <c r="S2233" s="171"/>
      <c r="T2233" s="172"/>
      <c r="U2233" s="169">
        <f t="shared" ref="U2233:AD2233" si="1367">+U2234</f>
        <v>0</v>
      </c>
      <c r="V2233" s="169">
        <f t="shared" si="1367"/>
        <v>0</v>
      </c>
      <c r="W2233" s="173">
        <f t="shared" si="1367"/>
        <v>0</v>
      </c>
      <c r="X2233" s="173">
        <f t="shared" si="1367"/>
        <v>0</v>
      </c>
      <c r="Y2233" s="169">
        <f t="shared" si="1367"/>
        <v>0</v>
      </c>
      <c r="Z2233" s="169">
        <f t="shared" si="1367"/>
        <v>0</v>
      </c>
      <c r="AA2233" s="173">
        <f t="shared" si="1367"/>
        <v>0</v>
      </c>
      <c r="AB2233" s="173">
        <f t="shared" si="1367"/>
        <v>0</v>
      </c>
      <c r="AC2233" s="169">
        <f t="shared" si="1367"/>
        <v>0</v>
      </c>
      <c r="AD2233" s="169">
        <f t="shared" si="1367"/>
        <v>0</v>
      </c>
      <c r="AE2233" s="169">
        <f t="shared" si="1358"/>
        <v>0</v>
      </c>
      <c r="AF2233" s="169">
        <f>+AF2234</f>
        <v>0</v>
      </c>
      <c r="AG2233" s="169">
        <f>+AG2234</f>
        <v>0</v>
      </c>
      <c r="AH2233" s="169">
        <f t="shared" si="1359"/>
        <v>0</v>
      </c>
      <c r="AI2233" s="169">
        <f>+AI2234</f>
        <v>0</v>
      </c>
      <c r="AJ2233" s="169">
        <f>+AJ2234</f>
        <v>0</v>
      </c>
      <c r="AK2233" s="169">
        <f t="shared" si="1360"/>
        <v>0</v>
      </c>
      <c r="AL2233" s="169">
        <f>+AL2234</f>
        <v>0</v>
      </c>
      <c r="AM2233" s="169">
        <f>+AM2234</f>
        <v>0</v>
      </c>
      <c r="AN2233" s="169">
        <f t="shared" si="1361"/>
        <v>0</v>
      </c>
      <c r="AO2233" s="169">
        <f>+AO2234</f>
        <v>0</v>
      </c>
      <c r="AP2233" s="169">
        <f>+AP2234</f>
        <v>0</v>
      </c>
      <c r="AQ2233" s="169">
        <f t="shared" si="1362"/>
        <v>0</v>
      </c>
      <c r="AR2233" s="169">
        <f>+AR2234</f>
        <v>0</v>
      </c>
      <c r="AS2233" s="169">
        <f>+AS2234</f>
        <v>0</v>
      </c>
      <c r="AT2233" s="169">
        <f t="shared" si="1363"/>
        <v>0</v>
      </c>
      <c r="AU2233" s="169">
        <f>+AU2234</f>
        <v>0</v>
      </c>
      <c r="AV2233" s="169">
        <f>+AV2234</f>
        <v>0</v>
      </c>
      <c r="AW2233" s="169">
        <f t="shared" si="1364"/>
        <v>0</v>
      </c>
      <c r="AX2233" s="171"/>
      <c r="AY2233" s="172"/>
      <c r="AZ2233" s="171"/>
      <c r="BA2233" s="172"/>
      <c r="BB2233" s="171"/>
      <c r="BC2233" s="172"/>
      <c r="BD2233" s="171"/>
      <c r="BE2233" s="172"/>
    </row>
    <row r="2234" spans="2:57" ht="15.75" hidden="1">
      <c r="B2234" s="174">
        <v>2025</v>
      </c>
      <c r="C2234" s="174">
        <v>20</v>
      </c>
      <c r="D2234" s="175">
        <v>0</v>
      </c>
      <c r="E2234" s="176"/>
      <c r="F2234" s="174">
        <v>3</v>
      </c>
      <c r="G2234" s="174">
        <v>7</v>
      </c>
      <c r="H2234" s="174">
        <v>19</v>
      </c>
      <c r="I2234" s="174">
        <v>5000</v>
      </c>
      <c r="J2234" s="174">
        <v>5600</v>
      </c>
      <c r="K2234" s="174">
        <v>563</v>
      </c>
      <c r="L2234" s="177">
        <v>1271</v>
      </c>
      <c r="M2234" s="178">
        <v>0</v>
      </c>
      <c r="N2234" s="190" t="s">
        <v>1445</v>
      </c>
      <c r="O2234" s="180">
        <v>0</v>
      </c>
      <c r="P2234" s="180">
        <v>0</v>
      </c>
      <c r="Q2234" s="181">
        <v>0</v>
      </c>
      <c r="R2234" s="182" t="s">
        <v>98</v>
      </c>
      <c r="S2234" s="183">
        <v>0</v>
      </c>
      <c r="T2234" s="183">
        <v>0</v>
      </c>
      <c r="U2234" s="180">
        <v>0</v>
      </c>
      <c r="V2234" s="180">
        <v>0</v>
      </c>
      <c r="W2234" s="183">
        <v>0</v>
      </c>
      <c r="X2234" s="183">
        <v>0</v>
      </c>
      <c r="Y2234" s="180">
        <v>0</v>
      </c>
      <c r="Z2234" s="180">
        <v>0</v>
      </c>
      <c r="AA2234" s="183">
        <v>0</v>
      </c>
      <c r="AB2234" s="183">
        <v>0</v>
      </c>
      <c r="AC2234" s="180">
        <f>+O2234+U2234-Y2234</f>
        <v>0</v>
      </c>
      <c r="AD2234" s="180">
        <f>+P2234+V2234-Z2234</f>
        <v>0</v>
      </c>
      <c r="AE2234" s="181">
        <f t="shared" si="1358"/>
        <v>0</v>
      </c>
      <c r="AF2234" s="180">
        <v>0</v>
      </c>
      <c r="AG2234" s="180">
        <v>0</v>
      </c>
      <c r="AH2234" s="181">
        <f t="shared" si="1359"/>
        <v>0</v>
      </c>
      <c r="AI2234" s="180">
        <v>0</v>
      </c>
      <c r="AJ2234" s="180">
        <v>0</v>
      </c>
      <c r="AK2234" s="181">
        <f t="shared" si="1360"/>
        <v>0</v>
      </c>
      <c r="AL2234" s="180">
        <v>0</v>
      </c>
      <c r="AM2234" s="180">
        <v>0</v>
      </c>
      <c r="AN2234" s="181">
        <f t="shared" si="1361"/>
        <v>0</v>
      </c>
      <c r="AO2234" s="180">
        <v>0</v>
      </c>
      <c r="AP2234" s="180">
        <v>0</v>
      </c>
      <c r="AQ2234" s="181">
        <f t="shared" si="1362"/>
        <v>0</v>
      </c>
      <c r="AR2234" s="180">
        <v>0</v>
      </c>
      <c r="AS2234" s="180">
        <v>0</v>
      </c>
      <c r="AT2234" s="181">
        <f t="shared" si="1363"/>
        <v>0</v>
      </c>
      <c r="AU2234" s="180">
        <f>+AC2234-AF2234-AI2234-AL2234-AO2234-AR2234</f>
        <v>0</v>
      </c>
      <c r="AV2234" s="180">
        <f>+AD2234-AG2234-AJ2234-AM2234-AP2234-AS2234</f>
        <v>0</v>
      </c>
      <c r="AW2234" s="181">
        <f t="shared" si="1364"/>
        <v>0</v>
      </c>
      <c r="AX2234" s="183">
        <f>+S2234+W2234-AA2234</f>
        <v>0</v>
      </c>
      <c r="AY2234" s="183">
        <f>+T2234+X2234-AB2234</f>
        <v>0</v>
      </c>
      <c r="AZ2234" s="183"/>
      <c r="BA2234" s="183"/>
      <c r="BB2234" s="183"/>
      <c r="BC2234" s="183"/>
      <c r="BD2234" s="183">
        <f>+AX2234-AZ2234-BB2234</f>
        <v>0</v>
      </c>
      <c r="BE2234" s="183">
        <f>+AY2234-BA2234-BC2234</f>
        <v>0</v>
      </c>
    </row>
    <row r="2235" spans="2:57" ht="15.75" hidden="1">
      <c r="B2235" s="163">
        <v>2025</v>
      </c>
      <c r="C2235" s="163">
        <v>20</v>
      </c>
      <c r="D2235" s="164"/>
      <c r="E2235" s="165"/>
      <c r="F2235" s="163">
        <v>3</v>
      </c>
      <c r="G2235" s="163">
        <v>7</v>
      </c>
      <c r="H2235" s="163">
        <v>19</v>
      </c>
      <c r="I2235" s="163">
        <v>5000</v>
      </c>
      <c r="J2235" s="163">
        <v>5600</v>
      </c>
      <c r="K2235" s="163">
        <v>565</v>
      </c>
      <c r="L2235" s="166" t="s">
        <v>44</v>
      </c>
      <c r="M2235" s="167"/>
      <c r="N2235" s="168" t="s">
        <v>590</v>
      </c>
      <c r="O2235" s="169">
        <v>0</v>
      </c>
      <c r="P2235" s="169">
        <v>0</v>
      </c>
      <c r="Q2235" s="169">
        <v>0</v>
      </c>
      <c r="R2235" s="170"/>
      <c r="S2235" s="171"/>
      <c r="T2235" s="172"/>
      <c r="U2235" s="169">
        <f t="shared" ref="U2235:AD2235" si="1368">SUM(U2236:U2250)</f>
        <v>0</v>
      </c>
      <c r="V2235" s="169">
        <f t="shared" si="1368"/>
        <v>0</v>
      </c>
      <c r="W2235" s="173">
        <f t="shared" si="1368"/>
        <v>0</v>
      </c>
      <c r="X2235" s="173">
        <f t="shared" si="1368"/>
        <v>0</v>
      </c>
      <c r="Y2235" s="169">
        <f t="shared" si="1368"/>
        <v>0</v>
      </c>
      <c r="Z2235" s="169">
        <f t="shared" si="1368"/>
        <v>0</v>
      </c>
      <c r="AA2235" s="173">
        <f t="shared" si="1368"/>
        <v>0</v>
      </c>
      <c r="AB2235" s="173">
        <f t="shared" si="1368"/>
        <v>0</v>
      </c>
      <c r="AC2235" s="169">
        <f t="shared" si="1368"/>
        <v>0</v>
      </c>
      <c r="AD2235" s="169">
        <f t="shared" si="1368"/>
        <v>0</v>
      </c>
      <c r="AE2235" s="169">
        <f t="shared" si="1358"/>
        <v>0</v>
      </c>
      <c r="AF2235" s="169">
        <f>SUM(AF2236:AF2250)</f>
        <v>0</v>
      </c>
      <c r="AG2235" s="169">
        <f>SUM(AG2236:AG2250)</f>
        <v>0</v>
      </c>
      <c r="AH2235" s="169">
        <f t="shared" si="1359"/>
        <v>0</v>
      </c>
      <c r="AI2235" s="169">
        <f>SUM(AI2236:AI2250)</f>
        <v>0</v>
      </c>
      <c r="AJ2235" s="169">
        <f>SUM(AJ2236:AJ2250)</f>
        <v>0</v>
      </c>
      <c r="AK2235" s="169">
        <f t="shared" si="1360"/>
        <v>0</v>
      </c>
      <c r="AL2235" s="169">
        <f>SUM(AL2236:AL2250)</f>
        <v>0</v>
      </c>
      <c r="AM2235" s="169">
        <f>SUM(AM2236:AM2250)</f>
        <v>0</v>
      </c>
      <c r="AN2235" s="169">
        <f t="shared" si="1361"/>
        <v>0</v>
      </c>
      <c r="AO2235" s="169">
        <f>SUM(AO2236:AO2250)</f>
        <v>0</v>
      </c>
      <c r="AP2235" s="169">
        <f>SUM(AP2236:AP2250)</f>
        <v>0</v>
      </c>
      <c r="AQ2235" s="169">
        <f t="shared" si="1362"/>
        <v>0</v>
      </c>
      <c r="AR2235" s="169">
        <f>SUM(AR2236:AR2250)</f>
        <v>0</v>
      </c>
      <c r="AS2235" s="169">
        <f>SUM(AS2236:AS2250)</f>
        <v>0</v>
      </c>
      <c r="AT2235" s="169">
        <f t="shared" si="1363"/>
        <v>0</v>
      </c>
      <c r="AU2235" s="169">
        <f>SUM(AU2236:AU2250)</f>
        <v>0</v>
      </c>
      <c r="AV2235" s="169">
        <f>SUM(AV2236:AV2250)</f>
        <v>0</v>
      </c>
      <c r="AW2235" s="169">
        <f t="shared" si="1364"/>
        <v>0</v>
      </c>
      <c r="AX2235" s="171"/>
      <c r="AY2235" s="172"/>
      <c r="AZ2235" s="171"/>
      <c r="BA2235" s="172"/>
      <c r="BB2235" s="171"/>
      <c r="BC2235" s="172"/>
      <c r="BD2235" s="171"/>
      <c r="BE2235" s="172"/>
    </row>
    <row r="2236" spans="2:57" ht="15.75" hidden="1">
      <c r="B2236" s="174">
        <v>2025</v>
      </c>
      <c r="C2236" s="174">
        <v>20</v>
      </c>
      <c r="D2236" s="175">
        <v>0</v>
      </c>
      <c r="E2236" s="176"/>
      <c r="F2236" s="174">
        <v>3</v>
      </c>
      <c r="G2236" s="174">
        <v>7</v>
      </c>
      <c r="H2236" s="174">
        <v>19</v>
      </c>
      <c r="I2236" s="174">
        <v>5000</v>
      </c>
      <c r="J2236" s="174">
        <v>5600</v>
      </c>
      <c r="K2236" s="174">
        <v>565</v>
      </c>
      <c r="L2236" s="177">
        <v>77</v>
      </c>
      <c r="M2236" s="178">
        <v>0</v>
      </c>
      <c r="N2236" s="179" t="s">
        <v>1446</v>
      </c>
      <c r="O2236" s="180">
        <v>0</v>
      </c>
      <c r="P2236" s="180">
        <v>0</v>
      </c>
      <c r="Q2236" s="181">
        <v>0</v>
      </c>
      <c r="R2236" s="182" t="s">
        <v>978</v>
      </c>
      <c r="S2236" s="183">
        <v>0</v>
      </c>
      <c r="T2236" s="183">
        <v>0</v>
      </c>
      <c r="U2236" s="180">
        <v>0</v>
      </c>
      <c r="V2236" s="180">
        <v>0</v>
      </c>
      <c r="W2236" s="183">
        <v>0</v>
      </c>
      <c r="X2236" s="183">
        <v>0</v>
      </c>
      <c r="Y2236" s="180">
        <v>0</v>
      </c>
      <c r="Z2236" s="180">
        <v>0</v>
      </c>
      <c r="AA2236" s="183">
        <v>0</v>
      </c>
      <c r="AB2236" s="183">
        <v>0</v>
      </c>
      <c r="AC2236" s="180">
        <f t="shared" ref="AC2236:AD2250" si="1369">+O2236+U2236-Y2236</f>
        <v>0</v>
      </c>
      <c r="AD2236" s="180">
        <f t="shared" si="1369"/>
        <v>0</v>
      </c>
      <c r="AE2236" s="181">
        <f t="shared" si="1358"/>
        <v>0</v>
      </c>
      <c r="AF2236" s="180">
        <v>0</v>
      </c>
      <c r="AG2236" s="180">
        <v>0</v>
      </c>
      <c r="AH2236" s="181">
        <f t="shared" si="1359"/>
        <v>0</v>
      </c>
      <c r="AI2236" s="180">
        <v>0</v>
      </c>
      <c r="AJ2236" s="180">
        <v>0</v>
      </c>
      <c r="AK2236" s="181">
        <f t="shared" si="1360"/>
        <v>0</v>
      </c>
      <c r="AL2236" s="180">
        <v>0</v>
      </c>
      <c r="AM2236" s="180">
        <v>0</v>
      </c>
      <c r="AN2236" s="181">
        <f t="shared" si="1361"/>
        <v>0</v>
      </c>
      <c r="AO2236" s="180">
        <v>0</v>
      </c>
      <c r="AP2236" s="180">
        <v>0</v>
      </c>
      <c r="AQ2236" s="181">
        <f t="shared" si="1362"/>
        <v>0</v>
      </c>
      <c r="AR2236" s="180">
        <v>0</v>
      </c>
      <c r="AS2236" s="180">
        <v>0</v>
      </c>
      <c r="AT2236" s="181">
        <f t="shared" si="1363"/>
        <v>0</v>
      </c>
      <c r="AU2236" s="180">
        <f t="shared" ref="AU2236:AV2250" si="1370">+AC2236-AF2236-AI2236-AL2236-AO2236-AR2236</f>
        <v>0</v>
      </c>
      <c r="AV2236" s="180">
        <f t="shared" si="1370"/>
        <v>0</v>
      </c>
      <c r="AW2236" s="181">
        <f t="shared" si="1364"/>
        <v>0</v>
      </c>
      <c r="AX2236" s="183">
        <f t="shared" ref="AX2236:AY2250" si="1371">+S2236+W2236-AA2236</f>
        <v>0</v>
      </c>
      <c r="AY2236" s="183">
        <f t="shared" si="1371"/>
        <v>0</v>
      </c>
      <c r="AZ2236" s="183"/>
      <c r="BA2236" s="183"/>
      <c r="BB2236" s="183"/>
      <c r="BC2236" s="183"/>
      <c r="BD2236" s="183">
        <f t="shared" ref="BD2236:BE2250" si="1372">+AX2236-AZ2236-BB2236</f>
        <v>0</v>
      </c>
      <c r="BE2236" s="183">
        <f t="shared" si="1372"/>
        <v>0</v>
      </c>
    </row>
    <row r="2237" spans="2:57" ht="15.75" hidden="1">
      <c r="B2237" s="174">
        <v>2025</v>
      </c>
      <c r="C2237" s="174">
        <v>20</v>
      </c>
      <c r="D2237" s="175">
        <v>0</v>
      </c>
      <c r="E2237" s="176"/>
      <c r="F2237" s="174">
        <v>3</v>
      </c>
      <c r="G2237" s="174">
        <v>7</v>
      </c>
      <c r="H2237" s="174">
        <v>19</v>
      </c>
      <c r="I2237" s="174">
        <v>5000</v>
      </c>
      <c r="J2237" s="174">
        <v>5600</v>
      </c>
      <c r="K2237" s="174">
        <v>565</v>
      </c>
      <c r="L2237" s="177">
        <v>503</v>
      </c>
      <c r="M2237" s="178">
        <v>0</v>
      </c>
      <c r="N2237" s="179" t="s">
        <v>1447</v>
      </c>
      <c r="O2237" s="180">
        <v>0</v>
      </c>
      <c r="P2237" s="180">
        <v>0</v>
      </c>
      <c r="Q2237" s="181">
        <v>0</v>
      </c>
      <c r="R2237" s="182" t="s">
        <v>98</v>
      </c>
      <c r="S2237" s="183">
        <v>0</v>
      </c>
      <c r="T2237" s="183">
        <v>0</v>
      </c>
      <c r="U2237" s="180">
        <v>0</v>
      </c>
      <c r="V2237" s="180">
        <v>0</v>
      </c>
      <c r="W2237" s="183">
        <v>0</v>
      </c>
      <c r="X2237" s="183">
        <v>0</v>
      </c>
      <c r="Y2237" s="180">
        <v>0</v>
      </c>
      <c r="Z2237" s="180">
        <v>0</v>
      </c>
      <c r="AA2237" s="183">
        <v>0</v>
      </c>
      <c r="AB2237" s="183">
        <v>0</v>
      </c>
      <c r="AC2237" s="180">
        <f t="shared" si="1369"/>
        <v>0</v>
      </c>
      <c r="AD2237" s="180">
        <f t="shared" si="1369"/>
        <v>0</v>
      </c>
      <c r="AE2237" s="181">
        <f t="shared" si="1358"/>
        <v>0</v>
      </c>
      <c r="AF2237" s="180">
        <v>0</v>
      </c>
      <c r="AG2237" s="180">
        <v>0</v>
      </c>
      <c r="AH2237" s="181">
        <f t="shared" si="1359"/>
        <v>0</v>
      </c>
      <c r="AI2237" s="180">
        <v>0</v>
      </c>
      <c r="AJ2237" s="180">
        <v>0</v>
      </c>
      <c r="AK2237" s="181">
        <f t="shared" si="1360"/>
        <v>0</v>
      </c>
      <c r="AL2237" s="180">
        <v>0</v>
      </c>
      <c r="AM2237" s="180">
        <v>0</v>
      </c>
      <c r="AN2237" s="181">
        <f t="shared" si="1361"/>
        <v>0</v>
      </c>
      <c r="AO2237" s="180">
        <v>0</v>
      </c>
      <c r="AP2237" s="180">
        <v>0</v>
      </c>
      <c r="AQ2237" s="181">
        <f t="shared" si="1362"/>
        <v>0</v>
      </c>
      <c r="AR2237" s="180">
        <v>0</v>
      </c>
      <c r="AS2237" s="180">
        <v>0</v>
      </c>
      <c r="AT2237" s="181">
        <f t="shared" si="1363"/>
        <v>0</v>
      </c>
      <c r="AU2237" s="180">
        <f t="shared" si="1370"/>
        <v>0</v>
      </c>
      <c r="AV2237" s="180">
        <f t="shared" si="1370"/>
        <v>0</v>
      </c>
      <c r="AW2237" s="181">
        <f t="shared" si="1364"/>
        <v>0</v>
      </c>
      <c r="AX2237" s="183">
        <f t="shared" si="1371"/>
        <v>0</v>
      </c>
      <c r="AY2237" s="183">
        <f t="shared" si="1371"/>
        <v>0</v>
      </c>
      <c r="AZ2237" s="183"/>
      <c r="BA2237" s="183"/>
      <c r="BB2237" s="183"/>
      <c r="BC2237" s="183"/>
      <c r="BD2237" s="183">
        <f t="shared" si="1372"/>
        <v>0</v>
      </c>
      <c r="BE2237" s="183">
        <f t="shared" si="1372"/>
        <v>0</v>
      </c>
    </row>
    <row r="2238" spans="2:57" ht="15.75" hidden="1">
      <c r="B2238" s="174">
        <v>2025</v>
      </c>
      <c r="C2238" s="174">
        <v>20</v>
      </c>
      <c r="D2238" s="175">
        <v>0</v>
      </c>
      <c r="E2238" s="176"/>
      <c r="F2238" s="174">
        <v>3</v>
      </c>
      <c r="G2238" s="174">
        <v>7</v>
      </c>
      <c r="H2238" s="174">
        <v>19</v>
      </c>
      <c r="I2238" s="174">
        <v>5000</v>
      </c>
      <c r="J2238" s="174">
        <v>5600</v>
      </c>
      <c r="K2238" s="174">
        <v>565</v>
      </c>
      <c r="L2238" s="177">
        <v>558</v>
      </c>
      <c r="M2238" s="178">
        <v>0</v>
      </c>
      <c r="N2238" s="179" t="s">
        <v>1448</v>
      </c>
      <c r="O2238" s="180">
        <v>0</v>
      </c>
      <c r="P2238" s="180">
        <v>0</v>
      </c>
      <c r="Q2238" s="181">
        <v>0</v>
      </c>
      <c r="R2238" s="182" t="s">
        <v>978</v>
      </c>
      <c r="S2238" s="183">
        <v>0</v>
      </c>
      <c r="T2238" s="183">
        <v>0</v>
      </c>
      <c r="U2238" s="180">
        <v>0</v>
      </c>
      <c r="V2238" s="180">
        <v>0</v>
      </c>
      <c r="W2238" s="183">
        <v>0</v>
      </c>
      <c r="X2238" s="183">
        <v>0</v>
      </c>
      <c r="Y2238" s="180">
        <v>0</v>
      </c>
      <c r="Z2238" s="180">
        <v>0</v>
      </c>
      <c r="AA2238" s="183">
        <v>0</v>
      </c>
      <c r="AB2238" s="183">
        <v>0</v>
      </c>
      <c r="AC2238" s="180">
        <f t="shared" si="1369"/>
        <v>0</v>
      </c>
      <c r="AD2238" s="180">
        <f t="shared" si="1369"/>
        <v>0</v>
      </c>
      <c r="AE2238" s="181">
        <f t="shared" si="1358"/>
        <v>0</v>
      </c>
      <c r="AF2238" s="180">
        <v>0</v>
      </c>
      <c r="AG2238" s="180">
        <v>0</v>
      </c>
      <c r="AH2238" s="181">
        <f t="shared" si="1359"/>
        <v>0</v>
      </c>
      <c r="AI2238" s="180">
        <v>0</v>
      </c>
      <c r="AJ2238" s="180">
        <v>0</v>
      </c>
      <c r="AK2238" s="181">
        <f t="shared" si="1360"/>
        <v>0</v>
      </c>
      <c r="AL2238" s="180">
        <v>0</v>
      </c>
      <c r="AM2238" s="180">
        <v>0</v>
      </c>
      <c r="AN2238" s="181">
        <f t="shared" si="1361"/>
        <v>0</v>
      </c>
      <c r="AO2238" s="180">
        <v>0</v>
      </c>
      <c r="AP2238" s="180">
        <v>0</v>
      </c>
      <c r="AQ2238" s="181">
        <f t="shared" si="1362"/>
        <v>0</v>
      </c>
      <c r="AR2238" s="180">
        <v>0</v>
      </c>
      <c r="AS2238" s="180">
        <v>0</v>
      </c>
      <c r="AT2238" s="181">
        <f t="shared" si="1363"/>
        <v>0</v>
      </c>
      <c r="AU2238" s="180">
        <f t="shared" si="1370"/>
        <v>0</v>
      </c>
      <c r="AV2238" s="180">
        <f t="shared" si="1370"/>
        <v>0</v>
      </c>
      <c r="AW2238" s="181">
        <f t="shared" si="1364"/>
        <v>0</v>
      </c>
      <c r="AX2238" s="183">
        <f t="shared" si="1371"/>
        <v>0</v>
      </c>
      <c r="AY2238" s="183">
        <f t="shared" si="1371"/>
        <v>0</v>
      </c>
      <c r="AZ2238" s="183"/>
      <c r="BA2238" s="183"/>
      <c r="BB2238" s="183"/>
      <c r="BC2238" s="183"/>
      <c r="BD2238" s="183">
        <f t="shared" si="1372"/>
        <v>0</v>
      </c>
      <c r="BE2238" s="183">
        <f t="shared" si="1372"/>
        <v>0</v>
      </c>
    </row>
    <row r="2239" spans="2:57" ht="15.75" hidden="1">
      <c r="B2239" s="174">
        <v>2025</v>
      </c>
      <c r="C2239" s="174">
        <v>20</v>
      </c>
      <c r="D2239" s="175">
        <v>0</v>
      </c>
      <c r="E2239" s="176"/>
      <c r="F2239" s="174">
        <v>3</v>
      </c>
      <c r="G2239" s="174">
        <v>7</v>
      </c>
      <c r="H2239" s="174">
        <v>19</v>
      </c>
      <c r="I2239" s="174">
        <v>5000</v>
      </c>
      <c r="J2239" s="174">
        <v>5600</v>
      </c>
      <c r="K2239" s="174">
        <v>565</v>
      </c>
      <c r="L2239" s="177">
        <v>604</v>
      </c>
      <c r="M2239" s="178">
        <v>0</v>
      </c>
      <c r="N2239" s="190" t="s">
        <v>1449</v>
      </c>
      <c r="O2239" s="180">
        <v>0</v>
      </c>
      <c r="P2239" s="180">
        <v>0</v>
      </c>
      <c r="Q2239" s="181">
        <v>0</v>
      </c>
      <c r="R2239" s="182" t="s">
        <v>98</v>
      </c>
      <c r="S2239" s="183">
        <v>0</v>
      </c>
      <c r="T2239" s="183">
        <v>0</v>
      </c>
      <c r="U2239" s="180">
        <v>0</v>
      </c>
      <c r="V2239" s="180">
        <v>0</v>
      </c>
      <c r="W2239" s="183">
        <v>0</v>
      </c>
      <c r="X2239" s="183">
        <v>0</v>
      </c>
      <c r="Y2239" s="180">
        <v>0</v>
      </c>
      <c r="Z2239" s="180">
        <v>0</v>
      </c>
      <c r="AA2239" s="183">
        <v>0</v>
      </c>
      <c r="AB2239" s="183">
        <v>0</v>
      </c>
      <c r="AC2239" s="180">
        <f t="shared" si="1369"/>
        <v>0</v>
      </c>
      <c r="AD2239" s="180">
        <f t="shared" si="1369"/>
        <v>0</v>
      </c>
      <c r="AE2239" s="181">
        <f t="shared" si="1358"/>
        <v>0</v>
      </c>
      <c r="AF2239" s="180">
        <v>0</v>
      </c>
      <c r="AG2239" s="180">
        <v>0</v>
      </c>
      <c r="AH2239" s="181">
        <f t="shared" si="1359"/>
        <v>0</v>
      </c>
      <c r="AI2239" s="180">
        <v>0</v>
      </c>
      <c r="AJ2239" s="180">
        <v>0</v>
      </c>
      <c r="AK2239" s="181">
        <f t="shared" si="1360"/>
        <v>0</v>
      </c>
      <c r="AL2239" s="180">
        <v>0</v>
      </c>
      <c r="AM2239" s="180">
        <v>0</v>
      </c>
      <c r="AN2239" s="181">
        <f t="shared" si="1361"/>
        <v>0</v>
      </c>
      <c r="AO2239" s="180">
        <v>0</v>
      </c>
      <c r="AP2239" s="180">
        <v>0</v>
      </c>
      <c r="AQ2239" s="181">
        <f t="shared" si="1362"/>
        <v>0</v>
      </c>
      <c r="AR2239" s="180">
        <v>0</v>
      </c>
      <c r="AS2239" s="180">
        <v>0</v>
      </c>
      <c r="AT2239" s="181">
        <f t="shared" si="1363"/>
        <v>0</v>
      </c>
      <c r="AU2239" s="180">
        <f t="shared" si="1370"/>
        <v>0</v>
      </c>
      <c r="AV2239" s="180">
        <f t="shared" si="1370"/>
        <v>0</v>
      </c>
      <c r="AW2239" s="181">
        <f t="shared" si="1364"/>
        <v>0</v>
      </c>
      <c r="AX2239" s="183">
        <f t="shared" si="1371"/>
        <v>0</v>
      </c>
      <c r="AY2239" s="183">
        <f t="shared" si="1371"/>
        <v>0</v>
      </c>
      <c r="AZ2239" s="183"/>
      <c r="BA2239" s="183"/>
      <c r="BB2239" s="183"/>
      <c r="BC2239" s="183"/>
      <c r="BD2239" s="183">
        <f t="shared" si="1372"/>
        <v>0</v>
      </c>
      <c r="BE2239" s="183">
        <f t="shared" si="1372"/>
        <v>0</v>
      </c>
    </row>
    <row r="2240" spans="2:57" ht="15.75" hidden="1">
      <c r="B2240" s="174">
        <v>2025</v>
      </c>
      <c r="C2240" s="174">
        <v>20</v>
      </c>
      <c r="D2240" s="175">
        <v>0</v>
      </c>
      <c r="E2240" s="176"/>
      <c r="F2240" s="174">
        <v>3</v>
      </c>
      <c r="G2240" s="174">
        <v>7</v>
      </c>
      <c r="H2240" s="174">
        <v>19</v>
      </c>
      <c r="I2240" s="174">
        <v>5000</v>
      </c>
      <c r="J2240" s="174">
        <v>5600</v>
      </c>
      <c r="K2240" s="174">
        <v>565</v>
      </c>
      <c r="L2240" s="177">
        <v>565</v>
      </c>
      <c r="M2240" s="178">
        <v>0</v>
      </c>
      <c r="N2240" s="179" t="s">
        <v>1450</v>
      </c>
      <c r="O2240" s="180">
        <v>0</v>
      </c>
      <c r="P2240" s="180">
        <v>0</v>
      </c>
      <c r="Q2240" s="181">
        <v>0</v>
      </c>
      <c r="R2240" s="182" t="s">
        <v>98</v>
      </c>
      <c r="S2240" s="183">
        <v>0</v>
      </c>
      <c r="T2240" s="183">
        <v>0</v>
      </c>
      <c r="U2240" s="180">
        <v>0</v>
      </c>
      <c r="V2240" s="180">
        <v>0</v>
      </c>
      <c r="W2240" s="183">
        <v>0</v>
      </c>
      <c r="X2240" s="183">
        <v>0</v>
      </c>
      <c r="Y2240" s="180">
        <v>0</v>
      </c>
      <c r="Z2240" s="180">
        <v>0</v>
      </c>
      <c r="AA2240" s="183">
        <v>0</v>
      </c>
      <c r="AB2240" s="183">
        <v>0</v>
      </c>
      <c r="AC2240" s="180">
        <f t="shared" si="1369"/>
        <v>0</v>
      </c>
      <c r="AD2240" s="180">
        <f t="shared" si="1369"/>
        <v>0</v>
      </c>
      <c r="AE2240" s="181">
        <f t="shared" si="1358"/>
        <v>0</v>
      </c>
      <c r="AF2240" s="180">
        <v>0</v>
      </c>
      <c r="AG2240" s="180">
        <v>0</v>
      </c>
      <c r="AH2240" s="181">
        <f t="shared" si="1359"/>
        <v>0</v>
      </c>
      <c r="AI2240" s="180">
        <v>0</v>
      </c>
      <c r="AJ2240" s="180">
        <v>0</v>
      </c>
      <c r="AK2240" s="181">
        <f t="shared" si="1360"/>
        <v>0</v>
      </c>
      <c r="AL2240" s="180">
        <v>0</v>
      </c>
      <c r="AM2240" s="180">
        <v>0</v>
      </c>
      <c r="AN2240" s="181">
        <f t="shared" si="1361"/>
        <v>0</v>
      </c>
      <c r="AO2240" s="180">
        <v>0</v>
      </c>
      <c r="AP2240" s="180">
        <v>0</v>
      </c>
      <c r="AQ2240" s="181">
        <f t="shared" si="1362"/>
        <v>0</v>
      </c>
      <c r="AR2240" s="180">
        <v>0</v>
      </c>
      <c r="AS2240" s="180">
        <v>0</v>
      </c>
      <c r="AT2240" s="181">
        <f t="shared" si="1363"/>
        <v>0</v>
      </c>
      <c r="AU2240" s="180">
        <f t="shared" si="1370"/>
        <v>0</v>
      </c>
      <c r="AV2240" s="180">
        <f t="shared" si="1370"/>
        <v>0</v>
      </c>
      <c r="AW2240" s="181">
        <f t="shared" si="1364"/>
        <v>0</v>
      </c>
      <c r="AX2240" s="183">
        <f t="shared" si="1371"/>
        <v>0</v>
      </c>
      <c r="AY2240" s="183">
        <f t="shared" si="1371"/>
        <v>0</v>
      </c>
      <c r="AZ2240" s="183"/>
      <c r="BA2240" s="183"/>
      <c r="BB2240" s="183"/>
      <c r="BC2240" s="183"/>
      <c r="BD2240" s="183">
        <f t="shared" si="1372"/>
        <v>0</v>
      </c>
      <c r="BE2240" s="183">
        <f t="shared" si="1372"/>
        <v>0</v>
      </c>
    </row>
    <row r="2241" spans="2:57" ht="15.75" hidden="1">
      <c r="B2241" s="174">
        <v>2025</v>
      </c>
      <c r="C2241" s="174">
        <v>20</v>
      </c>
      <c r="D2241" s="175">
        <v>0</v>
      </c>
      <c r="E2241" s="176"/>
      <c r="F2241" s="174">
        <v>3</v>
      </c>
      <c r="G2241" s="174">
        <v>7</v>
      </c>
      <c r="H2241" s="174">
        <v>19</v>
      </c>
      <c r="I2241" s="174">
        <v>5000</v>
      </c>
      <c r="J2241" s="174">
        <v>5600</v>
      </c>
      <c r="K2241" s="174">
        <v>565</v>
      </c>
      <c r="L2241" s="177">
        <v>586</v>
      </c>
      <c r="M2241" s="178">
        <v>0</v>
      </c>
      <c r="N2241" s="179" t="s">
        <v>1451</v>
      </c>
      <c r="O2241" s="180">
        <v>0</v>
      </c>
      <c r="P2241" s="180">
        <v>0</v>
      </c>
      <c r="Q2241" s="181">
        <v>0</v>
      </c>
      <c r="R2241" s="182" t="s">
        <v>978</v>
      </c>
      <c r="S2241" s="183">
        <v>0</v>
      </c>
      <c r="T2241" s="183">
        <v>0</v>
      </c>
      <c r="U2241" s="180">
        <v>0</v>
      </c>
      <c r="V2241" s="180">
        <v>0</v>
      </c>
      <c r="W2241" s="183">
        <v>0</v>
      </c>
      <c r="X2241" s="183">
        <v>0</v>
      </c>
      <c r="Y2241" s="180">
        <v>0</v>
      </c>
      <c r="Z2241" s="180">
        <v>0</v>
      </c>
      <c r="AA2241" s="183">
        <v>0</v>
      </c>
      <c r="AB2241" s="183">
        <v>0</v>
      </c>
      <c r="AC2241" s="180">
        <f t="shared" si="1369"/>
        <v>0</v>
      </c>
      <c r="AD2241" s="180">
        <f t="shared" si="1369"/>
        <v>0</v>
      </c>
      <c r="AE2241" s="181">
        <f t="shared" si="1358"/>
        <v>0</v>
      </c>
      <c r="AF2241" s="180">
        <v>0</v>
      </c>
      <c r="AG2241" s="180">
        <v>0</v>
      </c>
      <c r="AH2241" s="181">
        <f t="shared" si="1359"/>
        <v>0</v>
      </c>
      <c r="AI2241" s="180">
        <v>0</v>
      </c>
      <c r="AJ2241" s="180">
        <v>0</v>
      </c>
      <c r="AK2241" s="181">
        <f t="shared" si="1360"/>
        <v>0</v>
      </c>
      <c r="AL2241" s="180">
        <v>0</v>
      </c>
      <c r="AM2241" s="180">
        <v>0</v>
      </c>
      <c r="AN2241" s="181">
        <f t="shared" si="1361"/>
        <v>0</v>
      </c>
      <c r="AO2241" s="180">
        <v>0</v>
      </c>
      <c r="AP2241" s="180">
        <v>0</v>
      </c>
      <c r="AQ2241" s="181">
        <f t="shared" si="1362"/>
        <v>0</v>
      </c>
      <c r="AR2241" s="180">
        <v>0</v>
      </c>
      <c r="AS2241" s="180">
        <v>0</v>
      </c>
      <c r="AT2241" s="181">
        <f t="shared" si="1363"/>
        <v>0</v>
      </c>
      <c r="AU2241" s="180">
        <f t="shared" si="1370"/>
        <v>0</v>
      </c>
      <c r="AV2241" s="180">
        <f t="shared" si="1370"/>
        <v>0</v>
      </c>
      <c r="AW2241" s="181">
        <f t="shared" si="1364"/>
        <v>0</v>
      </c>
      <c r="AX2241" s="183">
        <f t="shared" si="1371"/>
        <v>0</v>
      </c>
      <c r="AY2241" s="183">
        <f t="shared" si="1371"/>
        <v>0</v>
      </c>
      <c r="AZ2241" s="183"/>
      <c r="BA2241" s="183"/>
      <c r="BB2241" s="183"/>
      <c r="BC2241" s="183"/>
      <c r="BD2241" s="183">
        <f t="shared" si="1372"/>
        <v>0</v>
      </c>
      <c r="BE2241" s="183">
        <f t="shared" si="1372"/>
        <v>0</v>
      </c>
    </row>
    <row r="2242" spans="2:57" ht="30" hidden="1">
      <c r="B2242" s="174">
        <v>2025</v>
      </c>
      <c r="C2242" s="174">
        <v>20</v>
      </c>
      <c r="D2242" s="175">
        <v>0</v>
      </c>
      <c r="E2242" s="176"/>
      <c r="F2242" s="174">
        <v>3</v>
      </c>
      <c r="G2242" s="174">
        <v>7</v>
      </c>
      <c r="H2242" s="174">
        <v>19</v>
      </c>
      <c r="I2242" s="174">
        <v>5000</v>
      </c>
      <c r="J2242" s="174">
        <v>5600</v>
      </c>
      <c r="K2242" s="174">
        <v>565</v>
      </c>
      <c r="L2242" s="177">
        <v>588</v>
      </c>
      <c r="M2242" s="178">
        <v>0</v>
      </c>
      <c r="N2242" s="179" t="s">
        <v>1452</v>
      </c>
      <c r="O2242" s="180">
        <v>0</v>
      </c>
      <c r="P2242" s="180">
        <v>0</v>
      </c>
      <c r="Q2242" s="181">
        <v>0</v>
      </c>
      <c r="R2242" s="182" t="s">
        <v>978</v>
      </c>
      <c r="S2242" s="183">
        <v>0</v>
      </c>
      <c r="T2242" s="183">
        <v>0</v>
      </c>
      <c r="U2242" s="180">
        <v>0</v>
      </c>
      <c r="V2242" s="180">
        <v>0</v>
      </c>
      <c r="W2242" s="183">
        <v>0</v>
      </c>
      <c r="X2242" s="183">
        <v>0</v>
      </c>
      <c r="Y2242" s="180">
        <v>0</v>
      </c>
      <c r="Z2242" s="180">
        <v>0</v>
      </c>
      <c r="AA2242" s="183">
        <v>0</v>
      </c>
      <c r="AB2242" s="183">
        <v>0</v>
      </c>
      <c r="AC2242" s="180">
        <f t="shared" si="1369"/>
        <v>0</v>
      </c>
      <c r="AD2242" s="180">
        <f t="shared" si="1369"/>
        <v>0</v>
      </c>
      <c r="AE2242" s="181">
        <f t="shared" si="1358"/>
        <v>0</v>
      </c>
      <c r="AF2242" s="180">
        <v>0</v>
      </c>
      <c r="AG2242" s="180">
        <v>0</v>
      </c>
      <c r="AH2242" s="181">
        <f t="shared" si="1359"/>
        <v>0</v>
      </c>
      <c r="AI2242" s="180">
        <v>0</v>
      </c>
      <c r="AJ2242" s="180">
        <v>0</v>
      </c>
      <c r="AK2242" s="181">
        <f t="shared" si="1360"/>
        <v>0</v>
      </c>
      <c r="AL2242" s="180">
        <v>0</v>
      </c>
      <c r="AM2242" s="180">
        <v>0</v>
      </c>
      <c r="AN2242" s="181">
        <f t="shared" si="1361"/>
        <v>0</v>
      </c>
      <c r="AO2242" s="180">
        <v>0</v>
      </c>
      <c r="AP2242" s="180">
        <v>0</v>
      </c>
      <c r="AQ2242" s="181">
        <f t="shared" si="1362"/>
        <v>0</v>
      </c>
      <c r="AR2242" s="180">
        <v>0</v>
      </c>
      <c r="AS2242" s="180">
        <v>0</v>
      </c>
      <c r="AT2242" s="181">
        <f t="shared" si="1363"/>
        <v>0</v>
      </c>
      <c r="AU2242" s="180">
        <f t="shared" si="1370"/>
        <v>0</v>
      </c>
      <c r="AV2242" s="180">
        <f t="shared" si="1370"/>
        <v>0</v>
      </c>
      <c r="AW2242" s="181">
        <f t="shared" si="1364"/>
        <v>0</v>
      </c>
      <c r="AX2242" s="183">
        <f t="shared" si="1371"/>
        <v>0</v>
      </c>
      <c r="AY2242" s="183">
        <f t="shared" si="1371"/>
        <v>0</v>
      </c>
      <c r="AZ2242" s="183"/>
      <c r="BA2242" s="183"/>
      <c r="BB2242" s="183"/>
      <c r="BC2242" s="183"/>
      <c r="BD2242" s="183">
        <f t="shared" si="1372"/>
        <v>0</v>
      </c>
      <c r="BE2242" s="183">
        <f t="shared" si="1372"/>
        <v>0</v>
      </c>
    </row>
    <row r="2243" spans="2:57" ht="15.75" hidden="1">
      <c r="B2243" s="174">
        <v>2025</v>
      </c>
      <c r="C2243" s="174">
        <v>20</v>
      </c>
      <c r="D2243" s="175">
        <v>0</v>
      </c>
      <c r="E2243" s="176"/>
      <c r="F2243" s="174">
        <v>3</v>
      </c>
      <c r="G2243" s="174">
        <v>7</v>
      </c>
      <c r="H2243" s="174">
        <v>19</v>
      </c>
      <c r="I2243" s="174">
        <v>5000</v>
      </c>
      <c r="J2243" s="174">
        <v>5600</v>
      </c>
      <c r="K2243" s="174">
        <v>565</v>
      </c>
      <c r="L2243" s="177">
        <v>589</v>
      </c>
      <c r="M2243" s="178">
        <v>0</v>
      </c>
      <c r="N2243" s="179" t="s">
        <v>1453</v>
      </c>
      <c r="O2243" s="180">
        <v>0</v>
      </c>
      <c r="P2243" s="180">
        <v>0</v>
      </c>
      <c r="Q2243" s="181">
        <v>0</v>
      </c>
      <c r="R2243" s="182" t="s">
        <v>98</v>
      </c>
      <c r="S2243" s="183">
        <v>0</v>
      </c>
      <c r="T2243" s="183">
        <v>0</v>
      </c>
      <c r="U2243" s="180">
        <v>0</v>
      </c>
      <c r="V2243" s="180">
        <v>0</v>
      </c>
      <c r="W2243" s="183">
        <v>0</v>
      </c>
      <c r="X2243" s="183">
        <v>0</v>
      </c>
      <c r="Y2243" s="180">
        <v>0</v>
      </c>
      <c r="Z2243" s="180">
        <v>0</v>
      </c>
      <c r="AA2243" s="183">
        <v>0</v>
      </c>
      <c r="AB2243" s="183">
        <v>0</v>
      </c>
      <c r="AC2243" s="180">
        <f t="shared" si="1369"/>
        <v>0</v>
      </c>
      <c r="AD2243" s="180">
        <f t="shared" si="1369"/>
        <v>0</v>
      </c>
      <c r="AE2243" s="181">
        <f t="shared" si="1358"/>
        <v>0</v>
      </c>
      <c r="AF2243" s="180">
        <v>0</v>
      </c>
      <c r="AG2243" s="180">
        <v>0</v>
      </c>
      <c r="AH2243" s="181">
        <f t="shared" si="1359"/>
        <v>0</v>
      </c>
      <c r="AI2243" s="180">
        <v>0</v>
      </c>
      <c r="AJ2243" s="180">
        <v>0</v>
      </c>
      <c r="AK2243" s="181">
        <f t="shared" si="1360"/>
        <v>0</v>
      </c>
      <c r="AL2243" s="180">
        <v>0</v>
      </c>
      <c r="AM2243" s="180">
        <v>0</v>
      </c>
      <c r="AN2243" s="181">
        <f t="shared" si="1361"/>
        <v>0</v>
      </c>
      <c r="AO2243" s="180">
        <v>0</v>
      </c>
      <c r="AP2243" s="180">
        <v>0</v>
      </c>
      <c r="AQ2243" s="181">
        <f t="shared" si="1362"/>
        <v>0</v>
      </c>
      <c r="AR2243" s="180">
        <v>0</v>
      </c>
      <c r="AS2243" s="180">
        <v>0</v>
      </c>
      <c r="AT2243" s="181">
        <f t="shared" si="1363"/>
        <v>0</v>
      </c>
      <c r="AU2243" s="180">
        <f t="shared" si="1370"/>
        <v>0</v>
      </c>
      <c r="AV2243" s="180">
        <f t="shared" si="1370"/>
        <v>0</v>
      </c>
      <c r="AW2243" s="181">
        <f t="shared" si="1364"/>
        <v>0</v>
      </c>
      <c r="AX2243" s="183">
        <f t="shared" si="1371"/>
        <v>0</v>
      </c>
      <c r="AY2243" s="183">
        <f t="shared" si="1371"/>
        <v>0</v>
      </c>
      <c r="AZ2243" s="183"/>
      <c r="BA2243" s="183"/>
      <c r="BB2243" s="183"/>
      <c r="BC2243" s="183"/>
      <c r="BD2243" s="183">
        <f t="shared" si="1372"/>
        <v>0</v>
      </c>
      <c r="BE2243" s="183">
        <f t="shared" si="1372"/>
        <v>0</v>
      </c>
    </row>
    <row r="2244" spans="2:57" ht="15.75" hidden="1">
      <c r="B2244" s="174">
        <v>2025</v>
      </c>
      <c r="C2244" s="174">
        <v>20</v>
      </c>
      <c r="D2244" s="175">
        <v>0</v>
      </c>
      <c r="E2244" s="176"/>
      <c r="F2244" s="174">
        <v>3</v>
      </c>
      <c r="G2244" s="174">
        <v>7</v>
      </c>
      <c r="H2244" s="174">
        <v>19</v>
      </c>
      <c r="I2244" s="174">
        <v>5000</v>
      </c>
      <c r="J2244" s="174">
        <v>5600</v>
      </c>
      <c r="K2244" s="174">
        <v>565</v>
      </c>
      <c r="L2244" s="177">
        <v>612</v>
      </c>
      <c r="M2244" s="178">
        <v>0</v>
      </c>
      <c r="N2244" s="179" t="s">
        <v>1454</v>
      </c>
      <c r="O2244" s="180">
        <v>0</v>
      </c>
      <c r="P2244" s="180">
        <v>0</v>
      </c>
      <c r="Q2244" s="181">
        <v>0</v>
      </c>
      <c r="R2244" s="182" t="s">
        <v>1313</v>
      </c>
      <c r="S2244" s="183">
        <v>0</v>
      </c>
      <c r="T2244" s="183">
        <v>0</v>
      </c>
      <c r="U2244" s="180">
        <v>0</v>
      </c>
      <c r="V2244" s="180">
        <v>0</v>
      </c>
      <c r="W2244" s="183">
        <v>0</v>
      </c>
      <c r="X2244" s="183">
        <v>0</v>
      </c>
      <c r="Y2244" s="180">
        <v>0</v>
      </c>
      <c r="Z2244" s="180">
        <v>0</v>
      </c>
      <c r="AA2244" s="183">
        <v>0</v>
      </c>
      <c r="AB2244" s="183">
        <v>0</v>
      </c>
      <c r="AC2244" s="180">
        <f t="shared" si="1369"/>
        <v>0</v>
      </c>
      <c r="AD2244" s="180">
        <f t="shared" si="1369"/>
        <v>0</v>
      </c>
      <c r="AE2244" s="181">
        <f t="shared" si="1358"/>
        <v>0</v>
      </c>
      <c r="AF2244" s="180">
        <v>0</v>
      </c>
      <c r="AG2244" s="180">
        <v>0</v>
      </c>
      <c r="AH2244" s="181">
        <f t="shared" si="1359"/>
        <v>0</v>
      </c>
      <c r="AI2244" s="180">
        <v>0</v>
      </c>
      <c r="AJ2244" s="180">
        <v>0</v>
      </c>
      <c r="AK2244" s="181">
        <f t="shared" si="1360"/>
        <v>0</v>
      </c>
      <c r="AL2244" s="180">
        <v>0</v>
      </c>
      <c r="AM2244" s="180">
        <v>0</v>
      </c>
      <c r="AN2244" s="181">
        <f t="shared" si="1361"/>
        <v>0</v>
      </c>
      <c r="AO2244" s="180">
        <v>0</v>
      </c>
      <c r="AP2244" s="180">
        <v>0</v>
      </c>
      <c r="AQ2244" s="181">
        <f t="shared" si="1362"/>
        <v>0</v>
      </c>
      <c r="AR2244" s="180">
        <v>0</v>
      </c>
      <c r="AS2244" s="180">
        <v>0</v>
      </c>
      <c r="AT2244" s="181">
        <f t="shared" si="1363"/>
        <v>0</v>
      </c>
      <c r="AU2244" s="180">
        <f t="shared" si="1370"/>
        <v>0</v>
      </c>
      <c r="AV2244" s="180">
        <f t="shared" si="1370"/>
        <v>0</v>
      </c>
      <c r="AW2244" s="181">
        <f t="shared" si="1364"/>
        <v>0</v>
      </c>
      <c r="AX2244" s="183">
        <f t="shared" si="1371"/>
        <v>0</v>
      </c>
      <c r="AY2244" s="183">
        <f t="shared" si="1371"/>
        <v>0</v>
      </c>
      <c r="AZ2244" s="183"/>
      <c r="BA2244" s="183"/>
      <c r="BB2244" s="183"/>
      <c r="BC2244" s="183"/>
      <c r="BD2244" s="183">
        <f t="shared" si="1372"/>
        <v>0</v>
      </c>
      <c r="BE2244" s="183">
        <f t="shared" si="1372"/>
        <v>0</v>
      </c>
    </row>
    <row r="2245" spans="2:57" ht="15.75" hidden="1">
      <c r="B2245" s="174">
        <v>2025</v>
      </c>
      <c r="C2245" s="174">
        <v>20</v>
      </c>
      <c r="D2245" s="175">
        <v>0</v>
      </c>
      <c r="E2245" s="176"/>
      <c r="F2245" s="174">
        <v>3</v>
      </c>
      <c r="G2245" s="174">
        <v>7</v>
      </c>
      <c r="H2245" s="174">
        <v>19</v>
      </c>
      <c r="I2245" s="174">
        <v>5000</v>
      </c>
      <c r="J2245" s="174">
        <v>5600</v>
      </c>
      <c r="K2245" s="174">
        <v>565</v>
      </c>
      <c r="L2245" s="177">
        <v>609</v>
      </c>
      <c r="M2245" s="178">
        <v>0</v>
      </c>
      <c r="N2245" s="179" t="s">
        <v>1455</v>
      </c>
      <c r="O2245" s="180">
        <v>0</v>
      </c>
      <c r="P2245" s="180">
        <v>0</v>
      </c>
      <c r="Q2245" s="181">
        <v>0</v>
      </c>
      <c r="R2245" s="182" t="s">
        <v>978</v>
      </c>
      <c r="S2245" s="183">
        <v>0</v>
      </c>
      <c r="T2245" s="183">
        <v>0</v>
      </c>
      <c r="U2245" s="180">
        <v>0</v>
      </c>
      <c r="V2245" s="180">
        <v>0</v>
      </c>
      <c r="W2245" s="183">
        <v>0</v>
      </c>
      <c r="X2245" s="183">
        <v>0</v>
      </c>
      <c r="Y2245" s="180">
        <v>0</v>
      </c>
      <c r="Z2245" s="180">
        <v>0</v>
      </c>
      <c r="AA2245" s="183">
        <v>0</v>
      </c>
      <c r="AB2245" s="183">
        <v>0</v>
      </c>
      <c r="AC2245" s="180">
        <f t="shared" si="1369"/>
        <v>0</v>
      </c>
      <c r="AD2245" s="180">
        <f t="shared" si="1369"/>
        <v>0</v>
      </c>
      <c r="AE2245" s="181">
        <f t="shared" si="1358"/>
        <v>0</v>
      </c>
      <c r="AF2245" s="180">
        <v>0</v>
      </c>
      <c r="AG2245" s="180">
        <v>0</v>
      </c>
      <c r="AH2245" s="181">
        <f t="shared" si="1359"/>
        <v>0</v>
      </c>
      <c r="AI2245" s="180">
        <v>0</v>
      </c>
      <c r="AJ2245" s="180">
        <v>0</v>
      </c>
      <c r="AK2245" s="181">
        <f t="shared" si="1360"/>
        <v>0</v>
      </c>
      <c r="AL2245" s="180">
        <v>0</v>
      </c>
      <c r="AM2245" s="180">
        <v>0</v>
      </c>
      <c r="AN2245" s="181">
        <f t="shared" si="1361"/>
        <v>0</v>
      </c>
      <c r="AO2245" s="180">
        <v>0</v>
      </c>
      <c r="AP2245" s="180">
        <v>0</v>
      </c>
      <c r="AQ2245" s="181">
        <f t="shared" si="1362"/>
        <v>0</v>
      </c>
      <c r="AR2245" s="180">
        <v>0</v>
      </c>
      <c r="AS2245" s="180">
        <v>0</v>
      </c>
      <c r="AT2245" s="181">
        <f t="shared" si="1363"/>
        <v>0</v>
      </c>
      <c r="AU2245" s="180">
        <f t="shared" si="1370"/>
        <v>0</v>
      </c>
      <c r="AV2245" s="180">
        <f t="shared" si="1370"/>
        <v>0</v>
      </c>
      <c r="AW2245" s="181">
        <f t="shared" si="1364"/>
        <v>0</v>
      </c>
      <c r="AX2245" s="183">
        <f t="shared" si="1371"/>
        <v>0</v>
      </c>
      <c r="AY2245" s="183">
        <f t="shared" si="1371"/>
        <v>0</v>
      </c>
      <c r="AZ2245" s="183"/>
      <c r="BA2245" s="183"/>
      <c r="BB2245" s="183"/>
      <c r="BC2245" s="183"/>
      <c r="BD2245" s="183">
        <f t="shared" si="1372"/>
        <v>0</v>
      </c>
      <c r="BE2245" s="183">
        <f t="shared" si="1372"/>
        <v>0</v>
      </c>
    </row>
    <row r="2246" spans="2:57" ht="15.75" hidden="1">
      <c r="B2246" s="174">
        <v>2025</v>
      </c>
      <c r="C2246" s="174">
        <v>20</v>
      </c>
      <c r="D2246" s="175">
        <v>0</v>
      </c>
      <c r="E2246" s="176"/>
      <c r="F2246" s="174">
        <v>3</v>
      </c>
      <c r="G2246" s="174">
        <v>7</v>
      </c>
      <c r="H2246" s="174">
        <v>19</v>
      </c>
      <c r="I2246" s="174">
        <v>5000</v>
      </c>
      <c r="J2246" s="174">
        <v>5600</v>
      </c>
      <c r="K2246" s="174">
        <v>565</v>
      </c>
      <c r="L2246" s="177">
        <v>836</v>
      </c>
      <c r="M2246" s="178">
        <v>0</v>
      </c>
      <c r="N2246" s="179" t="s">
        <v>1456</v>
      </c>
      <c r="O2246" s="180">
        <v>0</v>
      </c>
      <c r="P2246" s="180">
        <v>0</v>
      </c>
      <c r="Q2246" s="181">
        <v>0</v>
      </c>
      <c r="R2246" s="182" t="s">
        <v>978</v>
      </c>
      <c r="S2246" s="183">
        <v>0</v>
      </c>
      <c r="T2246" s="183">
        <v>0</v>
      </c>
      <c r="U2246" s="180">
        <v>0</v>
      </c>
      <c r="V2246" s="180">
        <v>0</v>
      </c>
      <c r="W2246" s="183">
        <v>0</v>
      </c>
      <c r="X2246" s="183">
        <v>0</v>
      </c>
      <c r="Y2246" s="180">
        <v>0</v>
      </c>
      <c r="Z2246" s="180">
        <v>0</v>
      </c>
      <c r="AA2246" s="183">
        <v>0</v>
      </c>
      <c r="AB2246" s="183">
        <v>0</v>
      </c>
      <c r="AC2246" s="180">
        <f t="shared" si="1369"/>
        <v>0</v>
      </c>
      <c r="AD2246" s="180">
        <f t="shared" si="1369"/>
        <v>0</v>
      </c>
      <c r="AE2246" s="181">
        <f t="shared" si="1358"/>
        <v>0</v>
      </c>
      <c r="AF2246" s="180">
        <v>0</v>
      </c>
      <c r="AG2246" s="180">
        <v>0</v>
      </c>
      <c r="AH2246" s="181">
        <f t="shared" si="1359"/>
        <v>0</v>
      </c>
      <c r="AI2246" s="180">
        <v>0</v>
      </c>
      <c r="AJ2246" s="180">
        <v>0</v>
      </c>
      <c r="AK2246" s="181">
        <f t="shared" si="1360"/>
        <v>0</v>
      </c>
      <c r="AL2246" s="180">
        <v>0</v>
      </c>
      <c r="AM2246" s="180">
        <v>0</v>
      </c>
      <c r="AN2246" s="181">
        <f t="shared" si="1361"/>
        <v>0</v>
      </c>
      <c r="AO2246" s="180">
        <v>0</v>
      </c>
      <c r="AP2246" s="180">
        <v>0</v>
      </c>
      <c r="AQ2246" s="181">
        <f t="shared" si="1362"/>
        <v>0</v>
      </c>
      <c r="AR2246" s="180">
        <v>0</v>
      </c>
      <c r="AS2246" s="180">
        <v>0</v>
      </c>
      <c r="AT2246" s="181">
        <f t="shared" si="1363"/>
        <v>0</v>
      </c>
      <c r="AU2246" s="180">
        <f t="shared" si="1370"/>
        <v>0</v>
      </c>
      <c r="AV2246" s="180">
        <f t="shared" si="1370"/>
        <v>0</v>
      </c>
      <c r="AW2246" s="181">
        <f t="shared" si="1364"/>
        <v>0</v>
      </c>
      <c r="AX2246" s="183">
        <f t="shared" si="1371"/>
        <v>0</v>
      </c>
      <c r="AY2246" s="183">
        <f t="shared" si="1371"/>
        <v>0</v>
      </c>
      <c r="AZ2246" s="183"/>
      <c r="BA2246" s="183"/>
      <c r="BB2246" s="183"/>
      <c r="BC2246" s="183"/>
      <c r="BD2246" s="183">
        <f t="shared" si="1372"/>
        <v>0</v>
      </c>
      <c r="BE2246" s="183">
        <f t="shared" si="1372"/>
        <v>0</v>
      </c>
    </row>
    <row r="2247" spans="2:57" ht="15.75" hidden="1">
      <c r="B2247" s="174">
        <v>2025</v>
      </c>
      <c r="C2247" s="174">
        <v>20</v>
      </c>
      <c r="D2247" s="175">
        <v>0</v>
      </c>
      <c r="E2247" s="176"/>
      <c r="F2247" s="174">
        <v>3</v>
      </c>
      <c r="G2247" s="174">
        <v>7</v>
      </c>
      <c r="H2247" s="174">
        <v>19</v>
      </c>
      <c r="I2247" s="174">
        <v>5000</v>
      </c>
      <c r="J2247" s="174">
        <v>5600</v>
      </c>
      <c r="K2247" s="174">
        <v>565</v>
      </c>
      <c r="L2247" s="177">
        <v>1231</v>
      </c>
      <c r="M2247" s="178">
        <v>0</v>
      </c>
      <c r="N2247" s="179" t="s">
        <v>1457</v>
      </c>
      <c r="O2247" s="180">
        <v>0</v>
      </c>
      <c r="P2247" s="180">
        <v>0</v>
      </c>
      <c r="Q2247" s="181">
        <v>0</v>
      </c>
      <c r="R2247" s="182" t="s">
        <v>98</v>
      </c>
      <c r="S2247" s="183">
        <v>0</v>
      </c>
      <c r="T2247" s="183">
        <v>0</v>
      </c>
      <c r="U2247" s="180">
        <v>0</v>
      </c>
      <c r="V2247" s="180">
        <v>0</v>
      </c>
      <c r="W2247" s="183">
        <v>0</v>
      </c>
      <c r="X2247" s="183">
        <v>0</v>
      </c>
      <c r="Y2247" s="180">
        <v>0</v>
      </c>
      <c r="Z2247" s="180">
        <v>0</v>
      </c>
      <c r="AA2247" s="183">
        <v>0</v>
      </c>
      <c r="AB2247" s="183">
        <v>0</v>
      </c>
      <c r="AC2247" s="180">
        <f t="shared" si="1369"/>
        <v>0</v>
      </c>
      <c r="AD2247" s="180">
        <f t="shared" si="1369"/>
        <v>0</v>
      </c>
      <c r="AE2247" s="181">
        <f t="shared" si="1358"/>
        <v>0</v>
      </c>
      <c r="AF2247" s="180">
        <v>0</v>
      </c>
      <c r="AG2247" s="180">
        <v>0</v>
      </c>
      <c r="AH2247" s="181">
        <f t="shared" si="1359"/>
        <v>0</v>
      </c>
      <c r="AI2247" s="180">
        <v>0</v>
      </c>
      <c r="AJ2247" s="180">
        <v>0</v>
      </c>
      <c r="AK2247" s="181">
        <f t="shared" si="1360"/>
        <v>0</v>
      </c>
      <c r="AL2247" s="180">
        <v>0</v>
      </c>
      <c r="AM2247" s="180">
        <v>0</v>
      </c>
      <c r="AN2247" s="181">
        <f t="shared" si="1361"/>
        <v>0</v>
      </c>
      <c r="AO2247" s="180">
        <v>0</v>
      </c>
      <c r="AP2247" s="180">
        <v>0</v>
      </c>
      <c r="AQ2247" s="181">
        <f t="shared" si="1362"/>
        <v>0</v>
      </c>
      <c r="AR2247" s="180">
        <v>0</v>
      </c>
      <c r="AS2247" s="180">
        <v>0</v>
      </c>
      <c r="AT2247" s="181">
        <f t="shared" si="1363"/>
        <v>0</v>
      </c>
      <c r="AU2247" s="180">
        <f t="shared" si="1370"/>
        <v>0</v>
      </c>
      <c r="AV2247" s="180">
        <f t="shared" si="1370"/>
        <v>0</v>
      </c>
      <c r="AW2247" s="181">
        <f t="shared" si="1364"/>
        <v>0</v>
      </c>
      <c r="AX2247" s="183">
        <f t="shared" si="1371"/>
        <v>0</v>
      </c>
      <c r="AY2247" s="183">
        <f t="shared" si="1371"/>
        <v>0</v>
      </c>
      <c r="AZ2247" s="183"/>
      <c r="BA2247" s="183"/>
      <c r="BB2247" s="183"/>
      <c r="BC2247" s="183"/>
      <c r="BD2247" s="183">
        <f t="shared" si="1372"/>
        <v>0</v>
      </c>
      <c r="BE2247" s="183">
        <f t="shared" si="1372"/>
        <v>0</v>
      </c>
    </row>
    <row r="2248" spans="2:57" ht="15.75" hidden="1">
      <c r="B2248" s="174">
        <v>2025</v>
      </c>
      <c r="C2248" s="174">
        <v>20</v>
      </c>
      <c r="D2248" s="175">
        <v>0</v>
      </c>
      <c r="E2248" s="176"/>
      <c r="F2248" s="174">
        <v>3</v>
      </c>
      <c r="G2248" s="174">
        <v>7</v>
      </c>
      <c r="H2248" s="174">
        <v>19</v>
      </c>
      <c r="I2248" s="174">
        <v>5000</v>
      </c>
      <c r="J2248" s="174">
        <v>5600</v>
      </c>
      <c r="K2248" s="174">
        <v>565</v>
      </c>
      <c r="L2248" s="177">
        <v>1235</v>
      </c>
      <c r="M2248" s="178">
        <v>0</v>
      </c>
      <c r="N2248" s="179" t="s">
        <v>1458</v>
      </c>
      <c r="O2248" s="180">
        <v>0</v>
      </c>
      <c r="P2248" s="180">
        <v>0</v>
      </c>
      <c r="Q2248" s="181">
        <v>0</v>
      </c>
      <c r="R2248" s="182" t="s">
        <v>1313</v>
      </c>
      <c r="S2248" s="183">
        <v>0</v>
      </c>
      <c r="T2248" s="183">
        <v>0</v>
      </c>
      <c r="U2248" s="180">
        <v>0</v>
      </c>
      <c r="V2248" s="180">
        <v>0</v>
      </c>
      <c r="W2248" s="183">
        <v>0</v>
      </c>
      <c r="X2248" s="183">
        <v>0</v>
      </c>
      <c r="Y2248" s="180">
        <v>0</v>
      </c>
      <c r="Z2248" s="180">
        <v>0</v>
      </c>
      <c r="AA2248" s="183">
        <v>0</v>
      </c>
      <c r="AB2248" s="183">
        <v>0</v>
      </c>
      <c r="AC2248" s="180">
        <f t="shared" si="1369"/>
        <v>0</v>
      </c>
      <c r="AD2248" s="180">
        <f t="shared" si="1369"/>
        <v>0</v>
      </c>
      <c r="AE2248" s="181">
        <f t="shared" si="1358"/>
        <v>0</v>
      </c>
      <c r="AF2248" s="180">
        <v>0</v>
      </c>
      <c r="AG2248" s="180">
        <v>0</v>
      </c>
      <c r="AH2248" s="181">
        <f t="shared" si="1359"/>
        <v>0</v>
      </c>
      <c r="AI2248" s="180">
        <v>0</v>
      </c>
      <c r="AJ2248" s="180">
        <v>0</v>
      </c>
      <c r="AK2248" s="181">
        <f t="shared" si="1360"/>
        <v>0</v>
      </c>
      <c r="AL2248" s="180">
        <v>0</v>
      </c>
      <c r="AM2248" s="180">
        <v>0</v>
      </c>
      <c r="AN2248" s="181">
        <f t="shared" si="1361"/>
        <v>0</v>
      </c>
      <c r="AO2248" s="180">
        <v>0</v>
      </c>
      <c r="AP2248" s="180">
        <v>0</v>
      </c>
      <c r="AQ2248" s="181">
        <f t="shared" si="1362"/>
        <v>0</v>
      </c>
      <c r="AR2248" s="180">
        <v>0</v>
      </c>
      <c r="AS2248" s="180">
        <v>0</v>
      </c>
      <c r="AT2248" s="181">
        <f t="shared" si="1363"/>
        <v>0</v>
      </c>
      <c r="AU2248" s="180">
        <f t="shared" si="1370"/>
        <v>0</v>
      </c>
      <c r="AV2248" s="180">
        <f t="shared" si="1370"/>
        <v>0</v>
      </c>
      <c r="AW2248" s="181">
        <f t="shared" si="1364"/>
        <v>0</v>
      </c>
      <c r="AX2248" s="183">
        <f t="shared" si="1371"/>
        <v>0</v>
      </c>
      <c r="AY2248" s="183">
        <f t="shared" si="1371"/>
        <v>0</v>
      </c>
      <c r="AZ2248" s="183"/>
      <c r="BA2248" s="183"/>
      <c r="BB2248" s="183"/>
      <c r="BC2248" s="183"/>
      <c r="BD2248" s="183">
        <f t="shared" si="1372"/>
        <v>0</v>
      </c>
      <c r="BE2248" s="183">
        <f t="shared" si="1372"/>
        <v>0</v>
      </c>
    </row>
    <row r="2249" spans="2:57" ht="15.75" hidden="1">
      <c r="B2249" s="174">
        <v>2025</v>
      </c>
      <c r="C2249" s="174">
        <v>20</v>
      </c>
      <c r="D2249" s="175">
        <v>0</v>
      </c>
      <c r="E2249" s="176"/>
      <c r="F2249" s="174">
        <v>3</v>
      </c>
      <c r="G2249" s="174">
        <v>7</v>
      </c>
      <c r="H2249" s="174">
        <v>19</v>
      </c>
      <c r="I2249" s="174">
        <v>5000</v>
      </c>
      <c r="J2249" s="174">
        <v>5600</v>
      </c>
      <c r="K2249" s="174">
        <v>565</v>
      </c>
      <c r="L2249" s="177">
        <v>1386</v>
      </c>
      <c r="M2249" s="178">
        <v>0</v>
      </c>
      <c r="N2249" s="179" t="s">
        <v>1459</v>
      </c>
      <c r="O2249" s="180">
        <v>0</v>
      </c>
      <c r="P2249" s="180">
        <v>0</v>
      </c>
      <c r="Q2249" s="181">
        <v>0</v>
      </c>
      <c r="R2249" s="182" t="s">
        <v>1313</v>
      </c>
      <c r="S2249" s="183">
        <v>0</v>
      </c>
      <c r="T2249" s="183">
        <v>0</v>
      </c>
      <c r="U2249" s="180">
        <v>0</v>
      </c>
      <c r="V2249" s="180">
        <v>0</v>
      </c>
      <c r="W2249" s="183">
        <v>0</v>
      </c>
      <c r="X2249" s="183">
        <v>0</v>
      </c>
      <c r="Y2249" s="180">
        <v>0</v>
      </c>
      <c r="Z2249" s="180">
        <v>0</v>
      </c>
      <c r="AA2249" s="183">
        <v>0</v>
      </c>
      <c r="AB2249" s="183">
        <v>0</v>
      </c>
      <c r="AC2249" s="180">
        <f t="shared" si="1369"/>
        <v>0</v>
      </c>
      <c r="AD2249" s="180">
        <f t="shared" si="1369"/>
        <v>0</v>
      </c>
      <c r="AE2249" s="181">
        <f t="shared" si="1358"/>
        <v>0</v>
      </c>
      <c r="AF2249" s="180">
        <v>0</v>
      </c>
      <c r="AG2249" s="180">
        <v>0</v>
      </c>
      <c r="AH2249" s="181">
        <f t="shared" si="1359"/>
        <v>0</v>
      </c>
      <c r="AI2249" s="180">
        <v>0</v>
      </c>
      <c r="AJ2249" s="180">
        <v>0</v>
      </c>
      <c r="AK2249" s="181">
        <f t="shared" si="1360"/>
        <v>0</v>
      </c>
      <c r="AL2249" s="180">
        <v>0</v>
      </c>
      <c r="AM2249" s="180">
        <v>0</v>
      </c>
      <c r="AN2249" s="181">
        <f t="shared" si="1361"/>
        <v>0</v>
      </c>
      <c r="AO2249" s="180">
        <v>0</v>
      </c>
      <c r="AP2249" s="180">
        <v>0</v>
      </c>
      <c r="AQ2249" s="181">
        <f t="shared" si="1362"/>
        <v>0</v>
      </c>
      <c r="AR2249" s="180">
        <v>0</v>
      </c>
      <c r="AS2249" s="180">
        <v>0</v>
      </c>
      <c r="AT2249" s="181">
        <f t="shared" si="1363"/>
        <v>0</v>
      </c>
      <c r="AU2249" s="180">
        <f t="shared" si="1370"/>
        <v>0</v>
      </c>
      <c r="AV2249" s="180">
        <f t="shared" si="1370"/>
        <v>0</v>
      </c>
      <c r="AW2249" s="181">
        <f t="shared" si="1364"/>
        <v>0</v>
      </c>
      <c r="AX2249" s="183">
        <f t="shared" si="1371"/>
        <v>0</v>
      </c>
      <c r="AY2249" s="183">
        <f t="shared" si="1371"/>
        <v>0</v>
      </c>
      <c r="AZ2249" s="183"/>
      <c r="BA2249" s="183"/>
      <c r="BB2249" s="183"/>
      <c r="BC2249" s="183"/>
      <c r="BD2249" s="183">
        <f t="shared" si="1372"/>
        <v>0</v>
      </c>
      <c r="BE2249" s="183">
        <f t="shared" si="1372"/>
        <v>0</v>
      </c>
    </row>
    <row r="2250" spans="2:57" ht="15.75" hidden="1">
      <c r="B2250" s="174">
        <v>2025</v>
      </c>
      <c r="C2250" s="174">
        <v>20</v>
      </c>
      <c r="D2250" s="175">
        <v>0</v>
      </c>
      <c r="E2250" s="176"/>
      <c r="F2250" s="174">
        <v>3</v>
      </c>
      <c r="G2250" s="174">
        <v>7</v>
      </c>
      <c r="H2250" s="174">
        <v>19</v>
      </c>
      <c r="I2250" s="174">
        <v>5000</v>
      </c>
      <c r="J2250" s="174">
        <v>5600</v>
      </c>
      <c r="K2250" s="174">
        <v>565</v>
      </c>
      <c r="L2250" s="177">
        <v>1233</v>
      </c>
      <c r="M2250" s="178">
        <v>0</v>
      </c>
      <c r="N2250" s="179" t="s">
        <v>1460</v>
      </c>
      <c r="O2250" s="180">
        <v>0</v>
      </c>
      <c r="P2250" s="180">
        <v>0</v>
      </c>
      <c r="Q2250" s="181">
        <v>0</v>
      </c>
      <c r="R2250" s="182" t="s">
        <v>1313</v>
      </c>
      <c r="S2250" s="183">
        <v>0</v>
      </c>
      <c r="T2250" s="183">
        <v>0</v>
      </c>
      <c r="U2250" s="180">
        <v>0</v>
      </c>
      <c r="V2250" s="180">
        <v>0</v>
      </c>
      <c r="W2250" s="183">
        <v>0</v>
      </c>
      <c r="X2250" s="183">
        <v>0</v>
      </c>
      <c r="Y2250" s="180">
        <v>0</v>
      </c>
      <c r="Z2250" s="180">
        <v>0</v>
      </c>
      <c r="AA2250" s="183">
        <v>0</v>
      </c>
      <c r="AB2250" s="183">
        <v>0</v>
      </c>
      <c r="AC2250" s="180">
        <f t="shared" si="1369"/>
        <v>0</v>
      </c>
      <c r="AD2250" s="180">
        <f t="shared" si="1369"/>
        <v>0</v>
      </c>
      <c r="AE2250" s="181">
        <f t="shared" si="1358"/>
        <v>0</v>
      </c>
      <c r="AF2250" s="180">
        <v>0</v>
      </c>
      <c r="AG2250" s="180">
        <v>0</v>
      </c>
      <c r="AH2250" s="181">
        <f t="shared" si="1359"/>
        <v>0</v>
      </c>
      <c r="AI2250" s="180">
        <v>0</v>
      </c>
      <c r="AJ2250" s="180">
        <v>0</v>
      </c>
      <c r="AK2250" s="181">
        <f t="shared" si="1360"/>
        <v>0</v>
      </c>
      <c r="AL2250" s="180">
        <v>0</v>
      </c>
      <c r="AM2250" s="180">
        <v>0</v>
      </c>
      <c r="AN2250" s="181">
        <f t="shared" si="1361"/>
        <v>0</v>
      </c>
      <c r="AO2250" s="180">
        <v>0</v>
      </c>
      <c r="AP2250" s="180">
        <v>0</v>
      </c>
      <c r="AQ2250" s="181">
        <f t="shared" si="1362"/>
        <v>0</v>
      </c>
      <c r="AR2250" s="180">
        <v>0</v>
      </c>
      <c r="AS2250" s="180">
        <v>0</v>
      </c>
      <c r="AT2250" s="181">
        <f t="shared" si="1363"/>
        <v>0</v>
      </c>
      <c r="AU2250" s="180">
        <f t="shared" si="1370"/>
        <v>0</v>
      </c>
      <c r="AV2250" s="180">
        <f t="shared" si="1370"/>
        <v>0</v>
      </c>
      <c r="AW2250" s="181">
        <f t="shared" si="1364"/>
        <v>0</v>
      </c>
      <c r="AX2250" s="183">
        <f t="shared" si="1371"/>
        <v>0</v>
      </c>
      <c r="AY2250" s="183">
        <f t="shared" si="1371"/>
        <v>0</v>
      </c>
      <c r="AZ2250" s="183"/>
      <c r="BA2250" s="183"/>
      <c r="BB2250" s="183"/>
      <c r="BC2250" s="183"/>
      <c r="BD2250" s="183">
        <f t="shared" si="1372"/>
        <v>0</v>
      </c>
      <c r="BE2250" s="183">
        <f t="shared" si="1372"/>
        <v>0</v>
      </c>
    </row>
    <row r="2251" spans="2:57" ht="31.5" hidden="1">
      <c r="B2251" s="163">
        <v>2025</v>
      </c>
      <c r="C2251" s="163">
        <v>20</v>
      </c>
      <c r="D2251" s="164"/>
      <c r="E2251" s="165"/>
      <c r="F2251" s="163">
        <v>3</v>
      </c>
      <c r="G2251" s="163">
        <v>7</v>
      </c>
      <c r="H2251" s="163">
        <v>19</v>
      </c>
      <c r="I2251" s="163">
        <v>5000</v>
      </c>
      <c r="J2251" s="163">
        <v>5600</v>
      </c>
      <c r="K2251" s="163">
        <v>566</v>
      </c>
      <c r="L2251" s="166" t="s">
        <v>44</v>
      </c>
      <c r="M2251" s="167"/>
      <c r="N2251" s="168" t="s">
        <v>221</v>
      </c>
      <c r="O2251" s="169">
        <v>0</v>
      </c>
      <c r="P2251" s="169">
        <v>0</v>
      </c>
      <c r="Q2251" s="169">
        <v>0</v>
      </c>
      <c r="R2251" s="170"/>
      <c r="S2251" s="171"/>
      <c r="T2251" s="172"/>
      <c r="U2251" s="169">
        <f t="shared" ref="U2251:AD2251" si="1373">SUM(U2252:U2254)</f>
        <v>0</v>
      </c>
      <c r="V2251" s="169">
        <f t="shared" si="1373"/>
        <v>0</v>
      </c>
      <c r="W2251" s="173">
        <f t="shared" si="1373"/>
        <v>0</v>
      </c>
      <c r="X2251" s="173">
        <f t="shared" si="1373"/>
        <v>0</v>
      </c>
      <c r="Y2251" s="169">
        <f t="shared" si="1373"/>
        <v>0</v>
      </c>
      <c r="Z2251" s="169">
        <f t="shared" si="1373"/>
        <v>0</v>
      </c>
      <c r="AA2251" s="173">
        <f t="shared" si="1373"/>
        <v>0</v>
      </c>
      <c r="AB2251" s="173">
        <f t="shared" si="1373"/>
        <v>0</v>
      </c>
      <c r="AC2251" s="169">
        <f t="shared" si="1373"/>
        <v>0</v>
      </c>
      <c r="AD2251" s="169">
        <f t="shared" si="1373"/>
        <v>0</v>
      </c>
      <c r="AE2251" s="169">
        <f t="shared" si="1358"/>
        <v>0</v>
      </c>
      <c r="AF2251" s="169">
        <f>SUM(AF2252:AF2254)</f>
        <v>0</v>
      </c>
      <c r="AG2251" s="169">
        <f>SUM(AG2252:AG2254)</f>
        <v>0</v>
      </c>
      <c r="AH2251" s="169">
        <f t="shared" si="1359"/>
        <v>0</v>
      </c>
      <c r="AI2251" s="169">
        <f>SUM(AI2252:AI2254)</f>
        <v>0</v>
      </c>
      <c r="AJ2251" s="169">
        <f>SUM(AJ2252:AJ2254)</f>
        <v>0</v>
      </c>
      <c r="AK2251" s="169">
        <f t="shared" si="1360"/>
        <v>0</v>
      </c>
      <c r="AL2251" s="169">
        <f>SUM(AL2252:AL2254)</f>
        <v>0</v>
      </c>
      <c r="AM2251" s="169">
        <f>SUM(AM2252:AM2254)</f>
        <v>0</v>
      </c>
      <c r="AN2251" s="169">
        <f t="shared" si="1361"/>
        <v>0</v>
      </c>
      <c r="AO2251" s="169">
        <f>SUM(AO2252:AO2254)</f>
        <v>0</v>
      </c>
      <c r="AP2251" s="169">
        <f>SUM(AP2252:AP2254)</f>
        <v>0</v>
      </c>
      <c r="AQ2251" s="169">
        <f t="shared" si="1362"/>
        <v>0</v>
      </c>
      <c r="AR2251" s="169">
        <f>SUM(AR2252:AR2254)</f>
        <v>0</v>
      </c>
      <c r="AS2251" s="169">
        <f>SUM(AS2252:AS2254)</f>
        <v>0</v>
      </c>
      <c r="AT2251" s="169">
        <f t="shared" si="1363"/>
        <v>0</v>
      </c>
      <c r="AU2251" s="169">
        <f>SUM(AU2252:AU2254)</f>
        <v>0</v>
      </c>
      <c r="AV2251" s="169">
        <f>SUM(AV2252:AV2254)</f>
        <v>0</v>
      </c>
      <c r="AW2251" s="169">
        <f t="shared" si="1364"/>
        <v>0</v>
      </c>
      <c r="AX2251" s="171"/>
      <c r="AY2251" s="172"/>
      <c r="AZ2251" s="171"/>
      <c r="BA2251" s="172"/>
      <c r="BB2251" s="171"/>
      <c r="BC2251" s="172"/>
      <c r="BD2251" s="171"/>
      <c r="BE2251" s="172"/>
    </row>
    <row r="2252" spans="2:57" ht="15.75" hidden="1">
      <c r="B2252" s="174">
        <v>2025</v>
      </c>
      <c r="C2252" s="174">
        <v>20</v>
      </c>
      <c r="D2252" s="175">
        <v>0</v>
      </c>
      <c r="E2252" s="176"/>
      <c r="F2252" s="174">
        <v>3</v>
      </c>
      <c r="G2252" s="174">
        <v>7</v>
      </c>
      <c r="H2252" s="174">
        <v>19</v>
      </c>
      <c r="I2252" s="174">
        <v>5000</v>
      </c>
      <c r="J2252" s="174">
        <v>5600</v>
      </c>
      <c r="K2252" s="174">
        <v>566</v>
      </c>
      <c r="L2252" s="177">
        <v>723</v>
      </c>
      <c r="M2252" s="178">
        <v>0</v>
      </c>
      <c r="N2252" s="179" t="s">
        <v>1461</v>
      </c>
      <c r="O2252" s="180">
        <v>0</v>
      </c>
      <c r="P2252" s="180">
        <v>0</v>
      </c>
      <c r="Q2252" s="181">
        <v>0</v>
      </c>
      <c r="R2252" s="182" t="s">
        <v>98</v>
      </c>
      <c r="S2252" s="183">
        <v>0</v>
      </c>
      <c r="T2252" s="183">
        <v>0</v>
      </c>
      <c r="U2252" s="180">
        <v>0</v>
      </c>
      <c r="V2252" s="180">
        <v>0</v>
      </c>
      <c r="W2252" s="183">
        <v>0</v>
      </c>
      <c r="X2252" s="183">
        <v>0</v>
      </c>
      <c r="Y2252" s="180">
        <v>0</v>
      </c>
      <c r="Z2252" s="180">
        <v>0</v>
      </c>
      <c r="AA2252" s="183">
        <v>0</v>
      </c>
      <c r="AB2252" s="183">
        <v>0</v>
      </c>
      <c r="AC2252" s="180">
        <f t="shared" ref="AC2252:AD2254" si="1374">+O2252+U2252-Y2252</f>
        <v>0</v>
      </c>
      <c r="AD2252" s="180">
        <f t="shared" si="1374"/>
        <v>0</v>
      </c>
      <c r="AE2252" s="181">
        <f t="shared" si="1358"/>
        <v>0</v>
      </c>
      <c r="AF2252" s="180">
        <v>0</v>
      </c>
      <c r="AG2252" s="180">
        <v>0</v>
      </c>
      <c r="AH2252" s="181">
        <f t="shared" si="1359"/>
        <v>0</v>
      </c>
      <c r="AI2252" s="180">
        <v>0</v>
      </c>
      <c r="AJ2252" s="180">
        <v>0</v>
      </c>
      <c r="AK2252" s="181">
        <f t="shared" si="1360"/>
        <v>0</v>
      </c>
      <c r="AL2252" s="180">
        <v>0</v>
      </c>
      <c r="AM2252" s="180">
        <v>0</v>
      </c>
      <c r="AN2252" s="181">
        <f t="shared" si="1361"/>
        <v>0</v>
      </c>
      <c r="AO2252" s="180">
        <v>0</v>
      </c>
      <c r="AP2252" s="180">
        <v>0</v>
      </c>
      <c r="AQ2252" s="181">
        <f t="shared" si="1362"/>
        <v>0</v>
      </c>
      <c r="AR2252" s="180">
        <v>0</v>
      </c>
      <c r="AS2252" s="180">
        <v>0</v>
      </c>
      <c r="AT2252" s="181">
        <f t="shared" si="1363"/>
        <v>0</v>
      </c>
      <c r="AU2252" s="180">
        <f t="shared" ref="AU2252:AV2254" si="1375">+AC2252-AF2252-AI2252-AL2252-AO2252-AR2252</f>
        <v>0</v>
      </c>
      <c r="AV2252" s="180">
        <f t="shared" si="1375"/>
        <v>0</v>
      </c>
      <c r="AW2252" s="181">
        <f t="shared" si="1364"/>
        <v>0</v>
      </c>
      <c r="AX2252" s="183">
        <f t="shared" ref="AX2252:AY2254" si="1376">+S2252+W2252-AA2252</f>
        <v>0</v>
      </c>
      <c r="AY2252" s="183">
        <f t="shared" si="1376"/>
        <v>0</v>
      </c>
      <c r="AZ2252" s="183"/>
      <c r="BA2252" s="183"/>
      <c r="BB2252" s="183"/>
      <c r="BC2252" s="183"/>
      <c r="BD2252" s="183">
        <f t="shared" ref="BD2252:BE2254" si="1377">+AX2252-AZ2252-BB2252</f>
        <v>0</v>
      </c>
      <c r="BE2252" s="183">
        <f t="shared" si="1377"/>
        <v>0</v>
      </c>
    </row>
    <row r="2253" spans="2:57" ht="15.75" hidden="1">
      <c r="B2253" s="174">
        <v>2025</v>
      </c>
      <c r="C2253" s="174">
        <v>20</v>
      </c>
      <c r="D2253" s="175">
        <v>0</v>
      </c>
      <c r="E2253" s="176"/>
      <c r="F2253" s="174">
        <v>3</v>
      </c>
      <c r="G2253" s="174">
        <v>7</v>
      </c>
      <c r="H2253" s="174">
        <v>19</v>
      </c>
      <c r="I2253" s="174">
        <v>5000</v>
      </c>
      <c r="J2253" s="174">
        <v>5600</v>
      </c>
      <c r="K2253" s="174">
        <v>566</v>
      </c>
      <c r="L2253" s="177">
        <v>1493</v>
      </c>
      <c r="M2253" s="178">
        <v>0</v>
      </c>
      <c r="N2253" s="179" t="s">
        <v>1462</v>
      </c>
      <c r="O2253" s="180">
        <v>0</v>
      </c>
      <c r="P2253" s="180">
        <v>0</v>
      </c>
      <c r="Q2253" s="181">
        <v>0</v>
      </c>
      <c r="R2253" s="182" t="s">
        <v>98</v>
      </c>
      <c r="S2253" s="183">
        <v>0</v>
      </c>
      <c r="T2253" s="183">
        <v>0</v>
      </c>
      <c r="U2253" s="180">
        <v>0</v>
      </c>
      <c r="V2253" s="180">
        <v>0</v>
      </c>
      <c r="W2253" s="183">
        <v>0</v>
      </c>
      <c r="X2253" s="183">
        <v>0</v>
      </c>
      <c r="Y2253" s="180">
        <v>0</v>
      </c>
      <c r="Z2253" s="180">
        <v>0</v>
      </c>
      <c r="AA2253" s="183">
        <v>0</v>
      </c>
      <c r="AB2253" s="183">
        <v>0</v>
      </c>
      <c r="AC2253" s="180">
        <f t="shared" si="1374"/>
        <v>0</v>
      </c>
      <c r="AD2253" s="180">
        <f t="shared" si="1374"/>
        <v>0</v>
      </c>
      <c r="AE2253" s="181">
        <f t="shared" si="1358"/>
        <v>0</v>
      </c>
      <c r="AF2253" s="180">
        <v>0</v>
      </c>
      <c r="AG2253" s="180">
        <v>0</v>
      </c>
      <c r="AH2253" s="181">
        <f t="shared" si="1359"/>
        <v>0</v>
      </c>
      <c r="AI2253" s="180">
        <v>0</v>
      </c>
      <c r="AJ2253" s="180">
        <v>0</v>
      </c>
      <c r="AK2253" s="181">
        <f t="shared" si="1360"/>
        <v>0</v>
      </c>
      <c r="AL2253" s="180">
        <v>0</v>
      </c>
      <c r="AM2253" s="180">
        <v>0</v>
      </c>
      <c r="AN2253" s="181">
        <f t="shared" si="1361"/>
        <v>0</v>
      </c>
      <c r="AO2253" s="180">
        <v>0</v>
      </c>
      <c r="AP2253" s="180">
        <v>0</v>
      </c>
      <c r="AQ2253" s="181">
        <f t="shared" si="1362"/>
        <v>0</v>
      </c>
      <c r="AR2253" s="180">
        <v>0</v>
      </c>
      <c r="AS2253" s="180">
        <v>0</v>
      </c>
      <c r="AT2253" s="181">
        <f t="shared" si="1363"/>
        <v>0</v>
      </c>
      <c r="AU2253" s="180">
        <f t="shared" si="1375"/>
        <v>0</v>
      </c>
      <c r="AV2253" s="180">
        <f t="shared" si="1375"/>
        <v>0</v>
      </c>
      <c r="AW2253" s="181">
        <f t="shared" si="1364"/>
        <v>0</v>
      </c>
      <c r="AX2253" s="183">
        <f t="shared" si="1376"/>
        <v>0</v>
      </c>
      <c r="AY2253" s="183">
        <f t="shared" si="1376"/>
        <v>0</v>
      </c>
      <c r="AZ2253" s="183"/>
      <c r="BA2253" s="183"/>
      <c r="BB2253" s="183"/>
      <c r="BC2253" s="183"/>
      <c r="BD2253" s="183">
        <f t="shared" si="1377"/>
        <v>0</v>
      </c>
      <c r="BE2253" s="183">
        <f t="shared" si="1377"/>
        <v>0</v>
      </c>
    </row>
    <row r="2254" spans="2:57" ht="15.75" hidden="1">
      <c r="B2254" s="174">
        <v>2025</v>
      </c>
      <c r="C2254" s="174">
        <v>20</v>
      </c>
      <c r="D2254" s="175">
        <v>0</v>
      </c>
      <c r="E2254" s="176"/>
      <c r="F2254" s="174">
        <v>3</v>
      </c>
      <c r="G2254" s="174">
        <v>7</v>
      </c>
      <c r="H2254" s="174">
        <v>19</v>
      </c>
      <c r="I2254" s="174">
        <v>5000</v>
      </c>
      <c r="J2254" s="174">
        <v>5600</v>
      </c>
      <c r="K2254" s="174">
        <v>566</v>
      </c>
      <c r="L2254" s="177">
        <v>1142</v>
      </c>
      <c r="M2254" s="178">
        <v>0</v>
      </c>
      <c r="N2254" s="179" t="s">
        <v>1184</v>
      </c>
      <c r="O2254" s="180">
        <v>0</v>
      </c>
      <c r="P2254" s="180">
        <v>0</v>
      </c>
      <c r="Q2254" s="181">
        <v>0</v>
      </c>
      <c r="R2254" s="182" t="s">
        <v>98</v>
      </c>
      <c r="S2254" s="183">
        <v>0</v>
      </c>
      <c r="T2254" s="183">
        <v>0</v>
      </c>
      <c r="U2254" s="180">
        <v>0</v>
      </c>
      <c r="V2254" s="180">
        <v>0</v>
      </c>
      <c r="W2254" s="183">
        <v>0</v>
      </c>
      <c r="X2254" s="183">
        <v>0</v>
      </c>
      <c r="Y2254" s="180">
        <v>0</v>
      </c>
      <c r="Z2254" s="180">
        <v>0</v>
      </c>
      <c r="AA2254" s="183">
        <v>0</v>
      </c>
      <c r="AB2254" s="183">
        <v>0</v>
      </c>
      <c r="AC2254" s="180">
        <f t="shared" si="1374"/>
        <v>0</v>
      </c>
      <c r="AD2254" s="180">
        <f t="shared" si="1374"/>
        <v>0</v>
      </c>
      <c r="AE2254" s="181">
        <f t="shared" si="1358"/>
        <v>0</v>
      </c>
      <c r="AF2254" s="180">
        <v>0</v>
      </c>
      <c r="AG2254" s="180">
        <v>0</v>
      </c>
      <c r="AH2254" s="181">
        <f t="shared" si="1359"/>
        <v>0</v>
      </c>
      <c r="AI2254" s="180">
        <v>0</v>
      </c>
      <c r="AJ2254" s="180">
        <v>0</v>
      </c>
      <c r="AK2254" s="181">
        <f t="shared" si="1360"/>
        <v>0</v>
      </c>
      <c r="AL2254" s="180">
        <v>0</v>
      </c>
      <c r="AM2254" s="180">
        <v>0</v>
      </c>
      <c r="AN2254" s="181">
        <f t="shared" si="1361"/>
        <v>0</v>
      </c>
      <c r="AO2254" s="180">
        <v>0</v>
      </c>
      <c r="AP2254" s="180">
        <v>0</v>
      </c>
      <c r="AQ2254" s="181">
        <f t="shared" si="1362"/>
        <v>0</v>
      </c>
      <c r="AR2254" s="180">
        <v>0</v>
      </c>
      <c r="AS2254" s="180">
        <v>0</v>
      </c>
      <c r="AT2254" s="181">
        <f t="shared" si="1363"/>
        <v>0</v>
      </c>
      <c r="AU2254" s="180">
        <f t="shared" si="1375"/>
        <v>0</v>
      </c>
      <c r="AV2254" s="180">
        <f t="shared" si="1375"/>
        <v>0</v>
      </c>
      <c r="AW2254" s="181">
        <f t="shared" si="1364"/>
        <v>0</v>
      </c>
      <c r="AX2254" s="183">
        <f t="shared" si="1376"/>
        <v>0</v>
      </c>
      <c r="AY2254" s="183">
        <f t="shared" si="1376"/>
        <v>0</v>
      </c>
      <c r="AZ2254" s="183"/>
      <c r="BA2254" s="183"/>
      <c r="BB2254" s="183"/>
      <c r="BC2254" s="183"/>
      <c r="BD2254" s="183">
        <f t="shared" si="1377"/>
        <v>0</v>
      </c>
      <c r="BE2254" s="183">
        <f t="shared" si="1377"/>
        <v>0</v>
      </c>
    </row>
    <row r="2255" spans="2:57" ht="15.75" hidden="1">
      <c r="B2255" s="163">
        <v>2025</v>
      </c>
      <c r="C2255" s="163">
        <v>20</v>
      </c>
      <c r="D2255" s="164"/>
      <c r="E2255" s="165"/>
      <c r="F2255" s="163">
        <v>3</v>
      </c>
      <c r="G2255" s="163">
        <v>7</v>
      </c>
      <c r="H2255" s="163">
        <v>19</v>
      </c>
      <c r="I2255" s="163">
        <v>5000</v>
      </c>
      <c r="J2255" s="163">
        <v>5600</v>
      </c>
      <c r="K2255" s="163">
        <v>567</v>
      </c>
      <c r="L2255" s="166" t="s">
        <v>44</v>
      </c>
      <c r="M2255" s="167"/>
      <c r="N2255" s="168" t="s">
        <v>1185</v>
      </c>
      <c r="O2255" s="169">
        <v>0</v>
      </c>
      <c r="P2255" s="169">
        <v>0</v>
      </c>
      <c r="Q2255" s="169">
        <v>0</v>
      </c>
      <c r="R2255" s="170"/>
      <c r="S2255" s="171"/>
      <c r="T2255" s="172"/>
      <c r="U2255" s="169">
        <f t="shared" ref="U2255:AD2255" si="1378">U2256</f>
        <v>0</v>
      </c>
      <c r="V2255" s="169">
        <f t="shared" si="1378"/>
        <v>0</v>
      </c>
      <c r="W2255" s="173">
        <f t="shared" si="1378"/>
        <v>0</v>
      </c>
      <c r="X2255" s="173">
        <f t="shared" si="1378"/>
        <v>0</v>
      </c>
      <c r="Y2255" s="169">
        <f t="shared" si="1378"/>
        <v>0</v>
      </c>
      <c r="Z2255" s="169">
        <f t="shared" si="1378"/>
        <v>0</v>
      </c>
      <c r="AA2255" s="173">
        <f t="shared" si="1378"/>
        <v>0</v>
      </c>
      <c r="AB2255" s="173">
        <f t="shared" si="1378"/>
        <v>0</v>
      </c>
      <c r="AC2255" s="169">
        <f t="shared" si="1378"/>
        <v>0</v>
      </c>
      <c r="AD2255" s="169">
        <f t="shared" si="1378"/>
        <v>0</v>
      </c>
      <c r="AE2255" s="169">
        <f t="shared" si="1358"/>
        <v>0</v>
      </c>
      <c r="AF2255" s="169">
        <f>AF2256</f>
        <v>0</v>
      </c>
      <c r="AG2255" s="169">
        <f>AG2256</f>
        <v>0</v>
      </c>
      <c r="AH2255" s="169">
        <f t="shared" si="1359"/>
        <v>0</v>
      </c>
      <c r="AI2255" s="169">
        <f>AI2256</f>
        <v>0</v>
      </c>
      <c r="AJ2255" s="169">
        <f>AJ2256</f>
        <v>0</v>
      </c>
      <c r="AK2255" s="169">
        <f t="shared" si="1360"/>
        <v>0</v>
      </c>
      <c r="AL2255" s="169">
        <f>AL2256</f>
        <v>0</v>
      </c>
      <c r="AM2255" s="169">
        <f>AM2256</f>
        <v>0</v>
      </c>
      <c r="AN2255" s="169">
        <f t="shared" si="1361"/>
        <v>0</v>
      </c>
      <c r="AO2255" s="169">
        <f>AO2256</f>
        <v>0</v>
      </c>
      <c r="AP2255" s="169">
        <f>AP2256</f>
        <v>0</v>
      </c>
      <c r="AQ2255" s="169">
        <f t="shared" si="1362"/>
        <v>0</v>
      </c>
      <c r="AR2255" s="169">
        <f>AR2256</f>
        <v>0</v>
      </c>
      <c r="AS2255" s="169">
        <f>AS2256</f>
        <v>0</v>
      </c>
      <c r="AT2255" s="169">
        <f t="shared" si="1363"/>
        <v>0</v>
      </c>
      <c r="AU2255" s="169">
        <f>AU2256</f>
        <v>0</v>
      </c>
      <c r="AV2255" s="169">
        <f>AV2256</f>
        <v>0</v>
      </c>
      <c r="AW2255" s="169">
        <f t="shared" si="1364"/>
        <v>0</v>
      </c>
      <c r="AX2255" s="171"/>
      <c r="AY2255" s="172"/>
      <c r="AZ2255" s="171"/>
      <c r="BA2255" s="172"/>
      <c r="BB2255" s="171"/>
      <c r="BC2255" s="172"/>
      <c r="BD2255" s="171"/>
      <c r="BE2255" s="172"/>
    </row>
    <row r="2256" spans="2:57" ht="15.75" hidden="1">
      <c r="B2256" s="174">
        <v>2025</v>
      </c>
      <c r="C2256" s="174">
        <v>20</v>
      </c>
      <c r="D2256" s="175">
        <v>0</v>
      </c>
      <c r="E2256" s="176"/>
      <c r="F2256" s="174">
        <v>3</v>
      </c>
      <c r="G2256" s="174">
        <v>7</v>
      </c>
      <c r="H2256" s="174">
        <v>19</v>
      </c>
      <c r="I2256" s="174">
        <v>5000</v>
      </c>
      <c r="J2256" s="174">
        <v>5600</v>
      </c>
      <c r="K2256" s="174">
        <v>567</v>
      </c>
      <c r="L2256" s="177">
        <v>919</v>
      </c>
      <c r="M2256" s="178">
        <v>0</v>
      </c>
      <c r="N2256" s="179" t="s">
        <v>1463</v>
      </c>
      <c r="O2256" s="180">
        <v>0</v>
      </c>
      <c r="P2256" s="180">
        <v>0</v>
      </c>
      <c r="Q2256" s="181">
        <v>0</v>
      </c>
      <c r="R2256" s="182" t="s">
        <v>98</v>
      </c>
      <c r="S2256" s="183">
        <v>0</v>
      </c>
      <c r="T2256" s="183">
        <v>0</v>
      </c>
      <c r="U2256" s="180">
        <v>0</v>
      </c>
      <c r="V2256" s="180">
        <v>0</v>
      </c>
      <c r="W2256" s="183">
        <v>0</v>
      </c>
      <c r="X2256" s="183">
        <v>0</v>
      </c>
      <c r="Y2256" s="180">
        <v>0</v>
      </c>
      <c r="Z2256" s="180">
        <v>0</v>
      </c>
      <c r="AA2256" s="183">
        <v>0</v>
      </c>
      <c r="AB2256" s="183">
        <v>0</v>
      </c>
      <c r="AC2256" s="180">
        <f>+O2256+U2256-Y2256</f>
        <v>0</v>
      </c>
      <c r="AD2256" s="180">
        <f>+P2256+V2256-Z2256</f>
        <v>0</v>
      </c>
      <c r="AE2256" s="181">
        <f t="shared" si="1358"/>
        <v>0</v>
      </c>
      <c r="AF2256" s="180">
        <v>0</v>
      </c>
      <c r="AG2256" s="180">
        <v>0</v>
      </c>
      <c r="AH2256" s="181">
        <f t="shared" si="1359"/>
        <v>0</v>
      </c>
      <c r="AI2256" s="180">
        <v>0</v>
      </c>
      <c r="AJ2256" s="180">
        <v>0</v>
      </c>
      <c r="AK2256" s="181">
        <f t="shared" si="1360"/>
        <v>0</v>
      </c>
      <c r="AL2256" s="180">
        <v>0</v>
      </c>
      <c r="AM2256" s="180">
        <v>0</v>
      </c>
      <c r="AN2256" s="181">
        <f t="shared" si="1361"/>
        <v>0</v>
      </c>
      <c r="AO2256" s="180">
        <v>0</v>
      </c>
      <c r="AP2256" s="180">
        <v>0</v>
      </c>
      <c r="AQ2256" s="181">
        <f t="shared" si="1362"/>
        <v>0</v>
      </c>
      <c r="AR2256" s="180">
        <v>0</v>
      </c>
      <c r="AS2256" s="180">
        <v>0</v>
      </c>
      <c r="AT2256" s="181">
        <f t="shared" si="1363"/>
        <v>0</v>
      </c>
      <c r="AU2256" s="180">
        <f>+AC2256-AF2256-AI2256-AL2256-AO2256-AR2256</f>
        <v>0</v>
      </c>
      <c r="AV2256" s="180">
        <f>+AD2256-AG2256-AJ2256-AM2256-AP2256-AS2256</f>
        <v>0</v>
      </c>
      <c r="AW2256" s="181">
        <f t="shared" si="1364"/>
        <v>0</v>
      </c>
      <c r="AX2256" s="183">
        <f>+S2256+W2256-AA2256</f>
        <v>0</v>
      </c>
      <c r="AY2256" s="183">
        <f>+T2256+X2256-AB2256</f>
        <v>0</v>
      </c>
      <c r="AZ2256" s="183"/>
      <c r="BA2256" s="183"/>
      <c r="BB2256" s="183"/>
      <c r="BC2256" s="183"/>
      <c r="BD2256" s="183">
        <f>+AX2256-AZ2256-BB2256</f>
        <v>0</v>
      </c>
      <c r="BE2256" s="183">
        <f>+AY2256-BA2256-BC2256</f>
        <v>0</v>
      </c>
    </row>
    <row r="2257" spans="2:57" ht="15.75" hidden="1">
      <c r="B2257" s="152">
        <v>2025</v>
      </c>
      <c r="C2257" s="152">
        <v>20</v>
      </c>
      <c r="D2257" s="153"/>
      <c r="E2257" s="154"/>
      <c r="F2257" s="152">
        <v>3</v>
      </c>
      <c r="G2257" s="152">
        <v>7</v>
      </c>
      <c r="H2257" s="152">
        <v>19</v>
      </c>
      <c r="I2257" s="152">
        <v>5000</v>
      </c>
      <c r="J2257" s="152">
        <v>5900</v>
      </c>
      <c r="K2257" s="152"/>
      <c r="L2257" s="155" t="s">
        <v>44</v>
      </c>
      <c r="M2257" s="156"/>
      <c r="N2257" s="157" t="s">
        <v>223</v>
      </c>
      <c r="O2257" s="158">
        <v>0</v>
      </c>
      <c r="P2257" s="158">
        <v>0</v>
      </c>
      <c r="Q2257" s="158">
        <v>0</v>
      </c>
      <c r="R2257" s="159"/>
      <c r="S2257" s="160"/>
      <c r="T2257" s="161"/>
      <c r="U2257" s="158">
        <f t="shared" ref="U2257:AD2257" si="1379">U2258+U2275</f>
        <v>0</v>
      </c>
      <c r="V2257" s="158">
        <f t="shared" si="1379"/>
        <v>0</v>
      </c>
      <c r="W2257" s="162">
        <f t="shared" si="1379"/>
        <v>0</v>
      </c>
      <c r="X2257" s="162">
        <f t="shared" si="1379"/>
        <v>0</v>
      </c>
      <c r="Y2257" s="158">
        <f t="shared" si="1379"/>
        <v>0</v>
      </c>
      <c r="Z2257" s="158">
        <f t="shared" si="1379"/>
        <v>0</v>
      </c>
      <c r="AA2257" s="162">
        <f t="shared" si="1379"/>
        <v>0</v>
      </c>
      <c r="AB2257" s="162">
        <f t="shared" si="1379"/>
        <v>0</v>
      </c>
      <c r="AC2257" s="158">
        <f t="shared" si="1379"/>
        <v>0</v>
      </c>
      <c r="AD2257" s="158">
        <f t="shared" si="1379"/>
        <v>0</v>
      </c>
      <c r="AE2257" s="158">
        <f t="shared" si="1358"/>
        <v>0</v>
      </c>
      <c r="AF2257" s="158">
        <f>AF2258+AF2275</f>
        <v>0</v>
      </c>
      <c r="AG2257" s="158">
        <f>AG2258+AG2275</f>
        <v>0</v>
      </c>
      <c r="AH2257" s="158">
        <f t="shared" si="1359"/>
        <v>0</v>
      </c>
      <c r="AI2257" s="158">
        <f>AI2258+AI2275</f>
        <v>0</v>
      </c>
      <c r="AJ2257" s="158">
        <f>AJ2258+AJ2275</f>
        <v>0</v>
      </c>
      <c r="AK2257" s="158">
        <f t="shared" si="1360"/>
        <v>0</v>
      </c>
      <c r="AL2257" s="158">
        <f>AL2258+AL2275</f>
        <v>0</v>
      </c>
      <c r="AM2257" s="158">
        <f>AM2258+AM2275</f>
        <v>0</v>
      </c>
      <c r="AN2257" s="158">
        <f t="shared" si="1361"/>
        <v>0</v>
      </c>
      <c r="AO2257" s="158">
        <f>AO2258+AO2275</f>
        <v>0</v>
      </c>
      <c r="AP2257" s="158">
        <f>AP2258+AP2275</f>
        <v>0</v>
      </c>
      <c r="AQ2257" s="158">
        <f t="shared" si="1362"/>
        <v>0</v>
      </c>
      <c r="AR2257" s="158">
        <f>AR2258+AR2275</f>
        <v>0</v>
      </c>
      <c r="AS2257" s="158">
        <f>AS2258+AS2275</f>
        <v>0</v>
      </c>
      <c r="AT2257" s="158">
        <f t="shared" si="1363"/>
        <v>0</v>
      </c>
      <c r="AU2257" s="158">
        <f>AU2258+AU2275</f>
        <v>0</v>
      </c>
      <c r="AV2257" s="158">
        <f>AV2258+AV2275</f>
        <v>0</v>
      </c>
      <c r="AW2257" s="158">
        <f t="shared" si="1364"/>
        <v>0</v>
      </c>
      <c r="AX2257" s="160"/>
      <c r="AY2257" s="161"/>
      <c r="AZ2257" s="160"/>
      <c r="BA2257" s="161"/>
      <c r="BB2257" s="160"/>
      <c r="BC2257" s="161"/>
      <c r="BD2257" s="160"/>
      <c r="BE2257" s="161"/>
    </row>
    <row r="2258" spans="2:57" ht="15.75" hidden="1">
      <c r="B2258" s="163">
        <v>2025</v>
      </c>
      <c r="C2258" s="163">
        <v>20</v>
      </c>
      <c r="D2258" s="164"/>
      <c r="E2258" s="165"/>
      <c r="F2258" s="163">
        <v>3</v>
      </c>
      <c r="G2258" s="163">
        <v>7</v>
      </c>
      <c r="H2258" s="163">
        <v>19</v>
      </c>
      <c r="I2258" s="163">
        <v>5000</v>
      </c>
      <c r="J2258" s="163">
        <v>5900</v>
      </c>
      <c r="K2258" s="163">
        <v>591</v>
      </c>
      <c r="L2258" s="166" t="s">
        <v>44</v>
      </c>
      <c r="M2258" s="167"/>
      <c r="N2258" s="168" t="s">
        <v>224</v>
      </c>
      <c r="O2258" s="169">
        <v>0</v>
      </c>
      <c r="P2258" s="169">
        <v>0</v>
      </c>
      <c r="Q2258" s="169">
        <v>0</v>
      </c>
      <c r="R2258" s="170"/>
      <c r="S2258" s="171"/>
      <c r="T2258" s="172"/>
      <c r="U2258" s="169">
        <f t="shared" ref="U2258:AD2258" si="1380">SUM(U2259:U2274)</f>
        <v>0</v>
      </c>
      <c r="V2258" s="169">
        <f t="shared" si="1380"/>
        <v>0</v>
      </c>
      <c r="W2258" s="173">
        <f t="shared" si="1380"/>
        <v>0</v>
      </c>
      <c r="X2258" s="173">
        <f t="shared" si="1380"/>
        <v>0</v>
      </c>
      <c r="Y2258" s="169">
        <f t="shared" si="1380"/>
        <v>0</v>
      </c>
      <c r="Z2258" s="169">
        <f t="shared" si="1380"/>
        <v>0</v>
      </c>
      <c r="AA2258" s="173">
        <f t="shared" si="1380"/>
        <v>0</v>
      </c>
      <c r="AB2258" s="173">
        <f t="shared" si="1380"/>
        <v>0</v>
      </c>
      <c r="AC2258" s="169">
        <f t="shared" si="1380"/>
        <v>0</v>
      </c>
      <c r="AD2258" s="169">
        <f t="shared" si="1380"/>
        <v>0</v>
      </c>
      <c r="AE2258" s="169">
        <f t="shared" si="1358"/>
        <v>0</v>
      </c>
      <c r="AF2258" s="169">
        <f>SUM(AF2259:AF2274)</f>
        <v>0</v>
      </c>
      <c r="AG2258" s="169">
        <f>SUM(AG2259:AG2274)</f>
        <v>0</v>
      </c>
      <c r="AH2258" s="169">
        <f t="shared" si="1359"/>
        <v>0</v>
      </c>
      <c r="AI2258" s="169">
        <f>SUM(AI2259:AI2274)</f>
        <v>0</v>
      </c>
      <c r="AJ2258" s="169">
        <f>SUM(AJ2259:AJ2274)</f>
        <v>0</v>
      </c>
      <c r="AK2258" s="169">
        <f t="shared" si="1360"/>
        <v>0</v>
      </c>
      <c r="AL2258" s="169">
        <f>SUM(AL2259:AL2274)</f>
        <v>0</v>
      </c>
      <c r="AM2258" s="169">
        <f>SUM(AM2259:AM2274)</f>
        <v>0</v>
      </c>
      <c r="AN2258" s="169">
        <f t="shared" si="1361"/>
        <v>0</v>
      </c>
      <c r="AO2258" s="169">
        <f>SUM(AO2259:AO2274)</f>
        <v>0</v>
      </c>
      <c r="AP2258" s="169">
        <f>SUM(AP2259:AP2274)</f>
        <v>0</v>
      </c>
      <c r="AQ2258" s="169">
        <f t="shared" si="1362"/>
        <v>0</v>
      </c>
      <c r="AR2258" s="169">
        <f>SUM(AR2259:AR2274)</f>
        <v>0</v>
      </c>
      <c r="AS2258" s="169">
        <f>SUM(AS2259:AS2274)</f>
        <v>0</v>
      </c>
      <c r="AT2258" s="169">
        <f t="shared" si="1363"/>
        <v>0</v>
      </c>
      <c r="AU2258" s="169">
        <f>SUM(AU2259:AU2274)</f>
        <v>0</v>
      </c>
      <c r="AV2258" s="169">
        <f>SUM(AV2259:AV2274)</f>
        <v>0</v>
      </c>
      <c r="AW2258" s="169">
        <f t="shared" si="1364"/>
        <v>0</v>
      </c>
      <c r="AX2258" s="171"/>
      <c r="AY2258" s="172"/>
      <c r="AZ2258" s="171"/>
      <c r="BA2258" s="172"/>
      <c r="BB2258" s="171"/>
      <c r="BC2258" s="172"/>
      <c r="BD2258" s="171"/>
      <c r="BE2258" s="172"/>
    </row>
    <row r="2259" spans="2:57" ht="15.75" hidden="1">
      <c r="B2259" s="174">
        <v>2025</v>
      </c>
      <c r="C2259" s="174">
        <v>20</v>
      </c>
      <c r="D2259" s="175">
        <v>0</v>
      </c>
      <c r="E2259" s="176"/>
      <c r="F2259" s="174">
        <v>3</v>
      </c>
      <c r="G2259" s="174">
        <v>7</v>
      </c>
      <c r="H2259" s="174">
        <v>19</v>
      </c>
      <c r="I2259" s="174">
        <v>5000</v>
      </c>
      <c r="J2259" s="174">
        <v>5900</v>
      </c>
      <c r="K2259" s="174">
        <v>591</v>
      </c>
      <c r="L2259" s="177">
        <v>1410</v>
      </c>
      <c r="M2259" s="178">
        <v>0</v>
      </c>
      <c r="N2259" s="179" t="s">
        <v>1464</v>
      </c>
      <c r="O2259" s="180">
        <v>0</v>
      </c>
      <c r="P2259" s="180">
        <v>0</v>
      </c>
      <c r="Q2259" s="181">
        <v>0</v>
      </c>
      <c r="R2259" s="182" t="s">
        <v>225</v>
      </c>
      <c r="S2259" s="183">
        <v>0</v>
      </c>
      <c r="T2259" s="183">
        <v>0</v>
      </c>
      <c r="U2259" s="180">
        <v>0</v>
      </c>
      <c r="V2259" s="180">
        <v>0</v>
      </c>
      <c r="W2259" s="183">
        <v>0</v>
      </c>
      <c r="X2259" s="183">
        <v>0</v>
      </c>
      <c r="Y2259" s="180">
        <v>0</v>
      </c>
      <c r="Z2259" s="180">
        <v>0</v>
      </c>
      <c r="AA2259" s="183">
        <v>0</v>
      </c>
      <c r="AB2259" s="183">
        <v>0</v>
      </c>
      <c r="AC2259" s="180">
        <f t="shared" ref="AC2259:AD2274" si="1381">+O2259+U2259-Y2259</f>
        <v>0</v>
      </c>
      <c r="AD2259" s="180">
        <f t="shared" si="1381"/>
        <v>0</v>
      </c>
      <c r="AE2259" s="181">
        <f t="shared" si="1358"/>
        <v>0</v>
      </c>
      <c r="AF2259" s="180">
        <v>0</v>
      </c>
      <c r="AG2259" s="180">
        <v>0</v>
      </c>
      <c r="AH2259" s="181">
        <f t="shared" si="1359"/>
        <v>0</v>
      </c>
      <c r="AI2259" s="180">
        <v>0</v>
      </c>
      <c r="AJ2259" s="180">
        <v>0</v>
      </c>
      <c r="AK2259" s="181">
        <f t="shared" si="1360"/>
        <v>0</v>
      </c>
      <c r="AL2259" s="180">
        <v>0</v>
      </c>
      <c r="AM2259" s="180">
        <v>0</v>
      </c>
      <c r="AN2259" s="181">
        <f t="shared" si="1361"/>
        <v>0</v>
      </c>
      <c r="AO2259" s="180">
        <v>0</v>
      </c>
      <c r="AP2259" s="180">
        <v>0</v>
      </c>
      <c r="AQ2259" s="181">
        <f t="shared" si="1362"/>
        <v>0</v>
      </c>
      <c r="AR2259" s="180">
        <v>0</v>
      </c>
      <c r="AS2259" s="180">
        <v>0</v>
      </c>
      <c r="AT2259" s="181">
        <f t="shared" si="1363"/>
        <v>0</v>
      </c>
      <c r="AU2259" s="180">
        <f t="shared" ref="AU2259:AV2274" si="1382">+AC2259-AF2259-AI2259-AL2259-AO2259-AR2259</f>
        <v>0</v>
      </c>
      <c r="AV2259" s="180">
        <f t="shared" si="1382"/>
        <v>0</v>
      </c>
      <c r="AW2259" s="181">
        <f t="shared" si="1364"/>
        <v>0</v>
      </c>
      <c r="AX2259" s="183">
        <f t="shared" ref="AX2259:AY2274" si="1383">+S2259+W2259-AA2259</f>
        <v>0</v>
      </c>
      <c r="AY2259" s="183">
        <f t="shared" si="1383"/>
        <v>0</v>
      </c>
      <c r="AZ2259" s="183"/>
      <c r="BA2259" s="183"/>
      <c r="BB2259" s="183"/>
      <c r="BC2259" s="183"/>
      <c r="BD2259" s="183">
        <f t="shared" ref="BD2259:BE2274" si="1384">+AX2259-AZ2259-BB2259</f>
        <v>0</v>
      </c>
      <c r="BE2259" s="183">
        <f t="shared" si="1384"/>
        <v>0</v>
      </c>
    </row>
    <row r="2260" spans="2:57" ht="15.75" hidden="1">
      <c r="B2260" s="174">
        <v>2025</v>
      </c>
      <c r="C2260" s="174">
        <v>20</v>
      </c>
      <c r="D2260" s="175">
        <v>0</v>
      </c>
      <c r="E2260" s="176"/>
      <c r="F2260" s="174">
        <v>3</v>
      </c>
      <c r="G2260" s="174">
        <v>7</v>
      </c>
      <c r="H2260" s="174">
        <v>19</v>
      </c>
      <c r="I2260" s="174">
        <v>5000</v>
      </c>
      <c r="J2260" s="174">
        <v>5900</v>
      </c>
      <c r="K2260" s="174">
        <v>591</v>
      </c>
      <c r="L2260" s="177">
        <v>1412</v>
      </c>
      <c r="M2260" s="178">
        <v>0</v>
      </c>
      <c r="N2260" s="179" t="s">
        <v>1465</v>
      </c>
      <c r="O2260" s="180">
        <v>0</v>
      </c>
      <c r="P2260" s="180">
        <v>0</v>
      </c>
      <c r="Q2260" s="181">
        <v>0</v>
      </c>
      <c r="R2260" s="182" t="s">
        <v>225</v>
      </c>
      <c r="S2260" s="183">
        <v>0</v>
      </c>
      <c r="T2260" s="183">
        <v>0</v>
      </c>
      <c r="U2260" s="180">
        <v>0</v>
      </c>
      <c r="V2260" s="180">
        <v>0</v>
      </c>
      <c r="W2260" s="183">
        <v>0</v>
      </c>
      <c r="X2260" s="183">
        <v>0</v>
      </c>
      <c r="Y2260" s="180">
        <v>0</v>
      </c>
      <c r="Z2260" s="180">
        <v>0</v>
      </c>
      <c r="AA2260" s="183">
        <v>0</v>
      </c>
      <c r="AB2260" s="183">
        <v>0</v>
      </c>
      <c r="AC2260" s="180">
        <f t="shared" si="1381"/>
        <v>0</v>
      </c>
      <c r="AD2260" s="180">
        <f t="shared" si="1381"/>
        <v>0</v>
      </c>
      <c r="AE2260" s="181">
        <f t="shared" si="1358"/>
        <v>0</v>
      </c>
      <c r="AF2260" s="180">
        <v>0</v>
      </c>
      <c r="AG2260" s="180">
        <v>0</v>
      </c>
      <c r="AH2260" s="181">
        <f t="shared" si="1359"/>
        <v>0</v>
      </c>
      <c r="AI2260" s="180">
        <v>0</v>
      </c>
      <c r="AJ2260" s="180">
        <v>0</v>
      </c>
      <c r="AK2260" s="181">
        <f t="shared" si="1360"/>
        <v>0</v>
      </c>
      <c r="AL2260" s="180">
        <v>0</v>
      </c>
      <c r="AM2260" s="180">
        <v>0</v>
      </c>
      <c r="AN2260" s="181">
        <f t="shared" si="1361"/>
        <v>0</v>
      </c>
      <c r="AO2260" s="180">
        <v>0</v>
      </c>
      <c r="AP2260" s="180">
        <v>0</v>
      </c>
      <c r="AQ2260" s="181">
        <f t="shared" si="1362"/>
        <v>0</v>
      </c>
      <c r="AR2260" s="180">
        <v>0</v>
      </c>
      <c r="AS2260" s="180">
        <v>0</v>
      </c>
      <c r="AT2260" s="181">
        <f t="shared" si="1363"/>
        <v>0</v>
      </c>
      <c r="AU2260" s="180">
        <f t="shared" si="1382"/>
        <v>0</v>
      </c>
      <c r="AV2260" s="180">
        <f t="shared" si="1382"/>
        <v>0</v>
      </c>
      <c r="AW2260" s="181">
        <f t="shared" si="1364"/>
        <v>0</v>
      </c>
      <c r="AX2260" s="183">
        <f t="shared" si="1383"/>
        <v>0</v>
      </c>
      <c r="AY2260" s="183">
        <f t="shared" si="1383"/>
        <v>0</v>
      </c>
      <c r="AZ2260" s="183"/>
      <c r="BA2260" s="183"/>
      <c r="BB2260" s="183"/>
      <c r="BC2260" s="183"/>
      <c r="BD2260" s="183">
        <f t="shared" si="1384"/>
        <v>0</v>
      </c>
      <c r="BE2260" s="183">
        <f t="shared" si="1384"/>
        <v>0</v>
      </c>
    </row>
    <row r="2261" spans="2:57" ht="15.75" hidden="1">
      <c r="B2261" s="174">
        <v>2025</v>
      </c>
      <c r="C2261" s="174">
        <v>20</v>
      </c>
      <c r="D2261" s="175">
        <v>0</v>
      </c>
      <c r="E2261" s="176"/>
      <c r="F2261" s="174">
        <v>3</v>
      </c>
      <c r="G2261" s="174">
        <v>7</v>
      </c>
      <c r="H2261" s="174">
        <v>19</v>
      </c>
      <c r="I2261" s="174">
        <v>5000</v>
      </c>
      <c r="J2261" s="174">
        <v>5900</v>
      </c>
      <c r="K2261" s="174">
        <v>591</v>
      </c>
      <c r="L2261" s="177">
        <v>1414</v>
      </c>
      <c r="M2261" s="178">
        <v>0</v>
      </c>
      <c r="N2261" s="179" t="s">
        <v>1466</v>
      </c>
      <c r="O2261" s="180">
        <v>0</v>
      </c>
      <c r="P2261" s="180">
        <v>0</v>
      </c>
      <c r="Q2261" s="181">
        <v>0</v>
      </c>
      <c r="R2261" s="182" t="s">
        <v>225</v>
      </c>
      <c r="S2261" s="183">
        <v>0</v>
      </c>
      <c r="T2261" s="183">
        <v>0</v>
      </c>
      <c r="U2261" s="180">
        <v>0</v>
      </c>
      <c r="V2261" s="180">
        <v>0</v>
      </c>
      <c r="W2261" s="183">
        <v>0</v>
      </c>
      <c r="X2261" s="183">
        <v>0</v>
      </c>
      <c r="Y2261" s="180">
        <v>0</v>
      </c>
      <c r="Z2261" s="180">
        <v>0</v>
      </c>
      <c r="AA2261" s="183">
        <v>0</v>
      </c>
      <c r="AB2261" s="183">
        <v>0</v>
      </c>
      <c r="AC2261" s="180">
        <f t="shared" si="1381"/>
        <v>0</v>
      </c>
      <c r="AD2261" s="180">
        <f t="shared" si="1381"/>
        <v>0</v>
      </c>
      <c r="AE2261" s="181">
        <f t="shared" si="1358"/>
        <v>0</v>
      </c>
      <c r="AF2261" s="180">
        <v>0</v>
      </c>
      <c r="AG2261" s="180">
        <v>0</v>
      </c>
      <c r="AH2261" s="181">
        <f t="shared" si="1359"/>
        <v>0</v>
      </c>
      <c r="AI2261" s="180">
        <v>0</v>
      </c>
      <c r="AJ2261" s="180">
        <v>0</v>
      </c>
      <c r="AK2261" s="181">
        <f t="shared" si="1360"/>
        <v>0</v>
      </c>
      <c r="AL2261" s="180">
        <v>0</v>
      </c>
      <c r="AM2261" s="180">
        <v>0</v>
      </c>
      <c r="AN2261" s="181">
        <f t="shared" si="1361"/>
        <v>0</v>
      </c>
      <c r="AO2261" s="180">
        <v>0</v>
      </c>
      <c r="AP2261" s="180">
        <v>0</v>
      </c>
      <c r="AQ2261" s="181">
        <f t="shared" si="1362"/>
        <v>0</v>
      </c>
      <c r="AR2261" s="180">
        <v>0</v>
      </c>
      <c r="AS2261" s="180">
        <v>0</v>
      </c>
      <c r="AT2261" s="181">
        <f t="shared" si="1363"/>
        <v>0</v>
      </c>
      <c r="AU2261" s="180">
        <f t="shared" si="1382"/>
        <v>0</v>
      </c>
      <c r="AV2261" s="180">
        <f t="shared" si="1382"/>
        <v>0</v>
      </c>
      <c r="AW2261" s="181">
        <f t="shared" si="1364"/>
        <v>0</v>
      </c>
      <c r="AX2261" s="183">
        <f t="shared" si="1383"/>
        <v>0</v>
      </c>
      <c r="AY2261" s="183">
        <f t="shared" si="1383"/>
        <v>0</v>
      </c>
      <c r="AZ2261" s="183"/>
      <c r="BA2261" s="183"/>
      <c r="BB2261" s="183"/>
      <c r="BC2261" s="183"/>
      <c r="BD2261" s="183">
        <f t="shared" si="1384"/>
        <v>0</v>
      </c>
      <c r="BE2261" s="183">
        <f t="shared" si="1384"/>
        <v>0</v>
      </c>
    </row>
    <row r="2262" spans="2:57" ht="30" hidden="1">
      <c r="B2262" s="174">
        <v>2025</v>
      </c>
      <c r="C2262" s="174">
        <v>20</v>
      </c>
      <c r="D2262" s="175">
        <v>0</v>
      </c>
      <c r="E2262" s="176"/>
      <c r="F2262" s="174">
        <v>3</v>
      </c>
      <c r="G2262" s="174">
        <v>7</v>
      </c>
      <c r="H2262" s="174">
        <v>19</v>
      </c>
      <c r="I2262" s="174">
        <v>5000</v>
      </c>
      <c r="J2262" s="174">
        <v>5900</v>
      </c>
      <c r="K2262" s="174">
        <v>591</v>
      </c>
      <c r="L2262" s="177">
        <v>1415</v>
      </c>
      <c r="M2262" s="178">
        <v>0</v>
      </c>
      <c r="N2262" s="179" t="s">
        <v>1467</v>
      </c>
      <c r="O2262" s="180">
        <v>0</v>
      </c>
      <c r="P2262" s="180">
        <v>0</v>
      </c>
      <c r="Q2262" s="181">
        <v>0</v>
      </c>
      <c r="R2262" s="182" t="s">
        <v>225</v>
      </c>
      <c r="S2262" s="183">
        <v>0</v>
      </c>
      <c r="T2262" s="183">
        <v>0</v>
      </c>
      <c r="U2262" s="180">
        <v>0</v>
      </c>
      <c r="V2262" s="180">
        <v>0</v>
      </c>
      <c r="W2262" s="183">
        <v>0</v>
      </c>
      <c r="X2262" s="183">
        <v>0</v>
      </c>
      <c r="Y2262" s="180">
        <v>0</v>
      </c>
      <c r="Z2262" s="180">
        <v>0</v>
      </c>
      <c r="AA2262" s="183">
        <v>0</v>
      </c>
      <c r="AB2262" s="183">
        <v>0</v>
      </c>
      <c r="AC2262" s="180">
        <f t="shared" si="1381"/>
        <v>0</v>
      </c>
      <c r="AD2262" s="180">
        <f t="shared" si="1381"/>
        <v>0</v>
      </c>
      <c r="AE2262" s="181">
        <f t="shared" si="1358"/>
        <v>0</v>
      </c>
      <c r="AF2262" s="180">
        <v>0</v>
      </c>
      <c r="AG2262" s="180">
        <v>0</v>
      </c>
      <c r="AH2262" s="181">
        <f t="shared" si="1359"/>
        <v>0</v>
      </c>
      <c r="AI2262" s="180">
        <v>0</v>
      </c>
      <c r="AJ2262" s="180">
        <v>0</v>
      </c>
      <c r="AK2262" s="181">
        <f t="shared" si="1360"/>
        <v>0</v>
      </c>
      <c r="AL2262" s="180">
        <v>0</v>
      </c>
      <c r="AM2262" s="180">
        <v>0</v>
      </c>
      <c r="AN2262" s="181">
        <f t="shared" si="1361"/>
        <v>0</v>
      </c>
      <c r="AO2262" s="180">
        <v>0</v>
      </c>
      <c r="AP2262" s="180">
        <v>0</v>
      </c>
      <c r="AQ2262" s="181">
        <f t="shared" si="1362"/>
        <v>0</v>
      </c>
      <c r="AR2262" s="180">
        <v>0</v>
      </c>
      <c r="AS2262" s="180">
        <v>0</v>
      </c>
      <c r="AT2262" s="181">
        <f t="shared" si="1363"/>
        <v>0</v>
      </c>
      <c r="AU2262" s="180">
        <f t="shared" si="1382"/>
        <v>0</v>
      </c>
      <c r="AV2262" s="180">
        <f t="shared" si="1382"/>
        <v>0</v>
      </c>
      <c r="AW2262" s="181">
        <f t="shared" si="1364"/>
        <v>0</v>
      </c>
      <c r="AX2262" s="183">
        <f t="shared" si="1383"/>
        <v>0</v>
      </c>
      <c r="AY2262" s="183">
        <f t="shared" si="1383"/>
        <v>0</v>
      </c>
      <c r="AZ2262" s="183"/>
      <c r="BA2262" s="183"/>
      <c r="BB2262" s="183"/>
      <c r="BC2262" s="183"/>
      <c r="BD2262" s="183">
        <f t="shared" si="1384"/>
        <v>0</v>
      </c>
      <c r="BE2262" s="183">
        <f t="shared" si="1384"/>
        <v>0</v>
      </c>
    </row>
    <row r="2263" spans="2:57" ht="15.75" hidden="1">
      <c r="B2263" s="174">
        <v>2025</v>
      </c>
      <c r="C2263" s="174">
        <v>20</v>
      </c>
      <c r="D2263" s="175">
        <v>0</v>
      </c>
      <c r="E2263" s="176"/>
      <c r="F2263" s="174">
        <v>3</v>
      </c>
      <c r="G2263" s="174">
        <v>7</v>
      </c>
      <c r="H2263" s="174">
        <v>19</v>
      </c>
      <c r="I2263" s="174">
        <v>5000</v>
      </c>
      <c r="J2263" s="174">
        <v>5900</v>
      </c>
      <c r="K2263" s="174">
        <v>591</v>
      </c>
      <c r="L2263" s="177">
        <v>1418</v>
      </c>
      <c r="M2263" s="178">
        <v>0</v>
      </c>
      <c r="N2263" s="179" t="s">
        <v>1468</v>
      </c>
      <c r="O2263" s="180">
        <v>0</v>
      </c>
      <c r="P2263" s="180">
        <v>0</v>
      </c>
      <c r="Q2263" s="181">
        <v>0</v>
      </c>
      <c r="R2263" s="182" t="s">
        <v>225</v>
      </c>
      <c r="S2263" s="183">
        <v>0</v>
      </c>
      <c r="T2263" s="183">
        <v>0</v>
      </c>
      <c r="U2263" s="180">
        <v>0</v>
      </c>
      <c r="V2263" s="180">
        <v>0</v>
      </c>
      <c r="W2263" s="183">
        <v>0</v>
      </c>
      <c r="X2263" s="183">
        <v>0</v>
      </c>
      <c r="Y2263" s="180">
        <v>0</v>
      </c>
      <c r="Z2263" s="180">
        <v>0</v>
      </c>
      <c r="AA2263" s="183">
        <v>0</v>
      </c>
      <c r="AB2263" s="183">
        <v>0</v>
      </c>
      <c r="AC2263" s="180">
        <f t="shared" si="1381"/>
        <v>0</v>
      </c>
      <c r="AD2263" s="180">
        <f t="shared" si="1381"/>
        <v>0</v>
      </c>
      <c r="AE2263" s="181">
        <f t="shared" si="1358"/>
        <v>0</v>
      </c>
      <c r="AF2263" s="180">
        <v>0</v>
      </c>
      <c r="AG2263" s="180">
        <v>0</v>
      </c>
      <c r="AH2263" s="181">
        <f t="shared" si="1359"/>
        <v>0</v>
      </c>
      <c r="AI2263" s="180">
        <v>0</v>
      </c>
      <c r="AJ2263" s="180">
        <v>0</v>
      </c>
      <c r="AK2263" s="181">
        <f t="shared" si="1360"/>
        <v>0</v>
      </c>
      <c r="AL2263" s="180">
        <v>0</v>
      </c>
      <c r="AM2263" s="180">
        <v>0</v>
      </c>
      <c r="AN2263" s="181">
        <f t="shared" si="1361"/>
        <v>0</v>
      </c>
      <c r="AO2263" s="180">
        <v>0</v>
      </c>
      <c r="AP2263" s="180">
        <v>0</v>
      </c>
      <c r="AQ2263" s="181">
        <f t="shared" si="1362"/>
        <v>0</v>
      </c>
      <c r="AR2263" s="180">
        <v>0</v>
      </c>
      <c r="AS2263" s="180">
        <v>0</v>
      </c>
      <c r="AT2263" s="181">
        <f t="shared" si="1363"/>
        <v>0</v>
      </c>
      <c r="AU2263" s="180">
        <f t="shared" si="1382"/>
        <v>0</v>
      </c>
      <c r="AV2263" s="180">
        <f t="shared" si="1382"/>
        <v>0</v>
      </c>
      <c r="AW2263" s="181">
        <f t="shared" si="1364"/>
        <v>0</v>
      </c>
      <c r="AX2263" s="183">
        <f t="shared" si="1383"/>
        <v>0</v>
      </c>
      <c r="AY2263" s="183">
        <f t="shared" si="1383"/>
        <v>0</v>
      </c>
      <c r="AZ2263" s="183"/>
      <c r="BA2263" s="183"/>
      <c r="BB2263" s="183"/>
      <c r="BC2263" s="183"/>
      <c r="BD2263" s="183">
        <f t="shared" si="1384"/>
        <v>0</v>
      </c>
      <c r="BE2263" s="183">
        <f t="shared" si="1384"/>
        <v>0</v>
      </c>
    </row>
    <row r="2264" spans="2:57" ht="15.75" hidden="1">
      <c r="B2264" s="174">
        <v>2025</v>
      </c>
      <c r="C2264" s="174">
        <v>20</v>
      </c>
      <c r="D2264" s="175">
        <v>0</v>
      </c>
      <c r="E2264" s="176"/>
      <c r="F2264" s="174">
        <v>3</v>
      </c>
      <c r="G2264" s="174">
        <v>7</v>
      </c>
      <c r="H2264" s="174">
        <v>19</v>
      </c>
      <c r="I2264" s="174">
        <v>5000</v>
      </c>
      <c r="J2264" s="174">
        <v>5900</v>
      </c>
      <c r="K2264" s="174">
        <v>591</v>
      </c>
      <c r="L2264" s="177">
        <v>1419</v>
      </c>
      <c r="M2264" s="178">
        <v>0</v>
      </c>
      <c r="N2264" s="179" t="s">
        <v>1469</v>
      </c>
      <c r="O2264" s="180">
        <v>0</v>
      </c>
      <c r="P2264" s="180">
        <v>0</v>
      </c>
      <c r="Q2264" s="181">
        <v>0</v>
      </c>
      <c r="R2264" s="182" t="s">
        <v>225</v>
      </c>
      <c r="S2264" s="183">
        <v>0</v>
      </c>
      <c r="T2264" s="183">
        <v>0</v>
      </c>
      <c r="U2264" s="180">
        <v>0</v>
      </c>
      <c r="V2264" s="180">
        <v>0</v>
      </c>
      <c r="W2264" s="183">
        <v>0</v>
      </c>
      <c r="X2264" s="183">
        <v>0</v>
      </c>
      <c r="Y2264" s="180">
        <v>0</v>
      </c>
      <c r="Z2264" s="180">
        <v>0</v>
      </c>
      <c r="AA2264" s="183">
        <v>0</v>
      </c>
      <c r="AB2264" s="183">
        <v>0</v>
      </c>
      <c r="AC2264" s="180">
        <f t="shared" si="1381"/>
        <v>0</v>
      </c>
      <c r="AD2264" s="180">
        <f t="shared" si="1381"/>
        <v>0</v>
      </c>
      <c r="AE2264" s="181">
        <f t="shared" si="1358"/>
        <v>0</v>
      </c>
      <c r="AF2264" s="180">
        <v>0</v>
      </c>
      <c r="AG2264" s="180">
        <v>0</v>
      </c>
      <c r="AH2264" s="181">
        <f t="shared" si="1359"/>
        <v>0</v>
      </c>
      <c r="AI2264" s="180">
        <v>0</v>
      </c>
      <c r="AJ2264" s="180">
        <v>0</v>
      </c>
      <c r="AK2264" s="181">
        <f t="shared" si="1360"/>
        <v>0</v>
      </c>
      <c r="AL2264" s="180">
        <v>0</v>
      </c>
      <c r="AM2264" s="180">
        <v>0</v>
      </c>
      <c r="AN2264" s="181">
        <f t="shared" si="1361"/>
        <v>0</v>
      </c>
      <c r="AO2264" s="180">
        <v>0</v>
      </c>
      <c r="AP2264" s="180">
        <v>0</v>
      </c>
      <c r="AQ2264" s="181">
        <f t="shared" si="1362"/>
        <v>0</v>
      </c>
      <c r="AR2264" s="180">
        <v>0</v>
      </c>
      <c r="AS2264" s="180">
        <v>0</v>
      </c>
      <c r="AT2264" s="181">
        <f t="shared" si="1363"/>
        <v>0</v>
      </c>
      <c r="AU2264" s="180">
        <f t="shared" si="1382"/>
        <v>0</v>
      </c>
      <c r="AV2264" s="180">
        <f t="shared" si="1382"/>
        <v>0</v>
      </c>
      <c r="AW2264" s="181">
        <f t="shared" si="1364"/>
        <v>0</v>
      </c>
      <c r="AX2264" s="183">
        <f t="shared" si="1383"/>
        <v>0</v>
      </c>
      <c r="AY2264" s="183">
        <f t="shared" si="1383"/>
        <v>0</v>
      </c>
      <c r="AZ2264" s="183"/>
      <c r="BA2264" s="183"/>
      <c r="BB2264" s="183"/>
      <c r="BC2264" s="183"/>
      <c r="BD2264" s="183">
        <f t="shared" si="1384"/>
        <v>0</v>
      </c>
      <c r="BE2264" s="183">
        <f t="shared" si="1384"/>
        <v>0</v>
      </c>
    </row>
    <row r="2265" spans="2:57" ht="15.75" hidden="1">
      <c r="B2265" s="174">
        <v>2025</v>
      </c>
      <c r="C2265" s="174">
        <v>20</v>
      </c>
      <c r="D2265" s="175">
        <v>0</v>
      </c>
      <c r="E2265" s="176"/>
      <c r="F2265" s="174">
        <v>3</v>
      </c>
      <c r="G2265" s="174">
        <v>7</v>
      </c>
      <c r="H2265" s="174">
        <v>19</v>
      </c>
      <c r="I2265" s="174">
        <v>5000</v>
      </c>
      <c r="J2265" s="174">
        <v>5900</v>
      </c>
      <c r="K2265" s="174">
        <v>591</v>
      </c>
      <c r="L2265" s="177">
        <v>1420</v>
      </c>
      <c r="M2265" s="178">
        <v>0</v>
      </c>
      <c r="N2265" s="179" t="s">
        <v>1470</v>
      </c>
      <c r="O2265" s="180">
        <v>0</v>
      </c>
      <c r="P2265" s="180">
        <v>0</v>
      </c>
      <c r="Q2265" s="181">
        <v>0</v>
      </c>
      <c r="R2265" s="182" t="s">
        <v>225</v>
      </c>
      <c r="S2265" s="183">
        <v>0</v>
      </c>
      <c r="T2265" s="183">
        <v>0</v>
      </c>
      <c r="U2265" s="180">
        <v>0</v>
      </c>
      <c r="V2265" s="180">
        <v>0</v>
      </c>
      <c r="W2265" s="183">
        <v>0</v>
      </c>
      <c r="X2265" s="183">
        <v>0</v>
      </c>
      <c r="Y2265" s="180">
        <v>0</v>
      </c>
      <c r="Z2265" s="180">
        <v>0</v>
      </c>
      <c r="AA2265" s="183">
        <v>0</v>
      </c>
      <c r="AB2265" s="183">
        <v>0</v>
      </c>
      <c r="AC2265" s="180">
        <f t="shared" si="1381"/>
        <v>0</v>
      </c>
      <c r="AD2265" s="180">
        <f t="shared" si="1381"/>
        <v>0</v>
      </c>
      <c r="AE2265" s="181">
        <f t="shared" si="1358"/>
        <v>0</v>
      </c>
      <c r="AF2265" s="180">
        <v>0</v>
      </c>
      <c r="AG2265" s="180">
        <v>0</v>
      </c>
      <c r="AH2265" s="181">
        <f t="shared" si="1359"/>
        <v>0</v>
      </c>
      <c r="AI2265" s="180">
        <v>0</v>
      </c>
      <c r="AJ2265" s="180">
        <v>0</v>
      </c>
      <c r="AK2265" s="181">
        <f t="shared" si="1360"/>
        <v>0</v>
      </c>
      <c r="AL2265" s="180">
        <v>0</v>
      </c>
      <c r="AM2265" s="180">
        <v>0</v>
      </c>
      <c r="AN2265" s="181">
        <f t="shared" si="1361"/>
        <v>0</v>
      </c>
      <c r="AO2265" s="180">
        <v>0</v>
      </c>
      <c r="AP2265" s="180">
        <v>0</v>
      </c>
      <c r="AQ2265" s="181">
        <f t="shared" si="1362"/>
        <v>0</v>
      </c>
      <c r="AR2265" s="180">
        <v>0</v>
      </c>
      <c r="AS2265" s="180">
        <v>0</v>
      </c>
      <c r="AT2265" s="181">
        <f t="shared" si="1363"/>
        <v>0</v>
      </c>
      <c r="AU2265" s="180">
        <f t="shared" si="1382"/>
        <v>0</v>
      </c>
      <c r="AV2265" s="180">
        <f t="shared" si="1382"/>
        <v>0</v>
      </c>
      <c r="AW2265" s="181">
        <f t="shared" si="1364"/>
        <v>0</v>
      </c>
      <c r="AX2265" s="183">
        <f t="shared" si="1383"/>
        <v>0</v>
      </c>
      <c r="AY2265" s="183">
        <f t="shared" si="1383"/>
        <v>0</v>
      </c>
      <c r="AZ2265" s="183"/>
      <c r="BA2265" s="183"/>
      <c r="BB2265" s="183"/>
      <c r="BC2265" s="183"/>
      <c r="BD2265" s="183">
        <f t="shared" si="1384"/>
        <v>0</v>
      </c>
      <c r="BE2265" s="183">
        <f t="shared" si="1384"/>
        <v>0</v>
      </c>
    </row>
    <row r="2266" spans="2:57" ht="15.75" hidden="1">
      <c r="B2266" s="174">
        <v>2025</v>
      </c>
      <c r="C2266" s="174">
        <v>20</v>
      </c>
      <c r="D2266" s="175">
        <v>0</v>
      </c>
      <c r="E2266" s="176"/>
      <c r="F2266" s="174">
        <v>3</v>
      </c>
      <c r="G2266" s="174">
        <v>7</v>
      </c>
      <c r="H2266" s="174">
        <v>19</v>
      </c>
      <c r="I2266" s="174">
        <v>5000</v>
      </c>
      <c r="J2266" s="174">
        <v>5900</v>
      </c>
      <c r="K2266" s="174">
        <v>591</v>
      </c>
      <c r="L2266" s="177">
        <v>1421</v>
      </c>
      <c r="M2266" s="178">
        <v>0</v>
      </c>
      <c r="N2266" s="179" t="s">
        <v>1471</v>
      </c>
      <c r="O2266" s="180">
        <v>0</v>
      </c>
      <c r="P2266" s="180">
        <v>0</v>
      </c>
      <c r="Q2266" s="181">
        <v>0</v>
      </c>
      <c r="R2266" s="182" t="s">
        <v>225</v>
      </c>
      <c r="S2266" s="183">
        <v>0</v>
      </c>
      <c r="T2266" s="183">
        <v>0</v>
      </c>
      <c r="U2266" s="180">
        <v>0</v>
      </c>
      <c r="V2266" s="180">
        <v>0</v>
      </c>
      <c r="W2266" s="183">
        <v>0</v>
      </c>
      <c r="X2266" s="183">
        <v>0</v>
      </c>
      <c r="Y2266" s="180">
        <v>0</v>
      </c>
      <c r="Z2266" s="180">
        <v>0</v>
      </c>
      <c r="AA2266" s="183">
        <v>0</v>
      </c>
      <c r="AB2266" s="183">
        <v>0</v>
      </c>
      <c r="AC2266" s="180">
        <f t="shared" si="1381"/>
        <v>0</v>
      </c>
      <c r="AD2266" s="180">
        <f t="shared" si="1381"/>
        <v>0</v>
      </c>
      <c r="AE2266" s="181">
        <f t="shared" si="1358"/>
        <v>0</v>
      </c>
      <c r="AF2266" s="180">
        <v>0</v>
      </c>
      <c r="AG2266" s="180">
        <v>0</v>
      </c>
      <c r="AH2266" s="181">
        <f t="shared" si="1359"/>
        <v>0</v>
      </c>
      <c r="AI2266" s="180">
        <v>0</v>
      </c>
      <c r="AJ2266" s="180">
        <v>0</v>
      </c>
      <c r="AK2266" s="181">
        <f t="shared" si="1360"/>
        <v>0</v>
      </c>
      <c r="AL2266" s="180">
        <v>0</v>
      </c>
      <c r="AM2266" s="180">
        <v>0</v>
      </c>
      <c r="AN2266" s="181">
        <f t="shared" si="1361"/>
        <v>0</v>
      </c>
      <c r="AO2266" s="180">
        <v>0</v>
      </c>
      <c r="AP2266" s="180">
        <v>0</v>
      </c>
      <c r="AQ2266" s="181">
        <f t="shared" si="1362"/>
        <v>0</v>
      </c>
      <c r="AR2266" s="180">
        <v>0</v>
      </c>
      <c r="AS2266" s="180">
        <v>0</v>
      </c>
      <c r="AT2266" s="181">
        <f t="shared" si="1363"/>
        <v>0</v>
      </c>
      <c r="AU2266" s="180">
        <f t="shared" si="1382"/>
        <v>0</v>
      </c>
      <c r="AV2266" s="180">
        <f t="shared" si="1382"/>
        <v>0</v>
      </c>
      <c r="AW2266" s="181">
        <f t="shared" si="1364"/>
        <v>0</v>
      </c>
      <c r="AX2266" s="183">
        <f t="shared" si="1383"/>
        <v>0</v>
      </c>
      <c r="AY2266" s="183">
        <f t="shared" si="1383"/>
        <v>0</v>
      </c>
      <c r="AZ2266" s="183"/>
      <c r="BA2266" s="183"/>
      <c r="BB2266" s="183"/>
      <c r="BC2266" s="183"/>
      <c r="BD2266" s="183">
        <f t="shared" si="1384"/>
        <v>0</v>
      </c>
      <c r="BE2266" s="183">
        <f t="shared" si="1384"/>
        <v>0</v>
      </c>
    </row>
    <row r="2267" spans="2:57" ht="15.75" hidden="1">
      <c r="B2267" s="174">
        <v>2025</v>
      </c>
      <c r="C2267" s="174">
        <v>20</v>
      </c>
      <c r="D2267" s="175">
        <v>0</v>
      </c>
      <c r="E2267" s="176"/>
      <c r="F2267" s="174">
        <v>3</v>
      </c>
      <c r="G2267" s="174">
        <v>7</v>
      </c>
      <c r="H2267" s="174">
        <v>19</v>
      </c>
      <c r="I2267" s="174">
        <v>5000</v>
      </c>
      <c r="J2267" s="174">
        <v>5900</v>
      </c>
      <c r="K2267" s="174">
        <v>591</v>
      </c>
      <c r="L2267" s="177">
        <v>1422</v>
      </c>
      <c r="M2267" s="178">
        <v>0</v>
      </c>
      <c r="N2267" s="179" t="s">
        <v>1472</v>
      </c>
      <c r="O2267" s="180">
        <v>0</v>
      </c>
      <c r="P2267" s="180">
        <v>0</v>
      </c>
      <c r="Q2267" s="181">
        <v>0</v>
      </c>
      <c r="R2267" s="182" t="s">
        <v>225</v>
      </c>
      <c r="S2267" s="183">
        <v>0</v>
      </c>
      <c r="T2267" s="183">
        <v>0</v>
      </c>
      <c r="U2267" s="180">
        <v>0</v>
      </c>
      <c r="V2267" s="180">
        <v>0</v>
      </c>
      <c r="W2267" s="183">
        <v>0</v>
      </c>
      <c r="X2267" s="183">
        <v>0</v>
      </c>
      <c r="Y2267" s="180">
        <v>0</v>
      </c>
      <c r="Z2267" s="180">
        <v>0</v>
      </c>
      <c r="AA2267" s="183">
        <v>0</v>
      </c>
      <c r="AB2267" s="183">
        <v>0</v>
      </c>
      <c r="AC2267" s="180">
        <f t="shared" si="1381"/>
        <v>0</v>
      </c>
      <c r="AD2267" s="180">
        <f t="shared" si="1381"/>
        <v>0</v>
      </c>
      <c r="AE2267" s="181">
        <f t="shared" si="1358"/>
        <v>0</v>
      </c>
      <c r="AF2267" s="180">
        <v>0</v>
      </c>
      <c r="AG2267" s="180">
        <v>0</v>
      </c>
      <c r="AH2267" s="181">
        <f t="shared" si="1359"/>
        <v>0</v>
      </c>
      <c r="AI2267" s="180">
        <v>0</v>
      </c>
      <c r="AJ2267" s="180">
        <v>0</v>
      </c>
      <c r="AK2267" s="181">
        <f t="shared" si="1360"/>
        <v>0</v>
      </c>
      <c r="AL2267" s="180">
        <v>0</v>
      </c>
      <c r="AM2267" s="180">
        <v>0</v>
      </c>
      <c r="AN2267" s="181">
        <f t="shared" si="1361"/>
        <v>0</v>
      </c>
      <c r="AO2267" s="180">
        <v>0</v>
      </c>
      <c r="AP2267" s="180">
        <v>0</v>
      </c>
      <c r="AQ2267" s="181">
        <f t="shared" si="1362"/>
        <v>0</v>
      </c>
      <c r="AR2267" s="180">
        <v>0</v>
      </c>
      <c r="AS2267" s="180">
        <v>0</v>
      </c>
      <c r="AT2267" s="181">
        <f t="shared" si="1363"/>
        <v>0</v>
      </c>
      <c r="AU2267" s="180">
        <f t="shared" si="1382"/>
        <v>0</v>
      </c>
      <c r="AV2267" s="180">
        <f t="shared" si="1382"/>
        <v>0</v>
      </c>
      <c r="AW2267" s="181">
        <f t="shared" si="1364"/>
        <v>0</v>
      </c>
      <c r="AX2267" s="183">
        <f t="shared" si="1383"/>
        <v>0</v>
      </c>
      <c r="AY2267" s="183">
        <f t="shared" si="1383"/>
        <v>0</v>
      </c>
      <c r="AZ2267" s="183"/>
      <c r="BA2267" s="183"/>
      <c r="BB2267" s="183"/>
      <c r="BC2267" s="183"/>
      <c r="BD2267" s="183">
        <f t="shared" si="1384"/>
        <v>0</v>
      </c>
      <c r="BE2267" s="183">
        <f t="shared" si="1384"/>
        <v>0</v>
      </c>
    </row>
    <row r="2268" spans="2:57" ht="15.75" hidden="1">
      <c r="B2268" s="174">
        <v>2025</v>
      </c>
      <c r="C2268" s="174">
        <v>20</v>
      </c>
      <c r="D2268" s="175">
        <v>0</v>
      </c>
      <c r="E2268" s="176"/>
      <c r="F2268" s="174">
        <v>3</v>
      </c>
      <c r="G2268" s="174">
        <v>7</v>
      </c>
      <c r="H2268" s="174">
        <v>19</v>
      </c>
      <c r="I2268" s="174">
        <v>5000</v>
      </c>
      <c r="J2268" s="174">
        <v>5900</v>
      </c>
      <c r="K2268" s="174">
        <v>591</v>
      </c>
      <c r="L2268" s="177">
        <v>1423</v>
      </c>
      <c r="M2268" s="178">
        <v>0</v>
      </c>
      <c r="N2268" s="179" t="s">
        <v>1473</v>
      </c>
      <c r="O2268" s="180">
        <v>0</v>
      </c>
      <c r="P2268" s="180">
        <v>0</v>
      </c>
      <c r="Q2268" s="181">
        <v>0</v>
      </c>
      <c r="R2268" s="182" t="s">
        <v>225</v>
      </c>
      <c r="S2268" s="183">
        <v>0</v>
      </c>
      <c r="T2268" s="183">
        <v>0</v>
      </c>
      <c r="U2268" s="180">
        <v>0</v>
      </c>
      <c r="V2268" s="180">
        <v>0</v>
      </c>
      <c r="W2268" s="183">
        <v>0</v>
      </c>
      <c r="X2268" s="183">
        <v>0</v>
      </c>
      <c r="Y2268" s="180">
        <v>0</v>
      </c>
      <c r="Z2268" s="180">
        <v>0</v>
      </c>
      <c r="AA2268" s="183">
        <v>0</v>
      </c>
      <c r="AB2268" s="183">
        <v>0</v>
      </c>
      <c r="AC2268" s="180">
        <f t="shared" si="1381"/>
        <v>0</v>
      </c>
      <c r="AD2268" s="180">
        <f t="shared" si="1381"/>
        <v>0</v>
      </c>
      <c r="AE2268" s="181">
        <f t="shared" si="1358"/>
        <v>0</v>
      </c>
      <c r="AF2268" s="180">
        <v>0</v>
      </c>
      <c r="AG2268" s="180">
        <v>0</v>
      </c>
      <c r="AH2268" s="181">
        <f t="shared" si="1359"/>
        <v>0</v>
      </c>
      <c r="AI2268" s="180">
        <v>0</v>
      </c>
      <c r="AJ2268" s="180">
        <v>0</v>
      </c>
      <c r="AK2268" s="181">
        <f t="shared" si="1360"/>
        <v>0</v>
      </c>
      <c r="AL2268" s="180">
        <v>0</v>
      </c>
      <c r="AM2268" s="180">
        <v>0</v>
      </c>
      <c r="AN2268" s="181">
        <f t="shared" si="1361"/>
        <v>0</v>
      </c>
      <c r="AO2268" s="180">
        <v>0</v>
      </c>
      <c r="AP2268" s="180">
        <v>0</v>
      </c>
      <c r="AQ2268" s="181">
        <f t="shared" si="1362"/>
        <v>0</v>
      </c>
      <c r="AR2268" s="180">
        <v>0</v>
      </c>
      <c r="AS2268" s="180">
        <v>0</v>
      </c>
      <c r="AT2268" s="181">
        <f t="shared" si="1363"/>
        <v>0</v>
      </c>
      <c r="AU2268" s="180">
        <f t="shared" si="1382"/>
        <v>0</v>
      </c>
      <c r="AV2268" s="180">
        <f t="shared" si="1382"/>
        <v>0</v>
      </c>
      <c r="AW2268" s="181">
        <f t="shared" si="1364"/>
        <v>0</v>
      </c>
      <c r="AX2268" s="183">
        <f t="shared" si="1383"/>
        <v>0</v>
      </c>
      <c r="AY2268" s="183">
        <f t="shared" si="1383"/>
        <v>0</v>
      </c>
      <c r="AZ2268" s="183"/>
      <c r="BA2268" s="183"/>
      <c r="BB2268" s="183"/>
      <c r="BC2268" s="183"/>
      <c r="BD2268" s="183">
        <f t="shared" si="1384"/>
        <v>0</v>
      </c>
      <c r="BE2268" s="183">
        <f t="shared" si="1384"/>
        <v>0</v>
      </c>
    </row>
    <row r="2269" spans="2:57" ht="15.75" hidden="1">
      <c r="B2269" s="174">
        <v>2025</v>
      </c>
      <c r="C2269" s="174">
        <v>20</v>
      </c>
      <c r="D2269" s="175">
        <v>0</v>
      </c>
      <c r="E2269" s="176"/>
      <c r="F2269" s="174">
        <v>3</v>
      </c>
      <c r="G2269" s="174">
        <v>7</v>
      </c>
      <c r="H2269" s="174">
        <v>19</v>
      </c>
      <c r="I2269" s="174">
        <v>5000</v>
      </c>
      <c r="J2269" s="174">
        <v>5900</v>
      </c>
      <c r="K2269" s="174">
        <v>591</v>
      </c>
      <c r="L2269" s="177">
        <v>1424</v>
      </c>
      <c r="M2269" s="178">
        <v>0</v>
      </c>
      <c r="N2269" s="179" t="s">
        <v>1474</v>
      </c>
      <c r="O2269" s="180">
        <v>0</v>
      </c>
      <c r="P2269" s="180">
        <v>0</v>
      </c>
      <c r="Q2269" s="181">
        <v>0</v>
      </c>
      <c r="R2269" s="182" t="s">
        <v>225</v>
      </c>
      <c r="S2269" s="183">
        <v>0</v>
      </c>
      <c r="T2269" s="183">
        <v>0</v>
      </c>
      <c r="U2269" s="180">
        <v>0</v>
      </c>
      <c r="V2269" s="180">
        <v>0</v>
      </c>
      <c r="W2269" s="183">
        <v>0</v>
      </c>
      <c r="X2269" s="183">
        <v>0</v>
      </c>
      <c r="Y2269" s="180">
        <v>0</v>
      </c>
      <c r="Z2269" s="180">
        <v>0</v>
      </c>
      <c r="AA2269" s="183">
        <v>0</v>
      </c>
      <c r="AB2269" s="183">
        <v>0</v>
      </c>
      <c r="AC2269" s="180">
        <f t="shared" si="1381"/>
        <v>0</v>
      </c>
      <c r="AD2269" s="180">
        <f t="shared" si="1381"/>
        <v>0</v>
      </c>
      <c r="AE2269" s="181">
        <f t="shared" si="1358"/>
        <v>0</v>
      </c>
      <c r="AF2269" s="180">
        <v>0</v>
      </c>
      <c r="AG2269" s="180">
        <v>0</v>
      </c>
      <c r="AH2269" s="181">
        <f t="shared" si="1359"/>
        <v>0</v>
      </c>
      <c r="AI2269" s="180">
        <v>0</v>
      </c>
      <c r="AJ2269" s="180">
        <v>0</v>
      </c>
      <c r="AK2269" s="181">
        <f t="shared" si="1360"/>
        <v>0</v>
      </c>
      <c r="AL2269" s="180">
        <v>0</v>
      </c>
      <c r="AM2269" s="180">
        <v>0</v>
      </c>
      <c r="AN2269" s="181">
        <f t="shared" si="1361"/>
        <v>0</v>
      </c>
      <c r="AO2269" s="180">
        <v>0</v>
      </c>
      <c r="AP2269" s="180">
        <v>0</v>
      </c>
      <c r="AQ2269" s="181">
        <f t="shared" si="1362"/>
        <v>0</v>
      </c>
      <c r="AR2269" s="180">
        <v>0</v>
      </c>
      <c r="AS2269" s="180">
        <v>0</v>
      </c>
      <c r="AT2269" s="181">
        <f t="shared" si="1363"/>
        <v>0</v>
      </c>
      <c r="AU2269" s="180">
        <f t="shared" si="1382"/>
        <v>0</v>
      </c>
      <c r="AV2269" s="180">
        <f t="shared" si="1382"/>
        <v>0</v>
      </c>
      <c r="AW2269" s="181">
        <f t="shared" si="1364"/>
        <v>0</v>
      </c>
      <c r="AX2269" s="183">
        <f t="shared" si="1383"/>
        <v>0</v>
      </c>
      <c r="AY2269" s="183">
        <f t="shared" si="1383"/>
        <v>0</v>
      </c>
      <c r="AZ2269" s="183"/>
      <c r="BA2269" s="183"/>
      <c r="BB2269" s="183"/>
      <c r="BC2269" s="183"/>
      <c r="BD2269" s="183">
        <f t="shared" si="1384"/>
        <v>0</v>
      </c>
      <c r="BE2269" s="183">
        <f t="shared" si="1384"/>
        <v>0</v>
      </c>
    </row>
    <row r="2270" spans="2:57" ht="30" hidden="1">
      <c r="B2270" s="174">
        <v>2025</v>
      </c>
      <c r="C2270" s="174">
        <v>20</v>
      </c>
      <c r="D2270" s="175">
        <v>0</v>
      </c>
      <c r="E2270" s="176"/>
      <c r="F2270" s="174">
        <v>3</v>
      </c>
      <c r="G2270" s="174">
        <v>7</v>
      </c>
      <c r="H2270" s="174">
        <v>19</v>
      </c>
      <c r="I2270" s="174">
        <v>5000</v>
      </c>
      <c r="J2270" s="174">
        <v>5900</v>
      </c>
      <c r="K2270" s="174">
        <v>591</v>
      </c>
      <c r="L2270" s="177">
        <v>1417</v>
      </c>
      <c r="M2270" s="178">
        <v>0</v>
      </c>
      <c r="N2270" s="179" t="s">
        <v>1475</v>
      </c>
      <c r="O2270" s="180">
        <v>0</v>
      </c>
      <c r="P2270" s="180">
        <v>0</v>
      </c>
      <c r="Q2270" s="181">
        <v>0</v>
      </c>
      <c r="R2270" s="182" t="s">
        <v>225</v>
      </c>
      <c r="S2270" s="183">
        <v>0</v>
      </c>
      <c r="T2270" s="183">
        <v>0</v>
      </c>
      <c r="U2270" s="180">
        <v>0</v>
      </c>
      <c r="V2270" s="180">
        <v>0</v>
      </c>
      <c r="W2270" s="183">
        <v>0</v>
      </c>
      <c r="X2270" s="183">
        <v>0</v>
      </c>
      <c r="Y2270" s="180">
        <v>0</v>
      </c>
      <c r="Z2270" s="180">
        <v>0</v>
      </c>
      <c r="AA2270" s="183">
        <v>0</v>
      </c>
      <c r="AB2270" s="183">
        <v>0</v>
      </c>
      <c r="AC2270" s="180">
        <f t="shared" si="1381"/>
        <v>0</v>
      </c>
      <c r="AD2270" s="180">
        <f t="shared" si="1381"/>
        <v>0</v>
      </c>
      <c r="AE2270" s="181">
        <f t="shared" si="1358"/>
        <v>0</v>
      </c>
      <c r="AF2270" s="180">
        <v>0</v>
      </c>
      <c r="AG2270" s="180">
        <v>0</v>
      </c>
      <c r="AH2270" s="181">
        <f t="shared" si="1359"/>
        <v>0</v>
      </c>
      <c r="AI2270" s="180">
        <v>0</v>
      </c>
      <c r="AJ2270" s="180">
        <v>0</v>
      </c>
      <c r="AK2270" s="181">
        <f t="shared" si="1360"/>
        <v>0</v>
      </c>
      <c r="AL2270" s="180">
        <v>0</v>
      </c>
      <c r="AM2270" s="180">
        <v>0</v>
      </c>
      <c r="AN2270" s="181">
        <f t="shared" si="1361"/>
        <v>0</v>
      </c>
      <c r="AO2270" s="180">
        <v>0</v>
      </c>
      <c r="AP2270" s="180">
        <v>0</v>
      </c>
      <c r="AQ2270" s="181">
        <f t="shared" si="1362"/>
        <v>0</v>
      </c>
      <c r="AR2270" s="180">
        <v>0</v>
      </c>
      <c r="AS2270" s="180">
        <v>0</v>
      </c>
      <c r="AT2270" s="181">
        <f t="shared" si="1363"/>
        <v>0</v>
      </c>
      <c r="AU2270" s="180">
        <f t="shared" si="1382"/>
        <v>0</v>
      </c>
      <c r="AV2270" s="180">
        <f t="shared" si="1382"/>
        <v>0</v>
      </c>
      <c r="AW2270" s="181">
        <f t="shared" si="1364"/>
        <v>0</v>
      </c>
      <c r="AX2270" s="183">
        <f t="shared" si="1383"/>
        <v>0</v>
      </c>
      <c r="AY2270" s="183">
        <f t="shared" si="1383"/>
        <v>0</v>
      </c>
      <c r="AZ2270" s="183"/>
      <c r="BA2270" s="183"/>
      <c r="BB2270" s="183"/>
      <c r="BC2270" s="183"/>
      <c r="BD2270" s="183">
        <f t="shared" si="1384"/>
        <v>0</v>
      </c>
      <c r="BE2270" s="183">
        <f t="shared" si="1384"/>
        <v>0</v>
      </c>
    </row>
    <row r="2271" spans="2:57" ht="15.75" hidden="1">
      <c r="B2271" s="174">
        <v>2025</v>
      </c>
      <c r="C2271" s="174">
        <v>20</v>
      </c>
      <c r="D2271" s="175">
        <v>0</v>
      </c>
      <c r="E2271" s="176"/>
      <c r="F2271" s="174">
        <v>3</v>
      </c>
      <c r="G2271" s="174">
        <v>7</v>
      </c>
      <c r="H2271" s="174">
        <v>19</v>
      </c>
      <c r="I2271" s="174">
        <v>5000</v>
      </c>
      <c r="J2271" s="174">
        <v>5900</v>
      </c>
      <c r="K2271" s="174">
        <v>591</v>
      </c>
      <c r="L2271" s="177">
        <v>1409</v>
      </c>
      <c r="M2271" s="178">
        <v>0</v>
      </c>
      <c r="N2271" s="179" t="s">
        <v>1476</v>
      </c>
      <c r="O2271" s="180">
        <v>0</v>
      </c>
      <c r="P2271" s="180">
        <v>0</v>
      </c>
      <c r="Q2271" s="181">
        <v>0</v>
      </c>
      <c r="R2271" s="182" t="s">
        <v>225</v>
      </c>
      <c r="S2271" s="183">
        <v>0</v>
      </c>
      <c r="T2271" s="183">
        <v>0</v>
      </c>
      <c r="U2271" s="180">
        <v>0</v>
      </c>
      <c r="V2271" s="180">
        <v>0</v>
      </c>
      <c r="W2271" s="183">
        <v>0</v>
      </c>
      <c r="X2271" s="183">
        <v>0</v>
      </c>
      <c r="Y2271" s="180">
        <v>0</v>
      </c>
      <c r="Z2271" s="180">
        <v>0</v>
      </c>
      <c r="AA2271" s="183">
        <v>0</v>
      </c>
      <c r="AB2271" s="183">
        <v>0</v>
      </c>
      <c r="AC2271" s="180">
        <f t="shared" si="1381"/>
        <v>0</v>
      </c>
      <c r="AD2271" s="180">
        <f t="shared" si="1381"/>
        <v>0</v>
      </c>
      <c r="AE2271" s="181">
        <f t="shared" si="1358"/>
        <v>0</v>
      </c>
      <c r="AF2271" s="180">
        <v>0</v>
      </c>
      <c r="AG2271" s="180">
        <v>0</v>
      </c>
      <c r="AH2271" s="181">
        <f t="shared" si="1359"/>
        <v>0</v>
      </c>
      <c r="AI2271" s="180">
        <v>0</v>
      </c>
      <c r="AJ2271" s="180">
        <v>0</v>
      </c>
      <c r="AK2271" s="181">
        <f t="shared" si="1360"/>
        <v>0</v>
      </c>
      <c r="AL2271" s="180">
        <v>0</v>
      </c>
      <c r="AM2271" s="180">
        <v>0</v>
      </c>
      <c r="AN2271" s="181">
        <f t="shared" si="1361"/>
        <v>0</v>
      </c>
      <c r="AO2271" s="180">
        <v>0</v>
      </c>
      <c r="AP2271" s="180">
        <v>0</v>
      </c>
      <c r="AQ2271" s="181">
        <f t="shared" si="1362"/>
        <v>0</v>
      </c>
      <c r="AR2271" s="180">
        <v>0</v>
      </c>
      <c r="AS2271" s="180">
        <v>0</v>
      </c>
      <c r="AT2271" s="181">
        <f t="shared" si="1363"/>
        <v>0</v>
      </c>
      <c r="AU2271" s="180">
        <f t="shared" si="1382"/>
        <v>0</v>
      </c>
      <c r="AV2271" s="180">
        <f t="shared" si="1382"/>
        <v>0</v>
      </c>
      <c r="AW2271" s="181">
        <f t="shared" si="1364"/>
        <v>0</v>
      </c>
      <c r="AX2271" s="183">
        <f t="shared" si="1383"/>
        <v>0</v>
      </c>
      <c r="AY2271" s="183">
        <f t="shared" si="1383"/>
        <v>0</v>
      </c>
      <c r="AZ2271" s="183"/>
      <c r="BA2271" s="183"/>
      <c r="BB2271" s="183"/>
      <c r="BC2271" s="183"/>
      <c r="BD2271" s="183">
        <f t="shared" si="1384"/>
        <v>0</v>
      </c>
      <c r="BE2271" s="183">
        <f t="shared" si="1384"/>
        <v>0</v>
      </c>
    </row>
    <row r="2272" spans="2:57" ht="15.75" hidden="1">
      <c r="B2272" s="174">
        <v>2025</v>
      </c>
      <c r="C2272" s="174">
        <v>20</v>
      </c>
      <c r="D2272" s="175">
        <v>0</v>
      </c>
      <c r="E2272" s="176"/>
      <c r="F2272" s="174">
        <v>3</v>
      </c>
      <c r="G2272" s="174">
        <v>7</v>
      </c>
      <c r="H2272" s="174">
        <v>19</v>
      </c>
      <c r="I2272" s="174">
        <v>5000</v>
      </c>
      <c r="J2272" s="174">
        <v>5900</v>
      </c>
      <c r="K2272" s="174">
        <v>591</v>
      </c>
      <c r="L2272" s="177">
        <v>1411</v>
      </c>
      <c r="M2272" s="178">
        <v>0</v>
      </c>
      <c r="N2272" s="179" t="s">
        <v>1477</v>
      </c>
      <c r="O2272" s="180">
        <v>0</v>
      </c>
      <c r="P2272" s="180">
        <v>0</v>
      </c>
      <c r="Q2272" s="181">
        <v>0</v>
      </c>
      <c r="R2272" s="182" t="s">
        <v>225</v>
      </c>
      <c r="S2272" s="183">
        <v>0</v>
      </c>
      <c r="T2272" s="183">
        <v>0</v>
      </c>
      <c r="U2272" s="180">
        <v>0</v>
      </c>
      <c r="V2272" s="180">
        <v>0</v>
      </c>
      <c r="W2272" s="183">
        <v>0</v>
      </c>
      <c r="X2272" s="183">
        <v>0</v>
      </c>
      <c r="Y2272" s="180">
        <v>0</v>
      </c>
      <c r="Z2272" s="180">
        <v>0</v>
      </c>
      <c r="AA2272" s="183">
        <v>0</v>
      </c>
      <c r="AB2272" s="183">
        <v>0</v>
      </c>
      <c r="AC2272" s="180">
        <f t="shared" si="1381"/>
        <v>0</v>
      </c>
      <c r="AD2272" s="180">
        <f t="shared" si="1381"/>
        <v>0</v>
      </c>
      <c r="AE2272" s="181">
        <f t="shared" si="1358"/>
        <v>0</v>
      </c>
      <c r="AF2272" s="180">
        <v>0</v>
      </c>
      <c r="AG2272" s="180">
        <v>0</v>
      </c>
      <c r="AH2272" s="181">
        <f t="shared" si="1359"/>
        <v>0</v>
      </c>
      <c r="AI2272" s="180">
        <v>0</v>
      </c>
      <c r="AJ2272" s="180">
        <v>0</v>
      </c>
      <c r="AK2272" s="181">
        <f t="shared" si="1360"/>
        <v>0</v>
      </c>
      <c r="AL2272" s="180">
        <v>0</v>
      </c>
      <c r="AM2272" s="180">
        <v>0</v>
      </c>
      <c r="AN2272" s="181">
        <f t="shared" si="1361"/>
        <v>0</v>
      </c>
      <c r="AO2272" s="180">
        <v>0</v>
      </c>
      <c r="AP2272" s="180">
        <v>0</v>
      </c>
      <c r="AQ2272" s="181">
        <f t="shared" si="1362"/>
        <v>0</v>
      </c>
      <c r="AR2272" s="180">
        <v>0</v>
      </c>
      <c r="AS2272" s="180">
        <v>0</v>
      </c>
      <c r="AT2272" s="181">
        <f t="shared" si="1363"/>
        <v>0</v>
      </c>
      <c r="AU2272" s="180">
        <f t="shared" si="1382"/>
        <v>0</v>
      </c>
      <c r="AV2272" s="180">
        <f t="shared" si="1382"/>
        <v>0</v>
      </c>
      <c r="AW2272" s="181">
        <f t="shared" si="1364"/>
        <v>0</v>
      </c>
      <c r="AX2272" s="183">
        <f t="shared" si="1383"/>
        <v>0</v>
      </c>
      <c r="AY2272" s="183">
        <f t="shared" si="1383"/>
        <v>0</v>
      </c>
      <c r="AZ2272" s="183"/>
      <c r="BA2272" s="183"/>
      <c r="BB2272" s="183"/>
      <c r="BC2272" s="183"/>
      <c r="BD2272" s="183">
        <f t="shared" si="1384"/>
        <v>0</v>
      </c>
      <c r="BE2272" s="183">
        <f t="shared" si="1384"/>
        <v>0</v>
      </c>
    </row>
    <row r="2273" spans="2:57" ht="15.75" hidden="1">
      <c r="B2273" s="174">
        <v>2025</v>
      </c>
      <c r="C2273" s="174">
        <v>20</v>
      </c>
      <c r="D2273" s="175">
        <v>0</v>
      </c>
      <c r="E2273" s="176"/>
      <c r="F2273" s="174">
        <v>3</v>
      </c>
      <c r="G2273" s="174">
        <v>7</v>
      </c>
      <c r="H2273" s="174">
        <v>19</v>
      </c>
      <c r="I2273" s="174">
        <v>5000</v>
      </c>
      <c r="J2273" s="174">
        <v>5900</v>
      </c>
      <c r="K2273" s="174">
        <v>591</v>
      </c>
      <c r="L2273" s="177">
        <v>1413</v>
      </c>
      <c r="M2273" s="178">
        <v>0</v>
      </c>
      <c r="N2273" s="179" t="s">
        <v>1478</v>
      </c>
      <c r="O2273" s="180">
        <v>0</v>
      </c>
      <c r="P2273" s="180">
        <v>0</v>
      </c>
      <c r="Q2273" s="181">
        <v>0</v>
      </c>
      <c r="R2273" s="182" t="s">
        <v>225</v>
      </c>
      <c r="S2273" s="183">
        <v>0</v>
      </c>
      <c r="T2273" s="183">
        <v>0</v>
      </c>
      <c r="U2273" s="180">
        <v>0</v>
      </c>
      <c r="V2273" s="180">
        <v>0</v>
      </c>
      <c r="W2273" s="183">
        <v>0</v>
      </c>
      <c r="X2273" s="183">
        <v>0</v>
      </c>
      <c r="Y2273" s="180">
        <v>0</v>
      </c>
      <c r="Z2273" s="180">
        <v>0</v>
      </c>
      <c r="AA2273" s="183">
        <v>0</v>
      </c>
      <c r="AB2273" s="183">
        <v>0</v>
      </c>
      <c r="AC2273" s="180">
        <f t="shared" si="1381"/>
        <v>0</v>
      </c>
      <c r="AD2273" s="180">
        <f t="shared" si="1381"/>
        <v>0</v>
      </c>
      <c r="AE2273" s="181">
        <f t="shared" si="1358"/>
        <v>0</v>
      </c>
      <c r="AF2273" s="180">
        <v>0</v>
      </c>
      <c r="AG2273" s="180">
        <v>0</v>
      </c>
      <c r="AH2273" s="181">
        <f t="shared" si="1359"/>
        <v>0</v>
      </c>
      <c r="AI2273" s="180">
        <v>0</v>
      </c>
      <c r="AJ2273" s="180">
        <v>0</v>
      </c>
      <c r="AK2273" s="181">
        <f t="shared" si="1360"/>
        <v>0</v>
      </c>
      <c r="AL2273" s="180">
        <v>0</v>
      </c>
      <c r="AM2273" s="180">
        <v>0</v>
      </c>
      <c r="AN2273" s="181">
        <f t="shared" si="1361"/>
        <v>0</v>
      </c>
      <c r="AO2273" s="180">
        <v>0</v>
      </c>
      <c r="AP2273" s="180">
        <v>0</v>
      </c>
      <c r="AQ2273" s="181">
        <f t="shared" si="1362"/>
        <v>0</v>
      </c>
      <c r="AR2273" s="180">
        <v>0</v>
      </c>
      <c r="AS2273" s="180">
        <v>0</v>
      </c>
      <c r="AT2273" s="181">
        <f t="shared" si="1363"/>
        <v>0</v>
      </c>
      <c r="AU2273" s="180">
        <f t="shared" si="1382"/>
        <v>0</v>
      </c>
      <c r="AV2273" s="180">
        <f t="shared" si="1382"/>
        <v>0</v>
      </c>
      <c r="AW2273" s="181">
        <f t="shared" si="1364"/>
        <v>0</v>
      </c>
      <c r="AX2273" s="183">
        <f t="shared" si="1383"/>
        <v>0</v>
      </c>
      <c r="AY2273" s="183">
        <f t="shared" si="1383"/>
        <v>0</v>
      </c>
      <c r="AZ2273" s="183"/>
      <c r="BA2273" s="183"/>
      <c r="BB2273" s="183"/>
      <c r="BC2273" s="183"/>
      <c r="BD2273" s="183">
        <f t="shared" si="1384"/>
        <v>0</v>
      </c>
      <c r="BE2273" s="183">
        <f t="shared" si="1384"/>
        <v>0</v>
      </c>
    </row>
    <row r="2274" spans="2:57" ht="15.75" hidden="1">
      <c r="B2274" s="174">
        <v>2025</v>
      </c>
      <c r="C2274" s="174">
        <v>20</v>
      </c>
      <c r="D2274" s="175">
        <v>0</v>
      </c>
      <c r="E2274" s="176"/>
      <c r="F2274" s="174">
        <v>3</v>
      </c>
      <c r="G2274" s="174">
        <v>7</v>
      </c>
      <c r="H2274" s="174">
        <v>19</v>
      </c>
      <c r="I2274" s="174">
        <v>5000</v>
      </c>
      <c r="J2274" s="174">
        <v>5900</v>
      </c>
      <c r="K2274" s="174">
        <v>591</v>
      </c>
      <c r="L2274" s="177">
        <v>1416</v>
      </c>
      <c r="M2274" s="178">
        <v>0</v>
      </c>
      <c r="N2274" s="179" t="s">
        <v>1479</v>
      </c>
      <c r="O2274" s="180">
        <v>0</v>
      </c>
      <c r="P2274" s="180">
        <v>0</v>
      </c>
      <c r="Q2274" s="181">
        <v>0</v>
      </c>
      <c r="R2274" s="182" t="s">
        <v>225</v>
      </c>
      <c r="S2274" s="183">
        <v>0</v>
      </c>
      <c r="T2274" s="183">
        <v>0</v>
      </c>
      <c r="U2274" s="180">
        <v>0</v>
      </c>
      <c r="V2274" s="180">
        <v>0</v>
      </c>
      <c r="W2274" s="183">
        <v>0</v>
      </c>
      <c r="X2274" s="183">
        <v>0</v>
      </c>
      <c r="Y2274" s="180">
        <v>0</v>
      </c>
      <c r="Z2274" s="180">
        <v>0</v>
      </c>
      <c r="AA2274" s="183">
        <v>0</v>
      </c>
      <c r="AB2274" s="183">
        <v>0</v>
      </c>
      <c r="AC2274" s="180">
        <f t="shared" si="1381"/>
        <v>0</v>
      </c>
      <c r="AD2274" s="180">
        <f t="shared" si="1381"/>
        <v>0</v>
      </c>
      <c r="AE2274" s="181">
        <f t="shared" si="1358"/>
        <v>0</v>
      </c>
      <c r="AF2274" s="180">
        <v>0</v>
      </c>
      <c r="AG2274" s="180">
        <v>0</v>
      </c>
      <c r="AH2274" s="181">
        <f t="shared" si="1359"/>
        <v>0</v>
      </c>
      <c r="AI2274" s="180">
        <v>0</v>
      </c>
      <c r="AJ2274" s="180">
        <v>0</v>
      </c>
      <c r="AK2274" s="181">
        <f t="shared" si="1360"/>
        <v>0</v>
      </c>
      <c r="AL2274" s="180">
        <v>0</v>
      </c>
      <c r="AM2274" s="180">
        <v>0</v>
      </c>
      <c r="AN2274" s="181">
        <f t="shared" si="1361"/>
        <v>0</v>
      </c>
      <c r="AO2274" s="180">
        <v>0</v>
      </c>
      <c r="AP2274" s="180">
        <v>0</v>
      </c>
      <c r="AQ2274" s="181">
        <f t="shared" si="1362"/>
        <v>0</v>
      </c>
      <c r="AR2274" s="180">
        <v>0</v>
      </c>
      <c r="AS2274" s="180">
        <v>0</v>
      </c>
      <c r="AT2274" s="181">
        <f t="shared" si="1363"/>
        <v>0</v>
      </c>
      <c r="AU2274" s="180">
        <f t="shared" si="1382"/>
        <v>0</v>
      </c>
      <c r="AV2274" s="180">
        <f t="shared" si="1382"/>
        <v>0</v>
      </c>
      <c r="AW2274" s="181">
        <f t="shared" si="1364"/>
        <v>0</v>
      </c>
      <c r="AX2274" s="183">
        <f t="shared" si="1383"/>
        <v>0</v>
      </c>
      <c r="AY2274" s="183">
        <f t="shared" si="1383"/>
        <v>0</v>
      </c>
      <c r="AZ2274" s="183"/>
      <c r="BA2274" s="183"/>
      <c r="BB2274" s="183"/>
      <c r="BC2274" s="183"/>
      <c r="BD2274" s="183">
        <f t="shared" si="1384"/>
        <v>0</v>
      </c>
      <c r="BE2274" s="183">
        <f t="shared" si="1384"/>
        <v>0</v>
      </c>
    </row>
    <row r="2275" spans="2:57" ht="15.75" hidden="1">
      <c r="B2275" s="163">
        <v>2025</v>
      </c>
      <c r="C2275" s="163">
        <v>20</v>
      </c>
      <c r="D2275" s="164"/>
      <c r="E2275" s="165"/>
      <c r="F2275" s="163">
        <v>3</v>
      </c>
      <c r="G2275" s="163">
        <v>7</v>
      </c>
      <c r="H2275" s="163">
        <v>19</v>
      </c>
      <c r="I2275" s="163">
        <v>5000</v>
      </c>
      <c r="J2275" s="163">
        <v>5900</v>
      </c>
      <c r="K2275" s="163">
        <v>597</v>
      </c>
      <c r="L2275" s="166" t="s">
        <v>44</v>
      </c>
      <c r="M2275" s="167"/>
      <c r="N2275" s="168" t="s">
        <v>226</v>
      </c>
      <c r="O2275" s="169">
        <v>0</v>
      </c>
      <c r="P2275" s="169">
        <v>0</v>
      </c>
      <c r="Q2275" s="169">
        <v>0</v>
      </c>
      <c r="R2275" s="170"/>
      <c r="S2275" s="171"/>
      <c r="T2275" s="172"/>
      <c r="U2275" s="169">
        <f t="shared" ref="U2275:AD2275" si="1385">SUM(U2276:U2276)</f>
        <v>0</v>
      </c>
      <c r="V2275" s="169">
        <f t="shared" si="1385"/>
        <v>0</v>
      </c>
      <c r="W2275" s="173">
        <f t="shared" si="1385"/>
        <v>0</v>
      </c>
      <c r="X2275" s="173">
        <f t="shared" si="1385"/>
        <v>0</v>
      </c>
      <c r="Y2275" s="169">
        <f t="shared" si="1385"/>
        <v>0</v>
      </c>
      <c r="Z2275" s="169">
        <f t="shared" si="1385"/>
        <v>0</v>
      </c>
      <c r="AA2275" s="173">
        <f t="shared" si="1385"/>
        <v>0</v>
      </c>
      <c r="AB2275" s="173">
        <f t="shared" si="1385"/>
        <v>0</v>
      </c>
      <c r="AC2275" s="169">
        <f t="shared" si="1385"/>
        <v>0</v>
      </c>
      <c r="AD2275" s="169">
        <f t="shared" si="1385"/>
        <v>0</v>
      </c>
      <c r="AE2275" s="169">
        <f t="shared" si="1358"/>
        <v>0</v>
      </c>
      <c r="AF2275" s="169">
        <f>SUM(AF2276:AF2276)</f>
        <v>0</v>
      </c>
      <c r="AG2275" s="169">
        <f>SUM(AG2276:AG2276)</f>
        <v>0</v>
      </c>
      <c r="AH2275" s="169">
        <f t="shared" si="1359"/>
        <v>0</v>
      </c>
      <c r="AI2275" s="169">
        <f>SUM(AI2276:AI2276)</f>
        <v>0</v>
      </c>
      <c r="AJ2275" s="169">
        <f>SUM(AJ2276:AJ2276)</f>
        <v>0</v>
      </c>
      <c r="AK2275" s="169">
        <f t="shared" si="1360"/>
        <v>0</v>
      </c>
      <c r="AL2275" s="169">
        <f>SUM(AL2276:AL2276)</f>
        <v>0</v>
      </c>
      <c r="AM2275" s="169">
        <f>SUM(AM2276:AM2276)</f>
        <v>0</v>
      </c>
      <c r="AN2275" s="169">
        <f t="shared" si="1361"/>
        <v>0</v>
      </c>
      <c r="AO2275" s="169">
        <f>SUM(AO2276:AO2276)</f>
        <v>0</v>
      </c>
      <c r="AP2275" s="169">
        <f>SUM(AP2276:AP2276)</f>
        <v>0</v>
      </c>
      <c r="AQ2275" s="169">
        <f t="shared" si="1362"/>
        <v>0</v>
      </c>
      <c r="AR2275" s="169">
        <f>SUM(AR2276:AR2276)</f>
        <v>0</v>
      </c>
      <c r="AS2275" s="169">
        <f>SUM(AS2276:AS2276)</f>
        <v>0</v>
      </c>
      <c r="AT2275" s="169">
        <f t="shared" si="1363"/>
        <v>0</v>
      </c>
      <c r="AU2275" s="169">
        <f>SUM(AU2276:AU2276)</f>
        <v>0</v>
      </c>
      <c r="AV2275" s="169">
        <f>SUM(AV2276:AV2276)</f>
        <v>0</v>
      </c>
      <c r="AW2275" s="169">
        <f t="shared" si="1364"/>
        <v>0</v>
      </c>
      <c r="AX2275" s="171"/>
      <c r="AY2275" s="172"/>
      <c r="AZ2275" s="171"/>
      <c r="BA2275" s="172"/>
      <c r="BB2275" s="171"/>
      <c r="BC2275" s="172"/>
      <c r="BD2275" s="171"/>
      <c r="BE2275" s="172"/>
    </row>
    <row r="2276" spans="2:57" ht="15.75" hidden="1">
      <c r="B2276" s="174">
        <v>2025</v>
      </c>
      <c r="C2276" s="174">
        <v>20</v>
      </c>
      <c r="D2276" s="175">
        <v>0</v>
      </c>
      <c r="E2276" s="176"/>
      <c r="F2276" s="174">
        <v>3</v>
      </c>
      <c r="G2276" s="174">
        <v>7</v>
      </c>
      <c r="H2276" s="174">
        <v>19</v>
      </c>
      <c r="I2276" s="174">
        <v>5000</v>
      </c>
      <c r="J2276" s="174">
        <v>5900</v>
      </c>
      <c r="K2276" s="174">
        <v>597</v>
      </c>
      <c r="L2276" s="177">
        <v>869</v>
      </c>
      <c r="M2276" s="178">
        <v>0</v>
      </c>
      <c r="N2276" s="179" t="s">
        <v>227</v>
      </c>
      <c r="O2276" s="180">
        <v>0</v>
      </c>
      <c r="P2276" s="180">
        <v>0</v>
      </c>
      <c r="Q2276" s="181">
        <v>0</v>
      </c>
      <c r="R2276" s="182" t="s">
        <v>225</v>
      </c>
      <c r="S2276" s="183">
        <v>0</v>
      </c>
      <c r="T2276" s="183">
        <v>0</v>
      </c>
      <c r="U2276" s="180">
        <v>0</v>
      </c>
      <c r="V2276" s="180">
        <v>0</v>
      </c>
      <c r="W2276" s="183">
        <v>0</v>
      </c>
      <c r="X2276" s="183">
        <v>0</v>
      </c>
      <c r="Y2276" s="180">
        <v>0</v>
      </c>
      <c r="Z2276" s="180">
        <v>0</v>
      </c>
      <c r="AA2276" s="183">
        <v>0</v>
      </c>
      <c r="AB2276" s="183">
        <v>0</v>
      </c>
      <c r="AC2276" s="180">
        <f>+O2276+U2276-Y2276</f>
        <v>0</v>
      </c>
      <c r="AD2276" s="180">
        <f>+P2276+V2276-Z2276</f>
        <v>0</v>
      </c>
      <c r="AE2276" s="181">
        <f t="shared" si="1358"/>
        <v>0</v>
      </c>
      <c r="AF2276" s="180">
        <v>0</v>
      </c>
      <c r="AG2276" s="180">
        <v>0</v>
      </c>
      <c r="AH2276" s="181">
        <f t="shared" si="1359"/>
        <v>0</v>
      </c>
      <c r="AI2276" s="180">
        <v>0</v>
      </c>
      <c r="AJ2276" s="180">
        <v>0</v>
      </c>
      <c r="AK2276" s="181">
        <f t="shared" si="1360"/>
        <v>0</v>
      </c>
      <c r="AL2276" s="180">
        <v>0</v>
      </c>
      <c r="AM2276" s="180">
        <v>0</v>
      </c>
      <c r="AN2276" s="181">
        <f t="shared" si="1361"/>
        <v>0</v>
      </c>
      <c r="AO2276" s="180">
        <v>0</v>
      </c>
      <c r="AP2276" s="180">
        <v>0</v>
      </c>
      <c r="AQ2276" s="181">
        <f t="shared" si="1362"/>
        <v>0</v>
      </c>
      <c r="AR2276" s="180">
        <v>0</v>
      </c>
      <c r="AS2276" s="180">
        <v>0</v>
      </c>
      <c r="AT2276" s="181">
        <f t="shared" si="1363"/>
        <v>0</v>
      </c>
      <c r="AU2276" s="180">
        <f>+AC2276-AF2276-AI2276-AL2276-AO2276-AR2276</f>
        <v>0</v>
      </c>
      <c r="AV2276" s="180">
        <f>+AD2276-AG2276-AJ2276-AM2276-AP2276-AS2276</f>
        <v>0</v>
      </c>
      <c r="AW2276" s="181">
        <f t="shared" si="1364"/>
        <v>0</v>
      </c>
      <c r="AX2276" s="183">
        <f>+S2276+W2276-AA2276</f>
        <v>0</v>
      </c>
      <c r="AY2276" s="183">
        <f>+T2276+X2276-AB2276</f>
        <v>0</v>
      </c>
      <c r="AZ2276" s="183"/>
      <c r="BA2276" s="183"/>
      <c r="BB2276" s="183"/>
      <c r="BC2276" s="183"/>
      <c r="BD2276" s="183">
        <f>+AX2276-AZ2276-BB2276</f>
        <v>0</v>
      </c>
      <c r="BE2276" s="183">
        <f>+AY2276-BA2276-BC2276</f>
        <v>0</v>
      </c>
    </row>
    <row r="2277" spans="2:57" s="129" customFormat="1" ht="31.5" hidden="1">
      <c r="B2277" s="130">
        <v>2025</v>
      </c>
      <c r="C2277" s="130">
        <v>20</v>
      </c>
      <c r="D2277" s="131"/>
      <c r="E2277" s="132"/>
      <c r="F2277" s="130">
        <v>3</v>
      </c>
      <c r="G2277" s="130">
        <v>7</v>
      </c>
      <c r="H2277" s="130">
        <v>20</v>
      </c>
      <c r="I2277" s="130"/>
      <c r="J2277" s="184"/>
      <c r="K2277" s="185"/>
      <c r="L2277" s="223" t="s">
        <v>44</v>
      </c>
      <c r="M2277" s="224"/>
      <c r="N2277" s="136" t="s">
        <v>1480</v>
      </c>
      <c r="O2277" s="136">
        <v>0</v>
      </c>
      <c r="P2277" s="136">
        <v>0</v>
      </c>
      <c r="Q2277" s="136">
        <v>0</v>
      </c>
      <c r="R2277" s="225"/>
      <c r="S2277" s="226"/>
      <c r="T2277" s="136"/>
      <c r="U2277" s="136">
        <f t="shared" ref="U2277:AD2277" si="1386">+U2278</f>
        <v>0</v>
      </c>
      <c r="V2277" s="136">
        <f t="shared" si="1386"/>
        <v>0</v>
      </c>
      <c r="W2277" s="140">
        <f t="shared" si="1386"/>
        <v>0</v>
      </c>
      <c r="X2277" s="140">
        <f t="shared" si="1386"/>
        <v>0</v>
      </c>
      <c r="Y2277" s="136">
        <f t="shared" si="1386"/>
        <v>0</v>
      </c>
      <c r="Z2277" s="136">
        <f t="shared" si="1386"/>
        <v>0</v>
      </c>
      <c r="AA2277" s="140">
        <f t="shared" si="1386"/>
        <v>0</v>
      </c>
      <c r="AB2277" s="140">
        <f t="shared" si="1386"/>
        <v>0</v>
      </c>
      <c r="AC2277" s="136">
        <f t="shared" si="1386"/>
        <v>0</v>
      </c>
      <c r="AD2277" s="136">
        <f t="shared" si="1386"/>
        <v>0</v>
      </c>
      <c r="AE2277" s="136">
        <f t="shared" si="1358"/>
        <v>0</v>
      </c>
      <c r="AF2277" s="136">
        <f>+AF2278</f>
        <v>0</v>
      </c>
      <c r="AG2277" s="136">
        <f>+AG2278</f>
        <v>0</v>
      </c>
      <c r="AH2277" s="136">
        <f t="shared" si="1359"/>
        <v>0</v>
      </c>
      <c r="AI2277" s="136">
        <f>+AI2278</f>
        <v>0</v>
      </c>
      <c r="AJ2277" s="136">
        <f>+AJ2278</f>
        <v>0</v>
      </c>
      <c r="AK2277" s="136">
        <f t="shared" si="1360"/>
        <v>0</v>
      </c>
      <c r="AL2277" s="136">
        <f>+AL2278</f>
        <v>0</v>
      </c>
      <c r="AM2277" s="136">
        <f>+AM2278</f>
        <v>0</v>
      </c>
      <c r="AN2277" s="136">
        <f t="shared" si="1361"/>
        <v>0</v>
      </c>
      <c r="AO2277" s="136">
        <f>+AO2278</f>
        <v>0</v>
      </c>
      <c r="AP2277" s="136">
        <f>+AP2278</f>
        <v>0</v>
      </c>
      <c r="AQ2277" s="136">
        <f t="shared" si="1362"/>
        <v>0</v>
      </c>
      <c r="AR2277" s="136">
        <f>+AR2278</f>
        <v>0</v>
      </c>
      <c r="AS2277" s="136">
        <f>+AS2278</f>
        <v>0</v>
      </c>
      <c r="AT2277" s="136">
        <f t="shared" si="1363"/>
        <v>0</v>
      </c>
      <c r="AU2277" s="136">
        <f>+AU2278</f>
        <v>0</v>
      </c>
      <c r="AV2277" s="136">
        <f>+AV2278</f>
        <v>0</v>
      </c>
      <c r="AW2277" s="136">
        <f t="shared" si="1364"/>
        <v>0</v>
      </c>
      <c r="AX2277" s="226"/>
      <c r="AY2277" s="136"/>
      <c r="AZ2277" s="226"/>
      <c r="BA2277" s="136"/>
      <c r="BB2277" s="226"/>
      <c r="BC2277" s="136"/>
      <c r="BD2277" s="226"/>
      <c r="BE2277" s="136"/>
    </row>
    <row r="2278" spans="2:57" ht="15.75" hidden="1">
      <c r="B2278" s="141">
        <v>2025</v>
      </c>
      <c r="C2278" s="141">
        <v>20</v>
      </c>
      <c r="D2278" s="142"/>
      <c r="E2278" s="143"/>
      <c r="F2278" s="141">
        <v>3</v>
      </c>
      <c r="G2278" s="141">
        <v>7</v>
      </c>
      <c r="H2278" s="141">
        <v>20</v>
      </c>
      <c r="I2278" s="141">
        <v>3000</v>
      </c>
      <c r="J2278" s="141"/>
      <c r="K2278" s="141"/>
      <c r="L2278" s="144" t="s">
        <v>44</v>
      </c>
      <c r="M2278" s="145"/>
      <c r="N2278" s="146" t="s">
        <v>46</v>
      </c>
      <c r="O2278" s="147">
        <v>0</v>
      </c>
      <c r="P2278" s="147">
        <v>0</v>
      </c>
      <c r="Q2278" s="147">
        <v>0</v>
      </c>
      <c r="R2278" s="148"/>
      <c r="S2278" s="149"/>
      <c r="T2278" s="150"/>
      <c r="U2278" s="147">
        <f t="shared" ref="U2278:AD2279" si="1387">U2279</f>
        <v>0</v>
      </c>
      <c r="V2278" s="147">
        <f t="shared" si="1387"/>
        <v>0</v>
      </c>
      <c r="W2278" s="151">
        <f t="shared" si="1387"/>
        <v>0</v>
      </c>
      <c r="X2278" s="151">
        <f t="shared" si="1387"/>
        <v>0</v>
      </c>
      <c r="Y2278" s="147">
        <f t="shared" si="1387"/>
        <v>0</v>
      </c>
      <c r="Z2278" s="147">
        <f t="shared" si="1387"/>
        <v>0</v>
      </c>
      <c r="AA2278" s="151">
        <f t="shared" si="1387"/>
        <v>0</v>
      </c>
      <c r="AB2278" s="151">
        <f t="shared" si="1387"/>
        <v>0</v>
      </c>
      <c r="AC2278" s="147">
        <f t="shared" si="1387"/>
        <v>0</v>
      </c>
      <c r="AD2278" s="147">
        <f t="shared" si="1387"/>
        <v>0</v>
      </c>
      <c r="AE2278" s="147">
        <f t="shared" si="1358"/>
        <v>0</v>
      </c>
      <c r="AF2278" s="147">
        <f>AF2279</f>
        <v>0</v>
      </c>
      <c r="AG2278" s="147">
        <f>AG2279</f>
        <v>0</v>
      </c>
      <c r="AH2278" s="147">
        <f t="shared" si="1359"/>
        <v>0</v>
      </c>
      <c r="AI2278" s="147">
        <f>AI2279</f>
        <v>0</v>
      </c>
      <c r="AJ2278" s="147">
        <f>AJ2279</f>
        <v>0</v>
      </c>
      <c r="AK2278" s="147">
        <f t="shared" si="1360"/>
        <v>0</v>
      </c>
      <c r="AL2278" s="147">
        <f>AL2279</f>
        <v>0</v>
      </c>
      <c r="AM2278" s="147">
        <f>AM2279</f>
        <v>0</v>
      </c>
      <c r="AN2278" s="147">
        <f t="shared" si="1361"/>
        <v>0</v>
      </c>
      <c r="AO2278" s="147">
        <f>AO2279</f>
        <v>0</v>
      </c>
      <c r="AP2278" s="147">
        <f>AP2279</f>
        <v>0</v>
      </c>
      <c r="AQ2278" s="147">
        <f t="shared" si="1362"/>
        <v>0</v>
      </c>
      <c r="AR2278" s="147">
        <f>AR2279</f>
        <v>0</v>
      </c>
      <c r="AS2278" s="147">
        <f>AS2279</f>
        <v>0</v>
      </c>
      <c r="AT2278" s="147">
        <f t="shared" si="1363"/>
        <v>0</v>
      </c>
      <c r="AU2278" s="147">
        <f>AU2279</f>
        <v>0</v>
      </c>
      <c r="AV2278" s="147">
        <f>AV2279</f>
        <v>0</v>
      </c>
      <c r="AW2278" s="147">
        <f t="shared" si="1364"/>
        <v>0</v>
      </c>
      <c r="AX2278" s="149"/>
      <c r="AY2278" s="150"/>
      <c r="AZ2278" s="149"/>
      <c r="BA2278" s="150"/>
      <c r="BB2278" s="149"/>
      <c r="BC2278" s="150"/>
      <c r="BD2278" s="149"/>
      <c r="BE2278" s="150"/>
    </row>
    <row r="2279" spans="2:57" ht="15.75" hidden="1">
      <c r="B2279" s="152">
        <v>2025</v>
      </c>
      <c r="C2279" s="152">
        <v>20</v>
      </c>
      <c r="D2279" s="153"/>
      <c r="E2279" s="154"/>
      <c r="F2279" s="152">
        <v>3</v>
      </c>
      <c r="G2279" s="152">
        <v>7</v>
      </c>
      <c r="H2279" s="152">
        <v>20</v>
      </c>
      <c r="I2279" s="152">
        <v>3000</v>
      </c>
      <c r="J2279" s="152">
        <v>3300</v>
      </c>
      <c r="K2279" s="152"/>
      <c r="L2279" s="155" t="s">
        <v>44</v>
      </c>
      <c r="M2279" s="156"/>
      <c r="N2279" s="157" t="s">
        <v>111</v>
      </c>
      <c r="O2279" s="158">
        <v>0</v>
      </c>
      <c r="P2279" s="158">
        <v>0</v>
      </c>
      <c r="Q2279" s="158">
        <v>0</v>
      </c>
      <c r="R2279" s="159"/>
      <c r="S2279" s="160"/>
      <c r="T2279" s="161"/>
      <c r="U2279" s="158">
        <f t="shared" si="1387"/>
        <v>0</v>
      </c>
      <c r="V2279" s="158">
        <f t="shared" si="1387"/>
        <v>0</v>
      </c>
      <c r="W2279" s="162">
        <f t="shared" si="1387"/>
        <v>0</v>
      </c>
      <c r="X2279" s="162">
        <f t="shared" si="1387"/>
        <v>0</v>
      </c>
      <c r="Y2279" s="158">
        <f t="shared" si="1387"/>
        <v>0</v>
      </c>
      <c r="Z2279" s="158">
        <f t="shared" si="1387"/>
        <v>0</v>
      </c>
      <c r="AA2279" s="162">
        <f t="shared" si="1387"/>
        <v>0</v>
      </c>
      <c r="AB2279" s="162">
        <f t="shared" si="1387"/>
        <v>0</v>
      </c>
      <c r="AC2279" s="158">
        <f t="shared" si="1387"/>
        <v>0</v>
      </c>
      <c r="AD2279" s="158">
        <f t="shared" si="1387"/>
        <v>0</v>
      </c>
      <c r="AE2279" s="158">
        <f t="shared" si="1358"/>
        <v>0</v>
      </c>
      <c r="AF2279" s="158">
        <f>AF2280</f>
        <v>0</v>
      </c>
      <c r="AG2279" s="158">
        <f>AG2280</f>
        <v>0</v>
      </c>
      <c r="AH2279" s="158">
        <f t="shared" si="1359"/>
        <v>0</v>
      </c>
      <c r="AI2279" s="158">
        <f>AI2280</f>
        <v>0</v>
      </c>
      <c r="AJ2279" s="158">
        <f>AJ2280</f>
        <v>0</v>
      </c>
      <c r="AK2279" s="158">
        <f t="shared" si="1360"/>
        <v>0</v>
      </c>
      <c r="AL2279" s="158">
        <f>AL2280</f>
        <v>0</v>
      </c>
      <c r="AM2279" s="158">
        <f>AM2280</f>
        <v>0</v>
      </c>
      <c r="AN2279" s="158">
        <f t="shared" si="1361"/>
        <v>0</v>
      </c>
      <c r="AO2279" s="158">
        <f>AO2280</f>
        <v>0</v>
      </c>
      <c r="AP2279" s="158">
        <f>AP2280</f>
        <v>0</v>
      </c>
      <c r="AQ2279" s="158">
        <f t="shared" si="1362"/>
        <v>0</v>
      </c>
      <c r="AR2279" s="158">
        <f>AR2280</f>
        <v>0</v>
      </c>
      <c r="AS2279" s="158">
        <f>AS2280</f>
        <v>0</v>
      </c>
      <c r="AT2279" s="158">
        <f t="shared" si="1363"/>
        <v>0</v>
      </c>
      <c r="AU2279" s="158">
        <f>AU2280</f>
        <v>0</v>
      </c>
      <c r="AV2279" s="158">
        <f>AV2280</f>
        <v>0</v>
      </c>
      <c r="AW2279" s="158">
        <f t="shared" si="1364"/>
        <v>0</v>
      </c>
      <c r="AX2279" s="160"/>
      <c r="AY2279" s="161"/>
      <c r="AZ2279" s="160"/>
      <c r="BA2279" s="161"/>
      <c r="BB2279" s="160"/>
      <c r="BC2279" s="161"/>
      <c r="BD2279" s="160"/>
      <c r="BE2279" s="161"/>
    </row>
    <row r="2280" spans="2:57" ht="15.75" hidden="1">
      <c r="B2280" s="163">
        <v>2025</v>
      </c>
      <c r="C2280" s="163">
        <v>20</v>
      </c>
      <c r="D2280" s="164"/>
      <c r="E2280" s="165"/>
      <c r="F2280" s="163">
        <v>3</v>
      </c>
      <c r="G2280" s="163">
        <v>7</v>
      </c>
      <c r="H2280" s="163">
        <v>20</v>
      </c>
      <c r="I2280" s="163">
        <v>3000</v>
      </c>
      <c r="J2280" s="163">
        <v>3300</v>
      </c>
      <c r="K2280" s="163">
        <v>334</v>
      </c>
      <c r="L2280" s="166" t="s">
        <v>44</v>
      </c>
      <c r="M2280" s="167"/>
      <c r="N2280" s="168" t="s">
        <v>244</v>
      </c>
      <c r="O2280" s="169">
        <v>0</v>
      </c>
      <c r="P2280" s="169">
        <v>0</v>
      </c>
      <c r="Q2280" s="169">
        <v>0</v>
      </c>
      <c r="R2280" s="170"/>
      <c r="S2280" s="171"/>
      <c r="T2280" s="172"/>
      <c r="U2280" s="169">
        <f t="shared" ref="U2280:AD2280" si="1388">SUM(U2281:U2286)</f>
        <v>0</v>
      </c>
      <c r="V2280" s="169">
        <f t="shared" si="1388"/>
        <v>0</v>
      </c>
      <c r="W2280" s="173">
        <f t="shared" si="1388"/>
        <v>0</v>
      </c>
      <c r="X2280" s="173">
        <f t="shared" si="1388"/>
        <v>0</v>
      </c>
      <c r="Y2280" s="169">
        <f t="shared" si="1388"/>
        <v>0</v>
      </c>
      <c r="Z2280" s="169">
        <f t="shared" si="1388"/>
        <v>0</v>
      </c>
      <c r="AA2280" s="173">
        <f t="shared" si="1388"/>
        <v>0</v>
      </c>
      <c r="AB2280" s="173">
        <f t="shared" si="1388"/>
        <v>0</v>
      </c>
      <c r="AC2280" s="169">
        <f t="shared" si="1388"/>
        <v>0</v>
      </c>
      <c r="AD2280" s="169">
        <f t="shared" si="1388"/>
        <v>0</v>
      </c>
      <c r="AE2280" s="169">
        <f t="shared" si="1358"/>
        <v>0</v>
      </c>
      <c r="AF2280" s="169">
        <f>SUM(AF2281:AF2286)</f>
        <v>0</v>
      </c>
      <c r="AG2280" s="169">
        <f>SUM(AG2281:AG2286)</f>
        <v>0</v>
      </c>
      <c r="AH2280" s="169">
        <f t="shared" si="1359"/>
        <v>0</v>
      </c>
      <c r="AI2280" s="169">
        <f>SUM(AI2281:AI2286)</f>
        <v>0</v>
      </c>
      <c r="AJ2280" s="169">
        <f>SUM(AJ2281:AJ2286)</f>
        <v>0</v>
      </c>
      <c r="AK2280" s="169">
        <f t="shared" si="1360"/>
        <v>0</v>
      </c>
      <c r="AL2280" s="169">
        <f>SUM(AL2281:AL2286)</f>
        <v>0</v>
      </c>
      <c r="AM2280" s="169">
        <f>SUM(AM2281:AM2286)</f>
        <v>0</v>
      </c>
      <c r="AN2280" s="169">
        <f t="shared" si="1361"/>
        <v>0</v>
      </c>
      <c r="AO2280" s="169">
        <f>SUM(AO2281:AO2286)</f>
        <v>0</v>
      </c>
      <c r="AP2280" s="169">
        <f>SUM(AP2281:AP2286)</f>
        <v>0</v>
      </c>
      <c r="AQ2280" s="169">
        <f t="shared" si="1362"/>
        <v>0</v>
      </c>
      <c r="AR2280" s="169">
        <f>SUM(AR2281:AR2286)</f>
        <v>0</v>
      </c>
      <c r="AS2280" s="169">
        <f>SUM(AS2281:AS2286)</f>
        <v>0</v>
      </c>
      <c r="AT2280" s="169">
        <f t="shared" si="1363"/>
        <v>0</v>
      </c>
      <c r="AU2280" s="169">
        <f>SUM(AU2281:AU2286)</f>
        <v>0</v>
      </c>
      <c r="AV2280" s="169">
        <f>SUM(AV2281:AV2286)</f>
        <v>0</v>
      </c>
      <c r="AW2280" s="169">
        <f t="shared" si="1364"/>
        <v>0</v>
      </c>
      <c r="AX2280" s="171"/>
      <c r="AY2280" s="172"/>
      <c r="AZ2280" s="171"/>
      <c r="BA2280" s="172"/>
      <c r="BB2280" s="171"/>
      <c r="BC2280" s="172"/>
      <c r="BD2280" s="171"/>
      <c r="BE2280" s="172"/>
    </row>
    <row r="2281" spans="2:57" ht="30" hidden="1">
      <c r="B2281" s="174">
        <v>2025</v>
      </c>
      <c r="C2281" s="174">
        <v>20</v>
      </c>
      <c r="D2281" s="175">
        <v>0</v>
      </c>
      <c r="E2281" s="176"/>
      <c r="F2281" s="174">
        <v>3</v>
      </c>
      <c r="G2281" s="174">
        <v>7</v>
      </c>
      <c r="H2281" s="174">
        <v>20</v>
      </c>
      <c r="I2281" s="174">
        <v>3000</v>
      </c>
      <c r="J2281" s="174">
        <v>3300</v>
      </c>
      <c r="K2281" s="174">
        <v>334</v>
      </c>
      <c r="L2281" s="177">
        <v>474</v>
      </c>
      <c r="M2281" s="178">
        <v>0</v>
      </c>
      <c r="N2281" s="179" t="s">
        <v>1481</v>
      </c>
      <c r="O2281" s="180">
        <v>0</v>
      </c>
      <c r="P2281" s="180">
        <v>0</v>
      </c>
      <c r="Q2281" s="181">
        <v>0</v>
      </c>
      <c r="R2281" s="182" t="s">
        <v>50</v>
      </c>
      <c r="S2281" s="183">
        <v>0</v>
      </c>
      <c r="T2281" s="183">
        <v>0</v>
      </c>
      <c r="U2281" s="180">
        <v>0</v>
      </c>
      <c r="V2281" s="180">
        <v>0</v>
      </c>
      <c r="W2281" s="183">
        <v>0</v>
      </c>
      <c r="X2281" s="183">
        <v>0</v>
      </c>
      <c r="Y2281" s="180">
        <v>0</v>
      </c>
      <c r="Z2281" s="180">
        <v>0</v>
      </c>
      <c r="AA2281" s="183">
        <v>0</v>
      </c>
      <c r="AB2281" s="183">
        <v>0</v>
      </c>
      <c r="AC2281" s="180">
        <f t="shared" ref="AC2281:AD2286" si="1389">+O2281+U2281-Y2281</f>
        <v>0</v>
      </c>
      <c r="AD2281" s="180">
        <f t="shared" si="1389"/>
        <v>0</v>
      </c>
      <c r="AE2281" s="181">
        <f t="shared" si="1358"/>
        <v>0</v>
      </c>
      <c r="AF2281" s="180">
        <v>0</v>
      </c>
      <c r="AG2281" s="180">
        <v>0</v>
      </c>
      <c r="AH2281" s="181">
        <f t="shared" si="1359"/>
        <v>0</v>
      </c>
      <c r="AI2281" s="180">
        <v>0</v>
      </c>
      <c r="AJ2281" s="180">
        <v>0</v>
      </c>
      <c r="AK2281" s="181">
        <f t="shared" si="1360"/>
        <v>0</v>
      </c>
      <c r="AL2281" s="180">
        <v>0</v>
      </c>
      <c r="AM2281" s="180">
        <v>0</v>
      </c>
      <c r="AN2281" s="181">
        <f t="shared" si="1361"/>
        <v>0</v>
      </c>
      <c r="AO2281" s="180">
        <v>0</v>
      </c>
      <c r="AP2281" s="180">
        <v>0</v>
      </c>
      <c r="AQ2281" s="181">
        <f t="shared" si="1362"/>
        <v>0</v>
      </c>
      <c r="AR2281" s="180">
        <v>0</v>
      </c>
      <c r="AS2281" s="180">
        <v>0</v>
      </c>
      <c r="AT2281" s="181">
        <f t="shared" si="1363"/>
        <v>0</v>
      </c>
      <c r="AU2281" s="180">
        <f t="shared" ref="AU2281:AV2286" si="1390">+AC2281-AF2281-AI2281-AL2281-AO2281-AR2281</f>
        <v>0</v>
      </c>
      <c r="AV2281" s="180">
        <f t="shared" si="1390"/>
        <v>0</v>
      </c>
      <c r="AW2281" s="181">
        <f t="shared" si="1364"/>
        <v>0</v>
      </c>
      <c r="AX2281" s="183">
        <f t="shared" ref="AX2281:AY2286" si="1391">+S2281+W2281-AA2281</f>
        <v>0</v>
      </c>
      <c r="AY2281" s="183">
        <f t="shared" si="1391"/>
        <v>0</v>
      </c>
      <c r="AZ2281" s="183"/>
      <c r="BA2281" s="183"/>
      <c r="BB2281" s="183"/>
      <c r="BC2281" s="183"/>
      <c r="BD2281" s="183">
        <f t="shared" ref="BD2281:BE2286" si="1392">+AX2281-AZ2281-BB2281</f>
        <v>0</v>
      </c>
      <c r="BE2281" s="183">
        <f t="shared" si="1392"/>
        <v>0</v>
      </c>
    </row>
    <row r="2282" spans="2:57" ht="30" hidden="1">
      <c r="B2282" s="174">
        <v>2025</v>
      </c>
      <c r="C2282" s="174">
        <v>20</v>
      </c>
      <c r="D2282" s="175">
        <v>0</v>
      </c>
      <c r="E2282" s="176"/>
      <c r="F2282" s="174">
        <v>3</v>
      </c>
      <c r="G2282" s="174">
        <v>7</v>
      </c>
      <c r="H2282" s="174">
        <v>20</v>
      </c>
      <c r="I2282" s="174">
        <v>3000</v>
      </c>
      <c r="J2282" s="174">
        <v>3300</v>
      </c>
      <c r="K2282" s="174">
        <v>334</v>
      </c>
      <c r="L2282" s="177">
        <v>482</v>
      </c>
      <c r="M2282" s="178">
        <v>0</v>
      </c>
      <c r="N2282" s="179" t="s">
        <v>1482</v>
      </c>
      <c r="O2282" s="180">
        <v>0</v>
      </c>
      <c r="P2282" s="180">
        <v>0</v>
      </c>
      <c r="Q2282" s="181">
        <v>0</v>
      </c>
      <c r="R2282" s="182" t="s">
        <v>50</v>
      </c>
      <c r="S2282" s="183">
        <v>0</v>
      </c>
      <c r="T2282" s="183">
        <v>0</v>
      </c>
      <c r="U2282" s="180">
        <v>0</v>
      </c>
      <c r="V2282" s="180">
        <v>0</v>
      </c>
      <c r="W2282" s="183">
        <v>0</v>
      </c>
      <c r="X2282" s="183">
        <v>0</v>
      </c>
      <c r="Y2282" s="180">
        <v>0</v>
      </c>
      <c r="Z2282" s="180">
        <v>0</v>
      </c>
      <c r="AA2282" s="183">
        <v>0</v>
      </c>
      <c r="AB2282" s="183">
        <v>0</v>
      </c>
      <c r="AC2282" s="180">
        <f t="shared" si="1389"/>
        <v>0</v>
      </c>
      <c r="AD2282" s="180">
        <f t="shared" si="1389"/>
        <v>0</v>
      </c>
      <c r="AE2282" s="181">
        <f t="shared" si="1358"/>
        <v>0</v>
      </c>
      <c r="AF2282" s="180">
        <v>0</v>
      </c>
      <c r="AG2282" s="180">
        <v>0</v>
      </c>
      <c r="AH2282" s="181">
        <f t="shared" si="1359"/>
        <v>0</v>
      </c>
      <c r="AI2282" s="180">
        <v>0</v>
      </c>
      <c r="AJ2282" s="180">
        <v>0</v>
      </c>
      <c r="AK2282" s="181">
        <f t="shared" si="1360"/>
        <v>0</v>
      </c>
      <c r="AL2282" s="180">
        <v>0</v>
      </c>
      <c r="AM2282" s="180">
        <v>0</v>
      </c>
      <c r="AN2282" s="181">
        <f t="shared" si="1361"/>
        <v>0</v>
      </c>
      <c r="AO2282" s="180">
        <v>0</v>
      </c>
      <c r="AP2282" s="180">
        <v>0</v>
      </c>
      <c r="AQ2282" s="181">
        <f t="shared" si="1362"/>
        <v>0</v>
      </c>
      <c r="AR2282" s="180">
        <v>0</v>
      </c>
      <c r="AS2282" s="180">
        <v>0</v>
      </c>
      <c r="AT2282" s="181">
        <f t="shared" si="1363"/>
        <v>0</v>
      </c>
      <c r="AU2282" s="180">
        <f t="shared" si="1390"/>
        <v>0</v>
      </c>
      <c r="AV2282" s="180">
        <f t="shared" si="1390"/>
        <v>0</v>
      </c>
      <c r="AW2282" s="181">
        <f t="shared" si="1364"/>
        <v>0</v>
      </c>
      <c r="AX2282" s="183">
        <f t="shared" si="1391"/>
        <v>0</v>
      </c>
      <c r="AY2282" s="183">
        <f t="shared" si="1391"/>
        <v>0</v>
      </c>
      <c r="AZ2282" s="183"/>
      <c r="BA2282" s="183"/>
      <c r="BB2282" s="183"/>
      <c r="BC2282" s="183"/>
      <c r="BD2282" s="183">
        <f t="shared" si="1392"/>
        <v>0</v>
      </c>
      <c r="BE2282" s="183">
        <f t="shared" si="1392"/>
        <v>0</v>
      </c>
    </row>
    <row r="2283" spans="2:57" ht="45" hidden="1">
      <c r="B2283" s="174">
        <v>2025</v>
      </c>
      <c r="C2283" s="174">
        <v>20</v>
      </c>
      <c r="D2283" s="175">
        <v>0</v>
      </c>
      <c r="E2283" s="176"/>
      <c r="F2283" s="174">
        <v>3</v>
      </c>
      <c r="G2283" s="174">
        <v>7</v>
      </c>
      <c r="H2283" s="174">
        <v>20</v>
      </c>
      <c r="I2283" s="174">
        <v>3000</v>
      </c>
      <c r="J2283" s="174">
        <v>3300</v>
      </c>
      <c r="K2283" s="174">
        <v>334</v>
      </c>
      <c r="L2283" s="177">
        <v>467</v>
      </c>
      <c r="M2283" s="178">
        <v>0</v>
      </c>
      <c r="N2283" s="179" t="s">
        <v>1483</v>
      </c>
      <c r="O2283" s="180">
        <v>0</v>
      </c>
      <c r="P2283" s="180">
        <v>0</v>
      </c>
      <c r="Q2283" s="181">
        <v>0</v>
      </c>
      <c r="R2283" s="182" t="s">
        <v>50</v>
      </c>
      <c r="S2283" s="183">
        <v>0</v>
      </c>
      <c r="T2283" s="183">
        <v>0</v>
      </c>
      <c r="U2283" s="180">
        <v>0</v>
      </c>
      <c r="V2283" s="180">
        <v>0</v>
      </c>
      <c r="W2283" s="183">
        <v>0</v>
      </c>
      <c r="X2283" s="183">
        <v>0</v>
      </c>
      <c r="Y2283" s="180">
        <v>0</v>
      </c>
      <c r="Z2283" s="180">
        <v>0</v>
      </c>
      <c r="AA2283" s="183">
        <v>0</v>
      </c>
      <c r="AB2283" s="183">
        <v>0</v>
      </c>
      <c r="AC2283" s="180">
        <f t="shared" si="1389"/>
        <v>0</v>
      </c>
      <c r="AD2283" s="180">
        <f t="shared" si="1389"/>
        <v>0</v>
      </c>
      <c r="AE2283" s="181">
        <f t="shared" si="1358"/>
        <v>0</v>
      </c>
      <c r="AF2283" s="180">
        <v>0</v>
      </c>
      <c r="AG2283" s="180">
        <v>0</v>
      </c>
      <c r="AH2283" s="181">
        <f t="shared" si="1359"/>
        <v>0</v>
      </c>
      <c r="AI2283" s="180">
        <v>0</v>
      </c>
      <c r="AJ2283" s="180">
        <v>0</v>
      </c>
      <c r="AK2283" s="181">
        <f t="shared" si="1360"/>
        <v>0</v>
      </c>
      <c r="AL2283" s="180">
        <v>0</v>
      </c>
      <c r="AM2283" s="180">
        <v>0</v>
      </c>
      <c r="AN2283" s="181">
        <f t="shared" si="1361"/>
        <v>0</v>
      </c>
      <c r="AO2283" s="180">
        <v>0</v>
      </c>
      <c r="AP2283" s="180">
        <v>0</v>
      </c>
      <c r="AQ2283" s="181">
        <f t="shared" si="1362"/>
        <v>0</v>
      </c>
      <c r="AR2283" s="180">
        <v>0</v>
      </c>
      <c r="AS2283" s="180">
        <v>0</v>
      </c>
      <c r="AT2283" s="181">
        <f t="shared" si="1363"/>
        <v>0</v>
      </c>
      <c r="AU2283" s="180">
        <f t="shared" si="1390"/>
        <v>0</v>
      </c>
      <c r="AV2283" s="180">
        <f t="shared" si="1390"/>
        <v>0</v>
      </c>
      <c r="AW2283" s="181">
        <f t="shared" si="1364"/>
        <v>0</v>
      </c>
      <c r="AX2283" s="183">
        <f t="shared" si="1391"/>
        <v>0</v>
      </c>
      <c r="AY2283" s="183">
        <f t="shared" si="1391"/>
        <v>0</v>
      </c>
      <c r="AZ2283" s="183"/>
      <c r="BA2283" s="183"/>
      <c r="BB2283" s="183"/>
      <c r="BC2283" s="183"/>
      <c r="BD2283" s="183">
        <f t="shared" si="1392"/>
        <v>0</v>
      </c>
      <c r="BE2283" s="183">
        <f t="shared" si="1392"/>
        <v>0</v>
      </c>
    </row>
    <row r="2284" spans="2:57" ht="30" hidden="1">
      <c r="B2284" s="174">
        <v>2025</v>
      </c>
      <c r="C2284" s="174">
        <v>20</v>
      </c>
      <c r="D2284" s="175">
        <v>0</v>
      </c>
      <c r="E2284" s="176"/>
      <c r="F2284" s="174">
        <v>3</v>
      </c>
      <c r="G2284" s="174">
        <v>7</v>
      </c>
      <c r="H2284" s="174">
        <v>20</v>
      </c>
      <c r="I2284" s="174">
        <v>3000</v>
      </c>
      <c r="J2284" s="174">
        <v>3300</v>
      </c>
      <c r="K2284" s="174">
        <v>334</v>
      </c>
      <c r="L2284" s="177">
        <v>448</v>
      </c>
      <c r="M2284" s="178">
        <v>0</v>
      </c>
      <c r="N2284" s="179" t="s">
        <v>1484</v>
      </c>
      <c r="O2284" s="180">
        <v>0</v>
      </c>
      <c r="P2284" s="180">
        <v>0</v>
      </c>
      <c r="Q2284" s="181">
        <v>0</v>
      </c>
      <c r="R2284" s="182" t="s">
        <v>50</v>
      </c>
      <c r="S2284" s="183">
        <v>0</v>
      </c>
      <c r="T2284" s="183">
        <v>0</v>
      </c>
      <c r="U2284" s="180">
        <v>0</v>
      </c>
      <c r="V2284" s="180">
        <v>0</v>
      </c>
      <c r="W2284" s="183">
        <v>0</v>
      </c>
      <c r="X2284" s="183">
        <v>0</v>
      </c>
      <c r="Y2284" s="180">
        <v>0</v>
      </c>
      <c r="Z2284" s="180">
        <v>0</v>
      </c>
      <c r="AA2284" s="183">
        <v>0</v>
      </c>
      <c r="AB2284" s="183">
        <v>0</v>
      </c>
      <c r="AC2284" s="180">
        <f t="shared" si="1389"/>
        <v>0</v>
      </c>
      <c r="AD2284" s="180">
        <f t="shared" si="1389"/>
        <v>0</v>
      </c>
      <c r="AE2284" s="181">
        <f t="shared" si="1358"/>
        <v>0</v>
      </c>
      <c r="AF2284" s="180">
        <v>0</v>
      </c>
      <c r="AG2284" s="180">
        <v>0</v>
      </c>
      <c r="AH2284" s="181">
        <f t="shared" si="1359"/>
        <v>0</v>
      </c>
      <c r="AI2284" s="180">
        <v>0</v>
      </c>
      <c r="AJ2284" s="180">
        <v>0</v>
      </c>
      <c r="AK2284" s="181">
        <f t="shared" si="1360"/>
        <v>0</v>
      </c>
      <c r="AL2284" s="180">
        <v>0</v>
      </c>
      <c r="AM2284" s="180">
        <v>0</v>
      </c>
      <c r="AN2284" s="181">
        <f t="shared" si="1361"/>
        <v>0</v>
      </c>
      <c r="AO2284" s="180">
        <v>0</v>
      </c>
      <c r="AP2284" s="180">
        <v>0</v>
      </c>
      <c r="AQ2284" s="181">
        <f t="shared" si="1362"/>
        <v>0</v>
      </c>
      <c r="AR2284" s="180">
        <v>0</v>
      </c>
      <c r="AS2284" s="180">
        <v>0</v>
      </c>
      <c r="AT2284" s="181">
        <f t="shared" si="1363"/>
        <v>0</v>
      </c>
      <c r="AU2284" s="180">
        <f t="shared" si="1390"/>
        <v>0</v>
      </c>
      <c r="AV2284" s="180">
        <f t="shared" si="1390"/>
        <v>0</v>
      </c>
      <c r="AW2284" s="181">
        <f t="shared" si="1364"/>
        <v>0</v>
      </c>
      <c r="AX2284" s="183">
        <f t="shared" si="1391"/>
        <v>0</v>
      </c>
      <c r="AY2284" s="183">
        <f t="shared" si="1391"/>
        <v>0</v>
      </c>
      <c r="AZ2284" s="183"/>
      <c r="BA2284" s="183"/>
      <c r="BB2284" s="183"/>
      <c r="BC2284" s="183"/>
      <c r="BD2284" s="183">
        <f t="shared" si="1392"/>
        <v>0</v>
      </c>
      <c r="BE2284" s="183">
        <f t="shared" si="1392"/>
        <v>0</v>
      </c>
    </row>
    <row r="2285" spans="2:57" ht="45" hidden="1">
      <c r="B2285" s="174">
        <v>2025</v>
      </c>
      <c r="C2285" s="174">
        <v>20</v>
      </c>
      <c r="D2285" s="175">
        <v>0</v>
      </c>
      <c r="E2285" s="176"/>
      <c r="F2285" s="174">
        <v>3</v>
      </c>
      <c r="G2285" s="174">
        <v>7</v>
      </c>
      <c r="H2285" s="174">
        <v>20</v>
      </c>
      <c r="I2285" s="174">
        <v>3000</v>
      </c>
      <c r="J2285" s="174">
        <v>3300</v>
      </c>
      <c r="K2285" s="174">
        <v>334</v>
      </c>
      <c r="L2285" s="177">
        <v>435</v>
      </c>
      <c r="M2285" s="178">
        <v>0</v>
      </c>
      <c r="N2285" s="179" t="s">
        <v>1485</v>
      </c>
      <c r="O2285" s="180">
        <v>0</v>
      </c>
      <c r="P2285" s="180">
        <v>0</v>
      </c>
      <c r="Q2285" s="181">
        <v>0</v>
      </c>
      <c r="R2285" s="182" t="s">
        <v>50</v>
      </c>
      <c r="S2285" s="183">
        <v>0</v>
      </c>
      <c r="T2285" s="183">
        <v>0</v>
      </c>
      <c r="U2285" s="180">
        <v>0</v>
      </c>
      <c r="V2285" s="180">
        <v>0</v>
      </c>
      <c r="W2285" s="183">
        <v>0</v>
      </c>
      <c r="X2285" s="183">
        <v>0</v>
      </c>
      <c r="Y2285" s="180">
        <v>0</v>
      </c>
      <c r="Z2285" s="180">
        <v>0</v>
      </c>
      <c r="AA2285" s="183">
        <v>0</v>
      </c>
      <c r="AB2285" s="183">
        <v>0</v>
      </c>
      <c r="AC2285" s="180">
        <f t="shared" si="1389"/>
        <v>0</v>
      </c>
      <c r="AD2285" s="180">
        <f t="shared" si="1389"/>
        <v>0</v>
      </c>
      <c r="AE2285" s="181">
        <f t="shared" si="1358"/>
        <v>0</v>
      </c>
      <c r="AF2285" s="180">
        <v>0</v>
      </c>
      <c r="AG2285" s="180">
        <v>0</v>
      </c>
      <c r="AH2285" s="181">
        <f t="shared" si="1359"/>
        <v>0</v>
      </c>
      <c r="AI2285" s="180">
        <v>0</v>
      </c>
      <c r="AJ2285" s="180">
        <v>0</v>
      </c>
      <c r="AK2285" s="181">
        <f t="shared" si="1360"/>
        <v>0</v>
      </c>
      <c r="AL2285" s="180">
        <v>0</v>
      </c>
      <c r="AM2285" s="180">
        <v>0</v>
      </c>
      <c r="AN2285" s="181">
        <f t="shared" si="1361"/>
        <v>0</v>
      </c>
      <c r="AO2285" s="180">
        <v>0</v>
      </c>
      <c r="AP2285" s="180">
        <v>0</v>
      </c>
      <c r="AQ2285" s="181">
        <f t="shared" si="1362"/>
        <v>0</v>
      </c>
      <c r="AR2285" s="180">
        <v>0</v>
      </c>
      <c r="AS2285" s="180">
        <v>0</v>
      </c>
      <c r="AT2285" s="181">
        <f t="shared" si="1363"/>
        <v>0</v>
      </c>
      <c r="AU2285" s="180">
        <f t="shared" si="1390"/>
        <v>0</v>
      </c>
      <c r="AV2285" s="180">
        <f t="shared" si="1390"/>
        <v>0</v>
      </c>
      <c r="AW2285" s="181">
        <f t="shared" si="1364"/>
        <v>0</v>
      </c>
      <c r="AX2285" s="183">
        <f t="shared" si="1391"/>
        <v>0</v>
      </c>
      <c r="AY2285" s="183">
        <f t="shared" si="1391"/>
        <v>0</v>
      </c>
      <c r="AZ2285" s="183"/>
      <c r="BA2285" s="183"/>
      <c r="BB2285" s="183"/>
      <c r="BC2285" s="183"/>
      <c r="BD2285" s="183">
        <f t="shared" si="1392"/>
        <v>0</v>
      </c>
      <c r="BE2285" s="183">
        <f t="shared" si="1392"/>
        <v>0</v>
      </c>
    </row>
    <row r="2286" spans="2:57" ht="45" hidden="1">
      <c r="B2286" s="174">
        <v>2025</v>
      </c>
      <c r="C2286" s="174">
        <v>20</v>
      </c>
      <c r="D2286" s="175">
        <v>0</v>
      </c>
      <c r="E2286" s="176"/>
      <c r="F2286" s="174">
        <v>3</v>
      </c>
      <c r="G2286" s="174">
        <v>7</v>
      </c>
      <c r="H2286" s="174">
        <v>20</v>
      </c>
      <c r="I2286" s="174">
        <v>3000</v>
      </c>
      <c r="J2286" s="174">
        <v>3300</v>
      </c>
      <c r="K2286" s="174">
        <v>334</v>
      </c>
      <c r="L2286" s="177">
        <v>457</v>
      </c>
      <c r="M2286" s="178">
        <v>0</v>
      </c>
      <c r="N2286" s="179" t="s">
        <v>1486</v>
      </c>
      <c r="O2286" s="180">
        <v>0</v>
      </c>
      <c r="P2286" s="180">
        <v>0</v>
      </c>
      <c r="Q2286" s="181">
        <v>0</v>
      </c>
      <c r="R2286" s="182" t="s">
        <v>50</v>
      </c>
      <c r="S2286" s="183">
        <v>0</v>
      </c>
      <c r="T2286" s="183">
        <v>0</v>
      </c>
      <c r="U2286" s="180">
        <v>0</v>
      </c>
      <c r="V2286" s="180">
        <v>0</v>
      </c>
      <c r="W2286" s="183">
        <v>0</v>
      </c>
      <c r="X2286" s="183">
        <v>0</v>
      </c>
      <c r="Y2286" s="180">
        <v>0</v>
      </c>
      <c r="Z2286" s="180">
        <v>0</v>
      </c>
      <c r="AA2286" s="183">
        <v>0</v>
      </c>
      <c r="AB2286" s="183">
        <v>0</v>
      </c>
      <c r="AC2286" s="180">
        <f t="shared" si="1389"/>
        <v>0</v>
      </c>
      <c r="AD2286" s="180">
        <f t="shared" si="1389"/>
        <v>0</v>
      </c>
      <c r="AE2286" s="181">
        <f t="shared" si="1358"/>
        <v>0</v>
      </c>
      <c r="AF2286" s="180">
        <v>0</v>
      </c>
      <c r="AG2286" s="180">
        <v>0</v>
      </c>
      <c r="AH2286" s="181">
        <f t="shared" si="1359"/>
        <v>0</v>
      </c>
      <c r="AI2286" s="180">
        <v>0</v>
      </c>
      <c r="AJ2286" s="180">
        <v>0</v>
      </c>
      <c r="AK2286" s="181">
        <f t="shared" si="1360"/>
        <v>0</v>
      </c>
      <c r="AL2286" s="180">
        <v>0</v>
      </c>
      <c r="AM2286" s="180">
        <v>0</v>
      </c>
      <c r="AN2286" s="181">
        <f t="shared" si="1361"/>
        <v>0</v>
      </c>
      <c r="AO2286" s="180">
        <v>0</v>
      </c>
      <c r="AP2286" s="180">
        <v>0</v>
      </c>
      <c r="AQ2286" s="181">
        <f t="shared" si="1362"/>
        <v>0</v>
      </c>
      <c r="AR2286" s="180">
        <v>0</v>
      </c>
      <c r="AS2286" s="180">
        <v>0</v>
      </c>
      <c r="AT2286" s="181">
        <f t="shared" si="1363"/>
        <v>0</v>
      </c>
      <c r="AU2286" s="180">
        <f t="shared" si="1390"/>
        <v>0</v>
      </c>
      <c r="AV2286" s="180">
        <f t="shared" si="1390"/>
        <v>0</v>
      </c>
      <c r="AW2286" s="181">
        <f t="shared" si="1364"/>
        <v>0</v>
      </c>
      <c r="AX2286" s="183">
        <f t="shared" si="1391"/>
        <v>0</v>
      </c>
      <c r="AY2286" s="183">
        <f t="shared" si="1391"/>
        <v>0</v>
      </c>
      <c r="AZ2286" s="183"/>
      <c r="BA2286" s="183"/>
      <c r="BB2286" s="183"/>
      <c r="BC2286" s="183"/>
      <c r="BD2286" s="183">
        <f t="shared" si="1392"/>
        <v>0</v>
      </c>
      <c r="BE2286" s="183">
        <f t="shared" si="1392"/>
        <v>0</v>
      </c>
    </row>
    <row r="2287" spans="2:57" ht="47.25" hidden="1">
      <c r="B2287" s="130">
        <v>2025</v>
      </c>
      <c r="C2287" s="130">
        <v>20</v>
      </c>
      <c r="D2287" s="131"/>
      <c r="E2287" s="132"/>
      <c r="F2287" s="130">
        <v>3</v>
      </c>
      <c r="G2287" s="130">
        <v>7</v>
      </c>
      <c r="H2287" s="130">
        <v>21</v>
      </c>
      <c r="I2287" s="184"/>
      <c r="J2287" s="185"/>
      <c r="K2287" s="223"/>
      <c r="L2287" s="136" t="s">
        <v>44</v>
      </c>
      <c r="M2287" s="227"/>
      <c r="N2287" s="136" t="s">
        <v>1487</v>
      </c>
      <c r="O2287" s="136">
        <v>0</v>
      </c>
      <c r="P2287" s="136">
        <v>0</v>
      </c>
      <c r="Q2287" s="228">
        <v>0</v>
      </c>
      <c r="R2287" s="229"/>
      <c r="S2287" s="136"/>
      <c r="T2287" s="136"/>
      <c r="U2287" s="136">
        <f t="shared" ref="U2287:AD2287" si="1393">+U2288</f>
        <v>0</v>
      </c>
      <c r="V2287" s="136">
        <f t="shared" si="1393"/>
        <v>0</v>
      </c>
      <c r="W2287" s="140">
        <f t="shared" si="1393"/>
        <v>0</v>
      </c>
      <c r="X2287" s="140">
        <f t="shared" si="1393"/>
        <v>0</v>
      </c>
      <c r="Y2287" s="136">
        <f t="shared" si="1393"/>
        <v>0</v>
      </c>
      <c r="Z2287" s="136">
        <f t="shared" si="1393"/>
        <v>0</v>
      </c>
      <c r="AA2287" s="140">
        <f t="shared" si="1393"/>
        <v>0</v>
      </c>
      <c r="AB2287" s="140">
        <f t="shared" si="1393"/>
        <v>0</v>
      </c>
      <c r="AC2287" s="136">
        <f t="shared" si="1393"/>
        <v>0</v>
      </c>
      <c r="AD2287" s="136">
        <f t="shared" si="1393"/>
        <v>0</v>
      </c>
      <c r="AE2287" s="228">
        <f t="shared" si="1358"/>
        <v>0</v>
      </c>
      <c r="AF2287" s="136">
        <f>+AF2288</f>
        <v>0</v>
      </c>
      <c r="AG2287" s="136">
        <f>+AG2288</f>
        <v>0</v>
      </c>
      <c r="AH2287" s="228">
        <f t="shared" si="1359"/>
        <v>0</v>
      </c>
      <c r="AI2287" s="136">
        <f>+AI2288</f>
        <v>0</v>
      </c>
      <c r="AJ2287" s="136">
        <f>+AJ2288</f>
        <v>0</v>
      </c>
      <c r="AK2287" s="228">
        <f t="shared" si="1360"/>
        <v>0</v>
      </c>
      <c r="AL2287" s="136">
        <f>+AL2288</f>
        <v>0</v>
      </c>
      <c r="AM2287" s="136">
        <f>+AM2288</f>
        <v>0</v>
      </c>
      <c r="AN2287" s="228">
        <f t="shared" si="1361"/>
        <v>0</v>
      </c>
      <c r="AO2287" s="136">
        <f>+AO2288</f>
        <v>0</v>
      </c>
      <c r="AP2287" s="136">
        <f>+AP2288</f>
        <v>0</v>
      </c>
      <c r="AQ2287" s="228">
        <f t="shared" si="1362"/>
        <v>0</v>
      </c>
      <c r="AR2287" s="136">
        <f>+AR2288</f>
        <v>0</v>
      </c>
      <c r="AS2287" s="136">
        <f>+AS2288</f>
        <v>0</v>
      </c>
      <c r="AT2287" s="228">
        <f t="shared" si="1363"/>
        <v>0</v>
      </c>
      <c r="AU2287" s="136">
        <f>+AU2288</f>
        <v>0</v>
      </c>
      <c r="AV2287" s="136">
        <f>+AV2288</f>
        <v>0</v>
      </c>
      <c r="AW2287" s="228">
        <f t="shared" si="1364"/>
        <v>0</v>
      </c>
      <c r="AX2287" s="136"/>
      <c r="AY2287" s="136"/>
      <c r="AZ2287" s="136"/>
      <c r="BA2287" s="136"/>
      <c r="BB2287" s="136"/>
      <c r="BC2287" s="136"/>
      <c r="BD2287" s="136"/>
      <c r="BE2287" s="136"/>
    </row>
    <row r="2288" spans="2:57" ht="15.75" hidden="1">
      <c r="B2288" s="141">
        <v>2025</v>
      </c>
      <c r="C2288" s="141">
        <v>20</v>
      </c>
      <c r="D2288" s="142"/>
      <c r="E2288" s="143"/>
      <c r="F2288" s="141">
        <v>3</v>
      </c>
      <c r="G2288" s="141">
        <v>7</v>
      </c>
      <c r="H2288" s="141">
        <v>21</v>
      </c>
      <c r="I2288" s="141">
        <v>3000</v>
      </c>
      <c r="J2288" s="141"/>
      <c r="K2288" s="141"/>
      <c r="L2288" s="144" t="s">
        <v>44</v>
      </c>
      <c r="M2288" s="145"/>
      <c r="N2288" s="146" t="s">
        <v>46</v>
      </c>
      <c r="O2288" s="147">
        <v>0</v>
      </c>
      <c r="P2288" s="147">
        <v>0</v>
      </c>
      <c r="Q2288" s="147">
        <v>0</v>
      </c>
      <c r="R2288" s="148"/>
      <c r="S2288" s="149"/>
      <c r="T2288" s="150"/>
      <c r="U2288" s="147">
        <f t="shared" ref="U2288:AD2289" si="1394">U2289</f>
        <v>0</v>
      </c>
      <c r="V2288" s="147">
        <f t="shared" si="1394"/>
        <v>0</v>
      </c>
      <c r="W2288" s="151">
        <f t="shared" si="1394"/>
        <v>0</v>
      </c>
      <c r="X2288" s="151">
        <f t="shared" si="1394"/>
        <v>0</v>
      </c>
      <c r="Y2288" s="147">
        <f t="shared" si="1394"/>
        <v>0</v>
      </c>
      <c r="Z2288" s="147">
        <f t="shared" si="1394"/>
        <v>0</v>
      </c>
      <c r="AA2288" s="151">
        <f t="shared" si="1394"/>
        <v>0</v>
      </c>
      <c r="AB2288" s="151">
        <f t="shared" si="1394"/>
        <v>0</v>
      </c>
      <c r="AC2288" s="147">
        <f t="shared" si="1394"/>
        <v>0</v>
      </c>
      <c r="AD2288" s="147">
        <f t="shared" si="1394"/>
        <v>0</v>
      </c>
      <c r="AE2288" s="147">
        <f t="shared" si="1358"/>
        <v>0</v>
      </c>
      <c r="AF2288" s="147">
        <f>AF2289</f>
        <v>0</v>
      </c>
      <c r="AG2288" s="147">
        <f>AG2289</f>
        <v>0</v>
      </c>
      <c r="AH2288" s="147">
        <f t="shared" si="1359"/>
        <v>0</v>
      </c>
      <c r="AI2288" s="147">
        <f>AI2289</f>
        <v>0</v>
      </c>
      <c r="AJ2288" s="147">
        <f>AJ2289</f>
        <v>0</v>
      </c>
      <c r="AK2288" s="147">
        <f t="shared" si="1360"/>
        <v>0</v>
      </c>
      <c r="AL2288" s="147">
        <f>AL2289</f>
        <v>0</v>
      </c>
      <c r="AM2288" s="147">
        <f>AM2289</f>
        <v>0</v>
      </c>
      <c r="AN2288" s="147">
        <f t="shared" si="1361"/>
        <v>0</v>
      </c>
      <c r="AO2288" s="147">
        <f>AO2289</f>
        <v>0</v>
      </c>
      <c r="AP2288" s="147">
        <f>AP2289</f>
        <v>0</v>
      </c>
      <c r="AQ2288" s="147">
        <f t="shared" si="1362"/>
        <v>0</v>
      </c>
      <c r="AR2288" s="147">
        <f>AR2289</f>
        <v>0</v>
      </c>
      <c r="AS2288" s="147">
        <f>AS2289</f>
        <v>0</v>
      </c>
      <c r="AT2288" s="147">
        <f t="shared" si="1363"/>
        <v>0</v>
      </c>
      <c r="AU2288" s="147">
        <f>AU2289</f>
        <v>0</v>
      </c>
      <c r="AV2288" s="147">
        <f>AV2289</f>
        <v>0</v>
      </c>
      <c r="AW2288" s="147">
        <f t="shared" si="1364"/>
        <v>0</v>
      </c>
      <c r="AX2288" s="149"/>
      <c r="AY2288" s="150"/>
      <c r="AZ2288" s="149"/>
      <c r="BA2288" s="150"/>
      <c r="BB2288" s="149"/>
      <c r="BC2288" s="150"/>
      <c r="BD2288" s="149"/>
      <c r="BE2288" s="150"/>
    </row>
    <row r="2289" spans="2:57" ht="15.75" hidden="1">
      <c r="B2289" s="152">
        <v>2025</v>
      </c>
      <c r="C2289" s="152">
        <v>20</v>
      </c>
      <c r="D2289" s="153"/>
      <c r="E2289" s="154"/>
      <c r="F2289" s="152">
        <v>3</v>
      </c>
      <c r="G2289" s="152">
        <v>7</v>
      </c>
      <c r="H2289" s="152">
        <v>21</v>
      </c>
      <c r="I2289" s="152">
        <v>3000</v>
      </c>
      <c r="J2289" s="152">
        <v>3300</v>
      </c>
      <c r="K2289" s="152"/>
      <c r="L2289" s="155" t="s">
        <v>44</v>
      </c>
      <c r="M2289" s="156"/>
      <c r="N2289" s="157" t="s">
        <v>111</v>
      </c>
      <c r="O2289" s="158">
        <v>0</v>
      </c>
      <c r="P2289" s="158">
        <v>0</v>
      </c>
      <c r="Q2289" s="158">
        <v>0</v>
      </c>
      <c r="R2289" s="159"/>
      <c r="S2289" s="160"/>
      <c r="T2289" s="161"/>
      <c r="U2289" s="158">
        <f t="shared" si="1394"/>
        <v>0</v>
      </c>
      <c r="V2289" s="158">
        <f t="shared" si="1394"/>
        <v>0</v>
      </c>
      <c r="W2289" s="162">
        <f t="shared" si="1394"/>
        <v>0</v>
      </c>
      <c r="X2289" s="162">
        <f t="shared" si="1394"/>
        <v>0</v>
      </c>
      <c r="Y2289" s="158">
        <f t="shared" si="1394"/>
        <v>0</v>
      </c>
      <c r="Z2289" s="158">
        <f t="shared" si="1394"/>
        <v>0</v>
      </c>
      <c r="AA2289" s="162">
        <f t="shared" si="1394"/>
        <v>0</v>
      </c>
      <c r="AB2289" s="162">
        <f t="shared" si="1394"/>
        <v>0</v>
      </c>
      <c r="AC2289" s="158">
        <f t="shared" si="1394"/>
        <v>0</v>
      </c>
      <c r="AD2289" s="158">
        <f t="shared" si="1394"/>
        <v>0</v>
      </c>
      <c r="AE2289" s="158">
        <f t="shared" si="1358"/>
        <v>0</v>
      </c>
      <c r="AF2289" s="158">
        <f>AF2290</f>
        <v>0</v>
      </c>
      <c r="AG2289" s="158">
        <f>AG2290</f>
        <v>0</v>
      </c>
      <c r="AH2289" s="158">
        <f t="shared" si="1359"/>
        <v>0</v>
      </c>
      <c r="AI2289" s="158">
        <f>AI2290</f>
        <v>0</v>
      </c>
      <c r="AJ2289" s="158">
        <f>AJ2290</f>
        <v>0</v>
      </c>
      <c r="AK2289" s="158">
        <f t="shared" si="1360"/>
        <v>0</v>
      </c>
      <c r="AL2289" s="158">
        <f>AL2290</f>
        <v>0</v>
      </c>
      <c r="AM2289" s="158">
        <f>AM2290</f>
        <v>0</v>
      </c>
      <c r="AN2289" s="158">
        <f t="shared" si="1361"/>
        <v>0</v>
      </c>
      <c r="AO2289" s="158">
        <f>AO2290</f>
        <v>0</v>
      </c>
      <c r="AP2289" s="158">
        <f>AP2290</f>
        <v>0</v>
      </c>
      <c r="AQ2289" s="158">
        <f t="shared" si="1362"/>
        <v>0</v>
      </c>
      <c r="AR2289" s="158">
        <f>AR2290</f>
        <v>0</v>
      </c>
      <c r="AS2289" s="158">
        <f>AS2290</f>
        <v>0</v>
      </c>
      <c r="AT2289" s="158">
        <f t="shared" si="1363"/>
        <v>0</v>
      </c>
      <c r="AU2289" s="158">
        <f>AU2290</f>
        <v>0</v>
      </c>
      <c r="AV2289" s="158">
        <f>AV2290</f>
        <v>0</v>
      </c>
      <c r="AW2289" s="158">
        <f t="shared" si="1364"/>
        <v>0</v>
      </c>
      <c r="AX2289" s="160"/>
      <c r="AY2289" s="161"/>
      <c r="AZ2289" s="160"/>
      <c r="BA2289" s="161"/>
      <c r="BB2289" s="160"/>
      <c r="BC2289" s="161"/>
      <c r="BD2289" s="160"/>
      <c r="BE2289" s="161"/>
    </row>
    <row r="2290" spans="2:57" ht="15.75" hidden="1">
      <c r="B2290" s="163">
        <v>2025</v>
      </c>
      <c r="C2290" s="163">
        <v>20</v>
      </c>
      <c r="D2290" s="164"/>
      <c r="E2290" s="165"/>
      <c r="F2290" s="163">
        <v>3</v>
      </c>
      <c r="G2290" s="163">
        <v>7</v>
      </c>
      <c r="H2290" s="163">
        <v>21</v>
      </c>
      <c r="I2290" s="163">
        <v>3000</v>
      </c>
      <c r="J2290" s="163">
        <v>3300</v>
      </c>
      <c r="K2290" s="163">
        <v>334</v>
      </c>
      <c r="L2290" s="166" t="s">
        <v>44</v>
      </c>
      <c r="M2290" s="167"/>
      <c r="N2290" s="168" t="s">
        <v>244</v>
      </c>
      <c r="O2290" s="169">
        <v>0</v>
      </c>
      <c r="P2290" s="169">
        <v>0</v>
      </c>
      <c r="Q2290" s="169">
        <v>0</v>
      </c>
      <c r="R2290" s="170"/>
      <c r="S2290" s="171"/>
      <c r="T2290" s="172"/>
      <c r="U2290" s="169">
        <f t="shared" ref="U2290:AD2290" si="1395">SUM(U2291:U2296)</f>
        <v>0</v>
      </c>
      <c r="V2290" s="169">
        <f t="shared" si="1395"/>
        <v>0</v>
      </c>
      <c r="W2290" s="173">
        <f t="shared" si="1395"/>
        <v>0</v>
      </c>
      <c r="X2290" s="173">
        <f t="shared" si="1395"/>
        <v>0</v>
      </c>
      <c r="Y2290" s="169">
        <f t="shared" si="1395"/>
        <v>0</v>
      </c>
      <c r="Z2290" s="169">
        <f t="shared" si="1395"/>
        <v>0</v>
      </c>
      <c r="AA2290" s="173">
        <f t="shared" si="1395"/>
        <v>0</v>
      </c>
      <c r="AB2290" s="173">
        <f t="shared" si="1395"/>
        <v>0</v>
      </c>
      <c r="AC2290" s="169">
        <f t="shared" si="1395"/>
        <v>0</v>
      </c>
      <c r="AD2290" s="169">
        <f t="shared" si="1395"/>
        <v>0</v>
      </c>
      <c r="AE2290" s="169">
        <f t="shared" si="1358"/>
        <v>0</v>
      </c>
      <c r="AF2290" s="169">
        <f>SUM(AF2291:AF2296)</f>
        <v>0</v>
      </c>
      <c r="AG2290" s="169">
        <f>SUM(AG2291:AG2296)</f>
        <v>0</v>
      </c>
      <c r="AH2290" s="169">
        <f t="shared" si="1359"/>
        <v>0</v>
      </c>
      <c r="AI2290" s="169">
        <f>SUM(AI2291:AI2296)</f>
        <v>0</v>
      </c>
      <c r="AJ2290" s="169">
        <f>SUM(AJ2291:AJ2296)</f>
        <v>0</v>
      </c>
      <c r="AK2290" s="169">
        <f t="shared" si="1360"/>
        <v>0</v>
      </c>
      <c r="AL2290" s="169">
        <f>SUM(AL2291:AL2296)</f>
        <v>0</v>
      </c>
      <c r="AM2290" s="169">
        <f>SUM(AM2291:AM2296)</f>
        <v>0</v>
      </c>
      <c r="AN2290" s="169">
        <f t="shared" si="1361"/>
        <v>0</v>
      </c>
      <c r="AO2290" s="169">
        <f>SUM(AO2291:AO2296)</f>
        <v>0</v>
      </c>
      <c r="AP2290" s="169">
        <f>SUM(AP2291:AP2296)</f>
        <v>0</v>
      </c>
      <c r="AQ2290" s="169">
        <f t="shared" si="1362"/>
        <v>0</v>
      </c>
      <c r="AR2290" s="169">
        <f>SUM(AR2291:AR2296)</f>
        <v>0</v>
      </c>
      <c r="AS2290" s="169">
        <f>SUM(AS2291:AS2296)</f>
        <v>0</v>
      </c>
      <c r="AT2290" s="169">
        <f t="shared" si="1363"/>
        <v>0</v>
      </c>
      <c r="AU2290" s="169">
        <f>SUM(AU2291:AU2296)</f>
        <v>0</v>
      </c>
      <c r="AV2290" s="169">
        <f>SUM(AV2291:AV2296)</f>
        <v>0</v>
      </c>
      <c r="AW2290" s="169">
        <f t="shared" si="1364"/>
        <v>0</v>
      </c>
      <c r="AX2290" s="171"/>
      <c r="AY2290" s="172"/>
      <c r="AZ2290" s="171"/>
      <c r="BA2290" s="172"/>
      <c r="BB2290" s="171"/>
      <c r="BC2290" s="172"/>
      <c r="BD2290" s="171"/>
      <c r="BE2290" s="172"/>
    </row>
    <row r="2291" spans="2:57" ht="30" hidden="1">
      <c r="B2291" s="174">
        <v>2025</v>
      </c>
      <c r="C2291" s="174">
        <v>20</v>
      </c>
      <c r="D2291" s="175">
        <v>0</v>
      </c>
      <c r="E2291" s="176"/>
      <c r="F2291" s="174">
        <v>3</v>
      </c>
      <c r="G2291" s="174">
        <v>7</v>
      </c>
      <c r="H2291" s="174">
        <v>21</v>
      </c>
      <c r="I2291" s="174">
        <v>3000</v>
      </c>
      <c r="J2291" s="174">
        <v>3300</v>
      </c>
      <c r="K2291" s="174">
        <v>334</v>
      </c>
      <c r="L2291" s="177">
        <v>477</v>
      </c>
      <c r="M2291" s="178">
        <v>0</v>
      </c>
      <c r="N2291" s="179" t="s">
        <v>1488</v>
      </c>
      <c r="O2291" s="180">
        <v>0</v>
      </c>
      <c r="P2291" s="180">
        <v>0</v>
      </c>
      <c r="Q2291" s="181">
        <v>0</v>
      </c>
      <c r="R2291" s="182" t="s">
        <v>50</v>
      </c>
      <c r="S2291" s="183">
        <v>0</v>
      </c>
      <c r="T2291" s="183">
        <v>0</v>
      </c>
      <c r="U2291" s="180">
        <v>0</v>
      </c>
      <c r="V2291" s="180">
        <v>0</v>
      </c>
      <c r="W2291" s="183">
        <v>0</v>
      </c>
      <c r="X2291" s="183">
        <v>0</v>
      </c>
      <c r="Y2291" s="180">
        <v>0</v>
      </c>
      <c r="Z2291" s="180">
        <v>0</v>
      </c>
      <c r="AA2291" s="183">
        <v>0</v>
      </c>
      <c r="AB2291" s="183">
        <v>0</v>
      </c>
      <c r="AC2291" s="180">
        <f t="shared" ref="AC2291:AD2296" si="1396">+O2291+U2291-Y2291</f>
        <v>0</v>
      </c>
      <c r="AD2291" s="180">
        <f t="shared" si="1396"/>
        <v>0</v>
      </c>
      <c r="AE2291" s="181">
        <f t="shared" si="1358"/>
        <v>0</v>
      </c>
      <c r="AF2291" s="180">
        <v>0</v>
      </c>
      <c r="AG2291" s="180">
        <v>0</v>
      </c>
      <c r="AH2291" s="181">
        <f t="shared" si="1359"/>
        <v>0</v>
      </c>
      <c r="AI2291" s="180">
        <v>0</v>
      </c>
      <c r="AJ2291" s="180">
        <v>0</v>
      </c>
      <c r="AK2291" s="181">
        <f t="shared" si="1360"/>
        <v>0</v>
      </c>
      <c r="AL2291" s="180">
        <v>0</v>
      </c>
      <c r="AM2291" s="180">
        <v>0</v>
      </c>
      <c r="AN2291" s="181">
        <f t="shared" si="1361"/>
        <v>0</v>
      </c>
      <c r="AO2291" s="180">
        <v>0</v>
      </c>
      <c r="AP2291" s="180">
        <v>0</v>
      </c>
      <c r="AQ2291" s="181">
        <f t="shared" si="1362"/>
        <v>0</v>
      </c>
      <c r="AR2291" s="180">
        <v>0</v>
      </c>
      <c r="AS2291" s="180">
        <v>0</v>
      </c>
      <c r="AT2291" s="181">
        <f t="shared" si="1363"/>
        <v>0</v>
      </c>
      <c r="AU2291" s="180">
        <f t="shared" ref="AU2291:AV2296" si="1397">+AC2291-AF2291-AI2291-AL2291-AO2291-AR2291</f>
        <v>0</v>
      </c>
      <c r="AV2291" s="180">
        <f t="shared" si="1397"/>
        <v>0</v>
      </c>
      <c r="AW2291" s="181">
        <f t="shared" si="1364"/>
        <v>0</v>
      </c>
      <c r="AX2291" s="183">
        <f t="shared" ref="AX2291:AY2296" si="1398">+S2291+W2291-AA2291</f>
        <v>0</v>
      </c>
      <c r="AY2291" s="183">
        <f t="shared" si="1398"/>
        <v>0</v>
      </c>
      <c r="AZ2291" s="183"/>
      <c r="BA2291" s="183"/>
      <c r="BB2291" s="183"/>
      <c r="BC2291" s="183"/>
      <c r="BD2291" s="183">
        <f t="shared" ref="BD2291:BE2296" si="1399">+AX2291-AZ2291-BB2291</f>
        <v>0</v>
      </c>
      <c r="BE2291" s="183">
        <f t="shared" si="1399"/>
        <v>0</v>
      </c>
    </row>
    <row r="2292" spans="2:57" ht="30" hidden="1">
      <c r="B2292" s="174">
        <v>2025</v>
      </c>
      <c r="C2292" s="174">
        <v>20</v>
      </c>
      <c r="D2292" s="175">
        <v>0</v>
      </c>
      <c r="E2292" s="176"/>
      <c r="F2292" s="174">
        <v>3</v>
      </c>
      <c r="G2292" s="174">
        <v>7</v>
      </c>
      <c r="H2292" s="174">
        <v>21</v>
      </c>
      <c r="I2292" s="174">
        <v>3000</v>
      </c>
      <c r="J2292" s="174">
        <v>3300</v>
      </c>
      <c r="K2292" s="174">
        <v>334</v>
      </c>
      <c r="L2292" s="177">
        <v>481</v>
      </c>
      <c r="M2292" s="178">
        <v>0</v>
      </c>
      <c r="N2292" s="179" t="s">
        <v>1489</v>
      </c>
      <c r="O2292" s="180">
        <v>0</v>
      </c>
      <c r="P2292" s="180">
        <v>0</v>
      </c>
      <c r="Q2292" s="181">
        <v>0</v>
      </c>
      <c r="R2292" s="182" t="s">
        <v>50</v>
      </c>
      <c r="S2292" s="183">
        <v>0</v>
      </c>
      <c r="T2292" s="183">
        <v>0</v>
      </c>
      <c r="U2292" s="180">
        <v>0</v>
      </c>
      <c r="V2292" s="180">
        <v>0</v>
      </c>
      <c r="W2292" s="183">
        <v>0</v>
      </c>
      <c r="X2292" s="183">
        <v>0</v>
      </c>
      <c r="Y2292" s="180">
        <v>0</v>
      </c>
      <c r="Z2292" s="180">
        <v>0</v>
      </c>
      <c r="AA2292" s="183">
        <v>0</v>
      </c>
      <c r="AB2292" s="183">
        <v>0</v>
      </c>
      <c r="AC2292" s="180">
        <f t="shared" si="1396"/>
        <v>0</v>
      </c>
      <c r="AD2292" s="180">
        <f t="shared" si="1396"/>
        <v>0</v>
      </c>
      <c r="AE2292" s="181">
        <f t="shared" ref="AE2292:AE2355" si="1400">+AC2292+AD2292</f>
        <v>0</v>
      </c>
      <c r="AF2292" s="180">
        <v>0</v>
      </c>
      <c r="AG2292" s="180">
        <v>0</v>
      </c>
      <c r="AH2292" s="181">
        <f t="shared" ref="AH2292:AH2355" si="1401">+AF2292+AG2292</f>
        <v>0</v>
      </c>
      <c r="AI2292" s="180">
        <v>0</v>
      </c>
      <c r="AJ2292" s="180">
        <v>0</v>
      </c>
      <c r="AK2292" s="181">
        <f t="shared" ref="AK2292:AK2355" si="1402">+AI2292+AJ2292</f>
        <v>0</v>
      </c>
      <c r="AL2292" s="180">
        <v>0</v>
      </c>
      <c r="AM2292" s="180">
        <v>0</v>
      </c>
      <c r="AN2292" s="181">
        <f t="shared" ref="AN2292:AN2355" si="1403">+AL2292+AM2292</f>
        <v>0</v>
      </c>
      <c r="AO2292" s="180">
        <v>0</v>
      </c>
      <c r="AP2292" s="180">
        <v>0</v>
      </c>
      <c r="AQ2292" s="181">
        <f t="shared" ref="AQ2292:AQ2355" si="1404">+AO2292+AP2292</f>
        <v>0</v>
      </c>
      <c r="AR2292" s="180">
        <v>0</v>
      </c>
      <c r="AS2292" s="180">
        <v>0</v>
      </c>
      <c r="AT2292" s="181">
        <f t="shared" ref="AT2292:AT2355" si="1405">+AR2292+AS2292</f>
        <v>0</v>
      </c>
      <c r="AU2292" s="180">
        <f t="shared" si="1397"/>
        <v>0</v>
      </c>
      <c r="AV2292" s="180">
        <f t="shared" si="1397"/>
        <v>0</v>
      </c>
      <c r="AW2292" s="181">
        <f t="shared" ref="AW2292:AW2355" si="1406">+AU2292+AV2292</f>
        <v>0</v>
      </c>
      <c r="AX2292" s="183">
        <f t="shared" si="1398"/>
        <v>0</v>
      </c>
      <c r="AY2292" s="183">
        <f t="shared" si="1398"/>
        <v>0</v>
      </c>
      <c r="AZ2292" s="183"/>
      <c r="BA2292" s="183"/>
      <c r="BB2292" s="183"/>
      <c r="BC2292" s="183"/>
      <c r="BD2292" s="183">
        <f t="shared" si="1399"/>
        <v>0</v>
      </c>
      <c r="BE2292" s="183">
        <f t="shared" si="1399"/>
        <v>0</v>
      </c>
    </row>
    <row r="2293" spans="2:57" ht="30" hidden="1">
      <c r="B2293" s="174">
        <v>2025</v>
      </c>
      <c r="C2293" s="174">
        <v>20</v>
      </c>
      <c r="D2293" s="175">
        <v>0</v>
      </c>
      <c r="E2293" s="176"/>
      <c r="F2293" s="174">
        <v>3</v>
      </c>
      <c r="G2293" s="174">
        <v>7</v>
      </c>
      <c r="H2293" s="174">
        <v>21</v>
      </c>
      <c r="I2293" s="174">
        <v>3000</v>
      </c>
      <c r="J2293" s="174">
        <v>3300</v>
      </c>
      <c r="K2293" s="174">
        <v>334</v>
      </c>
      <c r="L2293" s="177">
        <v>470</v>
      </c>
      <c r="M2293" s="178">
        <v>0</v>
      </c>
      <c r="N2293" s="179" t="s">
        <v>1490</v>
      </c>
      <c r="O2293" s="180">
        <v>0</v>
      </c>
      <c r="P2293" s="180">
        <v>0</v>
      </c>
      <c r="Q2293" s="181">
        <v>0</v>
      </c>
      <c r="R2293" s="182" t="s">
        <v>50</v>
      </c>
      <c r="S2293" s="183">
        <v>0</v>
      </c>
      <c r="T2293" s="183">
        <v>0</v>
      </c>
      <c r="U2293" s="180">
        <v>0</v>
      </c>
      <c r="V2293" s="180">
        <v>0</v>
      </c>
      <c r="W2293" s="183">
        <v>0</v>
      </c>
      <c r="X2293" s="183">
        <v>0</v>
      </c>
      <c r="Y2293" s="180">
        <v>0</v>
      </c>
      <c r="Z2293" s="180">
        <v>0</v>
      </c>
      <c r="AA2293" s="183">
        <v>0</v>
      </c>
      <c r="AB2293" s="183">
        <v>0</v>
      </c>
      <c r="AC2293" s="180">
        <f t="shared" si="1396"/>
        <v>0</v>
      </c>
      <c r="AD2293" s="180">
        <f t="shared" si="1396"/>
        <v>0</v>
      </c>
      <c r="AE2293" s="181">
        <f t="shared" si="1400"/>
        <v>0</v>
      </c>
      <c r="AF2293" s="180">
        <v>0</v>
      </c>
      <c r="AG2293" s="180">
        <v>0</v>
      </c>
      <c r="AH2293" s="181">
        <f t="shared" si="1401"/>
        <v>0</v>
      </c>
      <c r="AI2293" s="180">
        <v>0</v>
      </c>
      <c r="AJ2293" s="180">
        <v>0</v>
      </c>
      <c r="AK2293" s="181">
        <f t="shared" si="1402"/>
        <v>0</v>
      </c>
      <c r="AL2293" s="180">
        <v>0</v>
      </c>
      <c r="AM2293" s="180">
        <v>0</v>
      </c>
      <c r="AN2293" s="181">
        <f t="shared" si="1403"/>
        <v>0</v>
      </c>
      <c r="AO2293" s="180">
        <v>0</v>
      </c>
      <c r="AP2293" s="180">
        <v>0</v>
      </c>
      <c r="AQ2293" s="181">
        <f t="shared" si="1404"/>
        <v>0</v>
      </c>
      <c r="AR2293" s="180">
        <v>0</v>
      </c>
      <c r="AS2293" s="180">
        <v>0</v>
      </c>
      <c r="AT2293" s="181">
        <f t="shared" si="1405"/>
        <v>0</v>
      </c>
      <c r="AU2293" s="180">
        <f t="shared" si="1397"/>
        <v>0</v>
      </c>
      <c r="AV2293" s="180">
        <f t="shared" si="1397"/>
        <v>0</v>
      </c>
      <c r="AW2293" s="181">
        <f t="shared" si="1406"/>
        <v>0</v>
      </c>
      <c r="AX2293" s="183">
        <f t="shared" si="1398"/>
        <v>0</v>
      </c>
      <c r="AY2293" s="183">
        <f t="shared" si="1398"/>
        <v>0</v>
      </c>
      <c r="AZ2293" s="183"/>
      <c r="BA2293" s="183"/>
      <c r="BB2293" s="183"/>
      <c r="BC2293" s="183"/>
      <c r="BD2293" s="183">
        <f t="shared" si="1399"/>
        <v>0</v>
      </c>
      <c r="BE2293" s="183">
        <f t="shared" si="1399"/>
        <v>0</v>
      </c>
    </row>
    <row r="2294" spans="2:57" ht="30" hidden="1">
      <c r="B2294" s="174">
        <v>2025</v>
      </c>
      <c r="C2294" s="174">
        <v>20</v>
      </c>
      <c r="D2294" s="175">
        <v>0</v>
      </c>
      <c r="E2294" s="176"/>
      <c r="F2294" s="174">
        <v>3</v>
      </c>
      <c r="G2294" s="174">
        <v>7</v>
      </c>
      <c r="H2294" s="174">
        <v>21</v>
      </c>
      <c r="I2294" s="174">
        <v>3000</v>
      </c>
      <c r="J2294" s="174">
        <v>3300</v>
      </c>
      <c r="K2294" s="174">
        <v>334</v>
      </c>
      <c r="L2294" s="177">
        <v>451</v>
      </c>
      <c r="M2294" s="178">
        <v>0</v>
      </c>
      <c r="N2294" s="179" t="s">
        <v>1491</v>
      </c>
      <c r="O2294" s="180">
        <v>0</v>
      </c>
      <c r="P2294" s="180">
        <v>0</v>
      </c>
      <c r="Q2294" s="181">
        <v>0</v>
      </c>
      <c r="R2294" s="182" t="s">
        <v>50</v>
      </c>
      <c r="S2294" s="183">
        <v>0</v>
      </c>
      <c r="T2294" s="183">
        <v>0</v>
      </c>
      <c r="U2294" s="180">
        <v>0</v>
      </c>
      <c r="V2294" s="180">
        <v>0</v>
      </c>
      <c r="W2294" s="183">
        <v>0</v>
      </c>
      <c r="X2294" s="183">
        <v>0</v>
      </c>
      <c r="Y2294" s="180">
        <v>0</v>
      </c>
      <c r="Z2294" s="180">
        <v>0</v>
      </c>
      <c r="AA2294" s="183">
        <v>0</v>
      </c>
      <c r="AB2294" s="183">
        <v>0</v>
      </c>
      <c r="AC2294" s="180">
        <f t="shared" si="1396"/>
        <v>0</v>
      </c>
      <c r="AD2294" s="180">
        <f t="shared" si="1396"/>
        <v>0</v>
      </c>
      <c r="AE2294" s="181">
        <f t="shared" si="1400"/>
        <v>0</v>
      </c>
      <c r="AF2294" s="180">
        <v>0</v>
      </c>
      <c r="AG2294" s="180">
        <v>0</v>
      </c>
      <c r="AH2294" s="181">
        <f t="shared" si="1401"/>
        <v>0</v>
      </c>
      <c r="AI2294" s="180">
        <v>0</v>
      </c>
      <c r="AJ2294" s="180">
        <v>0</v>
      </c>
      <c r="AK2294" s="181">
        <f t="shared" si="1402"/>
        <v>0</v>
      </c>
      <c r="AL2294" s="180">
        <v>0</v>
      </c>
      <c r="AM2294" s="180">
        <v>0</v>
      </c>
      <c r="AN2294" s="181">
        <f t="shared" si="1403"/>
        <v>0</v>
      </c>
      <c r="AO2294" s="180">
        <v>0</v>
      </c>
      <c r="AP2294" s="180">
        <v>0</v>
      </c>
      <c r="AQ2294" s="181">
        <f t="shared" si="1404"/>
        <v>0</v>
      </c>
      <c r="AR2294" s="180">
        <v>0</v>
      </c>
      <c r="AS2294" s="180">
        <v>0</v>
      </c>
      <c r="AT2294" s="181">
        <f t="shared" si="1405"/>
        <v>0</v>
      </c>
      <c r="AU2294" s="180">
        <f t="shared" si="1397"/>
        <v>0</v>
      </c>
      <c r="AV2294" s="180">
        <f t="shared" si="1397"/>
        <v>0</v>
      </c>
      <c r="AW2294" s="181">
        <f t="shared" si="1406"/>
        <v>0</v>
      </c>
      <c r="AX2294" s="183">
        <f t="shared" si="1398"/>
        <v>0</v>
      </c>
      <c r="AY2294" s="183">
        <f t="shared" si="1398"/>
        <v>0</v>
      </c>
      <c r="AZ2294" s="183"/>
      <c r="BA2294" s="183"/>
      <c r="BB2294" s="183"/>
      <c r="BC2294" s="183"/>
      <c r="BD2294" s="183">
        <f t="shared" si="1399"/>
        <v>0</v>
      </c>
      <c r="BE2294" s="183">
        <f t="shared" si="1399"/>
        <v>0</v>
      </c>
    </row>
    <row r="2295" spans="2:57" ht="30" hidden="1">
      <c r="B2295" s="174">
        <v>2025</v>
      </c>
      <c r="C2295" s="174">
        <v>20</v>
      </c>
      <c r="D2295" s="175">
        <v>0</v>
      </c>
      <c r="E2295" s="176"/>
      <c r="F2295" s="174">
        <v>3</v>
      </c>
      <c r="G2295" s="174">
        <v>7</v>
      </c>
      <c r="H2295" s="174">
        <v>21</v>
      </c>
      <c r="I2295" s="174">
        <v>3000</v>
      </c>
      <c r="J2295" s="174">
        <v>3300</v>
      </c>
      <c r="K2295" s="174">
        <v>334</v>
      </c>
      <c r="L2295" s="177">
        <v>438</v>
      </c>
      <c r="M2295" s="178">
        <v>0</v>
      </c>
      <c r="N2295" s="179" t="s">
        <v>1492</v>
      </c>
      <c r="O2295" s="180">
        <v>0</v>
      </c>
      <c r="P2295" s="180">
        <v>0</v>
      </c>
      <c r="Q2295" s="181">
        <v>0</v>
      </c>
      <c r="R2295" s="182" t="s">
        <v>50</v>
      </c>
      <c r="S2295" s="183">
        <v>0</v>
      </c>
      <c r="T2295" s="183">
        <v>0</v>
      </c>
      <c r="U2295" s="180">
        <v>0</v>
      </c>
      <c r="V2295" s="180">
        <v>0</v>
      </c>
      <c r="W2295" s="183">
        <v>0</v>
      </c>
      <c r="X2295" s="183">
        <v>0</v>
      </c>
      <c r="Y2295" s="180">
        <v>0</v>
      </c>
      <c r="Z2295" s="180">
        <v>0</v>
      </c>
      <c r="AA2295" s="183">
        <v>0</v>
      </c>
      <c r="AB2295" s="183">
        <v>0</v>
      </c>
      <c r="AC2295" s="180">
        <f t="shared" si="1396"/>
        <v>0</v>
      </c>
      <c r="AD2295" s="180">
        <f t="shared" si="1396"/>
        <v>0</v>
      </c>
      <c r="AE2295" s="181">
        <f t="shared" si="1400"/>
        <v>0</v>
      </c>
      <c r="AF2295" s="180">
        <v>0</v>
      </c>
      <c r="AG2295" s="180">
        <v>0</v>
      </c>
      <c r="AH2295" s="181">
        <f t="shared" si="1401"/>
        <v>0</v>
      </c>
      <c r="AI2295" s="180">
        <v>0</v>
      </c>
      <c r="AJ2295" s="180">
        <v>0</v>
      </c>
      <c r="AK2295" s="181">
        <f t="shared" si="1402"/>
        <v>0</v>
      </c>
      <c r="AL2295" s="180">
        <v>0</v>
      </c>
      <c r="AM2295" s="180">
        <v>0</v>
      </c>
      <c r="AN2295" s="181">
        <f t="shared" si="1403"/>
        <v>0</v>
      </c>
      <c r="AO2295" s="180">
        <v>0</v>
      </c>
      <c r="AP2295" s="180">
        <v>0</v>
      </c>
      <c r="AQ2295" s="181">
        <f t="shared" si="1404"/>
        <v>0</v>
      </c>
      <c r="AR2295" s="180">
        <v>0</v>
      </c>
      <c r="AS2295" s="180">
        <v>0</v>
      </c>
      <c r="AT2295" s="181">
        <f t="shared" si="1405"/>
        <v>0</v>
      </c>
      <c r="AU2295" s="180">
        <f t="shared" si="1397"/>
        <v>0</v>
      </c>
      <c r="AV2295" s="180">
        <f t="shared" si="1397"/>
        <v>0</v>
      </c>
      <c r="AW2295" s="181">
        <f t="shared" si="1406"/>
        <v>0</v>
      </c>
      <c r="AX2295" s="183">
        <f t="shared" si="1398"/>
        <v>0</v>
      </c>
      <c r="AY2295" s="183">
        <f t="shared" si="1398"/>
        <v>0</v>
      </c>
      <c r="AZ2295" s="183"/>
      <c r="BA2295" s="183"/>
      <c r="BB2295" s="183"/>
      <c r="BC2295" s="183"/>
      <c r="BD2295" s="183">
        <f t="shared" si="1399"/>
        <v>0</v>
      </c>
      <c r="BE2295" s="183">
        <f t="shared" si="1399"/>
        <v>0</v>
      </c>
    </row>
    <row r="2296" spans="2:57" ht="45" hidden="1">
      <c r="B2296" s="174">
        <v>2025</v>
      </c>
      <c r="C2296" s="174">
        <v>20</v>
      </c>
      <c r="D2296" s="175">
        <v>0</v>
      </c>
      <c r="E2296" s="176"/>
      <c r="F2296" s="174">
        <v>3</v>
      </c>
      <c r="G2296" s="174">
        <v>7</v>
      </c>
      <c r="H2296" s="174">
        <v>21</v>
      </c>
      <c r="I2296" s="174">
        <v>3000</v>
      </c>
      <c r="J2296" s="174">
        <v>3300</v>
      </c>
      <c r="K2296" s="174">
        <v>334</v>
      </c>
      <c r="L2296" s="177">
        <v>460</v>
      </c>
      <c r="M2296" s="178">
        <v>0</v>
      </c>
      <c r="N2296" s="179" t="s">
        <v>1493</v>
      </c>
      <c r="O2296" s="180">
        <v>0</v>
      </c>
      <c r="P2296" s="180">
        <v>0</v>
      </c>
      <c r="Q2296" s="181">
        <v>0</v>
      </c>
      <c r="R2296" s="182" t="s">
        <v>50</v>
      </c>
      <c r="S2296" s="183">
        <v>0</v>
      </c>
      <c r="T2296" s="183">
        <v>0</v>
      </c>
      <c r="U2296" s="180">
        <v>0</v>
      </c>
      <c r="V2296" s="180">
        <v>0</v>
      </c>
      <c r="W2296" s="183">
        <v>0</v>
      </c>
      <c r="X2296" s="183">
        <v>0</v>
      </c>
      <c r="Y2296" s="180">
        <v>0</v>
      </c>
      <c r="Z2296" s="180">
        <v>0</v>
      </c>
      <c r="AA2296" s="183">
        <v>0</v>
      </c>
      <c r="AB2296" s="183">
        <v>0</v>
      </c>
      <c r="AC2296" s="180">
        <f t="shared" si="1396"/>
        <v>0</v>
      </c>
      <c r="AD2296" s="180">
        <f t="shared" si="1396"/>
        <v>0</v>
      </c>
      <c r="AE2296" s="181">
        <f t="shared" si="1400"/>
        <v>0</v>
      </c>
      <c r="AF2296" s="180">
        <v>0</v>
      </c>
      <c r="AG2296" s="180">
        <v>0</v>
      </c>
      <c r="AH2296" s="181">
        <f t="shared" si="1401"/>
        <v>0</v>
      </c>
      <c r="AI2296" s="180">
        <v>0</v>
      </c>
      <c r="AJ2296" s="180">
        <v>0</v>
      </c>
      <c r="AK2296" s="181">
        <f t="shared" si="1402"/>
        <v>0</v>
      </c>
      <c r="AL2296" s="180">
        <v>0</v>
      </c>
      <c r="AM2296" s="180">
        <v>0</v>
      </c>
      <c r="AN2296" s="181">
        <f t="shared" si="1403"/>
        <v>0</v>
      </c>
      <c r="AO2296" s="180">
        <v>0</v>
      </c>
      <c r="AP2296" s="180">
        <v>0</v>
      </c>
      <c r="AQ2296" s="181">
        <f t="shared" si="1404"/>
        <v>0</v>
      </c>
      <c r="AR2296" s="180">
        <v>0</v>
      </c>
      <c r="AS2296" s="180">
        <v>0</v>
      </c>
      <c r="AT2296" s="181">
        <f t="shared" si="1405"/>
        <v>0</v>
      </c>
      <c r="AU2296" s="180">
        <f t="shared" si="1397"/>
        <v>0</v>
      </c>
      <c r="AV2296" s="180">
        <f t="shared" si="1397"/>
        <v>0</v>
      </c>
      <c r="AW2296" s="181">
        <f t="shared" si="1406"/>
        <v>0</v>
      </c>
      <c r="AX2296" s="183">
        <f t="shared" si="1398"/>
        <v>0</v>
      </c>
      <c r="AY2296" s="183">
        <f t="shared" si="1398"/>
        <v>0</v>
      </c>
      <c r="AZ2296" s="183"/>
      <c r="BA2296" s="183"/>
      <c r="BB2296" s="183"/>
      <c r="BC2296" s="183"/>
      <c r="BD2296" s="183">
        <f t="shared" si="1399"/>
        <v>0</v>
      </c>
      <c r="BE2296" s="183">
        <f t="shared" si="1399"/>
        <v>0</v>
      </c>
    </row>
    <row r="2297" spans="2:57" ht="31.5">
      <c r="B2297" s="106">
        <v>2025</v>
      </c>
      <c r="C2297" s="106">
        <v>20</v>
      </c>
      <c r="D2297" s="107"/>
      <c r="E2297" s="108"/>
      <c r="F2297" s="106">
        <v>4</v>
      </c>
      <c r="G2297" s="106"/>
      <c r="H2297" s="106"/>
      <c r="I2297" s="106"/>
      <c r="J2297" s="106"/>
      <c r="K2297" s="109"/>
      <c r="L2297" s="110"/>
      <c r="M2297" s="111"/>
      <c r="N2297" s="112" t="s">
        <v>1494</v>
      </c>
      <c r="O2297" s="113">
        <v>356793</v>
      </c>
      <c r="P2297" s="113">
        <v>7993419.1799999997</v>
      </c>
      <c r="Q2297" s="113">
        <v>8350212.1799999997</v>
      </c>
      <c r="R2297" s="114"/>
      <c r="S2297" s="115"/>
      <c r="T2297" s="116"/>
      <c r="U2297" s="113">
        <f t="shared" ref="U2297:AD2297" si="1407">+U2298+U2460+U2588+U2755+U2894</f>
        <v>0</v>
      </c>
      <c r="V2297" s="113">
        <f t="shared" si="1407"/>
        <v>0</v>
      </c>
      <c r="W2297" s="117">
        <f t="shared" si="1407"/>
        <v>0</v>
      </c>
      <c r="X2297" s="117">
        <f t="shared" si="1407"/>
        <v>0</v>
      </c>
      <c r="Y2297" s="113">
        <f t="shared" si="1407"/>
        <v>0</v>
      </c>
      <c r="Z2297" s="113">
        <f t="shared" si="1407"/>
        <v>0</v>
      </c>
      <c r="AA2297" s="117">
        <f t="shared" si="1407"/>
        <v>0</v>
      </c>
      <c r="AB2297" s="117">
        <f t="shared" si="1407"/>
        <v>0</v>
      </c>
      <c r="AC2297" s="113">
        <f t="shared" si="1407"/>
        <v>356793</v>
      </c>
      <c r="AD2297" s="113">
        <f t="shared" si="1407"/>
        <v>7993419.1799999997</v>
      </c>
      <c r="AE2297" s="113">
        <f t="shared" si="1400"/>
        <v>8350212.1799999997</v>
      </c>
      <c r="AF2297" s="113">
        <f>+AF2298+AF2460+AF2588+AF2755+AF2894</f>
        <v>142717.20000000001</v>
      </c>
      <c r="AG2297" s="113">
        <f>+AG2298+AG2460+AG2588+AG2755+AG2894</f>
        <v>4108037.5220000003</v>
      </c>
      <c r="AH2297" s="113">
        <f t="shared" si="1401"/>
        <v>4250754.7220000001</v>
      </c>
      <c r="AI2297" s="113">
        <f>+AI2298+AI2460+AI2588+AI2755+AI2894</f>
        <v>0</v>
      </c>
      <c r="AJ2297" s="113">
        <f>+AJ2298+AJ2460+AJ2588+AJ2755+AJ2894</f>
        <v>0</v>
      </c>
      <c r="AK2297" s="113">
        <f t="shared" si="1402"/>
        <v>0</v>
      </c>
      <c r="AL2297" s="113">
        <f>+AL2298+AL2460+AL2588+AL2755+AL2894</f>
        <v>0</v>
      </c>
      <c r="AM2297" s="113">
        <f>+AM2298+AM2460+AM2588+AM2755+AM2894</f>
        <v>0</v>
      </c>
      <c r="AN2297" s="113">
        <f t="shared" si="1403"/>
        <v>0</v>
      </c>
      <c r="AO2297" s="113">
        <f>+AO2298+AO2460+AO2588+AO2755+AO2894</f>
        <v>214075.8</v>
      </c>
      <c r="AP2297" s="113">
        <f>+AP2298+AP2460+AP2588+AP2755+AP2894</f>
        <v>3881475.8840000005</v>
      </c>
      <c r="AQ2297" s="113">
        <f t="shared" si="1404"/>
        <v>4095551.6840000004</v>
      </c>
      <c r="AR2297" s="113">
        <f>+AR2298+AR2460+AR2588+AR2755+AR2894</f>
        <v>0</v>
      </c>
      <c r="AS2297" s="113">
        <f>+AS2298+AS2460+AS2588+AS2755+AS2894</f>
        <v>0</v>
      </c>
      <c r="AT2297" s="113">
        <f t="shared" si="1405"/>
        <v>0</v>
      </c>
      <c r="AU2297" s="113">
        <f>+AU2298+AU2460+AU2588+AU2755+AU2894</f>
        <v>0</v>
      </c>
      <c r="AV2297" s="113">
        <f>+AV2298+AV2460+AV2588+AV2755+AV2894</f>
        <v>3905.7740000000103</v>
      </c>
      <c r="AW2297" s="113">
        <f t="shared" si="1406"/>
        <v>3905.7740000000103</v>
      </c>
      <c r="AX2297" s="115"/>
      <c r="AY2297" s="116"/>
      <c r="AZ2297" s="115"/>
      <c r="BA2297" s="116"/>
      <c r="BB2297" s="115"/>
      <c r="BC2297" s="116"/>
      <c r="BD2297" s="115"/>
      <c r="BE2297" s="116"/>
    </row>
    <row r="2298" spans="2:57" s="129" customFormat="1" ht="15.75" hidden="1">
      <c r="B2298" s="118">
        <v>2025</v>
      </c>
      <c r="C2298" s="118">
        <v>20</v>
      </c>
      <c r="D2298" s="119"/>
      <c r="E2298" s="120"/>
      <c r="F2298" s="118">
        <v>4</v>
      </c>
      <c r="G2298" s="118">
        <v>8</v>
      </c>
      <c r="H2298" s="118"/>
      <c r="I2298" s="118"/>
      <c r="J2298" s="118"/>
      <c r="K2298" s="118"/>
      <c r="L2298" s="121"/>
      <c r="M2298" s="122"/>
      <c r="N2298" s="123" t="s">
        <v>1495</v>
      </c>
      <c r="O2298" s="124">
        <v>0</v>
      </c>
      <c r="P2298" s="124">
        <v>0</v>
      </c>
      <c r="Q2298" s="124">
        <v>0</v>
      </c>
      <c r="R2298" s="125" t="s">
        <v>44</v>
      </c>
      <c r="S2298" s="126"/>
      <c r="T2298" s="127"/>
      <c r="U2298" s="124">
        <f t="shared" ref="U2298:AD2298" si="1408">+U2299+U2399</f>
        <v>0</v>
      </c>
      <c r="V2298" s="124">
        <f t="shared" si="1408"/>
        <v>0</v>
      </c>
      <c r="W2298" s="128">
        <f t="shared" si="1408"/>
        <v>0</v>
      </c>
      <c r="X2298" s="128">
        <f t="shared" si="1408"/>
        <v>0</v>
      </c>
      <c r="Y2298" s="124">
        <f t="shared" si="1408"/>
        <v>0</v>
      </c>
      <c r="Z2298" s="124">
        <f t="shared" si="1408"/>
        <v>0</v>
      </c>
      <c r="AA2298" s="128">
        <f t="shared" si="1408"/>
        <v>0</v>
      </c>
      <c r="AB2298" s="128">
        <f t="shared" si="1408"/>
        <v>0</v>
      </c>
      <c r="AC2298" s="124">
        <f t="shared" si="1408"/>
        <v>0</v>
      </c>
      <c r="AD2298" s="124">
        <f t="shared" si="1408"/>
        <v>0</v>
      </c>
      <c r="AE2298" s="124">
        <f t="shared" si="1400"/>
        <v>0</v>
      </c>
      <c r="AF2298" s="124">
        <f>+AF2299+AF2399</f>
        <v>0</v>
      </c>
      <c r="AG2298" s="124">
        <f>+AG2299+AG2399</f>
        <v>0</v>
      </c>
      <c r="AH2298" s="124">
        <f t="shared" si="1401"/>
        <v>0</v>
      </c>
      <c r="AI2298" s="124">
        <f>+AI2299+AI2399</f>
        <v>0</v>
      </c>
      <c r="AJ2298" s="124">
        <f>+AJ2299+AJ2399</f>
        <v>0</v>
      </c>
      <c r="AK2298" s="124">
        <f t="shared" si="1402"/>
        <v>0</v>
      </c>
      <c r="AL2298" s="124">
        <f>+AL2299+AL2399</f>
        <v>0</v>
      </c>
      <c r="AM2298" s="124">
        <f>+AM2299+AM2399</f>
        <v>0</v>
      </c>
      <c r="AN2298" s="124">
        <f t="shared" si="1403"/>
        <v>0</v>
      </c>
      <c r="AO2298" s="124">
        <f>+AO2299+AO2399</f>
        <v>0</v>
      </c>
      <c r="AP2298" s="124">
        <f>+AP2299+AP2399</f>
        <v>0</v>
      </c>
      <c r="AQ2298" s="124">
        <f t="shared" si="1404"/>
        <v>0</v>
      </c>
      <c r="AR2298" s="124">
        <f>+AR2299+AR2399</f>
        <v>0</v>
      </c>
      <c r="AS2298" s="124">
        <f>+AS2299+AS2399</f>
        <v>0</v>
      </c>
      <c r="AT2298" s="124">
        <f t="shared" si="1405"/>
        <v>0</v>
      </c>
      <c r="AU2298" s="124">
        <f>+AU2299+AU2399</f>
        <v>0</v>
      </c>
      <c r="AV2298" s="124">
        <f>+AV2299+AV2399</f>
        <v>0</v>
      </c>
      <c r="AW2298" s="124">
        <f t="shared" si="1406"/>
        <v>0</v>
      </c>
      <c r="AX2298" s="126"/>
      <c r="AY2298" s="127"/>
      <c r="AZ2298" s="126"/>
      <c r="BA2298" s="127"/>
      <c r="BB2298" s="126"/>
      <c r="BC2298" s="127"/>
      <c r="BD2298" s="126"/>
      <c r="BE2298" s="127"/>
    </row>
    <row r="2299" spans="2:57" s="129" customFormat="1" ht="15.75" hidden="1">
      <c r="B2299" s="130">
        <v>2025</v>
      </c>
      <c r="C2299" s="130">
        <v>20</v>
      </c>
      <c r="D2299" s="131"/>
      <c r="E2299" s="132"/>
      <c r="F2299" s="130">
        <v>4</v>
      </c>
      <c r="G2299" s="130">
        <v>8</v>
      </c>
      <c r="H2299" s="130">
        <v>22</v>
      </c>
      <c r="I2299" s="130"/>
      <c r="J2299" s="130"/>
      <c r="K2299" s="184"/>
      <c r="L2299" s="185" t="s">
        <v>44</v>
      </c>
      <c r="M2299" s="134"/>
      <c r="N2299" s="135" t="s">
        <v>1496</v>
      </c>
      <c r="O2299" s="136">
        <v>0</v>
      </c>
      <c r="P2299" s="136">
        <v>0</v>
      </c>
      <c r="Q2299" s="136">
        <v>0</v>
      </c>
      <c r="R2299" s="137"/>
      <c r="S2299" s="136"/>
      <c r="T2299" s="136"/>
      <c r="U2299" s="136">
        <f t="shared" ref="U2299:AD2299" si="1409">+U2300+U2306+U2336+U2340</f>
        <v>0</v>
      </c>
      <c r="V2299" s="136">
        <f t="shared" si="1409"/>
        <v>0</v>
      </c>
      <c r="W2299" s="140">
        <f t="shared" si="1409"/>
        <v>0</v>
      </c>
      <c r="X2299" s="140">
        <f t="shared" si="1409"/>
        <v>0</v>
      </c>
      <c r="Y2299" s="136">
        <f t="shared" si="1409"/>
        <v>0</v>
      </c>
      <c r="Z2299" s="136">
        <f t="shared" si="1409"/>
        <v>0</v>
      </c>
      <c r="AA2299" s="140">
        <f t="shared" si="1409"/>
        <v>0</v>
      </c>
      <c r="AB2299" s="140">
        <f t="shared" si="1409"/>
        <v>0</v>
      </c>
      <c r="AC2299" s="136">
        <f t="shared" si="1409"/>
        <v>0</v>
      </c>
      <c r="AD2299" s="136">
        <f t="shared" si="1409"/>
        <v>0</v>
      </c>
      <c r="AE2299" s="136">
        <f t="shared" si="1400"/>
        <v>0</v>
      </c>
      <c r="AF2299" s="136">
        <f>+AF2300+AF2306+AF2336+AF2340</f>
        <v>0</v>
      </c>
      <c r="AG2299" s="136">
        <f>+AG2300+AG2306+AG2336+AG2340</f>
        <v>0</v>
      </c>
      <c r="AH2299" s="136">
        <f t="shared" si="1401"/>
        <v>0</v>
      </c>
      <c r="AI2299" s="136">
        <f>+AI2300+AI2306+AI2336+AI2340</f>
        <v>0</v>
      </c>
      <c r="AJ2299" s="136">
        <f>+AJ2300+AJ2306+AJ2336+AJ2340</f>
        <v>0</v>
      </c>
      <c r="AK2299" s="136">
        <f t="shared" si="1402"/>
        <v>0</v>
      </c>
      <c r="AL2299" s="136">
        <f>+AL2300+AL2306+AL2336+AL2340</f>
        <v>0</v>
      </c>
      <c r="AM2299" s="136">
        <f>+AM2300+AM2306+AM2336+AM2340</f>
        <v>0</v>
      </c>
      <c r="AN2299" s="136">
        <f t="shared" si="1403"/>
        <v>0</v>
      </c>
      <c r="AO2299" s="136">
        <f>+AO2300+AO2306+AO2336+AO2340</f>
        <v>0</v>
      </c>
      <c r="AP2299" s="136">
        <f>+AP2300+AP2306+AP2336+AP2340</f>
        <v>0</v>
      </c>
      <c r="AQ2299" s="136">
        <f t="shared" si="1404"/>
        <v>0</v>
      </c>
      <c r="AR2299" s="136">
        <f>+AR2300+AR2306+AR2336+AR2340</f>
        <v>0</v>
      </c>
      <c r="AS2299" s="136">
        <f>+AS2300+AS2306+AS2336+AS2340</f>
        <v>0</v>
      </c>
      <c r="AT2299" s="136">
        <f t="shared" si="1405"/>
        <v>0</v>
      </c>
      <c r="AU2299" s="136">
        <f>+AU2300+AU2306+AU2336+AU2340</f>
        <v>0</v>
      </c>
      <c r="AV2299" s="136">
        <f>+AV2300+AV2306+AV2336+AV2340</f>
        <v>0</v>
      </c>
      <c r="AW2299" s="136">
        <f t="shared" si="1406"/>
        <v>0</v>
      </c>
      <c r="AX2299" s="136"/>
      <c r="AY2299" s="136"/>
      <c r="AZ2299" s="136"/>
      <c r="BA2299" s="136"/>
      <c r="BB2299" s="136"/>
      <c r="BC2299" s="136"/>
      <c r="BD2299" s="136"/>
      <c r="BE2299" s="136"/>
    </row>
    <row r="2300" spans="2:57" ht="15.75" hidden="1">
      <c r="B2300" s="141">
        <v>2025</v>
      </c>
      <c r="C2300" s="141">
        <v>20</v>
      </c>
      <c r="D2300" s="142"/>
      <c r="E2300" s="143"/>
      <c r="F2300" s="141">
        <v>4</v>
      </c>
      <c r="G2300" s="141">
        <v>8</v>
      </c>
      <c r="H2300" s="141">
        <v>22</v>
      </c>
      <c r="I2300" s="141">
        <v>1000</v>
      </c>
      <c r="J2300" s="141"/>
      <c r="K2300" s="141"/>
      <c r="L2300" s="144" t="s">
        <v>44</v>
      </c>
      <c r="M2300" s="145"/>
      <c r="N2300" s="146" t="s">
        <v>68</v>
      </c>
      <c r="O2300" s="147">
        <v>0</v>
      </c>
      <c r="P2300" s="147">
        <v>0</v>
      </c>
      <c r="Q2300" s="147">
        <v>0</v>
      </c>
      <c r="R2300" s="149"/>
      <c r="S2300" s="150"/>
      <c r="T2300" s="230"/>
      <c r="U2300" s="147">
        <f t="shared" ref="U2300:AD2300" si="1410">U2301</f>
        <v>0</v>
      </c>
      <c r="V2300" s="147">
        <f t="shared" si="1410"/>
        <v>0</v>
      </c>
      <c r="W2300" s="151">
        <f t="shared" si="1410"/>
        <v>0</v>
      </c>
      <c r="X2300" s="151">
        <f t="shared" si="1410"/>
        <v>0</v>
      </c>
      <c r="Y2300" s="147">
        <f t="shared" si="1410"/>
        <v>0</v>
      </c>
      <c r="Z2300" s="147">
        <f t="shared" si="1410"/>
        <v>0</v>
      </c>
      <c r="AA2300" s="151">
        <f t="shared" si="1410"/>
        <v>0</v>
      </c>
      <c r="AB2300" s="151">
        <f t="shared" si="1410"/>
        <v>0</v>
      </c>
      <c r="AC2300" s="147">
        <f t="shared" si="1410"/>
        <v>0</v>
      </c>
      <c r="AD2300" s="147">
        <f t="shared" si="1410"/>
        <v>0</v>
      </c>
      <c r="AE2300" s="147">
        <f t="shared" si="1400"/>
        <v>0</v>
      </c>
      <c r="AF2300" s="147">
        <f>AF2301</f>
        <v>0</v>
      </c>
      <c r="AG2300" s="147">
        <f>AG2301</f>
        <v>0</v>
      </c>
      <c r="AH2300" s="147">
        <f t="shared" si="1401"/>
        <v>0</v>
      </c>
      <c r="AI2300" s="147">
        <f>AI2301</f>
        <v>0</v>
      </c>
      <c r="AJ2300" s="147">
        <f>AJ2301</f>
        <v>0</v>
      </c>
      <c r="AK2300" s="147">
        <f t="shared" si="1402"/>
        <v>0</v>
      </c>
      <c r="AL2300" s="147">
        <f>AL2301</f>
        <v>0</v>
      </c>
      <c r="AM2300" s="147">
        <f>AM2301</f>
        <v>0</v>
      </c>
      <c r="AN2300" s="147">
        <f t="shared" si="1403"/>
        <v>0</v>
      </c>
      <c r="AO2300" s="147">
        <f>AO2301</f>
        <v>0</v>
      </c>
      <c r="AP2300" s="147">
        <f>AP2301</f>
        <v>0</v>
      </c>
      <c r="AQ2300" s="147">
        <f t="shared" si="1404"/>
        <v>0</v>
      </c>
      <c r="AR2300" s="147">
        <f>AR2301</f>
        <v>0</v>
      </c>
      <c r="AS2300" s="147">
        <f>AS2301</f>
        <v>0</v>
      </c>
      <c r="AT2300" s="147">
        <f t="shared" si="1405"/>
        <v>0</v>
      </c>
      <c r="AU2300" s="147">
        <f>AU2301</f>
        <v>0</v>
      </c>
      <c r="AV2300" s="147">
        <f>AV2301</f>
        <v>0</v>
      </c>
      <c r="AW2300" s="147">
        <f t="shared" si="1406"/>
        <v>0</v>
      </c>
      <c r="AX2300" s="150"/>
      <c r="AY2300" s="230"/>
      <c r="AZ2300" s="150"/>
      <c r="BA2300" s="230"/>
      <c r="BB2300" s="150"/>
      <c r="BC2300" s="230"/>
      <c r="BD2300" s="150"/>
      <c r="BE2300" s="230"/>
    </row>
    <row r="2301" spans="2:57" ht="15.75" hidden="1">
      <c r="B2301" s="152">
        <v>2025</v>
      </c>
      <c r="C2301" s="152">
        <v>20</v>
      </c>
      <c r="D2301" s="153"/>
      <c r="E2301" s="154"/>
      <c r="F2301" s="152">
        <v>4</v>
      </c>
      <c r="G2301" s="152">
        <v>8</v>
      </c>
      <c r="H2301" s="152">
        <v>22</v>
      </c>
      <c r="I2301" s="152">
        <v>1000</v>
      </c>
      <c r="J2301" s="152">
        <v>1200</v>
      </c>
      <c r="K2301" s="152"/>
      <c r="L2301" s="155" t="s">
        <v>44</v>
      </c>
      <c r="M2301" s="156"/>
      <c r="N2301" s="157" t="s">
        <v>69</v>
      </c>
      <c r="O2301" s="158">
        <v>0</v>
      </c>
      <c r="P2301" s="158">
        <v>0</v>
      </c>
      <c r="Q2301" s="158">
        <v>0</v>
      </c>
      <c r="R2301" s="160"/>
      <c r="S2301" s="231"/>
      <c r="T2301" s="232"/>
      <c r="U2301" s="158">
        <f t="shared" ref="U2301:AD2301" si="1411">U2302+U2304</f>
        <v>0</v>
      </c>
      <c r="V2301" s="158">
        <f t="shared" si="1411"/>
        <v>0</v>
      </c>
      <c r="W2301" s="162">
        <f t="shared" si="1411"/>
        <v>0</v>
      </c>
      <c r="X2301" s="162">
        <f t="shared" si="1411"/>
        <v>0</v>
      </c>
      <c r="Y2301" s="158">
        <f t="shared" si="1411"/>
        <v>0</v>
      </c>
      <c r="Z2301" s="158">
        <f t="shared" si="1411"/>
        <v>0</v>
      </c>
      <c r="AA2301" s="162">
        <f t="shared" si="1411"/>
        <v>0</v>
      </c>
      <c r="AB2301" s="162">
        <f t="shared" si="1411"/>
        <v>0</v>
      </c>
      <c r="AC2301" s="158">
        <f t="shared" si="1411"/>
        <v>0</v>
      </c>
      <c r="AD2301" s="158">
        <f t="shared" si="1411"/>
        <v>0</v>
      </c>
      <c r="AE2301" s="158">
        <f t="shared" si="1400"/>
        <v>0</v>
      </c>
      <c r="AF2301" s="158">
        <f>AF2302+AF2304</f>
        <v>0</v>
      </c>
      <c r="AG2301" s="158">
        <f>AG2302+AG2304</f>
        <v>0</v>
      </c>
      <c r="AH2301" s="158">
        <f t="shared" si="1401"/>
        <v>0</v>
      </c>
      <c r="AI2301" s="158">
        <f>AI2302+AI2304</f>
        <v>0</v>
      </c>
      <c r="AJ2301" s="158">
        <f>AJ2302+AJ2304</f>
        <v>0</v>
      </c>
      <c r="AK2301" s="158">
        <f t="shared" si="1402"/>
        <v>0</v>
      </c>
      <c r="AL2301" s="158">
        <f>AL2302+AL2304</f>
        <v>0</v>
      </c>
      <c r="AM2301" s="158">
        <f>AM2302+AM2304</f>
        <v>0</v>
      </c>
      <c r="AN2301" s="158">
        <f t="shared" si="1403"/>
        <v>0</v>
      </c>
      <c r="AO2301" s="158">
        <f>AO2302+AO2304</f>
        <v>0</v>
      </c>
      <c r="AP2301" s="158">
        <f>AP2302+AP2304</f>
        <v>0</v>
      </c>
      <c r="AQ2301" s="158">
        <f t="shared" si="1404"/>
        <v>0</v>
      </c>
      <c r="AR2301" s="158">
        <f>AR2302+AR2304</f>
        <v>0</v>
      </c>
      <c r="AS2301" s="158">
        <f>AS2302+AS2304</f>
        <v>0</v>
      </c>
      <c r="AT2301" s="158">
        <f t="shared" si="1405"/>
        <v>0</v>
      </c>
      <c r="AU2301" s="158">
        <f>AU2302+AU2304</f>
        <v>0</v>
      </c>
      <c r="AV2301" s="158">
        <f>AV2302+AV2304</f>
        <v>0</v>
      </c>
      <c r="AW2301" s="158">
        <f t="shared" si="1406"/>
        <v>0</v>
      </c>
      <c r="AX2301" s="231"/>
      <c r="AY2301" s="232"/>
      <c r="AZ2301" s="231"/>
      <c r="BA2301" s="232"/>
      <c r="BB2301" s="231"/>
      <c r="BC2301" s="232"/>
      <c r="BD2301" s="231"/>
      <c r="BE2301" s="232"/>
    </row>
    <row r="2302" spans="2:57" ht="15.75" hidden="1">
      <c r="B2302" s="163">
        <v>2025</v>
      </c>
      <c r="C2302" s="163">
        <v>20</v>
      </c>
      <c r="D2302" s="164"/>
      <c r="E2302" s="165"/>
      <c r="F2302" s="163">
        <v>4</v>
      </c>
      <c r="G2302" s="163">
        <v>8</v>
      </c>
      <c r="H2302" s="163">
        <v>22</v>
      </c>
      <c r="I2302" s="163">
        <v>1000</v>
      </c>
      <c r="J2302" s="163">
        <v>1200</v>
      </c>
      <c r="K2302" s="163">
        <v>121</v>
      </c>
      <c r="L2302" s="166" t="s">
        <v>44</v>
      </c>
      <c r="M2302" s="167"/>
      <c r="N2302" s="168" t="s">
        <v>70</v>
      </c>
      <c r="O2302" s="169">
        <v>0</v>
      </c>
      <c r="P2302" s="169">
        <v>0</v>
      </c>
      <c r="Q2302" s="169">
        <v>0</v>
      </c>
      <c r="R2302" s="171"/>
      <c r="S2302" s="233"/>
      <c r="T2302" s="234"/>
      <c r="U2302" s="169">
        <f t="shared" ref="U2302:AD2302" si="1412">U2303</f>
        <v>0</v>
      </c>
      <c r="V2302" s="169">
        <f t="shared" si="1412"/>
        <v>0</v>
      </c>
      <c r="W2302" s="173">
        <f t="shared" si="1412"/>
        <v>0</v>
      </c>
      <c r="X2302" s="173">
        <f t="shared" si="1412"/>
        <v>0</v>
      </c>
      <c r="Y2302" s="169">
        <f t="shared" si="1412"/>
        <v>0</v>
      </c>
      <c r="Z2302" s="169">
        <f t="shared" si="1412"/>
        <v>0</v>
      </c>
      <c r="AA2302" s="173">
        <f t="shared" si="1412"/>
        <v>0</v>
      </c>
      <c r="AB2302" s="173">
        <f t="shared" si="1412"/>
        <v>0</v>
      </c>
      <c r="AC2302" s="169">
        <f t="shared" si="1412"/>
        <v>0</v>
      </c>
      <c r="AD2302" s="169">
        <f t="shared" si="1412"/>
        <v>0</v>
      </c>
      <c r="AE2302" s="169">
        <f t="shared" si="1400"/>
        <v>0</v>
      </c>
      <c r="AF2302" s="169">
        <f>AF2303</f>
        <v>0</v>
      </c>
      <c r="AG2302" s="169">
        <f>AG2303</f>
        <v>0</v>
      </c>
      <c r="AH2302" s="169">
        <f t="shared" si="1401"/>
        <v>0</v>
      </c>
      <c r="AI2302" s="169">
        <f>AI2303</f>
        <v>0</v>
      </c>
      <c r="AJ2302" s="169">
        <f>AJ2303</f>
        <v>0</v>
      </c>
      <c r="AK2302" s="169">
        <f t="shared" si="1402"/>
        <v>0</v>
      </c>
      <c r="AL2302" s="169">
        <f>AL2303</f>
        <v>0</v>
      </c>
      <c r="AM2302" s="169">
        <f>AM2303</f>
        <v>0</v>
      </c>
      <c r="AN2302" s="169">
        <f t="shared" si="1403"/>
        <v>0</v>
      </c>
      <c r="AO2302" s="169">
        <f>AO2303</f>
        <v>0</v>
      </c>
      <c r="AP2302" s="169">
        <f>AP2303</f>
        <v>0</v>
      </c>
      <c r="AQ2302" s="169">
        <f t="shared" si="1404"/>
        <v>0</v>
      </c>
      <c r="AR2302" s="169">
        <f>AR2303</f>
        <v>0</v>
      </c>
      <c r="AS2302" s="169">
        <f>AS2303</f>
        <v>0</v>
      </c>
      <c r="AT2302" s="169">
        <f t="shared" si="1405"/>
        <v>0</v>
      </c>
      <c r="AU2302" s="169">
        <f>AU2303</f>
        <v>0</v>
      </c>
      <c r="AV2302" s="169">
        <f>AV2303</f>
        <v>0</v>
      </c>
      <c r="AW2302" s="169">
        <f t="shared" si="1406"/>
        <v>0</v>
      </c>
      <c r="AX2302" s="233"/>
      <c r="AY2302" s="234"/>
      <c r="AZ2302" s="233"/>
      <c r="BA2302" s="234"/>
      <c r="BB2302" s="233"/>
      <c r="BC2302" s="234"/>
      <c r="BD2302" s="233"/>
      <c r="BE2302" s="234"/>
    </row>
    <row r="2303" spans="2:57" s="129" customFormat="1" ht="15.75" hidden="1">
      <c r="B2303" s="174">
        <v>2025</v>
      </c>
      <c r="C2303" s="174">
        <v>20</v>
      </c>
      <c r="D2303" s="175">
        <v>0</v>
      </c>
      <c r="E2303" s="176"/>
      <c r="F2303" s="174">
        <v>4</v>
      </c>
      <c r="G2303" s="174">
        <v>8</v>
      </c>
      <c r="H2303" s="174">
        <v>22</v>
      </c>
      <c r="I2303" s="174">
        <v>1000</v>
      </c>
      <c r="J2303" s="174">
        <v>1200</v>
      </c>
      <c r="K2303" s="174">
        <v>121</v>
      </c>
      <c r="L2303" s="177">
        <v>771</v>
      </c>
      <c r="M2303" s="178">
        <v>0</v>
      </c>
      <c r="N2303" s="179" t="s">
        <v>71</v>
      </c>
      <c r="O2303" s="180">
        <v>0</v>
      </c>
      <c r="P2303" s="180">
        <v>0</v>
      </c>
      <c r="Q2303" s="181">
        <v>0</v>
      </c>
      <c r="R2303" s="182" t="s">
        <v>72</v>
      </c>
      <c r="S2303" s="183">
        <v>0</v>
      </c>
      <c r="T2303" s="183">
        <v>0</v>
      </c>
      <c r="U2303" s="180">
        <v>0</v>
      </c>
      <c r="V2303" s="180">
        <v>0</v>
      </c>
      <c r="W2303" s="183">
        <v>0</v>
      </c>
      <c r="X2303" s="183">
        <v>0</v>
      </c>
      <c r="Y2303" s="180">
        <v>0</v>
      </c>
      <c r="Z2303" s="180">
        <v>0</v>
      </c>
      <c r="AA2303" s="183">
        <v>0</v>
      </c>
      <c r="AB2303" s="183">
        <v>0</v>
      </c>
      <c r="AC2303" s="180">
        <f>+O2303+U2303-Y2303</f>
        <v>0</v>
      </c>
      <c r="AD2303" s="180">
        <f>+P2303+V2303-Z2303</f>
        <v>0</v>
      </c>
      <c r="AE2303" s="181">
        <f t="shared" si="1400"/>
        <v>0</v>
      </c>
      <c r="AF2303" s="180">
        <v>0</v>
      </c>
      <c r="AG2303" s="180">
        <v>0</v>
      </c>
      <c r="AH2303" s="181">
        <f t="shared" si="1401"/>
        <v>0</v>
      </c>
      <c r="AI2303" s="180">
        <v>0</v>
      </c>
      <c r="AJ2303" s="180">
        <v>0</v>
      </c>
      <c r="AK2303" s="181">
        <f t="shared" si="1402"/>
        <v>0</v>
      </c>
      <c r="AL2303" s="180">
        <v>0</v>
      </c>
      <c r="AM2303" s="180">
        <v>0</v>
      </c>
      <c r="AN2303" s="181">
        <f t="shared" si="1403"/>
        <v>0</v>
      </c>
      <c r="AO2303" s="180">
        <v>0</v>
      </c>
      <c r="AP2303" s="180">
        <v>0</v>
      </c>
      <c r="AQ2303" s="181">
        <f t="shared" si="1404"/>
        <v>0</v>
      </c>
      <c r="AR2303" s="180">
        <v>0</v>
      </c>
      <c r="AS2303" s="180">
        <v>0</v>
      </c>
      <c r="AT2303" s="181">
        <f t="shared" si="1405"/>
        <v>0</v>
      </c>
      <c r="AU2303" s="180">
        <f>+AC2303-AF2303-AI2303-AL2303-AO2303-AR2303</f>
        <v>0</v>
      </c>
      <c r="AV2303" s="180">
        <f>+AD2303-AG2303-AJ2303-AM2303-AP2303-AS2303</f>
        <v>0</v>
      </c>
      <c r="AW2303" s="181">
        <f t="shared" si="1406"/>
        <v>0</v>
      </c>
      <c r="AX2303" s="183">
        <f>+S2303+W2303-AA2303</f>
        <v>0</v>
      </c>
      <c r="AY2303" s="183">
        <f>+T2303+X2303-AB2303</f>
        <v>0</v>
      </c>
      <c r="AZ2303" s="183"/>
      <c r="BA2303" s="183"/>
      <c r="BB2303" s="183"/>
      <c r="BC2303" s="183"/>
      <c r="BD2303" s="183">
        <f>+AX2303-AZ2303-BB2303</f>
        <v>0</v>
      </c>
      <c r="BE2303" s="183">
        <f>+AY2303-BA2303-BC2303</f>
        <v>0</v>
      </c>
    </row>
    <row r="2304" spans="2:57" ht="15.75" hidden="1">
      <c r="B2304" s="163">
        <v>2025</v>
      </c>
      <c r="C2304" s="163">
        <v>20</v>
      </c>
      <c r="D2304" s="164"/>
      <c r="E2304" s="165"/>
      <c r="F2304" s="163">
        <v>4</v>
      </c>
      <c r="G2304" s="163">
        <v>8</v>
      </c>
      <c r="H2304" s="163">
        <v>22</v>
      </c>
      <c r="I2304" s="163">
        <v>1000</v>
      </c>
      <c r="J2304" s="163">
        <v>1200</v>
      </c>
      <c r="K2304" s="163">
        <v>122</v>
      </c>
      <c r="L2304" s="166" t="s">
        <v>44</v>
      </c>
      <c r="M2304" s="167"/>
      <c r="N2304" s="168" t="s">
        <v>73</v>
      </c>
      <c r="O2304" s="169">
        <v>0</v>
      </c>
      <c r="P2304" s="169">
        <v>0</v>
      </c>
      <c r="Q2304" s="169">
        <v>0</v>
      </c>
      <c r="R2304" s="170"/>
      <c r="S2304" s="233"/>
      <c r="T2304" s="234"/>
      <c r="U2304" s="169">
        <f t="shared" ref="U2304:AD2304" si="1413">U2305</f>
        <v>0</v>
      </c>
      <c r="V2304" s="169">
        <f t="shared" si="1413"/>
        <v>0</v>
      </c>
      <c r="W2304" s="173">
        <f t="shared" si="1413"/>
        <v>0</v>
      </c>
      <c r="X2304" s="173">
        <f t="shared" si="1413"/>
        <v>0</v>
      </c>
      <c r="Y2304" s="169">
        <f t="shared" si="1413"/>
        <v>0</v>
      </c>
      <c r="Z2304" s="169">
        <f t="shared" si="1413"/>
        <v>0</v>
      </c>
      <c r="AA2304" s="173">
        <f t="shared" si="1413"/>
        <v>0</v>
      </c>
      <c r="AB2304" s="173">
        <f t="shared" si="1413"/>
        <v>0</v>
      </c>
      <c r="AC2304" s="169">
        <f t="shared" si="1413"/>
        <v>0</v>
      </c>
      <c r="AD2304" s="169">
        <f t="shared" si="1413"/>
        <v>0</v>
      </c>
      <c r="AE2304" s="169">
        <f t="shared" si="1400"/>
        <v>0</v>
      </c>
      <c r="AF2304" s="169">
        <f>AF2305</f>
        <v>0</v>
      </c>
      <c r="AG2304" s="169">
        <f>AG2305</f>
        <v>0</v>
      </c>
      <c r="AH2304" s="169">
        <f t="shared" si="1401"/>
        <v>0</v>
      </c>
      <c r="AI2304" s="169">
        <f>AI2305</f>
        <v>0</v>
      </c>
      <c r="AJ2304" s="169">
        <f>AJ2305</f>
        <v>0</v>
      </c>
      <c r="AK2304" s="169">
        <f t="shared" si="1402"/>
        <v>0</v>
      </c>
      <c r="AL2304" s="169">
        <f>AL2305</f>
        <v>0</v>
      </c>
      <c r="AM2304" s="169">
        <f>AM2305</f>
        <v>0</v>
      </c>
      <c r="AN2304" s="169">
        <f t="shared" si="1403"/>
        <v>0</v>
      </c>
      <c r="AO2304" s="169">
        <f>AO2305</f>
        <v>0</v>
      </c>
      <c r="AP2304" s="169">
        <f>AP2305</f>
        <v>0</v>
      </c>
      <c r="AQ2304" s="169">
        <f t="shared" si="1404"/>
        <v>0</v>
      </c>
      <c r="AR2304" s="169">
        <f>AR2305</f>
        <v>0</v>
      </c>
      <c r="AS2304" s="169">
        <f>AS2305</f>
        <v>0</v>
      </c>
      <c r="AT2304" s="169">
        <f t="shared" si="1405"/>
        <v>0</v>
      </c>
      <c r="AU2304" s="169">
        <f>AU2305</f>
        <v>0</v>
      </c>
      <c r="AV2304" s="169">
        <f>AV2305</f>
        <v>0</v>
      </c>
      <c r="AW2304" s="169">
        <f t="shared" si="1406"/>
        <v>0</v>
      </c>
      <c r="AX2304" s="233"/>
      <c r="AY2304" s="234"/>
      <c r="AZ2304" s="233"/>
      <c r="BA2304" s="234"/>
      <c r="BB2304" s="233"/>
      <c r="BC2304" s="234"/>
      <c r="BD2304" s="233"/>
      <c r="BE2304" s="234"/>
    </row>
    <row r="2305" spans="2:57" s="129" customFormat="1" ht="15.75" hidden="1">
      <c r="B2305" s="174">
        <v>2025</v>
      </c>
      <c r="C2305" s="174">
        <v>20</v>
      </c>
      <c r="D2305" s="175">
        <v>0</v>
      </c>
      <c r="E2305" s="176"/>
      <c r="F2305" s="174">
        <v>4</v>
      </c>
      <c r="G2305" s="174">
        <v>8</v>
      </c>
      <c r="H2305" s="174">
        <v>22</v>
      </c>
      <c r="I2305" s="174">
        <v>1000</v>
      </c>
      <c r="J2305" s="174">
        <v>1200</v>
      </c>
      <c r="K2305" s="174">
        <v>122</v>
      </c>
      <c r="L2305" s="177">
        <v>1450</v>
      </c>
      <c r="M2305" s="178">
        <v>0</v>
      </c>
      <c r="N2305" s="179" t="s">
        <v>74</v>
      </c>
      <c r="O2305" s="180">
        <v>0</v>
      </c>
      <c r="P2305" s="180">
        <v>0</v>
      </c>
      <c r="Q2305" s="181">
        <v>0</v>
      </c>
      <c r="R2305" s="182" t="s">
        <v>72</v>
      </c>
      <c r="S2305" s="183">
        <v>0</v>
      </c>
      <c r="T2305" s="183">
        <v>0</v>
      </c>
      <c r="U2305" s="180">
        <v>0</v>
      </c>
      <c r="V2305" s="180">
        <v>0</v>
      </c>
      <c r="W2305" s="183">
        <v>0</v>
      </c>
      <c r="X2305" s="183">
        <v>0</v>
      </c>
      <c r="Y2305" s="180">
        <v>0</v>
      </c>
      <c r="Z2305" s="180">
        <v>0</v>
      </c>
      <c r="AA2305" s="183">
        <v>0</v>
      </c>
      <c r="AB2305" s="183">
        <v>0</v>
      </c>
      <c r="AC2305" s="180">
        <f>+O2305+U2305-Y2305</f>
        <v>0</v>
      </c>
      <c r="AD2305" s="180">
        <f>+P2305+V2305-Z2305</f>
        <v>0</v>
      </c>
      <c r="AE2305" s="181">
        <f t="shared" si="1400"/>
        <v>0</v>
      </c>
      <c r="AF2305" s="180">
        <v>0</v>
      </c>
      <c r="AG2305" s="180">
        <v>0</v>
      </c>
      <c r="AH2305" s="181">
        <f t="shared" si="1401"/>
        <v>0</v>
      </c>
      <c r="AI2305" s="180">
        <v>0</v>
      </c>
      <c r="AJ2305" s="180">
        <v>0</v>
      </c>
      <c r="AK2305" s="181">
        <f t="shared" si="1402"/>
        <v>0</v>
      </c>
      <c r="AL2305" s="180">
        <v>0</v>
      </c>
      <c r="AM2305" s="180">
        <v>0</v>
      </c>
      <c r="AN2305" s="181">
        <f t="shared" si="1403"/>
        <v>0</v>
      </c>
      <c r="AO2305" s="180">
        <v>0</v>
      </c>
      <c r="AP2305" s="180">
        <v>0</v>
      </c>
      <c r="AQ2305" s="181">
        <f t="shared" si="1404"/>
        <v>0</v>
      </c>
      <c r="AR2305" s="180">
        <v>0</v>
      </c>
      <c r="AS2305" s="180">
        <v>0</v>
      </c>
      <c r="AT2305" s="181">
        <f t="shared" si="1405"/>
        <v>0</v>
      </c>
      <c r="AU2305" s="180">
        <f>+AC2305-AF2305-AI2305-AL2305-AO2305-AR2305</f>
        <v>0</v>
      </c>
      <c r="AV2305" s="180">
        <f>+AD2305-AG2305-AJ2305-AM2305-AP2305-AS2305</f>
        <v>0</v>
      </c>
      <c r="AW2305" s="181">
        <f t="shared" si="1406"/>
        <v>0</v>
      </c>
      <c r="AX2305" s="183">
        <f>+S2305+W2305-AA2305</f>
        <v>0</v>
      </c>
      <c r="AY2305" s="183">
        <f>+T2305+X2305-AB2305</f>
        <v>0</v>
      </c>
      <c r="AZ2305" s="183"/>
      <c r="BA2305" s="183"/>
      <c r="BB2305" s="183"/>
      <c r="BC2305" s="183"/>
      <c r="BD2305" s="183">
        <f>+AX2305-AZ2305-BB2305</f>
        <v>0</v>
      </c>
      <c r="BE2305" s="183">
        <f>+AY2305-BA2305-BC2305</f>
        <v>0</v>
      </c>
    </row>
    <row r="2306" spans="2:57" ht="15.75" hidden="1">
      <c r="B2306" s="141">
        <v>2025</v>
      </c>
      <c r="C2306" s="141">
        <v>20</v>
      </c>
      <c r="D2306" s="142"/>
      <c r="E2306" s="143"/>
      <c r="F2306" s="141">
        <v>4</v>
      </c>
      <c r="G2306" s="141">
        <v>8</v>
      </c>
      <c r="H2306" s="141">
        <v>22</v>
      </c>
      <c r="I2306" s="141">
        <v>2000</v>
      </c>
      <c r="J2306" s="141"/>
      <c r="K2306" s="141"/>
      <c r="L2306" s="144" t="s">
        <v>44</v>
      </c>
      <c r="M2306" s="145"/>
      <c r="N2306" s="146" t="s">
        <v>78</v>
      </c>
      <c r="O2306" s="147">
        <v>0</v>
      </c>
      <c r="P2306" s="147">
        <v>0</v>
      </c>
      <c r="Q2306" s="147">
        <v>0</v>
      </c>
      <c r="R2306" s="148"/>
      <c r="S2306" s="235"/>
      <c r="T2306" s="230"/>
      <c r="U2306" s="147">
        <f t="shared" ref="U2306:AD2306" si="1414">+U2307+U2319+U2324+U2328+U2331</f>
        <v>0</v>
      </c>
      <c r="V2306" s="147">
        <f t="shared" si="1414"/>
        <v>0</v>
      </c>
      <c r="W2306" s="151">
        <f t="shared" si="1414"/>
        <v>0</v>
      </c>
      <c r="X2306" s="151">
        <f t="shared" si="1414"/>
        <v>0</v>
      </c>
      <c r="Y2306" s="147">
        <f t="shared" si="1414"/>
        <v>0</v>
      </c>
      <c r="Z2306" s="147">
        <f t="shared" si="1414"/>
        <v>0</v>
      </c>
      <c r="AA2306" s="151">
        <f t="shared" si="1414"/>
        <v>0</v>
      </c>
      <c r="AB2306" s="151">
        <f t="shared" si="1414"/>
        <v>0</v>
      </c>
      <c r="AC2306" s="147">
        <f t="shared" si="1414"/>
        <v>0</v>
      </c>
      <c r="AD2306" s="147">
        <f t="shared" si="1414"/>
        <v>0</v>
      </c>
      <c r="AE2306" s="147">
        <f t="shared" si="1400"/>
        <v>0</v>
      </c>
      <c r="AF2306" s="147">
        <f>+AF2307+AF2319+AF2324+AF2328+AF2331</f>
        <v>0</v>
      </c>
      <c r="AG2306" s="147">
        <f>+AG2307+AG2319+AG2324+AG2328+AG2331</f>
        <v>0</v>
      </c>
      <c r="AH2306" s="147">
        <f t="shared" si="1401"/>
        <v>0</v>
      </c>
      <c r="AI2306" s="147">
        <f>+AI2307+AI2319+AI2324+AI2328+AI2331</f>
        <v>0</v>
      </c>
      <c r="AJ2306" s="147">
        <f>+AJ2307+AJ2319+AJ2324+AJ2328+AJ2331</f>
        <v>0</v>
      </c>
      <c r="AK2306" s="147">
        <f t="shared" si="1402"/>
        <v>0</v>
      </c>
      <c r="AL2306" s="147">
        <f>+AL2307+AL2319+AL2324+AL2328+AL2331</f>
        <v>0</v>
      </c>
      <c r="AM2306" s="147">
        <f>+AM2307+AM2319+AM2324+AM2328+AM2331</f>
        <v>0</v>
      </c>
      <c r="AN2306" s="147">
        <f t="shared" si="1403"/>
        <v>0</v>
      </c>
      <c r="AO2306" s="147">
        <f>+AO2307+AO2319+AO2324+AO2328+AO2331</f>
        <v>0</v>
      </c>
      <c r="AP2306" s="147">
        <f>+AP2307+AP2319+AP2324+AP2328+AP2331</f>
        <v>0</v>
      </c>
      <c r="AQ2306" s="147">
        <f t="shared" si="1404"/>
        <v>0</v>
      </c>
      <c r="AR2306" s="147">
        <f>+AR2307+AR2319+AR2324+AR2328+AR2331</f>
        <v>0</v>
      </c>
      <c r="AS2306" s="147">
        <f>+AS2307+AS2319+AS2324+AS2328+AS2331</f>
        <v>0</v>
      </c>
      <c r="AT2306" s="147">
        <f t="shared" si="1405"/>
        <v>0</v>
      </c>
      <c r="AU2306" s="147">
        <f>+AU2307+AU2319+AU2324+AU2328+AU2331</f>
        <v>0</v>
      </c>
      <c r="AV2306" s="147">
        <f>+AV2307+AV2319+AV2324+AV2328+AV2331</f>
        <v>0</v>
      </c>
      <c r="AW2306" s="147">
        <f t="shared" si="1406"/>
        <v>0</v>
      </c>
      <c r="AX2306" s="235"/>
      <c r="AY2306" s="230"/>
      <c r="AZ2306" s="235"/>
      <c r="BA2306" s="230"/>
      <c r="BB2306" s="235"/>
      <c r="BC2306" s="230"/>
      <c r="BD2306" s="235"/>
      <c r="BE2306" s="230"/>
    </row>
    <row r="2307" spans="2:57" ht="31.5" hidden="1">
      <c r="B2307" s="152">
        <v>2025</v>
      </c>
      <c r="C2307" s="152">
        <v>20</v>
      </c>
      <c r="D2307" s="153"/>
      <c r="E2307" s="154"/>
      <c r="F2307" s="152">
        <v>4</v>
      </c>
      <c r="G2307" s="152">
        <v>8</v>
      </c>
      <c r="H2307" s="152">
        <v>22</v>
      </c>
      <c r="I2307" s="152">
        <v>2000</v>
      </c>
      <c r="J2307" s="152">
        <v>2100</v>
      </c>
      <c r="K2307" s="152"/>
      <c r="L2307" s="155" t="s">
        <v>44</v>
      </c>
      <c r="M2307" s="156"/>
      <c r="N2307" s="157" t="s">
        <v>79</v>
      </c>
      <c r="O2307" s="158">
        <v>0</v>
      </c>
      <c r="P2307" s="158">
        <v>0</v>
      </c>
      <c r="Q2307" s="158">
        <v>0</v>
      </c>
      <c r="R2307" s="159"/>
      <c r="S2307" s="231"/>
      <c r="T2307" s="232"/>
      <c r="U2307" s="158">
        <f t="shared" ref="U2307:AD2307" si="1415">+U2308+U2310+U2313+U2315+U2317</f>
        <v>0</v>
      </c>
      <c r="V2307" s="158">
        <f t="shared" si="1415"/>
        <v>0</v>
      </c>
      <c r="W2307" s="162">
        <f t="shared" si="1415"/>
        <v>0</v>
      </c>
      <c r="X2307" s="162">
        <f t="shared" si="1415"/>
        <v>0</v>
      </c>
      <c r="Y2307" s="158">
        <f t="shared" si="1415"/>
        <v>0</v>
      </c>
      <c r="Z2307" s="158">
        <f t="shared" si="1415"/>
        <v>0</v>
      </c>
      <c r="AA2307" s="162">
        <f t="shared" si="1415"/>
        <v>0</v>
      </c>
      <c r="AB2307" s="162">
        <f t="shared" si="1415"/>
        <v>0</v>
      </c>
      <c r="AC2307" s="158">
        <f t="shared" si="1415"/>
        <v>0</v>
      </c>
      <c r="AD2307" s="158">
        <f t="shared" si="1415"/>
        <v>0</v>
      </c>
      <c r="AE2307" s="158">
        <f t="shared" si="1400"/>
        <v>0</v>
      </c>
      <c r="AF2307" s="158">
        <f>+AF2308+AF2310+AF2313+AF2315+AF2317</f>
        <v>0</v>
      </c>
      <c r="AG2307" s="158">
        <f>+AG2308+AG2310+AG2313+AG2315+AG2317</f>
        <v>0</v>
      </c>
      <c r="AH2307" s="158">
        <f t="shared" si="1401"/>
        <v>0</v>
      </c>
      <c r="AI2307" s="158">
        <f>+AI2308+AI2310+AI2313+AI2315+AI2317</f>
        <v>0</v>
      </c>
      <c r="AJ2307" s="158">
        <f>+AJ2308+AJ2310+AJ2313+AJ2315+AJ2317</f>
        <v>0</v>
      </c>
      <c r="AK2307" s="158">
        <f t="shared" si="1402"/>
        <v>0</v>
      </c>
      <c r="AL2307" s="158">
        <f>+AL2308+AL2310+AL2313+AL2315+AL2317</f>
        <v>0</v>
      </c>
      <c r="AM2307" s="158">
        <f>+AM2308+AM2310+AM2313+AM2315+AM2317</f>
        <v>0</v>
      </c>
      <c r="AN2307" s="158">
        <f t="shared" si="1403"/>
        <v>0</v>
      </c>
      <c r="AO2307" s="158">
        <f>+AO2308+AO2310+AO2313+AO2315+AO2317</f>
        <v>0</v>
      </c>
      <c r="AP2307" s="158">
        <f>+AP2308+AP2310+AP2313+AP2315+AP2317</f>
        <v>0</v>
      </c>
      <c r="AQ2307" s="158">
        <f t="shared" si="1404"/>
        <v>0</v>
      </c>
      <c r="AR2307" s="158">
        <f>+AR2308+AR2310+AR2313+AR2315+AR2317</f>
        <v>0</v>
      </c>
      <c r="AS2307" s="158">
        <f>+AS2308+AS2310+AS2313+AS2315+AS2317</f>
        <v>0</v>
      </c>
      <c r="AT2307" s="158">
        <f t="shared" si="1405"/>
        <v>0</v>
      </c>
      <c r="AU2307" s="158">
        <f>+AU2308+AU2310+AU2313+AU2315+AU2317</f>
        <v>0</v>
      </c>
      <c r="AV2307" s="158">
        <f>+AV2308+AV2310+AV2313+AV2315+AV2317</f>
        <v>0</v>
      </c>
      <c r="AW2307" s="158">
        <f t="shared" si="1406"/>
        <v>0</v>
      </c>
      <c r="AX2307" s="231"/>
      <c r="AY2307" s="232"/>
      <c r="AZ2307" s="231"/>
      <c r="BA2307" s="232"/>
      <c r="BB2307" s="231"/>
      <c r="BC2307" s="232"/>
      <c r="BD2307" s="231"/>
      <c r="BE2307" s="232"/>
    </row>
    <row r="2308" spans="2:57" ht="15.75" hidden="1">
      <c r="B2308" s="163">
        <v>2025</v>
      </c>
      <c r="C2308" s="163">
        <v>20</v>
      </c>
      <c r="D2308" s="164"/>
      <c r="E2308" s="165"/>
      <c r="F2308" s="163">
        <v>4</v>
      </c>
      <c r="G2308" s="163">
        <v>8</v>
      </c>
      <c r="H2308" s="163">
        <v>22</v>
      </c>
      <c r="I2308" s="163">
        <v>2000</v>
      </c>
      <c r="J2308" s="163">
        <v>2100</v>
      </c>
      <c r="K2308" s="163">
        <v>211</v>
      </c>
      <c r="L2308" s="166" t="s">
        <v>44</v>
      </c>
      <c r="M2308" s="167"/>
      <c r="N2308" s="168" t="s">
        <v>80</v>
      </c>
      <c r="O2308" s="169">
        <v>0</v>
      </c>
      <c r="P2308" s="169">
        <v>0</v>
      </c>
      <c r="Q2308" s="169">
        <v>0</v>
      </c>
      <c r="R2308" s="170"/>
      <c r="S2308" s="233"/>
      <c r="T2308" s="234"/>
      <c r="U2308" s="169">
        <f t="shared" ref="U2308:AD2308" si="1416">U2309</f>
        <v>0</v>
      </c>
      <c r="V2308" s="169">
        <f t="shared" si="1416"/>
        <v>0</v>
      </c>
      <c r="W2308" s="173">
        <f t="shared" si="1416"/>
        <v>0</v>
      </c>
      <c r="X2308" s="173">
        <f t="shared" si="1416"/>
        <v>0</v>
      </c>
      <c r="Y2308" s="169">
        <f t="shared" si="1416"/>
        <v>0</v>
      </c>
      <c r="Z2308" s="169">
        <f t="shared" si="1416"/>
        <v>0</v>
      </c>
      <c r="AA2308" s="173">
        <f t="shared" si="1416"/>
        <v>0</v>
      </c>
      <c r="AB2308" s="173">
        <f t="shared" si="1416"/>
        <v>0</v>
      </c>
      <c r="AC2308" s="169">
        <f t="shared" si="1416"/>
        <v>0</v>
      </c>
      <c r="AD2308" s="169">
        <f t="shared" si="1416"/>
        <v>0</v>
      </c>
      <c r="AE2308" s="169">
        <f t="shared" si="1400"/>
        <v>0</v>
      </c>
      <c r="AF2308" s="169">
        <f>AF2309</f>
        <v>0</v>
      </c>
      <c r="AG2308" s="169">
        <f>AG2309</f>
        <v>0</v>
      </c>
      <c r="AH2308" s="169">
        <f t="shared" si="1401"/>
        <v>0</v>
      </c>
      <c r="AI2308" s="169">
        <f>AI2309</f>
        <v>0</v>
      </c>
      <c r="AJ2308" s="169">
        <f>AJ2309</f>
        <v>0</v>
      </c>
      <c r="AK2308" s="169">
        <f t="shared" si="1402"/>
        <v>0</v>
      </c>
      <c r="AL2308" s="169">
        <f>AL2309</f>
        <v>0</v>
      </c>
      <c r="AM2308" s="169">
        <f>AM2309</f>
        <v>0</v>
      </c>
      <c r="AN2308" s="169">
        <f t="shared" si="1403"/>
        <v>0</v>
      </c>
      <c r="AO2308" s="169">
        <f>AO2309</f>
        <v>0</v>
      </c>
      <c r="AP2308" s="169">
        <f>AP2309</f>
        <v>0</v>
      </c>
      <c r="AQ2308" s="169">
        <f t="shared" si="1404"/>
        <v>0</v>
      </c>
      <c r="AR2308" s="169">
        <f>AR2309</f>
        <v>0</v>
      </c>
      <c r="AS2308" s="169">
        <f>AS2309</f>
        <v>0</v>
      </c>
      <c r="AT2308" s="169">
        <f t="shared" si="1405"/>
        <v>0</v>
      </c>
      <c r="AU2308" s="169">
        <f>AU2309</f>
        <v>0</v>
      </c>
      <c r="AV2308" s="169">
        <f>AV2309</f>
        <v>0</v>
      </c>
      <c r="AW2308" s="169">
        <f t="shared" si="1406"/>
        <v>0</v>
      </c>
      <c r="AX2308" s="233"/>
      <c r="AY2308" s="234"/>
      <c r="AZ2308" s="233"/>
      <c r="BA2308" s="234"/>
      <c r="BB2308" s="233"/>
      <c r="BC2308" s="234"/>
      <c r="BD2308" s="233"/>
      <c r="BE2308" s="234"/>
    </row>
    <row r="2309" spans="2:57" s="129" customFormat="1" ht="15.75" hidden="1">
      <c r="B2309" s="174">
        <v>2025</v>
      </c>
      <c r="C2309" s="174">
        <v>20</v>
      </c>
      <c r="D2309" s="175">
        <v>0</v>
      </c>
      <c r="E2309" s="176"/>
      <c r="F2309" s="174">
        <v>4</v>
      </c>
      <c r="G2309" s="174">
        <v>8</v>
      </c>
      <c r="H2309" s="174">
        <v>22</v>
      </c>
      <c r="I2309" s="174">
        <v>2000</v>
      </c>
      <c r="J2309" s="174">
        <v>2100</v>
      </c>
      <c r="K2309" s="174">
        <v>211</v>
      </c>
      <c r="L2309" s="177">
        <v>931</v>
      </c>
      <c r="M2309" s="178">
        <v>0</v>
      </c>
      <c r="N2309" s="179" t="s">
        <v>81</v>
      </c>
      <c r="O2309" s="180">
        <v>0</v>
      </c>
      <c r="P2309" s="180">
        <v>0</v>
      </c>
      <c r="Q2309" s="181">
        <v>0</v>
      </c>
      <c r="R2309" s="182" t="s">
        <v>82</v>
      </c>
      <c r="S2309" s="183">
        <v>0</v>
      </c>
      <c r="T2309" s="183">
        <v>0</v>
      </c>
      <c r="U2309" s="180">
        <v>0</v>
      </c>
      <c r="V2309" s="180">
        <v>0</v>
      </c>
      <c r="W2309" s="183">
        <v>0</v>
      </c>
      <c r="X2309" s="183">
        <v>0</v>
      </c>
      <c r="Y2309" s="180">
        <v>0</v>
      </c>
      <c r="Z2309" s="180">
        <v>0</v>
      </c>
      <c r="AA2309" s="183">
        <v>0</v>
      </c>
      <c r="AB2309" s="183">
        <v>0</v>
      </c>
      <c r="AC2309" s="180">
        <f>+O2309+U2309-Y2309</f>
        <v>0</v>
      </c>
      <c r="AD2309" s="180">
        <f>+P2309+V2309-Z2309</f>
        <v>0</v>
      </c>
      <c r="AE2309" s="181">
        <f t="shared" si="1400"/>
        <v>0</v>
      </c>
      <c r="AF2309" s="180">
        <v>0</v>
      </c>
      <c r="AG2309" s="180">
        <v>0</v>
      </c>
      <c r="AH2309" s="181">
        <f t="shared" si="1401"/>
        <v>0</v>
      </c>
      <c r="AI2309" s="180">
        <v>0</v>
      </c>
      <c r="AJ2309" s="180">
        <v>0</v>
      </c>
      <c r="AK2309" s="181">
        <f t="shared" si="1402"/>
        <v>0</v>
      </c>
      <c r="AL2309" s="180">
        <v>0</v>
      </c>
      <c r="AM2309" s="180">
        <v>0</v>
      </c>
      <c r="AN2309" s="181">
        <f t="shared" si="1403"/>
        <v>0</v>
      </c>
      <c r="AO2309" s="180">
        <v>0</v>
      </c>
      <c r="AP2309" s="180">
        <v>0</v>
      </c>
      <c r="AQ2309" s="181">
        <f t="shared" si="1404"/>
        <v>0</v>
      </c>
      <c r="AR2309" s="180">
        <v>0</v>
      </c>
      <c r="AS2309" s="180">
        <v>0</v>
      </c>
      <c r="AT2309" s="181">
        <f t="shared" si="1405"/>
        <v>0</v>
      </c>
      <c r="AU2309" s="180">
        <f>+AC2309-AF2309-AI2309-AL2309-AO2309-AR2309</f>
        <v>0</v>
      </c>
      <c r="AV2309" s="180">
        <f>+AD2309-AG2309-AJ2309-AM2309-AP2309-AS2309</f>
        <v>0</v>
      </c>
      <c r="AW2309" s="181">
        <f t="shared" si="1406"/>
        <v>0</v>
      </c>
      <c r="AX2309" s="183">
        <f>+S2309+W2309-AA2309</f>
        <v>0</v>
      </c>
      <c r="AY2309" s="183">
        <f>+T2309+X2309-AB2309</f>
        <v>0</v>
      </c>
      <c r="AZ2309" s="183"/>
      <c r="BA2309" s="183"/>
      <c r="BB2309" s="183"/>
      <c r="BC2309" s="183"/>
      <c r="BD2309" s="183">
        <f>+AX2309-AZ2309-BB2309</f>
        <v>0</v>
      </c>
      <c r="BE2309" s="183">
        <f>+AY2309-BA2309-BC2309</f>
        <v>0</v>
      </c>
    </row>
    <row r="2310" spans="2:57" ht="15.75" hidden="1">
      <c r="B2310" s="163">
        <v>2025</v>
      </c>
      <c r="C2310" s="163">
        <v>20</v>
      </c>
      <c r="D2310" s="164"/>
      <c r="E2310" s="165"/>
      <c r="F2310" s="163">
        <v>4</v>
      </c>
      <c r="G2310" s="163">
        <v>8</v>
      </c>
      <c r="H2310" s="163">
        <v>22</v>
      </c>
      <c r="I2310" s="163">
        <v>2000</v>
      </c>
      <c r="J2310" s="163">
        <v>2100</v>
      </c>
      <c r="K2310" s="163">
        <v>212</v>
      </c>
      <c r="L2310" s="166" t="s">
        <v>44</v>
      </c>
      <c r="M2310" s="167"/>
      <c r="N2310" s="168" t="s">
        <v>83</v>
      </c>
      <c r="O2310" s="169">
        <v>0</v>
      </c>
      <c r="P2310" s="169">
        <v>0</v>
      </c>
      <c r="Q2310" s="169">
        <v>0</v>
      </c>
      <c r="R2310" s="170"/>
      <c r="S2310" s="233"/>
      <c r="T2310" s="234"/>
      <c r="U2310" s="169">
        <f t="shared" ref="U2310:AD2310" si="1417">SUM(U2311:U2312)</f>
        <v>0</v>
      </c>
      <c r="V2310" s="169">
        <f t="shared" si="1417"/>
        <v>0</v>
      </c>
      <c r="W2310" s="173">
        <f t="shared" si="1417"/>
        <v>0</v>
      </c>
      <c r="X2310" s="173">
        <f t="shared" si="1417"/>
        <v>0</v>
      </c>
      <c r="Y2310" s="169">
        <f t="shared" si="1417"/>
        <v>0</v>
      </c>
      <c r="Z2310" s="169">
        <f t="shared" si="1417"/>
        <v>0</v>
      </c>
      <c r="AA2310" s="173">
        <f t="shared" si="1417"/>
        <v>0</v>
      </c>
      <c r="AB2310" s="173">
        <f t="shared" si="1417"/>
        <v>0</v>
      </c>
      <c r="AC2310" s="169">
        <f t="shared" si="1417"/>
        <v>0</v>
      </c>
      <c r="AD2310" s="169">
        <f t="shared" si="1417"/>
        <v>0</v>
      </c>
      <c r="AE2310" s="169">
        <f t="shared" si="1400"/>
        <v>0</v>
      </c>
      <c r="AF2310" s="169">
        <f>SUM(AF2311:AF2312)</f>
        <v>0</v>
      </c>
      <c r="AG2310" s="169">
        <f>SUM(AG2311:AG2312)</f>
        <v>0</v>
      </c>
      <c r="AH2310" s="169">
        <f t="shared" si="1401"/>
        <v>0</v>
      </c>
      <c r="AI2310" s="169">
        <f>SUM(AI2311:AI2312)</f>
        <v>0</v>
      </c>
      <c r="AJ2310" s="169">
        <f>SUM(AJ2311:AJ2312)</f>
        <v>0</v>
      </c>
      <c r="AK2310" s="169">
        <f t="shared" si="1402"/>
        <v>0</v>
      </c>
      <c r="AL2310" s="169">
        <f>SUM(AL2311:AL2312)</f>
        <v>0</v>
      </c>
      <c r="AM2310" s="169">
        <f>SUM(AM2311:AM2312)</f>
        <v>0</v>
      </c>
      <c r="AN2310" s="169">
        <f t="shared" si="1403"/>
        <v>0</v>
      </c>
      <c r="AO2310" s="169">
        <f>SUM(AO2311:AO2312)</f>
        <v>0</v>
      </c>
      <c r="AP2310" s="169">
        <f>SUM(AP2311:AP2312)</f>
        <v>0</v>
      </c>
      <c r="AQ2310" s="169">
        <f t="shared" si="1404"/>
        <v>0</v>
      </c>
      <c r="AR2310" s="169">
        <f>SUM(AR2311:AR2312)</f>
        <v>0</v>
      </c>
      <c r="AS2310" s="169">
        <f>SUM(AS2311:AS2312)</f>
        <v>0</v>
      </c>
      <c r="AT2310" s="169">
        <f t="shared" si="1405"/>
        <v>0</v>
      </c>
      <c r="AU2310" s="169">
        <f>SUM(AU2311:AU2312)</f>
        <v>0</v>
      </c>
      <c r="AV2310" s="169">
        <f>SUM(AV2311:AV2312)</f>
        <v>0</v>
      </c>
      <c r="AW2310" s="169">
        <f t="shared" si="1406"/>
        <v>0</v>
      </c>
      <c r="AX2310" s="233"/>
      <c r="AY2310" s="234"/>
      <c r="AZ2310" s="233"/>
      <c r="BA2310" s="234"/>
      <c r="BB2310" s="233"/>
      <c r="BC2310" s="234"/>
      <c r="BD2310" s="233"/>
      <c r="BE2310" s="234"/>
    </row>
    <row r="2311" spans="2:57" s="129" customFormat="1" ht="15.75" hidden="1">
      <c r="B2311" s="174">
        <v>2025</v>
      </c>
      <c r="C2311" s="174">
        <v>20</v>
      </c>
      <c r="D2311" s="175">
        <v>0</v>
      </c>
      <c r="E2311" s="176"/>
      <c r="F2311" s="174">
        <v>4</v>
      </c>
      <c r="G2311" s="174">
        <v>8</v>
      </c>
      <c r="H2311" s="174">
        <v>22</v>
      </c>
      <c r="I2311" s="174">
        <v>2000</v>
      </c>
      <c r="J2311" s="174">
        <v>2100</v>
      </c>
      <c r="K2311" s="174">
        <v>212</v>
      </c>
      <c r="L2311" s="177">
        <v>310</v>
      </c>
      <c r="M2311" s="178">
        <v>0</v>
      </c>
      <c r="N2311" s="179" t="s">
        <v>1497</v>
      </c>
      <c r="O2311" s="180">
        <v>0</v>
      </c>
      <c r="P2311" s="180">
        <v>0</v>
      </c>
      <c r="Q2311" s="181">
        <v>0</v>
      </c>
      <c r="R2311" s="182" t="s">
        <v>98</v>
      </c>
      <c r="S2311" s="183">
        <v>0</v>
      </c>
      <c r="T2311" s="183">
        <v>0</v>
      </c>
      <c r="U2311" s="180">
        <v>0</v>
      </c>
      <c r="V2311" s="180">
        <v>0</v>
      </c>
      <c r="W2311" s="183">
        <v>0</v>
      </c>
      <c r="X2311" s="183">
        <v>0</v>
      </c>
      <c r="Y2311" s="180">
        <v>0</v>
      </c>
      <c r="Z2311" s="180">
        <v>0</v>
      </c>
      <c r="AA2311" s="183">
        <v>0</v>
      </c>
      <c r="AB2311" s="183">
        <v>0</v>
      </c>
      <c r="AC2311" s="180">
        <f t="shared" ref="AC2311:AD2312" si="1418">+O2311+U2311-Y2311</f>
        <v>0</v>
      </c>
      <c r="AD2311" s="180">
        <f t="shared" si="1418"/>
        <v>0</v>
      </c>
      <c r="AE2311" s="181">
        <f t="shared" si="1400"/>
        <v>0</v>
      </c>
      <c r="AF2311" s="180">
        <v>0</v>
      </c>
      <c r="AG2311" s="180">
        <v>0</v>
      </c>
      <c r="AH2311" s="181">
        <f t="shared" si="1401"/>
        <v>0</v>
      </c>
      <c r="AI2311" s="180">
        <v>0</v>
      </c>
      <c r="AJ2311" s="180">
        <v>0</v>
      </c>
      <c r="AK2311" s="181">
        <f t="shared" si="1402"/>
        <v>0</v>
      </c>
      <c r="AL2311" s="180">
        <v>0</v>
      </c>
      <c r="AM2311" s="180">
        <v>0</v>
      </c>
      <c r="AN2311" s="181">
        <f t="shared" si="1403"/>
        <v>0</v>
      </c>
      <c r="AO2311" s="180">
        <v>0</v>
      </c>
      <c r="AP2311" s="180">
        <v>0</v>
      </c>
      <c r="AQ2311" s="181">
        <f t="shared" si="1404"/>
        <v>0</v>
      </c>
      <c r="AR2311" s="180">
        <v>0</v>
      </c>
      <c r="AS2311" s="180">
        <v>0</v>
      </c>
      <c r="AT2311" s="181">
        <f t="shared" si="1405"/>
        <v>0</v>
      </c>
      <c r="AU2311" s="180">
        <f t="shared" ref="AU2311:AV2312" si="1419">+AC2311-AF2311-AI2311-AL2311-AO2311-AR2311</f>
        <v>0</v>
      </c>
      <c r="AV2311" s="180">
        <f t="shared" si="1419"/>
        <v>0</v>
      </c>
      <c r="AW2311" s="181">
        <f t="shared" si="1406"/>
        <v>0</v>
      </c>
      <c r="AX2311" s="183">
        <f t="shared" ref="AX2311:AY2312" si="1420">+S2311+W2311-AA2311</f>
        <v>0</v>
      </c>
      <c r="AY2311" s="183">
        <f t="shared" si="1420"/>
        <v>0</v>
      </c>
      <c r="AZ2311" s="183"/>
      <c r="BA2311" s="183"/>
      <c r="BB2311" s="183"/>
      <c r="BC2311" s="183"/>
      <c r="BD2311" s="183">
        <f t="shared" ref="BD2311:BE2312" si="1421">+AX2311-AZ2311-BB2311</f>
        <v>0</v>
      </c>
      <c r="BE2311" s="183">
        <f t="shared" si="1421"/>
        <v>0</v>
      </c>
    </row>
    <row r="2312" spans="2:57" s="129" customFormat="1" ht="15.75" hidden="1">
      <c r="B2312" s="174">
        <v>2025</v>
      </c>
      <c r="C2312" s="174">
        <v>20</v>
      </c>
      <c r="D2312" s="175">
        <v>0</v>
      </c>
      <c r="E2312" s="176"/>
      <c r="F2312" s="174">
        <v>4</v>
      </c>
      <c r="G2312" s="174">
        <v>8</v>
      </c>
      <c r="H2312" s="174">
        <v>22</v>
      </c>
      <c r="I2312" s="174">
        <v>2000</v>
      </c>
      <c r="J2312" s="174">
        <v>2100</v>
      </c>
      <c r="K2312" s="174">
        <v>212</v>
      </c>
      <c r="L2312" s="177">
        <v>930</v>
      </c>
      <c r="M2312" s="178">
        <v>0</v>
      </c>
      <c r="N2312" s="179" t="s">
        <v>83</v>
      </c>
      <c r="O2312" s="180">
        <v>0</v>
      </c>
      <c r="P2312" s="180">
        <v>0</v>
      </c>
      <c r="Q2312" s="181">
        <v>0</v>
      </c>
      <c r="R2312" s="182" t="s">
        <v>82</v>
      </c>
      <c r="S2312" s="183">
        <v>0</v>
      </c>
      <c r="T2312" s="183">
        <v>0</v>
      </c>
      <c r="U2312" s="180">
        <v>0</v>
      </c>
      <c r="V2312" s="180">
        <v>0</v>
      </c>
      <c r="W2312" s="183">
        <v>0</v>
      </c>
      <c r="X2312" s="183">
        <v>0</v>
      </c>
      <c r="Y2312" s="180">
        <v>0</v>
      </c>
      <c r="Z2312" s="180">
        <v>0</v>
      </c>
      <c r="AA2312" s="183">
        <v>0</v>
      </c>
      <c r="AB2312" s="183">
        <v>0</v>
      </c>
      <c r="AC2312" s="180">
        <f t="shared" si="1418"/>
        <v>0</v>
      </c>
      <c r="AD2312" s="180">
        <f t="shared" si="1418"/>
        <v>0</v>
      </c>
      <c r="AE2312" s="181">
        <f t="shared" si="1400"/>
        <v>0</v>
      </c>
      <c r="AF2312" s="180">
        <v>0</v>
      </c>
      <c r="AG2312" s="180">
        <v>0</v>
      </c>
      <c r="AH2312" s="181">
        <f t="shared" si="1401"/>
        <v>0</v>
      </c>
      <c r="AI2312" s="180">
        <v>0</v>
      </c>
      <c r="AJ2312" s="180">
        <v>0</v>
      </c>
      <c r="AK2312" s="181">
        <f t="shared" si="1402"/>
        <v>0</v>
      </c>
      <c r="AL2312" s="180">
        <v>0</v>
      </c>
      <c r="AM2312" s="180">
        <v>0</v>
      </c>
      <c r="AN2312" s="181">
        <f t="shared" si="1403"/>
        <v>0</v>
      </c>
      <c r="AO2312" s="180">
        <v>0</v>
      </c>
      <c r="AP2312" s="180">
        <v>0</v>
      </c>
      <c r="AQ2312" s="181">
        <f t="shared" si="1404"/>
        <v>0</v>
      </c>
      <c r="AR2312" s="180">
        <v>0</v>
      </c>
      <c r="AS2312" s="180">
        <v>0</v>
      </c>
      <c r="AT2312" s="181">
        <f t="shared" si="1405"/>
        <v>0</v>
      </c>
      <c r="AU2312" s="180">
        <f t="shared" si="1419"/>
        <v>0</v>
      </c>
      <c r="AV2312" s="180">
        <f t="shared" si="1419"/>
        <v>0</v>
      </c>
      <c r="AW2312" s="181">
        <f t="shared" si="1406"/>
        <v>0</v>
      </c>
      <c r="AX2312" s="183">
        <f t="shared" si="1420"/>
        <v>0</v>
      </c>
      <c r="AY2312" s="183">
        <f t="shared" si="1420"/>
        <v>0</v>
      </c>
      <c r="AZ2312" s="183"/>
      <c r="BA2312" s="183"/>
      <c r="BB2312" s="183"/>
      <c r="BC2312" s="183"/>
      <c r="BD2312" s="183">
        <f t="shared" si="1421"/>
        <v>0</v>
      </c>
      <c r="BE2312" s="183">
        <f t="shared" si="1421"/>
        <v>0</v>
      </c>
    </row>
    <row r="2313" spans="2:57" ht="31.5" hidden="1">
      <c r="B2313" s="163">
        <v>2025</v>
      </c>
      <c r="C2313" s="163">
        <v>20</v>
      </c>
      <c r="D2313" s="164"/>
      <c r="E2313" s="165"/>
      <c r="F2313" s="163">
        <v>4</v>
      </c>
      <c r="G2313" s="163">
        <v>8</v>
      </c>
      <c r="H2313" s="163">
        <v>22</v>
      </c>
      <c r="I2313" s="163">
        <v>2000</v>
      </c>
      <c r="J2313" s="163">
        <v>2100</v>
      </c>
      <c r="K2313" s="163">
        <v>214</v>
      </c>
      <c r="L2313" s="166" t="s">
        <v>44</v>
      </c>
      <c r="M2313" s="167"/>
      <c r="N2313" s="168" t="s">
        <v>84</v>
      </c>
      <c r="O2313" s="169">
        <v>0</v>
      </c>
      <c r="P2313" s="169">
        <v>0</v>
      </c>
      <c r="Q2313" s="169">
        <v>0</v>
      </c>
      <c r="R2313" s="170"/>
      <c r="S2313" s="233"/>
      <c r="T2313" s="234"/>
      <c r="U2313" s="169">
        <f t="shared" ref="U2313:AD2313" si="1422">U2314</f>
        <v>0</v>
      </c>
      <c r="V2313" s="169">
        <f t="shared" si="1422"/>
        <v>0</v>
      </c>
      <c r="W2313" s="173">
        <f t="shared" si="1422"/>
        <v>0</v>
      </c>
      <c r="X2313" s="173">
        <f t="shared" si="1422"/>
        <v>0</v>
      </c>
      <c r="Y2313" s="169">
        <f t="shared" si="1422"/>
        <v>0</v>
      </c>
      <c r="Z2313" s="169">
        <f t="shared" si="1422"/>
        <v>0</v>
      </c>
      <c r="AA2313" s="173">
        <f t="shared" si="1422"/>
        <v>0</v>
      </c>
      <c r="AB2313" s="173">
        <f t="shared" si="1422"/>
        <v>0</v>
      </c>
      <c r="AC2313" s="169">
        <f t="shared" si="1422"/>
        <v>0</v>
      </c>
      <c r="AD2313" s="169">
        <f t="shared" si="1422"/>
        <v>0</v>
      </c>
      <c r="AE2313" s="169">
        <f t="shared" si="1400"/>
        <v>0</v>
      </c>
      <c r="AF2313" s="169">
        <f>AF2314</f>
        <v>0</v>
      </c>
      <c r="AG2313" s="169">
        <f>AG2314</f>
        <v>0</v>
      </c>
      <c r="AH2313" s="169">
        <f t="shared" si="1401"/>
        <v>0</v>
      </c>
      <c r="AI2313" s="169">
        <f>AI2314</f>
        <v>0</v>
      </c>
      <c r="AJ2313" s="169">
        <f>AJ2314</f>
        <v>0</v>
      </c>
      <c r="AK2313" s="169">
        <f t="shared" si="1402"/>
        <v>0</v>
      </c>
      <c r="AL2313" s="169">
        <f>AL2314</f>
        <v>0</v>
      </c>
      <c r="AM2313" s="169">
        <f>AM2314</f>
        <v>0</v>
      </c>
      <c r="AN2313" s="169">
        <f t="shared" si="1403"/>
        <v>0</v>
      </c>
      <c r="AO2313" s="169">
        <f>AO2314</f>
        <v>0</v>
      </c>
      <c r="AP2313" s="169">
        <f>AP2314</f>
        <v>0</v>
      </c>
      <c r="AQ2313" s="169">
        <f t="shared" si="1404"/>
        <v>0</v>
      </c>
      <c r="AR2313" s="169">
        <f>AR2314</f>
        <v>0</v>
      </c>
      <c r="AS2313" s="169">
        <f>AS2314</f>
        <v>0</v>
      </c>
      <c r="AT2313" s="169">
        <f t="shared" si="1405"/>
        <v>0</v>
      </c>
      <c r="AU2313" s="169">
        <f>AU2314</f>
        <v>0</v>
      </c>
      <c r="AV2313" s="169">
        <f>AV2314</f>
        <v>0</v>
      </c>
      <c r="AW2313" s="169">
        <f t="shared" si="1406"/>
        <v>0</v>
      </c>
      <c r="AX2313" s="233"/>
      <c r="AY2313" s="234"/>
      <c r="AZ2313" s="233"/>
      <c r="BA2313" s="234"/>
      <c r="BB2313" s="233"/>
      <c r="BC2313" s="234"/>
      <c r="BD2313" s="233"/>
      <c r="BE2313" s="234"/>
    </row>
    <row r="2314" spans="2:57" s="129" customFormat="1" ht="30" hidden="1">
      <c r="B2314" s="174">
        <v>2025</v>
      </c>
      <c r="C2314" s="174">
        <v>20</v>
      </c>
      <c r="D2314" s="175">
        <v>0</v>
      </c>
      <c r="E2314" s="176"/>
      <c r="F2314" s="174">
        <v>4</v>
      </c>
      <c r="G2314" s="174">
        <v>8</v>
      </c>
      <c r="H2314" s="174">
        <v>22</v>
      </c>
      <c r="I2314" s="174">
        <v>2000</v>
      </c>
      <c r="J2314" s="174">
        <v>2100</v>
      </c>
      <c r="K2314" s="174">
        <v>214</v>
      </c>
      <c r="L2314" s="177">
        <v>932</v>
      </c>
      <c r="M2314" s="178">
        <v>0</v>
      </c>
      <c r="N2314" s="179" t="s">
        <v>85</v>
      </c>
      <c r="O2314" s="180">
        <v>0</v>
      </c>
      <c r="P2314" s="180">
        <v>0</v>
      </c>
      <c r="Q2314" s="181">
        <v>0</v>
      </c>
      <c r="R2314" s="182" t="s">
        <v>82</v>
      </c>
      <c r="S2314" s="183">
        <v>0</v>
      </c>
      <c r="T2314" s="183">
        <v>0</v>
      </c>
      <c r="U2314" s="180">
        <v>0</v>
      </c>
      <c r="V2314" s="180">
        <v>0</v>
      </c>
      <c r="W2314" s="183">
        <v>0</v>
      </c>
      <c r="X2314" s="183">
        <v>0</v>
      </c>
      <c r="Y2314" s="180">
        <v>0</v>
      </c>
      <c r="Z2314" s="180">
        <v>0</v>
      </c>
      <c r="AA2314" s="183">
        <v>0</v>
      </c>
      <c r="AB2314" s="183">
        <v>0</v>
      </c>
      <c r="AC2314" s="180">
        <f>+O2314+U2314-Y2314</f>
        <v>0</v>
      </c>
      <c r="AD2314" s="180">
        <f>+P2314+V2314-Z2314</f>
        <v>0</v>
      </c>
      <c r="AE2314" s="181">
        <f t="shared" si="1400"/>
        <v>0</v>
      </c>
      <c r="AF2314" s="180">
        <v>0</v>
      </c>
      <c r="AG2314" s="180">
        <v>0</v>
      </c>
      <c r="AH2314" s="181">
        <f t="shared" si="1401"/>
        <v>0</v>
      </c>
      <c r="AI2314" s="180">
        <v>0</v>
      </c>
      <c r="AJ2314" s="180">
        <v>0</v>
      </c>
      <c r="AK2314" s="181">
        <f t="shared" si="1402"/>
        <v>0</v>
      </c>
      <c r="AL2314" s="180">
        <v>0</v>
      </c>
      <c r="AM2314" s="180">
        <v>0</v>
      </c>
      <c r="AN2314" s="181">
        <f t="shared" si="1403"/>
        <v>0</v>
      </c>
      <c r="AO2314" s="180">
        <v>0</v>
      </c>
      <c r="AP2314" s="180">
        <v>0</v>
      </c>
      <c r="AQ2314" s="181">
        <f t="shared" si="1404"/>
        <v>0</v>
      </c>
      <c r="AR2314" s="180">
        <v>0</v>
      </c>
      <c r="AS2314" s="180">
        <v>0</v>
      </c>
      <c r="AT2314" s="181">
        <f t="shared" si="1405"/>
        <v>0</v>
      </c>
      <c r="AU2314" s="180">
        <f>+AC2314-AF2314-AI2314-AL2314-AO2314-AR2314</f>
        <v>0</v>
      </c>
      <c r="AV2314" s="180">
        <f>+AD2314-AG2314-AJ2314-AM2314-AP2314-AS2314</f>
        <v>0</v>
      </c>
      <c r="AW2314" s="181">
        <f t="shared" si="1406"/>
        <v>0</v>
      </c>
      <c r="AX2314" s="183">
        <f>+S2314+W2314-AA2314</f>
        <v>0</v>
      </c>
      <c r="AY2314" s="183">
        <f>+T2314+X2314-AB2314</f>
        <v>0</v>
      </c>
      <c r="AZ2314" s="183"/>
      <c r="BA2314" s="183"/>
      <c r="BB2314" s="183"/>
      <c r="BC2314" s="183"/>
      <c r="BD2314" s="183">
        <f>+AX2314-AZ2314-BB2314</f>
        <v>0</v>
      </c>
      <c r="BE2314" s="183">
        <f>+AY2314-BA2314-BC2314</f>
        <v>0</v>
      </c>
    </row>
    <row r="2315" spans="2:57" ht="15.75" hidden="1">
      <c r="B2315" s="163">
        <v>2025</v>
      </c>
      <c r="C2315" s="163">
        <v>20</v>
      </c>
      <c r="D2315" s="164"/>
      <c r="E2315" s="165"/>
      <c r="F2315" s="163">
        <v>4</v>
      </c>
      <c r="G2315" s="163">
        <v>8</v>
      </c>
      <c r="H2315" s="163">
        <v>22</v>
      </c>
      <c r="I2315" s="163">
        <v>2000</v>
      </c>
      <c r="J2315" s="163">
        <v>2100</v>
      </c>
      <c r="K2315" s="163">
        <v>216</v>
      </c>
      <c r="L2315" s="166" t="s">
        <v>44</v>
      </c>
      <c r="M2315" s="167"/>
      <c r="N2315" s="168" t="s">
        <v>303</v>
      </c>
      <c r="O2315" s="169">
        <v>0</v>
      </c>
      <c r="P2315" s="169">
        <v>0</v>
      </c>
      <c r="Q2315" s="169">
        <v>0</v>
      </c>
      <c r="R2315" s="170"/>
      <c r="S2315" s="233"/>
      <c r="T2315" s="234"/>
      <c r="U2315" s="169">
        <f t="shared" ref="U2315:AD2315" si="1423">U2316</f>
        <v>0</v>
      </c>
      <c r="V2315" s="169">
        <f t="shared" si="1423"/>
        <v>0</v>
      </c>
      <c r="W2315" s="173">
        <f t="shared" si="1423"/>
        <v>0</v>
      </c>
      <c r="X2315" s="173">
        <f t="shared" si="1423"/>
        <v>0</v>
      </c>
      <c r="Y2315" s="169">
        <f t="shared" si="1423"/>
        <v>0</v>
      </c>
      <c r="Z2315" s="169">
        <f t="shared" si="1423"/>
        <v>0</v>
      </c>
      <c r="AA2315" s="173">
        <f t="shared" si="1423"/>
        <v>0</v>
      </c>
      <c r="AB2315" s="173">
        <f t="shared" si="1423"/>
        <v>0</v>
      </c>
      <c r="AC2315" s="169">
        <f t="shared" si="1423"/>
        <v>0</v>
      </c>
      <c r="AD2315" s="169">
        <f t="shared" si="1423"/>
        <v>0</v>
      </c>
      <c r="AE2315" s="169">
        <f t="shared" si="1400"/>
        <v>0</v>
      </c>
      <c r="AF2315" s="169">
        <f>AF2316</f>
        <v>0</v>
      </c>
      <c r="AG2315" s="169">
        <f>AG2316</f>
        <v>0</v>
      </c>
      <c r="AH2315" s="169">
        <f t="shared" si="1401"/>
        <v>0</v>
      </c>
      <c r="AI2315" s="169">
        <f>AI2316</f>
        <v>0</v>
      </c>
      <c r="AJ2315" s="169">
        <f>AJ2316</f>
        <v>0</v>
      </c>
      <c r="AK2315" s="169">
        <f t="shared" si="1402"/>
        <v>0</v>
      </c>
      <c r="AL2315" s="169">
        <f>AL2316</f>
        <v>0</v>
      </c>
      <c r="AM2315" s="169">
        <f>AM2316</f>
        <v>0</v>
      </c>
      <c r="AN2315" s="169">
        <f t="shared" si="1403"/>
        <v>0</v>
      </c>
      <c r="AO2315" s="169">
        <f>AO2316</f>
        <v>0</v>
      </c>
      <c r="AP2315" s="169">
        <f>AP2316</f>
        <v>0</v>
      </c>
      <c r="AQ2315" s="169">
        <f t="shared" si="1404"/>
        <v>0</v>
      </c>
      <c r="AR2315" s="169">
        <f>AR2316</f>
        <v>0</v>
      </c>
      <c r="AS2315" s="169">
        <f>AS2316</f>
        <v>0</v>
      </c>
      <c r="AT2315" s="169">
        <f t="shared" si="1405"/>
        <v>0</v>
      </c>
      <c r="AU2315" s="169">
        <f>AU2316</f>
        <v>0</v>
      </c>
      <c r="AV2315" s="169">
        <f>AV2316</f>
        <v>0</v>
      </c>
      <c r="AW2315" s="169">
        <f t="shared" si="1406"/>
        <v>0</v>
      </c>
      <c r="AX2315" s="233"/>
      <c r="AY2315" s="234"/>
      <c r="AZ2315" s="233"/>
      <c r="BA2315" s="234"/>
      <c r="BB2315" s="233"/>
      <c r="BC2315" s="234"/>
      <c r="BD2315" s="233"/>
      <c r="BE2315" s="234"/>
    </row>
    <row r="2316" spans="2:57" s="129" customFormat="1" ht="15.75" hidden="1">
      <c r="B2316" s="174">
        <v>2025</v>
      </c>
      <c r="C2316" s="174">
        <v>20</v>
      </c>
      <c r="D2316" s="175">
        <v>0</v>
      </c>
      <c r="E2316" s="176"/>
      <c r="F2316" s="174">
        <v>4</v>
      </c>
      <c r="G2316" s="174">
        <v>8</v>
      </c>
      <c r="H2316" s="174">
        <v>22</v>
      </c>
      <c r="I2316" s="174">
        <v>2000</v>
      </c>
      <c r="J2316" s="174">
        <v>2100</v>
      </c>
      <c r="K2316" s="174">
        <v>216</v>
      </c>
      <c r="L2316" s="177">
        <v>924</v>
      </c>
      <c r="M2316" s="178">
        <v>0</v>
      </c>
      <c r="N2316" s="179" t="s">
        <v>303</v>
      </c>
      <c r="O2316" s="180">
        <v>0</v>
      </c>
      <c r="P2316" s="180">
        <v>0</v>
      </c>
      <c r="Q2316" s="181">
        <v>0</v>
      </c>
      <c r="R2316" s="182" t="s">
        <v>82</v>
      </c>
      <c r="S2316" s="183">
        <v>0</v>
      </c>
      <c r="T2316" s="183">
        <v>0</v>
      </c>
      <c r="U2316" s="180">
        <v>0</v>
      </c>
      <c r="V2316" s="180">
        <v>0</v>
      </c>
      <c r="W2316" s="183">
        <v>0</v>
      </c>
      <c r="X2316" s="183">
        <v>0</v>
      </c>
      <c r="Y2316" s="180">
        <v>0</v>
      </c>
      <c r="Z2316" s="180">
        <v>0</v>
      </c>
      <c r="AA2316" s="183">
        <v>0</v>
      </c>
      <c r="AB2316" s="183">
        <v>0</v>
      </c>
      <c r="AC2316" s="180">
        <f>+O2316+U2316-Y2316</f>
        <v>0</v>
      </c>
      <c r="AD2316" s="180">
        <f>+P2316+V2316-Z2316</f>
        <v>0</v>
      </c>
      <c r="AE2316" s="181">
        <f t="shared" si="1400"/>
        <v>0</v>
      </c>
      <c r="AF2316" s="180">
        <v>0</v>
      </c>
      <c r="AG2316" s="180">
        <v>0</v>
      </c>
      <c r="AH2316" s="181">
        <f t="shared" si="1401"/>
        <v>0</v>
      </c>
      <c r="AI2316" s="180">
        <v>0</v>
      </c>
      <c r="AJ2316" s="180">
        <v>0</v>
      </c>
      <c r="AK2316" s="181">
        <f t="shared" si="1402"/>
        <v>0</v>
      </c>
      <c r="AL2316" s="180">
        <v>0</v>
      </c>
      <c r="AM2316" s="180">
        <v>0</v>
      </c>
      <c r="AN2316" s="181">
        <f t="shared" si="1403"/>
        <v>0</v>
      </c>
      <c r="AO2316" s="180">
        <v>0</v>
      </c>
      <c r="AP2316" s="180">
        <v>0</v>
      </c>
      <c r="AQ2316" s="181">
        <f t="shared" si="1404"/>
        <v>0</v>
      </c>
      <c r="AR2316" s="180">
        <v>0</v>
      </c>
      <c r="AS2316" s="180">
        <v>0</v>
      </c>
      <c r="AT2316" s="181">
        <f t="shared" si="1405"/>
        <v>0</v>
      </c>
      <c r="AU2316" s="180">
        <f>+AC2316-AF2316-AI2316-AL2316-AO2316-AR2316</f>
        <v>0</v>
      </c>
      <c r="AV2316" s="180">
        <f>+AD2316-AG2316-AJ2316-AM2316-AP2316-AS2316</f>
        <v>0</v>
      </c>
      <c r="AW2316" s="181">
        <f t="shared" si="1406"/>
        <v>0</v>
      </c>
      <c r="AX2316" s="183">
        <f>+S2316+W2316-AA2316</f>
        <v>0</v>
      </c>
      <c r="AY2316" s="183">
        <f>+T2316+X2316-AB2316</f>
        <v>0</v>
      </c>
      <c r="AZ2316" s="183"/>
      <c r="BA2316" s="183"/>
      <c r="BB2316" s="183"/>
      <c r="BC2316" s="183"/>
      <c r="BD2316" s="183">
        <f>+AX2316-AZ2316-BB2316</f>
        <v>0</v>
      </c>
      <c r="BE2316" s="183">
        <f>+AY2316-BA2316-BC2316</f>
        <v>0</v>
      </c>
    </row>
    <row r="2317" spans="2:57" ht="15.75" hidden="1">
      <c r="B2317" s="163">
        <v>2025</v>
      </c>
      <c r="C2317" s="163">
        <v>20</v>
      </c>
      <c r="D2317" s="164"/>
      <c r="E2317" s="165"/>
      <c r="F2317" s="163">
        <v>4</v>
      </c>
      <c r="G2317" s="163">
        <v>8</v>
      </c>
      <c r="H2317" s="163">
        <v>22</v>
      </c>
      <c r="I2317" s="163">
        <v>2000</v>
      </c>
      <c r="J2317" s="163">
        <v>2100</v>
      </c>
      <c r="K2317" s="163">
        <v>218</v>
      </c>
      <c r="L2317" s="166" t="s">
        <v>44</v>
      </c>
      <c r="M2317" s="167"/>
      <c r="N2317" s="168" t="s">
        <v>1498</v>
      </c>
      <c r="O2317" s="169">
        <v>0</v>
      </c>
      <c r="P2317" s="169">
        <v>0</v>
      </c>
      <c r="Q2317" s="169">
        <v>0</v>
      </c>
      <c r="R2317" s="170"/>
      <c r="S2317" s="233"/>
      <c r="T2317" s="234"/>
      <c r="U2317" s="169">
        <f t="shared" ref="U2317:AD2317" si="1424">U2318</f>
        <v>0</v>
      </c>
      <c r="V2317" s="169">
        <f t="shared" si="1424"/>
        <v>0</v>
      </c>
      <c r="W2317" s="173">
        <f t="shared" si="1424"/>
        <v>0</v>
      </c>
      <c r="X2317" s="173">
        <f t="shared" si="1424"/>
        <v>0</v>
      </c>
      <c r="Y2317" s="169">
        <f t="shared" si="1424"/>
        <v>0</v>
      </c>
      <c r="Z2317" s="169">
        <f t="shared" si="1424"/>
        <v>0</v>
      </c>
      <c r="AA2317" s="173">
        <f t="shared" si="1424"/>
        <v>0</v>
      </c>
      <c r="AB2317" s="173">
        <f t="shared" si="1424"/>
        <v>0</v>
      </c>
      <c r="AC2317" s="169">
        <f t="shared" si="1424"/>
        <v>0</v>
      </c>
      <c r="AD2317" s="169">
        <f t="shared" si="1424"/>
        <v>0</v>
      </c>
      <c r="AE2317" s="169">
        <f t="shared" si="1400"/>
        <v>0</v>
      </c>
      <c r="AF2317" s="169">
        <f>AF2318</f>
        <v>0</v>
      </c>
      <c r="AG2317" s="169">
        <f>AG2318</f>
        <v>0</v>
      </c>
      <c r="AH2317" s="169">
        <f t="shared" si="1401"/>
        <v>0</v>
      </c>
      <c r="AI2317" s="169">
        <f>AI2318</f>
        <v>0</v>
      </c>
      <c r="AJ2317" s="169">
        <f>AJ2318</f>
        <v>0</v>
      </c>
      <c r="AK2317" s="169">
        <f t="shared" si="1402"/>
        <v>0</v>
      </c>
      <c r="AL2317" s="169">
        <f>AL2318</f>
        <v>0</v>
      </c>
      <c r="AM2317" s="169">
        <f>AM2318</f>
        <v>0</v>
      </c>
      <c r="AN2317" s="169">
        <f t="shared" si="1403"/>
        <v>0</v>
      </c>
      <c r="AO2317" s="169">
        <f>AO2318</f>
        <v>0</v>
      </c>
      <c r="AP2317" s="169">
        <f>AP2318</f>
        <v>0</v>
      </c>
      <c r="AQ2317" s="169">
        <f t="shared" si="1404"/>
        <v>0</v>
      </c>
      <c r="AR2317" s="169">
        <f>AR2318</f>
        <v>0</v>
      </c>
      <c r="AS2317" s="169">
        <f>AS2318</f>
        <v>0</v>
      </c>
      <c r="AT2317" s="169">
        <f t="shared" si="1405"/>
        <v>0</v>
      </c>
      <c r="AU2317" s="169">
        <f>AU2318</f>
        <v>0</v>
      </c>
      <c r="AV2317" s="169">
        <f>AV2318</f>
        <v>0</v>
      </c>
      <c r="AW2317" s="169">
        <f t="shared" si="1406"/>
        <v>0</v>
      </c>
      <c r="AX2317" s="233"/>
      <c r="AY2317" s="234"/>
      <c r="AZ2317" s="233"/>
      <c r="BA2317" s="234"/>
      <c r="BB2317" s="233"/>
      <c r="BC2317" s="234"/>
      <c r="BD2317" s="233"/>
      <c r="BE2317" s="234"/>
    </row>
    <row r="2318" spans="2:57" s="129" customFormat="1" ht="15.75" hidden="1">
      <c r="B2318" s="174">
        <v>2025</v>
      </c>
      <c r="C2318" s="174">
        <v>20</v>
      </c>
      <c r="D2318" s="175">
        <v>0</v>
      </c>
      <c r="E2318" s="176"/>
      <c r="F2318" s="174">
        <v>4</v>
      </c>
      <c r="G2318" s="174">
        <v>8</v>
      </c>
      <c r="H2318" s="174">
        <v>22</v>
      </c>
      <c r="I2318" s="174">
        <v>2000</v>
      </c>
      <c r="J2318" s="174">
        <v>2100</v>
      </c>
      <c r="K2318" s="174">
        <v>218</v>
      </c>
      <c r="L2318" s="177">
        <v>927</v>
      </c>
      <c r="M2318" s="178">
        <v>0</v>
      </c>
      <c r="N2318" s="179" t="s">
        <v>1498</v>
      </c>
      <c r="O2318" s="180">
        <v>0</v>
      </c>
      <c r="P2318" s="180">
        <v>0</v>
      </c>
      <c r="Q2318" s="181">
        <v>0</v>
      </c>
      <c r="R2318" s="182" t="s">
        <v>98</v>
      </c>
      <c r="S2318" s="183">
        <v>0</v>
      </c>
      <c r="T2318" s="183">
        <v>0</v>
      </c>
      <c r="U2318" s="180">
        <v>0</v>
      </c>
      <c r="V2318" s="180">
        <v>0</v>
      </c>
      <c r="W2318" s="183">
        <v>0</v>
      </c>
      <c r="X2318" s="183">
        <v>0</v>
      </c>
      <c r="Y2318" s="180">
        <v>0</v>
      </c>
      <c r="Z2318" s="180">
        <v>0</v>
      </c>
      <c r="AA2318" s="183">
        <v>0</v>
      </c>
      <c r="AB2318" s="183">
        <v>0</v>
      </c>
      <c r="AC2318" s="180">
        <f>+O2318+U2318-Y2318</f>
        <v>0</v>
      </c>
      <c r="AD2318" s="180">
        <f>+P2318+V2318-Z2318</f>
        <v>0</v>
      </c>
      <c r="AE2318" s="181">
        <f t="shared" si="1400"/>
        <v>0</v>
      </c>
      <c r="AF2318" s="180">
        <v>0</v>
      </c>
      <c r="AG2318" s="180">
        <v>0</v>
      </c>
      <c r="AH2318" s="181">
        <f t="shared" si="1401"/>
        <v>0</v>
      </c>
      <c r="AI2318" s="180">
        <v>0</v>
      </c>
      <c r="AJ2318" s="180">
        <v>0</v>
      </c>
      <c r="AK2318" s="181">
        <f t="shared" si="1402"/>
        <v>0</v>
      </c>
      <c r="AL2318" s="180">
        <v>0</v>
      </c>
      <c r="AM2318" s="180">
        <v>0</v>
      </c>
      <c r="AN2318" s="181">
        <f t="shared" si="1403"/>
        <v>0</v>
      </c>
      <c r="AO2318" s="180">
        <v>0</v>
      </c>
      <c r="AP2318" s="180">
        <v>0</v>
      </c>
      <c r="AQ2318" s="181">
        <f t="shared" si="1404"/>
        <v>0</v>
      </c>
      <c r="AR2318" s="180">
        <v>0</v>
      </c>
      <c r="AS2318" s="180">
        <v>0</v>
      </c>
      <c r="AT2318" s="181">
        <f t="shared" si="1405"/>
        <v>0</v>
      </c>
      <c r="AU2318" s="180">
        <f>+AC2318-AF2318-AI2318-AL2318-AO2318-AR2318</f>
        <v>0</v>
      </c>
      <c r="AV2318" s="180">
        <f>+AD2318-AG2318-AJ2318-AM2318-AP2318-AS2318</f>
        <v>0</v>
      </c>
      <c r="AW2318" s="181">
        <f t="shared" si="1406"/>
        <v>0</v>
      </c>
      <c r="AX2318" s="183">
        <f>+S2318+W2318-AA2318</f>
        <v>0</v>
      </c>
      <c r="AY2318" s="183">
        <f>+T2318+X2318-AB2318</f>
        <v>0</v>
      </c>
      <c r="AZ2318" s="183"/>
      <c r="BA2318" s="183"/>
      <c r="BB2318" s="183"/>
      <c r="BC2318" s="183"/>
      <c r="BD2318" s="183">
        <f>+AX2318-AZ2318-BB2318</f>
        <v>0</v>
      </c>
      <c r="BE2318" s="183">
        <f>+AY2318-BA2318-BC2318</f>
        <v>0</v>
      </c>
    </row>
    <row r="2319" spans="2:57" ht="15.75" hidden="1">
      <c r="B2319" s="152">
        <v>2025</v>
      </c>
      <c r="C2319" s="152">
        <v>20</v>
      </c>
      <c r="D2319" s="153"/>
      <c r="E2319" s="154"/>
      <c r="F2319" s="152">
        <v>4</v>
      </c>
      <c r="G2319" s="152">
        <v>8</v>
      </c>
      <c r="H2319" s="152">
        <v>22</v>
      </c>
      <c r="I2319" s="152">
        <v>2000</v>
      </c>
      <c r="J2319" s="152">
        <v>2500</v>
      </c>
      <c r="K2319" s="152"/>
      <c r="L2319" s="155" t="s">
        <v>44</v>
      </c>
      <c r="M2319" s="156"/>
      <c r="N2319" s="157" t="s">
        <v>88</v>
      </c>
      <c r="O2319" s="158">
        <v>0</v>
      </c>
      <c r="P2319" s="158">
        <v>0</v>
      </c>
      <c r="Q2319" s="158">
        <v>0</v>
      </c>
      <c r="R2319" s="159"/>
      <c r="S2319" s="231"/>
      <c r="T2319" s="232"/>
      <c r="U2319" s="158">
        <f t="shared" ref="U2319:AD2319" si="1425">+U2320+U2322</f>
        <v>0</v>
      </c>
      <c r="V2319" s="158">
        <f t="shared" si="1425"/>
        <v>0</v>
      </c>
      <c r="W2319" s="162">
        <f t="shared" si="1425"/>
        <v>0</v>
      </c>
      <c r="X2319" s="162">
        <f t="shared" si="1425"/>
        <v>0</v>
      </c>
      <c r="Y2319" s="158">
        <f t="shared" si="1425"/>
        <v>0</v>
      </c>
      <c r="Z2319" s="158">
        <f t="shared" si="1425"/>
        <v>0</v>
      </c>
      <c r="AA2319" s="162">
        <f t="shared" si="1425"/>
        <v>0</v>
      </c>
      <c r="AB2319" s="162">
        <f t="shared" si="1425"/>
        <v>0</v>
      </c>
      <c r="AC2319" s="158">
        <f t="shared" si="1425"/>
        <v>0</v>
      </c>
      <c r="AD2319" s="158">
        <f t="shared" si="1425"/>
        <v>0</v>
      </c>
      <c r="AE2319" s="158">
        <f t="shared" si="1400"/>
        <v>0</v>
      </c>
      <c r="AF2319" s="158">
        <f>+AF2320+AF2322</f>
        <v>0</v>
      </c>
      <c r="AG2319" s="158">
        <f>+AG2320+AG2322</f>
        <v>0</v>
      </c>
      <c r="AH2319" s="158">
        <f t="shared" si="1401"/>
        <v>0</v>
      </c>
      <c r="AI2319" s="158">
        <f>+AI2320+AI2322</f>
        <v>0</v>
      </c>
      <c r="AJ2319" s="158">
        <f>+AJ2320+AJ2322</f>
        <v>0</v>
      </c>
      <c r="AK2319" s="158">
        <f t="shared" si="1402"/>
        <v>0</v>
      </c>
      <c r="AL2319" s="158">
        <f>+AL2320+AL2322</f>
        <v>0</v>
      </c>
      <c r="AM2319" s="158">
        <f>+AM2320+AM2322</f>
        <v>0</v>
      </c>
      <c r="AN2319" s="158">
        <f t="shared" si="1403"/>
        <v>0</v>
      </c>
      <c r="AO2319" s="158">
        <f>+AO2320+AO2322</f>
        <v>0</v>
      </c>
      <c r="AP2319" s="158">
        <f>+AP2320+AP2322</f>
        <v>0</v>
      </c>
      <c r="AQ2319" s="158">
        <f t="shared" si="1404"/>
        <v>0</v>
      </c>
      <c r="AR2319" s="158">
        <f>+AR2320+AR2322</f>
        <v>0</v>
      </c>
      <c r="AS2319" s="158">
        <f>+AS2320+AS2322</f>
        <v>0</v>
      </c>
      <c r="AT2319" s="158">
        <f t="shared" si="1405"/>
        <v>0</v>
      </c>
      <c r="AU2319" s="158">
        <f>+AU2320+AU2322</f>
        <v>0</v>
      </c>
      <c r="AV2319" s="158">
        <f>+AV2320+AV2322</f>
        <v>0</v>
      </c>
      <c r="AW2319" s="158">
        <f t="shared" si="1406"/>
        <v>0</v>
      </c>
      <c r="AX2319" s="231"/>
      <c r="AY2319" s="232"/>
      <c r="AZ2319" s="231"/>
      <c r="BA2319" s="232"/>
      <c r="BB2319" s="231"/>
      <c r="BC2319" s="232"/>
      <c r="BD2319" s="231"/>
      <c r="BE2319" s="232"/>
    </row>
    <row r="2320" spans="2:57" ht="15.75" hidden="1">
      <c r="B2320" s="163">
        <v>2025</v>
      </c>
      <c r="C2320" s="163">
        <v>20</v>
      </c>
      <c r="D2320" s="164"/>
      <c r="E2320" s="165"/>
      <c r="F2320" s="163">
        <v>4</v>
      </c>
      <c r="G2320" s="163">
        <v>8</v>
      </c>
      <c r="H2320" s="163">
        <v>22</v>
      </c>
      <c r="I2320" s="163">
        <v>2000</v>
      </c>
      <c r="J2320" s="163">
        <v>2500</v>
      </c>
      <c r="K2320" s="163">
        <v>254</v>
      </c>
      <c r="L2320" s="166" t="s">
        <v>44</v>
      </c>
      <c r="M2320" s="167"/>
      <c r="N2320" s="168" t="s">
        <v>90</v>
      </c>
      <c r="O2320" s="169">
        <v>0</v>
      </c>
      <c r="P2320" s="169">
        <v>0</v>
      </c>
      <c r="Q2320" s="169">
        <v>0</v>
      </c>
      <c r="R2320" s="170"/>
      <c r="S2320" s="233"/>
      <c r="T2320" s="234"/>
      <c r="U2320" s="169">
        <f t="shared" ref="U2320:AD2320" si="1426">U2321</f>
        <v>0</v>
      </c>
      <c r="V2320" s="169">
        <f t="shared" si="1426"/>
        <v>0</v>
      </c>
      <c r="W2320" s="173">
        <f t="shared" si="1426"/>
        <v>0</v>
      </c>
      <c r="X2320" s="173">
        <f t="shared" si="1426"/>
        <v>0</v>
      </c>
      <c r="Y2320" s="169">
        <f t="shared" si="1426"/>
        <v>0</v>
      </c>
      <c r="Z2320" s="169">
        <f t="shared" si="1426"/>
        <v>0</v>
      </c>
      <c r="AA2320" s="173">
        <f t="shared" si="1426"/>
        <v>0</v>
      </c>
      <c r="AB2320" s="173">
        <f t="shared" si="1426"/>
        <v>0</v>
      </c>
      <c r="AC2320" s="169">
        <f t="shared" si="1426"/>
        <v>0</v>
      </c>
      <c r="AD2320" s="169">
        <f t="shared" si="1426"/>
        <v>0</v>
      </c>
      <c r="AE2320" s="169">
        <f t="shared" si="1400"/>
        <v>0</v>
      </c>
      <c r="AF2320" s="169">
        <f>AF2321</f>
        <v>0</v>
      </c>
      <c r="AG2320" s="169">
        <f>AG2321</f>
        <v>0</v>
      </c>
      <c r="AH2320" s="169">
        <f t="shared" si="1401"/>
        <v>0</v>
      </c>
      <c r="AI2320" s="169">
        <f>AI2321</f>
        <v>0</v>
      </c>
      <c r="AJ2320" s="169">
        <f>AJ2321</f>
        <v>0</v>
      </c>
      <c r="AK2320" s="169">
        <f t="shared" si="1402"/>
        <v>0</v>
      </c>
      <c r="AL2320" s="169">
        <f>AL2321</f>
        <v>0</v>
      </c>
      <c r="AM2320" s="169">
        <f>AM2321</f>
        <v>0</v>
      </c>
      <c r="AN2320" s="169">
        <f t="shared" si="1403"/>
        <v>0</v>
      </c>
      <c r="AO2320" s="169">
        <f>AO2321</f>
        <v>0</v>
      </c>
      <c r="AP2320" s="169">
        <f>AP2321</f>
        <v>0</v>
      </c>
      <c r="AQ2320" s="169">
        <f t="shared" si="1404"/>
        <v>0</v>
      </c>
      <c r="AR2320" s="169">
        <f>AR2321</f>
        <v>0</v>
      </c>
      <c r="AS2320" s="169">
        <f>AS2321</f>
        <v>0</v>
      </c>
      <c r="AT2320" s="169">
        <f t="shared" si="1405"/>
        <v>0</v>
      </c>
      <c r="AU2320" s="169">
        <f>AU2321</f>
        <v>0</v>
      </c>
      <c r="AV2320" s="169">
        <f>AV2321</f>
        <v>0</v>
      </c>
      <c r="AW2320" s="169">
        <f t="shared" si="1406"/>
        <v>0</v>
      </c>
      <c r="AX2320" s="233"/>
      <c r="AY2320" s="234"/>
      <c r="AZ2320" s="233"/>
      <c r="BA2320" s="234"/>
      <c r="BB2320" s="233"/>
      <c r="BC2320" s="234"/>
      <c r="BD2320" s="233"/>
      <c r="BE2320" s="234"/>
    </row>
    <row r="2321" spans="2:57" s="129" customFormat="1" ht="15.75" hidden="1">
      <c r="B2321" s="174">
        <v>2025</v>
      </c>
      <c r="C2321" s="174">
        <v>20</v>
      </c>
      <c r="D2321" s="175">
        <v>0</v>
      </c>
      <c r="E2321" s="176"/>
      <c r="F2321" s="174">
        <v>4</v>
      </c>
      <c r="G2321" s="174">
        <v>8</v>
      </c>
      <c r="H2321" s="174">
        <v>22</v>
      </c>
      <c r="I2321" s="174">
        <v>2000</v>
      </c>
      <c r="J2321" s="174">
        <v>2500</v>
      </c>
      <c r="K2321" s="174">
        <v>254</v>
      </c>
      <c r="L2321" s="177">
        <v>934</v>
      </c>
      <c r="M2321" s="178">
        <v>0</v>
      </c>
      <c r="N2321" s="179" t="s">
        <v>90</v>
      </c>
      <c r="O2321" s="180">
        <v>0</v>
      </c>
      <c r="P2321" s="180">
        <v>0</v>
      </c>
      <c r="Q2321" s="181">
        <v>0</v>
      </c>
      <c r="R2321" s="182" t="s">
        <v>82</v>
      </c>
      <c r="S2321" s="183">
        <v>0</v>
      </c>
      <c r="T2321" s="183">
        <v>0</v>
      </c>
      <c r="U2321" s="180">
        <v>0</v>
      </c>
      <c r="V2321" s="180">
        <v>0</v>
      </c>
      <c r="W2321" s="183">
        <v>0</v>
      </c>
      <c r="X2321" s="183">
        <v>0</v>
      </c>
      <c r="Y2321" s="180">
        <v>0</v>
      </c>
      <c r="Z2321" s="180">
        <v>0</v>
      </c>
      <c r="AA2321" s="183">
        <v>0</v>
      </c>
      <c r="AB2321" s="183">
        <v>0</v>
      </c>
      <c r="AC2321" s="180">
        <f>+O2321+U2321-Y2321</f>
        <v>0</v>
      </c>
      <c r="AD2321" s="180">
        <f>+P2321+V2321-Z2321</f>
        <v>0</v>
      </c>
      <c r="AE2321" s="181">
        <f t="shared" si="1400"/>
        <v>0</v>
      </c>
      <c r="AF2321" s="180">
        <v>0</v>
      </c>
      <c r="AG2321" s="180">
        <v>0</v>
      </c>
      <c r="AH2321" s="181">
        <f t="shared" si="1401"/>
        <v>0</v>
      </c>
      <c r="AI2321" s="180">
        <v>0</v>
      </c>
      <c r="AJ2321" s="180">
        <v>0</v>
      </c>
      <c r="AK2321" s="181">
        <f t="shared" si="1402"/>
        <v>0</v>
      </c>
      <c r="AL2321" s="180">
        <v>0</v>
      </c>
      <c r="AM2321" s="180">
        <v>0</v>
      </c>
      <c r="AN2321" s="181">
        <f t="shared" si="1403"/>
        <v>0</v>
      </c>
      <c r="AO2321" s="180">
        <v>0</v>
      </c>
      <c r="AP2321" s="180">
        <v>0</v>
      </c>
      <c r="AQ2321" s="181">
        <f t="shared" si="1404"/>
        <v>0</v>
      </c>
      <c r="AR2321" s="180">
        <v>0</v>
      </c>
      <c r="AS2321" s="180">
        <v>0</v>
      </c>
      <c r="AT2321" s="181">
        <f t="shared" si="1405"/>
        <v>0</v>
      </c>
      <c r="AU2321" s="180">
        <f>+AC2321-AF2321-AI2321-AL2321-AO2321-AR2321</f>
        <v>0</v>
      </c>
      <c r="AV2321" s="180">
        <f>+AD2321-AG2321-AJ2321-AM2321-AP2321-AS2321</f>
        <v>0</v>
      </c>
      <c r="AW2321" s="181">
        <f t="shared" si="1406"/>
        <v>0</v>
      </c>
      <c r="AX2321" s="183">
        <f>+S2321+W2321-AA2321</f>
        <v>0</v>
      </c>
      <c r="AY2321" s="183">
        <f>+T2321+X2321-AB2321</f>
        <v>0</v>
      </c>
      <c r="AZ2321" s="183"/>
      <c r="BA2321" s="183"/>
      <c r="BB2321" s="183"/>
      <c r="BC2321" s="183"/>
      <c r="BD2321" s="183">
        <f>+AX2321-AZ2321-BB2321</f>
        <v>0</v>
      </c>
      <c r="BE2321" s="183">
        <f>+AY2321-BA2321-BC2321</f>
        <v>0</v>
      </c>
    </row>
    <row r="2322" spans="2:57" ht="15.75" hidden="1">
      <c r="B2322" s="163">
        <v>2025</v>
      </c>
      <c r="C2322" s="163">
        <v>20</v>
      </c>
      <c r="D2322" s="164"/>
      <c r="E2322" s="165"/>
      <c r="F2322" s="163">
        <v>4</v>
      </c>
      <c r="G2322" s="163">
        <v>8</v>
      </c>
      <c r="H2322" s="163">
        <v>22</v>
      </c>
      <c r="I2322" s="163">
        <v>2000</v>
      </c>
      <c r="J2322" s="163">
        <v>2500</v>
      </c>
      <c r="K2322" s="163">
        <v>255</v>
      </c>
      <c r="L2322" s="166" t="s">
        <v>44</v>
      </c>
      <c r="M2322" s="167"/>
      <c r="N2322" s="168" t="s">
        <v>91</v>
      </c>
      <c r="O2322" s="169">
        <v>0</v>
      </c>
      <c r="P2322" s="169">
        <v>0</v>
      </c>
      <c r="Q2322" s="169">
        <v>0</v>
      </c>
      <c r="R2322" s="170"/>
      <c r="S2322" s="233"/>
      <c r="T2322" s="234"/>
      <c r="U2322" s="169">
        <f t="shared" ref="U2322:AD2322" si="1427">U2323</f>
        <v>0</v>
      </c>
      <c r="V2322" s="169">
        <f t="shared" si="1427"/>
        <v>0</v>
      </c>
      <c r="W2322" s="173">
        <f t="shared" si="1427"/>
        <v>0</v>
      </c>
      <c r="X2322" s="173">
        <f t="shared" si="1427"/>
        <v>0</v>
      </c>
      <c r="Y2322" s="169">
        <f t="shared" si="1427"/>
        <v>0</v>
      </c>
      <c r="Z2322" s="169">
        <f t="shared" si="1427"/>
        <v>0</v>
      </c>
      <c r="AA2322" s="173">
        <f t="shared" si="1427"/>
        <v>0</v>
      </c>
      <c r="AB2322" s="173">
        <f t="shared" si="1427"/>
        <v>0</v>
      </c>
      <c r="AC2322" s="169">
        <f t="shared" si="1427"/>
        <v>0</v>
      </c>
      <c r="AD2322" s="169">
        <f t="shared" si="1427"/>
        <v>0</v>
      </c>
      <c r="AE2322" s="169">
        <f t="shared" si="1400"/>
        <v>0</v>
      </c>
      <c r="AF2322" s="169">
        <f>AF2323</f>
        <v>0</v>
      </c>
      <c r="AG2322" s="169">
        <f>AG2323</f>
        <v>0</v>
      </c>
      <c r="AH2322" s="169">
        <f t="shared" si="1401"/>
        <v>0</v>
      </c>
      <c r="AI2322" s="169">
        <f>AI2323</f>
        <v>0</v>
      </c>
      <c r="AJ2322" s="169">
        <f>AJ2323</f>
        <v>0</v>
      </c>
      <c r="AK2322" s="169">
        <f t="shared" si="1402"/>
        <v>0</v>
      </c>
      <c r="AL2322" s="169">
        <f>AL2323</f>
        <v>0</v>
      </c>
      <c r="AM2322" s="169">
        <f>AM2323</f>
        <v>0</v>
      </c>
      <c r="AN2322" s="169">
        <f t="shared" si="1403"/>
        <v>0</v>
      </c>
      <c r="AO2322" s="169">
        <f>AO2323</f>
        <v>0</v>
      </c>
      <c r="AP2322" s="169">
        <f>AP2323</f>
        <v>0</v>
      </c>
      <c r="AQ2322" s="169">
        <f t="shared" si="1404"/>
        <v>0</v>
      </c>
      <c r="AR2322" s="169">
        <f>AR2323</f>
        <v>0</v>
      </c>
      <c r="AS2322" s="169">
        <f>AS2323</f>
        <v>0</v>
      </c>
      <c r="AT2322" s="169">
        <f t="shared" si="1405"/>
        <v>0</v>
      </c>
      <c r="AU2322" s="169">
        <f>AU2323</f>
        <v>0</v>
      </c>
      <c r="AV2322" s="169">
        <f>AV2323</f>
        <v>0</v>
      </c>
      <c r="AW2322" s="169">
        <f t="shared" si="1406"/>
        <v>0</v>
      </c>
      <c r="AX2322" s="233"/>
      <c r="AY2322" s="234"/>
      <c r="AZ2322" s="233"/>
      <c r="BA2322" s="234"/>
      <c r="BB2322" s="233"/>
      <c r="BC2322" s="234"/>
      <c r="BD2322" s="233"/>
      <c r="BE2322" s="234"/>
    </row>
    <row r="2323" spans="2:57" s="129" customFormat="1" ht="15.75" hidden="1">
      <c r="B2323" s="174">
        <v>2025</v>
      </c>
      <c r="C2323" s="174">
        <v>20</v>
      </c>
      <c r="D2323" s="175">
        <v>0</v>
      </c>
      <c r="E2323" s="176"/>
      <c r="F2323" s="174">
        <v>4</v>
      </c>
      <c r="G2323" s="174">
        <v>8</v>
      </c>
      <c r="H2323" s="174">
        <v>22</v>
      </c>
      <c r="I2323" s="174">
        <v>2000</v>
      </c>
      <c r="J2323" s="174">
        <v>2500</v>
      </c>
      <c r="K2323" s="174">
        <v>255</v>
      </c>
      <c r="L2323" s="177">
        <v>933</v>
      </c>
      <c r="M2323" s="178">
        <v>0</v>
      </c>
      <c r="N2323" s="179" t="s">
        <v>91</v>
      </c>
      <c r="O2323" s="180">
        <v>0</v>
      </c>
      <c r="P2323" s="180">
        <v>0</v>
      </c>
      <c r="Q2323" s="181">
        <v>0</v>
      </c>
      <c r="R2323" s="182" t="s">
        <v>82</v>
      </c>
      <c r="S2323" s="183">
        <v>0</v>
      </c>
      <c r="T2323" s="183">
        <v>0</v>
      </c>
      <c r="U2323" s="180">
        <v>0</v>
      </c>
      <c r="V2323" s="180">
        <v>0</v>
      </c>
      <c r="W2323" s="183">
        <v>0</v>
      </c>
      <c r="X2323" s="183">
        <v>0</v>
      </c>
      <c r="Y2323" s="180">
        <v>0</v>
      </c>
      <c r="Z2323" s="180">
        <v>0</v>
      </c>
      <c r="AA2323" s="183">
        <v>0</v>
      </c>
      <c r="AB2323" s="183">
        <v>0</v>
      </c>
      <c r="AC2323" s="180">
        <f>+O2323+U2323-Y2323</f>
        <v>0</v>
      </c>
      <c r="AD2323" s="180">
        <f>+P2323+V2323-Z2323</f>
        <v>0</v>
      </c>
      <c r="AE2323" s="181">
        <f t="shared" si="1400"/>
        <v>0</v>
      </c>
      <c r="AF2323" s="180">
        <v>0</v>
      </c>
      <c r="AG2323" s="180">
        <v>0</v>
      </c>
      <c r="AH2323" s="181">
        <f t="shared" si="1401"/>
        <v>0</v>
      </c>
      <c r="AI2323" s="180">
        <v>0</v>
      </c>
      <c r="AJ2323" s="180">
        <v>0</v>
      </c>
      <c r="AK2323" s="181">
        <f t="shared" si="1402"/>
        <v>0</v>
      </c>
      <c r="AL2323" s="180">
        <v>0</v>
      </c>
      <c r="AM2323" s="180">
        <v>0</v>
      </c>
      <c r="AN2323" s="181">
        <f t="shared" si="1403"/>
        <v>0</v>
      </c>
      <c r="AO2323" s="180">
        <v>0</v>
      </c>
      <c r="AP2323" s="180">
        <v>0</v>
      </c>
      <c r="AQ2323" s="181">
        <f t="shared" si="1404"/>
        <v>0</v>
      </c>
      <c r="AR2323" s="180">
        <v>0</v>
      </c>
      <c r="AS2323" s="180">
        <v>0</v>
      </c>
      <c r="AT2323" s="181">
        <f t="shared" si="1405"/>
        <v>0</v>
      </c>
      <c r="AU2323" s="180">
        <f>+AC2323-AF2323-AI2323-AL2323-AO2323-AR2323</f>
        <v>0</v>
      </c>
      <c r="AV2323" s="180">
        <f>+AD2323-AG2323-AJ2323-AM2323-AP2323-AS2323</f>
        <v>0</v>
      </c>
      <c r="AW2323" s="181">
        <f t="shared" si="1406"/>
        <v>0</v>
      </c>
      <c r="AX2323" s="183">
        <f>+S2323+W2323-AA2323</f>
        <v>0</v>
      </c>
      <c r="AY2323" s="183">
        <f>+T2323+X2323-AB2323</f>
        <v>0</v>
      </c>
      <c r="AZ2323" s="183"/>
      <c r="BA2323" s="183"/>
      <c r="BB2323" s="183"/>
      <c r="BC2323" s="183"/>
      <c r="BD2323" s="183">
        <f>+AX2323-AZ2323-BB2323</f>
        <v>0</v>
      </c>
      <c r="BE2323" s="183">
        <f>+AY2323-BA2323-BC2323</f>
        <v>0</v>
      </c>
    </row>
    <row r="2324" spans="2:57" ht="15.75" hidden="1">
      <c r="B2324" s="152">
        <v>2025</v>
      </c>
      <c r="C2324" s="152">
        <v>20</v>
      </c>
      <c r="D2324" s="153"/>
      <c r="E2324" s="154"/>
      <c r="F2324" s="152">
        <v>4</v>
      </c>
      <c r="G2324" s="152">
        <v>8</v>
      </c>
      <c r="H2324" s="152">
        <v>22</v>
      </c>
      <c r="I2324" s="152">
        <v>2000</v>
      </c>
      <c r="J2324" s="152">
        <v>2600</v>
      </c>
      <c r="K2324" s="152"/>
      <c r="L2324" s="155" t="s">
        <v>44</v>
      </c>
      <c r="M2324" s="156"/>
      <c r="N2324" s="157" t="s">
        <v>1089</v>
      </c>
      <c r="O2324" s="158">
        <v>0</v>
      </c>
      <c r="P2324" s="158">
        <v>0</v>
      </c>
      <c r="Q2324" s="158">
        <v>0</v>
      </c>
      <c r="R2324" s="159"/>
      <c r="S2324" s="231"/>
      <c r="T2324" s="232"/>
      <c r="U2324" s="158">
        <f t="shared" ref="U2324:AD2324" si="1428">U2325</f>
        <v>0</v>
      </c>
      <c r="V2324" s="158">
        <f t="shared" si="1428"/>
        <v>0</v>
      </c>
      <c r="W2324" s="162">
        <f t="shared" si="1428"/>
        <v>0</v>
      </c>
      <c r="X2324" s="162">
        <f t="shared" si="1428"/>
        <v>0</v>
      </c>
      <c r="Y2324" s="158">
        <f t="shared" si="1428"/>
        <v>0</v>
      </c>
      <c r="Z2324" s="158">
        <f t="shared" si="1428"/>
        <v>0</v>
      </c>
      <c r="AA2324" s="162">
        <f t="shared" si="1428"/>
        <v>0</v>
      </c>
      <c r="AB2324" s="162">
        <f t="shared" si="1428"/>
        <v>0</v>
      </c>
      <c r="AC2324" s="158">
        <f t="shared" si="1428"/>
        <v>0</v>
      </c>
      <c r="AD2324" s="158">
        <f t="shared" si="1428"/>
        <v>0</v>
      </c>
      <c r="AE2324" s="158">
        <f t="shared" si="1400"/>
        <v>0</v>
      </c>
      <c r="AF2324" s="158">
        <f>AF2325</f>
        <v>0</v>
      </c>
      <c r="AG2324" s="158">
        <f>AG2325</f>
        <v>0</v>
      </c>
      <c r="AH2324" s="158">
        <f t="shared" si="1401"/>
        <v>0</v>
      </c>
      <c r="AI2324" s="158">
        <f>AI2325</f>
        <v>0</v>
      </c>
      <c r="AJ2324" s="158">
        <f>AJ2325</f>
        <v>0</v>
      </c>
      <c r="AK2324" s="158">
        <f t="shared" si="1402"/>
        <v>0</v>
      </c>
      <c r="AL2324" s="158">
        <f>AL2325</f>
        <v>0</v>
      </c>
      <c r="AM2324" s="158">
        <f>AM2325</f>
        <v>0</v>
      </c>
      <c r="AN2324" s="158">
        <f t="shared" si="1403"/>
        <v>0</v>
      </c>
      <c r="AO2324" s="158">
        <f>AO2325</f>
        <v>0</v>
      </c>
      <c r="AP2324" s="158">
        <f>AP2325</f>
        <v>0</v>
      </c>
      <c r="AQ2324" s="158">
        <f t="shared" si="1404"/>
        <v>0</v>
      </c>
      <c r="AR2324" s="158">
        <f>AR2325</f>
        <v>0</v>
      </c>
      <c r="AS2324" s="158">
        <f>AS2325</f>
        <v>0</v>
      </c>
      <c r="AT2324" s="158">
        <f t="shared" si="1405"/>
        <v>0</v>
      </c>
      <c r="AU2324" s="158">
        <f>AU2325</f>
        <v>0</v>
      </c>
      <c r="AV2324" s="158">
        <f>AV2325</f>
        <v>0</v>
      </c>
      <c r="AW2324" s="158">
        <f t="shared" si="1406"/>
        <v>0</v>
      </c>
      <c r="AX2324" s="231"/>
      <c r="AY2324" s="232"/>
      <c r="AZ2324" s="231"/>
      <c r="BA2324" s="232"/>
      <c r="BB2324" s="231"/>
      <c r="BC2324" s="232"/>
      <c r="BD2324" s="231"/>
      <c r="BE2324" s="232"/>
    </row>
    <row r="2325" spans="2:57" ht="15.75" hidden="1">
      <c r="B2325" s="163">
        <v>2025</v>
      </c>
      <c r="C2325" s="163">
        <v>20</v>
      </c>
      <c r="D2325" s="164"/>
      <c r="E2325" s="165"/>
      <c r="F2325" s="163">
        <v>4</v>
      </c>
      <c r="G2325" s="163">
        <v>8</v>
      </c>
      <c r="H2325" s="163">
        <v>22</v>
      </c>
      <c r="I2325" s="163">
        <v>2000</v>
      </c>
      <c r="J2325" s="163">
        <v>2600</v>
      </c>
      <c r="K2325" s="163">
        <v>261</v>
      </c>
      <c r="L2325" s="166" t="s">
        <v>44</v>
      </c>
      <c r="M2325" s="167"/>
      <c r="N2325" s="168" t="s">
        <v>93</v>
      </c>
      <c r="O2325" s="169">
        <v>0</v>
      </c>
      <c r="P2325" s="169">
        <v>0</v>
      </c>
      <c r="Q2325" s="169">
        <v>0</v>
      </c>
      <c r="R2325" s="170"/>
      <c r="S2325" s="233"/>
      <c r="T2325" s="234"/>
      <c r="U2325" s="169">
        <f t="shared" ref="U2325:AD2325" si="1429">SUM(U2326:U2327)</f>
        <v>0</v>
      </c>
      <c r="V2325" s="169">
        <f t="shared" si="1429"/>
        <v>0</v>
      </c>
      <c r="W2325" s="173">
        <f t="shared" si="1429"/>
        <v>0</v>
      </c>
      <c r="X2325" s="173">
        <f t="shared" si="1429"/>
        <v>0</v>
      </c>
      <c r="Y2325" s="169">
        <f t="shared" si="1429"/>
        <v>0</v>
      </c>
      <c r="Z2325" s="169">
        <f t="shared" si="1429"/>
        <v>0</v>
      </c>
      <c r="AA2325" s="173">
        <f t="shared" si="1429"/>
        <v>0</v>
      </c>
      <c r="AB2325" s="173">
        <f t="shared" si="1429"/>
        <v>0</v>
      </c>
      <c r="AC2325" s="169">
        <f t="shared" si="1429"/>
        <v>0</v>
      </c>
      <c r="AD2325" s="169">
        <f t="shared" si="1429"/>
        <v>0</v>
      </c>
      <c r="AE2325" s="169">
        <f t="shared" si="1400"/>
        <v>0</v>
      </c>
      <c r="AF2325" s="169">
        <f>SUM(AF2326:AF2327)</f>
        <v>0</v>
      </c>
      <c r="AG2325" s="169">
        <f>SUM(AG2326:AG2327)</f>
        <v>0</v>
      </c>
      <c r="AH2325" s="169">
        <f t="shared" si="1401"/>
        <v>0</v>
      </c>
      <c r="AI2325" s="169">
        <f>SUM(AI2326:AI2327)</f>
        <v>0</v>
      </c>
      <c r="AJ2325" s="169">
        <f>SUM(AJ2326:AJ2327)</f>
        <v>0</v>
      </c>
      <c r="AK2325" s="169">
        <f t="shared" si="1402"/>
        <v>0</v>
      </c>
      <c r="AL2325" s="169">
        <f>SUM(AL2326:AL2327)</f>
        <v>0</v>
      </c>
      <c r="AM2325" s="169">
        <f>SUM(AM2326:AM2327)</f>
        <v>0</v>
      </c>
      <c r="AN2325" s="169">
        <f t="shared" si="1403"/>
        <v>0</v>
      </c>
      <c r="AO2325" s="169">
        <f>SUM(AO2326:AO2327)</f>
        <v>0</v>
      </c>
      <c r="AP2325" s="169">
        <f>SUM(AP2326:AP2327)</f>
        <v>0</v>
      </c>
      <c r="AQ2325" s="169">
        <f t="shared" si="1404"/>
        <v>0</v>
      </c>
      <c r="AR2325" s="169">
        <f>SUM(AR2326:AR2327)</f>
        <v>0</v>
      </c>
      <c r="AS2325" s="169">
        <f>SUM(AS2326:AS2327)</f>
        <v>0</v>
      </c>
      <c r="AT2325" s="169">
        <f t="shared" si="1405"/>
        <v>0</v>
      </c>
      <c r="AU2325" s="169">
        <f>SUM(AU2326:AU2327)</f>
        <v>0</v>
      </c>
      <c r="AV2325" s="169">
        <f>SUM(AV2326:AV2327)</f>
        <v>0</v>
      </c>
      <c r="AW2325" s="169">
        <f t="shared" si="1406"/>
        <v>0</v>
      </c>
      <c r="AX2325" s="233"/>
      <c r="AY2325" s="234"/>
      <c r="AZ2325" s="233"/>
      <c r="BA2325" s="234"/>
      <c r="BB2325" s="233"/>
      <c r="BC2325" s="234"/>
      <c r="BD2325" s="233"/>
      <c r="BE2325" s="234"/>
    </row>
    <row r="2326" spans="2:57" s="129" customFormat="1" ht="15.75" hidden="1">
      <c r="B2326" s="174">
        <v>2025</v>
      </c>
      <c r="C2326" s="174">
        <v>20</v>
      </c>
      <c r="D2326" s="175">
        <v>0</v>
      </c>
      <c r="E2326" s="176"/>
      <c r="F2326" s="174">
        <v>4</v>
      </c>
      <c r="G2326" s="174">
        <v>8</v>
      </c>
      <c r="H2326" s="174">
        <v>22</v>
      </c>
      <c r="I2326" s="174">
        <v>2000</v>
      </c>
      <c r="J2326" s="174">
        <v>2600</v>
      </c>
      <c r="K2326" s="174">
        <v>261</v>
      </c>
      <c r="L2326" s="177">
        <v>11</v>
      </c>
      <c r="M2326" s="178">
        <v>0</v>
      </c>
      <c r="N2326" s="179" t="s">
        <v>1499</v>
      </c>
      <c r="O2326" s="180">
        <v>0</v>
      </c>
      <c r="P2326" s="180">
        <v>0</v>
      </c>
      <c r="Q2326" s="181">
        <v>0</v>
      </c>
      <c r="R2326" s="182" t="s">
        <v>95</v>
      </c>
      <c r="S2326" s="183">
        <v>0</v>
      </c>
      <c r="T2326" s="183">
        <v>0</v>
      </c>
      <c r="U2326" s="180">
        <v>0</v>
      </c>
      <c r="V2326" s="180">
        <v>0</v>
      </c>
      <c r="W2326" s="183">
        <v>0</v>
      </c>
      <c r="X2326" s="183">
        <v>0</v>
      </c>
      <c r="Y2326" s="180">
        <v>0</v>
      </c>
      <c r="Z2326" s="180">
        <v>0</v>
      </c>
      <c r="AA2326" s="183">
        <v>0</v>
      </c>
      <c r="AB2326" s="183">
        <v>0</v>
      </c>
      <c r="AC2326" s="180">
        <f t="shared" ref="AC2326:AD2327" si="1430">+O2326+U2326-Y2326</f>
        <v>0</v>
      </c>
      <c r="AD2326" s="180">
        <f t="shared" si="1430"/>
        <v>0</v>
      </c>
      <c r="AE2326" s="181">
        <f t="shared" si="1400"/>
        <v>0</v>
      </c>
      <c r="AF2326" s="180">
        <v>0</v>
      </c>
      <c r="AG2326" s="180">
        <v>0</v>
      </c>
      <c r="AH2326" s="181">
        <f t="shared" si="1401"/>
        <v>0</v>
      </c>
      <c r="AI2326" s="180">
        <v>0</v>
      </c>
      <c r="AJ2326" s="180">
        <v>0</v>
      </c>
      <c r="AK2326" s="181">
        <f t="shared" si="1402"/>
        <v>0</v>
      </c>
      <c r="AL2326" s="180">
        <v>0</v>
      </c>
      <c r="AM2326" s="180">
        <v>0</v>
      </c>
      <c r="AN2326" s="181">
        <f t="shared" si="1403"/>
        <v>0</v>
      </c>
      <c r="AO2326" s="180">
        <v>0</v>
      </c>
      <c r="AP2326" s="180">
        <v>0</v>
      </c>
      <c r="AQ2326" s="181">
        <f t="shared" si="1404"/>
        <v>0</v>
      </c>
      <c r="AR2326" s="180">
        <v>0</v>
      </c>
      <c r="AS2326" s="180">
        <v>0</v>
      </c>
      <c r="AT2326" s="181">
        <f t="shared" si="1405"/>
        <v>0</v>
      </c>
      <c r="AU2326" s="180">
        <f t="shared" ref="AU2326:AV2327" si="1431">+AC2326-AF2326-AI2326-AL2326-AO2326-AR2326</f>
        <v>0</v>
      </c>
      <c r="AV2326" s="180">
        <f t="shared" si="1431"/>
        <v>0</v>
      </c>
      <c r="AW2326" s="181">
        <f t="shared" si="1406"/>
        <v>0</v>
      </c>
      <c r="AX2326" s="183">
        <f t="shared" ref="AX2326:AY2327" si="1432">+S2326+W2326-AA2326</f>
        <v>0</v>
      </c>
      <c r="AY2326" s="183">
        <f t="shared" si="1432"/>
        <v>0</v>
      </c>
      <c r="AZ2326" s="183"/>
      <c r="BA2326" s="183"/>
      <c r="BB2326" s="183"/>
      <c r="BC2326" s="183"/>
      <c r="BD2326" s="183">
        <f t="shared" ref="BD2326:BE2327" si="1433">+AX2326-AZ2326-BB2326</f>
        <v>0</v>
      </c>
      <c r="BE2326" s="183">
        <f t="shared" si="1433"/>
        <v>0</v>
      </c>
    </row>
    <row r="2327" spans="2:57" s="129" customFormat="1" ht="15.75" hidden="1">
      <c r="B2327" s="174">
        <v>2025</v>
      </c>
      <c r="C2327" s="174">
        <v>20</v>
      </c>
      <c r="D2327" s="175">
        <v>0</v>
      </c>
      <c r="E2327" s="176"/>
      <c r="F2327" s="174">
        <v>4</v>
      </c>
      <c r="G2327" s="174">
        <v>8</v>
      </c>
      <c r="H2327" s="174">
        <v>22</v>
      </c>
      <c r="I2327" s="174">
        <v>2000</v>
      </c>
      <c r="J2327" s="174">
        <v>2600</v>
      </c>
      <c r="K2327" s="174">
        <v>261</v>
      </c>
      <c r="L2327" s="177">
        <v>715</v>
      </c>
      <c r="M2327" s="178">
        <v>0</v>
      </c>
      <c r="N2327" s="179" t="s">
        <v>94</v>
      </c>
      <c r="O2327" s="180">
        <v>0</v>
      </c>
      <c r="P2327" s="180">
        <v>0</v>
      </c>
      <c r="Q2327" s="181">
        <v>0</v>
      </c>
      <c r="R2327" s="182" t="s">
        <v>95</v>
      </c>
      <c r="S2327" s="183">
        <v>0</v>
      </c>
      <c r="T2327" s="183">
        <v>0</v>
      </c>
      <c r="U2327" s="180">
        <v>0</v>
      </c>
      <c r="V2327" s="180">
        <v>0</v>
      </c>
      <c r="W2327" s="183">
        <v>0</v>
      </c>
      <c r="X2327" s="183">
        <v>0</v>
      </c>
      <c r="Y2327" s="180">
        <v>0</v>
      </c>
      <c r="Z2327" s="180">
        <v>0</v>
      </c>
      <c r="AA2327" s="183">
        <v>0</v>
      </c>
      <c r="AB2327" s="183">
        <v>0</v>
      </c>
      <c r="AC2327" s="180">
        <f t="shared" si="1430"/>
        <v>0</v>
      </c>
      <c r="AD2327" s="180">
        <f t="shared" si="1430"/>
        <v>0</v>
      </c>
      <c r="AE2327" s="181">
        <f t="shared" si="1400"/>
        <v>0</v>
      </c>
      <c r="AF2327" s="180">
        <v>0</v>
      </c>
      <c r="AG2327" s="180">
        <v>0</v>
      </c>
      <c r="AH2327" s="181">
        <f t="shared" si="1401"/>
        <v>0</v>
      </c>
      <c r="AI2327" s="180">
        <v>0</v>
      </c>
      <c r="AJ2327" s="180">
        <v>0</v>
      </c>
      <c r="AK2327" s="181">
        <f t="shared" si="1402"/>
        <v>0</v>
      </c>
      <c r="AL2327" s="180">
        <v>0</v>
      </c>
      <c r="AM2327" s="180">
        <v>0</v>
      </c>
      <c r="AN2327" s="181">
        <f t="shared" si="1403"/>
        <v>0</v>
      </c>
      <c r="AO2327" s="180">
        <v>0</v>
      </c>
      <c r="AP2327" s="180">
        <v>0</v>
      </c>
      <c r="AQ2327" s="181">
        <f t="shared" si="1404"/>
        <v>0</v>
      </c>
      <c r="AR2327" s="180">
        <v>0</v>
      </c>
      <c r="AS2327" s="180">
        <v>0</v>
      </c>
      <c r="AT2327" s="181">
        <f t="shared" si="1405"/>
        <v>0</v>
      </c>
      <c r="AU2327" s="180">
        <f t="shared" si="1431"/>
        <v>0</v>
      </c>
      <c r="AV2327" s="180">
        <f t="shared" si="1431"/>
        <v>0</v>
      </c>
      <c r="AW2327" s="181">
        <f t="shared" si="1406"/>
        <v>0</v>
      </c>
      <c r="AX2327" s="183">
        <f t="shared" si="1432"/>
        <v>0</v>
      </c>
      <c r="AY2327" s="183">
        <f t="shared" si="1432"/>
        <v>0</v>
      </c>
      <c r="AZ2327" s="183"/>
      <c r="BA2327" s="183"/>
      <c r="BB2327" s="183"/>
      <c r="BC2327" s="183"/>
      <c r="BD2327" s="183">
        <f t="shared" si="1433"/>
        <v>0</v>
      </c>
      <c r="BE2327" s="183">
        <f t="shared" si="1433"/>
        <v>0</v>
      </c>
    </row>
    <row r="2328" spans="2:57" ht="31.5" hidden="1">
      <c r="B2328" s="152">
        <v>2025</v>
      </c>
      <c r="C2328" s="152">
        <v>20</v>
      </c>
      <c r="D2328" s="153"/>
      <c r="E2328" s="154"/>
      <c r="F2328" s="152">
        <v>4</v>
      </c>
      <c r="G2328" s="152">
        <v>8</v>
      </c>
      <c r="H2328" s="152">
        <v>22</v>
      </c>
      <c r="I2328" s="152">
        <v>2000</v>
      </c>
      <c r="J2328" s="152">
        <v>2700</v>
      </c>
      <c r="K2328" s="152"/>
      <c r="L2328" s="155" t="s">
        <v>44</v>
      </c>
      <c r="M2328" s="156"/>
      <c r="N2328" s="157" t="s">
        <v>96</v>
      </c>
      <c r="O2328" s="158">
        <v>0</v>
      </c>
      <c r="P2328" s="158">
        <v>0</v>
      </c>
      <c r="Q2328" s="158">
        <v>0</v>
      </c>
      <c r="R2328" s="159"/>
      <c r="S2328" s="231"/>
      <c r="T2328" s="232"/>
      <c r="U2328" s="158">
        <f t="shared" ref="U2328:AD2328" si="1434">+U2329</f>
        <v>0</v>
      </c>
      <c r="V2328" s="158">
        <f t="shared" si="1434"/>
        <v>0</v>
      </c>
      <c r="W2328" s="162">
        <f t="shared" si="1434"/>
        <v>0</v>
      </c>
      <c r="X2328" s="162">
        <f t="shared" si="1434"/>
        <v>0</v>
      </c>
      <c r="Y2328" s="158">
        <f t="shared" si="1434"/>
        <v>0</v>
      </c>
      <c r="Z2328" s="158">
        <f t="shared" si="1434"/>
        <v>0</v>
      </c>
      <c r="AA2328" s="162">
        <f t="shared" si="1434"/>
        <v>0</v>
      </c>
      <c r="AB2328" s="162">
        <f t="shared" si="1434"/>
        <v>0</v>
      </c>
      <c r="AC2328" s="158">
        <f t="shared" si="1434"/>
        <v>0</v>
      </c>
      <c r="AD2328" s="158">
        <f t="shared" si="1434"/>
        <v>0</v>
      </c>
      <c r="AE2328" s="158">
        <f t="shared" si="1400"/>
        <v>0</v>
      </c>
      <c r="AF2328" s="158">
        <f>+AF2329</f>
        <v>0</v>
      </c>
      <c r="AG2328" s="158">
        <f>+AG2329</f>
        <v>0</v>
      </c>
      <c r="AH2328" s="158">
        <f t="shared" si="1401"/>
        <v>0</v>
      </c>
      <c r="AI2328" s="158">
        <f>+AI2329</f>
        <v>0</v>
      </c>
      <c r="AJ2328" s="158">
        <f>+AJ2329</f>
        <v>0</v>
      </c>
      <c r="AK2328" s="158">
        <f t="shared" si="1402"/>
        <v>0</v>
      </c>
      <c r="AL2328" s="158">
        <f>+AL2329</f>
        <v>0</v>
      </c>
      <c r="AM2328" s="158">
        <f>+AM2329</f>
        <v>0</v>
      </c>
      <c r="AN2328" s="158">
        <f t="shared" si="1403"/>
        <v>0</v>
      </c>
      <c r="AO2328" s="158">
        <f>+AO2329</f>
        <v>0</v>
      </c>
      <c r="AP2328" s="158">
        <f>+AP2329</f>
        <v>0</v>
      </c>
      <c r="AQ2328" s="158">
        <f t="shared" si="1404"/>
        <v>0</v>
      </c>
      <c r="AR2328" s="158">
        <f>+AR2329</f>
        <v>0</v>
      </c>
      <c r="AS2328" s="158">
        <f>+AS2329</f>
        <v>0</v>
      </c>
      <c r="AT2328" s="158">
        <f t="shared" si="1405"/>
        <v>0</v>
      </c>
      <c r="AU2328" s="158">
        <f>+AU2329</f>
        <v>0</v>
      </c>
      <c r="AV2328" s="158">
        <f>+AV2329</f>
        <v>0</v>
      </c>
      <c r="AW2328" s="158">
        <f t="shared" si="1406"/>
        <v>0</v>
      </c>
      <c r="AX2328" s="231"/>
      <c r="AY2328" s="232"/>
      <c r="AZ2328" s="231"/>
      <c r="BA2328" s="232"/>
      <c r="BB2328" s="231"/>
      <c r="BC2328" s="232"/>
      <c r="BD2328" s="231"/>
      <c r="BE2328" s="232"/>
    </row>
    <row r="2329" spans="2:57" ht="15.75" hidden="1">
      <c r="B2329" s="163">
        <v>2025</v>
      </c>
      <c r="C2329" s="163">
        <v>20</v>
      </c>
      <c r="D2329" s="164"/>
      <c r="E2329" s="165"/>
      <c r="F2329" s="163">
        <v>4</v>
      </c>
      <c r="G2329" s="163">
        <v>8</v>
      </c>
      <c r="H2329" s="163">
        <v>22</v>
      </c>
      <c r="I2329" s="163">
        <v>2000</v>
      </c>
      <c r="J2329" s="163">
        <v>2700</v>
      </c>
      <c r="K2329" s="163">
        <v>271</v>
      </c>
      <c r="L2329" s="166" t="s">
        <v>44</v>
      </c>
      <c r="M2329" s="167"/>
      <c r="N2329" s="168" t="s">
        <v>97</v>
      </c>
      <c r="O2329" s="169">
        <v>0</v>
      </c>
      <c r="P2329" s="169">
        <v>0</v>
      </c>
      <c r="Q2329" s="169">
        <v>0</v>
      </c>
      <c r="R2329" s="170"/>
      <c r="S2329" s="233"/>
      <c r="T2329" s="234"/>
      <c r="U2329" s="169">
        <f t="shared" ref="U2329:AD2329" si="1435">U2330</f>
        <v>0</v>
      </c>
      <c r="V2329" s="169">
        <f t="shared" si="1435"/>
        <v>0</v>
      </c>
      <c r="W2329" s="173">
        <f t="shared" si="1435"/>
        <v>0</v>
      </c>
      <c r="X2329" s="173">
        <f t="shared" si="1435"/>
        <v>0</v>
      </c>
      <c r="Y2329" s="169">
        <f t="shared" si="1435"/>
        <v>0</v>
      </c>
      <c r="Z2329" s="169">
        <f t="shared" si="1435"/>
        <v>0</v>
      </c>
      <c r="AA2329" s="173">
        <f t="shared" si="1435"/>
        <v>0</v>
      </c>
      <c r="AB2329" s="173">
        <f t="shared" si="1435"/>
        <v>0</v>
      </c>
      <c r="AC2329" s="169">
        <f t="shared" si="1435"/>
        <v>0</v>
      </c>
      <c r="AD2329" s="169">
        <f t="shared" si="1435"/>
        <v>0</v>
      </c>
      <c r="AE2329" s="169">
        <f t="shared" si="1400"/>
        <v>0</v>
      </c>
      <c r="AF2329" s="169">
        <f>AF2330</f>
        <v>0</v>
      </c>
      <c r="AG2329" s="169">
        <f>AG2330</f>
        <v>0</v>
      </c>
      <c r="AH2329" s="169">
        <f t="shared" si="1401"/>
        <v>0</v>
      </c>
      <c r="AI2329" s="169">
        <f>AI2330</f>
        <v>0</v>
      </c>
      <c r="AJ2329" s="169">
        <f>AJ2330</f>
        <v>0</v>
      </c>
      <c r="AK2329" s="169">
        <f t="shared" si="1402"/>
        <v>0</v>
      </c>
      <c r="AL2329" s="169">
        <f>AL2330</f>
        <v>0</v>
      </c>
      <c r="AM2329" s="169">
        <f>AM2330</f>
        <v>0</v>
      </c>
      <c r="AN2329" s="169">
        <f t="shared" si="1403"/>
        <v>0</v>
      </c>
      <c r="AO2329" s="169">
        <f>AO2330</f>
        <v>0</v>
      </c>
      <c r="AP2329" s="169">
        <f>AP2330</f>
        <v>0</v>
      </c>
      <c r="AQ2329" s="169">
        <f t="shared" si="1404"/>
        <v>0</v>
      </c>
      <c r="AR2329" s="169">
        <f>AR2330</f>
        <v>0</v>
      </c>
      <c r="AS2329" s="169">
        <f>AS2330</f>
        <v>0</v>
      </c>
      <c r="AT2329" s="169">
        <f t="shared" si="1405"/>
        <v>0</v>
      </c>
      <c r="AU2329" s="169">
        <f>AU2330</f>
        <v>0</v>
      </c>
      <c r="AV2329" s="169">
        <f>AV2330</f>
        <v>0</v>
      </c>
      <c r="AW2329" s="169">
        <f t="shared" si="1406"/>
        <v>0</v>
      </c>
      <c r="AX2329" s="233"/>
      <c r="AY2329" s="234"/>
      <c r="AZ2329" s="233"/>
      <c r="BA2329" s="234"/>
      <c r="BB2329" s="233"/>
      <c r="BC2329" s="234"/>
      <c r="BD2329" s="233"/>
      <c r="BE2329" s="234"/>
    </row>
    <row r="2330" spans="2:57" s="129" customFormat="1" ht="15.75" hidden="1">
      <c r="B2330" s="174">
        <v>2025</v>
      </c>
      <c r="C2330" s="174">
        <v>20</v>
      </c>
      <c r="D2330" s="175">
        <v>0</v>
      </c>
      <c r="E2330" s="176"/>
      <c r="F2330" s="174">
        <v>4</v>
      </c>
      <c r="G2330" s="174">
        <v>8</v>
      </c>
      <c r="H2330" s="174">
        <v>22</v>
      </c>
      <c r="I2330" s="174">
        <v>2000</v>
      </c>
      <c r="J2330" s="174">
        <v>2700</v>
      </c>
      <c r="K2330" s="174">
        <v>271</v>
      </c>
      <c r="L2330" s="177">
        <v>1542</v>
      </c>
      <c r="M2330" s="178">
        <v>0</v>
      </c>
      <c r="N2330" s="179" t="s">
        <v>97</v>
      </c>
      <c r="O2330" s="180">
        <v>0</v>
      </c>
      <c r="P2330" s="180">
        <v>0</v>
      </c>
      <c r="Q2330" s="181">
        <v>0</v>
      </c>
      <c r="R2330" s="182" t="s">
        <v>1090</v>
      </c>
      <c r="S2330" s="183">
        <v>0</v>
      </c>
      <c r="T2330" s="183">
        <v>0</v>
      </c>
      <c r="U2330" s="180">
        <v>0</v>
      </c>
      <c r="V2330" s="180">
        <v>0</v>
      </c>
      <c r="W2330" s="183">
        <v>0</v>
      </c>
      <c r="X2330" s="183">
        <v>0</v>
      </c>
      <c r="Y2330" s="180">
        <v>0</v>
      </c>
      <c r="Z2330" s="180">
        <v>0</v>
      </c>
      <c r="AA2330" s="183">
        <v>0</v>
      </c>
      <c r="AB2330" s="183">
        <v>0</v>
      </c>
      <c r="AC2330" s="180">
        <f>+O2330+U2330-Y2330</f>
        <v>0</v>
      </c>
      <c r="AD2330" s="180">
        <f>+P2330+V2330-Z2330</f>
        <v>0</v>
      </c>
      <c r="AE2330" s="181">
        <f t="shared" si="1400"/>
        <v>0</v>
      </c>
      <c r="AF2330" s="180">
        <v>0</v>
      </c>
      <c r="AG2330" s="180">
        <v>0</v>
      </c>
      <c r="AH2330" s="181">
        <f t="shared" si="1401"/>
        <v>0</v>
      </c>
      <c r="AI2330" s="180">
        <v>0</v>
      </c>
      <c r="AJ2330" s="180">
        <v>0</v>
      </c>
      <c r="AK2330" s="181">
        <f t="shared" si="1402"/>
        <v>0</v>
      </c>
      <c r="AL2330" s="180">
        <v>0</v>
      </c>
      <c r="AM2330" s="180">
        <v>0</v>
      </c>
      <c r="AN2330" s="181">
        <f t="shared" si="1403"/>
        <v>0</v>
      </c>
      <c r="AO2330" s="180">
        <v>0</v>
      </c>
      <c r="AP2330" s="180">
        <v>0</v>
      </c>
      <c r="AQ2330" s="181">
        <f t="shared" si="1404"/>
        <v>0</v>
      </c>
      <c r="AR2330" s="180">
        <v>0</v>
      </c>
      <c r="AS2330" s="180">
        <v>0</v>
      </c>
      <c r="AT2330" s="181">
        <f t="shared" si="1405"/>
        <v>0</v>
      </c>
      <c r="AU2330" s="180">
        <f>+AC2330-AF2330-AI2330-AL2330-AO2330-AR2330</f>
        <v>0</v>
      </c>
      <c r="AV2330" s="180">
        <f>+AD2330-AG2330-AJ2330-AM2330-AP2330-AS2330</f>
        <v>0</v>
      </c>
      <c r="AW2330" s="181">
        <f t="shared" si="1406"/>
        <v>0</v>
      </c>
      <c r="AX2330" s="183">
        <f>+S2330+W2330-AA2330</f>
        <v>0</v>
      </c>
      <c r="AY2330" s="183">
        <f>+T2330+X2330-AB2330</f>
        <v>0</v>
      </c>
      <c r="AZ2330" s="183"/>
      <c r="BA2330" s="183"/>
      <c r="BB2330" s="183"/>
      <c r="BC2330" s="183"/>
      <c r="BD2330" s="183">
        <f>+AX2330-AZ2330-BB2330</f>
        <v>0</v>
      </c>
      <c r="BE2330" s="183">
        <f>+AY2330-BA2330-BC2330</f>
        <v>0</v>
      </c>
    </row>
    <row r="2331" spans="2:57" ht="15.75" hidden="1">
      <c r="B2331" s="152">
        <v>2025</v>
      </c>
      <c r="C2331" s="152">
        <v>20</v>
      </c>
      <c r="D2331" s="153"/>
      <c r="E2331" s="154"/>
      <c r="F2331" s="152">
        <v>4</v>
      </c>
      <c r="G2331" s="152">
        <v>8</v>
      </c>
      <c r="H2331" s="152">
        <v>22</v>
      </c>
      <c r="I2331" s="152">
        <v>2000</v>
      </c>
      <c r="J2331" s="152">
        <v>2900</v>
      </c>
      <c r="K2331" s="152"/>
      <c r="L2331" s="155" t="s">
        <v>44</v>
      </c>
      <c r="M2331" s="156"/>
      <c r="N2331" s="157" t="s">
        <v>101</v>
      </c>
      <c r="O2331" s="158">
        <v>0</v>
      </c>
      <c r="P2331" s="158">
        <v>0</v>
      </c>
      <c r="Q2331" s="158">
        <v>0</v>
      </c>
      <c r="R2331" s="159"/>
      <c r="S2331" s="231"/>
      <c r="T2331" s="232"/>
      <c r="U2331" s="158">
        <f t="shared" ref="U2331:AD2331" si="1436">+U2332+U2334</f>
        <v>0</v>
      </c>
      <c r="V2331" s="158">
        <f t="shared" si="1436"/>
        <v>0</v>
      </c>
      <c r="W2331" s="162">
        <f t="shared" si="1436"/>
        <v>0</v>
      </c>
      <c r="X2331" s="162">
        <f t="shared" si="1436"/>
        <v>0</v>
      </c>
      <c r="Y2331" s="158">
        <f t="shared" si="1436"/>
        <v>0</v>
      </c>
      <c r="Z2331" s="158">
        <f t="shared" si="1436"/>
        <v>0</v>
      </c>
      <c r="AA2331" s="162">
        <f t="shared" si="1436"/>
        <v>0</v>
      </c>
      <c r="AB2331" s="162">
        <f t="shared" si="1436"/>
        <v>0</v>
      </c>
      <c r="AC2331" s="158">
        <f t="shared" si="1436"/>
        <v>0</v>
      </c>
      <c r="AD2331" s="158">
        <f t="shared" si="1436"/>
        <v>0</v>
      </c>
      <c r="AE2331" s="158">
        <f t="shared" si="1400"/>
        <v>0</v>
      </c>
      <c r="AF2331" s="158">
        <f>+AF2332+AF2334</f>
        <v>0</v>
      </c>
      <c r="AG2331" s="158">
        <f>+AG2332+AG2334</f>
        <v>0</v>
      </c>
      <c r="AH2331" s="158">
        <f t="shared" si="1401"/>
        <v>0</v>
      </c>
      <c r="AI2331" s="158">
        <f>+AI2332+AI2334</f>
        <v>0</v>
      </c>
      <c r="AJ2331" s="158">
        <f>+AJ2332+AJ2334</f>
        <v>0</v>
      </c>
      <c r="AK2331" s="158">
        <f t="shared" si="1402"/>
        <v>0</v>
      </c>
      <c r="AL2331" s="158">
        <f>+AL2332+AL2334</f>
        <v>0</v>
      </c>
      <c r="AM2331" s="158">
        <f>+AM2332+AM2334</f>
        <v>0</v>
      </c>
      <c r="AN2331" s="158">
        <f t="shared" si="1403"/>
        <v>0</v>
      </c>
      <c r="AO2331" s="158">
        <f>+AO2332+AO2334</f>
        <v>0</v>
      </c>
      <c r="AP2331" s="158">
        <f>+AP2332+AP2334</f>
        <v>0</v>
      </c>
      <c r="AQ2331" s="158">
        <f t="shared" si="1404"/>
        <v>0</v>
      </c>
      <c r="AR2331" s="158">
        <f>+AR2332+AR2334</f>
        <v>0</v>
      </c>
      <c r="AS2331" s="158">
        <f>+AS2332+AS2334</f>
        <v>0</v>
      </c>
      <c r="AT2331" s="158">
        <f t="shared" si="1405"/>
        <v>0</v>
      </c>
      <c r="AU2331" s="158">
        <f>+AU2332+AU2334</f>
        <v>0</v>
      </c>
      <c r="AV2331" s="158">
        <f>+AV2332+AV2334</f>
        <v>0</v>
      </c>
      <c r="AW2331" s="158">
        <f t="shared" si="1406"/>
        <v>0</v>
      </c>
      <c r="AX2331" s="231"/>
      <c r="AY2331" s="232"/>
      <c r="AZ2331" s="231"/>
      <c r="BA2331" s="232"/>
      <c r="BB2331" s="231"/>
      <c r="BC2331" s="232"/>
      <c r="BD2331" s="231"/>
      <c r="BE2331" s="232"/>
    </row>
    <row r="2332" spans="2:57" ht="15.75" hidden="1">
      <c r="B2332" s="163">
        <v>2025</v>
      </c>
      <c r="C2332" s="163">
        <v>20</v>
      </c>
      <c r="D2332" s="164"/>
      <c r="E2332" s="165"/>
      <c r="F2332" s="163">
        <v>4</v>
      </c>
      <c r="G2332" s="163">
        <v>8</v>
      </c>
      <c r="H2332" s="163">
        <v>22</v>
      </c>
      <c r="I2332" s="163">
        <v>2000</v>
      </c>
      <c r="J2332" s="163">
        <v>2900</v>
      </c>
      <c r="K2332" s="163">
        <v>291</v>
      </c>
      <c r="L2332" s="166" t="s">
        <v>44</v>
      </c>
      <c r="M2332" s="167"/>
      <c r="N2332" s="168" t="s">
        <v>408</v>
      </c>
      <c r="O2332" s="169">
        <v>0</v>
      </c>
      <c r="P2332" s="169">
        <v>0</v>
      </c>
      <c r="Q2332" s="169">
        <v>0</v>
      </c>
      <c r="R2332" s="170"/>
      <c r="S2332" s="233"/>
      <c r="T2332" s="234"/>
      <c r="U2332" s="169">
        <f t="shared" ref="U2332:AD2332" si="1437">U2333</f>
        <v>0</v>
      </c>
      <c r="V2332" s="169">
        <f t="shared" si="1437"/>
        <v>0</v>
      </c>
      <c r="W2332" s="173">
        <f t="shared" si="1437"/>
        <v>0</v>
      </c>
      <c r="X2332" s="173">
        <f t="shared" si="1437"/>
        <v>0</v>
      </c>
      <c r="Y2332" s="169">
        <f t="shared" si="1437"/>
        <v>0</v>
      </c>
      <c r="Z2332" s="169">
        <f t="shared" si="1437"/>
        <v>0</v>
      </c>
      <c r="AA2332" s="173">
        <f t="shared" si="1437"/>
        <v>0</v>
      </c>
      <c r="AB2332" s="173">
        <f t="shared" si="1437"/>
        <v>0</v>
      </c>
      <c r="AC2332" s="169">
        <f t="shared" si="1437"/>
        <v>0</v>
      </c>
      <c r="AD2332" s="169">
        <f t="shared" si="1437"/>
        <v>0</v>
      </c>
      <c r="AE2332" s="169">
        <f t="shared" si="1400"/>
        <v>0</v>
      </c>
      <c r="AF2332" s="169">
        <f>AF2333</f>
        <v>0</v>
      </c>
      <c r="AG2332" s="169">
        <f>AG2333</f>
        <v>0</v>
      </c>
      <c r="AH2332" s="169">
        <f t="shared" si="1401"/>
        <v>0</v>
      </c>
      <c r="AI2332" s="169">
        <f>AI2333</f>
        <v>0</v>
      </c>
      <c r="AJ2332" s="169">
        <f>AJ2333</f>
        <v>0</v>
      </c>
      <c r="AK2332" s="169">
        <f t="shared" si="1402"/>
        <v>0</v>
      </c>
      <c r="AL2332" s="169">
        <f>AL2333</f>
        <v>0</v>
      </c>
      <c r="AM2332" s="169">
        <f>AM2333</f>
        <v>0</v>
      </c>
      <c r="AN2332" s="169">
        <f t="shared" si="1403"/>
        <v>0</v>
      </c>
      <c r="AO2332" s="169">
        <f>AO2333</f>
        <v>0</v>
      </c>
      <c r="AP2332" s="169">
        <f>AP2333</f>
        <v>0</v>
      </c>
      <c r="AQ2332" s="169">
        <f t="shared" si="1404"/>
        <v>0</v>
      </c>
      <c r="AR2332" s="169">
        <f>AR2333</f>
        <v>0</v>
      </c>
      <c r="AS2332" s="169">
        <f>AS2333</f>
        <v>0</v>
      </c>
      <c r="AT2332" s="169">
        <f t="shared" si="1405"/>
        <v>0</v>
      </c>
      <c r="AU2332" s="169">
        <f>AU2333</f>
        <v>0</v>
      </c>
      <c r="AV2332" s="169">
        <f>AV2333</f>
        <v>0</v>
      </c>
      <c r="AW2332" s="169">
        <f t="shared" si="1406"/>
        <v>0</v>
      </c>
      <c r="AX2332" s="233"/>
      <c r="AY2332" s="234"/>
      <c r="AZ2332" s="233"/>
      <c r="BA2332" s="234"/>
      <c r="BB2332" s="233"/>
      <c r="BC2332" s="234"/>
      <c r="BD2332" s="233"/>
      <c r="BE2332" s="234"/>
    </row>
    <row r="2333" spans="2:57" s="129" customFormat="1" ht="15.75" hidden="1">
      <c r="B2333" s="174">
        <v>2025</v>
      </c>
      <c r="C2333" s="174">
        <v>20</v>
      </c>
      <c r="D2333" s="175">
        <v>0</v>
      </c>
      <c r="E2333" s="176"/>
      <c r="F2333" s="174">
        <v>4</v>
      </c>
      <c r="G2333" s="174">
        <v>8</v>
      </c>
      <c r="H2333" s="174">
        <v>22</v>
      </c>
      <c r="I2333" s="174">
        <v>2000</v>
      </c>
      <c r="J2333" s="174">
        <v>2900</v>
      </c>
      <c r="K2333" s="174">
        <v>291</v>
      </c>
      <c r="L2333" s="177">
        <v>768</v>
      </c>
      <c r="M2333" s="178">
        <v>0</v>
      </c>
      <c r="N2333" s="179" t="s">
        <v>408</v>
      </c>
      <c r="O2333" s="180">
        <v>0</v>
      </c>
      <c r="P2333" s="180">
        <v>0</v>
      </c>
      <c r="Q2333" s="181">
        <v>0</v>
      </c>
      <c r="R2333" s="182" t="s">
        <v>82</v>
      </c>
      <c r="S2333" s="183">
        <v>0</v>
      </c>
      <c r="T2333" s="183">
        <v>0</v>
      </c>
      <c r="U2333" s="180">
        <v>0</v>
      </c>
      <c r="V2333" s="180">
        <v>0</v>
      </c>
      <c r="W2333" s="183">
        <v>0</v>
      </c>
      <c r="X2333" s="183">
        <v>0</v>
      </c>
      <c r="Y2333" s="180">
        <v>0</v>
      </c>
      <c r="Z2333" s="180">
        <v>0</v>
      </c>
      <c r="AA2333" s="183">
        <v>0</v>
      </c>
      <c r="AB2333" s="183">
        <v>0</v>
      </c>
      <c r="AC2333" s="180">
        <f>+O2333+U2333-Y2333</f>
        <v>0</v>
      </c>
      <c r="AD2333" s="180">
        <f>+P2333+V2333-Z2333</f>
        <v>0</v>
      </c>
      <c r="AE2333" s="181">
        <f t="shared" si="1400"/>
        <v>0</v>
      </c>
      <c r="AF2333" s="180">
        <v>0</v>
      </c>
      <c r="AG2333" s="180">
        <v>0</v>
      </c>
      <c r="AH2333" s="181">
        <f t="shared" si="1401"/>
        <v>0</v>
      </c>
      <c r="AI2333" s="180">
        <v>0</v>
      </c>
      <c r="AJ2333" s="180">
        <v>0</v>
      </c>
      <c r="AK2333" s="181">
        <f t="shared" si="1402"/>
        <v>0</v>
      </c>
      <c r="AL2333" s="180">
        <v>0</v>
      </c>
      <c r="AM2333" s="180">
        <v>0</v>
      </c>
      <c r="AN2333" s="181">
        <f t="shared" si="1403"/>
        <v>0</v>
      </c>
      <c r="AO2333" s="180">
        <v>0</v>
      </c>
      <c r="AP2333" s="180">
        <v>0</v>
      </c>
      <c r="AQ2333" s="181">
        <f t="shared" si="1404"/>
        <v>0</v>
      </c>
      <c r="AR2333" s="180">
        <v>0</v>
      </c>
      <c r="AS2333" s="180">
        <v>0</v>
      </c>
      <c r="AT2333" s="181">
        <f t="shared" si="1405"/>
        <v>0</v>
      </c>
      <c r="AU2333" s="180">
        <f>+AC2333-AF2333-AI2333-AL2333-AO2333-AR2333</f>
        <v>0</v>
      </c>
      <c r="AV2333" s="180">
        <f>+AD2333-AG2333-AJ2333-AM2333-AP2333-AS2333</f>
        <v>0</v>
      </c>
      <c r="AW2333" s="181">
        <f t="shared" si="1406"/>
        <v>0</v>
      </c>
      <c r="AX2333" s="183">
        <f>+S2333+W2333-AA2333</f>
        <v>0</v>
      </c>
      <c r="AY2333" s="183">
        <f>+T2333+X2333-AB2333</f>
        <v>0</v>
      </c>
      <c r="AZ2333" s="183"/>
      <c r="BA2333" s="183"/>
      <c r="BB2333" s="183"/>
      <c r="BC2333" s="183"/>
      <c r="BD2333" s="183">
        <f>+AX2333-AZ2333-BB2333</f>
        <v>0</v>
      </c>
      <c r="BE2333" s="183">
        <f>+AY2333-BA2333-BC2333</f>
        <v>0</v>
      </c>
    </row>
    <row r="2334" spans="2:57" ht="31.5" hidden="1">
      <c r="B2334" s="163">
        <v>2025</v>
      </c>
      <c r="C2334" s="163">
        <v>20</v>
      </c>
      <c r="D2334" s="164"/>
      <c r="E2334" s="165"/>
      <c r="F2334" s="163">
        <v>4</v>
      </c>
      <c r="G2334" s="163">
        <v>8</v>
      </c>
      <c r="H2334" s="163">
        <v>22</v>
      </c>
      <c r="I2334" s="163">
        <v>2000</v>
      </c>
      <c r="J2334" s="163">
        <v>2900</v>
      </c>
      <c r="K2334" s="163">
        <v>294</v>
      </c>
      <c r="L2334" s="166" t="s">
        <v>44</v>
      </c>
      <c r="M2334" s="167"/>
      <c r="N2334" s="168" t="s">
        <v>102</v>
      </c>
      <c r="O2334" s="169">
        <v>0</v>
      </c>
      <c r="P2334" s="169">
        <v>0</v>
      </c>
      <c r="Q2334" s="169">
        <v>0</v>
      </c>
      <c r="R2334" s="170"/>
      <c r="S2334" s="233"/>
      <c r="T2334" s="234"/>
      <c r="U2334" s="169">
        <f t="shared" ref="U2334:AD2334" si="1438">U2335</f>
        <v>0</v>
      </c>
      <c r="V2334" s="169">
        <f t="shared" si="1438"/>
        <v>0</v>
      </c>
      <c r="W2334" s="173">
        <f t="shared" si="1438"/>
        <v>0</v>
      </c>
      <c r="X2334" s="173">
        <f t="shared" si="1438"/>
        <v>0</v>
      </c>
      <c r="Y2334" s="169">
        <f t="shared" si="1438"/>
        <v>0</v>
      </c>
      <c r="Z2334" s="169">
        <f t="shared" si="1438"/>
        <v>0</v>
      </c>
      <c r="AA2334" s="173">
        <f t="shared" si="1438"/>
        <v>0</v>
      </c>
      <c r="AB2334" s="173">
        <f t="shared" si="1438"/>
        <v>0</v>
      </c>
      <c r="AC2334" s="169">
        <f t="shared" si="1438"/>
        <v>0</v>
      </c>
      <c r="AD2334" s="169">
        <f t="shared" si="1438"/>
        <v>0</v>
      </c>
      <c r="AE2334" s="169">
        <f t="shared" si="1400"/>
        <v>0</v>
      </c>
      <c r="AF2334" s="169">
        <f>AF2335</f>
        <v>0</v>
      </c>
      <c r="AG2334" s="169">
        <f>AG2335</f>
        <v>0</v>
      </c>
      <c r="AH2334" s="169">
        <f t="shared" si="1401"/>
        <v>0</v>
      </c>
      <c r="AI2334" s="169">
        <f>AI2335</f>
        <v>0</v>
      </c>
      <c r="AJ2334" s="169">
        <f>AJ2335</f>
        <v>0</v>
      </c>
      <c r="AK2334" s="169">
        <f t="shared" si="1402"/>
        <v>0</v>
      </c>
      <c r="AL2334" s="169">
        <f>AL2335</f>
        <v>0</v>
      </c>
      <c r="AM2334" s="169">
        <f>AM2335</f>
        <v>0</v>
      </c>
      <c r="AN2334" s="169">
        <f t="shared" si="1403"/>
        <v>0</v>
      </c>
      <c r="AO2334" s="169">
        <f>AO2335</f>
        <v>0</v>
      </c>
      <c r="AP2334" s="169">
        <f>AP2335</f>
        <v>0</v>
      </c>
      <c r="AQ2334" s="169">
        <f t="shared" si="1404"/>
        <v>0</v>
      </c>
      <c r="AR2334" s="169">
        <f>AR2335</f>
        <v>0</v>
      </c>
      <c r="AS2334" s="169">
        <f>AS2335</f>
        <v>0</v>
      </c>
      <c r="AT2334" s="169">
        <f t="shared" si="1405"/>
        <v>0</v>
      </c>
      <c r="AU2334" s="169">
        <f>AU2335</f>
        <v>0</v>
      </c>
      <c r="AV2334" s="169">
        <f>AV2335</f>
        <v>0</v>
      </c>
      <c r="AW2334" s="169">
        <f t="shared" si="1406"/>
        <v>0</v>
      </c>
      <c r="AX2334" s="233"/>
      <c r="AY2334" s="234"/>
      <c r="AZ2334" s="233"/>
      <c r="BA2334" s="234"/>
      <c r="BB2334" s="233"/>
      <c r="BC2334" s="234"/>
      <c r="BD2334" s="233"/>
      <c r="BE2334" s="234"/>
    </row>
    <row r="2335" spans="2:57" s="129" customFormat="1" ht="30" hidden="1">
      <c r="B2335" s="174">
        <v>2025</v>
      </c>
      <c r="C2335" s="174">
        <v>20</v>
      </c>
      <c r="D2335" s="175">
        <v>0</v>
      </c>
      <c r="E2335" s="176"/>
      <c r="F2335" s="174">
        <v>4</v>
      </c>
      <c r="G2335" s="174">
        <v>8</v>
      </c>
      <c r="H2335" s="174">
        <v>22</v>
      </c>
      <c r="I2335" s="174">
        <v>2000</v>
      </c>
      <c r="J2335" s="174">
        <v>2900</v>
      </c>
      <c r="K2335" s="174">
        <v>294</v>
      </c>
      <c r="L2335" s="177">
        <v>1240</v>
      </c>
      <c r="M2335" s="178">
        <v>0</v>
      </c>
      <c r="N2335" s="179" t="s">
        <v>102</v>
      </c>
      <c r="O2335" s="180">
        <v>0</v>
      </c>
      <c r="P2335" s="180">
        <v>0</v>
      </c>
      <c r="Q2335" s="181">
        <v>0</v>
      </c>
      <c r="R2335" s="182" t="s">
        <v>82</v>
      </c>
      <c r="S2335" s="183">
        <v>0</v>
      </c>
      <c r="T2335" s="183">
        <v>0</v>
      </c>
      <c r="U2335" s="180">
        <v>0</v>
      </c>
      <c r="V2335" s="180">
        <v>0</v>
      </c>
      <c r="W2335" s="183">
        <v>0</v>
      </c>
      <c r="X2335" s="183">
        <v>0</v>
      </c>
      <c r="Y2335" s="180">
        <v>0</v>
      </c>
      <c r="Z2335" s="180">
        <v>0</v>
      </c>
      <c r="AA2335" s="183">
        <v>0</v>
      </c>
      <c r="AB2335" s="183">
        <v>0</v>
      </c>
      <c r="AC2335" s="180">
        <f>+O2335+U2335-Y2335</f>
        <v>0</v>
      </c>
      <c r="AD2335" s="180">
        <f>+P2335+V2335-Z2335</f>
        <v>0</v>
      </c>
      <c r="AE2335" s="181">
        <f t="shared" si="1400"/>
        <v>0</v>
      </c>
      <c r="AF2335" s="180">
        <v>0</v>
      </c>
      <c r="AG2335" s="180">
        <v>0</v>
      </c>
      <c r="AH2335" s="181">
        <f t="shared" si="1401"/>
        <v>0</v>
      </c>
      <c r="AI2335" s="180">
        <v>0</v>
      </c>
      <c r="AJ2335" s="180">
        <v>0</v>
      </c>
      <c r="AK2335" s="181">
        <f t="shared" si="1402"/>
        <v>0</v>
      </c>
      <c r="AL2335" s="180">
        <v>0</v>
      </c>
      <c r="AM2335" s="180">
        <v>0</v>
      </c>
      <c r="AN2335" s="181">
        <f t="shared" si="1403"/>
        <v>0</v>
      </c>
      <c r="AO2335" s="180">
        <v>0</v>
      </c>
      <c r="AP2335" s="180">
        <v>0</v>
      </c>
      <c r="AQ2335" s="181">
        <f t="shared" si="1404"/>
        <v>0</v>
      </c>
      <c r="AR2335" s="180">
        <v>0</v>
      </c>
      <c r="AS2335" s="180">
        <v>0</v>
      </c>
      <c r="AT2335" s="181">
        <f t="shared" si="1405"/>
        <v>0</v>
      </c>
      <c r="AU2335" s="180">
        <f>+AC2335-AF2335-AI2335-AL2335-AO2335-AR2335</f>
        <v>0</v>
      </c>
      <c r="AV2335" s="180">
        <f>+AD2335-AG2335-AJ2335-AM2335-AP2335-AS2335</f>
        <v>0</v>
      </c>
      <c r="AW2335" s="181">
        <f t="shared" si="1406"/>
        <v>0</v>
      </c>
      <c r="AX2335" s="183">
        <f>+S2335+W2335-AA2335</f>
        <v>0</v>
      </c>
      <c r="AY2335" s="183">
        <f>+T2335+X2335-AB2335</f>
        <v>0</v>
      </c>
      <c r="AZ2335" s="183"/>
      <c r="BA2335" s="183"/>
      <c r="BB2335" s="183"/>
      <c r="BC2335" s="183"/>
      <c r="BD2335" s="183">
        <f>+AX2335-AZ2335-BB2335</f>
        <v>0</v>
      </c>
      <c r="BE2335" s="183">
        <f>+AY2335-BA2335-BC2335</f>
        <v>0</v>
      </c>
    </row>
    <row r="2336" spans="2:57" ht="15.75" hidden="1">
      <c r="B2336" s="141">
        <v>2025</v>
      </c>
      <c r="C2336" s="141">
        <v>20</v>
      </c>
      <c r="D2336" s="142"/>
      <c r="E2336" s="143"/>
      <c r="F2336" s="141">
        <v>4</v>
      </c>
      <c r="G2336" s="141">
        <v>8</v>
      </c>
      <c r="H2336" s="141">
        <v>22</v>
      </c>
      <c r="I2336" s="141">
        <v>3000</v>
      </c>
      <c r="J2336" s="141"/>
      <c r="K2336" s="141"/>
      <c r="L2336" s="144" t="s">
        <v>44</v>
      </c>
      <c r="M2336" s="145"/>
      <c r="N2336" s="146" t="s">
        <v>46</v>
      </c>
      <c r="O2336" s="147">
        <v>0</v>
      </c>
      <c r="P2336" s="147">
        <v>0</v>
      </c>
      <c r="Q2336" s="147">
        <v>0</v>
      </c>
      <c r="R2336" s="149"/>
      <c r="S2336" s="235"/>
      <c r="T2336" s="230"/>
      <c r="U2336" s="147">
        <f t="shared" ref="U2336:AL2338" si="1439">U2337</f>
        <v>0</v>
      </c>
      <c r="V2336" s="147">
        <f t="shared" si="1439"/>
        <v>0</v>
      </c>
      <c r="W2336" s="151">
        <f t="shared" si="1439"/>
        <v>0</v>
      </c>
      <c r="X2336" s="151">
        <f t="shared" si="1439"/>
        <v>0</v>
      </c>
      <c r="Y2336" s="147">
        <f t="shared" si="1439"/>
        <v>0</v>
      </c>
      <c r="Z2336" s="147">
        <f t="shared" si="1439"/>
        <v>0</v>
      </c>
      <c r="AA2336" s="151">
        <f t="shared" si="1439"/>
        <v>0</v>
      </c>
      <c r="AB2336" s="151">
        <f t="shared" si="1439"/>
        <v>0</v>
      </c>
      <c r="AC2336" s="147">
        <f t="shared" si="1439"/>
        <v>0</v>
      </c>
      <c r="AD2336" s="147">
        <f t="shared" si="1439"/>
        <v>0</v>
      </c>
      <c r="AE2336" s="147">
        <f t="shared" si="1400"/>
        <v>0</v>
      </c>
      <c r="AF2336" s="147">
        <f t="shared" si="1439"/>
        <v>0</v>
      </c>
      <c r="AG2336" s="147">
        <f t="shared" si="1439"/>
        <v>0</v>
      </c>
      <c r="AH2336" s="147">
        <f t="shared" si="1401"/>
        <v>0</v>
      </c>
      <c r="AI2336" s="147">
        <f t="shared" si="1439"/>
        <v>0</v>
      </c>
      <c r="AJ2336" s="147">
        <f t="shared" si="1439"/>
        <v>0</v>
      </c>
      <c r="AK2336" s="147">
        <f t="shared" si="1402"/>
        <v>0</v>
      </c>
      <c r="AL2336" s="147">
        <f t="shared" si="1439"/>
        <v>0</v>
      </c>
      <c r="AM2336" s="147">
        <f t="shared" ref="AL2336:AM2337" si="1440">AM2337</f>
        <v>0</v>
      </c>
      <c r="AN2336" s="147">
        <f t="shared" si="1403"/>
        <v>0</v>
      </c>
      <c r="AO2336" s="147">
        <f t="shared" ref="AO2336:AV2337" si="1441">AO2337</f>
        <v>0</v>
      </c>
      <c r="AP2336" s="147">
        <f t="shared" si="1441"/>
        <v>0</v>
      </c>
      <c r="AQ2336" s="147">
        <f t="shared" si="1404"/>
        <v>0</v>
      </c>
      <c r="AR2336" s="147">
        <f t="shared" si="1441"/>
        <v>0</v>
      </c>
      <c r="AS2336" s="147">
        <f t="shared" si="1441"/>
        <v>0</v>
      </c>
      <c r="AT2336" s="147">
        <f t="shared" si="1405"/>
        <v>0</v>
      </c>
      <c r="AU2336" s="147">
        <f t="shared" si="1441"/>
        <v>0</v>
      </c>
      <c r="AV2336" s="147">
        <f t="shared" si="1441"/>
        <v>0</v>
      </c>
      <c r="AW2336" s="147">
        <f t="shared" si="1406"/>
        <v>0</v>
      </c>
      <c r="AX2336" s="235"/>
      <c r="AY2336" s="230"/>
      <c r="AZ2336" s="235"/>
      <c r="BA2336" s="230"/>
      <c r="BB2336" s="235"/>
      <c r="BC2336" s="230"/>
      <c r="BD2336" s="235"/>
      <c r="BE2336" s="230"/>
    </row>
    <row r="2337" spans="2:57" ht="15.75" hidden="1">
      <c r="B2337" s="152">
        <v>2025</v>
      </c>
      <c r="C2337" s="152">
        <v>20</v>
      </c>
      <c r="D2337" s="153"/>
      <c r="E2337" s="154"/>
      <c r="F2337" s="152">
        <v>4</v>
      </c>
      <c r="G2337" s="152">
        <v>8</v>
      </c>
      <c r="H2337" s="152">
        <v>22</v>
      </c>
      <c r="I2337" s="152">
        <v>3000</v>
      </c>
      <c r="J2337" s="152">
        <v>3300</v>
      </c>
      <c r="K2337" s="152"/>
      <c r="L2337" s="155" t="s">
        <v>44</v>
      </c>
      <c r="M2337" s="156"/>
      <c r="N2337" s="157" t="s">
        <v>111</v>
      </c>
      <c r="O2337" s="158">
        <v>0</v>
      </c>
      <c r="P2337" s="158">
        <v>0</v>
      </c>
      <c r="Q2337" s="158">
        <v>0</v>
      </c>
      <c r="R2337" s="160"/>
      <c r="S2337" s="231"/>
      <c r="T2337" s="232"/>
      <c r="U2337" s="158">
        <f t="shared" si="1439"/>
        <v>0</v>
      </c>
      <c r="V2337" s="158">
        <f t="shared" si="1439"/>
        <v>0</v>
      </c>
      <c r="W2337" s="162">
        <f t="shared" si="1439"/>
        <v>0</v>
      </c>
      <c r="X2337" s="162">
        <f t="shared" si="1439"/>
        <v>0</v>
      </c>
      <c r="Y2337" s="158">
        <f t="shared" si="1439"/>
        <v>0</v>
      </c>
      <c r="Z2337" s="158">
        <f t="shared" si="1439"/>
        <v>0</v>
      </c>
      <c r="AA2337" s="162">
        <f t="shared" si="1439"/>
        <v>0</v>
      </c>
      <c r="AB2337" s="162">
        <f t="shared" si="1439"/>
        <v>0</v>
      </c>
      <c r="AC2337" s="158">
        <f t="shared" si="1439"/>
        <v>0</v>
      </c>
      <c r="AD2337" s="158">
        <f t="shared" si="1439"/>
        <v>0</v>
      </c>
      <c r="AE2337" s="158">
        <f t="shared" si="1400"/>
        <v>0</v>
      </c>
      <c r="AF2337" s="158">
        <f t="shared" si="1439"/>
        <v>0</v>
      </c>
      <c r="AG2337" s="158">
        <f t="shared" si="1439"/>
        <v>0</v>
      </c>
      <c r="AH2337" s="158">
        <f t="shared" si="1401"/>
        <v>0</v>
      </c>
      <c r="AI2337" s="158">
        <f t="shared" si="1439"/>
        <v>0</v>
      </c>
      <c r="AJ2337" s="158">
        <f t="shared" si="1439"/>
        <v>0</v>
      </c>
      <c r="AK2337" s="158">
        <f t="shared" si="1402"/>
        <v>0</v>
      </c>
      <c r="AL2337" s="158">
        <f t="shared" si="1440"/>
        <v>0</v>
      </c>
      <c r="AM2337" s="158">
        <f t="shared" si="1440"/>
        <v>0</v>
      </c>
      <c r="AN2337" s="158">
        <f t="shared" si="1403"/>
        <v>0</v>
      </c>
      <c r="AO2337" s="158">
        <f t="shared" si="1441"/>
        <v>0</v>
      </c>
      <c r="AP2337" s="158">
        <f t="shared" si="1441"/>
        <v>0</v>
      </c>
      <c r="AQ2337" s="158">
        <f t="shared" si="1404"/>
        <v>0</v>
      </c>
      <c r="AR2337" s="158">
        <f t="shared" si="1441"/>
        <v>0</v>
      </c>
      <c r="AS2337" s="158">
        <f t="shared" si="1441"/>
        <v>0</v>
      </c>
      <c r="AT2337" s="158">
        <f t="shared" si="1405"/>
        <v>0</v>
      </c>
      <c r="AU2337" s="158">
        <f t="shared" si="1441"/>
        <v>0</v>
      </c>
      <c r="AV2337" s="158">
        <f t="shared" si="1441"/>
        <v>0</v>
      </c>
      <c r="AW2337" s="158">
        <f t="shared" si="1406"/>
        <v>0</v>
      </c>
      <c r="AX2337" s="231"/>
      <c r="AY2337" s="232"/>
      <c r="AZ2337" s="231"/>
      <c r="BA2337" s="232"/>
      <c r="BB2337" s="231"/>
      <c r="BC2337" s="232"/>
      <c r="BD2337" s="231"/>
      <c r="BE2337" s="232"/>
    </row>
    <row r="2338" spans="2:57" ht="31.5" hidden="1">
      <c r="B2338" s="163">
        <v>2025</v>
      </c>
      <c r="C2338" s="163">
        <v>20</v>
      </c>
      <c r="D2338" s="164"/>
      <c r="E2338" s="165"/>
      <c r="F2338" s="163">
        <v>4</v>
      </c>
      <c r="G2338" s="163">
        <v>8</v>
      </c>
      <c r="H2338" s="163">
        <v>22</v>
      </c>
      <c r="I2338" s="163">
        <v>3000</v>
      </c>
      <c r="J2338" s="163">
        <v>3300</v>
      </c>
      <c r="K2338" s="163">
        <v>333</v>
      </c>
      <c r="L2338" s="166" t="s">
        <v>44</v>
      </c>
      <c r="M2338" s="167"/>
      <c r="N2338" s="168" t="s">
        <v>1500</v>
      </c>
      <c r="O2338" s="169">
        <v>0</v>
      </c>
      <c r="P2338" s="169">
        <v>0</v>
      </c>
      <c r="Q2338" s="169">
        <v>0</v>
      </c>
      <c r="R2338" s="171"/>
      <c r="S2338" s="233"/>
      <c r="T2338" s="234"/>
      <c r="U2338" s="169">
        <f t="shared" si="1439"/>
        <v>0</v>
      </c>
      <c r="V2338" s="169">
        <f t="shared" si="1439"/>
        <v>0</v>
      </c>
      <c r="W2338" s="173">
        <f t="shared" si="1439"/>
        <v>0</v>
      </c>
      <c r="X2338" s="173">
        <f t="shared" si="1439"/>
        <v>0</v>
      </c>
      <c r="Y2338" s="169">
        <f t="shared" si="1439"/>
        <v>0</v>
      </c>
      <c r="Z2338" s="169">
        <f t="shared" si="1439"/>
        <v>0</v>
      </c>
      <c r="AA2338" s="173">
        <f t="shared" si="1439"/>
        <v>0</v>
      </c>
      <c r="AB2338" s="173">
        <f t="shared" si="1439"/>
        <v>0</v>
      </c>
      <c r="AC2338" s="169">
        <f t="shared" si="1439"/>
        <v>0</v>
      </c>
      <c r="AD2338" s="169">
        <f t="shared" si="1439"/>
        <v>0</v>
      </c>
      <c r="AE2338" s="169">
        <f t="shared" si="1400"/>
        <v>0</v>
      </c>
      <c r="AF2338" s="169">
        <f>AF2339</f>
        <v>0</v>
      </c>
      <c r="AG2338" s="169">
        <f>AG2339</f>
        <v>0</v>
      </c>
      <c r="AH2338" s="169">
        <f t="shared" si="1401"/>
        <v>0</v>
      </c>
      <c r="AI2338" s="169">
        <f>AI2339</f>
        <v>0</v>
      </c>
      <c r="AJ2338" s="169">
        <f>AJ2339</f>
        <v>0</v>
      </c>
      <c r="AK2338" s="169">
        <f t="shared" si="1402"/>
        <v>0</v>
      </c>
      <c r="AL2338" s="169">
        <f>AL2339</f>
        <v>0</v>
      </c>
      <c r="AM2338" s="169">
        <f>AM2339</f>
        <v>0</v>
      </c>
      <c r="AN2338" s="169">
        <f t="shared" si="1403"/>
        <v>0</v>
      </c>
      <c r="AO2338" s="169">
        <f>AO2339</f>
        <v>0</v>
      </c>
      <c r="AP2338" s="169">
        <f>AP2339</f>
        <v>0</v>
      </c>
      <c r="AQ2338" s="169">
        <f t="shared" si="1404"/>
        <v>0</v>
      </c>
      <c r="AR2338" s="169">
        <f>AR2339</f>
        <v>0</v>
      </c>
      <c r="AS2338" s="169">
        <f>AS2339</f>
        <v>0</v>
      </c>
      <c r="AT2338" s="169">
        <f t="shared" si="1405"/>
        <v>0</v>
      </c>
      <c r="AU2338" s="169">
        <f>AU2339</f>
        <v>0</v>
      </c>
      <c r="AV2338" s="169">
        <f>AV2339</f>
        <v>0</v>
      </c>
      <c r="AW2338" s="169">
        <f t="shared" si="1406"/>
        <v>0</v>
      </c>
      <c r="AX2338" s="233"/>
      <c r="AY2338" s="234"/>
      <c r="AZ2338" s="233"/>
      <c r="BA2338" s="234"/>
      <c r="BB2338" s="233"/>
      <c r="BC2338" s="234"/>
      <c r="BD2338" s="233"/>
      <c r="BE2338" s="234"/>
    </row>
    <row r="2339" spans="2:57" ht="15.75" hidden="1">
      <c r="B2339" s="174">
        <v>2025</v>
      </c>
      <c r="C2339" s="174">
        <v>20</v>
      </c>
      <c r="D2339" s="175">
        <v>0</v>
      </c>
      <c r="E2339" s="176"/>
      <c r="F2339" s="174">
        <v>4</v>
      </c>
      <c r="G2339" s="174">
        <v>8</v>
      </c>
      <c r="H2339" s="174">
        <v>22</v>
      </c>
      <c r="I2339" s="174">
        <v>3000</v>
      </c>
      <c r="J2339" s="174">
        <v>3300</v>
      </c>
      <c r="K2339" s="174">
        <v>333</v>
      </c>
      <c r="L2339" s="177">
        <v>1316</v>
      </c>
      <c r="M2339" s="178">
        <v>0</v>
      </c>
      <c r="N2339" s="179" t="s">
        <v>1501</v>
      </c>
      <c r="O2339" s="180">
        <v>0</v>
      </c>
      <c r="P2339" s="180">
        <v>0</v>
      </c>
      <c r="Q2339" s="181">
        <v>0</v>
      </c>
      <c r="R2339" s="182" t="s">
        <v>50</v>
      </c>
      <c r="S2339" s="183">
        <v>0</v>
      </c>
      <c r="T2339" s="183">
        <v>0</v>
      </c>
      <c r="U2339" s="180">
        <v>0</v>
      </c>
      <c r="V2339" s="180">
        <v>0</v>
      </c>
      <c r="W2339" s="183">
        <v>0</v>
      </c>
      <c r="X2339" s="183">
        <v>0</v>
      </c>
      <c r="Y2339" s="180">
        <v>0</v>
      </c>
      <c r="Z2339" s="180">
        <v>0</v>
      </c>
      <c r="AA2339" s="183">
        <v>0</v>
      </c>
      <c r="AB2339" s="183">
        <v>0</v>
      </c>
      <c r="AC2339" s="180">
        <f>+O2339+U2339-Y2339</f>
        <v>0</v>
      </c>
      <c r="AD2339" s="180">
        <f>+P2339+V2339-Z2339</f>
        <v>0</v>
      </c>
      <c r="AE2339" s="181">
        <f t="shared" si="1400"/>
        <v>0</v>
      </c>
      <c r="AF2339" s="180">
        <v>0</v>
      </c>
      <c r="AG2339" s="180">
        <v>0</v>
      </c>
      <c r="AH2339" s="181">
        <f t="shared" si="1401"/>
        <v>0</v>
      </c>
      <c r="AI2339" s="180">
        <v>0</v>
      </c>
      <c r="AJ2339" s="180">
        <v>0</v>
      </c>
      <c r="AK2339" s="181">
        <f t="shared" si="1402"/>
        <v>0</v>
      </c>
      <c r="AL2339" s="180">
        <v>0</v>
      </c>
      <c r="AM2339" s="180">
        <v>0</v>
      </c>
      <c r="AN2339" s="181">
        <f t="shared" si="1403"/>
        <v>0</v>
      </c>
      <c r="AO2339" s="180">
        <v>0</v>
      </c>
      <c r="AP2339" s="180">
        <v>0</v>
      </c>
      <c r="AQ2339" s="181">
        <f t="shared" si="1404"/>
        <v>0</v>
      </c>
      <c r="AR2339" s="180">
        <v>0</v>
      </c>
      <c r="AS2339" s="180">
        <v>0</v>
      </c>
      <c r="AT2339" s="181">
        <f t="shared" si="1405"/>
        <v>0</v>
      </c>
      <c r="AU2339" s="180">
        <f>+AC2339-AF2339-AI2339-AL2339-AO2339-AR2339</f>
        <v>0</v>
      </c>
      <c r="AV2339" s="180">
        <f>+AD2339-AG2339-AJ2339-AM2339-AP2339-AS2339</f>
        <v>0</v>
      </c>
      <c r="AW2339" s="181">
        <f t="shared" si="1406"/>
        <v>0</v>
      </c>
      <c r="AX2339" s="183">
        <f>+S2339+W2339-AA2339</f>
        <v>0</v>
      </c>
      <c r="AY2339" s="183">
        <f>+T2339+X2339-AB2339</f>
        <v>0</v>
      </c>
      <c r="AZ2339" s="183"/>
      <c r="BA2339" s="183"/>
      <c r="BB2339" s="183"/>
      <c r="BC2339" s="183"/>
      <c r="BD2339" s="183">
        <f>+AX2339-AZ2339-BB2339</f>
        <v>0</v>
      </c>
      <c r="BE2339" s="183">
        <f>+AY2339-BA2339-BC2339</f>
        <v>0</v>
      </c>
    </row>
    <row r="2340" spans="2:57" ht="15.75" hidden="1">
      <c r="B2340" s="141">
        <v>2025</v>
      </c>
      <c r="C2340" s="141">
        <v>20</v>
      </c>
      <c r="D2340" s="142"/>
      <c r="E2340" s="143"/>
      <c r="F2340" s="141">
        <v>4</v>
      </c>
      <c r="G2340" s="141">
        <v>8</v>
      </c>
      <c r="H2340" s="141">
        <v>22</v>
      </c>
      <c r="I2340" s="141">
        <v>5000</v>
      </c>
      <c r="J2340" s="141"/>
      <c r="K2340" s="141"/>
      <c r="L2340" s="144" t="s">
        <v>44</v>
      </c>
      <c r="M2340" s="145"/>
      <c r="N2340" s="146" t="s">
        <v>139</v>
      </c>
      <c r="O2340" s="147">
        <v>0</v>
      </c>
      <c r="P2340" s="147">
        <v>0</v>
      </c>
      <c r="Q2340" s="147">
        <v>0</v>
      </c>
      <c r="R2340" s="148"/>
      <c r="S2340" s="235"/>
      <c r="T2340" s="236"/>
      <c r="U2340" s="147">
        <f t="shared" ref="U2340:AD2340" si="1442">U2341+U2377+U2388+U2391+U2396</f>
        <v>0</v>
      </c>
      <c r="V2340" s="147">
        <f t="shared" si="1442"/>
        <v>0</v>
      </c>
      <c r="W2340" s="151">
        <f t="shared" si="1442"/>
        <v>0</v>
      </c>
      <c r="X2340" s="151">
        <f t="shared" si="1442"/>
        <v>0</v>
      </c>
      <c r="Y2340" s="147">
        <f t="shared" si="1442"/>
        <v>0</v>
      </c>
      <c r="Z2340" s="147">
        <f t="shared" si="1442"/>
        <v>0</v>
      </c>
      <c r="AA2340" s="151">
        <f t="shared" si="1442"/>
        <v>0</v>
      </c>
      <c r="AB2340" s="151">
        <f t="shared" si="1442"/>
        <v>0</v>
      </c>
      <c r="AC2340" s="147">
        <f t="shared" si="1442"/>
        <v>0</v>
      </c>
      <c r="AD2340" s="147">
        <f t="shared" si="1442"/>
        <v>0</v>
      </c>
      <c r="AE2340" s="147">
        <f t="shared" si="1400"/>
        <v>0</v>
      </c>
      <c r="AF2340" s="147">
        <f>AF2341+AF2377+AF2388+AF2391+AF2396</f>
        <v>0</v>
      </c>
      <c r="AG2340" s="147">
        <f>AG2341+AG2377+AG2388+AG2391+AG2396</f>
        <v>0</v>
      </c>
      <c r="AH2340" s="147">
        <f t="shared" si="1401"/>
        <v>0</v>
      </c>
      <c r="AI2340" s="147">
        <f>AI2341+AI2377+AI2388+AI2391+AI2396</f>
        <v>0</v>
      </c>
      <c r="AJ2340" s="147">
        <f>AJ2341+AJ2377+AJ2388+AJ2391+AJ2396</f>
        <v>0</v>
      </c>
      <c r="AK2340" s="147">
        <f t="shared" si="1402"/>
        <v>0</v>
      </c>
      <c r="AL2340" s="147">
        <f>AL2341+AL2377+AL2388+AL2391+AL2396</f>
        <v>0</v>
      </c>
      <c r="AM2340" s="147">
        <f>AM2341+AM2377+AM2388+AM2391+AM2396</f>
        <v>0</v>
      </c>
      <c r="AN2340" s="147">
        <f t="shared" si="1403"/>
        <v>0</v>
      </c>
      <c r="AO2340" s="147">
        <f>AO2341+AO2377+AO2388+AO2391+AO2396</f>
        <v>0</v>
      </c>
      <c r="AP2340" s="147">
        <f>AP2341+AP2377+AP2388+AP2391+AP2396</f>
        <v>0</v>
      </c>
      <c r="AQ2340" s="147">
        <f t="shared" si="1404"/>
        <v>0</v>
      </c>
      <c r="AR2340" s="147">
        <f>AR2341+AR2377+AR2388+AR2391+AR2396</f>
        <v>0</v>
      </c>
      <c r="AS2340" s="147">
        <f>AS2341+AS2377+AS2388+AS2391+AS2396</f>
        <v>0</v>
      </c>
      <c r="AT2340" s="147">
        <f t="shared" si="1405"/>
        <v>0</v>
      </c>
      <c r="AU2340" s="147">
        <f>AU2341+AU2377+AU2388+AU2391+AU2396</f>
        <v>0</v>
      </c>
      <c r="AV2340" s="147">
        <f>AV2341+AV2377+AV2388+AV2391+AV2396</f>
        <v>0</v>
      </c>
      <c r="AW2340" s="147">
        <f t="shared" si="1406"/>
        <v>0</v>
      </c>
      <c r="AX2340" s="235"/>
      <c r="AY2340" s="236"/>
      <c r="AZ2340" s="235"/>
      <c r="BA2340" s="236"/>
      <c r="BB2340" s="235"/>
      <c r="BC2340" s="236"/>
      <c r="BD2340" s="235"/>
      <c r="BE2340" s="236"/>
    </row>
    <row r="2341" spans="2:57" ht="15.75" hidden="1">
      <c r="B2341" s="152">
        <v>2025</v>
      </c>
      <c r="C2341" s="152">
        <v>20</v>
      </c>
      <c r="D2341" s="153"/>
      <c r="E2341" s="154"/>
      <c r="F2341" s="152">
        <v>4</v>
      </c>
      <c r="G2341" s="152">
        <v>8</v>
      </c>
      <c r="H2341" s="152">
        <v>22</v>
      </c>
      <c r="I2341" s="152">
        <v>5000</v>
      </c>
      <c r="J2341" s="152">
        <v>5100</v>
      </c>
      <c r="K2341" s="152"/>
      <c r="L2341" s="155" t="s">
        <v>44</v>
      </c>
      <c r="M2341" s="156"/>
      <c r="N2341" s="157" t="s">
        <v>140</v>
      </c>
      <c r="O2341" s="158">
        <v>0</v>
      </c>
      <c r="P2341" s="158">
        <v>0</v>
      </c>
      <c r="Q2341" s="158">
        <v>0</v>
      </c>
      <c r="R2341" s="159"/>
      <c r="S2341" s="231"/>
      <c r="T2341" s="232"/>
      <c r="U2341" s="158">
        <f t="shared" ref="U2341:AD2341" si="1443">+U2342+U2350+U2371</f>
        <v>0</v>
      </c>
      <c r="V2341" s="158">
        <f t="shared" si="1443"/>
        <v>0</v>
      </c>
      <c r="W2341" s="162">
        <f t="shared" si="1443"/>
        <v>0</v>
      </c>
      <c r="X2341" s="162">
        <f t="shared" si="1443"/>
        <v>0</v>
      </c>
      <c r="Y2341" s="158">
        <f t="shared" si="1443"/>
        <v>0</v>
      </c>
      <c r="Z2341" s="158">
        <f t="shared" si="1443"/>
        <v>0</v>
      </c>
      <c r="AA2341" s="162">
        <f t="shared" si="1443"/>
        <v>0</v>
      </c>
      <c r="AB2341" s="162">
        <f t="shared" si="1443"/>
        <v>0</v>
      </c>
      <c r="AC2341" s="158">
        <f t="shared" si="1443"/>
        <v>0</v>
      </c>
      <c r="AD2341" s="158">
        <f t="shared" si="1443"/>
        <v>0</v>
      </c>
      <c r="AE2341" s="158">
        <f t="shared" si="1400"/>
        <v>0</v>
      </c>
      <c r="AF2341" s="158">
        <f>+AF2342+AF2350+AF2371</f>
        <v>0</v>
      </c>
      <c r="AG2341" s="158">
        <f>+AG2342+AG2350+AG2371</f>
        <v>0</v>
      </c>
      <c r="AH2341" s="158">
        <f t="shared" si="1401"/>
        <v>0</v>
      </c>
      <c r="AI2341" s="158">
        <f>+AI2342+AI2350+AI2371</f>
        <v>0</v>
      </c>
      <c r="AJ2341" s="158">
        <f>+AJ2342+AJ2350+AJ2371</f>
        <v>0</v>
      </c>
      <c r="AK2341" s="158">
        <f t="shared" si="1402"/>
        <v>0</v>
      </c>
      <c r="AL2341" s="158">
        <f>+AL2342+AL2350+AL2371</f>
        <v>0</v>
      </c>
      <c r="AM2341" s="158">
        <f>+AM2342+AM2350+AM2371</f>
        <v>0</v>
      </c>
      <c r="AN2341" s="158">
        <f t="shared" si="1403"/>
        <v>0</v>
      </c>
      <c r="AO2341" s="158">
        <f>+AO2342+AO2350+AO2371</f>
        <v>0</v>
      </c>
      <c r="AP2341" s="158">
        <f>+AP2342+AP2350+AP2371</f>
        <v>0</v>
      </c>
      <c r="AQ2341" s="158">
        <f t="shared" si="1404"/>
        <v>0</v>
      </c>
      <c r="AR2341" s="158">
        <f>+AR2342+AR2350+AR2371</f>
        <v>0</v>
      </c>
      <c r="AS2341" s="158">
        <f>+AS2342+AS2350+AS2371</f>
        <v>0</v>
      </c>
      <c r="AT2341" s="158">
        <f t="shared" si="1405"/>
        <v>0</v>
      </c>
      <c r="AU2341" s="158">
        <f>+AU2342+AU2350+AU2371</f>
        <v>0</v>
      </c>
      <c r="AV2341" s="158">
        <f>+AV2342+AV2350+AV2371</f>
        <v>0</v>
      </c>
      <c r="AW2341" s="158">
        <f t="shared" si="1406"/>
        <v>0</v>
      </c>
      <c r="AX2341" s="231"/>
      <c r="AY2341" s="232"/>
      <c r="AZ2341" s="231"/>
      <c r="BA2341" s="232"/>
      <c r="BB2341" s="231"/>
      <c r="BC2341" s="232"/>
      <c r="BD2341" s="231"/>
      <c r="BE2341" s="232"/>
    </row>
    <row r="2342" spans="2:57" ht="15.75" hidden="1">
      <c r="B2342" s="163">
        <v>2025</v>
      </c>
      <c r="C2342" s="163">
        <v>20</v>
      </c>
      <c r="D2342" s="164"/>
      <c r="E2342" s="165"/>
      <c r="F2342" s="163">
        <v>4</v>
      </c>
      <c r="G2342" s="163">
        <v>8</v>
      </c>
      <c r="H2342" s="163">
        <v>22</v>
      </c>
      <c r="I2342" s="163">
        <v>5000</v>
      </c>
      <c r="J2342" s="163">
        <v>5100</v>
      </c>
      <c r="K2342" s="163">
        <v>511</v>
      </c>
      <c r="L2342" s="166" t="s">
        <v>44</v>
      </c>
      <c r="M2342" s="167"/>
      <c r="N2342" s="168" t="s">
        <v>141</v>
      </c>
      <c r="O2342" s="169">
        <v>0</v>
      </c>
      <c r="P2342" s="169">
        <v>0</v>
      </c>
      <c r="Q2342" s="169">
        <v>0</v>
      </c>
      <c r="R2342" s="170"/>
      <c r="S2342" s="233"/>
      <c r="T2342" s="234"/>
      <c r="U2342" s="169">
        <f t="shared" ref="U2342:AD2342" si="1444">SUM(U2343:U2349)</f>
        <v>0</v>
      </c>
      <c r="V2342" s="169">
        <f t="shared" si="1444"/>
        <v>0</v>
      </c>
      <c r="W2342" s="173">
        <f t="shared" si="1444"/>
        <v>0</v>
      </c>
      <c r="X2342" s="173">
        <f t="shared" si="1444"/>
        <v>0</v>
      </c>
      <c r="Y2342" s="169">
        <f t="shared" si="1444"/>
        <v>0</v>
      </c>
      <c r="Z2342" s="169">
        <f t="shared" si="1444"/>
        <v>0</v>
      </c>
      <c r="AA2342" s="173">
        <f t="shared" si="1444"/>
        <v>0</v>
      </c>
      <c r="AB2342" s="173">
        <f t="shared" si="1444"/>
        <v>0</v>
      </c>
      <c r="AC2342" s="169">
        <f t="shared" si="1444"/>
        <v>0</v>
      </c>
      <c r="AD2342" s="169">
        <f t="shared" si="1444"/>
        <v>0</v>
      </c>
      <c r="AE2342" s="169">
        <f t="shared" si="1400"/>
        <v>0</v>
      </c>
      <c r="AF2342" s="169">
        <f>SUM(AF2343:AF2349)</f>
        <v>0</v>
      </c>
      <c r="AG2342" s="169">
        <f>SUM(AG2343:AG2349)</f>
        <v>0</v>
      </c>
      <c r="AH2342" s="169">
        <f t="shared" si="1401"/>
        <v>0</v>
      </c>
      <c r="AI2342" s="169">
        <f>SUM(AI2343:AI2349)</f>
        <v>0</v>
      </c>
      <c r="AJ2342" s="169">
        <f>SUM(AJ2343:AJ2349)</f>
        <v>0</v>
      </c>
      <c r="AK2342" s="169">
        <f t="shared" si="1402"/>
        <v>0</v>
      </c>
      <c r="AL2342" s="169">
        <f>SUM(AL2343:AL2349)</f>
        <v>0</v>
      </c>
      <c r="AM2342" s="169">
        <f>SUM(AM2343:AM2349)</f>
        <v>0</v>
      </c>
      <c r="AN2342" s="169">
        <f t="shared" si="1403"/>
        <v>0</v>
      </c>
      <c r="AO2342" s="169">
        <f>SUM(AO2343:AO2349)</f>
        <v>0</v>
      </c>
      <c r="AP2342" s="169">
        <f>SUM(AP2343:AP2349)</f>
        <v>0</v>
      </c>
      <c r="AQ2342" s="169">
        <f t="shared" si="1404"/>
        <v>0</v>
      </c>
      <c r="AR2342" s="169">
        <f>SUM(AR2343:AR2349)</f>
        <v>0</v>
      </c>
      <c r="AS2342" s="169">
        <f>SUM(AS2343:AS2349)</f>
        <v>0</v>
      </c>
      <c r="AT2342" s="169">
        <f t="shared" si="1405"/>
        <v>0</v>
      </c>
      <c r="AU2342" s="169">
        <f>SUM(AU2343:AU2349)</f>
        <v>0</v>
      </c>
      <c r="AV2342" s="169">
        <f>SUM(AV2343:AV2349)</f>
        <v>0</v>
      </c>
      <c r="AW2342" s="169">
        <f t="shared" si="1406"/>
        <v>0</v>
      </c>
      <c r="AX2342" s="233"/>
      <c r="AY2342" s="234"/>
      <c r="AZ2342" s="233"/>
      <c r="BA2342" s="234"/>
      <c r="BB2342" s="233"/>
      <c r="BC2342" s="234"/>
      <c r="BD2342" s="233"/>
      <c r="BE2342" s="234"/>
    </row>
    <row r="2343" spans="2:57" ht="15.75" hidden="1">
      <c r="B2343" s="174">
        <v>2025</v>
      </c>
      <c r="C2343" s="174">
        <v>20</v>
      </c>
      <c r="D2343" s="175">
        <v>0</v>
      </c>
      <c r="E2343" s="176"/>
      <c r="F2343" s="174">
        <v>4</v>
      </c>
      <c r="G2343" s="174">
        <v>8</v>
      </c>
      <c r="H2343" s="174">
        <v>22</v>
      </c>
      <c r="I2343" s="174">
        <v>5000</v>
      </c>
      <c r="J2343" s="174">
        <v>5100</v>
      </c>
      <c r="K2343" s="174">
        <v>511</v>
      </c>
      <c r="L2343" s="177">
        <v>29</v>
      </c>
      <c r="M2343" s="178">
        <v>0</v>
      </c>
      <c r="N2343" s="179" t="s">
        <v>142</v>
      </c>
      <c r="O2343" s="180">
        <v>0</v>
      </c>
      <c r="P2343" s="180">
        <v>0</v>
      </c>
      <c r="Q2343" s="181">
        <v>0</v>
      </c>
      <c r="R2343" s="182" t="s">
        <v>98</v>
      </c>
      <c r="S2343" s="183">
        <v>0</v>
      </c>
      <c r="T2343" s="183">
        <v>0</v>
      </c>
      <c r="U2343" s="180">
        <v>0</v>
      </c>
      <c r="V2343" s="180">
        <v>0</v>
      </c>
      <c r="W2343" s="183">
        <v>0</v>
      </c>
      <c r="X2343" s="183">
        <v>0</v>
      </c>
      <c r="Y2343" s="180">
        <v>0</v>
      </c>
      <c r="Z2343" s="180">
        <v>0</v>
      </c>
      <c r="AA2343" s="183">
        <v>0</v>
      </c>
      <c r="AB2343" s="183">
        <v>0</v>
      </c>
      <c r="AC2343" s="180">
        <f t="shared" ref="AC2343:AD2349" si="1445">+O2343+U2343-Y2343</f>
        <v>0</v>
      </c>
      <c r="AD2343" s="180">
        <f t="shared" si="1445"/>
        <v>0</v>
      </c>
      <c r="AE2343" s="181">
        <f t="shared" si="1400"/>
        <v>0</v>
      </c>
      <c r="AF2343" s="180">
        <v>0</v>
      </c>
      <c r="AG2343" s="180">
        <v>0</v>
      </c>
      <c r="AH2343" s="181">
        <f t="shared" si="1401"/>
        <v>0</v>
      </c>
      <c r="AI2343" s="180">
        <v>0</v>
      </c>
      <c r="AJ2343" s="180">
        <v>0</v>
      </c>
      <c r="AK2343" s="181">
        <f t="shared" si="1402"/>
        <v>0</v>
      </c>
      <c r="AL2343" s="180">
        <v>0</v>
      </c>
      <c r="AM2343" s="180">
        <v>0</v>
      </c>
      <c r="AN2343" s="181">
        <f t="shared" si="1403"/>
        <v>0</v>
      </c>
      <c r="AO2343" s="180">
        <v>0</v>
      </c>
      <c r="AP2343" s="180">
        <v>0</v>
      </c>
      <c r="AQ2343" s="181">
        <f t="shared" si="1404"/>
        <v>0</v>
      </c>
      <c r="AR2343" s="180">
        <v>0</v>
      </c>
      <c r="AS2343" s="180">
        <v>0</v>
      </c>
      <c r="AT2343" s="181">
        <f t="shared" si="1405"/>
        <v>0</v>
      </c>
      <c r="AU2343" s="180">
        <f t="shared" ref="AU2343:AV2349" si="1446">+AC2343-AF2343-AI2343-AL2343-AO2343-AR2343</f>
        <v>0</v>
      </c>
      <c r="AV2343" s="180">
        <f t="shared" si="1446"/>
        <v>0</v>
      </c>
      <c r="AW2343" s="181">
        <f t="shared" si="1406"/>
        <v>0</v>
      </c>
      <c r="AX2343" s="183">
        <f t="shared" ref="AX2343:AY2349" si="1447">+S2343+W2343-AA2343</f>
        <v>0</v>
      </c>
      <c r="AY2343" s="183">
        <f t="shared" si="1447"/>
        <v>0</v>
      </c>
      <c r="AZ2343" s="183"/>
      <c r="BA2343" s="183"/>
      <c r="BB2343" s="183"/>
      <c r="BC2343" s="183"/>
      <c r="BD2343" s="183">
        <f t="shared" ref="BD2343:BE2349" si="1448">+AX2343-AZ2343-BB2343</f>
        <v>0</v>
      </c>
      <c r="BE2343" s="183">
        <f t="shared" si="1448"/>
        <v>0</v>
      </c>
    </row>
    <row r="2344" spans="2:57" ht="15.75" hidden="1">
      <c r="B2344" s="174">
        <v>2025</v>
      </c>
      <c r="C2344" s="174">
        <v>20</v>
      </c>
      <c r="D2344" s="175">
        <v>0</v>
      </c>
      <c r="E2344" s="176"/>
      <c r="F2344" s="174">
        <v>4</v>
      </c>
      <c r="G2344" s="174">
        <v>8</v>
      </c>
      <c r="H2344" s="174">
        <v>22</v>
      </c>
      <c r="I2344" s="174">
        <v>5000</v>
      </c>
      <c r="J2344" s="174">
        <v>5100</v>
      </c>
      <c r="K2344" s="174">
        <v>511</v>
      </c>
      <c r="L2344" s="177">
        <v>44</v>
      </c>
      <c r="M2344" s="178">
        <v>0</v>
      </c>
      <c r="N2344" s="179" t="s">
        <v>143</v>
      </c>
      <c r="O2344" s="180">
        <v>0</v>
      </c>
      <c r="P2344" s="180">
        <v>0</v>
      </c>
      <c r="Q2344" s="181">
        <v>0</v>
      </c>
      <c r="R2344" s="182" t="s">
        <v>98</v>
      </c>
      <c r="S2344" s="183">
        <v>0</v>
      </c>
      <c r="T2344" s="183">
        <v>0</v>
      </c>
      <c r="U2344" s="180">
        <v>0</v>
      </c>
      <c r="V2344" s="180">
        <v>0</v>
      </c>
      <c r="W2344" s="183">
        <v>0</v>
      </c>
      <c r="X2344" s="183">
        <v>0</v>
      </c>
      <c r="Y2344" s="180">
        <v>0</v>
      </c>
      <c r="Z2344" s="180">
        <v>0</v>
      </c>
      <c r="AA2344" s="183">
        <v>0</v>
      </c>
      <c r="AB2344" s="183">
        <v>0</v>
      </c>
      <c r="AC2344" s="180">
        <f t="shared" si="1445"/>
        <v>0</v>
      </c>
      <c r="AD2344" s="180">
        <f t="shared" si="1445"/>
        <v>0</v>
      </c>
      <c r="AE2344" s="181">
        <f t="shared" si="1400"/>
        <v>0</v>
      </c>
      <c r="AF2344" s="180">
        <v>0</v>
      </c>
      <c r="AG2344" s="180">
        <v>0</v>
      </c>
      <c r="AH2344" s="181">
        <f t="shared" si="1401"/>
        <v>0</v>
      </c>
      <c r="AI2344" s="180">
        <v>0</v>
      </c>
      <c r="AJ2344" s="180">
        <v>0</v>
      </c>
      <c r="AK2344" s="181">
        <f t="shared" si="1402"/>
        <v>0</v>
      </c>
      <c r="AL2344" s="180">
        <v>0</v>
      </c>
      <c r="AM2344" s="180">
        <v>0</v>
      </c>
      <c r="AN2344" s="181">
        <f t="shared" si="1403"/>
        <v>0</v>
      </c>
      <c r="AO2344" s="180">
        <v>0</v>
      </c>
      <c r="AP2344" s="180">
        <v>0</v>
      </c>
      <c r="AQ2344" s="181">
        <f t="shared" si="1404"/>
        <v>0</v>
      </c>
      <c r="AR2344" s="180">
        <v>0</v>
      </c>
      <c r="AS2344" s="180">
        <v>0</v>
      </c>
      <c r="AT2344" s="181">
        <f t="shared" si="1405"/>
        <v>0</v>
      </c>
      <c r="AU2344" s="180">
        <f t="shared" si="1446"/>
        <v>0</v>
      </c>
      <c r="AV2344" s="180">
        <f t="shared" si="1446"/>
        <v>0</v>
      </c>
      <c r="AW2344" s="181">
        <f t="shared" si="1406"/>
        <v>0</v>
      </c>
      <c r="AX2344" s="183">
        <f t="shared" si="1447"/>
        <v>0</v>
      </c>
      <c r="AY2344" s="183">
        <f t="shared" si="1447"/>
        <v>0</v>
      </c>
      <c r="AZ2344" s="183"/>
      <c r="BA2344" s="183"/>
      <c r="BB2344" s="183"/>
      <c r="BC2344" s="183"/>
      <c r="BD2344" s="183">
        <f t="shared" si="1448"/>
        <v>0</v>
      </c>
      <c r="BE2344" s="183">
        <f t="shared" si="1448"/>
        <v>0</v>
      </c>
    </row>
    <row r="2345" spans="2:57" ht="15.75" hidden="1">
      <c r="B2345" s="174">
        <v>2025</v>
      </c>
      <c r="C2345" s="174">
        <v>20</v>
      </c>
      <c r="D2345" s="175">
        <v>0</v>
      </c>
      <c r="E2345" s="176"/>
      <c r="F2345" s="174">
        <v>4</v>
      </c>
      <c r="G2345" s="174">
        <v>8</v>
      </c>
      <c r="H2345" s="174">
        <v>22</v>
      </c>
      <c r="I2345" s="174">
        <v>5000</v>
      </c>
      <c r="J2345" s="174">
        <v>5100</v>
      </c>
      <c r="K2345" s="174">
        <v>511</v>
      </c>
      <c r="L2345" s="177">
        <v>623</v>
      </c>
      <c r="M2345" s="178">
        <v>0</v>
      </c>
      <c r="N2345" s="179" t="s">
        <v>148</v>
      </c>
      <c r="O2345" s="180">
        <v>0</v>
      </c>
      <c r="P2345" s="180">
        <v>0</v>
      </c>
      <c r="Q2345" s="181">
        <v>0</v>
      </c>
      <c r="R2345" s="182" t="s">
        <v>98</v>
      </c>
      <c r="S2345" s="183">
        <v>0</v>
      </c>
      <c r="T2345" s="183">
        <v>0</v>
      </c>
      <c r="U2345" s="180">
        <v>0</v>
      </c>
      <c r="V2345" s="180">
        <v>0</v>
      </c>
      <c r="W2345" s="183">
        <v>0</v>
      </c>
      <c r="X2345" s="183">
        <v>0</v>
      </c>
      <c r="Y2345" s="180">
        <v>0</v>
      </c>
      <c r="Z2345" s="180">
        <v>0</v>
      </c>
      <c r="AA2345" s="183">
        <v>0</v>
      </c>
      <c r="AB2345" s="183">
        <v>0</v>
      </c>
      <c r="AC2345" s="180">
        <f t="shared" si="1445"/>
        <v>0</v>
      </c>
      <c r="AD2345" s="180">
        <f t="shared" si="1445"/>
        <v>0</v>
      </c>
      <c r="AE2345" s="181">
        <f t="shared" si="1400"/>
        <v>0</v>
      </c>
      <c r="AF2345" s="180">
        <v>0</v>
      </c>
      <c r="AG2345" s="180">
        <v>0</v>
      </c>
      <c r="AH2345" s="181">
        <f t="shared" si="1401"/>
        <v>0</v>
      </c>
      <c r="AI2345" s="180">
        <v>0</v>
      </c>
      <c r="AJ2345" s="180">
        <v>0</v>
      </c>
      <c r="AK2345" s="181">
        <f t="shared" si="1402"/>
        <v>0</v>
      </c>
      <c r="AL2345" s="180">
        <v>0</v>
      </c>
      <c r="AM2345" s="180">
        <v>0</v>
      </c>
      <c r="AN2345" s="181">
        <f t="shared" si="1403"/>
        <v>0</v>
      </c>
      <c r="AO2345" s="180">
        <v>0</v>
      </c>
      <c r="AP2345" s="180">
        <v>0</v>
      </c>
      <c r="AQ2345" s="181">
        <f t="shared" si="1404"/>
        <v>0</v>
      </c>
      <c r="AR2345" s="180">
        <v>0</v>
      </c>
      <c r="AS2345" s="180">
        <v>0</v>
      </c>
      <c r="AT2345" s="181">
        <f t="shared" si="1405"/>
        <v>0</v>
      </c>
      <c r="AU2345" s="180">
        <f t="shared" si="1446"/>
        <v>0</v>
      </c>
      <c r="AV2345" s="180">
        <f t="shared" si="1446"/>
        <v>0</v>
      </c>
      <c r="AW2345" s="181">
        <f t="shared" si="1406"/>
        <v>0</v>
      </c>
      <c r="AX2345" s="183">
        <f t="shared" si="1447"/>
        <v>0</v>
      </c>
      <c r="AY2345" s="183">
        <f t="shared" si="1447"/>
        <v>0</v>
      </c>
      <c r="AZ2345" s="183"/>
      <c r="BA2345" s="183"/>
      <c r="BB2345" s="183"/>
      <c r="BC2345" s="183"/>
      <c r="BD2345" s="183">
        <f t="shared" si="1448"/>
        <v>0</v>
      </c>
      <c r="BE2345" s="183">
        <f t="shared" si="1448"/>
        <v>0</v>
      </c>
    </row>
    <row r="2346" spans="2:57" ht="15.75" hidden="1">
      <c r="B2346" s="174">
        <v>2025</v>
      </c>
      <c r="C2346" s="174">
        <v>20</v>
      </c>
      <c r="D2346" s="175">
        <v>0</v>
      </c>
      <c r="E2346" s="176"/>
      <c r="F2346" s="174">
        <v>4</v>
      </c>
      <c r="G2346" s="174">
        <v>8</v>
      </c>
      <c r="H2346" s="174">
        <v>22</v>
      </c>
      <c r="I2346" s="174">
        <v>5000</v>
      </c>
      <c r="J2346" s="174">
        <v>5100</v>
      </c>
      <c r="K2346" s="174">
        <v>511</v>
      </c>
      <c r="L2346" s="177">
        <v>652</v>
      </c>
      <c r="M2346" s="178">
        <v>0</v>
      </c>
      <c r="N2346" s="179" t="s">
        <v>439</v>
      </c>
      <c r="O2346" s="180">
        <v>0</v>
      </c>
      <c r="P2346" s="180">
        <v>0</v>
      </c>
      <c r="Q2346" s="181">
        <v>0</v>
      </c>
      <c r="R2346" s="182" t="s">
        <v>98</v>
      </c>
      <c r="S2346" s="183">
        <v>0</v>
      </c>
      <c r="T2346" s="183">
        <v>0</v>
      </c>
      <c r="U2346" s="180">
        <v>0</v>
      </c>
      <c r="V2346" s="180">
        <v>0</v>
      </c>
      <c r="W2346" s="183">
        <v>0</v>
      </c>
      <c r="X2346" s="183">
        <v>0</v>
      </c>
      <c r="Y2346" s="180">
        <v>0</v>
      </c>
      <c r="Z2346" s="180">
        <v>0</v>
      </c>
      <c r="AA2346" s="183">
        <v>0</v>
      </c>
      <c r="AB2346" s="183">
        <v>0</v>
      </c>
      <c r="AC2346" s="180">
        <f t="shared" si="1445"/>
        <v>0</v>
      </c>
      <c r="AD2346" s="180">
        <f t="shared" si="1445"/>
        <v>0</v>
      </c>
      <c r="AE2346" s="181">
        <f t="shared" si="1400"/>
        <v>0</v>
      </c>
      <c r="AF2346" s="180">
        <v>0</v>
      </c>
      <c r="AG2346" s="180">
        <v>0</v>
      </c>
      <c r="AH2346" s="181">
        <f t="shared" si="1401"/>
        <v>0</v>
      </c>
      <c r="AI2346" s="180">
        <v>0</v>
      </c>
      <c r="AJ2346" s="180">
        <v>0</v>
      </c>
      <c r="AK2346" s="181">
        <f t="shared" si="1402"/>
        <v>0</v>
      </c>
      <c r="AL2346" s="180">
        <v>0</v>
      </c>
      <c r="AM2346" s="180">
        <v>0</v>
      </c>
      <c r="AN2346" s="181">
        <f t="shared" si="1403"/>
        <v>0</v>
      </c>
      <c r="AO2346" s="180">
        <v>0</v>
      </c>
      <c r="AP2346" s="180">
        <v>0</v>
      </c>
      <c r="AQ2346" s="181">
        <f t="shared" si="1404"/>
        <v>0</v>
      </c>
      <c r="AR2346" s="180">
        <v>0</v>
      </c>
      <c r="AS2346" s="180">
        <v>0</v>
      </c>
      <c r="AT2346" s="181">
        <f t="shared" si="1405"/>
        <v>0</v>
      </c>
      <c r="AU2346" s="180">
        <f t="shared" si="1446"/>
        <v>0</v>
      </c>
      <c r="AV2346" s="180">
        <f t="shared" si="1446"/>
        <v>0</v>
      </c>
      <c r="AW2346" s="181">
        <f t="shared" si="1406"/>
        <v>0</v>
      </c>
      <c r="AX2346" s="183">
        <f t="shared" si="1447"/>
        <v>0</v>
      </c>
      <c r="AY2346" s="183">
        <f t="shared" si="1447"/>
        <v>0</v>
      </c>
      <c r="AZ2346" s="183"/>
      <c r="BA2346" s="183"/>
      <c r="BB2346" s="183"/>
      <c r="BC2346" s="183"/>
      <c r="BD2346" s="183">
        <f t="shared" si="1448"/>
        <v>0</v>
      </c>
      <c r="BE2346" s="183">
        <f t="shared" si="1448"/>
        <v>0</v>
      </c>
    </row>
    <row r="2347" spans="2:57" ht="15.75" hidden="1">
      <c r="B2347" s="174">
        <v>2025</v>
      </c>
      <c r="C2347" s="174">
        <v>20</v>
      </c>
      <c r="D2347" s="175">
        <v>0</v>
      </c>
      <c r="E2347" s="176"/>
      <c r="F2347" s="174">
        <v>4</v>
      </c>
      <c r="G2347" s="174">
        <v>8</v>
      </c>
      <c r="H2347" s="174">
        <v>22</v>
      </c>
      <c r="I2347" s="174">
        <v>5000</v>
      </c>
      <c r="J2347" s="174">
        <v>5100</v>
      </c>
      <c r="K2347" s="174">
        <v>511</v>
      </c>
      <c r="L2347" s="177">
        <v>981</v>
      </c>
      <c r="M2347" s="178">
        <v>0</v>
      </c>
      <c r="N2347" s="179" t="s">
        <v>152</v>
      </c>
      <c r="O2347" s="180">
        <v>0</v>
      </c>
      <c r="P2347" s="180">
        <v>0</v>
      </c>
      <c r="Q2347" s="181">
        <v>0</v>
      </c>
      <c r="R2347" s="182" t="s">
        <v>98</v>
      </c>
      <c r="S2347" s="183">
        <v>0</v>
      </c>
      <c r="T2347" s="183">
        <v>0</v>
      </c>
      <c r="U2347" s="180">
        <v>0</v>
      </c>
      <c r="V2347" s="180">
        <v>0</v>
      </c>
      <c r="W2347" s="183">
        <v>0</v>
      </c>
      <c r="X2347" s="183">
        <v>0</v>
      </c>
      <c r="Y2347" s="180">
        <v>0</v>
      </c>
      <c r="Z2347" s="180">
        <v>0</v>
      </c>
      <c r="AA2347" s="183">
        <v>0</v>
      </c>
      <c r="AB2347" s="183">
        <v>0</v>
      </c>
      <c r="AC2347" s="180">
        <f t="shared" si="1445"/>
        <v>0</v>
      </c>
      <c r="AD2347" s="180">
        <f t="shared" si="1445"/>
        <v>0</v>
      </c>
      <c r="AE2347" s="181">
        <f t="shared" si="1400"/>
        <v>0</v>
      </c>
      <c r="AF2347" s="180">
        <v>0</v>
      </c>
      <c r="AG2347" s="180">
        <v>0</v>
      </c>
      <c r="AH2347" s="181">
        <f t="shared" si="1401"/>
        <v>0</v>
      </c>
      <c r="AI2347" s="180">
        <v>0</v>
      </c>
      <c r="AJ2347" s="180">
        <v>0</v>
      </c>
      <c r="AK2347" s="181">
        <f t="shared" si="1402"/>
        <v>0</v>
      </c>
      <c r="AL2347" s="180">
        <v>0</v>
      </c>
      <c r="AM2347" s="180">
        <v>0</v>
      </c>
      <c r="AN2347" s="181">
        <f t="shared" si="1403"/>
        <v>0</v>
      </c>
      <c r="AO2347" s="180">
        <v>0</v>
      </c>
      <c r="AP2347" s="180">
        <v>0</v>
      </c>
      <c r="AQ2347" s="181">
        <f t="shared" si="1404"/>
        <v>0</v>
      </c>
      <c r="AR2347" s="180">
        <v>0</v>
      </c>
      <c r="AS2347" s="180">
        <v>0</v>
      </c>
      <c r="AT2347" s="181">
        <f t="shared" si="1405"/>
        <v>0</v>
      </c>
      <c r="AU2347" s="180">
        <f t="shared" si="1446"/>
        <v>0</v>
      </c>
      <c r="AV2347" s="180">
        <f t="shared" si="1446"/>
        <v>0</v>
      </c>
      <c r="AW2347" s="181">
        <f t="shared" si="1406"/>
        <v>0</v>
      </c>
      <c r="AX2347" s="183">
        <f t="shared" si="1447"/>
        <v>0</v>
      </c>
      <c r="AY2347" s="183">
        <f t="shared" si="1447"/>
        <v>0</v>
      </c>
      <c r="AZ2347" s="183"/>
      <c r="BA2347" s="183"/>
      <c r="BB2347" s="183"/>
      <c r="BC2347" s="183"/>
      <c r="BD2347" s="183">
        <f t="shared" si="1448"/>
        <v>0</v>
      </c>
      <c r="BE2347" s="183">
        <f t="shared" si="1448"/>
        <v>0</v>
      </c>
    </row>
    <row r="2348" spans="2:57" ht="15.75" hidden="1">
      <c r="B2348" s="174">
        <v>2025</v>
      </c>
      <c r="C2348" s="174">
        <v>20</v>
      </c>
      <c r="D2348" s="175">
        <v>0</v>
      </c>
      <c r="E2348" s="176"/>
      <c r="F2348" s="174">
        <v>4</v>
      </c>
      <c r="G2348" s="174">
        <v>8</v>
      </c>
      <c r="H2348" s="174">
        <v>22</v>
      </c>
      <c r="I2348" s="174">
        <v>5000</v>
      </c>
      <c r="J2348" s="174">
        <v>5100</v>
      </c>
      <c r="K2348" s="174">
        <v>511</v>
      </c>
      <c r="L2348" s="177">
        <v>1342</v>
      </c>
      <c r="M2348" s="178">
        <v>0</v>
      </c>
      <c r="N2348" s="179" t="s">
        <v>153</v>
      </c>
      <c r="O2348" s="180">
        <v>0</v>
      </c>
      <c r="P2348" s="180">
        <v>0</v>
      </c>
      <c r="Q2348" s="181">
        <v>0</v>
      </c>
      <c r="R2348" s="182" t="s">
        <v>98</v>
      </c>
      <c r="S2348" s="183">
        <v>0</v>
      </c>
      <c r="T2348" s="183">
        <v>0</v>
      </c>
      <c r="U2348" s="180">
        <v>0</v>
      </c>
      <c r="V2348" s="180">
        <v>0</v>
      </c>
      <c r="W2348" s="183">
        <v>0</v>
      </c>
      <c r="X2348" s="183">
        <v>0</v>
      </c>
      <c r="Y2348" s="180">
        <v>0</v>
      </c>
      <c r="Z2348" s="180">
        <v>0</v>
      </c>
      <c r="AA2348" s="183">
        <v>0</v>
      </c>
      <c r="AB2348" s="183">
        <v>0</v>
      </c>
      <c r="AC2348" s="180">
        <f t="shared" si="1445"/>
        <v>0</v>
      </c>
      <c r="AD2348" s="180">
        <f t="shared" si="1445"/>
        <v>0</v>
      </c>
      <c r="AE2348" s="181">
        <f t="shared" si="1400"/>
        <v>0</v>
      </c>
      <c r="AF2348" s="180">
        <v>0</v>
      </c>
      <c r="AG2348" s="180">
        <v>0</v>
      </c>
      <c r="AH2348" s="181">
        <f t="shared" si="1401"/>
        <v>0</v>
      </c>
      <c r="AI2348" s="180">
        <v>0</v>
      </c>
      <c r="AJ2348" s="180">
        <v>0</v>
      </c>
      <c r="AK2348" s="181">
        <f t="shared" si="1402"/>
        <v>0</v>
      </c>
      <c r="AL2348" s="180">
        <v>0</v>
      </c>
      <c r="AM2348" s="180">
        <v>0</v>
      </c>
      <c r="AN2348" s="181">
        <f t="shared" si="1403"/>
        <v>0</v>
      </c>
      <c r="AO2348" s="180">
        <v>0</v>
      </c>
      <c r="AP2348" s="180">
        <v>0</v>
      </c>
      <c r="AQ2348" s="181">
        <f t="shared" si="1404"/>
        <v>0</v>
      </c>
      <c r="AR2348" s="180">
        <v>0</v>
      </c>
      <c r="AS2348" s="180">
        <v>0</v>
      </c>
      <c r="AT2348" s="181">
        <f t="shared" si="1405"/>
        <v>0</v>
      </c>
      <c r="AU2348" s="180">
        <f t="shared" si="1446"/>
        <v>0</v>
      </c>
      <c r="AV2348" s="180">
        <f t="shared" si="1446"/>
        <v>0</v>
      </c>
      <c r="AW2348" s="181">
        <f t="shared" si="1406"/>
        <v>0</v>
      </c>
      <c r="AX2348" s="183">
        <f t="shared" si="1447"/>
        <v>0</v>
      </c>
      <c r="AY2348" s="183">
        <f t="shared" si="1447"/>
        <v>0</v>
      </c>
      <c r="AZ2348" s="183"/>
      <c r="BA2348" s="183"/>
      <c r="BB2348" s="183"/>
      <c r="BC2348" s="183"/>
      <c r="BD2348" s="183">
        <f t="shared" si="1448"/>
        <v>0</v>
      </c>
      <c r="BE2348" s="183">
        <f t="shared" si="1448"/>
        <v>0</v>
      </c>
    </row>
    <row r="2349" spans="2:57" ht="15.75" hidden="1">
      <c r="B2349" s="174">
        <v>2025</v>
      </c>
      <c r="C2349" s="174">
        <v>20</v>
      </c>
      <c r="D2349" s="175">
        <v>0</v>
      </c>
      <c r="E2349" s="176"/>
      <c r="F2349" s="174">
        <v>4</v>
      </c>
      <c r="G2349" s="174">
        <v>8</v>
      </c>
      <c r="H2349" s="174">
        <v>22</v>
      </c>
      <c r="I2349" s="174">
        <v>5000</v>
      </c>
      <c r="J2349" s="174">
        <v>5100</v>
      </c>
      <c r="K2349" s="174">
        <v>511</v>
      </c>
      <c r="L2349" s="177">
        <v>1357</v>
      </c>
      <c r="M2349" s="178">
        <v>0</v>
      </c>
      <c r="N2349" s="179" t="s">
        <v>426</v>
      </c>
      <c r="O2349" s="180">
        <v>0</v>
      </c>
      <c r="P2349" s="180">
        <v>0</v>
      </c>
      <c r="Q2349" s="181">
        <v>0</v>
      </c>
      <c r="R2349" s="182" t="s">
        <v>98</v>
      </c>
      <c r="S2349" s="183">
        <v>0</v>
      </c>
      <c r="T2349" s="183">
        <v>0</v>
      </c>
      <c r="U2349" s="180">
        <v>0</v>
      </c>
      <c r="V2349" s="180">
        <v>0</v>
      </c>
      <c r="W2349" s="183">
        <v>0</v>
      </c>
      <c r="X2349" s="183">
        <v>0</v>
      </c>
      <c r="Y2349" s="180">
        <v>0</v>
      </c>
      <c r="Z2349" s="180">
        <v>0</v>
      </c>
      <c r="AA2349" s="183">
        <v>0</v>
      </c>
      <c r="AB2349" s="183">
        <v>0</v>
      </c>
      <c r="AC2349" s="180">
        <f t="shared" si="1445"/>
        <v>0</v>
      </c>
      <c r="AD2349" s="180">
        <f t="shared" si="1445"/>
        <v>0</v>
      </c>
      <c r="AE2349" s="181">
        <f t="shared" si="1400"/>
        <v>0</v>
      </c>
      <c r="AF2349" s="180">
        <v>0</v>
      </c>
      <c r="AG2349" s="180">
        <v>0</v>
      </c>
      <c r="AH2349" s="181">
        <f t="shared" si="1401"/>
        <v>0</v>
      </c>
      <c r="AI2349" s="180">
        <v>0</v>
      </c>
      <c r="AJ2349" s="180">
        <v>0</v>
      </c>
      <c r="AK2349" s="181">
        <f t="shared" si="1402"/>
        <v>0</v>
      </c>
      <c r="AL2349" s="180">
        <v>0</v>
      </c>
      <c r="AM2349" s="180">
        <v>0</v>
      </c>
      <c r="AN2349" s="181">
        <f t="shared" si="1403"/>
        <v>0</v>
      </c>
      <c r="AO2349" s="180">
        <v>0</v>
      </c>
      <c r="AP2349" s="180">
        <v>0</v>
      </c>
      <c r="AQ2349" s="181">
        <f t="shared" si="1404"/>
        <v>0</v>
      </c>
      <c r="AR2349" s="180">
        <v>0</v>
      </c>
      <c r="AS2349" s="180">
        <v>0</v>
      </c>
      <c r="AT2349" s="181">
        <f t="shared" si="1405"/>
        <v>0</v>
      </c>
      <c r="AU2349" s="180">
        <f t="shared" si="1446"/>
        <v>0</v>
      </c>
      <c r="AV2349" s="180">
        <f t="shared" si="1446"/>
        <v>0</v>
      </c>
      <c r="AW2349" s="181">
        <f t="shared" si="1406"/>
        <v>0</v>
      </c>
      <c r="AX2349" s="183">
        <f t="shared" si="1447"/>
        <v>0</v>
      </c>
      <c r="AY2349" s="183">
        <f t="shared" si="1447"/>
        <v>0</v>
      </c>
      <c r="AZ2349" s="183"/>
      <c r="BA2349" s="183"/>
      <c r="BB2349" s="183"/>
      <c r="BC2349" s="183"/>
      <c r="BD2349" s="183">
        <f t="shared" si="1448"/>
        <v>0</v>
      </c>
      <c r="BE2349" s="183">
        <f t="shared" si="1448"/>
        <v>0</v>
      </c>
    </row>
    <row r="2350" spans="2:57" ht="15.75" hidden="1">
      <c r="B2350" s="163">
        <v>2025</v>
      </c>
      <c r="C2350" s="163">
        <v>20</v>
      </c>
      <c r="D2350" s="164"/>
      <c r="E2350" s="165"/>
      <c r="F2350" s="163">
        <v>4</v>
      </c>
      <c r="G2350" s="163">
        <v>8</v>
      </c>
      <c r="H2350" s="163">
        <v>22</v>
      </c>
      <c r="I2350" s="163">
        <v>5000</v>
      </c>
      <c r="J2350" s="163">
        <v>5100</v>
      </c>
      <c r="K2350" s="163">
        <v>515</v>
      </c>
      <c r="L2350" s="166" t="s">
        <v>44</v>
      </c>
      <c r="M2350" s="167"/>
      <c r="N2350" s="168" t="s">
        <v>155</v>
      </c>
      <c r="O2350" s="169">
        <v>0</v>
      </c>
      <c r="P2350" s="169">
        <v>0</v>
      </c>
      <c r="Q2350" s="169">
        <v>0</v>
      </c>
      <c r="R2350" s="170"/>
      <c r="S2350" s="233"/>
      <c r="T2350" s="234"/>
      <c r="U2350" s="169">
        <f t="shared" ref="U2350:AD2350" si="1449">SUM(U2351:U2370)</f>
        <v>0</v>
      </c>
      <c r="V2350" s="169">
        <f t="shared" si="1449"/>
        <v>0</v>
      </c>
      <c r="W2350" s="173">
        <f t="shared" si="1449"/>
        <v>0</v>
      </c>
      <c r="X2350" s="173">
        <f t="shared" si="1449"/>
        <v>0</v>
      </c>
      <c r="Y2350" s="169">
        <f t="shared" si="1449"/>
        <v>0</v>
      </c>
      <c r="Z2350" s="169">
        <f t="shared" si="1449"/>
        <v>0</v>
      </c>
      <c r="AA2350" s="173">
        <f t="shared" si="1449"/>
        <v>0</v>
      </c>
      <c r="AB2350" s="173">
        <f t="shared" si="1449"/>
        <v>0</v>
      </c>
      <c r="AC2350" s="169">
        <f t="shared" si="1449"/>
        <v>0</v>
      </c>
      <c r="AD2350" s="169">
        <f t="shared" si="1449"/>
        <v>0</v>
      </c>
      <c r="AE2350" s="169">
        <f t="shared" si="1400"/>
        <v>0</v>
      </c>
      <c r="AF2350" s="169">
        <f>SUM(AF2351:AF2370)</f>
        <v>0</v>
      </c>
      <c r="AG2350" s="169">
        <f>SUM(AG2351:AG2370)</f>
        <v>0</v>
      </c>
      <c r="AH2350" s="169">
        <f t="shared" si="1401"/>
        <v>0</v>
      </c>
      <c r="AI2350" s="169">
        <f>SUM(AI2351:AI2370)</f>
        <v>0</v>
      </c>
      <c r="AJ2350" s="169">
        <f>SUM(AJ2351:AJ2370)</f>
        <v>0</v>
      </c>
      <c r="AK2350" s="169">
        <f t="shared" si="1402"/>
        <v>0</v>
      </c>
      <c r="AL2350" s="169">
        <f>SUM(AL2351:AL2370)</f>
        <v>0</v>
      </c>
      <c r="AM2350" s="169">
        <f>SUM(AM2351:AM2370)</f>
        <v>0</v>
      </c>
      <c r="AN2350" s="169">
        <f t="shared" si="1403"/>
        <v>0</v>
      </c>
      <c r="AO2350" s="169">
        <f>SUM(AO2351:AO2370)</f>
        <v>0</v>
      </c>
      <c r="AP2350" s="169">
        <f>SUM(AP2351:AP2370)</f>
        <v>0</v>
      </c>
      <c r="AQ2350" s="169">
        <f t="shared" si="1404"/>
        <v>0</v>
      </c>
      <c r="AR2350" s="169">
        <f>SUM(AR2351:AR2370)</f>
        <v>0</v>
      </c>
      <c r="AS2350" s="169">
        <f>SUM(AS2351:AS2370)</f>
        <v>0</v>
      </c>
      <c r="AT2350" s="169">
        <f t="shared" si="1405"/>
        <v>0</v>
      </c>
      <c r="AU2350" s="169">
        <f>SUM(AU2351:AU2370)</f>
        <v>0</v>
      </c>
      <c r="AV2350" s="169">
        <f>SUM(AV2351:AV2370)</f>
        <v>0</v>
      </c>
      <c r="AW2350" s="169">
        <f t="shared" si="1406"/>
        <v>0</v>
      </c>
      <c r="AX2350" s="233"/>
      <c r="AY2350" s="234"/>
      <c r="AZ2350" s="233"/>
      <c r="BA2350" s="234"/>
      <c r="BB2350" s="233"/>
      <c r="BC2350" s="234"/>
      <c r="BD2350" s="233"/>
      <c r="BE2350" s="234"/>
    </row>
    <row r="2351" spans="2:57" ht="15.75" hidden="1">
      <c r="B2351" s="174">
        <v>2025</v>
      </c>
      <c r="C2351" s="174">
        <v>20</v>
      </c>
      <c r="D2351" s="175">
        <v>0</v>
      </c>
      <c r="E2351" s="176"/>
      <c r="F2351" s="174">
        <v>4</v>
      </c>
      <c r="G2351" s="174">
        <v>8</v>
      </c>
      <c r="H2351" s="174">
        <v>22</v>
      </c>
      <c r="I2351" s="174">
        <v>5000</v>
      </c>
      <c r="J2351" s="174">
        <v>5100</v>
      </c>
      <c r="K2351" s="174">
        <v>515</v>
      </c>
      <c r="L2351" s="177">
        <v>27</v>
      </c>
      <c r="M2351" s="178">
        <v>0</v>
      </c>
      <c r="N2351" s="179" t="s">
        <v>1502</v>
      </c>
      <c r="O2351" s="180">
        <v>0</v>
      </c>
      <c r="P2351" s="180">
        <v>0</v>
      </c>
      <c r="Q2351" s="181">
        <v>0</v>
      </c>
      <c r="R2351" s="182" t="s">
        <v>98</v>
      </c>
      <c r="S2351" s="183">
        <v>0</v>
      </c>
      <c r="T2351" s="183">
        <v>0</v>
      </c>
      <c r="U2351" s="180">
        <v>0</v>
      </c>
      <c r="V2351" s="180">
        <v>0</v>
      </c>
      <c r="W2351" s="183">
        <v>0</v>
      </c>
      <c r="X2351" s="183">
        <v>0</v>
      </c>
      <c r="Y2351" s="180">
        <v>0</v>
      </c>
      <c r="Z2351" s="180">
        <v>0</v>
      </c>
      <c r="AA2351" s="183">
        <v>0</v>
      </c>
      <c r="AB2351" s="183">
        <v>0</v>
      </c>
      <c r="AC2351" s="180">
        <f t="shared" ref="AC2351:AD2370" si="1450">+O2351+U2351-Y2351</f>
        <v>0</v>
      </c>
      <c r="AD2351" s="180">
        <f t="shared" si="1450"/>
        <v>0</v>
      </c>
      <c r="AE2351" s="181">
        <f t="shared" si="1400"/>
        <v>0</v>
      </c>
      <c r="AF2351" s="180">
        <v>0</v>
      </c>
      <c r="AG2351" s="180">
        <v>0</v>
      </c>
      <c r="AH2351" s="181">
        <f t="shared" si="1401"/>
        <v>0</v>
      </c>
      <c r="AI2351" s="180">
        <v>0</v>
      </c>
      <c r="AJ2351" s="180">
        <v>0</v>
      </c>
      <c r="AK2351" s="181">
        <f t="shared" si="1402"/>
        <v>0</v>
      </c>
      <c r="AL2351" s="180">
        <v>0</v>
      </c>
      <c r="AM2351" s="180">
        <v>0</v>
      </c>
      <c r="AN2351" s="181">
        <f t="shared" si="1403"/>
        <v>0</v>
      </c>
      <c r="AO2351" s="180">
        <v>0</v>
      </c>
      <c r="AP2351" s="180">
        <v>0</v>
      </c>
      <c r="AQ2351" s="181">
        <f t="shared" si="1404"/>
        <v>0</v>
      </c>
      <c r="AR2351" s="180">
        <v>0</v>
      </c>
      <c r="AS2351" s="180">
        <v>0</v>
      </c>
      <c r="AT2351" s="181">
        <f t="shared" si="1405"/>
        <v>0</v>
      </c>
      <c r="AU2351" s="180">
        <f t="shared" ref="AU2351:AV2370" si="1451">+AC2351-AF2351-AI2351-AL2351-AO2351-AR2351</f>
        <v>0</v>
      </c>
      <c r="AV2351" s="180">
        <f t="shared" si="1451"/>
        <v>0</v>
      </c>
      <c r="AW2351" s="181">
        <f t="shared" si="1406"/>
        <v>0</v>
      </c>
      <c r="AX2351" s="183">
        <f t="shared" ref="AX2351:AY2370" si="1452">+S2351+W2351-AA2351</f>
        <v>0</v>
      </c>
      <c r="AY2351" s="183">
        <f t="shared" si="1452"/>
        <v>0</v>
      </c>
      <c r="AZ2351" s="183"/>
      <c r="BA2351" s="183"/>
      <c r="BB2351" s="183"/>
      <c r="BC2351" s="183"/>
      <c r="BD2351" s="183">
        <f t="shared" ref="BD2351:BE2370" si="1453">+AX2351-AZ2351-BB2351</f>
        <v>0</v>
      </c>
      <c r="BE2351" s="183">
        <f t="shared" si="1453"/>
        <v>0</v>
      </c>
    </row>
    <row r="2352" spans="2:57" ht="15.75" hidden="1">
      <c r="B2352" s="174">
        <v>2025</v>
      </c>
      <c r="C2352" s="174">
        <v>20</v>
      </c>
      <c r="D2352" s="175">
        <v>0</v>
      </c>
      <c r="E2352" s="176"/>
      <c r="F2352" s="174">
        <v>4</v>
      </c>
      <c r="G2352" s="174">
        <v>8</v>
      </c>
      <c r="H2352" s="174">
        <v>22</v>
      </c>
      <c r="I2352" s="174">
        <v>5000</v>
      </c>
      <c r="J2352" s="174">
        <v>5100</v>
      </c>
      <c r="K2352" s="174">
        <v>515</v>
      </c>
      <c r="L2352" s="177">
        <v>338</v>
      </c>
      <c r="M2352" s="178">
        <v>0</v>
      </c>
      <c r="N2352" s="179" t="s">
        <v>157</v>
      </c>
      <c r="O2352" s="180">
        <v>0</v>
      </c>
      <c r="P2352" s="180">
        <v>0</v>
      </c>
      <c r="Q2352" s="181">
        <v>0</v>
      </c>
      <c r="R2352" s="182" t="s">
        <v>98</v>
      </c>
      <c r="S2352" s="183">
        <v>0</v>
      </c>
      <c r="T2352" s="183">
        <v>0</v>
      </c>
      <c r="U2352" s="180">
        <v>0</v>
      </c>
      <c r="V2352" s="180">
        <v>0</v>
      </c>
      <c r="W2352" s="183">
        <v>0</v>
      </c>
      <c r="X2352" s="183">
        <v>0</v>
      </c>
      <c r="Y2352" s="180">
        <v>0</v>
      </c>
      <c r="Z2352" s="180">
        <v>0</v>
      </c>
      <c r="AA2352" s="183">
        <v>0</v>
      </c>
      <c r="AB2352" s="183">
        <v>0</v>
      </c>
      <c r="AC2352" s="180">
        <f t="shared" si="1450"/>
        <v>0</v>
      </c>
      <c r="AD2352" s="180">
        <f t="shared" si="1450"/>
        <v>0</v>
      </c>
      <c r="AE2352" s="181">
        <f t="shared" si="1400"/>
        <v>0</v>
      </c>
      <c r="AF2352" s="180">
        <v>0</v>
      </c>
      <c r="AG2352" s="180">
        <v>0</v>
      </c>
      <c r="AH2352" s="181">
        <f t="shared" si="1401"/>
        <v>0</v>
      </c>
      <c r="AI2352" s="180">
        <v>0</v>
      </c>
      <c r="AJ2352" s="180">
        <v>0</v>
      </c>
      <c r="AK2352" s="181">
        <f t="shared" si="1402"/>
        <v>0</v>
      </c>
      <c r="AL2352" s="180">
        <v>0</v>
      </c>
      <c r="AM2352" s="180">
        <v>0</v>
      </c>
      <c r="AN2352" s="181">
        <f t="shared" si="1403"/>
        <v>0</v>
      </c>
      <c r="AO2352" s="180">
        <v>0</v>
      </c>
      <c r="AP2352" s="180">
        <v>0</v>
      </c>
      <c r="AQ2352" s="181">
        <f t="shared" si="1404"/>
        <v>0</v>
      </c>
      <c r="AR2352" s="180">
        <v>0</v>
      </c>
      <c r="AS2352" s="180">
        <v>0</v>
      </c>
      <c r="AT2352" s="181">
        <f t="shared" si="1405"/>
        <v>0</v>
      </c>
      <c r="AU2352" s="180">
        <f t="shared" si="1451"/>
        <v>0</v>
      </c>
      <c r="AV2352" s="180">
        <f t="shared" si="1451"/>
        <v>0</v>
      </c>
      <c r="AW2352" s="181">
        <f t="shared" si="1406"/>
        <v>0</v>
      </c>
      <c r="AX2352" s="183">
        <f t="shared" si="1452"/>
        <v>0</v>
      </c>
      <c r="AY2352" s="183">
        <f t="shared" si="1452"/>
        <v>0</v>
      </c>
      <c r="AZ2352" s="183"/>
      <c r="BA2352" s="183"/>
      <c r="BB2352" s="183"/>
      <c r="BC2352" s="183"/>
      <c r="BD2352" s="183">
        <f t="shared" si="1453"/>
        <v>0</v>
      </c>
      <c r="BE2352" s="183">
        <f t="shared" si="1453"/>
        <v>0</v>
      </c>
    </row>
    <row r="2353" spans="2:57" ht="15.75" hidden="1">
      <c r="B2353" s="174">
        <v>2025</v>
      </c>
      <c r="C2353" s="174">
        <v>20</v>
      </c>
      <c r="D2353" s="175">
        <v>0</v>
      </c>
      <c r="E2353" s="176"/>
      <c r="F2353" s="174">
        <v>4</v>
      </c>
      <c r="G2353" s="174">
        <v>8</v>
      </c>
      <c r="H2353" s="174">
        <v>22</v>
      </c>
      <c r="I2353" s="174">
        <v>5000</v>
      </c>
      <c r="J2353" s="174">
        <v>5100</v>
      </c>
      <c r="K2353" s="174">
        <v>515</v>
      </c>
      <c r="L2353" s="177">
        <v>342</v>
      </c>
      <c r="M2353" s="178">
        <v>0</v>
      </c>
      <c r="N2353" s="179" t="s">
        <v>158</v>
      </c>
      <c r="O2353" s="180">
        <v>0</v>
      </c>
      <c r="P2353" s="180">
        <v>0</v>
      </c>
      <c r="Q2353" s="181">
        <v>0</v>
      </c>
      <c r="R2353" s="182" t="s">
        <v>98</v>
      </c>
      <c r="S2353" s="183">
        <v>0</v>
      </c>
      <c r="T2353" s="183">
        <v>0</v>
      </c>
      <c r="U2353" s="180">
        <v>0</v>
      </c>
      <c r="V2353" s="180">
        <v>0</v>
      </c>
      <c r="W2353" s="183">
        <v>0</v>
      </c>
      <c r="X2353" s="183">
        <v>0</v>
      </c>
      <c r="Y2353" s="180">
        <v>0</v>
      </c>
      <c r="Z2353" s="180">
        <v>0</v>
      </c>
      <c r="AA2353" s="183">
        <v>0</v>
      </c>
      <c r="AB2353" s="183">
        <v>0</v>
      </c>
      <c r="AC2353" s="180">
        <f t="shared" si="1450"/>
        <v>0</v>
      </c>
      <c r="AD2353" s="180">
        <f t="shared" si="1450"/>
        <v>0</v>
      </c>
      <c r="AE2353" s="181">
        <f t="shared" si="1400"/>
        <v>0</v>
      </c>
      <c r="AF2353" s="180">
        <v>0</v>
      </c>
      <c r="AG2353" s="180">
        <v>0</v>
      </c>
      <c r="AH2353" s="181">
        <f t="shared" si="1401"/>
        <v>0</v>
      </c>
      <c r="AI2353" s="180">
        <v>0</v>
      </c>
      <c r="AJ2353" s="180">
        <v>0</v>
      </c>
      <c r="AK2353" s="181">
        <f t="shared" si="1402"/>
        <v>0</v>
      </c>
      <c r="AL2353" s="180">
        <v>0</v>
      </c>
      <c r="AM2353" s="180">
        <v>0</v>
      </c>
      <c r="AN2353" s="181">
        <f t="shared" si="1403"/>
        <v>0</v>
      </c>
      <c r="AO2353" s="180">
        <v>0</v>
      </c>
      <c r="AP2353" s="180">
        <v>0</v>
      </c>
      <c r="AQ2353" s="181">
        <f t="shared" si="1404"/>
        <v>0</v>
      </c>
      <c r="AR2353" s="180">
        <v>0</v>
      </c>
      <c r="AS2353" s="180">
        <v>0</v>
      </c>
      <c r="AT2353" s="181">
        <f t="shared" si="1405"/>
        <v>0</v>
      </c>
      <c r="AU2353" s="180">
        <f t="shared" si="1451"/>
        <v>0</v>
      </c>
      <c r="AV2353" s="180">
        <f t="shared" si="1451"/>
        <v>0</v>
      </c>
      <c r="AW2353" s="181">
        <f t="shared" si="1406"/>
        <v>0</v>
      </c>
      <c r="AX2353" s="183">
        <f t="shared" si="1452"/>
        <v>0</v>
      </c>
      <c r="AY2353" s="183">
        <f t="shared" si="1452"/>
        <v>0</v>
      </c>
      <c r="AZ2353" s="183"/>
      <c r="BA2353" s="183"/>
      <c r="BB2353" s="183"/>
      <c r="BC2353" s="183"/>
      <c r="BD2353" s="183">
        <f t="shared" si="1453"/>
        <v>0</v>
      </c>
      <c r="BE2353" s="183">
        <f t="shared" si="1453"/>
        <v>0</v>
      </c>
    </row>
    <row r="2354" spans="2:57" ht="15.75" hidden="1">
      <c r="B2354" s="174">
        <v>2025</v>
      </c>
      <c r="C2354" s="174">
        <v>20</v>
      </c>
      <c r="D2354" s="175">
        <v>0</v>
      </c>
      <c r="E2354" s="176"/>
      <c r="F2354" s="174">
        <v>4</v>
      </c>
      <c r="G2354" s="174">
        <v>8</v>
      </c>
      <c r="H2354" s="174">
        <v>22</v>
      </c>
      <c r="I2354" s="174">
        <v>5000</v>
      </c>
      <c r="J2354" s="174">
        <v>5100</v>
      </c>
      <c r="K2354" s="174">
        <v>515</v>
      </c>
      <c r="L2354" s="177">
        <v>509</v>
      </c>
      <c r="M2354" s="178">
        <v>0</v>
      </c>
      <c r="N2354" s="179" t="s">
        <v>1503</v>
      </c>
      <c r="O2354" s="180">
        <v>0</v>
      </c>
      <c r="P2354" s="180">
        <v>0</v>
      </c>
      <c r="Q2354" s="181">
        <v>0</v>
      </c>
      <c r="R2354" s="182" t="s">
        <v>98</v>
      </c>
      <c r="S2354" s="183">
        <v>0</v>
      </c>
      <c r="T2354" s="183">
        <v>0</v>
      </c>
      <c r="U2354" s="180">
        <v>0</v>
      </c>
      <c r="V2354" s="180">
        <v>0</v>
      </c>
      <c r="W2354" s="183">
        <v>0</v>
      </c>
      <c r="X2354" s="183">
        <v>0</v>
      </c>
      <c r="Y2354" s="180">
        <v>0</v>
      </c>
      <c r="Z2354" s="180">
        <v>0</v>
      </c>
      <c r="AA2354" s="183">
        <v>0</v>
      </c>
      <c r="AB2354" s="183">
        <v>0</v>
      </c>
      <c r="AC2354" s="180">
        <f t="shared" si="1450"/>
        <v>0</v>
      </c>
      <c r="AD2354" s="180">
        <f t="shared" si="1450"/>
        <v>0</v>
      </c>
      <c r="AE2354" s="181">
        <f t="shared" si="1400"/>
        <v>0</v>
      </c>
      <c r="AF2354" s="180">
        <v>0</v>
      </c>
      <c r="AG2354" s="180">
        <v>0</v>
      </c>
      <c r="AH2354" s="181">
        <f t="shared" si="1401"/>
        <v>0</v>
      </c>
      <c r="AI2354" s="180">
        <v>0</v>
      </c>
      <c r="AJ2354" s="180">
        <v>0</v>
      </c>
      <c r="AK2354" s="181">
        <f t="shared" si="1402"/>
        <v>0</v>
      </c>
      <c r="AL2354" s="180">
        <v>0</v>
      </c>
      <c r="AM2354" s="180">
        <v>0</v>
      </c>
      <c r="AN2354" s="181">
        <f t="shared" si="1403"/>
        <v>0</v>
      </c>
      <c r="AO2354" s="180">
        <v>0</v>
      </c>
      <c r="AP2354" s="180">
        <v>0</v>
      </c>
      <c r="AQ2354" s="181">
        <f t="shared" si="1404"/>
        <v>0</v>
      </c>
      <c r="AR2354" s="180">
        <v>0</v>
      </c>
      <c r="AS2354" s="180">
        <v>0</v>
      </c>
      <c r="AT2354" s="181">
        <f t="shared" si="1405"/>
        <v>0</v>
      </c>
      <c r="AU2354" s="180">
        <f t="shared" si="1451"/>
        <v>0</v>
      </c>
      <c r="AV2354" s="180">
        <f t="shared" si="1451"/>
        <v>0</v>
      </c>
      <c r="AW2354" s="181">
        <f t="shared" si="1406"/>
        <v>0</v>
      </c>
      <c r="AX2354" s="183">
        <f t="shared" si="1452"/>
        <v>0</v>
      </c>
      <c r="AY2354" s="183">
        <f t="shared" si="1452"/>
        <v>0</v>
      </c>
      <c r="AZ2354" s="183"/>
      <c r="BA2354" s="183"/>
      <c r="BB2354" s="183"/>
      <c r="BC2354" s="183"/>
      <c r="BD2354" s="183">
        <f t="shared" si="1453"/>
        <v>0</v>
      </c>
      <c r="BE2354" s="183">
        <f t="shared" si="1453"/>
        <v>0</v>
      </c>
    </row>
    <row r="2355" spans="2:57" ht="15.75" hidden="1">
      <c r="B2355" s="174">
        <v>2025</v>
      </c>
      <c r="C2355" s="174">
        <v>20</v>
      </c>
      <c r="D2355" s="175">
        <v>0</v>
      </c>
      <c r="E2355" s="176"/>
      <c r="F2355" s="174">
        <v>4</v>
      </c>
      <c r="G2355" s="174">
        <v>8</v>
      </c>
      <c r="H2355" s="174">
        <v>22</v>
      </c>
      <c r="I2355" s="174">
        <v>5000</v>
      </c>
      <c r="J2355" s="174">
        <v>5100</v>
      </c>
      <c r="K2355" s="174">
        <v>515</v>
      </c>
      <c r="L2355" s="177">
        <v>571</v>
      </c>
      <c r="M2355" s="178">
        <v>0</v>
      </c>
      <c r="N2355" s="179" t="s">
        <v>1504</v>
      </c>
      <c r="O2355" s="180">
        <v>0</v>
      </c>
      <c r="P2355" s="180">
        <v>0</v>
      </c>
      <c r="Q2355" s="181">
        <v>0</v>
      </c>
      <c r="R2355" s="182" t="s">
        <v>98</v>
      </c>
      <c r="S2355" s="183">
        <v>0</v>
      </c>
      <c r="T2355" s="183">
        <v>0</v>
      </c>
      <c r="U2355" s="180">
        <v>0</v>
      </c>
      <c r="V2355" s="180">
        <v>0</v>
      </c>
      <c r="W2355" s="183">
        <v>0</v>
      </c>
      <c r="X2355" s="183">
        <v>0</v>
      </c>
      <c r="Y2355" s="180">
        <v>0</v>
      </c>
      <c r="Z2355" s="180">
        <v>0</v>
      </c>
      <c r="AA2355" s="183">
        <v>0</v>
      </c>
      <c r="AB2355" s="183">
        <v>0</v>
      </c>
      <c r="AC2355" s="180">
        <f t="shared" si="1450"/>
        <v>0</v>
      </c>
      <c r="AD2355" s="180">
        <f t="shared" si="1450"/>
        <v>0</v>
      </c>
      <c r="AE2355" s="181">
        <f t="shared" si="1400"/>
        <v>0</v>
      </c>
      <c r="AF2355" s="180">
        <v>0</v>
      </c>
      <c r="AG2355" s="180">
        <v>0</v>
      </c>
      <c r="AH2355" s="181">
        <f t="shared" si="1401"/>
        <v>0</v>
      </c>
      <c r="AI2355" s="180">
        <v>0</v>
      </c>
      <c r="AJ2355" s="180">
        <v>0</v>
      </c>
      <c r="AK2355" s="181">
        <f t="shared" si="1402"/>
        <v>0</v>
      </c>
      <c r="AL2355" s="180">
        <v>0</v>
      </c>
      <c r="AM2355" s="180">
        <v>0</v>
      </c>
      <c r="AN2355" s="181">
        <f t="shared" si="1403"/>
        <v>0</v>
      </c>
      <c r="AO2355" s="180">
        <v>0</v>
      </c>
      <c r="AP2355" s="180">
        <v>0</v>
      </c>
      <c r="AQ2355" s="181">
        <f t="shared" si="1404"/>
        <v>0</v>
      </c>
      <c r="AR2355" s="180">
        <v>0</v>
      </c>
      <c r="AS2355" s="180">
        <v>0</v>
      </c>
      <c r="AT2355" s="181">
        <f t="shared" si="1405"/>
        <v>0</v>
      </c>
      <c r="AU2355" s="180">
        <f t="shared" si="1451"/>
        <v>0</v>
      </c>
      <c r="AV2355" s="180">
        <f t="shared" si="1451"/>
        <v>0</v>
      </c>
      <c r="AW2355" s="181">
        <f t="shared" si="1406"/>
        <v>0</v>
      </c>
      <c r="AX2355" s="183">
        <f t="shared" si="1452"/>
        <v>0</v>
      </c>
      <c r="AY2355" s="183">
        <f t="shared" si="1452"/>
        <v>0</v>
      </c>
      <c r="AZ2355" s="183"/>
      <c r="BA2355" s="183"/>
      <c r="BB2355" s="183"/>
      <c r="BC2355" s="183"/>
      <c r="BD2355" s="183">
        <f t="shared" si="1453"/>
        <v>0</v>
      </c>
      <c r="BE2355" s="183">
        <f t="shared" si="1453"/>
        <v>0</v>
      </c>
    </row>
    <row r="2356" spans="2:57" ht="15.75" hidden="1">
      <c r="B2356" s="174">
        <v>2025</v>
      </c>
      <c r="C2356" s="174">
        <v>20</v>
      </c>
      <c r="D2356" s="175">
        <v>0</v>
      </c>
      <c r="E2356" s="176"/>
      <c r="F2356" s="174">
        <v>4</v>
      </c>
      <c r="G2356" s="174">
        <v>8</v>
      </c>
      <c r="H2356" s="174">
        <v>22</v>
      </c>
      <c r="I2356" s="174">
        <v>5000</v>
      </c>
      <c r="J2356" s="174">
        <v>5100</v>
      </c>
      <c r="K2356" s="174">
        <v>515</v>
      </c>
      <c r="L2356" s="177">
        <v>618</v>
      </c>
      <c r="M2356" s="178">
        <v>0</v>
      </c>
      <c r="N2356" s="179" t="s">
        <v>164</v>
      </c>
      <c r="O2356" s="180">
        <v>0</v>
      </c>
      <c r="P2356" s="180">
        <v>0</v>
      </c>
      <c r="Q2356" s="181">
        <v>0</v>
      </c>
      <c r="R2356" s="182" t="s">
        <v>98</v>
      </c>
      <c r="S2356" s="183">
        <v>0</v>
      </c>
      <c r="T2356" s="183">
        <v>0</v>
      </c>
      <c r="U2356" s="180">
        <v>0</v>
      </c>
      <c r="V2356" s="180">
        <v>0</v>
      </c>
      <c r="W2356" s="183">
        <v>0</v>
      </c>
      <c r="X2356" s="183">
        <v>0</v>
      </c>
      <c r="Y2356" s="180">
        <v>0</v>
      </c>
      <c r="Z2356" s="180">
        <v>0</v>
      </c>
      <c r="AA2356" s="183">
        <v>0</v>
      </c>
      <c r="AB2356" s="183">
        <v>0</v>
      </c>
      <c r="AC2356" s="180">
        <f t="shared" si="1450"/>
        <v>0</v>
      </c>
      <c r="AD2356" s="180">
        <f t="shared" si="1450"/>
        <v>0</v>
      </c>
      <c r="AE2356" s="181">
        <f t="shared" ref="AE2356:AE2419" si="1454">+AC2356+AD2356</f>
        <v>0</v>
      </c>
      <c r="AF2356" s="180">
        <v>0</v>
      </c>
      <c r="AG2356" s="180">
        <v>0</v>
      </c>
      <c r="AH2356" s="181">
        <f t="shared" ref="AH2356:AH2419" si="1455">+AF2356+AG2356</f>
        <v>0</v>
      </c>
      <c r="AI2356" s="180">
        <v>0</v>
      </c>
      <c r="AJ2356" s="180">
        <v>0</v>
      </c>
      <c r="AK2356" s="181">
        <f t="shared" ref="AK2356:AK2419" si="1456">+AI2356+AJ2356</f>
        <v>0</v>
      </c>
      <c r="AL2356" s="180">
        <v>0</v>
      </c>
      <c r="AM2356" s="180">
        <v>0</v>
      </c>
      <c r="AN2356" s="181">
        <f t="shared" ref="AN2356:AN2419" si="1457">+AL2356+AM2356</f>
        <v>0</v>
      </c>
      <c r="AO2356" s="180">
        <v>0</v>
      </c>
      <c r="AP2356" s="180">
        <v>0</v>
      </c>
      <c r="AQ2356" s="181">
        <f t="shared" ref="AQ2356:AQ2419" si="1458">+AO2356+AP2356</f>
        <v>0</v>
      </c>
      <c r="AR2356" s="180">
        <v>0</v>
      </c>
      <c r="AS2356" s="180">
        <v>0</v>
      </c>
      <c r="AT2356" s="181">
        <f t="shared" ref="AT2356:AT2419" si="1459">+AR2356+AS2356</f>
        <v>0</v>
      </c>
      <c r="AU2356" s="180">
        <f t="shared" si="1451"/>
        <v>0</v>
      </c>
      <c r="AV2356" s="180">
        <f t="shared" si="1451"/>
        <v>0</v>
      </c>
      <c r="AW2356" s="181">
        <f t="shared" ref="AW2356:AW2419" si="1460">+AU2356+AV2356</f>
        <v>0</v>
      </c>
      <c r="AX2356" s="183">
        <f t="shared" si="1452"/>
        <v>0</v>
      </c>
      <c r="AY2356" s="183">
        <f t="shared" si="1452"/>
        <v>0</v>
      </c>
      <c r="AZ2356" s="183"/>
      <c r="BA2356" s="183"/>
      <c r="BB2356" s="183"/>
      <c r="BC2356" s="183"/>
      <c r="BD2356" s="183">
        <f t="shared" si="1453"/>
        <v>0</v>
      </c>
      <c r="BE2356" s="183">
        <f t="shared" si="1453"/>
        <v>0</v>
      </c>
    </row>
    <row r="2357" spans="2:57" ht="15.75" hidden="1">
      <c r="B2357" s="174">
        <v>2025</v>
      </c>
      <c r="C2357" s="174">
        <v>20</v>
      </c>
      <c r="D2357" s="175">
        <v>0</v>
      </c>
      <c r="E2357" s="176"/>
      <c r="F2357" s="174">
        <v>4</v>
      </c>
      <c r="G2357" s="174">
        <v>8</v>
      </c>
      <c r="H2357" s="174">
        <v>22</v>
      </c>
      <c r="I2357" s="174">
        <v>5000</v>
      </c>
      <c r="J2357" s="174">
        <v>5100</v>
      </c>
      <c r="K2357" s="174">
        <v>515</v>
      </c>
      <c r="L2357" s="177">
        <v>648</v>
      </c>
      <c r="M2357" s="178">
        <v>0</v>
      </c>
      <c r="N2357" s="179" t="s">
        <v>1505</v>
      </c>
      <c r="O2357" s="180">
        <v>0</v>
      </c>
      <c r="P2357" s="180">
        <v>0</v>
      </c>
      <c r="Q2357" s="181">
        <v>0</v>
      </c>
      <c r="R2357" s="182" t="s">
        <v>98</v>
      </c>
      <c r="S2357" s="183">
        <v>0</v>
      </c>
      <c r="T2357" s="183">
        <v>0</v>
      </c>
      <c r="U2357" s="180">
        <v>0</v>
      </c>
      <c r="V2357" s="180">
        <v>0</v>
      </c>
      <c r="W2357" s="183">
        <v>0</v>
      </c>
      <c r="X2357" s="183">
        <v>0</v>
      </c>
      <c r="Y2357" s="180">
        <v>0</v>
      </c>
      <c r="Z2357" s="180">
        <v>0</v>
      </c>
      <c r="AA2357" s="183">
        <v>0</v>
      </c>
      <c r="AB2357" s="183">
        <v>0</v>
      </c>
      <c r="AC2357" s="180">
        <f t="shared" si="1450"/>
        <v>0</v>
      </c>
      <c r="AD2357" s="180">
        <f t="shared" si="1450"/>
        <v>0</v>
      </c>
      <c r="AE2357" s="181">
        <f t="shared" si="1454"/>
        <v>0</v>
      </c>
      <c r="AF2357" s="180">
        <v>0</v>
      </c>
      <c r="AG2357" s="180">
        <v>0</v>
      </c>
      <c r="AH2357" s="181">
        <f t="shared" si="1455"/>
        <v>0</v>
      </c>
      <c r="AI2357" s="180">
        <v>0</v>
      </c>
      <c r="AJ2357" s="180">
        <v>0</v>
      </c>
      <c r="AK2357" s="181">
        <f t="shared" si="1456"/>
        <v>0</v>
      </c>
      <c r="AL2357" s="180">
        <v>0</v>
      </c>
      <c r="AM2357" s="180">
        <v>0</v>
      </c>
      <c r="AN2357" s="181">
        <f t="shared" si="1457"/>
        <v>0</v>
      </c>
      <c r="AO2357" s="180">
        <v>0</v>
      </c>
      <c r="AP2357" s="180">
        <v>0</v>
      </c>
      <c r="AQ2357" s="181">
        <f t="shared" si="1458"/>
        <v>0</v>
      </c>
      <c r="AR2357" s="180">
        <v>0</v>
      </c>
      <c r="AS2357" s="180">
        <v>0</v>
      </c>
      <c r="AT2357" s="181">
        <f t="shared" si="1459"/>
        <v>0</v>
      </c>
      <c r="AU2357" s="180">
        <f t="shared" si="1451"/>
        <v>0</v>
      </c>
      <c r="AV2357" s="180">
        <f t="shared" si="1451"/>
        <v>0</v>
      </c>
      <c r="AW2357" s="181">
        <f t="shared" si="1460"/>
        <v>0</v>
      </c>
      <c r="AX2357" s="183">
        <f t="shared" si="1452"/>
        <v>0</v>
      </c>
      <c r="AY2357" s="183">
        <f t="shared" si="1452"/>
        <v>0</v>
      </c>
      <c r="AZ2357" s="183"/>
      <c r="BA2357" s="183"/>
      <c r="BB2357" s="183"/>
      <c r="BC2357" s="183"/>
      <c r="BD2357" s="183">
        <f t="shared" si="1453"/>
        <v>0</v>
      </c>
      <c r="BE2357" s="183">
        <f t="shared" si="1453"/>
        <v>0</v>
      </c>
    </row>
    <row r="2358" spans="2:57" ht="15.75" hidden="1">
      <c r="B2358" s="174">
        <v>2025</v>
      </c>
      <c r="C2358" s="174">
        <v>20</v>
      </c>
      <c r="D2358" s="175">
        <v>0</v>
      </c>
      <c r="E2358" s="176"/>
      <c r="F2358" s="174">
        <v>4</v>
      </c>
      <c r="G2358" s="174">
        <v>8</v>
      </c>
      <c r="H2358" s="174">
        <v>22</v>
      </c>
      <c r="I2358" s="174">
        <v>5000</v>
      </c>
      <c r="J2358" s="174">
        <v>5100</v>
      </c>
      <c r="K2358" s="174">
        <v>515</v>
      </c>
      <c r="L2358" s="177">
        <v>785</v>
      </c>
      <c r="M2358" s="178">
        <v>0</v>
      </c>
      <c r="N2358" s="179" t="s">
        <v>165</v>
      </c>
      <c r="O2358" s="180">
        <v>0</v>
      </c>
      <c r="P2358" s="180">
        <v>0</v>
      </c>
      <c r="Q2358" s="181">
        <v>0</v>
      </c>
      <c r="R2358" s="182" t="s">
        <v>98</v>
      </c>
      <c r="S2358" s="183">
        <v>0</v>
      </c>
      <c r="T2358" s="183">
        <v>0</v>
      </c>
      <c r="U2358" s="180">
        <v>0</v>
      </c>
      <c r="V2358" s="180">
        <v>0</v>
      </c>
      <c r="W2358" s="183">
        <v>0</v>
      </c>
      <c r="X2358" s="183">
        <v>0</v>
      </c>
      <c r="Y2358" s="180">
        <v>0</v>
      </c>
      <c r="Z2358" s="180">
        <v>0</v>
      </c>
      <c r="AA2358" s="183">
        <v>0</v>
      </c>
      <c r="AB2358" s="183">
        <v>0</v>
      </c>
      <c r="AC2358" s="180">
        <f t="shared" si="1450"/>
        <v>0</v>
      </c>
      <c r="AD2358" s="180">
        <f t="shared" si="1450"/>
        <v>0</v>
      </c>
      <c r="AE2358" s="181">
        <f t="shared" si="1454"/>
        <v>0</v>
      </c>
      <c r="AF2358" s="180">
        <v>0</v>
      </c>
      <c r="AG2358" s="180">
        <v>0</v>
      </c>
      <c r="AH2358" s="181">
        <f t="shared" si="1455"/>
        <v>0</v>
      </c>
      <c r="AI2358" s="180">
        <v>0</v>
      </c>
      <c r="AJ2358" s="180">
        <v>0</v>
      </c>
      <c r="AK2358" s="181">
        <f t="shared" si="1456"/>
        <v>0</v>
      </c>
      <c r="AL2358" s="180">
        <v>0</v>
      </c>
      <c r="AM2358" s="180">
        <v>0</v>
      </c>
      <c r="AN2358" s="181">
        <f t="shared" si="1457"/>
        <v>0</v>
      </c>
      <c r="AO2358" s="180">
        <v>0</v>
      </c>
      <c r="AP2358" s="180">
        <v>0</v>
      </c>
      <c r="AQ2358" s="181">
        <f t="shared" si="1458"/>
        <v>0</v>
      </c>
      <c r="AR2358" s="180">
        <v>0</v>
      </c>
      <c r="AS2358" s="180">
        <v>0</v>
      </c>
      <c r="AT2358" s="181">
        <f t="shared" si="1459"/>
        <v>0</v>
      </c>
      <c r="AU2358" s="180">
        <f t="shared" si="1451"/>
        <v>0</v>
      </c>
      <c r="AV2358" s="180">
        <f t="shared" si="1451"/>
        <v>0</v>
      </c>
      <c r="AW2358" s="181">
        <f t="shared" si="1460"/>
        <v>0</v>
      </c>
      <c r="AX2358" s="183">
        <f t="shared" si="1452"/>
        <v>0</v>
      </c>
      <c r="AY2358" s="183">
        <f t="shared" si="1452"/>
        <v>0</v>
      </c>
      <c r="AZ2358" s="183"/>
      <c r="BA2358" s="183"/>
      <c r="BB2358" s="183"/>
      <c r="BC2358" s="183"/>
      <c r="BD2358" s="183">
        <f t="shared" si="1453"/>
        <v>0</v>
      </c>
      <c r="BE2358" s="183">
        <f t="shared" si="1453"/>
        <v>0</v>
      </c>
    </row>
    <row r="2359" spans="2:57" ht="15.75" hidden="1">
      <c r="B2359" s="174">
        <v>2025</v>
      </c>
      <c r="C2359" s="174">
        <v>20</v>
      </c>
      <c r="D2359" s="175">
        <v>0</v>
      </c>
      <c r="E2359" s="176"/>
      <c r="F2359" s="174">
        <v>4</v>
      </c>
      <c r="G2359" s="174">
        <v>8</v>
      </c>
      <c r="H2359" s="174">
        <v>22</v>
      </c>
      <c r="I2359" s="174">
        <v>5000</v>
      </c>
      <c r="J2359" s="174">
        <v>5100</v>
      </c>
      <c r="K2359" s="174">
        <v>515</v>
      </c>
      <c r="L2359" s="177">
        <v>853</v>
      </c>
      <c r="M2359" s="178">
        <v>0</v>
      </c>
      <c r="N2359" s="179" t="s">
        <v>1506</v>
      </c>
      <c r="O2359" s="180">
        <v>0</v>
      </c>
      <c r="P2359" s="180">
        <v>0</v>
      </c>
      <c r="Q2359" s="181">
        <v>0</v>
      </c>
      <c r="R2359" s="182" t="s">
        <v>98</v>
      </c>
      <c r="S2359" s="183">
        <v>0</v>
      </c>
      <c r="T2359" s="183">
        <v>0</v>
      </c>
      <c r="U2359" s="180">
        <v>0</v>
      </c>
      <c r="V2359" s="180">
        <v>0</v>
      </c>
      <c r="W2359" s="183">
        <v>0</v>
      </c>
      <c r="X2359" s="183">
        <v>0</v>
      </c>
      <c r="Y2359" s="180">
        <v>0</v>
      </c>
      <c r="Z2359" s="180">
        <v>0</v>
      </c>
      <c r="AA2359" s="183">
        <v>0</v>
      </c>
      <c r="AB2359" s="183">
        <v>0</v>
      </c>
      <c r="AC2359" s="180">
        <f t="shared" si="1450"/>
        <v>0</v>
      </c>
      <c r="AD2359" s="180">
        <f t="shared" si="1450"/>
        <v>0</v>
      </c>
      <c r="AE2359" s="181">
        <f t="shared" si="1454"/>
        <v>0</v>
      </c>
      <c r="AF2359" s="180">
        <v>0</v>
      </c>
      <c r="AG2359" s="180">
        <v>0</v>
      </c>
      <c r="AH2359" s="181">
        <f t="shared" si="1455"/>
        <v>0</v>
      </c>
      <c r="AI2359" s="180">
        <v>0</v>
      </c>
      <c r="AJ2359" s="180">
        <v>0</v>
      </c>
      <c r="AK2359" s="181">
        <f t="shared" si="1456"/>
        <v>0</v>
      </c>
      <c r="AL2359" s="180">
        <v>0</v>
      </c>
      <c r="AM2359" s="180">
        <v>0</v>
      </c>
      <c r="AN2359" s="181">
        <f t="shared" si="1457"/>
        <v>0</v>
      </c>
      <c r="AO2359" s="180">
        <v>0</v>
      </c>
      <c r="AP2359" s="180">
        <v>0</v>
      </c>
      <c r="AQ2359" s="181">
        <f t="shared" si="1458"/>
        <v>0</v>
      </c>
      <c r="AR2359" s="180">
        <v>0</v>
      </c>
      <c r="AS2359" s="180">
        <v>0</v>
      </c>
      <c r="AT2359" s="181">
        <f t="shared" si="1459"/>
        <v>0</v>
      </c>
      <c r="AU2359" s="180">
        <f t="shared" si="1451"/>
        <v>0</v>
      </c>
      <c r="AV2359" s="180">
        <f t="shared" si="1451"/>
        <v>0</v>
      </c>
      <c r="AW2359" s="181">
        <f t="shared" si="1460"/>
        <v>0</v>
      </c>
      <c r="AX2359" s="183">
        <f t="shared" si="1452"/>
        <v>0</v>
      </c>
      <c r="AY2359" s="183">
        <f t="shared" si="1452"/>
        <v>0</v>
      </c>
      <c r="AZ2359" s="183"/>
      <c r="BA2359" s="183"/>
      <c r="BB2359" s="183"/>
      <c r="BC2359" s="183"/>
      <c r="BD2359" s="183">
        <f t="shared" si="1453"/>
        <v>0</v>
      </c>
      <c r="BE2359" s="183">
        <f t="shared" si="1453"/>
        <v>0</v>
      </c>
    </row>
    <row r="2360" spans="2:57" ht="15.75" hidden="1">
      <c r="B2360" s="174">
        <v>2025</v>
      </c>
      <c r="C2360" s="174">
        <v>20</v>
      </c>
      <c r="D2360" s="175">
        <v>0</v>
      </c>
      <c r="E2360" s="176"/>
      <c r="F2360" s="174">
        <v>4</v>
      </c>
      <c r="G2360" s="174">
        <v>8</v>
      </c>
      <c r="H2360" s="174">
        <v>22</v>
      </c>
      <c r="I2360" s="174">
        <v>5000</v>
      </c>
      <c r="J2360" s="174">
        <v>5100</v>
      </c>
      <c r="K2360" s="174">
        <v>515</v>
      </c>
      <c r="L2360" s="177">
        <v>854</v>
      </c>
      <c r="M2360" s="178">
        <v>0</v>
      </c>
      <c r="N2360" s="179" t="s">
        <v>1507</v>
      </c>
      <c r="O2360" s="180">
        <v>0</v>
      </c>
      <c r="P2360" s="180">
        <v>0</v>
      </c>
      <c r="Q2360" s="181">
        <v>0</v>
      </c>
      <c r="R2360" s="182" t="s">
        <v>98</v>
      </c>
      <c r="S2360" s="183">
        <v>0</v>
      </c>
      <c r="T2360" s="183">
        <v>0</v>
      </c>
      <c r="U2360" s="180">
        <v>0</v>
      </c>
      <c r="V2360" s="180">
        <v>0</v>
      </c>
      <c r="W2360" s="183">
        <v>0</v>
      </c>
      <c r="X2360" s="183">
        <v>0</v>
      </c>
      <c r="Y2360" s="180">
        <v>0</v>
      </c>
      <c r="Z2360" s="180">
        <v>0</v>
      </c>
      <c r="AA2360" s="183">
        <v>0</v>
      </c>
      <c r="AB2360" s="183">
        <v>0</v>
      </c>
      <c r="AC2360" s="180">
        <f t="shared" si="1450"/>
        <v>0</v>
      </c>
      <c r="AD2360" s="180">
        <f t="shared" si="1450"/>
        <v>0</v>
      </c>
      <c r="AE2360" s="181">
        <f t="shared" si="1454"/>
        <v>0</v>
      </c>
      <c r="AF2360" s="180">
        <v>0</v>
      </c>
      <c r="AG2360" s="180">
        <v>0</v>
      </c>
      <c r="AH2360" s="181">
        <f t="shared" si="1455"/>
        <v>0</v>
      </c>
      <c r="AI2360" s="180">
        <v>0</v>
      </c>
      <c r="AJ2360" s="180">
        <v>0</v>
      </c>
      <c r="AK2360" s="181">
        <f t="shared" si="1456"/>
        <v>0</v>
      </c>
      <c r="AL2360" s="180">
        <v>0</v>
      </c>
      <c r="AM2360" s="180">
        <v>0</v>
      </c>
      <c r="AN2360" s="181">
        <f t="shared" si="1457"/>
        <v>0</v>
      </c>
      <c r="AO2360" s="180">
        <v>0</v>
      </c>
      <c r="AP2360" s="180">
        <v>0</v>
      </c>
      <c r="AQ2360" s="181">
        <f t="shared" si="1458"/>
        <v>0</v>
      </c>
      <c r="AR2360" s="180">
        <v>0</v>
      </c>
      <c r="AS2360" s="180">
        <v>0</v>
      </c>
      <c r="AT2360" s="181">
        <f t="shared" si="1459"/>
        <v>0</v>
      </c>
      <c r="AU2360" s="180">
        <f t="shared" si="1451"/>
        <v>0</v>
      </c>
      <c r="AV2360" s="180">
        <f t="shared" si="1451"/>
        <v>0</v>
      </c>
      <c r="AW2360" s="181">
        <f t="shared" si="1460"/>
        <v>0</v>
      </c>
      <c r="AX2360" s="183">
        <f t="shared" si="1452"/>
        <v>0</v>
      </c>
      <c r="AY2360" s="183">
        <f t="shared" si="1452"/>
        <v>0</v>
      </c>
      <c r="AZ2360" s="183"/>
      <c r="BA2360" s="183"/>
      <c r="BB2360" s="183"/>
      <c r="BC2360" s="183"/>
      <c r="BD2360" s="183">
        <f t="shared" si="1453"/>
        <v>0</v>
      </c>
      <c r="BE2360" s="183">
        <f t="shared" si="1453"/>
        <v>0</v>
      </c>
    </row>
    <row r="2361" spans="2:57" ht="15.75" hidden="1">
      <c r="B2361" s="174">
        <v>2025</v>
      </c>
      <c r="C2361" s="174">
        <v>20</v>
      </c>
      <c r="D2361" s="175">
        <v>0</v>
      </c>
      <c r="E2361" s="176"/>
      <c r="F2361" s="174">
        <v>4</v>
      </c>
      <c r="G2361" s="174">
        <v>8</v>
      </c>
      <c r="H2361" s="174">
        <v>22</v>
      </c>
      <c r="I2361" s="174">
        <v>5000</v>
      </c>
      <c r="J2361" s="174">
        <v>5100</v>
      </c>
      <c r="K2361" s="174">
        <v>515</v>
      </c>
      <c r="L2361" s="177">
        <v>1059</v>
      </c>
      <c r="M2361" s="178">
        <v>0</v>
      </c>
      <c r="N2361" s="179" t="s">
        <v>168</v>
      </c>
      <c r="O2361" s="180">
        <v>0</v>
      </c>
      <c r="P2361" s="180">
        <v>0</v>
      </c>
      <c r="Q2361" s="181">
        <v>0</v>
      </c>
      <c r="R2361" s="182" t="s">
        <v>98</v>
      </c>
      <c r="S2361" s="183">
        <v>0</v>
      </c>
      <c r="T2361" s="183">
        <v>0</v>
      </c>
      <c r="U2361" s="180">
        <v>0</v>
      </c>
      <c r="V2361" s="180">
        <v>0</v>
      </c>
      <c r="W2361" s="183">
        <v>0</v>
      </c>
      <c r="X2361" s="183">
        <v>0</v>
      </c>
      <c r="Y2361" s="180">
        <v>0</v>
      </c>
      <c r="Z2361" s="180">
        <v>0</v>
      </c>
      <c r="AA2361" s="183">
        <v>0</v>
      </c>
      <c r="AB2361" s="183">
        <v>0</v>
      </c>
      <c r="AC2361" s="180">
        <f t="shared" si="1450"/>
        <v>0</v>
      </c>
      <c r="AD2361" s="180">
        <f t="shared" si="1450"/>
        <v>0</v>
      </c>
      <c r="AE2361" s="181">
        <f t="shared" si="1454"/>
        <v>0</v>
      </c>
      <c r="AF2361" s="180">
        <v>0</v>
      </c>
      <c r="AG2361" s="180">
        <v>0</v>
      </c>
      <c r="AH2361" s="181">
        <f t="shared" si="1455"/>
        <v>0</v>
      </c>
      <c r="AI2361" s="180">
        <v>0</v>
      </c>
      <c r="AJ2361" s="180">
        <v>0</v>
      </c>
      <c r="AK2361" s="181">
        <f t="shared" si="1456"/>
        <v>0</v>
      </c>
      <c r="AL2361" s="180">
        <v>0</v>
      </c>
      <c r="AM2361" s="180">
        <v>0</v>
      </c>
      <c r="AN2361" s="181">
        <f t="shared" si="1457"/>
        <v>0</v>
      </c>
      <c r="AO2361" s="180">
        <v>0</v>
      </c>
      <c r="AP2361" s="180">
        <v>0</v>
      </c>
      <c r="AQ2361" s="181">
        <f t="shared" si="1458"/>
        <v>0</v>
      </c>
      <c r="AR2361" s="180">
        <v>0</v>
      </c>
      <c r="AS2361" s="180">
        <v>0</v>
      </c>
      <c r="AT2361" s="181">
        <f t="shared" si="1459"/>
        <v>0</v>
      </c>
      <c r="AU2361" s="180">
        <f t="shared" si="1451"/>
        <v>0</v>
      </c>
      <c r="AV2361" s="180">
        <f t="shared" si="1451"/>
        <v>0</v>
      </c>
      <c r="AW2361" s="181">
        <f t="shared" si="1460"/>
        <v>0</v>
      </c>
      <c r="AX2361" s="183">
        <f t="shared" si="1452"/>
        <v>0</v>
      </c>
      <c r="AY2361" s="183">
        <f t="shared" si="1452"/>
        <v>0</v>
      </c>
      <c r="AZ2361" s="183"/>
      <c r="BA2361" s="183"/>
      <c r="BB2361" s="183"/>
      <c r="BC2361" s="183"/>
      <c r="BD2361" s="183">
        <f t="shared" si="1453"/>
        <v>0</v>
      </c>
      <c r="BE2361" s="183">
        <f t="shared" si="1453"/>
        <v>0</v>
      </c>
    </row>
    <row r="2362" spans="2:57" ht="15.75" hidden="1">
      <c r="B2362" s="174">
        <v>2025</v>
      </c>
      <c r="C2362" s="174">
        <v>20</v>
      </c>
      <c r="D2362" s="175">
        <v>0</v>
      </c>
      <c r="E2362" s="176"/>
      <c r="F2362" s="174">
        <v>4</v>
      </c>
      <c r="G2362" s="174">
        <v>8</v>
      </c>
      <c r="H2362" s="174">
        <v>22</v>
      </c>
      <c r="I2362" s="174">
        <v>5000</v>
      </c>
      <c r="J2362" s="174">
        <v>5100</v>
      </c>
      <c r="K2362" s="174">
        <v>515</v>
      </c>
      <c r="L2362" s="177">
        <v>1085</v>
      </c>
      <c r="M2362" s="178">
        <v>0</v>
      </c>
      <c r="N2362" s="179" t="s">
        <v>1508</v>
      </c>
      <c r="O2362" s="180">
        <v>0</v>
      </c>
      <c r="P2362" s="180">
        <v>0</v>
      </c>
      <c r="Q2362" s="181">
        <v>0</v>
      </c>
      <c r="R2362" s="182" t="s">
        <v>98</v>
      </c>
      <c r="S2362" s="183">
        <v>0</v>
      </c>
      <c r="T2362" s="183">
        <v>0</v>
      </c>
      <c r="U2362" s="180">
        <v>0</v>
      </c>
      <c r="V2362" s="180">
        <v>0</v>
      </c>
      <c r="W2362" s="183">
        <v>0</v>
      </c>
      <c r="X2362" s="183">
        <v>0</v>
      </c>
      <c r="Y2362" s="180">
        <v>0</v>
      </c>
      <c r="Z2362" s="180">
        <v>0</v>
      </c>
      <c r="AA2362" s="183">
        <v>0</v>
      </c>
      <c r="AB2362" s="183">
        <v>0</v>
      </c>
      <c r="AC2362" s="180">
        <f t="shared" si="1450"/>
        <v>0</v>
      </c>
      <c r="AD2362" s="180">
        <f t="shared" si="1450"/>
        <v>0</v>
      </c>
      <c r="AE2362" s="181">
        <f t="shared" si="1454"/>
        <v>0</v>
      </c>
      <c r="AF2362" s="180">
        <v>0</v>
      </c>
      <c r="AG2362" s="180">
        <v>0</v>
      </c>
      <c r="AH2362" s="181">
        <f t="shared" si="1455"/>
        <v>0</v>
      </c>
      <c r="AI2362" s="180">
        <v>0</v>
      </c>
      <c r="AJ2362" s="180">
        <v>0</v>
      </c>
      <c r="AK2362" s="181">
        <f t="shared" si="1456"/>
        <v>0</v>
      </c>
      <c r="AL2362" s="180">
        <v>0</v>
      </c>
      <c r="AM2362" s="180">
        <v>0</v>
      </c>
      <c r="AN2362" s="181">
        <f t="shared" si="1457"/>
        <v>0</v>
      </c>
      <c r="AO2362" s="180">
        <v>0</v>
      </c>
      <c r="AP2362" s="180">
        <v>0</v>
      </c>
      <c r="AQ2362" s="181">
        <f t="shared" si="1458"/>
        <v>0</v>
      </c>
      <c r="AR2362" s="180">
        <v>0</v>
      </c>
      <c r="AS2362" s="180">
        <v>0</v>
      </c>
      <c r="AT2362" s="181">
        <f t="shared" si="1459"/>
        <v>0</v>
      </c>
      <c r="AU2362" s="180">
        <f t="shared" si="1451"/>
        <v>0</v>
      </c>
      <c r="AV2362" s="180">
        <f t="shared" si="1451"/>
        <v>0</v>
      </c>
      <c r="AW2362" s="181">
        <f t="shared" si="1460"/>
        <v>0</v>
      </c>
      <c r="AX2362" s="183">
        <f t="shared" si="1452"/>
        <v>0</v>
      </c>
      <c r="AY2362" s="183">
        <f t="shared" si="1452"/>
        <v>0</v>
      </c>
      <c r="AZ2362" s="183"/>
      <c r="BA2362" s="183"/>
      <c r="BB2362" s="183"/>
      <c r="BC2362" s="183"/>
      <c r="BD2362" s="183">
        <f t="shared" si="1453"/>
        <v>0</v>
      </c>
      <c r="BE2362" s="183">
        <f t="shared" si="1453"/>
        <v>0</v>
      </c>
    </row>
    <row r="2363" spans="2:57" ht="15.75" hidden="1">
      <c r="B2363" s="174">
        <v>2025</v>
      </c>
      <c r="C2363" s="174">
        <v>20</v>
      </c>
      <c r="D2363" s="175">
        <v>0</v>
      </c>
      <c r="E2363" s="176"/>
      <c r="F2363" s="174">
        <v>4</v>
      </c>
      <c r="G2363" s="174">
        <v>8</v>
      </c>
      <c r="H2363" s="174">
        <v>22</v>
      </c>
      <c r="I2363" s="174">
        <v>5000</v>
      </c>
      <c r="J2363" s="174">
        <v>5100</v>
      </c>
      <c r="K2363" s="174">
        <v>515</v>
      </c>
      <c r="L2363" s="177">
        <v>1095</v>
      </c>
      <c r="M2363" s="178">
        <v>0</v>
      </c>
      <c r="N2363" s="179" t="s">
        <v>1509</v>
      </c>
      <c r="O2363" s="180">
        <v>0</v>
      </c>
      <c r="P2363" s="180">
        <v>0</v>
      </c>
      <c r="Q2363" s="181">
        <v>0</v>
      </c>
      <c r="R2363" s="182" t="s">
        <v>98</v>
      </c>
      <c r="S2363" s="183">
        <v>0</v>
      </c>
      <c r="T2363" s="183">
        <v>0</v>
      </c>
      <c r="U2363" s="180">
        <v>0</v>
      </c>
      <c r="V2363" s="180">
        <v>0</v>
      </c>
      <c r="W2363" s="183">
        <v>0</v>
      </c>
      <c r="X2363" s="183">
        <v>0</v>
      </c>
      <c r="Y2363" s="180">
        <v>0</v>
      </c>
      <c r="Z2363" s="180">
        <v>0</v>
      </c>
      <c r="AA2363" s="183">
        <v>0</v>
      </c>
      <c r="AB2363" s="183">
        <v>0</v>
      </c>
      <c r="AC2363" s="180">
        <f t="shared" si="1450"/>
        <v>0</v>
      </c>
      <c r="AD2363" s="180">
        <f t="shared" si="1450"/>
        <v>0</v>
      </c>
      <c r="AE2363" s="181">
        <f t="shared" si="1454"/>
        <v>0</v>
      </c>
      <c r="AF2363" s="180">
        <v>0</v>
      </c>
      <c r="AG2363" s="180">
        <v>0</v>
      </c>
      <c r="AH2363" s="181">
        <f t="shared" si="1455"/>
        <v>0</v>
      </c>
      <c r="AI2363" s="180">
        <v>0</v>
      </c>
      <c r="AJ2363" s="180">
        <v>0</v>
      </c>
      <c r="AK2363" s="181">
        <f t="shared" si="1456"/>
        <v>0</v>
      </c>
      <c r="AL2363" s="180">
        <v>0</v>
      </c>
      <c r="AM2363" s="180">
        <v>0</v>
      </c>
      <c r="AN2363" s="181">
        <f t="shared" si="1457"/>
        <v>0</v>
      </c>
      <c r="AO2363" s="180">
        <v>0</v>
      </c>
      <c r="AP2363" s="180">
        <v>0</v>
      </c>
      <c r="AQ2363" s="181">
        <f t="shared" si="1458"/>
        <v>0</v>
      </c>
      <c r="AR2363" s="180">
        <v>0</v>
      </c>
      <c r="AS2363" s="180">
        <v>0</v>
      </c>
      <c r="AT2363" s="181">
        <f t="shared" si="1459"/>
        <v>0</v>
      </c>
      <c r="AU2363" s="180">
        <f t="shared" si="1451"/>
        <v>0</v>
      </c>
      <c r="AV2363" s="180">
        <f t="shared" si="1451"/>
        <v>0</v>
      </c>
      <c r="AW2363" s="181">
        <f t="shared" si="1460"/>
        <v>0</v>
      </c>
      <c r="AX2363" s="183">
        <f t="shared" si="1452"/>
        <v>0</v>
      </c>
      <c r="AY2363" s="183">
        <f t="shared" si="1452"/>
        <v>0</v>
      </c>
      <c r="AZ2363" s="183"/>
      <c r="BA2363" s="183"/>
      <c r="BB2363" s="183"/>
      <c r="BC2363" s="183"/>
      <c r="BD2363" s="183">
        <f t="shared" si="1453"/>
        <v>0</v>
      </c>
      <c r="BE2363" s="183">
        <f t="shared" si="1453"/>
        <v>0</v>
      </c>
    </row>
    <row r="2364" spans="2:57" ht="15.75" hidden="1">
      <c r="B2364" s="174">
        <v>2025</v>
      </c>
      <c r="C2364" s="174">
        <v>20</v>
      </c>
      <c r="D2364" s="175">
        <v>0</v>
      </c>
      <c r="E2364" s="176"/>
      <c r="F2364" s="174">
        <v>4</v>
      </c>
      <c r="G2364" s="174">
        <v>8</v>
      </c>
      <c r="H2364" s="174">
        <v>22</v>
      </c>
      <c r="I2364" s="174">
        <v>5000</v>
      </c>
      <c r="J2364" s="174">
        <v>5100</v>
      </c>
      <c r="K2364" s="174">
        <v>515</v>
      </c>
      <c r="L2364" s="177">
        <v>1153</v>
      </c>
      <c r="M2364" s="178">
        <v>0</v>
      </c>
      <c r="N2364" s="179" t="s">
        <v>1303</v>
      </c>
      <c r="O2364" s="180">
        <v>0</v>
      </c>
      <c r="P2364" s="180">
        <v>0</v>
      </c>
      <c r="Q2364" s="181">
        <v>0</v>
      </c>
      <c r="R2364" s="182" t="s">
        <v>98</v>
      </c>
      <c r="S2364" s="183">
        <v>0</v>
      </c>
      <c r="T2364" s="183">
        <v>0</v>
      </c>
      <c r="U2364" s="180">
        <v>0</v>
      </c>
      <c r="V2364" s="180">
        <v>0</v>
      </c>
      <c r="W2364" s="183">
        <v>0</v>
      </c>
      <c r="X2364" s="183">
        <v>0</v>
      </c>
      <c r="Y2364" s="180">
        <v>0</v>
      </c>
      <c r="Z2364" s="180">
        <v>0</v>
      </c>
      <c r="AA2364" s="183">
        <v>0</v>
      </c>
      <c r="AB2364" s="183">
        <v>0</v>
      </c>
      <c r="AC2364" s="180">
        <f t="shared" si="1450"/>
        <v>0</v>
      </c>
      <c r="AD2364" s="180">
        <f t="shared" si="1450"/>
        <v>0</v>
      </c>
      <c r="AE2364" s="181">
        <f t="shared" si="1454"/>
        <v>0</v>
      </c>
      <c r="AF2364" s="180">
        <v>0</v>
      </c>
      <c r="AG2364" s="180">
        <v>0</v>
      </c>
      <c r="AH2364" s="181">
        <f t="shared" si="1455"/>
        <v>0</v>
      </c>
      <c r="AI2364" s="180">
        <v>0</v>
      </c>
      <c r="AJ2364" s="180">
        <v>0</v>
      </c>
      <c r="AK2364" s="181">
        <f t="shared" si="1456"/>
        <v>0</v>
      </c>
      <c r="AL2364" s="180">
        <v>0</v>
      </c>
      <c r="AM2364" s="180">
        <v>0</v>
      </c>
      <c r="AN2364" s="181">
        <f t="shared" si="1457"/>
        <v>0</v>
      </c>
      <c r="AO2364" s="180">
        <v>0</v>
      </c>
      <c r="AP2364" s="180">
        <v>0</v>
      </c>
      <c r="AQ2364" s="181">
        <f t="shared" si="1458"/>
        <v>0</v>
      </c>
      <c r="AR2364" s="180">
        <v>0</v>
      </c>
      <c r="AS2364" s="180">
        <v>0</v>
      </c>
      <c r="AT2364" s="181">
        <f t="shared" si="1459"/>
        <v>0</v>
      </c>
      <c r="AU2364" s="180">
        <f t="shared" si="1451"/>
        <v>0</v>
      </c>
      <c r="AV2364" s="180">
        <f t="shared" si="1451"/>
        <v>0</v>
      </c>
      <c r="AW2364" s="181">
        <f t="shared" si="1460"/>
        <v>0</v>
      </c>
      <c r="AX2364" s="183">
        <f t="shared" si="1452"/>
        <v>0</v>
      </c>
      <c r="AY2364" s="183">
        <f t="shared" si="1452"/>
        <v>0</v>
      </c>
      <c r="AZ2364" s="183"/>
      <c r="BA2364" s="183"/>
      <c r="BB2364" s="183"/>
      <c r="BC2364" s="183"/>
      <c r="BD2364" s="183">
        <f t="shared" si="1453"/>
        <v>0</v>
      </c>
      <c r="BE2364" s="183">
        <f t="shared" si="1453"/>
        <v>0</v>
      </c>
    </row>
    <row r="2365" spans="2:57" ht="15.75" hidden="1">
      <c r="B2365" s="174">
        <v>2025</v>
      </c>
      <c r="C2365" s="174">
        <v>20</v>
      </c>
      <c r="D2365" s="175">
        <v>0</v>
      </c>
      <c r="E2365" s="176"/>
      <c r="F2365" s="174">
        <v>4</v>
      </c>
      <c r="G2365" s="174">
        <v>8</v>
      </c>
      <c r="H2365" s="174">
        <v>22</v>
      </c>
      <c r="I2365" s="174">
        <v>5000</v>
      </c>
      <c r="J2365" s="174">
        <v>5100</v>
      </c>
      <c r="K2365" s="174">
        <v>515</v>
      </c>
      <c r="L2365" s="177">
        <v>1288</v>
      </c>
      <c r="M2365" s="178">
        <v>0</v>
      </c>
      <c r="N2365" s="179" t="s">
        <v>441</v>
      </c>
      <c r="O2365" s="180">
        <v>0</v>
      </c>
      <c r="P2365" s="180">
        <v>0</v>
      </c>
      <c r="Q2365" s="181">
        <v>0</v>
      </c>
      <c r="R2365" s="182" t="s">
        <v>98</v>
      </c>
      <c r="S2365" s="183">
        <v>0</v>
      </c>
      <c r="T2365" s="183">
        <v>0</v>
      </c>
      <c r="U2365" s="180">
        <v>0</v>
      </c>
      <c r="V2365" s="180">
        <v>0</v>
      </c>
      <c r="W2365" s="183">
        <v>0</v>
      </c>
      <c r="X2365" s="183">
        <v>0</v>
      </c>
      <c r="Y2365" s="180">
        <v>0</v>
      </c>
      <c r="Z2365" s="180">
        <v>0</v>
      </c>
      <c r="AA2365" s="183">
        <v>0</v>
      </c>
      <c r="AB2365" s="183">
        <v>0</v>
      </c>
      <c r="AC2365" s="180">
        <f t="shared" si="1450"/>
        <v>0</v>
      </c>
      <c r="AD2365" s="180">
        <f t="shared" si="1450"/>
        <v>0</v>
      </c>
      <c r="AE2365" s="181">
        <f t="shared" si="1454"/>
        <v>0</v>
      </c>
      <c r="AF2365" s="180">
        <v>0</v>
      </c>
      <c r="AG2365" s="180">
        <v>0</v>
      </c>
      <c r="AH2365" s="181">
        <f t="shared" si="1455"/>
        <v>0</v>
      </c>
      <c r="AI2365" s="180">
        <v>0</v>
      </c>
      <c r="AJ2365" s="180">
        <v>0</v>
      </c>
      <c r="AK2365" s="181">
        <f t="shared" si="1456"/>
        <v>0</v>
      </c>
      <c r="AL2365" s="180">
        <v>0</v>
      </c>
      <c r="AM2365" s="180">
        <v>0</v>
      </c>
      <c r="AN2365" s="181">
        <f t="shared" si="1457"/>
        <v>0</v>
      </c>
      <c r="AO2365" s="180">
        <v>0</v>
      </c>
      <c r="AP2365" s="180">
        <v>0</v>
      </c>
      <c r="AQ2365" s="181">
        <f t="shared" si="1458"/>
        <v>0</v>
      </c>
      <c r="AR2365" s="180">
        <v>0</v>
      </c>
      <c r="AS2365" s="180">
        <v>0</v>
      </c>
      <c r="AT2365" s="181">
        <f t="shared" si="1459"/>
        <v>0</v>
      </c>
      <c r="AU2365" s="180">
        <f t="shared" si="1451"/>
        <v>0</v>
      </c>
      <c r="AV2365" s="180">
        <f t="shared" si="1451"/>
        <v>0</v>
      </c>
      <c r="AW2365" s="181">
        <f t="shared" si="1460"/>
        <v>0</v>
      </c>
      <c r="AX2365" s="183">
        <f t="shared" si="1452"/>
        <v>0</v>
      </c>
      <c r="AY2365" s="183">
        <f t="shared" si="1452"/>
        <v>0</v>
      </c>
      <c r="AZ2365" s="183"/>
      <c r="BA2365" s="183"/>
      <c r="BB2365" s="183"/>
      <c r="BC2365" s="183"/>
      <c r="BD2365" s="183">
        <f t="shared" si="1453"/>
        <v>0</v>
      </c>
      <c r="BE2365" s="183">
        <f t="shared" si="1453"/>
        <v>0</v>
      </c>
    </row>
    <row r="2366" spans="2:57" ht="15.75" hidden="1">
      <c r="B2366" s="174">
        <v>2025</v>
      </c>
      <c r="C2366" s="174">
        <v>20</v>
      </c>
      <c r="D2366" s="175">
        <v>0</v>
      </c>
      <c r="E2366" s="176"/>
      <c r="F2366" s="174">
        <v>4</v>
      </c>
      <c r="G2366" s="174">
        <v>8</v>
      </c>
      <c r="H2366" s="174">
        <v>22</v>
      </c>
      <c r="I2366" s="174">
        <v>5000</v>
      </c>
      <c r="J2366" s="174">
        <v>5100</v>
      </c>
      <c r="K2366" s="174">
        <v>515</v>
      </c>
      <c r="L2366" s="177">
        <v>1465</v>
      </c>
      <c r="M2366" s="178">
        <v>0</v>
      </c>
      <c r="N2366" s="179" t="s">
        <v>1307</v>
      </c>
      <c r="O2366" s="180">
        <v>0</v>
      </c>
      <c r="P2366" s="180">
        <v>0</v>
      </c>
      <c r="Q2366" s="181">
        <v>0</v>
      </c>
      <c r="R2366" s="182" t="s">
        <v>98</v>
      </c>
      <c r="S2366" s="183">
        <v>0</v>
      </c>
      <c r="T2366" s="183">
        <v>0</v>
      </c>
      <c r="U2366" s="180">
        <v>0</v>
      </c>
      <c r="V2366" s="180">
        <v>0</v>
      </c>
      <c r="W2366" s="183">
        <v>0</v>
      </c>
      <c r="X2366" s="183">
        <v>0</v>
      </c>
      <c r="Y2366" s="180">
        <v>0</v>
      </c>
      <c r="Z2366" s="180">
        <v>0</v>
      </c>
      <c r="AA2366" s="183">
        <v>0</v>
      </c>
      <c r="AB2366" s="183">
        <v>0</v>
      </c>
      <c r="AC2366" s="180">
        <f t="shared" si="1450"/>
        <v>0</v>
      </c>
      <c r="AD2366" s="180">
        <f t="shared" si="1450"/>
        <v>0</v>
      </c>
      <c r="AE2366" s="181">
        <f t="shared" si="1454"/>
        <v>0</v>
      </c>
      <c r="AF2366" s="180">
        <v>0</v>
      </c>
      <c r="AG2366" s="180">
        <v>0</v>
      </c>
      <c r="AH2366" s="181">
        <f t="shared" si="1455"/>
        <v>0</v>
      </c>
      <c r="AI2366" s="180">
        <v>0</v>
      </c>
      <c r="AJ2366" s="180">
        <v>0</v>
      </c>
      <c r="AK2366" s="181">
        <f t="shared" si="1456"/>
        <v>0</v>
      </c>
      <c r="AL2366" s="180">
        <v>0</v>
      </c>
      <c r="AM2366" s="180">
        <v>0</v>
      </c>
      <c r="AN2366" s="181">
        <f t="shared" si="1457"/>
        <v>0</v>
      </c>
      <c r="AO2366" s="180">
        <v>0</v>
      </c>
      <c r="AP2366" s="180">
        <v>0</v>
      </c>
      <c r="AQ2366" s="181">
        <f t="shared" si="1458"/>
        <v>0</v>
      </c>
      <c r="AR2366" s="180">
        <v>0</v>
      </c>
      <c r="AS2366" s="180">
        <v>0</v>
      </c>
      <c r="AT2366" s="181">
        <f t="shared" si="1459"/>
        <v>0</v>
      </c>
      <c r="AU2366" s="180">
        <f t="shared" si="1451"/>
        <v>0</v>
      </c>
      <c r="AV2366" s="180">
        <f t="shared" si="1451"/>
        <v>0</v>
      </c>
      <c r="AW2366" s="181">
        <f t="shared" si="1460"/>
        <v>0</v>
      </c>
      <c r="AX2366" s="183">
        <f t="shared" si="1452"/>
        <v>0</v>
      </c>
      <c r="AY2366" s="183">
        <f t="shared" si="1452"/>
        <v>0</v>
      </c>
      <c r="AZ2366" s="183"/>
      <c r="BA2366" s="183"/>
      <c r="BB2366" s="183"/>
      <c r="BC2366" s="183"/>
      <c r="BD2366" s="183">
        <f t="shared" si="1453"/>
        <v>0</v>
      </c>
      <c r="BE2366" s="183">
        <f t="shared" si="1453"/>
        <v>0</v>
      </c>
    </row>
    <row r="2367" spans="2:57" ht="15.75" hidden="1">
      <c r="B2367" s="174">
        <v>2025</v>
      </c>
      <c r="C2367" s="174">
        <v>20</v>
      </c>
      <c r="D2367" s="175">
        <v>0</v>
      </c>
      <c r="E2367" s="176"/>
      <c r="F2367" s="174">
        <v>4</v>
      </c>
      <c r="G2367" s="174">
        <v>8</v>
      </c>
      <c r="H2367" s="174">
        <v>22</v>
      </c>
      <c r="I2367" s="174">
        <v>5000</v>
      </c>
      <c r="J2367" s="174">
        <v>5100</v>
      </c>
      <c r="K2367" s="174">
        <v>515</v>
      </c>
      <c r="L2367" s="177">
        <v>1469</v>
      </c>
      <c r="M2367" s="178">
        <v>0</v>
      </c>
      <c r="N2367" s="179" t="s">
        <v>175</v>
      </c>
      <c r="O2367" s="180">
        <v>0</v>
      </c>
      <c r="P2367" s="180">
        <v>0</v>
      </c>
      <c r="Q2367" s="181">
        <v>0</v>
      </c>
      <c r="R2367" s="182" t="s">
        <v>98</v>
      </c>
      <c r="S2367" s="183">
        <v>0</v>
      </c>
      <c r="T2367" s="183">
        <v>0</v>
      </c>
      <c r="U2367" s="180">
        <v>0</v>
      </c>
      <c r="V2367" s="180">
        <v>0</v>
      </c>
      <c r="W2367" s="183">
        <v>0</v>
      </c>
      <c r="X2367" s="183">
        <v>0</v>
      </c>
      <c r="Y2367" s="180">
        <v>0</v>
      </c>
      <c r="Z2367" s="180">
        <v>0</v>
      </c>
      <c r="AA2367" s="183">
        <v>0</v>
      </c>
      <c r="AB2367" s="183">
        <v>0</v>
      </c>
      <c r="AC2367" s="180">
        <f t="shared" si="1450"/>
        <v>0</v>
      </c>
      <c r="AD2367" s="180">
        <f t="shared" si="1450"/>
        <v>0</v>
      </c>
      <c r="AE2367" s="181">
        <f t="shared" si="1454"/>
        <v>0</v>
      </c>
      <c r="AF2367" s="180">
        <v>0</v>
      </c>
      <c r="AG2367" s="180">
        <v>0</v>
      </c>
      <c r="AH2367" s="181">
        <f t="shared" si="1455"/>
        <v>0</v>
      </c>
      <c r="AI2367" s="180">
        <v>0</v>
      </c>
      <c r="AJ2367" s="180">
        <v>0</v>
      </c>
      <c r="AK2367" s="181">
        <f t="shared" si="1456"/>
        <v>0</v>
      </c>
      <c r="AL2367" s="180">
        <v>0</v>
      </c>
      <c r="AM2367" s="180">
        <v>0</v>
      </c>
      <c r="AN2367" s="181">
        <f t="shared" si="1457"/>
        <v>0</v>
      </c>
      <c r="AO2367" s="180">
        <v>0</v>
      </c>
      <c r="AP2367" s="180">
        <v>0</v>
      </c>
      <c r="AQ2367" s="181">
        <f t="shared" si="1458"/>
        <v>0</v>
      </c>
      <c r="AR2367" s="180">
        <v>0</v>
      </c>
      <c r="AS2367" s="180">
        <v>0</v>
      </c>
      <c r="AT2367" s="181">
        <f t="shared" si="1459"/>
        <v>0</v>
      </c>
      <c r="AU2367" s="180">
        <f t="shared" si="1451"/>
        <v>0</v>
      </c>
      <c r="AV2367" s="180">
        <f t="shared" si="1451"/>
        <v>0</v>
      </c>
      <c r="AW2367" s="181">
        <f t="shared" si="1460"/>
        <v>0</v>
      </c>
      <c r="AX2367" s="183">
        <f t="shared" si="1452"/>
        <v>0</v>
      </c>
      <c r="AY2367" s="183">
        <f t="shared" si="1452"/>
        <v>0</v>
      </c>
      <c r="AZ2367" s="183"/>
      <c r="BA2367" s="183"/>
      <c r="BB2367" s="183"/>
      <c r="BC2367" s="183"/>
      <c r="BD2367" s="183">
        <f t="shared" si="1453"/>
        <v>0</v>
      </c>
      <c r="BE2367" s="183">
        <f t="shared" si="1453"/>
        <v>0</v>
      </c>
    </row>
    <row r="2368" spans="2:57" ht="15.75" hidden="1">
      <c r="B2368" s="174">
        <v>2025</v>
      </c>
      <c r="C2368" s="174">
        <v>20</v>
      </c>
      <c r="D2368" s="175">
        <v>0</v>
      </c>
      <c r="E2368" s="176"/>
      <c r="F2368" s="174">
        <v>4</v>
      </c>
      <c r="G2368" s="174">
        <v>8</v>
      </c>
      <c r="H2368" s="174">
        <v>22</v>
      </c>
      <c r="I2368" s="174">
        <v>5000</v>
      </c>
      <c r="J2368" s="174">
        <v>5100</v>
      </c>
      <c r="K2368" s="174">
        <v>515</v>
      </c>
      <c r="L2368" s="177">
        <v>1517</v>
      </c>
      <c r="M2368" s="178">
        <v>0</v>
      </c>
      <c r="N2368" s="179" t="s">
        <v>176</v>
      </c>
      <c r="O2368" s="180">
        <v>0</v>
      </c>
      <c r="P2368" s="180">
        <v>0</v>
      </c>
      <c r="Q2368" s="181">
        <v>0</v>
      </c>
      <c r="R2368" s="182" t="s">
        <v>98</v>
      </c>
      <c r="S2368" s="183">
        <v>0</v>
      </c>
      <c r="T2368" s="183">
        <v>0</v>
      </c>
      <c r="U2368" s="180">
        <v>0</v>
      </c>
      <c r="V2368" s="180">
        <v>0</v>
      </c>
      <c r="W2368" s="183">
        <v>0</v>
      </c>
      <c r="X2368" s="183">
        <v>0</v>
      </c>
      <c r="Y2368" s="180">
        <v>0</v>
      </c>
      <c r="Z2368" s="180">
        <v>0</v>
      </c>
      <c r="AA2368" s="183">
        <v>0</v>
      </c>
      <c r="AB2368" s="183">
        <v>0</v>
      </c>
      <c r="AC2368" s="180">
        <f t="shared" si="1450"/>
        <v>0</v>
      </c>
      <c r="AD2368" s="180">
        <f t="shared" si="1450"/>
        <v>0</v>
      </c>
      <c r="AE2368" s="181">
        <f t="shared" si="1454"/>
        <v>0</v>
      </c>
      <c r="AF2368" s="180">
        <v>0</v>
      </c>
      <c r="AG2368" s="180">
        <v>0</v>
      </c>
      <c r="AH2368" s="181">
        <f t="shared" si="1455"/>
        <v>0</v>
      </c>
      <c r="AI2368" s="180">
        <v>0</v>
      </c>
      <c r="AJ2368" s="180">
        <v>0</v>
      </c>
      <c r="AK2368" s="181">
        <f t="shared" si="1456"/>
        <v>0</v>
      </c>
      <c r="AL2368" s="180">
        <v>0</v>
      </c>
      <c r="AM2368" s="180">
        <v>0</v>
      </c>
      <c r="AN2368" s="181">
        <f t="shared" si="1457"/>
        <v>0</v>
      </c>
      <c r="AO2368" s="180">
        <v>0</v>
      </c>
      <c r="AP2368" s="180">
        <v>0</v>
      </c>
      <c r="AQ2368" s="181">
        <f t="shared" si="1458"/>
        <v>0</v>
      </c>
      <c r="AR2368" s="180">
        <v>0</v>
      </c>
      <c r="AS2368" s="180">
        <v>0</v>
      </c>
      <c r="AT2368" s="181">
        <f t="shared" si="1459"/>
        <v>0</v>
      </c>
      <c r="AU2368" s="180">
        <f t="shared" si="1451"/>
        <v>0</v>
      </c>
      <c r="AV2368" s="180">
        <f t="shared" si="1451"/>
        <v>0</v>
      </c>
      <c r="AW2368" s="181">
        <f t="shared" si="1460"/>
        <v>0</v>
      </c>
      <c r="AX2368" s="183">
        <f t="shared" si="1452"/>
        <v>0</v>
      </c>
      <c r="AY2368" s="183">
        <f t="shared" si="1452"/>
        <v>0</v>
      </c>
      <c r="AZ2368" s="183"/>
      <c r="BA2368" s="183"/>
      <c r="BB2368" s="183"/>
      <c r="BC2368" s="183"/>
      <c r="BD2368" s="183">
        <f t="shared" si="1453"/>
        <v>0</v>
      </c>
      <c r="BE2368" s="183">
        <f t="shared" si="1453"/>
        <v>0</v>
      </c>
    </row>
    <row r="2369" spans="2:57" ht="15.75" hidden="1">
      <c r="B2369" s="174">
        <v>2025</v>
      </c>
      <c r="C2369" s="174">
        <v>20</v>
      </c>
      <c r="D2369" s="175">
        <v>0</v>
      </c>
      <c r="E2369" s="176"/>
      <c r="F2369" s="174">
        <v>4</v>
      </c>
      <c r="G2369" s="174">
        <v>8</v>
      </c>
      <c r="H2369" s="174">
        <v>22</v>
      </c>
      <c r="I2369" s="174">
        <v>5000</v>
      </c>
      <c r="J2369" s="174">
        <v>5100</v>
      </c>
      <c r="K2369" s="174">
        <v>515</v>
      </c>
      <c r="L2369" s="177">
        <v>1552</v>
      </c>
      <c r="M2369" s="178">
        <v>0</v>
      </c>
      <c r="N2369" s="179" t="s">
        <v>1510</v>
      </c>
      <c r="O2369" s="180">
        <v>0</v>
      </c>
      <c r="P2369" s="180">
        <v>0</v>
      </c>
      <c r="Q2369" s="181">
        <v>0</v>
      </c>
      <c r="R2369" s="182" t="s">
        <v>98</v>
      </c>
      <c r="S2369" s="183">
        <v>0</v>
      </c>
      <c r="T2369" s="183">
        <v>0</v>
      </c>
      <c r="U2369" s="180">
        <v>0</v>
      </c>
      <c r="V2369" s="180">
        <v>0</v>
      </c>
      <c r="W2369" s="183">
        <v>0</v>
      </c>
      <c r="X2369" s="183">
        <v>0</v>
      </c>
      <c r="Y2369" s="180">
        <v>0</v>
      </c>
      <c r="Z2369" s="180">
        <v>0</v>
      </c>
      <c r="AA2369" s="183">
        <v>0</v>
      </c>
      <c r="AB2369" s="183">
        <v>0</v>
      </c>
      <c r="AC2369" s="180">
        <f t="shared" si="1450"/>
        <v>0</v>
      </c>
      <c r="AD2369" s="180">
        <f t="shared" si="1450"/>
        <v>0</v>
      </c>
      <c r="AE2369" s="181">
        <f t="shared" si="1454"/>
        <v>0</v>
      </c>
      <c r="AF2369" s="180">
        <v>0</v>
      </c>
      <c r="AG2369" s="180">
        <v>0</v>
      </c>
      <c r="AH2369" s="181">
        <f t="shared" si="1455"/>
        <v>0</v>
      </c>
      <c r="AI2369" s="180">
        <v>0</v>
      </c>
      <c r="AJ2369" s="180">
        <v>0</v>
      </c>
      <c r="AK2369" s="181">
        <f t="shared" si="1456"/>
        <v>0</v>
      </c>
      <c r="AL2369" s="180">
        <v>0</v>
      </c>
      <c r="AM2369" s="180">
        <v>0</v>
      </c>
      <c r="AN2369" s="181">
        <f t="shared" si="1457"/>
        <v>0</v>
      </c>
      <c r="AO2369" s="180">
        <v>0</v>
      </c>
      <c r="AP2369" s="180">
        <v>0</v>
      </c>
      <c r="AQ2369" s="181">
        <f t="shared" si="1458"/>
        <v>0</v>
      </c>
      <c r="AR2369" s="180">
        <v>0</v>
      </c>
      <c r="AS2369" s="180">
        <v>0</v>
      </c>
      <c r="AT2369" s="181">
        <f t="shared" si="1459"/>
        <v>0</v>
      </c>
      <c r="AU2369" s="180">
        <f t="shared" si="1451"/>
        <v>0</v>
      </c>
      <c r="AV2369" s="180">
        <f t="shared" si="1451"/>
        <v>0</v>
      </c>
      <c r="AW2369" s="181">
        <f t="shared" si="1460"/>
        <v>0</v>
      </c>
      <c r="AX2369" s="183">
        <f t="shared" si="1452"/>
        <v>0</v>
      </c>
      <c r="AY2369" s="183">
        <f t="shared" si="1452"/>
        <v>0</v>
      </c>
      <c r="AZ2369" s="183"/>
      <c r="BA2369" s="183"/>
      <c r="BB2369" s="183"/>
      <c r="BC2369" s="183"/>
      <c r="BD2369" s="183">
        <f t="shared" si="1453"/>
        <v>0</v>
      </c>
      <c r="BE2369" s="183">
        <f t="shared" si="1453"/>
        <v>0</v>
      </c>
    </row>
    <row r="2370" spans="2:57" ht="15.75" hidden="1">
      <c r="B2370" s="174">
        <v>2025</v>
      </c>
      <c r="C2370" s="174">
        <v>20</v>
      </c>
      <c r="D2370" s="175">
        <v>0</v>
      </c>
      <c r="E2370" s="176"/>
      <c r="F2370" s="174">
        <v>4</v>
      </c>
      <c r="G2370" s="174">
        <v>8</v>
      </c>
      <c r="H2370" s="174">
        <v>22</v>
      </c>
      <c r="I2370" s="174">
        <v>5000</v>
      </c>
      <c r="J2370" s="174">
        <v>5100</v>
      </c>
      <c r="K2370" s="174">
        <v>515</v>
      </c>
      <c r="L2370" s="177">
        <v>702</v>
      </c>
      <c r="M2370" s="178">
        <v>0</v>
      </c>
      <c r="N2370" s="179" t="s">
        <v>1511</v>
      </c>
      <c r="O2370" s="180">
        <v>0</v>
      </c>
      <c r="P2370" s="180">
        <v>0</v>
      </c>
      <c r="Q2370" s="181">
        <v>0</v>
      </c>
      <c r="R2370" s="182" t="s">
        <v>98</v>
      </c>
      <c r="S2370" s="183">
        <v>0</v>
      </c>
      <c r="T2370" s="183">
        <v>0</v>
      </c>
      <c r="U2370" s="180">
        <v>0</v>
      </c>
      <c r="V2370" s="180">
        <v>0</v>
      </c>
      <c r="W2370" s="183">
        <v>0</v>
      </c>
      <c r="X2370" s="183">
        <v>0</v>
      </c>
      <c r="Y2370" s="180">
        <v>0</v>
      </c>
      <c r="Z2370" s="180">
        <v>0</v>
      </c>
      <c r="AA2370" s="183">
        <v>0</v>
      </c>
      <c r="AB2370" s="183">
        <v>0</v>
      </c>
      <c r="AC2370" s="180">
        <f t="shared" si="1450"/>
        <v>0</v>
      </c>
      <c r="AD2370" s="180">
        <f t="shared" si="1450"/>
        <v>0</v>
      </c>
      <c r="AE2370" s="181">
        <f t="shared" si="1454"/>
        <v>0</v>
      </c>
      <c r="AF2370" s="180">
        <v>0</v>
      </c>
      <c r="AG2370" s="180">
        <v>0</v>
      </c>
      <c r="AH2370" s="181">
        <f t="shared" si="1455"/>
        <v>0</v>
      </c>
      <c r="AI2370" s="180">
        <v>0</v>
      </c>
      <c r="AJ2370" s="180">
        <v>0</v>
      </c>
      <c r="AK2370" s="181">
        <f t="shared" si="1456"/>
        <v>0</v>
      </c>
      <c r="AL2370" s="180">
        <v>0</v>
      </c>
      <c r="AM2370" s="180">
        <v>0</v>
      </c>
      <c r="AN2370" s="181">
        <f t="shared" si="1457"/>
        <v>0</v>
      </c>
      <c r="AO2370" s="180">
        <v>0</v>
      </c>
      <c r="AP2370" s="180">
        <v>0</v>
      </c>
      <c r="AQ2370" s="181">
        <f t="shared" si="1458"/>
        <v>0</v>
      </c>
      <c r="AR2370" s="180">
        <v>0</v>
      </c>
      <c r="AS2370" s="180">
        <v>0</v>
      </c>
      <c r="AT2370" s="181">
        <f t="shared" si="1459"/>
        <v>0</v>
      </c>
      <c r="AU2370" s="180">
        <f t="shared" si="1451"/>
        <v>0</v>
      </c>
      <c r="AV2370" s="180">
        <f t="shared" si="1451"/>
        <v>0</v>
      </c>
      <c r="AW2370" s="181">
        <f t="shared" si="1460"/>
        <v>0</v>
      </c>
      <c r="AX2370" s="183">
        <f t="shared" si="1452"/>
        <v>0</v>
      </c>
      <c r="AY2370" s="183">
        <f t="shared" si="1452"/>
        <v>0</v>
      </c>
      <c r="AZ2370" s="183"/>
      <c r="BA2370" s="183"/>
      <c r="BB2370" s="183"/>
      <c r="BC2370" s="183"/>
      <c r="BD2370" s="183">
        <f t="shared" si="1453"/>
        <v>0</v>
      </c>
      <c r="BE2370" s="183">
        <f t="shared" si="1453"/>
        <v>0</v>
      </c>
    </row>
    <row r="2371" spans="2:57" ht="15.75" hidden="1">
      <c r="B2371" s="163">
        <v>2025</v>
      </c>
      <c r="C2371" s="163">
        <v>20</v>
      </c>
      <c r="D2371" s="164"/>
      <c r="E2371" s="165"/>
      <c r="F2371" s="163">
        <v>4</v>
      </c>
      <c r="G2371" s="163">
        <v>8</v>
      </c>
      <c r="H2371" s="163">
        <v>22</v>
      </c>
      <c r="I2371" s="163">
        <v>5000</v>
      </c>
      <c r="J2371" s="163">
        <v>5100</v>
      </c>
      <c r="K2371" s="163">
        <v>519</v>
      </c>
      <c r="L2371" s="166" t="s">
        <v>44</v>
      </c>
      <c r="M2371" s="167"/>
      <c r="N2371" s="168" t="s">
        <v>178</v>
      </c>
      <c r="O2371" s="169">
        <v>0</v>
      </c>
      <c r="P2371" s="169">
        <v>0</v>
      </c>
      <c r="Q2371" s="169">
        <v>0</v>
      </c>
      <c r="R2371" s="170"/>
      <c r="S2371" s="233"/>
      <c r="T2371" s="172"/>
      <c r="U2371" s="169">
        <f t="shared" ref="U2371:AD2371" si="1461">SUM(U2372:U2376)</f>
        <v>0</v>
      </c>
      <c r="V2371" s="169">
        <f t="shared" si="1461"/>
        <v>0</v>
      </c>
      <c r="W2371" s="173">
        <f t="shared" si="1461"/>
        <v>0</v>
      </c>
      <c r="X2371" s="173">
        <f t="shared" si="1461"/>
        <v>0</v>
      </c>
      <c r="Y2371" s="169">
        <f t="shared" si="1461"/>
        <v>0</v>
      </c>
      <c r="Z2371" s="169">
        <f t="shared" si="1461"/>
        <v>0</v>
      </c>
      <c r="AA2371" s="173">
        <f t="shared" si="1461"/>
        <v>0</v>
      </c>
      <c r="AB2371" s="173">
        <f t="shared" si="1461"/>
        <v>0</v>
      </c>
      <c r="AC2371" s="169">
        <f t="shared" si="1461"/>
        <v>0</v>
      </c>
      <c r="AD2371" s="169">
        <f t="shared" si="1461"/>
        <v>0</v>
      </c>
      <c r="AE2371" s="169">
        <f t="shared" si="1454"/>
        <v>0</v>
      </c>
      <c r="AF2371" s="169">
        <f>SUM(AF2372:AF2376)</f>
        <v>0</v>
      </c>
      <c r="AG2371" s="169">
        <f>SUM(AG2372:AG2376)</f>
        <v>0</v>
      </c>
      <c r="AH2371" s="169">
        <f t="shared" si="1455"/>
        <v>0</v>
      </c>
      <c r="AI2371" s="169">
        <f>SUM(AI2372:AI2376)</f>
        <v>0</v>
      </c>
      <c r="AJ2371" s="169">
        <f>SUM(AJ2372:AJ2376)</f>
        <v>0</v>
      </c>
      <c r="AK2371" s="169">
        <f t="shared" si="1456"/>
        <v>0</v>
      </c>
      <c r="AL2371" s="169">
        <f>SUM(AL2372:AL2376)</f>
        <v>0</v>
      </c>
      <c r="AM2371" s="169">
        <f>SUM(AM2372:AM2376)</f>
        <v>0</v>
      </c>
      <c r="AN2371" s="169">
        <f t="shared" si="1457"/>
        <v>0</v>
      </c>
      <c r="AO2371" s="169">
        <f>SUM(AO2372:AO2376)</f>
        <v>0</v>
      </c>
      <c r="AP2371" s="169">
        <f>SUM(AP2372:AP2376)</f>
        <v>0</v>
      </c>
      <c r="AQ2371" s="169">
        <f t="shared" si="1458"/>
        <v>0</v>
      </c>
      <c r="AR2371" s="169">
        <f>SUM(AR2372:AR2376)</f>
        <v>0</v>
      </c>
      <c r="AS2371" s="169">
        <f>SUM(AS2372:AS2376)</f>
        <v>0</v>
      </c>
      <c r="AT2371" s="169">
        <f t="shared" si="1459"/>
        <v>0</v>
      </c>
      <c r="AU2371" s="169">
        <f>SUM(AU2372:AU2376)</f>
        <v>0</v>
      </c>
      <c r="AV2371" s="169">
        <f>SUM(AV2372:AV2376)</f>
        <v>0</v>
      </c>
      <c r="AW2371" s="169">
        <f t="shared" si="1460"/>
        <v>0</v>
      </c>
      <c r="AX2371" s="233"/>
      <c r="AY2371" s="172"/>
      <c r="AZ2371" s="233"/>
      <c r="BA2371" s="172"/>
      <c r="BB2371" s="233"/>
      <c r="BC2371" s="172"/>
      <c r="BD2371" s="233"/>
      <c r="BE2371" s="172"/>
    </row>
    <row r="2372" spans="2:57" ht="15.75" hidden="1">
      <c r="B2372" s="174">
        <v>2025</v>
      </c>
      <c r="C2372" s="174">
        <v>20</v>
      </c>
      <c r="D2372" s="175">
        <v>0</v>
      </c>
      <c r="E2372" s="176"/>
      <c r="F2372" s="174">
        <v>4</v>
      </c>
      <c r="G2372" s="174">
        <v>8</v>
      </c>
      <c r="H2372" s="174">
        <v>22</v>
      </c>
      <c r="I2372" s="174">
        <v>5000</v>
      </c>
      <c r="J2372" s="174">
        <v>5100</v>
      </c>
      <c r="K2372" s="174">
        <v>519</v>
      </c>
      <c r="L2372" s="177">
        <v>15</v>
      </c>
      <c r="M2372" s="178">
        <v>0</v>
      </c>
      <c r="N2372" s="179" t="s">
        <v>1512</v>
      </c>
      <c r="O2372" s="180">
        <v>0</v>
      </c>
      <c r="P2372" s="180">
        <v>0</v>
      </c>
      <c r="Q2372" s="181">
        <v>0</v>
      </c>
      <c r="R2372" s="182" t="s">
        <v>98</v>
      </c>
      <c r="S2372" s="183">
        <v>0</v>
      </c>
      <c r="T2372" s="183">
        <v>0</v>
      </c>
      <c r="U2372" s="180">
        <v>0</v>
      </c>
      <c r="V2372" s="180">
        <v>0</v>
      </c>
      <c r="W2372" s="183">
        <v>0</v>
      </c>
      <c r="X2372" s="183">
        <v>0</v>
      </c>
      <c r="Y2372" s="180">
        <v>0</v>
      </c>
      <c r="Z2372" s="180">
        <v>0</v>
      </c>
      <c r="AA2372" s="183">
        <v>0</v>
      </c>
      <c r="AB2372" s="183">
        <v>0</v>
      </c>
      <c r="AC2372" s="180">
        <f t="shared" ref="AC2372:AD2376" si="1462">+O2372+U2372-Y2372</f>
        <v>0</v>
      </c>
      <c r="AD2372" s="180">
        <f t="shared" si="1462"/>
        <v>0</v>
      </c>
      <c r="AE2372" s="181">
        <f t="shared" si="1454"/>
        <v>0</v>
      </c>
      <c r="AF2372" s="180">
        <v>0</v>
      </c>
      <c r="AG2372" s="180">
        <v>0</v>
      </c>
      <c r="AH2372" s="181">
        <f t="shared" si="1455"/>
        <v>0</v>
      </c>
      <c r="AI2372" s="180">
        <v>0</v>
      </c>
      <c r="AJ2372" s="180">
        <v>0</v>
      </c>
      <c r="AK2372" s="181">
        <f t="shared" si="1456"/>
        <v>0</v>
      </c>
      <c r="AL2372" s="180">
        <v>0</v>
      </c>
      <c r="AM2372" s="180">
        <v>0</v>
      </c>
      <c r="AN2372" s="181">
        <f t="shared" si="1457"/>
        <v>0</v>
      </c>
      <c r="AO2372" s="180">
        <v>0</v>
      </c>
      <c r="AP2372" s="180">
        <v>0</v>
      </c>
      <c r="AQ2372" s="181">
        <f t="shared" si="1458"/>
        <v>0</v>
      </c>
      <c r="AR2372" s="180">
        <v>0</v>
      </c>
      <c r="AS2372" s="180">
        <v>0</v>
      </c>
      <c r="AT2372" s="181">
        <f t="shared" si="1459"/>
        <v>0</v>
      </c>
      <c r="AU2372" s="180">
        <f t="shared" ref="AU2372:AV2376" si="1463">+AC2372-AF2372-AI2372-AL2372-AO2372-AR2372</f>
        <v>0</v>
      </c>
      <c r="AV2372" s="180">
        <f t="shared" si="1463"/>
        <v>0</v>
      </c>
      <c r="AW2372" s="181">
        <f t="shared" si="1460"/>
        <v>0</v>
      </c>
      <c r="AX2372" s="183">
        <f t="shared" ref="AX2372:AY2376" si="1464">+S2372+W2372-AA2372</f>
        <v>0</v>
      </c>
      <c r="AY2372" s="183">
        <f t="shared" si="1464"/>
        <v>0</v>
      </c>
      <c r="AZ2372" s="183"/>
      <c r="BA2372" s="183"/>
      <c r="BB2372" s="183"/>
      <c r="BC2372" s="183"/>
      <c r="BD2372" s="183">
        <f t="shared" ref="BD2372:BE2376" si="1465">+AX2372-AZ2372-BB2372</f>
        <v>0</v>
      </c>
      <c r="BE2372" s="183">
        <f t="shared" si="1465"/>
        <v>0</v>
      </c>
    </row>
    <row r="2373" spans="2:57" ht="15.75" hidden="1">
      <c r="B2373" s="174">
        <v>2025</v>
      </c>
      <c r="C2373" s="174">
        <v>20</v>
      </c>
      <c r="D2373" s="175">
        <v>0</v>
      </c>
      <c r="E2373" s="176"/>
      <c r="F2373" s="174">
        <v>4</v>
      </c>
      <c r="G2373" s="174">
        <v>8</v>
      </c>
      <c r="H2373" s="174">
        <v>22</v>
      </c>
      <c r="I2373" s="174">
        <v>5000</v>
      </c>
      <c r="J2373" s="174">
        <v>5100</v>
      </c>
      <c r="K2373" s="174">
        <v>519</v>
      </c>
      <c r="L2373" s="177">
        <v>317</v>
      </c>
      <c r="M2373" s="178">
        <v>0</v>
      </c>
      <c r="N2373" s="179" t="s">
        <v>1309</v>
      </c>
      <c r="O2373" s="180">
        <v>0</v>
      </c>
      <c r="P2373" s="180">
        <v>0</v>
      </c>
      <c r="Q2373" s="181">
        <v>0</v>
      </c>
      <c r="R2373" s="182" t="s">
        <v>98</v>
      </c>
      <c r="S2373" s="183">
        <v>0</v>
      </c>
      <c r="T2373" s="183">
        <v>0</v>
      </c>
      <c r="U2373" s="180">
        <v>0</v>
      </c>
      <c r="V2373" s="180">
        <v>0</v>
      </c>
      <c r="W2373" s="183">
        <v>0</v>
      </c>
      <c r="X2373" s="183">
        <v>0</v>
      </c>
      <c r="Y2373" s="180">
        <v>0</v>
      </c>
      <c r="Z2373" s="180">
        <v>0</v>
      </c>
      <c r="AA2373" s="183">
        <v>0</v>
      </c>
      <c r="AB2373" s="183">
        <v>0</v>
      </c>
      <c r="AC2373" s="180">
        <f t="shared" si="1462"/>
        <v>0</v>
      </c>
      <c r="AD2373" s="180">
        <f t="shared" si="1462"/>
        <v>0</v>
      </c>
      <c r="AE2373" s="181">
        <f t="shared" si="1454"/>
        <v>0</v>
      </c>
      <c r="AF2373" s="180">
        <v>0</v>
      </c>
      <c r="AG2373" s="180">
        <v>0</v>
      </c>
      <c r="AH2373" s="181">
        <f t="shared" si="1455"/>
        <v>0</v>
      </c>
      <c r="AI2373" s="180">
        <v>0</v>
      </c>
      <c r="AJ2373" s="180">
        <v>0</v>
      </c>
      <c r="AK2373" s="181">
        <f t="shared" si="1456"/>
        <v>0</v>
      </c>
      <c r="AL2373" s="180">
        <v>0</v>
      </c>
      <c r="AM2373" s="180">
        <v>0</v>
      </c>
      <c r="AN2373" s="181">
        <f t="shared" si="1457"/>
        <v>0</v>
      </c>
      <c r="AO2373" s="180">
        <v>0</v>
      </c>
      <c r="AP2373" s="180">
        <v>0</v>
      </c>
      <c r="AQ2373" s="181">
        <f t="shared" si="1458"/>
        <v>0</v>
      </c>
      <c r="AR2373" s="180">
        <v>0</v>
      </c>
      <c r="AS2373" s="180">
        <v>0</v>
      </c>
      <c r="AT2373" s="181">
        <f t="shared" si="1459"/>
        <v>0</v>
      </c>
      <c r="AU2373" s="180">
        <f t="shared" si="1463"/>
        <v>0</v>
      </c>
      <c r="AV2373" s="180">
        <f t="shared" si="1463"/>
        <v>0</v>
      </c>
      <c r="AW2373" s="181">
        <f t="shared" si="1460"/>
        <v>0</v>
      </c>
      <c r="AX2373" s="183">
        <f t="shared" si="1464"/>
        <v>0</v>
      </c>
      <c r="AY2373" s="183">
        <f t="shared" si="1464"/>
        <v>0</v>
      </c>
      <c r="AZ2373" s="183"/>
      <c r="BA2373" s="183"/>
      <c r="BB2373" s="183"/>
      <c r="BC2373" s="183"/>
      <c r="BD2373" s="183">
        <f t="shared" si="1465"/>
        <v>0</v>
      </c>
      <c r="BE2373" s="183">
        <f t="shared" si="1465"/>
        <v>0</v>
      </c>
    </row>
    <row r="2374" spans="2:57" ht="15.75" hidden="1">
      <c r="B2374" s="174">
        <v>2025</v>
      </c>
      <c r="C2374" s="174">
        <v>20</v>
      </c>
      <c r="D2374" s="175">
        <v>0</v>
      </c>
      <c r="E2374" s="176"/>
      <c r="F2374" s="174">
        <v>4</v>
      </c>
      <c r="G2374" s="174">
        <v>8</v>
      </c>
      <c r="H2374" s="174">
        <v>22</v>
      </c>
      <c r="I2374" s="174">
        <v>5000</v>
      </c>
      <c r="J2374" s="174">
        <v>5100</v>
      </c>
      <c r="K2374" s="174">
        <v>519</v>
      </c>
      <c r="L2374" s="177">
        <v>1097</v>
      </c>
      <c r="M2374" s="178">
        <v>0</v>
      </c>
      <c r="N2374" s="179" t="s">
        <v>1144</v>
      </c>
      <c r="O2374" s="180">
        <v>0</v>
      </c>
      <c r="P2374" s="180">
        <v>0</v>
      </c>
      <c r="Q2374" s="181">
        <v>0</v>
      </c>
      <c r="R2374" s="182" t="s">
        <v>98</v>
      </c>
      <c r="S2374" s="183">
        <v>0</v>
      </c>
      <c r="T2374" s="183">
        <v>0</v>
      </c>
      <c r="U2374" s="180">
        <v>0</v>
      </c>
      <c r="V2374" s="180">
        <v>0</v>
      </c>
      <c r="W2374" s="183">
        <v>0</v>
      </c>
      <c r="X2374" s="183">
        <v>0</v>
      </c>
      <c r="Y2374" s="180">
        <v>0</v>
      </c>
      <c r="Z2374" s="180">
        <v>0</v>
      </c>
      <c r="AA2374" s="183">
        <v>0</v>
      </c>
      <c r="AB2374" s="183">
        <v>0</v>
      </c>
      <c r="AC2374" s="180">
        <f t="shared" si="1462"/>
        <v>0</v>
      </c>
      <c r="AD2374" s="180">
        <f t="shared" si="1462"/>
        <v>0</v>
      </c>
      <c r="AE2374" s="181">
        <f t="shared" si="1454"/>
        <v>0</v>
      </c>
      <c r="AF2374" s="180">
        <v>0</v>
      </c>
      <c r="AG2374" s="180">
        <v>0</v>
      </c>
      <c r="AH2374" s="181">
        <f t="shared" si="1455"/>
        <v>0</v>
      </c>
      <c r="AI2374" s="180">
        <v>0</v>
      </c>
      <c r="AJ2374" s="180">
        <v>0</v>
      </c>
      <c r="AK2374" s="181">
        <f t="shared" si="1456"/>
        <v>0</v>
      </c>
      <c r="AL2374" s="180">
        <v>0</v>
      </c>
      <c r="AM2374" s="180">
        <v>0</v>
      </c>
      <c r="AN2374" s="181">
        <f t="shared" si="1457"/>
        <v>0</v>
      </c>
      <c r="AO2374" s="180">
        <v>0</v>
      </c>
      <c r="AP2374" s="180">
        <v>0</v>
      </c>
      <c r="AQ2374" s="181">
        <f t="shared" si="1458"/>
        <v>0</v>
      </c>
      <c r="AR2374" s="180">
        <v>0</v>
      </c>
      <c r="AS2374" s="180">
        <v>0</v>
      </c>
      <c r="AT2374" s="181">
        <f t="shared" si="1459"/>
        <v>0</v>
      </c>
      <c r="AU2374" s="180">
        <f t="shared" si="1463"/>
        <v>0</v>
      </c>
      <c r="AV2374" s="180">
        <f t="shared" si="1463"/>
        <v>0</v>
      </c>
      <c r="AW2374" s="181">
        <f t="shared" si="1460"/>
        <v>0</v>
      </c>
      <c r="AX2374" s="183">
        <f t="shared" si="1464"/>
        <v>0</v>
      </c>
      <c r="AY2374" s="183">
        <f t="shared" si="1464"/>
        <v>0</v>
      </c>
      <c r="AZ2374" s="183"/>
      <c r="BA2374" s="183"/>
      <c r="BB2374" s="183"/>
      <c r="BC2374" s="183"/>
      <c r="BD2374" s="183">
        <f t="shared" si="1465"/>
        <v>0</v>
      </c>
      <c r="BE2374" s="183">
        <f t="shared" si="1465"/>
        <v>0</v>
      </c>
    </row>
    <row r="2375" spans="2:57" ht="15.75" hidden="1">
      <c r="B2375" s="174">
        <v>2025</v>
      </c>
      <c r="C2375" s="174">
        <v>20</v>
      </c>
      <c r="D2375" s="175">
        <v>0</v>
      </c>
      <c r="E2375" s="176"/>
      <c r="F2375" s="174">
        <v>4</v>
      </c>
      <c r="G2375" s="174">
        <v>8</v>
      </c>
      <c r="H2375" s="174">
        <v>22</v>
      </c>
      <c r="I2375" s="174">
        <v>5000</v>
      </c>
      <c r="J2375" s="174">
        <v>5100</v>
      </c>
      <c r="K2375" s="174">
        <v>519</v>
      </c>
      <c r="L2375" s="177">
        <v>1376</v>
      </c>
      <c r="M2375" s="178">
        <v>0</v>
      </c>
      <c r="N2375" s="179" t="s">
        <v>1139</v>
      </c>
      <c r="O2375" s="180">
        <v>0</v>
      </c>
      <c r="P2375" s="180">
        <v>0</v>
      </c>
      <c r="Q2375" s="181">
        <v>0</v>
      </c>
      <c r="R2375" s="182" t="s">
        <v>1513</v>
      </c>
      <c r="S2375" s="183">
        <v>0</v>
      </c>
      <c r="T2375" s="183">
        <v>0</v>
      </c>
      <c r="U2375" s="180">
        <v>0</v>
      </c>
      <c r="V2375" s="180">
        <v>0</v>
      </c>
      <c r="W2375" s="183">
        <v>0</v>
      </c>
      <c r="X2375" s="183">
        <v>0</v>
      </c>
      <c r="Y2375" s="180">
        <v>0</v>
      </c>
      <c r="Z2375" s="180">
        <v>0</v>
      </c>
      <c r="AA2375" s="183">
        <v>0</v>
      </c>
      <c r="AB2375" s="183">
        <v>0</v>
      </c>
      <c r="AC2375" s="180">
        <f t="shared" si="1462"/>
        <v>0</v>
      </c>
      <c r="AD2375" s="180">
        <f t="shared" si="1462"/>
        <v>0</v>
      </c>
      <c r="AE2375" s="181">
        <f t="shared" si="1454"/>
        <v>0</v>
      </c>
      <c r="AF2375" s="180">
        <v>0</v>
      </c>
      <c r="AG2375" s="180">
        <v>0</v>
      </c>
      <c r="AH2375" s="181">
        <f t="shared" si="1455"/>
        <v>0</v>
      </c>
      <c r="AI2375" s="180">
        <v>0</v>
      </c>
      <c r="AJ2375" s="180">
        <v>0</v>
      </c>
      <c r="AK2375" s="181">
        <f t="shared" si="1456"/>
        <v>0</v>
      </c>
      <c r="AL2375" s="180">
        <v>0</v>
      </c>
      <c r="AM2375" s="180">
        <v>0</v>
      </c>
      <c r="AN2375" s="181">
        <f t="shared" si="1457"/>
        <v>0</v>
      </c>
      <c r="AO2375" s="180">
        <v>0</v>
      </c>
      <c r="AP2375" s="180">
        <v>0</v>
      </c>
      <c r="AQ2375" s="181">
        <f t="shared" si="1458"/>
        <v>0</v>
      </c>
      <c r="AR2375" s="180">
        <v>0</v>
      </c>
      <c r="AS2375" s="180">
        <v>0</v>
      </c>
      <c r="AT2375" s="181">
        <f t="shared" si="1459"/>
        <v>0</v>
      </c>
      <c r="AU2375" s="180">
        <f t="shared" si="1463"/>
        <v>0</v>
      </c>
      <c r="AV2375" s="180">
        <f t="shared" si="1463"/>
        <v>0</v>
      </c>
      <c r="AW2375" s="181">
        <f t="shared" si="1460"/>
        <v>0</v>
      </c>
      <c r="AX2375" s="183">
        <f t="shared" si="1464"/>
        <v>0</v>
      </c>
      <c r="AY2375" s="183">
        <f t="shared" si="1464"/>
        <v>0</v>
      </c>
      <c r="AZ2375" s="183"/>
      <c r="BA2375" s="183"/>
      <c r="BB2375" s="183"/>
      <c r="BC2375" s="183"/>
      <c r="BD2375" s="183">
        <f t="shared" si="1465"/>
        <v>0</v>
      </c>
      <c r="BE2375" s="183">
        <f t="shared" si="1465"/>
        <v>0</v>
      </c>
    </row>
    <row r="2376" spans="2:57" ht="15.75" hidden="1">
      <c r="B2376" s="174">
        <v>2025</v>
      </c>
      <c r="C2376" s="174">
        <v>20</v>
      </c>
      <c r="D2376" s="175">
        <v>0</v>
      </c>
      <c r="E2376" s="176"/>
      <c r="F2376" s="174">
        <v>4</v>
      </c>
      <c r="G2376" s="174">
        <v>8</v>
      </c>
      <c r="H2376" s="174">
        <v>22</v>
      </c>
      <c r="I2376" s="174">
        <v>5000</v>
      </c>
      <c r="J2376" s="174">
        <v>5100</v>
      </c>
      <c r="K2376" s="174">
        <v>519</v>
      </c>
      <c r="L2376" s="177">
        <v>1509</v>
      </c>
      <c r="M2376" s="178">
        <v>0</v>
      </c>
      <c r="N2376" s="179" t="s">
        <v>182</v>
      </c>
      <c r="O2376" s="180">
        <v>0</v>
      </c>
      <c r="P2376" s="180">
        <v>0</v>
      </c>
      <c r="Q2376" s="181">
        <v>0</v>
      </c>
      <c r="R2376" s="182" t="s">
        <v>98</v>
      </c>
      <c r="S2376" s="183">
        <v>0</v>
      </c>
      <c r="T2376" s="183">
        <v>0</v>
      </c>
      <c r="U2376" s="180">
        <v>0</v>
      </c>
      <c r="V2376" s="180">
        <v>0</v>
      </c>
      <c r="W2376" s="183">
        <v>0</v>
      </c>
      <c r="X2376" s="183">
        <v>0</v>
      </c>
      <c r="Y2376" s="180">
        <v>0</v>
      </c>
      <c r="Z2376" s="180">
        <v>0</v>
      </c>
      <c r="AA2376" s="183">
        <v>0</v>
      </c>
      <c r="AB2376" s="183">
        <v>0</v>
      </c>
      <c r="AC2376" s="180">
        <f t="shared" si="1462"/>
        <v>0</v>
      </c>
      <c r="AD2376" s="180">
        <f t="shared" si="1462"/>
        <v>0</v>
      </c>
      <c r="AE2376" s="181">
        <f t="shared" si="1454"/>
        <v>0</v>
      </c>
      <c r="AF2376" s="180">
        <v>0</v>
      </c>
      <c r="AG2376" s="180">
        <v>0</v>
      </c>
      <c r="AH2376" s="181">
        <f t="shared" si="1455"/>
        <v>0</v>
      </c>
      <c r="AI2376" s="180">
        <v>0</v>
      </c>
      <c r="AJ2376" s="180">
        <v>0</v>
      </c>
      <c r="AK2376" s="181">
        <f t="shared" si="1456"/>
        <v>0</v>
      </c>
      <c r="AL2376" s="180">
        <v>0</v>
      </c>
      <c r="AM2376" s="180">
        <v>0</v>
      </c>
      <c r="AN2376" s="181">
        <f t="shared" si="1457"/>
        <v>0</v>
      </c>
      <c r="AO2376" s="180">
        <v>0</v>
      </c>
      <c r="AP2376" s="180">
        <v>0</v>
      </c>
      <c r="AQ2376" s="181">
        <f t="shared" si="1458"/>
        <v>0</v>
      </c>
      <c r="AR2376" s="180">
        <v>0</v>
      </c>
      <c r="AS2376" s="180">
        <v>0</v>
      </c>
      <c r="AT2376" s="181">
        <f t="shared" si="1459"/>
        <v>0</v>
      </c>
      <c r="AU2376" s="180">
        <f t="shared" si="1463"/>
        <v>0</v>
      </c>
      <c r="AV2376" s="180">
        <f t="shared" si="1463"/>
        <v>0</v>
      </c>
      <c r="AW2376" s="181">
        <f t="shared" si="1460"/>
        <v>0</v>
      </c>
      <c r="AX2376" s="183">
        <f t="shared" si="1464"/>
        <v>0</v>
      </c>
      <c r="AY2376" s="183">
        <f t="shared" si="1464"/>
        <v>0</v>
      </c>
      <c r="AZ2376" s="183"/>
      <c r="BA2376" s="183"/>
      <c r="BB2376" s="183"/>
      <c r="BC2376" s="183"/>
      <c r="BD2376" s="183">
        <f t="shared" si="1465"/>
        <v>0</v>
      </c>
      <c r="BE2376" s="183">
        <f t="shared" si="1465"/>
        <v>0</v>
      </c>
    </row>
    <row r="2377" spans="2:57" ht="15.75" hidden="1">
      <c r="B2377" s="152">
        <v>2025</v>
      </c>
      <c r="C2377" s="152">
        <v>20</v>
      </c>
      <c r="D2377" s="153"/>
      <c r="E2377" s="154"/>
      <c r="F2377" s="152">
        <v>4</v>
      </c>
      <c r="G2377" s="152">
        <v>8</v>
      </c>
      <c r="H2377" s="152">
        <v>22</v>
      </c>
      <c r="I2377" s="152">
        <v>5000</v>
      </c>
      <c r="J2377" s="152">
        <v>5200</v>
      </c>
      <c r="K2377" s="152"/>
      <c r="L2377" s="155" t="s">
        <v>44</v>
      </c>
      <c r="M2377" s="156"/>
      <c r="N2377" s="157" t="s">
        <v>183</v>
      </c>
      <c r="O2377" s="158">
        <v>0</v>
      </c>
      <c r="P2377" s="158">
        <v>0</v>
      </c>
      <c r="Q2377" s="158">
        <v>0</v>
      </c>
      <c r="R2377" s="159"/>
      <c r="S2377" s="231"/>
      <c r="T2377" s="232"/>
      <c r="U2377" s="158">
        <f t="shared" ref="U2377:AD2377" si="1466">U2378+U2383</f>
        <v>0</v>
      </c>
      <c r="V2377" s="158">
        <f t="shared" si="1466"/>
        <v>0</v>
      </c>
      <c r="W2377" s="162">
        <f t="shared" si="1466"/>
        <v>0</v>
      </c>
      <c r="X2377" s="162">
        <f t="shared" si="1466"/>
        <v>0</v>
      </c>
      <c r="Y2377" s="158">
        <f t="shared" si="1466"/>
        <v>0</v>
      </c>
      <c r="Z2377" s="158">
        <f t="shared" si="1466"/>
        <v>0</v>
      </c>
      <c r="AA2377" s="162">
        <f t="shared" si="1466"/>
        <v>0</v>
      </c>
      <c r="AB2377" s="162">
        <f t="shared" si="1466"/>
        <v>0</v>
      </c>
      <c r="AC2377" s="158">
        <f t="shared" si="1466"/>
        <v>0</v>
      </c>
      <c r="AD2377" s="158">
        <f t="shared" si="1466"/>
        <v>0</v>
      </c>
      <c r="AE2377" s="158">
        <f t="shared" si="1454"/>
        <v>0</v>
      </c>
      <c r="AF2377" s="158">
        <f>AF2378+AF2383</f>
        <v>0</v>
      </c>
      <c r="AG2377" s="158">
        <f>AG2378+AG2383</f>
        <v>0</v>
      </c>
      <c r="AH2377" s="158">
        <f t="shared" si="1455"/>
        <v>0</v>
      </c>
      <c r="AI2377" s="158">
        <f>AI2378+AI2383</f>
        <v>0</v>
      </c>
      <c r="AJ2377" s="158">
        <f>AJ2378+AJ2383</f>
        <v>0</v>
      </c>
      <c r="AK2377" s="158">
        <f t="shared" si="1456"/>
        <v>0</v>
      </c>
      <c r="AL2377" s="158">
        <f>AL2378+AL2383</f>
        <v>0</v>
      </c>
      <c r="AM2377" s="158">
        <f>AM2378+AM2383</f>
        <v>0</v>
      </c>
      <c r="AN2377" s="158">
        <f t="shared" si="1457"/>
        <v>0</v>
      </c>
      <c r="AO2377" s="158">
        <f>AO2378+AO2383</f>
        <v>0</v>
      </c>
      <c r="AP2377" s="158">
        <f>AP2378+AP2383</f>
        <v>0</v>
      </c>
      <c r="AQ2377" s="158">
        <f t="shared" si="1458"/>
        <v>0</v>
      </c>
      <c r="AR2377" s="158">
        <f>AR2378+AR2383</f>
        <v>0</v>
      </c>
      <c r="AS2377" s="158">
        <f>AS2378+AS2383</f>
        <v>0</v>
      </c>
      <c r="AT2377" s="158">
        <f t="shared" si="1459"/>
        <v>0</v>
      </c>
      <c r="AU2377" s="158">
        <f>AU2378+AU2383</f>
        <v>0</v>
      </c>
      <c r="AV2377" s="158">
        <f>AV2378+AV2383</f>
        <v>0</v>
      </c>
      <c r="AW2377" s="158">
        <f t="shared" si="1460"/>
        <v>0</v>
      </c>
      <c r="AX2377" s="231"/>
      <c r="AY2377" s="232"/>
      <c r="AZ2377" s="231"/>
      <c r="BA2377" s="232"/>
      <c r="BB2377" s="231"/>
      <c r="BC2377" s="232"/>
      <c r="BD2377" s="231"/>
      <c r="BE2377" s="232"/>
    </row>
    <row r="2378" spans="2:57" ht="15.75" hidden="1">
      <c r="B2378" s="163">
        <v>2025</v>
      </c>
      <c r="C2378" s="163">
        <v>20</v>
      </c>
      <c r="D2378" s="164"/>
      <c r="E2378" s="165"/>
      <c r="F2378" s="163">
        <v>4</v>
      </c>
      <c r="G2378" s="163">
        <v>8</v>
      </c>
      <c r="H2378" s="163">
        <v>22</v>
      </c>
      <c r="I2378" s="163">
        <v>5000</v>
      </c>
      <c r="J2378" s="163">
        <v>5200</v>
      </c>
      <c r="K2378" s="163">
        <v>521</v>
      </c>
      <c r="L2378" s="166" t="s">
        <v>44</v>
      </c>
      <c r="M2378" s="167"/>
      <c r="N2378" s="168" t="s">
        <v>184</v>
      </c>
      <c r="O2378" s="169">
        <v>0</v>
      </c>
      <c r="P2378" s="169">
        <v>0</v>
      </c>
      <c r="Q2378" s="169">
        <v>0</v>
      </c>
      <c r="R2378" s="170"/>
      <c r="S2378" s="233"/>
      <c r="T2378" s="234"/>
      <c r="U2378" s="169">
        <f t="shared" ref="U2378:AD2378" si="1467">SUM(U2379:U2382)</f>
        <v>0</v>
      </c>
      <c r="V2378" s="169">
        <f t="shared" si="1467"/>
        <v>0</v>
      </c>
      <c r="W2378" s="173">
        <f t="shared" si="1467"/>
        <v>0</v>
      </c>
      <c r="X2378" s="173">
        <f t="shared" si="1467"/>
        <v>0</v>
      </c>
      <c r="Y2378" s="169">
        <f t="shared" si="1467"/>
        <v>0</v>
      </c>
      <c r="Z2378" s="169">
        <f t="shared" si="1467"/>
        <v>0</v>
      </c>
      <c r="AA2378" s="173">
        <f t="shared" si="1467"/>
        <v>0</v>
      </c>
      <c r="AB2378" s="173">
        <f t="shared" si="1467"/>
        <v>0</v>
      </c>
      <c r="AC2378" s="169">
        <f t="shared" si="1467"/>
        <v>0</v>
      </c>
      <c r="AD2378" s="169">
        <f t="shared" si="1467"/>
        <v>0</v>
      </c>
      <c r="AE2378" s="169">
        <f t="shared" si="1454"/>
        <v>0</v>
      </c>
      <c r="AF2378" s="169">
        <f>SUM(AF2379:AF2382)</f>
        <v>0</v>
      </c>
      <c r="AG2378" s="169">
        <f>SUM(AG2379:AG2382)</f>
        <v>0</v>
      </c>
      <c r="AH2378" s="169">
        <f t="shared" si="1455"/>
        <v>0</v>
      </c>
      <c r="AI2378" s="169">
        <f>SUM(AI2379:AI2382)</f>
        <v>0</v>
      </c>
      <c r="AJ2378" s="169">
        <f>SUM(AJ2379:AJ2382)</f>
        <v>0</v>
      </c>
      <c r="AK2378" s="169">
        <f t="shared" si="1456"/>
        <v>0</v>
      </c>
      <c r="AL2378" s="169">
        <f>SUM(AL2379:AL2382)</f>
        <v>0</v>
      </c>
      <c r="AM2378" s="169">
        <f>SUM(AM2379:AM2382)</f>
        <v>0</v>
      </c>
      <c r="AN2378" s="169">
        <f t="shared" si="1457"/>
        <v>0</v>
      </c>
      <c r="AO2378" s="169">
        <f>SUM(AO2379:AO2382)</f>
        <v>0</v>
      </c>
      <c r="AP2378" s="169">
        <f>SUM(AP2379:AP2382)</f>
        <v>0</v>
      </c>
      <c r="AQ2378" s="169">
        <f t="shared" si="1458"/>
        <v>0</v>
      </c>
      <c r="AR2378" s="169">
        <f>SUM(AR2379:AR2382)</f>
        <v>0</v>
      </c>
      <c r="AS2378" s="169">
        <f>SUM(AS2379:AS2382)</f>
        <v>0</v>
      </c>
      <c r="AT2378" s="169">
        <f t="shared" si="1459"/>
        <v>0</v>
      </c>
      <c r="AU2378" s="169">
        <f>SUM(AU2379:AU2382)</f>
        <v>0</v>
      </c>
      <c r="AV2378" s="169">
        <f>SUM(AV2379:AV2382)</f>
        <v>0</v>
      </c>
      <c r="AW2378" s="169">
        <f t="shared" si="1460"/>
        <v>0</v>
      </c>
      <c r="AX2378" s="233"/>
      <c r="AY2378" s="234"/>
      <c r="AZ2378" s="233"/>
      <c r="BA2378" s="234"/>
      <c r="BB2378" s="233"/>
      <c r="BC2378" s="234"/>
      <c r="BD2378" s="233"/>
      <c r="BE2378" s="234"/>
    </row>
    <row r="2379" spans="2:57" ht="15.75" hidden="1">
      <c r="B2379" s="174">
        <v>2025</v>
      </c>
      <c r="C2379" s="174">
        <v>20</v>
      </c>
      <c r="D2379" s="175">
        <v>0</v>
      </c>
      <c r="E2379" s="176"/>
      <c r="F2379" s="174">
        <v>4</v>
      </c>
      <c r="G2379" s="174">
        <v>8</v>
      </c>
      <c r="H2379" s="174">
        <v>22</v>
      </c>
      <c r="I2379" s="174">
        <v>5000</v>
      </c>
      <c r="J2379" s="174">
        <v>5200</v>
      </c>
      <c r="K2379" s="174">
        <v>521</v>
      </c>
      <c r="L2379" s="177">
        <v>76</v>
      </c>
      <c r="M2379" s="178">
        <v>0</v>
      </c>
      <c r="N2379" s="179" t="s">
        <v>185</v>
      </c>
      <c r="O2379" s="180">
        <v>0</v>
      </c>
      <c r="P2379" s="180">
        <v>0</v>
      </c>
      <c r="Q2379" s="181">
        <v>0</v>
      </c>
      <c r="R2379" s="182" t="s">
        <v>98</v>
      </c>
      <c r="S2379" s="183">
        <v>0</v>
      </c>
      <c r="T2379" s="183">
        <v>0</v>
      </c>
      <c r="U2379" s="180">
        <v>0</v>
      </c>
      <c r="V2379" s="180">
        <v>0</v>
      </c>
      <c r="W2379" s="183">
        <v>0</v>
      </c>
      <c r="X2379" s="183">
        <v>0</v>
      </c>
      <c r="Y2379" s="180">
        <v>0</v>
      </c>
      <c r="Z2379" s="180">
        <v>0</v>
      </c>
      <c r="AA2379" s="183">
        <v>0</v>
      </c>
      <c r="AB2379" s="183">
        <v>0</v>
      </c>
      <c r="AC2379" s="180">
        <f t="shared" ref="AC2379:AD2382" si="1468">+O2379+U2379-Y2379</f>
        <v>0</v>
      </c>
      <c r="AD2379" s="180">
        <f t="shared" si="1468"/>
        <v>0</v>
      </c>
      <c r="AE2379" s="181">
        <f t="shared" si="1454"/>
        <v>0</v>
      </c>
      <c r="AF2379" s="180">
        <v>0</v>
      </c>
      <c r="AG2379" s="180">
        <v>0</v>
      </c>
      <c r="AH2379" s="181">
        <f t="shared" si="1455"/>
        <v>0</v>
      </c>
      <c r="AI2379" s="180">
        <v>0</v>
      </c>
      <c r="AJ2379" s="180">
        <v>0</v>
      </c>
      <c r="AK2379" s="181">
        <f t="shared" si="1456"/>
        <v>0</v>
      </c>
      <c r="AL2379" s="180">
        <v>0</v>
      </c>
      <c r="AM2379" s="180">
        <v>0</v>
      </c>
      <c r="AN2379" s="181">
        <f t="shared" si="1457"/>
        <v>0</v>
      </c>
      <c r="AO2379" s="180">
        <v>0</v>
      </c>
      <c r="AP2379" s="180">
        <v>0</v>
      </c>
      <c r="AQ2379" s="181">
        <f t="shared" si="1458"/>
        <v>0</v>
      </c>
      <c r="AR2379" s="180">
        <v>0</v>
      </c>
      <c r="AS2379" s="180">
        <v>0</v>
      </c>
      <c r="AT2379" s="181">
        <f t="shared" si="1459"/>
        <v>0</v>
      </c>
      <c r="AU2379" s="180">
        <f t="shared" ref="AU2379:AV2382" si="1469">+AC2379-AF2379-AI2379-AL2379-AO2379-AR2379</f>
        <v>0</v>
      </c>
      <c r="AV2379" s="180">
        <f t="shared" si="1469"/>
        <v>0</v>
      </c>
      <c r="AW2379" s="181">
        <f t="shared" si="1460"/>
        <v>0</v>
      </c>
      <c r="AX2379" s="183">
        <f t="shared" ref="AX2379:AY2382" si="1470">+S2379+W2379-AA2379</f>
        <v>0</v>
      </c>
      <c r="AY2379" s="183">
        <f t="shared" si="1470"/>
        <v>0</v>
      </c>
      <c r="AZ2379" s="183"/>
      <c r="BA2379" s="183"/>
      <c r="BB2379" s="183"/>
      <c r="BC2379" s="183"/>
      <c r="BD2379" s="183">
        <f t="shared" ref="BD2379:BE2382" si="1471">+AX2379-AZ2379-BB2379</f>
        <v>0</v>
      </c>
      <c r="BE2379" s="183">
        <f t="shared" si="1471"/>
        <v>0</v>
      </c>
    </row>
    <row r="2380" spans="2:57" ht="15.75" hidden="1">
      <c r="B2380" s="174">
        <v>2025</v>
      </c>
      <c r="C2380" s="174">
        <v>20</v>
      </c>
      <c r="D2380" s="175">
        <v>0</v>
      </c>
      <c r="E2380" s="176"/>
      <c r="F2380" s="174">
        <v>4</v>
      </c>
      <c r="G2380" s="174">
        <v>8</v>
      </c>
      <c r="H2380" s="174">
        <v>22</v>
      </c>
      <c r="I2380" s="174">
        <v>5000</v>
      </c>
      <c r="J2380" s="174">
        <v>5200</v>
      </c>
      <c r="K2380" s="174">
        <v>521</v>
      </c>
      <c r="L2380" s="177">
        <v>736</v>
      </c>
      <c r="M2380" s="178">
        <v>0</v>
      </c>
      <c r="N2380" s="179" t="s">
        <v>1514</v>
      </c>
      <c r="O2380" s="180">
        <v>0</v>
      </c>
      <c r="P2380" s="180">
        <v>0</v>
      </c>
      <c r="Q2380" s="181">
        <v>0</v>
      </c>
      <c r="R2380" s="182" t="s">
        <v>98</v>
      </c>
      <c r="S2380" s="183">
        <v>0</v>
      </c>
      <c r="T2380" s="183">
        <v>0</v>
      </c>
      <c r="U2380" s="180">
        <v>0</v>
      </c>
      <c r="V2380" s="180">
        <v>0</v>
      </c>
      <c r="W2380" s="183">
        <v>0</v>
      </c>
      <c r="X2380" s="183">
        <v>0</v>
      </c>
      <c r="Y2380" s="180">
        <v>0</v>
      </c>
      <c r="Z2380" s="180">
        <v>0</v>
      </c>
      <c r="AA2380" s="183">
        <v>0</v>
      </c>
      <c r="AB2380" s="183">
        <v>0</v>
      </c>
      <c r="AC2380" s="180">
        <f t="shared" si="1468"/>
        <v>0</v>
      </c>
      <c r="AD2380" s="180">
        <f t="shared" si="1468"/>
        <v>0</v>
      </c>
      <c r="AE2380" s="181">
        <f t="shared" si="1454"/>
        <v>0</v>
      </c>
      <c r="AF2380" s="180">
        <v>0</v>
      </c>
      <c r="AG2380" s="180">
        <v>0</v>
      </c>
      <c r="AH2380" s="181">
        <f t="shared" si="1455"/>
        <v>0</v>
      </c>
      <c r="AI2380" s="180">
        <v>0</v>
      </c>
      <c r="AJ2380" s="180">
        <v>0</v>
      </c>
      <c r="AK2380" s="181">
        <f t="shared" si="1456"/>
        <v>0</v>
      </c>
      <c r="AL2380" s="180">
        <v>0</v>
      </c>
      <c r="AM2380" s="180">
        <v>0</v>
      </c>
      <c r="AN2380" s="181">
        <f t="shared" si="1457"/>
        <v>0</v>
      </c>
      <c r="AO2380" s="180">
        <v>0</v>
      </c>
      <c r="AP2380" s="180">
        <v>0</v>
      </c>
      <c r="AQ2380" s="181">
        <f t="shared" si="1458"/>
        <v>0</v>
      </c>
      <c r="AR2380" s="180">
        <v>0</v>
      </c>
      <c r="AS2380" s="180">
        <v>0</v>
      </c>
      <c r="AT2380" s="181">
        <f t="shared" si="1459"/>
        <v>0</v>
      </c>
      <c r="AU2380" s="180">
        <f t="shared" si="1469"/>
        <v>0</v>
      </c>
      <c r="AV2380" s="180">
        <f t="shared" si="1469"/>
        <v>0</v>
      </c>
      <c r="AW2380" s="181">
        <f t="shared" si="1460"/>
        <v>0</v>
      </c>
      <c r="AX2380" s="183">
        <f t="shared" si="1470"/>
        <v>0</v>
      </c>
      <c r="AY2380" s="183">
        <f t="shared" si="1470"/>
        <v>0</v>
      </c>
      <c r="AZ2380" s="183"/>
      <c r="BA2380" s="183"/>
      <c r="BB2380" s="183"/>
      <c r="BC2380" s="183"/>
      <c r="BD2380" s="183">
        <f t="shared" si="1471"/>
        <v>0</v>
      </c>
      <c r="BE2380" s="183">
        <f t="shared" si="1471"/>
        <v>0</v>
      </c>
    </row>
    <row r="2381" spans="2:57" ht="15.75" hidden="1">
      <c r="B2381" s="174">
        <v>2025</v>
      </c>
      <c r="C2381" s="174">
        <v>20</v>
      </c>
      <c r="D2381" s="175">
        <v>0</v>
      </c>
      <c r="E2381" s="176"/>
      <c r="F2381" s="174">
        <v>4</v>
      </c>
      <c r="G2381" s="174">
        <v>8</v>
      </c>
      <c r="H2381" s="174">
        <v>22</v>
      </c>
      <c r="I2381" s="174">
        <v>5000</v>
      </c>
      <c r="J2381" s="174">
        <v>5200</v>
      </c>
      <c r="K2381" s="174">
        <v>521</v>
      </c>
      <c r="L2381" s="177">
        <v>1002</v>
      </c>
      <c r="M2381" s="178">
        <v>0</v>
      </c>
      <c r="N2381" s="179" t="s">
        <v>458</v>
      </c>
      <c r="O2381" s="180">
        <v>0</v>
      </c>
      <c r="P2381" s="180">
        <v>0</v>
      </c>
      <c r="Q2381" s="181">
        <v>0</v>
      </c>
      <c r="R2381" s="182" t="s">
        <v>98</v>
      </c>
      <c r="S2381" s="183">
        <v>0</v>
      </c>
      <c r="T2381" s="183">
        <v>0</v>
      </c>
      <c r="U2381" s="180">
        <v>0</v>
      </c>
      <c r="V2381" s="180">
        <v>0</v>
      </c>
      <c r="W2381" s="183">
        <v>0</v>
      </c>
      <c r="X2381" s="183">
        <v>0</v>
      </c>
      <c r="Y2381" s="180">
        <v>0</v>
      </c>
      <c r="Z2381" s="180">
        <v>0</v>
      </c>
      <c r="AA2381" s="183">
        <v>0</v>
      </c>
      <c r="AB2381" s="183">
        <v>0</v>
      </c>
      <c r="AC2381" s="180">
        <f t="shared" si="1468"/>
        <v>0</v>
      </c>
      <c r="AD2381" s="180">
        <f t="shared" si="1468"/>
        <v>0</v>
      </c>
      <c r="AE2381" s="181">
        <f t="shared" si="1454"/>
        <v>0</v>
      </c>
      <c r="AF2381" s="180">
        <v>0</v>
      </c>
      <c r="AG2381" s="180">
        <v>0</v>
      </c>
      <c r="AH2381" s="181">
        <f t="shared" si="1455"/>
        <v>0</v>
      </c>
      <c r="AI2381" s="180">
        <v>0</v>
      </c>
      <c r="AJ2381" s="180">
        <v>0</v>
      </c>
      <c r="AK2381" s="181">
        <f t="shared" si="1456"/>
        <v>0</v>
      </c>
      <c r="AL2381" s="180">
        <v>0</v>
      </c>
      <c r="AM2381" s="180">
        <v>0</v>
      </c>
      <c r="AN2381" s="181">
        <f t="shared" si="1457"/>
        <v>0</v>
      </c>
      <c r="AO2381" s="180">
        <v>0</v>
      </c>
      <c r="AP2381" s="180">
        <v>0</v>
      </c>
      <c r="AQ2381" s="181">
        <f t="shared" si="1458"/>
        <v>0</v>
      </c>
      <c r="AR2381" s="180">
        <v>0</v>
      </c>
      <c r="AS2381" s="180">
        <v>0</v>
      </c>
      <c r="AT2381" s="181">
        <f t="shared" si="1459"/>
        <v>0</v>
      </c>
      <c r="AU2381" s="180">
        <f t="shared" si="1469"/>
        <v>0</v>
      </c>
      <c r="AV2381" s="180">
        <f t="shared" si="1469"/>
        <v>0</v>
      </c>
      <c r="AW2381" s="181">
        <f t="shared" si="1460"/>
        <v>0</v>
      </c>
      <c r="AX2381" s="183">
        <f t="shared" si="1470"/>
        <v>0</v>
      </c>
      <c r="AY2381" s="183">
        <f t="shared" si="1470"/>
        <v>0</v>
      </c>
      <c r="AZ2381" s="183"/>
      <c r="BA2381" s="183"/>
      <c r="BB2381" s="183"/>
      <c r="BC2381" s="183"/>
      <c r="BD2381" s="183">
        <f t="shared" si="1471"/>
        <v>0</v>
      </c>
      <c r="BE2381" s="183">
        <f t="shared" si="1471"/>
        <v>0</v>
      </c>
    </row>
    <row r="2382" spans="2:57" ht="15.75" hidden="1">
      <c r="B2382" s="174">
        <v>2025</v>
      </c>
      <c r="C2382" s="174">
        <v>20</v>
      </c>
      <c r="D2382" s="175">
        <v>0</v>
      </c>
      <c r="E2382" s="176"/>
      <c r="F2382" s="174">
        <v>4</v>
      </c>
      <c r="G2382" s="174">
        <v>8</v>
      </c>
      <c r="H2382" s="174">
        <v>22</v>
      </c>
      <c r="I2382" s="174">
        <v>5000</v>
      </c>
      <c r="J2382" s="174">
        <v>5200</v>
      </c>
      <c r="K2382" s="174">
        <v>521</v>
      </c>
      <c r="L2382" s="177">
        <v>1548</v>
      </c>
      <c r="M2382" s="178">
        <v>0</v>
      </c>
      <c r="N2382" s="179" t="s">
        <v>188</v>
      </c>
      <c r="O2382" s="180">
        <v>0</v>
      </c>
      <c r="P2382" s="180">
        <v>0</v>
      </c>
      <c r="Q2382" s="181">
        <v>0</v>
      </c>
      <c r="R2382" s="182" t="s">
        <v>98</v>
      </c>
      <c r="S2382" s="183">
        <v>0</v>
      </c>
      <c r="T2382" s="183">
        <v>0</v>
      </c>
      <c r="U2382" s="180">
        <v>0</v>
      </c>
      <c r="V2382" s="180">
        <v>0</v>
      </c>
      <c r="W2382" s="183">
        <v>0</v>
      </c>
      <c r="X2382" s="183">
        <v>0</v>
      </c>
      <c r="Y2382" s="180">
        <v>0</v>
      </c>
      <c r="Z2382" s="180">
        <v>0</v>
      </c>
      <c r="AA2382" s="183">
        <v>0</v>
      </c>
      <c r="AB2382" s="183">
        <v>0</v>
      </c>
      <c r="AC2382" s="180">
        <f t="shared" si="1468"/>
        <v>0</v>
      </c>
      <c r="AD2382" s="180">
        <f t="shared" si="1468"/>
        <v>0</v>
      </c>
      <c r="AE2382" s="181">
        <f t="shared" si="1454"/>
        <v>0</v>
      </c>
      <c r="AF2382" s="180">
        <v>0</v>
      </c>
      <c r="AG2382" s="180">
        <v>0</v>
      </c>
      <c r="AH2382" s="181">
        <f t="shared" si="1455"/>
        <v>0</v>
      </c>
      <c r="AI2382" s="180">
        <v>0</v>
      </c>
      <c r="AJ2382" s="180">
        <v>0</v>
      </c>
      <c r="AK2382" s="181">
        <f t="shared" si="1456"/>
        <v>0</v>
      </c>
      <c r="AL2382" s="180">
        <v>0</v>
      </c>
      <c r="AM2382" s="180">
        <v>0</v>
      </c>
      <c r="AN2382" s="181">
        <f t="shared" si="1457"/>
        <v>0</v>
      </c>
      <c r="AO2382" s="180">
        <v>0</v>
      </c>
      <c r="AP2382" s="180">
        <v>0</v>
      </c>
      <c r="AQ2382" s="181">
        <f t="shared" si="1458"/>
        <v>0</v>
      </c>
      <c r="AR2382" s="180">
        <v>0</v>
      </c>
      <c r="AS2382" s="180">
        <v>0</v>
      </c>
      <c r="AT2382" s="181">
        <f t="shared" si="1459"/>
        <v>0</v>
      </c>
      <c r="AU2382" s="180">
        <f t="shared" si="1469"/>
        <v>0</v>
      </c>
      <c r="AV2382" s="180">
        <f t="shared" si="1469"/>
        <v>0</v>
      </c>
      <c r="AW2382" s="181">
        <f t="shared" si="1460"/>
        <v>0</v>
      </c>
      <c r="AX2382" s="183">
        <f t="shared" si="1470"/>
        <v>0</v>
      </c>
      <c r="AY2382" s="183">
        <f t="shared" si="1470"/>
        <v>0</v>
      </c>
      <c r="AZ2382" s="183"/>
      <c r="BA2382" s="183"/>
      <c r="BB2382" s="183"/>
      <c r="BC2382" s="183"/>
      <c r="BD2382" s="183">
        <f t="shared" si="1471"/>
        <v>0</v>
      </c>
      <c r="BE2382" s="183">
        <f t="shared" si="1471"/>
        <v>0</v>
      </c>
    </row>
    <row r="2383" spans="2:57" ht="15.75" hidden="1">
      <c r="B2383" s="163">
        <v>2025</v>
      </c>
      <c r="C2383" s="163">
        <v>20</v>
      </c>
      <c r="D2383" s="164"/>
      <c r="E2383" s="165"/>
      <c r="F2383" s="163">
        <v>4</v>
      </c>
      <c r="G2383" s="163">
        <v>8</v>
      </c>
      <c r="H2383" s="163">
        <v>22</v>
      </c>
      <c r="I2383" s="163">
        <v>5000</v>
      </c>
      <c r="J2383" s="163">
        <v>5200</v>
      </c>
      <c r="K2383" s="163">
        <v>523</v>
      </c>
      <c r="L2383" s="166" t="s">
        <v>44</v>
      </c>
      <c r="M2383" s="167"/>
      <c r="N2383" s="168" t="s">
        <v>186</v>
      </c>
      <c r="O2383" s="169">
        <v>0</v>
      </c>
      <c r="P2383" s="169">
        <v>0</v>
      </c>
      <c r="Q2383" s="169">
        <v>0</v>
      </c>
      <c r="R2383" s="170"/>
      <c r="S2383" s="233"/>
      <c r="T2383" s="234"/>
      <c r="U2383" s="169">
        <f t="shared" ref="U2383:AD2383" si="1472">SUM(U2384:U2387)</f>
        <v>0</v>
      </c>
      <c r="V2383" s="169">
        <f t="shared" si="1472"/>
        <v>0</v>
      </c>
      <c r="W2383" s="173">
        <f t="shared" si="1472"/>
        <v>0</v>
      </c>
      <c r="X2383" s="173">
        <f t="shared" si="1472"/>
        <v>0</v>
      </c>
      <c r="Y2383" s="169">
        <f t="shared" si="1472"/>
        <v>0</v>
      </c>
      <c r="Z2383" s="169">
        <f t="shared" si="1472"/>
        <v>0</v>
      </c>
      <c r="AA2383" s="173">
        <f t="shared" si="1472"/>
        <v>0</v>
      </c>
      <c r="AB2383" s="173">
        <f t="shared" si="1472"/>
        <v>0</v>
      </c>
      <c r="AC2383" s="169">
        <f t="shared" si="1472"/>
        <v>0</v>
      </c>
      <c r="AD2383" s="169">
        <f t="shared" si="1472"/>
        <v>0</v>
      </c>
      <c r="AE2383" s="169">
        <f t="shared" si="1454"/>
        <v>0</v>
      </c>
      <c r="AF2383" s="169">
        <f>SUM(AF2384:AF2387)</f>
        <v>0</v>
      </c>
      <c r="AG2383" s="169">
        <f>SUM(AG2384:AG2387)</f>
        <v>0</v>
      </c>
      <c r="AH2383" s="169">
        <f t="shared" si="1455"/>
        <v>0</v>
      </c>
      <c r="AI2383" s="169">
        <f>SUM(AI2384:AI2387)</f>
        <v>0</v>
      </c>
      <c r="AJ2383" s="169">
        <f>SUM(AJ2384:AJ2387)</f>
        <v>0</v>
      </c>
      <c r="AK2383" s="169">
        <f t="shared" si="1456"/>
        <v>0</v>
      </c>
      <c r="AL2383" s="169">
        <f>SUM(AL2384:AL2387)</f>
        <v>0</v>
      </c>
      <c r="AM2383" s="169">
        <f>SUM(AM2384:AM2387)</f>
        <v>0</v>
      </c>
      <c r="AN2383" s="169">
        <f t="shared" si="1457"/>
        <v>0</v>
      </c>
      <c r="AO2383" s="169">
        <f>SUM(AO2384:AO2387)</f>
        <v>0</v>
      </c>
      <c r="AP2383" s="169">
        <f>SUM(AP2384:AP2387)</f>
        <v>0</v>
      </c>
      <c r="AQ2383" s="169">
        <f t="shared" si="1458"/>
        <v>0</v>
      </c>
      <c r="AR2383" s="169">
        <f>SUM(AR2384:AR2387)</f>
        <v>0</v>
      </c>
      <c r="AS2383" s="169">
        <f>SUM(AS2384:AS2387)</f>
        <v>0</v>
      </c>
      <c r="AT2383" s="169">
        <f t="shared" si="1459"/>
        <v>0</v>
      </c>
      <c r="AU2383" s="169">
        <f>SUM(AU2384:AU2387)</f>
        <v>0</v>
      </c>
      <c r="AV2383" s="169">
        <f>SUM(AV2384:AV2387)</f>
        <v>0</v>
      </c>
      <c r="AW2383" s="169">
        <f t="shared" si="1460"/>
        <v>0</v>
      </c>
      <c r="AX2383" s="233"/>
      <c r="AY2383" s="234"/>
      <c r="AZ2383" s="233"/>
      <c r="BA2383" s="234"/>
      <c r="BB2383" s="233"/>
      <c r="BC2383" s="234"/>
      <c r="BD2383" s="233"/>
      <c r="BE2383" s="234"/>
    </row>
    <row r="2384" spans="2:57" ht="15.75" hidden="1">
      <c r="B2384" s="174">
        <v>2025</v>
      </c>
      <c r="C2384" s="174">
        <v>20</v>
      </c>
      <c r="D2384" s="175">
        <v>0</v>
      </c>
      <c r="E2384" s="176"/>
      <c r="F2384" s="174">
        <v>4</v>
      </c>
      <c r="G2384" s="174">
        <v>8</v>
      </c>
      <c r="H2384" s="174">
        <v>22</v>
      </c>
      <c r="I2384" s="174">
        <v>5000</v>
      </c>
      <c r="J2384" s="174">
        <v>5200</v>
      </c>
      <c r="K2384" s="174">
        <v>523</v>
      </c>
      <c r="L2384" s="177">
        <v>189</v>
      </c>
      <c r="M2384" s="178">
        <v>0</v>
      </c>
      <c r="N2384" s="179" t="s">
        <v>501</v>
      </c>
      <c r="O2384" s="180">
        <v>0</v>
      </c>
      <c r="P2384" s="180">
        <v>0</v>
      </c>
      <c r="Q2384" s="181">
        <v>0</v>
      </c>
      <c r="R2384" s="182" t="s">
        <v>98</v>
      </c>
      <c r="S2384" s="183">
        <v>0</v>
      </c>
      <c r="T2384" s="183">
        <v>0</v>
      </c>
      <c r="U2384" s="180">
        <v>0</v>
      </c>
      <c r="V2384" s="180">
        <v>0</v>
      </c>
      <c r="W2384" s="183">
        <v>0</v>
      </c>
      <c r="X2384" s="183">
        <v>0</v>
      </c>
      <c r="Y2384" s="180">
        <v>0</v>
      </c>
      <c r="Z2384" s="180">
        <v>0</v>
      </c>
      <c r="AA2384" s="183">
        <v>0</v>
      </c>
      <c r="AB2384" s="183">
        <v>0</v>
      </c>
      <c r="AC2384" s="180">
        <f t="shared" ref="AC2384:AD2387" si="1473">+O2384+U2384-Y2384</f>
        <v>0</v>
      </c>
      <c r="AD2384" s="180">
        <f t="shared" si="1473"/>
        <v>0</v>
      </c>
      <c r="AE2384" s="181">
        <f t="shared" si="1454"/>
        <v>0</v>
      </c>
      <c r="AF2384" s="180">
        <v>0</v>
      </c>
      <c r="AG2384" s="180">
        <v>0</v>
      </c>
      <c r="AH2384" s="181">
        <f t="shared" si="1455"/>
        <v>0</v>
      </c>
      <c r="AI2384" s="180">
        <v>0</v>
      </c>
      <c r="AJ2384" s="180">
        <v>0</v>
      </c>
      <c r="AK2384" s="181">
        <f t="shared" si="1456"/>
        <v>0</v>
      </c>
      <c r="AL2384" s="180">
        <v>0</v>
      </c>
      <c r="AM2384" s="180">
        <v>0</v>
      </c>
      <c r="AN2384" s="181">
        <f t="shared" si="1457"/>
        <v>0</v>
      </c>
      <c r="AO2384" s="180">
        <v>0</v>
      </c>
      <c r="AP2384" s="180">
        <v>0</v>
      </c>
      <c r="AQ2384" s="181">
        <f t="shared" si="1458"/>
        <v>0</v>
      </c>
      <c r="AR2384" s="180">
        <v>0</v>
      </c>
      <c r="AS2384" s="180">
        <v>0</v>
      </c>
      <c r="AT2384" s="181">
        <f t="shared" si="1459"/>
        <v>0</v>
      </c>
      <c r="AU2384" s="180">
        <f t="shared" ref="AU2384:AV2387" si="1474">+AC2384-AF2384-AI2384-AL2384-AO2384-AR2384</f>
        <v>0</v>
      </c>
      <c r="AV2384" s="180">
        <f t="shared" si="1474"/>
        <v>0</v>
      </c>
      <c r="AW2384" s="181">
        <f t="shared" si="1460"/>
        <v>0</v>
      </c>
      <c r="AX2384" s="183">
        <f t="shared" ref="AX2384:AY2387" si="1475">+S2384+W2384-AA2384</f>
        <v>0</v>
      </c>
      <c r="AY2384" s="183">
        <f t="shared" si="1475"/>
        <v>0</v>
      </c>
      <c r="AZ2384" s="183"/>
      <c r="BA2384" s="183"/>
      <c r="BB2384" s="183"/>
      <c r="BC2384" s="183"/>
      <c r="BD2384" s="183">
        <f t="shared" ref="BD2384:BE2387" si="1476">+AX2384-AZ2384-BB2384</f>
        <v>0</v>
      </c>
      <c r="BE2384" s="183">
        <f t="shared" si="1476"/>
        <v>0</v>
      </c>
    </row>
    <row r="2385" spans="2:57" ht="15.75" hidden="1">
      <c r="B2385" s="174">
        <v>2025</v>
      </c>
      <c r="C2385" s="174">
        <v>20</v>
      </c>
      <c r="D2385" s="175">
        <v>0</v>
      </c>
      <c r="E2385" s="176"/>
      <c r="F2385" s="174">
        <v>4</v>
      </c>
      <c r="G2385" s="174">
        <v>8</v>
      </c>
      <c r="H2385" s="174">
        <v>22</v>
      </c>
      <c r="I2385" s="174">
        <v>5000</v>
      </c>
      <c r="J2385" s="174">
        <v>5200</v>
      </c>
      <c r="K2385" s="174">
        <v>523</v>
      </c>
      <c r="L2385" s="177">
        <v>1508</v>
      </c>
      <c r="M2385" s="178">
        <v>0</v>
      </c>
      <c r="N2385" s="179" t="s">
        <v>502</v>
      </c>
      <c r="O2385" s="180">
        <v>0</v>
      </c>
      <c r="P2385" s="180">
        <v>0</v>
      </c>
      <c r="Q2385" s="181">
        <v>0</v>
      </c>
      <c r="R2385" s="182" t="s">
        <v>98</v>
      </c>
      <c r="S2385" s="183">
        <v>0</v>
      </c>
      <c r="T2385" s="183">
        <v>0</v>
      </c>
      <c r="U2385" s="180">
        <v>0</v>
      </c>
      <c r="V2385" s="180">
        <v>0</v>
      </c>
      <c r="W2385" s="183">
        <v>0</v>
      </c>
      <c r="X2385" s="183">
        <v>0</v>
      </c>
      <c r="Y2385" s="180">
        <v>0</v>
      </c>
      <c r="Z2385" s="180">
        <v>0</v>
      </c>
      <c r="AA2385" s="183">
        <v>0</v>
      </c>
      <c r="AB2385" s="183">
        <v>0</v>
      </c>
      <c r="AC2385" s="180">
        <f t="shared" si="1473"/>
        <v>0</v>
      </c>
      <c r="AD2385" s="180">
        <f t="shared" si="1473"/>
        <v>0</v>
      </c>
      <c r="AE2385" s="181">
        <f t="shared" si="1454"/>
        <v>0</v>
      </c>
      <c r="AF2385" s="180">
        <v>0</v>
      </c>
      <c r="AG2385" s="180">
        <v>0</v>
      </c>
      <c r="AH2385" s="181">
        <f t="shared" si="1455"/>
        <v>0</v>
      </c>
      <c r="AI2385" s="180">
        <v>0</v>
      </c>
      <c r="AJ2385" s="180">
        <v>0</v>
      </c>
      <c r="AK2385" s="181">
        <f t="shared" si="1456"/>
        <v>0</v>
      </c>
      <c r="AL2385" s="180">
        <v>0</v>
      </c>
      <c r="AM2385" s="180">
        <v>0</v>
      </c>
      <c r="AN2385" s="181">
        <f t="shared" si="1457"/>
        <v>0</v>
      </c>
      <c r="AO2385" s="180">
        <v>0</v>
      </c>
      <c r="AP2385" s="180">
        <v>0</v>
      </c>
      <c r="AQ2385" s="181">
        <f t="shared" si="1458"/>
        <v>0</v>
      </c>
      <c r="AR2385" s="180">
        <v>0</v>
      </c>
      <c r="AS2385" s="180">
        <v>0</v>
      </c>
      <c r="AT2385" s="181">
        <f t="shared" si="1459"/>
        <v>0</v>
      </c>
      <c r="AU2385" s="180">
        <f t="shared" si="1474"/>
        <v>0</v>
      </c>
      <c r="AV2385" s="180">
        <f t="shared" si="1474"/>
        <v>0</v>
      </c>
      <c r="AW2385" s="181">
        <f t="shared" si="1460"/>
        <v>0</v>
      </c>
      <c r="AX2385" s="183">
        <f t="shared" si="1475"/>
        <v>0</v>
      </c>
      <c r="AY2385" s="183">
        <f t="shared" si="1475"/>
        <v>0</v>
      </c>
      <c r="AZ2385" s="183"/>
      <c r="BA2385" s="183"/>
      <c r="BB2385" s="183"/>
      <c r="BC2385" s="183"/>
      <c r="BD2385" s="183">
        <f t="shared" si="1476"/>
        <v>0</v>
      </c>
      <c r="BE2385" s="183">
        <f t="shared" si="1476"/>
        <v>0</v>
      </c>
    </row>
    <row r="2386" spans="2:57" ht="15.75" hidden="1">
      <c r="B2386" s="174">
        <v>2025</v>
      </c>
      <c r="C2386" s="174">
        <v>20</v>
      </c>
      <c r="D2386" s="175">
        <v>0</v>
      </c>
      <c r="E2386" s="176"/>
      <c r="F2386" s="174">
        <v>4</v>
      </c>
      <c r="G2386" s="174">
        <v>8</v>
      </c>
      <c r="H2386" s="174">
        <v>22</v>
      </c>
      <c r="I2386" s="174">
        <v>5000</v>
      </c>
      <c r="J2386" s="174">
        <v>5200</v>
      </c>
      <c r="K2386" s="174">
        <v>523</v>
      </c>
      <c r="L2386" s="177">
        <v>819</v>
      </c>
      <c r="M2386" s="178">
        <v>0</v>
      </c>
      <c r="N2386" s="179" t="s">
        <v>1515</v>
      </c>
      <c r="O2386" s="180">
        <v>0</v>
      </c>
      <c r="P2386" s="180">
        <v>0</v>
      </c>
      <c r="Q2386" s="181">
        <v>0</v>
      </c>
      <c r="R2386" s="182" t="s">
        <v>98</v>
      </c>
      <c r="S2386" s="183">
        <v>0</v>
      </c>
      <c r="T2386" s="183">
        <v>0</v>
      </c>
      <c r="U2386" s="180">
        <v>0</v>
      </c>
      <c r="V2386" s="180">
        <v>0</v>
      </c>
      <c r="W2386" s="183">
        <v>0</v>
      </c>
      <c r="X2386" s="183">
        <v>0</v>
      </c>
      <c r="Y2386" s="180">
        <v>0</v>
      </c>
      <c r="Z2386" s="180">
        <v>0</v>
      </c>
      <c r="AA2386" s="183">
        <v>0</v>
      </c>
      <c r="AB2386" s="183">
        <v>0</v>
      </c>
      <c r="AC2386" s="180">
        <f t="shared" si="1473"/>
        <v>0</v>
      </c>
      <c r="AD2386" s="180">
        <f t="shared" si="1473"/>
        <v>0</v>
      </c>
      <c r="AE2386" s="181">
        <f t="shared" si="1454"/>
        <v>0</v>
      </c>
      <c r="AF2386" s="180">
        <v>0</v>
      </c>
      <c r="AG2386" s="180">
        <v>0</v>
      </c>
      <c r="AH2386" s="181">
        <f t="shared" si="1455"/>
        <v>0</v>
      </c>
      <c r="AI2386" s="180">
        <v>0</v>
      </c>
      <c r="AJ2386" s="180">
        <v>0</v>
      </c>
      <c r="AK2386" s="181">
        <f t="shared" si="1456"/>
        <v>0</v>
      </c>
      <c r="AL2386" s="180">
        <v>0</v>
      </c>
      <c r="AM2386" s="180">
        <v>0</v>
      </c>
      <c r="AN2386" s="181">
        <f t="shared" si="1457"/>
        <v>0</v>
      </c>
      <c r="AO2386" s="180">
        <v>0</v>
      </c>
      <c r="AP2386" s="180">
        <v>0</v>
      </c>
      <c r="AQ2386" s="181">
        <f t="shared" si="1458"/>
        <v>0</v>
      </c>
      <c r="AR2386" s="180">
        <v>0</v>
      </c>
      <c r="AS2386" s="180">
        <v>0</v>
      </c>
      <c r="AT2386" s="181">
        <f t="shared" si="1459"/>
        <v>0</v>
      </c>
      <c r="AU2386" s="180">
        <f t="shared" si="1474"/>
        <v>0</v>
      </c>
      <c r="AV2386" s="180">
        <f t="shared" si="1474"/>
        <v>0</v>
      </c>
      <c r="AW2386" s="181">
        <f t="shared" si="1460"/>
        <v>0</v>
      </c>
      <c r="AX2386" s="183">
        <f t="shared" si="1475"/>
        <v>0</v>
      </c>
      <c r="AY2386" s="183">
        <f t="shared" si="1475"/>
        <v>0</v>
      </c>
      <c r="AZ2386" s="183"/>
      <c r="BA2386" s="183"/>
      <c r="BB2386" s="183"/>
      <c r="BC2386" s="183"/>
      <c r="BD2386" s="183">
        <f t="shared" si="1476"/>
        <v>0</v>
      </c>
      <c r="BE2386" s="183">
        <f t="shared" si="1476"/>
        <v>0</v>
      </c>
    </row>
    <row r="2387" spans="2:57" ht="15.75" hidden="1">
      <c r="B2387" s="174">
        <v>2025</v>
      </c>
      <c r="C2387" s="174">
        <v>20</v>
      </c>
      <c r="D2387" s="175">
        <v>0</v>
      </c>
      <c r="E2387" s="176"/>
      <c r="F2387" s="174">
        <v>4</v>
      </c>
      <c r="G2387" s="174">
        <v>8</v>
      </c>
      <c r="H2387" s="174">
        <v>22</v>
      </c>
      <c r="I2387" s="174">
        <v>5000</v>
      </c>
      <c r="J2387" s="174">
        <v>5200</v>
      </c>
      <c r="K2387" s="174">
        <v>523</v>
      </c>
      <c r="L2387" s="177">
        <v>685</v>
      </c>
      <c r="M2387" s="178">
        <v>0</v>
      </c>
      <c r="N2387" s="179" t="s">
        <v>1516</v>
      </c>
      <c r="O2387" s="180">
        <v>0</v>
      </c>
      <c r="P2387" s="180">
        <v>0</v>
      </c>
      <c r="Q2387" s="181">
        <v>0</v>
      </c>
      <c r="R2387" s="182" t="s">
        <v>98</v>
      </c>
      <c r="S2387" s="183">
        <v>0</v>
      </c>
      <c r="T2387" s="183">
        <v>0</v>
      </c>
      <c r="U2387" s="180">
        <v>0</v>
      </c>
      <c r="V2387" s="180">
        <v>0</v>
      </c>
      <c r="W2387" s="183">
        <v>0</v>
      </c>
      <c r="X2387" s="183">
        <v>0</v>
      </c>
      <c r="Y2387" s="180">
        <v>0</v>
      </c>
      <c r="Z2387" s="180">
        <v>0</v>
      </c>
      <c r="AA2387" s="183">
        <v>0</v>
      </c>
      <c r="AB2387" s="183">
        <v>0</v>
      </c>
      <c r="AC2387" s="180">
        <f t="shared" si="1473"/>
        <v>0</v>
      </c>
      <c r="AD2387" s="180">
        <f t="shared" si="1473"/>
        <v>0</v>
      </c>
      <c r="AE2387" s="181">
        <f t="shared" si="1454"/>
        <v>0</v>
      </c>
      <c r="AF2387" s="180">
        <v>0</v>
      </c>
      <c r="AG2387" s="180">
        <v>0</v>
      </c>
      <c r="AH2387" s="181">
        <f t="shared" si="1455"/>
        <v>0</v>
      </c>
      <c r="AI2387" s="180">
        <v>0</v>
      </c>
      <c r="AJ2387" s="180">
        <v>0</v>
      </c>
      <c r="AK2387" s="181">
        <f t="shared" si="1456"/>
        <v>0</v>
      </c>
      <c r="AL2387" s="180">
        <v>0</v>
      </c>
      <c r="AM2387" s="180">
        <v>0</v>
      </c>
      <c r="AN2387" s="181">
        <f t="shared" si="1457"/>
        <v>0</v>
      </c>
      <c r="AO2387" s="180">
        <v>0</v>
      </c>
      <c r="AP2387" s="180">
        <v>0</v>
      </c>
      <c r="AQ2387" s="181">
        <f t="shared" si="1458"/>
        <v>0</v>
      </c>
      <c r="AR2387" s="180">
        <v>0</v>
      </c>
      <c r="AS2387" s="180">
        <v>0</v>
      </c>
      <c r="AT2387" s="181">
        <f t="shared" si="1459"/>
        <v>0</v>
      </c>
      <c r="AU2387" s="180">
        <f t="shared" si="1474"/>
        <v>0</v>
      </c>
      <c r="AV2387" s="180">
        <f t="shared" si="1474"/>
        <v>0</v>
      </c>
      <c r="AW2387" s="181">
        <f t="shared" si="1460"/>
        <v>0</v>
      </c>
      <c r="AX2387" s="183">
        <f t="shared" si="1475"/>
        <v>0</v>
      </c>
      <c r="AY2387" s="183">
        <f t="shared" si="1475"/>
        <v>0</v>
      </c>
      <c r="AZ2387" s="183"/>
      <c r="BA2387" s="183"/>
      <c r="BB2387" s="183"/>
      <c r="BC2387" s="183"/>
      <c r="BD2387" s="183">
        <f t="shared" si="1476"/>
        <v>0</v>
      </c>
      <c r="BE2387" s="183">
        <f t="shared" si="1476"/>
        <v>0</v>
      </c>
    </row>
    <row r="2388" spans="2:57" ht="15.75" hidden="1">
      <c r="B2388" s="152">
        <v>2025</v>
      </c>
      <c r="C2388" s="152">
        <v>20</v>
      </c>
      <c r="D2388" s="153"/>
      <c r="E2388" s="154"/>
      <c r="F2388" s="152">
        <v>4</v>
      </c>
      <c r="G2388" s="152">
        <v>8</v>
      </c>
      <c r="H2388" s="152">
        <v>22</v>
      </c>
      <c r="I2388" s="152">
        <v>5000</v>
      </c>
      <c r="J2388" s="152">
        <v>5500</v>
      </c>
      <c r="K2388" s="152"/>
      <c r="L2388" s="155" t="s">
        <v>44</v>
      </c>
      <c r="M2388" s="156"/>
      <c r="N2388" s="157" t="s">
        <v>558</v>
      </c>
      <c r="O2388" s="158">
        <v>0</v>
      </c>
      <c r="P2388" s="158">
        <v>0</v>
      </c>
      <c r="Q2388" s="158">
        <v>0</v>
      </c>
      <c r="R2388" s="159"/>
      <c r="S2388" s="231"/>
      <c r="T2388" s="232"/>
      <c r="U2388" s="158">
        <f t="shared" ref="U2388:AD2388" si="1477">U2389</f>
        <v>0</v>
      </c>
      <c r="V2388" s="158">
        <f t="shared" si="1477"/>
        <v>0</v>
      </c>
      <c r="W2388" s="162">
        <f t="shared" si="1477"/>
        <v>0</v>
      </c>
      <c r="X2388" s="162">
        <f t="shared" si="1477"/>
        <v>0</v>
      </c>
      <c r="Y2388" s="158">
        <f t="shared" si="1477"/>
        <v>0</v>
      </c>
      <c r="Z2388" s="158">
        <f t="shared" si="1477"/>
        <v>0</v>
      </c>
      <c r="AA2388" s="162">
        <f t="shared" si="1477"/>
        <v>0</v>
      </c>
      <c r="AB2388" s="162">
        <f t="shared" si="1477"/>
        <v>0</v>
      </c>
      <c r="AC2388" s="158">
        <f t="shared" si="1477"/>
        <v>0</v>
      </c>
      <c r="AD2388" s="158">
        <f t="shared" si="1477"/>
        <v>0</v>
      </c>
      <c r="AE2388" s="158">
        <f t="shared" si="1454"/>
        <v>0</v>
      </c>
      <c r="AF2388" s="158">
        <f>AF2389</f>
        <v>0</v>
      </c>
      <c r="AG2388" s="158">
        <f>AG2389</f>
        <v>0</v>
      </c>
      <c r="AH2388" s="158">
        <f t="shared" si="1455"/>
        <v>0</v>
      </c>
      <c r="AI2388" s="158">
        <f>AI2389</f>
        <v>0</v>
      </c>
      <c r="AJ2388" s="158">
        <f>AJ2389</f>
        <v>0</v>
      </c>
      <c r="AK2388" s="158">
        <f t="shared" si="1456"/>
        <v>0</v>
      </c>
      <c r="AL2388" s="158">
        <f>AL2389</f>
        <v>0</v>
      </c>
      <c r="AM2388" s="158">
        <f>AM2389</f>
        <v>0</v>
      </c>
      <c r="AN2388" s="158">
        <f t="shared" si="1457"/>
        <v>0</v>
      </c>
      <c r="AO2388" s="158">
        <f>AO2389</f>
        <v>0</v>
      </c>
      <c r="AP2388" s="158">
        <f>AP2389</f>
        <v>0</v>
      </c>
      <c r="AQ2388" s="158">
        <f t="shared" si="1458"/>
        <v>0</v>
      </c>
      <c r="AR2388" s="158">
        <f>AR2389</f>
        <v>0</v>
      </c>
      <c r="AS2388" s="158">
        <f>AS2389</f>
        <v>0</v>
      </c>
      <c r="AT2388" s="158">
        <f t="shared" si="1459"/>
        <v>0</v>
      </c>
      <c r="AU2388" s="158">
        <f>AU2389</f>
        <v>0</v>
      </c>
      <c r="AV2388" s="158">
        <f>AV2389</f>
        <v>0</v>
      </c>
      <c r="AW2388" s="158">
        <f t="shared" si="1460"/>
        <v>0</v>
      </c>
      <c r="AX2388" s="231"/>
      <c r="AY2388" s="232"/>
      <c r="AZ2388" s="231"/>
      <c r="BA2388" s="232"/>
      <c r="BB2388" s="231"/>
      <c r="BC2388" s="232"/>
      <c r="BD2388" s="231"/>
      <c r="BE2388" s="232"/>
    </row>
    <row r="2389" spans="2:57" ht="15.75" hidden="1">
      <c r="B2389" s="163">
        <v>2025</v>
      </c>
      <c r="C2389" s="163">
        <v>20</v>
      </c>
      <c r="D2389" s="164"/>
      <c r="E2389" s="165"/>
      <c r="F2389" s="163">
        <v>4</v>
      </c>
      <c r="G2389" s="163">
        <v>8</v>
      </c>
      <c r="H2389" s="163">
        <v>22</v>
      </c>
      <c r="I2389" s="163">
        <v>5000</v>
      </c>
      <c r="J2389" s="163">
        <v>5500</v>
      </c>
      <c r="K2389" s="163">
        <v>551</v>
      </c>
      <c r="L2389" s="166" t="s">
        <v>44</v>
      </c>
      <c r="M2389" s="167"/>
      <c r="N2389" s="168" t="s">
        <v>559</v>
      </c>
      <c r="O2389" s="169">
        <v>0</v>
      </c>
      <c r="P2389" s="169">
        <v>0</v>
      </c>
      <c r="Q2389" s="169">
        <v>0</v>
      </c>
      <c r="R2389" s="170"/>
      <c r="S2389" s="233"/>
      <c r="T2389" s="234"/>
      <c r="U2389" s="169">
        <f t="shared" ref="U2389:AD2389" si="1478">SUM(U2390)</f>
        <v>0</v>
      </c>
      <c r="V2389" s="169">
        <f t="shared" si="1478"/>
        <v>0</v>
      </c>
      <c r="W2389" s="173">
        <f t="shared" si="1478"/>
        <v>0</v>
      </c>
      <c r="X2389" s="173">
        <f t="shared" si="1478"/>
        <v>0</v>
      </c>
      <c r="Y2389" s="169">
        <f t="shared" si="1478"/>
        <v>0</v>
      </c>
      <c r="Z2389" s="169">
        <f t="shared" si="1478"/>
        <v>0</v>
      </c>
      <c r="AA2389" s="173">
        <f t="shared" si="1478"/>
        <v>0</v>
      </c>
      <c r="AB2389" s="173">
        <f t="shared" si="1478"/>
        <v>0</v>
      </c>
      <c r="AC2389" s="169">
        <f t="shared" si="1478"/>
        <v>0</v>
      </c>
      <c r="AD2389" s="169">
        <f t="shared" si="1478"/>
        <v>0</v>
      </c>
      <c r="AE2389" s="169">
        <f t="shared" si="1454"/>
        <v>0</v>
      </c>
      <c r="AF2389" s="169">
        <f>SUM(AF2390)</f>
        <v>0</v>
      </c>
      <c r="AG2389" s="169">
        <f>SUM(AG2390)</f>
        <v>0</v>
      </c>
      <c r="AH2389" s="169">
        <f t="shared" si="1455"/>
        <v>0</v>
      </c>
      <c r="AI2389" s="169">
        <f>SUM(AI2390)</f>
        <v>0</v>
      </c>
      <c r="AJ2389" s="169">
        <f>SUM(AJ2390)</f>
        <v>0</v>
      </c>
      <c r="AK2389" s="169">
        <f t="shared" si="1456"/>
        <v>0</v>
      </c>
      <c r="AL2389" s="169">
        <f>SUM(AL2390)</f>
        <v>0</v>
      </c>
      <c r="AM2389" s="169">
        <f>SUM(AM2390)</f>
        <v>0</v>
      </c>
      <c r="AN2389" s="169">
        <f t="shared" si="1457"/>
        <v>0</v>
      </c>
      <c r="AO2389" s="169">
        <f>SUM(AO2390)</f>
        <v>0</v>
      </c>
      <c r="AP2389" s="169">
        <f>SUM(AP2390)</f>
        <v>0</v>
      </c>
      <c r="AQ2389" s="169">
        <f t="shared" si="1458"/>
        <v>0</v>
      </c>
      <c r="AR2389" s="169">
        <f>SUM(AR2390)</f>
        <v>0</v>
      </c>
      <c r="AS2389" s="169">
        <f>SUM(AS2390)</f>
        <v>0</v>
      </c>
      <c r="AT2389" s="169">
        <f t="shared" si="1459"/>
        <v>0</v>
      </c>
      <c r="AU2389" s="169">
        <f>SUM(AU2390)</f>
        <v>0</v>
      </c>
      <c r="AV2389" s="169">
        <f>SUM(AV2390)</f>
        <v>0</v>
      </c>
      <c r="AW2389" s="169">
        <f t="shared" si="1460"/>
        <v>0</v>
      </c>
      <c r="AX2389" s="233"/>
      <c r="AY2389" s="234"/>
      <c r="AZ2389" s="233"/>
      <c r="BA2389" s="234"/>
      <c r="BB2389" s="233"/>
      <c r="BC2389" s="234"/>
      <c r="BD2389" s="233"/>
      <c r="BE2389" s="234"/>
    </row>
    <row r="2390" spans="2:57" ht="15.75" hidden="1">
      <c r="B2390" s="174">
        <v>2025</v>
      </c>
      <c r="C2390" s="174">
        <v>20</v>
      </c>
      <c r="D2390" s="175">
        <v>0</v>
      </c>
      <c r="E2390" s="176"/>
      <c r="F2390" s="174">
        <v>4</v>
      </c>
      <c r="G2390" s="174">
        <v>8</v>
      </c>
      <c r="H2390" s="174">
        <v>22</v>
      </c>
      <c r="I2390" s="174">
        <v>5000</v>
      </c>
      <c r="J2390" s="174">
        <v>5500</v>
      </c>
      <c r="K2390" s="174">
        <v>551</v>
      </c>
      <c r="L2390" s="177">
        <v>163</v>
      </c>
      <c r="M2390" s="178">
        <v>0</v>
      </c>
      <c r="N2390" s="179" t="s">
        <v>1517</v>
      </c>
      <c r="O2390" s="180">
        <v>0</v>
      </c>
      <c r="P2390" s="180">
        <v>0</v>
      </c>
      <c r="Q2390" s="181">
        <v>0</v>
      </c>
      <c r="R2390" s="182" t="s">
        <v>98</v>
      </c>
      <c r="S2390" s="183">
        <v>0</v>
      </c>
      <c r="T2390" s="183">
        <v>0</v>
      </c>
      <c r="U2390" s="180">
        <v>0</v>
      </c>
      <c r="V2390" s="180">
        <v>0</v>
      </c>
      <c r="W2390" s="183">
        <v>0</v>
      </c>
      <c r="X2390" s="183">
        <v>0</v>
      </c>
      <c r="Y2390" s="180">
        <v>0</v>
      </c>
      <c r="Z2390" s="180">
        <v>0</v>
      </c>
      <c r="AA2390" s="183">
        <v>0</v>
      </c>
      <c r="AB2390" s="183">
        <v>0</v>
      </c>
      <c r="AC2390" s="180">
        <f>+O2390+U2390-Y2390</f>
        <v>0</v>
      </c>
      <c r="AD2390" s="180">
        <f>+P2390+V2390-Z2390</f>
        <v>0</v>
      </c>
      <c r="AE2390" s="181">
        <f t="shared" si="1454"/>
        <v>0</v>
      </c>
      <c r="AF2390" s="180">
        <v>0</v>
      </c>
      <c r="AG2390" s="180">
        <v>0</v>
      </c>
      <c r="AH2390" s="181">
        <f t="shared" si="1455"/>
        <v>0</v>
      </c>
      <c r="AI2390" s="180">
        <v>0</v>
      </c>
      <c r="AJ2390" s="180">
        <v>0</v>
      </c>
      <c r="AK2390" s="181">
        <f t="shared" si="1456"/>
        <v>0</v>
      </c>
      <c r="AL2390" s="180">
        <v>0</v>
      </c>
      <c r="AM2390" s="180">
        <v>0</v>
      </c>
      <c r="AN2390" s="181">
        <f t="shared" si="1457"/>
        <v>0</v>
      </c>
      <c r="AO2390" s="180">
        <v>0</v>
      </c>
      <c r="AP2390" s="180">
        <v>0</v>
      </c>
      <c r="AQ2390" s="181">
        <f t="shared" si="1458"/>
        <v>0</v>
      </c>
      <c r="AR2390" s="180">
        <v>0</v>
      </c>
      <c r="AS2390" s="180">
        <v>0</v>
      </c>
      <c r="AT2390" s="181">
        <f t="shared" si="1459"/>
        <v>0</v>
      </c>
      <c r="AU2390" s="180">
        <f>+AC2390-AF2390-AI2390-AL2390-AO2390-AR2390</f>
        <v>0</v>
      </c>
      <c r="AV2390" s="180">
        <f>+AD2390-AG2390-AJ2390-AM2390-AP2390-AS2390</f>
        <v>0</v>
      </c>
      <c r="AW2390" s="181">
        <f t="shared" si="1460"/>
        <v>0</v>
      </c>
      <c r="AX2390" s="183">
        <f>+S2390+W2390-AA2390</f>
        <v>0</v>
      </c>
      <c r="AY2390" s="183">
        <f>+T2390+X2390-AB2390</f>
        <v>0</v>
      </c>
      <c r="AZ2390" s="183"/>
      <c r="BA2390" s="183"/>
      <c r="BB2390" s="183"/>
      <c r="BC2390" s="183"/>
      <c r="BD2390" s="183">
        <f>+AX2390-AZ2390-BB2390</f>
        <v>0</v>
      </c>
      <c r="BE2390" s="183">
        <f>+AY2390-BA2390-BC2390</f>
        <v>0</v>
      </c>
    </row>
    <row r="2391" spans="2:57" ht="15.75" hidden="1">
      <c r="B2391" s="152">
        <v>2025</v>
      </c>
      <c r="C2391" s="152">
        <v>20</v>
      </c>
      <c r="D2391" s="153"/>
      <c r="E2391" s="154"/>
      <c r="F2391" s="152">
        <v>4</v>
      </c>
      <c r="G2391" s="152">
        <v>8</v>
      </c>
      <c r="H2391" s="152">
        <v>22</v>
      </c>
      <c r="I2391" s="152">
        <v>5000</v>
      </c>
      <c r="J2391" s="152">
        <v>5600</v>
      </c>
      <c r="K2391" s="152"/>
      <c r="L2391" s="155" t="s">
        <v>44</v>
      </c>
      <c r="M2391" s="156"/>
      <c r="N2391" s="157" t="s">
        <v>1050</v>
      </c>
      <c r="O2391" s="158">
        <v>0</v>
      </c>
      <c r="P2391" s="158">
        <v>0</v>
      </c>
      <c r="Q2391" s="158">
        <v>0</v>
      </c>
      <c r="R2391" s="159"/>
      <c r="S2391" s="231"/>
      <c r="T2391" s="232"/>
      <c r="U2391" s="158">
        <f t="shared" ref="U2391:AD2391" si="1479">+U2392+U2394</f>
        <v>0</v>
      </c>
      <c r="V2391" s="158">
        <f t="shared" si="1479"/>
        <v>0</v>
      </c>
      <c r="W2391" s="162">
        <f t="shared" si="1479"/>
        <v>0</v>
      </c>
      <c r="X2391" s="162">
        <f t="shared" si="1479"/>
        <v>0</v>
      </c>
      <c r="Y2391" s="158">
        <f t="shared" si="1479"/>
        <v>0</v>
      </c>
      <c r="Z2391" s="158">
        <f t="shared" si="1479"/>
        <v>0</v>
      </c>
      <c r="AA2391" s="162">
        <f t="shared" si="1479"/>
        <v>0</v>
      </c>
      <c r="AB2391" s="162">
        <f t="shared" si="1479"/>
        <v>0</v>
      </c>
      <c r="AC2391" s="158">
        <f t="shared" si="1479"/>
        <v>0</v>
      </c>
      <c r="AD2391" s="158">
        <f t="shared" si="1479"/>
        <v>0</v>
      </c>
      <c r="AE2391" s="158">
        <f t="shared" si="1454"/>
        <v>0</v>
      </c>
      <c r="AF2391" s="158">
        <f>+AF2392+AF2394</f>
        <v>0</v>
      </c>
      <c r="AG2391" s="158">
        <f>+AG2392+AG2394</f>
        <v>0</v>
      </c>
      <c r="AH2391" s="158">
        <f t="shared" si="1455"/>
        <v>0</v>
      </c>
      <c r="AI2391" s="158">
        <f>+AI2392+AI2394</f>
        <v>0</v>
      </c>
      <c r="AJ2391" s="158">
        <f>+AJ2392+AJ2394</f>
        <v>0</v>
      </c>
      <c r="AK2391" s="158">
        <f t="shared" si="1456"/>
        <v>0</v>
      </c>
      <c r="AL2391" s="158">
        <f>+AL2392+AL2394</f>
        <v>0</v>
      </c>
      <c r="AM2391" s="158">
        <f>+AM2392+AM2394</f>
        <v>0</v>
      </c>
      <c r="AN2391" s="158">
        <f t="shared" si="1457"/>
        <v>0</v>
      </c>
      <c r="AO2391" s="158">
        <f>+AO2392+AO2394</f>
        <v>0</v>
      </c>
      <c r="AP2391" s="158">
        <f>+AP2392+AP2394</f>
        <v>0</v>
      </c>
      <c r="AQ2391" s="158">
        <f t="shared" si="1458"/>
        <v>0</v>
      </c>
      <c r="AR2391" s="158">
        <f>+AR2392+AR2394</f>
        <v>0</v>
      </c>
      <c r="AS2391" s="158">
        <f>+AS2392+AS2394</f>
        <v>0</v>
      </c>
      <c r="AT2391" s="158">
        <f t="shared" si="1459"/>
        <v>0</v>
      </c>
      <c r="AU2391" s="158">
        <f>+AU2392+AU2394</f>
        <v>0</v>
      </c>
      <c r="AV2391" s="158">
        <f>+AV2392+AV2394</f>
        <v>0</v>
      </c>
      <c r="AW2391" s="158">
        <f t="shared" si="1460"/>
        <v>0</v>
      </c>
      <c r="AX2391" s="231"/>
      <c r="AY2391" s="232"/>
      <c r="AZ2391" s="231"/>
      <c r="BA2391" s="232"/>
      <c r="BB2391" s="231"/>
      <c r="BC2391" s="232"/>
      <c r="BD2391" s="231"/>
      <c r="BE2391" s="232"/>
    </row>
    <row r="2392" spans="2:57" ht="15.75" hidden="1">
      <c r="B2392" s="163">
        <v>2025</v>
      </c>
      <c r="C2392" s="163">
        <v>20</v>
      </c>
      <c r="D2392" s="164"/>
      <c r="E2392" s="165"/>
      <c r="F2392" s="163">
        <v>4</v>
      </c>
      <c r="G2392" s="163">
        <v>8</v>
      </c>
      <c r="H2392" s="163">
        <v>22</v>
      </c>
      <c r="I2392" s="163">
        <v>5000</v>
      </c>
      <c r="J2392" s="163">
        <v>5600</v>
      </c>
      <c r="K2392" s="163">
        <v>562</v>
      </c>
      <c r="L2392" s="166" t="s">
        <v>44</v>
      </c>
      <c r="M2392" s="167"/>
      <c r="N2392" s="168" t="s">
        <v>576</v>
      </c>
      <c r="O2392" s="169">
        <v>0</v>
      </c>
      <c r="P2392" s="169">
        <v>0</v>
      </c>
      <c r="Q2392" s="169">
        <v>0</v>
      </c>
      <c r="R2392" s="170"/>
      <c r="S2392" s="233"/>
      <c r="T2392" s="234"/>
      <c r="U2392" s="169">
        <f t="shared" ref="U2392:AD2392" si="1480">SUM(U2393)</f>
        <v>0</v>
      </c>
      <c r="V2392" s="169">
        <f t="shared" si="1480"/>
        <v>0</v>
      </c>
      <c r="W2392" s="173">
        <f t="shared" si="1480"/>
        <v>0</v>
      </c>
      <c r="X2392" s="173">
        <f t="shared" si="1480"/>
        <v>0</v>
      </c>
      <c r="Y2392" s="169">
        <f t="shared" si="1480"/>
        <v>0</v>
      </c>
      <c r="Z2392" s="169">
        <f t="shared" si="1480"/>
        <v>0</v>
      </c>
      <c r="AA2392" s="173">
        <f t="shared" si="1480"/>
        <v>0</v>
      </c>
      <c r="AB2392" s="173">
        <f t="shared" si="1480"/>
        <v>0</v>
      </c>
      <c r="AC2392" s="169">
        <f t="shared" si="1480"/>
        <v>0</v>
      </c>
      <c r="AD2392" s="169">
        <f t="shared" si="1480"/>
        <v>0</v>
      </c>
      <c r="AE2392" s="169">
        <f t="shared" si="1454"/>
        <v>0</v>
      </c>
      <c r="AF2392" s="169">
        <f>SUM(AF2393)</f>
        <v>0</v>
      </c>
      <c r="AG2392" s="169">
        <f>SUM(AG2393)</f>
        <v>0</v>
      </c>
      <c r="AH2392" s="169">
        <f t="shared" si="1455"/>
        <v>0</v>
      </c>
      <c r="AI2392" s="169">
        <f>SUM(AI2393)</f>
        <v>0</v>
      </c>
      <c r="AJ2392" s="169">
        <f>SUM(AJ2393)</f>
        <v>0</v>
      </c>
      <c r="AK2392" s="169">
        <f t="shared" si="1456"/>
        <v>0</v>
      </c>
      <c r="AL2392" s="169">
        <f>SUM(AL2393)</f>
        <v>0</v>
      </c>
      <c r="AM2392" s="169">
        <f>SUM(AM2393)</f>
        <v>0</v>
      </c>
      <c r="AN2392" s="169">
        <f t="shared" si="1457"/>
        <v>0</v>
      </c>
      <c r="AO2392" s="169">
        <f>SUM(AO2393)</f>
        <v>0</v>
      </c>
      <c r="AP2392" s="169">
        <f>SUM(AP2393)</f>
        <v>0</v>
      </c>
      <c r="AQ2392" s="169">
        <f t="shared" si="1458"/>
        <v>0</v>
      </c>
      <c r="AR2392" s="169">
        <f>SUM(AR2393)</f>
        <v>0</v>
      </c>
      <c r="AS2392" s="169">
        <f>SUM(AS2393)</f>
        <v>0</v>
      </c>
      <c r="AT2392" s="169">
        <f t="shared" si="1459"/>
        <v>0</v>
      </c>
      <c r="AU2392" s="169">
        <f>SUM(AU2393)</f>
        <v>0</v>
      </c>
      <c r="AV2392" s="169">
        <f>SUM(AV2393)</f>
        <v>0</v>
      </c>
      <c r="AW2392" s="169">
        <f t="shared" si="1460"/>
        <v>0</v>
      </c>
      <c r="AX2392" s="233"/>
      <c r="AY2392" s="234"/>
      <c r="AZ2392" s="233"/>
      <c r="BA2392" s="234"/>
      <c r="BB2392" s="233"/>
      <c r="BC2392" s="234"/>
      <c r="BD2392" s="233"/>
      <c r="BE2392" s="234"/>
    </row>
    <row r="2393" spans="2:57" ht="15.75" hidden="1">
      <c r="B2393" s="174">
        <v>2025</v>
      </c>
      <c r="C2393" s="174">
        <v>20</v>
      </c>
      <c r="D2393" s="175">
        <v>0</v>
      </c>
      <c r="E2393" s="176"/>
      <c r="F2393" s="174">
        <v>4</v>
      </c>
      <c r="G2393" s="174">
        <v>8</v>
      </c>
      <c r="H2393" s="174">
        <v>22</v>
      </c>
      <c r="I2393" s="174">
        <v>5000</v>
      </c>
      <c r="J2393" s="174">
        <v>5600</v>
      </c>
      <c r="K2393" s="174">
        <v>562</v>
      </c>
      <c r="L2393" s="177">
        <v>1513</v>
      </c>
      <c r="M2393" s="178">
        <v>0</v>
      </c>
      <c r="N2393" s="179" t="s">
        <v>1518</v>
      </c>
      <c r="O2393" s="180">
        <v>0</v>
      </c>
      <c r="P2393" s="180">
        <v>0</v>
      </c>
      <c r="Q2393" s="181">
        <v>0</v>
      </c>
      <c r="R2393" s="182" t="s">
        <v>98</v>
      </c>
      <c r="S2393" s="183">
        <v>0</v>
      </c>
      <c r="T2393" s="183">
        <v>0</v>
      </c>
      <c r="U2393" s="180">
        <v>0</v>
      </c>
      <c r="V2393" s="180">
        <v>0</v>
      </c>
      <c r="W2393" s="183">
        <v>0</v>
      </c>
      <c r="X2393" s="183">
        <v>0</v>
      </c>
      <c r="Y2393" s="180">
        <v>0</v>
      </c>
      <c r="Z2393" s="180">
        <v>0</v>
      </c>
      <c r="AA2393" s="183">
        <v>0</v>
      </c>
      <c r="AB2393" s="183">
        <v>0</v>
      </c>
      <c r="AC2393" s="180">
        <f>+O2393+U2393-Y2393</f>
        <v>0</v>
      </c>
      <c r="AD2393" s="180">
        <f>+P2393+V2393-Z2393</f>
        <v>0</v>
      </c>
      <c r="AE2393" s="181">
        <f t="shared" si="1454"/>
        <v>0</v>
      </c>
      <c r="AF2393" s="180">
        <v>0</v>
      </c>
      <c r="AG2393" s="180">
        <v>0</v>
      </c>
      <c r="AH2393" s="181">
        <f t="shared" si="1455"/>
        <v>0</v>
      </c>
      <c r="AI2393" s="180">
        <v>0</v>
      </c>
      <c r="AJ2393" s="180">
        <v>0</v>
      </c>
      <c r="AK2393" s="181">
        <f t="shared" si="1456"/>
        <v>0</v>
      </c>
      <c r="AL2393" s="180">
        <v>0</v>
      </c>
      <c r="AM2393" s="180">
        <v>0</v>
      </c>
      <c r="AN2393" s="181">
        <f t="shared" si="1457"/>
        <v>0</v>
      </c>
      <c r="AO2393" s="180">
        <v>0</v>
      </c>
      <c r="AP2393" s="180">
        <v>0</v>
      </c>
      <c r="AQ2393" s="181">
        <f t="shared" si="1458"/>
        <v>0</v>
      </c>
      <c r="AR2393" s="180">
        <v>0</v>
      </c>
      <c r="AS2393" s="180">
        <v>0</v>
      </c>
      <c r="AT2393" s="181">
        <f t="shared" si="1459"/>
        <v>0</v>
      </c>
      <c r="AU2393" s="180">
        <f>+AC2393-AF2393-AI2393-AL2393-AO2393-AR2393</f>
        <v>0</v>
      </c>
      <c r="AV2393" s="180">
        <f>+AD2393-AG2393-AJ2393-AM2393-AP2393-AS2393</f>
        <v>0</v>
      </c>
      <c r="AW2393" s="181">
        <f t="shared" si="1460"/>
        <v>0</v>
      </c>
      <c r="AX2393" s="183">
        <f>+S2393+W2393-AA2393</f>
        <v>0</v>
      </c>
      <c r="AY2393" s="183">
        <f>+T2393+X2393-AB2393</f>
        <v>0</v>
      </c>
      <c r="AZ2393" s="183"/>
      <c r="BA2393" s="183"/>
      <c r="BB2393" s="183"/>
      <c r="BC2393" s="183"/>
      <c r="BD2393" s="183">
        <f>+AX2393-AZ2393-BB2393</f>
        <v>0</v>
      </c>
      <c r="BE2393" s="183">
        <f>+AY2393-BA2393-BC2393</f>
        <v>0</v>
      </c>
    </row>
    <row r="2394" spans="2:57" ht="31.5" hidden="1">
      <c r="B2394" s="163">
        <v>2025</v>
      </c>
      <c r="C2394" s="163">
        <v>20</v>
      </c>
      <c r="D2394" s="164"/>
      <c r="E2394" s="165"/>
      <c r="F2394" s="163">
        <v>4</v>
      </c>
      <c r="G2394" s="163">
        <v>8</v>
      </c>
      <c r="H2394" s="163">
        <v>22</v>
      </c>
      <c r="I2394" s="163">
        <v>5000</v>
      </c>
      <c r="J2394" s="163">
        <v>5600</v>
      </c>
      <c r="K2394" s="163">
        <v>564</v>
      </c>
      <c r="L2394" s="166" t="s">
        <v>44</v>
      </c>
      <c r="M2394" s="167"/>
      <c r="N2394" s="168" t="s">
        <v>220</v>
      </c>
      <c r="O2394" s="169">
        <v>0</v>
      </c>
      <c r="P2394" s="169">
        <v>0</v>
      </c>
      <c r="Q2394" s="169">
        <v>0</v>
      </c>
      <c r="R2394" s="170"/>
      <c r="S2394" s="233"/>
      <c r="T2394" s="234"/>
      <c r="U2394" s="169">
        <f t="shared" ref="U2394:AD2394" si="1481">SUM(U2395)</f>
        <v>0</v>
      </c>
      <c r="V2394" s="169">
        <f t="shared" si="1481"/>
        <v>0</v>
      </c>
      <c r="W2394" s="173">
        <f t="shared" si="1481"/>
        <v>0</v>
      </c>
      <c r="X2394" s="173">
        <f t="shared" si="1481"/>
        <v>0</v>
      </c>
      <c r="Y2394" s="169">
        <f t="shared" si="1481"/>
        <v>0</v>
      </c>
      <c r="Z2394" s="169">
        <f t="shared" si="1481"/>
        <v>0</v>
      </c>
      <c r="AA2394" s="173">
        <f t="shared" si="1481"/>
        <v>0</v>
      </c>
      <c r="AB2394" s="173">
        <f t="shared" si="1481"/>
        <v>0</v>
      </c>
      <c r="AC2394" s="169">
        <f t="shared" si="1481"/>
        <v>0</v>
      </c>
      <c r="AD2394" s="169">
        <f t="shared" si="1481"/>
        <v>0</v>
      </c>
      <c r="AE2394" s="169">
        <f t="shared" si="1454"/>
        <v>0</v>
      </c>
      <c r="AF2394" s="169">
        <f>SUM(AF2395)</f>
        <v>0</v>
      </c>
      <c r="AG2394" s="169">
        <f>SUM(AG2395)</f>
        <v>0</v>
      </c>
      <c r="AH2394" s="169">
        <f t="shared" si="1455"/>
        <v>0</v>
      </c>
      <c r="AI2394" s="169">
        <f>SUM(AI2395)</f>
        <v>0</v>
      </c>
      <c r="AJ2394" s="169">
        <f>SUM(AJ2395)</f>
        <v>0</v>
      </c>
      <c r="AK2394" s="169">
        <f t="shared" si="1456"/>
        <v>0</v>
      </c>
      <c r="AL2394" s="169">
        <f>SUM(AL2395)</f>
        <v>0</v>
      </c>
      <c r="AM2394" s="169">
        <f>SUM(AM2395)</f>
        <v>0</v>
      </c>
      <c r="AN2394" s="169">
        <f t="shared" si="1457"/>
        <v>0</v>
      </c>
      <c r="AO2394" s="169">
        <f>SUM(AO2395)</f>
        <v>0</v>
      </c>
      <c r="AP2394" s="169">
        <f>SUM(AP2395)</f>
        <v>0</v>
      </c>
      <c r="AQ2394" s="169">
        <f t="shared" si="1458"/>
        <v>0</v>
      </c>
      <c r="AR2394" s="169">
        <f>SUM(AR2395)</f>
        <v>0</v>
      </c>
      <c r="AS2394" s="169">
        <f>SUM(AS2395)</f>
        <v>0</v>
      </c>
      <c r="AT2394" s="169">
        <f t="shared" si="1459"/>
        <v>0</v>
      </c>
      <c r="AU2394" s="169">
        <f>SUM(AU2395)</f>
        <v>0</v>
      </c>
      <c r="AV2394" s="169">
        <f>SUM(AV2395)</f>
        <v>0</v>
      </c>
      <c r="AW2394" s="169">
        <f t="shared" si="1460"/>
        <v>0</v>
      </c>
      <c r="AX2394" s="233"/>
      <c r="AY2394" s="234"/>
      <c r="AZ2394" s="233"/>
      <c r="BA2394" s="234"/>
      <c r="BB2394" s="233"/>
      <c r="BC2394" s="234"/>
      <c r="BD2394" s="233"/>
      <c r="BE2394" s="234"/>
    </row>
    <row r="2395" spans="2:57" ht="15.75" hidden="1">
      <c r="B2395" s="174">
        <v>2025</v>
      </c>
      <c r="C2395" s="174">
        <v>20</v>
      </c>
      <c r="D2395" s="175">
        <v>0</v>
      </c>
      <c r="E2395" s="176"/>
      <c r="F2395" s="174">
        <v>4</v>
      </c>
      <c r="G2395" s="174">
        <v>8</v>
      </c>
      <c r="H2395" s="174">
        <v>22</v>
      </c>
      <c r="I2395" s="174">
        <v>5000</v>
      </c>
      <c r="J2395" s="174">
        <v>5600</v>
      </c>
      <c r="K2395" s="174">
        <v>564</v>
      </c>
      <c r="L2395" s="177">
        <v>1368</v>
      </c>
      <c r="M2395" s="178">
        <v>0</v>
      </c>
      <c r="N2395" s="179" t="s">
        <v>1519</v>
      </c>
      <c r="O2395" s="180">
        <v>0</v>
      </c>
      <c r="P2395" s="180">
        <v>0</v>
      </c>
      <c r="Q2395" s="181">
        <v>0</v>
      </c>
      <c r="R2395" s="182" t="s">
        <v>98</v>
      </c>
      <c r="S2395" s="183">
        <v>0</v>
      </c>
      <c r="T2395" s="183">
        <v>0</v>
      </c>
      <c r="U2395" s="180">
        <v>0</v>
      </c>
      <c r="V2395" s="180">
        <v>0</v>
      </c>
      <c r="W2395" s="183">
        <v>0</v>
      </c>
      <c r="X2395" s="183">
        <v>0</v>
      </c>
      <c r="Y2395" s="180">
        <v>0</v>
      </c>
      <c r="Z2395" s="180">
        <v>0</v>
      </c>
      <c r="AA2395" s="183">
        <v>0</v>
      </c>
      <c r="AB2395" s="183">
        <v>0</v>
      </c>
      <c r="AC2395" s="180">
        <f>+O2395+U2395-Y2395</f>
        <v>0</v>
      </c>
      <c r="AD2395" s="180">
        <f>+P2395+V2395-Z2395</f>
        <v>0</v>
      </c>
      <c r="AE2395" s="181">
        <f t="shared" si="1454"/>
        <v>0</v>
      </c>
      <c r="AF2395" s="180">
        <v>0</v>
      </c>
      <c r="AG2395" s="180">
        <v>0</v>
      </c>
      <c r="AH2395" s="181">
        <f t="shared" si="1455"/>
        <v>0</v>
      </c>
      <c r="AI2395" s="180">
        <v>0</v>
      </c>
      <c r="AJ2395" s="180">
        <v>0</v>
      </c>
      <c r="AK2395" s="181">
        <f t="shared" si="1456"/>
        <v>0</v>
      </c>
      <c r="AL2395" s="180">
        <v>0</v>
      </c>
      <c r="AM2395" s="180">
        <v>0</v>
      </c>
      <c r="AN2395" s="181">
        <f t="shared" si="1457"/>
        <v>0</v>
      </c>
      <c r="AO2395" s="180">
        <v>0</v>
      </c>
      <c r="AP2395" s="180">
        <v>0</v>
      </c>
      <c r="AQ2395" s="181">
        <f t="shared" si="1458"/>
        <v>0</v>
      </c>
      <c r="AR2395" s="180">
        <v>0</v>
      </c>
      <c r="AS2395" s="180">
        <v>0</v>
      </c>
      <c r="AT2395" s="181">
        <f t="shared" si="1459"/>
        <v>0</v>
      </c>
      <c r="AU2395" s="180">
        <f>+AC2395-AF2395-AI2395-AL2395-AO2395-AR2395</f>
        <v>0</v>
      </c>
      <c r="AV2395" s="180">
        <f>+AD2395-AG2395-AJ2395-AM2395-AP2395-AS2395</f>
        <v>0</v>
      </c>
      <c r="AW2395" s="181">
        <f t="shared" si="1460"/>
        <v>0</v>
      </c>
      <c r="AX2395" s="183">
        <f>+S2395+W2395-AA2395</f>
        <v>0</v>
      </c>
      <c r="AY2395" s="183">
        <f>+T2395+X2395-AB2395</f>
        <v>0</v>
      </c>
      <c r="AZ2395" s="183"/>
      <c r="BA2395" s="183"/>
      <c r="BB2395" s="183"/>
      <c r="BC2395" s="183"/>
      <c r="BD2395" s="183">
        <f>+AX2395-AZ2395-BB2395</f>
        <v>0</v>
      </c>
      <c r="BE2395" s="183">
        <f>+AY2395-BA2395-BC2395</f>
        <v>0</v>
      </c>
    </row>
    <row r="2396" spans="2:57" ht="15.75" hidden="1">
      <c r="B2396" s="152">
        <v>2025</v>
      </c>
      <c r="C2396" s="152">
        <v>20</v>
      </c>
      <c r="D2396" s="153"/>
      <c r="E2396" s="154"/>
      <c r="F2396" s="152">
        <v>4</v>
      </c>
      <c r="G2396" s="152">
        <v>8</v>
      </c>
      <c r="H2396" s="152">
        <v>22</v>
      </c>
      <c r="I2396" s="152">
        <v>5000</v>
      </c>
      <c r="J2396" s="152">
        <v>5900</v>
      </c>
      <c r="K2396" s="152"/>
      <c r="L2396" s="155" t="s">
        <v>44</v>
      </c>
      <c r="M2396" s="156"/>
      <c r="N2396" s="157" t="s">
        <v>223</v>
      </c>
      <c r="O2396" s="158">
        <v>0</v>
      </c>
      <c r="P2396" s="158">
        <v>0</v>
      </c>
      <c r="Q2396" s="158">
        <v>0</v>
      </c>
      <c r="R2396" s="159"/>
      <c r="S2396" s="231"/>
      <c r="T2396" s="232"/>
      <c r="U2396" s="158">
        <f t="shared" ref="U2396:AD2396" si="1482">U2397</f>
        <v>0</v>
      </c>
      <c r="V2396" s="158">
        <f t="shared" si="1482"/>
        <v>0</v>
      </c>
      <c r="W2396" s="162">
        <f t="shared" si="1482"/>
        <v>0</v>
      </c>
      <c r="X2396" s="162">
        <f t="shared" si="1482"/>
        <v>0</v>
      </c>
      <c r="Y2396" s="158">
        <f t="shared" si="1482"/>
        <v>0</v>
      </c>
      <c r="Z2396" s="158">
        <f t="shared" si="1482"/>
        <v>0</v>
      </c>
      <c r="AA2396" s="162">
        <f t="shared" si="1482"/>
        <v>0</v>
      </c>
      <c r="AB2396" s="162">
        <f t="shared" si="1482"/>
        <v>0</v>
      </c>
      <c r="AC2396" s="158">
        <f t="shared" si="1482"/>
        <v>0</v>
      </c>
      <c r="AD2396" s="158">
        <f t="shared" si="1482"/>
        <v>0</v>
      </c>
      <c r="AE2396" s="158">
        <f t="shared" si="1454"/>
        <v>0</v>
      </c>
      <c r="AF2396" s="158">
        <f>AF2397</f>
        <v>0</v>
      </c>
      <c r="AG2396" s="158">
        <f>AG2397</f>
        <v>0</v>
      </c>
      <c r="AH2396" s="158">
        <f t="shared" si="1455"/>
        <v>0</v>
      </c>
      <c r="AI2396" s="158">
        <f>AI2397</f>
        <v>0</v>
      </c>
      <c r="AJ2396" s="158">
        <f>AJ2397</f>
        <v>0</v>
      </c>
      <c r="AK2396" s="158">
        <f t="shared" si="1456"/>
        <v>0</v>
      </c>
      <c r="AL2396" s="158">
        <f>AL2397</f>
        <v>0</v>
      </c>
      <c r="AM2396" s="158">
        <f>AM2397</f>
        <v>0</v>
      </c>
      <c r="AN2396" s="158">
        <f t="shared" si="1457"/>
        <v>0</v>
      </c>
      <c r="AO2396" s="158">
        <f>AO2397</f>
        <v>0</v>
      </c>
      <c r="AP2396" s="158">
        <f>AP2397</f>
        <v>0</v>
      </c>
      <c r="AQ2396" s="158">
        <f t="shared" si="1458"/>
        <v>0</v>
      </c>
      <c r="AR2396" s="158">
        <f>AR2397</f>
        <v>0</v>
      </c>
      <c r="AS2396" s="158">
        <f>AS2397</f>
        <v>0</v>
      </c>
      <c r="AT2396" s="158">
        <f t="shared" si="1459"/>
        <v>0</v>
      </c>
      <c r="AU2396" s="158">
        <f>AU2397</f>
        <v>0</v>
      </c>
      <c r="AV2396" s="158">
        <f>AV2397</f>
        <v>0</v>
      </c>
      <c r="AW2396" s="158">
        <f t="shared" si="1460"/>
        <v>0</v>
      </c>
      <c r="AX2396" s="231"/>
      <c r="AY2396" s="232"/>
      <c r="AZ2396" s="231"/>
      <c r="BA2396" s="232"/>
      <c r="BB2396" s="231"/>
      <c r="BC2396" s="232"/>
      <c r="BD2396" s="231"/>
      <c r="BE2396" s="232"/>
    </row>
    <row r="2397" spans="2:57" ht="15.75" hidden="1">
      <c r="B2397" s="163">
        <v>2025</v>
      </c>
      <c r="C2397" s="163">
        <v>20</v>
      </c>
      <c r="D2397" s="164"/>
      <c r="E2397" s="165"/>
      <c r="F2397" s="163">
        <v>4</v>
      </c>
      <c r="G2397" s="163">
        <v>8</v>
      </c>
      <c r="H2397" s="163">
        <v>22</v>
      </c>
      <c r="I2397" s="163">
        <v>5000</v>
      </c>
      <c r="J2397" s="163">
        <v>5900</v>
      </c>
      <c r="K2397" s="163">
        <v>597</v>
      </c>
      <c r="L2397" s="166" t="s">
        <v>44</v>
      </c>
      <c r="M2397" s="167"/>
      <c r="N2397" s="168" t="s">
        <v>226</v>
      </c>
      <c r="O2397" s="169">
        <v>0</v>
      </c>
      <c r="P2397" s="169">
        <v>0</v>
      </c>
      <c r="Q2397" s="169">
        <v>0</v>
      </c>
      <c r="R2397" s="170"/>
      <c r="S2397" s="233"/>
      <c r="T2397" s="234"/>
      <c r="U2397" s="169">
        <f t="shared" ref="U2397:AD2397" si="1483">SUM(U2398)</f>
        <v>0</v>
      </c>
      <c r="V2397" s="169">
        <f t="shared" si="1483"/>
        <v>0</v>
      </c>
      <c r="W2397" s="173">
        <f t="shared" si="1483"/>
        <v>0</v>
      </c>
      <c r="X2397" s="173">
        <f t="shared" si="1483"/>
        <v>0</v>
      </c>
      <c r="Y2397" s="169">
        <f t="shared" si="1483"/>
        <v>0</v>
      </c>
      <c r="Z2397" s="169">
        <f t="shared" si="1483"/>
        <v>0</v>
      </c>
      <c r="AA2397" s="173">
        <f t="shared" si="1483"/>
        <v>0</v>
      </c>
      <c r="AB2397" s="173">
        <f t="shared" si="1483"/>
        <v>0</v>
      </c>
      <c r="AC2397" s="169">
        <f t="shared" si="1483"/>
        <v>0</v>
      </c>
      <c r="AD2397" s="169">
        <f t="shared" si="1483"/>
        <v>0</v>
      </c>
      <c r="AE2397" s="169">
        <f t="shared" si="1454"/>
        <v>0</v>
      </c>
      <c r="AF2397" s="169">
        <f>SUM(AF2398)</f>
        <v>0</v>
      </c>
      <c r="AG2397" s="169">
        <f>SUM(AG2398)</f>
        <v>0</v>
      </c>
      <c r="AH2397" s="169">
        <f t="shared" si="1455"/>
        <v>0</v>
      </c>
      <c r="AI2397" s="169">
        <f>SUM(AI2398)</f>
        <v>0</v>
      </c>
      <c r="AJ2397" s="169">
        <f>SUM(AJ2398)</f>
        <v>0</v>
      </c>
      <c r="AK2397" s="169">
        <f t="shared" si="1456"/>
        <v>0</v>
      </c>
      <c r="AL2397" s="169">
        <f>SUM(AL2398)</f>
        <v>0</v>
      </c>
      <c r="AM2397" s="169">
        <f>SUM(AM2398)</f>
        <v>0</v>
      </c>
      <c r="AN2397" s="169">
        <f t="shared" si="1457"/>
        <v>0</v>
      </c>
      <c r="AO2397" s="169">
        <f>SUM(AO2398)</f>
        <v>0</v>
      </c>
      <c r="AP2397" s="169">
        <f>SUM(AP2398)</f>
        <v>0</v>
      </c>
      <c r="AQ2397" s="169">
        <f t="shared" si="1458"/>
        <v>0</v>
      </c>
      <c r="AR2397" s="169">
        <f>SUM(AR2398)</f>
        <v>0</v>
      </c>
      <c r="AS2397" s="169">
        <f>SUM(AS2398)</f>
        <v>0</v>
      </c>
      <c r="AT2397" s="169">
        <f t="shared" si="1459"/>
        <v>0</v>
      </c>
      <c r="AU2397" s="169">
        <f>SUM(AU2398)</f>
        <v>0</v>
      </c>
      <c r="AV2397" s="169">
        <f>SUM(AV2398)</f>
        <v>0</v>
      </c>
      <c r="AW2397" s="169">
        <f t="shared" si="1460"/>
        <v>0</v>
      </c>
      <c r="AX2397" s="233"/>
      <c r="AY2397" s="234"/>
      <c r="AZ2397" s="233"/>
      <c r="BA2397" s="234"/>
      <c r="BB2397" s="233"/>
      <c r="BC2397" s="234"/>
      <c r="BD2397" s="233"/>
      <c r="BE2397" s="234"/>
    </row>
    <row r="2398" spans="2:57" ht="15.75" hidden="1">
      <c r="B2398" s="174">
        <v>2025</v>
      </c>
      <c r="C2398" s="174">
        <v>20</v>
      </c>
      <c r="D2398" s="175">
        <v>0</v>
      </c>
      <c r="E2398" s="176"/>
      <c r="F2398" s="174">
        <v>4</v>
      </c>
      <c r="G2398" s="174">
        <v>8</v>
      </c>
      <c r="H2398" s="174">
        <v>22</v>
      </c>
      <c r="I2398" s="174">
        <v>5000</v>
      </c>
      <c r="J2398" s="174">
        <v>5900</v>
      </c>
      <c r="K2398" s="174">
        <v>597</v>
      </c>
      <c r="L2398" s="177">
        <v>869</v>
      </c>
      <c r="M2398" s="178">
        <v>0</v>
      </c>
      <c r="N2398" s="179" t="s">
        <v>227</v>
      </c>
      <c r="O2398" s="180">
        <v>0</v>
      </c>
      <c r="P2398" s="180">
        <v>0</v>
      </c>
      <c r="Q2398" s="181">
        <v>0</v>
      </c>
      <c r="R2398" s="182" t="s">
        <v>225</v>
      </c>
      <c r="S2398" s="183">
        <v>0</v>
      </c>
      <c r="T2398" s="183">
        <v>0</v>
      </c>
      <c r="U2398" s="180">
        <v>0</v>
      </c>
      <c r="V2398" s="180">
        <v>0</v>
      </c>
      <c r="W2398" s="183">
        <v>0</v>
      </c>
      <c r="X2398" s="183">
        <v>0</v>
      </c>
      <c r="Y2398" s="180">
        <v>0</v>
      </c>
      <c r="Z2398" s="180">
        <v>0</v>
      </c>
      <c r="AA2398" s="183">
        <v>0</v>
      </c>
      <c r="AB2398" s="183">
        <v>0</v>
      </c>
      <c r="AC2398" s="180">
        <f>+O2398+U2398-Y2398</f>
        <v>0</v>
      </c>
      <c r="AD2398" s="180">
        <f>+P2398+V2398-Z2398</f>
        <v>0</v>
      </c>
      <c r="AE2398" s="181">
        <f t="shared" si="1454"/>
        <v>0</v>
      </c>
      <c r="AF2398" s="180">
        <v>0</v>
      </c>
      <c r="AG2398" s="180">
        <v>0</v>
      </c>
      <c r="AH2398" s="181">
        <f t="shared" si="1455"/>
        <v>0</v>
      </c>
      <c r="AI2398" s="180">
        <v>0</v>
      </c>
      <c r="AJ2398" s="180">
        <v>0</v>
      </c>
      <c r="AK2398" s="181">
        <f t="shared" si="1456"/>
        <v>0</v>
      </c>
      <c r="AL2398" s="180">
        <v>0</v>
      </c>
      <c r="AM2398" s="180">
        <v>0</v>
      </c>
      <c r="AN2398" s="181">
        <f t="shared" si="1457"/>
        <v>0</v>
      </c>
      <c r="AO2398" s="180">
        <v>0</v>
      </c>
      <c r="AP2398" s="180">
        <v>0</v>
      </c>
      <c r="AQ2398" s="181">
        <f t="shared" si="1458"/>
        <v>0</v>
      </c>
      <c r="AR2398" s="180">
        <v>0</v>
      </c>
      <c r="AS2398" s="180">
        <v>0</v>
      </c>
      <c r="AT2398" s="181">
        <f t="shared" si="1459"/>
        <v>0</v>
      </c>
      <c r="AU2398" s="180">
        <f>+AC2398-AF2398-AI2398-AL2398-AO2398-AR2398</f>
        <v>0</v>
      </c>
      <c r="AV2398" s="180">
        <f>+AD2398-AG2398-AJ2398-AM2398-AP2398-AS2398</f>
        <v>0</v>
      </c>
      <c r="AW2398" s="181">
        <f t="shared" si="1460"/>
        <v>0</v>
      </c>
      <c r="AX2398" s="183">
        <f>+S2398+W2398-AA2398</f>
        <v>0</v>
      </c>
      <c r="AY2398" s="183">
        <f>+T2398+X2398-AB2398</f>
        <v>0</v>
      </c>
      <c r="AZ2398" s="183"/>
      <c r="BA2398" s="183"/>
      <c r="BB2398" s="183"/>
      <c r="BC2398" s="183"/>
      <c r="BD2398" s="183">
        <f>+AX2398-AZ2398-BB2398</f>
        <v>0</v>
      </c>
      <c r="BE2398" s="183">
        <f>+AY2398-BA2398-BC2398</f>
        <v>0</v>
      </c>
    </row>
    <row r="2399" spans="2:57" s="129" customFormat="1" ht="31.5" hidden="1">
      <c r="B2399" s="130">
        <v>2025</v>
      </c>
      <c r="C2399" s="130">
        <v>20</v>
      </c>
      <c r="D2399" s="131"/>
      <c r="E2399" s="132"/>
      <c r="F2399" s="130">
        <v>4</v>
      </c>
      <c r="G2399" s="130">
        <v>8</v>
      </c>
      <c r="H2399" s="130">
        <v>23</v>
      </c>
      <c r="I2399" s="130"/>
      <c r="J2399" s="130"/>
      <c r="K2399" s="184"/>
      <c r="L2399" s="185" t="s">
        <v>44</v>
      </c>
      <c r="M2399" s="134"/>
      <c r="N2399" s="135" t="s">
        <v>1520</v>
      </c>
      <c r="O2399" s="136">
        <v>0</v>
      </c>
      <c r="P2399" s="136">
        <v>0</v>
      </c>
      <c r="Q2399" s="136">
        <v>0</v>
      </c>
      <c r="R2399" s="137"/>
      <c r="S2399" s="136"/>
      <c r="T2399" s="136"/>
      <c r="U2399" s="136">
        <f t="shared" ref="U2399:AD2399" si="1484">+U2400+U2404+U2430</f>
        <v>0</v>
      </c>
      <c r="V2399" s="136">
        <f t="shared" si="1484"/>
        <v>0</v>
      </c>
      <c r="W2399" s="140">
        <f t="shared" si="1484"/>
        <v>0</v>
      </c>
      <c r="X2399" s="140">
        <f t="shared" si="1484"/>
        <v>0</v>
      </c>
      <c r="Y2399" s="136">
        <f t="shared" si="1484"/>
        <v>0</v>
      </c>
      <c r="Z2399" s="136">
        <f t="shared" si="1484"/>
        <v>0</v>
      </c>
      <c r="AA2399" s="140">
        <f t="shared" si="1484"/>
        <v>0</v>
      </c>
      <c r="AB2399" s="140">
        <f t="shared" si="1484"/>
        <v>0</v>
      </c>
      <c r="AC2399" s="136">
        <f t="shared" si="1484"/>
        <v>0</v>
      </c>
      <c r="AD2399" s="136">
        <f t="shared" si="1484"/>
        <v>0</v>
      </c>
      <c r="AE2399" s="136">
        <f t="shared" si="1454"/>
        <v>0</v>
      </c>
      <c r="AF2399" s="136">
        <f>+AF2400+AF2404+AF2430</f>
        <v>0</v>
      </c>
      <c r="AG2399" s="136">
        <f>+AG2400+AG2404+AG2430</f>
        <v>0</v>
      </c>
      <c r="AH2399" s="136">
        <f t="shared" si="1455"/>
        <v>0</v>
      </c>
      <c r="AI2399" s="136">
        <f>+AI2400+AI2404+AI2430</f>
        <v>0</v>
      </c>
      <c r="AJ2399" s="136">
        <f>+AJ2400+AJ2404+AJ2430</f>
        <v>0</v>
      </c>
      <c r="AK2399" s="136">
        <f t="shared" si="1456"/>
        <v>0</v>
      </c>
      <c r="AL2399" s="136">
        <f>+AL2400+AL2404+AL2430</f>
        <v>0</v>
      </c>
      <c r="AM2399" s="136">
        <f>+AM2400+AM2404+AM2430</f>
        <v>0</v>
      </c>
      <c r="AN2399" s="136">
        <f t="shared" si="1457"/>
        <v>0</v>
      </c>
      <c r="AO2399" s="136">
        <f>+AO2400+AO2404+AO2430</f>
        <v>0</v>
      </c>
      <c r="AP2399" s="136">
        <f>+AP2400+AP2404+AP2430</f>
        <v>0</v>
      </c>
      <c r="AQ2399" s="136">
        <f t="shared" si="1458"/>
        <v>0</v>
      </c>
      <c r="AR2399" s="136">
        <f>+AR2400+AR2404+AR2430</f>
        <v>0</v>
      </c>
      <c r="AS2399" s="136">
        <f>+AS2400+AS2404+AS2430</f>
        <v>0</v>
      </c>
      <c r="AT2399" s="136">
        <f t="shared" si="1459"/>
        <v>0</v>
      </c>
      <c r="AU2399" s="136">
        <f>+AU2400+AU2404+AU2430</f>
        <v>0</v>
      </c>
      <c r="AV2399" s="136">
        <f>+AV2400+AV2404+AV2430</f>
        <v>0</v>
      </c>
      <c r="AW2399" s="136">
        <f t="shared" si="1460"/>
        <v>0</v>
      </c>
      <c r="AX2399" s="136"/>
      <c r="AY2399" s="136"/>
      <c r="AZ2399" s="136"/>
      <c r="BA2399" s="136"/>
      <c r="BB2399" s="136"/>
      <c r="BC2399" s="136"/>
      <c r="BD2399" s="136"/>
      <c r="BE2399" s="136"/>
    </row>
    <row r="2400" spans="2:57" ht="15.75" hidden="1">
      <c r="B2400" s="141">
        <v>2025</v>
      </c>
      <c r="C2400" s="141">
        <v>20</v>
      </c>
      <c r="D2400" s="142"/>
      <c r="E2400" s="143"/>
      <c r="F2400" s="141">
        <v>4</v>
      </c>
      <c r="G2400" s="141">
        <v>8</v>
      </c>
      <c r="H2400" s="141">
        <v>23</v>
      </c>
      <c r="I2400" s="141">
        <v>2000</v>
      </c>
      <c r="J2400" s="141"/>
      <c r="K2400" s="141"/>
      <c r="L2400" s="144" t="s">
        <v>44</v>
      </c>
      <c r="M2400" s="145"/>
      <c r="N2400" s="146" t="s">
        <v>78</v>
      </c>
      <c r="O2400" s="147">
        <v>0</v>
      </c>
      <c r="P2400" s="147">
        <v>0</v>
      </c>
      <c r="Q2400" s="147">
        <v>0</v>
      </c>
      <c r="R2400" s="148"/>
      <c r="S2400" s="149"/>
      <c r="T2400" s="150"/>
      <c r="U2400" s="147">
        <f t="shared" ref="U2400:AL2402" si="1485">U2401</f>
        <v>0</v>
      </c>
      <c r="V2400" s="147">
        <f t="shared" si="1485"/>
        <v>0</v>
      </c>
      <c r="W2400" s="151">
        <f t="shared" si="1485"/>
        <v>0</v>
      </c>
      <c r="X2400" s="151">
        <f t="shared" si="1485"/>
        <v>0</v>
      </c>
      <c r="Y2400" s="147">
        <f t="shared" si="1485"/>
        <v>0</v>
      </c>
      <c r="Z2400" s="147">
        <f t="shared" si="1485"/>
        <v>0</v>
      </c>
      <c r="AA2400" s="151">
        <f t="shared" si="1485"/>
        <v>0</v>
      </c>
      <c r="AB2400" s="151">
        <f t="shared" si="1485"/>
        <v>0</v>
      </c>
      <c r="AC2400" s="147">
        <f t="shared" si="1485"/>
        <v>0</v>
      </c>
      <c r="AD2400" s="147">
        <f t="shared" si="1485"/>
        <v>0</v>
      </c>
      <c r="AE2400" s="147">
        <f t="shared" si="1454"/>
        <v>0</v>
      </c>
      <c r="AF2400" s="147">
        <f t="shared" si="1485"/>
        <v>0</v>
      </c>
      <c r="AG2400" s="147">
        <f t="shared" si="1485"/>
        <v>0</v>
      </c>
      <c r="AH2400" s="147">
        <f t="shared" si="1455"/>
        <v>0</v>
      </c>
      <c r="AI2400" s="147">
        <f t="shared" si="1485"/>
        <v>0</v>
      </c>
      <c r="AJ2400" s="147">
        <f t="shared" si="1485"/>
        <v>0</v>
      </c>
      <c r="AK2400" s="147">
        <f t="shared" si="1456"/>
        <v>0</v>
      </c>
      <c r="AL2400" s="147">
        <f t="shared" si="1485"/>
        <v>0</v>
      </c>
      <c r="AM2400" s="147">
        <f t="shared" ref="AL2400:AM2402" si="1486">AM2401</f>
        <v>0</v>
      </c>
      <c r="AN2400" s="147">
        <f t="shared" si="1457"/>
        <v>0</v>
      </c>
      <c r="AO2400" s="147">
        <f t="shared" ref="AO2400:AV2402" si="1487">AO2401</f>
        <v>0</v>
      </c>
      <c r="AP2400" s="147">
        <f t="shared" si="1487"/>
        <v>0</v>
      </c>
      <c r="AQ2400" s="147">
        <f t="shared" si="1458"/>
        <v>0</v>
      </c>
      <c r="AR2400" s="147">
        <f t="shared" si="1487"/>
        <v>0</v>
      </c>
      <c r="AS2400" s="147">
        <f t="shared" si="1487"/>
        <v>0</v>
      </c>
      <c r="AT2400" s="147">
        <f t="shared" si="1459"/>
        <v>0</v>
      </c>
      <c r="AU2400" s="147">
        <f t="shared" si="1487"/>
        <v>0</v>
      </c>
      <c r="AV2400" s="147">
        <f t="shared" si="1487"/>
        <v>0</v>
      </c>
      <c r="AW2400" s="147">
        <f t="shared" si="1460"/>
        <v>0</v>
      </c>
      <c r="AX2400" s="149"/>
      <c r="AY2400" s="150"/>
      <c r="AZ2400" s="149"/>
      <c r="BA2400" s="150"/>
      <c r="BB2400" s="149"/>
      <c r="BC2400" s="150"/>
      <c r="BD2400" s="149"/>
      <c r="BE2400" s="150"/>
    </row>
    <row r="2401" spans="2:57" ht="15.75" hidden="1">
      <c r="B2401" s="152">
        <v>2025</v>
      </c>
      <c r="C2401" s="152">
        <v>20</v>
      </c>
      <c r="D2401" s="153"/>
      <c r="E2401" s="154"/>
      <c r="F2401" s="152">
        <v>4</v>
      </c>
      <c r="G2401" s="152">
        <v>8</v>
      </c>
      <c r="H2401" s="152">
        <v>23</v>
      </c>
      <c r="I2401" s="152">
        <v>2000</v>
      </c>
      <c r="J2401" s="152">
        <v>2400</v>
      </c>
      <c r="K2401" s="152"/>
      <c r="L2401" s="155" t="s">
        <v>44</v>
      </c>
      <c r="M2401" s="156"/>
      <c r="N2401" s="157" t="s">
        <v>310</v>
      </c>
      <c r="O2401" s="158">
        <v>0</v>
      </c>
      <c r="P2401" s="158">
        <v>0</v>
      </c>
      <c r="Q2401" s="158">
        <v>0</v>
      </c>
      <c r="R2401" s="159"/>
      <c r="S2401" s="160"/>
      <c r="T2401" s="161"/>
      <c r="U2401" s="158">
        <f t="shared" si="1485"/>
        <v>0</v>
      </c>
      <c r="V2401" s="158">
        <f t="shared" si="1485"/>
        <v>0</v>
      </c>
      <c r="W2401" s="162">
        <f t="shared" si="1485"/>
        <v>0</v>
      </c>
      <c r="X2401" s="162">
        <f t="shared" si="1485"/>
        <v>0</v>
      </c>
      <c r="Y2401" s="158">
        <f t="shared" si="1485"/>
        <v>0</v>
      </c>
      <c r="Z2401" s="158">
        <f t="shared" si="1485"/>
        <v>0</v>
      </c>
      <c r="AA2401" s="162">
        <f t="shared" si="1485"/>
        <v>0</v>
      </c>
      <c r="AB2401" s="162">
        <f t="shared" si="1485"/>
        <v>0</v>
      </c>
      <c r="AC2401" s="158">
        <f t="shared" si="1485"/>
        <v>0</v>
      </c>
      <c r="AD2401" s="158">
        <f t="shared" si="1485"/>
        <v>0</v>
      </c>
      <c r="AE2401" s="158">
        <f t="shared" si="1454"/>
        <v>0</v>
      </c>
      <c r="AF2401" s="158">
        <f t="shared" si="1485"/>
        <v>0</v>
      </c>
      <c r="AG2401" s="158">
        <f t="shared" si="1485"/>
        <v>0</v>
      </c>
      <c r="AH2401" s="158">
        <f t="shared" si="1455"/>
        <v>0</v>
      </c>
      <c r="AI2401" s="158">
        <f t="shared" si="1485"/>
        <v>0</v>
      </c>
      <c r="AJ2401" s="158">
        <f t="shared" si="1485"/>
        <v>0</v>
      </c>
      <c r="AK2401" s="158">
        <f t="shared" si="1456"/>
        <v>0</v>
      </c>
      <c r="AL2401" s="158">
        <f t="shared" si="1486"/>
        <v>0</v>
      </c>
      <c r="AM2401" s="158">
        <f t="shared" si="1486"/>
        <v>0</v>
      </c>
      <c r="AN2401" s="158">
        <f t="shared" si="1457"/>
        <v>0</v>
      </c>
      <c r="AO2401" s="158">
        <f t="shared" si="1487"/>
        <v>0</v>
      </c>
      <c r="AP2401" s="158">
        <f t="shared" si="1487"/>
        <v>0</v>
      </c>
      <c r="AQ2401" s="158">
        <f t="shared" si="1458"/>
        <v>0</v>
      </c>
      <c r="AR2401" s="158">
        <f t="shared" si="1487"/>
        <v>0</v>
      </c>
      <c r="AS2401" s="158">
        <f t="shared" si="1487"/>
        <v>0</v>
      </c>
      <c r="AT2401" s="158">
        <f t="shared" si="1459"/>
        <v>0</v>
      </c>
      <c r="AU2401" s="158">
        <f t="shared" si="1487"/>
        <v>0</v>
      </c>
      <c r="AV2401" s="158">
        <f t="shared" si="1487"/>
        <v>0</v>
      </c>
      <c r="AW2401" s="158">
        <f t="shared" si="1460"/>
        <v>0</v>
      </c>
      <c r="AX2401" s="160"/>
      <c r="AY2401" s="161"/>
      <c r="AZ2401" s="160"/>
      <c r="BA2401" s="161"/>
      <c r="BB2401" s="160"/>
      <c r="BC2401" s="161"/>
      <c r="BD2401" s="160"/>
      <c r="BE2401" s="161"/>
    </row>
    <row r="2402" spans="2:57" ht="15.75" hidden="1">
      <c r="B2402" s="163">
        <v>2025</v>
      </c>
      <c r="C2402" s="163">
        <v>20</v>
      </c>
      <c r="D2402" s="164"/>
      <c r="E2402" s="165"/>
      <c r="F2402" s="163">
        <v>4</v>
      </c>
      <c r="G2402" s="163">
        <v>8</v>
      </c>
      <c r="H2402" s="163">
        <v>23</v>
      </c>
      <c r="I2402" s="163">
        <v>2000</v>
      </c>
      <c r="J2402" s="163">
        <v>2400</v>
      </c>
      <c r="K2402" s="163">
        <v>246</v>
      </c>
      <c r="L2402" s="166" t="s">
        <v>44</v>
      </c>
      <c r="M2402" s="167"/>
      <c r="N2402" s="168" t="s">
        <v>1087</v>
      </c>
      <c r="O2402" s="169">
        <v>0</v>
      </c>
      <c r="P2402" s="169">
        <v>0</v>
      </c>
      <c r="Q2402" s="169">
        <v>0</v>
      </c>
      <c r="R2402" s="170"/>
      <c r="S2402" s="186"/>
      <c r="T2402" s="172"/>
      <c r="U2402" s="169">
        <f t="shared" si="1485"/>
        <v>0</v>
      </c>
      <c r="V2402" s="169">
        <f t="shared" si="1485"/>
        <v>0</v>
      </c>
      <c r="W2402" s="173">
        <f t="shared" si="1485"/>
        <v>0</v>
      </c>
      <c r="X2402" s="173">
        <f t="shared" si="1485"/>
        <v>0</v>
      </c>
      <c r="Y2402" s="169">
        <f t="shared" si="1485"/>
        <v>0</v>
      </c>
      <c r="Z2402" s="169">
        <f t="shared" si="1485"/>
        <v>0</v>
      </c>
      <c r="AA2402" s="173">
        <f t="shared" si="1485"/>
        <v>0</v>
      </c>
      <c r="AB2402" s="173">
        <f t="shared" si="1485"/>
        <v>0</v>
      </c>
      <c r="AC2402" s="169">
        <f t="shared" si="1485"/>
        <v>0</v>
      </c>
      <c r="AD2402" s="169">
        <f t="shared" si="1485"/>
        <v>0</v>
      </c>
      <c r="AE2402" s="169">
        <f t="shared" si="1454"/>
        <v>0</v>
      </c>
      <c r="AF2402" s="169">
        <f t="shared" si="1485"/>
        <v>0</v>
      </c>
      <c r="AG2402" s="169">
        <f t="shared" si="1485"/>
        <v>0</v>
      </c>
      <c r="AH2402" s="169">
        <f t="shared" si="1455"/>
        <v>0</v>
      </c>
      <c r="AI2402" s="169">
        <f t="shared" si="1485"/>
        <v>0</v>
      </c>
      <c r="AJ2402" s="169">
        <f t="shared" si="1485"/>
        <v>0</v>
      </c>
      <c r="AK2402" s="169">
        <f t="shared" si="1456"/>
        <v>0</v>
      </c>
      <c r="AL2402" s="169">
        <f t="shared" si="1486"/>
        <v>0</v>
      </c>
      <c r="AM2402" s="169">
        <f t="shared" si="1486"/>
        <v>0</v>
      </c>
      <c r="AN2402" s="169">
        <f t="shared" si="1457"/>
        <v>0</v>
      </c>
      <c r="AO2402" s="169">
        <f t="shared" si="1487"/>
        <v>0</v>
      </c>
      <c r="AP2402" s="169">
        <f t="shared" si="1487"/>
        <v>0</v>
      </c>
      <c r="AQ2402" s="169">
        <f t="shared" si="1458"/>
        <v>0</v>
      </c>
      <c r="AR2402" s="169">
        <f t="shared" si="1487"/>
        <v>0</v>
      </c>
      <c r="AS2402" s="169">
        <f t="shared" si="1487"/>
        <v>0</v>
      </c>
      <c r="AT2402" s="169">
        <f t="shared" si="1459"/>
        <v>0</v>
      </c>
      <c r="AU2402" s="169">
        <f t="shared" si="1487"/>
        <v>0</v>
      </c>
      <c r="AV2402" s="169">
        <f t="shared" si="1487"/>
        <v>0</v>
      </c>
      <c r="AW2402" s="169">
        <f t="shared" si="1460"/>
        <v>0</v>
      </c>
      <c r="AX2402" s="186"/>
      <c r="AY2402" s="172"/>
      <c r="AZ2402" s="186"/>
      <c r="BA2402" s="172"/>
      <c r="BB2402" s="186"/>
      <c r="BC2402" s="172"/>
      <c r="BD2402" s="186"/>
      <c r="BE2402" s="172"/>
    </row>
    <row r="2403" spans="2:57" ht="15.75" hidden="1">
      <c r="B2403" s="174">
        <v>2025</v>
      </c>
      <c r="C2403" s="174">
        <v>20</v>
      </c>
      <c r="D2403" s="175">
        <v>0</v>
      </c>
      <c r="E2403" s="176"/>
      <c r="F2403" s="174">
        <v>4</v>
      </c>
      <c r="G2403" s="174">
        <v>8</v>
      </c>
      <c r="H2403" s="174">
        <v>23</v>
      </c>
      <c r="I2403" s="174">
        <v>2000</v>
      </c>
      <c r="J2403" s="174">
        <v>2400</v>
      </c>
      <c r="K2403" s="174">
        <v>246</v>
      </c>
      <c r="L2403" s="177">
        <v>925</v>
      </c>
      <c r="M2403" s="178">
        <v>0</v>
      </c>
      <c r="N2403" s="179" t="s">
        <v>1087</v>
      </c>
      <c r="O2403" s="180">
        <v>0</v>
      </c>
      <c r="P2403" s="180">
        <v>0</v>
      </c>
      <c r="Q2403" s="181">
        <v>0</v>
      </c>
      <c r="R2403" s="182" t="s">
        <v>82</v>
      </c>
      <c r="S2403" s="183">
        <v>0</v>
      </c>
      <c r="T2403" s="183">
        <v>0</v>
      </c>
      <c r="U2403" s="180">
        <v>0</v>
      </c>
      <c r="V2403" s="180">
        <v>0</v>
      </c>
      <c r="W2403" s="183">
        <v>0</v>
      </c>
      <c r="X2403" s="183">
        <v>0</v>
      </c>
      <c r="Y2403" s="180">
        <v>0</v>
      </c>
      <c r="Z2403" s="180">
        <v>0</v>
      </c>
      <c r="AA2403" s="183">
        <v>0</v>
      </c>
      <c r="AB2403" s="183">
        <v>0</v>
      </c>
      <c r="AC2403" s="180">
        <f>+O2403+U2403-Y2403</f>
        <v>0</v>
      </c>
      <c r="AD2403" s="180">
        <f>+P2403+V2403-Z2403</f>
        <v>0</v>
      </c>
      <c r="AE2403" s="181">
        <f t="shared" si="1454"/>
        <v>0</v>
      </c>
      <c r="AF2403" s="180">
        <v>0</v>
      </c>
      <c r="AG2403" s="180">
        <v>0</v>
      </c>
      <c r="AH2403" s="181">
        <f t="shared" si="1455"/>
        <v>0</v>
      </c>
      <c r="AI2403" s="180">
        <v>0</v>
      </c>
      <c r="AJ2403" s="180">
        <v>0</v>
      </c>
      <c r="AK2403" s="181">
        <f t="shared" si="1456"/>
        <v>0</v>
      </c>
      <c r="AL2403" s="180">
        <v>0</v>
      </c>
      <c r="AM2403" s="180">
        <v>0</v>
      </c>
      <c r="AN2403" s="181">
        <f t="shared" si="1457"/>
        <v>0</v>
      </c>
      <c r="AO2403" s="180">
        <v>0</v>
      </c>
      <c r="AP2403" s="180">
        <v>0</v>
      </c>
      <c r="AQ2403" s="181">
        <f t="shared" si="1458"/>
        <v>0</v>
      </c>
      <c r="AR2403" s="180">
        <v>0</v>
      </c>
      <c r="AS2403" s="180">
        <v>0</v>
      </c>
      <c r="AT2403" s="181">
        <f t="shared" si="1459"/>
        <v>0</v>
      </c>
      <c r="AU2403" s="180">
        <f>+AC2403-AF2403-AI2403-AL2403-AO2403-AR2403</f>
        <v>0</v>
      </c>
      <c r="AV2403" s="180">
        <f>+AD2403-AG2403-AJ2403-AM2403-AP2403-AS2403</f>
        <v>0</v>
      </c>
      <c r="AW2403" s="181">
        <f t="shared" si="1460"/>
        <v>0</v>
      </c>
      <c r="AX2403" s="183">
        <f>+S2403+W2403-AA2403</f>
        <v>0</v>
      </c>
      <c r="AY2403" s="183">
        <f>+T2403+X2403-AB2403</f>
        <v>0</v>
      </c>
      <c r="AZ2403" s="183"/>
      <c r="BA2403" s="183"/>
      <c r="BB2403" s="183"/>
      <c r="BC2403" s="183"/>
      <c r="BD2403" s="183">
        <f>+AX2403-AZ2403-BB2403</f>
        <v>0</v>
      </c>
      <c r="BE2403" s="183">
        <f>+AY2403-BA2403-BC2403</f>
        <v>0</v>
      </c>
    </row>
    <row r="2404" spans="2:57" ht="15.75" hidden="1">
      <c r="B2404" s="141">
        <v>2025</v>
      </c>
      <c r="C2404" s="141">
        <v>20</v>
      </c>
      <c r="D2404" s="142"/>
      <c r="E2404" s="143"/>
      <c r="F2404" s="141">
        <v>4</v>
      </c>
      <c r="G2404" s="141">
        <v>8</v>
      </c>
      <c r="H2404" s="141">
        <v>23</v>
      </c>
      <c r="I2404" s="141">
        <v>3000</v>
      </c>
      <c r="J2404" s="141"/>
      <c r="K2404" s="141"/>
      <c r="L2404" s="144" t="s">
        <v>44</v>
      </c>
      <c r="M2404" s="145"/>
      <c r="N2404" s="146" t="s">
        <v>46</v>
      </c>
      <c r="O2404" s="147">
        <v>0</v>
      </c>
      <c r="P2404" s="147">
        <v>0</v>
      </c>
      <c r="Q2404" s="147">
        <v>0</v>
      </c>
      <c r="R2404" s="148"/>
      <c r="S2404" s="149"/>
      <c r="T2404" s="150"/>
      <c r="U2404" s="147">
        <f t="shared" ref="U2404:AD2404" si="1488">+U2405+U2412+U2415+U2425</f>
        <v>0</v>
      </c>
      <c r="V2404" s="147">
        <f t="shared" si="1488"/>
        <v>0</v>
      </c>
      <c r="W2404" s="151">
        <f t="shared" si="1488"/>
        <v>0</v>
      </c>
      <c r="X2404" s="151">
        <f t="shared" si="1488"/>
        <v>0</v>
      </c>
      <c r="Y2404" s="147">
        <f t="shared" si="1488"/>
        <v>0</v>
      </c>
      <c r="Z2404" s="147">
        <f t="shared" si="1488"/>
        <v>0</v>
      </c>
      <c r="AA2404" s="151">
        <f t="shared" si="1488"/>
        <v>0</v>
      </c>
      <c r="AB2404" s="151">
        <f t="shared" si="1488"/>
        <v>0</v>
      </c>
      <c r="AC2404" s="147">
        <f t="shared" si="1488"/>
        <v>0</v>
      </c>
      <c r="AD2404" s="147">
        <f t="shared" si="1488"/>
        <v>0</v>
      </c>
      <c r="AE2404" s="147">
        <f t="shared" si="1454"/>
        <v>0</v>
      </c>
      <c r="AF2404" s="147">
        <f>+AF2405+AF2412+AF2415+AF2425</f>
        <v>0</v>
      </c>
      <c r="AG2404" s="147">
        <f>+AG2405+AG2412+AG2415+AG2425</f>
        <v>0</v>
      </c>
      <c r="AH2404" s="147">
        <f t="shared" si="1455"/>
        <v>0</v>
      </c>
      <c r="AI2404" s="147">
        <f>+AI2405+AI2412+AI2415+AI2425</f>
        <v>0</v>
      </c>
      <c r="AJ2404" s="147">
        <f>+AJ2405+AJ2412+AJ2415+AJ2425</f>
        <v>0</v>
      </c>
      <c r="AK2404" s="147">
        <f t="shared" si="1456"/>
        <v>0</v>
      </c>
      <c r="AL2404" s="147">
        <f>+AL2405+AL2412+AL2415+AL2425</f>
        <v>0</v>
      </c>
      <c r="AM2404" s="147">
        <f>+AM2405+AM2412+AM2415+AM2425</f>
        <v>0</v>
      </c>
      <c r="AN2404" s="147">
        <f t="shared" si="1457"/>
        <v>0</v>
      </c>
      <c r="AO2404" s="147">
        <f>+AO2405+AO2412+AO2415+AO2425</f>
        <v>0</v>
      </c>
      <c r="AP2404" s="147">
        <f>+AP2405+AP2412+AP2415+AP2425</f>
        <v>0</v>
      </c>
      <c r="AQ2404" s="147">
        <f t="shared" si="1458"/>
        <v>0</v>
      </c>
      <c r="AR2404" s="147">
        <f>+AR2405+AR2412+AR2415+AR2425</f>
        <v>0</v>
      </c>
      <c r="AS2404" s="147">
        <f>+AS2405+AS2412+AS2415+AS2425</f>
        <v>0</v>
      </c>
      <c r="AT2404" s="147">
        <f t="shared" si="1459"/>
        <v>0</v>
      </c>
      <c r="AU2404" s="147">
        <f>+AU2405+AU2412+AU2415+AU2425</f>
        <v>0</v>
      </c>
      <c r="AV2404" s="147">
        <f>+AV2405+AV2412+AV2415+AV2425</f>
        <v>0</v>
      </c>
      <c r="AW2404" s="147">
        <f t="shared" si="1460"/>
        <v>0</v>
      </c>
      <c r="AX2404" s="149"/>
      <c r="AY2404" s="150"/>
      <c r="AZ2404" s="149"/>
      <c r="BA2404" s="150"/>
      <c r="BB2404" s="149"/>
      <c r="BC2404" s="150"/>
      <c r="BD2404" s="149"/>
      <c r="BE2404" s="150"/>
    </row>
    <row r="2405" spans="2:57" ht="15.75" hidden="1">
      <c r="B2405" s="152">
        <v>2025</v>
      </c>
      <c r="C2405" s="152">
        <v>20</v>
      </c>
      <c r="D2405" s="153"/>
      <c r="E2405" s="154"/>
      <c r="F2405" s="152">
        <v>4</v>
      </c>
      <c r="G2405" s="152">
        <v>8</v>
      </c>
      <c r="H2405" s="152">
        <v>23</v>
      </c>
      <c r="I2405" s="152">
        <v>3000</v>
      </c>
      <c r="J2405" s="152">
        <v>3100</v>
      </c>
      <c r="K2405" s="152"/>
      <c r="L2405" s="155" t="s">
        <v>44</v>
      </c>
      <c r="M2405" s="156"/>
      <c r="N2405" s="157" t="s">
        <v>103</v>
      </c>
      <c r="O2405" s="158">
        <v>0</v>
      </c>
      <c r="P2405" s="158">
        <v>0</v>
      </c>
      <c r="Q2405" s="158">
        <v>0</v>
      </c>
      <c r="R2405" s="159"/>
      <c r="S2405" s="160"/>
      <c r="T2405" s="161"/>
      <c r="U2405" s="158">
        <f t="shared" ref="U2405:AD2405" si="1489">+U2406+U2408</f>
        <v>0</v>
      </c>
      <c r="V2405" s="158">
        <f t="shared" si="1489"/>
        <v>0</v>
      </c>
      <c r="W2405" s="162">
        <f t="shared" si="1489"/>
        <v>0</v>
      </c>
      <c r="X2405" s="162">
        <f t="shared" si="1489"/>
        <v>0</v>
      </c>
      <c r="Y2405" s="158">
        <f t="shared" si="1489"/>
        <v>0</v>
      </c>
      <c r="Z2405" s="158">
        <f t="shared" si="1489"/>
        <v>0</v>
      </c>
      <c r="AA2405" s="162">
        <f t="shared" si="1489"/>
        <v>0</v>
      </c>
      <c r="AB2405" s="162">
        <f t="shared" si="1489"/>
        <v>0</v>
      </c>
      <c r="AC2405" s="158">
        <f t="shared" si="1489"/>
        <v>0</v>
      </c>
      <c r="AD2405" s="158">
        <f t="shared" si="1489"/>
        <v>0</v>
      </c>
      <c r="AE2405" s="158">
        <f t="shared" si="1454"/>
        <v>0</v>
      </c>
      <c r="AF2405" s="158">
        <f>+AF2406+AF2408</f>
        <v>0</v>
      </c>
      <c r="AG2405" s="158">
        <f>+AG2406+AG2408</f>
        <v>0</v>
      </c>
      <c r="AH2405" s="158">
        <f t="shared" si="1455"/>
        <v>0</v>
      </c>
      <c r="AI2405" s="158">
        <f>+AI2406+AI2408</f>
        <v>0</v>
      </c>
      <c r="AJ2405" s="158">
        <f>+AJ2406+AJ2408</f>
        <v>0</v>
      </c>
      <c r="AK2405" s="158">
        <f t="shared" si="1456"/>
        <v>0</v>
      </c>
      <c r="AL2405" s="158">
        <f>+AL2406+AL2408</f>
        <v>0</v>
      </c>
      <c r="AM2405" s="158">
        <f>+AM2406+AM2408</f>
        <v>0</v>
      </c>
      <c r="AN2405" s="158">
        <f t="shared" si="1457"/>
        <v>0</v>
      </c>
      <c r="AO2405" s="158">
        <f>+AO2406+AO2408</f>
        <v>0</v>
      </c>
      <c r="AP2405" s="158">
        <f>+AP2406+AP2408</f>
        <v>0</v>
      </c>
      <c r="AQ2405" s="158">
        <f t="shared" si="1458"/>
        <v>0</v>
      </c>
      <c r="AR2405" s="158">
        <f>+AR2406+AR2408</f>
        <v>0</v>
      </c>
      <c r="AS2405" s="158">
        <f>+AS2406+AS2408</f>
        <v>0</v>
      </c>
      <c r="AT2405" s="158">
        <f t="shared" si="1459"/>
        <v>0</v>
      </c>
      <c r="AU2405" s="158">
        <f>+AU2406+AU2408</f>
        <v>0</v>
      </c>
      <c r="AV2405" s="158">
        <f>+AV2406+AV2408</f>
        <v>0</v>
      </c>
      <c r="AW2405" s="158">
        <f t="shared" si="1460"/>
        <v>0</v>
      </c>
      <c r="AX2405" s="160"/>
      <c r="AY2405" s="161"/>
      <c r="AZ2405" s="160"/>
      <c r="BA2405" s="161"/>
      <c r="BB2405" s="160"/>
      <c r="BC2405" s="161"/>
      <c r="BD2405" s="160"/>
      <c r="BE2405" s="161"/>
    </row>
    <row r="2406" spans="2:57" ht="15.75" hidden="1">
      <c r="B2406" s="163">
        <v>2025</v>
      </c>
      <c r="C2406" s="163">
        <v>20</v>
      </c>
      <c r="D2406" s="164"/>
      <c r="E2406" s="165"/>
      <c r="F2406" s="163">
        <v>4</v>
      </c>
      <c r="G2406" s="163">
        <v>8</v>
      </c>
      <c r="H2406" s="163">
        <v>23</v>
      </c>
      <c r="I2406" s="163">
        <v>3000</v>
      </c>
      <c r="J2406" s="163">
        <v>3100</v>
      </c>
      <c r="K2406" s="163">
        <v>311</v>
      </c>
      <c r="L2406" s="166" t="s">
        <v>44</v>
      </c>
      <c r="M2406" s="167"/>
      <c r="N2406" s="168" t="s">
        <v>104</v>
      </c>
      <c r="O2406" s="169">
        <v>0</v>
      </c>
      <c r="P2406" s="169">
        <v>0</v>
      </c>
      <c r="Q2406" s="169">
        <v>0</v>
      </c>
      <c r="R2406" s="170"/>
      <c r="S2406" s="186"/>
      <c r="T2406" s="172"/>
      <c r="U2406" s="169">
        <f t="shared" ref="U2406:AD2406" si="1490">U2407</f>
        <v>0</v>
      </c>
      <c r="V2406" s="169">
        <f t="shared" si="1490"/>
        <v>0</v>
      </c>
      <c r="W2406" s="173">
        <f t="shared" si="1490"/>
        <v>0</v>
      </c>
      <c r="X2406" s="173">
        <f t="shared" si="1490"/>
        <v>0</v>
      </c>
      <c r="Y2406" s="169">
        <f t="shared" si="1490"/>
        <v>0</v>
      </c>
      <c r="Z2406" s="169">
        <f t="shared" si="1490"/>
        <v>0</v>
      </c>
      <c r="AA2406" s="173">
        <f t="shared" si="1490"/>
        <v>0</v>
      </c>
      <c r="AB2406" s="173">
        <f t="shared" si="1490"/>
        <v>0</v>
      </c>
      <c r="AC2406" s="169">
        <f t="shared" si="1490"/>
        <v>0</v>
      </c>
      <c r="AD2406" s="169">
        <f t="shared" si="1490"/>
        <v>0</v>
      </c>
      <c r="AE2406" s="169">
        <f t="shared" si="1454"/>
        <v>0</v>
      </c>
      <c r="AF2406" s="169">
        <f>AF2407</f>
        <v>0</v>
      </c>
      <c r="AG2406" s="169">
        <f>AG2407</f>
        <v>0</v>
      </c>
      <c r="AH2406" s="169">
        <f t="shared" si="1455"/>
        <v>0</v>
      </c>
      <c r="AI2406" s="169">
        <f>AI2407</f>
        <v>0</v>
      </c>
      <c r="AJ2406" s="169">
        <f>AJ2407</f>
        <v>0</v>
      </c>
      <c r="AK2406" s="169">
        <f t="shared" si="1456"/>
        <v>0</v>
      </c>
      <c r="AL2406" s="169">
        <f>AL2407</f>
        <v>0</v>
      </c>
      <c r="AM2406" s="169">
        <f>AM2407</f>
        <v>0</v>
      </c>
      <c r="AN2406" s="169">
        <f t="shared" si="1457"/>
        <v>0</v>
      </c>
      <c r="AO2406" s="169">
        <f>AO2407</f>
        <v>0</v>
      </c>
      <c r="AP2406" s="169">
        <f>AP2407</f>
        <v>0</v>
      </c>
      <c r="AQ2406" s="169">
        <f t="shared" si="1458"/>
        <v>0</v>
      </c>
      <c r="AR2406" s="169">
        <f>AR2407</f>
        <v>0</v>
      </c>
      <c r="AS2406" s="169">
        <f>AS2407</f>
        <v>0</v>
      </c>
      <c r="AT2406" s="169">
        <f t="shared" si="1459"/>
        <v>0</v>
      </c>
      <c r="AU2406" s="169">
        <f>AU2407</f>
        <v>0</v>
      </c>
      <c r="AV2406" s="169">
        <f>AV2407</f>
        <v>0</v>
      </c>
      <c r="AW2406" s="169">
        <f t="shared" si="1460"/>
        <v>0</v>
      </c>
      <c r="AX2406" s="186"/>
      <c r="AY2406" s="172"/>
      <c r="AZ2406" s="186"/>
      <c r="BA2406" s="172"/>
      <c r="BB2406" s="186"/>
      <c r="BC2406" s="172"/>
      <c r="BD2406" s="186"/>
      <c r="BE2406" s="172"/>
    </row>
    <row r="2407" spans="2:57" ht="15.75" hidden="1">
      <c r="B2407" s="174">
        <v>2025</v>
      </c>
      <c r="C2407" s="174">
        <v>20</v>
      </c>
      <c r="D2407" s="175">
        <v>0</v>
      </c>
      <c r="E2407" s="176"/>
      <c r="F2407" s="174">
        <v>4</v>
      </c>
      <c r="G2407" s="174">
        <v>8</v>
      </c>
      <c r="H2407" s="174">
        <v>23</v>
      </c>
      <c r="I2407" s="174">
        <v>3000</v>
      </c>
      <c r="J2407" s="174">
        <v>3100</v>
      </c>
      <c r="K2407" s="174">
        <v>311</v>
      </c>
      <c r="L2407" s="177">
        <v>1308</v>
      </c>
      <c r="M2407" s="178">
        <v>0</v>
      </c>
      <c r="N2407" s="179" t="s">
        <v>105</v>
      </c>
      <c r="O2407" s="180">
        <v>0</v>
      </c>
      <c r="P2407" s="180">
        <v>0</v>
      </c>
      <c r="Q2407" s="181">
        <v>0</v>
      </c>
      <c r="R2407" s="182" t="s">
        <v>50</v>
      </c>
      <c r="S2407" s="183">
        <v>0</v>
      </c>
      <c r="T2407" s="183">
        <v>0</v>
      </c>
      <c r="U2407" s="180">
        <v>0</v>
      </c>
      <c r="V2407" s="180">
        <v>0</v>
      </c>
      <c r="W2407" s="183">
        <v>0</v>
      </c>
      <c r="X2407" s="183">
        <v>0</v>
      </c>
      <c r="Y2407" s="180">
        <v>0</v>
      </c>
      <c r="Z2407" s="180">
        <v>0</v>
      </c>
      <c r="AA2407" s="183">
        <v>0</v>
      </c>
      <c r="AB2407" s="183">
        <v>0</v>
      </c>
      <c r="AC2407" s="180">
        <f>+O2407+U2407-Y2407</f>
        <v>0</v>
      </c>
      <c r="AD2407" s="180">
        <f>+P2407+V2407-Z2407</f>
        <v>0</v>
      </c>
      <c r="AE2407" s="181">
        <f t="shared" si="1454"/>
        <v>0</v>
      </c>
      <c r="AF2407" s="180">
        <v>0</v>
      </c>
      <c r="AG2407" s="180">
        <v>0</v>
      </c>
      <c r="AH2407" s="181">
        <f t="shared" si="1455"/>
        <v>0</v>
      </c>
      <c r="AI2407" s="180">
        <v>0</v>
      </c>
      <c r="AJ2407" s="180">
        <v>0</v>
      </c>
      <c r="AK2407" s="181">
        <f t="shared" si="1456"/>
        <v>0</v>
      </c>
      <c r="AL2407" s="180">
        <v>0</v>
      </c>
      <c r="AM2407" s="180">
        <v>0</v>
      </c>
      <c r="AN2407" s="181">
        <f t="shared" si="1457"/>
        <v>0</v>
      </c>
      <c r="AO2407" s="180">
        <v>0</v>
      </c>
      <c r="AP2407" s="180">
        <v>0</v>
      </c>
      <c r="AQ2407" s="181">
        <f t="shared" si="1458"/>
        <v>0</v>
      </c>
      <c r="AR2407" s="180">
        <v>0</v>
      </c>
      <c r="AS2407" s="180">
        <v>0</v>
      </c>
      <c r="AT2407" s="181">
        <f t="shared" si="1459"/>
        <v>0</v>
      </c>
      <c r="AU2407" s="180">
        <f>+AC2407-AF2407-AI2407-AL2407-AO2407-AR2407</f>
        <v>0</v>
      </c>
      <c r="AV2407" s="180">
        <f>+AD2407-AG2407-AJ2407-AM2407-AP2407-AS2407</f>
        <v>0</v>
      </c>
      <c r="AW2407" s="181">
        <f t="shared" si="1460"/>
        <v>0</v>
      </c>
      <c r="AX2407" s="183">
        <f>+S2407+W2407-AA2407</f>
        <v>0</v>
      </c>
      <c r="AY2407" s="183">
        <f>+T2407+X2407-AB2407</f>
        <v>0</v>
      </c>
      <c r="AZ2407" s="183"/>
      <c r="BA2407" s="183"/>
      <c r="BB2407" s="183"/>
      <c r="BC2407" s="183"/>
      <c r="BD2407" s="183">
        <f>+AX2407-AZ2407-BB2407</f>
        <v>0</v>
      </c>
      <c r="BE2407" s="183">
        <f>+AY2407-BA2407-BC2407</f>
        <v>0</v>
      </c>
    </row>
    <row r="2408" spans="2:57" ht="31.5" hidden="1">
      <c r="B2408" s="163">
        <v>2025</v>
      </c>
      <c r="C2408" s="163">
        <v>20</v>
      </c>
      <c r="D2408" s="164"/>
      <c r="E2408" s="165"/>
      <c r="F2408" s="163">
        <v>4</v>
      </c>
      <c r="G2408" s="163">
        <v>8</v>
      </c>
      <c r="H2408" s="163">
        <v>23</v>
      </c>
      <c r="I2408" s="163">
        <v>3000</v>
      </c>
      <c r="J2408" s="163">
        <v>3100</v>
      </c>
      <c r="K2408" s="163">
        <v>317</v>
      </c>
      <c r="L2408" s="166" t="s">
        <v>44</v>
      </c>
      <c r="M2408" s="167"/>
      <c r="N2408" s="168" t="s">
        <v>106</v>
      </c>
      <c r="O2408" s="169">
        <v>0</v>
      </c>
      <c r="P2408" s="169">
        <v>0</v>
      </c>
      <c r="Q2408" s="169">
        <v>0</v>
      </c>
      <c r="R2408" s="170"/>
      <c r="S2408" s="171"/>
      <c r="T2408" s="172"/>
      <c r="U2408" s="169">
        <f t="shared" ref="U2408:AD2408" si="1491">SUM(U2409:U2411)</f>
        <v>0</v>
      </c>
      <c r="V2408" s="169">
        <f t="shared" si="1491"/>
        <v>0</v>
      </c>
      <c r="W2408" s="173">
        <f t="shared" si="1491"/>
        <v>0</v>
      </c>
      <c r="X2408" s="173">
        <f t="shared" si="1491"/>
        <v>0</v>
      </c>
      <c r="Y2408" s="169">
        <f t="shared" si="1491"/>
        <v>0</v>
      </c>
      <c r="Z2408" s="169">
        <f t="shared" si="1491"/>
        <v>0</v>
      </c>
      <c r="AA2408" s="173">
        <f t="shared" si="1491"/>
        <v>0</v>
      </c>
      <c r="AB2408" s="173">
        <f t="shared" si="1491"/>
        <v>0</v>
      </c>
      <c r="AC2408" s="169">
        <f t="shared" si="1491"/>
        <v>0</v>
      </c>
      <c r="AD2408" s="169">
        <f t="shared" si="1491"/>
        <v>0</v>
      </c>
      <c r="AE2408" s="169">
        <f t="shared" si="1454"/>
        <v>0</v>
      </c>
      <c r="AF2408" s="169">
        <f>SUM(AF2409:AF2411)</f>
        <v>0</v>
      </c>
      <c r="AG2408" s="169">
        <f>SUM(AG2409:AG2411)</f>
        <v>0</v>
      </c>
      <c r="AH2408" s="169">
        <f t="shared" si="1455"/>
        <v>0</v>
      </c>
      <c r="AI2408" s="169">
        <f>SUM(AI2409:AI2411)</f>
        <v>0</v>
      </c>
      <c r="AJ2408" s="169">
        <f>SUM(AJ2409:AJ2411)</f>
        <v>0</v>
      </c>
      <c r="AK2408" s="169">
        <f t="shared" si="1456"/>
        <v>0</v>
      </c>
      <c r="AL2408" s="169">
        <f>SUM(AL2409:AL2411)</f>
        <v>0</v>
      </c>
      <c r="AM2408" s="169">
        <f>SUM(AM2409:AM2411)</f>
        <v>0</v>
      </c>
      <c r="AN2408" s="169">
        <f t="shared" si="1457"/>
        <v>0</v>
      </c>
      <c r="AO2408" s="169">
        <f>SUM(AO2409:AO2411)</f>
        <v>0</v>
      </c>
      <c r="AP2408" s="169">
        <f>SUM(AP2409:AP2411)</f>
        <v>0</v>
      </c>
      <c r="AQ2408" s="169">
        <f t="shared" si="1458"/>
        <v>0</v>
      </c>
      <c r="AR2408" s="169">
        <f>SUM(AR2409:AR2411)</f>
        <v>0</v>
      </c>
      <c r="AS2408" s="169">
        <f>SUM(AS2409:AS2411)</f>
        <v>0</v>
      </c>
      <c r="AT2408" s="169">
        <f t="shared" si="1459"/>
        <v>0</v>
      </c>
      <c r="AU2408" s="169">
        <f>SUM(AU2409:AU2411)</f>
        <v>0</v>
      </c>
      <c r="AV2408" s="169">
        <f>SUM(AV2409:AV2411)</f>
        <v>0</v>
      </c>
      <c r="AW2408" s="169">
        <f t="shared" si="1460"/>
        <v>0</v>
      </c>
      <c r="AX2408" s="171"/>
      <c r="AY2408" s="172"/>
      <c r="AZ2408" s="171"/>
      <c r="BA2408" s="172"/>
      <c r="BB2408" s="171"/>
      <c r="BC2408" s="172"/>
      <c r="BD2408" s="171"/>
      <c r="BE2408" s="172"/>
    </row>
    <row r="2409" spans="2:57" ht="15.75" hidden="1">
      <c r="B2409" s="174">
        <v>2025</v>
      </c>
      <c r="C2409" s="174">
        <v>20</v>
      </c>
      <c r="D2409" s="175">
        <v>0</v>
      </c>
      <c r="E2409" s="176"/>
      <c r="F2409" s="174">
        <v>4</v>
      </c>
      <c r="G2409" s="174">
        <v>8</v>
      </c>
      <c r="H2409" s="174">
        <v>23</v>
      </c>
      <c r="I2409" s="174">
        <v>3000</v>
      </c>
      <c r="J2409" s="174">
        <v>3100</v>
      </c>
      <c r="K2409" s="174">
        <v>317</v>
      </c>
      <c r="L2409" s="177">
        <v>1314</v>
      </c>
      <c r="M2409" s="178">
        <v>0</v>
      </c>
      <c r="N2409" s="179" t="s">
        <v>240</v>
      </c>
      <c r="O2409" s="180">
        <v>0</v>
      </c>
      <c r="P2409" s="180">
        <v>0</v>
      </c>
      <c r="Q2409" s="181">
        <v>0</v>
      </c>
      <c r="R2409" s="182" t="s">
        <v>50</v>
      </c>
      <c r="S2409" s="183">
        <v>0</v>
      </c>
      <c r="T2409" s="183">
        <v>0</v>
      </c>
      <c r="U2409" s="180">
        <v>0</v>
      </c>
      <c r="V2409" s="180">
        <v>0</v>
      </c>
      <c r="W2409" s="183">
        <v>0</v>
      </c>
      <c r="X2409" s="183">
        <v>0</v>
      </c>
      <c r="Y2409" s="180">
        <v>0</v>
      </c>
      <c r="Z2409" s="180">
        <v>0</v>
      </c>
      <c r="AA2409" s="183">
        <v>0</v>
      </c>
      <c r="AB2409" s="183">
        <v>0</v>
      </c>
      <c r="AC2409" s="180">
        <f t="shared" ref="AC2409:AD2411" si="1492">+O2409+U2409-Y2409</f>
        <v>0</v>
      </c>
      <c r="AD2409" s="180">
        <f t="shared" si="1492"/>
        <v>0</v>
      </c>
      <c r="AE2409" s="181">
        <f t="shared" si="1454"/>
        <v>0</v>
      </c>
      <c r="AF2409" s="180">
        <v>0</v>
      </c>
      <c r="AG2409" s="180">
        <v>0</v>
      </c>
      <c r="AH2409" s="181">
        <f t="shared" si="1455"/>
        <v>0</v>
      </c>
      <c r="AI2409" s="180">
        <v>0</v>
      </c>
      <c r="AJ2409" s="180">
        <v>0</v>
      </c>
      <c r="AK2409" s="181">
        <f t="shared" si="1456"/>
        <v>0</v>
      </c>
      <c r="AL2409" s="180">
        <v>0</v>
      </c>
      <c r="AM2409" s="180">
        <v>0</v>
      </c>
      <c r="AN2409" s="181">
        <f t="shared" si="1457"/>
        <v>0</v>
      </c>
      <c r="AO2409" s="180">
        <v>0</v>
      </c>
      <c r="AP2409" s="180">
        <v>0</v>
      </c>
      <c r="AQ2409" s="181">
        <f t="shared" si="1458"/>
        <v>0</v>
      </c>
      <c r="AR2409" s="180">
        <v>0</v>
      </c>
      <c r="AS2409" s="180">
        <v>0</v>
      </c>
      <c r="AT2409" s="181">
        <f t="shared" si="1459"/>
        <v>0</v>
      </c>
      <c r="AU2409" s="180">
        <f t="shared" ref="AU2409:AV2411" si="1493">+AC2409-AF2409-AI2409-AL2409-AO2409-AR2409</f>
        <v>0</v>
      </c>
      <c r="AV2409" s="180">
        <f t="shared" si="1493"/>
        <v>0</v>
      </c>
      <c r="AW2409" s="181">
        <f t="shared" si="1460"/>
        <v>0</v>
      </c>
      <c r="AX2409" s="183">
        <f t="shared" ref="AX2409:AY2411" si="1494">+S2409+W2409-AA2409</f>
        <v>0</v>
      </c>
      <c r="AY2409" s="183">
        <f t="shared" si="1494"/>
        <v>0</v>
      </c>
      <c r="AZ2409" s="183"/>
      <c r="BA2409" s="183"/>
      <c r="BB2409" s="183"/>
      <c r="BC2409" s="183"/>
      <c r="BD2409" s="183">
        <f t="shared" ref="BD2409:BE2411" si="1495">+AX2409-AZ2409-BB2409</f>
        <v>0</v>
      </c>
      <c r="BE2409" s="183">
        <f t="shared" si="1495"/>
        <v>0</v>
      </c>
    </row>
    <row r="2410" spans="2:57" ht="15.75" hidden="1">
      <c r="B2410" s="174">
        <v>2025</v>
      </c>
      <c r="C2410" s="174">
        <v>20</v>
      </c>
      <c r="D2410" s="175">
        <v>0</v>
      </c>
      <c r="E2410" s="176"/>
      <c r="F2410" s="174">
        <v>4</v>
      </c>
      <c r="G2410" s="174">
        <v>8</v>
      </c>
      <c r="H2410" s="174">
        <v>23</v>
      </c>
      <c r="I2410" s="174">
        <v>3000</v>
      </c>
      <c r="J2410" s="174">
        <v>3100</v>
      </c>
      <c r="K2410" s="174">
        <v>317</v>
      </c>
      <c r="L2410" s="177">
        <v>1319</v>
      </c>
      <c r="M2410" s="178">
        <v>0</v>
      </c>
      <c r="N2410" s="179" t="s">
        <v>1521</v>
      </c>
      <c r="O2410" s="180">
        <v>0</v>
      </c>
      <c r="P2410" s="180">
        <v>0</v>
      </c>
      <c r="Q2410" s="181">
        <v>0</v>
      </c>
      <c r="R2410" s="182" t="s">
        <v>50</v>
      </c>
      <c r="S2410" s="183">
        <v>0</v>
      </c>
      <c r="T2410" s="183">
        <v>0</v>
      </c>
      <c r="U2410" s="180">
        <v>0</v>
      </c>
      <c r="V2410" s="180">
        <v>0</v>
      </c>
      <c r="W2410" s="183">
        <v>0</v>
      </c>
      <c r="X2410" s="183">
        <v>0</v>
      </c>
      <c r="Y2410" s="180">
        <v>0</v>
      </c>
      <c r="Z2410" s="180">
        <v>0</v>
      </c>
      <c r="AA2410" s="183">
        <v>0</v>
      </c>
      <c r="AB2410" s="183">
        <v>0</v>
      </c>
      <c r="AC2410" s="180">
        <f t="shared" si="1492"/>
        <v>0</v>
      </c>
      <c r="AD2410" s="180">
        <f t="shared" si="1492"/>
        <v>0</v>
      </c>
      <c r="AE2410" s="181">
        <f t="shared" si="1454"/>
        <v>0</v>
      </c>
      <c r="AF2410" s="180">
        <v>0</v>
      </c>
      <c r="AG2410" s="180">
        <v>0</v>
      </c>
      <c r="AH2410" s="181">
        <f t="shared" si="1455"/>
        <v>0</v>
      </c>
      <c r="AI2410" s="180">
        <v>0</v>
      </c>
      <c r="AJ2410" s="180">
        <v>0</v>
      </c>
      <c r="AK2410" s="181">
        <f t="shared" si="1456"/>
        <v>0</v>
      </c>
      <c r="AL2410" s="180">
        <v>0</v>
      </c>
      <c r="AM2410" s="180">
        <v>0</v>
      </c>
      <c r="AN2410" s="181">
        <f t="shared" si="1457"/>
        <v>0</v>
      </c>
      <c r="AO2410" s="180">
        <v>0</v>
      </c>
      <c r="AP2410" s="180">
        <v>0</v>
      </c>
      <c r="AQ2410" s="181">
        <f t="shared" si="1458"/>
        <v>0</v>
      </c>
      <c r="AR2410" s="180">
        <v>0</v>
      </c>
      <c r="AS2410" s="180">
        <v>0</v>
      </c>
      <c r="AT2410" s="181">
        <f t="shared" si="1459"/>
        <v>0</v>
      </c>
      <c r="AU2410" s="180">
        <f t="shared" si="1493"/>
        <v>0</v>
      </c>
      <c r="AV2410" s="180">
        <f t="shared" si="1493"/>
        <v>0</v>
      </c>
      <c r="AW2410" s="181">
        <f t="shared" si="1460"/>
        <v>0</v>
      </c>
      <c r="AX2410" s="183">
        <f t="shared" si="1494"/>
        <v>0</v>
      </c>
      <c r="AY2410" s="183">
        <f t="shared" si="1494"/>
        <v>0</v>
      </c>
      <c r="AZ2410" s="183"/>
      <c r="BA2410" s="183"/>
      <c r="BB2410" s="183"/>
      <c r="BC2410" s="183"/>
      <c r="BD2410" s="183">
        <f t="shared" si="1495"/>
        <v>0</v>
      </c>
      <c r="BE2410" s="183">
        <f t="shared" si="1495"/>
        <v>0</v>
      </c>
    </row>
    <row r="2411" spans="2:57" ht="15.75" hidden="1">
      <c r="B2411" s="174">
        <v>2025</v>
      </c>
      <c r="C2411" s="174">
        <v>20</v>
      </c>
      <c r="D2411" s="175">
        <v>0</v>
      </c>
      <c r="E2411" s="176"/>
      <c r="F2411" s="174">
        <v>4</v>
      </c>
      <c r="G2411" s="174">
        <v>8</v>
      </c>
      <c r="H2411" s="174">
        <v>23</v>
      </c>
      <c r="I2411" s="174">
        <v>3000</v>
      </c>
      <c r="J2411" s="174">
        <v>3100</v>
      </c>
      <c r="K2411" s="174">
        <v>317</v>
      </c>
      <c r="L2411" s="177">
        <v>164</v>
      </c>
      <c r="M2411" s="178">
        <v>0</v>
      </c>
      <c r="N2411" s="179" t="s">
        <v>1522</v>
      </c>
      <c r="O2411" s="180">
        <v>0</v>
      </c>
      <c r="P2411" s="180">
        <v>0</v>
      </c>
      <c r="Q2411" s="181">
        <v>0</v>
      </c>
      <c r="R2411" s="182" t="s">
        <v>50</v>
      </c>
      <c r="S2411" s="183">
        <v>0</v>
      </c>
      <c r="T2411" s="183">
        <v>0</v>
      </c>
      <c r="U2411" s="180">
        <v>0</v>
      </c>
      <c r="V2411" s="180">
        <v>0</v>
      </c>
      <c r="W2411" s="183">
        <v>0</v>
      </c>
      <c r="X2411" s="183">
        <v>0</v>
      </c>
      <c r="Y2411" s="180">
        <v>0</v>
      </c>
      <c r="Z2411" s="180">
        <v>0</v>
      </c>
      <c r="AA2411" s="183">
        <v>0</v>
      </c>
      <c r="AB2411" s="183">
        <v>0</v>
      </c>
      <c r="AC2411" s="180">
        <f t="shared" si="1492"/>
        <v>0</v>
      </c>
      <c r="AD2411" s="180">
        <f t="shared" si="1492"/>
        <v>0</v>
      </c>
      <c r="AE2411" s="181">
        <f t="shared" si="1454"/>
        <v>0</v>
      </c>
      <c r="AF2411" s="180">
        <v>0</v>
      </c>
      <c r="AG2411" s="180">
        <v>0</v>
      </c>
      <c r="AH2411" s="181">
        <f t="shared" si="1455"/>
        <v>0</v>
      </c>
      <c r="AI2411" s="180">
        <v>0</v>
      </c>
      <c r="AJ2411" s="180">
        <v>0</v>
      </c>
      <c r="AK2411" s="181">
        <f t="shared" si="1456"/>
        <v>0</v>
      </c>
      <c r="AL2411" s="180">
        <v>0</v>
      </c>
      <c r="AM2411" s="180">
        <v>0</v>
      </c>
      <c r="AN2411" s="181">
        <f t="shared" si="1457"/>
        <v>0</v>
      </c>
      <c r="AO2411" s="180">
        <v>0</v>
      </c>
      <c r="AP2411" s="180">
        <v>0</v>
      </c>
      <c r="AQ2411" s="181">
        <f t="shared" si="1458"/>
        <v>0</v>
      </c>
      <c r="AR2411" s="180">
        <v>0</v>
      </c>
      <c r="AS2411" s="180">
        <v>0</v>
      </c>
      <c r="AT2411" s="181">
        <f t="shared" si="1459"/>
        <v>0</v>
      </c>
      <c r="AU2411" s="180">
        <f t="shared" si="1493"/>
        <v>0</v>
      </c>
      <c r="AV2411" s="180">
        <f t="shared" si="1493"/>
        <v>0</v>
      </c>
      <c r="AW2411" s="181">
        <f t="shared" si="1460"/>
        <v>0</v>
      </c>
      <c r="AX2411" s="183">
        <f t="shared" si="1494"/>
        <v>0</v>
      </c>
      <c r="AY2411" s="183">
        <f t="shared" si="1494"/>
        <v>0</v>
      </c>
      <c r="AZ2411" s="183"/>
      <c r="BA2411" s="183"/>
      <c r="BB2411" s="183"/>
      <c r="BC2411" s="183"/>
      <c r="BD2411" s="183">
        <f t="shared" si="1495"/>
        <v>0</v>
      </c>
      <c r="BE2411" s="183">
        <f t="shared" si="1495"/>
        <v>0</v>
      </c>
    </row>
    <row r="2412" spans="2:57" ht="15.75" hidden="1">
      <c r="B2412" s="152">
        <v>2025</v>
      </c>
      <c r="C2412" s="152">
        <v>20</v>
      </c>
      <c r="D2412" s="153"/>
      <c r="E2412" s="154"/>
      <c r="F2412" s="152">
        <v>4</v>
      </c>
      <c r="G2412" s="152">
        <v>8</v>
      </c>
      <c r="H2412" s="152">
        <v>23</v>
      </c>
      <c r="I2412" s="152">
        <v>3000</v>
      </c>
      <c r="J2412" s="152">
        <v>3200</v>
      </c>
      <c r="K2412" s="152"/>
      <c r="L2412" s="155" t="s">
        <v>44</v>
      </c>
      <c r="M2412" s="156"/>
      <c r="N2412" s="157" t="s">
        <v>108</v>
      </c>
      <c r="O2412" s="158">
        <v>0</v>
      </c>
      <c r="P2412" s="158">
        <v>0</v>
      </c>
      <c r="Q2412" s="158">
        <v>0</v>
      </c>
      <c r="R2412" s="159"/>
      <c r="S2412" s="160"/>
      <c r="T2412" s="161"/>
      <c r="U2412" s="158">
        <f t="shared" ref="U2412:AD2412" si="1496">U2413</f>
        <v>0</v>
      </c>
      <c r="V2412" s="158">
        <f t="shared" si="1496"/>
        <v>0</v>
      </c>
      <c r="W2412" s="162">
        <f t="shared" si="1496"/>
        <v>0</v>
      </c>
      <c r="X2412" s="162">
        <f t="shared" si="1496"/>
        <v>0</v>
      </c>
      <c r="Y2412" s="158">
        <f t="shared" si="1496"/>
        <v>0</v>
      </c>
      <c r="Z2412" s="158">
        <f t="shared" si="1496"/>
        <v>0</v>
      </c>
      <c r="AA2412" s="162">
        <f t="shared" si="1496"/>
        <v>0</v>
      </c>
      <c r="AB2412" s="162">
        <f t="shared" si="1496"/>
        <v>0</v>
      </c>
      <c r="AC2412" s="158">
        <f t="shared" si="1496"/>
        <v>0</v>
      </c>
      <c r="AD2412" s="158">
        <f t="shared" si="1496"/>
        <v>0</v>
      </c>
      <c r="AE2412" s="158">
        <f t="shared" si="1454"/>
        <v>0</v>
      </c>
      <c r="AF2412" s="158">
        <f>AF2413</f>
        <v>0</v>
      </c>
      <c r="AG2412" s="158">
        <f>AG2413</f>
        <v>0</v>
      </c>
      <c r="AH2412" s="158">
        <f t="shared" si="1455"/>
        <v>0</v>
      </c>
      <c r="AI2412" s="158">
        <f>AI2413</f>
        <v>0</v>
      </c>
      <c r="AJ2412" s="158">
        <f>AJ2413</f>
        <v>0</v>
      </c>
      <c r="AK2412" s="158">
        <f t="shared" si="1456"/>
        <v>0</v>
      </c>
      <c r="AL2412" s="158">
        <f>AL2413</f>
        <v>0</v>
      </c>
      <c r="AM2412" s="158">
        <f>AM2413</f>
        <v>0</v>
      </c>
      <c r="AN2412" s="158">
        <f t="shared" si="1457"/>
        <v>0</v>
      </c>
      <c r="AO2412" s="158">
        <f>AO2413</f>
        <v>0</v>
      </c>
      <c r="AP2412" s="158">
        <f>AP2413</f>
        <v>0</v>
      </c>
      <c r="AQ2412" s="158">
        <f t="shared" si="1458"/>
        <v>0</v>
      </c>
      <c r="AR2412" s="158">
        <f>AR2413</f>
        <v>0</v>
      </c>
      <c r="AS2412" s="158">
        <f>AS2413</f>
        <v>0</v>
      </c>
      <c r="AT2412" s="158">
        <f t="shared" si="1459"/>
        <v>0</v>
      </c>
      <c r="AU2412" s="158">
        <f>AU2413</f>
        <v>0</v>
      </c>
      <c r="AV2412" s="158">
        <f>AV2413</f>
        <v>0</v>
      </c>
      <c r="AW2412" s="158">
        <f t="shared" si="1460"/>
        <v>0</v>
      </c>
      <c r="AX2412" s="160"/>
      <c r="AY2412" s="161"/>
      <c r="AZ2412" s="160"/>
      <c r="BA2412" s="161"/>
      <c r="BB2412" s="160"/>
      <c r="BC2412" s="161"/>
      <c r="BD2412" s="160"/>
      <c r="BE2412" s="161"/>
    </row>
    <row r="2413" spans="2:57" ht="15.75" hidden="1">
      <c r="B2413" s="163">
        <v>2025</v>
      </c>
      <c r="C2413" s="163">
        <v>20</v>
      </c>
      <c r="D2413" s="164"/>
      <c r="E2413" s="165"/>
      <c r="F2413" s="163">
        <v>4</v>
      </c>
      <c r="G2413" s="163">
        <v>8</v>
      </c>
      <c r="H2413" s="163">
        <v>23</v>
      </c>
      <c r="I2413" s="163">
        <v>3000</v>
      </c>
      <c r="J2413" s="163">
        <v>3200</v>
      </c>
      <c r="K2413" s="163">
        <v>327</v>
      </c>
      <c r="L2413" s="166" t="s">
        <v>44</v>
      </c>
      <c r="M2413" s="167"/>
      <c r="N2413" s="168" t="s">
        <v>109</v>
      </c>
      <c r="O2413" s="169">
        <v>0</v>
      </c>
      <c r="P2413" s="169">
        <v>0</v>
      </c>
      <c r="Q2413" s="169">
        <v>0</v>
      </c>
      <c r="R2413" s="170"/>
      <c r="S2413" s="171"/>
      <c r="T2413" s="172"/>
      <c r="U2413" s="169">
        <f t="shared" ref="U2413:AD2413" si="1497">SUM(U2414)</f>
        <v>0</v>
      </c>
      <c r="V2413" s="169">
        <f t="shared" si="1497"/>
        <v>0</v>
      </c>
      <c r="W2413" s="173">
        <f t="shared" si="1497"/>
        <v>0</v>
      </c>
      <c r="X2413" s="173">
        <f t="shared" si="1497"/>
        <v>0</v>
      </c>
      <c r="Y2413" s="169">
        <f t="shared" si="1497"/>
        <v>0</v>
      </c>
      <c r="Z2413" s="169">
        <f t="shared" si="1497"/>
        <v>0</v>
      </c>
      <c r="AA2413" s="173">
        <f t="shared" si="1497"/>
        <v>0</v>
      </c>
      <c r="AB2413" s="173">
        <f t="shared" si="1497"/>
        <v>0</v>
      </c>
      <c r="AC2413" s="169">
        <f t="shared" si="1497"/>
        <v>0</v>
      </c>
      <c r="AD2413" s="169">
        <f t="shared" si="1497"/>
        <v>0</v>
      </c>
      <c r="AE2413" s="169">
        <f t="shared" si="1454"/>
        <v>0</v>
      </c>
      <c r="AF2413" s="169">
        <f>SUM(AF2414)</f>
        <v>0</v>
      </c>
      <c r="AG2413" s="169">
        <f>SUM(AG2414)</f>
        <v>0</v>
      </c>
      <c r="AH2413" s="169">
        <f t="shared" si="1455"/>
        <v>0</v>
      </c>
      <c r="AI2413" s="169">
        <f>SUM(AI2414)</f>
        <v>0</v>
      </c>
      <c r="AJ2413" s="169">
        <f>SUM(AJ2414)</f>
        <v>0</v>
      </c>
      <c r="AK2413" s="169">
        <f t="shared" si="1456"/>
        <v>0</v>
      </c>
      <c r="AL2413" s="169">
        <f>SUM(AL2414)</f>
        <v>0</v>
      </c>
      <c r="AM2413" s="169">
        <f>SUM(AM2414)</f>
        <v>0</v>
      </c>
      <c r="AN2413" s="169">
        <f t="shared" si="1457"/>
        <v>0</v>
      </c>
      <c r="AO2413" s="169">
        <f>SUM(AO2414)</f>
        <v>0</v>
      </c>
      <c r="AP2413" s="169">
        <f>SUM(AP2414)</f>
        <v>0</v>
      </c>
      <c r="AQ2413" s="169">
        <f t="shared" si="1458"/>
        <v>0</v>
      </c>
      <c r="AR2413" s="169">
        <f>SUM(AR2414)</f>
        <v>0</v>
      </c>
      <c r="AS2413" s="169">
        <f>SUM(AS2414)</f>
        <v>0</v>
      </c>
      <c r="AT2413" s="169">
        <f t="shared" si="1459"/>
        <v>0</v>
      </c>
      <c r="AU2413" s="169">
        <f>SUM(AU2414)</f>
        <v>0</v>
      </c>
      <c r="AV2413" s="169">
        <f>SUM(AV2414)</f>
        <v>0</v>
      </c>
      <c r="AW2413" s="169">
        <f t="shared" si="1460"/>
        <v>0</v>
      </c>
      <c r="AX2413" s="171"/>
      <c r="AY2413" s="172"/>
      <c r="AZ2413" s="171"/>
      <c r="BA2413" s="172"/>
      <c r="BB2413" s="171"/>
      <c r="BC2413" s="172"/>
      <c r="BD2413" s="171"/>
      <c r="BE2413" s="172"/>
    </row>
    <row r="2414" spans="2:57" ht="15.75" hidden="1">
      <c r="B2414" s="174">
        <v>2025</v>
      </c>
      <c r="C2414" s="174">
        <v>20</v>
      </c>
      <c r="D2414" s="175">
        <v>0</v>
      </c>
      <c r="E2414" s="176"/>
      <c r="F2414" s="174">
        <v>4</v>
      </c>
      <c r="G2414" s="174">
        <v>8</v>
      </c>
      <c r="H2414" s="174">
        <v>23</v>
      </c>
      <c r="I2414" s="174">
        <v>3000</v>
      </c>
      <c r="J2414" s="174">
        <v>3200</v>
      </c>
      <c r="K2414" s="174">
        <v>327</v>
      </c>
      <c r="L2414" s="177">
        <v>1262</v>
      </c>
      <c r="M2414" s="178">
        <v>0</v>
      </c>
      <c r="N2414" s="179" t="s">
        <v>887</v>
      </c>
      <c r="O2414" s="180">
        <v>0</v>
      </c>
      <c r="P2414" s="180">
        <v>0</v>
      </c>
      <c r="Q2414" s="181">
        <v>0</v>
      </c>
      <c r="R2414" s="182" t="s">
        <v>225</v>
      </c>
      <c r="S2414" s="183">
        <v>0</v>
      </c>
      <c r="T2414" s="183">
        <v>0</v>
      </c>
      <c r="U2414" s="180">
        <v>0</v>
      </c>
      <c r="V2414" s="180">
        <v>0</v>
      </c>
      <c r="W2414" s="183">
        <v>0</v>
      </c>
      <c r="X2414" s="183">
        <v>0</v>
      </c>
      <c r="Y2414" s="180">
        <v>0</v>
      </c>
      <c r="Z2414" s="180">
        <v>0</v>
      </c>
      <c r="AA2414" s="183">
        <v>0</v>
      </c>
      <c r="AB2414" s="183">
        <v>0</v>
      </c>
      <c r="AC2414" s="180">
        <f>+O2414+U2414-Y2414</f>
        <v>0</v>
      </c>
      <c r="AD2414" s="180">
        <f>+P2414+V2414-Z2414</f>
        <v>0</v>
      </c>
      <c r="AE2414" s="181">
        <f t="shared" si="1454"/>
        <v>0</v>
      </c>
      <c r="AF2414" s="180">
        <v>0</v>
      </c>
      <c r="AG2414" s="180">
        <v>0</v>
      </c>
      <c r="AH2414" s="181">
        <f t="shared" si="1455"/>
        <v>0</v>
      </c>
      <c r="AI2414" s="180">
        <v>0</v>
      </c>
      <c r="AJ2414" s="180">
        <v>0</v>
      </c>
      <c r="AK2414" s="181">
        <f t="shared" si="1456"/>
        <v>0</v>
      </c>
      <c r="AL2414" s="180">
        <v>0</v>
      </c>
      <c r="AM2414" s="180">
        <v>0</v>
      </c>
      <c r="AN2414" s="181">
        <f t="shared" si="1457"/>
        <v>0</v>
      </c>
      <c r="AO2414" s="180">
        <v>0</v>
      </c>
      <c r="AP2414" s="180">
        <v>0</v>
      </c>
      <c r="AQ2414" s="181">
        <f t="shared" si="1458"/>
        <v>0</v>
      </c>
      <c r="AR2414" s="180">
        <v>0</v>
      </c>
      <c r="AS2414" s="180">
        <v>0</v>
      </c>
      <c r="AT2414" s="181">
        <f t="shared" si="1459"/>
        <v>0</v>
      </c>
      <c r="AU2414" s="180">
        <f>+AC2414-AF2414-AI2414-AL2414-AO2414-AR2414</f>
        <v>0</v>
      </c>
      <c r="AV2414" s="180">
        <f>+AD2414-AG2414-AJ2414-AM2414-AP2414-AS2414</f>
        <v>0</v>
      </c>
      <c r="AW2414" s="181">
        <f t="shared" si="1460"/>
        <v>0</v>
      </c>
      <c r="AX2414" s="183">
        <f>+S2414+W2414-AA2414</f>
        <v>0</v>
      </c>
      <c r="AY2414" s="183">
        <f>+T2414+X2414-AB2414</f>
        <v>0</v>
      </c>
      <c r="AZ2414" s="183"/>
      <c r="BA2414" s="183"/>
      <c r="BB2414" s="183"/>
      <c r="BC2414" s="183"/>
      <c r="BD2414" s="183">
        <f>+AX2414-AZ2414-BB2414</f>
        <v>0</v>
      </c>
      <c r="BE2414" s="183">
        <f>+AY2414-BA2414-BC2414</f>
        <v>0</v>
      </c>
    </row>
    <row r="2415" spans="2:57" ht="31.5" hidden="1">
      <c r="B2415" s="152">
        <v>2025</v>
      </c>
      <c r="C2415" s="152">
        <v>20</v>
      </c>
      <c r="D2415" s="153"/>
      <c r="E2415" s="154"/>
      <c r="F2415" s="152">
        <v>4</v>
      </c>
      <c r="G2415" s="152">
        <v>8</v>
      </c>
      <c r="H2415" s="152">
        <v>23</v>
      </c>
      <c r="I2415" s="152">
        <v>3000</v>
      </c>
      <c r="J2415" s="152">
        <v>3500</v>
      </c>
      <c r="K2415" s="152"/>
      <c r="L2415" s="155" t="s">
        <v>44</v>
      </c>
      <c r="M2415" s="156"/>
      <c r="N2415" s="157" t="s">
        <v>122</v>
      </c>
      <c r="O2415" s="158">
        <v>0</v>
      </c>
      <c r="P2415" s="158">
        <v>0</v>
      </c>
      <c r="Q2415" s="158">
        <v>0</v>
      </c>
      <c r="R2415" s="159"/>
      <c r="S2415" s="160"/>
      <c r="T2415" s="161"/>
      <c r="U2415" s="158">
        <f t="shared" ref="U2415:AD2415" si="1498">+U2416+U2418+U2420</f>
        <v>0</v>
      </c>
      <c r="V2415" s="158">
        <f t="shared" si="1498"/>
        <v>0</v>
      </c>
      <c r="W2415" s="162">
        <f t="shared" si="1498"/>
        <v>0</v>
      </c>
      <c r="X2415" s="162">
        <f t="shared" si="1498"/>
        <v>0</v>
      </c>
      <c r="Y2415" s="158">
        <f t="shared" si="1498"/>
        <v>0</v>
      </c>
      <c r="Z2415" s="158">
        <f t="shared" si="1498"/>
        <v>0</v>
      </c>
      <c r="AA2415" s="162">
        <f t="shared" si="1498"/>
        <v>0</v>
      </c>
      <c r="AB2415" s="162">
        <f t="shared" si="1498"/>
        <v>0</v>
      </c>
      <c r="AC2415" s="158">
        <f t="shared" si="1498"/>
        <v>0</v>
      </c>
      <c r="AD2415" s="158">
        <f t="shared" si="1498"/>
        <v>0</v>
      </c>
      <c r="AE2415" s="158">
        <f t="shared" si="1454"/>
        <v>0</v>
      </c>
      <c r="AF2415" s="158">
        <f>+AF2416+AF2418+AF2420</f>
        <v>0</v>
      </c>
      <c r="AG2415" s="158">
        <f>+AG2416+AG2418+AG2420</f>
        <v>0</v>
      </c>
      <c r="AH2415" s="158">
        <f t="shared" si="1455"/>
        <v>0</v>
      </c>
      <c r="AI2415" s="158">
        <f>+AI2416+AI2418+AI2420</f>
        <v>0</v>
      </c>
      <c r="AJ2415" s="158">
        <f>+AJ2416+AJ2418+AJ2420</f>
        <v>0</v>
      </c>
      <c r="AK2415" s="158">
        <f t="shared" si="1456"/>
        <v>0</v>
      </c>
      <c r="AL2415" s="158">
        <f>+AL2416+AL2418+AL2420</f>
        <v>0</v>
      </c>
      <c r="AM2415" s="158">
        <f>+AM2416+AM2418+AM2420</f>
        <v>0</v>
      </c>
      <c r="AN2415" s="158">
        <f t="shared" si="1457"/>
        <v>0</v>
      </c>
      <c r="AO2415" s="158">
        <f>+AO2416+AO2418+AO2420</f>
        <v>0</v>
      </c>
      <c r="AP2415" s="158">
        <f>+AP2416+AP2418+AP2420</f>
        <v>0</v>
      </c>
      <c r="AQ2415" s="158">
        <f t="shared" si="1458"/>
        <v>0</v>
      </c>
      <c r="AR2415" s="158">
        <f>+AR2416+AR2418+AR2420</f>
        <v>0</v>
      </c>
      <c r="AS2415" s="158">
        <f>+AS2416+AS2418+AS2420</f>
        <v>0</v>
      </c>
      <c r="AT2415" s="158">
        <f t="shared" si="1459"/>
        <v>0</v>
      </c>
      <c r="AU2415" s="158">
        <f>+AU2416+AU2418+AU2420</f>
        <v>0</v>
      </c>
      <c r="AV2415" s="158">
        <f>+AV2416+AV2418+AV2420</f>
        <v>0</v>
      </c>
      <c r="AW2415" s="158">
        <f t="shared" si="1460"/>
        <v>0</v>
      </c>
      <c r="AX2415" s="160"/>
      <c r="AY2415" s="161"/>
      <c r="AZ2415" s="160"/>
      <c r="BA2415" s="161"/>
      <c r="BB2415" s="160"/>
      <c r="BC2415" s="161"/>
      <c r="BD2415" s="160"/>
      <c r="BE2415" s="161"/>
    </row>
    <row r="2416" spans="2:57" ht="15.75" hidden="1">
      <c r="B2416" s="163">
        <v>2025</v>
      </c>
      <c r="C2416" s="163">
        <v>20</v>
      </c>
      <c r="D2416" s="164"/>
      <c r="E2416" s="165"/>
      <c r="F2416" s="163">
        <v>4</v>
      </c>
      <c r="G2416" s="163">
        <v>8</v>
      </c>
      <c r="H2416" s="163">
        <v>23</v>
      </c>
      <c r="I2416" s="163">
        <v>3000</v>
      </c>
      <c r="J2416" s="163">
        <v>3500</v>
      </c>
      <c r="K2416" s="163">
        <v>351</v>
      </c>
      <c r="L2416" s="166" t="s">
        <v>44</v>
      </c>
      <c r="M2416" s="167"/>
      <c r="N2416" s="189" t="s">
        <v>628</v>
      </c>
      <c r="O2416" s="169">
        <v>0</v>
      </c>
      <c r="P2416" s="169">
        <v>0</v>
      </c>
      <c r="Q2416" s="169">
        <v>0</v>
      </c>
      <c r="R2416" s="170"/>
      <c r="S2416" s="186"/>
      <c r="T2416" s="186"/>
      <c r="U2416" s="169">
        <f t="shared" ref="U2416:AD2416" si="1499">SUM(U2417)</f>
        <v>0</v>
      </c>
      <c r="V2416" s="169">
        <f t="shared" si="1499"/>
        <v>0</v>
      </c>
      <c r="W2416" s="173">
        <f t="shared" si="1499"/>
        <v>0</v>
      </c>
      <c r="X2416" s="173">
        <f t="shared" si="1499"/>
        <v>0</v>
      </c>
      <c r="Y2416" s="169">
        <f t="shared" si="1499"/>
        <v>0</v>
      </c>
      <c r="Z2416" s="169">
        <f t="shared" si="1499"/>
        <v>0</v>
      </c>
      <c r="AA2416" s="173">
        <f t="shared" si="1499"/>
        <v>0</v>
      </c>
      <c r="AB2416" s="173">
        <f t="shared" si="1499"/>
        <v>0</v>
      </c>
      <c r="AC2416" s="169">
        <f t="shared" si="1499"/>
        <v>0</v>
      </c>
      <c r="AD2416" s="169">
        <f t="shared" si="1499"/>
        <v>0</v>
      </c>
      <c r="AE2416" s="169">
        <f t="shared" si="1454"/>
        <v>0</v>
      </c>
      <c r="AF2416" s="169">
        <f>SUM(AF2417)</f>
        <v>0</v>
      </c>
      <c r="AG2416" s="169">
        <f>SUM(AG2417)</f>
        <v>0</v>
      </c>
      <c r="AH2416" s="169">
        <f t="shared" si="1455"/>
        <v>0</v>
      </c>
      <c r="AI2416" s="169">
        <f>SUM(AI2417)</f>
        <v>0</v>
      </c>
      <c r="AJ2416" s="169">
        <f>SUM(AJ2417)</f>
        <v>0</v>
      </c>
      <c r="AK2416" s="169">
        <f t="shared" si="1456"/>
        <v>0</v>
      </c>
      <c r="AL2416" s="169">
        <f>SUM(AL2417)</f>
        <v>0</v>
      </c>
      <c r="AM2416" s="169">
        <f>SUM(AM2417)</f>
        <v>0</v>
      </c>
      <c r="AN2416" s="169">
        <f t="shared" si="1457"/>
        <v>0</v>
      </c>
      <c r="AO2416" s="169">
        <f>SUM(AO2417)</f>
        <v>0</v>
      </c>
      <c r="AP2416" s="169">
        <f>SUM(AP2417)</f>
        <v>0</v>
      </c>
      <c r="AQ2416" s="169">
        <f t="shared" si="1458"/>
        <v>0</v>
      </c>
      <c r="AR2416" s="169">
        <f>SUM(AR2417)</f>
        <v>0</v>
      </c>
      <c r="AS2416" s="169">
        <f>SUM(AS2417)</f>
        <v>0</v>
      </c>
      <c r="AT2416" s="169">
        <f t="shared" si="1459"/>
        <v>0</v>
      </c>
      <c r="AU2416" s="169">
        <f>SUM(AU2417)</f>
        <v>0</v>
      </c>
      <c r="AV2416" s="169">
        <f>SUM(AV2417)</f>
        <v>0</v>
      </c>
      <c r="AW2416" s="169">
        <f t="shared" si="1460"/>
        <v>0</v>
      </c>
      <c r="AX2416" s="186"/>
      <c r="AY2416" s="186"/>
      <c r="AZ2416" s="186"/>
      <c r="BA2416" s="186"/>
      <c r="BB2416" s="186"/>
      <c r="BC2416" s="186"/>
      <c r="BD2416" s="186"/>
      <c r="BE2416" s="186"/>
    </row>
    <row r="2417" spans="2:57" ht="30" hidden="1">
      <c r="B2417" s="174">
        <v>2025</v>
      </c>
      <c r="C2417" s="174">
        <v>20</v>
      </c>
      <c r="D2417" s="175">
        <v>0</v>
      </c>
      <c r="E2417" s="176"/>
      <c r="F2417" s="174">
        <v>4</v>
      </c>
      <c r="G2417" s="174">
        <v>8</v>
      </c>
      <c r="H2417" s="174">
        <v>23</v>
      </c>
      <c r="I2417" s="174">
        <v>3000</v>
      </c>
      <c r="J2417" s="174">
        <v>3500</v>
      </c>
      <c r="K2417" s="174">
        <v>351</v>
      </c>
      <c r="L2417" s="177">
        <v>910</v>
      </c>
      <c r="M2417" s="178">
        <v>0</v>
      </c>
      <c r="N2417" s="179" t="s">
        <v>629</v>
      </c>
      <c r="O2417" s="180">
        <v>0</v>
      </c>
      <c r="P2417" s="180">
        <v>0</v>
      </c>
      <c r="Q2417" s="181">
        <v>0</v>
      </c>
      <c r="R2417" s="182" t="s">
        <v>50</v>
      </c>
      <c r="S2417" s="183">
        <v>0</v>
      </c>
      <c r="T2417" s="183">
        <v>0</v>
      </c>
      <c r="U2417" s="180">
        <v>0</v>
      </c>
      <c r="V2417" s="180">
        <v>0</v>
      </c>
      <c r="W2417" s="183">
        <v>0</v>
      </c>
      <c r="X2417" s="183">
        <v>0</v>
      </c>
      <c r="Y2417" s="180">
        <v>0</v>
      </c>
      <c r="Z2417" s="180">
        <v>0</v>
      </c>
      <c r="AA2417" s="183">
        <v>0</v>
      </c>
      <c r="AB2417" s="183">
        <v>0</v>
      </c>
      <c r="AC2417" s="180">
        <f>+O2417+U2417-Y2417</f>
        <v>0</v>
      </c>
      <c r="AD2417" s="180">
        <f>+P2417+V2417-Z2417</f>
        <v>0</v>
      </c>
      <c r="AE2417" s="181">
        <f t="shared" si="1454"/>
        <v>0</v>
      </c>
      <c r="AF2417" s="180">
        <v>0</v>
      </c>
      <c r="AG2417" s="180">
        <v>0</v>
      </c>
      <c r="AH2417" s="181">
        <f t="shared" si="1455"/>
        <v>0</v>
      </c>
      <c r="AI2417" s="180">
        <v>0</v>
      </c>
      <c r="AJ2417" s="180">
        <v>0</v>
      </c>
      <c r="AK2417" s="181">
        <f t="shared" si="1456"/>
        <v>0</v>
      </c>
      <c r="AL2417" s="180">
        <v>0</v>
      </c>
      <c r="AM2417" s="180">
        <v>0</v>
      </c>
      <c r="AN2417" s="181">
        <f t="shared" si="1457"/>
        <v>0</v>
      </c>
      <c r="AO2417" s="180">
        <v>0</v>
      </c>
      <c r="AP2417" s="180">
        <v>0</v>
      </c>
      <c r="AQ2417" s="181">
        <f t="shared" si="1458"/>
        <v>0</v>
      </c>
      <c r="AR2417" s="180">
        <v>0</v>
      </c>
      <c r="AS2417" s="180">
        <v>0</v>
      </c>
      <c r="AT2417" s="181">
        <f t="shared" si="1459"/>
        <v>0</v>
      </c>
      <c r="AU2417" s="180">
        <f>+AC2417-AF2417-AI2417-AL2417-AO2417-AR2417</f>
        <v>0</v>
      </c>
      <c r="AV2417" s="180">
        <f>+AD2417-AG2417-AJ2417-AM2417-AP2417-AS2417</f>
        <v>0</v>
      </c>
      <c r="AW2417" s="181">
        <f t="shared" si="1460"/>
        <v>0</v>
      </c>
      <c r="AX2417" s="183">
        <f>+S2417+W2417-AA2417</f>
        <v>0</v>
      </c>
      <c r="AY2417" s="183">
        <f>+T2417+X2417-AB2417</f>
        <v>0</v>
      </c>
      <c r="AZ2417" s="183"/>
      <c r="BA2417" s="183"/>
      <c r="BB2417" s="183"/>
      <c r="BC2417" s="183"/>
      <c r="BD2417" s="183">
        <f>+AX2417-AZ2417-BB2417</f>
        <v>0</v>
      </c>
      <c r="BE2417" s="183">
        <f>+AY2417-BA2417-BC2417</f>
        <v>0</v>
      </c>
    </row>
    <row r="2418" spans="2:57" ht="31.5" hidden="1">
      <c r="B2418" s="163">
        <v>2025</v>
      </c>
      <c r="C2418" s="163">
        <v>20</v>
      </c>
      <c r="D2418" s="164"/>
      <c r="E2418" s="165"/>
      <c r="F2418" s="163">
        <v>4</v>
      </c>
      <c r="G2418" s="163">
        <v>8</v>
      </c>
      <c r="H2418" s="163">
        <v>23</v>
      </c>
      <c r="I2418" s="163">
        <v>3000</v>
      </c>
      <c r="J2418" s="163">
        <v>3500</v>
      </c>
      <c r="K2418" s="163">
        <v>353</v>
      </c>
      <c r="L2418" s="166" t="s">
        <v>44</v>
      </c>
      <c r="M2418" s="167"/>
      <c r="N2418" s="168" t="s">
        <v>888</v>
      </c>
      <c r="O2418" s="169">
        <v>0</v>
      </c>
      <c r="P2418" s="169">
        <v>0</v>
      </c>
      <c r="Q2418" s="169">
        <v>0</v>
      </c>
      <c r="R2418" s="170"/>
      <c r="S2418" s="186"/>
      <c r="T2418" s="172"/>
      <c r="U2418" s="169">
        <f t="shared" ref="U2418:AD2418" si="1500">SUM(U2419:U2419)</f>
        <v>0</v>
      </c>
      <c r="V2418" s="169">
        <f t="shared" si="1500"/>
        <v>0</v>
      </c>
      <c r="W2418" s="173">
        <f t="shared" si="1500"/>
        <v>0</v>
      </c>
      <c r="X2418" s="173">
        <f t="shared" si="1500"/>
        <v>0</v>
      </c>
      <c r="Y2418" s="169">
        <f t="shared" si="1500"/>
        <v>0</v>
      </c>
      <c r="Z2418" s="169">
        <f t="shared" si="1500"/>
        <v>0</v>
      </c>
      <c r="AA2418" s="173">
        <f t="shared" si="1500"/>
        <v>0</v>
      </c>
      <c r="AB2418" s="173">
        <f t="shared" si="1500"/>
        <v>0</v>
      </c>
      <c r="AC2418" s="169">
        <f t="shared" si="1500"/>
        <v>0</v>
      </c>
      <c r="AD2418" s="169">
        <f t="shared" si="1500"/>
        <v>0</v>
      </c>
      <c r="AE2418" s="169">
        <f t="shared" si="1454"/>
        <v>0</v>
      </c>
      <c r="AF2418" s="169">
        <f>SUM(AF2419:AF2419)</f>
        <v>0</v>
      </c>
      <c r="AG2418" s="169">
        <f>SUM(AG2419:AG2419)</f>
        <v>0</v>
      </c>
      <c r="AH2418" s="169">
        <f t="shared" si="1455"/>
        <v>0</v>
      </c>
      <c r="AI2418" s="169">
        <f>SUM(AI2419:AI2419)</f>
        <v>0</v>
      </c>
      <c r="AJ2418" s="169">
        <f>SUM(AJ2419:AJ2419)</f>
        <v>0</v>
      </c>
      <c r="AK2418" s="169">
        <f t="shared" si="1456"/>
        <v>0</v>
      </c>
      <c r="AL2418" s="169">
        <f>SUM(AL2419:AL2419)</f>
        <v>0</v>
      </c>
      <c r="AM2418" s="169">
        <f>SUM(AM2419:AM2419)</f>
        <v>0</v>
      </c>
      <c r="AN2418" s="169">
        <f t="shared" si="1457"/>
        <v>0</v>
      </c>
      <c r="AO2418" s="169">
        <f>SUM(AO2419:AO2419)</f>
        <v>0</v>
      </c>
      <c r="AP2418" s="169">
        <f>SUM(AP2419:AP2419)</f>
        <v>0</v>
      </c>
      <c r="AQ2418" s="169">
        <f t="shared" si="1458"/>
        <v>0</v>
      </c>
      <c r="AR2418" s="169">
        <f>SUM(AR2419:AR2419)</f>
        <v>0</v>
      </c>
      <c r="AS2418" s="169">
        <f>SUM(AS2419:AS2419)</f>
        <v>0</v>
      </c>
      <c r="AT2418" s="169">
        <f t="shared" si="1459"/>
        <v>0</v>
      </c>
      <c r="AU2418" s="169">
        <f>SUM(AU2419:AU2419)</f>
        <v>0</v>
      </c>
      <c r="AV2418" s="169">
        <f>SUM(AV2419:AV2419)</f>
        <v>0</v>
      </c>
      <c r="AW2418" s="169">
        <f t="shared" si="1460"/>
        <v>0</v>
      </c>
      <c r="AX2418" s="186"/>
      <c r="AY2418" s="172"/>
      <c r="AZ2418" s="186"/>
      <c r="BA2418" s="172"/>
      <c r="BB2418" s="186"/>
      <c r="BC2418" s="172"/>
      <c r="BD2418" s="186"/>
      <c r="BE2418" s="172"/>
    </row>
    <row r="2419" spans="2:57" ht="15.75" hidden="1">
      <c r="B2419" s="174">
        <v>2025</v>
      </c>
      <c r="C2419" s="174">
        <v>20</v>
      </c>
      <c r="D2419" s="175">
        <v>0</v>
      </c>
      <c r="E2419" s="176"/>
      <c r="F2419" s="174">
        <v>4</v>
      </c>
      <c r="G2419" s="174">
        <v>8</v>
      </c>
      <c r="H2419" s="174">
        <v>23</v>
      </c>
      <c r="I2419" s="174">
        <v>3000</v>
      </c>
      <c r="J2419" s="174">
        <v>3500</v>
      </c>
      <c r="K2419" s="174">
        <v>353</v>
      </c>
      <c r="L2419" s="177">
        <v>908</v>
      </c>
      <c r="M2419" s="178">
        <v>0</v>
      </c>
      <c r="N2419" s="179" t="s">
        <v>889</v>
      </c>
      <c r="O2419" s="180">
        <v>0</v>
      </c>
      <c r="P2419" s="180">
        <v>0</v>
      </c>
      <c r="Q2419" s="181">
        <v>0</v>
      </c>
      <c r="R2419" s="182" t="s">
        <v>50</v>
      </c>
      <c r="S2419" s="183">
        <v>0</v>
      </c>
      <c r="T2419" s="183">
        <v>0</v>
      </c>
      <c r="U2419" s="180">
        <v>0</v>
      </c>
      <c r="V2419" s="180">
        <v>0</v>
      </c>
      <c r="W2419" s="183">
        <v>0</v>
      </c>
      <c r="X2419" s="183">
        <v>0</v>
      </c>
      <c r="Y2419" s="180">
        <v>0</v>
      </c>
      <c r="Z2419" s="180">
        <v>0</v>
      </c>
      <c r="AA2419" s="183">
        <v>0</v>
      </c>
      <c r="AB2419" s="183">
        <v>0</v>
      </c>
      <c r="AC2419" s="180">
        <f>+O2419+U2419-Y2419</f>
        <v>0</v>
      </c>
      <c r="AD2419" s="180">
        <f>+P2419+V2419-Z2419</f>
        <v>0</v>
      </c>
      <c r="AE2419" s="181">
        <f t="shared" si="1454"/>
        <v>0</v>
      </c>
      <c r="AF2419" s="180">
        <v>0</v>
      </c>
      <c r="AG2419" s="180">
        <v>0</v>
      </c>
      <c r="AH2419" s="181">
        <f t="shared" si="1455"/>
        <v>0</v>
      </c>
      <c r="AI2419" s="180">
        <v>0</v>
      </c>
      <c r="AJ2419" s="180">
        <v>0</v>
      </c>
      <c r="AK2419" s="181">
        <f t="shared" si="1456"/>
        <v>0</v>
      </c>
      <c r="AL2419" s="180">
        <v>0</v>
      </c>
      <c r="AM2419" s="180">
        <v>0</v>
      </c>
      <c r="AN2419" s="181">
        <f t="shared" si="1457"/>
        <v>0</v>
      </c>
      <c r="AO2419" s="180">
        <v>0</v>
      </c>
      <c r="AP2419" s="180">
        <v>0</v>
      </c>
      <c r="AQ2419" s="181">
        <f t="shared" si="1458"/>
        <v>0</v>
      </c>
      <c r="AR2419" s="180">
        <v>0</v>
      </c>
      <c r="AS2419" s="180">
        <v>0</v>
      </c>
      <c r="AT2419" s="181">
        <f t="shared" si="1459"/>
        <v>0</v>
      </c>
      <c r="AU2419" s="180">
        <f>+AC2419-AF2419-AI2419-AL2419-AO2419-AR2419</f>
        <v>0</v>
      </c>
      <c r="AV2419" s="180">
        <f>+AD2419-AG2419-AJ2419-AM2419-AP2419-AS2419</f>
        <v>0</v>
      </c>
      <c r="AW2419" s="181">
        <f t="shared" si="1460"/>
        <v>0</v>
      </c>
      <c r="AX2419" s="183">
        <f>+S2419+W2419-AA2419</f>
        <v>0</v>
      </c>
      <c r="AY2419" s="183">
        <f>+T2419+X2419-AB2419</f>
        <v>0</v>
      </c>
      <c r="AZ2419" s="183"/>
      <c r="BA2419" s="183"/>
      <c r="BB2419" s="183"/>
      <c r="BC2419" s="183"/>
      <c r="BD2419" s="183">
        <f>+AX2419-AZ2419-BB2419</f>
        <v>0</v>
      </c>
      <c r="BE2419" s="183">
        <f>+AY2419-BA2419-BC2419</f>
        <v>0</v>
      </c>
    </row>
    <row r="2420" spans="2:57" ht="31.5" hidden="1">
      <c r="B2420" s="163">
        <v>2025</v>
      </c>
      <c r="C2420" s="163">
        <v>20</v>
      </c>
      <c r="D2420" s="164"/>
      <c r="E2420" s="165"/>
      <c r="F2420" s="163">
        <v>4</v>
      </c>
      <c r="G2420" s="163">
        <v>8</v>
      </c>
      <c r="H2420" s="163">
        <v>23</v>
      </c>
      <c r="I2420" s="163">
        <v>3000</v>
      </c>
      <c r="J2420" s="163">
        <v>3500</v>
      </c>
      <c r="K2420" s="163">
        <v>357</v>
      </c>
      <c r="L2420" s="166" t="s">
        <v>44</v>
      </c>
      <c r="M2420" s="167"/>
      <c r="N2420" s="168" t="s">
        <v>126</v>
      </c>
      <c r="O2420" s="169">
        <v>0</v>
      </c>
      <c r="P2420" s="169">
        <v>0</v>
      </c>
      <c r="Q2420" s="169">
        <v>0</v>
      </c>
      <c r="R2420" s="170"/>
      <c r="S2420" s="171"/>
      <c r="T2420" s="172"/>
      <c r="U2420" s="169">
        <f t="shared" ref="U2420:AD2420" si="1501">SUM(U2421:U2424)</f>
        <v>0</v>
      </c>
      <c r="V2420" s="169">
        <f t="shared" si="1501"/>
        <v>0</v>
      </c>
      <c r="W2420" s="173">
        <f t="shared" si="1501"/>
        <v>0</v>
      </c>
      <c r="X2420" s="173">
        <f t="shared" si="1501"/>
        <v>0</v>
      </c>
      <c r="Y2420" s="169">
        <f t="shared" si="1501"/>
        <v>0</v>
      </c>
      <c r="Z2420" s="169">
        <f t="shared" si="1501"/>
        <v>0</v>
      </c>
      <c r="AA2420" s="173">
        <f t="shared" si="1501"/>
        <v>0</v>
      </c>
      <c r="AB2420" s="173">
        <f t="shared" si="1501"/>
        <v>0</v>
      </c>
      <c r="AC2420" s="169">
        <f t="shared" si="1501"/>
        <v>0</v>
      </c>
      <c r="AD2420" s="169">
        <f t="shared" si="1501"/>
        <v>0</v>
      </c>
      <c r="AE2420" s="169">
        <f t="shared" ref="AE2420:AE2483" si="1502">+AC2420+AD2420</f>
        <v>0</v>
      </c>
      <c r="AF2420" s="169">
        <f>SUM(AF2421:AF2424)</f>
        <v>0</v>
      </c>
      <c r="AG2420" s="169">
        <f>SUM(AG2421:AG2424)</f>
        <v>0</v>
      </c>
      <c r="AH2420" s="169">
        <f t="shared" ref="AH2420:AH2483" si="1503">+AF2420+AG2420</f>
        <v>0</v>
      </c>
      <c r="AI2420" s="169">
        <f>SUM(AI2421:AI2424)</f>
        <v>0</v>
      </c>
      <c r="AJ2420" s="169">
        <f>SUM(AJ2421:AJ2424)</f>
        <v>0</v>
      </c>
      <c r="AK2420" s="169">
        <f t="shared" ref="AK2420:AK2483" si="1504">+AI2420+AJ2420</f>
        <v>0</v>
      </c>
      <c r="AL2420" s="169">
        <f>SUM(AL2421:AL2424)</f>
        <v>0</v>
      </c>
      <c r="AM2420" s="169">
        <f>SUM(AM2421:AM2424)</f>
        <v>0</v>
      </c>
      <c r="AN2420" s="169">
        <f t="shared" ref="AN2420:AN2483" si="1505">+AL2420+AM2420</f>
        <v>0</v>
      </c>
      <c r="AO2420" s="169">
        <f>SUM(AO2421:AO2424)</f>
        <v>0</v>
      </c>
      <c r="AP2420" s="169">
        <f>SUM(AP2421:AP2424)</f>
        <v>0</v>
      </c>
      <c r="AQ2420" s="169">
        <f t="shared" ref="AQ2420:AQ2483" si="1506">+AO2420+AP2420</f>
        <v>0</v>
      </c>
      <c r="AR2420" s="169">
        <f>SUM(AR2421:AR2424)</f>
        <v>0</v>
      </c>
      <c r="AS2420" s="169">
        <f>SUM(AS2421:AS2424)</f>
        <v>0</v>
      </c>
      <c r="AT2420" s="169">
        <f t="shared" ref="AT2420:AT2483" si="1507">+AR2420+AS2420</f>
        <v>0</v>
      </c>
      <c r="AU2420" s="169">
        <f>SUM(AU2421:AU2424)</f>
        <v>0</v>
      </c>
      <c r="AV2420" s="169">
        <f>SUM(AV2421:AV2424)</f>
        <v>0</v>
      </c>
      <c r="AW2420" s="169">
        <f t="shared" ref="AW2420:AW2483" si="1508">+AU2420+AV2420</f>
        <v>0</v>
      </c>
      <c r="AX2420" s="171"/>
      <c r="AY2420" s="172"/>
      <c r="AZ2420" s="171"/>
      <c r="BA2420" s="172"/>
      <c r="BB2420" s="171"/>
      <c r="BC2420" s="172"/>
      <c r="BD2420" s="171"/>
      <c r="BE2420" s="172"/>
    </row>
    <row r="2421" spans="2:57" ht="15.75" hidden="1">
      <c r="B2421" s="174">
        <v>2025</v>
      </c>
      <c r="C2421" s="174">
        <v>20</v>
      </c>
      <c r="D2421" s="175">
        <v>0</v>
      </c>
      <c r="E2421" s="176"/>
      <c r="F2421" s="174">
        <v>4</v>
      </c>
      <c r="G2421" s="174">
        <v>8</v>
      </c>
      <c r="H2421" s="174">
        <v>23</v>
      </c>
      <c r="I2421" s="174">
        <v>3000</v>
      </c>
      <c r="J2421" s="174">
        <v>3500</v>
      </c>
      <c r="K2421" s="174">
        <v>357</v>
      </c>
      <c r="L2421" s="177">
        <v>895</v>
      </c>
      <c r="M2421" s="178">
        <v>0</v>
      </c>
      <c r="N2421" s="179" t="s">
        <v>1523</v>
      </c>
      <c r="O2421" s="180">
        <v>0</v>
      </c>
      <c r="P2421" s="180">
        <v>0</v>
      </c>
      <c r="Q2421" s="181">
        <v>0</v>
      </c>
      <c r="R2421" s="182" t="s">
        <v>50</v>
      </c>
      <c r="S2421" s="183">
        <v>0</v>
      </c>
      <c r="T2421" s="183">
        <v>0</v>
      </c>
      <c r="U2421" s="180">
        <v>0</v>
      </c>
      <c r="V2421" s="180">
        <v>0</v>
      </c>
      <c r="W2421" s="183">
        <v>0</v>
      </c>
      <c r="X2421" s="183">
        <v>0</v>
      </c>
      <c r="Y2421" s="180">
        <v>0</v>
      </c>
      <c r="Z2421" s="180">
        <v>0</v>
      </c>
      <c r="AA2421" s="183">
        <v>0</v>
      </c>
      <c r="AB2421" s="183">
        <v>0</v>
      </c>
      <c r="AC2421" s="180">
        <f t="shared" ref="AC2421:AD2424" si="1509">+O2421+U2421-Y2421</f>
        <v>0</v>
      </c>
      <c r="AD2421" s="180">
        <f t="shared" si="1509"/>
        <v>0</v>
      </c>
      <c r="AE2421" s="181">
        <f t="shared" si="1502"/>
        <v>0</v>
      </c>
      <c r="AF2421" s="180">
        <v>0</v>
      </c>
      <c r="AG2421" s="180">
        <v>0</v>
      </c>
      <c r="AH2421" s="181">
        <f t="shared" si="1503"/>
        <v>0</v>
      </c>
      <c r="AI2421" s="180">
        <v>0</v>
      </c>
      <c r="AJ2421" s="180">
        <v>0</v>
      </c>
      <c r="AK2421" s="181">
        <f t="shared" si="1504"/>
        <v>0</v>
      </c>
      <c r="AL2421" s="180">
        <v>0</v>
      </c>
      <c r="AM2421" s="180">
        <v>0</v>
      </c>
      <c r="AN2421" s="181">
        <f t="shared" si="1505"/>
        <v>0</v>
      </c>
      <c r="AO2421" s="180">
        <v>0</v>
      </c>
      <c r="AP2421" s="180">
        <v>0</v>
      </c>
      <c r="AQ2421" s="181">
        <f t="shared" si="1506"/>
        <v>0</v>
      </c>
      <c r="AR2421" s="180">
        <v>0</v>
      </c>
      <c r="AS2421" s="180">
        <v>0</v>
      </c>
      <c r="AT2421" s="181">
        <f t="shared" si="1507"/>
        <v>0</v>
      </c>
      <c r="AU2421" s="180">
        <f t="shared" ref="AU2421:AV2424" si="1510">+AC2421-AF2421-AI2421-AL2421-AO2421-AR2421</f>
        <v>0</v>
      </c>
      <c r="AV2421" s="180">
        <f t="shared" si="1510"/>
        <v>0</v>
      </c>
      <c r="AW2421" s="181">
        <f t="shared" si="1508"/>
        <v>0</v>
      </c>
      <c r="AX2421" s="183">
        <f t="shared" ref="AX2421:AY2424" si="1511">+S2421+W2421-AA2421</f>
        <v>0</v>
      </c>
      <c r="AY2421" s="183">
        <f t="shared" si="1511"/>
        <v>0</v>
      </c>
      <c r="AZ2421" s="183"/>
      <c r="BA2421" s="183"/>
      <c r="BB2421" s="183"/>
      <c r="BC2421" s="183"/>
      <c r="BD2421" s="183">
        <f t="shared" ref="BD2421:BE2424" si="1512">+AX2421-AZ2421-BB2421</f>
        <v>0</v>
      </c>
      <c r="BE2421" s="183">
        <f t="shared" si="1512"/>
        <v>0</v>
      </c>
    </row>
    <row r="2422" spans="2:57" ht="15.75" hidden="1">
      <c r="B2422" s="174">
        <v>2025</v>
      </c>
      <c r="C2422" s="174">
        <v>20</v>
      </c>
      <c r="D2422" s="175">
        <v>0</v>
      </c>
      <c r="E2422" s="176"/>
      <c r="F2422" s="174">
        <v>4</v>
      </c>
      <c r="G2422" s="174">
        <v>8</v>
      </c>
      <c r="H2422" s="174">
        <v>23</v>
      </c>
      <c r="I2422" s="174">
        <v>3000</v>
      </c>
      <c r="J2422" s="174">
        <v>3500</v>
      </c>
      <c r="K2422" s="174">
        <v>357</v>
      </c>
      <c r="L2422" s="177">
        <v>896</v>
      </c>
      <c r="M2422" s="178">
        <v>0</v>
      </c>
      <c r="N2422" s="179" t="s">
        <v>1524</v>
      </c>
      <c r="O2422" s="180">
        <v>0</v>
      </c>
      <c r="P2422" s="180">
        <v>0</v>
      </c>
      <c r="Q2422" s="181">
        <v>0</v>
      </c>
      <c r="R2422" s="182" t="s">
        <v>50</v>
      </c>
      <c r="S2422" s="183">
        <v>0</v>
      </c>
      <c r="T2422" s="183">
        <v>0</v>
      </c>
      <c r="U2422" s="180">
        <v>0</v>
      </c>
      <c r="V2422" s="180">
        <v>0</v>
      </c>
      <c r="W2422" s="183">
        <v>0</v>
      </c>
      <c r="X2422" s="183">
        <v>0</v>
      </c>
      <c r="Y2422" s="180">
        <v>0</v>
      </c>
      <c r="Z2422" s="180">
        <v>0</v>
      </c>
      <c r="AA2422" s="183">
        <v>0</v>
      </c>
      <c r="AB2422" s="183">
        <v>0</v>
      </c>
      <c r="AC2422" s="180">
        <f t="shared" si="1509"/>
        <v>0</v>
      </c>
      <c r="AD2422" s="180">
        <f t="shared" si="1509"/>
        <v>0</v>
      </c>
      <c r="AE2422" s="181">
        <f t="shared" si="1502"/>
        <v>0</v>
      </c>
      <c r="AF2422" s="180">
        <v>0</v>
      </c>
      <c r="AG2422" s="180">
        <v>0</v>
      </c>
      <c r="AH2422" s="181">
        <f t="shared" si="1503"/>
        <v>0</v>
      </c>
      <c r="AI2422" s="180">
        <v>0</v>
      </c>
      <c r="AJ2422" s="180">
        <v>0</v>
      </c>
      <c r="AK2422" s="181">
        <f t="shared" si="1504"/>
        <v>0</v>
      </c>
      <c r="AL2422" s="180">
        <v>0</v>
      </c>
      <c r="AM2422" s="180">
        <v>0</v>
      </c>
      <c r="AN2422" s="181">
        <f t="shared" si="1505"/>
        <v>0</v>
      </c>
      <c r="AO2422" s="180">
        <v>0</v>
      </c>
      <c r="AP2422" s="180">
        <v>0</v>
      </c>
      <c r="AQ2422" s="181">
        <f t="shared" si="1506"/>
        <v>0</v>
      </c>
      <c r="AR2422" s="180">
        <v>0</v>
      </c>
      <c r="AS2422" s="180">
        <v>0</v>
      </c>
      <c r="AT2422" s="181">
        <f t="shared" si="1507"/>
        <v>0</v>
      </c>
      <c r="AU2422" s="180">
        <f t="shared" si="1510"/>
        <v>0</v>
      </c>
      <c r="AV2422" s="180">
        <f t="shared" si="1510"/>
        <v>0</v>
      </c>
      <c r="AW2422" s="181">
        <f t="shared" si="1508"/>
        <v>0</v>
      </c>
      <c r="AX2422" s="183">
        <f t="shared" si="1511"/>
        <v>0</v>
      </c>
      <c r="AY2422" s="183">
        <f t="shared" si="1511"/>
        <v>0</v>
      </c>
      <c r="AZ2422" s="183"/>
      <c r="BA2422" s="183"/>
      <c r="BB2422" s="183"/>
      <c r="BC2422" s="183"/>
      <c r="BD2422" s="183">
        <f t="shared" si="1512"/>
        <v>0</v>
      </c>
      <c r="BE2422" s="183">
        <f t="shared" si="1512"/>
        <v>0</v>
      </c>
    </row>
    <row r="2423" spans="2:57" ht="15.75" hidden="1">
      <c r="B2423" s="174">
        <v>2025</v>
      </c>
      <c r="C2423" s="174">
        <v>20</v>
      </c>
      <c r="D2423" s="175">
        <v>0</v>
      </c>
      <c r="E2423" s="176"/>
      <c r="F2423" s="174">
        <v>4</v>
      </c>
      <c r="G2423" s="174">
        <v>8</v>
      </c>
      <c r="H2423" s="174">
        <v>23</v>
      </c>
      <c r="I2423" s="174">
        <v>3000</v>
      </c>
      <c r="J2423" s="174">
        <v>3500</v>
      </c>
      <c r="K2423" s="174">
        <v>357</v>
      </c>
      <c r="L2423" s="177">
        <v>903</v>
      </c>
      <c r="M2423" s="178">
        <v>0</v>
      </c>
      <c r="N2423" s="179" t="s">
        <v>1525</v>
      </c>
      <c r="O2423" s="180">
        <v>0</v>
      </c>
      <c r="P2423" s="180">
        <v>0</v>
      </c>
      <c r="Q2423" s="181">
        <v>0</v>
      </c>
      <c r="R2423" s="182" t="s">
        <v>50</v>
      </c>
      <c r="S2423" s="183">
        <v>0</v>
      </c>
      <c r="T2423" s="183">
        <v>0</v>
      </c>
      <c r="U2423" s="180">
        <v>0</v>
      </c>
      <c r="V2423" s="180">
        <v>0</v>
      </c>
      <c r="W2423" s="183">
        <v>0</v>
      </c>
      <c r="X2423" s="183">
        <v>0</v>
      </c>
      <c r="Y2423" s="180">
        <v>0</v>
      </c>
      <c r="Z2423" s="180">
        <v>0</v>
      </c>
      <c r="AA2423" s="183">
        <v>0</v>
      </c>
      <c r="AB2423" s="183">
        <v>0</v>
      </c>
      <c r="AC2423" s="180">
        <f t="shared" si="1509"/>
        <v>0</v>
      </c>
      <c r="AD2423" s="180">
        <f t="shared" si="1509"/>
        <v>0</v>
      </c>
      <c r="AE2423" s="181">
        <f t="shared" si="1502"/>
        <v>0</v>
      </c>
      <c r="AF2423" s="180">
        <v>0</v>
      </c>
      <c r="AG2423" s="180">
        <v>0</v>
      </c>
      <c r="AH2423" s="181">
        <f t="shared" si="1503"/>
        <v>0</v>
      </c>
      <c r="AI2423" s="180">
        <v>0</v>
      </c>
      <c r="AJ2423" s="180">
        <v>0</v>
      </c>
      <c r="AK2423" s="181">
        <f t="shared" si="1504"/>
        <v>0</v>
      </c>
      <c r="AL2423" s="180">
        <v>0</v>
      </c>
      <c r="AM2423" s="180">
        <v>0</v>
      </c>
      <c r="AN2423" s="181">
        <f t="shared" si="1505"/>
        <v>0</v>
      </c>
      <c r="AO2423" s="180">
        <v>0</v>
      </c>
      <c r="AP2423" s="180">
        <v>0</v>
      </c>
      <c r="AQ2423" s="181">
        <f t="shared" si="1506"/>
        <v>0</v>
      </c>
      <c r="AR2423" s="180">
        <v>0</v>
      </c>
      <c r="AS2423" s="180">
        <v>0</v>
      </c>
      <c r="AT2423" s="181">
        <f t="shared" si="1507"/>
        <v>0</v>
      </c>
      <c r="AU2423" s="180">
        <f t="shared" si="1510"/>
        <v>0</v>
      </c>
      <c r="AV2423" s="180">
        <f t="shared" si="1510"/>
        <v>0</v>
      </c>
      <c r="AW2423" s="181">
        <f t="shared" si="1508"/>
        <v>0</v>
      </c>
      <c r="AX2423" s="183">
        <f t="shared" si="1511"/>
        <v>0</v>
      </c>
      <c r="AY2423" s="183">
        <f t="shared" si="1511"/>
        <v>0</v>
      </c>
      <c r="AZ2423" s="183"/>
      <c r="BA2423" s="183"/>
      <c r="BB2423" s="183"/>
      <c r="BC2423" s="183"/>
      <c r="BD2423" s="183">
        <f t="shared" si="1512"/>
        <v>0</v>
      </c>
      <c r="BE2423" s="183">
        <f t="shared" si="1512"/>
        <v>0</v>
      </c>
    </row>
    <row r="2424" spans="2:57" ht="15.75" hidden="1">
      <c r="B2424" s="174">
        <v>2025</v>
      </c>
      <c r="C2424" s="174">
        <v>20</v>
      </c>
      <c r="D2424" s="175">
        <v>0</v>
      </c>
      <c r="E2424" s="176"/>
      <c r="F2424" s="174">
        <v>4</v>
      </c>
      <c r="G2424" s="174">
        <v>8</v>
      </c>
      <c r="H2424" s="174">
        <v>23</v>
      </c>
      <c r="I2424" s="174">
        <v>3000</v>
      </c>
      <c r="J2424" s="174">
        <v>3500</v>
      </c>
      <c r="K2424" s="174">
        <v>357</v>
      </c>
      <c r="L2424" s="177">
        <v>904</v>
      </c>
      <c r="M2424" s="178">
        <v>0</v>
      </c>
      <c r="N2424" s="179" t="s">
        <v>1526</v>
      </c>
      <c r="O2424" s="180">
        <v>0</v>
      </c>
      <c r="P2424" s="180">
        <v>0</v>
      </c>
      <c r="Q2424" s="181">
        <v>0</v>
      </c>
      <c r="R2424" s="182" t="s">
        <v>50</v>
      </c>
      <c r="S2424" s="183">
        <v>0</v>
      </c>
      <c r="T2424" s="183">
        <v>0</v>
      </c>
      <c r="U2424" s="180">
        <v>0</v>
      </c>
      <c r="V2424" s="180">
        <v>0</v>
      </c>
      <c r="W2424" s="183">
        <v>0</v>
      </c>
      <c r="X2424" s="183">
        <v>0</v>
      </c>
      <c r="Y2424" s="180">
        <v>0</v>
      </c>
      <c r="Z2424" s="180">
        <v>0</v>
      </c>
      <c r="AA2424" s="183">
        <v>0</v>
      </c>
      <c r="AB2424" s="183">
        <v>0</v>
      </c>
      <c r="AC2424" s="180">
        <f t="shared" si="1509"/>
        <v>0</v>
      </c>
      <c r="AD2424" s="180">
        <f t="shared" si="1509"/>
        <v>0</v>
      </c>
      <c r="AE2424" s="181">
        <f t="shared" si="1502"/>
        <v>0</v>
      </c>
      <c r="AF2424" s="180">
        <v>0</v>
      </c>
      <c r="AG2424" s="180">
        <v>0</v>
      </c>
      <c r="AH2424" s="181">
        <f t="shared" si="1503"/>
        <v>0</v>
      </c>
      <c r="AI2424" s="180">
        <v>0</v>
      </c>
      <c r="AJ2424" s="180">
        <v>0</v>
      </c>
      <c r="AK2424" s="181">
        <f t="shared" si="1504"/>
        <v>0</v>
      </c>
      <c r="AL2424" s="180">
        <v>0</v>
      </c>
      <c r="AM2424" s="180">
        <v>0</v>
      </c>
      <c r="AN2424" s="181">
        <f t="shared" si="1505"/>
        <v>0</v>
      </c>
      <c r="AO2424" s="180">
        <v>0</v>
      </c>
      <c r="AP2424" s="180">
        <v>0</v>
      </c>
      <c r="AQ2424" s="181">
        <f t="shared" si="1506"/>
        <v>0</v>
      </c>
      <c r="AR2424" s="180">
        <v>0</v>
      </c>
      <c r="AS2424" s="180">
        <v>0</v>
      </c>
      <c r="AT2424" s="181">
        <f t="shared" si="1507"/>
        <v>0</v>
      </c>
      <c r="AU2424" s="180">
        <f t="shared" si="1510"/>
        <v>0</v>
      </c>
      <c r="AV2424" s="180">
        <f t="shared" si="1510"/>
        <v>0</v>
      </c>
      <c r="AW2424" s="181">
        <f t="shared" si="1508"/>
        <v>0</v>
      </c>
      <c r="AX2424" s="183">
        <f t="shared" si="1511"/>
        <v>0</v>
      </c>
      <c r="AY2424" s="183">
        <f t="shared" si="1511"/>
        <v>0</v>
      </c>
      <c r="AZ2424" s="183"/>
      <c r="BA2424" s="183"/>
      <c r="BB2424" s="183"/>
      <c r="BC2424" s="183"/>
      <c r="BD2424" s="183">
        <f t="shared" si="1512"/>
        <v>0</v>
      </c>
      <c r="BE2424" s="183">
        <f t="shared" si="1512"/>
        <v>0</v>
      </c>
    </row>
    <row r="2425" spans="2:57" ht="15.75" hidden="1">
      <c r="B2425" s="152">
        <v>2025</v>
      </c>
      <c r="C2425" s="152">
        <v>20</v>
      </c>
      <c r="D2425" s="153"/>
      <c r="E2425" s="154"/>
      <c r="F2425" s="152">
        <v>4</v>
      </c>
      <c r="G2425" s="152">
        <v>8</v>
      </c>
      <c r="H2425" s="152">
        <v>23</v>
      </c>
      <c r="I2425" s="152">
        <v>3000</v>
      </c>
      <c r="J2425" s="152">
        <v>3700</v>
      </c>
      <c r="K2425" s="152"/>
      <c r="L2425" s="155" t="s">
        <v>44</v>
      </c>
      <c r="M2425" s="156"/>
      <c r="N2425" s="157" t="s">
        <v>131</v>
      </c>
      <c r="O2425" s="158">
        <v>0</v>
      </c>
      <c r="P2425" s="158">
        <v>0</v>
      </c>
      <c r="Q2425" s="158">
        <v>0</v>
      </c>
      <c r="R2425" s="159"/>
      <c r="S2425" s="160"/>
      <c r="T2425" s="161"/>
      <c r="U2425" s="158">
        <f t="shared" ref="U2425:AD2425" si="1513">+U2426+U2428</f>
        <v>0</v>
      </c>
      <c r="V2425" s="158">
        <f t="shared" si="1513"/>
        <v>0</v>
      </c>
      <c r="W2425" s="162">
        <f t="shared" si="1513"/>
        <v>0</v>
      </c>
      <c r="X2425" s="162">
        <f t="shared" si="1513"/>
        <v>0</v>
      </c>
      <c r="Y2425" s="158">
        <f t="shared" si="1513"/>
        <v>0</v>
      </c>
      <c r="Z2425" s="158">
        <f t="shared" si="1513"/>
        <v>0</v>
      </c>
      <c r="AA2425" s="162">
        <f t="shared" si="1513"/>
        <v>0</v>
      </c>
      <c r="AB2425" s="162">
        <f t="shared" si="1513"/>
        <v>0</v>
      </c>
      <c r="AC2425" s="158">
        <f t="shared" si="1513"/>
        <v>0</v>
      </c>
      <c r="AD2425" s="158">
        <f t="shared" si="1513"/>
        <v>0</v>
      </c>
      <c r="AE2425" s="158">
        <f t="shared" si="1502"/>
        <v>0</v>
      </c>
      <c r="AF2425" s="158">
        <f>+AF2426+AF2428</f>
        <v>0</v>
      </c>
      <c r="AG2425" s="158">
        <f>+AG2426+AG2428</f>
        <v>0</v>
      </c>
      <c r="AH2425" s="158">
        <f t="shared" si="1503"/>
        <v>0</v>
      </c>
      <c r="AI2425" s="158">
        <f>+AI2426+AI2428</f>
        <v>0</v>
      </c>
      <c r="AJ2425" s="158">
        <f>+AJ2426+AJ2428</f>
        <v>0</v>
      </c>
      <c r="AK2425" s="158">
        <f t="shared" si="1504"/>
        <v>0</v>
      </c>
      <c r="AL2425" s="158">
        <f>+AL2426+AL2428</f>
        <v>0</v>
      </c>
      <c r="AM2425" s="158">
        <f>+AM2426+AM2428</f>
        <v>0</v>
      </c>
      <c r="AN2425" s="158">
        <f t="shared" si="1505"/>
        <v>0</v>
      </c>
      <c r="AO2425" s="158">
        <f>+AO2426+AO2428</f>
        <v>0</v>
      </c>
      <c r="AP2425" s="158">
        <f>+AP2426+AP2428</f>
        <v>0</v>
      </c>
      <c r="AQ2425" s="158">
        <f t="shared" si="1506"/>
        <v>0</v>
      </c>
      <c r="AR2425" s="158">
        <f>+AR2426+AR2428</f>
        <v>0</v>
      </c>
      <c r="AS2425" s="158">
        <f>+AS2426+AS2428</f>
        <v>0</v>
      </c>
      <c r="AT2425" s="158">
        <f t="shared" si="1507"/>
        <v>0</v>
      </c>
      <c r="AU2425" s="158">
        <f>+AU2426+AU2428</f>
        <v>0</v>
      </c>
      <c r="AV2425" s="158">
        <f>+AV2426+AV2428</f>
        <v>0</v>
      </c>
      <c r="AW2425" s="158">
        <f t="shared" si="1508"/>
        <v>0</v>
      </c>
      <c r="AX2425" s="160"/>
      <c r="AY2425" s="161"/>
      <c r="AZ2425" s="160"/>
      <c r="BA2425" s="161"/>
      <c r="BB2425" s="160"/>
      <c r="BC2425" s="161"/>
      <c r="BD2425" s="160"/>
      <c r="BE2425" s="161"/>
    </row>
    <row r="2426" spans="2:57" ht="15.75" hidden="1">
      <c r="B2426" s="163">
        <v>2025</v>
      </c>
      <c r="C2426" s="163">
        <v>20</v>
      </c>
      <c r="D2426" s="164"/>
      <c r="E2426" s="165"/>
      <c r="F2426" s="163">
        <v>4</v>
      </c>
      <c r="G2426" s="163">
        <v>8</v>
      </c>
      <c r="H2426" s="163">
        <v>23</v>
      </c>
      <c r="I2426" s="163">
        <v>3000</v>
      </c>
      <c r="J2426" s="163">
        <v>3700</v>
      </c>
      <c r="K2426" s="163">
        <v>372</v>
      </c>
      <c r="L2426" s="166" t="s">
        <v>44</v>
      </c>
      <c r="M2426" s="167"/>
      <c r="N2426" s="168" t="s">
        <v>135</v>
      </c>
      <c r="O2426" s="169">
        <v>0</v>
      </c>
      <c r="P2426" s="169">
        <v>0</v>
      </c>
      <c r="Q2426" s="169">
        <v>0</v>
      </c>
      <c r="R2426" s="170"/>
      <c r="S2426" s="171"/>
      <c r="T2426" s="172"/>
      <c r="U2426" s="169">
        <f t="shared" ref="U2426:AD2426" si="1514">SUM(U2427)</f>
        <v>0</v>
      </c>
      <c r="V2426" s="169">
        <f t="shared" si="1514"/>
        <v>0</v>
      </c>
      <c r="W2426" s="173">
        <f t="shared" si="1514"/>
        <v>0</v>
      </c>
      <c r="X2426" s="173">
        <f t="shared" si="1514"/>
        <v>0</v>
      </c>
      <c r="Y2426" s="169">
        <f t="shared" si="1514"/>
        <v>0</v>
      </c>
      <c r="Z2426" s="169">
        <f t="shared" si="1514"/>
        <v>0</v>
      </c>
      <c r="AA2426" s="173">
        <f t="shared" si="1514"/>
        <v>0</v>
      </c>
      <c r="AB2426" s="173">
        <f t="shared" si="1514"/>
        <v>0</v>
      </c>
      <c r="AC2426" s="169">
        <f t="shared" si="1514"/>
        <v>0</v>
      </c>
      <c r="AD2426" s="169">
        <f t="shared" si="1514"/>
        <v>0</v>
      </c>
      <c r="AE2426" s="169">
        <f t="shared" si="1502"/>
        <v>0</v>
      </c>
      <c r="AF2426" s="169">
        <f>SUM(AF2427)</f>
        <v>0</v>
      </c>
      <c r="AG2426" s="169">
        <f>SUM(AG2427)</f>
        <v>0</v>
      </c>
      <c r="AH2426" s="169">
        <f t="shared" si="1503"/>
        <v>0</v>
      </c>
      <c r="AI2426" s="169">
        <f>SUM(AI2427)</f>
        <v>0</v>
      </c>
      <c r="AJ2426" s="169">
        <f>SUM(AJ2427)</f>
        <v>0</v>
      </c>
      <c r="AK2426" s="169">
        <f t="shared" si="1504"/>
        <v>0</v>
      </c>
      <c r="AL2426" s="169">
        <f>SUM(AL2427)</f>
        <v>0</v>
      </c>
      <c r="AM2426" s="169">
        <f>SUM(AM2427)</f>
        <v>0</v>
      </c>
      <c r="AN2426" s="169">
        <f t="shared" si="1505"/>
        <v>0</v>
      </c>
      <c r="AO2426" s="169">
        <f>SUM(AO2427)</f>
        <v>0</v>
      </c>
      <c r="AP2426" s="169">
        <f>SUM(AP2427)</f>
        <v>0</v>
      </c>
      <c r="AQ2426" s="169">
        <f t="shared" si="1506"/>
        <v>0</v>
      </c>
      <c r="AR2426" s="169">
        <f>SUM(AR2427)</f>
        <v>0</v>
      </c>
      <c r="AS2426" s="169">
        <f>SUM(AS2427)</f>
        <v>0</v>
      </c>
      <c r="AT2426" s="169">
        <f t="shared" si="1507"/>
        <v>0</v>
      </c>
      <c r="AU2426" s="169">
        <f>SUM(AU2427)</f>
        <v>0</v>
      </c>
      <c r="AV2426" s="169">
        <f>SUM(AV2427)</f>
        <v>0</v>
      </c>
      <c r="AW2426" s="169">
        <f t="shared" si="1508"/>
        <v>0</v>
      </c>
      <c r="AX2426" s="171"/>
      <c r="AY2426" s="172"/>
      <c r="AZ2426" s="171"/>
      <c r="BA2426" s="172"/>
      <c r="BB2426" s="171"/>
      <c r="BC2426" s="172"/>
      <c r="BD2426" s="171"/>
      <c r="BE2426" s="172"/>
    </row>
    <row r="2427" spans="2:57" ht="15.75" hidden="1">
      <c r="B2427" s="174">
        <v>2025</v>
      </c>
      <c r="C2427" s="174">
        <v>20</v>
      </c>
      <c r="D2427" s="175">
        <v>0</v>
      </c>
      <c r="E2427" s="176"/>
      <c r="F2427" s="174">
        <v>4</v>
      </c>
      <c r="G2427" s="174">
        <v>8</v>
      </c>
      <c r="H2427" s="174">
        <v>23</v>
      </c>
      <c r="I2427" s="174">
        <v>3000</v>
      </c>
      <c r="J2427" s="174">
        <v>3700</v>
      </c>
      <c r="K2427" s="174">
        <v>372</v>
      </c>
      <c r="L2427" s="177">
        <v>1115</v>
      </c>
      <c r="M2427" s="178">
        <v>0</v>
      </c>
      <c r="N2427" s="179" t="s">
        <v>136</v>
      </c>
      <c r="O2427" s="180">
        <v>0</v>
      </c>
      <c r="P2427" s="180">
        <v>0</v>
      </c>
      <c r="Q2427" s="181">
        <v>0</v>
      </c>
      <c r="R2427" s="182" t="s">
        <v>134</v>
      </c>
      <c r="S2427" s="183">
        <v>0</v>
      </c>
      <c r="T2427" s="183">
        <v>0</v>
      </c>
      <c r="U2427" s="180">
        <v>0</v>
      </c>
      <c r="V2427" s="180">
        <v>0</v>
      </c>
      <c r="W2427" s="183">
        <v>0</v>
      </c>
      <c r="X2427" s="183">
        <v>0</v>
      </c>
      <c r="Y2427" s="180">
        <v>0</v>
      </c>
      <c r="Z2427" s="180">
        <v>0</v>
      </c>
      <c r="AA2427" s="183">
        <v>0</v>
      </c>
      <c r="AB2427" s="183">
        <v>0</v>
      </c>
      <c r="AC2427" s="180">
        <f>+O2427+U2427-Y2427</f>
        <v>0</v>
      </c>
      <c r="AD2427" s="180">
        <f>+P2427+V2427-Z2427</f>
        <v>0</v>
      </c>
      <c r="AE2427" s="181">
        <f t="shared" si="1502"/>
        <v>0</v>
      </c>
      <c r="AF2427" s="180">
        <v>0</v>
      </c>
      <c r="AG2427" s="180">
        <v>0</v>
      </c>
      <c r="AH2427" s="181">
        <f t="shared" si="1503"/>
        <v>0</v>
      </c>
      <c r="AI2427" s="180">
        <v>0</v>
      </c>
      <c r="AJ2427" s="180">
        <v>0</v>
      </c>
      <c r="AK2427" s="181">
        <f t="shared" si="1504"/>
        <v>0</v>
      </c>
      <c r="AL2427" s="180">
        <v>0</v>
      </c>
      <c r="AM2427" s="180">
        <v>0</v>
      </c>
      <c r="AN2427" s="181">
        <f t="shared" si="1505"/>
        <v>0</v>
      </c>
      <c r="AO2427" s="180">
        <v>0</v>
      </c>
      <c r="AP2427" s="180">
        <v>0</v>
      </c>
      <c r="AQ2427" s="181">
        <f t="shared" si="1506"/>
        <v>0</v>
      </c>
      <c r="AR2427" s="180">
        <v>0</v>
      </c>
      <c r="AS2427" s="180">
        <v>0</v>
      </c>
      <c r="AT2427" s="181">
        <f t="shared" si="1507"/>
        <v>0</v>
      </c>
      <c r="AU2427" s="180">
        <f>+AC2427-AF2427-AI2427-AL2427-AO2427-AR2427</f>
        <v>0</v>
      </c>
      <c r="AV2427" s="180">
        <f>+AD2427-AG2427-AJ2427-AM2427-AP2427-AS2427</f>
        <v>0</v>
      </c>
      <c r="AW2427" s="181">
        <f t="shared" si="1508"/>
        <v>0</v>
      </c>
      <c r="AX2427" s="183">
        <f>+S2427+W2427-AA2427</f>
        <v>0</v>
      </c>
      <c r="AY2427" s="183">
        <f>+T2427+X2427-AB2427</f>
        <v>0</v>
      </c>
      <c r="AZ2427" s="183"/>
      <c r="BA2427" s="183"/>
      <c r="BB2427" s="183"/>
      <c r="BC2427" s="183"/>
      <c r="BD2427" s="183">
        <f>+AX2427-AZ2427-BB2427</f>
        <v>0</v>
      </c>
      <c r="BE2427" s="183">
        <f>+AY2427-BA2427-BC2427</f>
        <v>0</v>
      </c>
    </row>
    <row r="2428" spans="2:57" ht="15.75" hidden="1">
      <c r="B2428" s="163">
        <v>2025</v>
      </c>
      <c r="C2428" s="163">
        <v>20</v>
      </c>
      <c r="D2428" s="164"/>
      <c r="E2428" s="165"/>
      <c r="F2428" s="163">
        <v>4</v>
      </c>
      <c r="G2428" s="163">
        <v>8</v>
      </c>
      <c r="H2428" s="163">
        <v>23</v>
      </c>
      <c r="I2428" s="163">
        <v>3000</v>
      </c>
      <c r="J2428" s="163">
        <v>3700</v>
      </c>
      <c r="K2428" s="163">
        <v>375</v>
      </c>
      <c r="L2428" s="166" t="s">
        <v>44</v>
      </c>
      <c r="M2428" s="167"/>
      <c r="N2428" s="168" t="s">
        <v>137</v>
      </c>
      <c r="O2428" s="169">
        <v>0</v>
      </c>
      <c r="P2428" s="169">
        <v>0</v>
      </c>
      <c r="Q2428" s="169">
        <v>0</v>
      </c>
      <c r="R2428" s="170"/>
      <c r="S2428" s="171"/>
      <c r="T2428" s="172"/>
      <c r="U2428" s="169">
        <f t="shared" ref="U2428:AD2428" si="1515">SUM(U2429)</f>
        <v>0</v>
      </c>
      <c r="V2428" s="169">
        <f t="shared" si="1515"/>
        <v>0</v>
      </c>
      <c r="W2428" s="173">
        <f t="shared" si="1515"/>
        <v>0</v>
      </c>
      <c r="X2428" s="173">
        <f t="shared" si="1515"/>
        <v>0</v>
      </c>
      <c r="Y2428" s="169">
        <f t="shared" si="1515"/>
        <v>0</v>
      </c>
      <c r="Z2428" s="169">
        <f t="shared" si="1515"/>
        <v>0</v>
      </c>
      <c r="AA2428" s="173">
        <f t="shared" si="1515"/>
        <v>0</v>
      </c>
      <c r="AB2428" s="173">
        <f t="shared" si="1515"/>
        <v>0</v>
      </c>
      <c r="AC2428" s="169">
        <f t="shared" si="1515"/>
        <v>0</v>
      </c>
      <c r="AD2428" s="169">
        <f t="shared" si="1515"/>
        <v>0</v>
      </c>
      <c r="AE2428" s="169">
        <f t="shared" si="1502"/>
        <v>0</v>
      </c>
      <c r="AF2428" s="169">
        <f>SUM(AF2429)</f>
        <v>0</v>
      </c>
      <c r="AG2428" s="169">
        <f>SUM(AG2429)</f>
        <v>0</v>
      </c>
      <c r="AH2428" s="169">
        <f t="shared" si="1503"/>
        <v>0</v>
      </c>
      <c r="AI2428" s="169">
        <f>SUM(AI2429)</f>
        <v>0</v>
      </c>
      <c r="AJ2428" s="169">
        <f>SUM(AJ2429)</f>
        <v>0</v>
      </c>
      <c r="AK2428" s="169">
        <f t="shared" si="1504"/>
        <v>0</v>
      </c>
      <c r="AL2428" s="169">
        <f>SUM(AL2429)</f>
        <v>0</v>
      </c>
      <c r="AM2428" s="169">
        <f>SUM(AM2429)</f>
        <v>0</v>
      </c>
      <c r="AN2428" s="169">
        <f t="shared" si="1505"/>
        <v>0</v>
      </c>
      <c r="AO2428" s="169">
        <f>SUM(AO2429)</f>
        <v>0</v>
      </c>
      <c r="AP2428" s="169">
        <f>SUM(AP2429)</f>
        <v>0</v>
      </c>
      <c r="AQ2428" s="169">
        <f t="shared" si="1506"/>
        <v>0</v>
      </c>
      <c r="AR2428" s="169">
        <f>SUM(AR2429)</f>
        <v>0</v>
      </c>
      <c r="AS2428" s="169">
        <f>SUM(AS2429)</f>
        <v>0</v>
      </c>
      <c r="AT2428" s="169">
        <f t="shared" si="1507"/>
        <v>0</v>
      </c>
      <c r="AU2428" s="169">
        <f>SUM(AU2429)</f>
        <v>0</v>
      </c>
      <c r="AV2428" s="169">
        <f>SUM(AV2429)</f>
        <v>0</v>
      </c>
      <c r="AW2428" s="169">
        <f t="shared" si="1508"/>
        <v>0</v>
      </c>
      <c r="AX2428" s="171"/>
      <c r="AY2428" s="172"/>
      <c r="AZ2428" s="171"/>
      <c r="BA2428" s="172"/>
      <c r="BB2428" s="171"/>
      <c r="BC2428" s="172"/>
      <c r="BD2428" s="171"/>
      <c r="BE2428" s="172"/>
    </row>
    <row r="2429" spans="2:57" ht="15.75" hidden="1">
      <c r="B2429" s="174">
        <v>2025</v>
      </c>
      <c r="C2429" s="174">
        <v>20</v>
      </c>
      <c r="D2429" s="175">
        <v>0</v>
      </c>
      <c r="E2429" s="176"/>
      <c r="F2429" s="174">
        <v>4</v>
      </c>
      <c r="G2429" s="174">
        <v>8</v>
      </c>
      <c r="H2429" s="174">
        <v>23</v>
      </c>
      <c r="I2429" s="174">
        <v>3000</v>
      </c>
      <c r="J2429" s="174">
        <v>3700</v>
      </c>
      <c r="K2429" s="174">
        <v>375</v>
      </c>
      <c r="L2429" s="177">
        <v>1543</v>
      </c>
      <c r="M2429" s="178">
        <v>0</v>
      </c>
      <c r="N2429" s="179" t="s">
        <v>138</v>
      </c>
      <c r="O2429" s="180">
        <v>0</v>
      </c>
      <c r="P2429" s="180">
        <v>0</v>
      </c>
      <c r="Q2429" s="181">
        <v>0</v>
      </c>
      <c r="R2429" s="182" t="s">
        <v>134</v>
      </c>
      <c r="S2429" s="183">
        <v>0</v>
      </c>
      <c r="T2429" s="183">
        <v>0</v>
      </c>
      <c r="U2429" s="180">
        <v>0</v>
      </c>
      <c r="V2429" s="180">
        <v>0</v>
      </c>
      <c r="W2429" s="183">
        <v>0</v>
      </c>
      <c r="X2429" s="183">
        <v>0</v>
      </c>
      <c r="Y2429" s="180">
        <v>0</v>
      </c>
      <c r="Z2429" s="180">
        <v>0</v>
      </c>
      <c r="AA2429" s="183">
        <v>0</v>
      </c>
      <c r="AB2429" s="183">
        <v>0</v>
      </c>
      <c r="AC2429" s="180">
        <f>+O2429+U2429-Y2429</f>
        <v>0</v>
      </c>
      <c r="AD2429" s="180">
        <f>+P2429+V2429-Z2429</f>
        <v>0</v>
      </c>
      <c r="AE2429" s="181">
        <f t="shared" si="1502"/>
        <v>0</v>
      </c>
      <c r="AF2429" s="180">
        <v>0</v>
      </c>
      <c r="AG2429" s="180">
        <v>0</v>
      </c>
      <c r="AH2429" s="181">
        <f t="shared" si="1503"/>
        <v>0</v>
      </c>
      <c r="AI2429" s="180">
        <v>0</v>
      </c>
      <c r="AJ2429" s="180">
        <v>0</v>
      </c>
      <c r="AK2429" s="181">
        <f t="shared" si="1504"/>
        <v>0</v>
      </c>
      <c r="AL2429" s="180">
        <v>0</v>
      </c>
      <c r="AM2429" s="180">
        <v>0</v>
      </c>
      <c r="AN2429" s="181">
        <f t="shared" si="1505"/>
        <v>0</v>
      </c>
      <c r="AO2429" s="180">
        <v>0</v>
      </c>
      <c r="AP2429" s="180">
        <v>0</v>
      </c>
      <c r="AQ2429" s="181">
        <f t="shared" si="1506"/>
        <v>0</v>
      </c>
      <c r="AR2429" s="180">
        <v>0</v>
      </c>
      <c r="AS2429" s="180">
        <v>0</v>
      </c>
      <c r="AT2429" s="181">
        <f t="shared" si="1507"/>
        <v>0</v>
      </c>
      <c r="AU2429" s="180">
        <f>+AC2429-AF2429-AI2429-AL2429-AO2429-AR2429</f>
        <v>0</v>
      </c>
      <c r="AV2429" s="180">
        <f>+AD2429-AG2429-AJ2429-AM2429-AP2429-AS2429</f>
        <v>0</v>
      </c>
      <c r="AW2429" s="181">
        <f t="shared" si="1508"/>
        <v>0</v>
      </c>
      <c r="AX2429" s="183">
        <f>+S2429+W2429-AA2429</f>
        <v>0</v>
      </c>
      <c r="AY2429" s="183">
        <f>+T2429+X2429-AB2429</f>
        <v>0</v>
      </c>
      <c r="AZ2429" s="183"/>
      <c r="BA2429" s="183"/>
      <c r="BB2429" s="183"/>
      <c r="BC2429" s="183"/>
      <c r="BD2429" s="183">
        <f>+AX2429-AZ2429-BB2429</f>
        <v>0</v>
      </c>
      <c r="BE2429" s="183">
        <f>+AY2429-BA2429-BC2429</f>
        <v>0</v>
      </c>
    </row>
    <row r="2430" spans="2:57" ht="15.75" hidden="1">
      <c r="B2430" s="141">
        <v>2025</v>
      </c>
      <c r="C2430" s="141">
        <v>20</v>
      </c>
      <c r="D2430" s="142"/>
      <c r="E2430" s="143"/>
      <c r="F2430" s="141">
        <v>4</v>
      </c>
      <c r="G2430" s="141">
        <v>8</v>
      </c>
      <c r="H2430" s="141">
        <v>23</v>
      </c>
      <c r="I2430" s="141">
        <v>5000</v>
      </c>
      <c r="J2430" s="141"/>
      <c r="K2430" s="141"/>
      <c r="L2430" s="144" t="s">
        <v>44</v>
      </c>
      <c r="M2430" s="145"/>
      <c r="N2430" s="146" t="s">
        <v>139</v>
      </c>
      <c r="O2430" s="147">
        <v>0</v>
      </c>
      <c r="P2430" s="147">
        <v>0</v>
      </c>
      <c r="Q2430" s="147">
        <v>0</v>
      </c>
      <c r="R2430" s="148"/>
      <c r="S2430" s="149"/>
      <c r="T2430" s="150"/>
      <c r="U2430" s="147">
        <f t="shared" ref="U2430:AD2430" si="1516">+U2431+U2457</f>
        <v>0</v>
      </c>
      <c r="V2430" s="147">
        <f t="shared" si="1516"/>
        <v>0</v>
      </c>
      <c r="W2430" s="151">
        <f t="shared" si="1516"/>
        <v>0</v>
      </c>
      <c r="X2430" s="151">
        <f t="shared" si="1516"/>
        <v>0</v>
      </c>
      <c r="Y2430" s="147">
        <f t="shared" si="1516"/>
        <v>0</v>
      </c>
      <c r="Z2430" s="147">
        <f t="shared" si="1516"/>
        <v>0</v>
      </c>
      <c r="AA2430" s="151">
        <f t="shared" si="1516"/>
        <v>0</v>
      </c>
      <c r="AB2430" s="151">
        <f t="shared" si="1516"/>
        <v>0</v>
      </c>
      <c r="AC2430" s="147">
        <f t="shared" si="1516"/>
        <v>0</v>
      </c>
      <c r="AD2430" s="147">
        <f t="shared" si="1516"/>
        <v>0</v>
      </c>
      <c r="AE2430" s="147">
        <f t="shared" si="1502"/>
        <v>0</v>
      </c>
      <c r="AF2430" s="147">
        <f>+AF2431+AF2457</f>
        <v>0</v>
      </c>
      <c r="AG2430" s="147">
        <f>+AG2431+AG2457</f>
        <v>0</v>
      </c>
      <c r="AH2430" s="147">
        <f t="shared" si="1503"/>
        <v>0</v>
      </c>
      <c r="AI2430" s="147">
        <f>+AI2431+AI2457</f>
        <v>0</v>
      </c>
      <c r="AJ2430" s="147">
        <f>+AJ2431+AJ2457</f>
        <v>0</v>
      </c>
      <c r="AK2430" s="147">
        <f t="shared" si="1504"/>
        <v>0</v>
      </c>
      <c r="AL2430" s="147">
        <f>+AL2431+AL2457</f>
        <v>0</v>
      </c>
      <c r="AM2430" s="147">
        <f>+AM2431+AM2457</f>
        <v>0</v>
      </c>
      <c r="AN2430" s="147">
        <f t="shared" si="1505"/>
        <v>0</v>
      </c>
      <c r="AO2430" s="147">
        <f>+AO2431+AO2457</f>
        <v>0</v>
      </c>
      <c r="AP2430" s="147">
        <f>+AP2431+AP2457</f>
        <v>0</v>
      </c>
      <c r="AQ2430" s="147">
        <f t="shared" si="1506"/>
        <v>0</v>
      </c>
      <c r="AR2430" s="147">
        <f>+AR2431+AR2457</f>
        <v>0</v>
      </c>
      <c r="AS2430" s="147">
        <f>+AS2431+AS2457</f>
        <v>0</v>
      </c>
      <c r="AT2430" s="147">
        <f t="shared" si="1507"/>
        <v>0</v>
      </c>
      <c r="AU2430" s="147">
        <f>+AU2431+AU2457</f>
        <v>0</v>
      </c>
      <c r="AV2430" s="147">
        <f>+AV2431+AV2457</f>
        <v>0</v>
      </c>
      <c r="AW2430" s="147">
        <f t="shared" si="1508"/>
        <v>0</v>
      </c>
      <c r="AX2430" s="149"/>
      <c r="AY2430" s="150"/>
      <c r="AZ2430" s="149"/>
      <c r="BA2430" s="150"/>
      <c r="BB2430" s="149"/>
      <c r="BC2430" s="150"/>
      <c r="BD2430" s="149"/>
      <c r="BE2430" s="150"/>
    </row>
    <row r="2431" spans="2:57" ht="15.75" hidden="1">
      <c r="B2431" s="152">
        <v>2025</v>
      </c>
      <c r="C2431" s="152">
        <v>20</v>
      </c>
      <c r="D2431" s="153"/>
      <c r="E2431" s="154"/>
      <c r="F2431" s="152">
        <v>4</v>
      </c>
      <c r="G2431" s="152">
        <v>8</v>
      </c>
      <c r="H2431" s="152">
        <v>23</v>
      </c>
      <c r="I2431" s="152">
        <v>5000</v>
      </c>
      <c r="J2431" s="152">
        <v>5100</v>
      </c>
      <c r="K2431" s="152"/>
      <c r="L2431" s="155" t="s">
        <v>44</v>
      </c>
      <c r="M2431" s="156"/>
      <c r="N2431" s="157" t="s">
        <v>140</v>
      </c>
      <c r="O2431" s="158">
        <v>0</v>
      </c>
      <c r="P2431" s="158">
        <v>0</v>
      </c>
      <c r="Q2431" s="158">
        <v>0</v>
      </c>
      <c r="R2431" s="159"/>
      <c r="S2431" s="160"/>
      <c r="T2431" s="161"/>
      <c r="U2431" s="158">
        <f t="shared" ref="U2431:AD2431" si="1517">+U2432+U2434+U2443+U2448+U2450+U2453</f>
        <v>0</v>
      </c>
      <c r="V2431" s="158">
        <f t="shared" si="1517"/>
        <v>0</v>
      </c>
      <c r="W2431" s="162">
        <f t="shared" si="1517"/>
        <v>0</v>
      </c>
      <c r="X2431" s="162">
        <f t="shared" si="1517"/>
        <v>0</v>
      </c>
      <c r="Y2431" s="158">
        <f t="shared" si="1517"/>
        <v>0</v>
      </c>
      <c r="Z2431" s="158">
        <f t="shared" si="1517"/>
        <v>0</v>
      </c>
      <c r="AA2431" s="162">
        <f t="shared" si="1517"/>
        <v>0</v>
      </c>
      <c r="AB2431" s="162">
        <f t="shared" si="1517"/>
        <v>0</v>
      </c>
      <c r="AC2431" s="158">
        <f t="shared" si="1517"/>
        <v>0</v>
      </c>
      <c r="AD2431" s="158">
        <f t="shared" si="1517"/>
        <v>0</v>
      </c>
      <c r="AE2431" s="158">
        <f t="shared" si="1502"/>
        <v>0</v>
      </c>
      <c r="AF2431" s="158">
        <f>+AF2432+AF2434+AF2443+AF2448+AF2450+AF2453</f>
        <v>0</v>
      </c>
      <c r="AG2431" s="158">
        <f>+AG2432+AG2434+AG2443+AG2448+AG2450+AG2453</f>
        <v>0</v>
      </c>
      <c r="AH2431" s="158">
        <f t="shared" si="1503"/>
        <v>0</v>
      </c>
      <c r="AI2431" s="158">
        <f>+AI2432+AI2434+AI2443+AI2448+AI2450+AI2453</f>
        <v>0</v>
      </c>
      <c r="AJ2431" s="158">
        <f>+AJ2432+AJ2434+AJ2443+AJ2448+AJ2450+AJ2453</f>
        <v>0</v>
      </c>
      <c r="AK2431" s="158">
        <f t="shared" si="1504"/>
        <v>0</v>
      </c>
      <c r="AL2431" s="158">
        <f>+AL2432+AL2434+AL2443+AL2448+AL2450+AL2453</f>
        <v>0</v>
      </c>
      <c r="AM2431" s="158">
        <f>+AM2432+AM2434+AM2443+AM2448+AM2450+AM2453</f>
        <v>0</v>
      </c>
      <c r="AN2431" s="158">
        <f t="shared" si="1505"/>
        <v>0</v>
      </c>
      <c r="AO2431" s="158">
        <f>+AO2432+AO2434+AO2443+AO2448+AO2450+AO2453</f>
        <v>0</v>
      </c>
      <c r="AP2431" s="158">
        <f>+AP2432+AP2434+AP2443+AP2448+AP2450+AP2453</f>
        <v>0</v>
      </c>
      <c r="AQ2431" s="158">
        <f t="shared" si="1506"/>
        <v>0</v>
      </c>
      <c r="AR2431" s="158">
        <f>+AR2432+AR2434+AR2443+AR2448+AR2450+AR2453</f>
        <v>0</v>
      </c>
      <c r="AS2431" s="158">
        <f>+AS2432+AS2434+AS2443+AS2448+AS2450+AS2453</f>
        <v>0</v>
      </c>
      <c r="AT2431" s="158">
        <f t="shared" si="1507"/>
        <v>0</v>
      </c>
      <c r="AU2431" s="158">
        <f>+AU2432+AU2434+AU2443+AU2448+AU2450+AU2453</f>
        <v>0</v>
      </c>
      <c r="AV2431" s="158">
        <f>+AV2432+AV2434+AV2443+AV2448+AV2450+AV2453</f>
        <v>0</v>
      </c>
      <c r="AW2431" s="158">
        <f t="shared" si="1508"/>
        <v>0</v>
      </c>
      <c r="AX2431" s="160"/>
      <c r="AY2431" s="161"/>
      <c r="AZ2431" s="160"/>
      <c r="BA2431" s="161"/>
      <c r="BB2431" s="160"/>
      <c r="BC2431" s="161"/>
      <c r="BD2431" s="160"/>
      <c r="BE2431" s="161"/>
    </row>
    <row r="2432" spans="2:57" ht="15.75" hidden="1">
      <c r="B2432" s="163">
        <v>2025</v>
      </c>
      <c r="C2432" s="163">
        <v>20</v>
      </c>
      <c r="D2432" s="164"/>
      <c r="E2432" s="165"/>
      <c r="F2432" s="163">
        <v>4</v>
      </c>
      <c r="G2432" s="163">
        <v>8</v>
      </c>
      <c r="H2432" s="163">
        <v>23</v>
      </c>
      <c r="I2432" s="163">
        <v>5000</v>
      </c>
      <c r="J2432" s="163">
        <v>5100</v>
      </c>
      <c r="K2432" s="163">
        <v>512</v>
      </c>
      <c r="L2432" s="166" t="s">
        <v>44</v>
      </c>
      <c r="M2432" s="167"/>
      <c r="N2432" s="168" t="s">
        <v>428</v>
      </c>
      <c r="O2432" s="169">
        <v>0</v>
      </c>
      <c r="P2432" s="169">
        <v>0</v>
      </c>
      <c r="Q2432" s="169">
        <v>0</v>
      </c>
      <c r="R2432" s="170"/>
      <c r="S2432" s="172"/>
      <c r="T2432" s="172"/>
      <c r="U2432" s="169">
        <f t="shared" ref="U2432:AD2432" si="1518">SUM(U2433)</f>
        <v>0</v>
      </c>
      <c r="V2432" s="169">
        <f t="shared" si="1518"/>
        <v>0</v>
      </c>
      <c r="W2432" s="173">
        <f t="shared" si="1518"/>
        <v>0</v>
      </c>
      <c r="X2432" s="173">
        <f t="shared" si="1518"/>
        <v>0</v>
      </c>
      <c r="Y2432" s="169">
        <f t="shared" si="1518"/>
        <v>0</v>
      </c>
      <c r="Z2432" s="169">
        <f t="shared" si="1518"/>
        <v>0</v>
      </c>
      <c r="AA2432" s="173">
        <f t="shared" si="1518"/>
        <v>0</v>
      </c>
      <c r="AB2432" s="173">
        <f t="shared" si="1518"/>
        <v>0</v>
      </c>
      <c r="AC2432" s="169">
        <f t="shared" si="1518"/>
        <v>0</v>
      </c>
      <c r="AD2432" s="169">
        <f t="shared" si="1518"/>
        <v>0</v>
      </c>
      <c r="AE2432" s="169">
        <f t="shared" si="1502"/>
        <v>0</v>
      </c>
      <c r="AF2432" s="169">
        <f>SUM(AF2433)</f>
        <v>0</v>
      </c>
      <c r="AG2432" s="169">
        <f>SUM(AG2433)</f>
        <v>0</v>
      </c>
      <c r="AH2432" s="169">
        <f t="shared" si="1503"/>
        <v>0</v>
      </c>
      <c r="AI2432" s="169">
        <f>SUM(AI2433)</f>
        <v>0</v>
      </c>
      <c r="AJ2432" s="169">
        <f>SUM(AJ2433)</f>
        <v>0</v>
      </c>
      <c r="AK2432" s="169">
        <f t="shared" si="1504"/>
        <v>0</v>
      </c>
      <c r="AL2432" s="169">
        <f>SUM(AL2433)</f>
        <v>0</v>
      </c>
      <c r="AM2432" s="169">
        <f>SUM(AM2433)</f>
        <v>0</v>
      </c>
      <c r="AN2432" s="169">
        <f t="shared" si="1505"/>
        <v>0</v>
      </c>
      <c r="AO2432" s="169">
        <f>SUM(AO2433)</f>
        <v>0</v>
      </c>
      <c r="AP2432" s="169">
        <f>SUM(AP2433)</f>
        <v>0</v>
      </c>
      <c r="AQ2432" s="169">
        <f t="shared" si="1506"/>
        <v>0</v>
      </c>
      <c r="AR2432" s="169">
        <f>SUM(AR2433)</f>
        <v>0</v>
      </c>
      <c r="AS2432" s="169">
        <f>SUM(AS2433)</f>
        <v>0</v>
      </c>
      <c r="AT2432" s="169">
        <f t="shared" si="1507"/>
        <v>0</v>
      </c>
      <c r="AU2432" s="169">
        <f>SUM(AU2433)</f>
        <v>0</v>
      </c>
      <c r="AV2432" s="169">
        <f>SUM(AV2433)</f>
        <v>0</v>
      </c>
      <c r="AW2432" s="169">
        <f t="shared" si="1508"/>
        <v>0</v>
      </c>
      <c r="AX2432" s="172"/>
      <c r="AY2432" s="172"/>
      <c r="AZ2432" s="172"/>
      <c r="BA2432" s="172"/>
      <c r="BB2432" s="172"/>
      <c r="BC2432" s="172"/>
      <c r="BD2432" s="172"/>
      <c r="BE2432" s="172"/>
    </row>
    <row r="2433" spans="2:57" ht="15.75" hidden="1">
      <c r="B2433" s="174">
        <v>2025</v>
      </c>
      <c r="C2433" s="174">
        <v>20</v>
      </c>
      <c r="D2433" s="175">
        <v>0</v>
      </c>
      <c r="E2433" s="176"/>
      <c r="F2433" s="174">
        <v>4</v>
      </c>
      <c r="G2433" s="174">
        <v>8</v>
      </c>
      <c r="H2433" s="174">
        <v>23</v>
      </c>
      <c r="I2433" s="174">
        <v>5000</v>
      </c>
      <c r="J2433" s="174">
        <v>5100</v>
      </c>
      <c r="K2433" s="174">
        <v>512</v>
      </c>
      <c r="L2433" s="177">
        <v>1223</v>
      </c>
      <c r="M2433" s="178">
        <v>0</v>
      </c>
      <c r="N2433" s="179" t="s">
        <v>495</v>
      </c>
      <c r="O2433" s="180">
        <v>0</v>
      </c>
      <c r="P2433" s="180">
        <v>0</v>
      </c>
      <c r="Q2433" s="181">
        <v>0</v>
      </c>
      <c r="R2433" s="182" t="s">
        <v>98</v>
      </c>
      <c r="S2433" s="183">
        <v>0</v>
      </c>
      <c r="T2433" s="183">
        <v>0</v>
      </c>
      <c r="U2433" s="180">
        <v>0</v>
      </c>
      <c r="V2433" s="180">
        <v>0</v>
      </c>
      <c r="W2433" s="183">
        <v>0</v>
      </c>
      <c r="X2433" s="183">
        <v>0</v>
      </c>
      <c r="Y2433" s="180">
        <v>0</v>
      </c>
      <c r="Z2433" s="180">
        <v>0</v>
      </c>
      <c r="AA2433" s="183">
        <v>0</v>
      </c>
      <c r="AB2433" s="183">
        <v>0</v>
      </c>
      <c r="AC2433" s="180">
        <f>+O2433+U2433-Y2433</f>
        <v>0</v>
      </c>
      <c r="AD2433" s="180">
        <f>+P2433+V2433-Z2433</f>
        <v>0</v>
      </c>
      <c r="AE2433" s="181">
        <f t="shared" si="1502"/>
        <v>0</v>
      </c>
      <c r="AF2433" s="180">
        <v>0</v>
      </c>
      <c r="AG2433" s="180">
        <v>0</v>
      </c>
      <c r="AH2433" s="181">
        <f t="shared" si="1503"/>
        <v>0</v>
      </c>
      <c r="AI2433" s="180">
        <v>0</v>
      </c>
      <c r="AJ2433" s="180">
        <v>0</v>
      </c>
      <c r="AK2433" s="181">
        <f t="shared" si="1504"/>
        <v>0</v>
      </c>
      <c r="AL2433" s="180">
        <v>0</v>
      </c>
      <c r="AM2433" s="180">
        <v>0</v>
      </c>
      <c r="AN2433" s="181">
        <f t="shared" si="1505"/>
        <v>0</v>
      </c>
      <c r="AO2433" s="180">
        <v>0</v>
      </c>
      <c r="AP2433" s="180">
        <v>0</v>
      </c>
      <c r="AQ2433" s="181">
        <f t="shared" si="1506"/>
        <v>0</v>
      </c>
      <c r="AR2433" s="180">
        <v>0</v>
      </c>
      <c r="AS2433" s="180">
        <v>0</v>
      </c>
      <c r="AT2433" s="181">
        <f t="shared" si="1507"/>
        <v>0</v>
      </c>
      <c r="AU2433" s="180">
        <f>+AC2433-AF2433-AI2433-AL2433-AO2433-AR2433</f>
        <v>0</v>
      </c>
      <c r="AV2433" s="180">
        <f>+AD2433-AG2433-AJ2433-AM2433-AP2433-AS2433</f>
        <v>0</v>
      </c>
      <c r="AW2433" s="181">
        <f t="shared" si="1508"/>
        <v>0</v>
      </c>
      <c r="AX2433" s="183">
        <f>+S2433+W2433-AA2433</f>
        <v>0</v>
      </c>
      <c r="AY2433" s="183">
        <f>+T2433+X2433-AB2433</f>
        <v>0</v>
      </c>
      <c r="AZ2433" s="183"/>
      <c r="BA2433" s="183"/>
      <c r="BB2433" s="183"/>
      <c r="BC2433" s="183"/>
      <c r="BD2433" s="183">
        <f>+AX2433-AZ2433-BB2433</f>
        <v>0</v>
      </c>
      <c r="BE2433" s="183">
        <f>+AY2433-BA2433-BC2433</f>
        <v>0</v>
      </c>
    </row>
    <row r="2434" spans="2:57" ht="15.75" hidden="1">
      <c r="B2434" s="163">
        <v>2025</v>
      </c>
      <c r="C2434" s="163">
        <v>20</v>
      </c>
      <c r="D2434" s="164"/>
      <c r="E2434" s="165"/>
      <c r="F2434" s="163">
        <v>4</v>
      </c>
      <c r="G2434" s="163">
        <v>8</v>
      </c>
      <c r="H2434" s="163">
        <v>23</v>
      </c>
      <c r="I2434" s="163">
        <v>5000</v>
      </c>
      <c r="J2434" s="163">
        <v>5100</v>
      </c>
      <c r="K2434" s="163">
        <v>515</v>
      </c>
      <c r="L2434" s="166" t="s">
        <v>44</v>
      </c>
      <c r="M2434" s="167"/>
      <c r="N2434" s="168" t="s">
        <v>155</v>
      </c>
      <c r="O2434" s="169">
        <v>0</v>
      </c>
      <c r="P2434" s="169">
        <v>0</v>
      </c>
      <c r="Q2434" s="169">
        <v>0</v>
      </c>
      <c r="R2434" s="170"/>
      <c r="S2434" s="172"/>
      <c r="T2434" s="172"/>
      <c r="U2434" s="169">
        <f t="shared" ref="U2434:AD2434" si="1519">SUM(U2435:U2442)</f>
        <v>0</v>
      </c>
      <c r="V2434" s="169">
        <f t="shared" si="1519"/>
        <v>0</v>
      </c>
      <c r="W2434" s="173">
        <f t="shared" si="1519"/>
        <v>0</v>
      </c>
      <c r="X2434" s="173">
        <f t="shared" si="1519"/>
        <v>0</v>
      </c>
      <c r="Y2434" s="169">
        <f t="shared" si="1519"/>
        <v>0</v>
      </c>
      <c r="Z2434" s="169">
        <f t="shared" si="1519"/>
        <v>0</v>
      </c>
      <c r="AA2434" s="173">
        <f t="shared" si="1519"/>
        <v>0</v>
      </c>
      <c r="AB2434" s="173">
        <f t="shared" si="1519"/>
        <v>0</v>
      </c>
      <c r="AC2434" s="169">
        <f t="shared" si="1519"/>
        <v>0</v>
      </c>
      <c r="AD2434" s="169">
        <f t="shared" si="1519"/>
        <v>0</v>
      </c>
      <c r="AE2434" s="169">
        <f t="shared" si="1502"/>
        <v>0</v>
      </c>
      <c r="AF2434" s="169">
        <f>SUM(AF2435:AF2442)</f>
        <v>0</v>
      </c>
      <c r="AG2434" s="169">
        <f>SUM(AG2435:AG2442)</f>
        <v>0</v>
      </c>
      <c r="AH2434" s="169">
        <f t="shared" si="1503"/>
        <v>0</v>
      </c>
      <c r="AI2434" s="169">
        <f>SUM(AI2435:AI2442)</f>
        <v>0</v>
      </c>
      <c r="AJ2434" s="169">
        <f>SUM(AJ2435:AJ2442)</f>
        <v>0</v>
      </c>
      <c r="AK2434" s="169">
        <f t="shared" si="1504"/>
        <v>0</v>
      </c>
      <c r="AL2434" s="169">
        <f>SUM(AL2435:AL2442)</f>
        <v>0</v>
      </c>
      <c r="AM2434" s="169">
        <f>SUM(AM2435:AM2442)</f>
        <v>0</v>
      </c>
      <c r="AN2434" s="169">
        <f t="shared" si="1505"/>
        <v>0</v>
      </c>
      <c r="AO2434" s="169">
        <f>SUM(AO2435:AO2442)</f>
        <v>0</v>
      </c>
      <c r="AP2434" s="169">
        <f>SUM(AP2435:AP2442)</f>
        <v>0</v>
      </c>
      <c r="AQ2434" s="169">
        <f t="shared" si="1506"/>
        <v>0</v>
      </c>
      <c r="AR2434" s="169">
        <f>SUM(AR2435:AR2442)</f>
        <v>0</v>
      </c>
      <c r="AS2434" s="169">
        <f>SUM(AS2435:AS2442)</f>
        <v>0</v>
      </c>
      <c r="AT2434" s="169">
        <f t="shared" si="1507"/>
        <v>0</v>
      </c>
      <c r="AU2434" s="169">
        <f>SUM(AU2435:AU2442)</f>
        <v>0</v>
      </c>
      <c r="AV2434" s="169">
        <f>SUM(AV2435:AV2442)</f>
        <v>0</v>
      </c>
      <c r="AW2434" s="169">
        <f t="shared" si="1508"/>
        <v>0</v>
      </c>
      <c r="AX2434" s="172"/>
      <c r="AY2434" s="172"/>
      <c r="AZ2434" s="172"/>
      <c r="BA2434" s="172"/>
      <c r="BB2434" s="172"/>
      <c r="BC2434" s="172"/>
      <c r="BD2434" s="172"/>
      <c r="BE2434" s="172"/>
    </row>
    <row r="2435" spans="2:57" ht="15.75" hidden="1">
      <c r="B2435" s="174">
        <v>2025</v>
      </c>
      <c r="C2435" s="174">
        <v>20</v>
      </c>
      <c r="D2435" s="175">
        <v>0</v>
      </c>
      <c r="E2435" s="176"/>
      <c r="F2435" s="174">
        <v>4</v>
      </c>
      <c r="G2435" s="174">
        <v>8</v>
      </c>
      <c r="H2435" s="174">
        <v>23</v>
      </c>
      <c r="I2435" s="174">
        <v>5000</v>
      </c>
      <c r="J2435" s="174">
        <v>5100</v>
      </c>
      <c r="K2435" s="174">
        <v>515</v>
      </c>
      <c r="L2435" s="177">
        <v>1288</v>
      </c>
      <c r="M2435" s="178">
        <v>0</v>
      </c>
      <c r="N2435" s="179" t="s">
        <v>441</v>
      </c>
      <c r="O2435" s="180">
        <v>0</v>
      </c>
      <c r="P2435" s="180">
        <v>0</v>
      </c>
      <c r="Q2435" s="181">
        <v>0</v>
      </c>
      <c r="R2435" s="182" t="s">
        <v>98</v>
      </c>
      <c r="S2435" s="183">
        <v>0</v>
      </c>
      <c r="T2435" s="183">
        <v>0</v>
      </c>
      <c r="U2435" s="180">
        <v>0</v>
      </c>
      <c r="V2435" s="180">
        <v>0</v>
      </c>
      <c r="W2435" s="183">
        <v>0</v>
      </c>
      <c r="X2435" s="183">
        <v>0</v>
      </c>
      <c r="Y2435" s="180">
        <v>0</v>
      </c>
      <c r="Z2435" s="180">
        <v>0</v>
      </c>
      <c r="AA2435" s="183">
        <v>0</v>
      </c>
      <c r="AB2435" s="183">
        <v>0</v>
      </c>
      <c r="AC2435" s="180">
        <f t="shared" ref="AC2435:AD2442" si="1520">+O2435+U2435-Y2435</f>
        <v>0</v>
      </c>
      <c r="AD2435" s="180">
        <f t="shared" si="1520"/>
        <v>0</v>
      </c>
      <c r="AE2435" s="181">
        <f t="shared" si="1502"/>
        <v>0</v>
      </c>
      <c r="AF2435" s="180">
        <v>0</v>
      </c>
      <c r="AG2435" s="180">
        <v>0</v>
      </c>
      <c r="AH2435" s="181">
        <f t="shared" si="1503"/>
        <v>0</v>
      </c>
      <c r="AI2435" s="180">
        <v>0</v>
      </c>
      <c r="AJ2435" s="180">
        <v>0</v>
      </c>
      <c r="AK2435" s="181">
        <f t="shared" si="1504"/>
        <v>0</v>
      </c>
      <c r="AL2435" s="180">
        <v>0</v>
      </c>
      <c r="AM2435" s="180">
        <v>0</v>
      </c>
      <c r="AN2435" s="181">
        <f t="shared" si="1505"/>
        <v>0</v>
      </c>
      <c r="AO2435" s="180">
        <v>0</v>
      </c>
      <c r="AP2435" s="180">
        <v>0</v>
      </c>
      <c r="AQ2435" s="181">
        <f t="shared" si="1506"/>
        <v>0</v>
      </c>
      <c r="AR2435" s="180">
        <v>0</v>
      </c>
      <c r="AS2435" s="180">
        <v>0</v>
      </c>
      <c r="AT2435" s="181">
        <f t="shared" si="1507"/>
        <v>0</v>
      </c>
      <c r="AU2435" s="180">
        <f t="shared" ref="AU2435:AV2442" si="1521">+AC2435-AF2435-AI2435-AL2435-AO2435-AR2435</f>
        <v>0</v>
      </c>
      <c r="AV2435" s="180">
        <f t="shared" si="1521"/>
        <v>0</v>
      </c>
      <c r="AW2435" s="181">
        <f t="shared" si="1508"/>
        <v>0</v>
      </c>
      <c r="AX2435" s="183">
        <f t="shared" ref="AX2435:AY2442" si="1522">+S2435+W2435-AA2435</f>
        <v>0</v>
      </c>
      <c r="AY2435" s="183">
        <f t="shared" si="1522"/>
        <v>0</v>
      </c>
      <c r="AZ2435" s="183"/>
      <c r="BA2435" s="183"/>
      <c r="BB2435" s="183"/>
      <c r="BC2435" s="183"/>
      <c r="BD2435" s="183">
        <f t="shared" ref="BD2435:BE2442" si="1523">+AX2435-AZ2435-BB2435</f>
        <v>0</v>
      </c>
      <c r="BE2435" s="183">
        <f t="shared" si="1523"/>
        <v>0</v>
      </c>
    </row>
    <row r="2436" spans="2:57" ht="15.75" hidden="1">
      <c r="B2436" s="174">
        <v>2025</v>
      </c>
      <c r="C2436" s="174">
        <v>20</v>
      </c>
      <c r="D2436" s="175">
        <v>0</v>
      </c>
      <c r="E2436" s="176"/>
      <c r="F2436" s="174">
        <v>4</v>
      </c>
      <c r="G2436" s="174">
        <v>8</v>
      </c>
      <c r="H2436" s="174">
        <v>23</v>
      </c>
      <c r="I2436" s="174">
        <v>5000</v>
      </c>
      <c r="J2436" s="174">
        <v>5100</v>
      </c>
      <c r="K2436" s="174">
        <v>515</v>
      </c>
      <c r="L2436" s="177">
        <v>1328</v>
      </c>
      <c r="M2436" s="178">
        <v>0</v>
      </c>
      <c r="N2436" s="179" t="s">
        <v>1527</v>
      </c>
      <c r="O2436" s="180">
        <v>0</v>
      </c>
      <c r="P2436" s="180">
        <v>0</v>
      </c>
      <c r="Q2436" s="181">
        <v>0</v>
      </c>
      <c r="R2436" s="182" t="s">
        <v>98</v>
      </c>
      <c r="S2436" s="183">
        <v>0</v>
      </c>
      <c r="T2436" s="183">
        <v>0</v>
      </c>
      <c r="U2436" s="180">
        <v>0</v>
      </c>
      <c r="V2436" s="180">
        <v>0</v>
      </c>
      <c r="W2436" s="183">
        <v>0</v>
      </c>
      <c r="X2436" s="183">
        <v>0</v>
      </c>
      <c r="Y2436" s="180">
        <v>0</v>
      </c>
      <c r="Z2436" s="180">
        <v>0</v>
      </c>
      <c r="AA2436" s="183">
        <v>0</v>
      </c>
      <c r="AB2436" s="183">
        <v>0</v>
      </c>
      <c r="AC2436" s="180">
        <f t="shared" si="1520"/>
        <v>0</v>
      </c>
      <c r="AD2436" s="180">
        <f t="shared" si="1520"/>
        <v>0</v>
      </c>
      <c r="AE2436" s="181">
        <f t="shared" si="1502"/>
        <v>0</v>
      </c>
      <c r="AF2436" s="180">
        <v>0</v>
      </c>
      <c r="AG2436" s="180">
        <v>0</v>
      </c>
      <c r="AH2436" s="181">
        <f t="shared" si="1503"/>
        <v>0</v>
      </c>
      <c r="AI2436" s="180">
        <v>0</v>
      </c>
      <c r="AJ2436" s="180">
        <v>0</v>
      </c>
      <c r="AK2436" s="181">
        <f t="shared" si="1504"/>
        <v>0</v>
      </c>
      <c r="AL2436" s="180">
        <v>0</v>
      </c>
      <c r="AM2436" s="180">
        <v>0</v>
      </c>
      <c r="AN2436" s="181">
        <f t="shared" si="1505"/>
        <v>0</v>
      </c>
      <c r="AO2436" s="180">
        <v>0</v>
      </c>
      <c r="AP2436" s="180">
        <v>0</v>
      </c>
      <c r="AQ2436" s="181">
        <f t="shared" si="1506"/>
        <v>0</v>
      </c>
      <c r="AR2436" s="180">
        <v>0</v>
      </c>
      <c r="AS2436" s="180">
        <v>0</v>
      </c>
      <c r="AT2436" s="181">
        <f t="shared" si="1507"/>
        <v>0</v>
      </c>
      <c r="AU2436" s="180">
        <f t="shared" si="1521"/>
        <v>0</v>
      </c>
      <c r="AV2436" s="180">
        <f t="shared" si="1521"/>
        <v>0</v>
      </c>
      <c r="AW2436" s="181">
        <f t="shared" si="1508"/>
        <v>0</v>
      </c>
      <c r="AX2436" s="183">
        <f t="shared" si="1522"/>
        <v>0</v>
      </c>
      <c r="AY2436" s="183">
        <f t="shared" si="1522"/>
        <v>0</v>
      </c>
      <c r="AZ2436" s="183"/>
      <c r="BA2436" s="183"/>
      <c r="BB2436" s="183"/>
      <c r="BC2436" s="183"/>
      <c r="BD2436" s="183">
        <f t="shared" si="1523"/>
        <v>0</v>
      </c>
      <c r="BE2436" s="183">
        <f t="shared" si="1523"/>
        <v>0</v>
      </c>
    </row>
    <row r="2437" spans="2:57" ht="15.75" hidden="1">
      <c r="B2437" s="174">
        <v>2025</v>
      </c>
      <c r="C2437" s="174">
        <v>20</v>
      </c>
      <c r="D2437" s="175">
        <v>0</v>
      </c>
      <c r="E2437" s="176"/>
      <c r="F2437" s="174">
        <v>4</v>
      </c>
      <c r="G2437" s="174">
        <v>8</v>
      </c>
      <c r="H2437" s="174">
        <v>23</v>
      </c>
      <c r="I2437" s="174">
        <v>5000</v>
      </c>
      <c r="J2437" s="174">
        <v>5100</v>
      </c>
      <c r="K2437" s="174">
        <v>515</v>
      </c>
      <c r="L2437" s="177">
        <v>1371</v>
      </c>
      <c r="M2437" s="178">
        <v>0</v>
      </c>
      <c r="N2437" s="179" t="s">
        <v>443</v>
      </c>
      <c r="O2437" s="180">
        <v>0</v>
      </c>
      <c r="P2437" s="180">
        <v>0</v>
      </c>
      <c r="Q2437" s="181">
        <v>0</v>
      </c>
      <c r="R2437" s="182" t="s">
        <v>98</v>
      </c>
      <c r="S2437" s="183">
        <v>0</v>
      </c>
      <c r="T2437" s="183">
        <v>0</v>
      </c>
      <c r="U2437" s="180">
        <v>0</v>
      </c>
      <c r="V2437" s="180">
        <v>0</v>
      </c>
      <c r="W2437" s="183">
        <v>0</v>
      </c>
      <c r="X2437" s="183">
        <v>0</v>
      </c>
      <c r="Y2437" s="180">
        <v>0</v>
      </c>
      <c r="Z2437" s="180">
        <v>0</v>
      </c>
      <c r="AA2437" s="183">
        <v>0</v>
      </c>
      <c r="AB2437" s="183">
        <v>0</v>
      </c>
      <c r="AC2437" s="180">
        <f t="shared" si="1520"/>
        <v>0</v>
      </c>
      <c r="AD2437" s="180">
        <f t="shared" si="1520"/>
        <v>0</v>
      </c>
      <c r="AE2437" s="181">
        <f t="shared" si="1502"/>
        <v>0</v>
      </c>
      <c r="AF2437" s="180">
        <v>0</v>
      </c>
      <c r="AG2437" s="180">
        <v>0</v>
      </c>
      <c r="AH2437" s="181">
        <f t="shared" si="1503"/>
        <v>0</v>
      </c>
      <c r="AI2437" s="180">
        <v>0</v>
      </c>
      <c r="AJ2437" s="180">
        <v>0</v>
      </c>
      <c r="AK2437" s="181">
        <f t="shared" si="1504"/>
        <v>0</v>
      </c>
      <c r="AL2437" s="180">
        <v>0</v>
      </c>
      <c r="AM2437" s="180">
        <v>0</v>
      </c>
      <c r="AN2437" s="181">
        <f t="shared" si="1505"/>
        <v>0</v>
      </c>
      <c r="AO2437" s="180">
        <v>0</v>
      </c>
      <c r="AP2437" s="180">
        <v>0</v>
      </c>
      <c r="AQ2437" s="181">
        <f t="shared" si="1506"/>
        <v>0</v>
      </c>
      <c r="AR2437" s="180">
        <v>0</v>
      </c>
      <c r="AS2437" s="180">
        <v>0</v>
      </c>
      <c r="AT2437" s="181">
        <f t="shared" si="1507"/>
        <v>0</v>
      </c>
      <c r="AU2437" s="180">
        <f t="shared" si="1521"/>
        <v>0</v>
      </c>
      <c r="AV2437" s="180">
        <f t="shared" si="1521"/>
        <v>0</v>
      </c>
      <c r="AW2437" s="181">
        <f t="shared" si="1508"/>
        <v>0</v>
      </c>
      <c r="AX2437" s="183">
        <f t="shared" si="1522"/>
        <v>0</v>
      </c>
      <c r="AY2437" s="183">
        <f t="shared" si="1522"/>
        <v>0</v>
      </c>
      <c r="AZ2437" s="183"/>
      <c r="BA2437" s="183"/>
      <c r="BB2437" s="183"/>
      <c r="BC2437" s="183"/>
      <c r="BD2437" s="183">
        <f t="shared" si="1523"/>
        <v>0</v>
      </c>
      <c r="BE2437" s="183">
        <f t="shared" si="1523"/>
        <v>0</v>
      </c>
    </row>
    <row r="2438" spans="2:57" ht="15.75" hidden="1">
      <c r="B2438" s="174">
        <v>2025</v>
      </c>
      <c r="C2438" s="174">
        <v>20</v>
      </c>
      <c r="D2438" s="175">
        <v>0</v>
      </c>
      <c r="E2438" s="176"/>
      <c r="F2438" s="174">
        <v>4</v>
      </c>
      <c r="G2438" s="174">
        <v>8</v>
      </c>
      <c r="H2438" s="174">
        <v>23</v>
      </c>
      <c r="I2438" s="174">
        <v>5000</v>
      </c>
      <c r="J2438" s="174">
        <v>5100</v>
      </c>
      <c r="K2438" s="174">
        <v>515</v>
      </c>
      <c r="L2438" s="177">
        <v>1492</v>
      </c>
      <c r="M2438" s="178">
        <v>0</v>
      </c>
      <c r="N2438" s="179" t="s">
        <v>1528</v>
      </c>
      <c r="O2438" s="180">
        <v>0</v>
      </c>
      <c r="P2438" s="180">
        <v>0</v>
      </c>
      <c r="Q2438" s="181">
        <v>0</v>
      </c>
      <c r="R2438" s="182" t="s">
        <v>98</v>
      </c>
      <c r="S2438" s="183">
        <v>0</v>
      </c>
      <c r="T2438" s="183">
        <v>0</v>
      </c>
      <c r="U2438" s="180">
        <v>0</v>
      </c>
      <c r="V2438" s="180">
        <v>0</v>
      </c>
      <c r="W2438" s="183">
        <v>0</v>
      </c>
      <c r="X2438" s="183">
        <v>0</v>
      </c>
      <c r="Y2438" s="180">
        <v>0</v>
      </c>
      <c r="Z2438" s="180">
        <v>0</v>
      </c>
      <c r="AA2438" s="183">
        <v>0</v>
      </c>
      <c r="AB2438" s="183">
        <v>0</v>
      </c>
      <c r="AC2438" s="180">
        <f t="shared" si="1520"/>
        <v>0</v>
      </c>
      <c r="AD2438" s="180">
        <f t="shared" si="1520"/>
        <v>0</v>
      </c>
      <c r="AE2438" s="181">
        <f t="shared" si="1502"/>
        <v>0</v>
      </c>
      <c r="AF2438" s="180">
        <v>0</v>
      </c>
      <c r="AG2438" s="180">
        <v>0</v>
      </c>
      <c r="AH2438" s="181">
        <f t="shared" si="1503"/>
        <v>0</v>
      </c>
      <c r="AI2438" s="180">
        <v>0</v>
      </c>
      <c r="AJ2438" s="180">
        <v>0</v>
      </c>
      <c r="AK2438" s="181">
        <f t="shared" si="1504"/>
        <v>0</v>
      </c>
      <c r="AL2438" s="180">
        <v>0</v>
      </c>
      <c r="AM2438" s="180">
        <v>0</v>
      </c>
      <c r="AN2438" s="181">
        <f t="shared" si="1505"/>
        <v>0</v>
      </c>
      <c r="AO2438" s="180">
        <v>0</v>
      </c>
      <c r="AP2438" s="180">
        <v>0</v>
      </c>
      <c r="AQ2438" s="181">
        <f t="shared" si="1506"/>
        <v>0</v>
      </c>
      <c r="AR2438" s="180">
        <v>0</v>
      </c>
      <c r="AS2438" s="180">
        <v>0</v>
      </c>
      <c r="AT2438" s="181">
        <f t="shared" si="1507"/>
        <v>0</v>
      </c>
      <c r="AU2438" s="180">
        <f t="shared" si="1521"/>
        <v>0</v>
      </c>
      <c r="AV2438" s="180">
        <f t="shared" si="1521"/>
        <v>0</v>
      </c>
      <c r="AW2438" s="181">
        <f t="shared" si="1508"/>
        <v>0</v>
      </c>
      <c r="AX2438" s="183">
        <f t="shared" si="1522"/>
        <v>0</v>
      </c>
      <c r="AY2438" s="183">
        <f t="shared" si="1522"/>
        <v>0</v>
      </c>
      <c r="AZ2438" s="183"/>
      <c r="BA2438" s="183"/>
      <c r="BB2438" s="183"/>
      <c r="BC2438" s="183"/>
      <c r="BD2438" s="183">
        <f t="shared" si="1523"/>
        <v>0</v>
      </c>
      <c r="BE2438" s="183">
        <f t="shared" si="1523"/>
        <v>0</v>
      </c>
    </row>
    <row r="2439" spans="2:57" ht="15.75" hidden="1">
      <c r="B2439" s="174">
        <v>2025</v>
      </c>
      <c r="C2439" s="174">
        <v>20</v>
      </c>
      <c r="D2439" s="175">
        <v>0</v>
      </c>
      <c r="E2439" s="176"/>
      <c r="F2439" s="174">
        <v>4</v>
      </c>
      <c r="G2439" s="174">
        <v>8</v>
      </c>
      <c r="H2439" s="174">
        <v>23</v>
      </c>
      <c r="I2439" s="174">
        <v>5000</v>
      </c>
      <c r="J2439" s="174">
        <v>5100</v>
      </c>
      <c r="K2439" s="174">
        <v>515</v>
      </c>
      <c r="L2439" s="177">
        <v>1514</v>
      </c>
      <c r="M2439" s="178">
        <v>0</v>
      </c>
      <c r="N2439" s="179" t="s">
        <v>177</v>
      </c>
      <c r="O2439" s="180">
        <v>0</v>
      </c>
      <c r="P2439" s="180">
        <v>0</v>
      </c>
      <c r="Q2439" s="181">
        <v>0</v>
      </c>
      <c r="R2439" s="182" t="s">
        <v>98</v>
      </c>
      <c r="S2439" s="183">
        <v>0</v>
      </c>
      <c r="T2439" s="183">
        <v>0</v>
      </c>
      <c r="U2439" s="180">
        <v>0</v>
      </c>
      <c r="V2439" s="180">
        <v>0</v>
      </c>
      <c r="W2439" s="183">
        <v>0</v>
      </c>
      <c r="X2439" s="183">
        <v>0</v>
      </c>
      <c r="Y2439" s="180">
        <v>0</v>
      </c>
      <c r="Z2439" s="180">
        <v>0</v>
      </c>
      <c r="AA2439" s="183">
        <v>0</v>
      </c>
      <c r="AB2439" s="183">
        <v>0</v>
      </c>
      <c r="AC2439" s="180">
        <f t="shared" si="1520"/>
        <v>0</v>
      </c>
      <c r="AD2439" s="180">
        <f t="shared" si="1520"/>
        <v>0</v>
      </c>
      <c r="AE2439" s="181">
        <f t="shared" si="1502"/>
        <v>0</v>
      </c>
      <c r="AF2439" s="180">
        <v>0</v>
      </c>
      <c r="AG2439" s="180">
        <v>0</v>
      </c>
      <c r="AH2439" s="181">
        <f t="shared" si="1503"/>
        <v>0</v>
      </c>
      <c r="AI2439" s="180">
        <v>0</v>
      </c>
      <c r="AJ2439" s="180">
        <v>0</v>
      </c>
      <c r="AK2439" s="181">
        <f t="shared" si="1504"/>
        <v>0</v>
      </c>
      <c r="AL2439" s="180">
        <v>0</v>
      </c>
      <c r="AM2439" s="180">
        <v>0</v>
      </c>
      <c r="AN2439" s="181">
        <f t="shared" si="1505"/>
        <v>0</v>
      </c>
      <c r="AO2439" s="180">
        <v>0</v>
      </c>
      <c r="AP2439" s="180">
        <v>0</v>
      </c>
      <c r="AQ2439" s="181">
        <f t="shared" si="1506"/>
        <v>0</v>
      </c>
      <c r="AR2439" s="180">
        <v>0</v>
      </c>
      <c r="AS2439" s="180">
        <v>0</v>
      </c>
      <c r="AT2439" s="181">
        <f t="shared" si="1507"/>
        <v>0</v>
      </c>
      <c r="AU2439" s="180">
        <f t="shared" si="1521"/>
        <v>0</v>
      </c>
      <c r="AV2439" s="180">
        <f t="shared" si="1521"/>
        <v>0</v>
      </c>
      <c r="AW2439" s="181">
        <f t="shared" si="1508"/>
        <v>0</v>
      </c>
      <c r="AX2439" s="183">
        <f t="shared" si="1522"/>
        <v>0</v>
      </c>
      <c r="AY2439" s="183">
        <f t="shared" si="1522"/>
        <v>0</v>
      </c>
      <c r="AZ2439" s="183"/>
      <c r="BA2439" s="183"/>
      <c r="BB2439" s="183"/>
      <c r="BC2439" s="183"/>
      <c r="BD2439" s="183">
        <f t="shared" si="1523"/>
        <v>0</v>
      </c>
      <c r="BE2439" s="183">
        <f t="shared" si="1523"/>
        <v>0</v>
      </c>
    </row>
    <row r="2440" spans="2:57" ht="15.75" hidden="1">
      <c r="B2440" s="174">
        <v>2025</v>
      </c>
      <c r="C2440" s="174">
        <v>20</v>
      </c>
      <c r="D2440" s="175">
        <v>0</v>
      </c>
      <c r="E2440" s="176"/>
      <c r="F2440" s="174">
        <v>4</v>
      </c>
      <c r="G2440" s="174">
        <v>8</v>
      </c>
      <c r="H2440" s="174">
        <v>23</v>
      </c>
      <c r="I2440" s="174">
        <v>5000</v>
      </c>
      <c r="J2440" s="174">
        <v>5100</v>
      </c>
      <c r="K2440" s="174">
        <v>515</v>
      </c>
      <c r="L2440" s="177">
        <v>1516</v>
      </c>
      <c r="M2440" s="178">
        <v>0</v>
      </c>
      <c r="N2440" s="179" t="s">
        <v>1529</v>
      </c>
      <c r="O2440" s="180">
        <v>0</v>
      </c>
      <c r="P2440" s="180">
        <v>0</v>
      </c>
      <c r="Q2440" s="181">
        <v>0</v>
      </c>
      <c r="R2440" s="182" t="s">
        <v>98</v>
      </c>
      <c r="S2440" s="183">
        <v>0</v>
      </c>
      <c r="T2440" s="183">
        <v>0</v>
      </c>
      <c r="U2440" s="180">
        <v>0</v>
      </c>
      <c r="V2440" s="180">
        <v>0</v>
      </c>
      <c r="W2440" s="183">
        <v>0</v>
      </c>
      <c r="X2440" s="183">
        <v>0</v>
      </c>
      <c r="Y2440" s="180">
        <v>0</v>
      </c>
      <c r="Z2440" s="180">
        <v>0</v>
      </c>
      <c r="AA2440" s="183">
        <v>0</v>
      </c>
      <c r="AB2440" s="183">
        <v>0</v>
      </c>
      <c r="AC2440" s="180">
        <f t="shared" si="1520"/>
        <v>0</v>
      </c>
      <c r="AD2440" s="180">
        <f t="shared" si="1520"/>
        <v>0</v>
      </c>
      <c r="AE2440" s="181">
        <f t="shared" si="1502"/>
        <v>0</v>
      </c>
      <c r="AF2440" s="180">
        <v>0</v>
      </c>
      <c r="AG2440" s="180">
        <v>0</v>
      </c>
      <c r="AH2440" s="181">
        <f t="shared" si="1503"/>
        <v>0</v>
      </c>
      <c r="AI2440" s="180">
        <v>0</v>
      </c>
      <c r="AJ2440" s="180">
        <v>0</v>
      </c>
      <c r="AK2440" s="181">
        <f t="shared" si="1504"/>
        <v>0</v>
      </c>
      <c r="AL2440" s="180">
        <v>0</v>
      </c>
      <c r="AM2440" s="180">
        <v>0</v>
      </c>
      <c r="AN2440" s="181">
        <f t="shared" si="1505"/>
        <v>0</v>
      </c>
      <c r="AO2440" s="180">
        <v>0</v>
      </c>
      <c r="AP2440" s="180">
        <v>0</v>
      </c>
      <c r="AQ2440" s="181">
        <f t="shared" si="1506"/>
        <v>0</v>
      </c>
      <c r="AR2440" s="180">
        <v>0</v>
      </c>
      <c r="AS2440" s="180">
        <v>0</v>
      </c>
      <c r="AT2440" s="181">
        <f t="shared" si="1507"/>
        <v>0</v>
      </c>
      <c r="AU2440" s="180">
        <f t="shared" si="1521"/>
        <v>0</v>
      </c>
      <c r="AV2440" s="180">
        <f t="shared" si="1521"/>
        <v>0</v>
      </c>
      <c r="AW2440" s="181">
        <f t="shared" si="1508"/>
        <v>0</v>
      </c>
      <c r="AX2440" s="183">
        <f t="shared" si="1522"/>
        <v>0</v>
      </c>
      <c r="AY2440" s="183">
        <f t="shared" si="1522"/>
        <v>0</v>
      </c>
      <c r="AZ2440" s="183"/>
      <c r="BA2440" s="183"/>
      <c r="BB2440" s="183"/>
      <c r="BC2440" s="183"/>
      <c r="BD2440" s="183">
        <f t="shared" si="1523"/>
        <v>0</v>
      </c>
      <c r="BE2440" s="183">
        <f t="shared" si="1523"/>
        <v>0</v>
      </c>
    </row>
    <row r="2441" spans="2:57" ht="15.75" hidden="1">
      <c r="B2441" s="174">
        <v>2025</v>
      </c>
      <c r="C2441" s="174">
        <v>20</v>
      </c>
      <c r="D2441" s="175">
        <v>0</v>
      </c>
      <c r="E2441" s="176"/>
      <c r="F2441" s="174">
        <v>4</v>
      </c>
      <c r="G2441" s="174">
        <v>8</v>
      </c>
      <c r="H2441" s="174">
        <v>23</v>
      </c>
      <c r="I2441" s="174">
        <v>5000</v>
      </c>
      <c r="J2441" s="174">
        <v>5100</v>
      </c>
      <c r="K2441" s="174">
        <v>515</v>
      </c>
      <c r="L2441" s="177">
        <v>1517</v>
      </c>
      <c r="M2441" s="178">
        <v>0</v>
      </c>
      <c r="N2441" s="179" t="s">
        <v>176</v>
      </c>
      <c r="O2441" s="180">
        <v>0</v>
      </c>
      <c r="P2441" s="180">
        <v>0</v>
      </c>
      <c r="Q2441" s="181">
        <v>0</v>
      </c>
      <c r="R2441" s="182" t="s">
        <v>98</v>
      </c>
      <c r="S2441" s="183">
        <v>0</v>
      </c>
      <c r="T2441" s="183">
        <v>0</v>
      </c>
      <c r="U2441" s="180">
        <v>0</v>
      </c>
      <c r="V2441" s="180">
        <v>0</v>
      </c>
      <c r="W2441" s="183">
        <v>0</v>
      </c>
      <c r="X2441" s="183">
        <v>0</v>
      </c>
      <c r="Y2441" s="180">
        <v>0</v>
      </c>
      <c r="Z2441" s="180">
        <v>0</v>
      </c>
      <c r="AA2441" s="183">
        <v>0</v>
      </c>
      <c r="AB2441" s="183">
        <v>0</v>
      </c>
      <c r="AC2441" s="180">
        <f t="shared" si="1520"/>
        <v>0</v>
      </c>
      <c r="AD2441" s="180">
        <f t="shared" si="1520"/>
        <v>0</v>
      </c>
      <c r="AE2441" s="181">
        <f t="shared" si="1502"/>
        <v>0</v>
      </c>
      <c r="AF2441" s="180">
        <v>0</v>
      </c>
      <c r="AG2441" s="180">
        <v>0</v>
      </c>
      <c r="AH2441" s="181">
        <f t="shared" si="1503"/>
        <v>0</v>
      </c>
      <c r="AI2441" s="180">
        <v>0</v>
      </c>
      <c r="AJ2441" s="180">
        <v>0</v>
      </c>
      <c r="AK2441" s="181">
        <f t="shared" si="1504"/>
        <v>0</v>
      </c>
      <c r="AL2441" s="180">
        <v>0</v>
      </c>
      <c r="AM2441" s="180">
        <v>0</v>
      </c>
      <c r="AN2441" s="181">
        <f t="shared" si="1505"/>
        <v>0</v>
      </c>
      <c r="AO2441" s="180">
        <v>0</v>
      </c>
      <c r="AP2441" s="180">
        <v>0</v>
      </c>
      <c r="AQ2441" s="181">
        <f t="shared" si="1506"/>
        <v>0</v>
      </c>
      <c r="AR2441" s="180">
        <v>0</v>
      </c>
      <c r="AS2441" s="180">
        <v>0</v>
      </c>
      <c r="AT2441" s="181">
        <f t="shared" si="1507"/>
        <v>0</v>
      </c>
      <c r="AU2441" s="180">
        <f t="shared" si="1521"/>
        <v>0</v>
      </c>
      <c r="AV2441" s="180">
        <f t="shared" si="1521"/>
        <v>0</v>
      </c>
      <c r="AW2441" s="181">
        <f t="shared" si="1508"/>
        <v>0</v>
      </c>
      <c r="AX2441" s="183">
        <f t="shared" si="1522"/>
        <v>0</v>
      </c>
      <c r="AY2441" s="183">
        <f t="shared" si="1522"/>
        <v>0</v>
      </c>
      <c r="AZ2441" s="183"/>
      <c r="BA2441" s="183"/>
      <c r="BB2441" s="183"/>
      <c r="BC2441" s="183"/>
      <c r="BD2441" s="183">
        <f t="shared" si="1523"/>
        <v>0</v>
      </c>
      <c r="BE2441" s="183">
        <f t="shared" si="1523"/>
        <v>0</v>
      </c>
    </row>
    <row r="2442" spans="2:57" ht="15.75" hidden="1">
      <c r="B2442" s="174">
        <v>2025</v>
      </c>
      <c r="C2442" s="174">
        <v>20</v>
      </c>
      <c r="D2442" s="175">
        <v>0</v>
      </c>
      <c r="E2442" s="176"/>
      <c r="F2442" s="174">
        <v>4</v>
      </c>
      <c r="G2442" s="174">
        <v>8</v>
      </c>
      <c r="H2442" s="174">
        <v>23</v>
      </c>
      <c r="I2442" s="174">
        <v>5000</v>
      </c>
      <c r="J2442" s="174">
        <v>5100</v>
      </c>
      <c r="K2442" s="174">
        <v>515</v>
      </c>
      <c r="L2442" s="177">
        <v>1552</v>
      </c>
      <c r="M2442" s="178">
        <v>0</v>
      </c>
      <c r="N2442" s="179" t="s">
        <v>1510</v>
      </c>
      <c r="O2442" s="180">
        <v>0</v>
      </c>
      <c r="P2442" s="180">
        <v>0</v>
      </c>
      <c r="Q2442" s="181">
        <v>0</v>
      </c>
      <c r="R2442" s="182" t="s">
        <v>98</v>
      </c>
      <c r="S2442" s="183">
        <v>0</v>
      </c>
      <c r="T2442" s="183">
        <v>0</v>
      </c>
      <c r="U2442" s="180">
        <v>0</v>
      </c>
      <c r="V2442" s="180">
        <v>0</v>
      </c>
      <c r="W2442" s="183">
        <v>0</v>
      </c>
      <c r="X2442" s="183">
        <v>0</v>
      </c>
      <c r="Y2442" s="180">
        <v>0</v>
      </c>
      <c r="Z2442" s="180">
        <v>0</v>
      </c>
      <c r="AA2442" s="183">
        <v>0</v>
      </c>
      <c r="AB2442" s="183">
        <v>0</v>
      </c>
      <c r="AC2442" s="180">
        <f t="shared" si="1520"/>
        <v>0</v>
      </c>
      <c r="AD2442" s="180">
        <f t="shared" si="1520"/>
        <v>0</v>
      </c>
      <c r="AE2442" s="181">
        <f t="shared" si="1502"/>
        <v>0</v>
      </c>
      <c r="AF2442" s="180">
        <v>0</v>
      </c>
      <c r="AG2442" s="180">
        <v>0</v>
      </c>
      <c r="AH2442" s="181">
        <f t="shared" si="1503"/>
        <v>0</v>
      </c>
      <c r="AI2442" s="180">
        <v>0</v>
      </c>
      <c r="AJ2442" s="180">
        <v>0</v>
      </c>
      <c r="AK2442" s="181">
        <f t="shared" si="1504"/>
        <v>0</v>
      </c>
      <c r="AL2442" s="180">
        <v>0</v>
      </c>
      <c r="AM2442" s="180">
        <v>0</v>
      </c>
      <c r="AN2442" s="181">
        <f t="shared" si="1505"/>
        <v>0</v>
      </c>
      <c r="AO2442" s="180">
        <v>0</v>
      </c>
      <c r="AP2442" s="180">
        <v>0</v>
      </c>
      <c r="AQ2442" s="181">
        <f t="shared" si="1506"/>
        <v>0</v>
      </c>
      <c r="AR2442" s="180">
        <v>0</v>
      </c>
      <c r="AS2442" s="180">
        <v>0</v>
      </c>
      <c r="AT2442" s="181">
        <f t="shared" si="1507"/>
        <v>0</v>
      </c>
      <c r="AU2442" s="180">
        <f t="shared" si="1521"/>
        <v>0</v>
      </c>
      <c r="AV2442" s="180">
        <f t="shared" si="1521"/>
        <v>0</v>
      </c>
      <c r="AW2442" s="181">
        <f t="shared" si="1508"/>
        <v>0</v>
      </c>
      <c r="AX2442" s="183">
        <f t="shared" si="1522"/>
        <v>0</v>
      </c>
      <c r="AY2442" s="183">
        <f t="shared" si="1522"/>
        <v>0</v>
      </c>
      <c r="AZ2442" s="183"/>
      <c r="BA2442" s="183"/>
      <c r="BB2442" s="183"/>
      <c r="BC2442" s="183"/>
      <c r="BD2442" s="183">
        <f t="shared" si="1523"/>
        <v>0</v>
      </c>
      <c r="BE2442" s="183">
        <f t="shared" si="1523"/>
        <v>0</v>
      </c>
    </row>
    <row r="2443" spans="2:57" ht="15.75" hidden="1">
      <c r="B2443" s="163">
        <v>2025</v>
      </c>
      <c r="C2443" s="163">
        <v>20</v>
      </c>
      <c r="D2443" s="164"/>
      <c r="E2443" s="165"/>
      <c r="F2443" s="163">
        <v>4</v>
      </c>
      <c r="G2443" s="163">
        <v>8</v>
      </c>
      <c r="H2443" s="163">
        <v>23</v>
      </c>
      <c r="I2443" s="163">
        <v>5000</v>
      </c>
      <c r="J2443" s="163">
        <v>5100</v>
      </c>
      <c r="K2443" s="163">
        <v>519</v>
      </c>
      <c r="L2443" s="166" t="s">
        <v>44</v>
      </c>
      <c r="M2443" s="167"/>
      <c r="N2443" s="168" t="s">
        <v>178</v>
      </c>
      <c r="O2443" s="169">
        <v>0</v>
      </c>
      <c r="P2443" s="169">
        <v>0</v>
      </c>
      <c r="Q2443" s="169">
        <v>0</v>
      </c>
      <c r="R2443" s="170"/>
      <c r="S2443" s="171"/>
      <c r="T2443" s="172"/>
      <c r="U2443" s="169">
        <f t="shared" ref="U2443:AD2443" si="1524">SUM(U2444:U2447)</f>
        <v>0</v>
      </c>
      <c r="V2443" s="169">
        <f t="shared" si="1524"/>
        <v>0</v>
      </c>
      <c r="W2443" s="173">
        <f t="shared" si="1524"/>
        <v>0</v>
      </c>
      <c r="X2443" s="173">
        <f t="shared" si="1524"/>
        <v>0</v>
      </c>
      <c r="Y2443" s="169">
        <f t="shared" si="1524"/>
        <v>0</v>
      </c>
      <c r="Z2443" s="169">
        <f t="shared" si="1524"/>
        <v>0</v>
      </c>
      <c r="AA2443" s="173">
        <f t="shared" si="1524"/>
        <v>0</v>
      </c>
      <c r="AB2443" s="173">
        <f t="shared" si="1524"/>
        <v>0</v>
      </c>
      <c r="AC2443" s="169">
        <f t="shared" si="1524"/>
        <v>0</v>
      </c>
      <c r="AD2443" s="169">
        <f t="shared" si="1524"/>
        <v>0</v>
      </c>
      <c r="AE2443" s="169">
        <f t="shared" si="1502"/>
        <v>0</v>
      </c>
      <c r="AF2443" s="169">
        <f>SUM(AF2444:AF2447)</f>
        <v>0</v>
      </c>
      <c r="AG2443" s="169">
        <f>SUM(AG2444:AG2447)</f>
        <v>0</v>
      </c>
      <c r="AH2443" s="169">
        <f t="shared" si="1503"/>
        <v>0</v>
      </c>
      <c r="AI2443" s="169">
        <f>SUM(AI2444:AI2447)</f>
        <v>0</v>
      </c>
      <c r="AJ2443" s="169">
        <f>SUM(AJ2444:AJ2447)</f>
        <v>0</v>
      </c>
      <c r="AK2443" s="169">
        <f t="shared" si="1504"/>
        <v>0</v>
      </c>
      <c r="AL2443" s="169">
        <f>SUM(AL2444:AL2447)</f>
        <v>0</v>
      </c>
      <c r="AM2443" s="169">
        <f>SUM(AM2444:AM2447)</f>
        <v>0</v>
      </c>
      <c r="AN2443" s="169">
        <f t="shared" si="1505"/>
        <v>0</v>
      </c>
      <c r="AO2443" s="169">
        <f>SUM(AO2444:AO2447)</f>
        <v>0</v>
      </c>
      <c r="AP2443" s="169">
        <f>SUM(AP2444:AP2447)</f>
        <v>0</v>
      </c>
      <c r="AQ2443" s="169">
        <f t="shared" si="1506"/>
        <v>0</v>
      </c>
      <c r="AR2443" s="169">
        <f>SUM(AR2444:AR2447)</f>
        <v>0</v>
      </c>
      <c r="AS2443" s="169">
        <f>SUM(AS2444:AS2447)</f>
        <v>0</v>
      </c>
      <c r="AT2443" s="169">
        <f t="shared" si="1507"/>
        <v>0</v>
      </c>
      <c r="AU2443" s="169">
        <f>SUM(AU2444:AU2447)</f>
        <v>0</v>
      </c>
      <c r="AV2443" s="169">
        <f>SUM(AV2444:AV2447)</f>
        <v>0</v>
      </c>
      <c r="AW2443" s="169">
        <f t="shared" si="1508"/>
        <v>0</v>
      </c>
      <c r="AX2443" s="171"/>
      <c r="AY2443" s="172"/>
      <c r="AZ2443" s="171"/>
      <c r="BA2443" s="172"/>
      <c r="BB2443" s="171"/>
      <c r="BC2443" s="172"/>
      <c r="BD2443" s="171"/>
      <c r="BE2443" s="172"/>
    </row>
    <row r="2444" spans="2:57" ht="15.75" hidden="1">
      <c r="B2444" s="174">
        <v>2025</v>
      </c>
      <c r="C2444" s="174">
        <v>20</v>
      </c>
      <c r="D2444" s="175">
        <v>0</v>
      </c>
      <c r="E2444" s="176"/>
      <c r="F2444" s="174">
        <v>4</v>
      </c>
      <c r="G2444" s="174">
        <v>8</v>
      </c>
      <c r="H2444" s="174">
        <v>23</v>
      </c>
      <c r="I2444" s="174">
        <v>5000</v>
      </c>
      <c r="J2444" s="174">
        <v>5100</v>
      </c>
      <c r="K2444" s="174">
        <v>519</v>
      </c>
      <c r="L2444" s="177">
        <v>317</v>
      </c>
      <c r="M2444" s="178">
        <v>0</v>
      </c>
      <c r="N2444" s="179" t="s">
        <v>1309</v>
      </c>
      <c r="O2444" s="180">
        <v>0</v>
      </c>
      <c r="P2444" s="180">
        <v>0</v>
      </c>
      <c r="Q2444" s="181">
        <v>0</v>
      </c>
      <c r="R2444" s="182" t="s">
        <v>98</v>
      </c>
      <c r="S2444" s="183">
        <v>0</v>
      </c>
      <c r="T2444" s="183">
        <v>0</v>
      </c>
      <c r="U2444" s="180">
        <v>0</v>
      </c>
      <c r="V2444" s="180">
        <v>0</v>
      </c>
      <c r="W2444" s="183">
        <v>0</v>
      </c>
      <c r="X2444" s="183">
        <v>0</v>
      </c>
      <c r="Y2444" s="180">
        <v>0</v>
      </c>
      <c r="Z2444" s="180">
        <v>0</v>
      </c>
      <c r="AA2444" s="183">
        <v>0</v>
      </c>
      <c r="AB2444" s="183">
        <v>0</v>
      </c>
      <c r="AC2444" s="180">
        <f t="shared" ref="AC2444:AD2447" si="1525">+O2444+U2444-Y2444</f>
        <v>0</v>
      </c>
      <c r="AD2444" s="180">
        <f t="shared" si="1525"/>
        <v>0</v>
      </c>
      <c r="AE2444" s="181">
        <f t="shared" si="1502"/>
        <v>0</v>
      </c>
      <c r="AF2444" s="180">
        <v>0</v>
      </c>
      <c r="AG2444" s="180">
        <v>0</v>
      </c>
      <c r="AH2444" s="181">
        <f t="shared" si="1503"/>
        <v>0</v>
      </c>
      <c r="AI2444" s="180">
        <v>0</v>
      </c>
      <c r="AJ2444" s="180">
        <v>0</v>
      </c>
      <c r="AK2444" s="181">
        <f t="shared" si="1504"/>
        <v>0</v>
      </c>
      <c r="AL2444" s="180">
        <v>0</v>
      </c>
      <c r="AM2444" s="180">
        <v>0</v>
      </c>
      <c r="AN2444" s="181">
        <f t="shared" si="1505"/>
        <v>0</v>
      </c>
      <c r="AO2444" s="180">
        <v>0</v>
      </c>
      <c r="AP2444" s="180">
        <v>0</v>
      </c>
      <c r="AQ2444" s="181">
        <f t="shared" si="1506"/>
        <v>0</v>
      </c>
      <c r="AR2444" s="180">
        <v>0</v>
      </c>
      <c r="AS2444" s="180">
        <v>0</v>
      </c>
      <c r="AT2444" s="181">
        <f t="shared" si="1507"/>
        <v>0</v>
      </c>
      <c r="AU2444" s="180">
        <f t="shared" ref="AU2444:AV2447" si="1526">+AC2444-AF2444-AI2444-AL2444-AO2444-AR2444</f>
        <v>0</v>
      </c>
      <c r="AV2444" s="180">
        <f t="shared" si="1526"/>
        <v>0</v>
      </c>
      <c r="AW2444" s="181">
        <f t="shared" si="1508"/>
        <v>0</v>
      </c>
      <c r="AX2444" s="183">
        <f t="shared" ref="AX2444:AY2447" si="1527">+S2444+W2444-AA2444</f>
        <v>0</v>
      </c>
      <c r="AY2444" s="183">
        <f t="shared" si="1527"/>
        <v>0</v>
      </c>
      <c r="AZ2444" s="183"/>
      <c r="BA2444" s="183"/>
      <c r="BB2444" s="183"/>
      <c r="BC2444" s="183"/>
      <c r="BD2444" s="183">
        <f t="shared" ref="BD2444:BE2447" si="1528">+AX2444-AZ2444-BB2444</f>
        <v>0</v>
      </c>
      <c r="BE2444" s="183">
        <f t="shared" si="1528"/>
        <v>0</v>
      </c>
    </row>
    <row r="2445" spans="2:57" ht="15.75" hidden="1">
      <c r="B2445" s="174">
        <v>2025</v>
      </c>
      <c r="C2445" s="174">
        <v>20</v>
      </c>
      <c r="D2445" s="175">
        <v>0</v>
      </c>
      <c r="E2445" s="176"/>
      <c r="F2445" s="174">
        <v>4</v>
      </c>
      <c r="G2445" s="174">
        <v>8</v>
      </c>
      <c r="H2445" s="174">
        <v>23</v>
      </c>
      <c r="I2445" s="174">
        <v>5000</v>
      </c>
      <c r="J2445" s="174">
        <v>5100</v>
      </c>
      <c r="K2445" s="174">
        <v>519</v>
      </c>
      <c r="L2445" s="177">
        <v>1097</v>
      </c>
      <c r="M2445" s="178">
        <v>0</v>
      </c>
      <c r="N2445" s="179" t="s">
        <v>1144</v>
      </c>
      <c r="O2445" s="180">
        <v>0</v>
      </c>
      <c r="P2445" s="180">
        <v>0</v>
      </c>
      <c r="Q2445" s="181">
        <v>0</v>
      </c>
      <c r="R2445" s="182" t="s">
        <v>98</v>
      </c>
      <c r="S2445" s="183">
        <v>0</v>
      </c>
      <c r="T2445" s="183">
        <v>0</v>
      </c>
      <c r="U2445" s="180">
        <v>0</v>
      </c>
      <c r="V2445" s="180">
        <v>0</v>
      </c>
      <c r="W2445" s="183">
        <v>0</v>
      </c>
      <c r="X2445" s="183">
        <v>0</v>
      </c>
      <c r="Y2445" s="180">
        <v>0</v>
      </c>
      <c r="Z2445" s="180">
        <v>0</v>
      </c>
      <c r="AA2445" s="183">
        <v>0</v>
      </c>
      <c r="AB2445" s="183">
        <v>0</v>
      </c>
      <c r="AC2445" s="180">
        <f t="shared" si="1525"/>
        <v>0</v>
      </c>
      <c r="AD2445" s="180">
        <f t="shared" si="1525"/>
        <v>0</v>
      </c>
      <c r="AE2445" s="181">
        <f t="shared" si="1502"/>
        <v>0</v>
      </c>
      <c r="AF2445" s="180">
        <v>0</v>
      </c>
      <c r="AG2445" s="180">
        <v>0</v>
      </c>
      <c r="AH2445" s="181">
        <f t="shared" si="1503"/>
        <v>0</v>
      </c>
      <c r="AI2445" s="180">
        <v>0</v>
      </c>
      <c r="AJ2445" s="180">
        <v>0</v>
      </c>
      <c r="AK2445" s="181">
        <f t="shared" si="1504"/>
        <v>0</v>
      </c>
      <c r="AL2445" s="180">
        <v>0</v>
      </c>
      <c r="AM2445" s="180">
        <v>0</v>
      </c>
      <c r="AN2445" s="181">
        <f t="shared" si="1505"/>
        <v>0</v>
      </c>
      <c r="AO2445" s="180">
        <v>0</v>
      </c>
      <c r="AP2445" s="180">
        <v>0</v>
      </c>
      <c r="AQ2445" s="181">
        <f t="shared" si="1506"/>
        <v>0</v>
      </c>
      <c r="AR2445" s="180">
        <v>0</v>
      </c>
      <c r="AS2445" s="180">
        <v>0</v>
      </c>
      <c r="AT2445" s="181">
        <f t="shared" si="1507"/>
        <v>0</v>
      </c>
      <c r="AU2445" s="180">
        <f t="shared" si="1526"/>
        <v>0</v>
      </c>
      <c r="AV2445" s="180">
        <f t="shared" si="1526"/>
        <v>0</v>
      </c>
      <c r="AW2445" s="181">
        <f t="shared" si="1508"/>
        <v>0</v>
      </c>
      <c r="AX2445" s="183">
        <f t="shared" si="1527"/>
        <v>0</v>
      </c>
      <c r="AY2445" s="183">
        <f t="shared" si="1527"/>
        <v>0</v>
      </c>
      <c r="AZ2445" s="183"/>
      <c r="BA2445" s="183"/>
      <c r="BB2445" s="183"/>
      <c r="BC2445" s="183"/>
      <c r="BD2445" s="183">
        <f t="shared" si="1528"/>
        <v>0</v>
      </c>
      <c r="BE2445" s="183">
        <f t="shared" si="1528"/>
        <v>0</v>
      </c>
    </row>
    <row r="2446" spans="2:57" ht="15.75" hidden="1">
      <c r="B2446" s="174">
        <v>2025</v>
      </c>
      <c r="C2446" s="174">
        <v>20</v>
      </c>
      <c r="D2446" s="175">
        <v>0</v>
      </c>
      <c r="E2446" s="176"/>
      <c r="F2446" s="174">
        <v>4</v>
      </c>
      <c r="G2446" s="174">
        <v>8</v>
      </c>
      <c r="H2446" s="174">
        <v>23</v>
      </c>
      <c r="I2446" s="174">
        <v>5000</v>
      </c>
      <c r="J2446" s="174">
        <v>5100</v>
      </c>
      <c r="K2446" s="174">
        <v>519</v>
      </c>
      <c r="L2446" s="177">
        <v>1376</v>
      </c>
      <c r="M2446" s="178">
        <v>0</v>
      </c>
      <c r="N2446" s="179" t="s">
        <v>1139</v>
      </c>
      <c r="O2446" s="180">
        <v>0</v>
      </c>
      <c r="P2446" s="180">
        <v>0</v>
      </c>
      <c r="Q2446" s="181">
        <v>0</v>
      </c>
      <c r="R2446" s="182" t="s">
        <v>1513</v>
      </c>
      <c r="S2446" s="183">
        <v>0</v>
      </c>
      <c r="T2446" s="183">
        <v>0</v>
      </c>
      <c r="U2446" s="180">
        <v>0</v>
      </c>
      <c r="V2446" s="180">
        <v>0</v>
      </c>
      <c r="W2446" s="183">
        <v>0</v>
      </c>
      <c r="X2446" s="183">
        <v>0</v>
      </c>
      <c r="Y2446" s="180">
        <v>0</v>
      </c>
      <c r="Z2446" s="180">
        <v>0</v>
      </c>
      <c r="AA2446" s="183">
        <v>0</v>
      </c>
      <c r="AB2446" s="183">
        <v>0</v>
      </c>
      <c r="AC2446" s="180">
        <f t="shared" si="1525"/>
        <v>0</v>
      </c>
      <c r="AD2446" s="180">
        <f t="shared" si="1525"/>
        <v>0</v>
      </c>
      <c r="AE2446" s="181">
        <f t="shared" si="1502"/>
        <v>0</v>
      </c>
      <c r="AF2446" s="180">
        <v>0</v>
      </c>
      <c r="AG2446" s="180">
        <v>0</v>
      </c>
      <c r="AH2446" s="181">
        <f t="shared" si="1503"/>
        <v>0</v>
      </c>
      <c r="AI2446" s="180">
        <v>0</v>
      </c>
      <c r="AJ2446" s="180">
        <v>0</v>
      </c>
      <c r="AK2446" s="181">
        <f t="shared" si="1504"/>
        <v>0</v>
      </c>
      <c r="AL2446" s="180">
        <v>0</v>
      </c>
      <c r="AM2446" s="180">
        <v>0</v>
      </c>
      <c r="AN2446" s="181">
        <f t="shared" si="1505"/>
        <v>0</v>
      </c>
      <c r="AO2446" s="180">
        <v>0</v>
      </c>
      <c r="AP2446" s="180">
        <v>0</v>
      </c>
      <c r="AQ2446" s="181">
        <f t="shared" si="1506"/>
        <v>0</v>
      </c>
      <c r="AR2446" s="180">
        <v>0</v>
      </c>
      <c r="AS2446" s="180">
        <v>0</v>
      </c>
      <c r="AT2446" s="181">
        <f t="shared" si="1507"/>
        <v>0</v>
      </c>
      <c r="AU2446" s="180">
        <f t="shared" si="1526"/>
        <v>0</v>
      </c>
      <c r="AV2446" s="180">
        <f t="shared" si="1526"/>
        <v>0</v>
      </c>
      <c r="AW2446" s="181">
        <f t="shared" si="1508"/>
        <v>0</v>
      </c>
      <c r="AX2446" s="183">
        <f t="shared" si="1527"/>
        <v>0</v>
      </c>
      <c r="AY2446" s="183">
        <f t="shared" si="1527"/>
        <v>0</v>
      </c>
      <c r="AZ2446" s="183"/>
      <c r="BA2446" s="183"/>
      <c r="BB2446" s="183"/>
      <c r="BC2446" s="183"/>
      <c r="BD2446" s="183">
        <f t="shared" si="1528"/>
        <v>0</v>
      </c>
      <c r="BE2446" s="183">
        <f t="shared" si="1528"/>
        <v>0</v>
      </c>
    </row>
    <row r="2447" spans="2:57" ht="15.75" hidden="1">
      <c r="B2447" s="174">
        <v>2025</v>
      </c>
      <c r="C2447" s="174">
        <v>20</v>
      </c>
      <c r="D2447" s="175">
        <v>0</v>
      </c>
      <c r="E2447" s="176"/>
      <c r="F2447" s="174">
        <v>4</v>
      </c>
      <c r="G2447" s="174">
        <v>8</v>
      </c>
      <c r="H2447" s="174">
        <v>23</v>
      </c>
      <c r="I2447" s="174">
        <v>5000</v>
      </c>
      <c r="J2447" s="174">
        <v>5100</v>
      </c>
      <c r="K2447" s="174">
        <v>519</v>
      </c>
      <c r="L2447" s="177">
        <v>1509</v>
      </c>
      <c r="M2447" s="178">
        <v>0</v>
      </c>
      <c r="N2447" s="179" t="s">
        <v>182</v>
      </c>
      <c r="O2447" s="180">
        <v>0</v>
      </c>
      <c r="P2447" s="180">
        <v>0</v>
      </c>
      <c r="Q2447" s="181">
        <v>0</v>
      </c>
      <c r="R2447" s="182" t="s">
        <v>98</v>
      </c>
      <c r="S2447" s="183">
        <v>0</v>
      </c>
      <c r="T2447" s="183">
        <v>0</v>
      </c>
      <c r="U2447" s="180">
        <v>0</v>
      </c>
      <c r="V2447" s="180">
        <v>0</v>
      </c>
      <c r="W2447" s="183">
        <v>0</v>
      </c>
      <c r="X2447" s="183">
        <v>0</v>
      </c>
      <c r="Y2447" s="180">
        <v>0</v>
      </c>
      <c r="Z2447" s="180">
        <v>0</v>
      </c>
      <c r="AA2447" s="183">
        <v>0</v>
      </c>
      <c r="AB2447" s="183">
        <v>0</v>
      </c>
      <c r="AC2447" s="180">
        <f t="shared" si="1525"/>
        <v>0</v>
      </c>
      <c r="AD2447" s="180">
        <f t="shared" si="1525"/>
        <v>0</v>
      </c>
      <c r="AE2447" s="181">
        <f t="shared" si="1502"/>
        <v>0</v>
      </c>
      <c r="AF2447" s="180">
        <v>0</v>
      </c>
      <c r="AG2447" s="180">
        <v>0</v>
      </c>
      <c r="AH2447" s="181">
        <f t="shared" si="1503"/>
        <v>0</v>
      </c>
      <c r="AI2447" s="180">
        <v>0</v>
      </c>
      <c r="AJ2447" s="180">
        <v>0</v>
      </c>
      <c r="AK2447" s="181">
        <f t="shared" si="1504"/>
        <v>0</v>
      </c>
      <c r="AL2447" s="180">
        <v>0</v>
      </c>
      <c r="AM2447" s="180">
        <v>0</v>
      </c>
      <c r="AN2447" s="181">
        <f t="shared" si="1505"/>
        <v>0</v>
      </c>
      <c r="AO2447" s="180">
        <v>0</v>
      </c>
      <c r="AP2447" s="180">
        <v>0</v>
      </c>
      <c r="AQ2447" s="181">
        <f t="shared" si="1506"/>
        <v>0</v>
      </c>
      <c r="AR2447" s="180">
        <v>0</v>
      </c>
      <c r="AS2447" s="180">
        <v>0</v>
      </c>
      <c r="AT2447" s="181">
        <f t="shared" si="1507"/>
        <v>0</v>
      </c>
      <c r="AU2447" s="180">
        <f t="shared" si="1526"/>
        <v>0</v>
      </c>
      <c r="AV2447" s="180">
        <f t="shared" si="1526"/>
        <v>0</v>
      </c>
      <c r="AW2447" s="181">
        <f t="shared" si="1508"/>
        <v>0</v>
      </c>
      <c r="AX2447" s="183">
        <f t="shared" si="1527"/>
        <v>0</v>
      </c>
      <c r="AY2447" s="183">
        <f t="shared" si="1527"/>
        <v>0</v>
      </c>
      <c r="AZ2447" s="183"/>
      <c r="BA2447" s="183"/>
      <c r="BB2447" s="183"/>
      <c r="BC2447" s="183"/>
      <c r="BD2447" s="183">
        <f t="shared" si="1528"/>
        <v>0</v>
      </c>
      <c r="BE2447" s="183">
        <f t="shared" si="1528"/>
        <v>0</v>
      </c>
    </row>
    <row r="2448" spans="2:57" ht="31.5" hidden="1">
      <c r="B2448" s="163">
        <v>2025</v>
      </c>
      <c r="C2448" s="163">
        <v>20</v>
      </c>
      <c r="D2448" s="164"/>
      <c r="E2448" s="165"/>
      <c r="F2448" s="163">
        <v>4</v>
      </c>
      <c r="G2448" s="163">
        <v>8</v>
      </c>
      <c r="H2448" s="163">
        <v>23</v>
      </c>
      <c r="I2448" s="163">
        <v>5000</v>
      </c>
      <c r="J2448" s="163">
        <v>5600</v>
      </c>
      <c r="K2448" s="163">
        <v>564</v>
      </c>
      <c r="L2448" s="166" t="s">
        <v>44</v>
      </c>
      <c r="M2448" s="167"/>
      <c r="N2448" s="168" t="s">
        <v>220</v>
      </c>
      <c r="O2448" s="169">
        <v>0</v>
      </c>
      <c r="P2448" s="169">
        <v>0</v>
      </c>
      <c r="Q2448" s="169">
        <v>0</v>
      </c>
      <c r="R2448" s="170"/>
      <c r="S2448" s="171"/>
      <c r="T2448" s="172"/>
      <c r="U2448" s="169">
        <f t="shared" ref="U2448:AD2448" si="1529">SUM(U2449)</f>
        <v>0</v>
      </c>
      <c r="V2448" s="169">
        <f t="shared" si="1529"/>
        <v>0</v>
      </c>
      <c r="W2448" s="173">
        <f t="shared" si="1529"/>
        <v>0</v>
      </c>
      <c r="X2448" s="173">
        <f t="shared" si="1529"/>
        <v>0</v>
      </c>
      <c r="Y2448" s="169">
        <f t="shared" si="1529"/>
        <v>0</v>
      </c>
      <c r="Z2448" s="169">
        <f t="shared" si="1529"/>
        <v>0</v>
      </c>
      <c r="AA2448" s="173">
        <f t="shared" si="1529"/>
        <v>0</v>
      </c>
      <c r="AB2448" s="173">
        <f t="shared" si="1529"/>
        <v>0</v>
      </c>
      <c r="AC2448" s="169">
        <f t="shared" si="1529"/>
        <v>0</v>
      </c>
      <c r="AD2448" s="169">
        <f t="shared" si="1529"/>
        <v>0</v>
      </c>
      <c r="AE2448" s="169">
        <f t="shared" si="1502"/>
        <v>0</v>
      </c>
      <c r="AF2448" s="169">
        <f>SUM(AF2449)</f>
        <v>0</v>
      </c>
      <c r="AG2448" s="169">
        <f>SUM(AG2449)</f>
        <v>0</v>
      </c>
      <c r="AH2448" s="169">
        <f t="shared" si="1503"/>
        <v>0</v>
      </c>
      <c r="AI2448" s="169">
        <f>SUM(AI2449)</f>
        <v>0</v>
      </c>
      <c r="AJ2448" s="169">
        <f>SUM(AJ2449)</f>
        <v>0</v>
      </c>
      <c r="AK2448" s="169">
        <f t="shared" si="1504"/>
        <v>0</v>
      </c>
      <c r="AL2448" s="169">
        <f>SUM(AL2449)</f>
        <v>0</v>
      </c>
      <c r="AM2448" s="169">
        <f>SUM(AM2449)</f>
        <v>0</v>
      </c>
      <c r="AN2448" s="169">
        <f t="shared" si="1505"/>
        <v>0</v>
      </c>
      <c r="AO2448" s="169">
        <f>SUM(AO2449)</f>
        <v>0</v>
      </c>
      <c r="AP2448" s="169">
        <f>SUM(AP2449)</f>
        <v>0</v>
      </c>
      <c r="AQ2448" s="169">
        <f t="shared" si="1506"/>
        <v>0</v>
      </c>
      <c r="AR2448" s="169">
        <f>SUM(AR2449)</f>
        <v>0</v>
      </c>
      <c r="AS2448" s="169">
        <f>SUM(AS2449)</f>
        <v>0</v>
      </c>
      <c r="AT2448" s="169">
        <f t="shared" si="1507"/>
        <v>0</v>
      </c>
      <c r="AU2448" s="169">
        <f>SUM(AU2449)</f>
        <v>0</v>
      </c>
      <c r="AV2448" s="169">
        <f>SUM(AV2449)</f>
        <v>0</v>
      </c>
      <c r="AW2448" s="169">
        <f t="shared" si="1508"/>
        <v>0</v>
      </c>
      <c r="AX2448" s="171"/>
      <c r="AY2448" s="172"/>
      <c r="AZ2448" s="171"/>
      <c r="BA2448" s="172"/>
      <c r="BB2448" s="171"/>
      <c r="BC2448" s="172"/>
      <c r="BD2448" s="171"/>
      <c r="BE2448" s="172"/>
    </row>
    <row r="2449" spans="2:57" ht="15.75" hidden="1">
      <c r="B2449" s="174">
        <v>2025</v>
      </c>
      <c r="C2449" s="174">
        <v>20</v>
      </c>
      <c r="D2449" s="175">
        <v>0</v>
      </c>
      <c r="E2449" s="176"/>
      <c r="F2449" s="174">
        <v>4</v>
      </c>
      <c r="G2449" s="174">
        <v>8</v>
      </c>
      <c r="H2449" s="174">
        <v>23</v>
      </c>
      <c r="I2449" s="174">
        <v>5000</v>
      </c>
      <c r="J2449" s="174">
        <v>5600</v>
      </c>
      <c r="K2449" s="174">
        <v>564</v>
      </c>
      <c r="L2449" s="177">
        <v>1368</v>
      </c>
      <c r="M2449" s="178">
        <v>0</v>
      </c>
      <c r="N2449" s="179" t="s">
        <v>1519</v>
      </c>
      <c r="O2449" s="180">
        <v>0</v>
      </c>
      <c r="P2449" s="180">
        <v>0</v>
      </c>
      <c r="Q2449" s="181">
        <v>0</v>
      </c>
      <c r="R2449" s="182" t="s">
        <v>98</v>
      </c>
      <c r="S2449" s="183">
        <v>0</v>
      </c>
      <c r="T2449" s="183">
        <v>0</v>
      </c>
      <c r="U2449" s="180">
        <v>0</v>
      </c>
      <c r="V2449" s="180">
        <v>0</v>
      </c>
      <c r="W2449" s="183">
        <v>0</v>
      </c>
      <c r="X2449" s="183">
        <v>0</v>
      </c>
      <c r="Y2449" s="180">
        <v>0</v>
      </c>
      <c r="Z2449" s="180">
        <v>0</v>
      </c>
      <c r="AA2449" s="183">
        <v>0</v>
      </c>
      <c r="AB2449" s="183">
        <v>0</v>
      </c>
      <c r="AC2449" s="180">
        <f>+O2449+U2449-Y2449</f>
        <v>0</v>
      </c>
      <c r="AD2449" s="180">
        <f>+P2449+V2449-Z2449</f>
        <v>0</v>
      </c>
      <c r="AE2449" s="181">
        <f t="shared" si="1502"/>
        <v>0</v>
      </c>
      <c r="AF2449" s="180">
        <v>0</v>
      </c>
      <c r="AG2449" s="180">
        <v>0</v>
      </c>
      <c r="AH2449" s="181">
        <f t="shared" si="1503"/>
        <v>0</v>
      </c>
      <c r="AI2449" s="180">
        <v>0</v>
      </c>
      <c r="AJ2449" s="180">
        <v>0</v>
      </c>
      <c r="AK2449" s="181">
        <f t="shared" si="1504"/>
        <v>0</v>
      </c>
      <c r="AL2449" s="180">
        <v>0</v>
      </c>
      <c r="AM2449" s="180">
        <v>0</v>
      </c>
      <c r="AN2449" s="181">
        <f t="shared" si="1505"/>
        <v>0</v>
      </c>
      <c r="AO2449" s="180">
        <v>0</v>
      </c>
      <c r="AP2449" s="180">
        <v>0</v>
      </c>
      <c r="AQ2449" s="181">
        <f t="shared" si="1506"/>
        <v>0</v>
      </c>
      <c r="AR2449" s="180">
        <v>0</v>
      </c>
      <c r="AS2449" s="180">
        <v>0</v>
      </c>
      <c r="AT2449" s="181">
        <f t="shared" si="1507"/>
        <v>0</v>
      </c>
      <c r="AU2449" s="180">
        <f>+AC2449-AF2449-AI2449-AL2449-AO2449-AR2449</f>
        <v>0</v>
      </c>
      <c r="AV2449" s="180">
        <f>+AD2449-AG2449-AJ2449-AM2449-AP2449-AS2449</f>
        <v>0</v>
      </c>
      <c r="AW2449" s="181">
        <f t="shared" si="1508"/>
        <v>0</v>
      </c>
      <c r="AX2449" s="183">
        <f>+S2449+W2449-AA2449</f>
        <v>0</v>
      </c>
      <c r="AY2449" s="183">
        <f>+T2449+X2449-AB2449</f>
        <v>0</v>
      </c>
      <c r="AZ2449" s="183"/>
      <c r="BA2449" s="183"/>
      <c r="BB2449" s="183"/>
      <c r="BC2449" s="183"/>
      <c r="BD2449" s="183">
        <f>+AX2449-AZ2449-BB2449</f>
        <v>0</v>
      </c>
      <c r="BE2449" s="183">
        <f>+AY2449-BA2449-BC2449</f>
        <v>0</v>
      </c>
    </row>
    <row r="2450" spans="2:57" ht="15.75" hidden="1">
      <c r="B2450" s="163">
        <v>2025</v>
      </c>
      <c r="C2450" s="163">
        <v>20</v>
      </c>
      <c r="D2450" s="164"/>
      <c r="E2450" s="165"/>
      <c r="F2450" s="163">
        <v>4</v>
      </c>
      <c r="G2450" s="163">
        <v>8</v>
      </c>
      <c r="H2450" s="163">
        <v>23</v>
      </c>
      <c r="I2450" s="163">
        <v>5000</v>
      </c>
      <c r="J2450" s="163">
        <v>5600</v>
      </c>
      <c r="K2450" s="163">
        <v>565</v>
      </c>
      <c r="L2450" s="166" t="s">
        <v>44</v>
      </c>
      <c r="M2450" s="167"/>
      <c r="N2450" s="168" t="s">
        <v>590</v>
      </c>
      <c r="O2450" s="169">
        <v>0</v>
      </c>
      <c r="P2450" s="169">
        <v>0</v>
      </c>
      <c r="Q2450" s="169">
        <v>0</v>
      </c>
      <c r="R2450" s="170"/>
      <c r="S2450" s="186"/>
      <c r="T2450" s="172"/>
      <c r="U2450" s="169">
        <f t="shared" ref="U2450:AD2450" si="1530">SUM(U2451:U2452)</f>
        <v>0</v>
      </c>
      <c r="V2450" s="169">
        <f t="shared" si="1530"/>
        <v>0</v>
      </c>
      <c r="W2450" s="173">
        <f t="shared" si="1530"/>
        <v>0</v>
      </c>
      <c r="X2450" s="173">
        <f t="shared" si="1530"/>
        <v>0</v>
      </c>
      <c r="Y2450" s="169">
        <f t="shared" si="1530"/>
        <v>0</v>
      </c>
      <c r="Z2450" s="169">
        <f t="shared" si="1530"/>
        <v>0</v>
      </c>
      <c r="AA2450" s="173">
        <f t="shared" si="1530"/>
        <v>0</v>
      </c>
      <c r="AB2450" s="173">
        <f t="shared" si="1530"/>
        <v>0</v>
      </c>
      <c r="AC2450" s="169">
        <f t="shared" si="1530"/>
        <v>0</v>
      </c>
      <c r="AD2450" s="169">
        <f t="shared" si="1530"/>
        <v>0</v>
      </c>
      <c r="AE2450" s="169">
        <f t="shared" si="1502"/>
        <v>0</v>
      </c>
      <c r="AF2450" s="169">
        <f>SUM(AF2451:AF2452)</f>
        <v>0</v>
      </c>
      <c r="AG2450" s="169">
        <f>SUM(AG2451:AG2452)</f>
        <v>0</v>
      </c>
      <c r="AH2450" s="169">
        <f t="shared" si="1503"/>
        <v>0</v>
      </c>
      <c r="AI2450" s="169">
        <f>SUM(AI2451:AI2452)</f>
        <v>0</v>
      </c>
      <c r="AJ2450" s="169">
        <f>SUM(AJ2451:AJ2452)</f>
        <v>0</v>
      </c>
      <c r="AK2450" s="169">
        <f t="shared" si="1504"/>
        <v>0</v>
      </c>
      <c r="AL2450" s="169">
        <f>SUM(AL2451:AL2452)</f>
        <v>0</v>
      </c>
      <c r="AM2450" s="169">
        <f>SUM(AM2451:AM2452)</f>
        <v>0</v>
      </c>
      <c r="AN2450" s="169">
        <f t="shared" si="1505"/>
        <v>0</v>
      </c>
      <c r="AO2450" s="169">
        <f>SUM(AO2451:AO2452)</f>
        <v>0</v>
      </c>
      <c r="AP2450" s="169">
        <f>SUM(AP2451:AP2452)</f>
        <v>0</v>
      </c>
      <c r="AQ2450" s="169">
        <f t="shared" si="1506"/>
        <v>0</v>
      </c>
      <c r="AR2450" s="169">
        <f>SUM(AR2451:AR2452)</f>
        <v>0</v>
      </c>
      <c r="AS2450" s="169">
        <f>SUM(AS2451:AS2452)</f>
        <v>0</v>
      </c>
      <c r="AT2450" s="169">
        <f t="shared" si="1507"/>
        <v>0</v>
      </c>
      <c r="AU2450" s="169">
        <f>SUM(AU2451:AU2452)</f>
        <v>0</v>
      </c>
      <c r="AV2450" s="169">
        <f>SUM(AV2451:AV2452)</f>
        <v>0</v>
      </c>
      <c r="AW2450" s="169">
        <f t="shared" si="1508"/>
        <v>0</v>
      </c>
      <c r="AX2450" s="186"/>
      <c r="AY2450" s="172"/>
      <c r="AZ2450" s="186"/>
      <c r="BA2450" s="172"/>
      <c r="BB2450" s="186"/>
      <c r="BC2450" s="172"/>
      <c r="BD2450" s="186"/>
      <c r="BE2450" s="172"/>
    </row>
    <row r="2451" spans="2:57" ht="15.75" hidden="1">
      <c r="B2451" s="174">
        <v>2025</v>
      </c>
      <c r="C2451" s="174">
        <v>20</v>
      </c>
      <c r="D2451" s="175">
        <v>0</v>
      </c>
      <c r="E2451" s="176"/>
      <c r="F2451" s="174">
        <v>4</v>
      </c>
      <c r="G2451" s="174">
        <v>8</v>
      </c>
      <c r="H2451" s="174">
        <v>23</v>
      </c>
      <c r="I2451" s="174">
        <v>5000</v>
      </c>
      <c r="J2451" s="174">
        <v>5600</v>
      </c>
      <c r="K2451" s="174">
        <v>565</v>
      </c>
      <c r="L2451" s="177">
        <v>352</v>
      </c>
      <c r="M2451" s="178">
        <v>0</v>
      </c>
      <c r="N2451" s="179" t="s">
        <v>1530</v>
      </c>
      <c r="O2451" s="180">
        <v>0</v>
      </c>
      <c r="P2451" s="180">
        <v>0</v>
      </c>
      <c r="Q2451" s="181">
        <v>0</v>
      </c>
      <c r="R2451" s="182" t="s">
        <v>98</v>
      </c>
      <c r="S2451" s="183">
        <v>0</v>
      </c>
      <c r="T2451" s="183">
        <v>0</v>
      </c>
      <c r="U2451" s="180">
        <v>0</v>
      </c>
      <c r="V2451" s="180">
        <v>0</v>
      </c>
      <c r="W2451" s="183">
        <v>0</v>
      </c>
      <c r="X2451" s="183">
        <v>0</v>
      </c>
      <c r="Y2451" s="180">
        <v>0</v>
      </c>
      <c r="Z2451" s="180">
        <v>0</v>
      </c>
      <c r="AA2451" s="183">
        <v>0</v>
      </c>
      <c r="AB2451" s="183">
        <v>0</v>
      </c>
      <c r="AC2451" s="180">
        <f t="shared" ref="AC2451:AD2452" si="1531">+O2451+U2451-Y2451</f>
        <v>0</v>
      </c>
      <c r="AD2451" s="180">
        <f t="shared" si="1531"/>
        <v>0</v>
      </c>
      <c r="AE2451" s="181">
        <f t="shared" si="1502"/>
        <v>0</v>
      </c>
      <c r="AF2451" s="180">
        <v>0</v>
      </c>
      <c r="AG2451" s="180">
        <v>0</v>
      </c>
      <c r="AH2451" s="181">
        <f t="shared" si="1503"/>
        <v>0</v>
      </c>
      <c r="AI2451" s="180">
        <v>0</v>
      </c>
      <c r="AJ2451" s="180">
        <v>0</v>
      </c>
      <c r="AK2451" s="181">
        <f t="shared" si="1504"/>
        <v>0</v>
      </c>
      <c r="AL2451" s="180">
        <v>0</v>
      </c>
      <c r="AM2451" s="180">
        <v>0</v>
      </c>
      <c r="AN2451" s="181">
        <f t="shared" si="1505"/>
        <v>0</v>
      </c>
      <c r="AO2451" s="180">
        <v>0</v>
      </c>
      <c r="AP2451" s="180">
        <v>0</v>
      </c>
      <c r="AQ2451" s="181">
        <f t="shared" si="1506"/>
        <v>0</v>
      </c>
      <c r="AR2451" s="180">
        <v>0</v>
      </c>
      <c r="AS2451" s="180">
        <v>0</v>
      </c>
      <c r="AT2451" s="181">
        <f t="shared" si="1507"/>
        <v>0</v>
      </c>
      <c r="AU2451" s="180">
        <f t="shared" ref="AU2451:AV2452" si="1532">+AC2451-AF2451-AI2451-AL2451-AO2451-AR2451</f>
        <v>0</v>
      </c>
      <c r="AV2451" s="180">
        <f t="shared" si="1532"/>
        <v>0</v>
      </c>
      <c r="AW2451" s="181">
        <f t="shared" si="1508"/>
        <v>0</v>
      </c>
      <c r="AX2451" s="183">
        <f t="shared" ref="AX2451:AY2452" si="1533">+S2451+W2451-AA2451</f>
        <v>0</v>
      </c>
      <c r="AY2451" s="183">
        <f t="shared" si="1533"/>
        <v>0</v>
      </c>
      <c r="AZ2451" s="183"/>
      <c r="BA2451" s="183"/>
      <c r="BB2451" s="183"/>
      <c r="BC2451" s="183"/>
      <c r="BD2451" s="183">
        <f t="shared" ref="BD2451:BE2452" si="1534">+AX2451-AZ2451-BB2451</f>
        <v>0</v>
      </c>
      <c r="BE2451" s="183">
        <f t="shared" si="1534"/>
        <v>0</v>
      </c>
    </row>
    <row r="2452" spans="2:57" ht="15.75" hidden="1">
      <c r="B2452" s="174">
        <v>2025</v>
      </c>
      <c r="C2452" s="174">
        <v>20</v>
      </c>
      <c r="D2452" s="175">
        <v>0</v>
      </c>
      <c r="E2452" s="176"/>
      <c r="F2452" s="174">
        <v>4</v>
      </c>
      <c r="G2452" s="174">
        <v>8</v>
      </c>
      <c r="H2452" s="174">
        <v>23</v>
      </c>
      <c r="I2452" s="174">
        <v>5000</v>
      </c>
      <c r="J2452" s="174">
        <v>5600</v>
      </c>
      <c r="K2452" s="174">
        <v>565</v>
      </c>
      <c r="L2452" s="177">
        <v>538</v>
      </c>
      <c r="M2452" s="178">
        <v>0</v>
      </c>
      <c r="N2452" s="179" t="s">
        <v>1531</v>
      </c>
      <c r="O2452" s="180">
        <v>0</v>
      </c>
      <c r="P2452" s="180">
        <v>0</v>
      </c>
      <c r="Q2452" s="181">
        <v>0</v>
      </c>
      <c r="R2452" s="182" t="s">
        <v>98</v>
      </c>
      <c r="S2452" s="183">
        <v>0</v>
      </c>
      <c r="T2452" s="183">
        <v>0</v>
      </c>
      <c r="U2452" s="180">
        <v>0</v>
      </c>
      <c r="V2452" s="180">
        <v>0</v>
      </c>
      <c r="W2452" s="183">
        <v>0</v>
      </c>
      <c r="X2452" s="183">
        <v>0</v>
      </c>
      <c r="Y2452" s="180">
        <v>0</v>
      </c>
      <c r="Z2452" s="180">
        <v>0</v>
      </c>
      <c r="AA2452" s="183">
        <v>0</v>
      </c>
      <c r="AB2452" s="183">
        <v>0</v>
      </c>
      <c r="AC2452" s="180">
        <f t="shared" si="1531"/>
        <v>0</v>
      </c>
      <c r="AD2452" s="180">
        <f t="shared" si="1531"/>
        <v>0</v>
      </c>
      <c r="AE2452" s="181">
        <f t="shared" si="1502"/>
        <v>0</v>
      </c>
      <c r="AF2452" s="180">
        <v>0</v>
      </c>
      <c r="AG2452" s="180">
        <v>0</v>
      </c>
      <c r="AH2452" s="181">
        <f t="shared" si="1503"/>
        <v>0</v>
      </c>
      <c r="AI2452" s="180">
        <v>0</v>
      </c>
      <c r="AJ2452" s="180">
        <v>0</v>
      </c>
      <c r="AK2452" s="181">
        <f t="shared" si="1504"/>
        <v>0</v>
      </c>
      <c r="AL2452" s="180">
        <v>0</v>
      </c>
      <c r="AM2452" s="180">
        <v>0</v>
      </c>
      <c r="AN2452" s="181">
        <f t="shared" si="1505"/>
        <v>0</v>
      </c>
      <c r="AO2452" s="180">
        <v>0</v>
      </c>
      <c r="AP2452" s="180">
        <v>0</v>
      </c>
      <c r="AQ2452" s="181">
        <f t="shared" si="1506"/>
        <v>0</v>
      </c>
      <c r="AR2452" s="180">
        <v>0</v>
      </c>
      <c r="AS2452" s="180">
        <v>0</v>
      </c>
      <c r="AT2452" s="181">
        <f t="shared" si="1507"/>
        <v>0</v>
      </c>
      <c r="AU2452" s="180">
        <f t="shared" si="1532"/>
        <v>0</v>
      </c>
      <c r="AV2452" s="180">
        <f t="shared" si="1532"/>
        <v>0</v>
      </c>
      <c r="AW2452" s="181">
        <f t="shared" si="1508"/>
        <v>0</v>
      </c>
      <c r="AX2452" s="183">
        <f t="shared" si="1533"/>
        <v>0</v>
      </c>
      <c r="AY2452" s="183">
        <f t="shared" si="1533"/>
        <v>0</v>
      </c>
      <c r="AZ2452" s="183"/>
      <c r="BA2452" s="183"/>
      <c r="BB2452" s="183"/>
      <c r="BC2452" s="183"/>
      <c r="BD2452" s="183">
        <f t="shared" si="1534"/>
        <v>0</v>
      </c>
      <c r="BE2452" s="183">
        <f t="shared" si="1534"/>
        <v>0</v>
      </c>
    </row>
    <row r="2453" spans="2:57" ht="31.5" hidden="1">
      <c r="B2453" s="163">
        <v>2025</v>
      </c>
      <c r="C2453" s="163">
        <v>20</v>
      </c>
      <c r="D2453" s="164"/>
      <c r="E2453" s="165"/>
      <c r="F2453" s="163">
        <v>4</v>
      </c>
      <c r="G2453" s="163">
        <v>8</v>
      </c>
      <c r="H2453" s="163">
        <v>23</v>
      </c>
      <c r="I2453" s="163">
        <v>5000</v>
      </c>
      <c r="J2453" s="163">
        <v>5600</v>
      </c>
      <c r="K2453" s="163">
        <v>566</v>
      </c>
      <c r="L2453" s="166" t="s">
        <v>44</v>
      </c>
      <c r="M2453" s="167"/>
      <c r="N2453" s="168" t="s">
        <v>221</v>
      </c>
      <c r="O2453" s="169">
        <v>0</v>
      </c>
      <c r="P2453" s="169">
        <v>0</v>
      </c>
      <c r="Q2453" s="169">
        <v>0</v>
      </c>
      <c r="R2453" s="170"/>
      <c r="S2453" s="171"/>
      <c r="T2453" s="172"/>
      <c r="U2453" s="169">
        <f t="shared" ref="U2453:AD2453" si="1535">SUM(U2454:U2456)</f>
        <v>0</v>
      </c>
      <c r="V2453" s="169">
        <f t="shared" si="1535"/>
        <v>0</v>
      </c>
      <c r="W2453" s="173">
        <f t="shared" si="1535"/>
        <v>0</v>
      </c>
      <c r="X2453" s="173">
        <f t="shared" si="1535"/>
        <v>0</v>
      </c>
      <c r="Y2453" s="169">
        <f t="shared" si="1535"/>
        <v>0</v>
      </c>
      <c r="Z2453" s="169">
        <f t="shared" si="1535"/>
        <v>0</v>
      </c>
      <c r="AA2453" s="173">
        <f t="shared" si="1535"/>
        <v>0</v>
      </c>
      <c r="AB2453" s="173">
        <f t="shared" si="1535"/>
        <v>0</v>
      </c>
      <c r="AC2453" s="169">
        <f t="shared" si="1535"/>
        <v>0</v>
      </c>
      <c r="AD2453" s="169">
        <f t="shared" si="1535"/>
        <v>0</v>
      </c>
      <c r="AE2453" s="169">
        <f t="shared" si="1502"/>
        <v>0</v>
      </c>
      <c r="AF2453" s="169">
        <f>SUM(AF2454:AF2456)</f>
        <v>0</v>
      </c>
      <c r="AG2453" s="169">
        <f>SUM(AG2454:AG2456)</f>
        <v>0</v>
      </c>
      <c r="AH2453" s="169">
        <f t="shared" si="1503"/>
        <v>0</v>
      </c>
      <c r="AI2453" s="169">
        <f>SUM(AI2454:AI2456)</f>
        <v>0</v>
      </c>
      <c r="AJ2453" s="169">
        <f>SUM(AJ2454:AJ2456)</f>
        <v>0</v>
      </c>
      <c r="AK2453" s="169">
        <f t="shared" si="1504"/>
        <v>0</v>
      </c>
      <c r="AL2453" s="169">
        <f>SUM(AL2454:AL2456)</f>
        <v>0</v>
      </c>
      <c r="AM2453" s="169">
        <f>SUM(AM2454:AM2456)</f>
        <v>0</v>
      </c>
      <c r="AN2453" s="169">
        <f t="shared" si="1505"/>
        <v>0</v>
      </c>
      <c r="AO2453" s="169">
        <f>SUM(AO2454:AO2456)</f>
        <v>0</v>
      </c>
      <c r="AP2453" s="169">
        <f>SUM(AP2454:AP2456)</f>
        <v>0</v>
      </c>
      <c r="AQ2453" s="169">
        <f t="shared" si="1506"/>
        <v>0</v>
      </c>
      <c r="AR2453" s="169">
        <f>SUM(AR2454:AR2456)</f>
        <v>0</v>
      </c>
      <c r="AS2453" s="169">
        <f>SUM(AS2454:AS2456)</f>
        <v>0</v>
      </c>
      <c r="AT2453" s="169">
        <f t="shared" si="1507"/>
        <v>0</v>
      </c>
      <c r="AU2453" s="169">
        <f>SUM(AU2454:AU2456)</f>
        <v>0</v>
      </c>
      <c r="AV2453" s="169">
        <f>SUM(AV2454:AV2456)</f>
        <v>0</v>
      </c>
      <c r="AW2453" s="169">
        <f t="shared" si="1508"/>
        <v>0</v>
      </c>
      <c r="AX2453" s="171"/>
      <c r="AY2453" s="172"/>
      <c r="AZ2453" s="171"/>
      <c r="BA2453" s="172"/>
      <c r="BB2453" s="171"/>
      <c r="BC2453" s="172"/>
      <c r="BD2453" s="171"/>
      <c r="BE2453" s="172"/>
    </row>
    <row r="2454" spans="2:57" ht="30" hidden="1">
      <c r="B2454" s="174">
        <v>2025</v>
      </c>
      <c r="C2454" s="174">
        <v>20</v>
      </c>
      <c r="D2454" s="175">
        <v>0</v>
      </c>
      <c r="E2454" s="176"/>
      <c r="F2454" s="174">
        <v>4</v>
      </c>
      <c r="G2454" s="174">
        <v>8</v>
      </c>
      <c r="H2454" s="174">
        <v>23</v>
      </c>
      <c r="I2454" s="174">
        <v>5000</v>
      </c>
      <c r="J2454" s="174">
        <v>5600</v>
      </c>
      <c r="K2454" s="174">
        <v>566</v>
      </c>
      <c r="L2454" s="177">
        <v>563</v>
      </c>
      <c r="M2454" s="178">
        <v>0</v>
      </c>
      <c r="N2454" s="179" t="s">
        <v>1532</v>
      </c>
      <c r="O2454" s="180">
        <v>0</v>
      </c>
      <c r="P2454" s="180">
        <v>0</v>
      </c>
      <c r="Q2454" s="181">
        <v>0</v>
      </c>
      <c r="R2454" s="182" t="s">
        <v>98</v>
      </c>
      <c r="S2454" s="183">
        <v>0</v>
      </c>
      <c r="T2454" s="183">
        <v>0</v>
      </c>
      <c r="U2454" s="180">
        <v>0</v>
      </c>
      <c r="V2454" s="180">
        <v>0</v>
      </c>
      <c r="W2454" s="183">
        <v>0</v>
      </c>
      <c r="X2454" s="183">
        <v>0</v>
      </c>
      <c r="Y2454" s="180">
        <v>0</v>
      </c>
      <c r="Z2454" s="180">
        <v>0</v>
      </c>
      <c r="AA2454" s="183">
        <v>0</v>
      </c>
      <c r="AB2454" s="183">
        <v>0</v>
      </c>
      <c r="AC2454" s="180">
        <f t="shared" ref="AC2454:AD2456" si="1536">+O2454+U2454-Y2454</f>
        <v>0</v>
      </c>
      <c r="AD2454" s="180">
        <f t="shared" si="1536"/>
        <v>0</v>
      </c>
      <c r="AE2454" s="181">
        <f t="shared" si="1502"/>
        <v>0</v>
      </c>
      <c r="AF2454" s="180">
        <v>0</v>
      </c>
      <c r="AG2454" s="180">
        <v>0</v>
      </c>
      <c r="AH2454" s="181">
        <f t="shared" si="1503"/>
        <v>0</v>
      </c>
      <c r="AI2454" s="180">
        <v>0</v>
      </c>
      <c r="AJ2454" s="180">
        <v>0</v>
      </c>
      <c r="AK2454" s="181">
        <f t="shared" si="1504"/>
        <v>0</v>
      </c>
      <c r="AL2454" s="180">
        <v>0</v>
      </c>
      <c r="AM2454" s="180">
        <v>0</v>
      </c>
      <c r="AN2454" s="181">
        <f t="shared" si="1505"/>
        <v>0</v>
      </c>
      <c r="AO2454" s="180">
        <v>0</v>
      </c>
      <c r="AP2454" s="180">
        <v>0</v>
      </c>
      <c r="AQ2454" s="181">
        <f t="shared" si="1506"/>
        <v>0</v>
      </c>
      <c r="AR2454" s="180">
        <v>0</v>
      </c>
      <c r="AS2454" s="180">
        <v>0</v>
      </c>
      <c r="AT2454" s="181">
        <f t="shared" si="1507"/>
        <v>0</v>
      </c>
      <c r="AU2454" s="180">
        <f t="shared" ref="AU2454:AV2456" si="1537">+AC2454-AF2454-AI2454-AL2454-AO2454-AR2454</f>
        <v>0</v>
      </c>
      <c r="AV2454" s="180">
        <f t="shared" si="1537"/>
        <v>0</v>
      </c>
      <c r="AW2454" s="181">
        <f t="shared" si="1508"/>
        <v>0</v>
      </c>
      <c r="AX2454" s="183">
        <f t="shared" ref="AX2454:AY2456" si="1538">+S2454+W2454-AA2454</f>
        <v>0</v>
      </c>
      <c r="AY2454" s="183">
        <f t="shared" si="1538"/>
        <v>0</v>
      </c>
      <c r="AZ2454" s="183"/>
      <c r="BA2454" s="183"/>
      <c r="BB2454" s="183"/>
      <c r="BC2454" s="183"/>
      <c r="BD2454" s="183">
        <f t="shared" ref="BD2454:BE2456" si="1539">+AX2454-AZ2454-BB2454</f>
        <v>0</v>
      </c>
      <c r="BE2454" s="183">
        <f t="shared" si="1539"/>
        <v>0</v>
      </c>
    </row>
    <row r="2455" spans="2:57" ht="15.75" hidden="1">
      <c r="B2455" s="174">
        <v>2025</v>
      </c>
      <c r="C2455" s="174">
        <v>20</v>
      </c>
      <c r="D2455" s="175">
        <v>0</v>
      </c>
      <c r="E2455" s="176"/>
      <c r="F2455" s="174">
        <v>4</v>
      </c>
      <c r="G2455" s="174">
        <v>8</v>
      </c>
      <c r="H2455" s="174">
        <v>23</v>
      </c>
      <c r="I2455" s="174">
        <v>5000</v>
      </c>
      <c r="J2455" s="174">
        <v>5600</v>
      </c>
      <c r="K2455" s="174">
        <v>566</v>
      </c>
      <c r="L2455" s="177">
        <v>1142</v>
      </c>
      <c r="M2455" s="178">
        <v>0</v>
      </c>
      <c r="N2455" s="179" t="s">
        <v>1184</v>
      </c>
      <c r="O2455" s="180">
        <v>0</v>
      </c>
      <c r="P2455" s="180">
        <v>0</v>
      </c>
      <c r="Q2455" s="181">
        <v>0</v>
      </c>
      <c r="R2455" s="182" t="s">
        <v>98</v>
      </c>
      <c r="S2455" s="183">
        <v>0</v>
      </c>
      <c r="T2455" s="183">
        <v>0</v>
      </c>
      <c r="U2455" s="180">
        <v>0</v>
      </c>
      <c r="V2455" s="180">
        <v>0</v>
      </c>
      <c r="W2455" s="183">
        <v>0</v>
      </c>
      <c r="X2455" s="183">
        <v>0</v>
      </c>
      <c r="Y2455" s="180">
        <v>0</v>
      </c>
      <c r="Z2455" s="180">
        <v>0</v>
      </c>
      <c r="AA2455" s="183">
        <v>0</v>
      </c>
      <c r="AB2455" s="183">
        <v>0</v>
      </c>
      <c r="AC2455" s="180">
        <f t="shared" si="1536"/>
        <v>0</v>
      </c>
      <c r="AD2455" s="180">
        <f t="shared" si="1536"/>
        <v>0</v>
      </c>
      <c r="AE2455" s="181">
        <f t="shared" si="1502"/>
        <v>0</v>
      </c>
      <c r="AF2455" s="180">
        <v>0</v>
      </c>
      <c r="AG2455" s="180">
        <v>0</v>
      </c>
      <c r="AH2455" s="181">
        <f t="shared" si="1503"/>
        <v>0</v>
      </c>
      <c r="AI2455" s="180">
        <v>0</v>
      </c>
      <c r="AJ2455" s="180">
        <v>0</v>
      </c>
      <c r="AK2455" s="181">
        <f t="shared" si="1504"/>
        <v>0</v>
      </c>
      <c r="AL2455" s="180">
        <v>0</v>
      </c>
      <c r="AM2455" s="180">
        <v>0</v>
      </c>
      <c r="AN2455" s="181">
        <f t="shared" si="1505"/>
        <v>0</v>
      </c>
      <c r="AO2455" s="180">
        <v>0</v>
      </c>
      <c r="AP2455" s="180">
        <v>0</v>
      </c>
      <c r="AQ2455" s="181">
        <f t="shared" si="1506"/>
        <v>0</v>
      </c>
      <c r="AR2455" s="180">
        <v>0</v>
      </c>
      <c r="AS2455" s="180">
        <v>0</v>
      </c>
      <c r="AT2455" s="181">
        <f t="shared" si="1507"/>
        <v>0</v>
      </c>
      <c r="AU2455" s="180">
        <f t="shared" si="1537"/>
        <v>0</v>
      </c>
      <c r="AV2455" s="180">
        <f t="shared" si="1537"/>
        <v>0</v>
      </c>
      <c r="AW2455" s="181">
        <f t="shared" si="1508"/>
        <v>0</v>
      </c>
      <c r="AX2455" s="183">
        <f t="shared" si="1538"/>
        <v>0</v>
      </c>
      <c r="AY2455" s="183">
        <f t="shared" si="1538"/>
        <v>0</v>
      </c>
      <c r="AZ2455" s="183"/>
      <c r="BA2455" s="183"/>
      <c r="BB2455" s="183"/>
      <c r="BC2455" s="183"/>
      <c r="BD2455" s="183">
        <f t="shared" si="1539"/>
        <v>0</v>
      </c>
      <c r="BE2455" s="183">
        <f t="shared" si="1539"/>
        <v>0</v>
      </c>
    </row>
    <row r="2456" spans="2:57" ht="15.75" hidden="1">
      <c r="B2456" s="174">
        <v>2025</v>
      </c>
      <c r="C2456" s="174">
        <v>20</v>
      </c>
      <c r="D2456" s="175">
        <v>0</v>
      </c>
      <c r="E2456" s="176"/>
      <c r="F2456" s="174">
        <v>4</v>
      </c>
      <c r="G2456" s="174">
        <v>8</v>
      </c>
      <c r="H2456" s="174">
        <v>23</v>
      </c>
      <c r="I2456" s="174">
        <v>5000</v>
      </c>
      <c r="J2456" s="174">
        <v>5600</v>
      </c>
      <c r="K2456" s="174">
        <v>566</v>
      </c>
      <c r="L2456" s="177">
        <v>1380</v>
      </c>
      <c r="M2456" s="178">
        <v>0</v>
      </c>
      <c r="N2456" s="179" t="s">
        <v>1533</v>
      </c>
      <c r="O2456" s="180">
        <v>0</v>
      </c>
      <c r="P2456" s="180">
        <v>0</v>
      </c>
      <c r="Q2456" s="181">
        <v>0</v>
      </c>
      <c r="R2456" s="182" t="s">
        <v>98</v>
      </c>
      <c r="S2456" s="183">
        <v>0</v>
      </c>
      <c r="T2456" s="183">
        <v>0</v>
      </c>
      <c r="U2456" s="180">
        <v>0</v>
      </c>
      <c r="V2456" s="180">
        <v>0</v>
      </c>
      <c r="W2456" s="183">
        <v>0</v>
      </c>
      <c r="X2456" s="183">
        <v>0</v>
      </c>
      <c r="Y2456" s="180">
        <v>0</v>
      </c>
      <c r="Z2456" s="180">
        <v>0</v>
      </c>
      <c r="AA2456" s="183">
        <v>0</v>
      </c>
      <c r="AB2456" s="183">
        <v>0</v>
      </c>
      <c r="AC2456" s="180">
        <f t="shared" si="1536"/>
        <v>0</v>
      </c>
      <c r="AD2456" s="180">
        <f t="shared" si="1536"/>
        <v>0</v>
      </c>
      <c r="AE2456" s="181">
        <f t="shared" si="1502"/>
        <v>0</v>
      </c>
      <c r="AF2456" s="180">
        <v>0</v>
      </c>
      <c r="AG2456" s="180">
        <v>0</v>
      </c>
      <c r="AH2456" s="181">
        <f t="shared" si="1503"/>
        <v>0</v>
      </c>
      <c r="AI2456" s="180">
        <v>0</v>
      </c>
      <c r="AJ2456" s="180">
        <v>0</v>
      </c>
      <c r="AK2456" s="181">
        <f t="shared" si="1504"/>
        <v>0</v>
      </c>
      <c r="AL2456" s="180">
        <v>0</v>
      </c>
      <c r="AM2456" s="180">
        <v>0</v>
      </c>
      <c r="AN2456" s="181">
        <f t="shared" si="1505"/>
        <v>0</v>
      </c>
      <c r="AO2456" s="180">
        <v>0</v>
      </c>
      <c r="AP2456" s="180">
        <v>0</v>
      </c>
      <c r="AQ2456" s="181">
        <f t="shared" si="1506"/>
        <v>0</v>
      </c>
      <c r="AR2456" s="180">
        <v>0</v>
      </c>
      <c r="AS2456" s="180">
        <v>0</v>
      </c>
      <c r="AT2456" s="181">
        <f t="shared" si="1507"/>
        <v>0</v>
      </c>
      <c r="AU2456" s="180">
        <f t="shared" si="1537"/>
        <v>0</v>
      </c>
      <c r="AV2456" s="180">
        <f t="shared" si="1537"/>
        <v>0</v>
      </c>
      <c r="AW2456" s="181">
        <f t="shared" si="1508"/>
        <v>0</v>
      </c>
      <c r="AX2456" s="183">
        <f t="shared" si="1538"/>
        <v>0</v>
      </c>
      <c r="AY2456" s="183">
        <f t="shared" si="1538"/>
        <v>0</v>
      </c>
      <c r="AZ2456" s="183"/>
      <c r="BA2456" s="183"/>
      <c r="BB2456" s="183"/>
      <c r="BC2456" s="183"/>
      <c r="BD2456" s="183">
        <f t="shared" si="1539"/>
        <v>0</v>
      </c>
      <c r="BE2456" s="183">
        <f t="shared" si="1539"/>
        <v>0</v>
      </c>
    </row>
    <row r="2457" spans="2:57" ht="15.75" hidden="1">
      <c r="B2457" s="152">
        <v>2025</v>
      </c>
      <c r="C2457" s="152">
        <v>20</v>
      </c>
      <c r="D2457" s="153"/>
      <c r="E2457" s="154"/>
      <c r="F2457" s="152">
        <v>4</v>
      </c>
      <c r="G2457" s="152">
        <v>8</v>
      </c>
      <c r="H2457" s="152">
        <v>23</v>
      </c>
      <c r="I2457" s="152">
        <v>5000</v>
      </c>
      <c r="J2457" s="152">
        <v>5900</v>
      </c>
      <c r="K2457" s="152"/>
      <c r="L2457" s="155" t="s">
        <v>44</v>
      </c>
      <c r="M2457" s="156"/>
      <c r="N2457" s="157" t="s">
        <v>223</v>
      </c>
      <c r="O2457" s="158">
        <v>0</v>
      </c>
      <c r="P2457" s="158">
        <v>0</v>
      </c>
      <c r="Q2457" s="158">
        <v>0</v>
      </c>
      <c r="R2457" s="159"/>
      <c r="S2457" s="160"/>
      <c r="T2457" s="161"/>
      <c r="U2457" s="158">
        <f t="shared" ref="U2457:AD2457" si="1540">U2458</f>
        <v>0</v>
      </c>
      <c r="V2457" s="158">
        <f t="shared" si="1540"/>
        <v>0</v>
      </c>
      <c r="W2457" s="162">
        <f t="shared" si="1540"/>
        <v>0</v>
      </c>
      <c r="X2457" s="162">
        <f t="shared" si="1540"/>
        <v>0</v>
      </c>
      <c r="Y2457" s="158">
        <f t="shared" si="1540"/>
        <v>0</v>
      </c>
      <c r="Z2457" s="158">
        <f t="shared" si="1540"/>
        <v>0</v>
      </c>
      <c r="AA2457" s="162">
        <f t="shared" si="1540"/>
        <v>0</v>
      </c>
      <c r="AB2457" s="162">
        <f t="shared" si="1540"/>
        <v>0</v>
      </c>
      <c r="AC2457" s="158">
        <f t="shared" si="1540"/>
        <v>0</v>
      </c>
      <c r="AD2457" s="158">
        <f t="shared" si="1540"/>
        <v>0</v>
      </c>
      <c r="AE2457" s="158">
        <f t="shared" si="1502"/>
        <v>0</v>
      </c>
      <c r="AF2457" s="158">
        <f>AF2458</f>
        <v>0</v>
      </c>
      <c r="AG2457" s="158">
        <f>AG2458</f>
        <v>0</v>
      </c>
      <c r="AH2457" s="158">
        <f t="shared" si="1503"/>
        <v>0</v>
      </c>
      <c r="AI2457" s="158">
        <f>AI2458</f>
        <v>0</v>
      </c>
      <c r="AJ2457" s="158">
        <f>AJ2458</f>
        <v>0</v>
      </c>
      <c r="AK2457" s="158">
        <f t="shared" si="1504"/>
        <v>0</v>
      </c>
      <c r="AL2457" s="158">
        <f>AL2458</f>
        <v>0</v>
      </c>
      <c r="AM2457" s="158">
        <f>AM2458</f>
        <v>0</v>
      </c>
      <c r="AN2457" s="158">
        <f t="shared" si="1505"/>
        <v>0</v>
      </c>
      <c r="AO2457" s="158">
        <f>AO2458</f>
        <v>0</v>
      </c>
      <c r="AP2457" s="158">
        <f>AP2458</f>
        <v>0</v>
      </c>
      <c r="AQ2457" s="158">
        <f t="shared" si="1506"/>
        <v>0</v>
      </c>
      <c r="AR2457" s="158">
        <f>AR2458</f>
        <v>0</v>
      </c>
      <c r="AS2457" s="158">
        <f>AS2458</f>
        <v>0</v>
      </c>
      <c r="AT2457" s="158">
        <f t="shared" si="1507"/>
        <v>0</v>
      </c>
      <c r="AU2457" s="158">
        <f>AU2458</f>
        <v>0</v>
      </c>
      <c r="AV2457" s="158">
        <f>AV2458</f>
        <v>0</v>
      </c>
      <c r="AW2457" s="158">
        <f t="shared" si="1508"/>
        <v>0</v>
      </c>
      <c r="AX2457" s="160"/>
      <c r="AY2457" s="161"/>
      <c r="AZ2457" s="160"/>
      <c r="BA2457" s="161"/>
      <c r="BB2457" s="160"/>
      <c r="BC2457" s="161"/>
      <c r="BD2457" s="160"/>
      <c r="BE2457" s="161"/>
    </row>
    <row r="2458" spans="2:57" ht="15.75" hidden="1">
      <c r="B2458" s="163">
        <v>2025</v>
      </c>
      <c r="C2458" s="163">
        <v>20</v>
      </c>
      <c r="D2458" s="164"/>
      <c r="E2458" s="165"/>
      <c r="F2458" s="163">
        <v>4</v>
      </c>
      <c r="G2458" s="163">
        <v>8</v>
      </c>
      <c r="H2458" s="163">
        <v>23</v>
      </c>
      <c r="I2458" s="163">
        <v>5000</v>
      </c>
      <c r="J2458" s="163">
        <v>5900</v>
      </c>
      <c r="K2458" s="163">
        <v>597</v>
      </c>
      <c r="L2458" s="166" t="s">
        <v>44</v>
      </c>
      <c r="M2458" s="167"/>
      <c r="N2458" s="168" t="s">
        <v>226</v>
      </c>
      <c r="O2458" s="169">
        <v>0</v>
      </c>
      <c r="P2458" s="169">
        <v>0</v>
      </c>
      <c r="Q2458" s="169">
        <v>0</v>
      </c>
      <c r="R2458" s="170"/>
      <c r="S2458" s="171"/>
      <c r="T2458" s="172"/>
      <c r="U2458" s="169">
        <f t="shared" ref="U2458:AD2458" si="1541">SUM(U2459)</f>
        <v>0</v>
      </c>
      <c r="V2458" s="169">
        <f t="shared" si="1541"/>
        <v>0</v>
      </c>
      <c r="W2458" s="173">
        <f t="shared" si="1541"/>
        <v>0</v>
      </c>
      <c r="X2458" s="173">
        <f t="shared" si="1541"/>
        <v>0</v>
      </c>
      <c r="Y2458" s="169">
        <f t="shared" si="1541"/>
        <v>0</v>
      </c>
      <c r="Z2458" s="169">
        <f t="shared" si="1541"/>
        <v>0</v>
      </c>
      <c r="AA2458" s="173">
        <f t="shared" si="1541"/>
        <v>0</v>
      </c>
      <c r="AB2458" s="173">
        <f t="shared" si="1541"/>
        <v>0</v>
      </c>
      <c r="AC2458" s="169">
        <f t="shared" si="1541"/>
        <v>0</v>
      </c>
      <c r="AD2458" s="169">
        <f t="shared" si="1541"/>
        <v>0</v>
      </c>
      <c r="AE2458" s="169">
        <f t="shared" si="1502"/>
        <v>0</v>
      </c>
      <c r="AF2458" s="169">
        <f>SUM(AF2459)</f>
        <v>0</v>
      </c>
      <c r="AG2458" s="169">
        <f>SUM(AG2459)</f>
        <v>0</v>
      </c>
      <c r="AH2458" s="169">
        <f t="shared" si="1503"/>
        <v>0</v>
      </c>
      <c r="AI2458" s="169">
        <f>SUM(AI2459)</f>
        <v>0</v>
      </c>
      <c r="AJ2458" s="169">
        <f>SUM(AJ2459)</f>
        <v>0</v>
      </c>
      <c r="AK2458" s="169">
        <f t="shared" si="1504"/>
        <v>0</v>
      </c>
      <c r="AL2458" s="169">
        <f>SUM(AL2459)</f>
        <v>0</v>
      </c>
      <c r="AM2458" s="169">
        <f>SUM(AM2459)</f>
        <v>0</v>
      </c>
      <c r="AN2458" s="169">
        <f t="shared" si="1505"/>
        <v>0</v>
      </c>
      <c r="AO2458" s="169">
        <f>SUM(AO2459)</f>
        <v>0</v>
      </c>
      <c r="AP2458" s="169">
        <f>SUM(AP2459)</f>
        <v>0</v>
      </c>
      <c r="AQ2458" s="169">
        <f t="shared" si="1506"/>
        <v>0</v>
      </c>
      <c r="AR2458" s="169">
        <f>SUM(AR2459)</f>
        <v>0</v>
      </c>
      <c r="AS2458" s="169">
        <f>SUM(AS2459)</f>
        <v>0</v>
      </c>
      <c r="AT2458" s="169">
        <f t="shared" si="1507"/>
        <v>0</v>
      </c>
      <c r="AU2458" s="169">
        <f>SUM(AU2459)</f>
        <v>0</v>
      </c>
      <c r="AV2458" s="169">
        <f>SUM(AV2459)</f>
        <v>0</v>
      </c>
      <c r="AW2458" s="169">
        <f t="shared" si="1508"/>
        <v>0</v>
      </c>
      <c r="AX2458" s="171"/>
      <c r="AY2458" s="172"/>
      <c r="AZ2458" s="171"/>
      <c r="BA2458" s="172"/>
      <c r="BB2458" s="171"/>
      <c r="BC2458" s="172"/>
      <c r="BD2458" s="171"/>
      <c r="BE2458" s="172"/>
    </row>
    <row r="2459" spans="2:57" ht="15.75" hidden="1">
      <c r="B2459" s="174">
        <v>2025</v>
      </c>
      <c r="C2459" s="174">
        <v>20</v>
      </c>
      <c r="D2459" s="175">
        <v>0</v>
      </c>
      <c r="E2459" s="176"/>
      <c r="F2459" s="174">
        <v>4</v>
      </c>
      <c r="G2459" s="174">
        <v>8</v>
      </c>
      <c r="H2459" s="174">
        <v>23</v>
      </c>
      <c r="I2459" s="174">
        <v>5000</v>
      </c>
      <c r="J2459" s="174">
        <v>5900</v>
      </c>
      <c r="K2459" s="174">
        <v>597</v>
      </c>
      <c r="L2459" s="177">
        <v>869</v>
      </c>
      <c r="M2459" s="178">
        <v>0</v>
      </c>
      <c r="N2459" s="179" t="s">
        <v>227</v>
      </c>
      <c r="O2459" s="180">
        <v>0</v>
      </c>
      <c r="P2459" s="180">
        <v>0</v>
      </c>
      <c r="Q2459" s="181">
        <v>0</v>
      </c>
      <c r="R2459" s="182" t="s">
        <v>225</v>
      </c>
      <c r="S2459" s="183">
        <v>0</v>
      </c>
      <c r="T2459" s="183">
        <v>0</v>
      </c>
      <c r="U2459" s="180">
        <v>0</v>
      </c>
      <c r="V2459" s="180">
        <v>0</v>
      </c>
      <c r="W2459" s="183">
        <v>0</v>
      </c>
      <c r="X2459" s="183">
        <v>0</v>
      </c>
      <c r="Y2459" s="180">
        <v>0</v>
      </c>
      <c r="Z2459" s="180">
        <v>0</v>
      </c>
      <c r="AA2459" s="183">
        <v>0</v>
      </c>
      <c r="AB2459" s="183">
        <v>0</v>
      </c>
      <c r="AC2459" s="180">
        <f>+O2459+U2459-Y2459</f>
        <v>0</v>
      </c>
      <c r="AD2459" s="180">
        <f>+P2459+V2459-Z2459</f>
        <v>0</v>
      </c>
      <c r="AE2459" s="181">
        <f t="shared" si="1502"/>
        <v>0</v>
      </c>
      <c r="AF2459" s="180">
        <v>0</v>
      </c>
      <c r="AG2459" s="180">
        <v>0</v>
      </c>
      <c r="AH2459" s="181">
        <f t="shared" si="1503"/>
        <v>0</v>
      </c>
      <c r="AI2459" s="180">
        <v>0</v>
      </c>
      <c r="AJ2459" s="180">
        <v>0</v>
      </c>
      <c r="AK2459" s="181">
        <f t="shared" si="1504"/>
        <v>0</v>
      </c>
      <c r="AL2459" s="180">
        <v>0</v>
      </c>
      <c r="AM2459" s="180">
        <v>0</v>
      </c>
      <c r="AN2459" s="181">
        <f t="shared" si="1505"/>
        <v>0</v>
      </c>
      <c r="AO2459" s="180">
        <v>0</v>
      </c>
      <c r="AP2459" s="180">
        <v>0</v>
      </c>
      <c r="AQ2459" s="181">
        <f t="shared" si="1506"/>
        <v>0</v>
      </c>
      <c r="AR2459" s="180">
        <v>0</v>
      </c>
      <c r="AS2459" s="180">
        <v>0</v>
      </c>
      <c r="AT2459" s="181">
        <f t="shared" si="1507"/>
        <v>0</v>
      </c>
      <c r="AU2459" s="180">
        <f>+AC2459-AF2459-AI2459-AL2459-AO2459-AR2459</f>
        <v>0</v>
      </c>
      <c r="AV2459" s="180">
        <f>+AD2459-AG2459-AJ2459-AM2459-AP2459-AS2459</f>
        <v>0</v>
      </c>
      <c r="AW2459" s="181">
        <f t="shared" si="1508"/>
        <v>0</v>
      </c>
      <c r="AX2459" s="183">
        <f>+S2459+W2459-AA2459</f>
        <v>0</v>
      </c>
      <c r="AY2459" s="183">
        <f>+T2459+X2459-AB2459</f>
        <v>0</v>
      </c>
      <c r="AZ2459" s="183"/>
      <c r="BA2459" s="183"/>
      <c r="BB2459" s="183"/>
      <c r="BC2459" s="183"/>
      <c r="BD2459" s="183">
        <f>+AX2459-AZ2459-BB2459</f>
        <v>0</v>
      </c>
      <c r="BE2459" s="183">
        <f>+AY2459-BA2459-BC2459</f>
        <v>0</v>
      </c>
    </row>
    <row r="2460" spans="2:57" s="129" customFormat="1" ht="15.75" hidden="1">
      <c r="B2460" s="118">
        <v>2025</v>
      </c>
      <c r="C2460" s="118">
        <v>20</v>
      </c>
      <c r="D2460" s="119"/>
      <c r="E2460" s="120"/>
      <c r="F2460" s="118">
        <v>4</v>
      </c>
      <c r="G2460" s="118">
        <v>9</v>
      </c>
      <c r="H2460" s="118"/>
      <c r="I2460" s="118"/>
      <c r="J2460" s="118"/>
      <c r="K2460" s="118"/>
      <c r="L2460" s="121"/>
      <c r="M2460" s="122"/>
      <c r="N2460" s="123" t="s">
        <v>1534</v>
      </c>
      <c r="O2460" s="124">
        <v>0</v>
      </c>
      <c r="P2460" s="124">
        <v>0</v>
      </c>
      <c r="Q2460" s="124">
        <v>0</v>
      </c>
      <c r="R2460" s="125" t="s">
        <v>44</v>
      </c>
      <c r="S2460" s="126"/>
      <c r="T2460" s="127"/>
      <c r="U2460" s="124">
        <f t="shared" ref="U2460:AD2460" si="1542">+U2461+U2509</f>
        <v>0</v>
      </c>
      <c r="V2460" s="124">
        <f t="shared" si="1542"/>
        <v>0</v>
      </c>
      <c r="W2460" s="128">
        <f t="shared" si="1542"/>
        <v>0</v>
      </c>
      <c r="X2460" s="128">
        <f t="shared" si="1542"/>
        <v>0</v>
      </c>
      <c r="Y2460" s="124">
        <f t="shared" si="1542"/>
        <v>0</v>
      </c>
      <c r="Z2460" s="124">
        <f t="shared" si="1542"/>
        <v>0</v>
      </c>
      <c r="AA2460" s="128">
        <f t="shared" si="1542"/>
        <v>0</v>
      </c>
      <c r="AB2460" s="128">
        <f t="shared" si="1542"/>
        <v>0</v>
      </c>
      <c r="AC2460" s="124">
        <f t="shared" si="1542"/>
        <v>0</v>
      </c>
      <c r="AD2460" s="124">
        <f t="shared" si="1542"/>
        <v>0</v>
      </c>
      <c r="AE2460" s="124">
        <f t="shared" si="1502"/>
        <v>0</v>
      </c>
      <c r="AF2460" s="124">
        <f>+AF2461+AF2509</f>
        <v>0</v>
      </c>
      <c r="AG2460" s="124">
        <f>+AG2461+AG2509</f>
        <v>0</v>
      </c>
      <c r="AH2460" s="124">
        <f t="shared" si="1503"/>
        <v>0</v>
      </c>
      <c r="AI2460" s="124">
        <f>+AI2461+AI2509</f>
        <v>0</v>
      </c>
      <c r="AJ2460" s="124">
        <f>+AJ2461+AJ2509</f>
        <v>0</v>
      </c>
      <c r="AK2460" s="124">
        <f t="shared" si="1504"/>
        <v>0</v>
      </c>
      <c r="AL2460" s="124">
        <f>+AL2461+AL2509</f>
        <v>0</v>
      </c>
      <c r="AM2460" s="124">
        <f>+AM2461+AM2509</f>
        <v>0</v>
      </c>
      <c r="AN2460" s="124">
        <f t="shared" si="1505"/>
        <v>0</v>
      </c>
      <c r="AO2460" s="124">
        <f>+AO2461+AO2509</f>
        <v>0</v>
      </c>
      <c r="AP2460" s="124">
        <f>+AP2461+AP2509</f>
        <v>0</v>
      </c>
      <c r="AQ2460" s="124">
        <f t="shared" si="1506"/>
        <v>0</v>
      </c>
      <c r="AR2460" s="124">
        <f>+AR2461+AR2509</f>
        <v>0</v>
      </c>
      <c r="AS2460" s="124">
        <f>+AS2461+AS2509</f>
        <v>0</v>
      </c>
      <c r="AT2460" s="124">
        <f t="shared" si="1507"/>
        <v>0</v>
      </c>
      <c r="AU2460" s="124">
        <f>+AU2461+AU2509</f>
        <v>0</v>
      </c>
      <c r="AV2460" s="124">
        <f>+AV2461+AV2509</f>
        <v>0</v>
      </c>
      <c r="AW2460" s="124">
        <f t="shared" si="1508"/>
        <v>0</v>
      </c>
      <c r="AX2460" s="126"/>
      <c r="AY2460" s="127"/>
      <c r="AZ2460" s="126"/>
      <c r="BA2460" s="127"/>
      <c r="BB2460" s="126"/>
      <c r="BC2460" s="127"/>
      <c r="BD2460" s="126"/>
      <c r="BE2460" s="127"/>
    </row>
    <row r="2461" spans="2:57" ht="31.5" hidden="1">
      <c r="B2461" s="130">
        <v>2025</v>
      </c>
      <c r="C2461" s="130">
        <v>20</v>
      </c>
      <c r="D2461" s="131"/>
      <c r="E2461" s="132"/>
      <c r="F2461" s="130">
        <v>4</v>
      </c>
      <c r="G2461" s="130">
        <v>9</v>
      </c>
      <c r="H2461" s="130">
        <v>24</v>
      </c>
      <c r="I2461" s="130"/>
      <c r="J2461" s="130"/>
      <c r="K2461" s="130" t="s">
        <v>21</v>
      </c>
      <c r="L2461" s="185" t="s">
        <v>44</v>
      </c>
      <c r="M2461" s="134"/>
      <c r="N2461" s="135" t="s">
        <v>1535</v>
      </c>
      <c r="O2461" s="136">
        <v>0</v>
      </c>
      <c r="P2461" s="136">
        <v>0</v>
      </c>
      <c r="Q2461" s="136">
        <v>0</v>
      </c>
      <c r="R2461" s="137"/>
      <c r="S2461" s="138"/>
      <c r="T2461" s="138"/>
      <c r="U2461" s="136">
        <f t="shared" ref="U2461:AD2461" si="1543">U2462</f>
        <v>0</v>
      </c>
      <c r="V2461" s="136">
        <f t="shared" si="1543"/>
        <v>0</v>
      </c>
      <c r="W2461" s="140">
        <f t="shared" si="1543"/>
        <v>0</v>
      </c>
      <c r="X2461" s="140">
        <f t="shared" si="1543"/>
        <v>0</v>
      </c>
      <c r="Y2461" s="136">
        <f t="shared" si="1543"/>
        <v>0</v>
      </c>
      <c r="Z2461" s="136">
        <f t="shared" si="1543"/>
        <v>0</v>
      </c>
      <c r="AA2461" s="140">
        <f t="shared" si="1543"/>
        <v>0</v>
      </c>
      <c r="AB2461" s="140">
        <f t="shared" si="1543"/>
        <v>0</v>
      </c>
      <c r="AC2461" s="136">
        <f t="shared" si="1543"/>
        <v>0</v>
      </c>
      <c r="AD2461" s="136">
        <f t="shared" si="1543"/>
        <v>0</v>
      </c>
      <c r="AE2461" s="136">
        <f t="shared" si="1502"/>
        <v>0</v>
      </c>
      <c r="AF2461" s="136">
        <f>AF2462</f>
        <v>0</v>
      </c>
      <c r="AG2461" s="136">
        <f>AG2462</f>
        <v>0</v>
      </c>
      <c r="AH2461" s="136">
        <f t="shared" si="1503"/>
        <v>0</v>
      </c>
      <c r="AI2461" s="136">
        <f>AI2462</f>
        <v>0</v>
      </c>
      <c r="AJ2461" s="136">
        <f>AJ2462</f>
        <v>0</v>
      </c>
      <c r="AK2461" s="136">
        <f t="shared" si="1504"/>
        <v>0</v>
      </c>
      <c r="AL2461" s="136">
        <f>AL2462</f>
        <v>0</v>
      </c>
      <c r="AM2461" s="136">
        <f>AM2462</f>
        <v>0</v>
      </c>
      <c r="AN2461" s="136">
        <f t="shared" si="1505"/>
        <v>0</v>
      </c>
      <c r="AO2461" s="136">
        <f>AO2462</f>
        <v>0</v>
      </c>
      <c r="AP2461" s="136">
        <f>AP2462</f>
        <v>0</v>
      </c>
      <c r="AQ2461" s="136">
        <f t="shared" si="1506"/>
        <v>0</v>
      </c>
      <c r="AR2461" s="136">
        <f>AR2462</f>
        <v>0</v>
      </c>
      <c r="AS2461" s="136">
        <f>AS2462</f>
        <v>0</v>
      </c>
      <c r="AT2461" s="136">
        <f t="shared" si="1507"/>
        <v>0</v>
      </c>
      <c r="AU2461" s="136">
        <f>AU2462</f>
        <v>0</v>
      </c>
      <c r="AV2461" s="136">
        <f>AV2462</f>
        <v>0</v>
      </c>
      <c r="AW2461" s="136">
        <f t="shared" si="1508"/>
        <v>0</v>
      </c>
      <c r="AX2461" s="138"/>
      <c r="AY2461" s="138"/>
      <c r="AZ2461" s="138"/>
      <c r="BA2461" s="138"/>
      <c r="BB2461" s="138"/>
      <c r="BC2461" s="138"/>
      <c r="BD2461" s="138"/>
      <c r="BE2461" s="138"/>
    </row>
    <row r="2462" spans="2:57" ht="15.75" hidden="1">
      <c r="B2462" s="141">
        <v>2025</v>
      </c>
      <c r="C2462" s="141">
        <v>20</v>
      </c>
      <c r="D2462" s="142"/>
      <c r="E2462" s="143"/>
      <c r="F2462" s="141">
        <v>4</v>
      </c>
      <c r="G2462" s="141">
        <v>9</v>
      </c>
      <c r="H2462" s="141">
        <v>24</v>
      </c>
      <c r="I2462" s="141">
        <v>3000</v>
      </c>
      <c r="J2462" s="141"/>
      <c r="K2462" s="141"/>
      <c r="L2462" s="144" t="s">
        <v>44</v>
      </c>
      <c r="M2462" s="145"/>
      <c r="N2462" s="146" t="s">
        <v>46</v>
      </c>
      <c r="O2462" s="147">
        <v>0</v>
      </c>
      <c r="P2462" s="147">
        <v>0</v>
      </c>
      <c r="Q2462" s="147">
        <v>0</v>
      </c>
      <c r="R2462" s="148"/>
      <c r="S2462" s="149"/>
      <c r="T2462" s="150"/>
      <c r="U2462" s="147">
        <f t="shared" ref="U2462:AD2462" si="1544">U2463+U2470+U2473+U2476+U2480+U2502</f>
        <v>0</v>
      </c>
      <c r="V2462" s="147">
        <f t="shared" si="1544"/>
        <v>0</v>
      </c>
      <c r="W2462" s="151">
        <f t="shared" si="1544"/>
        <v>0</v>
      </c>
      <c r="X2462" s="151">
        <f t="shared" si="1544"/>
        <v>0</v>
      </c>
      <c r="Y2462" s="147">
        <f t="shared" si="1544"/>
        <v>0</v>
      </c>
      <c r="Z2462" s="147">
        <f t="shared" si="1544"/>
        <v>0</v>
      </c>
      <c r="AA2462" s="151">
        <f t="shared" si="1544"/>
        <v>0</v>
      </c>
      <c r="AB2462" s="151">
        <f t="shared" si="1544"/>
        <v>0</v>
      </c>
      <c r="AC2462" s="147">
        <f t="shared" si="1544"/>
        <v>0</v>
      </c>
      <c r="AD2462" s="147">
        <f t="shared" si="1544"/>
        <v>0</v>
      </c>
      <c r="AE2462" s="147">
        <f t="shared" si="1502"/>
        <v>0</v>
      </c>
      <c r="AF2462" s="147">
        <f>AF2463+AF2470+AF2473+AF2476+AF2480+AF2502</f>
        <v>0</v>
      </c>
      <c r="AG2462" s="147">
        <f>AG2463+AG2470+AG2473+AG2476+AG2480+AG2502</f>
        <v>0</v>
      </c>
      <c r="AH2462" s="147">
        <f t="shared" si="1503"/>
        <v>0</v>
      </c>
      <c r="AI2462" s="147">
        <f>AI2463+AI2470+AI2473+AI2476+AI2480+AI2502</f>
        <v>0</v>
      </c>
      <c r="AJ2462" s="147">
        <f>AJ2463+AJ2470+AJ2473+AJ2476+AJ2480+AJ2502</f>
        <v>0</v>
      </c>
      <c r="AK2462" s="147">
        <f t="shared" si="1504"/>
        <v>0</v>
      </c>
      <c r="AL2462" s="147">
        <f>AL2463+AL2470+AL2473+AL2476+AL2480+AL2502</f>
        <v>0</v>
      </c>
      <c r="AM2462" s="147">
        <f>AM2463+AM2470+AM2473+AM2476+AM2480+AM2502</f>
        <v>0</v>
      </c>
      <c r="AN2462" s="147">
        <f t="shared" si="1505"/>
        <v>0</v>
      </c>
      <c r="AO2462" s="147">
        <f>AO2463+AO2470+AO2473+AO2476+AO2480+AO2502</f>
        <v>0</v>
      </c>
      <c r="AP2462" s="147">
        <f>AP2463+AP2470+AP2473+AP2476+AP2480+AP2502</f>
        <v>0</v>
      </c>
      <c r="AQ2462" s="147">
        <f t="shared" si="1506"/>
        <v>0</v>
      </c>
      <c r="AR2462" s="147">
        <f>AR2463+AR2470+AR2473+AR2476+AR2480+AR2502</f>
        <v>0</v>
      </c>
      <c r="AS2462" s="147">
        <f>AS2463+AS2470+AS2473+AS2476+AS2480+AS2502</f>
        <v>0</v>
      </c>
      <c r="AT2462" s="147">
        <f t="shared" si="1507"/>
        <v>0</v>
      </c>
      <c r="AU2462" s="147">
        <f>AU2463+AU2470+AU2473+AU2476+AU2480+AU2502</f>
        <v>0</v>
      </c>
      <c r="AV2462" s="147">
        <f>AV2463+AV2470+AV2473+AV2476+AV2480+AV2502</f>
        <v>0</v>
      </c>
      <c r="AW2462" s="147">
        <f t="shared" si="1508"/>
        <v>0</v>
      </c>
      <c r="AX2462" s="149"/>
      <c r="AY2462" s="150"/>
      <c r="AZ2462" s="149"/>
      <c r="BA2462" s="150"/>
      <c r="BB2462" s="149"/>
      <c r="BC2462" s="150"/>
      <c r="BD2462" s="149"/>
      <c r="BE2462" s="150"/>
    </row>
    <row r="2463" spans="2:57" ht="15.75" hidden="1">
      <c r="B2463" s="152">
        <v>2025</v>
      </c>
      <c r="C2463" s="152">
        <v>20</v>
      </c>
      <c r="D2463" s="153"/>
      <c r="E2463" s="154"/>
      <c r="F2463" s="152">
        <v>4</v>
      </c>
      <c r="G2463" s="152">
        <v>9</v>
      </c>
      <c r="H2463" s="152">
        <v>24</v>
      </c>
      <c r="I2463" s="152">
        <v>3000</v>
      </c>
      <c r="J2463" s="152">
        <v>3100</v>
      </c>
      <c r="K2463" s="152"/>
      <c r="L2463" s="155" t="s">
        <v>44</v>
      </c>
      <c r="M2463" s="156"/>
      <c r="N2463" s="157" t="s">
        <v>103</v>
      </c>
      <c r="O2463" s="158">
        <v>0</v>
      </c>
      <c r="P2463" s="158">
        <v>0</v>
      </c>
      <c r="Q2463" s="158">
        <v>0</v>
      </c>
      <c r="R2463" s="159"/>
      <c r="S2463" s="160"/>
      <c r="T2463" s="161"/>
      <c r="U2463" s="158">
        <f t="shared" ref="U2463:AD2463" si="1545">U2464+U2466+U2468</f>
        <v>0</v>
      </c>
      <c r="V2463" s="158">
        <f t="shared" si="1545"/>
        <v>0</v>
      </c>
      <c r="W2463" s="162">
        <f t="shared" si="1545"/>
        <v>0</v>
      </c>
      <c r="X2463" s="162">
        <f t="shared" si="1545"/>
        <v>0</v>
      </c>
      <c r="Y2463" s="158">
        <f t="shared" si="1545"/>
        <v>0</v>
      </c>
      <c r="Z2463" s="158">
        <f t="shared" si="1545"/>
        <v>0</v>
      </c>
      <c r="AA2463" s="162">
        <f t="shared" si="1545"/>
        <v>0</v>
      </c>
      <c r="AB2463" s="162">
        <f t="shared" si="1545"/>
        <v>0</v>
      </c>
      <c r="AC2463" s="158">
        <f t="shared" si="1545"/>
        <v>0</v>
      </c>
      <c r="AD2463" s="158">
        <f t="shared" si="1545"/>
        <v>0</v>
      </c>
      <c r="AE2463" s="158">
        <f t="shared" si="1502"/>
        <v>0</v>
      </c>
      <c r="AF2463" s="158">
        <f>AF2464+AF2466+AF2468</f>
        <v>0</v>
      </c>
      <c r="AG2463" s="158">
        <f>AG2464+AG2466+AG2468</f>
        <v>0</v>
      </c>
      <c r="AH2463" s="158">
        <f t="shared" si="1503"/>
        <v>0</v>
      </c>
      <c r="AI2463" s="158">
        <f>AI2464+AI2466+AI2468</f>
        <v>0</v>
      </c>
      <c r="AJ2463" s="158">
        <f>AJ2464+AJ2466+AJ2468</f>
        <v>0</v>
      </c>
      <c r="AK2463" s="158">
        <f t="shared" si="1504"/>
        <v>0</v>
      </c>
      <c r="AL2463" s="158">
        <f>AL2464+AL2466+AL2468</f>
        <v>0</v>
      </c>
      <c r="AM2463" s="158">
        <f>AM2464+AM2466+AM2468</f>
        <v>0</v>
      </c>
      <c r="AN2463" s="158">
        <f t="shared" si="1505"/>
        <v>0</v>
      </c>
      <c r="AO2463" s="158">
        <f>AO2464+AO2466+AO2468</f>
        <v>0</v>
      </c>
      <c r="AP2463" s="158">
        <f>AP2464+AP2466+AP2468</f>
        <v>0</v>
      </c>
      <c r="AQ2463" s="158">
        <f t="shared" si="1506"/>
        <v>0</v>
      </c>
      <c r="AR2463" s="158">
        <f>AR2464+AR2466+AR2468</f>
        <v>0</v>
      </c>
      <c r="AS2463" s="158">
        <f>AS2464+AS2466+AS2468</f>
        <v>0</v>
      </c>
      <c r="AT2463" s="158">
        <f t="shared" si="1507"/>
        <v>0</v>
      </c>
      <c r="AU2463" s="158">
        <f>AU2464+AU2466+AU2468</f>
        <v>0</v>
      </c>
      <c r="AV2463" s="158">
        <f>AV2464+AV2466+AV2468</f>
        <v>0</v>
      </c>
      <c r="AW2463" s="158">
        <f t="shared" si="1508"/>
        <v>0</v>
      </c>
      <c r="AX2463" s="160"/>
      <c r="AY2463" s="161"/>
      <c r="AZ2463" s="160"/>
      <c r="BA2463" s="161"/>
      <c r="BB2463" s="160"/>
      <c r="BC2463" s="161"/>
      <c r="BD2463" s="160"/>
      <c r="BE2463" s="161"/>
    </row>
    <row r="2464" spans="2:57" ht="15.75" hidden="1">
      <c r="B2464" s="163">
        <v>2025</v>
      </c>
      <c r="C2464" s="163">
        <v>20</v>
      </c>
      <c r="D2464" s="164"/>
      <c r="E2464" s="165"/>
      <c r="F2464" s="163">
        <v>4</v>
      </c>
      <c r="G2464" s="163">
        <v>9</v>
      </c>
      <c r="H2464" s="163">
        <v>24</v>
      </c>
      <c r="I2464" s="163">
        <v>3000</v>
      </c>
      <c r="J2464" s="163">
        <v>3100</v>
      </c>
      <c r="K2464" s="163">
        <v>311</v>
      </c>
      <c r="L2464" s="166" t="s">
        <v>44</v>
      </c>
      <c r="M2464" s="167"/>
      <c r="N2464" s="168" t="s">
        <v>104</v>
      </c>
      <c r="O2464" s="169">
        <v>0</v>
      </c>
      <c r="P2464" s="169">
        <v>0</v>
      </c>
      <c r="Q2464" s="169">
        <v>0</v>
      </c>
      <c r="R2464" s="170"/>
      <c r="S2464" s="171"/>
      <c r="T2464" s="172"/>
      <c r="U2464" s="169">
        <f t="shared" ref="U2464:AD2464" si="1546">SUM(U2465)</f>
        <v>0</v>
      </c>
      <c r="V2464" s="169">
        <f t="shared" si="1546"/>
        <v>0</v>
      </c>
      <c r="W2464" s="173">
        <f t="shared" si="1546"/>
        <v>0</v>
      </c>
      <c r="X2464" s="173">
        <f t="shared" si="1546"/>
        <v>0</v>
      </c>
      <c r="Y2464" s="169">
        <f t="shared" si="1546"/>
        <v>0</v>
      </c>
      <c r="Z2464" s="169">
        <f t="shared" si="1546"/>
        <v>0</v>
      </c>
      <c r="AA2464" s="173">
        <f t="shared" si="1546"/>
        <v>0</v>
      </c>
      <c r="AB2464" s="173">
        <f t="shared" si="1546"/>
        <v>0</v>
      </c>
      <c r="AC2464" s="169">
        <f t="shared" si="1546"/>
        <v>0</v>
      </c>
      <c r="AD2464" s="169">
        <f t="shared" si="1546"/>
        <v>0</v>
      </c>
      <c r="AE2464" s="169">
        <f t="shared" si="1502"/>
        <v>0</v>
      </c>
      <c r="AF2464" s="169">
        <f>SUM(AF2465)</f>
        <v>0</v>
      </c>
      <c r="AG2464" s="169">
        <f>SUM(AG2465)</f>
        <v>0</v>
      </c>
      <c r="AH2464" s="169">
        <f t="shared" si="1503"/>
        <v>0</v>
      </c>
      <c r="AI2464" s="169">
        <f>SUM(AI2465)</f>
        <v>0</v>
      </c>
      <c r="AJ2464" s="169">
        <f>SUM(AJ2465)</f>
        <v>0</v>
      </c>
      <c r="AK2464" s="169">
        <f t="shared" si="1504"/>
        <v>0</v>
      </c>
      <c r="AL2464" s="169">
        <f>SUM(AL2465)</f>
        <v>0</v>
      </c>
      <c r="AM2464" s="169">
        <f>SUM(AM2465)</f>
        <v>0</v>
      </c>
      <c r="AN2464" s="169">
        <f t="shared" si="1505"/>
        <v>0</v>
      </c>
      <c r="AO2464" s="169">
        <f>SUM(AO2465)</f>
        <v>0</v>
      </c>
      <c r="AP2464" s="169">
        <f>SUM(AP2465)</f>
        <v>0</v>
      </c>
      <c r="AQ2464" s="169">
        <f t="shared" si="1506"/>
        <v>0</v>
      </c>
      <c r="AR2464" s="169">
        <f>SUM(AR2465)</f>
        <v>0</v>
      </c>
      <c r="AS2464" s="169">
        <f>SUM(AS2465)</f>
        <v>0</v>
      </c>
      <c r="AT2464" s="169">
        <f t="shared" si="1507"/>
        <v>0</v>
      </c>
      <c r="AU2464" s="169">
        <f>SUM(AU2465)</f>
        <v>0</v>
      </c>
      <c r="AV2464" s="169">
        <f>SUM(AV2465)</f>
        <v>0</v>
      </c>
      <c r="AW2464" s="169">
        <f t="shared" si="1508"/>
        <v>0</v>
      </c>
      <c r="AX2464" s="171"/>
      <c r="AY2464" s="172"/>
      <c r="AZ2464" s="171"/>
      <c r="BA2464" s="172"/>
      <c r="BB2464" s="171"/>
      <c r="BC2464" s="172"/>
      <c r="BD2464" s="171"/>
      <c r="BE2464" s="172"/>
    </row>
    <row r="2465" spans="2:57" ht="15.75" hidden="1">
      <c r="B2465" s="174">
        <v>2025</v>
      </c>
      <c r="C2465" s="174">
        <v>20</v>
      </c>
      <c r="D2465" s="175">
        <v>0</v>
      </c>
      <c r="E2465" s="176"/>
      <c r="F2465" s="174">
        <v>4</v>
      </c>
      <c r="G2465" s="174">
        <v>9</v>
      </c>
      <c r="H2465" s="174">
        <v>24</v>
      </c>
      <c r="I2465" s="174">
        <v>3000</v>
      </c>
      <c r="J2465" s="174">
        <v>3100</v>
      </c>
      <c r="K2465" s="174">
        <v>311</v>
      </c>
      <c r="L2465" s="177">
        <v>1308</v>
      </c>
      <c r="M2465" s="178">
        <v>0</v>
      </c>
      <c r="N2465" s="179" t="s">
        <v>105</v>
      </c>
      <c r="O2465" s="180">
        <v>0</v>
      </c>
      <c r="P2465" s="180">
        <v>0</v>
      </c>
      <c r="Q2465" s="181">
        <v>0</v>
      </c>
      <c r="R2465" s="182" t="s">
        <v>50</v>
      </c>
      <c r="S2465" s="183">
        <v>0</v>
      </c>
      <c r="T2465" s="183">
        <v>0</v>
      </c>
      <c r="U2465" s="180">
        <v>0</v>
      </c>
      <c r="V2465" s="180">
        <v>0</v>
      </c>
      <c r="W2465" s="183">
        <v>0</v>
      </c>
      <c r="X2465" s="183">
        <v>0</v>
      </c>
      <c r="Y2465" s="180">
        <v>0</v>
      </c>
      <c r="Z2465" s="180">
        <v>0</v>
      </c>
      <c r="AA2465" s="183">
        <v>0</v>
      </c>
      <c r="AB2465" s="183">
        <v>0</v>
      </c>
      <c r="AC2465" s="180">
        <f>+O2465+U2465-Y2465</f>
        <v>0</v>
      </c>
      <c r="AD2465" s="180">
        <f>+P2465+V2465-Z2465</f>
        <v>0</v>
      </c>
      <c r="AE2465" s="181">
        <f t="shared" si="1502"/>
        <v>0</v>
      </c>
      <c r="AF2465" s="180">
        <v>0</v>
      </c>
      <c r="AG2465" s="180">
        <v>0</v>
      </c>
      <c r="AH2465" s="181">
        <f t="shared" si="1503"/>
        <v>0</v>
      </c>
      <c r="AI2465" s="180">
        <v>0</v>
      </c>
      <c r="AJ2465" s="180">
        <v>0</v>
      </c>
      <c r="AK2465" s="181">
        <f t="shared" si="1504"/>
        <v>0</v>
      </c>
      <c r="AL2465" s="180">
        <v>0</v>
      </c>
      <c r="AM2465" s="180">
        <v>0</v>
      </c>
      <c r="AN2465" s="181">
        <f t="shared" si="1505"/>
        <v>0</v>
      </c>
      <c r="AO2465" s="180">
        <v>0</v>
      </c>
      <c r="AP2465" s="180">
        <v>0</v>
      </c>
      <c r="AQ2465" s="181">
        <f t="shared" si="1506"/>
        <v>0</v>
      </c>
      <c r="AR2465" s="180">
        <v>0</v>
      </c>
      <c r="AS2465" s="180">
        <v>0</v>
      </c>
      <c r="AT2465" s="181">
        <f t="shared" si="1507"/>
        <v>0</v>
      </c>
      <c r="AU2465" s="180">
        <f>+AC2465-AF2465-AI2465-AL2465-AO2465-AR2465</f>
        <v>0</v>
      </c>
      <c r="AV2465" s="180">
        <f>+AD2465-AG2465-AJ2465-AM2465-AP2465-AS2465</f>
        <v>0</v>
      </c>
      <c r="AW2465" s="181">
        <f t="shared" si="1508"/>
        <v>0</v>
      </c>
      <c r="AX2465" s="183">
        <f>+S2465+W2465-AA2465</f>
        <v>0</v>
      </c>
      <c r="AY2465" s="183">
        <f>+T2465+X2465-AB2465</f>
        <v>0</v>
      </c>
      <c r="AZ2465" s="183"/>
      <c r="BA2465" s="183"/>
      <c r="BB2465" s="183"/>
      <c r="BC2465" s="183"/>
      <c r="BD2465" s="183">
        <f>+AX2465-AZ2465-BB2465</f>
        <v>0</v>
      </c>
      <c r="BE2465" s="183">
        <f>+AY2465-BA2465-BC2465</f>
        <v>0</v>
      </c>
    </row>
    <row r="2466" spans="2:57" ht="31.5" hidden="1">
      <c r="B2466" s="163">
        <v>2025</v>
      </c>
      <c r="C2466" s="163">
        <v>20</v>
      </c>
      <c r="D2466" s="164"/>
      <c r="E2466" s="165"/>
      <c r="F2466" s="163">
        <v>4</v>
      </c>
      <c r="G2466" s="163">
        <v>9</v>
      </c>
      <c r="H2466" s="163">
        <v>24</v>
      </c>
      <c r="I2466" s="163">
        <v>3000</v>
      </c>
      <c r="J2466" s="163">
        <v>3100</v>
      </c>
      <c r="K2466" s="163">
        <v>317</v>
      </c>
      <c r="L2466" s="166" t="s">
        <v>44</v>
      </c>
      <c r="M2466" s="167"/>
      <c r="N2466" s="168" t="s">
        <v>106</v>
      </c>
      <c r="O2466" s="169">
        <v>0</v>
      </c>
      <c r="P2466" s="169">
        <v>0</v>
      </c>
      <c r="Q2466" s="169">
        <v>0</v>
      </c>
      <c r="R2466" s="170"/>
      <c r="S2466" s="171"/>
      <c r="T2466" s="172"/>
      <c r="U2466" s="169">
        <f t="shared" ref="U2466:AD2466" si="1547">SUM(U2467)</f>
        <v>0</v>
      </c>
      <c r="V2466" s="169">
        <f t="shared" si="1547"/>
        <v>0</v>
      </c>
      <c r="W2466" s="173">
        <f t="shared" si="1547"/>
        <v>0</v>
      </c>
      <c r="X2466" s="173">
        <f t="shared" si="1547"/>
        <v>0</v>
      </c>
      <c r="Y2466" s="169">
        <f t="shared" si="1547"/>
        <v>0</v>
      </c>
      <c r="Z2466" s="169">
        <f t="shared" si="1547"/>
        <v>0</v>
      </c>
      <c r="AA2466" s="173">
        <f t="shared" si="1547"/>
        <v>0</v>
      </c>
      <c r="AB2466" s="173">
        <f t="shared" si="1547"/>
        <v>0</v>
      </c>
      <c r="AC2466" s="169">
        <f t="shared" si="1547"/>
        <v>0</v>
      </c>
      <c r="AD2466" s="169">
        <f t="shared" si="1547"/>
        <v>0</v>
      </c>
      <c r="AE2466" s="169">
        <f t="shared" si="1502"/>
        <v>0</v>
      </c>
      <c r="AF2466" s="169">
        <f>SUM(AF2467)</f>
        <v>0</v>
      </c>
      <c r="AG2466" s="169">
        <f>SUM(AG2467)</f>
        <v>0</v>
      </c>
      <c r="AH2466" s="169">
        <f t="shared" si="1503"/>
        <v>0</v>
      </c>
      <c r="AI2466" s="169">
        <f>SUM(AI2467)</f>
        <v>0</v>
      </c>
      <c r="AJ2466" s="169">
        <f>SUM(AJ2467)</f>
        <v>0</v>
      </c>
      <c r="AK2466" s="169">
        <f t="shared" si="1504"/>
        <v>0</v>
      </c>
      <c r="AL2466" s="169">
        <f>SUM(AL2467)</f>
        <v>0</v>
      </c>
      <c r="AM2466" s="169">
        <f>SUM(AM2467)</f>
        <v>0</v>
      </c>
      <c r="AN2466" s="169">
        <f t="shared" si="1505"/>
        <v>0</v>
      </c>
      <c r="AO2466" s="169">
        <f>SUM(AO2467)</f>
        <v>0</v>
      </c>
      <c r="AP2466" s="169">
        <f>SUM(AP2467)</f>
        <v>0</v>
      </c>
      <c r="AQ2466" s="169">
        <f t="shared" si="1506"/>
        <v>0</v>
      </c>
      <c r="AR2466" s="169">
        <f>SUM(AR2467)</f>
        <v>0</v>
      </c>
      <c r="AS2466" s="169">
        <f>SUM(AS2467)</f>
        <v>0</v>
      </c>
      <c r="AT2466" s="169">
        <f t="shared" si="1507"/>
        <v>0</v>
      </c>
      <c r="AU2466" s="169">
        <f>SUM(AU2467)</f>
        <v>0</v>
      </c>
      <c r="AV2466" s="169">
        <f>SUM(AV2467)</f>
        <v>0</v>
      </c>
      <c r="AW2466" s="169">
        <f t="shared" si="1508"/>
        <v>0</v>
      </c>
      <c r="AX2466" s="171"/>
      <c r="AY2466" s="172"/>
      <c r="AZ2466" s="171"/>
      <c r="BA2466" s="172"/>
      <c r="BB2466" s="171"/>
      <c r="BC2466" s="172"/>
      <c r="BD2466" s="171"/>
      <c r="BE2466" s="172"/>
    </row>
    <row r="2467" spans="2:57" ht="15.75" hidden="1">
      <c r="B2467" s="174">
        <v>2025</v>
      </c>
      <c r="C2467" s="174">
        <v>20</v>
      </c>
      <c r="D2467" s="175">
        <v>0</v>
      </c>
      <c r="E2467" s="176"/>
      <c r="F2467" s="174">
        <v>4</v>
      </c>
      <c r="G2467" s="174">
        <v>9</v>
      </c>
      <c r="H2467" s="174">
        <v>24</v>
      </c>
      <c r="I2467" s="174">
        <v>3000</v>
      </c>
      <c r="J2467" s="174">
        <v>3100</v>
      </c>
      <c r="K2467" s="174">
        <v>317</v>
      </c>
      <c r="L2467" s="177">
        <v>1314</v>
      </c>
      <c r="M2467" s="178">
        <v>0</v>
      </c>
      <c r="N2467" s="179" t="s">
        <v>240</v>
      </c>
      <c r="O2467" s="180">
        <v>0</v>
      </c>
      <c r="P2467" s="180">
        <v>0</v>
      </c>
      <c r="Q2467" s="181">
        <v>0</v>
      </c>
      <c r="R2467" s="182" t="s">
        <v>50</v>
      </c>
      <c r="S2467" s="183">
        <v>0</v>
      </c>
      <c r="T2467" s="183">
        <v>0</v>
      </c>
      <c r="U2467" s="180">
        <v>0</v>
      </c>
      <c r="V2467" s="180">
        <v>0</v>
      </c>
      <c r="W2467" s="183">
        <v>0</v>
      </c>
      <c r="X2467" s="183">
        <v>0</v>
      </c>
      <c r="Y2467" s="180">
        <v>0</v>
      </c>
      <c r="Z2467" s="180">
        <v>0</v>
      </c>
      <c r="AA2467" s="183">
        <v>0</v>
      </c>
      <c r="AB2467" s="183">
        <v>0</v>
      </c>
      <c r="AC2467" s="180">
        <f>+O2467+U2467-Y2467</f>
        <v>0</v>
      </c>
      <c r="AD2467" s="180">
        <f>+P2467+V2467-Z2467</f>
        <v>0</v>
      </c>
      <c r="AE2467" s="181">
        <f t="shared" si="1502"/>
        <v>0</v>
      </c>
      <c r="AF2467" s="180">
        <v>0</v>
      </c>
      <c r="AG2467" s="180">
        <v>0</v>
      </c>
      <c r="AH2467" s="181">
        <f t="shared" si="1503"/>
        <v>0</v>
      </c>
      <c r="AI2467" s="180">
        <v>0</v>
      </c>
      <c r="AJ2467" s="180">
        <v>0</v>
      </c>
      <c r="AK2467" s="181">
        <f t="shared" si="1504"/>
        <v>0</v>
      </c>
      <c r="AL2467" s="180">
        <v>0</v>
      </c>
      <c r="AM2467" s="180">
        <v>0</v>
      </c>
      <c r="AN2467" s="181">
        <f t="shared" si="1505"/>
        <v>0</v>
      </c>
      <c r="AO2467" s="180">
        <v>0</v>
      </c>
      <c r="AP2467" s="180">
        <v>0</v>
      </c>
      <c r="AQ2467" s="181">
        <f t="shared" si="1506"/>
        <v>0</v>
      </c>
      <c r="AR2467" s="180">
        <v>0</v>
      </c>
      <c r="AS2467" s="180">
        <v>0</v>
      </c>
      <c r="AT2467" s="181">
        <f t="shared" si="1507"/>
        <v>0</v>
      </c>
      <c r="AU2467" s="180">
        <f>+AC2467-AF2467-AI2467-AL2467-AO2467-AR2467</f>
        <v>0</v>
      </c>
      <c r="AV2467" s="180">
        <f>+AD2467-AG2467-AJ2467-AM2467-AP2467-AS2467</f>
        <v>0</v>
      </c>
      <c r="AW2467" s="181">
        <f t="shared" si="1508"/>
        <v>0</v>
      </c>
      <c r="AX2467" s="183">
        <f>+S2467+W2467-AA2467</f>
        <v>0</v>
      </c>
      <c r="AY2467" s="183">
        <f>+T2467+X2467-AB2467</f>
        <v>0</v>
      </c>
      <c r="AZ2467" s="183"/>
      <c r="BA2467" s="183"/>
      <c r="BB2467" s="183"/>
      <c r="BC2467" s="183"/>
      <c r="BD2467" s="183">
        <f>+AX2467-AZ2467-BB2467</f>
        <v>0</v>
      </c>
      <c r="BE2467" s="183">
        <f>+AY2467-BA2467-BC2467</f>
        <v>0</v>
      </c>
    </row>
    <row r="2468" spans="2:57" ht="15.75" hidden="1">
      <c r="B2468" s="163">
        <v>2025</v>
      </c>
      <c r="C2468" s="163">
        <v>20</v>
      </c>
      <c r="D2468" s="164"/>
      <c r="E2468" s="165"/>
      <c r="F2468" s="163">
        <v>4</v>
      </c>
      <c r="G2468" s="163">
        <v>9</v>
      </c>
      <c r="H2468" s="163">
        <v>24</v>
      </c>
      <c r="I2468" s="163">
        <v>3000</v>
      </c>
      <c r="J2468" s="163">
        <v>3100</v>
      </c>
      <c r="K2468" s="163">
        <v>319</v>
      </c>
      <c r="L2468" s="166"/>
      <c r="M2468" s="167"/>
      <c r="N2468" s="168" t="s">
        <v>1276</v>
      </c>
      <c r="O2468" s="169">
        <v>0</v>
      </c>
      <c r="P2468" s="169">
        <v>0</v>
      </c>
      <c r="Q2468" s="169">
        <v>0</v>
      </c>
      <c r="R2468" s="170"/>
      <c r="S2468" s="171"/>
      <c r="T2468" s="172"/>
      <c r="U2468" s="169">
        <f t="shared" ref="U2468:AD2468" si="1548">SUM(U2469)</f>
        <v>0</v>
      </c>
      <c r="V2468" s="169">
        <f t="shared" si="1548"/>
        <v>0</v>
      </c>
      <c r="W2468" s="173">
        <f t="shared" si="1548"/>
        <v>0</v>
      </c>
      <c r="X2468" s="173">
        <f t="shared" si="1548"/>
        <v>0</v>
      </c>
      <c r="Y2468" s="169">
        <f t="shared" si="1548"/>
        <v>0</v>
      </c>
      <c r="Z2468" s="169">
        <f t="shared" si="1548"/>
        <v>0</v>
      </c>
      <c r="AA2468" s="173">
        <f t="shared" si="1548"/>
        <v>0</v>
      </c>
      <c r="AB2468" s="173">
        <f t="shared" si="1548"/>
        <v>0</v>
      </c>
      <c r="AC2468" s="169">
        <f t="shared" si="1548"/>
        <v>0</v>
      </c>
      <c r="AD2468" s="169">
        <f t="shared" si="1548"/>
        <v>0</v>
      </c>
      <c r="AE2468" s="169">
        <f t="shared" si="1502"/>
        <v>0</v>
      </c>
      <c r="AF2468" s="169">
        <f>SUM(AF2469)</f>
        <v>0</v>
      </c>
      <c r="AG2468" s="169">
        <f>SUM(AG2469)</f>
        <v>0</v>
      </c>
      <c r="AH2468" s="169">
        <f t="shared" si="1503"/>
        <v>0</v>
      </c>
      <c r="AI2468" s="169">
        <f>SUM(AI2469)</f>
        <v>0</v>
      </c>
      <c r="AJ2468" s="169">
        <f>SUM(AJ2469)</f>
        <v>0</v>
      </c>
      <c r="AK2468" s="169">
        <f t="shared" si="1504"/>
        <v>0</v>
      </c>
      <c r="AL2468" s="169">
        <f>SUM(AL2469)</f>
        <v>0</v>
      </c>
      <c r="AM2468" s="169">
        <f>SUM(AM2469)</f>
        <v>0</v>
      </c>
      <c r="AN2468" s="169">
        <f t="shared" si="1505"/>
        <v>0</v>
      </c>
      <c r="AO2468" s="169">
        <f>SUM(AO2469)</f>
        <v>0</v>
      </c>
      <c r="AP2468" s="169">
        <f>SUM(AP2469)</f>
        <v>0</v>
      </c>
      <c r="AQ2468" s="169">
        <f t="shared" si="1506"/>
        <v>0</v>
      </c>
      <c r="AR2468" s="169">
        <f>SUM(AR2469)</f>
        <v>0</v>
      </c>
      <c r="AS2468" s="169">
        <f>SUM(AS2469)</f>
        <v>0</v>
      </c>
      <c r="AT2468" s="169">
        <f t="shared" si="1507"/>
        <v>0</v>
      </c>
      <c r="AU2468" s="169">
        <f>SUM(AU2469)</f>
        <v>0</v>
      </c>
      <c r="AV2468" s="169">
        <f>SUM(AV2469)</f>
        <v>0</v>
      </c>
      <c r="AW2468" s="169">
        <f t="shared" si="1508"/>
        <v>0</v>
      </c>
      <c r="AX2468" s="171"/>
      <c r="AY2468" s="172"/>
      <c r="AZ2468" s="171"/>
      <c r="BA2468" s="172"/>
      <c r="BB2468" s="171"/>
      <c r="BC2468" s="172"/>
      <c r="BD2468" s="171"/>
      <c r="BE2468" s="172"/>
    </row>
    <row r="2469" spans="2:57" ht="15.75" hidden="1">
      <c r="B2469" s="174">
        <v>2025</v>
      </c>
      <c r="C2469" s="174">
        <v>20</v>
      </c>
      <c r="D2469" s="175">
        <v>0</v>
      </c>
      <c r="E2469" s="176"/>
      <c r="F2469" s="174">
        <v>4</v>
      </c>
      <c r="G2469" s="174">
        <v>9</v>
      </c>
      <c r="H2469" s="174">
        <v>24</v>
      </c>
      <c r="I2469" s="174">
        <v>3000</v>
      </c>
      <c r="J2469" s="174">
        <v>3100</v>
      </c>
      <c r="K2469" s="174">
        <v>319</v>
      </c>
      <c r="L2469" s="177">
        <v>1323</v>
      </c>
      <c r="M2469" s="178">
        <v>0</v>
      </c>
      <c r="N2469" s="179" t="s">
        <v>1536</v>
      </c>
      <c r="O2469" s="180">
        <v>0</v>
      </c>
      <c r="P2469" s="180">
        <v>0</v>
      </c>
      <c r="Q2469" s="181">
        <v>0</v>
      </c>
      <c r="R2469" s="182" t="s">
        <v>50</v>
      </c>
      <c r="S2469" s="183">
        <v>0</v>
      </c>
      <c r="T2469" s="183">
        <v>0</v>
      </c>
      <c r="U2469" s="180">
        <v>0</v>
      </c>
      <c r="V2469" s="180">
        <v>0</v>
      </c>
      <c r="W2469" s="183">
        <v>0</v>
      </c>
      <c r="X2469" s="183">
        <v>0</v>
      </c>
      <c r="Y2469" s="180">
        <v>0</v>
      </c>
      <c r="Z2469" s="180">
        <v>0</v>
      </c>
      <c r="AA2469" s="183">
        <v>0</v>
      </c>
      <c r="AB2469" s="183">
        <v>0</v>
      </c>
      <c r="AC2469" s="180">
        <f>+O2469+U2469-Y2469</f>
        <v>0</v>
      </c>
      <c r="AD2469" s="180">
        <f>+P2469+V2469-Z2469</f>
        <v>0</v>
      </c>
      <c r="AE2469" s="181">
        <f t="shared" si="1502"/>
        <v>0</v>
      </c>
      <c r="AF2469" s="180">
        <v>0</v>
      </c>
      <c r="AG2469" s="180">
        <v>0</v>
      </c>
      <c r="AH2469" s="181">
        <f t="shared" si="1503"/>
        <v>0</v>
      </c>
      <c r="AI2469" s="180">
        <v>0</v>
      </c>
      <c r="AJ2469" s="180">
        <v>0</v>
      </c>
      <c r="AK2469" s="181">
        <f t="shared" si="1504"/>
        <v>0</v>
      </c>
      <c r="AL2469" s="180">
        <v>0</v>
      </c>
      <c r="AM2469" s="180">
        <v>0</v>
      </c>
      <c r="AN2469" s="181">
        <f t="shared" si="1505"/>
        <v>0</v>
      </c>
      <c r="AO2469" s="180">
        <v>0</v>
      </c>
      <c r="AP2469" s="180">
        <v>0</v>
      </c>
      <c r="AQ2469" s="181">
        <f t="shared" si="1506"/>
        <v>0</v>
      </c>
      <c r="AR2469" s="180">
        <v>0</v>
      </c>
      <c r="AS2469" s="180">
        <v>0</v>
      </c>
      <c r="AT2469" s="181">
        <f t="shared" si="1507"/>
        <v>0</v>
      </c>
      <c r="AU2469" s="180">
        <f>+AC2469-AF2469-AI2469-AL2469-AO2469-AR2469</f>
        <v>0</v>
      </c>
      <c r="AV2469" s="180">
        <f>+AD2469-AG2469-AJ2469-AM2469-AP2469-AS2469</f>
        <v>0</v>
      </c>
      <c r="AW2469" s="181">
        <f t="shared" si="1508"/>
        <v>0</v>
      </c>
      <c r="AX2469" s="183">
        <f>+S2469+W2469-AA2469</f>
        <v>0</v>
      </c>
      <c r="AY2469" s="183">
        <f>+T2469+X2469-AB2469</f>
        <v>0</v>
      </c>
      <c r="AZ2469" s="183"/>
      <c r="BA2469" s="183"/>
      <c r="BB2469" s="183"/>
      <c r="BC2469" s="183"/>
      <c r="BD2469" s="183">
        <f>+AX2469-AZ2469-BB2469</f>
        <v>0</v>
      </c>
      <c r="BE2469" s="183">
        <f>+AY2469-BA2469-BC2469</f>
        <v>0</v>
      </c>
    </row>
    <row r="2470" spans="2:57" ht="15.75" hidden="1">
      <c r="B2470" s="152">
        <v>2025</v>
      </c>
      <c r="C2470" s="152">
        <v>20</v>
      </c>
      <c r="D2470" s="153"/>
      <c r="E2470" s="154"/>
      <c r="F2470" s="152">
        <v>4</v>
      </c>
      <c r="G2470" s="152">
        <v>9</v>
      </c>
      <c r="H2470" s="152">
        <v>24</v>
      </c>
      <c r="I2470" s="152">
        <v>3000</v>
      </c>
      <c r="J2470" s="152">
        <v>3200</v>
      </c>
      <c r="K2470" s="152"/>
      <c r="L2470" s="155" t="s">
        <v>44</v>
      </c>
      <c r="M2470" s="156"/>
      <c r="N2470" s="157" t="s">
        <v>108</v>
      </c>
      <c r="O2470" s="158">
        <v>0</v>
      </c>
      <c r="P2470" s="158">
        <v>0</v>
      </c>
      <c r="Q2470" s="158">
        <v>0</v>
      </c>
      <c r="R2470" s="159"/>
      <c r="S2470" s="160"/>
      <c r="T2470" s="161"/>
      <c r="U2470" s="158">
        <f t="shared" ref="U2470:AD2470" si="1549">U2471</f>
        <v>0</v>
      </c>
      <c r="V2470" s="158">
        <f t="shared" si="1549"/>
        <v>0</v>
      </c>
      <c r="W2470" s="162">
        <f t="shared" si="1549"/>
        <v>0</v>
      </c>
      <c r="X2470" s="162">
        <f t="shared" si="1549"/>
        <v>0</v>
      </c>
      <c r="Y2470" s="158">
        <f t="shared" si="1549"/>
        <v>0</v>
      </c>
      <c r="Z2470" s="158">
        <f t="shared" si="1549"/>
        <v>0</v>
      </c>
      <c r="AA2470" s="162">
        <f t="shared" si="1549"/>
        <v>0</v>
      </c>
      <c r="AB2470" s="162">
        <f t="shared" si="1549"/>
        <v>0</v>
      </c>
      <c r="AC2470" s="158">
        <f t="shared" si="1549"/>
        <v>0</v>
      </c>
      <c r="AD2470" s="158">
        <f t="shared" si="1549"/>
        <v>0</v>
      </c>
      <c r="AE2470" s="158">
        <f t="shared" si="1502"/>
        <v>0</v>
      </c>
      <c r="AF2470" s="158">
        <f>AF2471</f>
        <v>0</v>
      </c>
      <c r="AG2470" s="158">
        <f>AG2471</f>
        <v>0</v>
      </c>
      <c r="AH2470" s="158">
        <f t="shared" si="1503"/>
        <v>0</v>
      </c>
      <c r="AI2470" s="158">
        <f>AI2471</f>
        <v>0</v>
      </c>
      <c r="AJ2470" s="158">
        <f>AJ2471</f>
        <v>0</v>
      </c>
      <c r="AK2470" s="158">
        <f t="shared" si="1504"/>
        <v>0</v>
      </c>
      <c r="AL2470" s="158">
        <f>AL2471</f>
        <v>0</v>
      </c>
      <c r="AM2470" s="158">
        <f>AM2471</f>
        <v>0</v>
      </c>
      <c r="AN2470" s="158">
        <f t="shared" si="1505"/>
        <v>0</v>
      </c>
      <c r="AO2470" s="158">
        <f>AO2471</f>
        <v>0</v>
      </c>
      <c r="AP2470" s="158">
        <f>AP2471</f>
        <v>0</v>
      </c>
      <c r="AQ2470" s="158">
        <f t="shared" si="1506"/>
        <v>0</v>
      </c>
      <c r="AR2470" s="158">
        <f>AR2471</f>
        <v>0</v>
      </c>
      <c r="AS2470" s="158">
        <f>AS2471</f>
        <v>0</v>
      </c>
      <c r="AT2470" s="158">
        <f t="shared" si="1507"/>
        <v>0</v>
      </c>
      <c r="AU2470" s="158">
        <f>AU2471</f>
        <v>0</v>
      </c>
      <c r="AV2470" s="158">
        <f>AV2471</f>
        <v>0</v>
      </c>
      <c r="AW2470" s="158">
        <f t="shared" si="1508"/>
        <v>0</v>
      </c>
      <c r="AX2470" s="160"/>
      <c r="AY2470" s="161"/>
      <c r="AZ2470" s="160"/>
      <c r="BA2470" s="161"/>
      <c r="BB2470" s="160"/>
      <c r="BC2470" s="161"/>
      <c r="BD2470" s="160"/>
      <c r="BE2470" s="161"/>
    </row>
    <row r="2471" spans="2:57" ht="15.75" hidden="1">
      <c r="B2471" s="163">
        <v>2025</v>
      </c>
      <c r="C2471" s="163">
        <v>20</v>
      </c>
      <c r="D2471" s="164"/>
      <c r="E2471" s="165"/>
      <c r="F2471" s="163">
        <v>4</v>
      </c>
      <c r="G2471" s="163">
        <v>9</v>
      </c>
      <c r="H2471" s="163">
        <v>24</v>
      </c>
      <c r="I2471" s="163">
        <v>3000</v>
      </c>
      <c r="J2471" s="163">
        <v>3200</v>
      </c>
      <c r="K2471" s="163">
        <v>321</v>
      </c>
      <c r="L2471" s="166" t="s">
        <v>44</v>
      </c>
      <c r="M2471" s="167"/>
      <c r="N2471" s="168" t="s">
        <v>1537</v>
      </c>
      <c r="O2471" s="169">
        <v>0</v>
      </c>
      <c r="P2471" s="169">
        <v>0</v>
      </c>
      <c r="Q2471" s="169">
        <v>0</v>
      </c>
      <c r="R2471" s="170"/>
      <c r="S2471" s="171"/>
      <c r="T2471" s="172"/>
      <c r="U2471" s="169">
        <f t="shared" ref="U2471:AD2471" si="1550">SUM(U2472)</f>
        <v>0</v>
      </c>
      <c r="V2471" s="169">
        <f t="shared" si="1550"/>
        <v>0</v>
      </c>
      <c r="W2471" s="173">
        <f t="shared" si="1550"/>
        <v>0</v>
      </c>
      <c r="X2471" s="173">
        <f t="shared" si="1550"/>
        <v>0</v>
      </c>
      <c r="Y2471" s="169">
        <f t="shared" si="1550"/>
        <v>0</v>
      </c>
      <c r="Z2471" s="169">
        <f t="shared" si="1550"/>
        <v>0</v>
      </c>
      <c r="AA2471" s="173">
        <f t="shared" si="1550"/>
        <v>0</v>
      </c>
      <c r="AB2471" s="173">
        <f t="shared" si="1550"/>
        <v>0</v>
      </c>
      <c r="AC2471" s="169">
        <f t="shared" si="1550"/>
        <v>0</v>
      </c>
      <c r="AD2471" s="169">
        <f t="shared" si="1550"/>
        <v>0</v>
      </c>
      <c r="AE2471" s="169">
        <f t="shared" si="1502"/>
        <v>0</v>
      </c>
      <c r="AF2471" s="169">
        <f>SUM(AF2472)</f>
        <v>0</v>
      </c>
      <c r="AG2471" s="169">
        <f>SUM(AG2472)</f>
        <v>0</v>
      </c>
      <c r="AH2471" s="169">
        <f t="shared" si="1503"/>
        <v>0</v>
      </c>
      <c r="AI2471" s="169">
        <f>SUM(AI2472)</f>
        <v>0</v>
      </c>
      <c r="AJ2471" s="169">
        <f>SUM(AJ2472)</f>
        <v>0</v>
      </c>
      <c r="AK2471" s="169">
        <f t="shared" si="1504"/>
        <v>0</v>
      </c>
      <c r="AL2471" s="169">
        <f>SUM(AL2472)</f>
        <v>0</v>
      </c>
      <c r="AM2471" s="169">
        <f>SUM(AM2472)</f>
        <v>0</v>
      </c>
      <c r="AN2471" s="169">
        <f t="shared" si="1505"/>
        <v>0</v>
      </c>
      <c r="AO2471" s="169">
        <f>SUM(AO2472)</f>
        <v>0</v>
      </c>
      <c r="AP2471" s="169">
        <f>SUM(AP2472)</f>
        <v>0</v>
      </c>
      <c r="AQ2471" s="169">
        <f t="shared" si="1506"/>
        <v>0</v>
      </c>
      <c r="AR2471" s="169">
        <f>SUM(AR2472)</f>
        <v>0</v>
      </c>
      <c r="AS2471" s="169">
        <f>SUM(AS2472)</f>
        <v>0</v>
      </c>
      <c r="AT2471" s="169">
        <f t="shared" si="1507"/>
        <v>0</v>
      </c>
      <c r="AU2471" s="169">
        <f>SUM(AU2472)</f>
        <v>0</v>
      </c>
      <c r="AV2471" s="169">
        <f>SUM(AV2472)</f>
        <v>0</v>
      </c>
      <c r="AW2471" s="169">
        <f t="shared" si="1508"/>
        <v>0</v>
      </c>
      <c r="AX2471" s="171"/>
      <c r="AY2471" s="172"/>
      <c r="AZ2471" s="171"/>
      <c r="BA2471" s="172"/>
      <c r="BB2471" s="171"/>
      <c r="BC2471" s="172"/>
      <c r="BD2471" s="171"/>
      <c r="BE2471" s="172"/>
    </row>
    <row r="2472" spans="2:57" ht="15.75" hidden="1">
      <c r="B2472" s="174">
        <v>2025</v>
      </c>
      <c r="C2472" s="174">
        <v>20</v>
      </c>
      <c r="D2472" s="175">
        <v>0</v>
      </c>
      <c r="E2472" s="176"/>
      <c r="F2472" s="174">
        <v>4</v>
      </c>
      <c r="G2472" s="174">
        <v>9</v>
      </c>
      <c r="H2472" s="174">
        <v>24</v>
      </c>
      <c r="I2472" s="174">
        <v>3000</v>
      </c>
      <c r="J2472" s="174">
        <v>3200</v>
      </c>
      <c r="K2472" s="174">
        <v>321</v>
      </c>
      <c r="L2472" s="177">
        <v>68</v>
      </c>
      <c r="M2472" s="178">
        <v>0</v>
      </c>
      <c r="N2472" s="179" t="s">
        <v>1537</v>
      </c>
      <c r="O2472" s="180">
        <v>0</v>
      </c>
      <c r="P2472" s="180">
        <v>0</v>
      </c>
      <c r="Q2472" s="181">
        <v>0</v>
      </c>
      <c r="R2472" s="182" t="s">
        <v>50</v>
      </c>
      <c r="S2472" s="183">
        <v>0</v>
      </c>
      <c r="T2472" s="183">
        <v>0</v>
      </c>
      <c r="U2472" s="180">
        <v>0</v>
      </c>
      <c r="V2472" s="180">
        <v>0</v>
      </c>
      <c r="W2472" s="183">
        <v>0</v>
      </c>
      <c r="X2472" s="183">
        <v>0</v>
      </c>
      <c r="Y2472" s="180">
        <v>0</v>
      </c>
      <c r="Z2472" s="180">
        <v>0</v>
      </c>
      <c r="AA2472" s="183">
        <v>0</v>
      </c>
      <c r="AB2472" s="183">
        <v>0</v>
      </c>
      <c r="AC2472" s="180">
        <f>+O2472+U2472-Y2472</f>
        <v>0</v>
      </c>
      <c r="AD2472" s="180">
        <f>+P2472+V2472-Z2472</f>
        <v>0</v>
      </c>
      <c r="AE2472" s="181">
        <f t="shared" si="1502"/>
        <v>0</v>
      </c>
      <c r="AF2472" s="180">
        <v>0</v>
      </c>
      <c r="AG2472" s="180">
        <v>0</v>
      </c>
      <c r="AH2472" s="181">
        <f t="shared" si="1503"/>
        <v>0</v>
      </c>
      <c r="AI2472" s="180">
        <v>0</v>
      </c>
      <c r="AJ2472" s="180">
        <v>0</v>
      </c>
      <c r="AK2472" s="181">
        <f t="shared" si="1504"/>
        <v>0</v>
      </c>
      <c r="AL2472" s="180">
        <v>0</v>
      </c>
      <c r="AM2472" s="180">
        <v>0</v>
      </c>
      <c r="AN2472" s="181">
        <f t="shared" si="1505"/>
        <v>0</v>
      </c>
      <c r="AO2472" s="180">
        <v>0</v>
      </c>
      <c r="AP2472" s="180">
        <v>0</v>
      </c>
      <c r="AQ2472" s="181">
        <f t="shared" si="1506"/>
        <v>0</v>
      </c>
      <c r="AR2472" s="180">
        <v>0</v>
      </c>
      <c r="AS2472" s="180">
        <v>0</v>
      </c>
      <c r="AT2472" s="181">
        <f t="shared" si="1507"/>
        <v>0</v>
      </c>
      <c r="AU2472" s="180">
        <f>+AC2472-AF2472-AI2472-AL2472-AO2472-AR2472</f>
        <v>0</v>
      </c>
      <c r="AV2472" s="180">
        <f>+AD2472-AG2472-AJ2472-AM2472-AP2472-AS2472</f>
        <v>0</v>
      </c>
      <c r="AW2472" s="181">
        <f t="shared" si="1508"/>
        <v>0</v>
      </c>
      <c r="AX2472" s="183">
        <f>+S2472+W2472-AA2472</f>
        <v>0</v>
      </c>
      <c r="AY2472" s="183">
        <f>+T2472+X2472-AB2472</f>
        <v>0</v>
      </c>
      <c r="AZ2472" s="183"/>
      <c r="BA2472" s="183"/>
      <c r="BB2472" s="183"/>
      <c r="BC2472" s="183"/>
      <c r="BD2472" s="183">
        <f>+AX2472-AZ2472-BB2472</f>
        <v>0</v>
      </c>
      <c r="BE2472" s="183">
        <f>+AY2472-BA2472-BC2472</f>
        <v>0</v>
      </c>
    </row>
    <row r="2473" spans="2:57" ht="15.75" hidden="1">
      <c r="B2473" s="152">
        <v>2025</v>
      </c>
      <c r="C2473" s="152">
        <v>20</v>
      </c>
      <c r="D2473" s="153"/>
      <c r="E2473" s="154"/>
      <c r="F2473" s="152">
        <v>4</v>
      </c>
      <c r="G2473" s="152">
        <v>9</v>
      </c>
      <c r="H2473" s="152">
        <v>24</v>
      </c>
      <c r="I2473" s="152">
        <v>3000</v>
      </c>
      <c r="J2473" s="152">
        <v>3300</v>
      </c>
      <c r="K2473" s="152"/>
      <c r="L2473" s="155"/>
      <c r="M2473" s="156"/>
      <c r="N2473" s="157" t="s">
        <v>1538</v>
      </c>
      <c r="O2473" s="158">
        <v>0</v>
      </c>
      <c r="P2473" s="158">
        <v>0</v>
      </c>
      <c r="Q2473" s="158">
        <v>0</v>
      </c>
      <c r="R2473" s="159"/>
      <c r="S2473" s="160"/>
      <c r="T2473" s="161"/>
      <c r="U2473" s="158">
        <f t="shared" ref="U2473:AD2473" si="1551">U2474</f>
        <v>0</v>
      </c>
      <c r="V2473" s="158">
        <f t="shared" si="1551"/>
        <v>0</v>
      </c>
      <c r="W2473" s="162">
        <f t="shared" si="1551"/>
        <v>0</v>
      </c>
      <c r="X2473" s="162">
        <f t="shared" si="1551"/>
        <v>0</v>
      </c>
      <c r="Y2473" s="158">
        <f t="shared" si="1551"/>
        <v>0</v>
      </c>
      <c r="Z2473" s="158">
        <f t="shared" si="1551"/>
        <v>0</v>
      </c>
      <c r="AA2473" s="162">
        <f t="shared" si="1551"/>
        <v>0</v>
      </c>
      <c r="AB2473" s="162">
        <f t="shared" si="1551"/>
        <v>0</v>
      </c>
      <c r="AC2473" s="158">
        <f t="shared" si="1551"/>
        <v>0</v>
      </c>
      <c r="AD2473" s="158">
        <f t="shared" si="1551"/>
        <v>0</v>
      </c>
      <c r="AE2473" s="158">
        <f t="shared" si="1502"/>
        <v>0</v>
      </c>
      <c r="AF2473" s="158">
        <f>AF2474</f>
        <v>0</v>
      </c>
      <c r="AG2473" s="158">
        <f>AG2474</f>
        <v>0</v>
      </c>
      <c r="AH2473" s="158">
        <f t="shared" si="1503"/>
        <v>0</v>
      </c>
      <c r="AI2473" s="158">
        <f>AI2474</f>
        <v>0</v>
      </c>
      <c r="AJ2473" s="158">
        <f>AJ2474</f>
        <v>0</v>
      </c>
      <c r="AK2473" s="158">
        <f t="shared" si="1504"/>
        <v>0</v>
      </c>
      <c r="AL2473" s="158">
        <f>AL2474</f>
        <v>0</v>
      </c>
      <c r="AM2473" s="158">
        <f>AM2474</f>
        <v>0</v>
      </c>
      <c r="AN2473" s="158">
        <f t="shared" si="1505"/>
        <v>0</v>
      </c>
      <c r="AO2473" s="158">
        <f>AO2474</f>
        <v>0</v>
      </c>
      <c r="AP2473" s="158">
        <f>AP2474</f>
        <v>0</v>
      </c>
      <c r="AQ2473" s="158">
        <f t="shared" si="1506"/>
        <v>0</v>
      </c>
      <c r="AR2473" s="158">
        <f>AR2474</f>
        <v>0</v>
      </c>
      <c r="AS2473" s="158">
        <f>AS2474</f>
        <v>0</v>
      </c>
      <c r="AT2473" s="158">
        <f t="shared" si="1507"/>
        <v>0</v>
      </c>
      <c r="AU2473" s="158">
        <f>AU2474</f>
        <v>0</v>
      </c>
      <c r="AV2473" s="158">
        <f>AV2474</f>
        <v>0</v>
      </c>
      <c r="AW2473" s="158">
        <f t="shared" si="1508"/>
        <v>0</v>
      </c>
      <c r="AX2473" s="160"/>
      <c r="AY2473" s="161"/>
      <c r="AZ2473" s="160"/>
      <c r="BA2473" s="161"/>
      <c r="BB2473" s="160"/>
      <c r="BC2473" s="161"/>
      <c r="BD2473" s="160"/>
      <c r="BE2473" s="161"/>
    </row>
    <row r="2474" spans="2:57" ht="31.5" hidden="1">
      <c r="B2474" s="163">
        <v>2025</v>
      </c>
      <c r="C2474" s="163">
        <v>20</v>
      </c>
      <c r="D2474" s="164"/>
      <c r="E2474" s="165"/>
      <c r="F2474" s="163">
        <v>4</v>
      </c>
      <c r="G2474" s="163">
        <v>9</v>
      </c>
      <c r="H2474" s="163">
        <v>24</v>
      </c>
      <c r="I2474" s="163">
        <v>3000</v>
      </c>
      <c r="J2474" s="163">
        <v>3300</v>
      </c>
      <c r="K2474" s="163">
        <v>333</v>
      </c>
      <c r="L2474" s="166"/>
      <c r="M2474" s="167"/>
      <c r="N2474" s="168" t="s">
        <v>112</v>
      </c>
      <c r="O2474" s="169">
        <v>0</v>
      </c>
      <c r="P2474" s="169">
        <v>0</v>
      </c>
      <c r="Q2474" s="169">
        <v>0</v>
      </c>
      <c r="R2474" s="170"/>
      <c r="S2474" s="171"/>
      <c r="T2474" s="172"/>
      <c r="U2474" s="169">
        <f t="shared" ref="U2474:AD2474" si="1552">SUM(U2475)</f>
        <v>0</v>
      </c>
      <c r="V2474" s="169">
        <f t="shared" si="1552"/>
        <v>0</v>
      </c>
      <c r="W2474" s="173">
        <f t="shared" si="1552"/>
        <v>0</v>
      </c>
      <c r="X2474" s="173">
        <f t="shared" si="1552"/>
        <v>0</v>
      </c>
      <c r="Y2474" s="169">
        <f t="shared" si="1552"/>
        <v>0</v>
      </c>
      <c r="Z2474" s="169">
        <f t="shared" si="1552"/>
        <v>0</v>
      </c>
      <c r="AA2474" s="173">
        <f t="shared" si="1552"/>
        <v>0</v>
      </c>
      <c r="AB2474" s="173">
        <f t="shared" si="1552"/>
        <v>0</v>
      </c>
      <c r="AC2474" s="169">
        <f t="shared" si="1552"/>
        <v>0</v>
      </c>
      <c r="AD2474" s="169">
        <f t="shared" si="1552"/>
        <v>0</v>
      </c>
      <c r="AE2474" s="169">
        <f t="shared" si="1502"/>
        <v>0</v>
      </c>
      <c r="AF2474" s="169">
        <f>SUM(AF2475)</f>
        <v>0</v>
      </c>
      <c r="AG2474" s="169">
        <f>SUM(AG2475)</f>
        <v>0</v>
      </c>
      <c r="AH2474" s="169">
        <f t="shared" si="1503"/>
        <v>0</v>
      </c>
      <c r="AI2474" s="169">
        <f>SUM(AI2475)</f>
        <v>0</v>
      </c>
      <c r="AJ2474" s="169">
        <f>SUM(AJ2475)</f>
        <v>0</v>
      </c>
      <c r="AK2474" s="169">
        <f t="shared" si="1504"/>
        <v>0</v>
      </c>
      <c r="AL2474" s="169">
        <f>SUM(AL2475)</f>
        <v>0</v>
      </c>
      <c r="AM2474" s="169">
        <f>SUM(AM2475)</f>
        <v>0</v>
      </c>
      <c r="AN2474" s="169">
        <f t="shared" si="1505"/>
        <v>0</v>
      </c>
      <c r="AO2474" s="169">
        <f>SUM(AO2475)</f>
        <v>0</v>
      </c>
      <c r="AP2474" s="169">
        <f>SUM(AP2475)</f>
        <v>0</v>
      </c>
      <c r="AQ2474" s="169">
        <f t="shared" si="1506"/>
        <v>0</v>
      </c>
      <c r="AR2474" s="169">
        <f>SUM(AR2475)</f>
        <v>0</v>
      </c>
      <c r="AS2474" s="169">
        <f>SUM(AS2475)</f>
        <v>0</v>
      </c>
      <c r="AT2474" s="169">
        <f t="shared" si="1507"/>
        <v>0</v>
      </c>
      <c r="AU2474" s="169">
        <f>SUM(AU2475)</f>
        <v>0</v>
      </c>
      <c r="AV2474" s="169">
        <f>SUM(AV2475)</f>
        <v>0</v>
      </c>
      <c r="AW2474" s="169">
        <f t="shared" si="1508"/>
        <v>0</v>
      </c>
      <c r="AX2474" s="171"/>
      <c r="AY2474" s="172"/>
      <c r="AZ2474" s="171"/>
      <c r="BA2474" s="172"/>
      <c r="BB2474" s="171"/>
      <c r="BC2474" s="172"/>
      <c r="BD2474" s="171"/>
      <c r="BE2474" s="172"/>
    </row>
    <row r="2475" spans="2:57" ht="30" hidden="1">
      <c r="B2475" s="174">
        <v>2025</v>
      </c>
      <c r="C2475" s="174">
        <v>20</v>
      </c>
      <c r="D2475" s="175">
        <v>0</v>
      </c>
      <c r="E2475" s="176"/>
      <c r="F2475" s="174">
        <v>4</v>
      </c>
      <c r="G2475" s="174">
        <v>9</v>
      </c>
      <c r="H2475" s="174">
        <v>24</v>
      </c>
      <c r="I2475" s="174">
        <v>3000</v>
      </c>
      <c r="J2475" s="174">
        <v>3300</v>
      </c>
      <c r="K2475" s="174">
        <v>333</v>
      </c>
      <c r="L2475" s="177">
        <v>1317</v>
      </c>
      <c r="M2475" s="178">
        <v>0</v>
      </c>
      <c r="N2475" s="179" t="s">
        <v>1539</v>
      </c>
      <c r="O2475" s="180">
        <v>0</v>
      </c>
      <c r="P2475" s="180">
        <v>0</v>
      </c>
      <c r="Q2475" s="181">
        <v>0</v>
      </c>
      <c r="R2475" s="182" t="s">
        <v>50</v>
      </c>
      <c r="S2475" s="183">
        <v>0</v>
      </c>
      <c r="T2475" s="183">
        <v>0</v>
      </c>
      <c r="U2475" s="180">
        <v>0</v>
      </c>
      <c r="V2475" s="180">
        <v>0</v>
      </c>
      <c r="W2475" s="183">
        <v>0</v>
      </c>
      <c r="X2475" s="183">
        <v>0</v>
      </c>
      <c r="Y2475" s="180">
        <v>0</v>
      </c>
      <c r="Z2475" s="180">
        <v>0</v>
      </c>
      <c r="AA2475" s="183">
        <v>0</v>
      </c>
      <c r="AB2475" s="183">
        <v>0</v>
      </c>
      <c r="AC2475" s="180">
        <f>+O2475+U2475-Y2475</f>
        <v>0</v>
      </c>
      <c r="AD2475" s="180">
        <f>+P2475+V2475-Z2475</f>
        <v>0</v>
      </c>
      <c r="AE2475" s="181">
        <f t="shared" si="1502"/>
        <v>0</v>
      </c>
      <c r="AF2475" s="180">
        <v>0</v>
      </c>
      <c r="AG2475" s="180">
        <v>0</v>
      </c>
      <c r="AH2475" s="181">
        <f t="shared" si="1503"/>
        <v>0</v>
      </c>
      <c r="AI2475" s="180">
        <v>0</v>
      </c>
      <c r="AJ2475" s="180">
        <v>0</v>
      </c>
      <c r="AK2475" s="181">
        <f t="shared" si="1504"/>
        <v>0</v>
      </c>
      <c r="AL2475" s="180">
        <v>0</v>
      </c>
      <c r="AM2475" s="180">
        <v>0</v>
      </c>
      <c r="AN2475" s="181">
        <f t="shared" si="1505"/>
        <v>0</v>
      </c>
      <c r="AO2475" s="180">
        <v>0</v>
      </c>
      <c r="AP2475" s="180">
        <v>0</v>
      </c>
      <c r="AQ2475" s="181">
        <f t="shared" si="1506"/>
        <v>0</v>
      </c>
      <c r="AR2475" s="180">
        <v>0</v>
      </c>
      <c r="AS2475" s="180">
        <v>0</v>
      </c>
      <c r="AT2475" s="181">
        <f t="shared" si="1507"/>
        <v>0</v>
      </c>
      <c r="AU2475" s="180">
        <f>+AC2475-AF2475-AI2475-AL2475-AO2475-AR2475</f>
        <v>0</v>
      </c>
      <c r="AV2475" s="180">
        <f>+AD2475-AG2475-AJ2475-AM2475-AP2475-AS2475</f>
        <v>0</v>
      </c>
      <c r="AW2475" s="181">
        <f t="shared" si="1508"/>
        <v>0</v>
      </c>
      <c r="AX2475" s="183">
        <f>+S2475+W2475-AA2475</f>
        <v>0</v>
      </c>
      <c r="AY2475" s="183">
        <f>+T2475+X2475-AB2475</f>
        <v>0</v>
      </c>
      <c r="AZ2475" s="183"/>
      <c r="BA2475" s="183"/>
      <c r="BB2475" s="183"/>
      <c r="BC2475" s="183"/>
      <c r="BD2475" s="183">
        <f>+AX2475-AZ2475-BB2475</f>
        <v>0</v>
      </c>
      <c r="BE2475" s="183">
        <f>+AY2475-BA2475-BC2475</f>
        <v>0</v>
      </c>
    </row>
    <row r="2476" spans="2:57" ht="15.75" hidden="1">
      <c r="B2476" s="152">
        <v>2025</v>
      </c>
      <c r="C2476" s="152">
        <v>20</v>
      </c>
      <c r="D2476" s="153"/>
      <c r="E2476" s="154"/>
      <c r="F2476" s="152">
        <v>4</v>
      </c>
      <c r="G2476" s="152">
        <v>9</v>
      </c>
      <c r="H2476" s="152">
        <v>24</v>
      </c>
      <c r="I2476" s="152">
        <v>3000</v>
      </c>
      <c r="J2476" s="152">
        <v>3400</v>
      </c>
      <c r="K2476" s="152"/>
      <c r="L2476" s="155" t="s">
        <v>44</v>
      </c>
      <c r="M2476" s="156"/>
      <c r="N2476" s="157" t="s">
        <v>1540</v>
      </c>
      <c r="O2476" s="158">
        <v>0</v>
      </c>
      <c r="P2476" s="158">
        <v>0</v>
      </c>
      <c r="Q2476" s="158">
        <v>0</v>
      </c>
      <c r="R2476" s="159"/>
      <c r="S2476" s="160"/>
      <c r="T2476" s="161"/>
      <c r="U2476" s="158">
        <f t="shared" ref="U2476:AD2476" si="1553">U2477</f>
        <v>0</v>
      </c>
      <c r="V2476" s="158">
        <f t="shared" si="1553"/>
        <v>0</v>
      </c>
      <c r="W2476" s="162">
        <f t="shared" si="1553"/>
        <v>0</v>
      </c>
      <c r="X2476" s="162">
        <f t="shared" si="1553"/>
        <v>0</v>
      </c>
      <c r="Y2476" s="158">
        <f t="shared" si="1553"/>
        <v>0</v>
      </c>
      <c r="Z2476" s="158">
        <f t="shared" si="1553"/>
        <v>0</v>
      </c>
      <c r="AA2476" s="162">
        <f t="shared" si="1553"/>
        <v>0</v>
      </c>
      <c r="AB2476" s="162">
        <f t="shared" si="1553"/>
        <v>0</v>
      </c>
      <c r="AC2476" s="158">
        <f t="shared" si="1553"/>
        <v>0</v>
      </c>
      <c r="AD2476" s="158">
        <f t="shared" si="1553"/>
        <v>0</v>
      </c>
      <c r="AE2476" s="158">
        <f t="shared" si="1502"/>
        <v>0</v>
      </c>
      <c r="AF2476" s="158">
        <f>AF2477</f>
        <v>0</v>
      </c>
      <c r="AG2476" s="158">
        <f>AG2477</f>
        <v>0</v>
      </c>
      <c r="AH2476" s="158">
        <f t="shared" si="1503"/>
        <v>0</v>
      </c>
      <c r="AI2476" s="158">
        <f>AI2477</f>
        <v>0</v>
      </c>
      <c r="AJ2476" s="158">
        <f>AJ2477</f>
        <v>0</v>
      </c>
      <c r="AK2476" s="158">
        <f t="shared" si="1504"/>
        <v>0</v>
      </c>
      <c r="AL2476" s="158">
        <f>AL2477</f>
        <v>0</v>
      </c>
      <c r="AM2476" s="158">
        <f>AM2477</f>
        <v>0</v>
      </c>
      <c r="AN2476" s="158">
        <f t="shared" si="1505"/>
        <v>0</v>
      </c>
      <c r="AO2476" s="158">
        <f>AO2477</f>
        <v>0</v>
      </c>
      <c r="AP2476" s="158">
        <f>AP2477</f>
        <v>0</v>
      </c>
      <c r="AQ2476" s="158">
        <f t="shared" si="1506"/>
        <v>0</v>
      </c>
      <c r="AR2476" s="158">
        <f>AR2477</f>
        <v>0</v>
      </c>
      <c r="AS2476" s="158">
        <f>AS2477</f>
        <v>0</v>
      </c>
      <c r="AT2476" s="158">
        <f t="shared" si="1507"/>
        <v>0</v>
      </c>
      <c r="AU2476" s="158">
        <f>AU2477</f>
        <v>0</v>
      </c>
      <c r="AV2476" s="158">
        <f>AV2477</f>
        <v>0</v>
      </c>
      <c r="AW2476" s="158">
        <f t="shared" si="1508"/>
        <v>0</v>
      </c>
      <c r="AX2476" s="160"/>
      <c r="AY2476" s="161"/>
      <c r="AZ2476" s="160"/>
      <c r="BA2476" s="161"/>
      <c r="BB2476" s="160"/>
      <c r="BC2476" s="161"/>
      <c r="BD2476" s="160"/>
      <c r="BE2476" s="161"/>
    </row>
    <row r="2477" spans="2:57" ht="15.75" hidden="1">
      <c r="B2477" s="163">
        <v>2025</v>
      </c>
      <c r="C2477" s="163">
        <v>20</v>
      </c>
      <c r="D2477" s="164"/>
      <c r="E2477" s="165"/>
      <c r="F2477" s="163">
        <v>4</v>
      </c>
      <c r="G2477" s="163">
        <v>9</v>
      </c>
      <c r="H2477" s="163">
        <v>24</v>
      </c>
      <c r="I2477" s="163">
        <v>3000</v>
      </c>
      <c r="J2477" s="163">
        <v>3400</v>
      </c>
      <c r="K2477" s="163">
        <v>345</v>
      </c>
      <c r="L2477" s="166" t="s">
        <v>44</v>
      </c>
      <c r="M2477" s="167"/>
      <c r="N2477" s="168" t="s">
        <v>1541</v>
      </c>
      <c r="O2477" s="169">
        <v>0</v>
      </c>
      <c r="P2477" s="169">
        <v>0</v>
      </c>
      <c r="Q2477" s="169">
        <v>0</v>
      </c>
      <c r="R2477" s="170"/>
      <c r="S2477" s="171"/>
      <c r="T2477" s="172"/>
      <c r="U2477" s="169">
        <f t="shared" ref="U2477:AD2477" si="1554">SUM(U2478:U2479)</f>
        <v>0</v>
      </c>
      <c r="V2477" s="169">
        <f t="shared" si="1554"/>
        <v>0</v>
      </c>
      <c r="W2477" s="173">
        <f t="shared" si="1554"/>
        <v>0</v>
      </c>
      <c r="X2477" s="173">
        <f t="shared" si="1554"/>
        <v>0</v>
      </c>
      <c r="Y2477" s="169">
        <f t="shared" si="1554"/>
        <v>0</v>
      </c>
      <c r="Z2477" s="169">
        <f t="shared" si="1554"/>
        <v>0</v>
      </c>
      <c r="AA2477" s="173">
        <f t="shared" si="1554"/>
        <v>0</v>
      </c>
      <c r="AB2477" s="173">
        <f t="shared" si="1554"/>
        <v>0</v>
      </c>
      <c r="AC2477" s="169">
        <f t="shared" si="1554"/>
        <v>0</v>
      </c>
      <c r="AD2477" s="169">
        <f t="shared" si="1554"/>
        <v>0</v>
      </c>
      <c r="AE2477" s="169">
        <f t="shared" si="1502"/>
        <v>0</v>
      </c>
      <c r="AF2477" s="169">
        <f>SUM(AF2478:AF2479)</f>
        <v>0</v>
      </c>
      <c r="AG2477" s="169">
        <f>SUM(AG2478:AG2479)</f>
        <v>0</v>
      </c>
      <c r="AH2477" s="169">
        <f t="shared" si="1503"/>
        <v>0</v>
      </c>
      <c r="AI2477" s="169">
        <f>SUM(AI2478:AI2479)</f>
        <v>0</v>
      </c>
      <c r="AJ2477" s="169">
        <f>SUM(AJ2478:AJ2479)</f>
        <v>0</v>
      </c>
      <c r="AK2477" s="169">
        <f t="shared" si="1504"/>
        <v>0</v>
      </c>
      <c r="AL2477" s="169">
        <f>SUM(AL2478:AL2479)</f>
        <v>0</v>
      </c>
      <c r="AM2477" s="169">
        <f>SUM(AM2478:AM2479)</f>
        <v>0</v>
      </c>
      <c r="AN2477" s="169">
        <f t="shared" si="1505"/>
        <v>0</v>
      </c>
      <c r="AO2477" s="169">
        <f>SUM(AO2478:AO2479)</f>
        <v>0</v>
      </c>
      <c r="AP2477" s="169">
        <f>SUM(AP2478:AP2479)</f>
        <v>0</v>
      </c>
      <c r="AQ2477" s="169">
        <f t="shared" si="1506"/>
        <v>0</v>
      </c>
      <c r="AR2477" s="169">
        <f>SUM(AR2478:AR2479)</f>
        <v>0</v>
      </c>
      <c r="AS2477" s="169">
        <f>SUM(AS2478:AS2479)</f>
        <v>0</v>
      </c>
      <c r="AT2477" s="169">
        <f t="shared" si="1507"/>
        <v>0</v>
      </c>
      <c r="AU2477" s="169">
        <f>SUM(AU2478:AU2479)</f>
        <v>0</v>
      </c>
      <c r="AV2477" s="169">
        <f>SUM(AV2478:AV2479)</f>
        <v>0</v>
      </c>
      <c r="AW2477" s="169">
        <f t="shared" si="1508"/>
        <v>0</v>
      </c>
      <c r="AX2477" s="171"/>
      <c r="AY2477" s="172"/>
      <c r="AZ2477" s="171"/>
      <c r="BA2477" s="172"/>
      <c r="BB2477" s="171"/>
      <c r="BC2477" s="172"/>
      <c r="BD2477" s="171"/>
      <c r="BE2477" s="172"/>
    </row>
    <row r="2478" spans="2:57" ht="15.75" hidden="1">
      <c r="B2478" s="174">
        <v>2025</v>
      </c>
      <c r="C2478" s="174">
        <v>20</v>
      </c>
      <c r="D2478" s="175">
        <v>0</v>
      </c>
      <c r="E2478" s="176"/>
      <c r="F2478" s="174">
        <v>4</v>
      </c>
      <c r="G2478" s="174">
        <v>9</v>
      </c>
      <c r="H2478" s="174">
        <v>24</v>
      </c>
      <c r="I2478" s="174">
        <v>3000</v>
      </c>
      <c r="J2478" s="174">
        <v>3400</v>
      </c>
      <c r="K2478" s="174">
        <v>345</v>
      </c>
      <c r="L2478" s="177">
        <v>1160</v>
      </c>
      <c r="M2478" s="178">
        <v>0</v>
      </c>
      <c r="N2478" s="179" t="s">
        <v>1542</v>
      </c>
      <c r="O2478" s="180">
        <v>0</v>
      </c>
      <c r="P2478" s="180">
        <v>0</v>
      </c>
      <c r="Q2478" s="181">
        <v>0</v>
      </c>
      <c r="R2478" s="182" t="s">
        <v>128</v>
      </c>
      <c r="S2478" s="183">
        <v>0</v>
      </c>
      <c r="T2478" s="183">
        <v>0</v>
      </c>
      <c r="U2478" s="180">
        <v>0</v>
      </c>
      <c r="V2478" s="180">
        <v>0</v>
      </c>
      <c r="W2478" s="183">
        <v>0</v>
      </c>
      <c r="X2478" s="183">
        <v>0</v>
      </c>
      <c r="Y2478" s="180">
        <v>0</v>
      </c>
      <c r="Z2478" s="180">
        <v>0</v>
      </c>
      <c r="AA2478" s="183">
        <v>0</v>
      </c>
      <c r="AB2478" s="183">
        <v>0</v>
      </c>
      <c r="AC2478" s="180">
        <f t="shared" ref="AC2478:AD2479" si="1555">+O2478+U2478-Y2478</f>
        <v>0</v>
      </c>
      <c r="AD2478" s="180">
        <f t="shared" si="1555"/>
        <v>0</v>
      </c>
      <c r="AE2478" s="181">
        <f t="shared" si="1502"/>
        <v>0</v>
      </c>
      <c r="AF2478" s="180">
        <v>0</v>
      </c>
      <c r="AG2478" s="180">
        <v>0</v>
      </c>
      <c r="AH2478" s="181">
        <f t="shared" si="1503"/>
        <v>0</v>
      </c>
      <c r="AI2478" s="180">
        <v>0</v>
      </c>
      <c r="AJ2478" s="180">
        <v>0</v>
      </c>
      <c r="AK2478" s="181">
        <f t="shared" si="1504"/>
        <v>0</v>
      </c>
      <c r="AL2478" s="180">
        <v>0</v>
      </c>
      <c r="AM2478" s="180">
        <v>0</v>
      </c>
      <c r="AN2478" s="181">
        <f t="shared" si="1505"/>
        <v>0</v>
      </c>
      <c r="AO2478" s="180">
        <v>0</v>
      </c>
      <c r="AP2478" s="180">
        <v>0</v>
      </c>
      <c r="AQ2478" s="181">
        <f t="shared" si="1506"/>
        <v>0</v>
      </c>
      <c r="AR2478" s="180">
        <v>0</v>
      </c>
      <c r="AS2478" s="180">
        <v>0</v>
      </c>
      <c r="AT2478" s="181">
        <f t="shared" si="1507"/>
        <v>0</v>
      </c>
      <c r="AU2478" s="180">
        <f t="shared" ref="AU2478:AV2479" si="1556">+AC2478-AF2478-AI2478-AL2478-AO2478-AR2478</f>
        <v>0</v>
      </c>
      <c r="AV2478" s="180">
        <f t="shared" si="1556"/>
        <v>0</v>
      </c>
      <c r="AW2478" s="181">
        <f t="shared" si="1508"/>
        <v>0</v>
      </c>
      <c r="AX2478" s="183">
        <f t="shared" ref="AX2478:AY2479" si="1557">+S2478+W2478-AA2478</f>
        <v>0</v>
      </c>
      <c r="AY2478" s="183">
        <f t="shared" si="1557"/>
        <v>0</v>
      </c>
      <c r="AZ2478" s="183"/>
      <c r="BA2478" s="183"/>
      <c r="BB2478" s="183"/>
      <c r="BC2478" s="183"/>
      <c r="BD2478" s="183">
        <f t="shared" ref="BD2478:BE2479" si="1558">+AX2478-AZ2478-BB2478</f>
        <v>0</v>
      </c>
      <c r="BE2478" s="183">
        <f t="shared" si="1558"/>
        <v>0</v>
      </c>
    </row>
    <row r="2479" spans="2:57" ht="15.75" hidden="1">
      <c r="B2479" s="174">
        <v>2025</v>
      </c>
      <c r="C2479" s="174">
        <v>20</v>
      </c>
      <c r="D2479" s="175">
        <v>0</v>
      </c>
      <c r="E2479" s="176"/>
      <c r="F2479" s="174">
        <v>4</v>
      </c>
      <c r="G2479" s="174">
        <v>9</v>
      </c>
      <c r="H2479" s="174">
        <v>24</v>
      </c>
      <c r="I2479" s="174">
        <v>3000</v>
      </c>
      <c r="J2479" s="174">
        <v>3400</v>
      </c>
      <c r="K2479" s="174">
        <v>345</v>
      </c>
      <c r="L2479" s="177">
        <v>1159</v>
      </c>
      <c r="M2479" s="178">
        <v>0</v>
      </c>
      <c r="N2479" s="179" t="s">
        <v>1543</v>
      </c>
      <c r="O2479" s="180">
        <v>0</v>
      </c>
      <c r="P2479" s="180">
        <v>0</v>
      </c>
      <c r="Q2479" s="181">
        <v>0</v>
      </c>
      <c r="R2479" s="182" t="s">
        <v>128</v>
      </c>
      <c r="S2479" s="183">
        <v>0</v>
      </c>
      <c r="T2479" s="183">
        <v>0</v>
      </c>
      <c r="U2479" s="180">
        <v>0</v>
      </c>
      <c r="V2479" s="180">
        <v>0</v>
      </c>
      <c r="W2479" s="183">
        <v>0</v>
      </c>
      <c r="X2479" s="183">
        <v>0</v>
      </c>
      <c r="Y2479" s="180">
        <v>0</v>
      </c>
      <c r="Z2479" s="180">
        <v>0</v>
      </c>
      <c r="AA2479" s="183">
        <v>0</v>
      </c>
      <c r="AB2479" s="183">
        <v>0</v>
      </c>
      <c r="AC2479" s="180">
        <f t="shared" si="1555"/>
        <v>0</v>
      </c>
      <c r="AD2479" s="180">
        <f t="shared" si="1555"/>
        <v>0</v>
      </c>
      <c r="AE2479" s="181">
        <f t="shared" si="1502"/>
        <v>0</v>
      </c>
      <c r="AF2479" s="180">
        <v>0</v>
      </c>
      <c r="AG2479" s="180">
        <v>0</v>
      </c>
      <c r="AH2479" s="181">
        <f t="shared" si="1503"/>
        <v>0</v>
      </c>
      <c r="AI2479" s="180">
        <v>0</v>
      </c>
      <c r="AJ2479" s="180">
        <v>0</v>
      </c>
      <c r="AK2479" s="181">
        <f t="shared" si="1504"/>
        <v>0</v>
      </c>
      <c r="AL2479" s="180">
        <v>0</v>
      </c>
      <c r="AM2479" s="180">
        <v>0</v>
      </c>
      <c r="AN2479" s="181">
        <f t="shared" si="1505"/>
        <v>0</v>
      </c>
      <c r="AO2479" s="180">
        <v>0</v>
      </c>
      <c r="AP2479" s="180">
        <v>0</v>
      </c>
      <c r="AQ2479" s="181">
        <f t="shared" si="1506"/>
        <v>0</v>
      </c>
      <c r="AR2479" s="180">
        <v>0</v>
      </c>
      <c r="AS2479" s="180">
        <v>0</v>
      </c>
      <c r="AT2479" s="181">
        <f t="shared" si="1507"/>
        <v>0</v>
      </c>
      <c r="AU2479" s="180">
        <f t="shared" si="1556"/>
        <v>0</v>
      </c>
      <c r="AV2479" s="180">
        <f t="shared" si="1556"/>
        <v>0</v>
      </c>
      <c r="AW2479" s="181">
        <f t="shared" si="1508"/>
        <v>0</v>
      </c>
      <c r="AX2479" s="183">
        <f t="shared" si="1557"/>
        <v>0</v>
      </c>
      <c r="AY2479" s="183">
        <f t="shared" si="1557"/>
        <v>0</v>
      </c>
      <c r="AZ2479" s="183"/>
      <c r="BA2479" s="183"/>
      <c r="BB2479" s="183"/>
      <c r="BC2479" s="183"/>
      <c r="BD2479" s="183">
        <f t="shared" si="1558"/>
        <v>0</v>
      </c>
      <c r="BE2479" s="183">
        <f t="shared" si="1558"/>
        <v>0</v>
      </c>
    </row>
    <row r="2480" spans="2:57" ht="31.5" hidden="1">
      <c r="B2480" s="152">
        <v>2025</v>
      </c>
      <c r="C2480" s="152">
        <v>20</v>
      </c>
      <c r="D2480" s="153"/>
      <c r="E2480" s="154"/>
      <c r="F2480" s="152">
        <v>4</v>
      </c>
      <c r="G2480" s="152">
        <v>9</v>
      </c>
      <c r="H2480" s="152">
        <v>24</v>
      </c>
      <c r="I2480" s="152">
        <v>3000</v>
      </c>
      <c r="J2480" s="152">
        <v>3500</v>
      </c>
      <c r="K2480" s="152"/>
      <c r="L2480" s="155" t="s">
        <v>44</v>
      </c>
      <c r="M2480" s="156"/>
      <c r="N2480" s="157" t="s">
        <v>122</v>
      </c>
      <c r="O2480" s="158">
        <v>0</v>
      </c>
      <c r="P2480" s="158">
        <v>0</v>
      </c>
      <c r="Q2480" s="158">
        <v>0</v>
      </c>
      <c r="R2480" s="159"/>
      <c r="S2480" s="160"/>
      <c r="T2480" s="161"/>
      <c r="U2480" s="158">
        <f t="shared" ref="U2480:AD2480" si="1559">U2481+U2484+U2486+U2488</f>
        <v>0</v>
      </c>
      <c r="V2480" s="158">
        <f t="shared" si="1559"/>
        <v>0</v>
      </c>
      <c r="W2480" s="162">
        <f t="shared" si="1559"/>
        <v>0</v>
      </c>
      <c r="X2480" s="162">
        <f t="shared" si="1559"/>
        <v>0</v>
      </c>
      <c r="Y2480" s="158">
        <f t="shared" si="1559"/>
        <v>0</v>
      </c>
      <c r="Z2480" s="158">
        <f t="shared" si="1559"/>
        <v>0</v>
      </c>
      <c r="AA2480" s="162">
        <f t="shared" si="1559"/>
        <v>0</v>
      </c>
      <c r="AB2480" s="162">
        <f t="shared" si="1559"/>
        <v>0</v>
      </c>
      <c r="AC2480" s="158">
        <f t="shared" si="1559"/>
        <v>0</v>
      </c>
      <c r="AD2480" s="158">
        <f t="shared" si="1559"/>
        <v>0</v>
      </c>
      <c r="AE2480" s="158">
        <f t="shared" si="1502"/>
        <v>0</v>
      </c>
      <c r="AF2480" s="158">
        <f>AF2481+AF2484+AF2486+AF2488</f>
        <v>0</v>
      </c>
      <c r="AG2480" s="158">
        <f>AG2481+AG2484+AG2486+AG2488</f>
        <v>0</v>
      </c>
      <c r="AH2480" s="158">
        <f t="shared" si="1503"/>
        <v>0</v>
      </c>
      <c r="AI2480" s="158">
        <f>AI2481+AI2484+AI2486+AI2488</f>
        <v>0</v>
      </c>
      <c r="AJ2480" s="158">
        <f>AJ2481+AJ2484+AJ2486+AJ2488</f>
        <v>0</v>
      </c>
      <c r="AK2480" s="158">
        <f t="shared" si="1504"/>
        <v>0</v>
      </c>
      <c r="AL2480" s="158">
        <f>AL2481+AL2484+AL2486+AL2488</f>
        <v>0</v>
      </c>
      <c r="AM2480" s="158">
        <f>AM2481+AM2484+AM2486+AM2488</f>
        <v>0</v>
      </c>
      <c r="AN2480" s="158">
        <f t="shared" si="1505"/>
        <v>0</v>
      </c>
      <c r="AO2480" s="158">
        <f>AO2481+AO2484+AO2486+AO2488</f>
        <v>0</v>
      </c>
      <c r="AP2480" s="158">
        <f>AP2481+AP2484+AP2486+AP2488</f>
        <v>0</v>
      </c>
      <c r="AQ2480" s="158">
        <f t="shared" si="1506"/>
        <v>0</v>
      </c>
      <c r="AR2480" s="158">
        <f>AR2481+AR2484+AR2486+AR2488</f>
        <v>0</v>
      </c>
      <c r="AS2480" s="158">
        <f>AS2481+AS2484+AS2486+AS2488</f>
        <v>0</v>
      </c>
      <c r="AT2480" s="158">
        <f t="shared" si="1507"/>
        <v>0</v>
      </c>
      <c r="AU2480" s="158">
        <f>AU2481+AU2484+AU2486+AU2488</f>
        <v>0</v>
      </c>
      <c r="AV2480" s="158">
        <f>AV2481+AV2484+AV2486+AV2488</f>
        <v>0</v>
      </c>
      <c r="AW2480" s="158">
        <f t="shared" si="1508"/>
        <v>0</v>
      </c>
      <c r="AX2480" s="160"/>
      <c r="AY2480" s="161"/>
      <c r="AZ2480" s="160"/>
      <c r="BA2480" s="161"/>
      <c r="BB2480" s="160"/>
      <c r="BC2480" s="161"/>
      <c r="BD2480" s="160"/>
      <c r="BE2480" s="161"/>
    </row>
    <row r="2481" spans="2:57" ht="15.75" hidden="1">
      <c r="B2481" s="163">
        <v>2025</v>
      </c>
      <c r="C2481" s="163">
        <v>20</v>
      </c>
      <c r="D2481" s="164"/>
      <c r="E2481" s="165"/>
      <c r="F2481" s="163">
        <v>4</v>
      </c>
      <c r="G2481" s="163">
        <v>9</v>
      </c>
      <c r="H2481" s="163">
        <v>24</v>
      </c>
      <c r="I2481" s="163">
        <v>3000</v>
      </c>
      <c r="J2481" s="163">
        <v>3500</v>
      </c>
      <c r="K2481" s="163">
        <v>351</v>
      </c>
      <c r="L2481" s="166" t="s">
        <v>44</v>
      </c>
      <c r="M2481" s="167"/>
      <c r="N2481" s="168" t="s">
        <v>628</v>
      </c>
      <c r="O2481" s="169">
        <v>0</v>
      </c>
      <c r="P2481" s="169">
        <v>0</v>
      </c>
      <c r="Q2481" s="169">
        <v>0</v>
      </c>
      <c r="R2481" s="170"/>
      <c r="S2481" s="171"/>
      <c r="T2481" s="172"/>
      <c r="U2481" s="169">
        <f t="shared" ref="U2481:AD2481" si="1560">SUM(U2482:U2483)</f>
        <v>0</v>
      </c>
      <c r="V2481" s="169">
        <f t="shared" si="1560"/>
        <v>0</v>
      </c>
      <c r="W2481" s="173">
        <f t="shared" si="1560"/>
        <v>0</v>
      </c>
      <c r="X2481" s="173">
        <f t="shared" si="1560"/>
        <v>0</v>
      </c>
      <c r="Y2481" s="169">
        <f t="shared" si="1560"/>
        <v>0</v>
      </c>
      <c r="Z2481" s="169">
        <f t="shared" si="1560"/>
        <v>0</v>
      </c>
      <c r="AA2481" s="173">
        <f t="shared" si="1560"/>
        <v>0</v>
      </c>
      <c r="AB2481" s="173">
        <f t="shared" si="1560"/>
        <v>0</v>
      </c>
      <c r="AC2481" s="169">
        <f t="shared" si="1560"/>
        <v>0</v>
      </c>
      <c r="AD2481" s="169">
        <f t="shared" si="1560"/>
        <v>0</v>
      </c>
      <c r="AE2481" s="169">
        <f t="shared" si="1502"/>
        <v>0</v>
      </c>
      <c r="AF2481" s="169">
        <f>SUM(AF2482:AF2483)</f>
        <v>0</v>
      </c>
      <c r="AG2481" s="169">
        <f>SUM(AG2482:AG2483)</f>
        <v>0</v>
      </c>
      <c r="AH2481" s="169">
        <f t="shared" si="1503"/>
        <v>0</v>
      </c>
      <c r="AI2481" s="169">
        <f>SUM(AI2482:AI2483)</f>
        <v>0</v>
      </c>
      <c r="AJ2481" s="169">
        <f>SUM(AJ2482:AJ2483)</f>
        <v>0</v>
      </c>
      <c r="AK2481" s="169">
        <f t="shared" si="1504"/>
        <v>0</v>
      </c>
      <c r="AL2481" s="169">
        <f>SUM(AL2482:AL2483)</f>
        <v>0</v>
      </c>
      <c r="AM2481" s="169">
        <f>SUM(AM2482:AM2483)</f>
        <v>0</v>
      </c>
      <c r="AN2481" s="169">
        <f t="shared" si="1505"/>
        <v>0</v>
      </c>
      <c r="AO2481" s="169">
        <f>SUM(AO2482:AO2483)</f>
        <v>0</v>
      </c>
      <c r="AP2481" s="169">
        <f>SUM(AP2482:AP2483)</f>
        <v>0</v>
      </c>
      <c r="AQ2481" s="169">
        <f t="shared" si="1506"/>
        <v>0</v>
      </c>
      <c r="AR2481" s="169">
        <f>SUM(AR2482:AR2483)</f>
        <v>0</v>
      </c>
      <c r="AS2481" s="169">
        <f>SUM(AS2482:AS2483)</f>
        <v>0</v>
      </c>
      <c r="AT2481" s="169">
        <f t="shared" si="1507"/>
        <v>0</v>
      </c>
      <c r="AU2481" s="169">
        <f>SUM(AU2482:AU2483)</f>
        <v>0</v>
      </c>
      <c r="AV2481" s="169">
        <f>SUM(AV2482:AV2483)</f>
        <v>0</v>
      </c>
      <c r="AW2481" s="169">
        <f t="shared" si="1508"/>
        <v>0</v>
      </c>
      <c r="AX2481" s="171"/>
      <c r="AY2481" s="172"/>
      <c r="AZ2481" s="171"/>
      <c r="BA2481" s="172"/>
      <c r="BB2481" s="171"/>
      <c r="BC2481" s="172"/>
      <c r="BD2481" s="171"/>
      <c r="BE2481" s="172"/>
    </row>
    <row r="2482" spans="2:57" ht="30" hidden="1">
      <c r="B2482" s="174">
        <v>2025</v>
      </c>
      <c r="C2482" s="174">
        <v>20</v>
      </c>
      <c r="D2482" s="175">
        <v>0</v>
      </c>
      <c r="E2482" s="176"/>
      <c r="F2482" s="174">
        <v>4</v>
      </c>
      <c r="G2482" s="174">
        <v>9</v>
      </c>
      <c r="H2482" s="174">
        <v>24</v>
      </c>
      <c r="I2482" s="174">
        <v>3000</v>
      </c>
      <c r="J2482" s="174">
        <v>3500</v>
      </c>
      <c r="K2482" s="174">
        <v>351</v>
      </c>
      <c r="L2482" s="177">
        <v>910</v>
      </c>
      <c r="M2482" s="178">
        <v>0</v>
      </c>
      <c r="N2482" s="179" t="s">
        <v>629</v>
      </c>
      <c r="O2482" s="180">
        <v>0</v>
      </c>
      <c r="P2482" s="180">
        <v>0</v>
      </c>
      <c r="Q2482" s="181">
        <v>0</v>
      </c>
      <c r="R2482" s="182" t="s">
        <v>50</v>
      </c>
      <c r="S2482" s="183">
        <v>0</v>
      </c>
      <c r="T2482" s="183">
        <v>0</v>
      </c>
      <c r="U2482" s="180">
        <v>0</v>
      </c>
      <c r="V2482" s="180">
        <v>0</v>
      </c>
      <c r="W2482" s="183">
        <v>0</v>
      </c>
      <c r="X2482" s="183">
        <v>0</v>
      </c>
      <c r="Y2482" s="180">
        <v>0</v>
      </c>
      <c r="Z2482" s="180">
        <v>0</v>
      </c>
      <c r="AA2482" s="183">
        <v>0</v>
      </c>
      <c r="AB2482" s="183">
        <v>0</v>
      </c>
      <c r="AC2482" s="180">
        <f t="shared" ref="AC2482:AD2483" si="1561">+O2482+U2482-Y2482</f>
        <v>0</v>
      </c>
      <c r="AD2482" s="180">
        <f t="shared" si="1561"/>
        <v>0</v>
      </c>
      <c r="AE2482" s="181">
        <f t="shared" si="1502"/>
        <v>0</v>
      </c>
      <c r="AF2482" s="180">
        <v>0</v>
      </c>
      <c r="AG2482" s="180">
        <v>0</v>
      </c>
      <c r="AH2482" s="181">
        <f t="shared" si="1503"/>
        <v>0</v>
      </c>
      <c r="AI2482" s="180">
        <v>0</v>
      </c>
      <c r="AJ2482" s="180">
        <v>0</v>
      </c>
      <c r="AK2482" s="181">
        <f t="shared" si="1504"/>
        <v>0</v>
      </c>
      <c r="AL2482" s="180">
        <v>0</v>
      </c>
      <c r="AM2482" s="180">
        <v>0</v>
      </c>
      <c r="AN2482" s="181">
        <f t="shared" si="1505"/>
        <v>0</v>
      </c>
      <c r="AO2482" s="180">
        <v>0</v>
      </c>
      <c r="AP2482" s="180">
        <v>0</v>
      </c>
      <c r="AQ2482" s="181">
        <f t="shared" si="1506"/>
        <v>0</v>
      </c>
      <c r="AR2482" s="180">
        <v>0</v>
      </c>
      <c r="AS2482" s="180">
        <v>0</v>
      </c>
      <c r="AT2482" s="181">
        <f t="shared" si="1507"/>
        <v>0</v>
      </c>
      <c r="AU2482" s="180">
        <f t="shared" ref="AU2482:AV2483" si="1562">+AC2482-AF2482-AI2482-AL2482-AO2482-AR2482</f>
        <v>0</v>
      </c>
      <c r="AV2482" s="180">
        <f t="shared" si="1562"/>
        <v>0</v>
      </c>
      <c r="AW2482" s="181">
        <f t="shared" si="1508"/>
        <v>0</v>
      </c>
      <c r="AX2482" s="183">
        <f t="shared" ref="AX2482:AY2483" si="1563">+S2482+W2482-AA2482</f>
        <v>0</v>
      </c>
      <c r="AY2482" s="183">
        <f t="shared" si="1563"/>
        <v>0</v>
      </c>
      <c r="AZ2482" s="183"/>
      <c r="BA2482" s="183"/>
      <c r="BB2482" s="183"/>
      <c r="BC2482" s="183"/>
      <c r="BD2482" s="183">
        <f t="shared" ref="BD2482:BE2483" si="1564">+AX2482-AZ2482-BB2482</f>
        <v>0</v>
      </c>
      <c r="BE2482" s="183">
        <f t="shared" si="1564"/>
        <v>0</v>
      </c>
    </row>
    <row r="2483" spans="2:57" ht="30" hidden="1">
      <c r="B2483" s="174">
        <v>2025</v>
      </c>
      <c r="C2483" s="174">
        <v>20</v>
      </c>
      <c r="D2483" s="175">
        <v>0</v>
      </c>
      <c r="E2483" s="176"/>
      <c r="F2483" s="174">
        <v>4</v>
      </c>
      <c r="G2483" s="174">
        <v>9</v>
      </c>
      <c r="H2483" s="174">
        <v>24</v>
      </c>
      <c r="I2483" s="174">
        <v>3000</v>
      </c>
      <c r="J2483" s="174">
        <v>3500</v>
      </c>
      <c r="K2483" s="174">
        <v>351</v>
      </c>
      <c r="L2483" s="177">
        <v>911</v>
      </c>
      <c r="M2483" s="178">
        <v>0</v>
      </c>
      <c r="N2483" s="179" t="s">
        <v>1544</v>
      </c>
      <c r="O2483" s="180">
        <v>0</v>
      </c>
      <c r="P2483" s="180">
        <v>0</v>
      </c>
      <c r="Q2483" s="181">
        <v>0</v>
      </c>
      <c r="R2483" s="182" t="s">
        <v>50</v>
      </c>
      <c r="S2483" s="183">
        <v>0</v>
      </c>
      <c r="T2483" s="183">
        <v>0</v>
      </c>
      <c r="U2483" s="180">
        <v>0</v>
      </c>
      <c r="V2483" s="180">
        <v>0</v>
      </c>
      <c r="W2483" s="183">
        <v>0</v>
      </c>
      <c r="X2483" s="183">
        <v>0</v>
      </c>
      <c r="Y2483" s="180">
        <v>0</v>
      </c>
      <c r="Z2483" s="180">
        <v>0</v>
      </c>
      <c r="AA2483" s="183">
        <v>0</v>
      </c>
      <c r="AB2483" s="183">
        <v>0</v>
      </c>
      <c r="AC2483" s="180">
        <f t="shared" si="1561"/>
        <v>0</v>
      </c>
      <c r="AD2483" s="180">
        <f t="shared" si="1561"/>
        <v>0</v>
      </c>
      <c r="AE2483" s="181">
        <f t="shared" si="1502"/>
        <v>0</v>
      </c>
      <c r="AF2483" s="180">
        <v>0</v>
      </c>
      <c r="AG2483" s="180">
        <v>0</v>
      </c>
      <c r="AH2483" s="181">
        <f t="shared" si="1503"/>
        <v>0</v>
      </c>
      <c r="AI2483" s="180">
        <v>0</v>
      </c>
      <c r="AJ2483" s="180">
        <v>0</v>
      </c>
      <c r="AK2483" s="181">
        <f t="shared" si="1504"/>
        <v>0</v>
      </c>
      <c r="AL2483" s="180">
        <v>0</v>
      </c>
      <c r="AM2483" s="180">
        <v>0</v>
      </c>
      <c r="AN2483" s="181">
        <f t="shared" si="1505"/>
        <v>0</v>
      </c>
      <c r="AO2483" s="180">
        <v>0</v>
      </c>
      <c r="AP2483" s="180">
        <v>0</v>
      </c>
      <c r="AQ2483" s="181">
        <f t="shared" si="1506"/>
        <v>0</v>
      </c>
      <c r="AR2483" s="180">
        <v>0</v>
      </c>
      <c r="AS2483" s="180">
        <v>0</v>
      </c>
      <c r="AT2483" s="181">
        <f t="shared" si="1507"/>
        <v>0</v>
      </c>
      <c r="AU2483" s="180">
        <f t="shared" si="1562"/>
        <v>0</v>
      </c>
      <c r="AV2483" s="180">
        <f t="shared" si="1562"/>
        <v>0</v>
      </c>
      <c r="AW2483" s="181">
        <f t="shared" si="1508"/>
        <v>0</v>
      </c>
      <c r="AX2483" s="183">
        <f t="shared" si="1563"/>
        <v>0</v>
      </c>
      <c r="AY2483" s="183">
        <f t="shared" si="1563"/>
        <v>0</v>
      </c>
      <c r="AZ2483" s="183"/>
      <c r="BA2483" s="183"/>
      <c r="BB2483" s="183"/>
      <c r="BC2483" s="183"/>
      <c r="BD2483" s="183">
        <f t="shared" si="1564"/>
        <v>0</v>
      </c>
      <c r="BE2483" s="183">
        <f t="shared" si="1564"/>
        <v>0</v>
      </c>
    </row>
    <row r="2484" spans="2:57" ht="31.5" hidden="1">
      <c r="B2484" s="163">
        <v>2025</v>
      </c>
      <c r="C2484" s="163">
        <v>20</v>
      </c>
      <c r="D2484" s="164"/>
      <c r="E2484" s="165"/>
      <c r="F2484" s="163">
        <v>4</v>
      </c>
      <c r="G2484" s="163">
        <v>9</v>
      </c>
      <c r="H2484" s="163">
        <v>24</v>
      </c>
      <c r="I2484" s="163">
        <v>3000</v>
      </c>
      <c r="J2484" s="163">
        <v>3500</v>
      </c>
      <c r="K2484" s="163">
        <v>353</v>
      </c>
      <c r="L2484" s="166" t="s">
        <v>44</v>
      </c>
      <c r="M2484" s="167"/>
      <c r="N2484" s="168" t="s">
        <v>888</v>
      </c>
      <c r="O2484" s="169">
        <v>0</v>
      </c>
      <c r="P2484" s="169">
        <v>0</v>
      </c>
      <c r="Q2484" s="169">
        <v>0</v>
      </c>
      <c r="R2484" s="170"/>
      <c r="S2484" s="171"/>
      <c r="T2484" s="172"/>
      <c r="U2484" s="169">
        <f t="shared" ref="U2484:AD2484" si="1565">SUM(U2485)</f>
        <v>0</v>
      </c>
      <c r="V2484" s="169">
        <f t="shared" si="1565"/>
        <v>0</v>
      </c>
      <c r="W2484" s="173">
        <f t="shared" si="1565"/>
        <v>0</v>
      </c>
      <c r="X2484" s="173">
        <f t="shared" si="1565"/>
        <v>0</v>
      </c>
      <c r="Y2484" s="169">
        <f t="shared" si="1565"/>
        <v>0</v>
      </c>
      <c r="Z2484" s="169">
        <f t="shared" si="1565"/>
        <v>0</v>
      </c>
      <c r="AA2484" s="173">
        <f t="shared" si="1565"/>
        <v>0</v>
      </c>
      <c r="AB2484" s="173">
        <f t="shared" si="1565"/>
        <v>0</v>
      </c>
      <c r="AC2484" s="169">
        <f t="shared" si="1565"/>
        <v>0</v>
      </c>
      <c r="AD2484" s="169">
        <f t="shared" si="1565"/>
        <v>0</v>
      </c>
      <c r="AE2484" s="169">
        <f t="shared" ref="AE2484:AE2547" si="1566">+AC2484+AD2484</f>
        <v>0</v>
      </c>
      <c r="AF2484" s="169">
        <f>SUM(AF2485)</f>
        <v>0</v>
      </c>
      <c r="AG2484" s="169">
        <f>SUM(AG2485)</f>
        <v>0</v>
      </c>
      <c r="AH2484" s="169">
        <f t="shared" ref="AH2484:AH2547" si="1567">+AF2484+AG2484</f>
        <v>0</v>
      </c>
      <c r="AI2484" s="169">
        <f>SUM(AI2485)</f>
        <v>0</v>
      </c>
      <c r="AJ2484" s="169">
        <f>SUM(AJ2485)</f>
        <v>0</v>
      </c>
      <c r="AK2484" s="169">
        <f t="shared" ref="AK2484:AK2547" si="1568">+AI2484+AJ2484</f>
        <v>0</v>
      </c>
      <c r="AL2484" s="169">
        <f>SUM(AL2485)</f>
        <v>0</v>
      </c>
      <c r="AM2484" s="169">
        <f>SUM(AM2485)</f>
        <v>0</v>
      </c>
      <c r="AN2484" s="169">
        <f t="shared" ref="AN2484:AN2547" si="1569">+AL2484+AM2484</f>
        <v>0</v>
      </c>
      <c r="AO2484" s="169">
        <f>SUM(AO2485)</f>
        <v>0</v>
      </c>
      <c r="AP2484" s="169">
        <f>SUM(AP2485)</f>
        <v>0</v>
      </c>
      <c r="AQ2484" s="169">
        <f t="shared" ref="AQ2484:AQ2547" si="1570">+AO2484+AP2484</f>
        <v>0</v>
      </c>
      <c r="AR2484" s="169">
        <f>SUM(AR2485)</f>
        <v>0</v>
      </c>
      <c r="AS2484" s="169">
        <f>SUM(AS2485)</f>
        <v>0</v>
      </c>
      <c r="AT2484" s="169">
        <f t="shared" ref="AT2484:AT2547" si="1571">+AR2484+AS2484</f>
        <v>0</v>
      </c>
      <c r="AU2484" s="169">
        <f>SUM(AU2485)</f>
        <v>0</v>
      </c>
      <c r="AV2484" s="169">
        <f>SUM(AV2485)</f>
        <v>0</v>
      </c>
      <c r="AW2484" s="169">
        <f t="shared" ref="AW2484:AW2547" si="1572">+AU2484+AV2484</f>
        <v>0</v>
      </c>
      <c r="AX2484" s="171"/>
      <c r="AY2484" s="172"/>
      <c r="AZ2484" s="171"/>
      <c r="BA2484" s="172"/>
      <c r="BB2484" s="171"/>
      <c r="BC2484" s="172"/>
      <c r="BD2484" s="171"/>
      <c r="BE2484" s="172"/>
    </row>
    <row r="2485" spans="2:57" ht="15.75" hidden="1">
      <c r="B2485" s="174">
        <v>2025</v>
      </c>
      <c r="C2485" s="174">
        <v>20</v>
      </c>
      <c r="D2485" s="175">
        <v>0</v>
      </c>
      <c r="E2485" s="176"/>
      <c r="F2485" s="174">
        <v>4</v>
      </c>
      <c r="G2485" s="174">
        <v>9</v>
      </c>
      <c r="H2485" s="174">
        <v>24</v>
      </c>
      <c r="I2485" s="174">
        <v>3000</v>
      </c>
      <c r="J2485" s="174">
        <v>3500</v>
      </c>
      <c r="K2485" s="174">
        <v>353</v>
      </c>
      <c r="L2485" s="177">
        <v>908</v>
      </c>
      <c r="M2485" s="178">
        <v>0</v>
      </c>
      <c r="N2485" s="179" t="s">
        <v>889</v>
      </c>
      <c r="O2485" s="180">
        <v>0</v>
      </c>
      <c r="P2485" s="180">
        <v>0</v>
      </c>
      <c r="Q2485" s="181">
        <v>0</v>
      </c>
      <c r="R2485" s="182" t="s">
        <v>50</v>
      </c>
      <c r="S2485" s="183">
        <v>0</v>
      </c>
      <c r="T2485" s="183">
        <v>0</v>
      </c>
      <c r="U2485" s="180">
        <v>0</v>
      </c>
      <c r="V2485" s="180">
        <v>0</v>
      </c>
      <c r="W2485" s="183">
        <v>0</v>
      </c>
      <c r="X2485" s="183">
        <v>0</v>
      </c>
      <c r="Y2485" s="180">
        <v>0</v>
      </c>
      <c r="Z2485" s="180">
        <v>0</v>
      </c>
      <c r="AA2485" s="183">
        <v>0</v>
      </c>
      <c r="AB2485" s="183">
        <v>0</v>
      </c>
      <c r="AC2485" s="180">
        <f>+O2485+U2485-Y2485</f>
        <v>0</v>
      </c>
      <c r="AD2485" s="180">
        <f>+P2485+V2485-Z2485</f>
        <v>0</v>
      </c>
      <c r="AE2485" s="181">
        <f t="shared" si="1566"/>
        <v>0</v>
      </c>
      <c r="AF2485" s="180">
        <v>0</v>
      </c>
      <c r="AG2485" s="180">
        <v>0</v>
      </c>
      <c r="AH2485" s="181">
        <f t="shared" si="1567"/>
        <v>0</v>
      </c>
      <c r="AI2485" s="180">
        <v>0</v>
      </c>
      <c r="AJ2485" s="180">
        <v>0</v>
      </c>
      <c r="AK2485" s="181">
        <f t="shared" si="1568"/>
        <v>0</v>
      </c>
      <c r="AL2485" s="180">
        <v>0</v>
      </c>
      <c r="AM2485" s="180">
        <v>0</v>
      </c>
      <c r="AN2485" s="181">
        <f t="shared" si="1569"/>
        <v>0</v>
      </c>
      <c r="AO2485" s="180">
        <v>0</v>
      </c>
      <c r="AP2485" s="180">
        <v>0</v>
      </c>
      <c r="AQ2485" s="181">
        <f t="shared" si="1570"/>
        <v>0</v>
      </c>
      <c r="AR2485" s="180">
        <v>0</v>
      </c>
      <c r="AS2485" s="180">
        <v>0</v>
      </c>
      <c r="AT2485" s="181">
        <f t="shared" si="1571"/>
        <v>0</v>
      </c>
      <c r="AU2485" s="180">
        <f>+AC2485-AF2485-AI2485-AL2485-AO2485-AR2485</f>
        <v>0</v>
      </c>
      <c r="AV2485" s="180">
        <f>+AD2485-AG2485-AJ2485-AM2485-AP2485-AS2485</f>
        <v>0</v>
      </c>
      <c r="AW2485" s="181">
        <f t="shared" si="1572"/>
        <v>0</v>
      </c>
      <c r="AX2485" s="183">
        <f>+S2485+W2485-AA2485</f>
        <v>0</v>
      </c>
      <c r="AY2485" s="183">
        <f>+T2485+X2485-AB2485</f>
        <v>0</v>
      </c>
      <c r="AZ2485" s="183"/>
      <c r="BA2485" s="183"/>
      <c r="BB2485" s="183"/>
      <c r="BC2485" s="183"/>
      <c r="BD2485" s="183">
        <f>+AX2485-AZ2485-BB2485</f>
        <v>0</v>
      </c>
      <c r="BE2485" s="183">
        <f>+AY2485-BA2485-BC2485</f>
        <v>0</v>
      </c>
    </row>
    <row r="2486" spans="2:57" ht="15.75" hidden="1">
      <c r="B2486" s="163">
        <v>2025</v>
      </c>
      <c r="C2486" s="163">
        <v>20</v>
      </c>
      <c r="D2486" s="164"/>
      <c r="E2486" s="165"/>
      <c r="F2486" s="163">
        <v>4</v>
      </c>
      <c r="G2486" s="163">
        <v>9</v>
      </c>
      <c r="H2486" s="163">
        <v>24</v>
      </c>
      <c r="I2486" s="163">
        <v>3000</v>
      </c>
      <c r="J2486" s="163">
        <v>3500</v>
      </c>
      <c r="K2486" s="163">
        <v>355</v>
      </c>
      <c r="L2486" s="166" t="s">
        <v>44</v>
      </c>
      <c r="M2486" s="167"/>
      <c r="N2486" s="168" t="s">
        <v>1106</v>
      </c>
      <c r="O2486" s="169">
        <v>0</v>
      </c>
      <c r="P2486" s="169">
        <v>0</v>
      </c>
      <c r="Q2486" s="169">
        <v>0</v>
      </c>
      <c r="R2486" s="170"/>
      <c r="S2486" s="171"/>
      <c r="T2486" s="172"/>
      <c r="U2486" s="169">
        <f t="shared" ref="U2486:AD2486" si="1573">SUM(U2487)</f>
        <v>0</v>
      </c>
      <c r="V2486" s="169">
        <f t="shared" si="1573"/>
        <v>0</v>
      </c>
      <c r="W2486" s="173">
        <f t="shared" si="1573"/>
        <v>0</v>
      </c>
      <c r="X2486" s="173">
        <f t="shared" si="1573"/>
        <v>0</v>
      </c>
      <c r="Y2486" s="169">
        <f t="shared" si="1573"/>
        <v>0</v>
      </c>
      <c r="Z2486" s="169">
        <f t="shared" si="1573"/>
        <v>0</v>
      </c>
      <c r="AA2486" s="173">
        <f t="shared" si="1573"/>
        <v>0</v>
      </c>
      <c r="AB2486" s="173">
        <f t="shared" si="1573"/>
        <v>0</v>
      </c>
      <c r="AC2486" s="169">
        <f t="shared" si="1573"/>
        <v>0</v>
      </c>
      <c r="AD2486" s="169">
        <f t="shared" si="1573"/>
        <v>0</v>
      </c>
      <c r="AE2486" s="169">
        <f t="shared" si="1566"/>
        <v>0</v>
      </c>
      <c r="AF2486" s="169">
        <f>SUM(AF2487)</f>
        <v>0</v>
      </c>
      <c r="AG2486" s="169">
        <f>SUM(AG2487)</f>
        <v>0</v>
      </c>
      <c r="AH2486" s="169">
        <f t="shared" si="1567"/>
        <v>0</v>
      </c>
      <c r="AI2486" s="169">
        <f>SUM(AI2487)</f>
        <v>0</v>
      </c>
      <c r="AJ2486" s="169">
        <f>SUM(AJ2487)</f>
        <v>0</v>
      </c>
      <c r="AK2486" s="169">
        <f t="shared" si="1568"/>
        <v>0</v>
      </c>
      <c r="AL2486" s="169">
        <f>SUM(AL2487)</f>
        <v>0</v>
      </c>
      <c r="AM2486" s="169">
        <f>SUM(AM2487)</f>
        <v>0</v>
      </c>
      <c r="AN2486" s="169">
        <f t="shared" si="1569"/>
        <v>0</v>
      </c>
      <c r="AO2486" s="169">
        <f>SUM(AO2487)</f>
        <v>0</v>
      </c>
      <c r="AP2486" s="169">
        <f>SUM(AP2487)</f>
        <v>0</v>
      </c>
      <c r="AQ2486" s="169">
        <f t="shared" si="1570"/>
        <v>0</v>
      </c>
      <c r="AR2486" s="169">
        <f>SUM(AR2487)</f>
        <v>0</v>
      </c>
      <c r="AS2486" s="169">
        <f>SUM(AS2487)</f>
        <v>0</v>
      </c>
      <c r="AT2486" s="169">
        <f t="shared" si="1571"/>
        <v>0</v>
      </c>
      <c r="AU2486" s="169">
        <f>SUM(AU2487)</f>
        <v>0</v>
      </c>
      <c r="AV2486" s="169">
        <f>SUM(AV2487)</f>
        <v>0</v>
      </c>
      <c r="AW2486" s="169">
        <f t="shared" si="1572"/>
        <v>0</v>
      </c>
      <c r="AX2486" s="171"/>
      <c r="AY2486" s="172"/>
      <c r="AZ2486" s="171"/>
      <c r="BA2486" s="172"/>
      <c r="BB2486" s="171"/>
      <c r="BC2486" s="172"/>
      <c r="BD2486" s="171"/>
      <c r="BE2486" s="172"/>
    </row>
    <row r="2487" spans="2:57" ht="15.75" hidden="1">
      <c r="B2487" s="174">
        <v>2025</v>
      </c>
      <c r="C2487" s="174">
        <v>20</v>
      </c>
      <c r="D2487" s="175">
        <v>0</v>
      </c>
      <c r="E2487" s="176"/>
      <c r="F2487" s="174">
        <v>4</v>
      </c>
      <c r="G2487" s="174">
        <v>9</v>
      </c>
      <c r="H2487" s="174">
        <v>24</v>
      </c>
      <c r="I2487" s="174">
        <v>3000</v>
      </c>
      <c r="J2487" s="174">
        <v>3500</v>
      </c>
      <c r="K2487" s="174">
        <v>355</v>
      </c>
      <c r="L2487" s="177">
        <v>914</v>
      </c>
      <c r="M2487" s="178">
        <v>0</v>
      </c>
      <c r="N2487" s="179" t="s">
        <v>1107</v>
      </c>
      <c r="O2487" s="180">
        <v>0</v>
      </c>
      <c r="P2487" s="180">
        <v>0</v>
      </c>
      <c r="Q2487" s="181">
        <v>0</v>
      </c>
      <c r="R2487" s="182" t="s">
        <v>50</v>
      </c>
      <c r="S2487" s="183">
        <v>0</v>
      </c>
      <c r="T2487" s="183">
        <v>0</v>
      </c>
      <c r="U2487" s="180">
        <v>0</v>
      </c>
      <c r="V2487" s="180">
        <v>0</v>
      </c>
      <c r="W2487" s="183">
        <v>0</v>
      </c>
      <c r="X2487" s="183">
        <v>0</v>
      </c>
      <c r="Y2487" s="180">
        <v>0</v>
      </c>
      <c r="Z2487" s="180">
        <v>0</v>
      </c>
      <c r="AA2487" s="183">
        <v>0</v>
      </c>
      <c r="AB2487" s="183">
        <v>0</v>
      </c>
      <c r="AC2487" s="180">
        <f>+O2487+U2487-Y2487</f>
        <v>0</v>
      </c>
      <c r="AD2487" s="180">
        <f>+P2487+V2487-Z2487</f>
        <v>0</v>
      </c>
      <c r="AE2487" s="181">
        <f t="shared" si="1566"/>
        <v>0</v>
      </c>
      <c r="AF2487" s="180">
        <v>0</v>
      </c>
      <c r="AG2487" s="180">
        <v>0</v>
      </c>
      <c r="AH2487" s="181">
        <f t="shared" si="1567"/>
        <v>0</v>
      </c>
      <c r="AI2487" s="180">
        <v>0</v>
      </c>
      <c r="AJ2487" s="180">
        <v>0</v>
      </c>
      <c r="AK2487" s="181">
        <f t="shared" si="1568"/>
        <v>0</v>
      </c>
      <c r="AL2487" s="180">
        <v>0</v>
      </c>
      <c r="AM2487" s="180">
        <v>0</v>
      </c>
      <c r="AN2487" s="181">
        <f t="shared" si="1569"/>
        <v>0</v>
      </c>
      <c r="AO2487" s="180">
        <v>0</v>
      </c>
      <c r="AP2487" s="180">
        <v>0</v>
      </c>
      <c r="AQ2487" s="181">
        <f t="shared" si="1570"/>
        <v>0</v>
      </c>
      <c r="AR2487" s="180">
        <v>0</v>
      </c>
      <c r="AS2487" s="180">
        <v>0</v>
      </c>
      <c r="AT2487" s="181">
        <f t="shared" si="1571"/>
        <v>0</v>
      </c>
      <c r="AU2487" s="180">
        <f>+AC2487-AF2487-AI2487-AL2487-AO2487-AR2487</f>
        <v>0</v>
      </c>
      <c r="AV2487" s="180">
        <f>+AD2487-AG2487-AJ2487-AM2487-AP2487-AS2487</f>
        <v>0</v>
      </c>
      <c r="AW2487" s="181">
        <f t="shared" si="1572"/>
        <v>0</v>
      </c>
      <c r="AX2487" s="183">
        <f>+S2487+W2487-AA2487</f>
        <v>0</v>
      </c>
      <c r="AY2487" s="183">
        <f>+T2487+X2487-AB2487</f>
        <v>0</v>
      </c>
      <c r="AZ2487" s="183"/>
      <c r="BA2487" s="183"/>
      <c r="BB2487" s="183"/>
      <c r="BC2487" s="183"/>
      <c r="BD2487" s="183">
        <f>+AX2487-AZ2487-BB2487</f>
        <v>0</v>
      </c>
      <c r="BE2487" s="183">
        <f>+AY2487-BA2487-BC2487</f>
        <v>0</v>
      </c>
    </row>
    <row r="2488" spans="2:57" ht="31.5" hidden="1">
      <c r="B2488" s="163">
        <v>2025</v>
      </c>
      <c r="C2488" s="163">
        <v>20</v>
      </c>
      <c r="D2488" s="164"/>
      <c r="E2488" s="165"/>
      <c r="F2488" s="163">
        <v>4</v>
      </c>
      <c r="G2488" s="163">
        <v>9</v>
      </c>
      <c r="H2488" s="163">
        <v>24</v>
      </c>
      <c r="I2488" s="163">
        <v>3000</v>
      </c>
      <c r="J2488" s="163">
        <v>3500</v>
      </c>
      <c r="K2488" s="163">
        <v>357</v>
      </c>
      <c r="L2488" s="166" t="s">
        <v>44</v>
      </c>
      <c r="M2488" s="167"/>
      <c r="N2488" s="168" t="s">
        <v>126</v>
      </c>
      <c r="O2488" s="169">
        <v>0</v>
      </c>
      <c r="P2488" s="169">
        <v>0</v>
      </c>
      <c r="Q2488" s="169">
        <v>0</v>
      </c>
      <c r="R2488" s="170"/>
      <c r="S2488" s="171"/>
      <c r="T2488" s="172"/>
      <c r="U2488" s="169">
        <f t="shared" ref="U2488:AD2488" si="1574">SUM(U2489:U2501)</f>
        <v>0</v>
      </c>
      <c r="V2488" s="169">
        <f t="shared" si="1574"/>
        <v>0</v>
      </c>
      <c r="W2488" s="173">
        <f t="shared" si="1574"/>
        <v>0</v>
      </c>
      <c r="X2488" s="173">
        <f t="shared" si="1574"/>
        <v>0</v>
      </c>
      <c r="Y2488" s="169">
        <f t="shared" si="1574"/>
        <v>0</v>
      </c>
      <c r="Z2488" s="169">
        <f t="shared" si="1574"/>
        <v>0</v>
      </c>
      <c r="AA2488" s="173">
        <f t="shared" si="1574"/>
        <v>0</v>
      </c>
      <c r="AB2488" s="173">
        <f t="shared" si="1574"/>
        <v>0</v>
      </c>
      <c r="AC2488" s="169">
        <f t="shared" si="1574"/>
        <v>0</v>
      </c>
      <c r="AD2488" s="169">
        <f t="shared" si="1574"/>
        <v>0</v>
      </c>
      <c r="AE2488" s="169">
        <f t="shared" si="1566"/>
        <v>0</v>
      </c>
      <c r="AF2488" s="169">
        <f>SUM(AF2489:AF2501)</f>
        <v>0</v>
      </c>
      <c r="AG2488" s="169">
        <f>SUM(AG2489:AG2501)</f>
        <v>0</v>
      </c>
      <c r="AH2488" s="169">
        <f t="shared" si="1567"/>
        <v>0</v>
      </c>
      <c r="AI2488" s="169">
        <f>SUM(AI2489:AI2501)</f>
        <v>0</v>
      </c>
      <c r="AJ2488" s="169">
        <f>SUM(AJ2489:AJ2501)</f>
        <v>0</v>
      </c>
      <c r="AK2488" s="169">
        <f t="shared" si="1568"/>
        <v>0</v>
      </c>
      <c r="AL2488" s="169">
        <f>SUM(AL2489:AL2501)</f>
        <v>0</v>
      </c>
      <c r="AM2488" s="169">
        <f>SUM(AM2489:AM2501)</f>
        <v>0</v>
      </c>
      <c r="AN2488" s="169">
        <f t="shared" si="1569"/>
        <v>0</v>
      </c>
      <c r="AO2488" s="169">
        <f>SUM(AO2489:AO2501)</f>
        <v>0</v>
      </c>
      <c r="AP2488" s="169">
        <f>SUM(AP2489:AP2501)</f>
        <v>0</v>
      </c>
      <c r="AQ2488" s="169">
        <f t="shared" si="1570"/>
        <v>0</v>
      </c>
      <c r="AR2488" s="169">
        <f>SUM(AR2489:AR2501)</f>
        <v>0</v>
      </c>
      <c r="AS2488" s="169">
        <f>SUM(AS2489:AS2501)</f>
        <v>0</v>
      </c>
      <c r="AT2488" s="169">
        <f t="shared" si="1571"/>
        <v>0</v>
      </c>
      <c r="AU2488" s="169">
        <f>SUM(AU2489:AU2501)</f>
        <v>0</v>
      </c>
      <c r="AV2488" s="169">
        <f>SUM(AV2489:AV2501)</f>
        <v>0</v>
      </c>
      <c r="AW2488" s="169">
        <f t="shared" si="1572"/>
        <v>0</v>
      </c>
      <c r="AX2488" s="171"/>
      <c r="AY2488" s="172"/>
      <c r="AZ2488" s="171"/>
      <c r="BA2488" s="172"/>
      <c r="BB2488" s="171"/>
      <c r="BC2488" s="172"/>
      <c r="BD2488" s="171"/>
      <c r="BE2488" s="172"/>
    </row>
    <row r="2489" spans="2:57" ht="15.75" hidden="1">
      <c r="B2489" s="174">
        <v>2025</v>
      </c>
      <c r="C2489" s="174">
        <v>20</v>
      </c>
      <c r="D2489" s="175">
        <v>0</v>
      </c>
      <c r="E2489" s="176"/>
      <c r="F2489" s="174">
        <v>4</v>
      </c>
      <c r="G2489" s="174">
        <v>9</v>
      </c>
      <c r="H2489" s="174">
        <v>24</v>
      </c>
      <c r="I2489" s="174">
        <v>3000</v>
      </c>
      <c r="J2489" s="174">
        <v>3500</v>
      </c>
      <c r="K2489" s="174">
        <v>357</v>
      </c>
      <c r="L2489" s="177">
        <v>796</v>
      </c>
      <c r="M2489" s="178">
        <v>0</v>
      </c>
      <c r="N2489" s="179" t="s">
        <v>1545</v>
      </c>
      <c r="O2489" s="180">
        <v>0</v>
      </c>
      <c r="P2489" s="180">
        <v>0</v>
      </c>
      <c r="Q2489" s="181">
        <v>0</v>
      </c>
      <c r="R2489" s="182" t="s">
        <v>50</v>
      </c>
      <c r="S2489" s="183">
        <v>0</v>
      </c>
      <c r="T2489" s="183">
        <v>0</v>
      </c>
      <c r="U2489" s="180">
        <v>0</v>
      </c>
      <c r="V2489" s="180">
        <v>0</v>
      </c>
      <c r="W2489" s="183">
        <v>0</v>
      </c>
      <c r="X2489" s="183">
        <v>0</v>
      </c>
      <c r="Y2489" s="180">
        <v>0</v>
      </c>
      <c r="Z2489" s="180">
        <v>0</v>
      </c>
      <c r="AA2489" s="183">
        <v>0</v>
      </c>
      <c r="AB2489" s="183">
        <v>0</v>
      </c>
      <c r="AC2489" s="180">
        <f t="shared" ref="AC2489:AD2501" si="1575">+O2489+U2489-Y2489</f>
        <v>0</v>
      </c>
      <c r="AD2489" s="180">
        <f t="shared" si="1575"/>
        <v>0</v>
      </c>
      <c r="AE2489" s="181">
        <f t="shared" si="1566"/>
        <v>0</v>
      </c>
      <c r="AF2489" s="180">
        <v>0</v>
      </c>
      <c r="AG2489" s="180">
        <v>0</v>
      </c>
      <c r="AH2489" s="181">
        <f t="shared" si="1567"/>
        <v>0</v>
      </c>
      <c r="AI2489" s="180">
        <v>0</v>
      </c>
      <c r="AJ2489" s="180">
        <v>0</v>
      </c>
      <c r="AK2489" s="181">
        <f t="shared" si="1568"/>
        <v>0</v>
      </c>
      <c r="AL2489" s="180">
        <v>0</v>
      </c>
      <c r="AM2489" s="180">
        <v>0</v>
      </c>
      <c r="AN2489" s="181">
        <f t="shared" si="1569"/>
        <v>0</v>
      </c>
      <c r="AO2489" s="180">
        <v>0</v>
      </c>
      <c r="AP2489" s="180">
        <v>0</v>
      </c>
      <c r="AQ2489" s="181">
        <f t="shared" si="1570"/>
        <v>0</v>
      </c>
      <c r="AR2489" s="180">
        <v>0</v>
      </c>
      <c r="AS2489" s="180">
        <v>0</v>
      </c>
      <c r="AT2489" s="181">
        <f t="shared" si="1571"/>
        <v>0</v>
      </c>
      <c r="AU2489" s="180">
        <f t="shared" ref="AU2489:AV2501" si="1576">+AC2489-AF2489-AI2489-AL2489-AO2489-AR2489</f>
        <v>0</v>
      </c>
      <c r="AV2489" s="180">
        <f t="shared" si="1576"/>
        <v>0</v>
      </c>
      <c r="AW2489" s="181">
        <f t="shared" si="1572"/>
        <v>0</v>
      </c>
      <c r="AX2489" s="183">
        <f t="shared" ref="AX2489:AY2501" si="1577">+S2489+W2489-AA2489</f>
        <v>0</v>
      </c>
      <c r="AY2489" s="183">
        <f t="shared" si="1577"/>
        <v>0</v>
      </c>
      <c r="AZ2489" s="183"/>
      <c r="BA2489" s="183"/>
      <c r="BB2489" s="183"/>
      <c r="BC2489" s="183"/>
      <c r="BD2489" s="183">
        <f t="shared" ref="BD2489:BE2501" si="1578">+AX2489-AZ2489-BB2489</f>
        <v>0</v>
      </c>
      <c r="BE2489" s="183">
        <f t="shared" si="1578"/>
        <v>0</v>
      </c>
    </row>
    <row r="2490" spans="2:57" ht="15.75" hidden="1">
      <c r="B2490" s="174">
        <v>2025</v>
      </c>
      <c r="C2490" s="174">
        <v>20</v>
      </c>
      <c r="D2490" s="175">
        <v>0</v>
      </c>
      <c r="E2490" s="176"/>
      <c r="F2490" s="174">
        <v>4</v>
      </c>
      <c r="G2490" s="174">
        <v>9</v>
      </c>
      <c r="H2490" s="174">
        <v>24</v>
      </c>
      <c r="I2490" s="174">
        <v>3000</v>
      </c>
      <c r="J2490" s="174">
        <v>3500</v>
      </c>
      <c r="K2490" s="174">
        <v>357</v>
      </c>
      <c r="L2490" s="177">
        <v>891</v>
      </c>
      <c r="M2490" s="178">
        <v>0</v>
      </c>
      <c r="N2490" s="179" t="s">
        <v>1546</v>
      </c>
      <c r="O2490" s="180">
        <v>0</v>
      </c>
      <c r="P2490" s="180">
        <v>0</v>
      </c>
      <c r="Q2490" s="181">
        <v>0</v>
      </c>
      <c r="R2490" s="182" t="s">
        <v>50</v>
      </c>
      <c r="S2490" s="183">
        <v>0</v>
      </c>
      <c r="T2490" s="183">
        <v>0</v>
      </c>
      <c r="U2490" s="180">
        <v>0</v>
      </c>
      <c r="V2490" s="180">
        <v>0</v>
      </c>
      <c r="W2490" s="183">
        <v>0</v>
      </c>
      <c r="X2490" s="183">
        <v>0</v>
      </c>
      <c r="Y2490" s="180">
        <v>0</v>
      </c>
      <c r="Z2490" s="180">
        <v>0</v>
      </c>
      <c r="AA2490" s="183">
        <v>0</v>
      </c>
      <c r="AB2490" s="183">
        <v>0</v>
      </c>
      <c r="AC2490" s="180">
        <f t="shared" si="1575"/>
        <v>0</v>
      </c>
      <c r="AD2490" s="180">
        <f t="shared" si="1575"/>
        <v>0</v>
      </c>
      <c r="AE2490" s="181">
        <f t="shared" si="1566"/>
        <v>0</v>
      </c>
      <c r="AF2490" s="180">
        <v>0</v>
      </c>
      <c r="AG2490" s="180">
        <v>0</v>
      </c>
      <c r="AH2490" s="181">
        <f t="shared" si="1567"/>
        <v>0</v>
      </c>
      <c r="AI2490" s="180">
        <v>0</v>
      </c>
      <c r="AJ2490" s="180">
        <v>0</v>
      </c>
      <c r="AK2490" s="181">
        <f t="shared" si="1568"/>
        <v>0</v>
      </c>
      <c r="AL2490" s="180">
        <v>0</v>
      </c>
      <c r="AM2490" s="180">
        <v>0</v>
      </c>
      <c r="AN2490" s="181">
        <f t="shared" si="1569"/>
        <v>0</v>
      </c>
      <c r="AO2490" s="180">
        <v>0</v>
      </c>
      <c r="AP2490" s="180">
        <v>0</v>
      </c>
      <c r="AQ2490" s="181">
        <f t="shared" si="1570"/>
        <v>0</v>
      </c>
      <c r="AR2490" s="180">
        <v>0</v>
      </c>
      <c r="AS2490" s="180">
        <v>0</v>
      </c>
      <c r="AT2490" s="181">
        <f t="shared" si="1571"/>
        <v>0</v>
      </c>
      <c r="AU2490" s="180">
        <f t="shared" si="1576"/>
        <v>0</v>
      </c>
      <c r="AV2490" s="180">
        <f t="shared" si="1576"/>
        <v>0</v>
      </c>
      <c r="AW2490" s="181">
        <f t="shared" si="1572"/>
        <v>0</v>
      </c>
      <c r="AX2490" s="183">
        <f t="shared" si="1577"/>
        <v>0</v>
      </c>
      <c r="AY2490" s="183">
        <f t="shared" si="1577"/>
        <v>0</v>
      </c>
      <c r="AZ2490" s="183"/>
      <c r="BA2490" s="183"/>
      <c r="BB2490" s="183"/>
      <c r="BC2490" s="183"/>
      <c r="BD2490" s="183">
        <f t="shared" si="1578"/>
        <v>0</v>
      </c>
      <c r="BE2490" s="183">
        <f t="shared" si="1578"/>
        <v>0</v>
      </c>
    </row>
    <row r="2491" spans="2:57" ht="15.75" hidden="1">
      <c r="B2491" s="174">
        <v>2025</v>
      </c>
      <c r="C2491" s="174">
        <v>20</v>
      </c>
      <c r="D2491" s="175">
        <v>0</v>
      </c>
      <c r="E2491" s="176"/>
      <c r="F2491" s="174">
        <v>4</v>
      </c>
      <c r="G2491" s="174">
        <v>9</v>
      </c>
      <c r="H2491" s="174">
        <v>24</v>
      </c>
      <c r="I2491" s="174">
        <v>3000</v>
      </c>
      <c r="J2491" s="174">
        <v>3500</v>
      </c>
      <c r="K2491" s="174">
        <v>357</v>
      </c>
      <c r="L2491" s="177">
        <v>893</v>
      </c>
      <c r="M2491" s="178">
        <v>0</v>
      </c>
      <c r="N2491" s="179" t="s">
        <v>1547</v>
      </c>
      <c r="O2491" s="180">
        <v>0</v>
      </c>
      <c r="P2491" s="180">
        <v>0</v>
      </c>
      <c r="Q2491" s="181">
        <v>0</v>
      </c>
      <c r="R2491" s="182" t="s">
        <v>50</v>
      </c>
      <c r="S2491" s="183">
        <v>0</v>
      </c>
      <c r="T2491" s="183">
        <v>0</v>
      </c>
      <c r="U2491" s="180">
        <v>0</v>
      </c>
      <c r="V2491" s="180">
        <v>0</v>
      </c>
      <c r="W2491" s="183">
        <v>0</v>
      </c>
      <c r="X2491" s="183">
        <v>0</v>
      </c>
      <c r="Y2491" s="180">
        <v>0</v>
      </c>
      <c r="Z2491" s="180">
        <v>0</v>
      </c>
      <c r="AA2491" s="183">
        <v>0</v>
      </c>
      <c r="AB2491" s="183">
        <v>0</v>
      </c>
      <c r="AC2491" s="180">
        <f t="shared" si="1575"/>
        <v>0</v>
      </c>
      <c r="AD2491" s="180">
        <f t="shared" si="1575"/>
        <v>0</v>
      </c>
      <c r="AE2491" s="181">
        <f t="shared" si="1566"/>
        <v>0</v>
      </c>
      <c r="AF2491" s="180">
        <v>0</v>
      </c>
      <c r="AG2491" s="180">
        <v>0</v>
      </c>
      <c r="AH2491" s="181">
        <f t="shared" si="1567"/>
        <v>0</v>
      </c>
      <c r="AI2491" s="180">
        <v>0</v>
      </c>
      <c r="AJ2491" s="180">
        <v>0</v>
      </c>
      <c r="AK2491" s="181">
        <f t="shared" si="1568"/>
        <v>0</v>
      </c>
      <c r="AL2491" s="180">
        <v>0</v>
      </c>
      <c r="AM2491" s="180">
        <v>0</v>
      </c>
      <c r="AN2491" s="181">
        <f t="shared" si="1569"/>
        <v>0</v>
      </c>
      <c r="AO2491" s="180">
        <v>0</v>
      </c>
      <c r="AP2491" s="180">
        <v>0</v>
      </c>
      <c r="AQ2491" s="181">
        <f t="shared" si="1570"/>
        <v>0</v>
      </c>
      <c r="AR2491" s="180">
        <v>0</v>
      </c>
      <c r="AS2491" s="180">
        <v>0</v>
      </c>
      <c r="AT2491" s="181">
        <f t="shared" si="1571"/>
        <v>0</v>
      </c>
      <c r="AU2491" s="180">
        <f t="shared" si="1576"/>
        <v>0</v>
      </c>
      <c r="AV2491" s="180">
        <f t="shared" si="1576"/>
        <v>0</v>
      </c>
      <c r="AW2491" s="181">
        <f t="shared" si="1572"/>
        <v>0</v>
      </c>
      <c r="AX2491" s="183">
        <f t="shared" si="1577"/>
        <v>0</v>
      </c>
      <c r="AY2491" s="183">
        <f t="shared" si="1577"/>
        <v>0</v>
      </c>
      <c r="AZ2491" s="183"/>
      <c r="BA2491" s="183"/>
      <c r="BB2491" s="183"/>
      <c r="BC2491" s="183"/>
      <c r="BD2491" s="183">
        <f t="shared" si="1578"/>
        <v>0</v>
      </c>
      <c r="BE2491" s="183">
        <f t="shared" si="1578"/>
        <v>0</v>
      </c>
    </row>
    <row r="2492" spans="2:57" ht="15.75" hidden="1">
      <c r="B2492" s="174">
        <v>2025</v>
      </c>
      <c r="C2492" s="174">
        <v>20</v>
      </c>
      <c r="D2492" s="175">
        <v>0</v>
      </c>
      <c r="E2492" s="176"/>
      <c r="F2492" s="174">
        <v>4</v>
      </c>
      <c r="G2492" s="174">
        <v>9</v>
      </c>
      <c r="H2492" s="174">
        <v>24</v>
      </c>
      <c r="I2492" s="174">
        <v>3000</v>
      </c>
      <c r="J2492" s="174">
        <v>3500</v>
      </c>
      <c r="K2492" s="174">
        <v>357</v>
      </c>
      <c r="L2492" s="177">
        <v>894</v>
      </c>
      <c r="M2492" s="178">
        <v>0</v>
      </c>
      <c r="N2492" s="179" t="s">
        <v>1548</v>
      </c>
      <c r="O2492" s="180">
        <v>0</v>
      </c>
      <c r="P2492" s="180">
        <v>0</v>
      </c>
      <c r="Q2492" s="181">
        <v>0</v>
      </c>
      <c r="R2492" s="182" t="s">
        <v>50</v>
      </c>
      <c r="S2492" s="183">
        <v>0</v>
      </c>
      <c r="T2492" s="183">
        <v>0</v>
      </c>
      <c r="U2492" s="180">
        <v>0</v>
      </c>
      <c r="V2492" s="180">
        <v>0</v>
      </c>
      <c r="W2492" s="183">
        <v>0</v>
      </c>
      <c r="X2492" s="183">
        <v>0</v>
      </c>
      <c r="Y2492" s="180">
        <v>0</v>
      </c>
      <c r="Z2492" s="180">
        <v>0</v>
      </c>
      <c r="AA2492" s="183">
        <v>0</v>
      </c>
      <c r="AB2492" s="183">
        <v>0</v>
      </c>
      <c r="AC2492" s="180">
        <f t="shared" si="1575"/>
        <v>0</v>
      </c>
      <c r="AD2492" s="180">
        <f t="shared" si="1575"/>
        <v>0</v>
      </c>
      <c r="AE2492" s="181">
        <f t="shared" si="1566"/>
        <v>0</v>
      </c>
      <c r="AF2492" s="180">
        <v>0</v>
      </c>
      <c r="AG2492" s="180">
        <v>0</v>
      </c>
      <c r="AH2492" s="181">
        <f t="shared" si="1567"/>
        <v>0</v>
      </c>
      <c r="AI2492" s="180">
        <v>0</v>
      </c>
      <c r="AJ2492" s="180">
        <v>0</v>
      </c>
      <c r="AK2492" s="181">
        <f t="shared" si="1568"/>
        <v>0</v>
      </c>
      <c r="AL2492" s="180">
        <v>0</v>
      </c>
      <c r="AM2492" s="180">
        <v>0</v>
      </c>
      <c r="AN2492" s="181">
        <f t="shared" si="1569"/>
        <v>0</v>
      </c>
      <c r="AO2492" s="180">
        <v>0</v>
      </c>
      <c r="AP2492" s="180">
        <v>0</v>
      </c>
      <c r="AQ2492" s="181">
        <f t="shared" si="1570"/>
        <v>0</v>
      </c>
      <c r="AR2492" s="180">
        <v>0</v>
      </c>
      <c r="AS2492" s="180">
        <v>0</v>
      </c>
      <c r="AT2492" s="181">
        <f t="shared" si="1571"/>
        <v>0</v>
      </c>
      <c r="AU2492" s="180">
        <f t="shared" si="1576"/>
        <v>0</v>
      </c>
      <c r="AV2492" s="180">
        <f t="shared" si="1576"/>
        <v>0</v>
      </c>
      <c r="AW2492" s="181">
        <f t="shared" si="1572"/>
        <v>0</v>
      </c>
      <c r="AX2492" s="183">
        <f t="shared" si="1577"/>
        <v>0</v>
      </c>
      <c r="AY2492" s="183">
        <f t="shared" si="1577"/>
        <v>0</v>
      </c>
      <c r="AZ2492" s="183"/>
      <c r="BA2492" s="183"/>
      <c r="BB2492" s="183"/>
      <c r="BC2492" s="183"/>
      <c r="BD2492" s="183">
        <f t="shared" si="1578"/>
        <v>0</v>
      </c>
      <c r="BE2492" s="183">
        <f t="shared" si="1578"/>
        <v>0</v>
      </c>
    </row>
    <row r="2493" spans="2:57" ht="15.75" hidden="1">
      <c r="B2493" s="174">
        <v>2025</v>
      </c>
      <c r="C2493" s="174">
        <v>20</v>
      </c>
      <c r="D2493" s="175">
        <v>0</v>
      </c>
      <c r="E2493" s="176"/>
      <c r="F2493" s="174">
        <v>4</v>
      </c>
      <c r="G2493" s="174">
        <v>9</v>
      </c>
      <c r="H2493" s="174">
        <v>24</v>
      </c>
      <c r="I2493" s="174">
        <v>3000</v>
      </c>
      <c r="J2493" s="174">
        <v>3500</v>
      </c>
      <c r="K2493" s="174">
        <v>357</v>
      </c>
      <c r="L2493" s="177">
        <v>895</v>
      </c>
      <c r="M2493" s="178">
        <v>0</v>
      </c>
      <c r="N2493" s="179" t="s">
        <v>1523</v>
      </c>
      <c r="O2493" s="180">
        <v>0</v>
      </c>
      <c r="P2493" s="180">
        <v>0</v>
      </c>
      <c r="Q2493" s="181">
        <v>0</v>
      </c>
      <c r="R2493" s="182" t="s">
        <v>50</v>
      </c>
      <c r="S2493" s="183">
        <v>0</v>
      </c>
      <c r="T2493" s="183">
        <v>0</v>
      </c>
      <c r="U2493" s="180">
        <v>0</v>
      </c>
      <c r="V2493" s="180">
        <v>0</v>
      </c>
      <c r="W2493" s="183">
        <v>0</v>
      </c>
      <c r="X2493" s="183">
        <v>0</v>
      </c>
      <c r="Y2493" s="180">
        <v>0</v>
      </c>
      <c r="Z2493" s="180">
        <v>0</v>
      </c>
      <c r="AA2493" s="183">
        <v>0</v>
      </c>
      <c r="AB2493" s="183">
        <v>0</v>
      </c>
      <c r="AC2493" s="180">
        <f t="shared" si="1575"/>
        <v>0</v>
      </c>
      <c r="AD2493" s="180">
        <f t="shared" si="1575"/>
        <v>0</v>
      </c>
      <c r="AE2493" s="181">
        <f t="shared" si="1566"/>
        <v>0</v>
      </c>
      <c r="AF2493" s="180">
        <v>0</v>
      </c>
      <c r="AG2493" s="180">
        <v>0</v>
      </c>
      <c r="AH2493" s="181">
        <f t="shared" si="1567"/>
        <v>0</v>
      </c>
      <c r="AI2493" s="180">
        <v>0</v>
      </c>
      <c r="AJ2493" s="180">
        <v>0</v>
      </c>
      <c r="AK2493" s="181">
        <f t="shared" si="1568"/>
        <v>0</v>
      </c>
      <c r="AL2493" s="180">
        <v>0</v>
      </c>
      <c r="AM2493" s="180">
        <v>0</v>
      </c>
      <c r="AN2493" s="181">
        <f t="shared" si="1569"/>
        <v>0</v>
      </c>
      <c r="AO2493" s="180">
        <v>0</v>
      </c>
      <c r="AP2493" s="180">
        <v>0</v>
      </c>
      <c r="AQ2493" s="181">
        <f t="shared" si="1570"/>
        <v>0</v>
      </c>
      <c r="AR2493" s="180">
        <v>0</v>
      </c>
      <c r="AS2493" s="180">
        <v>0</v>
      </c>
      <c r="AT2493" s="181">
        <f t="shared" si="1571"/>
        <v>0</v>
      </c>
      <c r="AU2493" s="180">
        <f t="shared" si="1576"/>
        <v>0</v>
      </c>
      <c r="AV2493" s="180">
        <f t="shared" si="1576"/>
        <v>0</v>
      </c>
      <c r="AW2493" s="181">
        <f t="shared" si="1572"/>
        <v>0</v>
      </c>
      <c r="AX2493" s="183">
        <f t="shared" si="1577"/>
        <v>0</v>
      </c>
      <c r="AY2493" s="183">
        <f t="shared" si="1577"/>
        <v>0</v>
      </c>
      <c r="AZ2493" s="183"/>
      <c r="BA2493" s="183"/>
      <c r="BB2493" s="183"/>
      <c r="BC2493" s="183"/>
      <c r="BD2493" s="183">
        <f t="shared" si="1578"/>
        <v>0</v>
      </c>
      <c r="BE2493" s="183">
        <f t="shared" si="1578"/>
        <v>0</v>
      </c>
    </row>
    <row r="2494" spans="2:57" ht="15.75" hidden="1">
      <c r="B2494" s="174">
        <v>2025</v>
      </c>
      <c r="C2494" s="174">
        <v>20</v>
      </c>
      <c r="D2494" s="175">
        <v>0</v>
      </c>
      <c r="E2494" s="176"/>
      <c r="F2494" s="174">
        <v>4</v>
      </c>
      <c r="G2494" s="174">
        <v>9</v>
      </c>
      <c r="H2494" s="174">
        <v>24</v>
      </c>
      <c r="I2494" s="174">
        <v>3000</v>
      </c>
      <c r="J2494" s="174">
        <v>3500</v>
      </c>
      <c r="K2494" s="174">
        <v>357</v>
      </c>
      <c r="L2494" s="177">
        <v>896</v>
      </c>
      <c r="M2494" s="178">
        <v>0</v>
      </c>
      <c r="N2494" s="179" t="s">
        <v>1524</v>
      </c>
      <c r="O2494" s="180">
        <v>0</v>
      </c>
      <c r="P2494" s="180">
        <v>0</v>
      </c>
      <c r="Q2494" s="181">
        <v>0</v>
      </c>
      <c r="R2494" s="182" t="s">
        <v>50</v>
      </c>
      <c r="S2494" s="183">
        <v>0</v>
      </c>
      <c r="T2494" s="183">
        <v>0</v>
      </c>
      <c r="U2494" s="180">
        <v>0</v>
      </c>
      <c r="V2494" s="180">
        <v>0</v>
      </c>
      <c r="W2494" s="183">
        <v>0</v>
      </c>
      <c r="X2494" s="183">
        <v>0</v>
      </c>
      <c r="Y2494" s="180">
        <v>0</v>
      </c>
      <c r="Z2494" s="180">
        <v>0</v>
      </c>
      <c r="AA2494" s="183">
        <v>0</v>
      </c>
      <c r="AB2494" s="183">
        <v>0</v>
      </c>
      <c r="AC2494" s="180">
        <f t="shared" si="1575"/>
        <v>0</v>
      </c>
      <c r="AD2494" s="180">
        <f t="shared" si="1575"/>
        <v>0</v>
      </c>
      <c r="AE2494" s="181">
        <f t="shared" si="1566"/>
        <v>0</v>
      </c>
      <c r="AF2494" s="180">
        <v>0</v>
      </c>
      <c r="AG2494" s="180">
        <v>0</v>
      </c>
      <c r="AH2494" s="181">
        <f t="shared" si="1567"/>
        <v>0</v>
      </c>
      <c r="AI2494" s="180">
        <v>0</v>
      </c>
      <c r="AJ2494" s="180">
        <v>0</v>
      </c>
      <c r="AK2494" s="181">
        <f t="shared" si="1568"/>
        <v>0</v>
      </c>
      <c r="AL2494" s="180">
        <v>0</v>
      </c>
      <c r="AM2494" s="180">
        <v>0</v>
      </c>
      <c r="AN2494" s="181">
        <f t="shared" si="1569"/>
        <v>0</v>
      </c>
      <c r="AO2494" s="180">
        <v>0</v>
      </c>
      <c r="AP2494" s="180">
        <v>0</v>
      </c>
      <c r="AQ2494" s="181">
        <f t="shared" si="1570"/>
        <v>0</v>
      </c>
      <c r="AR2494" s="180">
        <v>0</v>
      </c>
      <c r="AS2494" s="180">
        <v>0</v>
      </c>
      <c r="AT2494" s="181">
        <f t="shared" si="1571"/>
        <v>0</v>
      </c>
      <c r="AU2494" s="180">
        <f t="shared" si="1576"/>
        <v>0</v>
      </c>
      <c r="AV2494" s="180">
        <f t="shared" si="1576"/>
        <v>0</v>
      </c>
      <c r="AW2494" s="181">
        <f t="shared" si="1572"/>
        <v>0</v>
      </c>
      <c r="AX2494" s="183">
        <f t="shared" si="1577"/>
        <v>0</v>
      </c>
      <c r="AY2494" s="183">
        <f t="shared" si="1577"/>
        <v>0</v>
      </c>
      <c r="AZ2494" s="183"/>
      <c r="BA2494" s="183"/>
      <c r="BB2494" s="183"/>
      <c r="BC2494" s="183"/>
      <c r="BD2494" s="183">
        <f t="shared" si="1578"/>
        <v>0</v>
      </c>
      <c r="BE2494" s="183">
        <f t="shared" si="1578"/>
        <v>0</v>
      </c>
    </row>
    <row r="2495" spans="2:57" ht="15.75" hidden="1">
      <c r="B2495" s="174">
        <v>2025</v>
      </c>
      <c r="C2495" s="174">
        <v>20</v>
      </c>
      <c r="D2495" s="175">
        <v>0</v>
      </c>
      <c r="E2495" s="176"/>
      <c r="F2495" s="174">
        <v>4</v>
      </c>
      <c r="G2495" s="174">
        <v>9</v>
      </c>
      <c r="H2495" s="174">
        <v>24</v>
      </c>
      <c r="I2495" s="174">
        <v>3000</v>
      </c>
      <c r="J2495" s="174">
        <v>3500</v>
      </c>
      <c r="K2495" s="174">
        <v>357</v>
      </c>
      <c r="L2495" s="177">
        <v>897</v>
      </c>
      <c r="M2495" s="178">
        <v>0</v>
      </c>
      <c r="N2495" s="179" t="s">
        <v>1549</v>
      </c>
      <c r="O2495" s="180">
        <v>0</v>
      </c>
      <c r="P2495" s="180">
        <v>0</v>
      </c>
      <c r="Q2495" s="181">
        <v>0</v>
      </c>
      <c r="R2495" s="182" t="s">
        <v>50</v>
      </c>
      <c r="S2495" s="183">
        <v>0</v>
      </c>
      <c r="T2495" s="183">
        <v>0</v>
      </c>
      <c r="U2495" s="180">
        <v>0</v>
      </c>
      <c r="V2495" s="180">
        <v>0</v>
      </c>
      <c r="W2495" s="183">
        <v>0</v>
      </c>
      <c r="X2495" s="183">
        <v>0</v>
      </c>
      <c r="Y2495" s="180">
        <v>0</v>
      </c>
      <c r="Z2495" s="180">
        <v>0</v>
      </c>
      <c r="AA2495" s="183">
        <v>0</v>
      </c>
      <c r="AB2495" s="183">
        <v>0</v>
      </c>
      <c r="AC2495" s="180">
        <f t="shared" si="1575"/>
        <v>0</v>
      </c>
      <c r="AD2495" s="180">
        <f t="shared" si="1575"/>
        <v>0</v>
      </c>
      <c r="AE2495" s="181">
        <f t="shared" si="1566"/>
        <v>0</v>
      </c>
      <c r="AF2495" s="180">
        <v>0</v>
      </c>
      <c r="AG2495" s="180">
        <v>0</v>
      </c>
      <c r="AH2495" s="181">
        <f t="shared" si="1567"/>
        <v>0</v>
      </c>
      <c r="AI2495" s="180">
        <v>0</v>
      </c>
      <c r="AJ2495" s="180">
        <v>0</v>
      </c>
      <c r="AK2495" s="181">
        <f t="shared" si="1568"/>
        <v>0</v>
      </c>
      <c r="AL2495" s="180">
        <v>0</v>
      </c>
      <c r="AM2495" s="180">
        <v>0</v>
      </c>
      <c r="AN2495" s="181">
        <f t="shared" si="1569"/>
        <v>0</v>
      </c>
      <c r="AO2495" s="180">
        <v>0</v>
      </c>
      <c r="AP2495" s="180">
        <v>0</v>
      </c>
      <c r="AQ2495" s="181">
        <f t="shared" si="1570"/>
        <v>0</v>
      </c>
      <c r="AR2495" s="180">
        <v>0</v>
      </c>
      <c r="AS2495" s="180">
        <v>0</v>
      </c>
      <c r="AT2495" s="181">
        <f t="shared" si="1571"/>
        <v>0</v>
      </c>
      <c r="AU2495" s="180">
        <f t="shared" si="1576"/>
        <v>0</v>
      </c>
      <c r="AV2495" s="180">
        <f t="shared" si="1576"/>
        <v>0</v>
      </c>
      <c r="AW2495" s="181">
        <f t="shared" si="1572"/>
        <v>0</v>
      </c>
      <c r="AX2495" s="183">
        <f t="shared" si="1577"/>
        <v>0</v>
      </c>
      <c r="AY2495" s="183">
        <f t="shared" si="1577"/>
        <v>0</v>
      </c>
      <c r="AZ2495" s="183"/>
      <c r="BA2495" s="183"/>
      <c r="BB2495" s="183"/>
      <c r="BC2495" s="183"/>
      <c r="BD2495" s="183">
        <f t="shared" si="1578"/>
        <v>0</v>
      </c>
      <c r="BE2495" s="183">
        <f t="shared" si="1578"/>
        <v>0</v>
      </c>
    </row>
    <row r="2496" spans="2:57" ht="15.75" hidden="1">
      <c r="B2496" s="174">
        <v>2025</v>
      </c>
      <c r="C2496" s="174">
        <v>20</v>
      </c>
      <c r="D2496" s="175">
        <v>0</v>
      </c>
      <c r="E2496" s="176"/>
      <c r="F2496" s="174">
        <v>4</v>
      </c>
      <c r="G2496" s="174">
        <v>9</v>
      </c>
      <c r="H2496" s="174">
        <v>24</v>
      </c>
      <c r="I2496" s="174">
        <v>3000</v>
      </c>
      <c r="J2496" s="174">
        <v>3500</v>
      </c>
      <c r="K2496" s="174">
        <v>357</v>
      </c>
      <c r="L2496" s="177">
        <v>898</v>
      </c>
      <c r="M2496" s="178">
        <v>0</v>
      </c>
      <c r="N2496" s="179" t="s">
        <v>1550</v>
      </c>
      <c r="O2496" s="180">
        <v>0</v>
      </c>
      <c r="P2496" s="180">
        <v>0</v>
      </c>
      <c r="Q2496" s="181">
        <v>0</v>
      </c>
      <c r="R2496" s="182" t="s">
        <v>50</v>
      </c>
      <c r="S2496" s="183">
        <v>0</v>
      </c>
      <c r="T2496" s="183">
        <v>0</v>
      </c>
      <c r="U2496" s="180">
        <v>0</v>
      </c>
      <c r="V2496" s="180">
        <v>0</v>
      </c>
      <c r="W2496" s="183">
        <v>0</v>
      </c>
      <c r="X2496" s="183">
        <v>0</v>
      </c>
      <c r="Y2496" s="180">
        <v>0</v>
      </c>
      <c r="Z2496" s="180">
        <v>0</v>
      </c>
      <c r="AA2496" s="183">
        <v>0</v>
      </c>
      <c r="AB2496" s="183">
        <v>0</v>
      </c>
      <c r="AC2496" s="180">
        <f t="shared" si="1575"/>
        <v>0</v>
      </c>
      <c r="AD2496" s="180">
        <f t="shared" si="1575"/>
        <v>0</v>
      </c>
      <c r="AE2496" s="181">
        <f t="shared" si="1566"/>
        <v>0</v>
      </c>
      <c r="AF2496" s="180">
        <v>0</v>
      </c>
      <c r="AG2496" s="180">
        <v>0</v>
      </c>
      <c r="AH2496" s="181">
        <f t="shared" si="1567"/>
        <v>0</v>
      </c>
      <c r="AI2496" s="180">
        <v>0</v>
      </c>
      <c r="AJ2496" s="180">
        <v>0</v>
      </c>
      <c r="AK2496" s="181">
        <f t="shared" si="1568"/>
        <v>0</v>
      </c>
      <c r="AL2496" s="180">
        <v>0</v>
      </c>
      <c r="AM2496" s="180">
        <v>0</v>
      </c>
      <c r="AN2496" s="181">
        <f t="shared" si="1569"/>
        <v>0</v>
      </c>
      <c r="AO2496" s="180">
        <v>0</v>
      </c>
      <c r="AP2496" s="180">
        <v>0</v>
      </c>
      <c r="AQ2496" s="181">
        <f t="shared" si="1570"/>
        <v>0</v>
      </c>
      <c r="AR2496" s="180">
        <v>0</v>
      </c>
      <c r="AS2496" s="180">
        <v>0</v>
      </c>
      <c r="AT2496" s="181">
        <f t="shared" si="1571"/>
        <v>0</v>
      </c>
      <c r="AU2496" s="180">
        <f t="shared" si="1576"/>
        <v>0</v>
      </c>
      <c r="AV2496" s="180">
        <f t="shared" si="1576"/>
        <v>0</v>
      </c>
      <c r="AW2496" s="181">
        <f t="shared" si="1572"/>
        <v>0</v>
      </c>
      <c r="AX2496" s="183">
        <f t="shared" si="1577"/>
        <v>0</v>
      </c>
      <c r="AY2496" s="183">
        <f t="shared" si="1577"/>
        <v>0</v>
      </c>
      <c r="AZ2496" s="183"/>
      <c r="BA2496" s="183"/>
      <c r="BB2496" s="183"/>
      <c r="BC2496" s="183"/>
      <c r="BD2496" s="183">
        <f t="shared" si="1578"/>
        <v>0</v>
      </c>
      <c r="BE2496" s="183">
        <f t="shared" si="1578"/>
        <v>0</v>
      </c>
    </row>
    <row r="2497" spans="2:57" ht="15.75" hidden="1">
      <c r="B2497" s="174">
        <v>2025</v>
      </c>
      <c r="C2497" s="174">
        <v>20</v>
      </c>
      <c r="D2497" s="175">
        <v>0</v>
      </c>
      <c r="E2497" s="176"/>
      <c r="F2497" s="174">
        <v>4</v>
      </c>
      <c r="G2497" s="174">
        <v>9</v>
      </c>
      <c r="H2497" s="174">
        <v>24</v>
      </c>
      <c r="I2497" s="174">
        <v>3000</v>
      </c>
      <c r="J2497" s="174">
        <v>3500</v>
      </c>
      <c r="K2497" s="174">
        <v>357</v>
      </c>
      <c r="L2497" s="177">
        <v>899</v>
      </c>
      <c r="M2497" s="178">
        <v>0</v>
      </c>
      <c r="N2497" s="179" t="s">
        <v>1551</v>
      </c>
      <c r="O2497" s="180">
        <v>0</v>
      </c>
      <c r="P2497" s="180">
        <v>0</v>
      </c>
      <c r="Q2497" s="181">
        <v>0</v>
      </c>
      <c r="R2497" s="182" t="s">
        <v>50</v>
      </c>
      <c r="S2497" s="183">
        <v>0</v>
      </c>
      <c r="T2497" s="183">
        <v>0</v>
      </c>
      <c r="U2497" s="180">
        <v>0</v>
      </c>
      <c r="V2497" s="180">
        <v>0</v>
      </c>
      <c r="W2497" s="183">
        <v>0</v>
      </c>
      <c r="X2497" s="183">
        <v>0</v>
      </c>
      <c r="Y2497" s="180">
        <v>0</v>
      </c>
      <c r="Z2497" s="180">
        <v>0</v>
      </c>
      <c r="AA2497" s="183">
        <v>0</v>
      </c>
      <c r="AB2497" s="183">
        <v>0</v>
      </c>
      <c r="AC2497" s="180">
        <f t="shared" si="1575"/>
        <v>0</v>
      </c>
      <c r="AD2497" s="180">
        <f t="shared" si="1575"/>
        <v>0</v>
      </c>
      <c r="AE2497" s="181">
        <f t="shared" si="1566"/>
        <v>0</v>
      </c>
      <c r="AF2497" s="180">
        <v>0</v>
      </c>
      <c r="AG2497" s="180">
        <v>0</v>
      </c>
      <c r="AH2497" s="181">
        <f t="shared" si="1567"/>
        <v>0</v>
      </c>
      <c r="AI2497" s="180">
        <v>0</v>
      </c>
      <c r="AJ2497" s="180">
        <v>0</v>
      </c>
      <c r="AK2497" s="181">
        <f t="shared" si="1568"/>
        <v>0</v>
      </c>
      <c r="AL2497" s="180">
        <v>0</v>
      </c>
      <c r="AM2497" s="180">
        <v>0</v>
      </c>
      <c r="AN2497" s="181">
        <f t="shared" si="1569"/>
        <v>0</v>
      </c>
      <c r="AO2497" s="180">
        <v>0</v>
      </c>
      <c r="AP2497" s="180">
        <v>0</v>
      </c>
      <c r="AQ2497" s="181">
        <f t="shared" si="1570"/>
        <v>0</v>
      </c>
      <c r="AR2497" s="180">
        <v>0</v>
      </c>
      <c r="AS2497" s="180">
        <v>0</v>
      </c>
      <c r="AT2497" s="181">
        <f t="shared" si="1571"/>
        <v>0</v>
      </c>
      <c r="AU2497" s="180">
        <f t="shared" si="1576"/>
        <v>0</v>
      </c>
      <c r="AV2497" s="180">
        <f t="shared" si="1576"/>
        <v>0</v>
      </c>
      <c r="AW2497" s="181">
        <f t="shared" si="1572"/>
        <v>0</v>
      </c>
      <c r="AX2497" s="183">
        <f t="shared" si="1577"/>
        <v>0</v>
      </c>
      <c r="AY2497" s="183">
        <f t="shared" si="1577"/>
        <v>0</v>
      </c>
      <c r="AZ2497" s="183"/>
      <c r="BA2497" s="183"/>
      <c r="BB2497" s="183"/>
      <c r="BC2497" s="183"/>
      <c r="BD2497" s="183">
        <f t="shared" si="1578"/>
        <v>0</v>
      </c>
      <c r="BE2497" s="183">
        <f t="shared" si="1578"/>
        <v>0</v>
      </c>
    </row>
    <row r="2498" spans="2:57" ht="15.75" hidden="1">
      <c r="B2498" s="174">
        <v>2025</v>
      </c>
      <c r="C2498" s="174">
        <v>20</v>
      </c>
      <c r="D2498" s="175">
        <v>0</v>
      </c>
      <c r="E2498" s="176"/>
      <c r="F2498" s="174">
        <v>4</v>
      </c>
      <c r="G2498" s="174">
        <v>9</v>
      </c>
      <c r="H2498" s="174">
        <v>24</v>
      </c>
      <c r="I2498" s="174">
        <v>3000</v>
      </c>
      <c r="J2498" s="174">
        <v>3500</v>
      </c>
      <c r="K2498" s="174">
        <v>357</v>
      </c>
      <c r="L2498" s="177">
        <v>900</v>
      </c>
      <c r="M2498" s="178">
        <v>0</v>
      </c>
      <c r="N2498" s="179" t="s">
        <v>1552</v>
      </c>
      <c r="O2498" s="180">
        <v>0</v>
      </c>
      <c r="P2498" s="180">
        <v>0</v>
      </c>
      <c r="Q2498" s="181">
        <v>0</v>
      </c>
      <c r="R2498" s="182" t="s">
        <v>50</v>
      </c>
      <c r="S2498" s="183">
        <v>0</v>
      </c>
      <c r="T2498" s="183">
        <v>0</v>
      </c>
      <c r="U2498" s="180">
        <v>0</v>
      </c>
      <c r="V2498" s="180">
        <v>0</v>
      </c>
      <c r="W2498" s="183">
        <v>0</v>
      </c>
      <c r="X2498" s="183">
        <v>0</v>
      </c>
      <c r="Y2498" s="180">
        <v>0</v>
      </c>
      <c r="Z2498" s="180">
        <v>0</v>
      </c>
      <c r="AA2498" s="183">
        <v>0</v>
      </c>
      <c r="AB2498" s="183">
        <v>0</v>
      </c>
      <c r="AC2498" s="180">
        <f t="shared" si="1575"/>
        <v>0</v>
      </c>
      <c r="AD2498" s="180">
        <f t="shared" si="1575"/>
        <v>0</v>
      </c>
      <c r="AE2498" s="181">
        <f t="shared" si="1566"/>
        <v>0</v>
      </c>
      <c r="AF2498" s="180">
        <v>0</v>
      </c>
      <c r="AG2498" s="180">
        <v>0</v>
      </c>
      <c r="AH2498" s="181">
        <f t="shared" si="1567"/>
        <v>0</v>
      </c>
      <c r="AI2498" s="180">
        <v>0</v>
      </c>
      <c r="AJ2498" s="180">
        <v>0</v>
      </c>
      <c r="AK2498" s="181">
        <f t="shared" si="1568"/>
        <v>0</v>
      </c>
      <c r="AL2498" s="180">
        <v>0</v>
      </c>
      <c r="AM2498" s="180">
        <v>0</v>
      </c>
      <c r="AN2498" s="181">
        <f t="shared" si="1569"/>
        <v>0</v>
      </c>
      <c r="AO2498" s="180">
        <v>0</v>
      </c>
      <c r="AP2498" s="180">
        <v>0</v>
      </c>
      <c r="AQ2498" s="181">
        <f t="shared" si="1570"/>
        <v>0</v>
      </c>
      <c r="AR2498" s="180">
        <v>0</v>
      </c>
      <c r="AS2498" s="180">
        <v>0</v>
      </c>
      <c r="AT2498" s="181">
        <f t="shared" si="1571"/>
        <v>0</v>
      </c>
      <c r="AU2498" s="180">
        <f t="shared" si="1576"/>
        <v>0</v>
      </c>
      <c r="AV2498" s="180">
        <f t="shared" si="1576"/>
        <v>0</v>
      </c>
      <c r="AW2498" s="181">
        <f t="shared" si="1572"/>
        <v>0</v>
      </c>
      <c r="AX2498" s="183">
        <f t="shared" si="1577"/>
        <v>0</v>
      </c>
      <c r="AY2498" s="183">
        <f t="shared" si="1577"/>
        <v>0</v>
      </c>
      <c r="AZ2498" s="183"/>
      <c r="BA2498" s="183"/>
      <c r="BB2498" s="183"/>
      <c r="BC2498" s="183"/>
      <c r="BD2498" s="183">
        <f t="shared" si="1578"/>
        <v>0</v>
      </c>
      <c r="BE2498" s="183">
        <f t="shared" si="1578"/>
        <v>0</v>
      </c>
    </row>
    <row r="2499" spans="2:57" ht="15.75" hidden="1">
      <c r="B2499" s="174">
        <v>2025</v>
      </c>
      <c r="C2499" s="174">
        <v>20</v>
      </c>
      <c r="D2499" s="175">
        <v>0</v>
      </c>
      <c r="E2499" s="176"/>
      <c r="F2499" s="174">
        <v>4</v>
      </c>
      <c r="G2499" s="174">
        <v>9</v>
      </c>
      <c r="H2499" s="174">
        <v>24</v>
      </c>
      <c r="I2499" s="174">
        <v>3000</v>
      </c>
      <c r="J2499" s="174">
        <v>3500</v>
      </c>
      <c r="K2499" s="174">
        <v>357</v>
      </c>
      <c r="L2499" s="177">
        <v>901</v>
      </c>
      <c r="M2499" s="178">
        <v>0</v>
      </c>
      <c r="N2499" s="179" t="s">
        <v>1553</v>
      </c>
      <c r="O2499" s="180">
        <v>0</v>
      </c>
      <c r="P2499" s="180">
        <v>0</v>
      </c>
      <c r="Q2499" s="181">
        <v>0</v>
      </c>
      <c r="R2499" s="182" t="s">
        <v>50</v>
      </c>
      <c r="S2499" s="183">
        <v>0</v>
      </c>
      <c r="T2499" s="183">
        <v>0</v>
      </c>
      <c r="U2499" s="180">
        <v>0</v>
      </c>
      <c r="V2499" s="180">
        <v>0</v>
      </c>
      <c r="W2499" s="183">
        <v>0</v>
      </c>
      <c r="X2499" s="183">
        <v>0</v>
      </c>
      <c r="Y2499" s="180">
        <v>0</v>
      </c>
      <c r="Z2499" s="180">
        <v>0</v>
      </c>
      <c r="AA2499" s="183">
        <v>0</v>
      </c>
      <c r="AB2499" s="183">
        <v>0</v>
      </c>
      <c r="AC2499" s="180">
        <f t="shared" si="1575"/>
        <v>0</v>
      </c>
      <c r="AD2499" s="180">
        <f t="shared" si="1575"/>
        <v>0</v>
      </c>
      <c r="AE2499" s="181">
        <f t="shared" si="1566"/>
        <v>0</v>
      </c>
      <c r="AF2499" s="180">
        <v>0</v>
      </c>
      <c r="AG2499" s="180">
        <v>0</v>
      </c>
      <c r="AH2499" s="181">
        <f t="shared" si="1567"/>
        <v>0</v>
      </c>
      <c r="AI2499" s="180">
        <v>0</v>
      </c>
      <c r="AJ2499" s="180">
        <v>0</v>
      </c>
      <c r="AK2499" s="181">
        <f t="shared" si="1568"/>
        <v>0</v>
      </c>
      <c r="AL2499" s="180">
        <v>0</v>
      </c>
      <c r="AM2499" s="180">
        <v>0</v>
      </c>
      <c r="AN2499" s="181">
        <f t="shared" si="1569"/>
        <v>0</v>
      </c>
      <c r="AO2499" s="180">
        <v>0</v>
      </c>
      <c r="AP2499" s="180">
        <v>0</v>
      </c>
      <c r="AQ2499" s="181">
        <f t="shared" si="1570"/>
        <v>0</v>
      </c>
      <c r="AR2499" s="180">
        <v>0</v>
      </c>
      <c r="AS2499" s="180">
        <v>0</v>
      </c>
      <c r="AT2499" s="181">
        <f t="shared" si="1571"/>
        <v>0</v>
      </c>
      <c r="AU2499" s="180">
        <f t="shared" si="1576"/>
        <v>0</v>
      </c>
      <c r="AV2499" s="180">
        <f t="shared" si="1576"/>
        <v>0</v>
      </c>
      <c r="AW2499" s="181">
        <f t="shared" si="1572"/>
        <v>0</v>
      </c>
      <c r="AX2499" s="183">
        <f t="shared" si="1577"/>
        <v>0</v>
      </c>
      <c r="AY2499" s="183">
        <f t="shared" si="1577"/>
        <v>0</v>
      </c>
      <c r="AZ2499" s="183"/>
      <c r="BA2499" s="183"/>
      <c r="BB2499" s="183"/>
      <c r="BC2499" s="183"/>
      <c r="BD2499" s="183">
        <f t="shared" si="1578"/>
        <v>0</v>
      </c>
      <c r="BE2499" s="183">
        <f t="shared" si="1578"/>
        <v>0</v>
      </c>
    </row>
    <row r="2500" spans="2:57" ht="15.75" hidden="1">
      <c r="B2500" s="174">
        <v>2025</v>
      </c>
      <c r="C2500" s="174">
        <v>20</v>
      </c>
      <c r="D2500" s="175">
        <v>0</v>
      </c>
      <c r="E2500" s="176"/>
      <c r="F2500" s="174">
        <v>4</v>
      </c>
      <c r="G2500" s="174">
        <v>9</v>
      </c>
      <c r="H2500" s="174">
        <v>24</v>
      </c>
      <c r="I2500" s="174">
        <v>3000</v>
      </c>
      <c r="J2500" s="174">
        <v>3500</v>
      </c>
      <c r="K2500" s="174">
        <v>357</v>
      </c>
      <c r="L2500" s="177">
        <v>902</v>
      </c>
      <c r="M2500" s="178">
        <v>0</v>
      </c>
      <c r="N2500" s="179" t="s">
        <v>1554</v>
      </c>
      <c r="O2500" s="180">
        <v>0</v>
      </c>
      <c r="P2500" s="180">
        <v>0</v>
      </c>
      <c r="Q2500" s="181">
        <v>0</v>
      </c>
      <c r="R2500" s="182" t="s">
        <v>50</v>
      </c>
      <c r="S2500" s="183">
        <v>0</v>
      </c>
      <c r="T2500" s="183">
        <v>0</v>
      </c>
      <c r="U2500" s="180">
        <v>0</v>
      </c>
      <c r="V2500" s="180">
        <v>0</v>
      </c>
      <c r="W2500" s="183">
        <v>0</v>
      </c>
      <c r="X2500" s="183">
        <v>0</v>
      </c>
      <c r="Y2500" s="180">
        <v>0</v>
      </c>
      <c r="Z2500" s="180">
        <v>0</v>
      </c>
      <c r="AA2500" s="183">
        <v>0</v>
      </c>
      <c r="AB2500" s="183">
        <v>0</v>
      </c>
      <c r="AC2500" s="180">
        <f t="shared" si="1575"/>
        <v>0</v>
      </c>
      <c r="AD2500" s="180">
        <f t="shared" si="1575"/>
        <v>0</v>
      </c>
      <c r="AE2500" s="181">
        <f t="shared" si="1566"/>
        <v>0</v>
      </c>
      <c r="AF2500" s="180">
        <v>0</v>
      </c>
      <c r="AG2500" s="180">
        <v>0</v>
      </c>
      <c r="AH2500" s="181">
        <f t="shared" si="1567"/>
        <v>0</v>
      </c>
      <c r="AI2500" s="180">
        <v>0</v>
      </c>
      <c r="AJ2500" s="180">
        <v>0</v>
      </c>
      <c r="AK2500" s="181">
        <f t="shared" si="1568"/>
        <v>0</v>
      </c>
      <c r="AL2500" s="180">
        <v>0</v>
      </c>
      <c r="AM2500" s="180">
        <v>0</v>
      </c>
      <c r="AN2500" s="181">
        <f t="shared" si="1569"/>
        <v>0</v>
      </c>
      <c r="AO2500" s="180">
        <v>0</v>
      </c>
      <c r="AP2500" s="180">
        <v>0</v>
      </c>
      <c r="AQ2500" s="181">
        <f t="shared" si="1570"/>
        <v>0</v>
      </c>
      <c r="AR2500" s="180">
        <v>0</v>
      </c>
      <c r="AS2500" s="180">
        <v>0</v>
      </c>
      <c r="AT2500" s="181">
        <f t="shared" si="1571"/>
        <v>0</v>
      </c>
      <c r="AU2500" s="180">
        <f t="shared" si="1576"/>
        <v>0</v>
      </c>
      <c r="AV2500" s="180">
        <f t="shared" si="1576"/>
        <v>0</v>
      </c>
      <c r="AW2500" s="181">
        <f t="shared" si="1572"/>
        <v>0</v>
      </c>
      <c r="AX2500" s="183">
        <f t="shared" si="1577"/>
        <v>0</v>
      </c>
      <c r="AY2500" s="183">
        <f t="shared" si="1577"/>
        <v>0</v>
      </c>
      <c r="AZ2500" s="183"/>
      <c r="BA2500" s="183"/>
      <c r="BB2500" s="183"/>
      <c r="BC2500" s="183"/>
      <c r="BD2500" s="183">
        <f t="shared" si="1578"/>
        <v>0</v>
      </c>
      <c r="BE2500" s="183">
        <f t="shared" si="1578"/>
        <v>0</v>
      </c>
    </row>
    <row r="2501" spans="2:57" ht="15.75" hidden="1">
      <c r="B2501" s="174">
        <v>2025</v>
      </c>
      <c r="C2501" s="174">
        <v>20</v>
      </c>
      <c r="D2501" s="175">
        <v>0</v>
      </c>
      <c r="E2501" s="176"/>
      <c r="F2501" s="174">
        <v>4</v>
      </c>
      <c r="G2501" s="174">
        <v>9</v>
      </c>
      <c r="H2501" s="174">
        <v>24</v>
      </c>
      <c r="I2501" s="174">
        <v>3000</v>
      </c>
      <c r="J2501" s="174">
        <v>3500</v>
      </c>
      <c r="K2501" s="174">
        <v>357</v>
      </c>
      <c r="L2501" s="177">
        <v>1158</v>
      </c>
      <c r="M2501" s="178">
        <v>0</v>
      </c>
      <c r="N2501" s="179" t="s">
        <v>1555</v>
      </c>
      <c r="O2501" s="180">
        <v>0</v>
      </c>
      <c r="P2501" s="180">
        <v>0</v>
      </c>
      <c r="Q2501" s="181">
        <v>0</v>
      </c>
      <c r="R2501" s="182" t="s">
        <v>50</v>
      </c>
      <c r="S2501" s="183">
        <v>0</v>
      </c>
      <c r="T2501" s="183">
        <v>0</v>
      </c>
      <c r="U2501" s="180">
        <v>0</v>
      </c>
      <c r="V2501" s="180">
        <v>0</v>
      </c>
      <c r="W2501" s="183">
        <v>0</v>
      </c>
      <c r="X2501" s="183">
        <v>0</v>
      </c>
      <c r="Y2501" s="180">
        <v>0</v>
      </c>
      <c r="Z2501" s="180">
        <v>0</v>
      </c>
      <c r="AA2501" s="183">
        <v>0</v>
      </c>
      <c r="AB2501" s="183">
        <v>0</v>
      </c>
      <c r="AC2501" s="180">
        <f t="shared" si="1575"/>
        <v>0</v>
      </c>
      <c r="AD2501" s="180">
        <f t="shared" si="1575"/>
        <v>0</v>
      </c>
      <c r="AE2501" s="181">
        <f t="shared" si="1566"/>
        <v>0</v>
      </c>
      <c r="AF2501" s="180">
        <v>0</v>
      </c>
      <c r="AG2501" s="180">
        <v>0</v>
      </c>
      <c r="AH2501" s="181">
        <f t="shared" si="1567"/>
        <v>0</v>
      </c>
      <c r="AI2501" s="180">
        <v>0</v>
      </c>
      <c r="AJ2501" s="180">
        <v>0</v>
      </c>
      <c r="AK2501" s="181">
        <f t="shared" si="1568"/>
        <v>0</v>
      </c>
      <c r="AL2501" s="180">
        <v>0</v>
      </c>
      <c r="AM2501" s="180">
        <v>0</v>
      </c>
      <c r="AN2501" s="181">
        <f t="shared" si="1569"/>
        <v>0</v>
      </c>
      <c r="AO2501" s="180">
        <v>0</v>
      </c>
      <c r="AP2501" s="180">
        <v>0</v>
      </c>
      <c r="AQ2501" s="181">
        <f t="shared" si="1570"/>
        <v>0</v>
      </c>
      <c r="AR2501" s="180">
        <v>0</v>
      </c>
      <c r="AS2501" s="180">
        <v>0</v>
      </c>
      <c r="AT2501" s="181">
        <f t="shared" si="1571"/>
        <v>0</v>
      </c>
      <c r="AU2501" s="180">
        <f t="shared" si="1576"/>
        <v>0</v>
      </c>
      <c r="AV2501" s="180">
        <f t="shared" si="1576"/>
        <v>0</v>
      </c>
      <c r="AW2501" s="181">
        <f t="shared" si="1572"/>
        <v>0</v>
      </c>
      <c r="AX2501" s="183">
        <f t="shared" si="1577"/>
        <v>0</v>
      </c>
      <c r="AY2501" s="183">
        <f t="shared" si="1577"/>
        <v>0</v>
      </c>
      <c r="AZ2501" s="183"/>
      <c r="BA2501" s="183"/>
      <c r="BB2501" s="183"/>
      <c r="BC2501" s="183"/>
      <c r="BD2501" s="183">
        <f t="shared" si="1578"/>
        <v>0</v>
      </c>
      <c r="BE2501" s="183">
        <f t="shared" si="1578"/>
        <v>0</v>
      </c>
    </row>
    <row r="2502" spans="2:57" ht="15.75" hidden="1">
      <c r="B2502" s="152">
        <v>2025</v>
      </c>
      <c r="C2502" s="152">
        <v>20</v>
      </c>
      <c r="D2502" s="153"/>
      <c r="E2502" s="154"/>
      <c r="F2502" s="152">
        <v>4</v>
      </c>
      <c r="G2502" s="152">
        <v>9</v>
      </c>
      <c r="H2502" s="152">
        <v>24</v>
      </c>
      <c r="I2502" s="152">
        <v>3000</v>
      </c>
      <c r="J2502" s="152">
        <v>3700</v>
      </c>
      <c r="K2502" s="152"/>
      <c r="L2502" s="155" t="s">
        <v>44</v>
      </c>
      <c r="M2502" s="156"/>
      <c r="N2502" s="157" t="s">
        <v>131</v>
      </c>
      <c r="O2502" s="158">
        <v>0</v>
      </c>
      <c r="P2502" s="158">
        <v>0</v>
      </c>
      <c r="Q2502" s="158">
        <v>0</v>
      </c>
      <c r="R2502" s="159"/>
      <c r="S2502" s="160"/>
      <c r="T2502" s="161"/>
      <c r="U2502" s="158">
        <f t="shared" ref="U2502:AD2502" si="1579">U2503+U2505+U2507</f>
        <v>0</v>
      </c>
      <c r="V2502" s="158">
        <f t="shared" si="1579"/>
        <v>0</v>
      </c>
      <c r="W2502" s="162">
        <f t="shared" si="1579"/>
        <v>0</v>
      </c>
      <c r="X2502" s="162">
        <f t="shared" si="1579"/>
        <v>0</v>
      </c>
      <c r="Y2502" s="158">
        <f t="shared" si="1579"/>
        <v>0</v>
      </c>
      <c r="Z2502" s="158">
        <f t="shared" si="1579"/>
        <v>0</v>
      </c>
      <c r="AA2502" s="162">
        <f t="shared" si="1579"/>
        <v>0</v>
      </c>
      <c r="AB2502" s="162">
        <f t="shared" si="1579"/>
        <v>0</v>
      </c>
      <c r="AC2502" s="158">
        <f t="shared" si="1579"/>
        <v>0</v>
      </c>
      <c r="AD2502" s="158">
        <f t="shared" si="1579"/>
        <v>0</v>
      </c>
      <c r="AE2502" s="158">
        <f t="shared" si="1566"/>
        <v>0</v>
      </c>
      <c r="AF2502" s="158">
        <f>AF2503+AF2505+AF2507</f>
        <v>0</v>
      </c>
      <c r="AG2502" s="158">
        <f>AG2503+AG2505+AG2507</f>
        <v>0</v>
      </c>
      <c r="AH2502" s="158">
        <f t="shared" si="1567"/>
        <v>0</v>
      </c>
      <c r="AI2502" s="158">
        <f>AI2503+AI2505+AI2507</f>
        <v>0</v>
      </c>
      <c r="AJ2502" s="158">
        <f>AJ2503+AJ2505+AJ2507</f>
        <v>0</v>
      </c>
      <c r="AK2502" s="158">
        <f t="shared" si="1568"/>
        <v>0</v>
      </c>
      <c r="AL2502" s="158">
        <f>AL2503+AL2505+AL2507</f>
        <v>0</v>
      </c>
      <c r="AM2502" s="158">
        <f>AM2503+AM2505+AM2507</f>
        <v>0</v>
      </c>
      <c r="AN2502" s="158">
        <f t="shared" si="1569"/>
        <v>0</v>
      </c>
      <c r="AO2502" s="158">
        <f>AO2503+AO2505+AO2507</f>
        <v>0</v>
      </c>
      <c r="AP2502" s="158">
        <f>AP2503+AP2505+AP2507</f>
        <v>0</v>
      </c>
      <c r="AQ2502" s="158">
        <f t="shared" si="1570"/>
        <v>0</v>
      </c>
      <c r="AR2502" s="158">
        <f>AR2503+AR2505+AR2507</f>
        <v>0</v>
      </c>
      <c r="AS2502" s="158">
        <f>AS2503+AS2505+AS2507</f>
        <v>0</v>
      </c>
      <c r="AT2502" s="158">
        <f t="shared" si="1571"/>
        <v>0</v>
      </c>
      <c r="AU2502" s="158">
        <f>AU2503+AU2505+AU2507</f>
        <v>0</v>
      </c>
      <c r="AV2502" s="158">
        <f>AV2503+AV2505+AV2507</f>
        <v>0</v>
      </c>
      <c r="AW2502" s="158">
        <f t="shared" si="1572"/>
        <v>0</v>
      </c>
      <c r="AX2502" s="160"/>
      <c r="AY2502" s="161"/>
      <c r="AZ2502" s="160"/>
      <c r="BA2502" s="161"/>
      <c r="BB2502" s="160"/>
      <c r="BC2502" s="161"/>
      <c r="BD2502" s="160"/>
      <c r="BE2502" s="161"/>
    </row>
    <row r="2503" spans="2:57" ht="15.75" hidden="1">
      <c r="B2503" s="163">
        <v>2025</v>
      </c>
      <c r="C2503" s="163">
        <v>20</v>
      </c>
      <c r="D2503" s="164"/>
      <c r="E2503" s="165"/>
      <c r="F2503" s="163">
        <v>4</v>
      </c>
      <c r="G2503" s="163">
        <v>9</v>
      </c>
      <c r="H2503" s="163">
        <v>24</v>
      </c>
      <c r="I2503" s="163">
        <v>3000</v>
      </c>
      <c r="J2503" s="163">
        <v>3700</v>
      </c>
      <c r="K2503" s="163">
        <v>371</v>
      </c>
      <c r="L2503" s="166" t="s">
        <v>44</v>
      </c>
      <c r="M2503" s="167"/>
      <c r="N2503" s="168" t="s">
        <v>132</v>
      </c>
      <c r="O2503" s="169">
        <v>0</v>
      </c>
      <c r="P2503" s="169">
        <v>0</v>
      </c>
      <c r="Q2503" s="169">
        <v>0</v>
      </c>
      <c r="R2503" s="170"/>
      <c r="S2503" s="171"/>
      <c r="T2503" s="172"/>
      <c r="U2503" s="169">
        <f t="shared" ref="U2503:AD2503" si="1580">SUM(U2504)</f>
        <v>0</v>
      </c>
      <c r="V2503" s="169">
        <f t="shared" si="1580"/>
        <v>0</v>
      </c>
      <c r="W2503" s="173">
        <f t="shared" si="1580"/>
        <v>0</v>
      </c>
      <c r="X2503" s="173">
        <f t="shared" si="1580"/>
        <v>0</v>
      </c>
      <c r="Y2503" s="169">
        <f t="shared" si="1580"/>
        <v>0</v>
      </c>
      <c r="Z2503" s="169">
        <f t="shared" si="1580"/>
        <v>0</v>
      </c>
      <c r="AA2503" s="173">
        <f t="shared" si="1580"/>
        <v>0</v>
      </c>
      <c r="AB2503" s="173">
        <f t="shared" si="1580"/>
        <v>0</v>
      </c>
      <c r="AC2503" s="169">
        <f t="shared" si="1580"/>
        <v>0</v>
      </c>
      <c r="AD2503" s="169">
        <f t="shared" si="1580"/>
        <v>0</v>
      </c>
      <c r="AE2503" s="169">
        <f t="shared" si="1566"/>
        <v>0</v>
      </c>
      <c r="AF2503" s="169">
        <f>SUM(AF2504)</f>
        <v>0</v>
      </c>
      <c r="AG2503" s="169">
        <f>SUM(AG2504)</f>
        <v>0</v>
      </c>
      <c r="AH2503" s="169">
        <f t="shared" si="1567"/>
        <v>0</v>
      </c>
      <c r="AI2503" s="169">
        <f>SUM(AI2504)</f>
        <v>0</v>
      </c>
      <c r="AJ2503" s="169">
        <f>SUM(AJ2504)</f>
        <v>0</v>
      </c>
      <c r="AK2503" s="169">
        <f t="shared" si="1568"/>
        <v>0</v>
      </c>
      <c r="AL2503" s="169">
        <f>SUM(AL2504)</f>
        <v>0</v>
      </c>
      <c r="AM2503" s="169">
        <f>SUM(AM2504)</f>
        <v>0</v>
      </c>
      <c r="AN2503" s="169">
        <f t="shared" si="1569"/>
        <v>0</v>
      </c>
      <c r="AO2503" s="169">
        <f>SUM(AO2504)</f>
        <v>0</v>
      </c>
      <c r="AP2503" s="169">
        <f>SUM(AP2504)</f>
        <v>0</v>
      </c>
      <c r="AQ2503" s="169">
        <f t="shared" si="1570"/>
        <v>0</v>
      </c>
      <c r="AR2503" s="169">
        <f>SUM(AR2504)</f>
        <v>0</v>
      </c>
      <c r="AS2503" s="169">
        <f>SUM(AS2504)</f>
        <v>0</v>
      </c>
      <c r="AT2503" s="169">
        <f t="shared" si="1571"/>
        <v>0</v>
      </c>
      <c r="AU2503" s="169">
        <f>SUM(AU2504)</f>
        <v>0</v>
      </c>
      <c r="AV2503" s="169">
        <f>SUM(AV2504)</f>
        <v>0</v>
      </c>
      <c r="AW2503" s="169">
        <f t="shared" si="1572"/>
        <v>0</v>
      </c>
      <c r="AX2503" s="171"/>
      <c r="AY2503" s="172"/>
      <c r="AZ2503" s="171"/>
      <c r="BA2503" s="172"/>
      <c r="BB2503" s="171"/>
      <c r="BC2503" s="172"/>
      <c r="BD2503" s="171"/>
      <c r="BE2503" s="172"/>
    </row>
    <row r="2504" spans="2:57" ht="15.75" hidden="1">
      <c r="B2504" s="174">
        <v>2025</v>
      </c>
      <c r="C2504" s="174">
        <v>20</v>
      </c>
      <c r="D2504" s="175">
        <v>0</v>
      </c>
      <c r="E2504" s="176"/>
      <c r="F2504" s="174">
        <v>4</v>
      </c>
      <c r="G2504" s="174">
        <v>9</v>
      </c>
      <c r="H2504" s="174">
        <v>24</v>
      </c>
      <c r="I2504" s="174">
        <v>3000</v>
      </c>
      <c r="J2504" s="174">
        <v>3700</v>
      </c>
      <c r="K2504" s="174">
        <v>371</v>
      </c>
      <c r="L2504" s="177">
        <v>1114</v>
      </c>
      <c r="M2504" s="178">
        <v>0</v>
      </c>
      <c r="N2504" s="179" t="s">
        <v>133</v>
      </c>
      <c r="O2504" s="180">
        <v>0</v>
      </c>
      <c r="P2504" s="180">
        <v>0</v>
      </c>
      <c r="Q2504" s="181">
        <v>0</v>
      </c>
      <c r="R2504" s="182" t="s">
        <v>134</v>
      </c>
      <c r="S2504" s="183">
        <v>0</v>
      </c>
      <c r="T2504" s="183">
        <v>0</v>
      </c>
      <c r="U2504" s="180">
        <v>0</v>
      </c>
      <c r="V2504" s="180">
        <v>0</v>
      </c>
      <c r="W2504" s="183">
        <v>0</v>
      </c>
      <c r="X2504" s="183">
        <v>0</v>
      </c>
      <c r="Y2504" s="180">
        <v>0</v>
      </c>
      <c r="Z2504" s="180">
        <v>0</v>
      </c>
      <c r="AA2504" s="183">
        <v>0</v>
      </c>
      <c r="AB2504" s="183">
        <v>0</v>
      </c>
      <c r="AC2504" s="180">
        <f>+O2504+U2504-Y2504</f>
        <v>0</v>
      </c>
      <c r="AD2504" s="180">
        <f>+P2504+V2504-Z2504</f>
        <v>0</v>
      </c>
      <c r="AE2504" s="181">
        <f t="shared" si="1566"/>
        <v>0</v>
      </c>
      <c r="AF2504" s="180">
        <v>0</v>
      </c>
      <c r="AG2504" s="180">
        <v>0</v>
      </c>
      <c r="AH2504" s="181">
        <f t="shared" si="1567"/>
        <v>0</v>
      </c>
      <c r="AI2504" s="180">
        <v>0</v>
      </c>
      <c r="AJ2504" s="180">
        <v>0</v>
      </c>
      <c r="AK2504" s="181">
        <f t="shared" si="1568"/>
        <v>0</v>
      </c>
      <c r="AL2504" s="180">
        <v>0</v>
      </c>
      <c r="AM2504" s="180">
        <v>0</v>
      </c>
      <c r="AN2504" s="181">
        <f t="shared" si="1569"/>
        <v>0</v>
      </c>
      <c r="AO2504" s="180">
        <v>0</v>
      </c>
      <c r="AP2504" s="180">
        <v>0</v>
      </c>
      <c r="AQ2504" s="181">
        <f t="shared" si="1570"/>
        <v>0</v>
      </c>
      <c r="AR2504" s="180">
        <v>0</v>
      </c>
      <c r="AS2504" s="180">
        <v>0</v>
      </c>
      <c r="AT2504" s="181">
        <f t="shared" si="1571"/>
        <v>0</v>
      </c>
      <c r="AU2504" s="180">
        <f>+AC2504-AF2504-AI2504-AL2504-AO2504-AR2504</f>
        <v>0</v>
      </c>
      <c r="AV2504" s="180">
        <f>+AD2504-AG2504-AJ2504-AM2504-AP2504-AS2504</f>
        <v>0</v>
      </c>
      <c r="AW2504" s="181">
        <f t="shared" si="1572"/>
        <v>0</v>
      </c>
      <c r="AX2504" s="183">
        <f>+S2504+W2504-AA2504</f>
        <v>0</v>
      </c>
      <c r="AY2504" s="183">
        <f>+T2504+X2504-AB2504</f>
        <v>0</v>
      </c>
      <c r="AZ2504" s="183"/>
      <c r="BA2504" s="183"/>
      <c r="BB2504" s="183"/>
      <c r="BC2504" s="183"/>
      <c r="BD2504" s="183">
        <f>+AX2504-AZ2504-BB2504</f>
        <v>0</v>
      </c>
      <c r="BE2504" s="183">
        <f>+AY2504-BA2504-BC2504</f>
        <v>0</v>
      </c>
    </row>
    <row r="2505" spans="2:57" ht="15.75" hidden="1">
      <c r="B2505" s="163">
        <v>2025</v>
      </c>
      <c r="C2505" s="163">
        <v>20</v>
      </c>
      <c r="D2505" s="164"/>
      <c r="E2505" s="165"/>
      <c r="F2505" s="163">
        <v>4</v>
      </c>
      <c r="G2505" s="163">
        <v>9</v>
      </c>
      <c r="H2505" s="163">
        <v>24</v>
      </c>
      <c r="I2505" s="163">
        <v>3000</v>
      </c>
      <c r="J2505" s="163">
        <v>3700</v>
      </c>
      <c r="K2505" s="163">
        <v>372</v>
      </c>
      <c r="L2505" s="166" t="s">
        <v>44</v>
      </c>
      <c r="M2505" s="167"/>
      <c r="N2505" s="168" t="s">
        <v>135</v>
      </c>
      <c r="O2505" s="169">
        <v>0</v>
      </c>
      <c r="P2505" s="169">
        <v>0</v>
      </c>
      <c r="Q2505" s="169">
        <v>0</v>
      </c>
      <c r="R2505" s="170"/>
      <c r="S2505" s="171"/>
      <c r="T2505" s="172"/>
      <c r="U2505" s="169">
        <f t="shared" ref="U2505:AD2505" si="1581">SUM(U2506)</f>
        <v>0</v>
      </c>
      <c r="V2505" s="169">
        <f t="shared" si="1581"/>
        <v>0</v>
      </c>
      <c r="W2505" s="173">
        <f t="shared" si="1581"/>
        <v>0</v>
      </c>
      <c r="X2505" s="173">
        <f t="shared" si="1581"/>
        <v>0</v>
      </c>
      <c r="Y2505" s="169">
        <f t="shared" si="1581"/>
        <v>0</v>
      </c>
      <c r="Z2505" s="169">
        <f t="shared" si="1581"/>
        <v>0</v>
      </c>
      <c r="AA2505" s="173">
        <f t="shared" si="1581"/>
        <v>0</v>
      </c>
      <c r="AB2505" s="173">
        <f t="shared" si="1581"/>
        <v>0</v>
      </c>
      <c r="AC2505" s="169">
        <f t="shared" si="1581"/>
        <v>0</v>
      </c>
      <c r="AD2505" s="169">
        <f t="shared" si="1581"/>
        <v>0</v>
      </c>
      <c r="AE2505" s="169">
        <f t="shared" si="1566"/>
        <v>0</v>
      </c>
      <c r="AF2505" s="169">
        <f>SUM(AF2506)</f>
        <v>0</v>
      </c>
      <c r="AG2505" s="169">
        <f>SUM(AG2506)</f>
        <v>0</v>
      </c>
      <c r="AH2505" s="169">
        <f t="shared" si="1567"/>
        <v>0</v>
      </c>
      <c r="AI2505" s="169">
        <f>SUM(AI2506)</f>
        <v>0</v>
      </c>
      <c r="AJ2505" s="169">
        <f>SUM(AJ2506)</f>
        <v>0</v>
      </c>
      <c r="AK2505" s="169">
        <f t="shared" si="1568"/>
        <v>0</v>
      </c>
      <c r="AL2505" s="169">
        <f>SUM(AL2506)</f>
        <v>0</v>
      </c>
      <c r="AM2505" s="169">
        <f>SUM(AM2506)</f>
        <v>0</v>
      </c>
      <c r="AN2505" s="169">
        <f t="shared" si="1569"/>
        <v>0</v>
      </c>
      <c r="AO2505" s="169">
        <f>SUM(AO2506)</f>
        <v>0</v>
      </c>
      <c r="AP2505" s="169">
        <f>SUM(AP2506)</f>
        <v>0</v>
      </c>
      <c r="AQ2505" s="169">
        <f t="shared" si="1570"/>
        <v>0</v>
      </c>
      <c r="AR2505" s="169">
        <f>SUM(AR2506)</f>
        <v>0</v>
      </c>
      <c r="AS2505" s="169">
        <f>SUM(AS2506)</f>
        <v>0</v>
      </c>
      <c r="AT2505" s="169">
        <f t="shared" si="1571"/>
        <v>0</v>
      </c>
      <c r="AU2505" s="169">
        <f>SUM(AU2506)</f>
        <v>0</v>
      </c>
      <c r="AV2505" s="169">
        <f>SUM(AV2506)</f>
        <v>0</v>
      </c>
      <c r="AW2505" s="169">
        <f t="shared" si="1572"/>
        <v>0</v>
      </c>
      <c r="AX2505" s="171"/>
      <c r="AY2505" s="172"/>
      <c r="AZ2505" s="171"/>
      <c r="BA2505" s="172"/>
      <c r="BB2505" s="171"/>
      <c r="BC2505" s="172"/>
      <c r="BD2505" s="171"/>
      <c r="BE2505" s="172"/>
    </row>
    <row r="2506" spans="2:57" ht="15.75" hidden="1">
      <c r="B2506" s="174">
        <v>2025</v>
      </c>
      <c r="C2506" s="174">
        <v>20</v>
      </c>
      <c r="D2506" s="175">
        <v>0</v>
      </c>
      <c r="E2506" s="176"/>
      <c r="F2506" s="174">
        <v>4</v>
      </c>
      <c r="G2506" s="174">
        <v>9</v>
      </c>
      <c r="H2506" s="174">
        <v>24</v>
      </c>
      <c r="I2506" s="174">
        <v>3000</v>
      </c>
      <c r="J2506" s="174">
        <v>3700</v>
      </c>
      <c r="K2506" s="174">
        <v>372</v>
      </c>
      <c r="L2506" s="177">
        <v>1115</v>
      </c>
      <c r="M2506" s="178">
        <v>0</v>
      </c>
      <c r="N2506" s="179" t="s">
        <v>136</v>
      </c>
      <c r="O2506" s="180">
        <v>0</v>
      </c>
      <c r="P2506" s="180">
        <v>0</v>
      </c>
      <c r="Q2506" s="181">
        <v>0</v>
      </c>
      <c r="R2506" s="182" t="s">
        <v>134</v>
      </c>
      <c r="S2506" s="183">
        <v>0</v>
      </c>
      <c r="T2506" s="183">
        <v>0</v>
      </c>
      <c r="U2506" s="180">
        <v>0</v>
      </c>
      <c r="V2506" s="180">
        <v>0</v>
      </c>
      <c r="W2506" s="183">
        <v>0</v>
      </c>
      <c r="X2506" s="183">
        <v>0</v>
      </c>
      <c r="Y2506" s="180">
        <v>0</v>
      </c>
      <c r="Z2506" s="180">
        <v>0</v>
      </c>
      <c r="AA2506" s="183">
        <v>0</v>
      </c>
      <c r="AB2506" s="183">
        <v>0</v>
      </c>
      <c r="AC2506" s="180">
        <f>+O2506+U2506-Y2506</f>
        <v>0</v>
      </c>
      <c r="AD2506" s="180">
        <f>+P2506+V2506-Z2506</f>
        <v>0</v>
      </c>
      <c r="AE2506" s="181">
        <f t="shared" si="1566"/>
        <v>0</v>
      </c>
      <c r="AF2506" s="180">
        <v>0</v>
      </c>
      <c r="AG2506" s="180">
        <v>0</v>
      </c>
      <c r="AH2506" s="181">
        <f t="shared" si="1567"/>
        <v>0</v>
      </c>
      <c r="AI2506" s="180">
        <v>0</v>
      </c>
      <c r="AJ2506" s="180">
        <v>0</v>
      </c>
      <c r="AK2506" s="181">
        <f t="shared" si="1568"/>
        <v>0</v>
      </c>
      <c r="AL2506" s="180">
        <v>0</v>
      </c>
      <c r="AM2506" s="180">
        <v>0</v>
      </c>
      <c r="AN2506" s="181">
        <f t="shared" si="1569"/>
        <v>0</v>
      </c>
      <c r="AO2506" s="180">
        <v>0</v>
      </c>
      <c r="AP2506" s="180">
        <v>0</v>
      </c>
      <c r="AQ2506" s="181">
        <f t="shared" si="1570"/>
        <v>0</v>
      </c>
      <c r="AR2506" s="180">
        <v>0</v>
      </c>
      <c r="AS2506" s="180">
        <v>0</v>
      </c>
      <c r="AT2506" s="181">
        <f t="shared" si="1571"/>
        <v>0</v>
      </c>
      <c r="AU2506" s="180">
        <f>+AC2506-AF2506-AI2506-AL2506-AO2506-AR2506</f>
        <v>0</v>
      </c>
      <c r="AV2506" s="180">
        <f>+AD2506-AG2506-AJ2506-AM2506-AP2506-AS2506</f>
        <v>0</v>
      </c>
      <c r="AW2506" s="181">
        <f t="shared" si="1572"/>
        <v>0</v>
      </c>
      <c r="AX2506" s="183">
        <f>+S2506+W2506-AA2506</f>
        <v>0</v>
      </c>
      <c r="AY2506" s="183">
        <f>+T2506+X2506-AB2506</f>
        <v>0</v>
      </c>
      <c r="AZ2506" s="183"/>
      <c r="BA2506" s="183"/>
      <c r="BB2506" s="183"/>
      <c r="BC2506" s="183"/>
      <c r="BD2506" s="183">
        <f>+AX2506-AZ2506-BB2506</f>
        <v>0</v>
      </c>
      <c r="BE2506" s="183">
        <f>+AY2506-BA2506-BC2506</f>
        <v>0</v>
      </c>
    </row>
    <row r="2507" spans="2:57" ht="15.75" hidden="1">
      <c r="B2507" s="163">
        <v>2025</v>
      </c>
      <c r="C2507" s="163">
        <v>20</v>
      </c>
      <c r="D2507" s="164"/>
      <c r="E2507" s="165"/>
      <c r="F2507" s="163">
        <v>4</v>
      </c>
      <c r="G2507" s="163">
        <v>9</v>
      </c>
      <c r="H2507" s="163">
        <v>24</v>
      </c>
      <c r="I2507" s="163">
        <v>3000</v>
      </c>
      <c r="J2507" s="163">
        <v>3700</v>
      </c>
      <c r="K2507" s="163">
        <v>375</v>
      </c>
      <c r="L2507" s="166" t="s">
        <v>44</v>
      </c>
      <c r="M2507" s="167"/>
      <c r="N2507" s="168" t="s">
        <v>137</v>
      </c>
      <c r="O2507" s="169">
        <v>0</v>
      </c>
      <c r="P2507" s="169">
        <v>0</v>
      </c>
      <c r="Q2507" s="169">
        <v>0</v>
      </c>
      <c r="R2507" s="170"/>
      <c r="S2507" s="171"/>
      <c r="T2507" s="172"/>
      <c r="U2507" s="169">
        <f t="shared" ref="U2507:AD2507" si="1582">SUM(U2508)</f>
        <v>0</v>
      </c>
      <c r="V2507" s="169">
        <f t="shared" si="1582"/>
        <v>0</v>
      </c>
      <c r="W2507" s="173">
        <f t="shared" si="1582"/>
        <v>0</v>
      </c>
      <c r="X2507" s="173">
        <f t="shared" si="1582"/>
        <v>0</v>
      </c>
      <c r="Y2507" s="169">
        <f t="shared" si="1582"/>
        <v>0</v>
      </c>
      <c r="Z2507" s="169">
        <f t="shared" si="1582"/>
        <v>0</v>
      </c>
      <c r="AA2507" s="173">
        <f t="shared" si="1582"/>
        <v>0</v>
      </c>
      <c r="AB2507" s="173">
        <f t="shared" si="1582"/>
        <v>0</v>
      </c>
      <c r="AC2507" s="169">
        <f t="shared" si="1582"/>
        <v>0</v>
      </c>
      <c r="AD2507" s="169">
        <f t="shared" si="1582"/>
        <v>0</v>
      </c>
      <c r="AE2507" s="169">
        <f t="shared" si="1566"/>
        <v>0</v>
      </c>
      <c r="AF2507" s="169">
        <f>SUM(AF2508)</f>
        <v>0</v>
      </c>
      <c r="AG2507" s="169">
        <f>SUM(AG2508)</f>
        <v>0</v>
      </c>
      <c r="AH2507" s="169">
        <f t="shared" si="1567"/>
        <v>0</v>
      </c>
      <c r="AI2507" s="169">
        <f>SUM(AI2508)</f>
        <v>0</v>
      </c>
      <c r="AJ2507" s="169">
        <f>SUM(AJ2508)</f>
        <v>0</v>
      </c>
      <c r="AK2507" s="169">
        <f t="shared" si="1568"/>
        <v>0</v>
      </c>
      <c r="AL2507" s="169">
        <f>SUM(AL2508)</f>
        <v>0</v>
      </c>
      <c r="AM2507" s="169">
        <f>SUM(AM2508)</f>
        <v>0</v>
      </c>
      <c r="AN2507" s="169">
        <f t="shared" si="1569"/>
        <v>0</v>
      </c>
      <c r="AO2507" s="169">
        <f>SUM(AO2508)</f>
        <v>0</v>
      </c>
      <c r="AP2507" s="169">
        <f>SUM(AP2508)</f>
        <v>0</v>
      </c>
      <c r="AQ2507" s="169">
        <f t="shared" si="1570"/>
        <v>0</v>
      </c>
      <c r="AR2507" s="169">
        <f>SUM(AR2508)</f>
        <v>0</v>
      </c>
      <c r="AS2507" s="169">
        <f>SUM(AS2508)</f>
        <v>0</v>
      </c>
      <c r="AT2507" s="169">
        <f t="shared" si="1571"/>
        <v>0</v>
      </c>
      <c r="AU2507" s="169">
        <f>SUM(AU2508)</f>
        <v>0</v>
      </c>
      <c r="AV2507" s="169">
        <f>SUM(AV2508)</f>
        <v>0</v>
      </c>
      <c r="AW2507" s="169">
        <f t="shared" si="1572"/>
        <v>0</v>
      </c>
      <c r="AX2507" s="171"/>
      <c r="AY2507" s="172"/>
      <c r="AZ2507" s="171"/>
      <c r="BA2507" s="172"/>
      <c r="BB2507" s="171"/>
      <c r="BC2507" s="172"/>
      <c r="BD2507" s="171"/>
      <c r="BE2507" s="172"/>
    </row>
    <row r="2508" spans="2:57" ht="15.75" hidden="1">
      <c r="B2508" s="174">
        <v>2025</v>
      </c>
      <c r="C2508" s="174">
        <v>20</v>
      </c>
      <c r="D2508" s="175">
        <v>0</v>
      </c>
      <c r="E2508" s="176"/>
      <c r="F2508" s="174">
        <v>4</v>
      </c>
      <c r="G2508" s="174">
        <v>9</v>
      </c>
      <c r="H2508" s="174">
        <v>24</v>
      </c>
      <c r="I2508" s="174">
        <v>3000</v>
      </c>
      <c r="J2508" s="174">
        <v>3700</v>
      </c>
      <c r="K2508" s="174">
        <v>375</v>
      </c>
      <c r="L2508" s="177">
        <v>1543</v>
      </c>
      <c r="M2508" s="178">
        <v>0</v>
      </c>
      <c r="N2508" s="179" t="s">
        <v>138</v>
      </c>
      <c r="O2508" s="180">
        <v>0</v>
      </c>
      <c r="P2508" s="180">
        <v>0</v>
      </c>
      <c r="Q2508" s="181">
        <v>0</v>
      </c>
      <c r="R2508" s="182" t="s">
        <v>134</v>
      </c>
      <c r="S2508" s="183">
        <v>0</v>
      </c>
      <c r="T2508" s="183">
        <v>0</v>
      </c>
      <c r="U2508" s="180">
        <v>0</v>
      </c>
      <c r="V2508" s="180">
        <v>0</v>
      </c>
      <c r="W2508" s="183">
        <v>0</v>
      </c>
      <c r="X2508" s="183">
        <v>0</v>
      </c>
      <c r="Y2508" s="180">
        <v>0</v>
      </c>
      <c r="Z2508" s="180">
        <v>0</v>
      </c>
      <c r="AA2508" s="183">
        <v>0</v>
      </c>
      <c r="AB2508" s="183">
        <v>0</v>
      </c>
      <c r="AC2508" s="180">
        <f>+O2508+U2508-Y2508</f>
        <v>0</v>
      </c>
      <c r="AD2508" s="180">
        <f>+P2508+V2508-Z2508</f>
        <v>0</v>
      </c>
      <c r="AE2508" s="181">
        <f t="shared" si="1566"/>
        <v>0</v>
      </c>
      <c r="AF2508" s="180">
        <v>0</v>
      </c>
      <c r="AG2508" s="180">
        <v>0</v>
      </c>
      <c r="AH2508" s="181">
        <f t="shared" si="1567"/>
        <v>0</v>
      </c>
      <c r="AI2508" s="180">
        <v>0</v>
      </c>
      <c r="AJ2508" s="180">
        <v>0</v>
      </c>
      <c r="AK2508" s="181">
        <f t="shared" si="1568"/>
        <v>0</v>
      </c>
      <c r="AL2508" s="180">
        <v>0</v>
      </c>
      <c r="AM2508" s="180">
        <v>0</v>
      </c>
      <c r="AN2508" s="181">
        <f t="shared" si="1569"/>
        <v>0</v>
      </c>
      <c r="AO2508" s="180">
        <v>0</v>
      </c>
      <c r="AP2508" s="180">
        <v>0</v>
      </c>
      <c r="AQ2508" s="181">
        <f t="shared" si="1570"/>
        <v>0</v>
      </c>
      <c r="AR2508" s="180">
        <v>0</v>
      </c>
      <c r="AS2508" s="180">
        <v>0</v>
      </c>
      <c r="AT2508" s="181">
        <f t="shared" si="1571"/>
        <v>0</v>
      </c>
      <c r="AU2508" s="180">
        <f>+AC2508-AF2508-AI2508-AL2508-AO2508-AR2508</f>
        <v>0</v>
      </c>
      <c r="AV2508" s="180">
        <f>+AD2508-AG2508-AJ2508-AM2508-AP2508-AS2508</f>
        <v>0</v>
      </c>
      <c r="AW2508" s="181">
        <f t="shared" si="1572"/>
        <v>0</v>
      </c>
      <c r="AX2508" s="183">
        <f>+S2508+W2508-AA2508</f>
        <v>0</v>
      </c>
      <c r="AY2508" s="183">
        <f>+T2508+X2508-AB2508</f>
        <v>0</v>
      </c>
      <c r="AZ2508" s="183"/>
      <c r="BA2508" s="183"/>
      <c r="BB2508" s="183"/>
      <c r="BC2508" s="183"/>
      <c r="BD2508" s="183">
        <f>+AX2508-AZ2508-BB2508</f>
        <v>0</v>
      </c>
      <c r="BE2508" s="183">
        <f>+AY2508-BA2508-BC2508</f>
        <v>0</v>
      </c>
    </row>
    <row r="2509" spans="2:57" ht="47.25" hidden="1">
      <c r="B2509" s="130">
        <v>2025</v>
      </c>
      <c r="C2509" s="130">
        <v>20</v>
      </c>
      <c r="D2509" s="131"/>
      <c r="E2509" s="132"/>
      <c r="F2509" s="130">
        <v>4</v>
      </c>
      <c r="G2509" s="130">
        <v>9</v>
      </c>
      <c r="H2509" s="130">
        <v>25</v>
      </c>
      <c r="I2509" s="130"/>
      <c r="J2509" s="130"/>
      <c r="K2509" s="130" t="s">
        <v>21</v>
      </c>
      <c r="L2509" s="185" t="s">
        <v>44</v>
      </c>
      <c r="M2509" s="134"/>
      <c r="N2509" s="135" t="s">
        <v>1556</v>
      </c>
      <c r="O2509" s="136">
        <v>0</v>
      </c>
      <c r="P2509" s="136">
        <v>0</v>
      </c>
      <c r="Q2509" s="136">
        <v>0</v>
      </c>
      <c r="R2509" s="137"/>
      <c r="S2509" s="138"/>
      <c r="T2509" s="138"/>
      <c r="U2509" s="136">
        <f t="shared" ref="U2509:AD2509" si="1583">+U2510+U2516+U2540</f>
        <v>0</v>
      </c>
      <c r="V2509" s="136">
        <f t="shared" si="1583"/>
        <v>0</v>
      </c>
      <c r="W2509" s="140">
        <f t="shared" si="1583"/>
        <v>0</v>
      </c>
      <c r="X2509" s="140">
        <f t="shared" si="1583"/>
        <v>0</v>
      </c>
      <c r="Y2509" s="136">
        <f t="shared" si="1583"/>
        <v>0</v>
      </c>
      <c r="Z2509" s="136">
        <f t="shared" si="1583"/>
        <v>0</v>
      </c>
      <c r="AA2509" s="140">
        <f t="shared" si="1583"/>
        <v>0</v>
      </c>
      <c r="AB2509" s="140">
        <f t="shared" si="1583"/>
        <v>0</v>
      </c>
      <c r="AC2509" s="136">
        <f t="shared" si="1583"/>
        <v>0</v>
      </c>
      <c r="AD2509" s="136">
        <f t="shared" si="1583"/>
        <v>0</v>
      </c>
      <c r="AE2509" s="136">
        <f t="shared" si="1566"/>
        <v>0</v>
      </c>
      <c r="AF2509" s="136">
        <f>+AF2510+AF2516+AF2540</f>
        <v>0</v>
      </c>
      <c r="AG2509" s="136">
        <f>+AG2510+AG2516+AG2540</f>
        <v>0</v>
      </c>
      <c r="AH2509" s="136">
        <f t="shared" si="1567"/>
        <v>0</v>
      </c>
      <c r="AI2509" s="136">
        <f>+AI2510+AI2516+AI2540</f>
        <v>0</v>
      </c>
      <c r="AJ2509" s="136">
        <f>+AJ2510+AJ2516+AJ2540</f>
        <v>0</v>
      </c>
      <c r="AK2509" s="136">
        <f t="shared" si="1568"/>
        <v>0</v>
      </c>
      <c r="AL2509" s="136">
        <f>+AL2510+AL2516+AL2540</f>
        <v>0</v>
      </c>
      <c r="AM2509" s="136">
        <f>+AM2510+AM2516+AM2540</f>
        <v>0</v>
      </c>
      <c r="AN2509" s="136">
        <f t="shared" si="1569"/>
        <v>0</v>
      </c>
      <c r="AO2509" s="136">
        <f>+AO2510+AO2516+AO2540</f>
        <v>0</v>
      </c>
      <c r="AP2509" s="136">
        <f>+AP2510+AP2516+AP2540</f>
        <v>0</v>
      </c>
      <c r="AQ2509" s="136">
        <f t="shared" si="1570"/>
        <v>0</v>
      </c>
      <c r="AR2509" s="136">
        <f>+AR2510+AR2516+AR2540</f>
        <v>0</v>
      </c>
      <c r="AS2509" s="136">
        <f>+AS2510+AS2516+AS2540</f>
        <v>0</v>
      </c>
      <c r="AT2509" s="136">
        <f t="shared" si="1571"/>
        <v>0</v>
      </c>
      <c r="AU2509" s="136">
        <f>+AU2510+AU2516+AU2540</f>
        <v>0</v>
      </c>
      <c r="AV2509" s="136">
        <f>+AV2510+AV2516+AV2540</f>
        <v>0</v>
      </c>
      <c r="AW2509" s="136">
        <f t="shared" si="1572"/>
        <v>0</v>
      </c>
      <c r="AX2509" s="138"/>
      <c r="AY2509" s="138"/>
      <c r="AZ2509" s="138"/>
      <c r="BA2509" s="138"/>
      <c r="BB2509" s="138"/>
      <c r="BC2509" s="138"/>
      <c r="BD2509" s="138"/>
      <c r="BE2509" s="138"/>
    </row>
    <row r="2510" spans="2:57" ht="15.75" hidden="1">
      <c r="B2510" s="141">
        <v>2025</v>
      </c>
      <c r="C2510" s="141">
        <v>20</v>
      </c>
      <c r="D2510" s="142"/>
      <c r="E2510" s="143"/>
      <c r="F2510" s="141">
        <v>4</v>
      </c>
      <c r="G2510" s="141">
        <v>9</v>
      </c>
      <c r="H2510" s="141">
        <v>25</v>
      </c>
      <c r="I2510" s="141">
        <v>1000</v>
      </c>
      <c r="J2510" s="141"/>
      <c r="K2510" s="141"/>
      <c r="L2510" s="144" t="s">
        <v>44</v>
      </c>
      <c r="M2510" s="145"/>
      <c r="N2510" s="146" t="s">
        <v>68</v>
      </c>
      <c r="O2510" s="147">
        <v>0</v>
      </c>
      <c r="P2510" s="147">
        <v>0</v>
      </c>
      <c r="Q2510" s="147">
        <v>0</v>
      </c>
      <c r="R2510" s="148"/>
      <c r="S2510" s="149"/>
      <c r="T2510" s="150"/>
      <c r="U2510" s="147">
        <f t="shared" ref="U2510:AD2510" si="1584">U2511</f>
        <v>0</v>
      </c>
      <c r="V2510" s="147">
        <f t="shared" si="1584"/>
        <v>0</v>
      </c>
      <c r="W2510" s="151">
        <f t="shared" si="1584"/>
        <v>0</v>
      </c>
      <c r="X2510" s="151">
        <f t="shared" si="1584"/>
        <v>0</v>
      </c>
      <c r="Y2510" s="147">
        <f t="shared" si="1584"/>
        <v>0</v>
      </c>
      <c r="Z2510" s="147">
        <f t="shared" si="1584"/>
        <v>0</v>
      </c>
      <c r="AA2510" s="151">
        <f t="shared" si="1584"/>
        <v>0</v>
      </c>
      <c r="AB2510" s="151">
        <f t="shared" si="1584"/>
        <v>0</v>
      </c>
      <c r="AC2510" s="147">
        <f t="shared" si="1584"/>
        <v>0</v>
      </c>
      <c r="AD2510" s="147">
        <f t="shared" si="1584"/>
        <v>0</v>
      </c>
      <c r="AE2510" s="147">
        <f t="shared" si="1566"/>
        <v>0</v>
      </c>
      <c r="AF2510" s="147">
        <f>AF2511</f>
        <v>0</v>
      </c>
      <c r="AG2510" s="147">
        <f>AG2511</f>
        <v>0</v>
      </c>
      <c r="AH2510" s="147">
        <f t="shared" si="1567"/>
        <v>0</v>
      </c>
      <c r="AI2510" s="147">
        <f>AI2511</f>
        <v>0</v>
      </c>
      <c r="AJ2510" s="147">
        <f>AJ2511</f>
        <v>0</v>
      </c>
      <c r="AK2510" s="147">
        <f t="shared" si="1568"/>
        <v>0</v>
      </c>
      <c r="AL2510" s="147">
        <f>AL2511</f>
        <v>0</v>
      </c>
      <c r="AM2510" s="147">
        <f>AM2511</f>
        <v>0</v>
      </c>
      <c r="AN2510" s="147">
        <f t="shared" si="1569"/>
        <v>0</v>
      </c>
      <c r="AO2510" s="147">
        <f>AO2511</f>
        <v>0</v>
      </c>
      <c r="AP2510" s="147">
        <f>AP2511</f>
        <v>0</v>
      </c>
      <c r="AQ2510" s="147">
        <f t="shared" si="1570"/>
        <v>0</v>
      </c>
      <c r="AR2510" s="147">
        <f>AR2511</f>
        <v>0</v>
      </c>
      <c r="AS2510" s="147">
        <f>AS2511</f>
        <v>0</v>
      </c>
      <c r="AT2510" s="147">
        <f t="shared" si="1571"/>
        <v>0</v>
      </c>
      <c r="AU2510" s="147">
        <f>AU2511</f>
        <v>0</v>
      </c>
      <c r="AV2510" s="147">
        <f>AV2511</f>
        <v>0</v>
      </c>
      <c r="AW2510" s="147">
        <f t="shared" si="1572"/>
        <v>0</v>
      </c>
      <c r="AX2510" s="149"/>
      <c r="AY2510" s="150"/>
      <c r="AZ2510" s="149"/>
      <c r="BA2510" s="150"/>
      <c r="BB2510" s="149"/>
      <c r="BC2510" s="150"/>
      <c r="BD2510" s="149"/>
      <c r="BE2510" s="150"/>
    </row>
    <row r="2511" spans="2:57" ht="15.75" hidden="1">
      <c r="B2511" s="152">
        <v>2025</v>
      </c>
      <c r="C2511" s="152">
        <v>20</v>
      </c>
      <c r="D2511" s="153"/>
      <c r="E2511" s="154"/>
      <c r="F2511" s="152">
        <v>4</v>
      </c>
      <c r="G2511" s="152">
        <v>9</v>
      </c>
      <c r="H2511" s="152">
        <v>25</v>
      </c>
      <c r="I2511" s="152">
        <v>1000</v>
      </c>
      <c r="J2511" s="152">
        <v>1200</v>
      </c>
      <c r="K2511" s="152"/>
      <c r="L2511" s="155" t="s">
        <v>44</v>
      </c>
      <c r="M2511" s="156"/>
      <c r="N2511" s="157" t="s">
        <v>69</v>
      </c>
      <c r="O2511" s="158">
        <v>0</v>
      </c>
      <c r="P2511" s="158">
        <v>0</v>
      </c>
      <c r="Q2511" s="158">
        <v>0</v>
      </c>
      <c r="R2511" s="159"/>
      <c r="S2511" s="160"/>
      <c r="T2511" s="161"/>
      <c r="U2511" s="158">
        <f t="shared" ref="U2511:AD2511" si="1585">U2512+U2514</f>
        <v>0</v>
      </c>
      <c r="V2511" s="158">
        <f t="shared" si="1585"/>
        <v>0</v>
      </c>
      <c r="W2511" s="162">
        <f t="shared" si="1585"/>
        <v>0</v>
      </c>
      <c r="X2511" s="162">
        <f t="shared" si="1585"/>
        <v>0</v>
      </c>
      <c r="Y2511" s="158">
        <f t="shared" si="1585"/>
        <v>0</v>
      </c>
      <c r="Z2511" s="158">
        <f t="shared" si="1585"/>
        <v>0</v>
      </c>
      <c r="AA2511" s="162">
        <f t="shared" si="1585"/>
        <v>0</v>
      </c>
      <c r="AB2511" s="162">
        <f t="shared" si="1585"/>
        <v>0</v>
      </c>
      <c r="AC2511" s="158">
        <f t="shared" si="1585"/>
        <v>0</v>
      </c>
      <c r="AD2511" s="158">
        <f t="shared" si="1585"/>
        <v>0</v>
      </c>
      <c r="AE2511" s="158">
        <f t="shared" si="1566"/>
        <v>0</v>
      </c>
      <c r="AF2511" s="158">
        <f>AF2512+AF2514</f>
        <v>0</v>
      </c>
      <c r="AG2511" s="158">
        <f>AG2512+AG2514</f>
        <v>0</v>
      </c>
      <c r="AH2511" s="158">
        <f t="shared" si="1567"/>
        <v>0</v>
      </c>
      <c r="AI2511" s="158">
        <f>AI2512+AI2514</f>
        <v>0</v>
      </c>
      <c r="AJ2511" s="158">
        <f>AJ2512+AJ2514</f>
        <v>0</v>
      </c>
      <c r="AK2511" s="158">
        <f t="shared" si="1568"/>
        <v>0</v>
      </c>
      <c r="AL2511" s="158">
        <f>AL2512+AL2514</f>
        <v>0</v>
      </c>
      <c r="AM2511" s="158">
        <f>AM2512+AM2514</f>
        <v>0</v>
      </c>
      <c r="AN2511" s="158">
        <f t="shared" si="1569"/>
        <v>0</v>
      </c>
      <c r="AO2511" s="158">
        <f>AO2512+AO2514</f>
        <v>0</v>
      </c>
      <c r="AP2511" s="158">
        <f>AP2512+AP2514</f>
        <v>0</v>
      </c>
      <c r="AQ2511" s="158">
        <f t="shared" si="1570"/>
        <v>0</v>
      </c>
      <c r="AR2511" s="158">
        <f>AR2512+AR2514</f>
        <v>0</v>
      </c>
      <c r="AS2511" s="158">
        <f>AS2512+AS2514</f>
        <v>0</v>
      </c>
      <c r="AT2511" s="158">
        <f t="shared" si="1571"/>
        <v>0</v>
      </c>
      <c r="AU2511" s="158">
        <f>AU2512+AU2514</f>
        <v>0</v>
      </c>
      <c r="AV2511" s="158">
        <f>AV2512+AV2514</f>
        <v>0</v>
      </c>
      <c r="AW2511" s="158">
        <f t="shared" si="1572"/>
        <v>0</v>
      </c>
      <c r="AX2511" s="160"/>
      <c r="AY2511" s="161"/>
      <c r="AZ2511" s="160"/>
      <c r="BA2511" s="161"/>
      <c r="BB2511" s="160"/>
      <c r="BC2511" s="161"/>
      <c r="BD2511" s="160"/>
      <c r="BE2511" s="161"/>
    </row>
    <row r="2512" spans="2:57" ht="15.75" hidden="1">
      <c r="B2512" s="163">
        <v>2025</v>
      </c>
      <c r="C2512" s="163">
        <v>20</v>
      </c>
      <c r="D2512" s="164"/>
      <c r="E2512" s="165"/>
      <c r="F2512" s="163">
        <v>4</v>
      </c>
      <c r="G2512" s="163">
        <v>9</v>
      </c>
      <c r="H2512" s="163">
        <v>25</v>
      </c>
      <c r="I2512" s="163">
        <v>1000</v>
      </c>
      <c r="J2512" s="163">
        <v>1200</v>
      </c>
      <c r="K2512" s="163">
        <v>121</v>
      </c>
      <c r="L2512" s="166" t="s">
        <v>44</v>
      </c>
      <c r="M2512" s="167"/>
      <c r="N2512" s="168" t="s">
        <v>70</v>
      </c>
      <c r="O2512" s="169">
        <v>0</v>
      </c>
      <c r="P2512" s="169">
        <v>0</v>
      </c>
      <c r="Q2512" s="169">
        <v>0</v>
      </c>
      <c r="R2512" s="170"/>
      <c r="S2512" s="169"/>
      <c r="T2512" s="169"/>
      <c r="U2512" s="169">
        <f t="shared" ref="U2512:AD2512" si="1586">U2513</f>
        <v>0</v>
      </c>
      <c r="V2512" s="169">
        <f t="shared" si="1586"/>
        <v>0</v>
      </c>
      <c r="W2512" s="173">
        <f t="shared" si="1586"/>
        <v>0</v>
      </c>
      <c r="X2512" s="173">
        <f t="shared" si="1586"/>
        <v>0</v>
      </c>
      <c r="Y2512" s="169">
        <f t="shared" si="1586"/>
        <v>0</v>
      </c>
      <c r="Z2512" s="169">
        <f t="shared" si="1586"/>
        <v>0</v>
      </c>
      <c r="AA2512" s="173">
        <f t="shared" si="1586"/>
        <v>0</v>
      </c>
      <c r="AB2512" s="173">
        <f t="shared" si="1586"/>
        <v>0</v>
      </c>
      <c r="AC2512" s="169">
        <f t="shared" si="1586"/>
        <v>0</v>
      </c>
      <c r="AD2512" s="169">
        <f t="shared" si="1586"/>
        <v>0</v>
      </c>
      <c r="AE2512" s="169">
        <f t="shared" si="1566"/>
        <v>0</v>
      </c>
      <c r="AF2512" s="169">
        <f>AF2513</f>
        <v>0</v>
      </c>
      <c r="AG2512" s="169">
        <f>AG2513</f>
        <v>0</v>
      </c>
      <c r="AH2512" s="169">
        <f t="shared" si="1567"/>
        <v>0</v>
      </c>
      <c r="AI2512" s="169">
        <f>AI2513</f>
        <v>0</v>
      </c>
      <c r="AJ2512" s="169">
        <f>AJ2513</f>
        <v>0</v>
      </c>
      <c r="AK2512" s="169">
        <f t="shared" si="1568"/>
        <v>0</v>
      </c>
      <c r="AL2512" s="169">
        <f>AL2513</f>
        <v>0</v>
      </c>
      <c r="AM2512" s="169">
        <f>AM2513</f>
        <v>0</v>
      </c>
      <c r="AN2512" s="169">
        <f t="shared" si="1569"/>
        <v>0</v>
      </c>
      <c r="AO2512" s="169">
        <f>AO2513</f>
        <v>0</v>
      </c>
      <c r="AP2512" s="169">
        <f>AP2513</f>
        <v>0</v>
      </c>
      <c r="AQ2512" s="169">
        <f t="shared" si="1570"/>
        <v>0</v>
      </c>
      <c r="AR2512" s="169">
        <f>AR2513</f>
        <v>0</v>
      </c>
      <c r="AS2512" s="169">
        <f>AS2513</f>
        <v>0</v>
      </c>
      <c r="AT2512" s="169">
        <f t="shared" si="1571"/>
        <v>0</v>
      </c>
      <c r="AU2512" s="169">
        <f>AU2513</f>
        <v>0</v>
      </c>
      <c r="AV2512" s="169">
        <f>AV2513</f>
        <v>0</v>
      </c>
      <c r="AW2512" s="169">
        <f t="shared" si="1572"/>
        <v>0</v>
      </c>
      <c r="AX2512" s="169"/>
      <c r="AY2512" s="169"/>
      <c r="AZ2512" s="169"/>
      <c r="BA2512" s="169"/>
      <c r="BB2512" s="169"/>
      <c r="BC2512" s="169"/>
      <c r="BD2512" s="169"/>
      <c r="BE2512" s="169"/>
    </row>
    <row r="2513" spans="2:57" ht="15.75" hidden="1">
      <c r="B2513" s="174">
        <v>2025</v>
      </c>
      <c r="C2513" s="174">
        <v>20</v>
      </c>
      <c r="D2513" s="175">
        <v>0</v>
      </c>
      <c r="E2513" s="176"/>
      <c r="F2513" s="174">
        <v>4</v>
      </c>
      <c r="G2513" s="174">
        <v>9</v>
      </c>
      <c r="H2513" s="174">
        <v>25</v>
      </c>
      <c r="I2513" s="174">
        <v>1000</v>
      </c>
      <c r="J2513" s="174">
        <v>1200</v>
      </c>
      <c r="K2513" s="174">
        <v>121</v>
      </c>
      <c r="L2513" s="177">
        <v>771</v>
      </c>
      <c r="M2513" s="178">
        <v>0</v>
      </c>
      <c r="N2513" s="179" t="s">
        <v>71</v>
      </c>
      <c r="O2513" s="180">
        <v>0</v>
      </c>
      <c r="P2513" s="180">
        <v>0</v>
      </c>
      <c r="Q2513" s="181">
        <v>0</v>
      </c>
      <c r="R2513" s="182" t="s">
        <v>72</v>
      </c>
      <c r="S2513" s="183">
        <v>0</v>
      </c>
      <c r="T2513" s="183">
        <v>0</v>
      </c>
      <c r="U2513" s="180">
        <v>0</v>
      </c>
      <c r="V2513" s="180">
        <v>0</v>
      </c>
      <c r="W2513" s="183">
        <v>0</v>
      </c>
      <c r="X2513" s="183">
        <v>0</v>
      </c>
      <c r="Y2513" s="180">
        <v>0</v>
      </c>
      <c r="Z2513" s="180">
        <v>0</v>
      </c>
      <c r="AA2513" s="183">
        <v>0</v>
      </c>
      <c r="AB2513" s="183">
        <v>0</v>
      </c>
      <c r="AC2513" s="180">
        <f>+O2513+U2513-Y2513</f>
        <v>0</v>
      </c>
      <c r="AD2513" s="180">
        <f>+P2513+V2513-Z2513</f>
        <v>0</v>
      </c>
      <c r="AE2513" s="181">
        <f t="shared" si="1566"/>
        <v>0</v>
      </c>
      <c r="AF2513" s="180">
        <v>0</v>
      </c>
      <c r="AG2513" s="180">
        <v>0</v>
      </c>
      <c r="AH2513" s="181">
        <f t="shared" si="1567"/>
        <v>0</v>
      </c>
      <c r="AI2513" s="180">
        <v>0</v>
      </c>
      <c r="AJ2513" s="180">
        <v>0</v>
      </c>
      <c r="AK2513" s="181">
        <f t="shared" si="1568"/>
        <v>0</v>
      </c>
      <c r="AL2513" s="180">
        <v>0</v>
      </c>
      <c r="AM2513" s="180">
        <v>0</v>
      </c>
      <c r="AN2513" s="181">
        <f t="shared" si="1569"/>
        <v>0</v>
      </c>
      <c r="AO2513" s="180">
        <v>0</v>
      </c>
      <c r="AP2513" s="180">
        <v>0</v>
      </c>
      <c r="AQ2513" s="181">
        <f t="shared" si="1570"/>
        <v>0</v>
      </c>
      <c r="AR2513" s="180">
        <v>0</v>
      </c>
      <c r="AS2513" s="180">
        <v>0</v>
      </c>
      <c r="AT2513" s="181">
        <f t="shared" si="1571"/>
        <v>0</v>
      </c>
      <c r="AU2513" s="180">
        <f>+AC2513-AF2513-AI2513-AL2513-AO2513-AR2513</f>
        <v>0</v>
      </c>
      <c r="AV2513" s="180">
        <f>+AD2513-AG2513-AJ2513-AM2513-AP2513-AS2513</f>
        <v>0</v>
      </c>
      <c r="AW2513" s="181">
        <f t="shared" si="1572"/>
        <v>0</v>
      </c>
      <c r="AX2513" s="183">
        <f>+S2513+W2513-AA2513</f>
        <v>0</v>
      </c>
      <c r="AY2513" s="183">
        <f>+T2513+X2513-AB2513</f>
        <v>0</v>
      </c>
      <c r="AZ2513" s="183"/>
      <c r="BA2513" s="183"/>
      <c r="BB2513" s="183"/>
      <c r="BC2513" s="183"/>
      <c r="BD2513" s="183">
        <f>+AX2513-AZ2513-BB2513</f>
        <v>0</v>
      </c>
      <c r="BE2513" s="183">
        <f>+AY2513-BA2513-BC2513</f>
        <v>0</v>
      </c>
    </row>
    <row r="2514" spans="2:57" ht="15.75" hidden="1">
      <c r="B2514" s="163">
        <v>2025</v>
      </c>
      <c r="C2514" s="163">
        <v>20</v>
      </c>
      <c r="D2514" s="164"/>
      <c r="E2514" s="165"/>
      <c r="F2514" s="163">
        <v>4</v>
      </c>
      <c r="G2514" s="163">
        <v>9</v>
      </c>
      <c r="H2514" s="163">
        <v>25</v>
      </c>
      <c r="I2514" s="163">
        <v>1000</v>
      </c>
      <c r="J2514" s="163">
        <v>1200</v>
      </c>
      <c r="K2514" s="163">
        <v>122</v>
      </c>
      <c r="L2514" s="166" t="s">
        <v>44</v>
      </c>
      <c r="M2514" s="167"/>
      <c r="N2514" s="168" t="s">
        <v>73</v>
      </c>
      <c r="O2514" s="169">
        <v>0</v>
      </c>
      <c r="P2514" s="169">
        <v>0</v>
      </c>
      <c r="Q2514" s="169">
        <v>0</v>
      </c>
      <c r="R2514" s="170"/>
      <c r="S2514" s="171"/>
      <c r="T2514" s="172"/>
      <c r="U2514" s="169">
        <f t="shared" ref="U2514:AD2514" si="1587">SUM(U2515)</f>
        <v>0</v>
      </c>
      <c r="V2514" s="169">
        <f t="shared" si="1587"/>
        <v>0</v>
      </c>
      <c r="W2514" s="173">
        <f t="shared" si="1587"/>
        <v>0</v>
      </c>
      <c r="X2514" s="173">
        <f t="shared" si="1587"/>
        <v>0</v>
      </c>
      <c r="Y2514" s="169">
        <f t="shared" si="1587"/>
        <v>0</v>
      </c>
      <c r="Z2514" s="169">
        <f t="shared" si="1587"/>
        <v>0</v>
      </c>
      <c r="AA2514" s="173">
        <f t="shared" si="1587"/>
        <v>0</v>
      </c>
      <c r="AB2514" s="173">
        <f t="shared" si="1587"/>
        <v>0</v>
      </c>
      <c r="AC2514" s="169">
        <f t="shared" si="1587"/>
        <v>0</v>
      </c>
      <c r="AD2514" s="169">
        <f t="shared" si="1587"/>
        <v>0</v>
      </c>
      <c r="AE2514" s="169">
        <f t="shared" si="1566"/>
        <v>0</v>
      </c>
      <c r="AF2514" s="169">
        <f>SUM(AF2515)</f>
        <v>0</v>
      </c>
      <c r="AG2514" s="169">
        <f>SUM(AG2515)</f>
        <v>0</v>
      </c>
      <c r="AH2514" s="169">
        <f t="shared" si="1567"/>
        <v>0</v>
      </c>
      <c r="AI2514" s="169">
        <f>SUM(AI2515)</f>
        <v>0</v>
      </c>
      <c r="AJ2514" s="169">
        <f>SUM(AJ2515)</f>
        <v>0</v>
      </c>
      <c r="AK2514" s="169">
        <f t="shared" si="1568"/>
        <v>0</v>
      </c>
      <c r="AL2514" s="169">
        <f>SUM(AL2515)</f>
        <v>0</v>
      </c>
      <c r="AM2514" s="169">
        <f>SUM(AM2515)</f>
        <v>0</v>
      </c>
      <c r="AN2514" s="169">
        <f t="shared" si="1569"/>
        <v>0</v>
      </c>
      <c r="AO2514" s="169">
        <f>SUM(AO2515)</f>
        <v>0</v>
      </c>
      <c r="AP2514" s="169">
        <f>SUM(AP2515)</f>
        <v>0</v>
      </c>
      <c r="AQ2514" s="169">
        <f t="shared" si="1570"/>
        <v>0</v>
      </c>
      <c r="AR2514" s="169">
        <f>SUM(AR2515)</f>
        <v>0</v>
      </c>
      <c r="AS2514" s="169">
        <f>SUM(AS2515)</f>
        <v>0</v>
      </c>
      <c r="AT2514" s="169">
        <f t="shared" si="1571"/>
        <v>0</v>
      </c>
      <c r="AU2514" s="169">
        <f>SUM(AU2515)</f>
        <v>0</v>
      </c>
      <c r="AV2514" s="169">
        <f>SUM(AV2515)</f>
        <v>0</v>
      </c>
      <c r="AW2514" s="169">
        <f t="shared" si="1572"/>
        <v>0</v>
      </c>
      <c r="AX2514" s="171"/>
      <c r="AY2514" s="172"/>
      <c r="AZ2514" s="171"/>
      <c r="BA2514" s="172"/>
      <c r="BB2514" s="171"/>
      <c r="BC2514" s="172"/>
      <c r="BD2514" s="171"/>
      <c r="BE2514" s="172"/>
    </row>
    <row r="2515" spans="2:57" ht="15.75" hidden="1">
      <c r="B2515" s="174">
        <v>2025</v>
      </c>
      <c r="C2515" s="174">
        <v>20</v>
      </c>
      <c r="D2515" s="175">
        <v>0</v>
      </c>
      <c r="E2515" s="176"/>
      <c r="F2515" s="174">
        <v>4</v>
      </c>
      <c r="G2515" s="174">
        <v>9</v>
      </c>
      <c r="H2515" s="174">
        <v>25</v>
      </c>
      <c r="I2515" s="174">
        <v>1000</v>
      </c>
      <c r="J2515" s="174">
        <v>1200</v>
      </c>
      <c r="K2515" s="174">
        <v>122</v>
      </c>
      <c r="L2515" s="177">
        <v>1450</v>
      </c>
      <c r="M2515" s="178">
        <v>0</v>
      </c>
      <c r="N2515" s="179" t="s">
        <v>74</v>
      </c>
      <c r="O2515" s="180">
        <v>0</v>
      </c>
      <c r="P2515" s="180">
        <v>0</v>
      </c>
      <c r="Q2515" s="181">
        <v>0</v>
      </c>
      <c r="R2515" s="182" t="s">
        <v>72</v>
      </c>
      <c r="S2515" s="183">
        <v>0</v>
      </c>
      <c r="T2515" s="183">
        <v>0</v>
      </c>
      <c r="U2515" s="180">
        <v>0</v>
      </c>
      <c r="V2515" s="180">
        <v>0</v>
      </c>
      <c r="W2515" s="183">
        <v>0</v>
      </c>
      <c r="X2515" s="183">
        <v>0</v>
      </c>
      <c r="Y2515" s="180">
        <v>0</v>
      </c>
      <c r="Z2515" s="180">
        <v>0</v>
      </c>
      <c r="AA2515" s="183">
        <v>0</v>
      </c>
      <c r="AB2515" s="183">
        <v>0</v>
      </c>
      <c r="AC2515" s="180">
        <f>+O2515+U2515-Y2515</f>
        <v>0</v>
      </c>
      <c r="AD2515" s="180">
        <f>+P2515+V2515-Z2515</f>
        <v>0</v>
      </c>
      <c r="AE2515" s="181">
        <f t="shared" si="1566"/>
        <v>0</v>
      </c>
      <c r="AF2515" s="180">
        <v>0</v>
      </c>
      <c r="AG2515" s="180">
        <v>0</v>
      </c>
      <c r="AH2515" s="181">
        <f t="shared" si="1567"/>
        <v>0</v>
      </c>
      <c r="AI2515" s="180">
        <v>0</v>
      </c>
      <c r="AJ2515" s="180">
        <v>0</v>
      </c>
      <c r="AK2515" s="181">
        <f t="shared" si="1568"/>
        <v>0</v>
      </c>
      <c r="AL2515" s="180">
        <v>0</v>
      </c>
      <c r="AM2515" s="180">
        <v>0</v>
      </c>
      <c r="AN2515" s="181">
        <f t="shared" si="1569"/>
        <v>0</v>
      </c>
      <c r="AO2515" s="180">
        <v>0</v>
      </c>
      <c r="AP2515" s="180">
        <v>0</v>
      </c>
      <c r="AQ2515" s="181">
        <f t="shared" si="1570"/>
        <v>0</v>
      </c>
      <c r="AR2515" s="180">
        <v>0</v>
      </c>
      <c r="AS2515" s="180">
        <v>0</v>
      </c>
      <c r="AT2515" s="181">
        <f t="shared" si="1571"/>
        <v>0</v>
      </c>
      <c r="AU2515" s="180">
        <f>+AC2515-AF2515-AI2515-AL2515-AO2515-AR2515</f>
        <v>0</v>
      </c>
      <c r="AV2515" s="180">
        <f>+AD2515-AG2515-AJ2515-AM2515-AP2515-AS2515</f>
        <v>0</v>
      </c>
      <c r="AW2515" s="181">
        <f t="shared" si="1572"/>
        <v>0</v>
      </c>
      <c r="AX2515" s="183">
        <f>+S2515+W2515-AA2515</f>
        <v>0</v>
      </c>
      <c r="AY2515" s="183">
        <f>+T2515+X2515-AB2515</f>
        <v>0</v>
      </c>
      <c r="AZ2515" s="183"/>
      <c r="BA2515" s="183"/>
      <c r="BB2515" s="183"/>
      <c r="BC2515" s="183"/>
      <c r="BD2515" s="183">
        <f>+AX2515-AZ2515-BB2515</f>
        <v>0</v>
      </c>
      <c r="BE2515" s="183">
        <f>+AY2515-BA2515-BC2515</f>
        <v>0</v>
      </c>
    </row>
    <row r="2516" spans="2:57" ht="15.75" hidden="1">
      <c r="B2516" s="141">
        <v>2025</v>
      </c>
      <c r="C2516" s="141">
        <v>20</v>
      </c>
      <c r="D2516" s="142"/>
      <c r="E2516" s="143"/>
      <c r="F2516" s="141">
        <v>4</v>
      </c>
      <c r="G2516" s="141">
        <v>9</v>
      </c>
      <c r="H2516" s="141">
        <v>25</v>
      </c>
      <c r="I2516" s="141">
        <v>2000</v>
      </c>
      <c r="J2516" s="141"/>
      <c r="K2516" s="141"/>
      <c r="L2516" s="144" t="s">
        <v>44</v>
      </c>
      <c r="M2516" s="145"/>
      <c r="N2516" s="146" t="s">
        <v>78</v>
      </c>
      <c r="O2516" s="147">
        <v>0</v>
      </c>
      <c r="P2516" s="147">
        <v>0</v>
      </c>
      <c r="Q2516" s="147">
        <v>0</v>
      </c>
      <c r="R2516" s="148"/>
      <c r="S2516" s="149"/>
      <c r="T2516" s="150"/>
      <c r="U2516" s="147">
        <f t="shared" ref="U2516:AD2516" si="1588">U2517+U2520+U2523+U2526+U2529</f>
        <v>0</v>
      </c>
      <c r="V2516" s="147">
        <f t="shared" si="1588"/>
        <v>0</v>
      </c>
      <c r="W2516" s="151">
        <f t="shared" si="1588"/>
        <v>0</v>
      </c>
      <c r="X2516" s="151">
        <f t="shared" si="1588"/>
        <v>0</v>
      </c>
      <c r="Y2516" s="147">
        <f t="shared" si="1588"/>
        <v>0</v>
      </c>
      <c r="Z2516" s="147">
        <f t="shared" si="1588"/>
        <v>0</v>
      </c>
      <c r="AA2516" s="151">
        <f t="shared" si="1588"/>
        <v>0</v>
      </c>
      <c r="AB2516" s="151">
        <f t="shared" si="1588"/>
        <v>0</v>
      </c>
      <c r="AC2516" s="147">
        <f t="shared" si="1588"/>
        <v>0</v>
      </c>
      <c r="AD2516" s="147">
        <f t="shared" si="1588"/>
        <v>0</v>
      </c>
      <c r="AE2516" s="147">
        <f t="shared" si="1566"/>
        <v>0</v>
      </c>
      <c r="AF2516" s="147">
        <f>AF2517+AF2520+AF2523+AF2526+AF2529</f>
        <v>0</v>
      </c>
      <c r="AG2516" s="147">
        <f>AG2517+AG2520+AG2523+AG2526+AG2529</f>
        <v>0</v>
      </c>
      <c r="AH2516" s="147">
        <f t="shared" si="1567"/>
        <v>0</v>
      </c>
      <c r="AI2516" s="147">
        <f>AI2517+AI2520+AI2523+AI2526+AI2529</f>
        <v>0</v>
      </c>
      <c r="AJ2516" s="147">
        <f>AJ2517+AJ2520+AJ2523+AJ2526+AJ2529</f>
        <v>0</v>
      </c>
      <c r="AK2516" s="147">
        <f t="shared" si="1568"/>
        <v>0</v>
      </c>
      <c r="AL2516" s="147">
        <f>AL2517+AL2520+AL2523+AL2526+AL2529</f>
        <v>0</v>
      </c>
      <c r="AM2516" s="147">
        <f>AM2517+AM2520+AM2523+AM2526+AM2529</f>
        <v>0</v>
      </c>
      <c r="AN2516" s="147">
        <f t="shared" si="1569"/>
        <v>0</v>
      </c>
      <c r="AO2516" s="147">
        <f>AO2517+AO2520+AO2523+AO2526+AO2529</f>
        <v>0</v>
      </c>
      <c r="AP2516" s="147">
        <f>AP2517+AP2520+AP2523+AP2526+AP2529</f>
        <v>0</v>
      </c>
      <c r="AQ2516" s="147">
        <f t="shared" si="1570"/>
        <v>0</v>
      </c>
      <c r="AR2516" s="147">
        <f>AR2517+AR2520+AR2523+AR2526+AR2529</f>
        <v>0</v>
      </c>
      <c r="AS2516" s="147">
        <f>AS2517+AS2520+AS2523+AS2526+AS2529</f>
        <v>0</v>
      </c>
      <c r="AT2516" s="147">
        <f t="shared" si="1571"/>
        <v>0</v>
      </c>
      <c r="AU2516" s="147">
        <f>AU2517+AU2520+AU2523+AU2526+AU2529</f>
        <v>0</v>
      </c>
      <c r="AV2516" s="147">
        <f>AV2517+AV2520+AV2523+AV2526+AV2529</f>
        <v>0</v>
      </c>
      <c r="AW2516" s="147">
        <f t="shared" si="1572"/>
        <v>0</v>
      </c>
      <c r="AX2516" s="149"/>
      <c r="AY2516" s="150"/>
      <c r="AZ2516" s="149"/>
      <c r="BA2516" s="150"/>
      <c r="BB2516" s="149"/>
      <c r="BC2516" s="150"/>
      <c r="BD2516" s="149"/>
      <c r="BE2516" s="150"/>
    </row>
    <row r="2517" spans="2:57" ht="31.5" hidden="1">
      <c r="B2517" s="152">
        <v>2025</v>
      </c>
      <c r="C2517" s="152">
        <v>20</v>
      </c>
      <c r="D2517" s="153"/>
      <c r="E2517" s="154"/>
      <c r="F2517" s="152">
        <v>4</v>
      </c>
      <c r="G2517" s="152">
        <v>9</v>
      </c>
      <c r="H2517" s="152">
        <v>25</v>
      </c>
      <c r="I2517" s="152">
        <v>2000</v>
      </c>
      <c r="J2517" s="152">
        <v>2100</v>
      </c>
      <c r="K2517" s="152"/>
      <c r="L2517" s="155" t="s">
        <v>44</v>
      </c>
      <c r="M2517" s="156"/>
      <c r="N2517" s="157" t="s">
        <v>79</v>
      </c>
      <c r="O2517" s="158">
        <v>0</v>
      </c>
      <c r="P2517" s="158">
        <v>0</v>
      </c>
      <c r="Q2517" s="158">
        <v>0</v>
      </c>
      <c r="R2517" s="159"/>
      <c r="S2517" s="160"/>
      <c r="T2517" s="161"/>
      <c r="U2517" s="158">
        <f t="shared" ref="U2517:AD2517" si="1589">U2518</f>
        <v>0</v>
      </c>
      <c r="V2517" s="158">
        <f t="shared" si="1589"/>
        <v>0</v>
      </c>
      <c r="W2517" s="162">
        <f t="shared" si="1589"/>
        <v>0</v>
      </c>
      <c r="X2517" s="162">
        <f t="shared" si="1589"/>
        <v>0</v>
      </c>
      <c r="Y2517" s="158">
        <f t="shared" si="1589"/>
        <v>0</v>
      </c>
      <c r="Z2517" s="158">
        <f t="shared" si="1589"/>
        <v>0</v>
      </c>
      <c r="AA2517" s="162">
        <f t="shared" si="1589"/>
        <v>0</v>
      </c>
      <c r="AB2517" s="162">
        <f t="shared" si="1589"/>
        <v>0</v>
      </c>
      <c r="AC2517" s="158">
        <f t="shared" si="1589"/>
        <v>0</v>
      </c>
      <c r="AD2517" s="158">
        <f t="shared" si="1589"/>
        <v>0</v>
      </c>
      <c r="AE2517" s="158">
        <f t="shared" si="1566"/>
        <v>0</v>
      </c>
      <c r="AF2517" s="158">
        <f>AF2518</f>
        <v>0</v>
      </c>
      <c r="AG2517" s="158">
        <f>AG2518</f>
        <v>0</v>
      </c>
      <c r="AH2517" s="158">
        <f t="shared" si="1567"/>
        <v>0</v>
      </c>
      <c r="AI2517" s="158">
        <f>AI2518</f>
        <v>0</v>
      </c>
      <c r="AJ2517" s="158">
        <f>AJ2518</f>
        <v>0</v>
      </c>
      <c r="AK2517" s="158">
        <f t="shared" si="1568"/>
        <v>0</v>
      </c>
      <c r="AL2517" s="158">
        <f>AL2518</f>
        <v>0</v>
      </c>
      <c r="AM2517" s="158">
        <f>AM2518</f>
        <v>0</v>
      </c>
      <c r="AN2517" s="158">
        <f t="shared" si="1569"/>
        <v>0</v>
      </c>
      <c r="AO2517" s="158">
        <f>AO2518</f>
        <v>0</v>
      </c>
      <c r="AP2517" s="158">
        <f>AP2518</f>
        <v>0</v>
      </c>
      <c r="AQ2517" s="158">
        <f t="shared" si="1570"/>
        <v>0</v>
      </c>
      <c r="AR2517" s="158">
        <f>AR2518</f>
        <v>0</v>
      </c>
      <c r="AS2517" s="158">
        <f>AS2518</f>
        <v>0</v>
      </c>
      <c r="AT2517" s="158">
        <f t="shared" si="1571"/>
        <v>0</v>
      </c>
      <c r="AU2517" s="158">
        <f>AU2518</f>
        <v>0</v>
      </c>
      <c r="AV2517" s="158">
        <f>AV2518</f>
        <v>0</v>
      </c>
      <c r="AW2517" s="158">
        <f t="shared" si="1572"/>
        <v>0</v>
      </c>
      <c r="AX2517" s="160"/>
      <c r="AY2517" s="161"/>
      <c r="AZ2517" s="160"/>
      <c r="BA2517" s="161"/>
      <c r="BB2517" s="160"/>
      <c r="BC2517" s="161"/>
      <c r="BD2517" s="160"/>
      <c r="BE2517" s="161"/>
    </row>
    <row r="2518" spans="2:57" ht="31.5" hidden="1">
      <c r="B2518" s="163">
        <v>2025</v>
      </c>
      <c r="C2518" s="163">
        <v>20</v>
      </c>
      <c r="D2518" s="164"/>
      <c r="E2518" s="165"/>
      <c r="F2518" s="163">
        <v>4</v>
      </c>
      <c r="G2518" s="163">
        <v>9</v>
      </c>
      <c r="H2518" s="163">
        <v>25</v>
      </c>
      <c r="I2518" s="163">
        <v>2000</v>
      </c>
      <c r="J2518" s="163">
        <v>2100</v>
      </c>
      <c r="K2518" s="163">
        <v>214</v>
      </c>
      <c r="L2518" s="166" t="s">
        <v>44</v>
      </c>
      <c r="M2518" s="167"/>
      <c r="N2518" s="168" t="s">
        <v>84</v>
      </c>
      <c r="O2518" s="169">
        <v>0</v>
      </c>
      <c r="P2518" s="169">
        <v>0</v>
      </c>
      <c r="Q2518" s="169">
        <v>0</v>
      </c>
      <c r="R2518" s="170"/>
      <c r="S2518" s="171"/>
      <c r="T2518" s="172"/>
      <c r="U2518" s="169">
        <f t="shared" ref="U2518:AD2518" si="1590">SUM(U2519:U2519)</f>
        <v>0</v>
      </c>
      <c r="V2518" s="169">
        <f t="shared" si="1590"/>
        <v>0</v>
      </c>
      <c r="W2518" s="173">
        <f t="shared" si="1590"/>
        <v>0</v>
      </c>
      <c r="X2518" s="173">
        <f t="shared" si="1590"/>
        <v>0</v>
      </c>
      <c r="Y2518" s="169">
        <f t="shared" si="1590"/>
        <v>0</v>
      </c>
      <c r="Z2518" s="169">
        <f t="shared" si="1590"/>
        <v>0</v>
      </c>
      <c r="AA2518" s="173">
        <f t="shared" si="1590"/>
        <v>0</v>
      </c>
      <c r="AB2518" s="173">
        <f t="shared" si="1590"/>
        <v>0</v>
      </c>
      <c r="AC2518" s="169">
        <f t="shared" si="1590"/>
        <v>0</v>
      </c>
      <c r="AD2518" s="169">
        <f t="shared" si="1590"/>
        <v>0</v>
      </c>
      <c r="AE2518" s="169">
        <f t="shared" si="1566"/>
        <v>0</v>
      </c>
      <c r="AF2518" s="169">
        <f>SUM(AF2519:AF2519)</f>
        <v>0</v>
      </c>
      <c r="AG2518" s="169">
        <f>SUM(AG2519:AG2519)</f>
        <v>0</v>
      </c>
      <c r="AH2518" s="169">
        <f t="shared" si="1567"/>
        <v>0</v>
      </c>
      <c r="AI2518" s="169">
        <f>SUM(AI2519:AI2519)</f>
        <v>0</v>
      </c>
      <c r="AJ2518" s="169">
        <f>SUM(AJ2519:AJ2519)</f>
        <v>0</v>
      </c>
      <c r="AK2518" s="169">
        <f t="shared" si="1568"/>
        <v>0</v>
      </c>
      <c r="AL2518" s="169">
        <f>SUM(AL2519:AL2519)</f>
        <v>0</v>
      </c>
      <c r="AM2518" s="169">
        <f>SUM(AM2519:AM2519)</f>
        <v>0</v>
      </c>
      <c r="AN2518" s="169">
        <f t="shared" si="1569"/>
        <v>0</v>
      </c>
      <c r="AO2518" s="169">
        <f>SUM(AO2519:AO2519)</f>
        <v>0</v>
      </c>
      <c r="AP2518" s="169">
        <f>SUM(AP2519:AP2519)</f>
        <v>0</v>
      </c>
      <c r="AQ2518" s="169">
        <f t="shared" si="1570"/>
        <v>0</v>
      </c>
      <c r="AR2518" s="169">
        <f>SUM(AR2519:AR2519)</f>
        <v>0</v>
      </c>
      <c r="AS2518" s="169">
        <f>SUM(AS2519:AS2519)</f>
        <v>0</v>
      </c>
      <c r="AT2518" s="169">
        <f t="shared" si="1571"/>
        <v>0</v>
      </c>
      <c r="AU2518" s="169">
        <f>SUM(AU2519:AU2519)</f>
        <v>0</v>
      </c>
      <c r="AV2518" s="169">
        <f>SUM(AV2519:AV2519)</f>
        <v>0</v>
      </c>
      <c r="AW2518" s="169">
        <f t="shared" si="1572"/>
        <v>0</v>
      </c>
      <c r="AX2518" s="171"/>
      <c r="AY2518" s="172"/>
      <c r="AZ2518" s="171"/>
      <c r="BA2518" s="172"/>
      <c r="BB2518" s="171"/>
      <c r="BC2518" s="172"/>
      <c r="BD2518" s="171"/>
      <c r="BE2518" s="172"/>
    </row>
    <row r="2519" spans="2:57" ht="30" hidden="1">
      <c r="B2519" s="174">
        <v>2025</v>
      </c>
      <c r="C2519" s="174">
        <v>20</v>
      </c>
      <c r="D2519" s="175">
        <v>0</v>
      </c>
      <c r="E2519" s="176"/>
      <c r="F2519" s="174">
        <v>4</v>
      </c>
      <c r="G2519" s="174">
        <v>9</v>
      </c>
      <c r="H2519" s="174">
        <v>25</v>
      </c>
      <c r="I2519" s="174">
        <v>2000</v>
      </c>
      <c r="J2519" s="174">
        <v>2100</v>
      </c>
      <c r="K2519" s="174">
        <v>214</v>
      </c>
      <c r="L2519" s="177">
        <v>932</v>
      </c>
      <c r="M2519" s="178">
        <v>0</v>
      </c>
      <c r="N2519" s="179" t="s">
        <v>85</v>
      </c>
      <c r="O2519" s="180">
        <v>0</v>
      </c>
      <c r="P2519" s="180">
        <v>0</v>
      </c>
      <c r="Q2519" s="181">
        <v>0</v>
      </c>
      <c r="R2519" s="182" t="s">
        <v>82</v>
      </c>
      <c r="S2519" s="183">
        <v>0</v>
      </c>
      <c r="T2519" s="183">
        <v>0</v>
      </c>
      <c r="U2519" s="180">
        <v>0</v>
      </c>
      <c r="V2519" s="180">
        <v>0</v>
      </c>
      <c r="W2519" s="183">
        <v>0</v>
      </c>
      <c r="X2519" s="183">
        <v>0</v>
      </c>
      <c r="Y2519" s="180">
        <v>0</v>
      </c>
      <c r="Z2519" s="180">
        <v>0</v>
      </c>
      <c r="AA2519" s="183">
        <v>0</v>
      </c>
      <c r="AB2519" s="183">
        <v>0</v>
      </c>
      <c r="AC2519" s="180">
        <f>+O2519+U2519-Y2519</f>
        <v>0</v>
      </c>
      <c r="AD2519" s="180">
        <f>+P2519+V2519-Z2519</f>
        <v>0</v>
      </c>
      <c r="AE2519" s="181">
        <f t="shared" si="1566"/>
        <v>0</v>
      </c>
      <c r="AF2519" s="180">
        <v>0</v>
      </c>
      <c r="AG2519" s="180">
        <v>0</v>
      </c>
      <c r="AH2519" s="181">
        <f t="shared" si="1567"/>
        <v>0</v>
      </c>
      <c r="AI2519" s="180">
        <v>0</v>
      </c>
      <c r="AJ2519" s="180">
        <v>0</v>
      </c>
      <c r="AK2519" s="181">
        <f t="shared" si="1568"/>
        <v>0</v>
      </c>
      <c r="AL2519" s="180">
        <v>0</v>
      </c>
      <c r="AM2519" s="180">
        <v>0</v>
      </c>
      <c r="AN2519" s="181">
        <f t="shared" si="1569"/>
        <v>0</v>
      </c>
      <c r="AO2519" s="180">
        <v>0</v>
      </c>
      <c r="AP2519" s="180">
        <v>0</v>
      </c>
      <c r="AQ2519" s="181">
        <f t="shared" si="1570"/>
        <v>0</v>
      </c>
      <c r="AR2519" s="180">
        <v>0</v>
      </c>
      <c r="AS2519" s="180">
        <v>0</v>
      </c>
      <c r="AT2519" s="181">
        <f t="shared" si="1571"/>
        <v>0</v>
      </c>
      <c r="AU2519" s="180">
        <f>+AC2519-AF2519-AI2519-AL2519-AO2519-AR2519</f>
        <v>0</v>
      </c>
      <c r="AV2519" s="180">
        <f>+AD2519-AG2519-AJ2519-AM2519-AP2519-AS2519</f>
        <v>0</v>
      </c>
      <c r="AW2519" s="181">
        <f t="shared" si="1572"/>
        <v>0</v>
      </c>
      <c r="AX2519" s="183">
        <f>+S2519+W2519-AA2519</f>
        <v>0</v>
      </c>
      <c r="AY2519" s="183">
        <f>+T2519+X2519-AB2519</f>
        <v>0</v>
      </c>
      <c r="AZ2519" s="183"/>
      <c r="BA2519" s="183"/>
      <c r="BB2519" s="183"/>
      <c r="BC2519" s="183"/>
      <c r="BD2519" s="183">
        <f>+AX2519-AZ2519-BB2519</f>
        <v>0</v>
      </c>
      <c r="BE2519" s="183">
        <f>+AY2519-BA2519-BC2519</f>
        <v>0</v>
      </c>
    </row>
    <row r="2520" spans="2:57" ht="15.75" hidden="1">
      <c r="B2520" s="152">
        <v>2025</v>
      </c>
      <c r="C2520" s="152">
        <v>20</v>
      </c>
      <c r="D2520" s="153"/>
      <c r="E2520" s="154"/>
      <c r="F2520" s="152">
        <v>4</v>
      </c>
      <c r="G2520" s="152">
        <v>9</v>
      </c>
      <c r="H2520" s="152">
        <v>25</v>
      </c>
      <c r="I2520" s="152">
        <v>2000</v>
      </c>
      <c r="J2520" s="152">
        <v>2400</v>
      </c>
      <c r="K2520" s="152"/>
      <c r="L2520" s="155" t="s">
        <v>44</v>
      </c>
      <c r="M2520" s="156"/>
      <c r="N2520" s="157" t="s">
        <v>310</v>
      </c>
      <c r="O2520" s="158">
        <v>0</v>
      </c>
      <c r="P2520" s="158">
        <v>0</v>
      </c>
      <c r="Q2520" s="158">
        <v>0</v>
      </c>
      <c r="R2520" s="159"/>
      <c r="S2520" s="160"/>
      <c r="T2520" s="161"/>
      <c r="U2520" s="158">
        <f t="shared" ref="U2520:AD2520" si="1591">U2521</f>
        <v>0</v>
      </c>
      <c r="V2520" s="158">
        <f t="shared" si="1591"/>
        <v>0</v>
      </c>
      <c r="W2520" s="162">
        <f t="shared" si="1591"/>
        <v>0</v>
      </c>
      <c r="X2520" s="162">
        <f t="shared" si="1591"/>
        <v>0</v>
      </c>
      <c r="Y2520" s="158">
        <f t="shared" si="1591"/>
        <v>0</v>
      </c>
      <c r="Z2520" s="158">
        <f t="shared" si="1591"/>
        <v>0</v>
      </c>
      <c r="AA2520" s="162">
        <f t="shared" si="1591"/>
        <v>0</v>
      </c>
      <c r="AB2520" s="162">
        <f t="shared" si="1591"/>
        <v>0</v>
      </c>
      <c r="AC2520" s="158">
        <f t="shared" si="1591"/>
        <v>0</v>
      </c>
      <c r="AD2520" s="158">
        <f t="shared" si="1591"/>
        <v>0</v>
      </c>
      <c r="AE2520" s="158">
        <f t="shared" si="1566"/>
        <v>0</v>
      </c>
      <c r="AF2520" s="158">
        <f>AF2521</f>
        <v>0</v>
      </c>
      <c r="AG2520" s="158">
        <f>AG2521</f>
        <v>0</v>
      </c>
      <c r="AH2520" s="158">
        <f t="shared" si="1567"/>
        <v>0</v>
      </c>
      <c r="AI2520" s="158">
        <f>AI2521</f>
        <v>0</v>
      </c>
      <c r="AJ2520" s="158">
        <f>AJ2521</f>
        <v>0</v>
      </c>
      <c r="AK2520" s="158">
        <f t="shared" si="1568"/>
        <v>0</v>
      </c>
      <c r="AL2520" s="158">
        <f>AL2521</f>
        <v>0</v>
      </c>
      <c r="AM2520" s="158">
        <f>AM2521</f>
        <v>0</v>
      </c>
      <c r="AN2520" s="158">
        <f t="shared" si="1569"/>
        <v>0</v>
      </c>
      <c r="AO2520" s="158">
        <f>AO2521</f>
        <v>0</v>
      </c>
      <c r="AP2520" s="158">
        <f>AP2521</f>
        <v>0</v>
      </c>
      <c r="AQ2520" s="158">
        <f t="shared" si="1570"/>
        <v>0</v>
      </c>
      <c r="AR2520" s="158">
        <f>AR2521</f>
        <v>0</v>
      </c>
      <c r="AS2520" s="158">
        <f>AS2521</f>
        <v>0</v>
      </c>
      <c r="AT2520" s="158">
        <f t="shared" si="1571"/>
        <v>0</v>
      </c>
      <c r="AU2520" s="158">
        <f>AU2521</f>
        <v>0</v>
      </c>
      <c r="AV2520" s="158">
        <f>AV2521</f>
        <v>0</v>
      </c>
      <c r="AW2520" s="158">
        <f t="shared" si="1572"/>
        <v>0</v>
      </c>
      <c r="AX2520" s="160"/>
      <c r="AY2520" s="161"/>
      <c r="AZ2520" s="160"/>
      <c r="BA2520" s="161"/>
      <c r="BB2520" s="160"/>
      <c r="BC2520" s="161"/>
      <c r="BD2520" s="160"/>
      <c r="BE2520" s="161"/>
    </row>
    <row r="2521" spans="2:57" ht="15.75" hidden="1">
      <c r="B2521" s="163">
        <v>2025</v>
      </c>
      <c r="C2521" s="163">
        <v>20</v>
      </c>
      <c r="D2521" s="164"/>
      <c r="E2521" s="165"/>
      <c r="F2521" s="163">
        <v>4</v>
      </c>
      <c r="G2521" s="163">
        <v>9</v>
      </c>
      <c r="H2521" s="163">
        <v>25</v>
      </c>
      <c r="I2521" s="163">
        <v>2000</v>
      </c>
      <c r="J2521" s="163">
        <v>2400</v>
      </c>
      <c r="K2521" s="163">
        <v>246</v>
      </c>
      <c r="L2521" s="166" t="s">
        <v>44</v>
      </c>
      <c r="M2521" s="167"/>
      <c r="N2521" s="168" t="s">
        <v>1087</v>
      </c>
      <c r="O2521" s="169">
        <v>0</v>
      </c>
      <c r="P2521" s="169">
        <v>0</v>
      </c>
      <c r="Q2521" s="169">
        <v>0</v>
      </c>
      <c r="R2521" s="170"/>
      <c r="S2521" s="171"/>
      <c r="T2521" s="172"/>
      <c r="U2521" s="169">
        <f t="shared" ref="U2521:AD2521" si="1592">SUM(U2522)</f>
        <v>0</v>
      </c>
      <c r="V2521" s="169">
        <f t="shared" si="1592"/>
        <v>0</v>
      </c>
      <c r="W2521" s="173">
        <f t="shared" si="1592"/>
        <v>0</v>
      </c>
      <c r="X2521" s="173">
        <f t="shared" si="1592"/>
        <v>0</v>
      </c>
      <c r="Y2521" s="169">
        <f t="shared" si="1592"/>
        <v>0</v>
      </c>
      <c r="Z2521" s="169">
        <f t="shared" si="1592"/>
        <v>0</v>
      </c>
      <c r="AA2521" s="173">
        <f t="shared" si="1592"/>
        <v>0</v>
      </c>
      <c r="AB2521" s="173">
        <f t="shared" si="1592"/>
        <v>0</v>
      </c>
      <c r="AC2521" s="169">
        <f t="shared" si="1592"/>
        <v>0</v>
      </c>
      <c r="AD2521" s="169">
        <f t="shared" si="1592"/>
        <v>0</v>
      </c>
      <c r="AE2521" s="169">
        <f t="shared" si="1566"/>
        <v>0</v>
      </c>
      <c r="AF2521" s="169">
        <f>SUM(AF2522)</f>
        <v>0</v>
      </c>
      <c r="AG2521" s="169">
        <f>SUM(AG2522)</f>
        <v>0</v>
      </c>
      <c r="AH2521" s="169">
        <f t="shared" si="1567"/>
        <v>0</v>
      </c>
      <c r="AI2521" s="169">
        <f>SUM(AI2522)</f>
        <v>0</v>
      </c>
      <c r="AJ2521" s="169">
        <f>SUM(AJ2522)</f>
        <v>0</v>
      </c>
      <c r="AK2521" s="169">
        <f t="shared" si="1568"/>
        <v>0</v>
      </c>
      <c r="AL2521" s="169">
        <f>SUM(AL2522)</f>
        <v>0</v>
      </c>
      <c r="AM2521" s="169">
        <f>SUM(AM2522)</f>
        <v>0</v>
      </c>
      <c r="AN2521" s="169">
        <f t="shared" si="1569"/>
        <v>0</v>
      </c>
      <c r="AO2521" s="169">
        <f>SUM(AO2522)</f>
        <v>0</v>
      </c>
      <c r="AP2521" s="169">
        <f>SUM(AP2522)</f>
        <v>0</v>
      </c>
      <c r="AQ2521" s="169">
        <f t="shared" si="1570"/>
        <v>0</v>
      </c>
      <c r="AR2521" s="169">
        <f>SUM(AR2522)</f>
        <v>0</v>
      </c>
      <c r="AS2521" s="169">
        <f>SUM(AS2522)</f>
        <v>0</v>
      </c>
      <c r="AT2521" s="169">
        <f t="shared" si="1571"/>
        <v>0</v>
      </c>
      <c r="AU2521" s="169">
        <f>SUM(AU2522)</f>
        <v>0</v>
      </c>
      <c r="AV2521" s="169">
        <f>SUM(AV2522)</f>
        <v>0</v>
      </c>
      <c r="AW2521" s="169">
        <f t="shared" si="1572"/>
        <v>0</v>
      </c>
      <c r="AX2521" s="171"/>
      <c r="AY2521" s="172"/>
      <c r="AZ2521" s="171"/>
      <c r="BA2521" s="172"/>
      <c r="BB2521" s="171"/>
      <c r="BC2521" s="172"/>
      <c r="BD2521" s="171"/>
      <c r="BE2521" s="172"/>
    </row>
    <row r="2522" spans="2:57" ht="15.75" hidden="1">
      <c r="B2522" s="174">
        <v>2025</v>
      </c>
      <c r="C2522" s="174">
        <v>20</v>
      </c>
      <c r="D2522" s="175">
        <v>0</v>
      </c>
      <c r="E2522" s="176"/>
      <c r="F2522" s="174">
        <v>4</v>
      </c>
      <c r="G2522" s="174">
        <v>9</v>
      </c>
      <c r="H2522" s="174">
        <v>25</v>
      </c>
      <c r="I2522" s="174">
        <v>2000</v>
      </c>
      <c r="J2522" s="174">
        <v>2400</v>
      </c>
      <c r="K2522" s="174">
        <v>246</v>
      </c>
      <c r="L2522" s="177">
        <v>925</v>
      </c>
      <c r="M2522" s="178">
        <v>0</v>
      </c>
      <c r="N2522" s="179" t="s">
        <v>1087</v>
      </c>
      <c r="O2522" s="180">
        <v>0</v>
      </c>
      <c r="P2522" s="180">
        <v>0</v>
      </c>
      <c r="Q2522" s="181">
        <v>0</v>
      </c>
      <c r="R2522" s="182" t="s">
        <v>82</v>
      </c>
      <c r="S2522" s="183">
        <v>0</v>
      </c>
      <c r="T2522" s="183">
        <v>0</v>
      </c>
      <c r="U2522" s="180">
        <v>0</v>
      </c>
      <c r="V2522" s="180">
        <v>0</v>
      </c>
      <c r="W2522" s="183">
        <v>0</v>
      </c>
      <c r="X2522" s="183">
        <v>0</v>
      </c>
      <c r="Y2522" s="180">
        <v>0</v>
      </c>
      <c r="Z2522" s="180">
        <v>0</v>
      </c>
      <c r="AA2522" s="183">
        <v>0</v>
      </c>
      <c r="AB2522" s="183">
        <v>0</v>
      </c>
      <c r="AC2522" s="180">
        <f>+O2522+U2522-Y2522</f>
        <v>0</v>
      </c>
      <c r="AD2522" s="180">
        <f>+P2522+V2522-Z2522</f>
        <v>0</v>
      </c>
      <c r="AE2522" s="181">
        <f t="shared" si="1566"/>
        <v>0</v>
      </c>
      <c r="AF2522" s="180">
        <v>0</v>
      </c>
      <c r="AG2522" s="180">
        <v>0</v>
      </c>
      <c r="AH2522" s="181">
        <f t="shared" si="1567"/>
        <v>0</v>
      </c>
      <c r="AI2522" s="180">
        <v>0</v>
      </c>
      <c r="AJ2522" s="180">
        <v>0</v>
      </c>
      <c r="AK2522" s="181">
        <f t="shared" si="1568"/>
        <v>0</v>
      </c>
      <c r="AL2522" s="180">
        <v>0</v>
      </c>
      <c r="AM2522" s="180">
        <v>0</v>
      </c>
      <c r="AN2522" s="181">
        <f t="shared" si="1569"/>
        <v>0</v>
      </c>
      <c r="AO2522" s="180">
        <v>0</v>
      </c>
      <c r="AP2522" s="180">
        <v>0</v>
      </c>
      <c r="AQ2522" s="181">
        <f t="shared" si="1570"/>
        <v>0</v>
      </c>
      <c r="AR2522" s="180">
        <v>0</v>
      </c>
      <c r="AS2522" s="180">
        <v>0</v>
      </c>
      <c r="AT2522" s="181">
        <f t="shared" si="1571"/>
        <v>0</v>
      </c>
      <c r="AU2522" s="180">
        <f>+AC2522-AF2522-AI2522-AL2522-AO2522-AR2522</f>
        <v>0</v>
      </c>
      <c r="AV2522" s="180">
        <f>+AD2522-AG2522-AJ2522-AM2522-AP2522-AS2522</f>
        <v>0</v>
      </c>
      <c r="AW2522" s="181">
        <f t="shared" si="1572"/>
        <v>0</v>
      </c>
      <c r="AX2522" s="183">
        <f>+S2522+W2522-AA2522</f>
        <v>0</v>
      </c>
      <c r="AY2522" s="183">
        <f>+T2522+X2522-AB2522</f>
        <v>0</v>
      </c>
      <c r="AZ2522" s="183"/>
      <c r="BA2522" s="183"/>
      <c r="BB2522" s="183"/>
      <c r="BC2522" s="183"/>
      <c r="BD2522" s="183">
        <f>+AX2522-AZ2522-BB2522</f>
        <v>0</v>
      </c>
      <c r="BE2522" s="183">
        <f>+AY2522-BA2522-BC2522</f>
        <v>0</v>
      </c>
    </row>
    <row r="2523" spans="2:57" ht="15.75" hidden="1">
      <c r="B2523" s="152">
        <v>2025</v>
      </c>
      <c r="C2523" s="152">
        <v>20</v>
      </c>
      <c r="D2523" s="153"/>
      <c r="E2523" s="154"/>
      <c r="F2523" s="152">
        <v>4</v>
      </c>
      <c r="G2523" s="152">
        <v>9</v>
      </c>
      <c r="H2523" s="152">
        <v>25</v>
      </c>
      <c r="I2523" s="152">
        <v>2000</v>
      </c>
      <c r="J2523" s="152">
        <v>2600</v>
      </c>
      <c r="K2523" s="152"/>
      <c r="L2523" s="155" t="s">
        <v>44</v>
      </c>
      <c r="M2523" s="156"/>
      <c r="N2523" s="157" t="s">
        <v>1089</v>
      </c>
      <c r="O2523" s="158">
        <v>0</v>
      </c>
      <c r="P2523" s="158">
        <v>0</v>
      </c>
      <c r="Q2523" s="158">
        <v>0</v>
      </c>
      <c r="R2523" s="159"/>
      <c r="S2523" s="160"/>
      <c r="T2523" s="161"/>
      <c r="U2523" s="158">
        <f t="shared" ref="U2523:AD2523" si="1593">U2524</f>
        <v>0</v>
      </c>
      <c r="V2523" s="158">
        <f t="shared" si="1593"/>
        <v>0</v>
      </c>
      <c r="W2523" s="162">
        <f t="shared" si="1593"/>
        <v>0</v>
      </c>
      <c r="X2523" s="162">
        <f t="shared" si="1593"/>
        <v>0</v>
      </c>
      <c r="Y2523" s="158">
        <f t="shared" si="1593"/>
        <v>0</v>
      </c>
      <c r="Z2523" s="158">
        <f t="shared" si="1593"/>
        <v>0</v>
      </c>
      <c r="AA2523" s="162">
        <f t="shared" si="1593"/>
        <v>0</v>
      </c>
      <c r="AB2523" s="162">
        <f t="shared" si="1593"/>
        <v>0</v>
      </c>
      <c r="AC2523" s="158">
        <f t="shared" si="1593"/>
        <v>0</v>
      </c>
      <c r="AD2523" s="158">
        <f t="shared" si="1593"/>
        <v>0</v>
      </c>
      <c r="AE2523" s="158">
        <f t="shared" si="1566"/>
        <v>0</v>
      </c>
      <c r="AF2523" s="158">
        <f>AF2524</f>
        <v>0</v>
      </c>
      <c r="AG2523" s="158">
        <f>AG2524</f>
        <v>0</v>
      </c>
      <c r="AH2523" s="158">
        <f t="shared" si="1567"/>
        <v>0</v>
      </c>
      <c r="AI2523" s="158">
        <f>AI2524</f>
        <v>0</v>
      </c>
      <c r="AJ2523" s="158">
        <f>AJ2524</f>
        <v>0</v>
      </c>
      <c r="AK2523" s="158">
        <f t="shared" si="1568"/>
        <v>0</v>
      </c>
      <c r="AL2523" s="158">
        <f>AL2524</f>
        <v>0</v>
      </c>
      <c r="AM2523" s="158">
        <f>AM2524</f>
        <v>0</v>
      </c>
      <c r="AN2523" s="158">
        <f t="shared" si="1569"/>
        <v>0</v>
      </c>
      <c r="AO2523" s="158">
        <f>AO2524</f>
        <v>0</v>
      </c>
      <c r="AP2523" s="158">
        <f>AP2524</f>
        <v>0</v>
      </c>
      <c r="AQ2523" s="158">
        <f t="shared" si="1570"/>
        <v>0</v>
      </c>
      <c r="AR2523" s="158">
        <f>AR2524</f>
        <v>0</v>
      </c>
      <c r="AS2523" s="158">
        <f>AS2524</f>
        <v>0</v>
      </c>
      <c r="AT2523" s="158">
        <f t="shared" si="1571"/>
        <v>0</v>
      </c>
      <c r="AU2523" s="158">
        <f>AU2524</f>
        <v>0</v>
      </c>
      <c r="AV2523" s="158">
        <f>AV2524</f>
        <v>0</v>
      </c>
      <c r="AW2523" s="158">
        <f t="shared" si="1572"/>
        <v>0</v>
      </c>
      <c r="AX2523" s="160"/>
      <c r="AY2523" s="161"/>
      <c r="AZ2523" s="160"/>
      <c r="BA2523" s="161"/>
      <c r="BB2523" s="160"/>
      <c r="BC2523" s="161"/>
      <c r="BD2523" s="160"/>
      <c r="BE2523" s="161"/>
    </row>
    <row r="2524" spans="2:57" ht="15.75" hidden="1">
      <c r="B2524" s="163">
        <v>2025</v>
      </c>
      <c r="C2524" s="163">
        <v>20</v>
      </c>
      <c r="D2524" s="164"/>
      <c r="E2524" s="165"/>
      <c r="F2524" s="163">
        <v>4</v>
      </c>
      <c r="G2524" s="163">
        <v>9</v>
      </c>
      <c r="H2524" s="163">
        <v>25</v>
      </c>
      <c r="I2524" s="163">
        <v>2000</v>
      </c>
      <c r="J2524" s="163">
        <v>2600</v>
      </c>
      <c r="K2524" s="163">
        <v>261</v>
      </c>
      <c r="L2524" s="166" t="s">
        <v>44</v>
      </c>
      <c r="M2524" s="167"/>
      <c r="N2524" s="168" t="s">
        <v>93</v>
      </c>
      <c r="O2524" s="169">
        <v>0</v>
      </c>
      <c r="P2524" s="169">
        <v>0</v>
      </c>
      <c r="Q2524" s="169">
        <v>0</v>
      </c>
      <c r="R2524" s="170"/>
      <c r="S2524" s="171"/>
      <c r="T2524" s="172"/>
      <c r="U2524" s="169">
        <f t="shared" ref="U2524:AD2524" si="1594">SUM(U2525:U2525)</f>
        <v>0</v>
      </c>
      <c r="V2524" s="169">
        <f t="shared" si="1594"/>
        <v>0</v>
      </c>
      <c r="W2524" s="173">
        <f t="shared" si="1594"/>
        <v>0</v>
      </c>
      <c r="X2524" s="173">
        <f t="shared" si="1594"/>
        <v>0</v>
      </c>
      <c r="Y2524" s="169">
        <f t="shared" si="1594"/>
        <v>0</v>
      </c>
      <c r="Z2524" s="169">
        <f t="shared" si="1594"/>
        <v>0</v>
      </c>
      <c r="AA2524" s="173">
        <f t="shared" si="1594"/>
        <v>0</v>
      </c>
      <c r="AB2524" s="173">
        <f t="shared" si="1594"/>
        <v>0</v>
      </c>
      <c r="AC2524" s="169">
        <f t="shared" si="1594"/>
        <v>0</v>
      </c>
      <c r="AD2524" s="169">
        <f t="shared" si="1594"/>
        <v>0</v>
      </c>
      <c r="AE2524" s="169">
        <f t="shared" si="1566"/>
        <v>0</v>
      </c>
      <c r="AF2524" s="169">
        <f>SUM(AF2525:AF2525)</f>
        <v>0</v>
      </c>
      <c r="AG2524" s="169">
        <f>SUM(AG2525:AG2525)</f>
        <v>0</v>
      </c>
      <c r="AH2524" s="169">
        <f t="shared" si="1567"/>
        <v>0</v>
      </c>
      <c r="AI2524" s="169">
        <f>SUM(AI2525:AI2525)</f>
        <v>0</v>
      </c>
      <c r="AJ2524" s="169">
        <f>SUM(AJ2525:AJ2525)</f>
        <v>0</v>
      </c>
      <c r="AK2524" s="169">
        <f t="shared" si="1568"/>
        <v>0</v>
      </c>
      <c r="AL2524" s="169">
        <f>SUM(AL2525:AL2525)</f>
        <v>0</v>
      </c>
      <c r="AM2524" s="169">
        <f>SUM(AM2525:AM2525)</f>
        <v>0</v>
      </c>
      <c r="AN2524" s="169">
        <f t="shared" si="1569"/>
        <v>0</v>
      </c>
      <c r="AO2524" s="169">
        <f>SUM(AO2525:AO2525)</f>
        <v>0</v>
      </c>
      <c r="AP2524" s="169">
        <f>SUM(AP2525:AP2525)</f>
        <v>0</v>
      </c>
      <c r="AQ2524" s="169">
        <f t="shared" si="1570"/>
        <v>0</v>
      </c>
      <c r="AR2524" s="169">
        <f>SUM(AR2525:AR2525)</f>
        <v>0</v>
      </c>
      <c r="AS2524" s="169">
        <f>SUM(AS2525:AS2525)</f>
        <v>0</v>
      </c>
      <c r="AT2524" s="169">
        <f t="shared" si="1571"/>
        <v>0</v>
      </c>
      <c r="AU2524" s="169">
        <f>SUM(AU2525:AU2525)</f>
        <v>0</v>
      </c>
      <c r="AV2524" s="169">
        <f>SUM(AV2525:AV2525)</f>
        <v>0</v>
      </c>
      <c r="AW2524" s="169">
        <f t="shared" si="1572"/>
        <v>0</v>
      </c>
      <c r="AX2524" s="171"/>
      <c r="AY2524" s="172"/>
      <c r="AZ2524" s="171"/>
      <c r="BA2524" s="172"/>
      <c r="BB2524" s="171"/>
      <c r="BC2524" s="172"/>
      <c r="BD2524" s="171"/>
      <c r="BE2524" s="172"/>
    </row>
    <row r="2525" spans="2:57" ht="15.75" hidden="1">
      <c r="B2525" s="174">
        <v>2025</v>
      </c>
      <c r="C2525" s="174">
        <v>20</v>
      </c>
      <c r="D2525" s="175">
        <v>0</v>
      </c>
      <c r="E2525" s="176"/>
      <c r="F2525" s="174">
        <v>4</v>
      </c>
      <c r="G2525" s="174">
        <v>9</v>
      </c>
      <c r="H2525" s="174">
        <v>25</v>
      </c>
      <c r="I2525" s="174">
        <v>2000</v>
      </c>
      <c r="J2525" s="174">
        <v>2600</v>
      </c>
      <c r="K2525" s="174">
        <v>261</v>
      </c>
      <c r="L2525" s="177">
        <v>715</v>
      </c>
      <c r="M2525" s="178">
        <v>0</v>
      </c>
      <c r="N2525" s="179" t="s">
        <v>94</v>
      </c>
      <c r="O2525" s="180">
        <v>0</v>
      </c>
      <c r="P2525" s="180">
        <v>0</v>
      </c>
      <c r="Q2525" s="181">
        <v>0</v>
      </c>
      <c r="R2525" s="182" t="s">
        <v>95</v>
      </c>
      <c r="S2525" s="183">
        <v>0</v>
      </c>
      <c r="T2525" s="183">
        <v>0</v>
      </c>
      <c r="U2525" s="180">
        <v>0</v>
      </c>
      <c r="V2525" s="180">
        <v>0</v>
      </c>
      <c r="W2525" s="183">
        <v>0</v>
      </c>
      <c r="X2525" s="183">
        <v>0</v>
      </c>
      <c r="Y2525" s="180">
        <v>0</v>
      </c>
      <c r="Z2525" s="180">
        <v>0</v>
      </c>
      <c r="AA2525" s="183">
        <v>0</v>
      </c>
      <c r="AB2525" s="183">
        <v>0</v>
      </c>
      <c r="AC2525" s="180">
        <f>+O2525+U2525-Y2525</f>
        <v>0</v>
      </c>
      <c r="AD2525" s="180">
        <f>+P2525+V2525-Z2525</f>
        <v>0</v>
      </c>
      <c r="AE2525" s="181">
        <f t="shared" si="1566"/>
        <v>0</v>
      </c>
      <c r="AF2525" s="180">
        <v>0</v>
      </c>
      <c r="AG2525" s="180">
        <v>0</v>
      </c>
      <c r="AH2525" s="181">
        <f t="shared" si="1567"/>
        <v>0</v>
      </c>
      <c r="AI2525" s="180">
        <v>0</v>
      </c>
      <c r="AJ2525" s="180">
        <v>0</v>
      </c>
      <c r="AK2525" s="181">
        <f t="shared" si="1568"/>
        <v>0</v>
      </c>
      <c r="AL2525" s="180">
        <v>0</v>
      </c>
      <c r="AM2525" s="180">
        <v>0</v>
      </c>
      <c r="AN2525" s="181">
        <f t="shared" si="1569"/>
        <v>0</v>
      </c>
      <c r="AO2525" s="180">
        <v>0</v>
      </c>
      <c r="AP2525" s="180">
        <v>0</v>
      </c>
      <c r="AQ2525" s="181">
        <f t="shared" si="1570"/>
        <v>0</v>
      </c>
      <c r="AR2525" s="180">
        <v>0</v>
      </c>
      <c r="AS2525" s="180">
        <v>0</v>
      </c>
      <c r="AT2525" s="181">
        <f t="shared" si="1571"/>
        <v>0</v>
      </c>
      <c r="AU2525" s="180">
        <f>+AC2525-AF2525-AI2525-AL2525-AO2525-AR2525</f>
        <v>0</v>
      </c>
      <c r="AV2525" s="180">
        <f>+AD2525-AG2525-AJ2525-AM2525-AP2525-AS2525</f>
        <v>0</v>
      </c>
      <c r="AW2525" s="181">
        <f t="shared" si="1572"/>
        <v>0</v>
      </c>
      <c r="AX2525" s="183">
        <f>+S2525+W2525-AA2525</f>
        <v>0</v>
      </c>
      <c r="AY2525" s="183">
        <f>+T2525+X2525-AB2525</f>
        <v>0</v>
      </c>
      <c r="AZ2525" s="183"/>
      <c r="BA2525" s="183"/>
      <c r="BB2525" s="183"/>
      <c r="BC2525" s="183"/>
      <c r="BD2525" s="183">
        <f>+AX2525-AZ2525-BB2525</f>
        <v>0</v>
      </c>
      <c r="BE2525" s="183">
        <f>+AY2525-BA2525-BC2525</f>
        <v>0</v>
      </c>
    </row>
    <row r="2526" spans="2:57" ht="31.5" hidden="1">
      <c r="B2526" s="152">
        <v>2025</v>
      </c>
      <c r="C2526" s="152">
        <v>20</v>
      </c>
      <c r="D2526" s="153"/>
      <c r="E2526" s="154"/>
      <c r="F2526" s="152">
        <v>4</v>
      </c>
      <c r="G2526" s="152">
        <v>9</v>
      </c>
      <c r="H2526" s="152">
        <v>25</v>
      </c>
      <c r="I2526" s="152">
        <v>2000</v>
      </c>
      <c r="J2526" s="152">
        <v>2700</v>
      </c>
      <c r="K2526" s="152"/>
      <c r="L2526" s="155" t="s">
        <v>44</v>
      </c>
      <c r="M2526" s="156"/>
      <c r="N2526" s="157" t="s">
        <v>96</v>
      </c>
      <c r="O2526" s="158">
        <v>0</v>
      </c>
      <c r="P2526" s="158">
        <v>0</v>
      </c>
      <c r="Q2526" s="158">
        <v>0</v>
      </c>
      <c r="R2526" s="159"/>
      <c r="S2526" s="160"/>
      <c r="T2526" s="161"/>
      <c r="U2526" s="158">
        <f t="shared" ref="U2526:AD2526" si="1595">U2527</f>
        <v>0</v>
      </c>
      <c r="V2526" s="158">
        <f t="shared" si="1595"/>
        <v>0</v>
      </c>
      <c r="W2526" s="162">
        <f t="shared" si="1595"/>
        <v>0</v>
      </c>
      <c r="X2526" s="162">
        <f t="shared" si="1595"/>
        <v>0</v>
      </c>
      <c r="Y2526" s="158">
        <f t="shared" si="1595"/>
        <v>0</v>
      </c>
      <c r="Z2526" s="158">
        <f t="shared" si="1595"/>
        <v>0</v>
      </c>
      <c r="AA2526" s="162">
        <f t="shared" si="1595"/>
        <v>0</v>
      </c>
      <c r="AB2526" s="162">
        <f t="shared" si="1595"/>
        <v>0</v>
      </c>
      <c r="AC2526" s="158">
        <f t="shared" si="1595"/>
        <v>0</v>
      </c>
      <c r="AD2526" s="158">
        <f t="shared" si="1595"/>
        <v>0</v>
      </c>
      <c r="AE2526" s="158">
        <f t="shared" si="1566"/>
        <v>0</v>
      </c>
      <c r="AF2526" s="158">
        <f>AF2527</f>
        <v>0</v>
      </c>
      <c r="AG2526" s="158">
        <f>AG2527</f>
        <v>0</v>
      </c>
      <c r="AH2526" s="158">
        <f t="shared" si="1567"/>
        <v>0</v>
      </c>
      <c r="AI2526" s="158">
        <f>AI2527</f>
        <v>0</v>
      </c>
      <c r="AJ2526" s="158">
        <f>AJ2527</f>
        <v>0</v>
      </c>
      <c r="AK2526" s="158">
        <f t="shared" si="1568"/>
        <v>0</v>
      </c>
      <c r="AL2526" s="158">
        <f>AL2527</f>
        <v>0</v>
      </c>
      <c r="AM2526" s="158">
        <f>AM2527</f>
        <v>0</v>
      </c>
      <c r="AN2526" s="158">
        <f t="shared" si="1569"/>
        <v>0</v>
      </c>
      <c r="AO2526" s="158">
        <f>AO2527</f>
        <v>0</v>
      </c>
      <c r="AP2526" s="158">
        <f>AP2527</f>
        <v>0</v>
      </c>
      <c r="AQ2526" s="158">
        <f t="shared" si="1570"/>
        <v>0</v>
      </c>
      <c r="AR2526" s="158">
        <f>AR2527</f>
        <v>0</v>
      </c>
      <c r="AS2526" s="158">
        <f>AS2527</f>
        <v>0</v>
      </c>
      <c r="AT2526" s="158">
        <f t="shared" si="1571"/>
        <v>0</v>
      </c>
      <c r="AU2526" s="158">
        <f>AU2527</f>
        <v>0</v>
      </c>
      <c r="AV2526" s="158">
        <f>AV2527</f>
        <v>0</v>
      </c>
      <c r="AW2526" s="158">
        <f t="shared" si="1572"/>
        <v>0</v>
      </c>
      <c r="AX2526" s="160"/>
      <c r="AY2526" s="161"/>
      <c r="AZ2526" s="160"/>
      <c r="BA2526" s="161"/>
      <c r="BB2526" s="160"/>
      <c r="BC2526" s="161"/>
      <c r="BD2526" s="160"/>
      <c r="BE2526" s="161"/>
    </row>
    <row r="2527" spans="2:57" ht="15.75" hidden="1">
      <c r="B2527" s="163">
        <v>2025</v>
      </c>
      <c r="C2527" s="163">
        <v>20</v>
      </c>
      <c r="D2527" s="164"/>
      <c r="E2527" s="165"/>
      <c r="F2527" s="163">
        <v>4</v>
      </c>
      <c r="G2527" s="163">
        <v>9</v>
      </c>
      <c r="H2527" s="163">
        <v>25</v>
      </c>
      <c r="I2527" s="163">
        <v>2000</v>
      </c>
      <c r="J2527" s="163">
        <v>2700</v>
      </c>
      <c r="K2527" s="163">
        <v>272</v>
      </c>
      <c r="L2527" s="166" t="s">
        <v>44</v>
      </c>
      <c r="M2527" s="167"/>
      <c r="N2527" s="168" t="s">
        <v>99</v>
      </c>
      <c r="O2527" s="169">
        <v>0</v>
      </c>
      <c r="P2527" s="169">
        <v>0</v>
      </c>
      <c r="Q2527" s="169">
        <v>0</v>
      </c>
      <c r="R2527" s="170"/>
      <c r="S2527" s="171"/>
      <c r="T2527" s="172"/>
      <c r="U2527" s="169">
        <f t="shared" ref="U2527:AD2527" si="1596">SUM(U2528)</f>
        <v>0</v>
      </c>
      <c r="V2527" s="169">
        <f t="shared" si="1596"/>
        <v>0</v>
      </c>
      <c r="W2527" s="173">
        <f t="shared" si="1596"/>
        <v>0</v>
      </c>
      <c r="X2527" s="173">
        <f t="shared" si="1596"/>
        <v>0</v>
      </c>
      <c r="Y2527" s="169">
        <f t="shared" si="1596"/>
        <v>0</v>
      </c>
      <c r="Z2527" s="169">
        <f t="shared" si="1596"/>
        <v>0</v>
      </c>
      <c r="AA2527" s="173">
        <f t="shared" si="1596"/>
        <v>0</v>
      </c>
      <c r="AB2527" s="173">
        <f t="shared" si="1596"/>
        <v>0</v>
      </c>
      <c r="AC2527" s="169">
        <f t="shared" si="1596"/>
        <v>0</v>
      </c>
      <c r="AD2527" s="169">
        <f t="shared" si="1596"/>
        <v>0</v>
      </c>
      <c r="AE2527" s="169">
        <f t="shared" si="1566"/>
        <v>0</v>
      </c>
      <c r="AF2527" s="169">
        <f>SUM(AF2528)</f>
        <v>0</v>
      </c>
      <c r="AG2527" s="169">
        <f>SUM(AG2528)</f>
        <v>0</v>
      </c>
      <c r="AH2527" s="169">
        <f t="shared" si="1567"/>
        <v>0</v>
      </c>
      <c r="AI2527" s="169">
        <f>SUM(AI2528)</f>
        <v>0</v>
      </c>
      <c r="AJ2527" s="169">
        <f>SUM(AJ2528)</f>
        <v>0</v>
      </c>
      <c r="AK2527" s="169">
        <f t="shared" si="1568"/>
        <v>0</v>
      </c>
      <c r="AL2527" s="169">
        <f>SUM(AL2528)</f>
        <v>0</v>
      </c>
      <c r="AM2527" s="169">
        <f>SUM(AM2528)</f>
        <v>0</v>
      </c>
      <c r="AN2527" s="169">
        <f t="shared" si="1569"/>
        <v>0</v>
      </c>
      <c r="AO2527" s="169">
        <f>SUM(AO2528)</f>
        <v>0</v>
      </c>
      <c r="AP2527" s="169">
        <f>SUM(AP2528)</f>
        <v>0</v>
      </c>
      <c r="AQ2527" s="169">
        <f t="shared" si="1570"/>
        <v>0</v>
      </c>
      <c r="AR2527" s="169">
        <f>SUM(AR2528)</f>
        <v>0</v>
      </c>
      <c r="AS2527" s="169">
        <f>SUM(AS2528)</f>
        <v>0</v>
      </c>
      <c r="AT2527" s="169">
        <f t="shared" si="1571"/>
        <v>0</v>
      </c>
      <c r="AU2527" s="169">
        <f>SUM(AU2528)</f>
        <v>0</v>
      </c>
      <c r="AV2527" s="169">
        <f>SUM(AV2528)</f>
        <v>0</v>
      </c>
      <c r="AW2527" s="169">
        <f t="shared" si="1572"/>
        <v>0</v>
      </c>
      <c r="AX2527" s="171"/>
      <c r="AY2527" s="172"/>
      <c r="AZ2527" s="171"/>
      <c r="BA2527" s="172"/>
      <c r="BB2527" s="171"/>
      <c r="BC2527" s="172"/>
      <c r="BD2527" s="171"/>
      <c r="BE2527" s="172"/>
    </row>
    <row r="2528" spans="2:57" ht="15.75" hidden="1">
      <c r="B2528" s="174">
        <v>2025</v>
      </c>
      <c r="C2528" s="174">
        <v>20</v>
      </c>
      <c r="D2528" s="175">
        <v>0</v>
      </c>
      <c r="E2528" s="176"/>
      <c r="F2528" s="174">
        <v>4</v>
      </c>
      <c r="G2528" s="174">
        <v>9</v>
      </c>
      <c r="H2528" s="174">
        <v>25</v>
      </c>
      <c r="I2528" s="174">
        <v>2000</v>
      </c>
      <c r="J2528" s="174">
        <v>2700</v>
      </c>
      <c r="K2528" s="174">
        <v>272</v>
      </c>
      <c r="L2528" s="177">
        <v>1199</v>
      </c>
      <c r="M2528" s="178">
        <v>0</v>
      </c>
      <c r="N2528" s="179" t="s">
        <v>100</v>
      </c>
      <c r="O2528" s="180">
        <v>0</v>
      </c>
      <c r="P2528" s="180">
        <v>0</v>
      </c>
      <c r="Q2528" s="181">
        <v>0</v>
      </c>
      <c r="R2528" s="182" t="s">
        <v>98</v>
      </c>
      <c r="S2528" s="183">
        <v>0</v>
      </c>
      <c r="T2528" s="183">
        <v>0</v>
      </c>
      <c r="U2528" s="180">
        <v>0</v>
      </c>
      <c r="V2528" s="180">
        <v>0</v>
      </c>
      <c r="W2528" s="183">
        <v>0</v>
      </c>
      <c r="X2528" s="183">
        <v>0</v>
      </c>
      <c r="Y2528" s="180">
        <v>0</v>
      </c>
      <c r="Z2528" s="180">
        <v>0</v>
      </c>
      <c r="AA2528" s="183">
        <v>0</v>
      </c>
      <c r="AB2528" s="183">
        <v>0</v>
      </c>
      <c r="AC2528" s="180">
        <f>+O2528+U2528-Y2528</f>
        <v>0</v>
      </c>
      <c r="AD2528" s="180">
        <f>+P2528+V2528-Z2528</f>
        <v>0</v>
      </c>
      <c r="AE2528" s="181">
        <f t="shared" si="1566"/>
        <v>0</v>
      </c>
      <c r="AF2528" s="180">
        <v>0</v>
      </c>
      <c r="AG2528" s="180">
        <v>0</v>
      </c>
      <c r="AH2528" s="181">
        <f t="shared" si="1567"/>
        <v>0</v>
      </c>
      <c r="AI2528" s="180">
        <v>0</v>
      </c>
      <c r="AJ2528" s="180">
        <v>0</v>
      </c>
      <c r="AK2528" s="181">
        <f t="shared" si="1568"/>
        <v>0</v>
      </c>
      <c r="AL2528" s="180">
        <v>0</v>
      </c>
      <c r="AM2528" s="180">
        <v>0</v>
      </c>
      <c r="AN2528" s="181">
        <f t="shared" si="1569"/>
        <v>0</v>
      </c>
      <c r="AO2528" s="180">
        <v>0</v>
      </c>
      <c r="AP2528" s="180">
        <v>0</v>
      </c>
      <c r="AQ2528" s="181">
        <f t="shared" si="1570"/>
        <v>0</v>
      </c>
      <c r="AR2528" s="180">
        <v>0</v>
      </c>
      <c r="AS2528" s="180">
        <v>0</v>
      </c>
      <c r="AT2528" s="181">
        <f t="shared" si="1571"/>
        <v>0</v>
      </c>
      <c r="AU2528" s="180">
        <f>+AC2528-AF2528-AI2528-AL2528-AO2528-AR2528</f>
        <v>0</v>
      </c>
      <c r="AV2528" s="180">
        <f>+AD2528-AG2528-AJ2528-AM2528-AP2528-AS2528</f>
        <v>0</v>
      </c>
      <c r="AW2528" s="181">
        <f t="shared" si="1572"/>
        <v>0</v>
      </c>
      <c r="AX2528" s="183">
        <f>+S2528+W2528-AA2528</f>
        <v>0</v>
      </c>
      <c r="AY2528" s="183">
        <f>+T2528+X2528-AB2528</f>
        <v>0</v>
      </c>
      <c r="AZ2528" s="183"/>
      <c r="BA2528" s="183"/>
      <c r="BB2528" s="183"/>
      <c r="BC2528" s="183"/>
      <c r="BD2528" s="183">
        <f>+AX2528-AZ2528-BB2528</f>
        <v>0</v>
      </c>
      <c r="BE2528" s="183">
        <f>+AY2528-BA2528-BC2528</f>
        <v>0</v>
      </c>
    </row>
    <row r="2529" spans="2:57" ht="15.75" hidden="1">
      <c r="B2529" s="152">
        <v>2025</v>
      </c>
      <c r="C2529" s="152">
        <v>20</v>
      </c>
      <c r="D2529" s="153"/>
      <c r="E2529" s="154"/>
      <c r="F2529" s="152">
        <v>4</v>
      </c>
      <c r="G2529" s="152">
        <v>9</v>
      </c>
      <c r="H2529" s="152">
        <v>25</v>
      </c>
      <c r="I2529" s="152">
        <v>2000</v>
      </c>
      <c r="J2529" s="152">
        <v>2900</v>
      </c>
      <c r="K2529" s="152"/>
      <c r="L2529" s="155" t="s">
        <v>44</v>
      </c>
      <c r="M2529" s="156"/>
      <c r="N2529" s="157" t="s">
        <v>101</v>
      </c>
      <c r="O2529" s="158">
        <v>0</v>
      </c>
      <c r="P2529" s="158">
        <v>0</v>
      </c>
      <c r="Q2529" s="158">
        <v>0</v>
      </c>
      <c r="R2529" s="159"/>
      <c r="S2529" s="160"/>
      <c r="T2529" s="161"/>
      <c r="U2529" s="158">
        <f t="shared" ref="U2529:AD2529" si="1597">U2530+U2532+U2534+U2536+U2538</f>
        <v>0</v>
      </c>
      <c r="V2529" s="158">
        <f t="shared" si="1597"/>
        <v>0</v>
      </c>
      <c r="W2529" s="162">
        <f t="shared" si="1597"/>
        <v>0</v>
      </c>
      <c r="X2529" s="162">
        <f t="shared" si="1597"/>
        <v>0</v>
      </c>
      <c r="Y2529" s="158">
        <f t="shared" si="1597"/>
        <v>0</v>
      </c>
      <c r="Z2529" s="158">
        <f t="shared" si="1597"/>
        <v>0</v>
      </c>
      <c r="AA2529" s="162">
        <f t="shared" si="1597"/>
        <v>0</v>
      </c>
      <c r="AB2529" s="162">
        <f t="shared" si="1597"/>
        <v>0</v>
      </c>
      <c r="AC2529" s="158">
        <f t="shared" si="1597"/>
        <v>0</v>
      </c>
      <c r="AD2529" s="158">
        <f t="shared" si="1597"/>
        <v>0</v>
      </c>
      <c r="AE2529" s="158">
        <f t="shared" si="1566"/>
        <v>0</v>
      </c>
      <c r="AF2529" s="158">
        <f>AF2530+AF2532+AF2534+AF2536+AF2538</f>
        <v>0</v>
      </c>
      <c r="AG2529" s="158">
        <f>AG2530+AG2532+AG2534+AG2536+AG2538</f>
        <v>0</v>
      </c>
      <c r="AH2529" s="158">
        <f t="shared" si="1567"/>
        <v>0</v>
      </c>
      <c r="AI2529" s="158">
        <f>AI2530+AI2532+AI2534+AI2536+AI2538</f>
        <v>0</v>
      </c>
      <c r="AJ2529" s="158">
        <f>AJ2530+AJ2532+AJ2534+AJ2536+AJ2538</f>
        <v>0</v>
      </c>
      <c r="AK2529" s="158">
        <f t="shared" si="1568"/>
        <v>0</v>
      </c>
      <c r="AL2529" s="158">
        <f>AL2530+AL2532+AL2534+AL2536+AL2538</f>
        <v>0</v>
      </c>
      <c r="AM2529" s="158">
        <f>AM2530+AM2532+AM2534+AM2536+AM2538</f>
        <v>0</v>
      </c>
      <c r="AN2529" s="158">
        <f t="shared" si="1569"/>
        <v>0</v>
      </c>
      <c r="AO2529" s="158">
        <f>AO2530+AO2532+AO2534+AO2536+AO2538</f>
        <v>0</v>
      </c>
      <c r="AP2529" s="158">
        <f>AP2530+AP2532+AP2534+AP2536+AP2538</f>
        <v>0</v>
      </c>
      <c r="AQ2529" s="158">
        <f t="shared" si="1570"/>
        <v>0</v>
      </c>
      <c r="AR2529" s="158">
        <f>AR2530+AR2532+AR2534+AR2536+AR2538</f>
        <v>0</v>
      </c>
      <c r="AS2529" s="158">
        <f>AS2530+AS2532+AS2534+AS2536+AS2538</f>
        <v>0</v>
      </c>
      <c r="AT2529" s="158">
        <f t="shared" si="1571"/>
        <v>0</v>
      </c>
      <c r="AU2529" s="158">
        <f>AU2530+AU2532+AU2534+AU2536+AU2538</f>
        <v>0</v>
      </c>
      <c r="AV2529" s="158">
        <f>AV2530+AV2532+AV2534+AV2536+AV2538</f>
        <v>0</v>
      </c>
      <c r="AW2529" s="158">
        <f t="shared" si="1572"/>
        <v>0</v>
      </c>
      <c r="AX2529" s="160"/>
      <c r="AY2529" s="161"/>
      <c r="AZ2529" s="160"/>
      <c r="BA2529" s="161"/>
      <c r="BB2529" s="160"/>
      <c r="BC2529" s="161"/>
      <c r="BD2529" s="160"/>
      <c r="BE2529" s="161"/>
    </row>
    <row r="2530" spans="2:57" ht="15.75" hidden="1">
      <c r="B2530" s="163">
        <v>2025</v>
      </c>
      <c r="C2530" s="163">
        <v>20</v>
      </c>
      <c r="D2530" s="164"/>
      <c r="E2530" s="165"/>
      <c r="F2530" s="163">
        <v>4</v>
      </c>
      <c r="G2530" s="163">
        <v>9</v>
      </c>
      <c r="H2530" s="163">
        <v>25</v>
      </c>
      <c r="I2530" s="163">
        <v>2000</v>
      </c>
      <c r="J2530" s="163">
        <v>2900</v>
      </c>
      <c r="K2530" s="163">
        <v>291</v>
      </c>
      <c r="L2530" s="166" t="s">
        <v>44</v>
      </c>
      <c r="M2530" s="167"/>
      <c r="N2530" s="168" t="s">
        <v>408</v>
      </c>
      <c r="O2530" s="169">
        <v>0</v>
      </c>
      <c r="P2530" s="169">
        <v>0</v>
      </c>
      <c r="Q2530" s="169">
        <v>0</v>
      </c>
      <c r="R2530" s="170"/>
      <c r="S2530" s="186"/>
      <c r="T2530" s="172"/>
      <c r="U2530" s="169">
        <f t="shared" ref="U2530:AD2530" si="1598">SUM(U2531:U2531)</f>
        <v>0</v>
      </c>
      <c r="V2530" s="169">
        <f t="shared" si="1598"/>
        <v>0</v>
      </c>
      <c r="W2530" s="173">
        <f t="shared" si="1598"/>
        <v>0</v>
      </c>
      <c r="X2530" s="173">
        <f t="shared" si="1598"/>
        <v>0</v>
      </c>
      <c r="Y2530" s="169">
        <f t="shared" si="1598"/>
        <v>0</v>
      </c>
      <c r="Z2530" s="169">
        <f t="shared" si="1598"/>
        <v>0</v>
      </c>
      <c r="AA2530" s="173">
        <f t="shared" si="1598"/>
        <v>0</v>
      </c>
      <c r="AB2530" s="173">
        <f t="shared" si="1598"/>
        <v>0</v>
      </c>
      <c r="AC2530" s="169">
        <f t="shared" si="1598"/>
        <v>0</v>
      </c>
      <c r="AD2530" s="169">
        <f t="shared" si="1598"/>
        <v>0</v>
      </c>
      <c r="AE2530" s="169">
        <f t="shared" si="1566"/>
        <v>0</v>
      </c>
      <c r="AF2530" s="169">
        <f>SUM(AF2531:AF2531)</f>
        <v>0</v>
      </c>
      <c r="AG2530" s="169">
        <f>SUM(AG2531:AG2531)</f>
        <v>0</v>
      </c>
      <c r="AH2530" s="169">
        <f t="shared" si="1567"/>
        <v>0</v>
      </c>
      <c r="AI2530" s="169">
        <f>SUM(AI2531:AI2531)</f>
        <v>0</v>
      </c>
      <c r="AJ2530" s="169">
        <f>SUM(AJ2531:AJ2531)</f>
        <v>0</v>
      </c>
      <c r="AK2530" s="169">
        <f t="shared" si="1568"/>
        <v>0</v>
      </c>
      <c r="AL2530" s="169">
        <f>SUM(AL2531:AL2531)</f>
        <v>0</v>
      </c>
      <c r="AM2530" s="169">
        <f>SUM(AM2531:AM2531)</f>
        <v>0</v>
      </c>
      <c r="AN2530" s="169">
        <f t="shared" si="1569"/>
        <v>0</v>
      </c>
      <c r="AO2530" s="169">
        <f>SUM(AO2531:AO2531)</f>
        <v>0</v>
      </c>
      <c r="AP2530" s="169">
        <f>SUM(AP2531:AP2531)</f>
        <v>0</v>
      </c>
      <c r="AQ2530" s="169">
        <f t="shared" si="1570"/>
        <v>0</v>
      </c>
      <c r="AR2530" s="169">
        <f>SUM(AR2531:AR2531)</f>
        <v>0</v>
      </c>
      <c r="AS2530" s="169">
        <f>SUM(AS2531:AS2531)</f>
        <v>0</v>
      </c>
      <c r="AT2530" s="169">
        <f t="shared" si="1571"/>
        <v>0</v>
      </c>
      <c r="AU2530" s="169">
        <f>SUM(AU2531:AU2531)</f>
        <v>0</v>
      </c>
      <c r="AV2530" s="169">
        <f>SUM(AV2531:AV2531)</f>
        <v>0</v>
      </c>
      <c r="AW2530" s="169">
        <f t="shared" si="1572"/>
        <v>0</v>
      </c>
      <c r="AX2530" s="186"/>
      <c r="AY2530" s="172"/>
      <c r="AZ2530" s="186"/>
      <c r="BA2530" s="172"/>
      <c r="BB2530" s="186"/>
      <c r="BC2530" s="172"/>
      <c r="BD2530" s="186"/>
      <c r="BE2530" s="172"/>
    </row>
    <row r="2531" spans="2:57" ht="15.75" hidden="1">
      <c r="B2531" s="174">
        <v>2025</v>
      </c>
      <c r="C2531" s="174">
        <v>20</v>
      </c>
      <c r="D2531" s="175">
        <v>0</v>
      </c>
      <c r="E2531" s="176"/>
      <c r="F2531" s="174">
        <v>4</v>
      </c>
      <c r="G2531" s="174">
        <v>9</v>
      </c>
      <c r="H2531" s="174">
        <v>25</v>
      </c>
      <c r="I2531" s="174">
        <v>2000</v>
      </c>
      <c r="J2531" s="174">
        <v>2900</v>
      </c>
      <c r="K2531" s="174">
        <v>291</v>
      </c>
      <c r="L2531" s="177">
        <v>768</v>
      </c>
      <c r="M2531" s="178">
        <v>0</v>
      </c>
      <c r="N2531" s="179" t="s">
        <v>1557</v>
      </c>
      <c r="O2531" s="180">
        <v>0</v>
      </c>
      <c r="P2531" s="180">
        <v>0</v>
      </c>
      <c r="Q2531" s="181">
        <v>0</v>
      </c>
      <c r="R2531" s="182" t="s">
        <v>82</v>
      </c>
      <c r="S2531" s="183">
        <v>0</v>
      </c>
      <c r="T2531" s="183">
        <v>0</v>
      </c>
      <c r="U2531" s="180">
        <v>0</v>
      </c>
      <c r="V2531" s="180">
        <v>0</v>
      </c>
      <c r="W2531" s="183">
        <v>0</v>
      </c>
      <c r="X2531" s="183">
        <v>0</v>
      </c>
      <c r="Y2531" s="180">
        <v>0</v>
      </c>
      <c r="Z2531" s="180">
        <v>0</v>
      </c>
      <c r="AA2531" s="183">
        <v>0</v>
      </c>
      <c r="AB2531" s="183">
        <v>0</v>
      </c>
      <c r="AC2531" s="180">
        <f>+O2531+U2531-Y2531</f>
        <v>0</v>
      </c>
      <c r="AD2531" s="180">
        <f>+P2531+V2531-Z2531</f>
        <v>0</v>
      </c>
      <c r="AE2531" s="181">
        <f t="shared" si="1566"/>
        <v>0</v>
      </c>
      <c r="AF2531" s="180">
        <v>0</v>
      </c>
      <c r="AG2531" s="180">
        <v>0</v>
      </c>
      <c r="AH2531" s="181">
        <f t="shared" si="1567"/>
        <v>0</v>
      </c>
      <c r="AI2531" s="180">
        <v>0</v>
      </c>
      <c r="AJ2531" s="180">
        <v>0</v>
      </c>
      <c r="AK2531" s="181">
        <f t="shared" si="1568"/>
        <v>0</v>
      </c>
      <c r="AL2531" s="180">
        <v>0</v>
      </c>
      <c r="AM2531" s="180">
        <v>0</v>
      </c>
      <c r="AN2531" s="181">
        <f t="shared" si="1569"/>
        <v>0</v>
      </c>
      <c r="AO2531" s="180">
        <v>0</v>
      </c>
      <c r="AP2531" s="180">
        <v>0</v>
      </c>
      <c r="AQ2531" s="181">
        <f t="shared" si="1570"/>
        <v>0</v>
      </c>
      <c r="AR2531" s="180">
        <v>0</v>
      </c>
      <c r="AS2531" s="180">
        <v>0</v>
      </c>
      <c r="AT2531" s="181">
        <f t="shared" si="1571"/>
        <v>0</v>
      </c>
      <c r="AU2531" s="180">
        <f>+AC2531-AF2531-AI2531-AL2531-AO2531-AR2531</f>
        <v>0</v>
      </c>
      <c r="AV2531" s="180">
        <f>+AD2531-AG2531-AJ2531-AM2531-AP2531-AS2531</f>
        <v>0</v>
      </c>
      <c r="AW2531" s="181">
        <f t="shared" si="1572"/>
        <v>0</v>
      </c>
      <c r="AX2531" s="183">
        <f>+S2531+W2531-AA2531</f>
        <v>0</v>
      </c>
      <c r="AY2531" s="183">
        <f>+T2531+X2531-AB2531</f>
        <v>0</v>
      </c>
      <c r="AZ2531" s="183"/>
      <c r="BA2531" s="183"/>
      <c r="BB2531" s="183"/>
      <c r="BC2531" s="183"/>
      <c r="BD2531" s="183">
        <f>+AX2531-AZ2531-BB2531</f>
        <v>0</v>
      </c>
      <c r="BE2531" s="183">
        <f>+AY2531-BA2531-BC2531</f>
        <v>0</v>
      </c>
    </row>
    <row r="2532" spans="2:57" ht="15.75" hidden="1">
      <c r="B2532" s="163">
        <v>2025</v>
      </c>
      <c r="C2532" s="163">
        <v>20</v>
      </c>
      <c r="D2532" s="164"/>
      <c r="E2532" s="165"/>
      <c r="F2532" s="163">
        <v>4</v>
      </c>
      <c r="G2532" s="163">
        <v>9</v>
      </c>
      <c r="H2532" s="163">
        <v>25</v>
      </c>
      <c r="I2532" s="163">
        <v>2000</v>
      </c>
      <c r="J2532" s="163">
        <v>2900</v>
      </c>
      <c r="K2532" s="163">
        <v>292</v>
      </c>
      <c r="L2532" s="166" t="s">
        <v>44</v>
      </c>
      <c r="M2532" s="167"/>
      <c r="N2532" s="168" t="s">
        <v>1558</v>
      </c>
      <c r="O2532" s="169">
        <v>0</v>
      </c>
      <c r="P2532" s="169">
        <v>0</v>
      </c>
      <c r="Q2532" s="169">
        <v>0</v>
      </c>
      <c r="R2532" s="170"/>
      <c r="S2532" s="186"/>
      <c r="T2532" s="172"/>
      <c r="U2532" s="169">
        <f t="shared" ref="U2532:AD2532" si="1599">SUM(U2533)</f>
        <v>0</v>
      </c>
      <c r="V2532" s="169">
        <f t="shared" si="1599"/>
        <v>0</v>
      </c>
      <c r="W2532" s="173">
        <f t="shared" si="1599"/>
        <v>0</v>
      </c>
      <c r="X2532" s="173">
        <f t="shared" si="1599"/>
        <v>0</v>
      </c>
      <c r="Y2532" s="169">
        <f t="shared" si="1599"/>
        <v>0</v>
      </c>
      <c r="Z2532" s="169">
        <f t="shared" si="1599"/>
        <v>0</v>
      </c>
      <c r="AA2532" s="173">
        <f t="shared" si="1599"/>
        <v>0</v>
      </c>
      <c r="AB2532" s="173">
        <f t="shared" si="1599"/>
        <v>0</v>
      </c>
      <c r="AC2532" s="169">
        <f t="shared" si="1599"/>
        <v>0</v>
      </c>
      <c r="AD2532" s="169">
        <f t="shared" si="1599"/>
        <v>0</v>
      </c>
      <c r="AE2532" s="169">
        <f t="shared" si="1566"/>
        <v>0</v>
      </c>
      <c r="AF2532" s="169">
        <f>SUM(AF2533)</f>
        <v>0</v>
      </c>
      <c r="AG2532" s="169">
        <f>SUM(AG2533)</f>
        <v>0</v>
      </c>
      <c r="AH2532" s="169">
        <f t="shared" si="1567"/>
        <v>0</v>
      </c>
      <c r="AI2532" s="169">
        <f>SUM(AI2533)</f>
        <v>0</v>
      </c>
      <c r="AJ2532" s="169">
        <f>SUM(AJ2533)</f>
        <v>0</v>
      </c>
      <c r="AK2532" s="169">
        <f t="shared" si="1568"/>
        <v>0</v>
      </c>
      <c r="AL2532" s="169">
        <f>SUM(AL2533)</f>
        <v>0</v>
      </c>
      <c r="AM2532" s="169">
        <f>SUM(AM2533)</f>
        <v>0</v>
      </c>
      <c r="AN2532" s="169">
        <f t="shared" si="1569"/>
        <v>0</v>
      </c>
      <c r="AO2532" s="169">
        <f>SUM(AO2533)</f>
        <v>0</v>
      </c>
      <c r="AP2532" s="169">
        <f>SUM(AP2533)</f>
        <v>0</v>
      </c>
      <c r="AQ2532" s="169">
        <f t="shared" si="1570"/>
        <v>0</v>
      </c>
      <c r="AR2532" s="169">
        <f>SUM(AR2533)</f>
        <v>0</v>
      </c>
      <c r="AS2532" s="169">
        <f>SUM(AS2533)</f>
        <v>0</v>
      </c>
      <c r="AT2532" s="169">
        <f t="shared" si="1571"/>
        <v>0</v>
      </c>
      <c r="AU2532" s="169">
        <f>SUM(AU2533)</f>
        <v>0</v>
      </c>
      <c r="AV2532" s="169">
        <f>SUM(AV2533)</f>
        <v>0</v>
      </c>
      <c r="AW2532" s="169">
        <f t="shared" si="1572"/>
        <v>0</v>
      </c>
      <c r="AX2532" s="186"/>
      <c r="AY2532" s="172"/>
      <c r="AZ2532" s="186"/>
      <c r="BA2532" s="172"/>
      <c r="BB2532" s="186"/>
      <c r="BC2532" s="172"/>
      <c r="BD2532" s="186"/>
      <c r="BE2532" s="172"/>
    </row>
    <row r="2533" spans="2:57" ht="15.75" hidden="1">
      <c r="B2533" s="174">
        <v>2025</v>
      </c>
      <c r="C2533" s="174">
        <v>20</v>
      </c>
      <c r="D2533" s="175">
        <v>0</v>
      </c>
      <c r="E2533" s="176"/>
      <c r="F2533" s="174">
        <v>4</v>
      </c>
      <c r="G2533" s="174">
        <v>9</v>
      </c>
      <c r="H2533" s="174">
        <v>25</v>
      </c>
      <c r="I2533" s="174">
        <v>2000</v>
      </c>
      <c r="J2533" s="174">
        <v>2900</v>
      </c>
      <c r="K2533" s="174">
        <v>292</v>
      </c>
      <c r="L2533" s="177">
        <v>1239</v>
      </c>
      <c r="M2533" s="178">
        <v>0</v>
      </c>
      <c r="N2533" s="179" t="s">
        <v>1558</v>
      </c>
      <c r="O2533" s="180">
        <v>0</v>
      </c>
      <c r="P2533" s="180">
        <v>0</v>
      </c>
      <c r="Q2533" s="181">
        <v>0</v>
      </c>
      <c r="R2533" s="182" t="s">
        <v>82</v>
      </c>
      <c r="S2533" s="183">
        <v>0</v>
      </c>
      <c r="T2533" s="183">
        <v>0</v>
      </c>
      <c r="U2533" s="180">
        <v>0</v>
      </c>
      <c r="V2533" s="180">
        <v>0</v>
      </c>
      <c r="W2533" s="183">
        <v>0</v>
      </c>
      <c r="X2533" s="183">
        <v>0</v>
      </c>
      <c r="Y2533" s="180">
        <v>0</v>
      </c>
      <c r="Z2533" s="180">
        <v>0</v>
      </c>
      <c r="AA2533" s="183">
        <v>0</v>
      </c>
      <c r="AB2533" s="183">
        <v>0</v>
      </c>
      <c r="AC2533" s="180">
        <f>+O2533+U2533-Y2533</f>
        <v>0</v>
      </c>
      <c r="AD2533" s="180">
        <f>+P2533+V2533-Z2533</f>
        <v>0</v>
      </c>
      <c r="AE2533" s="181">
        <f t="shared" si="1566"/>
        <v>0</v>
      </c>
      <c r="AF2533" s="180">
        <v>0</v>
      </c>
      <c r="AG2533" s="180">
        <v>0</v>
      </c>
      <c r="AH2533" s="181">
        <f t="shared" si="1567"/>
        <v>0</v>
      </c>
      <c r="AI2533" s="180">
        <v>0</v>
      </c>
      <c r="AJ2533" s="180">
        <v>0</v>
      </c>
      <c r="AK2533" s="181">
        <f t="shared" si="1568"/>
        <v>0</v>
      </c>
      <c r="AL2533" s="180">
        <v>0</v>
      </c>
      <c r="AM2533" s="180">
        <v>0</v>
      </c>
      <c r="AN2533" s="181">
        <f t="shared" si="1569"/>
        <v>0</v>
      </c>
      <c r="AO2533" s="180">
        <v>0</v>
      </c>
      <c r="AP2533" s="180">
        <v>0</v>
      </c>
      <c r="AQ2533" s="181">
        <f t="shared" si="1570"/>
        <v>0</v>
      </c>
      <c r="AR2533" s="180">
        <v>0</v>
      </c>
      <c r="AS2533" s="180">
        <v>0</v>
      </c>
      <c r="AT2533" s="181">
        <f t="shared" si="1571"/>
        <v>0</v>
      </c>
      <c r="AU2533" s="180">
        <f>+AC2533-AF2533-AI2533-AL2533-AO2533-AR2533</f>
        <v>0</v>
      </c>
      <c r="AV2533" s="180">
        <f>+AD2533-AG2533-AJ2533-AM2533-AP2533-AS2533</f>
        <v>0</v>
      </c>
      <c r="AW2533" s="181">
        <f t="shared" si="1572"/>
        <v>0</v>
      </c>
      <c r="AX2533" s="183">
        <f>+S2533+W2533-AA2533</f>
        <v>0</v>
      </c>
      <c r="AY2533" s="183">
        <f>+T2533+X2533-AB2533</f>
        <v>0</v>
      </c>
      <c r="AZ2533" s="183"/>
      <c r="BA2533" s="183"/>
      <c r="BB2533" s="183"/>
      <c r="BC2533" s="183"/>
      <c r="BD2533" s="183">
        <f>+AX2533-AZ2533-BB2533</f>
        <v>0</v>
      </c>
      <c r="BE2533" s="183">
        <f>+AY2533-BA2533-BC2533</f>
        <v>0</v>
      </c>
    </row>
    <row r="2534" spans="2:57" ht="31.5" hidden="1">
      <c r="B2534" s="163">
        <v>2025</v>
      </c>
      <c r="C2534" s="163">
        <v>20</v>
      </c>
      <c r="D2534" s="164"/>
      <c r="E2534" s="165"/>
      <c r="F2534" s="163">
        <v>4</v>
      </c>
      <c r="G2534" s="163">
        <v>9</v>
      </c>
      <c r="H2534" s="163">
        <v>25</v>
      </c>
      <c r="I2534" s="163">
        <v>2000</v>
      </c>
      <c r="J2534" s="163">
        <v>2900</v>
      </c>
      <c r="K2534" s="163">
        <v>294</v>
      </c>
      <c r="L2534" s="166" t="s">
        <v>44</v>
      </c>
      <c r="M2534" s="167"/>
      <c r="N2534" s="168" t="s">
        <v>102</v>
      </c>
      <c r="O2534" s="169">
        <v>0</v>
      </c>
      <c r="P2534" s="169">
        <v>0</v>
      </c>
      <c r="Q2534" s="169">
        <v>0</v>
      </c>
      <c r="R2534" s="170"/>
      <c r="S2534" s="171"/>
      <c r="T2534" s="172"/>
      <c r="U2534" s="169">
        <f t="shared" ref="U2534:AD2534" si="1600">SUM(U2535)</f>
        <v>0</v>
      </c>
      <c r="V2534" s="169">
        <f t="shared" si="1600"/>
        <v>0</v>
      </c>
      <c r="W2534" s="173">
        <f t="shared" si="1600"/>
        <v>0</v>
      </c>
      <c r="X2534" s="173">
        <f t="shared" si="1600"/>
        <v>0</v>
      </c>
      <c r="Y2534" s="169">
        <f t="shared" si="1600"/>
        <v>0</v>
      </c>
      <c r="Z2534" s="169">
        <f t="shared" si="1600"/>
        <v>0</v>
      </c>
      <c r="AA2534" s="173">
        <f t="shared" si="1600"/>
        <v>0</v>
      </c>
      <c r="AB2534" s="173">
        <f t="shared" si="1600"/>
        <v>0</v>
      </c>
      <c r="AC2534" s="169">
        <f t="shared" si="1600"/>
        <v>0</v>
      </c>
      <c r="AD2534" s="169">
        <f t="shared" si="1600"/>
        <v>0</v>
      </c>
      <c r="AE2534" s="169">
        <f t="shared" si="1566"/>
        <v>0</v>
      </c>
      <c r="AF2534" s="169">
        <f>SUM(AF2535)</f>
        <v>0</v>
      </c>
      <c r="AG2534" s="169">
        <f>SUM(AG2535)</f>
        <v>0</v>
      </c>
      <c r="AH2534" s="169">
        <f t="shared" si="1567"/>
        <v>0</v>
      </c>
      <c r="AI2534" s="169">
        <f>SUM(AI2535)</f>
        <v>0</v>
      </c>
      <c r="AJ2534" s="169">
        <f>SUM(AJ2535)</f>
        <v>0</v>
      </c>
      <c r="AK2534" s="169">
        <f t="shared" si="1568"/>
        <v>0</v>
      </c>
      <c r="AL2534" s="169">
        <f>SUM(AL2535)</f>
        <v>0</v>
      </c>
      <c r="AM2534" s="169">
        <f>SUM(AM2535)</f>
        <v>0</v>
      </c>
      <c r="AN2534" s="169">
        <f t="shared" si="1569"/>
        <v>0</v>
      </c>
      <c r="AO2534" s="169">
        <f>SUM(AO2535)</f>
        <v>0</v>
      </c>
      <c r="AP2534" s="169">
        <f>SUM(AP2535)</f>
        <v>0</v>
      </c>
      <c r="AQ2534" s="169">
        <f t="shared" si="1570"/>
        <v>0</v>
      </c>
      <c r="AR2534" s="169">
        <f>SUM(AR2535)</f>
        <v>0</v>
      </c>
      <c r="AS2534" s="169">
        <f>SUM(AS2535)</f>
        <v>0</v>
      </c>
      <c r="AT2534" s="169">
        <f t="shared" si="1571"/>
        <v>0</v>
      </c>
      <c r="AU2534" s="169">
        <f>SUM(AU2535)</f>
        <v>0</v>
      </c>
      <c r="AV2534" s="169">
        <f>SUM(AV2535)</f>
        <v>0</v>
      </c>
      <c r="AW2534" s="169">
        <f t="shared" si="1572"/>
        <v>0</v>
      </c>
      <c r="AX2534" s="171"/>
      <c r="AY2534" s="172"/>
      <c r="AZ2534" s="171"/>
      <c r="BA2534" s="172"/>
      <c r="BB2534" s="171"/>
      <c r="BC2534" s="172"/>
      <c r="BD2534" s="171"/>
      <c r="BE2534" s="172"/>
    </row>
    <row r="2535" spans="2:57" ht="30" hidden="1">
      <c r="B2535" s="174">
        <v>2025</v>
      </c>
      <c r="C2535" s="174">
        <v>20</v>
      </c>
      <c r="D2535" s="175">
        <v>0</v>
      </c>
      <c r="E2535" s="176"/>
      <c r="F2535" s="174">
        <v>4</v>
      </c>
      <c r="G2535" s="174">
        <v>9</v>
      </c>
      <c r="H2535" s="174">
        <v>25</v>
      </c>
      <c r="I2535" s="174">
        <v>2000</v>
      </c>
      <c r="J2535" s="174">
        <v>2900</v>
      </c>
      <c r="K2535" s="174">
        <v>294</v>
      </c>
      <c r="L2535" s="177">
        <v>1241</v>
      </c>
      <c r="M2535" s="178">
        <v>0</v>
      </c>
      <c r="N2535" s="179" t="s">
        <v>1559</v>
      </c>
      <c r="O2535" s="180">
        <v>0</v>
      </c>
      <c r="P2535" s="180">
        <v>0</v>
      </c>
      <c r="Q2535" s="181">
        <v>0</v>
      </c>
      <c r="R2535" s="182" t="s">
        <v>98</v>
      </c>
      <c r="S2535" s="183">
        <v>0</v>
      </c>
      <c r="T2535" s="183">
        <v>0</v>
      </c>
      <c r="U2535" s="180">
        <v>0</v>
      </c>
      <c r="V2535" s="180">
        <v>0</v>
      </c>
      <c r="W2535" s="183">
        <v>0</v>
      </c>
      <c r="X2535" s="183">
        <v>0</v>
      </c>
      <c r="Y2535" s="180">
        <v>0</v>
      </c>
      <c r="Z2535" s="180">
        <v>0</v>
      </c>
      <c r="AA2535" s="183">
        <v>0</v>
      </c>
      <c r="AB2535" s="183">
        <v>0</v>
      </c>
      <c r="AC2535" s="180">
        <f>+O2535+U2535-Y2535</f>
        <v>0</v>
      </c>
      <c r="AD2535" s="180">
        <f>+P2535+V2535-Z2535</f>
        <v>0</v>
      </c>
      <c r="AE2535" s="181">
        <f t="shared" si="1566"/>
        <v>0</v>
      </c>
      <c r="AF2535" s="180">
        <v>0</v>
      </c>
      <c r="AG2535" s="180">
        <v>0</v>
      </c>
      <c r="AH2535" s="181">
        <f t="shared" si="1567"/>
        <v>0</v>
      </c>
      <c r="AI2535" s="180">
        <v>0</v>
      </c>
      <c r="AJ2535" s="180">
        <v>0</v>
      </c>
      <c r="AK2535" s="181">
        <f t="shared" si="1568"/>
        <v>0</v>
      </c>
      <c r="AL2535" s="180">
        <v>0</v>
      </c>
      <c r="AM2535" s="180">
        <v>0</v>
      </c>
      <c r="AN2535" s="181">
        <f t="shared" si="1569"/>
        <v>0</v>
      </c>
      <c r="AO2535" s="180">
        <v>0</v>
      </c>
      <c r="AP2535" s="180">
        <v>0</v>
      </c>
      <c r="AQ2535" s="181">
        <f t="shared" si="1570"/>
        <v>0</v>
      </c>
      <c r="AR2535" s="180">
        <v>0</v>
      </c>
      <c r="AS2535" s="180">
        <v>0</v>
      </c>
      <c r="AT2535" s="181">
        <f t="shared" si="1571"/>
        <v>0</v>
      </c>
      <c r="AU2535" s="180">
        <f>+AC2535-AF2535-AI2535-AL2535-AO2535-AR2535</f>
        <v>0</v>
      </c>
      <c r="AV2535" s="180">
        <f>+AD2535-AG2535-AJ2535-AM2535-AP2535-AS2535</f>
        <v>0</v>
      </c>
      <c r="AW2535" s="181">
        <f t="shared" si="1572"/>
        <v>0</v>
      </c>
      <c r="AX2535" s="183">
        <f>+S2535+W2535-AA2535</f>
        <v>0</v>
      </c>
      <c r="AY2535" s="183">
        <f>+T2535+X2535-AB2535</f>
        <v>0</v>
      </c>
      <c r="AZ2535" s="183"/>
      <c r="BA2535" s="183"/>
      <c r="BB2535" s="183"/>
      <c r="BC2535" s="183"/>
      <c r="BD2535" s="183">
        <f>+AX2535-AZ2535-BB2535</f>
        <v>0</v>
      </c>
      <c r="BE2535" s="183">
        <f>+AY2535-BA2535-BC2535</f>
        <v>0</v>
      </c>
    </row>
    <row r="2536" spans="2:57" ht="15.75" hidden="1">
      <c r="B2536" s="163">
        <v>2025</v>
      </c>
      <c r="C2536" s="163">
        <v>20</v>
      </c>
      <c r="D2536" s="164"/>
      <c r="E2536" s="165"/>
      <c r="F2536" s="163">
        <v>4</v>
      </c>
      <c r="G2536" s="163">
        <v>9</v>
      </c>
      <c r="H2536" s="163">
        <v>25</v>
      </c>
      <c r="I2536" s="163">
        <v>2000</v>
      </c>
      <c r="J2536" s="163">
        <v>2900</v>
      </c>
      <c r="K2536" s="163">
        <v>296</v>
      </c>
      <c r="L2536" s="166" t="s">
        <v>44</v>
      </c>
      <c r="M2536" s="167"/>
      <c r="N2536" s="168" t="s">
        <v>880</v>
      </c>
      <c r="O2536" s="169">
        <v>0</v>
      </c>
      <c r="P2536" s="169">
        <v>0</v>
      </c>
      <c r="Q2536" s="169">
        <v>0</v>
      </c>
      <c r="R2536" s="170"/>
      <c r="S2536" s="171"/>
      <c r="T2536" s="172"/>
      <c r="U2536" s="169">
        <f t="shared" ref="U2536:AD2536" si="1601">SUM(U2537)</f>
        <v>0</v>
      </c>
      <c r="V2536" s="169">
        <f t="shared" si="1601"/>
        <v>0</v>
      </c>
      <c r="W2536" s="173">
        <f t="shared" si="1601"/>
        <v>0</v>
      </c>
      <c r="X2536" s="173">
        <f t="shared" si="1601"/>
        <v>0</v>
      </c>
      <c r="Y2536" s="169">
        <f t="shared" si="1601"/>
        <v>0</v>
      </c>
      <c r="Z2536" s="169">
        <f t="shared" si="1601"/>
        <v>0</v>
      </c>
      <c r="AA2536" s="173">
        <f t="shared" si="1601"/>
        <v>0</v>
      </c>
      <c r="AB2536" s="173">
        <f t="shared" si="1601"/>
        <v>0</v>
      </c>
      <c r="AC2536" s="169">
        <f t="shared" si="1601"/>
        <v>0</v>
      </c>
      <c r="AD2536" s="169">
        <f t="shared" si="1601"/>
        <v>0</v>
      </c>
      <c r="AE2536" s="169">
        <f t="shared" si="1566"/>
        <v>0</v>
      </c>
      <c r="AF2536" s="169">
        <f>SUM(AF2537)</f>
        <v>0</v>
      </c>
      <c r="AG2536" s="169">
        <f>SUM(AG2537)</f>
        <v>0</v>
      </c>
      <c r="AH2536" s="169">
        <f t="shared" si="1567"/>
        <v>0</v>
      </c>
      <c r="AI2536" s="169">
        <f>SUM(AI2537)</f>
        <v>0</v>
      </c>
      <c r="AJ2536" s="169">
        <f>SUM(AJ2537)</f>
        <v>0</v>
      </c>
      <c r="AK2536" s="169">
        <f t="shared" si="1568"/>
        <v>0</v>
      </c>
      <c r="AL2536" s="169">
        <f>SUM(AL2537)</f>
        <v>0</v>
      </c>
      <c r="AM2536" s="169">
        <f>SUM(AM2537)</f>
        <v>0</v>
      </c>
      <c r="AN2536" s="169">
        <f t="shared" si="1569"/>
        <v>0</v>
      </c>
      <c r="AO2536" s="169">
        <f>SUM(AO2537)</f>
        <v>0</v>
      </c>
      <c r="AP2536" s="169">
        <f>SUM(AP2537)</f>
        <v>0</v>
      </c>
      <c r="AQ2536" s="169">
        <f t="shared" si="1570"/>
        <v>0</v>
      </c>
      <c r="AR2536" s="169">
        <f>SUM(AR2537)</f>
        <v>0</v>
      </c>
      <c r="AS2536" s="169">
        <f>SUM(AS2537)</f>
        <v>0</v>
      </c>
      <c r="AT2536" s="169">
        <f t="shared" si="1571"/>
        <v>0</v>
      </c>
      <c r="AU2536" s="169">
        <f>SUM(AU2537)</f>
        <v>0</v>
      </c>
      <c r="AV2536" s="169">
        <f>SUM(AV2537)</f>
        <v>0</v>
      </c>
      <c r="AW2536" s="169">
        <f t="shared" si="1572"/>
        <v>0</v>
      </c>
      <c r="AX2536" s="171"/>
      <c r="AY2536" s="172"/>
      <c r="AZ2536" s="171"/>
      <c r="BA2536" s="172"/>
      <c r="BB2536" s="171"/>
      <c r="BC2536" s="172"/>
      <c r="BD2536" s="171"/>
      <c r="BE2536" s="172"/>
    </row>
    <row r="2537" spans="2:57" ht="15.75" hidden="1">
      <c r="B2537" s="174">
        <v>2025</v>
      </c>
      <c r="C2537" s="174">
        <v>20</v>
      </c>
      <c r="D2537" s="175">
        <v>0</v>
      </c>
      <c r="E2537" s="176"/>
      <c r="F2537" s="174">
        <v>4</v>
      </c>
      <c r="G2537" s="174">
        <v>9</v>
      </c>
      <c r="H2537" s="174">
        <v>25</v>
      </c>
      <c r="I2537" s="174">
        <v>2000</v>
      </c>
      <c r="J2537" s="174">
        <v>2900</v>
      </c>
      <c r="K2537" s="174">
        <v>296</v>
      </c>
      <c r="L2537" s="177">
        <v>1243</v>
      </c>
      <c r="M2537" s="178">
        <v>0</v>
      </c>
      <c r="N2537" s="179" t="s">
        <v>880</v>
      </c>
      <c r="O2537" s="180">
        <v>0</v>
      </c>
      <c r="P2537" s="180">
        <v>0</v>
      </c>
      <c r="Q2537" s="181">
        <v>0</v>
      </c>
      <c r="R2537" s="182" t="s">
        <v>98</v>
      </c>
      <c r="S2537" s="183">
        <v>0</v>
      </c>
      <c r="T2537" s="183">
        <v>0</v>
      </c>
      <c r="U2537" s="180">
        <v>0</v>
      </c>
      <c r="V2537" s="180">
        <v>0</v>
      </c>
      <c r="W2537" s="183">
        <v>0</v>
      </c>
      <c r="X2537" s="183">
        <v>0</v>
      </c>
      <c r="Y2537" s="180">
        <v>0</v>
      </c>
      <c r="Z2537" s="180">
        <v>0</v>
      </c>
      <c r="AA2537" s="183">
        <v>0</v>
      </c>
      <c r="AB2537" s="183">
        <v>0</v>
      </c>
      <c r="AC2537" s="180">
        <f>+O2537+U2537-Y2537</f>
        <v>0</v>
      </c>
      <c r="AD2537" s="180">
        <f>+P2537+V2537-Z2537</f>
        <v>0</v>
      </c>
      <c r="AE2537" s="181">
        <f t="shared" si="1566"/>
        <v>0</v>
      </c>
      <c r="AF2537" s="180">
        <v>0</v>
      </c>
      <c r="AG2537" s="180">
        <v>0</v>
      </c>
      <c r="AH2537" s="181">
        <f t="shared" si="1567"/>
        <v>0</v>
      </c>
      <c r="AI2537" s="180">
        <v>0</v>
      </c>
      <c r="AJ2537" s="180">
        <v>0</v>
      </c>
      <c r="AK2537" s="181">
        <f t="shared" si="1568"/>
        <v>0</v>
      </c>
      <c r="AL2537" s="180">
        <v>0</v>
      </c>
      <c r="AM2537" s="180">
        <v>0</v>
      </c>
      <c r="AN2537" s="181">
        <f t="shared" si="1569"/>
        <v>0</v>
      </c>
      <c r="AO2537" s="180">
        <v>0</v>
      </c>
      <c r="AP2537" s="180">
        <v>0</v>
      </c>
      <c r="AQ2537" s="181">
        <f t="shared" si="1570"/>
        <v>0</v>
      </c>
      <c r="AR2537" s="180">
        <v>0</v>
      </c>
      <c r="AS2537" s="180">
        <v>0</v>
      </c>
      <c r="AT2537" s="181">
        <f t="shared" si="1571"/>
        <v>0</v>
      </c>
      <c r="AU2537" s="180">
        <f>+AC2537-AF2537-AI2537-AL2537-AO2537-AR2537</f>
        <v>0</v>
      </c>
      <c r="AV2537" s="180">
        <f>+AD2537-AG2537-AJ2537-AM2537-AP2537-AS2537</f>
        <v>0</v>
      </c>
      <c r="AW2537" s="181">
        <f t="shared" si="1572"/>
        <v>0</v>
      </c>
      <c r="AX2537" s="183">
        <f>+S2537+W2537-AA2537</f>
        <v>0</v>
      </c>
      <c r="AY2537" s="183">
        <f>+T2537+X2537-AB2537</f>
        <v>0</v>
      </c>
      <c r="AZ2537" s="183"/>
      <c r="BA2537" s="183"/>
      <c r="BB2537" s="183"/>
      <c r="BC2537" s="183"/>
      <c r="BD2537" s="183">
        <f>+AX2537-AZ2537-BB2537</f>
        <v>0</v>
      </c>
      <c r="BE2537" s="183">
        <f>+AY2537-BA2537-BC2537</f>
        <v>0</v>
      </c>
    </row>
    <row r="2538" spans="2:57" ht="31.5" hidden="1">
      <c r="B2538" s="163">
        <v>2025</v>
      </c>
      <c r="C2538" s="163">
        <v>20</v>
      </c>
      <c r="D2538" s="164"/>
      <c r="E2538" s="165"/>
      <c r="F2538" s="163">
        <v>4</v>
      </c>
      <c r="G2538" s="163">
        <v>9</v>
      </c>
      <c r="H2538" s="163">
        <v>25</v>
      </c>
      <c r="I2538" s="163">
        <v>2000</v>
      </c>
      <c r="J2538" s="163">
        <v>2900</v>
      </c>
      <c r="K2538" s="163">
        <v>298</v>
      </c>
      <c r="L2538" s="166" t="s">
        <v>44</v>
      </c>
      <c r="M2538" s="167"/>
      <c r="N2538" s="168" t="s">
        <v>1560</v>
      </c>
      <c r="O2538" s="169">
        <v>0</v>
      </c>
      <c r="P2538" s="169">
        <v>0</v>
      </c>
      <c r="Q2538" s="169">
        <v>0</v>
      </c>
      <c r="R2538" s="170"/>
      <c r="S2538" s="171"/>
      <c r="T2538" s="172"/>
      <c r="U2538" s="169">
        <f t="shared" ref="U2538:AD2538" si="1602">SUM(U2539)</f>
        <v>0</v>
      </c>
      <c r="V2538" s="169">
        <f t="shared" si="1602"/>
        <v>0</v>
      </c>
      <c r="W2538" s="173">
        <f t="shared" si="1602"/>
        <v>0</v>
      </c>
      <c r="X2538" s="173">
        <f t="shared" si="1602"/>
        <v>0</v>
      </c>
      <c r="Y2538" s="169">
        <f t="shared" si="1602"/>
        <v>0</v>
      </c>
      <c r="Z2538" s="169">
        <f t="shared" si="1602"/>
        <v>0</v>
      </c>
      <c r="AA2538" s="173">
        <f t="shared" si="1602"/>
        <v>0</v>
      </c>
      <c r="AB2538" s="173">
        <f t="shared" si="1602"/>
        <v>0</v>
      </c>
      <c r="AC2538" s="169">
        <f t="shared" si="1602"/>
        <v>0</v>
      </c>
      <c r="AD2538" s="169">
        <f t="shared" si="1602"/>
        <v>0</v>
      </c>
      <c r="AE2538" s="169">
        <f t="shared" si="1566"/>
        <v>0</v>
      </c>
      <c r="AF2538" s="169">
        <f>SUM(AF2539)</f>
        <v>0</v>
      </c>
      <c r="AG2538" s="169">
        <f>SUM(AG2539)</f>
        <v>0</v>
      </c>
      <c r="AH2538" s="169">
        <f t="shared" si="1567"/>
        <v>0</v>
      </c>
      <c r="AI2538" s="169">
        <f>SUM(AI2539)</f>
        <v>0</v>
      </c>
      <c r="AJ2538" s="169">
        <f>SUM(AJ2539)</f>
        <v>0</v>
      </c>
      <c r="AK2538" s="169">
        <f t="shared" si="1568"/>
        <v>0</v>
      </c>
      <c r="AL2538" s="169">
        <f>SUM(AL2539)</f>
        <v>0</v>
      </c>
      <c r="AM2538" s="169">
        <f>SUM(AM2539)</f>
        <v>0</v>
      </c>
      <c r="AN2538" s="169">
        <f t="shared" si="1569"/>
        <v>0</v>
      </c>
      <c r="AO2538" s="169">
        <f>SUM(AO2539)</f>
        <v>0</v>
      </c>
      <c r="AP2538" s="169">
        <f>SUM(AP2539)</f>
        <v>0</v>
      </c>
      <c r="AQ2538" s="169">
        <f t="shared" si="1570"/>
        <v>0</v>
      </c>
      <c r="AR2538" s="169">
        <f>SUM(AR2539)</f>
        <v>0</v>
      </c>
      <c r="AS2538" s="169">
        <f>SUM(AS2539)</f>
        <v>0</v>
      </c>
      <c r="AT2538" s="169">
        <f t="shared" si="1571"/>
        <v>0</v>
      </c>
      <c r="AU2538" s="169">
        <f>SUM(AU2539)</f>
        <v>0</v>
      </c>
      <c r="AV2538" s="169">
        <f>SUM(AV2539)</f>
        <v>0</v>
      </c>
      <c r="AW2538" s="169">
        <f t="shared" si="1572"/>
        <v>0</v>
      </c>
      <c r="AX2538" s="171"/>
      <c r="AY2538" s="172"/>
      <c r="AZ2538" s="171"/>
      <c r="BA2538" s="172"/>
      <c r="BB2538" s="171"/>
      <c r="BC2538" s="172"/>
      <c r="BD2538" s="171"/>
      <c r="BE2538" s="172"/>
    </row>
    <row r="2539" spans="2:57" ht="15.75" hidden="1">
      <c r="B2539" s="174">
        <v>2025</v>
      </c>
      <c r="C2539" s="174">
        <v>20</v>
      </c>
      <c r="D2539" s="175">
        <v>0</v>
      </c>
      <c r="E2539" s="176"/>
      <c r="F2539" s="174">
        <v>4</v>
      </c>
      <c r="G2539" s="174">
        <v>9</v>
      </c>
      <c r="H2539" s="174">
        <v>25</v>
      </c>
      <c r="I2539" s="174">
        <v>2000</v>
      </c>
      <c r="J2539" s="174">
        <v>2900</v>
      </c>
      <c r="K2539" s="174">
        <v>298</v>
      </c>
      <c r="L2539" s="177">
        <v>1244</v>
      </c>
      <c r="M2539" s="178">
        <v>0</v>
      </c>
      <c r="N2539" s="179" t="s">
        <v>1560</v>
      </c>
      <c r="O2539" s="180">
        <v>0</v>
      </c>
      <c r="P2539" s="180">
        <v>0</v>
      </c>
      <c r="Q2539" s="181">
        <v>0</v>
      </c>
      <c r="R2539" s="182" t="s">
        <v>82</v>
      </c>
      <c r="S2539" s="183">
        <v>0</v>
      </c>
      <c r="T2539" s="183">
        <v>0</v>
      </c>
      <c r="U2539" s="180">
        <v>0</v>
      </c>
      <c r="V2539" s="180">
        <v>0</v>
      </c>
      <c r="W2539" s="183">
        <v>0</v>
      </c>
      <c r="X2539" s="183">
        <v>0</v>
      </c>
      <c r="Y2539" s="180">
        <v>0</v>
      </c>
      <c r="Z2539" s="180">
        <v>0</v>
      </c>
      <c r="AA2539" s="183">
        <v>0</v>
      </c>
      <c r="AB2539" s="183">
        <v>0</v>
      </c>
      <c r="AC2539" s="180">
        <f>+O2539+U2539-Y2539</f>
        <v>0</v>
      </c>
      <c r="AD2539" s="180">
        <f>+P2539+V2539-Z2539</f>
        <v>0</v>
      </c>
      <c r="AE2539" s="181">
        <f t="shared" si="1566"/>
        <v>0</v>
      </c>
      <c r="AF2539" s="180">
        <v>0</v>
      </c>
      <c r="AG2539" s="180">
        <v>0</v>
      </c>
      <c r="AH2539" s="181">
        <f t="shared" si="1567"/>
        <v>0</v>
      </c>
      <c r="AI2539" s="180">
        <v>0</v>
      </c>
      <c r="AJ2539" s="180">
        <v>0</v>
      </c>
      <c r="AK2539" s="181">
        <f t="shared" si="1568"/>
        <v>0</v>
      </c>
      <c r="AL2539" s="180">
        <v>0</v>
      </c>
      <c r="AM2539" s="180">
        <v>0</v>
      </c>
      <c r="AN2539" s="181">
        <f t="shared" si="1569"/>
        <v>0</v>
      </c>
      <c r="AO2539" s="180">
        <v>0</v>
      </c>
      <c r="AP2539" s="180">
        <v>0</v>
      </c>
      <c r="AQ2539" s="181">
        <f t="shared" si="1570"/>
        <v>0</v>
      </c>
      <c r="AR2539" s="180">
        <v>0</v>
      </c>
      <c r="AS2539" s="180">
        <v>0</v>
      </c>
      <c r="AT2539" s="181">
        <f t="shared" si="1571"/>
        <v>0</v>
      </c>
      <c r="AU2539" s="180">
        <f>+AC2539-AF2539-AI2539-AL2539-AO2539-AR2539</f>
        <v>0</v>
      </c>
      <c r="AV2539" s="180">
        <f>+AD2539-AG2539-AJ2539-AM2539-AP2539-AS2539</f>
        <v>0</v>
      </c>
      <c r="AW2539" s="181">
        <f t="shared" si="1572"/>
        <v>0</v>
      </c>
      <c r="AX2539" s="183">
        <f>+S2539+W2539-AA2539</f>
        <v>0</v>
      </c>
      <c r="AY2539" s="183">
        <f>+T2539+X2539-AB2539</f>
        <v>0</v>
      </c>
      <c r="AZ2539" s="183"/>
      <c r="BA2539" s="183"/>
      <c r="BB2539" s="183"/>
      <c r="BC2539" s="183"/>
      <c r="BD2539" s="183">
        <f>+AX2539-AZ2539-BB2539</f>
        <v>0</v>
      </c>
      <c r="BE2539" s="183">
        <f>+AY2539-BA2539-BC2539</f>
        <v>0</v>
      </c>
    </row>
    <row r="2540" spans="2:57" ht="15.75" hidden="1">
      <c r="B2540" s="141">
        <v>2025</v>
      </c>
      <c r="C2540" s="141">
        <v>20</v>
      </c>
      <c r="D2540" s="142"/>
      <c r="E2540" s="143"/>
      <c r="F2540" s="141">
        <v>4</v>
      </c>
      <c r="G2540" s="141">
        <v>9</v>
      </c>
      <c r="H2540" s="141">
        <v>25</v>
      </c>
      <c r="I2540" s="141">
        <v>5000</v>
      </c>
      <c r="J2540" s="141"/>
      <c r="K2540" s="141"/>
      <c r="L2540" s="144" t="s">
        <v>44</v>
      </c>
      <c r="M2540" s="145"/>
      <c r="N2540" s="146" t="s">
        <v>139</v>
      </c>
      <c r="O2540" s="147">
        <v>0</v>
      </c>
      <c r="P2540" s="147">
        <v>0</v>
      </c>
      <c r="Q2540" s="147">
        <v>0</v>
      </c>
      <c r="R2540" s="148"/>
      <c r="S2540" s="149"/>
      <c r="T2540" s="150"/>
      <c r="U2540" s="147">
        <f t="shared" ref="U2540:AD2540" si="1603">U2541+U2556+U2585</f>
        <v>0</v>
      </c>
      <c r="V2540" s="147">
        <f t="shared" si="1603"/>
        <v>0</v>
      </c>
      <c r="W2540" s="151">
        <f t="shared" si="1603"/>
        <v>0</v>
      </c>
      <c r="X2540" s="151">
        <f t="shared" si="1603"/>
        <v>0</v>
      </c>
      <c r="Y2540" s="147">
        <f t="shared" si="1603"/>
        <v>0</v>
      </c>
      <c r="Z2540" s="147">
        <f t="shared" si="1603"/>
        <v>0</v>
      </c>
      <c r="AA2540" s="151">
        <f t="shared" si="1603"/>
        <v>0</v>
      </c>
      <c r="AB2540" s="151">
        <f t="shared" si="1603"/>
        <v>0</v>
      </c>
      <c r="AC2540" s="147">
        <f t="shared" si="1603"/>
        <v>0</v>
      </c>
      <c r="AD2540" s="147">
        <f t="shared" si="1603"/>
        <v>0</v>
      </c>
      <c r="AE2540" s="147">
        <f t="shared" si="1566"/>
        <v>0</v>
      </c>
      <c r="AF2540" s="147">
        <f>AF2541+AF2556+AF2585</f>
        <v>0</v>
      </c>
      <c r="AG2540" s="147">
        <f>AG2541+AG2556+AG2585</f>
        <v>0</v>
      </c>
      <c r="AH2540" s="147">
        <f t="shared" si="1567"/>
        <v>0</v>
      </c>
      <c r="AI2540" s="147">
        <f>AI2541+AI2556+AI2585</f>
        <v>0</v>
      </c>
      <c r="AJ2540" s="147">
        <f>AJ2541+AJ2556+AJ2585</f>
        <v>0</v>
      </c>
      <c r="AK2540" s="147">
        <f t="shared" si="1568"/>
        <v>0</v>
      </c>
      <c r="AL2540" s="147">
        <f>AL2541+AL2556+AL2585</f>
        <v>0</v>
      </c>
      <c r="AM2540" s="147">
        <f>AM2541+AM2556+AM2585</f>
        <v>0</v>
      </c>
      <c r="AN2540" s="147">
        <f t="shared" si="1569"/>
        <v>0</v>
      </c>
      <c r="AO2540" s="147">
        <f>AO2541+AO2556+AO2585</f>
        <v>0</v>
      </c>
      <c r="AP2540" s="147">
        <f>AP2541+AP2556+AP2585</f>
        <v>0</v>
      </c>
      <c r="AQ2540" s="147">
        <f t="shared" si="1570"/>
        <v>0</v>
      </c>
      <c r="AR2540" s="147">
        <f>AR2541+AR2556+AR2585</f>
        <v>0</v>
      </c>
      <c r="AS2540" s="147">
        <f>AS2541+AS2556+AS2585</f>
        <v>0</v>
      </c>
      <c r="AT2540" s="147">
        <f t="shared" si="1571"/>
        <v>0</v>
      </c>
      <c r="AU2540" s="147">
        <f>AU2541+AU2556+AU2585</f>
        <v>0</v>
      </c>
      <c r="AV2540" s="147">
        <f>AV2541+AV2556+AV2585</f>
        <v>0</v>
      </c>
      <c r="AW2540" s="147">
        <f t="shared" si="1572"/>
        <v>0</v>
      </c>
      <c r="AX2540" s="149"/>
      <c r="AY2540" s="150"/>
      <c r="AZ2540" s="149"/>
      <c r="BA2540" s="150"/>
      <c r="BB2540" s="149"/>
      <c r="BC2540" s="150"/>
      <c r="BD2540" s="149"/>
      <c r="BE2540" s="150"/>
    </row>
    <row r="2541" spans="2:57" ht="15.75" hidden="1">
      <c r="B2541" s="152">
        <v>2025</v>
      </c>
      <c r="C2541" s="152">
        <v>20</v>
      </c>
      <c r="D2541" s="153"/>
      <c r="E2541" s="154"/>
      <c r="F2541" s="152">
        <v>4</v>
      </c>
      <c r="G2541" s="152">
        <v>9</v>
      </c>
      <c r="H2541" s="152">
        <v>25</v>
      </c>
      <c r="I2541" s="152">
        <v>5000</v>
      </c>
      <c r="J2541" s="152">
        <v>5100</v>
      </c>
      <c r="K2541" s="152"/>
      <c r="L2541" s="155" t="s">
        <v>44</v>
      </c>
      <c r="M2541" s="156"/>
      <c r="N2541" s="157" t="s">
        <v>140</v>
      </c>
      <c r="O2541" s="158">
        <v>0</v>
      </c>
      <c r="P2541" s="158">
        <v>0</v>
      </c>
      <c r="Q2541" s="158">
        <v>0</v>
      </c>
      <c r="R2541" s="159"/>
      <c r="S2541" s="160"/>
      <c r="T2541" s="161"/>
      <c r="U2541" s="158">
        <f t="shared" ref="U2541:AD2541" si="1604">U2542+U2553</f>
        <v>0</v>
      </c>
      <c r="V2541" s="158">
        <f t="shared" si="1604"/>
        <v>0</v>
      </c>
      <c r="W2541" s="162">
        <f t="shared" si="1604"/>
        <v>0</v>
      </c>
      <c r="X2541" s="162">
        <f t="shared" si="1604"/>
        <v>0</v>
      </c>
      <c r="Y2541" s="158">
        <f t="shared" si="1604"/>
        <v>0</v>
      </c>
      <c r="Z2541" s="158">
        <f t="shared" si="1604"/>
        <v>0</v>
      </c>
      <c r="AA2541" s="162">
        <f t="shared" si="1604"/>
        <v>0</v>
      </c>
      <c r="AB2541" s="162">
        <f t="shared" si="1604"/>
        <v>0</v>
      </c>
      <c r="AC2541" s="158">
        <f t="shared" si="1604"/>
        <v>0</v>
      </c>
      <c r="AD2541" s="158">
        <f t="shared" si="1604"/>
        <v>0</v>
      </c>
      <c r="AE2541" s="158">
        <f t="shared" si="1566"/>
        <v>0</v>
      </c>
      <c r="AF2541" s="158">
        <f>AF2542+AF2553</f>
        <v>0</v>
      </c>
      <c r="AG2541" s="158">
        <f>AG2542+AG2553</f>
        <v>0</v>
      </c>
      <c r="AH2541" s="158">
        <f t="shared" si="1567"/>
        <v>0</v>
      </c>
      <c r="AI2541" s="158">
        <f>AI2542+AI2553</f>
        <v>0</v>
      </c>
      <c r="AJ2541" s="158">
        <f>AJ2542+AJ2553</f>
        <v>0</v>
      </c>
      <c r="AK2541" s="158">
        <f t="shared" si="1568"/>
        <v>0</v>
      </c>
      <c r="AL2541" s="158">
        <f>AL2542+AL2553</f>
        <v>0</v>
      </c>
      <c r="AM2541" s="158">
        <f>AM2542+AM2553</f>
        <v>0</v>
      </c>
      <c r="AN2541" s="158">
        <f t="shared" si="1569"/>
        <v>0</v>
      </c>
      <c r="AO2541" s="158">
        <f>AO2542+AO2553</f>
        <v>0</v>
      </c>
      <c r="AP2541" s="158">
        <f>AP2542+AP2553</f>
        <v>0</v>
      </c>
      <c r="AQ2541" s="158">
        <f t="shared" si="1570"/>
        <v>0</v>
      </c>
      <c r="AR2541" s="158">
        <f>AR2542+AR2553</f>
        <v>0</v>
      </c>
      <c r="AS2541" s="158">
        <f>AS2542+AS2553</f>
        <v>0</v>
      </c>
      <c r="AT2541" s="158">
        <f t="shared" si="1571"/>
        <v>0</v>
      </c>
      <c r="AU2541" s="158">
        <f>AU2542+AU2553</f>
        <v>0</v>
      </c>
      <c r="AV2541" s="158">
        <f>AV2542+AV2553</f>
        <v>0</v>
      </c>
      <c r="AW2541" s="158">
        <f t="shared" si="1572"/>
        <v>0</v>
      </c>
      <c r="AX2541" s="160"/>
      <c r="AY2541" s="161"/>
      <c r="AZ2541" s="160"/>
      <c r="BA2541" s="161"/>
      <c r="BB2541" s="160"/>
      <c r="BC2541" s="161"/>
      <c r="BD2541" s="160"/>
      <c r="BE2541" s="161"/>
    </row>
    <row r="2542" spans="2:57" ht="15.75" hidden="1">
      <c r="B2542" s="163">
        <v>2025</v>
      </c>
      <c r="C2542" s="163">
        <v>20</v>
      </c>
      <c r="D2542" s="164"/>
      <c r="E2542" s="165"/>
      <c r="F2542" s="163">
        <v>4</v>
      </c>
      <c r="G2542" s="163">
        <v>9</v>
      </c>
      <c r="H2542" s="163">
        <v>25</v>
      </c>
      <c r="I2542" s="163">
        <v>5000</v>
      </c>
      <c r="J2542" s="163">
        <v>5100</v>
      </c>
      <c r="K2542" s="163">
        <v>515</v>
      </c>
      <c r="L2542" s="166" t="s">
        <v>44</v>
      </c>
      <c r="M2542" s="167"/>
      <c r="N2542" s="168" t="s">
        <v>155</v>
      </c>
      <c r="O2542" s="169">
        <v>0</v>
      </c>
      <c r="P2542" s="169">
        <v>0</v>
      </c>
      <c r="Q2542" s="169">
        <v>0</v>
      </c>
      <c r="R2542" s="170"/>
      <c r="S2542" s="171"/>
      <c r="T2542" s="172"/>
      <c r="U2542" s="169">
        <f t="shared" ref="U2542:AD2542" si="1605">SUM(U2543:U2552)</f>
        <v>0</v>
      </c>
      <c r="V2542" s="169">
        <f t="shared" si="1605"/>
        <v>0</v>
      </c>
      <c r="W2542" s="173">
        <f t="shared" si="1605"/>
        <v>0</v>
      </c>
      <c r="X2542" s="173">
        <f t="shared" si="1605"/>
        <v>0</v>
      </c>
      <c r="Y2542" s="169">
        <f t="shared" si="1605"/>
        <v>0</v>
      </c>
      <c r="Z2542" s="169">
        <f t="shared" si="1605"/>
        <v>0</v>
      </c>
      <c r="AA2542" s="173">
        <f t="shared" si="1605"/>
        <v>0</v>
      </c>
      <c r="AB2542" s="173">
        <f t="shared" si="1605"/>
        <v>0</v>
      </c>
      <c r="AC2542" s="169">
        <f t="shared" si="1605"/>
        <v>0</v>
      </c>
      <c r="AD2542" s="169">
        <f t="shared" si="1605"/>
        <v>0</v>
      </c>
      <c r="AE2542" s="169">
        <f t="shared" si="1566"/>
        <v>0</v>
      </c>
      <c r="AF2542" s="169">
        <f>SUM(AF2543:AF2552)</f>
        <v>0</v>
      </c>
      <c r="AG2542" s="169">
        <f>SUM(AG2543:AG2552)</f>
        <v>0</v>
      </c>
      <c r="AH2542" s="169">
        <f t="shared" si="1567"/>
        <v>0</v>
      </c>
      <c r="AI2542" s="169">
        <f>SUM(AI2543:AI2552)</f>
        <v>0</v>
      </c>
      <c r="AJ2542" s="169">
        <f>SUM(AJ2543:AJ2552)</f>
        <v>0</v>
      </c>
      <c r="AK2542" s="169">
        <f t="shared" si="1568"/>
        <v>0</v>
      </c>
      <c r="AL2542" s="169">
        <f>SUM(AL2543:AL2552)</f>
        <v>0</v>
      </c>
      <c r="AM2542" s="169">
        <f>SUM(AM2543:AM2552)</f>
        <v>0</v>
      </c>
      <c r="AN2542" s="169">
        <f t="shared" si="1569"/>
        <v>0</v>
      </c>
      <c r="AO2542" s="169">
        <f>SUM(AO2543:AO2552)</f>
        <v>0</v>
      </c>
      <c r="AP2542" s="169">
        <f>SUM(AP2543:AP2552)</f>
        <v>0</v>
      </c>
      <c r="AQ2542" s="169">
        <f t="shared" si="1570"/>
        <v>0</v>
      </c>
      <c r="AR2542" s="169">
        <f>SUM(AR2543:AR2552)</f>
        <v>0</v>
      </c>
      <c r="AS2542" s="169">
        <f>SUM(AS2543:AS2552)</f>
        <v>0</v>
      </c>
      <c r="AT2542" s="169">
        <f t="shared" si="1571"/>
        <v>0</v>
      </c>
      <c r="AU2542" s="169">
        <f>SUM(AU2543:AU2552)</f>
        <v>0</v>
      </c>
      <c r="AV2542" s="169">
        <f>SUM(AV2543:AV2552)</f>
        <v>0</v>
      </c>
      <c r="AW2542" s="169">
        <f t="shared" si="1572"/>
        <v>0</v>
      </c>
      <c r="AX2542" s="171"/>
      <c r="AY2542" s="172"/>
      <c r="AZ2542" s="171"/>
      <c r="BA2542" s="172"/>
      <c r="BB2542" s="171"/>
      <c r="BC2542" s="172"/>
      <c r="BD2542" s="171"/>
      <c r="BE2542" s="172"/>
    </row>
    <row r="2543" spans="2:57" ht="15.75" hidden="1">
      <c r="B2543" s="174">
        <v>2025</v>
      </c>
      <c r="C2543" s="174">
        <v>20</v>
      </c>
      <c r="D2543" s="175">
        <v>0</v>
      </c>
      <c r="E2543" s="176"/>
      <c r="F2543" s="174">
        <v>4</v>
      </c>
      <c r="G2543" s="174">
        <v>9</v>
      </c>
      <c r="H2543" s="174">
        <v>25</v>
      </c>
      <c r="I2543" s="174">
        <v>5000</v>
      </c>
      <c r="J2543" s="174">
        <v>5100</v>
      </c>
      <c r="K2543" s="174">
        <v>515</v>
      </c>
      <c r="L2543" s="177">
        <v>338</v>
      </c>
      <c r="M2543" s="178">
        <v>0</v>
      </c>
      <c r="N2543" s="179" t="s">
        <v>157</v>
      </c>
      <c r="O2543" s="180">
        <v>0</v>
      </c>
      <c r="P2543" s="180">
        <v>0</v>
      </c>
      <c r="Q2543" s="181">
        <v>0</v>
      </c>
      <c r="R2543" s="182" t="s">
        <v>98</v>
      </c>
      <c r="S2543" s="183">
        <v>0</v>
      </c>
      <c r="T2543" s="183">
        <v>0</v>
      </c>
      <c r="U2543" s="180">
        <v>0</v>
      </c>
      <c r="V2543" s="180">
        <v>0</v>
      </c>
      <c r="W2543" s="183">
        <v>0</v>
      </c>
      <c r="X2543" s="183">
        <v>0</v>
      </c>
      <c r="Y2543" s="180">
        <v>0</v>
      </c>
      <c r="Z2543" s="180">
        <v>0</v>
      </c>
      <c r="AA2543" s="183">
        <v>0</v>
      </c>
      <c r="AB2543" s="183">
        <v>0</v>
      </c>
      <c r="AC2543" s="180">
        <f t="shared" ref="AC2543:AD2552" si="1606">+O2543+U2543-Y2543</f>
        <v>0</v>
      </c>
      <c r="AD2543" s="180">
        <f t="shared" si="1606"/>
        <v>0</v>
      </c>
      <c r="AE2543" s="181">
        <f t="shared" si="1566"/>
        <v>0</v>
      </c>
      <c r="AF2543" s="180">
        <v>0</v>
      </c>
      <c r="AG2543" s="180">
        <v>0</v>
      </c>
      <c r="AH2543" s="181">
        <f t="shared" si="1567"/>
        <v>0</v>
      </c>
      <c r="AI2543" s="180">
        <v>0</v>
      </c>
      <c r="AJ2543" s="180">
        <v>0</v>
      </c>
      <c r="AK2543" s="181">
        <f t="shared" si="1568"/>
        <v>0</v>
      </c>
      <c r="AL2543" s="180">
        <v>0</v>
      </c>
      <c r="AM2543" s="180">
        <v>0</v>
      </c>
      <c r="AN2543" s="181">
        <f t="shared" si="1569"/>
        <v>0</v>
      </c>
      <c r="AO2543" s="180">
        <v>0</v>
      </c>
      <c r="AP2543" s="180">
        <v>0</v>
      </c>
      <c r="AQ2543" s="181">
        <f t="shared" si="1570"/>
        <v>0</v>
      </c>
      <c r="AR2543" s="180">
        <v>0</v>
      </c>
      <c r="AS2543" s="180">
        <v>0</v>
      </c>
      <c r="AT2543" s="181">
        <f t="shared" si="1571"/>
        <v>0</v>
      </c>
      <c r="AU2543" s="180">
        <f t="shared" ref="AU2543:AV2552" si="1607">+AC2543-AF2543-AI2543-AL2543-AO2543-AR2543</f>
        <v>0</v>
      </c>
      <c r="AV2543" s="180">
        <f t="shared" si="1607"/>
        <v>0</v>
      </c>
      <c r="AW2543" s="181">
        <f t="shared" si="1572"/>
        <v>0</v>
      </c>
      <c r="AX2543" s="183">
        <f t="shared" ref="AX2543:AY2552" si="1608">+S2543+W2543-AA2543</f>
        <v>0</v>
      </c>
      <c r="AY2543" s="183">
        <f t="shared" si="1608"/>
        <v>0</v>
      </c>
      <c r="AZ2543" s="183"/>
      <c r="BA2543" s="183"/>
      <c r="BB2543" s="183"/>
      <c r="BC2543" s="183"/>
      <c r="BD2543" s="183">
        <f t="shared" ref="BD2543:BE2552" si="1609">+AX2543-AZ2543-BB2543</f>
        <v>0</v>
      </c>
      <c r="BE2543" s="183">
        <f t="shared" si="1609"/>
        <v>0</v>
      </c>
    </row>
    <row r="2544" spans="2:57" ht="15.75" hidden="1">
      <c r="B2544" s="174">
        <v>2025</v>
      </c>
      <c r="C2544" s="174">
        <v>20</v>
      </c>
      <c r="D2544" s="175">
        <v>0</v>
      </c>
      <c r="E2544" s="176"/>
      <c r="F2544" s="174">
        <v>4</v>
      </c>
      <c r="G2544" s="174">
        <v>9</v>
      </c>
      <c r="H2544" s="174">
        <v>25</v>
      </c>
      <c r="I2544" s="174">
        <v>5000</v>
      </c>
      <c r="J2544" s="174">
        <v>5100</v>
      </c>
      <c r="K2544" s="174">
        <v>515</v>
      </c>
      <c r="L2544" s="177">
        <v>342</v>
      </c>
      <c r="M2544" s="178">
        <v>0</v>
      </c>
      <c r="N2544" s="179" t="s">
        <v>158</v>
      </c>
      <c r="O2544" s="180">
        <v>0</v>
      </c>
      <c r="P2544" s="180">
        <v>0</v>
      </c>
      <c r="Q2544" s="181">
        <v>0</v>
      </c>
      <c r="R2544" s="182" t="s">
        <v>98</v>
      </c>
      <c r="S2544" s="183">
        <v>0</v>
      </c>
      <c r="T2544" s="183">
        <v>0</v>
      </c>
      <c r="U2544" s="180">
        <v>0</v>
      </c>
      <c r="V2544" s="180">
        <v>0</v>
      </c>
      <c r="W2544" s="183">
        <v>0</v>
      </c>
      <c r="X2544" s="183">
        <v>0</v>
      </c>
      <c r="Y2544" s="180">
        <v>0</v>
      </c>
      <c r="Z2544" s="180">
        <v>0</v>
      </c>
      <c r="AA2544" s="183">
        <v>0</v>
      </c>
      <c r="AB2544" s="183">
        <v>0</v>
      </c>
      <c r="AC2544" s="180">
        <f t="shared" si="1606"/>
        <v>0</v>
      </c>
      <c r="AD2544" s="180">
        <f t="shared" si="1606"/>
        <v>0</v>
      </c>
      <c r="AE2544" s="181">
        <f t="shared" si="1566"/>
        <v>0</v>
      </c>
      <c r="AF2544" s="180">
        <v>0</v>
      </c>
      <c r="AG2544" s="180">
        <v>0</v>
      </c>
      <c r="AH2544" s="181">
        <f t="shared" si="1567"/>
        <v>0</v>
      </c>
      <c r="AI2544" s="180">
        <v>0</v>
      </c>
      <c r="AJ2544" s="180">
        <v>0</v>
      </c>
      <c r="AK2544" s="181">
        <f t="shared" si="1568"/>
        <v>0</v>
      </c>
      <c r="AL2544" s="180">
        <v>0</v>
      </c>
      <c r="AM2544" s="180">
        <v>0</v>
      </c>
      <c r="AN2544" s="181">
        <f t="shared" si="1569"/>
        <v>0</v>
      </c>
      <c r="AO2544" s="180">
        <v>0</v>
      </c>
      <c r="AP2544" s="180">
        <v>0</v>
      </c>
      <c r="AQ2544" s="181">
        <f t="shared" si="1570"/>
        <v>0</v>
      </c>
      <c r="AR2544" s="180">
        <v>0</v>
      </c>
      <c r="AS2544" s="180">
        <v>0</v>
      </c>
      <c r="AT2544" s="181">
        <f t="shared" si="1571"/>
        <v>0</v>
      </c>
      <c r="AU2544" s="180">
        <f t="shared" si="1607"/>
        <v>0</v>
      </c>
      <c r="AV2544" s="180">
        <f t="shared" si="1607"/>
        <v>0</v>
      </c>
      <c r="AW2544" s="181">
        <f t="shared" si="1572"/>
        <v>0</v>
      </c>
      <c r="AX2544" s="183">
        <f t="shared" si="1608"/>
        <v>0</v>
      </c>
      <c r="AY2544" s="183">
        <f t="shared" si="1608"/>
        <v>0</v>
      </c>
      <c r="AZ2544" s="183"/>
      <c r="BA2544" s="183"/>
      <c r="BB2544" s="183"/>
      <c r="BC2544" s="183"/>
      <c r="BD2544" s="183">
        <f t="shared" si="1609"/>
        <v>0</v>
      </c>
      <c r="BE2544" s="183">
        <f t="shared" si="1609"/>
        <v>0</v>
      </c>
    </row>
    <row r="2545" spans="2:57" ht="15.75" hidden="1">
      <c r="B2545" s="174">
        <v>2025</v>
      </c>
      <c r="C2545" s="174">
        <v>20</v>
      </c>
      <c r="D2545" s="175">
        <v>0</v>
      </c>
      <c r="E2545" s="176"/>
      <c r="F2545" s="174">
        <v>4</v>
      </c>
      <c r="G2545" s="174">
        <v>9</v>
      </c>
      <c r="H2545" s="174">
        <v>25</v>
      </c>
      <c r="I2545" s="174">
        <v>5000</v>
      </c>
      <c r="J2545" s="174">
        <v>5100</v>
      </c>
      <c r="K2545" s="174">
        <v>515</v>
      </c>
      <c r="L2545" s="177">
        <v>360</v>
      </c>
      <c r="M2545" s="178">
        <v>0</v>
      </c>
      <c r="N2545" s="179" t="s">
        <v>1561</v>
      </c>
      <c r="O2545" s="180">
        <v>0</v>
      </c>
      <c r="P2545" s="180">
        <v>0</v>
      </c>
      <c r="Q2545" s="181">
        <v>0</v>
      </c>
      <c r="R2545" s="182" t="s">
        <v>98</v>
      </c>
      <c r="S2545" s="183">
        <v>0</v>
      </c>
      <c r="T2545" s="183">
        <v>0</v>
      </c>
      <c r="U2545" s="180">
        <v>0</v>
      </c>
      <c r="V2545" s="180">
        <v>0</v>
      </c>
      <c r="W2545" s="183">
        <v>0</v>
      </c>
      <c r="X2545" s="183">
        <v>0</v>
      </c>
      <c r="Y2545" s="180">
        <v>0</v>
      </c>
      <c r="Z2545" s="180">
        <v>0</v>
      </c>
      <c r="AA2545" s="183">
        <v>0</v>
      </c>
      <c r="AB2545" s="183">
        <v>0</v>
      </c>
      <c r="AC2545" s="180">
        <f t="shared" si="1606"/>
        <v>0</v>
      </c>
      <c r="AD2545" s="180">
        <f t="shared" si="1606"/>
        <v>0</v>
      </c>
      <c r="AE2545" s="181">
        <f t="shared" si="1566"/>
        <v>0</v>
      </c>
      <c r="AF2545" s="180">
        <v>0</v>
      </c>
      <c r="AG2545" s="180">
        <v>0</v>
      </c>
      <c r="AH2545" s="181">
        <f t="shared" si="1567"/>
        <v>0</v>
      </c>
      <c r="AI2545" s="180">
        <v>0</v>
      </c>
      <c r="AJ2545" s="180">
        <v>0</v>
      </c>
      <c r="AK2545" s="181">
        <f t="shared" si="1568"/>
        <v>0</v>
      </c>
      <c r="AL2545" s="180">
        <v>0</v>
      </c>
      <c r="AM2545" s="180">
        <v>0</v>
      </c>
      <c r="AN2545" s="181">
        <f t="shared" si="1569"/>
        <v>0</v>
      </c>
      <c r="AO2545" s="180">
        <v>0</v>
      </c>
      <c r="AP2545" s="180">
        <v>0</v>
      </c>
      <c r="AQ2545" s="181">
        <f t="shared" si="1570"/>
        <v>0</v>
      </c>
      <c r="AR2545" s="180">
        <v>0</v>
      </c>
      <c r="AS2545" s="180">
        <v>0</v>
      </c>
      <c r="AT2545" s="181">
        <f t="shared" si="1571"/>
        <v>0</v>
      </c>
      <c r="AU2545" s="180">
        <f t="shared" si="1607"/>
        <v>0</v>
      </c>
      <c r="AV2545" s="180">
        <f t="shared" si="1607"/>
        <v>0</v>
      </c>
      <c r="AW2545" s="181">
        <f t="shared" si="1572"/>
        <v>0</v>
      </c>
      <c r="AX2545" s="183">
        <f t="shared" si="1608"/>
        <v>0</v>
      </c>
      <c r="AY2545" s="183">
        <f t="shared" si="1608"/>
        <v>0</v>
      </c>
      <c r="AZ2545" s="183"/>
      <c r="BA2545" s="183"/>
      <c r="BB2545" s="183"/>
      <c r="BC2545" s="183"/>
      <c r="BD2545" s="183">
        <f t="shared" si="1609"/>
        <v>0</v>
      </c>
      <c r="BE2545" s="183">
        <f t="shared" si="1609"/>
        <v>0</v>
      </c>
    </row>
    <row r="2546" spans="2:57" ht="15.75" hidden="1">
      <c r="B2546" s="174">
        <v>2025</v>
      </c>
      <c r="C2546" s="174">
        <v>20</v>
      </c>
      <c r="D2546" s="175">
        <v>0</v>
      </c>
      <c r="E2546" s="176"/>
      <c r="F2546" s="174">
        <v>4</v>
      </c>
      <c r="G2546" s="174">
        <v>9</v>
      </c>
      <c r="H2546" s="174">
        <v>25</v>
      </c>
      <c r="I2546" s="174">
        <v>5000</v>
      </c>
      <c r="J2546" s="174">
        <v>5100</v>
      </c>
      <c r="K2546" s="174">
        <v>515</v>
      </c>
      <c r="L2546" s="177">
        <v>702</v>
      </c>
      <c r="M2546" s="178">
        <v>0</v>
      </c>
      <c r="N2546" s="179" t="s">
        <v>1511</v>
      </c>
      <c r="O2546" s="180">
        <v>0</v>
      </c>
      <c r="P2546" s="180">
        <v>0</v>
      </c>
      <c r="Q2546" s="181">
        <v>0</v>
      </c>
      <c r="R2546" s="182" t="s">
        <v>98</v>
      </c>
      <c r="S2546" s="183">
        <v>0</v>
      </c>
      <c r="T2546" s="183">
        <v>0</v>
      </c>
      <c r="U2546" s="180">
        <v>0</v>
      </c>
      <c r="V2546" s="180">
        <v>0</v>
      </c>
      <c r="W2546" s="183">
        <v>0</v>
      </c>
      <c r="X2546" s="183">
        <v>0</v>
      </c>
      <c r="Y2546" s="180">
        <v>0</v>
      </c>
      <c r="Z2546" s="180">
        <v>0</v>
      </c>
      <c r="AA2546" s="183">
        <v>0</v>
      </c>
      <c r="AB2546" s="183">
        <v>0</v>
      </c>
      <c r="AC2546" s="180">
        <f t="shared" si="1606"/>
        <v>0</v>
      </c>
      <c r="AD2546" s="180">
        <f t="shared" si="1606"/>
        <v>0</v>
      </c>
      <c r="AE2546" s="181">
        <f t="shared" si="1566"/>
        <v>0</v>
      </c>
      <c r="AF2546" s="180">
        <v>0</v>
      </c>
      <c r="AG2546" s="180">
        <v>0</v>
      </c>
      <c r="AH2546" s="181">
        <f t="shared" si="1567"/>
        <v>0</v>
      </c>
      <c r="AI2546" s="180">
        <v>0</v>
      </c>
      <c r="AJ2546" s="180">
        <v>0</v>
      </c>
      <c r="AK2546" s="181">
        <f t="shared" si="1568"/>
        <v>0</v>
      </c>
      <c r="AL2546" s="180">
        <v>0</v>
      </c>
      <c r="AM2546" s="180">
        <v>0</v>
      </c>
      <c r="AN2546" s="181">
        <f t="shared" si="1569"/>
        <v>0</v>
      </c>
      <c r="AO2546" s="180">
        <v>0</v>
      </c>
      <c r="AP2546" s="180">
        <v>0</v>
      </c>
      <c r="AQ2546" s="181">
        <f t="shared" si="1570"/>
        <v>0</v>
      </c>
      <c r="AR2546" s="180">
        <v>0</v>
      </c>
      <c r="AS2546" s="180">
        <v>0</v>
      </c>
      <c r="AT2546" s="181">
        <f t="shared" si="1571"/>
        <v>0</v>
      </c>
      <c r="AU2546" s="180">
        <f t="shared" si="1607"/>
        <v>0</v>
      </c>
      <c r="AV2546" s="180">
        <f t="shared" si="1607"/>
        <v>0</v>
      </c>
      <c r="AW2546" s="181">
        <f t="shared" si="1572"/>
        <v>0</v>
      </c>
      <c r="AX2546" s="183">
        <f t="shared" si="1608"/>
        <v>0</v>
      </c>
      <c r="AY2546" s="183">
        <f t="shared" si="1608"/>
        <v>0</v>
      </c>
      <c r="AZ2546" s="183"/>
      <c r="BA2546" s="183"/>
      <c r="BB2546" s="183"/>
      <c r="BC2546" s="183"/>
      <c r="BD2546" s="183">
        <f t="shared" si="1609"/>
        <v>0</v>
      </c>
      <c r="BE2546" s="183">
        <f t="shared" si="1609"/>
        <v>0</v>
      </c>
    </row>
    <row r="2547" spans="2:57" ht="15.75" hidden="1">
      <c r="B2547" s="174">
        <v>2025</v>
      </c>
      <c r="C2547" s="174">
        <v>20</v>
      </c>
      <c r="D2547" s="175">
        <v>0</v>
      </c>
      <c r="E2547" s="176"/>
      <c r="F2547" s="174">
        <v>4</v>
      </c>
      <c r="G2547" s="174">
        <v>9</v>
      </c>
      <c r="H2547" s="174">
        <v>25</v>
      </c>
      <c r="I2547" s="174">
        <v>5000</v>
      </c>
      <c r="J2547" s="174">
        <v>5100</v>
      </c>
      <c r="K2547" s="174">
        <v>515</v>
      </c>
      <c r="L2547" s="177">
        <v>1038</v>
      </c>
      <c r="M2547" s="178">
        <v>0</v>
      </c>
      <c r="N2547" s="179" t="s">
        <v>1562</v>
      </c>
      <c r="O2547" s="180">
        <v>0</v>
      </c>
      <c r="P2547" s="180">
        <v>0</v>
      </c>
      <c r="Q2547" s="181">
        <v>0</v>
      </c>
      <c r="R2547" s="182" t="s">
        <v>98</v>
      </c>
      <c r="S2547" s="183">
        <v>0</v>
      </c>
      <c r="T2547" s="183">
        <v>0</v>
      </c>
      <c r="U2547" s="180">
        <v>0</v>
      </c>
      <c r="V2547" s="180">
        <v>0</v>
      </c>
      <c r="W2547" s="183">
        <v>0</v>
      </c>
      <c r="X2547" s="183">
        <v>0</v>
      </c>
      <c r="Y2547" s="180">
        <v>0</v>
      </c>
      <c r="Z2547" s="180">
        <v>0</v>
      </c>
      <c r="AA2547" s="183">
        <v>0</v>
      </c>
      <c r="AB2547" s="183">
        <v>0</v>
      </c>
      <c r="AC2547" s="180">
        <f t="shared" si="1606"/>
        <v>0</v>
      </c>
      <c r="AD2547" s="180">
        <f t="shared" si="1606"/>
        <v>0</v>
      </c>
      <c r="AE2547" s="181">
        <f t="shared" si="1566"/>
        <v>0</v>
      </c>
      <c r="AF2547" s="180">
        <v>0</v>
      </c>
      <c r="AG2547" s="180">
        <v>0</v>
      </c>
      <c r="AH2547" s="181">
        <f t="shared" si="1567"/>
        <v>0</v>
      </c>
      <c r="AI2547" s="180">
        <v>0</v>
      </c>
      <c r="AJ2547" s="180">
        <v>0</v>
      </c>
      <c r="AK2547" s="181">
        <f t="shared" si="1568"/>
        <v>0</v>
      </c>
      <c r="AL2547" s="180">
        <v>0</v>
      </c>
      <c r="AM2547" s="180">
        <v>0</v>
      </c>
      <c r="AN2547" s="181">
        <f t="shared" si="1569"/>
        <v>0</v>
      </c>
      <c r="AO2547" s="180">
        <v>0</v>
      </c>
      <c r="AP2547" s="180">
        <v>0</v>
      </c>
      <c r="AQ2547" s="181">
        <f t="shared" si="1570"/>
        <v>0</v>
      </c>
      <c r="AR2547" s="180">
        <v>0</v>
      </c>
      <c r="AS2547" s="180">
        <v>0</v>
      </c>
      <c r="AT2547" s="181">
        <f t="shared" si="1571"/>
        <v>0</v>
      </c>
      <c r="AU2547" s="180">
        <f t="shared" si="1607"/>
        <v>0</v>
      </c>
      <c r="AV2547" s="180">
        <f t="shared" si="1607"/>
        <v>0</v>
      </c>
      <c r="AW2547" s="181">
        <f t="shared" si="1572"/>
        <v>0</v>
      </c>
      <c r="AX2547" s="183">
        <f t="shared" si="1608"/>
        <v>0</v>
      </c>
      <c r="AY2547" s="183">
        <f t="shared" si="1608"/>
        <v>0</v>
      </c>
      <c r="AZ2547" s="183"/>
      <c r="BA2547" s="183"/>
      <c r="BB2547" s="183"/>
      <c r="BC2547" s="183"/>
      <c r="BD2547" s="183">
        <f t="shared" si="1609"/>
        <v>0</v>
      </c>
      <c r="BE2547" s="183">
        <f t="shared" si="1609"/>
        <v>0</v>
      </c>
    </row>
    <row r="2548" spans="2:57" ht="15.75" hidden="1">
      <c r="B2548" s="174">
        <v>2025</v>
      </c>
      <c r="C2548" s="174">
        <v>20</v>
      </c>
      <c r="D2548" s="175">
        <v>0</v>
      </c>
      <c r="E2548" s="176"/>
      <c r="F2548" s="174">
        <v>4</v>
      </c>
      <c r="G2548" s="174">
        <v>9</v>
      </c>
      <c r="H2548" s="174">
        <v>25</v>
      </c>
      <c r="I2548" s="174">
        <v>5000</v>
      </c>
      <c r="J2548" s="174">
        <v>5100</v>
      </c>
      <c r="K2548" s="174">
        <v>515</v>
      </c>
      <c r="L2548" s="177">
        <v>1288</v>
      </c>
      <c r="M2548" s="178">
        <v>0</v>
      </c>
      <c r="N2548" s="179" t="s">
        <v>441</v>
      </c>
      <c r="O2548" s="180">
        <v>0</v>
      </c>
      <c r="P2548" s="180">
        <v>0</v>
      </c>
      <c r="Q2548" s="181">
        <v>0</v>
      </c>
      <c r="R2548" s="182" t="s">
        <v>98</v>
      </c>
      <c r="S2548" s="183">
        <v>0</v>
      </c>
      <c r="T2548" s="183">
        <v>0</v>
      </c>
      <c r="U2548" s="180">
        <v>0</v>
      </c>
      <c r="V2548" s="180">
        <v>0</v>
      </c>
      <c r="W2548" s="183">
        <v>0</v>
      </c>
      <c r="X2548" s="183">
        <v>0</v>
      </c>
      <c r="Y2548" s="180">
        <v>0</v>
      </c>
      <c r="Z2548" s="180">
        <v>0</v>
      </c>
      <c r="AA2548" s="183">
        <v>0</v>
      </c>
      <c r="AB2548" s="183">
        <v>0</v>
      </c>
      <c r="AC2548" s="180">
        <f t="shared" si="1606"/>
        <v>0</v>
      </c>
      <c r="AD2548" s="180">
        <f t="shared" si="1606"/>
        <v>0</v>
      </c>
      <c r="AE2548" s="181">
        <f t="shared" ref="AE2548:AE2611" si="1610">+AC2548+AD2548</f>
        <v>0</v>
      </c>
      <c r="AF2548" s="180">
        <v>0</v>
      </c>
      <c r="AG2548" s="180">
        <v>0</v>
      </c>
      <c r="AH2548" s="181">
        <f t="shared" ref="AH2548:AH2611" si="1611">+AF2548+AG2548</f>
        <v>0</v>
      </c>
      <c r="AI2548" s="180">
        <v>0</v>
      </c>
      <c r="AJ2548" s="180">
        <v>0</v>
      </c>
      <c r="AK2548" s="181">
        <f t="shared" ref="AK2548:AK2611" si="1612">+AI2548+AJ2548</f>
        <v>0</v>
      </c>
      <c r="AL2548" s="180">
        <v>0</v>
      </c>
      <c r="AM2548" s="180">
        <v>0</v>
      </c>
      <c r="AN2548" s="181">
        <f t="shared" ref="AN2548:AN2611" si="1613">+AL2548+AM2548</f>
        <v>0</v>
      </c>
      <c r="AO2548" s="180">
        <v>0</v>
      </c>
      <c r="AP2548" s="180">
        <v>0</v>
      </c>
      <c r="AQ2548" s="181">
        <f t="shared" ref="AQ2548:AQ2611" si="1614">+AO2548+AP2548</f>
        <v>0</v>
      </c>
      <c r="AR2548" s="180">
        <v>0</v>
      </c>
      <c r="AS2548" s="180">
        <v>0</v>
      </c>
      <c r="AT2548" s="181">
        <f t="shared" ref="AT2548:AT2611" si="1615">+AR2548+AS2548</f>
        <v>0</v>
      </c>
      <c r="AU2548" s="180">
        <f t="shared" si="1607"/>
        <v>0</v>
      </c>
      <c r="AV2548" s="180">
        <f t="shared" si="1607"/>
        <v>0</v>
      </c>
      <c r="AW2548" s="181">
        <f t="shared" ref="AW2548:AW2611" si="1616">+AU2548+AV2548</f>
        <v>0</v>
      </c>
      <c r="AX2548" s="183">
        <f t="shared" si="1608"/>
        <v>0</v>
      </c>
      <c r="AY2548" s="183">
        <f t="shared" si="1608"/>
        <v>0</v>
      </c>
      <c r="AZ2548" s="183"/>
      <c r="BA2548" s="183"/>
      <c r="BB2548" s="183"/>
      <c r="BC2548" s="183"/>
      <c r="BD2548" s="183">
        <f t="shared" si="1609"/>
        <v>0</v>
      </c>
      <c r="BE2548" s="183">
        <f t="shared" si="1609"/>
        <v>0</v>
      </c>
    </row>
    <row r="2549" spans="2:57" ht="15.75" hidden="1">
      <c r="B2549" s="174">
        <v>2025</v>
      </c>
      <c r="C2549" s="174">
        <v>20</v>
      </c>
      <c r="D2549" s="175">
        <v>0</v>
      </c>
      <c r="E2549" s="176"/>
      <c r="F2549" s="174">
        <v>4</v>
      </c>
      <c r="G2549" s="174">
        <v>9</v>
      </c>
      <c r="H2549" s="174">
        <v>25</v>
      </c>
      <c r="I2549" s="174">
        <v>5000</v>
      </c>
      <c r="J2549" s="174">
        <v>5100</v>
      </c>
      <c r="K2549" s="174">
        <v>515</v>
      </c>
      <c r="L2549" s="177">
        <v>1328</v>
      </c>
      <c r="M2549" s="178">
        <v>0</v>
      </c>
      <c r="N2549" s="179" t="s">
        <v>1527</v>
      </c>
      <c r="O2549" s="180">
        <v>0</v>
      </c>
      <c r="P2549" s="180">
        <v>0</v>
      </c>
      <c r="Q2549" s="181">
        <v>0</v>
      </c>
      <c r="R2549" s="182" t="s">
        <v>98</v>
      </c>
      <c r="S2549" s="183">
        <v>0</v>
      </c>
      <c r="T2549" s="183">
        <v>0</v>
      </c>
      <c r="U2549" s="180">
        <v>0</v>
      </c>
      <c r="V2549" s="180">
        <v>0</v>
      </c>
      <c r="W2549" s="183">
        <v>0</v>
      </c>
      <c r="X2549" s="183">
        <v>0</v>
      </c>
      <c r="Y2549" s="180">
        <v>0</v>
      </c>
      <c r="Z2549" s="180">
        <v>0</v>
      </c>
      <c r="AA2549" s="183">
        <v>0</v>
      </c>
      <c r="AB2549" s="183">
        <v>0</v>
      </c>
      <c r="AC2549" s="180">
        <f t="shared" si="1606"/>
        <v>0</v>
      </c>
      <c r="AD2549" s="180">
        <f t="shared" si="1606"/>
        <v>0</v>
      </c>
      <c r="AE2549" s="181">
        <f t="shared" si="1610"/>
        <v>0</v>
      </c>
      <c r="AF2549" s="180">
        <v>0</v>
      </c>
      <c r="AG2549" s="180">
        <v>0</v>
      </c>
      <c r="AH2549" s="181">
        <f t="shared" si="1611"/>
        <v>0</v>
      </c>
      <c r="AI2549" s="180">
        <v>0</v>
      </c>
      <c r="AJ2549" s="180">
        <v>0</v>
      </c>
      <c r="AK2549" s="181">
        <f t="shared" si="1612"/>
        <v>0</v>
      </c>
      <c r="AL2549" s="180">
        <v>0</v>
      </c>
      <c r="AM2549" s="180">
        <v>0</v>
      </c>
      <c r="AN2549" s="181">
        <f t="shared" si="1613"/>
        <v>0</v>
      </c>
      <c r="AO2549" s="180">
        <v>0</v>
      </c>
      <c r="AP2549" s="180">
        <v>0</v>
      </c>
      <c r="AQ2549" s="181">
        <f t="shared" si="1614"/>
        <v>0</v>
      </c>
      <c r="AR2549" s="180">
        <v>0</v>
      </c>
      <c r="AS2549" s="180">
        <v>0</v>
      </c>
      <c r="AT2549" s="181">
        <f t="shared" si="1615"/>
        <v>0</v>
      </c>
      <c r="AU2549" s="180">
        <f t="shared" si="1607"/>
        <v>0</v>
      </c>
      <c r="AV2549" s="180">
        <f t="shared" si="1607"/>
        <v>0</v>
      </c>
      <c r="AW2549" s="181">
        <f t="shared" si="1616"/>
        <v>0</v>
      </c>
      <c r="AX2549" s="183">
        <f t="shared" si="1608"/>
        <v>0</v>
      </c>
      <c r="AY2549" s="183">
        <f t="shared" si="1608"/>
        <v>0</v>
      </c>
      <c r="AZ2549" s="183"/>
      <c r="BA2549" s="183"/>
      <c r="BB2549" s="183"/>
      <c r="BC2549" s="183"/>
      <c r="BD2549" s="183">
        <f t="shared" si="1609"/>
        <v>0</v>
      </c>
      <c r="BE2549" s="183">
        <f t="shared" si="1609"/>
        <v>0</v>
      </c>
    </row>
    <row r="2550" spans="2:57" ht="15.75" hidden="1">
      <c r="B2550" s="174">
        <v>2025</v>
      </c>
      <c r="C2550" s="174">
        <v>20</v>
      </c>
      <c r="D2550" s="175">
        <v>0</v>
      </c>
      <c r="E2550" s="176"/>
      <c r="F2550" s="174">
        <v>4</v>
      </c>
      <c r="G2550" s="174">
        <v>9</v>
      </c>
      <c r="H2550" s="174">
        <v>25</v>
      </c>
      <c r="I2550" s="174">
        <v>5000</v>
      </c>
      <c r="J2550" s="174">
        <v>5100</v>
      </c>
      <c r="K2550" s="174">
        <v>515</v>
      </c>
      <c r="L2550" s="177">
        <v>1452</v>
      </c>
      <c r="M2550" s="178">
        <v>0</v>
      </c>
      <c r="N2550" s="179" t="s">
        <v>1563</v>
      </c>
      <c r="O2550" s="180">
        <v>0</v>
      </c>
      <c r="P2550" s="180">
        <v>0</v>
      </c>
      <c r="Q2550" s="181">
        <v>0</v>
      </c>
      <c r="R2550" s="182" t="s">
        <v>98</v>
      </c>
      <c r="S2550" s="183">
        <v>0</v>
      </c>
      <c r="T2550" s="183">
        <v>0</v>
      </c>
      <c r="U2550" s="180">
        <v>0</v>
      </c>
      <c r="V2550" s="180">
        <v>0</v>
      </c>
      <c r="W2550" s="183">
        <v>0</v>
      </c>
      <c r="X2550" s="183">
        <v>0</v>
      </c>
      <c r="Y2550" s="180">
        <v>0</v>
      </c>
      <c r="Z2550" s="180">
        <v>0</v>
      </c>
      <c r="AA2550" s="183">
        <v>0</v>
      </c>
      <c r="AB2550" s="183">
        <v>0</v>
      </c>
      <c r="AC2550" s="180">
        <f t="shared" si="1606"/>
        <v>0</v>
      </c>
      <c r="AD2550" s="180">
        <f t="shared" si="1606"/>
        <v>0</v>
      </c>
      <c r="AE2550" s="181">
        <f t="shared" si="1610"/>
        <v>0</v>
      </c>
      <c r="AF2550" s="180">
        <v>0</v>
      </c>
      <c r="AG2550" s="180">
        <v>0</v>
      </c>
      <c r="AH2550" s="181">
        <f t="shared" si="1611"/>
        <v>0</v>
      </c>
      <c r="AI2550" s="180">
        <v>0</v>
      </c>
      <c r="AJ2550" s="180">
        <v>0</v>
      </c>
      <c r="AK2550" s="181">
        <f t="shared" si="1612"/>
        <v>0</v>
      </c>
      <c r="AL2550" s="180">
        <v>0</v>
      </c>
      <c r="AM2550" s="180">
        <v>0</v>
      </c>
      <c r="AN2550" s="181">
        <f t="shared" si="1613"/>
        <v>0</v>
      </c>
      <c r="AO2550" s="180">
        <v>0</v>
      </c>
      <c r="AP2550" s="180">
        <v>0</v>
      </c>
      <c r="AQ2550" s="181">
        <f t="shared" si="1614"/>
        <v>0</v>
      </c>
      <c r="AR2550" s="180">
        <v>0</v>
      </c>
      <c r="AS2550" s="180">
        <v>0</v>
      </c>
      <c r="AT2550" s="181">
        <f t="shared" si="1615"/>
        <v>0</v>
      </c>
      <c r="AU2550" s="180">
        <f t="shared" si="1607"/>
        <v>0</v>
      </c>
      <c r="AV2550" s="180">
        <f t="shared" si="1607"/>
        <v>0</v>
      </c>
      <c r="AW2550" s="181">
        <f t="shared" si="1616"/>
        <v>0</v>
      </c>
      <c r="AX2550" s="183">
        <f t="shared" si="1608"/>
        <v>0</v>
      </c>
      <c r="AY2550" s="183">
        <f t="shared" si="1608"/>
        <v>0</v>
      </c>
      <c r="AZ2550" s="183"/>
      <c r="BA2550" s="183"/>
      <c r="BB2550" s="183"/>
      <c r="BC2550" s="183"/>
      <c r="BD2550" s="183">
        <f t="shared" si="1609"/>
        <v>0</v>
      </c>
      <c r="BE2550" s="183">
        <f t="shared" si="1609"/>
        <v>0</v>
      </c>
    </row>
    <row r="2551" spans="2:57" ht="15.75" hidden="1">
      <c r="B2551" s="174">
        <v>2025</v>
      </c>
      <c r="C2551" s="174">
        <v>20</v>
      </c>
      <c r="D2551" s="175">
        <v>0</v>
      </c>
      <c r="E2551" s="176"/>
      <c r="F2551" s="174">
        <v>4</v>
      </c>
      <c r="G2551" s="174">
        <v>9</v>
      </c>
      <c r="H2551" s="174">
        <v>25</v>
      </c>
      <c r="I2551" s="174">
        <v>5000</v>
      </c>
      <c r="J2551" s="174">
        <v>5100</v>
      </c>
      <c r="K2551" s="174">
        <v>515</v>
      </c>
      <c r="L2551" s="177">
        <v>1059</v>
      </c>
      <c r="M2551" s="178">
        <v>0</v>
      </c>
      <c r="N2551" s="179" t="s">
        <v>168</v>
      </c>
      <c r="O2551" s="180">
        <v>0</v>
      </c>
      <c r="P2551" s="180">
        <v>0</v>
      </c>
      <c r="Q2551" s="181">
        <v>0</v>
      </c>
      <c r="R2551" s="182" t="s">
        <v>98</v>
      </c>
      <c r="S2551" s="183">
        <v>0</v>
      </c>
      <c r="T2551" s="183">
        <v>0</v>
      </c>
      <c r="U2551" s="180">
        <v>0</v>
      </c>
      <c r="V2551" s="180">
        <v>0</v>
      </c>
      <c r="W2551" s="183">
        <v>0</v>
      </c>
      <c r="X2551" s="183">
        <v>0</v>
      </c>
      <c r="Y2551" s="180">
        <v>0</v>
      </c>
      <c r="Z2551" s="180">
        <v>0</v>
      </c>
      <c r="AA2551" s="183">
        <v>0</v>
      </c>
      <c r="AB2551" s="183">
        <v>0</v>
      </c>
      <c r="AC2551" s="180">
        <f t="shared" si="1606"/>
        <v>0</v>
      </c>
      <c r="AD2551" s="180">
        <f t="shared" si="1606"/>
        <v>0</v>
      </c>
      <c r="AE2551" s="181">
        <f t="shared" si="1610"/>
        <v>0</v>
      </c>
      <c r="AF2551" s="180">
        <v>0</v>
      </c>
      <c r="AG2551" s="180">
        <v>0</v>
      </c>
      <c r="AH2551" s="181">
        <f t="shared" si="1611"/>
        <v>0</v>
      </c>
      <c r="AI2551" s="180">
        <v>0</v>
      </c>
      <c r="AJ2551" s="180">
        <v>0</v>
      </c>
      <c r="AK2551" s="181">
        <f t="shared" si="1612"/>
        <v>0</v>
      </c>
      <c r="AL2551" s="180">
        <v>0</v>
      </c>
      <c r="AM2551" s="180">
        <v>0</v>
      </c>
      <c r="AN2551" s="181">
        <f t="shared" si="1613"/>
        <v>0</v>
      </c>
      <c r="AO2551" s="180">
        <v>0</v>
      </c>
      <c r="AP2551" s="180">
        <v>0</v>
      </c>
      <c r="AQ2551" s="181">
        <f t="shared" si="1614"/>
        <v>0</v>
      </c>
      <c r="AR2551" s="180">
        <v>0</v>
      </c>
      <c r="AS2551" s="180">
        <v>0</v>
      </c>
      <c r="AT2551" s="181">
        <f t="shared" si="1615"/>
        <v>0</v>
      </c>
      <c r="AU2551" s="180">
        <f t="shared" si="1607"/>
        <v>0</v>
      </c>
      <c r="AV2551" s="180">
        <f t="shared" si="1607"/>
        <v>0</v>
      </c>
      <c r="AW2551" s="181">
        <f t="shared" si="1616"/>
        <v>0</v>
      </c>
      <c r="AX2551" s="183">
        <f t="shared" si="1608"/>
        <v>0</v>
      </c>
      <c r="AY2551" s="183">
        <f t="shared" si="1608"/>
        <v>0</v>
      </c>
      <c r="AZ2551" s="183"/>
      <c r="BA2551" s="183"/>
      <c r="BB2551" s="183"/>
      <c r="BC2551" s="183"/>
      <c r="BD2551" s="183">
        <f t="shared" si="1609"/>
        <v>0</v>
      </c>
      <c r="BE2551" s="183">
        <f t="shared" si="1609"/>
        <v>0</v>
      </c>
    </row>
    <row r="2552" spans="2:57" ht="15.75" hidden="1">
      <c r="B2552" s="174">
        <v>2025</v>
      </c>
      <c r="C2552" s="174">
        <v>20</v>
      </c>
      <c r="D2552" s="175">
        <v>0</v>
      </c>
      <c r="E2552" s="176"/>
      <c r="F2552" s="174">
        <v>4</v>
      </c>
      <c r="G2552" s="174">
        <v>9</v>
      </c>
      <c r="H2552" s="174">
        <v>25</v>
      </c>
      <c r="I2552" s="174">
        <v>5000</v>
      </c>
      <c r="J2552" s="174">
        <v>5100</v>
      </c>
      <c r="K2552" s="174">
        <v>515</v>
      </c>
      <c r="L2552" s="177">
        <v>1036</v>
      </c>
      <c r="M2552" s="178">
        <v>0</v>
      </c>
      <c r="N2552" s="179" t="s">
        <v>167</v>
      </c>
      <c r="O2552" s="180">
        <v>0</v>
      </c>
      <c r="P2552" s="180">
        <v>0</v>
      </c>
      <c r="Q2552" s="181">
        <v>0</v>
      </c>
      <c r="R2552" s="182" t="s">
        <v>98</v>
      </c>
      <c r="S2552" s="183">
        <v>0</v>
      </c>
      <c r="T2552" s="183">
        <v>0</v>
      </c>
      <c r="U2552" s="180">
        <v>0</v>
      </c>
      <c r="V2552" s="180">
        <v>0</v>
      </c>
      <c r="W2552" s="183">
        <v>0</v>
      </c>
      <c r="X2552" s="183">
        <v>0</v>
      </c>
      <c r="Y2552" s="180">
        <v>0</v>
      </c>
      <c r="Z2552" s="180">
        <v>0</v>
      </c>
      <c r="AA2552" s="183">
        <v>0</v>
      </c>
      <c r="AB2552" s="183">
        <v>0</v>
      </c>
      <c r="AC2552" s="180">
        <f t="shared" si="1606"/>
        <v>0</v>
      </c>
      <c r="AD2552" s="180">
        <f t="shared" si="1606"/>
        <v>0</v>
      </c>
      <c r="AE2552" s="181">
        <f t="shared" si="1610"/>
        <v>0</v>
      </c>
      <c r="AF2552" s="180">
        <v>0</v>
      </c>
      <c r="AG2552" s="180">
        <v>0</v>
      </c>
      <c r="AH2552" s="181">
        <f t="shared" si="1611"/>
        <v>0</v>
      </c>
      <c r="AI2552" s="180">
        <v>0</v>
      </c>
      <c r="AJ2552" s="180">
        <v>0</v>
      </c>
      <c r="AK2552" s="181">
        <f t="shared" si="1612"/>
        <v>0</v>
      </c>
      <c r="AL2552" s="180">
        <v>0</v>
      </c>
      <c r="AM2552" s="180">
        <v>0</v>
      </c>
      <c r="AN2552" s="181">
        <f t="shared" si="1613"/>
        <v>0</v>
      </c>
      <c r="AO2552" s="180">
        <v>0</v>
      </c>
      <c r="AP2552" s="180">
        <v>0</v>
      </c>
      <c r="AQ2552" s="181">
        <f t="shared" si="1614"/>
        <v>0</v>
      </c>
      <c r="AR2552" s="180">
        <v>0</v>
      </c>
      <c r="AS2552" s="180">
        <v>0</v>
      </c>
      <c r="AT2552" s="181">
        <f t="shared" si="1615"/>
        <v>0</v>
      </c>
      <c r="AU2552" s="180">
        <f t="shared" si="1607"/>
        <v>0</v>
      </c>
      <c r="AV2552" s="180">
        <f t="shared" si="1607"/>
        <v>0</v>
      </c>
      <c r="AW2552" s="181">
        <f t="shared" si="1616"/>
        <v>0</v>
      </c>
      <c r="AX2552" s="183">
        <f t="shared" si="1608"/>
        <v>0</v>
      </c>
      <c r="AY2552" s="183">
        <f t="shared" si="1608"/>
        <v>0</v>
      </c>
      <c r="AZ2552" s="183"/>
      <c r="BA2552" s="183"/>
      <c r="BB2552" s="183"/>
      <c r="BC2552" s="183"/>
      <c r="BD2552" s="183">
        <f t="shared" si="1609"/>
        <v>0</v>
      </c>
      <c r="BE2552" s="183">
        <f t="shared" si="1609"/>
        <v>0</v>
      </c>
    </row>
    <row r="2553" spans="2:57" ht="15.75" hidden="1">
      <c r="B2553" s="163">
        <v>2025</v>
      </c>
      <c r="C2553" s="163">
        <v>20</v>
      </c>
      <c r="D2553" s="164"/>
      <c r="E2553" s="165"/>
      <c r="F2553" s="163">
        <v>4</v>
      </c>
      <c r="G2553" s="163">
        <v>9</v>
      </c>
      <c r="H2553" s="163">
        <v>25</v>
      </c>
      <c r="I2553" s="163">
        <v>5000</v>
      </c>
      <c r="J2553" s="163">
        <v>5100</v>
      </c>
      <c r="K2553" s="163">
        <v>519</v>
      </c>
      <c r="L2553" s="166" t="s">
        <v>44</v>
      </c>
      <c r="M2553" s="167"/>
      <c r="N2553" s="168" t="s">
        <v>178</v>
      </c>
      <c r="O2553" s="169">
        <v>0</v>
      </c>
      <c r="P2553" s="169">
        <v>0</v>
      </c>
      <c r="Q2553" s="169">
        <v>0</v>
      </c>
      <c r="R2553" s="170"/>
      <c r="S2553" s="171"/>
      <c r="T2553" s="172"/>
      <c r="U2553" s="169">
        <f t="shared" ref="U2553:AD2553" si="1617">SUM(U2554:U2555)</f>
        <v>0</v>
      </c>
      <c r="V2553" s="169">
        <f t="shared" si="1617"/>
        <v>0</v>
      </c>
      <c r="W2553" s="173">
        <f t="shared" si="1617"/>
        <v>0</v>
      </c>
      <c r="X2553" s="173">
        <f t="shared" si="1617"/>
        <v>0</v>
      </c>
      <c r="Y2553" s="169">
        <f t="shared" si="1617"/>
        <v>0</v>
      </c>
      <c r="Z2553" s="169">
        <f t="shared" si="1617"/>
        <v>0</v>
      </c>
      <c r="AA2553" s="173">
        <f t="shared" si="1617"/>
        <v>0</v>
      </c>
      <c r="AB2553" s="173">
        <f t="shared" si="1617"/>
        <v>0</v>
      </c>
      <c r="AC2553" s="169">
        <f t="shared" si="1617"/>
        <v>0</v>
      </c>
      <c r="AD2553" s="169">
        <f t="shared" si="1617"/>
        <v>0</v>
      </c>
      <c r="AE2553" s="169">
        <f t="shared" si="1610"/>
        <v>0</v>
      </c>
      <c r="AF2553" s="169">
        <f>SUM(AF2554:AF2555)</f>
        <v>0</v>
      </c>
      <c r="AG2553" s="169">
        <f>SUM(AG2554:AG2555)</f>
        <v>0</v>
      </c>
      <c r="AH2553" s="169">
        <f t="shared" si="1611"/>
        <v>0</v>
      </c>
      <c r="AI2553" s="169">
        <f>SUM(AI2554:AI2555)</f>
        <v>0</v>
      </c>
      <c r="AJ2553" s="169">
        <f>SUM(AJ2554:AJ2555)</f>
        <v>0</v>
      </c>
      <c r="AK2553" s="169">
        <f t="shared" si="1612"/>
        <v>0</v>
      </c>
      <c r="AL2553" s="169">
        <f>SUM(AL2554:AL2555)</f>
        <v>0</v>
      </c>
      <c r="AM2553" s="169">
        <f>SUM(AM2554:AM2555)</f>
        <v>0</v>
      </c>
      <c r="AN2553" s="169">
        <f t="shared" si="1613"/>
        <v>0</v>
      </c>
      <c r="AO2553" s="169">
        <f>SUM(AO2554:AO2555)</f>
        <v>0</v>
      </c>
      <c r="AP2553" s="169">
        <f>SUM(AP2554:AP2555)</f>
        <v>0</v>
      </c>
      <c r="AQ2553" s="169">
        <f t="shared" si="1614"/>
        <v>0</v>
      </c>
      <c r="AR2553" s="169">
        <f>SUM(AR2554:AR2555)</f>
        <v>0</v>
      </c>
      <c r="AS2553" s="169">
        <f>SUM(AS2554:AS2555)</f>
        <v>0</v>
      </c>
      <c r="AT2553" s="169">
        <f t="shared" si="1615"/>
        <v>0</v>
      </c>
      <c r="AU2553" s="169">
        <f>SUM(AU2554:AU2555)</f>
        <v>0</v>
      </c>
      <c r="AV2553" s="169">
        <f>SUM(AV2554:AV2555)</f>
        <v>0</v>
      </c>
      <c r="AW2553" s="169">
        <f t="shared" si="1616"/>
        <v>0</v>
      </c>
      <c r="AX2553" s="171"/>
      <c r="AY2553" s="172"/>
      <c r="AZ2553" s="171"/>
      <c r="BA2553" s="172"/>
      <c r="BB2553" s="171"/>
      <c r="BC2553" s="172"/>
      <c r="BD2553" s="171"/>
      <c r="BE2553" s="172"/>
    </row>
    <row r="2554" spans="2:57" ht="15.75" hidden="1">
      <c r="B2554" s="174">
        <v>2025</v>
      </c>
      <c r="C2554" s="174">
        <v>20</v>
      </c>
      <c r="D2554" s="175">
        <v>0</v>
      </c>
      <c r="E2554" s="176"/>
      <c r="F2554" s="174">
        <v>4</v>
      </c>
      <c r="G2554" s="174">
        <v>9</v>
      </c>
      <c r="H2554" s="174">
        <v>25</v>
      </c>
      <c r="I2554" s="174">
        <v>5000</v>
      </c>
      <c r="J2554" s="174">
        <v>5100</v>
      </c>
      <c r="K2554" s="174">
        <v>519</v>
      </c>
      <c r="L2554" s="177">
        <v>1012</v>
      </c>
      <c r="M2554" s="178">
        <v>0</v>
      </c>
      <c r="N2554" s="179" t="s">
        <v>1564</v>
      </c>
      <c r="O2554" s="180">
        <v>0</v>
      </c>
      <c r="P2554" s="180">
        <v>0</v>
      </c>
      <c r="Q2554" s="181">
        <v>0</v>
      </c>
      <c r="R2554" s="182" t="s">
        <v>98</v>
      </c>
      <c r="S2554" s="183">
        <v>0</v>
      </c>
      <c r="T2554" s="183">
        <v>0</v>
      </c>
      <c r="U2554" s="180">
        <v>0</v>
      </c>
      <c r="V2554" s="180">
        <v>0</v>
      </c>
      <c r="W2554" s="183">
        <v>0</v>
      </c>
      <c r="X2554" s="183">
        <v>0</v>
      </c>
      <c r="Y2554" s="180">
        <v>0</v>
      </c>
      <c r="Z2554" s="180">
        <v>0</v>
      </c>
      <c r="AA2554" s="183">
        <v>0</v>
      </c>
      <c r="AB2554" s="183">
        <v>0</v>
      </c>
      <c r="AC2554" s="180">
        <f t="shared" ref="AC2554:AD2555" si="1618">+O2554+U2554-Y2554</f>
        <v>0</v>
      </c>
      <c r="AD2554" s="180">
        <f t="shared" si="1618"/>
        <v>0</v>
      </c>
      <c r="AE2554" s="181">
        <f t="shared" si="1610"/>
        <v>0</v>
      </c>
      <c r="AF2554" s="180">
        <v>0</v>
      </c>
      <c r="AG2554" s="180">
        <v>0</v>
      </c>
      <c r="AH2554" s="181">
        <f t="shared" si="1611"/>
        <v>0</v>
      </c>
      <c r="AI2554" s="180">
        <v>0</v>
      </c>
      <c r="AJ2554" s="180">
        <v>0</v>
      </c>
      <c r="AK2554" s="181">
        <f t="shared" si="1612"/>
        <v>0</v>
      </c>
      <c r="AL2554" s="180">
        <v>0</v>
      </c>
      <c r="AM2554" s="180">
        <v>0</v>
      </c>
      <c r="AN2554" s="181">
        <f t="shared" si="1613"/>
        <v>0</v>
      </c>
      <c r="AO2554" s="180">
        <v>0</v>
      </c>
      <c r="AP2554" s="180">
        <v>0</v>
      </c>
      <c r="AQ2554" s="181">
        <f t="shared" si="1614"/>
        <v>0</v>
      </c>
      <c r="AR2554" s="180">
        <v>0</v>
      </c>
      <c r="AS2554" s="180">
        <v>0</v>
      </c>
      <c r="AT2554" s="181">
        <f t="shared" si="1615"/>
        <v>0</v>
      </c>
      <c r="AU2554" s="180">
        <f t="shared" ref="AU2554:AV2555" si="1619">+AC2554-AF2554-AI2554-AL2554-AO2554-AR2554</f>
        <v>0</v>
      </c>
      <c r="AV2554" s="180">
        <f t="shared" si="1619"/>
        <v>0</v>
      </c>
      <c r="AW2554" s="181">
        <f t="shared" si="1616"/>
        <v>0</v>
      </c>
      <c r="AX2554" s="183">
        <f t="shared" ref="AX2554:AY2555" si="1620">+S2554+W2554-AA2554</f>
        <v>0</v>
      </c>
      <c r="AY2554" s="183">
        <f t="shared" si="1620"/>
        <v>0</v>
      </c>
      <c r="AZ2554" s="183"/>
      <c r="BA2554" s="183"/>
      <c r="BB2554" s="183"/>
      <c r="BC2554" s="183"/>
      <c r="BD2554" s="183">
        <f t="shared" ref="BD2554:BE2555" si="1621">+AX2554-AZ2554-BB2554</f>
        <v>0</v>
      </c>
      <c r="BE2554" s="183">
        <f t="shared" si="1621"/>
        <v>0</v>
      </c>
    </row>
    <row r="2555" spans="2:57" ht="15.75" hidden="1">
      <c r="B2555" s="174">
        <v>2025</v>
      </c>
      <c r="C2555" s="174">
        <v>20</v>
      </c>
      <c r="D2555" s="175">
        <v>0</v>
      </c>
      <c r="E2555" s="176"/>
      <c r="F2555" s="174">
        <v>4</v>
      </c>
      <c r="G2555" s="174">
        <v>9</v>
      </c>
      <c r="H2555" s="174">
        <v>25</v>
      </c>
      <c r="I2555" s="174">
        <v>5000</v>
      </c>
      <c r="J2555" s="174">
        <v>5100</v>
      </c>
      <c r="K2555" s="174">
        <v>519</v>
      </c>
      <c r="L2555" s="177">
        <v>1394</v>
      </c>
      <c r="M2555" s="178">
        <v>0</v>
      </c>
      <c r="N2555" s="179" t="s">
        <v>1565</v>
      </c>
      <c r="O2555" s="180">
        <v>0</v>
      </c>
      <c r="P2555" s="180">
        <v>0</v>
      </c>
      <c r="Q2555" s="181">
        <v>0</v>
      </c>
      <c r="R2555" s="182" t="s">
        <v>1513</v>
      </c>
      <c r="S2555" s="183">
        <v>0</v>
      </c>
      <c r="T2555" s="183">
        <v>0</v>
      </c>
      <c r="U2555" s="180">
        <v>0</v>
      </c>
      <c r="V2555" s="180">
        <v>0</v>
      </c>
      <c r="W2555" s="183">
        <v>0</v>
      </c>
      <c r="X2555" s="183">
        <v>0</v>
      </c>
      <c r="Y2555" s="180">
        <v>0</v>
      </c>
      <c r="Z2555" s="180">
        <v>0</v>
      </c>
      <c r="AA2555" s="183">
        <v>0</v>
      </c>
      <c r="AB2555" s="183">
        <v>0</v>
      </c>
      <c r="AC2555" s="180">
        <f t="shared" si="1618"/>
        <v>0</v>
      </c>
      <c r="AD2555" s="180">
        <f t="shared" si="1618"/>
        <v>0</v>
      </c>
      <c r="AE2555" s="181">
        <f t="shared" si="1610"/>
        <v>0</v>
      </c>
      <c r="AF2555" s="180">
        <v>0</v>
      </c>
      <c r="AG2555" s="180">
        <v>0</v>
      </c>
      <c r="AH2555" s="181">
        <f t="shared" si="1611"/>
        <v>0</v>
      </c>
      <c r="AI2555" s="180">
        <v>0</v>
      </c>
      <c r="AJ2555" s="180">
        <v>0</v>
      </c>
      <c r="AK2555" s="181">
        <f t="shared" si="1612"/>
        <v>0</v>
      </c>
      <c r="AL2555" s="180">
        <v>0</v>
      </c>
      <c r="AM2555" s="180">
        <v>0</v>
      </c>
      <c r="AN2555" s="181">
        <f t="shared" si="1613"/>
        <v>0</v>
      </c>
      <c r="AO2555" s="180">
        <v>0</v>
      </c>
      <c r="AP2555" s="180">
        <v>0</v>
      </c>
      <c r="AQ2555" s="181">
        <f t="shared" si="1614"/>
        <v>0</v>
      </c>
      <c r="AR2555" s="180">
        <v>0</v>
      </c>
      <c r="AS2555" s="180">
        <v>0</v>
      </c>
      <c r="AT2555" s="181">
        <f t="shared" si="1615"/>
        <v>0</v>
      </c>
      <c r="AU2555" s="180">
        <f t="shared" si="1619"/>
        <v>0</v>
      </c>
      <c r="AV2555" s="180">
        <f t="shared" si="1619"/>
        <v>0</v>
      </c>
      <c r="AW2555" s="181">
        <f t="shared" si="1616"/>
        <v>0</v>
      </c>
      <c r="AX2555" s="183">
        <f t="shared" si="1620"/>
        <v>0</v>
      </c>
      <c r="AY2555" s="183">
        <f t="shared" si="1620"/>
        <v>0</v>
      </c>
      <c r="AZ2555" s="183"/>
      <c r="BA2555" s="183"/>
      <c r="BB2555" s="183"/>
      <c r="BC2555" s="183"/>
      <c r="BD2555" s="183">
        <f t="shared" si="1621"/>
        <v>0</v>
      </c>
      <c r="BE2555" s="183">
        <f t="shared" si="1621"/>
        <v>0</v>
      </c>
    </row>
    <row r="2556" spans="2:57" ht="15.75" hidden="1">
      <c r="B2556" s="152">
        <v>2025</v>
      </c>
      <c r="C2556" s="152">
        <v>20</v>
      </c>
      <c r="D2556" s="153"/>
      <c r="E2556" s="154"/>
      <c r="F2556" s="152">
        <v>4</v>
      </c>
      <c r="G2556" s="152">
        <v>9</v>
      </c>
      <c r="H2556" s="152">
        <v>25</v>
      </c>
      <c r="I2556" s="152">
        <v>5000</v>
      </c>
      <c r="J2556" s="152">
        <v>5600</v>
      </c>
      <c r="K2556" s="152"/>
      <c r="L2556" s="155" t="s">
        <v>44</v>
      </c>
      <c r="M2556" s="156"/>
      <c r="N2556" s="157" t="s">
        <v>1050</v>
      </c>
      <c r="O2556" s="158">
        <v>0</v>
      </c>
      <c r="P2556" s="158">
        <v>0</v>
      </c>
      <c r="Q2556" s="158">
        <v>0</v>
      </c>
      <c r="R2556" s="159"/>
      <c r="S2556" s="160"/>
      <c r="T2556" s="161"/>
      <c r="U2556" s="158">
        <f t="shared" ref="U2556:AD2556" si="1622">U2557+U2559+U2569</f>
        <v>0</v>
      </c>
      <c r="V2556" s="158">
        <f t="shared" si="1622"/>
        <v>0</v>
      </c>
      <c r="W2556" s="162">
        <f t="shared" si="1622"/>
        <v>0</v>
      </c>
      <c r="X2556" s="162">
        <f t="shared" si="1622"/>
        <v>0</v>
      </c>
      <c r="Y2556" s="158">
        <f t="shared" si="1622"/>
        <v>0</v>
      </c>
      <c r="Z2556" s="158">
        <f t="shared" si="1622"/>
        <v>0</v>
      </c>
      <c r="AA2556" s="162">
        <f t="shared" si="1622"/>
        <v>0</v>
      </c>
      <c r="AB2556" s="162">
        <f t="shared" si="1622"/>
        <v>0</v>
      </c>
      <c r="AC2556" s="158">
        <f t="shared" si="1622"/>
        <v>0</v>
      </c>
      <c r="AD2556" s="158">
        <f t="shared" si="1622"/>
        <v>0</v>
      </c>
      <c r="AE2556" s="158">
        <f t="shared" si="1610"/>
        <v>0</v>
      </c>
      <c r="AF2556" s="158">
        <f>AF2557+AF2559+AF2569</f>
        <v>0</v>
      </c>
      <c r="AG2556" s="158">
        <f>AG2557+AG2559+AG2569</f>
        <v>0</v>
      </c>
      <c r="AH2556" s="158">
        <f t="shared" si="1611"/>
        <v>0</v>
      </c>
      <c r="AI2556" s="158">
        <f>AI2557+AI2559+AI2569</f>
        <v>0</v>
      </c>
      <c r="AJ2556" s="158">
        <f>AJ2557+AJ2559+AJ2569</f>
        <v>0</v>
      </c>
      <c r="AK2556" s="158">
        <f t="shared" si="1612"/>
        <v>0</v>
      </c>
      <c r="AL2556" s="158">
        <f>AL2557+AL2559+AL2569</f>
        <v>0</v>
      </c>
      <c r="AM2556" s="158">
        <f>AM2557+AM2559+AM2569</f>
        <v>0</v>
      </c>
      <c r="AN2556" s="158">
        <f t="shared" si="1613"/>
        <v>0</v>
      </c>
      <c r="AO2556" s="158">
        <f>AO2557+AO2559+AO2569</f>
        <v>0</v>
      </c>
      <c r="AP2556" s="158">
        <f>AP2557+AP2559+AP2569</f>
        <v>0</v>
      </c>
      <c r="AQ2556" s="158">
        <f t="shared" si="1614"/>
        <v>0</v>
      </c>
      <c r="AR2556" s="158">
        <f>AR2557+AR2559+AR2569</f>
        <v>0</v>
      </c>
      <c r="AS2556" s="158">
        <f>AS2557+AS2559+AS2569</f>
        <v>0</v>
      </c>
      <c r="AT2556" s="158">
        <f t="shared" si="1615"/>
        <v>0</v>
      </c>
      <c r="AU2556" s="158">
        <f>AU2557+AU2559+AU2569</f>
        <v>0</v>
      </c>
      <c r="AV2556" s="158">
        <f>AV2557+AV2559+AV2569</f>
        <v>0</v>
      </c>
      <c r="AW2556" s="158">
        <f t="shared" si="1616"/>
        <v>0</v>
      </c>
      <c r="AX2556" s="160"/>
      <c r="AY2556" s="161"/>
      <c r="AZ2556" s="160"/>
      <c r="BA2556" s="161"/>
      <c r="BB2556" s="160"/>
      <c r="BC2556" s="161"/>
      <c r="BD2556" s="160"/>
      <c r="BE2556" s="161"/>
    </row>
    <row r="2557" spans="2:57" ht="31.5" hidden="1">
      <c r="B2557" s="163">
        <v>2025</v>
      </c>
      <c r="C2557" s="163">
        <v>20</v>
      </c>
      <c r="D2557" s="164"/>
      <c r="E2557" s="165"/>
      <c r="F2557" s="163">
        <v>4</v>
      </c>
      <c r="G2557" s="163">
        <v>9</v>
      </c>
      <c r="H2557" s="163">
        <v>25</v>
      </c>
      <c r="I2557" s="163">
        <v>5000</v>
      </c>
      <c r="J2557" s="163">
        <v>5600</v>
      </c>
      <c r="K2557" s="163">
        <v>564</v>
      </c>
      <c r="L2557" s="166" t="s">
        <v>44</v>
      </c>
      <c r="M2557" s="167"/>
      <c r="N2557" s="168" t="s">
        <v>220</v>
      </c>
      <c r="O2557" s="169">
        <v>0</v>
      </c>
      <c r="P2557" s="169">
        <v>0</v>
      </c>
      <c r="Q2557" s="169">
        <v>0</v>
      </c>
      <c r="R2557" s="170"/>
      <c r="S2557" s="171"/>
      <c r="T2557" s="172"/>
      <c r="U2557" s="169">
        <f t="shared" ref="U2557:AD2557" si="1623">SUM(U2558)</f>
        <v>0</v>
      </c>
      <c r="V2557" s="169">
        <f t="shared" si="1623"/>
        <v>0</v>
      </c>
      <c r="W2557" s="173">
        <f t="shared" si="1623"/>
        <v>0</v>
      </c>
      <c r="X2557" s="173">
        <f t="shared" si="1623"/>
        <v>0</v>
      </c>
      <c r="Y2557" s="169">
        <f t="shared" si="1623"/>
        <v>0</v>
      </c>
      <c r="Z2557" s="169">
        <f t="shared" si="1623"/>
        <v>0</v>
      </c>
      <c r="AA2557" s="173">
        <f t="shared" si="1623"/>
        <v>0</v>
      </c>
      <c r="AB2557" s="173">
        <f t="shared" si="1623"/>
        <v>0</v>
      </c>
      <c r="AC2557" s="169">
        <f t="shared" si="1623"/>
        <v>0</v>
      </c>
      <c r="AD2557" s="169">
        <f t="shared" si="1623"/>
        <v>0</v>
      </c>
      <c r="AE2557" s="169">
        <f t="shared" si="1610"/>
        <v>0</v>
      </c>
      <c r="AF2557" s="169">
        <f>SUM(AF2558)</f>
        <v>0</v>
      </c>
      <c r="AG2557" s="169">
        <f>SUM(AG2558)</f>
        <v>0</v>
      </c>
      <c r="AH2557" s="169">
        <f t="shared" si="1611"/>
        <v>0</v>
      </c>
      <c r="AI2557" s="169">
        <f>SUM(AI2558)</f>
        <v>0</v>
      </c>
      <c r="AJ2557" s="169">
        <f>SUM(AJ2558)</f>
        <v>0</v>
      </c>
      <c r="AK2557" s="169">
        <f t="shared" si="1612"/>
        <v>0</v>
      </c>
      <c r="AL2557" s="169">
        <f>SUM(AL2558)</f>
        <v>0</v>
      </c>
      <c r="AM2557" s="169">
        <f>SUM(AM2558)</f>
        <v>0</v>
      </c>
      <c r="AN2557" s="169">
        <f t="shared" si="1613"/>
        <v>0</v>
      </c>
      <c r="AO2557" s="169">
        <f>SUM(AO2558)</f>
        <v>0</v>
      </c>
      <c r="AP2557" s="169">
        <f>SUM(AP2558)</f>
        <v>0</v>
      </c>
      <c r="AQ2557" s="169">
        <f t="shared" si="1614"/>
        <v>0</v>
      </c>
      <c r="AR2557" s="169">
        <f>SUM(AR2558)</f>
        <v>0</v>
      </c>
      <c r="AS2557" s="169">
        <f>SUM(AS2558)</f>
        <v>0</v>
      </c>
      <c r="AT2557" s="169">
        <f t="shared" si="1615"/>
        <v>0</v>
      </c>
      <c r="AU2557" s="169">
        <f>SUM(AU2558)</f>
        <v>0</v>
      </c>
      <c r="AV2557" s="169">
        <f>SUM(AV2558)</f>
        <v>0</v>
      </c>
      <c r="AW2557" s="169">
        <f t="shared" si="1616"/>
        <v>0</v>
      </c>
      <c r="AX2557" s="171"/>
      <c r="AY2557" s="172"/>
      <c r="AZ2557" s="171"/>
      <c r="BA2557" s="172"/>
      <c r="BB2557" s="171"/>
      <c r="BC2557" s="172"/>
      <c r="BD2557" s="171"/>
      <c r="BE2557" s="172"/>
    </row>
    <row r="2558" spans="2:57" ht="15.75" hidden="1">
      <c r="B2558" s="174">
        <v>2025</v>
      </c>
      <c r="C2558" s="174">
        <v>20</v>
      </c>
      <c r="D2558" s="175">
        <v>0</v>
      </c>
      <c r="E2558" s="176"/>
      <c r="F2558" s="174">
        <v>4</v>
      </c>
      <c r="G2558" s="174">
        <v>9</v>
      </c>
      <c r="H2558" s="174">
        <v>25</v>
      </c>
      <c r="I2558" s="174">
        <v>5000</v>
      </c>
      <c r="J2558" s="174">
        <v>5600</v>
      </c>
      <c r="K2558" s="174">
        <v>564</v>
      </c>
      <c r="L2558" s="177">
        <v>16</v>
      </c>
      <c r="M2558" s="178">
        <v>0</v>
      </c>
      <c r="N2558" s="179" t="s">
        <v>1566</v>
      </c>
      <c r="O2558" s="180">
        <v>0</v>
      </c>
      <c r="P2558" s="180">
        <v>0</v>
      </c>
      <c r="Q2558" s="181">
        <v>0</v>
      </c>
      <c r="R2558" s="182" t="s">
        <v>98</v>
      </c>
      <c r="S2558" s="183">
        <v>0</v>
      </c>
      <c r="T2558" s="183">
        <v>0</v>
      </c>
      <c r="U2558" s="180">
        <v>0</v>
      </c>
      <c r="V2558" s="180">
        <v>0</v>
      </c>
      <c r="W2558" s="183">
        <v>0</v>
      </c>
      <c r="X2558" s="183">
        <v>0</v>
      </c>
      <c r="Y2558" s="180">
        <v>0</v>
      </c>
      <c r="Z2558" s="180">
        <v>0</v>
      </c>
      <c r="AA2558" s="183">
        <v>0</v>
      </c>
      <c r="AB2558" s="183">
        <v>0</v>
      </c>
      <c r="AC2558" s="180">
        <f>+O2558+U2558-Y2558</f>
        <v>0</v>
      </c>
      <c r="AD2558" s="180">
        <f>+P2558+V2558-Z2558</f>
        <v>0</v>
      </c>
      <c r="AE2558" s="181">
        <f t="shared" si="1610"/>
        <v>0</v>
      </c>
      <c r="AF2558" s="180">
        <v>0</v>
      </c>
      <c r="AG2558" s="180">
        <v>0</v>
      </c>
      <c r="AH2558" s="181">
        <f t="shared" si="1611"/>
        <v>0</v>
      </c>
      <c r="AI2558" s="180">
        <v>0</v>
      </c>
      <c r="AJ2558" s="180">
        <v>0</v>
      </c>
      <c r="AK2558" s="181">
        <f t="shared" si="1612"/>
        <v>0</v>
      </c>
      <c r="AL2558" s="180">
        <v>0</v>
      </c>
      <c r="AM2558" s="180">
        <v>0</v>
      </c>
      <c r="AN2558" s="181">
        <f t="shared" si="1613"/>
        <v>0</v>
      </c>
      <c r="AO2558" s="180">
        <v>0</v>
      </c>
      <c r="AP2558" s="180">
        <v>0</v>
      </c>
      <c r="AQ2558" s="181">
        <f t="shared" si="1614"/>
        <v>0</v>
      </c>
      <c r="AR2558" s="180">
        <v>0</v>
      </c>
      <c r="AS2558" s="180">
        <v>0</v>
      </c>
      <c r="AT2558" s="181">
        <f t="shared" si="1615"/>
        <v>0</v>
      </c>
      <c r="AU2558" s="180">
        <f>+AC2558-AF2558-AI2558-AL2558-AO2558-AR2558</f>
        <v>0</v>
      </c>
      <c r="AV2558" s="180">
        <f>+AD2558-AG2558-AJ2558-AM2558-AP2558-AS2558</f>
        <v>0</v>
      </c>
      <c r="AW2558" s="181">
        <f t="shared" si="1616"/>
        <v>0</v>
      </c>
      <c r="AX2558" s="183">
        <f>+S2558+W2558-AA2558</f>
        <v>0</v>
      </c>
      <c r="AY2558" s="183">
        <f>+T2558+X2558-AB2558</f>
        <v>0</v>
      </c>
      <c r="AZ2558" s="183"/>
      <c r="BA2558" s="183"/>
      <c r="BB2558" s="183"/>
      <c r="BC2558" s="183"/>
      <c r="BD2558" s="183">
        <f>+AX2558-AZ2558-BB2558</f>
        <v>0</v>
      </c>
      <c r="BE2558" s="183">
        <f>+AY2558-BA2558-BC2558</f>
        <v>0</v>
      </c>
    </row>
    <row r="2559" spans="2:57" ht="15.75" hidden="1">
      <c r="B2559" s="163">
        <v>2025</v>
      </c>
      <c r="C2559" s="163">
        <v>20</v>
      </c>
      <c r="D2559" s="164"/>
      <c r="E2559" s="165"/>
      <c r="F2559" s="163">
        <v>4</v>
      </c>
      <c r="G2559" s="163">
        <v>9</v>
      </c>
      <c r="H2559" s="163">
        <v>25</v>
      </c>
      <c r="I2559" s="163">
        <v>5000</v>
      </c>
      <c r="J2559" s="163">
        <v>5600</v>
      </c>
      <c r="K2559" s="163">
        <v>565</v>
      </c>
      <c r="L2559" s="166" t="s">
        <v>44</v>
      </c>
      <c r="M2559" s="167"/>
      <c r="N2559" s="168" t="s">
        <v>590</v>
      </c>
      <c r="O2559" s="169">
        <v>0</v>
      </c>
      <c r="P2559" s="169">
        <v>0</v>
      </c>
      <c r="Q2559" s="169">
        <v>0</v>
      </c>
      <c r="R2559" s="170"/>
      <c r="S2559" s="171"/>
      <c r="T2559" s="172"/>
      <c r="U2559" s="169">
        <f t="shared" ref="U2559:AD2559" si="1624">SUM(U2560:U2568)</f>
        <v>0</v>
      </c>
      <c r="V2559" s="169">
        <f t="shared" si="1624"/>
        <v>0</v>
      </c>
      <c r="W2559" s="173">
        <f t="shared" si="1624"/>
        <v>0</v>
      </c>
      <c r="X2559" s="173">
        <f t="shared" si="1624"/>
        <v>0</v>
      </c>
      <c r="Y2559" s="169">
        <f t="shared" si="1624"/>
        <v>0</v>
      </c>
      <c r="Z2559" s="169">
        <f t="shared" si="1624"/>
        <v>0</v>
      </c>
      <c r="AA2559" s="173">
        <f t="shared" si="1624"/>
        <v>0</v>
      </c>
      <c r="AB2559" s="173">
        <f t="shared" si="1624"/>
        <v>0</v>
      </c>
      <c r="AC2559" s="169">
        <f t="shared" si="1624"/>
        <v>0</v>
      </c>
      <c r="AD2559" s="169">
        <f t="shared" si="1624"/>
        <v>0</v>
      </c>
      <c r="AE2559" s="169">
        <f t="shared" si="1610"/>
        <v>0</v>
      </c>
      <c r="AF2559" s="169">
        <f>SUM(AF2560:AF2568)</f>
        <v>0</v>
      </c>
      <c r="AG2559" s="169">
        <f>SUM(AG2560:AG2568)</f>
        <v>0</v>
      </c>
      <c r="AH2559" s="169">
        <f t="shared" si="1611"/>
        <v>0</v>
      </c>
      <c r="AI2559" s="169">
        <f>SUM(AI2560:AI2568)</f>
        <v>0</v>
      </c>
      <c r="AJ2559" s="169">
        <f>SUM(AJ2560:AJ2568)</f>
        <v>0</v>
      </c>
      <c r="AK2559" s="169">
        <f t="shared" si="1612"/>
        <v>0</v>
      </c>
      <c r="AL2559" s="169">
        <f>SUM(AL2560:AL2568)</f>
        <v>0</v>
      </c>
      <c r="AM2559" s="169">
        <f>SUM(AM2560:AM2568)</f>
        <v>0</v>
      </c>
      <c r="AN2559" s="169">
        <f t="shared" si="1613"/>
        <v>0</v>
      </c>
      <c r="AO2559" s="169">
        <f>SUM(AO2560:AO2568)</f>
        <v>0</v>
      </c>
      <c r="AP2559" s="169">
        <f>SUM(AP2560:AP2568)</f>
        <v>0</v>
      </c>
      <c r="AQ2559" s="169">
        <f t="shared" si="1614"/>
        <v>0</v>
      </c>
      <c r="AR2559" s="169">
        <f>SUM(AR2560:AR2568)</f>
        <v>0</v>
      </c>
      <c r="AS2559" s="169">
        <f>SUM(AS2560:AS2568)</f>
        <v>0</v>
      </c>
      <c r="AT2559" s="169">
        <f t="shared" si="1615"/>
        <v>0</v>
      </c>
      <c r="AU2559" s="169">
        <f>SUM(AU2560:AU2568)</f>
        <v>0</v>
      </c>
      <c r="AV2559" s="169">
        <f>SUM(AV2560:AV2568)</f>
        <v>0</v>
      </c>
      <c r="AW2559" s="169">
        <f t="shared" si="1616"/>
        <v>0</v>
      </c>
      <c r="AX2559" s="171"/>
      <c r="AY2559" s="172"/>
      <c r="AZ2559" s="171"/>
      <c r="BA2559" s="172"/>
      <c r="BB2559" s="171"/>
      <c r="BC2559" s="172"/>
      <c r="BD2559" s="171"/>
      <c r="BE2559" s="172"/>
    </row>
    <row r="2560" spans="2:57" ht="15.75" hidden="1">
      <c r="B2560" s="174">
        <v>2025</v>
      </c>
      <c r="C2560" s="174">
        <v>20</v>
      </c>
      <c r="D2560" s="175">
        <v>0</v>
      </c>
      <c r="E2560" s="176"/>
      <c r="F2560" s="174">
        <v>4</v>
      </c>
      <c r="G2560" s="174">
        <v>9</v>
      </c>
      <c r="H2560" s="174">
        <v>25</v>
      </c>
      <c r="I2560" s="174">
        <v>5000</v>
      </c>
      <c r="J2560" s="174">
        <v>5600</v>
      </c>
      <c r="K2560" s="174">
        <v>565</v>
      </c>
      <c r="L2560" s="177">
        <v>37</v>
      </c>
      <c r="M2560" s="178">
        <v>0</v>
      </c>
      <c r="N2560" s="179" t="s">
        <v>1567</v>
      </c>
      <c r="O2560" s="180">
        <v>0</v>
      </c>
      <c r="P2560" s="180">
        <v>0</v>
      </c>
      <c r="Q2560" s="181">
        <v>0</v>
      </c>
      <c r="R2560" s="182" t="s">
        <v>98</v>
      </c>
      <c r="S2560" s="183">
        <v>0</v>
      </c>
      <c r="T2560" s="183">
        <v>0</v>
      </c>
      <c r="U2560" s="180">
        <v>0</v>
      </c>
      <c r="V2560" s="180">
        <v>0</v>
      </c>
      <c r="W2560" s="183">
        <v>0</v>
      </c>
      <c r="X2560" s="183">
        <v>0</v>
      </c>
      <c r="Y2560" s="180">
        <v>0</v>
      </c>
      <c r="Z2560" s="180">
        <v>0</v>
      </c>
      <c r="AA2560" s="183">
        <v>0</v>
      </c>
      <c r="AB2560" s="183">
        <v>0</v>
      </c>
      <c r="AC2560" s="180">
        <f t="shared" ref="AC2560:AD2568" si="1625">+O2560+U2560-Y2560</f>
        <v>0</v>
      </c>
      <c r="AD2560" s="180">
        <f t="shared" si="1625"/>
        <v>0</v>
      </c>
      <c r="AE2560" s="181">
        <f t="shared" si="1610"/>
        <v>0</v>
      </c>
      <c r="AF2560" s="180">
        <v>0</v>
      </c>
      <c r="AG2560" s="180">
        <v>0</v>
      </c>
      <c r="AH2560" s="181">
        <f t="shared" si="1611"/>
        <v>0</v>
      </c>
      <c r="AI2560" s="180">
        <v>0</v>
      </c>
      <c r="AJ2560" s="180">
        <v>0</v>
      </c>
      <c r="AK2560" s="181">
        <f t="shared" si="1612"/>
        <v>0</v>
      </c>
      <c r="AL2560" s="180">
        <v>0</v>
      </c>
      <c r="AM2560" s="180">
        <v>0</v>
      </c>
      <c r="AN2560" s="181">
        <f t="shared" si="1613"/>
        <v>0</v>
      </c>
      <c r="AO2560" s="180">
        <v>0</v>
      </c>
      <c r="AP2560" s="180">
        <v>0</v>
      </c>
      <c r="AQ2560" s="181">
        <f t="shared" si="1614"/>
        <v>0</v>
      </c>
      <c r="AR2560" s="180">
        <v>0</v>
      </c>
      <c r="AS2560" s="180">
        <v>0</v>
      </c>
      <c r="AT2560" s="181">
        <f t="shared" si="1615"/>
        <v>0</v>
      </c>
      <c r="AU2560" s="180">
        <f t="shared" ref="AU2560:AV2568" si="1626">+AC2560-AF2560-AI2560-AL2560-AO2560-AR2560</f>
        <v>0</v>
      </c>
      <c r="AV2560" s="180">
        <f t="shared" si="1626"/>
        <v>0</v>
      </c>
      <c r="AW2560" s="181">
        <f t="shared" si="1616"/>
        <v>0</v>
      </c>
      <c r="AX2560" s="183">
        <f t="shared" ref="AX2560:AY2568" si="1627">+S2560+W2560-AA2560</f>
        <v>0</v>
      </c>
      <c r="AY2560" s="183">
        <f t="shared" si="1627"/>
        <v>0</v>
      </c>
      <c r="AZ2560" s="183"/>
      <c r="BA2560" s="183"/>
      <c r="BB2560" s="183"/>
      <c r="BC2560" s="183"/>
      <c r="BD2560" s="183">
        <f t="shared" ref="BD2560:BE2568" si="1628">+AX2560-AZ2560-BB2560</f>
        <v>0</v>
      </c>
      <c r="BE2560" s="183">
        <f t="shared" si="1628"/>
        <v>0</v>
      </c>
    </row>
    <row r="2561" spans="2:57" ht="15.75" hidden="1">
      <c r="B2561" s="174">
        <v>2025</v>
      </c>
      <c r="C2561" s="174">
        <v>20</v>
      </c>
      <c r="D2561" s="175">
        <v>0</v>
      </c>
      <c r="E2561" s="176"/>
      <c r="F2561" s="174">
        <v>4</v>
      </c>
      <c r="G2561" s="174">
        <v>9</v>
      </c>
      <c r="H2561" s="174">
        <v>25</v>
      </c>
      <c r="I2561" s="174">
        <v>5000</v>
      </c>
      <c r="J2561" s="174">
        <v>5600</v>
      </c>
      <c r="K2561" s="174">
        <v>565</v>
      </c>
      <c r="L2561" s="177">
        <v>361</v>
      </c>
      <c r="M2561" s="178">
        <v>0</v>
      </c>
      <c r="N2561" s="179" t="s">
        <v>1568</v>
      </c>
      <c r="O2561" s="180">
        <v>0</v>
      </c>
      <c r="P2561" s="180">
        <v>0</v>
      </c>
      <c r="Q2561" s="181">
        <v>0</v>
      </c>
      <c r="R2561" s="182" t="s">
        <v>98</v>
      </c>
      <c r="S2561" s="183">
        <v>0</v>
      </c>
      <c r="T2561" s="183">
        <v>0</v>
      </c>
      <c r="U2561" s="180">
        <v>0</v>
      </c>
      <c r="V2561" s="180">
        <v>0</v>
      </c>
      <c r="W2561" s="183">
        <v>0</v>
      </c>
      <c r="X2561" s="183">
        <v>0</v>
      </c>
      <c r="Y2561" s="180">
        <v>0</v>
      </c>
      <c r="Z2561" s="180">
        <v>0</v>
      </c>
      <c r="AA2561" s="183">
        <v>0</v>
      </c>
      <c r="AB2561" s="183">
        <v>0</v>
      </c>
      <c r="AC2561" s="180">
        <f t="shared" si="1625"/>
        <v>0</v>
      </c>
      <c r="AD2561" s="180">
        <f t="shared" si="1625"/>
        <v>0</v>
      </c>
      <c r="AE2561" s="181">
        <f t="shared" si="1610"/>
        <v>0</v>
      </c>
      <c r="AF2561" s="180">
        <v>0</v>
      </c>
      <c r="AG2561" s="180">
        <v>0</v>
      </c>
      <c r="AH2561" s="181">
        <f t="shared" si="1611"/>
        <v>0</v>
      </c>
      <c r="AI2561" s="180">
        <v>0</v>
      </c>
      <c r="AJ2561" s="180">
        <v>0</v>
      </c>
      <c r="AK2561" s="181">
        <f t="shared" si="1612"/>
        <v>0</v>
      </c>
      <c r="AL2561" s="180">
        <v>0</v>
      </c>
      <c r="AM2561" s="180">
        <v>0</v>
      </c>
      <c r="AN2561" s="181">
        <f t="shared" si="1613"/>
        <v>0</v>
      </c>
      <c r="AO2561" s="180">
        <v>0</v>
      </c>
      <c r="AP2561" s="180">
        <v>0</v>
      </c>
      <c r="AQ2561" s="181">
        <f t="shared" si="1614"/>
        <v>0</v>
      </c>
      <c r="AR2561" s="180">
        <v>0</v>
      </c>
      <c r="AS2561" s="180">
        <v>0</v>
      </c>
      <c r="AT2561" s="181">
        <f t="shared" si="1615"/>
        <v>0</v>
      </c>
      <c r="AU2561" s="180">
        <f t="shared" si="1626"/>
        <v>0</v>
      </c>
      <c r="AV2561" s="180">
        <f t="shared" si="1626"/>
        <v>0</v>
      </c>
      <c r="AW2561" s="181">
        <f t="shared" si="1616"/>
        <v>0</v>
      </c>
      <c r="AX2561" s="183">
        <f t="shared" si="1627"/>
        <v>0</v>
      </c>
      <c r="AY2561" s="183">
        <f t="shared" si="1627"/>
        <v>0</v>
      </c>
      <c r="AZ2561" s="183"/>
      <c r="BA2561" s="183"/>
      <c r="BB2561" s="183"/>
      <c r="BC2561" s="183"/>
      <c r="BD2561" s="183">
        <f t="shared" si="1628"/>
        <v>0</v>
      </c>
      <c r="BE2561" s="183">
        <f t="shared" si="1628"/>
        <v>0</v>
      </c>
    </row>
    <row r="2562" spans="2:57" ht="15.75" hidden="1">
      <c r="B2562" s="174">
        <v>2025</v>
      </c>
      <c r="C2562" s="174">
        <v>20</v>
      </c>
      <c r="D2562" s="175">
        <v>0</v>
      </c>
      <c r="E2562" s="176"/>
      <c r="F2562" s="174">
        <v>4</v>
      </c>
      <c r="G2562" s="174">
        <v>9</v>
      </c>
      <c r="H2562" s="174">
        <v>25</v>
      </c>
      <c r="I2562" s="174">
        <v>5000</v>
      </c>
      <c r="J2562" s="174">
        <v>5600</v>
      </c>
      <c r="K2562" s="174">
        <v>565</v>
      </c>
      <c r="L2562" s="177">
        <v>556</v>
      </c>
      <c r="M2562" s="178">
        <v>0</v>
      </c>
      <c r="N2562" s="179" t="s">
        <v>1569</v>
      </c>
      <c r="O2562" s="180">
        <v>0</v>
      </c>
      <c r="P2562" s="180">
        <v>0</v>
      </c>
      <c r="Q2562" s="181">
        <v>0</v>
      </c>
      <c r="R2562" s="182" t="s">
        <v>98</v>
      </c>
      <c r="S2562" s="183">
        <v>0</v>
      </c>
      <c r="T2562" s="183">
        <v>0</v>
      </c>
      <c r="U2562" s="180">
        <v>0</v>
      </c>
      <c r="V2562" s="180">
        <v>0</v>
      </c>
      <c r="W2562" s="183">
        <v>0</v>
      </c>
      <c r="X2562" s="183">
        <v>0</v>
      </c>
      <c r="Y2562" s="180">
        <v>0</v>
      </c>
      <c r="Z2562" s="180">
        <v>0</v>
      </c>
      <c r="AA2562" s="183">
        <v>0</v>
      </c>
      <c r="AB2562" s="183">
        <v>0</v>
      </c>
      <c r="AC2562" s="180">
        <f t="shared" si="1625"/>
        <v>0</v>
      </c>
      <c r="AD2562" s="180">
        <f t="shared" si="1625"/>
        <v>0</v>
      </c>
      <c r="AE2562" s="181">
        <f t="shared" si="1610"/>
        <v>0</v>
      </c>
      <c r="AF2562" s="180">
        <v>0</v>
      </c>
      <c r="AG2562" s="180">
        <v>0</v>
      </c>
      <c r="AH2562" s="181">
        <f t="shared" si="1611"/>
        <v>0</v>
      </c>
      <c r="AI2562" s="180">
        <v>0</v>
      </c>
      <c r="AJ2562" s="180">
        <v>0</v>
      </c>
      <c r="AK2562" s="181">
        <f t="shared" si="1612"/>
        <v>0</v>
      </c>
      <c r="AL2562" s="180">
        <v>0</v>
      </c>
      <c r="AM2562" s="180">
        <v>0</v>
      </c>
      <c r="AN2562" s="181">
        <f t="shared" si="1613"/>
        <v>0</v>
      </c>
      <c r="AO2562" s="180">
        <v>0</v>
      </c>
      <c r="AP2562" s="180">
        <v>0</v>
      </c>
      <c r="AQ2562" s="181">
        <f t="shared" si="1614"/>
        <v>0</v>
      </c>
      <c r="AR2562" s="180">
        <v>0</v>
      </c>
      <c r="AS2562" s="180">
        <v>0</v>
      </c>
      <c r="AT2562" s="181">
        <f t="shared" si="1615"/>
        <v>0</v>
      </c>
      <c r="AU2562" s="180">
        <f t="shared" si="1626"/>
        <v>0</v>
      </c>
      <c r="AV2562" s="180">
        <f t="shared" si="1626"/>
        <v>0</v>
      </c>
      <c r="AW2562" s="181">
        <f t="shared" si="1616"/>
        <v>0</v>
      </c>
      <c r="AX2562" s="183">
        <f t="shared" si="1627"/>
        <v>0</v>
      </c>
      <c r="AY2562" s="183">
        <f t="shared" si="1627"/>
        <v>0</v>
      </c>
      <c r="AZ2562" s="183"/>
      <c r="BA2562" s="183"/>
      <c r="BB2562" s="183"/>
      <c r="BC2562" s="183"/>
      <c r="BD2562" s="183">
        <f t="shared" si="1628"/>
        <v>0</v>
      </c>
      <c r="BE2562" s="183">
        <f t="shared" si="1628"/>
        <v>0</v>
      </c>
    </row>
    <row r="2563" spans="2:57" ht="15.75" hidden="1">
      <c r="B2563" s="174">
        <v>2025</v>
      </c>
      <c r="C2563" s="174">
        <v>20</v>
      </c>
      <c r="D2563" s="175">
        <v>0</v>
      </c>
      <c r="E2563" s="176"/>
      <c r="F2563" s="174">
        <v>4</v>
      </c>
      <c r="G2563" s="174">
        <v>9</v>
      </c>
      <c r="H2563" s="174">
        <v>25</v>
      </c>
      <c r="I2563" s="174">
        <v>5000</v>
      </c>
      <c r="J2563" s="174">
        <v>5600</v>
      </c>
      <c r="K2563" s="174">
        <v>565</v>
      </c>
      <c r="L2563" s="177">
        <v>1264</v>
      </c>
      <c r="M2563" s="178">
        <v>0</v>
      </c>
      <c r="N2563" s="179" t="s">
        <v>1570</v>
      </c>
      <c r="O2563" s="180">
        <v>0</v>
      </c>
      <c r="P2563" s="180">
        <v>0</v>
      </c>
      <c r="Q2563" s="181">
        <v>0</v>
      </c>
      <c r="R2563" s="182" t="s">
        <v>98</v>
      </c>
      <c r="S2563" s="183">
        <v>0</v>
      </c>
      <c r="T2563" s="183">
        <v>0</v>
      </c>
      <c r="U2563" s="180">
        <v>0</v>
      </c>
      <c r="V2563" s="180">
        <v>0</v>
      </c>
      <c r="W2563" s="183">
        <v>0</v>
      </c>
      <c r="X2563" s="183">
        <v>0</v>
      </c>
      <c r="Y2563" s="180">
        <v>0</v>
      </c>
      <c r="Z2563" s="180">
        <v>0</v>
      </c>
      <c r="AA2563" s="183">
        <v>0</v>
      </c>
      <c r="AB2563" s="183">
        <v>0</v>
      </c>
      <c r="AC2563" s="180">
        <f t="shared" si="1625"/>
        <v>0</v>
      </c>
      <c r="AD2563" s="180">
        <f t="shared" si="1625"/>
        <v>0</v>
      </c>
      <c r="AE2563" s="181">
        <f t="shared" si="1610"/>
        <v>0</v>
      </c>
      <c r="AF2563" s="180">
        <v>0</v>
      </c>
      <c r="AG2563" s="180">
        <v>0</v>
      </c>
      <c r="AH2563" s="181">
        <f t="shared" si="1611"/>
        <v>0</v>
      </c>
      <c r="AI2563" s="180">
        <v>0</v>
      </c>
      <c r="AJ2563" s="180">
        <v>0</v>
      </c>
      <c r="AK2563" s="181">
        <f t="shared" si="1612"/>
        <v>0</v>
      </c>
      <c r="AL2563" s="180">
        <v>0</v>
      </c>
      <c r="AM2563" s="180">
        <v>0</v>
      </c>
      <c r="AN2563" s="181">
        <f t="shared" si="1613"/>
        <v>0</v>
      </c>
      <c r="AO2563" s="180">
        <v>0</v>
      </c>
      <c r="AP2563" s="180">
        <v>0</v>
      </c>
      <c r="AQ2563" s="181">
        <f t="shared" si="1614"/>
        <v>0</v>
      </c>
      <c r="AR2563" s="180">
        <v>0</v>
      </c>
      <c r="AS2563" s="180">
        <v>0</v>
      </c>
      <c r="AT2563" s="181">
        <f t="shared" si="1615"/>
        <v>0</v>
      </c>
      <c r="AU2563" s="180">
        <f t="shared" si="1626"/>
        <v>0</v>
      </c>
      <c r="AV2563" s="180">
        <f t="shared" si="1626"/>
        <v>0</v>
      </c>
      <c r="AW2563" s="181">
        <f t="shared" si="1616"/>
        <v>0</v>
      </c>
      <c r="AX2563" s="183">
        <f t="shared" si="1627"/>
        <v>0</v>
      </c>
      <c r="AY2563" s="183">
        <f t="shared" si="1627"/>
        <v>0</v>
      </c>
      <c r="AZ2563" s="183"/>
      <c r="BA2563" s="183"/>
      <c r="BB2563" s="183"/>
      <c r="BC2563" s="183"/>
      <c r="BD2563" s="183">
        <f t="shared" si="1628"/>
        <v>0</v>
      </c>
      <c r="BE2563" s="183">
        <f t="shared" si="1628"/>
        <v>0</v>
      </c>
    </row>
    <row r="2564" spans="2:57" ht="15.75" hidden="1">
      <c r="B2564" s="174">
        <v>2025</v>
      </c>
      <c r="C2564" s="174">
        <v>20</v>
      </c>
      <c r="D2564" s="175">
        <v>0</v>
      </c>
      <c r="E2564" s="176"/>
      <c r="F2564" s="174">
        <v>4</v>
      </c>
      <c r="G2564" s="174">
        <v>9</v>
      </c>
      <c r="H2564" s="174">
        <v>25</v>
      </c>
      <c r="I2564" s="174">
        <v>5000</v>
      </c>
      <c r="J2564" s="174">
        <v>5600</v>
      </c>
      <c r="K2564" s="174">
        <v>565</v>
      </c>
      <c r="L2564" s="177">
        <v>1474</v>
      </c>
      <c r="M2564" s="178">
        <v>0</v>
      </c>
      <c r="N2564" s="179" t="s">
        <v>1571</v>
      </c>
      <c r="O2564" s="180">
        <v>0</v>
      </c>
      <c r="P2564" s="180">
        <v>0</v>
      </c>
      <c r="Q2564" s="181">
        <v>0</v>
      </c>
      <c r="R2564" s="182" t="s">
        <v>98</v>
      </c>
      <c r="S2564" s="183">
        <v>0</v>
      </c>
      <c r="T2564" s="183">
        <v>0</v>
      </c>
      <c r="U2564" s="180">
        <v>0</v>
      </c>
      <c r="V2564" s="180">
        <v>0</v>
      </c>
      <c r="W2564" s="183">
        <v>0</v>
      </c>
      <c r="X2564" s="183">
        <v>0</v>
      </c>
      <c r="Y2564" s="180">
        <v>0</v>
      </c>
      <c r="Z2564" s="180">
        <v>0</v>
      </c>
      <c r="AA2564" s="183">
        <v>0</v>
      </c>
      <c r="AB2564" s="183">
        <v>0</v>
      </c>
      <c r="AC2564" s="180">
        <f t="shared" si="1625"/>
        <v>0</v>
      </c>
      <c r="AD2564" s="180">
        <f t="shared" si="1625"/>
        <v>0</v>
      </c>
      <c r="AE2564" s="181">
        <f t="shared" si="1610"/>
        <v>0</v>
      </c>
      <c r="AF2564" s="180">
        <v>0</v>
      </c>
      <c r="AG2564" s="180">
        <v>0</v>
      </c>
      <c r="AH2564" s="181">
        <f t="shared" si="1611"/>
        <v>0</v>
      </c>
      <c r="AI2564" s="180">
        <v>0</v>
      </c>
      <c r="AJ2564" s="180">
        <v>0</v>
      </c>
      <c r="AK2564" s="181">
        <f t="shared" si="1612"/>
        <v>0</v>
      </c>
      <c r="AL2564" s="180">
        <v>0</v>
      </c>
      <c r="AM2564" s="180">
        <v>0</v>
      </c>
      <c r="AN2564" s="181">
        <f t="shared" si="1613"/>
        <v>0</v>
      </c>
      <c r="AO2564" s="180">
        <v>0</v>
      </c>
      <c r="AP2564" s="180">
        <v>0</v>
      </c>
      <c r="AQ2564" s="181">
        <f t="shared" si="1614"/>
        <v>0</v>
      </c>
      <c r="AR2564" s="180">
        <v>0</v>
      </c>
      <c r="AS2564" s="180">
        <v>0</v>
      </c>
      <c r="AT2564" s="181">
        <f t="shared" si="1615"/>
        <v>0</v>
      </c>
      <c r="AU2564" s="180">
        <f t="shared" si="1626"/>
        <v>0</v>
      </c>
      <c r="AV2564" s="180">
        <f t="shared" si="1626"/>
        <v>0</v>
      </c>
      <c r="AW2564" s="181">
        <f t="shared" si="1616"/>
        <v>0</v>
      </c>
      <c r="AX2564" s="183">
        <f t="shared" si="1627"/>
        <v>0</v>
      </c>
      <c r="AY2564" s="183">
        <f t="shared" si="1627"/>
        <v>0</v>
      </c>
      <c r="AZ2564" s="183"/>
      <c r="BA2564" s="183"/>
      <c r="BB2564" s="183"/>
      <c r="BC2564" s="183"/>
      <c r="BD2564" s="183">
        <f t="shared" si="1628"/>
        <v>0</v>
      </c>
      <c r="BE2564" s="183">
        <f t="shared" si="1628"/>
        <v>0</v>
      </c>
    </row>
    <row r="2565" spans="2:57" ht="15.75" hidden="1">
      <c r="B2565" s="174">
        <v>2025</v>
      </c>
      <c r="C2565" s="174">
        <v>20</v>
      </c>
      <c r="D2565" s="175">
        <v>0</v>
      </c>
      <c r="E2565" s="176"/>
      <c r="F2565" s="174">
        <v>4</v>
      </c>
      <c r="G2565" s="174">
        <v>9</v>
      </c>
      <c r="H2565" s="174">
        <v>25</v>
      </c>
      <c r="I2565" s="174">
        <v>5000</v>
      </c>
      <c r="J2565" s="174">
        <v>5600</v>
      </c>
      <c r="K2565" s="174">
        <v>565</v>
      </c>
      <c r="L2565" s="177">
        <v>1477</v>
      </c>
      <c r="M2565" s="178">
        <v>0</v>
      </c>
      <c r="N2565" s="179" t="s">
        <v>1572</v>
      </c>
      <c r="O2565" s="180">
        <v>0</v>
      </c>
      <c r="P2565" s="180">
        <v>0</v>
      </c>
      <c r="Q2565" s="181">
        <v>0</v>
      </c>
      <c r="R2565" s="182" t="s">
        <v>98</v>
      </c>
      <c r="S2565" s="183">
        <v>0</v>
      </c>
      <c r="T2565" s="183">
        <v>0</v>
      </c>
      <c r="U2565" s="180">
        <v>0</v>
      </c>
      <c r="V2565" s="180">
        <v>0</v>
      </c>
      <c r="W2565" s="183">
        <v>0</v>
      </c>
      <c r="X2565" s="183">
        <v>0</v>
      </c>
      <c r="Y2565" s="180">
        <v>0</v>
      </c>
      <c r="Z2565" s="180">
        <v>0</v>
      </c>
      <c r="AA2565" s="183">
        <v>0</v>
      </c>
      <c r="AB2565" s="183">
        <v>0</v>
      </c>
      <c r="AC2565" s="180">
        <f t="shared" si="1625"/>
        <v>0</v>
      </c>
      <c r="AD2565" s="180">
        <f t="shared" si="1625"/>
        <v>0</v>
      </c>
      <c r="AE2565" s="181">
        <f t="shared" si="1610"/>
        <v>0</v>
      </c>
      <c r="AF2565" s="180">
        <v>0</v>
      </c>
      <c r="AG2565" s="180">
        <v>0</v>
      </c>
      <c r="AH2565" s="181">
        <f t="shared" si="1611"/>
        <v>0</v>
      </c>
      <c r="AI2565" s="180">
        <v>0</v>
      </c>
      <c r="AJ2565" s="180">
        <v>0</v>
      </c>
      <c r="AK2565" s="181">
        <f t="shared" si="1612"/>
        <v>0</v>
      </c>
      <c r="AL2565" s="180">
        <v>0</v>
      </c>
      <c r="AM2565" s="180">
        <v>0</v>
      </c>
      <c r="AN2565" s="181">
        <f t="shared" si="1613"/>
        <v>0</v>
      </c>
      <c r="AO2565" s="180">
        <v>0</v>
      </c>
      <c r="AP2565" s="180">
        <v>0</v>
      </c>
      <c r="AQ2565" s="181">
        <f t="shared" si="1614"/>
        <v>0</v>
      </c>
      <c r="AR2565" s="180">
        <v>0</v>
      </c>
      <c r="AS2565" s="180">
        <v>0</v>
      </c>
      <c r="AT2565" s="181">
        <f t="shared" si="1615"/>
        <v>0</v>
      </c>
      <c r="AU2565" s="180">
        <f t="shared" si="1626"/>
        <v>0</v>
      </c>
      <c r="AV2565" s="180">
        <f t="shared" si="1626"/>
        <v>0</v>
      </c>
      <c r="AW2565" s="181">
        <f t="shared" si="1616"/>
        <v>0</v>
      </c>
      <c r="AX2565" s="183">
        <f t="shared" si="1627"/>
        <v>0</v>
      </c>
      <c r="AY2565" s="183">
        <f t="shared" si="1627"/>
        <v>0</v>
      </c>
      <c r="AZ2565" s="183"/>
      <c r="BA2565" s="183"/>
      <c r="BB2565" s="183"/>
      <c r="BC2565" s="183"/>
      <c r="BD2565" s="183">
        <f t="shared" si="1628"/>
        <v>0</v>
      </c>
      <c r="BE2565" s="183">
        <f t="shared" si="1628"/>
        <v>0</v>
      </c>
    </row>
    <row r="2566" spans="2:57" ht="15.75" hidden="1">
      <c r="B2566" s="174">
        <v>2025</v>
      </c>
      <c r="C2566" s="174">
        <v>20</v>
      </c>
      <c r="D2566" s="175">
        <v>0</v>
      </c>
      <c r="E2566" s="176"/>
      <c r="F2566" s="174">
        <v>4</v>
      </c>
      <c r="G2566" s="174">
        <v>9</v>
      </c>
      <c r="H2566" s="174">
        <v>25</v>
      </c>
      <c r="I2566" s="174">
        <v>5000</v>
      </c>
      <c r="J2566" s="174">
        <v>5600</v>
      </c>
      <c r="K2566" s="174">
        <v>565</v>
      </c>
      <c r="L2566" s="177">
        <v>1478</v>
      </c>
      <c r="M2566" s="178">
        <v>0</v>
      </c>
      <c r="N2566" s="179" t="s">
        <v>1573</v>
      </c>
      <c r="O2566" s="180">
        <v>0</v>
      </c>
      <c r="P2566" s="180">
        <v>0</v>
      </c>
      <c r="Q2566" s="181">
        <v>0</v>
      </c>
      <c r="R2566" s="182" t="s">
        <v>98</v>
      </c>
      <c r="S2566" s="183">
        <v>0</v>
      </c>
      <c r="T2566" s="183">
        <v>0</v>
      </c>
      <c r="U2566" s="180">
        <v>0</v>
      </c>
      <c r="V2566" s="180">
        <v>0</v>
      </c>
      <c r="W2566" s="183">
        <v>0</v>
      </c>
      <c r="X2566" s="183">
        <v>0</v>
      </c>
      <c r="Y2566" s="180">
        <v>0</v>
      </c>
      <c r="Z2566" s="180">
        <v>0</v>
      </c>
      <c r="AA2566" s="183">
        <v>0</v>
      </c>
      <c r="AB2566" s="183">
        <v>0</v>
      </c>
      <c r="AC2566" s="180">
        <f t="shared" si="1625"/>
        <v>0</v>
      </c>
      <c r="AD2566" s="180">
        <f t="shared" si="1625"/>
        <v>0</v>
      </c>
      <c r="AE2566" s="181">
        <f t="shared" si="1610"/>
        <v>0</v>
      </c>
      <c r="AF2566" s="180">
        <v>0</v>
      </c>
      <c r="AG2566" s="180">
        <v>0</v>
      </c>
      <c r="AH2566" s="181">
        <f t="shared" si="1611"/>
        <v>0</v>
      </c>
      <c r="AI2566" s="180">
        <v>0</v>
      </c>
      <c r="AJ2566" s="180">
        <v>0</v>
      </c>
      <c r="AK2566" s="181">
        <f t="shared" si="1612"/>
        <v>0</v>
      </c>
      <c r="AL2566" s="180">
        <v>0</v>
      </c>
      <c r="AM2566" s="180">
        <v>0</v>
      </c>
      <c r="AN2566" s="181">
        <f t="shared" si="1613"/>
        <v>0</v>
      </c>
      <c r="AO2566" s="180">
        <v>0</v>
      </c>
      <c r="AP2566" s="180">
        <v>0</v>
      </c>
      <c r="AQ2566" s="181">
        <f t="shared" si="1614"/>
        <v>0</v>
      </c>
      <c r="AR2566" s="180">
        <v>0</v>
      </c>
      <c r="AS2566" s="180">
        <v>0</v>
      </c>
      <c r="AT2566" s="181">
        <f t="shared" si="1615"/>
        <v>0</v>
      </c>
      <c r="AU2566" s="180">
        <f t="shared" si="1626"/>
        <v>0</v>
      </c>
      <c r="AV2566" s="180">
        <f t="shared" si="1626"/>
        <v>0</v>
      </c>
      <c r="AW2566" s="181">
        <f t="shared" si="1616"/>
        <v>0</v>
      </c>
      <c r="AX2566" s="183">
        <f t="shared" si="1627"/>
        <v>0</v>
      </c>
      <c r="AY2566" s="183">
        <f t="shared" si="1627"/>
        <v>0</v>
      </c>
      <c r="AZ2566" s="183"/>
      <c r="BA2566" s="183"/>
      <c r="BB2566" s="183"/>
      <c r="BC2566" s="183"/>
      <c r="BD2566" s="183">
        <f t="shared" si="1628"/>
        <v>0</v>
      </c>
      <c r="BE2566" s="183">
        <f t="shared" si="1628"/>
        <v>0</v>
      </c>
    </row>
    <row r="2567" spans="2:57" ht="15.75" hidden="1">
      <c r="B2567" s="174">
        <v>2025</v>
      </c>
      <c r="C2567" s="174">
        <v>20</v>
      </c>
      <c r="D2567" s="175">
        <v>0</v>
      </c>
      <c r="E2567" s="176"/>
      <c r="F2567" s="174">
        <v>4</v>
      </c>
      <c r="G2567" s="174">
        <v>9</v>
      </c>
      <c r="H2567" s="174">
        <v>25</v>
      </c>
      <c r="I2567" s="174">
        <v>5000</v>
      </c>
      <c r="J2567" s="174">
        <v>5600</v>
      </c>
      <c r="K2567" s="174">
        <v>565</v>
      </c>
      <c r="L2567" s="177">
        <v>1494</v>
      </c>
      <c r="M2567" s="178">
        <v>0</v>
      </c>
      <c r="N2567" s="179" t="s">
        <v>1574</v>
      </c>
      <c r="O2567" s="180">
        <v>0</v>
      </c>
      <c r="P2567" s="180">
        <v>0</v>
      </c>
      <c r="Q2567" s="181">
        <v>0</v>
      </c>
      <c r="R2567" s="182" t="s">
        <v>98</v>
      </c>
      <c r="S2567" s="183">
        <v>0</v>
      </c>
      <c r="T2567" s="183">
        <v>0</v>
      </c>
      <c r="U2567" s="180">
        <v>0</v>
      </c>
      <c r="V2567" s="180">
        <v>0</v>
      </c>
      <c r="W2567" s="183">
        <v>0</v>
      </c>
      <c r="X2567" s="183">
        <v>0</v>
      </c>
      <c r="Y2567" s="180">
        <v>0</v>
      </c>
      <c r="Z2567" s="180">
        <v>0</v>
      </c>
      <c r="AA2567" s="183">
        <v>0</v>
      </c>
      <c r="AB2567" s="183">
        <v>0</v>
      </c>
      <c r="AC2567" s="180">
        <f t="shared" si="1625"/>
        <v>0</v>
      </c>
      <c r="AD2567" s="180">
        <f t="shared" si="1625"/>
        <v>0</v>
      </c>
      <c r="AE2567" s="181">
        <f t="shared" si="1610"/>
        <v>0</v>
      </c>
      <c r="AF2567" s="180">
        <v>0</v>
      </c>
      <c r="AG2567" s="180">
        <v>0</v>
      </c>
      <c r="AH2567" s="181">
        <f t="shared" si="1611"/>
        <v>0</v>
      </c>
      <c r="AI2567" s="180">
        <v>0</v>
      </c>
      <c r="AJ2567" s="180">
        <v>0</v>
      </c>
      <c r="AK2567" s="181">
        <f t="shared" si="1612"/>
        <v>0</v>
      </c>
      <c r="AL2567" s="180">
        <v>0</v>
      </c>
      <c r="AM2567" s="180">
        <v>0</v>
      </c>
      <c r="AN2567" s="181">
        <f t="shared" si="1613"/>
        <v>0</v>
      </c>
      <c r="AO2567" s="180">
        <v>0</v>
      </c>
      <c r="AP2567" s="180">
        <v>0</v>
      </c>
      <c r="AQ2567" s="181">
        <f t="shared" si="1614"/>
        <v>0</v>
      </c>
      <c r="AR2567" s="180">
        <v>0</v>
      </c>
      <c r="AS2567" s="180">
        <v>0</v>
      </c>
      <c r="AT2567" s="181">
        <f t="shared" si="1615"/>
        <v>0</v>
      </c>
      <c r="AU2567" s="180">
        <f t="shared" si="1626"/>
        <v>0</v>
      </c>
      <c r="AV2567" s="180">
        <f t="shared" si="1626"/>
        <v>0</v>
      </c>
      <c r="AW2567" s="181">
        <f t="shared" si="1616"/>
        <v>0</v>
      </c>
      <c r="AX2567" s="183">
        <f t="shared" si="1627"/>
        <v>0</v>
      </c>
      <c r="AY2567" s="183">
        <f t="shared" si="1627"/>
        <v>0</v>
      </c>
      <c r="AZ2567" s="183"/>
      <c r="BA2567" s="183"/>
      <c r="BB2567" s="183"/>
      <c r="BC2567" s="183"/>
      <c r="BD2567" s="183">
        <f t="shared" si="1628"/>
        <v>0</v>
      </c>
      <c r="BE2567" s="183">
        <f t="shared" si="1628"/>
        <v>0</v>
      </c>
    </row>
    <row r="2568" spans="2:57" ht="15.75" hidden="1">
      <c r="B2568" s="174">
        <v>2025</v>
      </c>
      <c r="C2568" s="174">
        <v>20</v>
      </c>
      <c r="D2568" s="175">
        <v>0</v>
      </c>
      <c r="E2568" s="176"/>
      <c r="F2568" s="174">
        <v>4</v>
      </c>
      <c r="G2568" s="174">
        <v>9</v>
      </c>
      <c r="H2568" s="174">
        <v>25</v>
      </c>
      <c r="I2568" s="174">
        <v>5000</v>
      </c>
      <c r="J2568" s="174">
        <v>5600</v>
      </c>
      <c r="K2568" s="174">
        <v>565</v>
      </c>
      <c r="L2568" s="177">
        <v>1265</v>
      </c>
      <c r="M2568" s="178">
        <v>0</v>
      </c>
      <c r="N2568" s="179" t="s">
        <v>1575</v>
      </c>
      <c r="O2568" s="180">
        <v>0</v>
      </c>
      <c r="P2568" s="180">
        <v>0</v>
      </c>
      <c r="Q2568" s="181">
        <v>0</v>
      </c>
      <c r="R2568" s="182" t="s">
        <v>98</v>
      </c>
      <c r="S2568" s="183">
        <v>0</v>
      </c>
      <c r="T2568" s="183">
        <v>0</v>
      </c>
      <c r="U2568" s="180">
        <v>0</v>
      </c>
      <c r="V2568" s="180">
        <v>0</v>
      </c>
      <c r="W2568" s="183">
        <v>0</v>
      </c>
      <c r="X2568" s="183">
        <v>0</v>
      </c>
      <c r="Y2568" s="180">
        <v>0</v>
      </c>
      <c r="Z2568" s="180">
        <v>0</v>
      </c>
      <c r="AA2568" s="183">
        <v>0</v>
      </c>
      <c r="AB2568" s="183">
        <v>0</v>
      </c>
      <c r="AC2568" s="180">
        <f t="shared" si="1625"/>
        <v>0</v>
      </c>
      <c r="AD2568" s="180">
        <f t="shared" si="1625"/>
        <v>0</v>
      </c>
      <c r="AE2568" s="181">
        <f t="shared" si="1610"/>
        <v>0</v>
      </c>
      <c r="AF2568" s="180">
        <v>0</v>
      </c>
      <c r="AG2568" s="180">
        <v>0</v>
      </c>
      <c r="AH2568" s="181">
        <f t="shared" si="1611"/>
        <v>0</v>
      </c>
      <c r="AI2568" s="180">
        <v>0</v>
      </c>
      <c r="AJ2568" s="180">
        <v>0</v>
      </c>
      <c r="AK2568" s="181">
        <f t="shared" si="1612"/>
        <v>0</v>
      </c>
      <c r="AL2568" s="180">
        <v>0</v>
      </c>
      <c r="AM2568" s="180">
        <v>0</v>
      </c>
      <c r="AN2568" s="181">
        <f t="shared" si="1613"/>
        <v>0</v>
      </c>
      <c r="AO2568" s="180">
        <v>0</v>
      </c>
      <c r="AP2568" s="180">
        <v>0</v>
      </c>
      <c r="AQ2568" s="181">
        <f t="shared" si="1614"/>
        <v>0</v>
      </c>
      <c r="AR2568" s="180">
        <v>0</v>
      </c>
      <c r="AS2568" s="180">
        <v>0</v>
      </c>
      <c r="AT2568" s="181">
        <f t="shared" si="1615"/>
        <v>0</v>
      </c>
      <c r="AU2568" s="180">
        <f t="shared" si="1626"/>
        <v>0</v>
      </c>
      <c r="AV2568" s="180">
        <f t="shared" si="1626"/>
        <v>0</v>
      </c>
      <c r="AW2568" s="181">
        <f t="shared" si="1616"/>
        <v>0</v>
      </c>
      <c r="AX2568" s="183">
        <f t="shared" si="1627"/>
        <v>0</v>
      </c>
      <c r="AY2568" s="183">
        <f t="shared" si="1627"/>
        <v>0</v>
      </c>
      <c r="AZ2568" s="183"/>
      <c r="BA2568" s="183"/>
      <c r="BB2568" s="183"/>
      <c r="BC2568" s="183"/>
      <c r="BD2568" s="183">
        <f t="shared" si="1628"/>
        <v>0</v>
      </c>
      <c r="BE2568" s="183">
        <f t="shared" si="1628"/>
        <v>0</v>
      </c>
    </row>
    <row r="2569" spans="2:57" ht="31.5" hidden="1">
      <c r="B2569" s="163">
        <v>2025</v>
      </c>
      <c r="C2569" s="163">
        <v>20</v>
      </c>
      <c r="D2569" s="164"/>
      <c r="E2569" s="165"/>
      <c r="F2569" s="163">
        <v>4</v>
      </c>
      <c r="G2569" s="163">
        <v>9</v>
      </c>
      <c r="H2569" s="163">
        <v>25</v>
      </c>
      <c r="I2569" s="163">
        <v>5000</v>
      </c>
      <c r="J2569" s="163">
        <v>5600</v>
      </c>
      <c r="K2569" s="163">
        <v>566</v>
      </c>
      <c r="L2569" s="166" t="s">
        <v>44</v>
      </c>
      <c r="M2569" s="167"/>
      <c r="N2569" s="168" t="s">
        <v>221</v>
      </c>
      <c r="O2569" s="169">
        <v>0</v>
      </c>
      <c r="P2569" s="169">
        <v>0</v>
      </c>
      <c r="Q2569" s="169">
        <v>0</v>
      </c>
      <c r="R2569" s="170"/>
      <c r="S2569" s="171"/>
      <c r="T2569" s="172"/>
      <c r="U2569" s="169">
        <f t="shared" ref="U2569:AD2569" si="1629">SUM(U2570:U2584)</f>
        <v>0</v>
      </c>
      <c r="V2569" s="169">
        <f t="shared" si="1629"/>
        <v>0</v>
      </c>
      <c r="W2569" s="173">
        <f t="shared" si="1629"/>
        <v>0</v>
      </c>
      <c r="X2569" s="173">
        <f t="shared" si="1629"/>
        <v>0</v>
      </c>
      <c r="Y2569" s="169">
        <f t="shared" si="1629"/>
        <v>0</v>
      </c>
      <c r="Z2569" s="169">
        <f t="shared" si="1629"/>
        <v>0</v>
      </c>
      <c r="AA2569" s="173">
        <f t="shared" si="1629"/>
        <v>0</v>
      </c>
      <c r="AB2569" s="173">
        <f t="shared" si="1629"/>
        <v>0</v>
      </c>
      <c r="AC2569" s="169">
        <f t="shared" si="1629"/>
        <v>0</v>
      </c>
      <c r="AD2569" s="169">
        <f t="shared" si="1629"/>
        <v>0</v>
      </c>
      <c r="AE2569" s="169">
        <f t="shared" si="1610"/>
        <v>0</v>
      </c>
      <c r="AF2569" s="169">
        <f>SUM(AF2570:AF2584)</f>
        <v>0</v>
      </c>
      <c r="AG2569" s="169">
        <f>SUM(AG2570:AG2584)</f>
        <v>0</v>
      </c>
      <c r="AH2569" s="169">
        <f t="shared" si="1611"/>
        <v>0</v>
      </c>
      <c r="AI2569" s="169">
        <f>SUM(AI2570:AI2584)</f>
        <v>0</v>
      </c>
      <c r="AJ2569" s="169">
        <f>SUM(AJ2570:AJ2584)</f>
        <v>0</v>
      </c>
      <c r="AK2569" s="169">
        <f t="shared" si="1612"/>
        <v>0</v>
      </c>
      <c r="AL2569" s="169">
        <f>SUM(AL2570:AL2584)</f>
        <v>0</v>
      </c>
      <c r="AM2569" s="169">
        <f>SUM(AM2570:AM2584)</f>
        <v>0</v>
      </c>
      <c r="AN2569" s="169">
        <f t="shared" si="1613"/>
        <v>0</v>
      </c>
      <c r="AO2569" s="169">
        <f>SUM(AO2570:AO2584)</f>
        <v>0</v>
      </c>
      <c r="AP2569" s="169">
        <f>SUM(AP2570:AP2584)</f>
        <v>0</v>
      </c>
      <c r="AQ2569" s="169">
        <f t="shared" si="1614"/>
        <v>0</v>
      </c>
      <c r="AR2569" s="169">
        <f>SUM(AR2570:AR2584)</f>
        <v>0</v>
      </c>
      <c r="AS2569" s="169">
        <f>SUM(AS2570:AS2584)</f>
        <v>0</v>
      </c>
      <c r="AT2569" s="169">
        <f t="shared" si="1615"/>
        <v>0</v>
      </c>
      <c r="AU2569" s="169">
        <f>SUM(AU2570:AU2584)</f>
        <v>0</v>
      </c>
      <c r="AV2569" s="169">
        <f>SUM(AV2570:AV2584)</f>
        <v>0</v>
      </c>
      <c r="AW2569" s="169">
        <f t="shared" si="1616"/>
        <v>0</v>
      </c>
      <c r="AX2569" s="171"/>
      <c r="AY2569" s="172"/>
      <c r="AZ2569" s="171"/>
      <c r="BA2569" s="172"/>
      <c r="BB2569" s="171"/>
      <c r="BC2569" s="172"/>
      <c r="BD2569" s="171"/>
      <c r="BE2569" s="172"/>
    </row>
    <row r="2570" spans="2:57" ht="15.75" hidden="1">
      <c r="B2570" s="174">
        <v>2025</v>
      </c>
      <c r="C2570" s="174">
        <v>20</v>
      </c>
      <c r="D2570" s="175">
        <v>0</v>
      </c>
      <c r="E2570" s="176"/>
      <c r="F2570" s="174">
        <v>4</v>
      </c>
      <c r="G2570" s="174">
        <v>9</v>
      </c>
      <c r="H2570" s="174">
        <v>25</v>
      </c>
      <c r="I2570" s="174">
        <v>5000</v>
      </c>
      <c r="J2570" s="174">
        <v>5600</v>
      </c>
      <c r="K2570" s="174">
        <v>566</v>
      </c>
      <c r="L2570" s="177">
        <v>114</v>
      </c>
      <c r="M2570" s="178">
        <v>0</v>
      </c>
      <c r="N2570" s="179" t="s">
        <v>1576</v>
      </c>
      <c r="O2570" s="180">
        <v>0</v>
      </c>
      <c r="P2570" s="180">
        <v>0</v>
      </c>
      <c r="Q2570" s="181">
        <v>0</v>
      </c>
      <c r="R2570" s="182" t="s">
        <v>98</v>
      </c>
      <c r="S2570" s="183">
        <v>0</v>
      </c>
      <c r="T2570" s="183">
        <v>0</v>
      </c>
      <c r="U2570" s="180">
        <v>0</v>
      </c>
      <c r="V2570" s="180">
        <v>0</v>
      </c>
      <c r="W2570" s="183">
        <v>0</v>
      </c>
      <c r="X2570" s="183">
        <v>0</v>
      </c>
      <c r="Y2570" s="180">
        <v>0</v>
      </c>
      <c r="Z2570" s="180">
        <v>0</v>
      </c>
      <c r="AA2570" s="183">
        <v>0</v>
      </c>
      <c r="AB2570" s="183">
        <v>0</v>
      </c>
      <c r="AC2570" s="180">
        <f t="shared" ref="AC2570:AD2584" si="1630">+O2570+U2570-Y2570</f>
        <v>0</v>
      </c>
      <c r="AD2570" s="180">
        <f t="shared" si="1630"/>
        <v>0</v>
      </c>
      <c r="AE2570" s="181">
        <f t="shared" si="1610"/>
        <v>0</v>
      </c>
      <c r="AF2570" s="180">
        <v>0</v>
      </c>
      <c r="AG2570" s="180">
        <v>0</v>
      </c>
      <c r="AH2570" s="181">
        <f t="shared" si="1611"/>
        <v>0</v>
      </c>
      <c r="AI2570" s="180">
        <v>0</v>
      </c>
      <c r="AJ2570" s="180">
        <v>0</v>
      </c>
      <c r="AK2570" s="181">
        <f t="shared" si="1612"/>
        <v>0</v>
      </c>
      <c r="AL2570" s="180">
        <v>0</v>
      </c>
      <c r="AM2570" s="180">
        <v>0</v>
      </c>
      <c r="AN2570" s="181">
        <f t="shared" si="1613"/>
        <v>0</v>
      </c>
      <c r="AO2570" s="180">
        <v>0</v>
      </c>
      <c r="AP2570" s="180">
        <v>0</v>
      </c>
      <c r="AQ2570" s="181">
        <f t="shared" si="1614"/>
        <v>0</v>
      </c>
      <c r="AR2570" s="180">
        <v>0</v>
      </c>
      <c r="AS2570" s="180">
        <v>0</v>
      </c>
      <c r="AT2570" s="181">
        <f t="shared" si="1615"/>
        <v>0</v>
      </c>
      <c r="AU2570" s="180">
        <f t="shared" ref="AU2570:AV2584" si="1631">+AC2570-AF2570-AI2570-AL2570-AO2570-AR2570</f>
        <v>0</v>
      </c>
      <c r="AV2570" s="180">
        <f t="shared" si="1631"/>
        <v>0</v>
      </c>
      <c r="AW2570" s="181">
        <f t="shared" si="1616"/>
        <v>0</v>
      </c>
      <c r="AX2570" s="183">
        <f t="shared" ref="AX2570:AY2584" si="1632">+S2570+W2570-AA2570</f>
        <v>0</v>
      </c>
      <c r="AY2570" s="183">
        <f t="shared" si="1632"/>
        <v>0</v>
      </c>
      <c r="AZ2570" s="183"/>
      <c r="BA2570" s="183"/>
      <c r="BB2570" s="183"/>
      <c r="BC2570" s="183"/>
      <c r="BD2570" s="183">
        <f t="shared" ref="BD2570:BE2584" si="1633">+AX2570-AZ2570-BB2570</f>
        <v>0</v>
      </c>
      <c r="BE2570" s="183">
        <f t="shared" si="1633"/>
        <v>0</v>
      </c>
    </row>
    <row r="2571" spans="2:57" ht="15.75" hidden="1">
      <c r="B2571" s="174">
        <v>2025</v>
      </c>
      <c r="C2571" s="174">
        <v>20</v>
      </c>
      <c r="D2571" s="175">
        <v>0</v>
      </c>
      <c r="E2571" s="176"/>
      <c r="F2571" s="174">
        <v>4</v>
      </c>
      <c r="G2571" s="174">
        <v>9</v>
      </c>
      <c r="H2571" s="174">
        <v>25</v>
      </c>
      <c r="I2571" s="174">
        <v>5000</v>
      </c>
      <c r="J2571" s="174">
        <v>5600</v>
      </c>
      <c r="K2571" s="174">
        <v>566</v>
      </c>
      <c r="L2571" s="177">
        <v>116</v>
      </c>
      <c r="M2571" s="178">
        <v>0</v>
      </c>
      <c r="N2571" s="179" t="s">
        <v>1577</v>
      </c>
      <c r="O2571" s="180">
        <v>0</v>
      </c>
      <c r="P2571" s="180">
        <v>0</v>
      </c>
      <c r="Q2571" s="181">
        <v>0</v>
      </c>
      <c r="R2571" s="182" t="s">
        <v>98</v>
      </c>
      <c r="S2571" s="183">
        <v>0</v>
      </c>
      <c r="T2571" s="183">
        <v>0</v>
      </c>
      <c r="U2571" s="180">
        <v>0</v>
      </c>
      <c r="V2571" s="180">
        <v>0</v>
      </c>
      <c r="W2571" s="183">
        <v>0</v>
      </c>
      <c r="X2571" s="183">
        <v>0</v>
      </c>
      <c r="Y2571" s="180">
        <v>0</v>
      </c>
      <c r="Z2571" s="180">
        <v>0</v>
      </c>
      <c r="AA2571" s="183">
        <v>0</v>
      </c>
      <c r="AB2571" s="183">
        <v>0</v>
      </c>
      <c r="AC2571" s="180">
        <f t="shared" si="1630"/>
        <v>0</v>
      </c>
      <c r="AD2571" s="180">
        <f t="shared" si="1630"/>
        <v>0</v>
      </c>
      <c r="AE2571" s="181">
        <f t="shared" si="1610"/>
        <v>0</v>
      </c>
      <c r="AF2571" s="180">
        <v>0</v>
      </c>
      <c r="AG2571" s="180">
        <v>0</v>
      </c>
      <c r="AH2571" s="181">
        <f t="shared" si="1611"/>
        <v>0</v>
      </c>
      <c r="AI2571" s="180">
        <v>0</v>
      </c>
      <c r="AJ2571" s="180">
        <v>0</v>
      </c>
      <c r="AK2571" s="181">
        <f t="shared" si="1612"/>
        <v>0</v>
      </c>
      <c r="AL2571" s="180">
        <v>0</v>
      </c>
      <c r="AM2571" s="180">
        <v>0</v>
      </c>
      <c r="AN2571" s="181">
        <f t="shared" si="1613"/>
        <v>0</v>
      </c>
      <c r="AO2571" s="180">
        <v>0</v>
      </c>
      <c r="AP2571" s="180">
        <v>0</v>
      </c>
      <c r="AQ2571" s="181">
        <f t="shared" si="1614"/>
        <v>0</v>
      </c>
      <c r="AR2571" s="180">
        <v>0</v>
      </c>
      <c r="AS2571" s="180">
        <v>0</v>
      </c>
      <c r="AT2571" s="181">
        <f t="shared" si="1615"/>
        <v>0</v>
      </c>
      <c r="AU2571" s="180">
        <f t="shared" si="1631"/>
        <v>0</v>
      </c>
      <c r="AV2571" s="180">
        <f t="shared" si="1631"/>
        <v>0</v>
      </c>
      <c r="AW2571" s="181">
        <f t="shared" si="1616"/>
        <v>0</v>
      </c>
      <c r="AX2571" s="183">
        <f t="shared" si="1632"/>
        <v>0</v>
      </c>
      <c r="AY2571" s="183">
        <f t="shared" si="1632"/>
        <v>0</v>
      </c>
      <c r="AZ2571" s="183"/>
      <c r="BA2571" s="183"/>
      <c r="BB2571" s="183"/>
      <c r="BC2571" s="183"/>
      <c r="BD2571" s="183">
        <f t="shared" si="1633"/>
        <v>0</v>
      </c>
      <c r="BE2571" s="183">
        <f t="shared" si="1633"/>
        <v>0</v>
      </c>
    </row>
    <row r="2572" spans="2:57" ht="15.75" hidden="1">
      <c r="B2572" s="174">
        <v>2025</v>
      </c>
      <c r="C2572" s="174">
        <v>20</v>
      </c>
      <c r="D2572" s="175">
        <v>0</v>
      </c>
      <c r="E2572" s="176"/>
      <c r="F2572" s="174">
        <v>4</v>
      </c>
      <c r="G2572" s="174">
        <v>9</v>
      </c>
      <c r="H2572" s="174">
        <v>25</v>
      </c>
      <c r="I2572" s="174">
        <v>5000</v>
      </c>
      <c r="J2572" s="174">
        <v>5600</v>
      </c>
      <c r="K2572" s="174">
        <v>566</v>
      </c>
      <c r="L2572" s="177">
        <v>1374</v>
      </c>
      <c r="M2572" s="178">
        <v>0</v>
      </c>
      <c r="N2572" s="179" t="s">
        <v>1578</v>
      </c>
      <c r="O2572" s="180">
        <v>0</v>
      </c>
      <c r="P2572" s="180">
        <v>0</v>
      </c>
      <c r="Q2572" s="181">
        <v>0</v>
      </c>
      <c r="R2572" s="182" t="s">
        <v>1513</v>
      </c>
      <c r="S2572" s="183">
        <v>0</v>
      </c>
      <c r="T2572" s="183">
        <v>0</v>
      </c>
      <c r="U2572" s="180">
        <v>0</v>
      </c>
      <c r="V2572" s="180">
        <v>0</v>
      </c>
      <c r="W2572" s="183">
        <v>0</v>
      </c>
      <c r="X2572" s="183">
        <v>0</v>
      </c>
      <c r="Y2572" s="180">
        <v>0</v>
      </c>
      <c r="Z2572" s="180">
        <v>0</v>
      </c>
      <c r="AA2572" s="183">
        <v>0</v>
      </c>
      <c r="AB2572" s="183">
        <v>0</v>
      </c>
      <c r="AC2572" s="180">
        <f t="shared" si="1630"/>
        <v>0</v>
      </c>
      <c r="AD2572" s="180">
        <f t="shared" si="1630"/>
        <v>0</v>
      </c>
      <c r="AE2572" s="181">
        <f t="shared" si="1610"/>
        <v>0</v>
      </c>
      <c r="AF2572" s="180">
        <v>0</v>
      </c>
      <c r="AG2572" s="180">
        <v>0</v>
      </c>
      <c r="AH2572" s="181">
        <f t="shared" si="1611"/>
        <v>0</v>
      </c>
      <c r="AI2572" s="180">
        <v>0</v>
      </c>
      <c r="AJ2572" s="180">
        <v>0</v>
      </c>
      <c r="AK2572" s="181">
        <f t="shared" si="1612"/>
        <v>0</v>
      </c>
      <c r="AL2572" s="180">
        <v>0</v>
      </c>
      <c r="AM2572" s="180">
        <v>0</v>
      </c>
      <c r="AN2572" s="181">
        <f t="shared" si="1613"/>
        <v>0</v>
      </c>
      <c r="AO2572" s="180">
        <v>0</v>
      </c>
      <c r="AP2572" s="180">
        <v>0</v>
      </c>
      <c r="AQ2572" s="181">
        <f t="shared" si="1614"/>
        <v>0</v>
      </c>
      <c r="AR2572" s="180">
        <v>0</v>
      </c>
      <c r="AS2572" s="180">
        <v>0</v>
      </c>
      <c r="AT2572" s="181">
        <f t="shared" si="1615"/>
        <v>0</v>
      </c>
      <c r="AU2572" s="180">
        <f t="shared" si="1631"/>
        <v>0</v>
      </c>
      <c r="AV2572" s="180">
        <f t="shared" si="1631"/>
        <v>0</v>
      </c>
      <c r="AW2572" s="181">
        <f t="shared" si="1616"/>
        <v>0</v>
      </c>
      <c r="AX2572" s="183">
        <f t="shared" si="1632"/>
        <v>0</v>
      </c>
      <c r="AY2572" s="183">
        <f t="shared" si="1632"/>
        <v>0</v>
      </c>
      <c r="AZ2572" s="183"/>
      <c r="BA2572" s="183"/>
      <c r="BB2572" s="183"/>
      <c r="BC2572" s="183"/>
      <c r="BD2572" s="183">
        <f t="shared" si="1633"/>
        <v>0</v>
      </c>
      <c r="BE2572" s="183">
        <f t="shared" si="1633"/>
        <v>0</v>
      </c>
    </row>
    <row r="2573" spans="2:57" ht="15.75" hidden="1">
      <c r="B2573" s="174">
        <v>2025</v>
      </c>
      <c r="C2573" s="174">
        <v>20</v>
      </c>
      <c r="D2573" s="175">
        <v>0</v>
      </c>
      <c r="E2573" s="176"/>
      <c r="F2573" s="174">
        <v>4</v>
      </c>
      <c r="G2573" s="174">
        <v>9</v>
      </c>
      <c r="H2573" s="174">
        <v>25</v>
      </c>
      <c r="I2573" s="174">
        <v>5000</v>
      </c>
      <c r="J2573" s="174">
        <v>5600</v>
      </c>
      <c r="K2573" s="174">
        <v>566</v>
      </c>
      <c r="L2573" s="177">
        <v>1395</v>
      </c>
      <c r="M2573" s="178">
        <v>0</v>
      </c>
      <c r="N2573" s="179" t="s">
        <v>1579</v>
      </c>
      <c r="O2573" s="180">
        <v>0</v>
      </c>
      <c r="P2573" s="180">
        <v>0</v>
      </c>
      <c r="Q2573" s="181">
        <v>0</v>
      </c>
      <c r="R2573" s="182" t="s">
        <v>1513</v>
      </c>
      <c r="S2573" s="183">
        <v>0</v>
      </c>
      <c r="T2573" s="183">
        <v>0</v>
      </c>
      <c r="U2573" s="180">
        <v>0</v>
      </c>
      <c r="V2573" s="180">
        <v>0</v>
      </c>
      <c r="W2573" s="183">
        <v>0</v>
      </c>
      <c r="X2573" s="183">
        <v>0</v>
      </c>
      <c r="Y2573" s="180">
        <v>0</v>
      </c>
      <c r="Z2573" s="180">
        <v>0</v>
      </c>
      <c r="AA2573" s="183">
        <v>0</v>
      </c>
      <c r="AB2573" s="183">
        <v>0</v>
      </c>
      <c r="AC2573" s="180">
        <f t="shared" si="1630"/>
        <v>0</v>
      </c>
      <c r="AD2573" s="180">
        <f t="shared" si="1630"/>
        <v>0</v>
      </c>
      <c r="AE2573" s="181">
        <f t="shared" si="1610"/>
        <v>0</v>
      </c>
      <c r="AF2573" s="180">
        <v>0</v>
      </c>
      <c r="AG2573" s="180">
        <v>0</v>
      </c>
      <c r="AH2573" s="181">
        <f t="shared" si="1611"/>
        <v>0</v>
      </c>
      <c r="AI2573" s="180">
        <v>0</v>
      </c>
      <c r="AJ2573" s="180">
        <v>0</v>
      </c>
      <c r="AK2573" s="181">
        <f t="shared" si="1612"/>
        <v>0</v>
      </c>
      <c r="AL2573" s="180">
        <v>0</v>
      </c>
      <c r="AM2573" s="180">
        <v>0</v>
      </c>
      <c r="AN2573" s="181">
        <f t="shared" si="1613"/>
        <v>0</v>
      </c>
      <c r="AO2573" s="180">
        <v>0</v>
      </c>
      <c r="AP2573" s="180">
        <v>0</v>
      </c>
      <c r="AQ2573" s="181">
        <f t="shared" si="1614"/>
        <v>0</v>
      </c>
      <c r="AR2573" s="180">
        <v>0</v>
      </c>
      <c r="AS2573" s="180">
        <v>0</v>
      </c>
      <c r="AT2573" s="181">
        <f t="shared" si="1615"/>
        <v>0</v>
      </c>
      <c r="AU2573" s="180">
        <f t="shared" si="1631"/>
        <v>0</v>
      </c>
      <c r="AV2573" s="180">
        <f t="shared" si="1631"/>
        <v>0</v>
      </c>
      <c r="AW2573" s="181">
        <f t="shared" si="1616"/>
        <v>0</v>
      </c>
      <c r="AX2573" s="183">
        <f t="shared" si="1632"/>
        <v>0</v>
      </c>
      <c r="AY2573" s="183">
        <f t="shared" si="1632"/>
        <v>0</v>
      </c>
      <c r="AZ2573" s="183"/>
      <c r="BA2573" s="183"/>
      <c r="BB2573" s="183"/>
      <c r="BC2573" s="183"/>
      <c r="BD2573" s="183">
        <f t="shared" si="1633"/>
        <v>0</v>
      </c>
      <c r="BE2573" s="183">
        <f t="shared" si="1633"/>
        <v>0</v>
      </c>
    </row>
    <row r="2574" spans="2:57" ht="15.75" hidden="1">
      <c r="B2574" s="174">
        <v>2025</v>
      </c>
      <c r="C2574" s="174">
        <v>20</v>
      </c>
      <c r="D2574" s="175">
        <v>0</v>
      </c>
      <c r="E2574" s="176"/>
      <c r="F2574" s="174">
        <v>4</v>
      </c>
      <c r="G2574" s="174">
        <v>9</v>
      </c>
      <c r="H2574" s="174">
        <v>25</v>
      </c>
      <c r="I2574" s="174">
        <v>5000</v>
      </c>
      <c r="J2574" s="174">
        <v>5600</v>
      </c>
      <c r="K2574" s="174">
        <v>566</v>
      </c>
      <c r="L2574" s="177">
        <v>692</v>
      </c>
      <c r="M2574" s="178">
        <v>0</v>
      </c>
      <c r="N2574" s="179" t="s">
        <v>1418</v>
      </c>
      <c r="O2574" s="180">
        <v>0</v>
      </c>
      <c r="P2574" s="180">
        <v>0</v>
      </c>
      <c r="Q2574" s="181">
        <v>0</v>
      </c>
      <c r="R2574" s="182" t="s">
        <v>98</v>
      </c>
      <c r="S2574" s="183">
        <v>0</v>
      </c>
      <c r="T2574" s="183">
        <v>0</v>
      </c>
      <c r="U2574" s="180">
        <v>0</v>
      </c>
      <c r="V2574" s="180">
        <v>0</v>
      </c>
      <c r="W2574" s="183">
        <v>0</v>
      </c>
      <c r="X2574" s="183">
        <v>0</v>
      </c>
      <c r="Y2574" s="180">
        <v>0</v>
      </c>
      <c r="Z2574" s="180">
        <v>0</v>
      </c>
      <c r="AA2574" s="183">
        <v>0</v>
      </c>
      <c r="AB2574" s="183">
        <v>0</v>
      </c>
      <c r="AC2574" s="180">
        <f t="shared" si="1630"/>
        <v>0</v>
      </c>
      <c r="AD2574" s="180">
        <f t="shared" si="1630"/>
        <v>0</v>
      </c>
      <c r="AE2574" s="181">
        <f t="shared" si="1610"/>
        <v>0</v>
      </c>
      <c r="AF2574" s="180">
        <v>0</v>
      </c>
      <c r="AG2574" s="180">
        <v>0</v>
      </c>
      <c r="AH2574" s="181">
        <f t="shared" si="1611"/>
        <v>0</v>
      </c>
      <c r="AI2574" s="180">
        <v>0</v>
      </c>
      <c r="AJ2574" s="180">
        <v>0</v>
      </c>
      <c r="AK2574" s="181">
        <f t="shared" si="1612"/>
        <v>0</v>
      </c>
      <c r="AL2574" s="180">
        <v>0</v>
      </c>
      <c r="AM2574" s="180">
        <v>0</v>
      </c>
      <c r="AN2574" s="181">
        <f t="shared" si="1613"/>
        <v>0</v>
      </c>
      <c r="AO2574" s="180">
        <v>0</v>
      </c>
      <c r="AP2574" s="180">
        <v>0</v>
      </c>
      <c r="AQ2574" s="181">
        <f t="shared" si="1614"/>
        <v>0</v>
      </c>
      <c r="AR2574" s="180">
        <v>0</v>
      </c>
      <c r="AS2574" s="180">
        <v>0</v>
      </c>
      <c r="AT2574" s="181">
        <f t="shared" si="1615"/>
        <v>0</v>
      </c>
      <c r="AU2574" s="180">
        <f t="shared" si="1631"/>
        <v>0</v>
      </c>
      <c r="AV2574" s="180">
        <f t="shared" si="1631"/>
        <v>0</v>
      </c>
      <c r="AW2574" s="181">
        <f t="shared" si="1616"/>
        <v>0</v>
      </c>
      <c r="AX2574" s="183">
        <f t="shared" si="1632"/>
        <v>0</v>
      </c>
      <c r="AY2574" s="183">
        <f t="shared" si="1632"/>
        <v>0</v>
      </c>
      <c r="AZ2574" s="183"/>
      <c r="BA2574" s="183"/>
      <c r="BB2574" s="183"/>
      <c r="BC2574" s="183"/>
      <c r="BD2574" s="183">
        <f t="shared" si="1633"/>
        <v>0</v>
      </c>
      <c r="BE2574" s="183">
        <f t="shared" si="1633"/>
        <v>0</v>
      </c>
    </row>
    <row r="2575" spans="2:57" ht="15.75" hidden="1">
      <c r="B2575" s="174">
        <v>2025</v>
      </c>
      <c r="C2575" s="174">
        <v>20</v>
      </c>
      <c r="D2575" s="175">
        <v>0</v>
      </c>
      <c r="E2575" s="176"/>
      <c r="F2575" s="174">
        <v>4</v>
      </c>
      <c r="G2575" s="174">
        <v>9</v>
      </c>
      <c r="H2575" s="174">
        <v>25</v>
      </c>
      <c r="I2575" s="174">
        <v>5000</v>
      </c>
      <c r="J2575" s="174">
        <v>5600</v>
      </c>
      <c r="K2575" s="174">
        <v>566</v>
      </c>
      <c r="L2575" s="177">
        <v>1142</v>
      </c>
      <c r="M2575" s="178">
        <v>0</v>
      </c>
      <c r="N2575" s="179" t="s">
        <v>1184</v>
      </c>
      <c r="O2575" s="180">
        <v>0</v>
      </c>
      <c r="P2575" s="180">
        <v>0</v>
      </c>
      <c r="Q2575" s="181">
        <v>0</v>
      </c>
      <c r="R2575" s="182" t="s">
        <v>98</v>
      </c>
      <c r="S2575" s="183">
        <v>0</v>
      </c>
      <c r="T2575" s="183">
        <v>0</v>
      </c>
      <c r="U2575" s="180">
        <v>0</v>
      </c>
      <c r="V2575" s="180">
        <v>0</v>
      </c>
      <c r="W2575" s="183">
        <v>0</v>
      </c>
      <c r="X2575" s="183">
        <v>0</v>
      </c>
      <c r="Y2575" s="180">
        <v>0</v>
      </c>
      <c r="Z2575" s="180">
        <v>0</v>
      </c>
      <c r="AA2575" s="183">
        <v>0</v>
      </c>
      <c r="AB2575" s="183">
        <v>0</v>
      </c>
      <c r="AC2575" s="180">
        <f t="shared" si="1630"/>
        <v>0</v>
      </c>
      <c r="AD2575" s="180">
        <f t="shared" si="1630"/>
        <v>0</v>
      </c>
      <c r="AE2575" s="181">
        <f t="shared" si="1610"/>
        <v>0</v>
      </c>
      <c r="AF2575" s="180">
        <v>0</v>
      </c>
      <c r="AG2575" s="180">
        <v>0</v>
      </c>
      <c r="AH2575" s="181">
        <f t="shared" si="1611"/>
        <v>0</v>
      </c>
      <c r="AI2575" s="180">
        <v>0</v>
      </c>
      <c r="AJ2575" s="180">
        <v>0</v>
      </c>
      <c r="AK2575" s="181">
        <f t="shared" si="1612"/>
        <v>0</v>
      </c>
      <c r="AL2575" s="180">
        <v>0</v>
      </c>
      <c r="AM2575" s="180">
        <v>0</v>
      </c>
      <c r="AN2575" s="181">
        <f t="shared" si="1613"/>
        <v>0</v>
      </c>
      <c r="AO2575" s="180">
        <v>0</v>
      </c>
      <c r="AP2575" s="180">
        <v>0</v>
      </c>
      <c r="AQ2575" s="181">
        <f t="shared" si="1614"/>
        <v>0</v>
      </c>
      <c r="AR2575" s="180">
        <v>0</v>
      </c>
      <c r="AS2575" s="180">
        <v>0</v>
      </c>
      <c r="AT2575" s="181">
        <f t="shared" si="1615"/>
        <v>0</v>
      </c>
      <c r="AU2575" s="180">
        <f t="shared" si="1631"/>
        <v>0</v>
      </c>
      <c r="AV2575" s="180">
        <f t="shared" si="1631"/>
        <v>0</v>
      </c>
      <c r="AW2575" s="181">
        <f t="shared" si="1616"/>
        <v>0</v>
      </c>
      <c r="AX2575" s="183">
        <f t="shared" si="1632"/>
        <v>0</v>
      </c>
      <c r="AY2575" s="183">
        <f t="shared" si="1632"/>
        <v>0</v>
      </c>
      <c r="AZ2575" s="183"/>
      <c r="BA2575" s="183"/>
      <c r="BB2575" s="183"/>
      <c r="BC2575" s="183"/>
      <c r="BD2575" s="183">
        <f t="shared" si="1633"/>
        <v>0</v>
      </c>
      <c r="BE2575" s="183">
        <f t="shared" si="1633"/>
        <v>0</v>
      </c>
    </row>
    <row r="2576" spans="2:57" ht="15.75" hidden="1">
      <c r="B2576" s="174">
        <v>2025</v>
      </c>
      <c r="C2576" s="174">
        <v>20</v>
      </c>
      <c r="D2576" s="175">
        <v>0</v>
      </c>
      <c r="E2576" s="176"/>
      <c r="F2576" s="174">
        <v>4</v>
      </c>
      <c r="G2576" s="174">
        <v>9</v>
      </c>
      <c r="H2576" s="174">
        <v>25</v>
      </c>
      <c r="I2576" s="174">
        <v>5000</v>
      </c>
      <c r="J2576" s="174">
        <v>5600</v>
      </c>
      <c r="K2576" s="174">
        <v>566</v>
      </c>
      <c r="L2576" s="177">
        <v>1254</v>
      </c>
      <c r="M2576" s="178">
        <v>0</v>
      </c>
      <c r="N2576" s="179" t="s">
        <v>1580</v>
      </c>
      <c r="O2576" s="180">
        <v>0</v>
      </c>
      <c r="P2576" s="180">
        <v>0</v>
      </c>
      <c r="Q2576" s="181">
        <v>0</v>
      </c>
      <c r="R2576" s="182" t="s">
        <v>98</v>
      </c>
      <c r="S2576" s="183">
        <v>0</v>
      </c>
      <c r="T2576" s="183">
        <v>0</v>
      </c>
      <c r="U2576" s="180">
        <v>0</v>
      </c>
      <c r="V2576" s="180">
        <v>0</v>
      </c>
      <c r="W2576" s="183">
        <v>0</v>
      </c>
      <c r="X2576" s="183">
        <v>0</v>
      </c>
      <c r="Y2576" s="180">
        <v>0</v>
      </c>
      <c r="Z2576" s="180">
        <v>0</v>
      </c>
      <c r="AA2576" s="183">
        <v>0</v>
      </c>
      <c r="AB2576" s="183">
        <v>0</v>
      </c>
      <c r="AC2576" s="180">
        <f t="shared" si="1630"/>
        <v>0</v>
      </c>
      <c r="AD2576" s="180">
        <f t="shared" si="1630"/>
        <v>0</v>
      </c>
      <c r="AE2576" s="181">
        <f t="shared" si="1610"/>
        <v>0</v>
      </c>
      <c r="AF2576" s="180">
        <v>0</v>
      </c>
      <c r="AG2576" s="180">
        <v>0</v>
      </c>
      <c r="AH2576" s="181">
        <f t="shared" si="1611"/>
        <v>0</v>
      </c>
      <c r="AI2576" s="180">
        <v>0</v>
      </c>
      <c r="AJ2576" s="180">
        <v>0</v>
      </c>
      <c r="AK2576" s="181">
        <f t="shared" si="1612"/>
        <v>0</v>
      </c>
      <c r="AL2576" s="180">
        <v>0</v>
      </c>
      <c r="AM2576" s="180">
        <v>0</v>
      </c>
      <c r="AN2576" s="181">
        <f t="shared" si="1613"/>
        <v>0</v>
      </c>
      <c r="AO2576" s="180">
        <v>0</v>
      </c>
      <c r="AP2576" s="180">
        <v>0</v>
      </c>
      <c r="AQ2576" s="181">
        <f t="shared" si="1614"/>
        <v>0</v>
      </c>
      <c r="AR2576" s="180">
        <v>0</v>
      </c>
      <c r="AS2576" s="180">
        <v>0</v>
      </c>
      <c r="AT2576" s="181">
        <f t="shared" si="1615"/>
        <v>0</v>
      </c>
      <c r="AU2576" s="180">
        <f t="shared" si="1631"/>
        <v>0</v>
      </c>
      <c r="AV2576" s="180">
        <f t="shared" si="1631"/>
        <v>0</v>
      </c>
      <c r="AW2576" s="181">
        <f t="shared" si="1616"/>
        <v>0</v>
      </c>
      <c r="AX2576" s="183">
        <f t="shared" si="1632"/>
        <v>0</v>
      </c>
      <c r="AY2576" s="183">
        <f t="shared" si="1632"/>
        <v>0</v>
      </c>
      <c r="AZ2576" s="183"/>
      <c r="BA2576" s="183"/>
      <c r="BB2576" s="183"/>
      <c r="BC2576" s="183"/>
      <c r="BD2576" s="183">
        <f t="shared" si="1633"/>
        <v>0</v>
      </c>
      <c r="BE2576" s="183">
        <f t="shared" si="1633"/>
        <v>0</v>
      </c>
    </row>
    <row r="2577" spans="2:57" ht="15.75" hidden="1">
      <c r="B2577" s="174">
        <v>2025</v>
      </c>
      <c r="C2577" s="174">
        <v>20</v>
      </c>
      <c r="D2577" s="175">
        <v>0</v>
      </c>
      <c r="E2577" s="176"/>
      <c r="F2577" s="174">
        <v>4</v>
      </c>
      <c r="G2577" s="174">
        <v>9</v>
      </c>
      <c r="H2577" s="174">
        <v>25</v>
      </c>
      <c r="I2577" s="174">
        <v>5000</v>
      </c>
      <c r="J2577" s="174">
        <v>5600</v>
      </c>
      <c r="K2577" s="174">
        <v>566</v>
      </c>
      <c r="L2577" s="177">
        <v>1399</v>
      </c>
      <c r="M2577" s="178">
        <v>0</v>
      </c>
      <c r="N2577" s="179" t="s">
        <v>1581</v>
      </c>
      <c r="O2577" s="180">
        <v>0</v>
      </c>
      <c r="P2577" s="180">
        <v>0</v>
      </c>
      <c r="Q2577" s="181">
        <v>0</v>
      </c>
      <c r="R2577" s="182" t="s">
        <v>98</v>
      </c>
      <c r="S2577" s="183">
        <v>0</v>
      </c>
      <c r="T2577" s="183">
        <v>0</v>
      </c>
      <c r="U2577" s="180">
        <v>0</v>
      </c>
      <c r="V2577" s="180">
        <v>0</v>
      </c>
      <c r="W2577" s="183">
        <v>0</v>
      </c>
      <c r="X2577" s="183">
        <v>0</v>
      </c>
      <c r="Y2577" s="180">
        <v>0</v>
      </c>
      <c r="Z2577" s="180">
        <v>0</v>
      </c>
      <c r="AA2577" s="183">
        <v>0</v>
      </c>
      <c r="AB2577" s="183">
        <v>0</v>
      </c>
      <c r="AC2577" s="180">
        <f t="shared" si="1630"/>
        <v>0</v>
      </c>
      <c r="AD2577" s="180">
        <f t="shared" si="1630"/>
        <v>0</v>
      </c>
      <c r="AE2577" s="181">
        <f t="shared" si="1610"/>
        <v>0</v>
      </c>
      <c r="AF2577" s="180">
        <v>0</v>
      </c>
      <c r="AG2577" s="180">
        <v>0</v>
      </c>
      <c r="AH2577" s="181">
        <f t="shared" si="1611"/>
        <v>0</v>
      </c>
      <c r="AI2577" s="180">
        <v>0</v>
      </c>
      <c r="AJ2577" s="180">
        <v>0</v>
      </c>
      <c r="AK2577" s="181">
        <f t="shared" si="1612"/>
        <v>0</v>
      </c>
      <c r="AL2577" s="180">
        <v>0</v>
      </c>
      <c r="AM2577" s="180">
        <v>0</v>
      </c>
      <c r="AN2577" s="181">
        <f t="shared" si="1613"/>
        <v>0</v>
      </c>
      <c r="AO2577" s="180">
        <v>0</v>
      </c>
      <c r="AP2577" s="180">
        <v>0</v>
      </c>
      <c r="AQ2577" s="181">
        <f t="shared" si="1614"/>
        <v>0</v>
      </c>
      <c r="AR2577" s="180">
        <v>0</v>
      </c>
      <c r="AS2577" s="180">
        <v>0</v>
      </c>
      <c r="AT2577" s="181">
        <f t="shared" si="1615"/>
        <v>0</v>
      </c>
      <c r="AU2577" s="180">
        <f t="shared" si="1631"/>
        <v>0</v>
      </c>
      <c r="AV2577" s="180">
        <f t="shared" si="1631"/>
        <v>0</v>
      </c>
      <c r="AW2577" s="181">
        <f t="shared" si="1616"/>
        <v>0</v>
      </c>
      <c r="AX2577" s="183">
        <f t="shared" si="1632"/>
        <v>0</v>
      </c>
      <c r="AY2577" s="183">
        <f t="shared" si="1632"/>
        <v>0</v>
      </c>
      <c r="AZ2577" s="183"/>
      <c r="BA2577" s="183"/>
      <c r="BB2577" s="183"/>
      <c r="BC2577" s="183"/>
      <c r="BD2577" s="183">
        <f t="shared" si="1633"/>
        <v>0</v>
      </c>
      <c r="BE2577" s="183">
        <f t="shared" si="1633"/>
        <v>0</v>
      </c>
    </row>
    <row r="2578" spans="2:57" ht="15.75" hidden="1">
      <c r="B2578" s="174">
        <v>2025</v>
      </c>
      <c r="C2578" s="174">
        <v>20</v>
      </c>
      <c r="D2578" s="175">
        <v>0</v>
      </c>
      <c r="E2578" s="176"/>
      <c r="F2578" s="174">
        <v>4</v>
      </c>
      <c r="G2578" s="174">
        <v>9</v>
      </c>
      <c r="H2578" s="174">
        <v>25</v>
      </c>
      <c r="I2578" s="174">
        <v>5000</v>
      </c>
      <c r="J2578" s="174">
        <v>5600</v>
      </c>
      <c r="K2578" s="174">
        <v>566</v>
      </c>
      <c r="L2578" s="177">
        <v>1507</v>
      </c>
      <c r="M2578" s="178">
        <v>0</v>
      </c>
      <c r="N2578" s="179" t="s">
        <v>1582</v>
      </c>
      <c r="O2578" s="180">
        <v>0</v>
      </c>
      <c r="P2578" s="180">
        <v>0</v>
      </c>
      <c r="Q2578" s="181">
        <v>0</v>
      </c>
      <c r="R2578" s="182" t="s">
        <v>98</v>
      </c>
      <c r="S2578" s="183">
        <v>0</v>
      </c>
      <c r="T2578" s="183">
        <v>0</v>
      </c>
      <c r="U2578" s="180">
        <v>0</v>
      </c>
      <c r="V2578" s="180">
        <v>0</v>
      </c>
      <c r="W2578" s="183">
        <v>0</v>
      </c>
      <c r="X2578" s="183">
        <v>0</v>
      </c>
      <c r="Y2578" s="180">
        <v>0</v>
      </c>
      <c r="Z2578" s="180">
        <v>0</v>
      </c>
      <c r="AA2578" s="183">
        <v>0</v>
      </c>
      <c r="AB2578" s="183">
        <v>0</v>
      </c>
      <c r="AC2578" s="180">
        <f t="shared" si="1630"/>
        <v>0</v>
      </c>
      <c r="AD2578" s="180">
        <f t="shared" si="1630"/>
        <v>0</v>
      </c>
      <c r="AE2578" s="181">
        <f t="shared" si="1610"/>
        <v>0</v>
      </c>
      <c r="AF2578" s="180">
        <v>0</v>
      </c>
      <c r="AG2578" s="180">
        <v>0</v>
      </c>
      <c r="AH2578" s="181">
        <f t="shared" si="1611"/>
        <v>0</v>
      </c>
      <c r="AI2578" s="180">
        <v>0</v>
      </c>
      <c r="AJ2578" s="180">
        <v>0</v>
      </c>
      <c r="AK2578" s="181">
        <f t="shared" si="1612"/>
        <v>0</v>
      </c>
      <c r="AL2578" s="180">
        <v>0</v>
      </c>
      <c r="AM2578" s="180">
        <v>0</v>
      </c>
      <c r="AN2578" s="181">
        <f t="shared" si="1613"/>
        <v>0</v>
      </c>
      <c r="AO2578" s="180">
        <v>0</v>
      </c>
      <c r="AP2578" s="180">
        <v>0</v>
      </c>
      <c r="AQ2578" s="181">
        <f t="shared" si="1614"/>
        <v>0</v>
      </c>
      <c r="AR2578" s="180">
        <v>0</v>
      </c>
      <c r="AS2578" s="180">
        <v>0</v>
      </c>
      <c r="AT2578" s="181">
        <f t="shared" si="1615"/>
        <v>0</v>
      </c>
      <c r="AU2578" s="180">
        <f t="shared" si="1631"/>
        <v>0</v>
      </c>
      <c r="AV2578" s="180">
        <f t="shared" si="1631"/>
        <v>0</v>
      </c>
      <c r="AW2578" s="181">
        <f t="shared" si="1616"/>
        <v>0</v>
      </c>
      <c r="AX2578" s="183">
        <f t="shared" si="1632"/>
        <v>0</v>
      </c>
      <c r="AY2578" s="183">
        <f t="shared" si="1632"/>
        <v>0</v>
      </c>
      <c r="AZ2578" s="183"/>
      <c r="BA2578" s="183"/>
      <c r="BB2578" s="183"/>
      <c r="BC2578" s="183"/>
      <c r="BD2578" s="183">
        <f t="shared" si="1633"/>
        <v>0</v>
      </c>
      <c r="BE2578" s="183">
        <f t="shared" si="1633"/>
        <v>0</v>
      </c>
    </row>
    <row r="2579" spans="2:57" ht="15.75" hidden="1">
      <c r="B2579" s="174">
        <v>2025</v>
      </c>
      <c r="C2579" s="174">
        <v>20</v>
      </c>
      <c r="D2579" s="175">
        <v>0</v>
      </c>
      <c r="E2579" s="176"/>
      <c r="F2579" s="174">
        <v>4</v>
      </c>
      <c r="G2579" s="174">
        <v>9</v>
      </c>
      <c r="H2579" s="174">
        <v>25</v>
      </c>
      <c r="I2579" s="174">
        <v>5000</v>
      </c>
      <c r="J2579" s="174">
        <v>5600</v>
      </c>
      <c r="K2579" s="174">
        <v>566</v>
      </c>
      <c r="L2579" s="177">
        <v>1517</v>
      </c>
      <c r="M2579" s="178">
        <v>0</v>
      </c>
      <c r="N2579" s="179" t="s">
        <v>1583</v>
      </c>
      <c r="O2579" s="180">
        <v>0</v>
      </c>
      <c r="P2579" s="180">
        <v>0</v>
      </c>
      <c r="Q2579" s="181">
        <v>0</v>
      </c>
      <c r="R2579" s="182" t="s">
        <v>98</v>
      </c>
      <c r="S2579" s="183">
        <v>0</v>
      </c>
      <c r="T2579" s="183">
        <v>0</v>
      </c>
      <c r="U2579" s="180">
        <v>0</v>
      </c>
      <c r="V2579" s="180">
        <v>0</v>
      </c>
      <c r="W2579" s="183">
        <v>0</v>
      </c>
      <c r="X2579" s="183">
        <v>0</v>
      </c>
      <c r="Y2579" s="180">
        <v>0</v>
      </c>
      <c r="Z2579" s="180">
        <v>0</v>
      </c>
      <c r="AA2579" s="183">
        <v>0</v>
      </c>
      <c r="AB2579" s="183">
        <v>0</v>
      </c>
      <c r="AC2579" s="180">
        <f t="shared" si="1630"/>
        <v>0</v>
      </c>
      <c r="AD2579" s="180">
        <f t="shared" si="1630"/>
        <v>0</v>
      </c>
      <c r="AE2579" s="181">
        <f t="shared" si="1610"/>
        <v>0</v>
      </c>
      <c r="AF2579" s="180">
        <v>0</v>
      </c>
      <c r="AG2579" s="180">
        <v>0</v>
      </c>
      <c r="AH2579" s="181">
        <f t="shared" si="1611"/>
        <v>0</v>
      </c>
      <c r="AI2579" s="180">
        <v>0</v>
      </c>
      <c r="AJ2579" s="180">
        <v>0</v>
      </c>
      <c r="AK2579" s="181">
        <f t="shared" si="1612"/>
        <v>0</v>
      </c>
      <c r="AL2579" s="180">
        <v>0</v>
      </c>
      <c r="AM2579" s="180">
        <v>0</v>
      </c>
      <c r="AN2579" s="181">
        <f t="shared" si="1613"/>
        <v>0</v>
      </c>
      <c r="AO2579" s="180">
        <v>0</v>
      </c>
      <c r="AP2579" s="180">
        <v>0</v>
      </c>
      <c r="AQ2579" s="181">
        <f t="shared" si="1614"/>
        <v>0</v>
      </c>
      <c r="AR2579" s="180">
        <v>0</v>
      </c>
      <c r="AS2579" s="180">
        <v>0</v>
      </c>
      <c r="AT2579" s="181">
        <f t="shared" si="1615"/>
        <v>0</v>
      </c>
      <c r="AU2579" s="180">
        <f t="shared" si="1631"/>
        <v>0</v>
      </c>
      <c r="AV2579" s="180">
        <f t="shared" si="1631"/>
        <v>0</v>
      </c>
      <c r="AW2579" s="181">
        <f t="shared" si="1616"/>
        <v>0</v>
      </c>
      <c r="AX2579" s="183">
        <f t="shared" si="1632"/>
        <v>0</v>
      </c>
      <c r="AY2579" s="183">
        <f t="shared" si="1632"/>
        <v>0</v>
      </c>
      <c r="AZ2579" s="183"/>
      <c r="BA2579" s="183"/>
      <c r="BB2579" s="183"/>
      <c r="BC2579" s="183"/>
      <c r="BD2579" s="183">
        <f t="shared" si="1633"/>
        <v>0</v>
      </c>
      <c r="BE2579" s="183">
        <f t="shared" si="1633"/>
        <v>0</v>
      </c>
    </row>
    <row r="2580" spans="2:57" ht="15.75" hidden="1">
      <c r="B2580" s="174">
        <v>2025</v>
      </c>
      <c r="C2580" s="174">
        <v>20</v>
      </c>
      <c r="D2580" s="175">
        <v>0</v>
      </c>
      <c r="E2580" s="176"/>
      <c r="F2580" s="174">
        <v>4</v>
      </c>
      <c r="G2580" s="174">
        <v>9</v>
      </c>
      <c r="H2580" s="174">
        <v>25</v>
      </c>
      <c r="I2580" s="174">
        <v>5000</v>
      </c>
      <c r="J2580" s="174">
        <v>5600</v>
      </c>
      <c r="K2580" s="174">
        <v>566</v>
      </c>
      <c r="L2580" s="177">
        <v>802</v>
      </c>
      <c r="M2580" s="178">
        <v>0</v>
      </c>
      <c r="N2580" s="179" t="s">
        <v>1584</v>
      </c>
      <c r="O2580" s="180">
        <v>0</v>
      </c>
      <c r="P2580" s="180">
        <v>0</v>
      </c>
      <c r="Q2580" s="181">
        <v>0</v>
      </c>
      <c r="R2580" s="182" t="s">
        <v>98</v>
      </c>
      <c r="S2580" s="183">
        <v>0</v>
      </c>
      <c r="T2580" s="183">
        <v>0</v>
      </c>
      <c r="U2580" s="180">
        <v>0</v>
      </c>
      <c r="V2580" s="180">
        <v>0</v>
      </c>
      <c r="W2580" s="183">
        <v>0</v>
      </c>
      <c r="X2580" s="183">
        <v>0</v>
      </c>
      <c r="Y2580" s="180">
        <v>0</v>
      </c>
      <c r="Z2580" s="180">
        <v>0</v>
      </c>
      <c r="AA2580" s="183">
        <v>0</v>
      </c>
      <c r="AB2580" s="183">
        <v>0</v>
      </c>
      <c r="AC2580" s="180">
        <f t="shared" si="1630"/>
        <v>0</v>
      </c>
      <c r="AD2580" s="180">
        <f t="shared" si="1630"/>
        <v>0</v>
      </c>
      <c r="AE2580" s="181">
        <f t="shared" si="1610"/>
        <v>0</v>
      </c>
      <c r="AF2580" s="180">
        <v>0</v>
      </c>
      <c r="AG2580" s="180">
        <v>0</v>
      </c>
      <c r="AH2580" s="181">
        <f t="shared" si="1611"/>
        <v>0</v>
      </c>
      <c r="AI2580" s="180">
        <v>0</v>
      </c>
      <c r="AJ2580" s="180">
        <v>0</v>
      </c>
      <c r="AK2580" s="181">
        <f t="shared" si="1612"/>
        <v>0</v>
      </c>
      <c r="AL2580" s="180">
        <v>0</v>
      </c>
      <c r="AM2580" s="180">
        <v>0</v>
      </c>
      <c r="AN2580" s="181">
        <f t="shared" si="1613"/>
        <v>0</v>
      </c>
      <c r="AO2580" s="180">
        <v>0</v>
      </c>
      <c r="AP2580" s="180">
        <v>0</v>
      </c>
      <c r="AQ2580" s="181">
        <f t="shared" si="1614"/>
        <v>0</v>
      </c>
      <c r="AR2580" s="180">
        <v>0</v>
      </c>
      <c r="AS2580" s="180">
        <v>0</v>
      </c>
      <c r="AT2580" s="181">
        <f t="shared" si="1615"/>
        <v>0</v>
      </c>
      <c r="AU2580" s="180">
        <f t="shared" si="1631"/>
        <v>0</v>
      </c>
      <c r="AV2580" s="180">
        <f t="shared" si="1631"/>
        <v>0</v>
      </c>
      <c r="AW2580" s="181">
        <f t="shared" si="1616"/>
        <v>0</v>
      </c>
      <c r="AX2580" s="183">
        <f t="shared" si="1632"/>
        <v>0</v>
      </c>
      <c r="AY2580" s="183">
        <f t="shared" si="1632"/>
        <v>0</v>
      </c>
      <c r="AZ2580" s="183"/>
      <c r="BA2580" s="183"/>
      <c r="BB2580" s="183"/>
      <c r="BC2580" s="183"/>
      <c r="BD2580" s="183">
        <f t="shared" si="1633"/>
        <v>0</v>
      </c>
      <c r="BE2580" s="183">
        <f t="shared" si="1633"/>
        <v>0</v>
      </c>
    </row>
    <row r="2581" spans="2:57" ht="15.75" hidden="1">
      <c r="B2581" s="174">
        <v>2025</v>
      </c>
      <c r="C2581" s="174">
        <v>20</v>
      </c>
      <c r="D2581" s="175">
        <v>0</v>
      </c>
      <c r="E2581" s="176"/>
      <c r="F2581" s="174">
        <v>4</v>
      </c>
      <c r="G2581" s="174">
        <v>9</v>
      </c>
      <c r="H2581" s="174">
        <v>25</v>
      </c>
      <c r="I2581" s="174">
        <v>5000</v>
      </c>
      <c r="J2581" s="174">
        <v>5600</v>
      </c>
      <c r="K2581" s="174">
        <v>566</v>
      </c>
      <c r="L2581" s="177">
        <v>789</v>
      </c>
      <c r="M2581" s="178">
        <v>0</v>
      </c>
      <c r="N2581" s="179" t="s">
        <v>1585</v>
      </c>
      <c r="O2581" s="180">
        <v>0</v>
      </c>
      <c r="P2581" s="180">
        <v>0</v>
      </c>
      <c r="Q2581" s="181">
        <v>0</v>
      </c>
      <c r="R2581" s="182" t="s">
        <v>98</v>
      </c>
      <c r="S2581" s="183">
        <v>0</v>
      </c>
      <c r="T2581" s="183">
        <v>0</v>
      </c>
      <c r="U2581" s="180">
        <v>0</v>
      </c>
      <c r="V2581" s="180">
        <v>0</v>
      </c>
      <c r="W2581" s="183">
        <v>0</v>
      </c>
      <c r="X2581" s="183">
        <v>0</v>
      </c>
      <c r="Y2581" s="180">
        <v>0</v>
      </c>
      <c r="Z2581" s="180">
        <v>0</v>
      </c>
      <c r="AA2581" s="183">
        <v>0</v>
      </c>
      <c r="AB2581" s="183">
        <v>0</v>
      </c>
      <c r="AC2581" s="180">
        <f t="shared" si="1630"/>
        <v>0</v>
      </c>
      <c r="AD2581" s="180">
        <f t="shared" si="1630"/>
        <v>0</v>
      </c>
      <c r="AE2581" s="181">
        <f t="shared" si="1610"/>
        <v>0</v>
      </c>
      <c r="AF2581" s="180">
        <v>0</v>
      </c>
      <c r="AG2581" s="180">
        <v>0</v>
      </c>
      <c r="AH2581" s="181">
        <f t="shared" si="1611"/>
        <v>0</v>
      </c>
      <c r="AI2581" s="180">
        <v>0</v>
      </c>
      <c r="AJ2581" s="180">
        <v>0</v>
      </c>
      <c r="AK2581" s="181">
        <f t="shared" si="1612"/>
        <v>0</v>
      </c>
      <c r="AL2581" s="180">
        <v>0</v>
      </c>
      <c r="AM2581" s="180">
        <v>0</v>
      </c>
      <c r="AN2581" s="181">
        <f t="shared" si="1613"/>
        <v>0</v>
      </c>
      <c r="AO2581" s="180">
        <v>0</v>
      </c>
      <c r="AP2581" s="180">
        <v>0</v>
      </c>
      <c r="AQ2581" s="181">
        <f t="shared" si="1614"/>
        <v>0</v>
      </c>
      <c r="AR2581" s="180">
        <v>0</v>
      </c>
      <c r="AS2581" s="180">
        <v>0</v>
      </c>
      <c r="AT2581" s="181">
        <f t="shared" si="1615"/>
        <v>0</v>
      </c>
      <c r="AU2581" s="180">
        <f t="shared" si="1631"/>
        <v>0</v>
      </c>
      <c r="AV2581" s="180">
        <f t="shared" si="1631"/>
        <v>0</v>
      </c>
      <c r="AW2581" s="181">
        <f t="shared" si="1616"/>
        <v>0</v>
      </c>
      <c r="AX2581" s="183">
        <f t="shared" si="1632"/>
        <v>0</v>
      </c>
      <c r="AY2581" s="183">
        <f t="shared" si="1632"/>
        <v>0</v>
      </c>
      <c r="AZ2581" s="183"/>
      <c r="BA2581" s="183"/>
      <c r="BB2581" s="183"/>
      <c r="BC2581" s="183"/>
      <c r="BD2581" s="183">
        <f t="shared" si="1633"/>
        <v>0</v>
      </c>
      <c r="BE2581" s="183">
        <f t="shared" si="1633"/>
        <v>0</v>
      </c>
    </row>
    <row r="2582" spans="2:57" ht="15.75" hidden="1">
      <c r="B2582" s="174">
        <v>2025</v>
      </c>
      <c r="C2582" s="174">
        <v>20</v>
      </c>
      <c r="D2582" s="175">
        <v>0</v>
      </c>
      <c r="E2582" s="176"/>
      <c r="F2582" s="174">
        <v>4</v>
      </c>
      <c r="G2582" s="174">
        <v>9</v>
      </c>
      <c r="H2582" s="174">
        <v>25</v>
      </c>
      <c r="I2582" s="174">
        <v>5000</v>
      </c>
      <c r="J2582" s="174">
        <v>5600</v>
      </c>
      <c r="K2582" s="174">
        <v>566</v>
      </c>
      <c r="L2582" s="177">
        <v>1381</v>
      </c>
      <c r="M2582" s="178">
        <v>0</v>
      </c>
      <c r="N2582" s="179" t="s">
        <v>1586</v>
      </c>
      <c r="O2582" s="180">
        <v>0</v>
      </c>
      <c r="P2582" s="180">
        <v>0</v>
      </c>
      <c r="Q2582" s="181">
        <v>0</v>
      </c>
      <c r="R2582" s="182" t="s">
        <v>1513</v>
      </c>
      <c r="S2582" s="183">
        <v>0</v>
      </c>
      <c r="T2582" s="183">
        <v>0</v>
      </c>
      <c r="U2582" s="180">
        <v>0</v>
      </c>
      <c r="V2582" s="180">
        <v>0</v>
      </c>
      <c r="W2582" s="183">
        <v>0</v>
      </c>
      <c r="X2582" s="183">
        <v>0</v>
      </c>
      <c r="Y2582" s="180">
        <v>0</v>
      </c>
      <c r="Z2582" s="180">
        <v>0</v>
      </c>
      <c r="AA2582" s="183">
        <v>0</v>
      </c>
      <c r="AB2582" s="183">
        <v>0</v>
      </c>
      <c r="AC2582" s="180">
        <f t="shared" si="1630"/>
        <v>0</v>
      </c>
      <c r="AD2582" s="180">
        <f t="shared" si="1630"/>
        <v>0</v>
      </c>
      <c r="AE2582" s="181">
        <f t="shared" si="1610"/>
        <v>0</v>
      </c>
      <c r="AF2582" s="180">
        <v>0</v>
      </c>
      <c r="AG2582" s="180">
        <v>0</v>
      </c>
      <c r="AH2582" s="181">
        <f t="shared" si="1611"/>
        <v>0</v>
      </c>
      <c r="AI2582" s="180">
        <v>0</v>
      </c>
      <c r="AJ2582" s="180">
        <v>0</v>
      </c>
      <c r="AK2582" s="181">
        <f t="shared" si="1612"/>
        <v>0</v>
      </c>
      <c r="AL2582" s="180">
        <v>0</v>
      </c>
      <c r="AM2582" s="180">
        <v>0</v>
      </c>
      <c r="AN2582" s="181">
        <f t="shared" si="1613"/>
        <v>0</v>
      </c>
      <c r="AO2582" s="180">
        <v>0</v>
      </c>
      <c r="AP2582" s="180">
        <v>0</v>
      </c>
      <c r="AQ2582" s="181">
        <f t="shared" si="1614"/>
        <v>0</v>
      </c>
      <c r="AR2582" s="180">
        <v>0</v>
      </c>
      <c r="AS2582" s="180">
        <v>0</v>
      </c>
      <c r="AT2582" s="181">
        <f t="shared" si="1615"/>
        <v>0</v>
      </c>
      <c r="AU2582" s="180">
        <f t="shared" si="1631"/>
        <v>0</v>
      </c>
      <c r="AV2582" s="180">
        <f t="shared" si="1631"/>
        <v>0</v>
      </c>
      <c r="AW2582" s="181">
        <f t="shared" si="1616"/>
        <v>0</v>
      </c>
      <c r="AX2582" s="183">
        <f t="shared" si="1632"/>
        <v>0</v>
      </c>
      <c r="AY2582" s="183">
        <f t="shared" si="1632"/>
        <v>0</v>
      </c>
      <c r="AZ2582" s="183"/>
      <c r="BA2582" s="183"/>
      <c r="BB2582" s="183"/>
      <c r="BC2582" s="183"/>
      <c r="BD2582" s="183">
        <f t="shared" si="1633"/>
        <v>0</v>
      </c>
      <c r="BE2582" s="183">
        <f t="shared" si="1633"/>
        <v>0</v>
      </c>
    </row>
    <row r="2583" spans="2:57" ht="30" hidden="1">
      <c r="B2583" s="174">
        <v>2025</v>
      </c>
      <c r="C2583" s="174">
        <v>20</v>
      </c>
      <c r="D2583" s="175">
        <v>0</v>
      </c>
      <c r="E2583" s="176"/>
      <c r="F2583" s="174">
        <v>4</v>
      </c>
      <c r="G2583" s="174">
        <v>9</v>
      </c>
      <c r="H2583" s="174">
        <v>25</v>
      </c>
      <c r="I2583" s="174">
        <v>5000</v>
      </c>
      <c r="J2583" s="174">
        <v>5600</v>
      </c>
      <c r="K2583" s="174">
        <v>566</v>
      </c>
      <c r="L2583" s="177">
        <v>563</v>
      </c>
      <c r="M2583" s="178">
        <v>0</v>
      </c>
      <c r="N2583" s="179" t="s">
        <v>1532</v>
      </c>
      <c r="O2583" s="180">
        <v>0</v>
      </c>
      <c r="P2583" s="180">
        <v>0</v>
      </c>
      <c r="Q2583" s="181">
        <v>0</v>
      </c>
      <c r="R2583" s="182" t="s">
        <v>1513</v>
      </c>
      <c r="S2583" s="183">
        <v>0</v>
      </c>
      <c r="T2583" s="183">
        <v>0</v>
      </c>
      <c r="U2583" s="180">
        <v>0</v>
      </c>
      <c r="V2583" s="180">
        <v>0</v>
      </c>
      <c r="W2583" s="183">
        <v>0</v>
      </c>
      <c r="X2583" s="183">
        <v>0</v>
      </c>
      <c r="Y2583" s="180">
        <v>0</v>
      </c>
      <c r="Z2583" s="180">
        <v>0</v>
      </c>
      <c r="AA2583" s="183">
        <v>0</v>
      </c>
      <c r="AB2583" s="183">
        <v>0</v>
      </c>
      <c r="AC2583" s="180">
        <f t="shared" si="1630"/>
        <v>0</v>
      </c>
      <c r="AD2583" s="180">
        <f t="shared" si="1630"/>
        <v>0</v>
      </c>
      <c r="AE2583" s="181">
        <f t="shared" si="1610"/>
        <v>0</v>
      </c>
      <c r="AF2583" s="180">
        <v>0</v>
      </c>
      <c r="AG2583" s="180">
        <v>0</v>
      </c>
      <c r="AH2583" s="181">
        <f t="shared" si="1611"/>
        <v>0</v>
      </c>
      <c r="AI2583" s="180">
        <v>0</v>
      </c>
      <c r="AJ2583" s="180">
        <v>0</v>
      </c>
      <c r="AK2583" s="181">
        <f t="shared" si="1612"/>
        <v>0</v>
      </c>
      <c r="AL2583" s="180">
        <v>0</v>
      </c>
      <c r="AM2583" s="180">
        <v>0</v>
      </c>
      <c r="AN2583" s="181">
        <f t="shared" si="1613"/>
        <v>0</v>
      </c>
      <c r="AO2583" s="180">
        <v>0</v>
      </c>
      <c r="AP2583" s="180">
        <v>0</v>
      </c>
      <c r="AQ2583" s="181">
        <f t="shared" si="1614"/>
        <v>0</v>
      </c>
      <c r="AR2583" s="180">
        <v>0</v>
      </c>
      <c r="AS2583" s="180">
        <v>0</v>
      </c>
      <c r="AT2583" s="181">
        <f t="shared" si="1615"/>
        <v>0</v>
      </c>
      <c r="AU2583" s="180">
        <f t="shared" si="1631"/>
        <v>0</v>
      </c>
      <c r="AV2583" s="180">
        <f t="shared" si="1631"/>
        <v>0</v>
      </c>
      <c r="AW2583" s="181">
        <f t="shared" si="1616"/>
        <v>0</v>
      </c>
      <c r="AX2583" s="183">
        <f t="shared" si="1632"/>
        <v>0</v>
      </c>
      <c r="AY2583" s="183">
        <f t="shared" si="1632"/>
        <v>0</v>
      </c>
      <c r="AZ2583" s="183"/>
      <c r="BA2583" s="183"/>
      <c r="BB2583" s="183"/>
      <c r="BC2583" s="183"/>
      <c r="BD2583" s="183">
        <f t="shared" si="1633"/>
        <v>0</v>
      </c>
      <c r="BE2583" s="183">
        <f t="shared" si="1633"/>
        <v>0</v>
      </c>
    </row>
    <row r="2584" spans="2:57" ht="15.75" hidden="1">
      <c r="B2584" s="174">
        <v>2025</v>
      </c>
      <c r="C2584" s="174">
        <v>20</v>
      </c>
      <c r="D2584" s="175">
        <v>0</v>
      </c>
      <c r="E2584" s="176"/>
      <c r="F2584" s="174">
        <v>4</v>
      </c>
      <c r="G2584" s="174">
        <v>9</v>
      </c>
      <c r="H2584" s="174">
        <v>25</v>
      </c>
      <c r="I2584" s="174">
        <v>5000</v>
      </c>
      <c r="J2584" s="174">
        <v>5600</v>
      </c>
      <c r="K2584" s="174">
        <v>566</v>
      </c>
      <c r="L2584" s="177">
        <v>1458</v>
      </c>
      <c r="M2584" s="178">
        <v>0</v>
      </c>
      <c r="N2584" s="179" t="s">
        <v>1587</v>
      </c>
      <c r="O2584" s="180">
        <v>0</v>
      </c>
      <c r="P2584" s="180">
        <v>0</v>
      </c>
      <c r="Q2584" s="181">
        <v>0</v>
      </c>
      <c r="R2584" s="182" t="s">
        <v>98</v>
      </c>
      <c r="S2584" s="183">
        <v>0</v>
      </c>
      <c r="T2584" s="183">
        <v>0</v>
      </c>
      <c r="U2584" s="180">
        <v>0</v>
      </c>
      <c r="V2584" s="180">
        <v>0</v>
      </c>
      <c r="W2584" s="183">
        <v>0</v>
      </c>
      <c r="X2584" s="183">
        <v>0</v>
      </c>
      <c r="Y2584" s="180">
        <v>0</v>
      </c>
      <c r="Z2584" s="180">
        <v>0</v>
      </c>
      <c r="AA2584" s="183">
        <v>0</v>
      </c>
      <c r="AB2584" s="183">
        <v>0</v>
      </c>
      <c r="AC2584" s="180">
        <f t="shared" si="1630"/>
        <v>0</v>
      </c>
      <c r="AD2584" s="180">
        <f t="shared" si="1630"/>
        <v>0</v>
      </c>
      <c r="AE2584" s="181">
        <f t="shared" si="1610"/>
        <v>0</v>
      </c>
      <c r="AF2584" s="180">
        <v>0</v>
      </c>
      <c r="AG2584" s="180">
        <v>0</v>
      </c>
      <c r="AH2584" s="181">
        <f t="shared" si="1611"/>
        <v>0</v>
      </c>
      <c r="AI2584" s="180">
        <v>0</v>
      </c>
      <c r="AJ2584" s="180">
        <v>0</v>
      </c>
      <c r="AK2584" s="181">
        <f t="shared" si="1612"/>
        <v>0</v>
      </c>
      <c r="AL2584" s="180">
        <v>0</v>
      </c>
      <c r="AM2584" s="180">
        <v>0</v>
      </c>
      <c r="AN2584" s="181">
        <f t="shared" si="1613"/>
        <v>0</v>
      </c>
      <c r="AO2584" s="180">
        <v>0</v>
      </c>
      <c r="AP2584" s="180">
        <v>0</v>
      </c>
      <c r="AQ2584" s="181">
        <f t="shared" si="1614"/>
        <v>0</v>
      </c>
      <c r="AR2584" s="180">
        <v>0</v>
      </c>
      <c r="AS2584" s="180">
        <v>0</v>
      </c>
      <c r="AT2584" s="181">
        <f t="shared" si="1615"/>
        <v>0</v>
      </c>
      <c r="AU2584" s="180">
        <f t="shared" si="1631"/>
        <v>0</v>
      </c>
      <c r="AV2584" s="180">
        <f t="shared" si="1631"/>
        <v>0</v>
      </c>
      <c r="AW2584" s="181">
        <f t="shared" si="1616"/>
        <v>0</v>
      </c>
      <c r="AX2584" s="183">
        <f t="shared" si="1632"/>
        <v>0</v>
      </c>
      <c r="AY2584" s="183">
        <f t="shared" si="1632"/>
        <v>0</v>
      </c>
      <c r="AZ2584" s="183"/>
      <c r="BA2584" s="183"/>
      <c r="BB2584" s="183"/>
      <c r="BC2584" s="183"/>
      <c r="BD2584" s="183">
        <f t="shared" si="1633"/>
        <v>0</v>
      </c>
      <c r="BE2584" s="183">
        <f t="shared" si="1633"/>
        <v>0</v>
      </c>
    </row>
    <row r="2585" spans="2:57" ht="15.75" hidden="1">
      <c r="B2585" s="152">
        <v>2025</v>
      </c>
      <c r="C2585" s="152">
        <v>20</v>
      </c>
      <c r="D2585" s="153"/>
      <c r="E2585" s="154"/>
      <c r="F2585" s="152">
        <v>4</v>
      </c>
      <c r="G2585" s="152">
        <v>9</v>
      </c>
      <c r="H2585" s="152">
        <v>25</v>
      </c>
      <c r="I2585" s="152">
        <v>5000</v>
      </c>
      <c r="J2585" s="152">
        <v>5900</v>
      </c>
      <c r="K2585" s="152"/>
      <c r="L2585" s="155" t="s">
        <v>44</v>
      </c>
      <c r="M2585" s="156"/>
      <c r="N2585" s="157" t="s">
        <v>223</v>
      </c>
      <c r="O2585" s="158">
        <v>0</v>
      </c>
      <c r="P2585" s="158">
        <v>0</v>
      </c>
      <c r="Q2585" s="158">
        <v>0</v>
      </c>
      <c r="R2585" s="159"/>
      <c r="S2585" s="160"/>
      <c r="T2585" s="161"/>
      <c r="U2585" s="158">
        <f t="shared" ref="U2585:AD2585" si="1634">U2586</f>
        <v>0</v>
      </c>
      <c r="V2585" s="158">
        <f t="shared" si="1634"/>
        <v>0</v>
      </c>
      <c r="W2585" s="162">
        <f t="shared" si="1634"/>
        <v>0</v>
      </c>
      <c r="X2585" s="162">
        <f t="shared" si="1634"/>
        <v>0</v>
      </c>
      <c r="Y2585" s="158">
        <f t="shared" si="1634"/>
        <v>0</v>
      </c>
      <c r="Z2585" s="158">
        <f t="shared" si="1634"/>
        <v>0</v>
      </c>
      <c r="AA2585" s="162">
        <f t="shared" si="1634"/>
        <v>0</v>
      </c>
      <c r="AB2585" s="162">
        <f t="shared" si="1634"/>
        <v>0</v>
      </c>
      <c r="AC2585" s="158">
        <f t="shared" si="1634"/>
        <v>0</v>
      </c>
      <c r="AD2585" s="158">
        <f t="shared" si="1634"/>
        <v>0</v>
      </c>
      <c r="AE2585" s="158">
        <f t="shared" si="1610"/>
        <v>0</v>
      </c>
      <c r="AF2585" s="158">
        <f>AF2586</f>
        <v>0</v>
      </c>
      <c r="AG2585" s="158">
        <f>AG2586</f>
        <v>0</v>
      </c>
      <c r="AH2585" s="158">
        <f t="shared" si="1611"/>
        <v>0</v>
      </c>
      <c r="AI2585" s="158">
        <f>AI2586</f>
        <v>0</v>
      </c>
      <c r="AJ2585" s="158">
        <f>AJ2586</f>
        <v>0</v>
      </c>
      <c r="AK2585" s="158">
        <f t="shared" si="1612"/>
        <v>0</v>
      </c>
      <c r="AL2585" s="158">
        <f>AL2586</f>
        <v>0</v>
      </c>
      <c r="AM2585" s="158">
        <f>AM2586</f>
        <v>0</v>
      </c>
      <c r="AN2585" s="158">
        <f t="shared" si="1613"/>
        <v>0</v>
      </c>
      <c r="AO2585" s="158">
        <f>AO2586</f>
        <v>0</v>
      </c>
      <c r="AP2585" s="158">
        <f>AP2586</f>
        <v>0</v>
      </c>
      <c r="AQ2585" s="158">
        <f t="shared" si="1614"/>
        <v>0</v>
      </c>
      <c r="AR2585" s="158">
        <f>AR2586</f>
        <v>0</v>
      </c>
      <c r="AS2585" s="158">
        <f>AS2586</f>
        <v>0</v>
      </c>
      <c r="AT2585" s="158">
        <f t="shared" si="1615"/>
        <v>0</v>
      </c>
      <c r="AU2585" s="158">
        <f>AU2586</f>
        <v>0</v>
      </c>
      <c r="AV2585" s="158">
        <f>AV2586</f>
        <v>0</v>
      </c>
      <c r="AW2585" s="158">
        <f t="shared" si="1616"/>
        <v>0</v>
      </c>
      <c r="AX2585" s="160"/>
      <c r="AY2585" s="161"/>
      <c r="AZ2585" s="160"/>
      <c r="BA2585" s="161"/>
      <c r="BB2585" s="160"/>
      <c r="BC2585" s="161"/>
      <c r="BD2585" s="160"/>
      <c r="BE2585" s="161"/>
    </row>
    <row r="2586" spans="2:57" ht="15.75" hidden="1">
      <c r="B2586" s="163">
        <v>2025</v>
      </c>
      <c r="C2586" s="163">
        <v>20</v>
      </c>
      <c r="D2586" s="164"/>
      <c r="E2586" s="165"/>
      <c r="F2586" s="163">
        <v>4</v>
      </c>
      <c r="G2586" s="163">
        <v>9</v>
      </c>
      <c r="H2586" s="163">
        <v>25</v>
      </c>
      <c r="I2586" s="163">
        <v>5000</v>
      </c>
      <c r="J2586" s="163">
        <v>5900</v>
      </c>
      <c r="K2586" s="163">
        <v>597</v>
      </c>
      <c r="L2586" s="166" t="s">
        <v>44</v>
      </c>
      <c r="M2586" s="167"/>
      <c r="N2586" s="168" t="s">
        <v>226</v>
      </c>
      <c r="O2586" s="169">
        <v>0</v>
      </c>
      <c r="P2586" s="169">
        <v>0</v>
      </c>
      <c r="Q2586" s="169">
        <v>0</v>
      </c>
      <c r="R2586" s="170"/>
      <c r="S2586" s="171"/>
      <c r="T2586" s="172"/>
      <c r="U2586" s="169">
        <f t="shared" ref="U2586:AD2586" si="1635">SUM(U2587)</f>
        <v>0</v>
      </c>
      <c r="V2586" s="169">
        <f t="shared" si="1635"/>
        <v>0</v>
      </c>
      <c r="W2586" s="173">
        <f t="shared" si="1635"/>
        <v>0</v>
      </c>
      <c r="X2586" s="173">
        <f t="shared" si="1635"/>
        <v>0</v>
      </c>
      <c r="Y2586" s="169">
        <f t="shared" si="1635"/>
        <v>0</v>
      </c>
      <c r="Z2586" s="169">
        <f t="shared" si="1635"/>
        <v>0</v>
      </c>
      <c r="AA2586" s="173">
        <f t="shared" si="1635"/>
        <v>0</v>
      </c>
      <c r="AB2586" s="173">
        <f t="shared" si="1635"/>
        <v>0</v>
      </c>
      <c r="AC2586" s="169">
        <f t="shared" si="1635"/>
        <v>0</v>
      </c>
      <c r="AD2586" s="169">
        <f t="shared" si="1635"/>
        <v>0</v>
      </c>
      <c r="AE2586" s="169">
        <f t="shared" si="1610"/>
        <v>0</v>
      </c>
      <c r="AF2586" s="169">
        <f>SUM(AF2587)</f>
        <v>0</v>
      </c>
      <c r="AG2586" s="169">
        <f>SUM(AG2587)</f>
        <v>0</v>
      </c>
      <c r="AH2586" s="169">
        <f t="shared" si="1611"/>
        <v>0</v>
      </c>
      <c r="AI2586" s="169">
        <f>SUM(AI2587)</f>
        <v>0</v>
      </c>
      <c r="AJ2586" s="169">
        <f>SUM(AJ2587)</f>
        <v>0</v>
      </c>
      <c r="AK2586" s="169">
        <f t="shared" si="1612"/>
        <v>0</v>
      </c>
      <c r="AL2586" s="169">
        <f>SUM(AL2587)</f>
        <v>0</v>
      </c>
      <c r="AM2586" s="169">
        <f>SUM(AM2587)</f>
        <v>0</v>
      </c>
      <c r="AN2586" s="169">
        <f t="shared" si="1613"/>
        <v>0</v>
      </c>
      <c r="AO2586" s="169">
        <f>SUM(AO2587)</f>
        <v>0</v>
      </c>
      <c r="AP2586" s="169">
        <f>SUM(AP2587)</f>
        <v>0</v>
      </c>
      <c r="AQ2586" s="169">
        <f t="shared" si="1614"/>
        <v>0</v>
      </c>
      <c r="AR2586" s="169">
        <f>SUM(AR2587)</f>
        <v>0</v>
      </c>
      <c r="AS2586" s="169">
        <f>SUM(AS2587)</f>
        <v>0</v>
      </c>
      <c r="AT2586" s="169">
        <f t="shared" si="1615"/>
        <v>0</v>
      </c>
      <c r="AU2586" s="169">
        <f>SUM(AU2587)</f>
        <v>0</v>
      </c>
      <c r="AV2586" s="169">
        <f>SUM(AV2587)</f>
        <v>0</v>
      </c>
      <c r="AW2586" s="169">
        <f t="shared" si="1616"/>
        <v>0</v>
      </c>
      <c r="AX2586" s="171"/>
      <c r="AY2586" s="172"/>
      <c r="AZ2586" s="171"/>
      <c r="BA2586" s="172"/>
      <c r="BB2586" s="171"/>
      <c r="BC2586" s="172"/>
      <c r="BD2586" s="171"/>
      <c r="BE2586" s="172"/>
    </row>
    <row r="2587" spans="2:57" ht="15.75" hidden="1">
      <c r="B2587" s="174">
        <v>2025</v>
      </c>
      <c r="C2587" s="174">
        <v>20</v>
      </c>
      <c r="D2587" s="175">
        <v>0</v>
      </c>
      <c r="E2587" s="176"/>
      <c r="F2587" s="174">
        <v>4</v>
      </c>
      <c r="G2587" s="174">
        <v>9</v>
      </c>
      <c r="H2587" s="174">
        <v>25</v>
      </c>
      <c r="I2587" s="174">
        <v>5000</v>
      </c>
      <c r="J2587" s="174">
        <v>5900</v>
      </c>
      <c r="K2587" s="174">
        <v>597</v>
      </c>
      <c r="L2587" s="177">
        <v>869</v>
      </c>
      <c r="M2587" s="178">
        <v>0</v>
      </c>
      <c r="N2587" s="179" t="s">
        <v>227</v>
      </c>
      <c r="O2587" s="180">
        <v>0</v>
      </c>
      <c r="P2587" s="180">
        <v>0</v>
      </c>
      <c r="Q2587" s="181">
        <v>0</v>
      </c>
      <c r="R2587" s="182" t="s">
        <v>225</v>
      </c>
      <c r="S2587" s="183">
        <v>0</v>
      </c>
      <c r="T2587" s="183">
        <v>0</v>
      </c>
      <c r="U2587" s="180">
        <v>0</v>
      </c>
      <c r="V2587" s="180">
        <v>0</v>
      </c>
      <c r="W2587" s="183">
        <v>0</v>
      </c>
      <c r="X2587" s="183">
        <v>0</v>
      </c>
      <c r="Y2587" s="180">
        <v>0</v>
      </c>
      <c r="Z2587" s="180">
        <v>0</v>
      </c>
      <c r="AA2587" s="183">
        <v>0</v>
      </c>
      <c r="AB2587" s="183">
        <v>0</v>
      </c>
      <c r="AC2587" s="180">
        <f>+O2587+U2587-Y2587</f>
        <v>0</v>
      </c>
      <c r="AD2587" s="180">
        <f>+P2587+V2587-Z2587</f>
        <v>0</v>
      </c>
      <c r="AE2587" s="181">
        <f t="shared" si="1610"/>
        <v>0</v>
      </c>
      <c r="AF2587" s="180">
        <v>0</v>
      </c>
      <c r="AG2587" s="180">
        <v>0</v>
      </c>
      <c r="AH2587" s="181">
        <f t="shared" si="1611"/>
        <v>0</v>
      </c>
      <c r="AI2587" s="180">
        <v>0</v>
      </c>
      <c r="AJ2587" s="180">
        <v>0</v>
      </c>
      <c r="AK2587" s="181">
        <f t="shared" si="1612"/>
        <v>0</v>
      </c>
      <c r="AL2587" s="180">
        <v>0</v>
      </c>
      <c r="AM2587" s="180">
        <v>0</v>
      </c>
      <c r="AN2587" s="181">
        <f t="shared" si="1613"/>
        <v>0</v>
      </c>
      <c r="AO2587" s="180">
        <v>0</v>
      </c>
      <c r="AP2587" s="180">
        <v>0</v>
      </c>
      <c r="AQ2587" s="181">
        <f t="shared" si="1614"/>
        <v>0</v>
      </c>
      <c r="AR2587" s="180">
        <v>0</v>
      </c>
      <c r="AS2587" s="180">
        <v>0</v>
      </c>
      <c r="AT2587" s="181">
        <f t="shared" si="1615"/>
        <v>0</v>
      </c>
      <c r="AU2587" s="180">
        <f>+AC2587-AF2587-AI2587-AL2587-AO2587-AR2587</f>
        <v>0</v>
      </c>
      <c r="AV2587" s="180">
        <f>+AD2587-AG2587-AJ2587-AM2587-AP2587-AS2587</f>
        <v>0</v>
      </c>
      <c r="AW2587" s="181">
        <f t="shared" si="1616"/>
        <v>0</v>
      </c>
      <c r="AX2587" s="183">
        <f>+S2587+W2587-AA2587</f>
        <v>0</v>
      </c>
      <c r="AY2587" s="183">
        <f>+T2587+X2587-AB2587</f>
        <v>0</v>
      </c>
      <c r="AZ2587" s="183"/>
      <c r="BA2587" s="183"/>
      <c r="BB2587" s="183"/>
      <c r="BC2587" s="183"/>
      <c r="BD2587" s="183">
        <f>+AX2587-AZ2587-BB2587</f>
        <v>0</v>
      </c>
      <c r="BE2587" s="183">
        <f>+AY2587-BA2587-BC2587</f>
        <v>0</v>
      </c>
    </row>
    <row r="2588" spans="2:57" s="129" customFormat="1" ht="15.75" hidden="1">
      <c r="B2588" s="118">
        <v>2025</v>
      </c>
      <c r="C2588" s="118">
        <v>20</v>
      </c>
      <c r="D2588" s="119"/>
      <c r="E2588" s="120"/>
      <c r="F2588" s="118">
        <v>4</v>
      </c>
      <c r="G2588" s="118">
        <v>10</v>
      </c>
      <c r="H2588" s="118"/>
      <c r="I2588" s="118"/>
      <c r="J2588" s="118"/>
      <c r="K2588" s="118"/>
      <c r="L2588" s="121"/>
      <c r="M2588" s="122"/>
      <c r="N2588" s="123" t="s">
        <v>1588</v>
      </c>
      <c r="O2588" s="124">
        <v>0</v>
      </c>
      <c r="P2588" s="124">
        <v>0</v>
      </c>
      <c r="Q2588" s="124">
        <v>0</v>
      </c>
      <c r="R2588" s="125" t="s">
        <v>44</v>
      </c>
      <c r="S2588" s="126"/>
      <c r="T2588" s="127"/>
      <c r="U2588" s="124">
        <f t="shared" ref="U2588:AD2588" si="1636">+U2589</f>
        <v>0</v>
      </c>
      <c r="V2588" s="124">
        <f t="shared" si="1636"/>
        <v>0</v>
      </c>
      <c r="W2588" s="128">
        <f t="shared" si="1636"/>
        <v>0</v>
      </c>
      <c r="X2588" s="128">
        <f t="shared" si="1636"/>
        <v>0</v>
      </c>
      <c r="Y2588" s="124">
        <f t="shared" si="1636"/>
        <v>0</v>
      </c>
      <c r="Z2588" s="124">
        <f t="shared" si="1636"/>
        <v>0</v>
      </c>
      <c r="AA2588" s="128">
        <f t="shared" si="1636"/>
        <v>0</v>
      </c>
      <c r="AB2588" s="128">
        <f t="shared" si="1636"/>
        <v>0</v>
      </c>
      <c r="AC2588" s="124">
        <f t="shared" si="1636"/>
        <v>0</v>
      </c>
      <c r="AD2588" s="124">
        <f t="shared" si="1636"/>
        <v>0</v>
      </c>
      <c r="AE2588" s="124">
        <f t="shared" si="1610"/>
        <v>0</v>
      </c>
      <c r="AF2588" s="124">
        <f>+AF2589</f>
        <v>0</v>
      </c>
      <c r="AG2588" s="124">
        <f>+AG2589</f>
        <v>0</v>
      </c>
      <c r="AH2588" s="124">
        <f t="shared" si="1611"/>
        <v>0</v>
      </c>
      <c r="AI2588" s="124">
        <f>+AI2589</f>
        <v>0</v>
      </c>
      <c r="AJ2588" s="124">
        <f>+AJ2589</f>
        <v>0</v>
      </c>
      <c r="AK2588" s="124">
        <f t="shared" si="1612"/>
        <v>0</v>
      </c>
      <c r="AL2588" s="124">
        <f>+AL2589</f>
        <v>0</v>
      </c>
      <c r="AM2588" s="124">
        <f>+AM2589</f>
        <v>0</v>
      </c>
      <c r="AN2588" s="124">
        <f t="shared" si="1613"/>
        <v>0</v>
      </c>
      <c r="AO2588" s="124">
        <f>+AO2589</f>
        <v>0</v>
      </c>
      <c r="AP2588" s="124">
        <f>+AP2589</f>
        <v>0</v>
      </c>
      <c r="AQ2588" s="124">
        <f t="shared" si="1614"/>
        <v>0</v>
      </c>
      <c r="AR2588" s="124">
        <f>+AR2589</f>
        <v>0</v>
      </c>
      <c r="AS2588" s="124">
        <f>+AS2589</f>
        <v>0</v>
      </c>
      <c r="AT2588" s="124">
        <f t="shared" si="1615"/>
        <v>0</v>
      </c>
      <c r="AU2588" s="124">
        <f>+AU2589</f>
        <v>0</v>
      </c>
      <c r="AV2588" s="124">
        <f>+AV2589</f>
        <v>0</v>
      </c>
      <c r="AW2588" s="124">
        <f t="shared" si="1616"/>
        <v>0</v>
      </c>
      <c r="AX2588" s="126"/>
      <c r="AY2588" s="127"/>
      <c r="AZ2588" s="126"/>
      <c r="BA2588" s="127"/>
      <c r="BB2588" s="126"/>
      <c r="BC2588" s="127"/>
      <c r="BD2588" s="126"/>
      <c r="BE2588" s="127"/>
    </row>
    <row r="2589" spans="2:57" ht="31.5" hidden="1">
      <c r="B2589" s="130">
        <v>2025</v>
      </c>
      <c r="C2589" s="130">
        <v>20</v>
      </c>
      <c r="D2589" s="131"/>
      <c r="E2589" s="132"/>
      <c r="F2589" s="130">
        <v>4</v>
      </c>
      <c r="G2589" s="130">
        <v>10</v>
      </c>
      <c r="H2589" s="130">
        <v>26</v>
      </c>
      <c r="I2589" s="130"/>
      <c r="J2589" s="130"/>
      <c r="K2589" s="130"/>
      <c r="L2589" s="185" t="s">
        <v>44</v>
      </c>
      <c r="M2589" s="134"/>
      <c r="N2589" s="135" t="s">
        <v>1589</v>
      </c>
      <c r="O2589" s="136">
        <v>0</v>
      </c>
      <c r="P2589" s="136">
        <v>0</v>
      </c>
      <c r="Q2589" s="136">
        <v>0</v>
      </c>
      <c r="R2589" s="137"/>
      <c r="S2589" s="138"/>
      <c r="T2589" s="139"/>
      <c r="U2589" s="136">
        <f t="shared" ref="U2589:AD2589" si="1637">+U2590+U2596+U2635+U2672+U2745</f>
        <v>0</v>
      </c>
      <c r="V2589" s="136">
        <f t="shared" si="1637"/>
        <v>0</v>
      </c>
      <c r="W2589" s="140">
        <f t="shared" si="1637"/>
        <v>0</v>
      </c>
      <c r="X2589" s="140">
        <f t="shared" si="1637"/>
        <v>0</v>
      </c>
      <c r="Y2589" s="136">
        <f t="shared" si="1637"/>
        <v>0</v>
      </c>
      <c r="Z2589" s="136">
        <f t="shared" si="1637"/>
        <v>0</v>
      </c>
      <c r="AA2589" s="140">
        <f t="shared" si="1637"/>
        <v>0</v>
      </c>
      <c r="AB2589" s="140">
        <f t="shared" si="1637"/>
        <v>0</v>
      </c>
      <c r="AC2589" s="136">
        <f t="shared" si="1637"/>
        <v>0</v>
      </c>
      <c r="AD2589" s="136">
        <f t="shared" si="1637"/>
        <v>0</v>
      </c>
      <c r="AE2589" s="136">
        <f t="shared" si="1610"/>
        <v>0</v>
      </c>
      <c r="AF2589" s="136">
        <f>+AF2590+AF2596+AF2635+AF2672+AF2745</f>
        <v>0</v>
      </c>
      <c r="AG2589" s="136">
        <f>+AG2590+AG2596+AG2635+AG2672+AG2745</f>
        <v>0</v>
      </c>
      <c r="AH2589" s="136">
        <f t="shared" si="1611"/>
        <v>0</v>
      </c>
      <c r="AI2589" s="136">
        <f>+AI2590+AI2596+AI2635+AI2672+AI2745</f>
        <v>0</v>
      </c>
      <c r="AJ2589" s="136">
        <f>+AJ2590+AJ2596+AJ2635+AJ2672+AJ2745</f>
        <v>0</v>
      </c>
      <c r="AK2589" s="136">
        <f t="shared" si="1612"/>
        <v>0</v>
      </c>
      <c r="AL2589" s="136">
        <f>+AL2590+AL2596+AL2635+AL2672+AL2745</f>
        <v>0</v>
      </c>
      <c r="AM2589" s="136">
        <f>+AM2590+AM2596+AM2635+AM2672+AM2745</f>
        <v>0</v>
      </c>
      <c r="AN2589" s="136">
        <f t="shared" si="1613"/>
        <v>0</v>
      </c>
      <c r="AO2589" s="136">
        <f>+AO2590+AO2596+AO2635+AO2672+AO2745</f>
        <v>0</v>
      </c>
      <c r="AP2589" s="136">
        <f>+AP2590+AP2596+AP2635+AP2672+AP2745</f>
        <v>0</v>
      </c>
      <c r="AQ2589" s="136">
        <f t="shared" si="1614"/>
        <v>0</v>
      </c>
      <c r="AR2589" s="136">
        <f>+AR2590+AR2596+AR2635+AR2672+AR2745</f>
        <v>0</v>
      </c>
      <c r="AS2589" s="136">
        <f>+AS2590+AS2596+AS2635+AS2672+AS2745</f>
        <v>0</v>
      </c>
      <c r="AT2589" s="136">
        <f t="shared" si="1615"/>
        <v>0</v>
      </c>
      <c r="AU2589" s="136">
        <f>+AU2590+AU2596+AU2635+AU2672+AU2745</f>
        <v>0</v>
      </c>
      <c r="AV2589" s="136">
        <f>+AV2590+AV2596+AV2635+AV2672+AV2745</f>
        <v>0</v>
      </c>
      <c r="AW2589" s="136">
        <f t="shared" si="1616"/>
        <v>0</v>
      </c>
      <c r="AX2589" s="138"/>
      <c r="AY2589" s="139"/>
      <c r="AZ2589" s="138"/>
      <c r="BA2589" s="139"/>
      <c r="BB2589" s="138"/>
      <c r="BC2589" s="139"/>
      <c r="BD2589" s="138"/>
      <c r="BE2589" s="139"/>
    </row>
    <row r="2590" spans="2:57" ht="15.75" hidden="1">
      <c r="B2590" s="141">
        <v>2025</v>
      </c>
      <c r="C2590" s="141">
        <v>20</v>
      </c>
      <c r="D2590" s="142"/>
      <c r="E2590" s="143"/>
      <c r="F2590" s="141">
        <v>4</v>
      </c>
      <c r="G2590" s="141">
        <v>10</v>
      </c>
      <c r="H2590" s="141">
        <v>26</v>
      </c>
      <c r="I2590" s="141">
        <v>1000</v>
      </c>
      <c r="J2590" s="141"/>
      <c r="K2590" s="141"/>
      <c r="L2590" s="144" t="s">
        <v>44</v>
      </c>
      <c r="M2590" s="145"/>
      <c r="N2590" s="146" t="s">
        <v>68</v>
      </c>
      <c r="O2590" s="147">
        <v>0</v>
      </c>
      <c r="P2590" s="147">
        <v>0</v>
      </c>
      <c r="Q2590" s="147">
        <v>0</v>
      </c>
      <c r="R2590" s="148"/>
      <c r="S2590" s="149"/>
      <c r="T2590" s="150"/>
      <c r="U2590" s="147">
        <f t="shared" ref="U2590:AD2590" si="1638">U2591</f>
        <v>0</v>
      </c>
      <c r="V2590" s="147">
        <f t="shared" si="1638"/>
        <v>0</v>
      </c>
      <c r="W2590" s="151">
        <f t="shared" si="1638"/>
        <v>0</v>
      </c>
      <c r="X2590" s="151">
        <f t="shared" si="1638"/>
        <v>0</v>
      </c>
      <c r="Y2590" s="147">
        <f t="shared" si="1638"/>
        <v>0</v>
      </c>
      <c r="Z2590" s="147">
        <f t="shared" si="1638"/>
        <v>0</v>
      </c>
      <c r="AA2590" s="151">
        <f t="shared" si="1638"/>
        <v>0</v>
      </c>
      <c r="AB2590" s="151">
        <f t="shared" si="1638"/>
        <v>0</v>
      </c>
      <c r="AC2590" s="147">
        <f t="shared" si="1638"/>
        <v>0</v>
      </c>
      <c r="AD2590" s="147">
        <f t="shared" si="1638"/>
        <v>0</v>
      </c>
      <c r="AE2590" s="147">
        <f t="shared" si="1610"/>
        <v>0</v>
      </c>
      <c r="AF2590" s="147">
        <f>AF2591</f>
        <v>0</v>
      </c>
      <c r="AG2590" s="147">
        <f>AG2591</f>
        <v>0</v>
      </c>
      <c r="AH2590" s="147">
        <f t="shared" si="1611"/>
        <v>0</v>
      </c>
      <c r="AI2590" s="147">
        <f>AI2591</f>
        <v>0</v>
      </c>
      <c r="AJ2590" s="147">
        <f>AJ2591</f>
        <v>0</v>
      </c>
      <c r="AK2590" s="147">
        <f t="shared" si="1612"/>
        <v>0</v>
      </c>
      <c r="AL2590" s="147">
        <f>AL2591</f>
        <v>0</v>
      </c>
      <c r="AM2590" s="147">
        <f>AM2591</f>
        <v>0</v>
      </c>
      <c r="AN2590" s="147">
        <f t="shared" si="1613"/>
        <v>0</v>
      </c>
      <c r="AO2590" s="147">
        <f>AO2591</f>
        <v>0</v>
      </c>
      <c r="AP2590" s="147">
        <f>AP2591</f>
        <v>0</v>
      </c>
      <c r="AQ2590" s="147">
        <f t="shared" si="1614"/>
        <v>0</v>
      </c>
      <c r="AR2590" s="147">
        <f>AR2591</f>
        <v>0</v>
      </c>
      <c r="AS2590" s="147">
        <f>AS2591</f>
        <v>0</v>
      </c>
      <c r="AT2590" s="147">
        <f t="shared" si="1615"/>
        <v>0</v>
      </c>
      <c r="AU2590" s="147">
        <f>AU2591</f>
        <v>0</v>
      </c>
      <c r="AV2590" s="147">
        <f>AV2591</f>
        <v>0</v>
      </c>
      <c r="AW2590" s="147">
        <f t="shared" si="1616"/>
        <v>0</v>
      </c>
      <c r="AX2590" s="149"/>
      <c r="AY2590" s="150"/>
      <c r="AZ2590" s="149"/>
      <c r="BA2590" s="150"/>
      <c r="BB2590" s="149"/>
      <c r="BC2590" s="150"/>
      <c r="BD2590" s="149"/>
      <c r="BE2590" s="150"/>
    </row>
    <row r="2591" spans="2:57" ht="15.75" hidden="1">
      <c r="B2591" s="152">
        <v>2025</v>
      </c>
      <c r="C2591" s="152">
        <v>20</v>
      </c>
      <c r="D2591" s="153"/>
      <c r="E2591" s="154"/>
      <c r="F2591" s="152">
        <v>4</v>
      </c>
      <c r="G2591" s="152">
        <v>10</v>
      </c>
      <c r="H2591" s="152">
        <v>26</v>
      </c>
      <c r="I2591" s="152">
        <v>1000</v>
      </c>
      <c r="J2591" s="152">
        <v>1200</v>
      </c>
      <c r="K2591" s="152"/>
      <c r="L2591" s="155" t="s">
        <v>44</v>
      </c>
      <c r="M2591" s="156"/>
      <c r="N2591" s="157" t="s">
        <v>69</v>
      </c>
      <c r="O2591" s="158">
        <v>0</v>
      </c>
      <c r="P2591" s="158">
        <v>0</v>
      </c>
      <c r="Q2591" s="158">
        <v>0</v>
      </c>
      <c r="R2591" s="159"/>
      <c r="S2591" s="160"/>
      <c r="T2591" s="161"/>
      <c r="U2591" s="158">
        <f t="shared" ref="U2591:AD2591" si="1639">U2592+U2594</f>
        <v>0</v>
      </c>
      <c r="V2591" s="158">
        <f t="shared" si="1639"/>
        <v>0</v>
      </c>
      <c r="W2591" s="162">
        <f t="shared" si="1639"/>
        <v>0</v>
      </c>
      <c r="X2591" s="162">
        <f t="shared" si="1639"/>
        <v>0</v>
      </c>
      <c r="Y2591" s="158">
        <f t="shared" si="1639"/>
        <v>0</v>
      </c>
      <c r="Z2591" s="158">
        <f t="shared" si="1639"/>
        <v>0</v>
      </c>
      <c r="AA2591" s="162">
        <f t="shared" si="1639"/>
        <v>0</v>
      </c>
      <c r="AB2591" s="162">
        <f t="shared" si="1639"/>
        <v>0</v>
      </c>
      <c r="AC2591" s="158">
        <f t="shared" si="1639"/>
        <v>0</v>
      </c>
      <c r="AD2591" s="158">
        <f t="shared" si="1639"/>
        <v>0</v>
      </c>
      <c r="AE2591" s="158">
        <f t="shared" si="1610"/>
        <v>0</v>
      </c>
      <c r="AF2591" s="158">
        <f>AF2592+AF2594</f>
        <v>0</v>
      </c>
      <c r="AG2591" s="158">
        <f>AG2592+AG2594</f>
        <v>0</v>
      </c>
      <c r="AH2591" s="158">
        <f t="shared" si="1611"/>
        <v>0</v>
      </c>
      <c r="AI2591" s="158">
        <f>AI2592+AI2594</f>
        <v>0</v>
      </c>
      <c r="AJ2591" s="158">
        <f>AJ2592+AJ2594</f>
        <v>0</v>
      </c>
      <c r="AK2591" s="158">
        <f t="shared" si="1612"/>
        <v>0</v>
      </c>
      <c r="AL2591" s="158">
        <f>AL2592+AL2594</f>
        <v>0</v>
      </c>
      <c r="AM2591" s="158">
        <f>AM2592+AM2594</f>
        <v>0</v>
      </c>
      <c r="AN2591" s="158">
        <f t="shared" si="1613"/>
        <v>0</v>
      </c>
      <c r="AO2591" s="158">
        <f>AO2592+AO2594</f>
        <v>0</v>
      </c>
      <c r="AP2591" s="158">
        <f>AP2592+AP2594</f>
        <v>0</v>
      </c>
      <c r="AQ2591" s="158">
        <f t="shared" si="1614"/>
        <v>0</v>
      </c>
      <c r="AR2591" s="158">
        <f>AR2592+AR2594</f>
        <v>0</v>
      </c>
      <c r="AS2591" s="158">
        <f>AS2592+AS2594</f>
        <v>0</v>
      </c>
      <c r="AT2591" s="158">
        <f t="shared" si="1615"/>
        <v>0</v>
      </c>
      <c r="AU2591" s="158">
        <f>AU2592+AU2594</f>
        <v>0</v>
      </c>
      <c r="AV2591" s="158">
        <f>AV2592+AV2594</f>
        <v>0</v>
      </c>
      <c r="AW2591" s="158">
        <f t="shared" si="1616"/>
        <v>0</v>
      </c>
      <c r="AX2591" s="160"/>
      <c r="AY2591" s="161"/>
      <c r="AZ2591" s="160"/>
      <c r="BA2591" s="161"/>
      <c r="BB2591" s="160"/>
      <c r="BC2591" s="161"/>
      <c r="BD2591" s="160"/>
      <c r="BE2591" s="161"/>
    </row>
    <row r="2592" spans="2:57" ht="15.75" hidden="1">
      <c r="B2592" s="163">
        <v>2025</v>
      </c>
      <c r="C2592" s="163">
        <v>20</v>
      </c>
      <c r="D2592" s="164"/>
      <c r="E2592" s="165"/>
      <c r="F2592" s="163">
        <v>4</v>
      </c>
      <c r="G2592" s="163">
        <v>10</v>
      </c>
      <c r="H2592" s="163">
        <v>26</v>
      </c>
      <c r="I2592" s="163">
        <v>1000</v>
      </c>
      <c r="J2592" s="163">
        <v>1200</v>
      </c>
      <c r="K2592" s="163">
        <v>121</v>
      </c>
      <c r="L2592" s="166" t="s">
        <v>44</v>
      </c>
      <c r="M2592" s="167"/>
      <c r="N2592" s="168" t="s">
        <v>70</v>
      </c>
      <c r="O2592" s="169">
        <v>0</v>
      </c>
      <c r="P2592" s="169">
        <v>0</v>
      </c>
      <c r="Q2592" s="169">
        <v>0</v>
      </c>
      <c r="R2592" s="170"/>
      <c r="S2592" s="171"/>
      <c r="T2592" s="172"/>
      <c r="U2592" s="169">
        <f t="shared" ref="U2592:AD2592" si="1640">SUM(U2593)</f>
        <v>0</v>
      </c>
      <c r="V2592" s="169">
        <f t="shared" si="1640"/>
        <v>0</v>
      </c>
      <c r="W2592" s="173">
        <f t="shared" si="1640"/>
        <v>0</v>
      </c>
      <c r="X2592" s="173">
        <f t="shared" si="1640"/>
        <v>0</v>
      </c>
      <c r="Y2592" s="169">
        <f t="shared" si="1640"/>
        <v>0</v>
      </c>
      <c r="Z2592" s="169">
        <f t="shared" si="1640"/>
        <v>0</v>
      </c>
      <c r="AA2592" s="173">
        <f t="shared" si="1640"/>
        <v>0</v>
      </c>
      <c r="AB2592" s="173">
        <f t="shared" si="1640"/>
        <v>0</v>
      </c>
      <c r="AC2592" s="169">
        <f t="shared" si="1640"/>
        <v>0</v>
      </c>
      <c r="AD2592" s="169">
        <f t="shared" si="1640"/>
        <v>0</v>
      </c>
      <c r="AE2592" s="169">
        <f t="shared" si="1610"/>
        <v>0</v>
      </c>
      <c r="AF2592" s="169">
        <f>SUM(AF2593)</f>
        <v>0</v>
      </c>
      <c r="AG2592" s="169">
        <f>SUM(AG2593)</f>
        <v>0</v>
      </c>
      <c r="AH2592" s="169">
        <f t="shared" si="1611"/>
        <v>0</v>
      </c>
      <c r="AI2592" s="169">
        <f>SUM(AI2593)</f>
        <v>0</v>
      </c>
      <c r="AJ2592" s="169">
        <f>SUM(AJ2593)</f>
        <v>0</v>
      </c>
      <c r="AK2592" s="169">
        <f t="shared" si="1612"/>
        <v>0</v>
      </c>
      <c r="AL2592" s="169">
        <f>SUM(AL2593)</f>
        <v>0</v>
      </c>
      <c r="AM2592" s="169">
        <f>SUM(AM2593)</f>
        <v>0</v>
      </c>
      <c r="AN2592" s="169">
        <f t="shared" si="1613"/>
        <v>0</v>
      </c>
      <c r="AO2592" s="169">
        <f>SUM(AO2593)</f>
        <v>0</v>
      </c>
      <c r="AP2592" s="169">
        <f>SUM(AP2593)</f>
        <v>0</v>
      </c>
      <c r="AQ2592" s="169">
        <f t="shared" si="1614"/>
        <v>0</v>
      </c>
      <c r="AR2592" s="169">
        <f>SUM(AR2593)</f>
        <v>0</v>
      </c>
      <c r="AS2592" s="169">
        <f>SUM(AS2593)</f>
        <v>0</v>
      </c>
      <c r="AT2592" s="169">
        <f t="shared" si="1615"/>
        <v>0</v>
      </c>
      <c r="AU2592" s="169">
        <f>SUM(AU2593)</f>
        <v>0</v>
      </c>
      <c r="AV2592" s="169">
        <f>SUM(AV2593)</f>
        <v>0</v>
      </c>
      <c r="AW2592" s="169">
        <f t="shared" si="1616"/>
        <v>0</v>
      </c>
      <c r="AX2592" s="171"/>
      <c r="AY2592" s="172"/>
      <c r="AZ2592" s="171"/>
      <c r="BA2592" s="172"/>
      <c r="BB2592" s="171"/>
      <c r="BC2592" s="172"/>
      <c r="BD2592" s="171"/>
      <c r="BE2592" s="172"/>
    </row>
    <row r="2593" spans="2:57" ht="15.75" hidden="1">
      <c r="B2593" s="174">
        <v>2025</v>
      </c>
      <c r="C2593" s="174">
        <v>20</v>
      </c>
      <c r="D2593" s="175">
        <v>0</v>
      </c>
      <c r="E2593" s="176"/>
      <c r="F2593" s="174">
        <v>4</v>
      </c>
      <c r="G2593" s="174">
        <v>10</v>
      </c>
      <c r="H2593" s="174">
        <v>26</v>
      </c>
      <c r="I2593" s="174">
        <v>1000</v>
      </c>
      <c r="J2593" s="174">
        <v>1200</v>
      </c>
      <c r="K2593" s="174">
        <v>121</v>
      </c>
      <c r="L2593" s="177">
        <v>771</v>
      </c>
      <c r="M2593" s="178">
        <v>0</v>
      </c>
      <c r="N2593" s="179" t="s">
        <v>71</v>
      </c>
      <c r="O2593" s="180">
        <v>0</v>
      </c>
      <c r="P2593" s="180">
        <v>0</v>
      </c>
      <c r="Q2593" s="181">
        <v>0</v>
      </c>
      <c r="R2593" s="182" t="s">
        <v>72</v>
      </c>
      <c r="S2593" s="183">
        <v>0</v>
      </c>
      <c r="T2593" s="183">
        <v>0</v>
      </c>
      <c r="U2593" s="180">
        <v>0</v>
      </c>
      <c r="V2593" s="180">
        <v>0</v>
      </c>
      <c r="W2593" s="183">
        <v>0</v>
      </c>
      <c r="X2593" s="183">
        <v>0</v>
      </c>
      <c r="Y2593" s="180">
        <v>0</v>
      </c>
      <c r="Z2593" s="180">
        <v>0</v>
      </c>
      <c r="AA2593" s="183">
        <v>0</v>
      </c>
      <c r="AB2593" s="183">
        <v>0</v>
      </c>
      <c r="AC2593" s="180">
        <f>+O2593+U2593-Y2593</f>
        <v>0</v>
      </c>
      <c r="AD2593" s="180">
        <f>+P2593+V2593-Z2593</f>
        <v>0</v>
      </c>
      <c r="AE2593" s="181">
        <f t="shared" si="1610"/>
        <v>0</v>
      </c>
      <c r="AF2593" s="180">
        <v>0</v>
      </c>
      <c r="AG2593" s="180">
        <v>0</v>
      </c>
      <c r="AH2593" s="181">
        <f t="shared" si="1611"/>
        <v>0</v>
      </c>
      <c r="AI2593" s="180">
        <v>0</v>
      </c>
      <c r="AJ2593" s="180">
        <v>0</v>
      </c>
      <c r="AK2593" s="181">
        <f t="shared" si="1612"/>
        <v>0</v>
      </c>
      <c r="AL2593" s="180">
        <v>0</v>
      </c>
      <c r="AM2593" s="180">
        <v>0</v>
      </c>
      <c r="AN2593" s="181">
        <f t="shared" si="1613"/>
        <v>0</v>
      </c>
      <c r="AO2593" s="180">
        <v>0</v>
      </c>
      <c r="AP2593" s="180">
        <v>0</v>
      </c>
      <c r="AQ2593" s="181">
        <f t="shared" si="1614"/>
        <v>0</v>
      </c>
      <c r="AR2593" s="180">
        <v>0</v>
      </c>
      <c r="AS2593" s="180">
        <v>0</v>
      </c>
      <c r="AT2593" s="181">
        <f t="shared" si="1615"/>
        <v>0</v>
      </c>
      <c r="AU2593" s="180">
        <f>+AC2593-AF2593-AI2593-AL2593-AO2593-AR2593</f>
        <v>0</v>
      </c>
      <c r="AV2593" s="180">
        <f>+AD2593-AG2593-AJ2593-AM2593-AP2593-AS2593</f>
        <v>0</v>
      </c>
      <c r="AW2593" s="181">
        <f t="shared" si="1616"/>
        <v>0</v>
      </c>
      <c r="AX2593" s="183">
        <f>+S2593+W2593-AA2593</f>
        <v>0</v>
      </c>
      <c r="AY2593" s="183">
        <f>+T2593+X2593-AB2593</f>
        <v>0</v>
      </c>
      <c r="AZ2593" s="183"/>
      <c r="BA2593" s="183"/>
      <c r="BB2593" s="183"/>
      <c r="BC2593" s="183"/>
      <c r="BD2593" s="183">
        <f>+AX2593-AZ2593-BB2593</f>
        <v>0</v>
      </c>
      <c r="BE2593" s="183">
        <f>+AY2593-BA2593-BC2593</f>
        <v>0</v>
      </c>
    </row>
    <row r="2594" spans="2:57" ht="15.75" hidden="1">
      <c r="B2594" s="163">
        <v>2025</v>
      </c>
      <c r="C2594" s="163">
        <v>20</v>
      </c>
      <c r="D2594" s="164"/>
      <c r="E2594" s="165"/>
      <c r="F2594" s="163">
        <v>4</v>
      </c>
      <c r="G2594" s="163">
        <v>10</v>
      </c>
      <c r="H2594" s="163">
        <v>26</v>
      </c>
      <c r="I2594" s="163">
        <v>1000</v>
      </c>
      <c r="J2594" s="163">
        <v>1200</v>
      </c>
      <c r="K2594" s="163">
        <v>122</v>
      </c>
      <c r="L2594" s="166" t="s">
        <v>44</v>
      </c>
      <c r="M2594" s="167"/>
      <c r="N2594" s="168" t="s">
        <v>73</v>
      </c>
      <c r="O2594" s="169">
        <v>0</v>
      </c>
      <c r="P2594" s="169">
        <v>0</v>
      </c>
      <c r="Q2594" s="169">
        <v>0</v>
      </c>
      <c r="R2594" s="170"/>
      <c r="S2594" s="171"/>
      <c r="T2594" s="172"/>
      <c r="U2594" s="169">
        <f t="shared" ref="U2594:AD2594" si="1641">SUM(U2595)</f>
        <v>0</v>
      </c>
      <c r="V2594" s="169">
        <f t="shared" si="1641"/>
        <v>0</v>
      </c>
      <c r="W2594" s="173">
        <f t="shared" si="1641"/>
        <v>0</v>
      </c>
      <c r="X2594" s="173">
        <f t="shared" si="1641"/>
        <v>0</v>
      </c>
      <c r="Y2594" s="169">
        <f t="shared" si="1641"/>
        <v>0</v>
      </c>
      <c r="Z2594" s="169">
        <f t="shared" si="1641"/>
        <v>0</v>
      </c>
      <c r="AA2594" s="173">
        <f t="shared" si="1641"/>
        <v>0</v>
      </c>
      <c r="AB2594" s="173">
        <f t="shared" si="1641"/>
        <v>0</v>
      </c>
      <c r="AC2594" s="169">
        <f t="shared" si="1641"/>
        <v>0</v>
      </c>
      <c r="AD2594" s="169">
        <f t="shared" si="1641"/>
        <v>0</v>
      </c>
      <c r="AE2594" s="169">
        <f t="shared" si="1610"/>
        <v>0</v>
      </c>
      <c r="AF2594" s="169">
        <f>SUM(AF2595)</f>
        <v>0</v>
      </c>
      <c r="AG2594" s="169">
        <f>SUM(AG2595)</f>
        <v>0</v>
      </c>
      <c r="AH2594" s="169">
        <f t="shared" si="1611"/>
        <v>0</v>
      </c>
      <c r="AI2594" s="169">
        <f>SUM(AI2595)</f>
        <v>0</v>
      </c>
      <c r="AJ2594" s="169">
        <f>SUM(AJ2595)</f>
        <v>0</v>
      </c>
      <c r="AK2594" s="169">
        <f t="shared" si="1612"/>
        <v>0</v>
      </c>
      <c r="AL2594" s="169">
        <f>SUM(AL2595)</f>
        <v>0</v>
      </c>
      <c r="AM2594" s="169">
        <f>SUM(AM2595)</f>
        <v>0</v>
      </c>
      <c r="AN2594" s="169">
        <f t="shared" si="1613"/>
        <v>0</v>
      </c>
      <c r="AO2594" s="169">
        <f>SUM(AO2595)</f>
        <v>0</v>
      </c>
      <c r="AP2594" s="169">
        <f>SUM(AP2595)</f>
        <v>0</v>
      </c>
      <c r="AQ2594" s="169">
        <f t="shared" si="1614"/>
        <v>0</v>
      </c>
      <c r="AR2594" s="169">
        <f>SUM(AR2595)</f>
        <v>0</v>
      </c>
      <c r="AS2594" s="169">
        <f>SUM(AS2595)</f>
        <v>0</v>
      </c>
      <c r="AT2594" s="169">
        <f t="shared" si="1615"/>
        <v>0</v>
      </c>
      <c r="AU2594" s="169">
        <f>SUM(AU2595)</f>
        <v>0</v>
      </c>
      <c r="AV2594" s="169">
        <f>SUM(AV2595)</f>
        <v>0</v>
      </c>
      <c r="AW2594" s="169">
        <f t="shared" si="1616"/>
        <v>0</v>
      </c>
      <c r="AX2594" s="171"/>
      <c r="AY2594" s="172"/>
      <c r="AZ2594" s="171"/>
      <c r="BA2594" s="172"/>
      <c r="BB2594" s="171"/>
      <c r="BC2594" s="172"/>
      <c r="BD2594" s="171"/>
      <c r="BE2594" s="172"/>
    </row>
    <row r="2595" spans="2:57" ht="15.75" hidden="1">
      <c r="B2595" s="174">
        <v>2025</v>
      </c>
      <c r="C2595" s="174">
        <v>20</v>
      </c>
      <c r="D2595" s="175">
        <v>0</v>
      </c>
      <c r="E2595" s="176"/>
      <c r="F2595" s="174">
        <v>4</v>
      </c>
      <c r="G2595" s="174">
        <v>10</v>
      </c>
      <c r="H2595" s="174">
        <v>26</v>
      </c>
      <c r="I2595" s="174">
        <v>1000</v>
      </c>
      <c r="J2595" s="174">
        <v>1200</v>
      </c>
      <c r="K2595" s="174">
        <v>122</v>
      </c>
      <c r="L2595" s="177">
        <v>1450</v>
      </c>
      <c r="M2595" s="178">
        <v>0</v>
      </c>
      <c r="N2595" s="179" t="s">
        <v>74</v>
      </c>
      <c r="O2595" s="180">
        <v>0</v>
      </c>
      <c r="P2595" s="180">
        <v>0</v>
      </c>
      <c r="Q2595" s="181">
        <v>0</v>
      </c>
      <c r="R2595" s="182" t="s">
        <v>72</v>
      </c>
      <c r="S2595" s="183">
        <v>0</v>
      </c>
      <c r="T2595" s="183">
        <v>0</v>
      </c>
      <c r="U2595" s="180">
        <v>0</v>
      </c>
      <c r="V2595" s="180">
        <v>0</v>
      </c>
      <c r="W2595" s="183">
        <v>0</v>
      </c>
      <c r="X2595" s="183">
        <v>0</v>
      </c>
      <c r="Y2595" s="180">
        <v>0</v>
      </c>
      <c r="Z2595" s="180">
        <v>0</v>
      </c>
      <c r="AA2595" s="183">
        <v>0</v>
      </c>
      <c r="AB2595" s="183">
        <v>0</v>
      </c>
      <c r="AC2595" s="180">
        <f>+O2595+U2595-Y2595</f>
        <v>0</v>
      </c>
      <c r="AD2595" s="180">
        <f>+P2595+V2595-Z2595</f>
        <v>0</v>
      </c>
      <c r="AE2595" s="181">
        <f t="shared" si="1610"/>
        <v>0</v>
      </c>
      <c r="AF2595" s="180">
        <v>0</v>
      </c>
      <c r="AG2595" s="180">
        <v>0</v>
      </c>
      <c r="AH2595" s="181">
        <f t="shared" si="1611"/>
        <v>0</v>
      </c>
      <c r="AI2595" s="180">
        <v>0</v>
      </c>
      <c r="AJ2595" s="180">
        <v>0</v>
      </c>
      <c r="AK2595" s="181">
        <f t="shared" si="1612"/>
        <v>0</v>
      </c>
      <c r="AL2595" s="180">
        <v>0</v>
      </c>
      <c r="AM2595" s="180">
        <v>0</v>
      </c>
      <c r="AN2595" s="181">
        <f t="shared" si="1613"/>
        <v>0</v>
      </c>
      <c r="AO2595" s="180">
        <v>0</v>
      </c>
      <c r="AP2595" s="180">
        <v>0</v>
      </c>
      <c r="AQ2595" s="181">
        <f t="shared" si="1614"/>
        <v>0</v>
      </c>
      <c r="AR2595" s="180">
        <v>0</v>
      </c>
      <c r="AS2595" s="180">
        <v>0</v>
      </c>
      <c r="AT2595" s="181">
        <f t="shared" si="1615"/>
        <v>0</v>
      </c>
      <c r="AU2595" s="180">
        <f>+AC2595-AF2595-AI2595-AL2595-AO2595-AR2595</f>
        <v>0</v>
      </c>
      <c r="AV2595" s="180">
        <f>+AD2595-AG2595-AJ2595-AM2595-AP2595-AS2595</f>
        <v>0</v>
      </c>
      <c r="AW2595" s="181">
        <f t="shared" si="1616"/>
        <v>0</v>
      </c>
      <c r="AX2595" s="183">
        <f>+S2595+W2595-AA2595</f>
        <v>0</v>
      </c>
      <c r="AY2595" s="183">
        <f>+T2595+X2595-AB2595</f>
        <v>0</v>
      </c>
      <c r="AZ2595" s="183"/>
      <c r="BA2595" s="183"/>
      <c r="BB2595" s="183"/>
      <c r="BC2595" s="183"/>
      <c r="BD2595" s="183">
        <f>+AX2595-AZ2595-BB2595</f>
        <v>0</v>
      </c>
      <c r="BE2595" s="183">
        <f>+AY2595-BA2595-BC2595</f>
        <v>0</v>
      </c>
    </row>
    <row r="2596" spans="2:57" ht="15.75" hidden="1">
      <c r="B2596" s="141">
        <v>2025</v>
      </c>
      <c r="C2596" s="141">
        <v>20</v>
      </c>
      <c r="D2596" s="142"/>
      <c r="E2596" s="143"/>
      <c r="F2596" s="141">
        <v>4</v>
      </c>
      <c r="G2596" s="141">
        <v>10</v>
      </c>
      <c r="H2596" s="141">
        <v>26</v>
      </c>
      <c r="I2596" s="141">
        <v>2000</v>
      </c>
      <c r="J2596" s="141"/>
      <c r="K2596" s="141"/>
      <c r="L2596" s="144" t="s">
        <v>44</v>
      </c>
      <c r="M2596" s="145"/>
      <c r="N2596" s="146" t="s">
        <v>78</v>
      </c>
      <c r="O2596" s="147">
        <v>0</v>
      </c>
      <c r="P2596" s="147">
        <v>0</v>
      </c>
      <c r="Q2596" s="147">
        <v>0</v>
      </c>
      <c r="R2596" s="148"/>
      <c r="S2596" s="149"/>
      <c r="T2596" s="150"/>
      <c r="U2596" s="147">
        <f t="shared" ref="U2596:AD2596" si="1642">U2597+U2606+U2609+U2614+U2618+U2628</f>
        <v>0</v>
      </c>
      <c r="V2596" s="147">
        <f t="shared" si="1642"/>
        <v>0</v>
      </c>
      <c r="W2596" s="151">
        <f t="shared" si="1642"/>
        <v>0</v>
      </c>
      <c r="X2596" s="151">
        <f t="shared" si="1642"/>
        <v>0</v>
      </c>
      <c r="Y2596" s="147">
        <f t="shared" si="1642"/>
        <v>0</v>
      </c>
      <c r="Z2596" s="147">
        <f t="shared" si="1642"/>
        <v>0</v>
      </c>
      <c r="AA2596" s="151">
        <f t="shared" si="1642"/>
        <v>0</v>
      </c>
      <c r="AB2596" s="151">
        <f t="shared" si="1642"/>
        <v>0</v>
      </c>
      <c r="AC2596" s="147">
        <f t="shared" si="1642"/>
        <v>0</v>
      </c>
      <c r="AD2596" s="147">
        <f t="shared" si="1642"/>
        <v>0</v>
      </c>
      <c r="AE2596" s="147">
        <f t="shared" si="1610"/>
        <v>0</v>
      </c>
      <c r="AF2596" s="147">
        <f>AF2597+AF2606+AF2609+AF2614+AF2618+AF2628</f>
        <v>0</v>
      </c>
      <c r="AG2596" s="147">
        <f>AG2597+AG2606+AG2609+AG2614+AG2618+AG2628</f>
        <v>0</v>
      </c>
      <c r="AH2596" s="147">
        <f t="shared" si="1611"/>
        <v>0</v>
      </c>
      <c r="AI2596" s="147">
        <f>AI2597+AI2606+AI2609+AI2614+AI2618+AI2628</f>
        <v>0</v>
      </c>
      <c r="AJ2596" s="147">
        <f>AJ2597+AJ2606+AJ2609+AJ2614+AJ2618+AJ2628</f>
        <v>0</v>
      </c>
      <c r="AK2596" s="147">
        <f t="shared" si="1612"/>
        <v>0</v>
      </c>
      <c r="AL2596" s="147">
        <f>AL2597+AL2606+AL2609+AL2614+AL2618+AL2628</f>
        <v>0</v>
      </c>
      <c r="AM2596" s="147">
        <f>AM2597+AM2606+AM2609+AM2614+AM2618+AM2628</f>
        <v>0</v>
      </c>
      <c r="AN2596" s="147">
        <f t="shared" si="1613"/>
        <v>0</v>
      </c>
      <c r="AO2596" s="147">
        <f>AO2597+AO2606+AO2609+AO2614+AO2618+AO2628</f>
        <v>0</v>
      </c>
      <c r="AP2596" s="147">
        <f>AP2597+AP2606+AP2609+AP2614+AP2618+AP2628</f>
        <v>0</v>
      </c>
      <c r="AQ2596" s="147">
        <f t="shared" si="1614"/>
        <v>0</v>
      </c>
      <c r="AR2596" s="147">
        <f>AR2597+AR2606+AR2609+AR2614+AR2618+AR2628</f>
        <v>0</v>
      </c>
      <c r="AS2596" s="147">
        <f>AS2597+AS2606+AS2609+AS2614+AS2618+AS2628</f>
        <v>0</v>
      </c>
      <c r="AT2596" s="147">
        <f t="shared" si="1615"/>
        <v>0</v>
      </c>
      <c r="AU2596" s="147">
        <f>AU2597+AU2606+AU2609+AU2614+AU2618+AU2628</f>
        <v>0</v>
      </c>
      <c r="AV2596" s="147">
        <f>AV2597+AV2606+AV2609+AV2614+AV2618+AV2628</f>
        <v>0</v>
      </c>
      <c r="AW2596" s="147">
        <f t="shared" si="1616"/>
        <v>0</v>
      </c>
      <c r="AX2596" s="149"/>
      <c r="AY2596" s="150"/>
      <c r="AZ2596" s="149"/>
      <c r="BA2596" s="150"/>
      <c r="BB2596" s="149"/>
      <c r="BC2596" s="150"/>
      <c r="BD2596" s="149"/>
      <c r="BE2596" s="150"/>
    </row>
    <row r="2597" spans="2:57" ht="31.5" hidden="1">
      <c r="B2597" s="152">
        <v>2025</v>
      </c>
      <c r="C2597" s="152">
        <v>20</v>
      </c>
      <c r="D2597" s="153"/>
      <c r="E2597" s="154"/>
      <c r="F2597" s="152">
        <v>4</v>
      </c>
      <c r="G2597" s="152">
        <v>10</v>
      </c>
      <c r="H2597" s="152">
        <v>26</v>
      </c>
      <c r="I2597" s="152">
        <v>2000</v>
      </c>
      <c r="J2597" s="152">
        <v>2100</v>
      </c>
      <c r="K2597" s="152"/>
      <c r="L2597" s="155" t="s">
        <v>44</v>
      </c>
      <c r="M2597" s="156"/>
      <c r="N2597" s="157" t="s">
        <v>79</v>
      </c>
      <c r="O2597" s="158">
        <v>0</v>
      </c>
      <c r="P2597" s="158">
        <v>0</v>
      </c>
      <c r="Q2597" s="158">
        <v>0</v>
      </c>
      <c r="R2597" s="159"/>
      <c r="S2597" s="160"/>
      <c r="T2597" s="161"/>
      <c r="U2597" s="158">
        <f t="shared" ref="U2597:AD2597" si="1643">U2598+U2600+U2602+U2604</f>
        <v>0</v>
      </c>
      <c r="V2597" s="158">
        <f t="shared" si="1643"/>
        <v>0</v>
      </c>
      <c r="W2597" s="162">
        <f t="shared" si="1643"/>
        <v>0</v>
      </c>
      <c r="X2597" s="162">
        <f t="shared" si="1643"/>
        <v>0</v>
      </c>
      <c r="Y2597" s="158">
        <f t="shared" si="1643"/>
        <v>0</v>
      </c>
      <c r="Z2597" s="158">
        <f t="shared" si="1643"/>
        <v>0</v>
      </c>
      <c r="AA2597" s="162">
        <f t="shared" si="1643"/>
        <v>0</v>
      </c>
      <c r="AB2597" s="162">
        <f t="shared" si="1643"/>
        <v>0</v>
      </c>
      <c r="AC2597" s="158">
        <f t="shared" si="1643"/>
        <v>0</v>
      </c>
      <c r="AD2597" s="158">
        <f t="shared" si="1643"/>
        <v>0</v>
      </c>
      <c r="AE2597" s="158">
        <f t="shared" si="1610"/>
        <v>0</v>
      </c>
      <c r="AF2597" s="158">
        <f>AF2598+AF2600+AF2602+AF2604</f>
        <v>0</v>
      </c>
      <c r="AG2597" s="158">
        <f>AG2598+AG2600+AG2602+AG2604</f>
        <v>0</v>
      </c>
      <c r="AH2597" s="158">
        <f t="shared" si="1611"/>
        <v>0</v>
      </c>
      <c r="AI2597" s="158">
        <f>AI2598+AI2600+AI2602+AI2604</f>
        <v>0</v>
      </c>
      <c r="AJ2597" s="158">
        <f>AJ2598+AJ2600+AJ2602+AJ2604</f>
        <v>0</v>
      </c>
      <c r="AK2597" s="158">
        <f t="shared" si="1612"/>
        <v>0</v>
      </c>
      <c r="AL2597" s="158">
        <f>AL2598+AL2600+AL2602+AL2604</f>
        <v>0</v>
      </c>
      <c r="AM2597" s="158">
        <f>AM2598+AM2600+AM2602+AM2604</f>
        <v>0</v>
      </c>
      <c r="AN2597" s="158">
        <f t="shared" si="1613"/>
        <v>0</v>
      </c>
      <c r="AO2597" s="158">
        <f>AO2598+AO2600+AO2602+AO2604</f>
        <v>0</v>
      </c>
      <c r="AP2597" s="158">
        <f>AP2598+AP2600+AP2602+AP2604</f>
        <v>0</v>
      </c>
      <c r="AQ2597" s="158">
        <f t="shared" si="1614"/>
        <v>0</v>
      </c>
      <c r="AR2597" s="158">
        <f>AR2598+AR2600+AR2602+AR2604</f>
        <v>0</v>
      </c>
      <c r="AS2597" s="158">
        <f>AS2598+AS2600+AS2602+AS2604</f>
        <v>0</v>
      </c>
      <c r="AT2597" s="158">
        <f t="shared" si="1615"/>
        <v>0</v>
      </c>
      <c r="AU2597" s="158">
        <f>AU2598+AU2600+AU2602+AU2604</f>
        <v>0</v>
      </c>
      <c r="AV2597" s="158">
        <f>AV2598+AV2600+AV2602+AV2604</f>
        <v>0</v>
      </c>
      <c r="AW2597" s="158">
        <f t="shared" si="1616"/>
        <v>0</v>
      </c>
      <c r="AX2597" s="160"/>
      <c r="AY2597" s="161"/>
      <c r="AZ2597" s="160"/>
      <c r="BA2597" s="161"/>
      <c r="BB2597" s="160"/>
      <c r="BC2597" s="161"/>
      <c r="BD2597" s="160"/>
      <c r="BE2597" s="161"/>
    </row>
    <row r="2598" spans="2:57" ht="15.75" hidden="1">
      <c r="B2598" s="163">
        <v>2025</v>
      </c>
      <c r="C2598" s="163">
        <v>20</v>
      </c>
      <c r="D2598" s="164"/>
      <c r="E2598" s="165"/>
      <c r="F2598" s="163">
        <v>4</v>
      </c>
      <c r="G2598" s="163">
        <v>10</v>
      </c>
      <c r="H2598" s="163">
        <v>26</v>
      </c>
      <c r="I2598" s="163">
        <v>2000</v>
      </c>
      <c r="J2598" s="163">
        <v>2100</v>
      </c>
      <c r="K2598" s="163">
        <v>211</v>
      </c>
      <c r="L2598" s="166" t="s">
        <v>44</v>
      </c>
      <c r="M2598" s="167"/>
      <c r="N2598" s="168" t="s">
        <v>80</v>
      </c>
      <c r="O2598" s="169">
        <v>0</v>
      </c>
      <c r="P2598" s="169">
        <v>0</v>
      </c>
      <c r="Q2598" s="169">
        <v>0</v>
      </c>
      <c r="R2598" s="170"/>
      <c r="S2598" s="171"/>
      <c r="T2598" s="172"/>
      <c r="U2598" s="169">
        <f t="shared" ref="U2598:AD2598" si="1644">SUM(U2599)</f>
        <v>0</v>
      </c>
      <c r="V2598" s="169">
        <f t="shared" si="1644"/>
        <v>0</v>
      </c>
      <c r="W2598" s="173">
        <f t="shared" si="1644"/>
        <v>0</v>
      </c>
      <c r="X2598" s="173">
        <f t="shared" si="1644"/>
        <v>0</v>
      </c>
      <c r="Y2598" s="169">
        <f t="shared" si="1644"/>
        <v>0</v>
      </c>
      <c r="Z2598" s="169">
        <f t="shared" si="1644"/>
        <v>0</v>
      </c>
      <c r="AA2598" s="173">
        <f t="shared" si="1644"/>
        <v>0</v>
      </c>
      <c r="AB2598" s="173">
        <f t="shared" si="1644"/>
        <v>0</v>
      </c>
      <c r="AC2598" s="169">
        <f t="shared" si="1644"/>
        <v>0</v>
      </c>
      <c r="AD2598" s="169">
        <f t="shared" si="1644"/>
        <v>0</v>
      </c>
      <c r="AE2598" s="169">
        <f t="shared" si="1610"/>
        <v>0</v>
      </c>
      <c r="AF2598" s="169">
        <f>SUM(AF2599)</f>
        <v>0</v>
      </c>
      <c r="AG2598" s="169">
        <f>SUM(AG2599)</f>
        <v>0</v>
      </c>
      <c r="AH2598" s="169">
        <f t="shared" si="1611"/>
        <v>0</v>
      </c>
      <c r="AI2598" s="169">
        <f>SUM(AI2599)</f>
        <v>0</v>
      </c>
      <c r="AJ2598" s="169">
        <f>SUM(AJ2599)</f>
        <v>0</v>
      </c>
      <c r="AK2598" s="169">
        <f t="shared" si="1612"/>
        <v>0</v>
      </c>
      <c r="AL2598" s="169">
        <f>SUM(AL2599)</f>
        <v>0</v>
      </c>
      <c r="AM2598" s="169">
        <f>SUM(AM2599)</f>
        <v>0</v>
      </c>
      <c r="AN2598" s="169">
        <f t="shared" si="1613"/>
        <v>0</v>
      </c>
      <c r="AO2598" s="169">
        <f>SUM(AO2599)</f>
        <v>0</v>
      </c>
      <c r="AP2598" s="169">
        <f>SUM(AP2599)</f>
        <v>0</v>
      </c>
      <c r="AQ2598" s="169">
        <f t="shared" si="1614"/>
        <v>0</v>
      </c>
      <c r="AR2598" s="169">
        <f>SUM(AR2599)</f>
        <v>0</v>
      </c>
      <c r="AS2598" s="169">
        <f>SUM(AS2599)</f>
        <v>0</v>
      </c>
      <c r="AT2598" s="169">
        <f t="shared" si="1615"/>
        <v>0</v>
      </c>
      <c r="AU2598" s="169">
        <f>SUM(AU2599)</f>
        <v>0</v>
      </c>
      <c r="AV2598" s="169">
        <f>SUM(AV2599)</f>
        <v>0</v>
      </c>
      <c r="AW2598" s="169">
        <f t="shared" si="1616"/>
        <v>0</v>
      </c>
      <c r="AX2598" s="171"/>
      <c r="AY2598" s="172"/>
      <c r="AZ2598" s="171"/>
      <c r="BA2598" s="172"/>
      <c r="BB2598" s="171"/>
      <c r="BC2598" s="172"/>
      <c r="BD2598" s="171"/>
      <c r="BE2598" s="172"/>
    </row>
    <row r="2599" spans="2:57" ht="15.75" hidden="1">
      <c r="B2599" s="174">
        <v>2025</v>
      </c>
      <c r="C2599" s="174">
        <v>20</v>
      </c>
      <c r="D2599" s="175">
        <v>0</v>
      </c>
      <c r="E2599" s="176"/>
      <c r="F2599" s="174">
        <v>4</v>
      </c>
      <c r="G2599" s="174">
        <v>10</v>
      </c>
      <c r="H2599" s="174">
        <v>26</v>
      </c>
      <c r="I2599" s="174">
        <v>2000</v>
      </c>
      <c r="J2599" s="174">
        <v>2100</v>
      </c>
      <c r="K2599" s="174">
        <v>211</v>
      </c>
      <c r="L2599" s="177">
        <v>931</v>
      </c>
      <c r="M2599" s="178">
        <v>0</v>
      </c>
      <c r="N2599" s="179" t="s">
        <v>81</v>
      </c>
      <c r="O2599" s="180">
        <v>0</v>
      </c>
      <c r="P2599" s="180">
        <v>0</v>
      </c>
      <c r="Q2599" s="181">
        <v>0</v>
      </c>
      <c r="R2599" s="182" t="s">
        <v>82</v>
      </c>
      <c r="S2599" s="183">
        <v>0</v>
      </c>
      <c r="T2599" s="183">
        <v>0</v>
      </c>
      <c r="U2599" s="180">
        <v>0</v>
      </c>
      <c r="V2599" s="180">
        <v>0</v>
      </c>
      <c r="W2599" s="183">
        <v>0</v>
      </c>
      <c r="X2599" s="183">
        <v>0</v>
      </c>
      <c r="Y2599" s="180">
        <v>0</v>
      </c>
      <c r="Z2599" s="180">
        <v>0</v>
      </c>
      <c r="AA2599" s="183">
        <v>0</v>
      </c>
      <c r="AB2599" s="183">
        <v>0</v>
      </c>
      <c r="AC2599" s="180">
        <f>+O2599+U2599-Y2599</f>
        <v>0</v>
      </c>
      <c r="AD2599" s="180">
        <f>+P2599+V2599-Z2599</f>
        <v>0</v>
      </c>
      <c r="AE2599" s="181">
        <f t="shared" si="1610"/>
        <v>0</v>
      </c>
      <c r="AF2599" s="180">
        <v>0</v>
      </c>
      <c r="AG2599" s="180">
        <v>0</v>
      </c>
      <c r="AH2599" s="181">
        <f t="shared" si="1611"/>
        <v>0</v>
      </c>
      <c r="AI2599" s="180">
        <v>0</v>
      </c>
      <c r="AJ2599" s="180">
        <v>0</v>
      </c>
      <c r="AK2599" s="181">
        <f t="shared" si="1612"/>
        <v>0</v>
      </c>
      <c r="AL2599" s="180">
        <v>0</v>
      </c>
      <c r="AM2599" s="180">
        <v>0</v>
      </c>
      <c r="AN2599" s="181">
        <f t="shared" si="1613"/>
        <v>0</v>
      </c>
      <c r="AO2599" s="180">
        <v>0</v>
      </c>
      <c r="AP2599" s="180">
        <v>0</v>
      </c>
      <c r="AQ2599" s="181">
        <f t="shared" si="1614"/>
        <v>0</v>
      </c>
      <c r="AR2599" s="180">
        <v>0</v>
      </c>
      <c r="AS2599" s="180">
        <v>0</v>
      </c>
      <c r="AT2599" s="181">
        <f t="shared" si="1615"/>
        <v>0</v>
      </c>
      <c r="AU2599" s="180">
        <f>+AC2599-AF2599-AI2599-AL2599-AO2599-AR2599</f>
        <v>0</v>
      </c>
      <c r="AV2599" s="180">
        <f>+AD2599-AG2599-AJ2599-AM2599-AP2599-AS2599</f>
        <v>0</v>
      </c>
      <c r="AW2599" s="181">
        <f t="shared" si="1616"/>
        <v>0</v>
      </c>
      <c r="AX2599" s="183">
        <f>+S2599+W2599-AA2599</f>
        <v>0</v>
      </c>
      <c r="AY2599" s="183">
        <f>+T2599+X2599-AB2599</f>
        <v>0</v>
      </c>
      <c r="AZ2599" s="183"/>
      <c r="BA2599" s="183"/>
      <c r="BB2599" s="183"/>
      <c r="BC2599" s="183"/>
      <c r="BD2599" s="183">
        <f>+AX2599-AZ2599-BB2599</f>
        <v>0</v>
      </c>
      <c r="BE2599" s="183">
        <f>+AY2599-BA2599-BC2599</f>
        <v>0</v>
      </c>
    </row>
    <row r="2600" spans="2:57" ht="15.75" hidden="1">
      <c r="B2600" s="163">
        <v>2025</v>
      </c>
      <c r="C2600" s="163">
        <v>20</v>
      </c>
      <c r="D2600" s="164"/>
      <c r="E2600" s="165"/>
      <c r="F2600" s="163">
        <v>4</v>
      </c>
      <c r="G2600" s="163">
        <v>10</v>
      </c>
      <c r="H2600" s="163">
        <v>26</v>
      </c>
      <c r="I2600" s="163">
        <v>2000</v>
      </c>
      <c r="J2600" s="163">
        <v>2100</v>
      </c>
      <c r="K2600" s="163">
        <v>212</v>
      </c>
      <c r="L2600" s="166" t="s">
        <v>44</v>
      </c>
      <c r="M2600" s="167"/>
      <c r="N2600" s="168" t="s">
        <v>83</v>
      </c>
      <c r="O2600" s="169">
        <v>0</v>
      </c>
      <c r="P2600" s="169">
        <v>0</v>
      </c>
      <c r="Q2600" s="169">
        <v>0</v>
      </c>
      <c r="R2600" s="170"/>
      <c r="S2600" s="171"/>
      <c r="T2600" s="172"/>
      <c r="U2600" s="169">
        <f t="shared" ref="U2600:AD2600" si="1645">SUM(U2601)</f>
        <v>0</v>
      </c>
      <c r="V2600" s="169">
        <f t="shared" si="1645"/>
        <v>0</v>
      </c>
      <c r="W2600" s="173">
        <f t="shared" si="1645"/>
        <v>0</v>
      </c>
      <c r="X2600" s="173">
        <f t="shared" si="1645"/>
        <v>0</v>
      </c>
      <c r="Y2600" s="169">
        <f t="shared" si="1645"/>
        <v>0</v>
      </c>
      <c r="Z2600" s="169">
        <f t="shared" si="1645"/>
        <v>0</v>
      </c>
      <c r="AA2600" s="173">
        <f t="shared" si="1645"/>
        <v>0</v>
      </c>
      <c r="AB2600" s="173">
        <f t="shared" si="1645"/>
        <v>0</v>
      </c>
      <c r="AC2600" s="169">
        <f t="shared" si="1645"/>
        <v>0</v>
      </c>
      <c r="AD2600" s="169">
        <f t="shared" si="1645"/>
        <v>0</v>
      </c>
      <c r="AE2600" s="169">
        <f t="shared" si="1610"/>
        <v>0</v>
      </c>
      <c r="AF2600" s="169">
        <f>SUM(AF2601)</f>
        <v>0</v>
      </c>
      <c r="AG2600" s="169">
        <f>SUM(AG2601)</f>
        <v>0</v>
      </c>
      <c r="AH2600" s="169">
        <f t="shared" si="1611"/>
        <v>0</v>
      </c>
      <c r="AI2600" s="169">
        <f>SUM(AI2601)</f>
        <v>0</v>
      </c>
      <c r="AJ2600" s="169">
        <f>SUM(AJ2601)</f>
        <v>0</v>
      </c>
      <c r="AK2600" s="169">
        <f t="shared" si="1612"/>
        <v>0</v>
      </c>
      <c r="AL2600" s="169">
        <f>SUM(AL2601)</f>
        <v>0</v>
      </c>
      <c r="AM2600" s="169">
        <f>SUM(AM2601)</f>
        <v>0</v>
      </c>
      <c r="AN2600" s="169">
        <f t="shared" si="1613"/>
        <v>0</v>
      </c>
      <c r="AO2600" s="169">
        <f>SUM(AO2601)</f>
        <v>0</v>
      </c>
      <c r="AP2600" s="169">
        <f>SUM(AP2601)</f>
        <v>0</v>
      </c>
      <c r="AQ2600" s="169">
        <f t="shared" si="1614"/>
        <v>0</v>
      </c>
      <c r="AR2600" s="169">
        <f>SUM(AR2601)</f>
        <v>0</v>
      </c>
      <c r="AS2600" s="169">
        <f>SUM(AS2601)</f>
        <v>0</v>
      </c>
      <c r="AT2600" s="169">
        <f t="shared" si="1615"/>
        <v>0</v>
      </c>
      <c r="AU2600" s="169">
        <f>SUM(AU2601)</f>
        <v>0</v>
      </c>
      <c r="AV2600" s="169">
        <f>SUM(AV2601)</f>
        <v>0</v>
      </c>
      <c r="AW2600" s="169">
        <f t="shared" si="1616"/>
        <v>0</v>
      </c>
      <c r="AX2600" s="171"/>
      <c r="AY2600" s="172"/>
      <c r="AZ2600" s="171"/>
      <c r="BA2600" s="172"/>
      <c r="BB2600" s="171"/>
      <c r="BC2600" s="172"/>
      <c r="BD2600" s="171"/>
      <c r="BE2600" s="172"/>
    </row>
    <row r="2601" spans="2:57" ht="15.75" hidden="1">
      <c r="B2601" s="174">
        <v>2025</v>
      </c>
      <c r="C2601" s="174">
        <v>20</v>
      </c>
      <c r="D2601" s="175">
        <v>0</v>
      </c>
      <c r="E2601" s="176"/>
      <c r="F2601" s="174">
        <v>4</v>
      </c>
      <c r="G2601" s="174">
        <v>10</v>
      </c>
      <c r="H2601" s="174">
        <v>26</v>
      </c>
      <c r="I2601" s="174">
        <v>2000</v>
      </c>
      <c r="J2601" s="174">
        <v>2100</v>
      </c>
      <c r="K2601" s="174">
        <v>212</v>
      </c>
      <c r="L2601" s="177">
        <v>930</v>
      </c>
      <c r="M2601" s="178">
        <v>0</v>
      </c>
      <c r="N2601" s="179" t="s">
        <v>83</v>
      </c>
      <c r="O2601" s="180">
        <v>0</v>
      </c>
      <c r="P2601" s="180">
        <v>0</v>
      </c>
      <c r="Q2601" s="181">
        <v>0</v>
      </c>
      <c r="R2601" s="182" t="s">
        <v>82</v>
      </c>
      <c r="S2601" s="183">
        <v>0</v>
      </c>
      <c r="T2601" s="183">
        <v>0</v>
      </c>
      <c r="U2601" s="180">
        <v>0</v>
      </c>
      <c r="V2601" s="180">
        <v>0</v>
      </c>
      <c r="W2601" s="183">
        <v>0</v>
      </c>
      <c r="X2601" s="183">
        <v>0</v>
      </c>
      <c r="Y2601" s="180">
        <v>0</v>
      </c>
      <c r="Z2601" s="180">
        <v>0</v>
      </c>
      <c r="AA2601" s="183">
        <v>0</v>
      </c>
      <c r="AB2601" s="183">
        <v>0</v>
      </c>
      <c r="AC2601" s="180">
        <f>+O2601+U2601-Y2601</f>
        <v>0</v>
      </c>
      <c r="AD2601" s="180">
        <f>+P2601+V2601-Z2601</f>
        <v>0</v>
      </c>
      <c r="AE2601" s="181">
        <f t="shared" si="1610"/>
        <v>0</v>
      </c>
      <c r="AF2601" s="180">
        <v>0</v>
      </c>
      <c r="AG2601" s="180">
        <v>0</v>
      </c>
      <c r="AH2601" s="181">
        <f t="shared" si="1611"/>
        <v>0</v>
      </c>
      <c r="AI2601" s="180">
        <v>0</v>
      </c>
      <c r="AJ2601" s="180">
        <v>0</v>
      </c>
      <c r="AK2601" s="181">
        <f t="shared" si="1612"/>
        <v>0</v>
      </c>
      <c r="AL2601" s="180">
        <v>0</v>
      </c>
      <c r="AM2601" s="180">
        <v>0</v>
      </c>
      <c r="AN2601" s="181">
        <f t="shared" si="1613"/>
        <v>0</v>
      </c>
      <c r="AO2601" s="180">
        <v>0</v>
      </c>
      <c r="AP2601" s="180">
        <v>0</v>
      </c>
      <c r="AQ2601" s="181">
        <f t="shared" si="1614"/>
        <v>0</v>
      </c>
      <c r="AR2601" s="180">
        <v>0</v>
      </c>
      <c r="AS2601" s="180">
        <v>0</v>
      </c>
      <c r="AT2601" s="181">
        <f t="shared" si="1615"/>
        <v>0</v>
      </c>
      <c r="AU2601" s="180">
        <f>+AC2601-AF2601-AI2601-AL2601-AO2601-AR2601</f>
        <v>0</v>
      </c>
      <c r="AV2601" s="180">
        <f>+AD2601-AG2601-AJ2601-AM2601-AP2601-AS2601</f>
        <v>0</v>
      </c>
      <c r="AW2601" s="181">
        <f t="shared" si="1616"/>
        <v>0</v>
      </c>
      <c r="AX2601" s="183">
        <f>+S2601+W2601-AA2601</f>
        <v>0</v>
      </c>
      <c r="AY2601" s="183">
        <f>+T2601+X2601-AB2601</f>
        <v>0</v>
      </c>
      <c r="AZ2601" s="183"/>
      <c r="BA2601" s="183"/>
      <c r="BB2601" s="183"/>
      <c r="BC2601" s="183"/>
      <c r="BD2601" s="183">
        <f>+AX2601-AZ2601-BB2601</f>
        <v>0</v>
      </c>
      <c r="BE2601" s="183">
        <f>+AY2601-BA2601-BC2601</f>
        <v>0</v>
      </c>
    </row>
    <row r="2602" spans="2:57" ht="31.5" hidden="1">
      <c r="B2602" s="163">
        <v>2025</v>
      </c>
      <c r="C2602" s="163">
        <v>20</v>
      </c>
      <c r="D2602" s="164"/>
      <c r="E2602" s="165"/>
      <c r="F2602" s="163">
        <v>4</v>
      </c>
      <c r="G2602" s="163">
        <v>10</v>
      </c>
      <c r="H2602" s="163">
        <v>26</v>
      </c>
      <c r="I2602" s="163">
        <v>2000</v>
      </c>
      <c r="J2602" s="163">
        <v>2100</v>
      </c>
      <c r="K2602" s="163">
        <v>214</v>
      </c>
      <c r="L2602" s="166" t="s">
        <v>44</v>
      </c>
      <c r="M2602" s="167"/>
      <c r="N2602" s="168" t="s">
        <v>84</v>
      </c>
      <c r="O2602" s="169">
        <v>0</v>
      </c>
      <c r="P2602" s="169">
        <v>0</v>
      </c>
      <c r="Q2602" s="169">
        <v>0</v>
      </c>
      <c r="R2602" s="170"/>
      <c r="S2602" s="171"/>
      <c r="T2602" s="172"/>
      <c r="U2602" s="169">
        <f t="shared" ref="U2602:AD2602" si="1646">SUM(U2603)</f>
        <v>0</v>
      </c>
      <c r="V2602" s="169">
        <f t="shared" si="1646"/>
        <v>0</v>
      </c>
      <c r="W2602" s="173">
        <f t="shared" si="1646"/>
        <v>0</v>
      </c>
      <c r="X2602" s="173">
        <f t="shared" si="1646"/>
        <v>0</v>
      </c>
      <c r="Y2602" s="169">
        <f t="shared" si="1646"/>
        <v>0</v>
      </c>
      <c r="Z2602" s="169">
        <f t="shared" si="1646"/>
        <v>0</v>
      </c>
      <c r="AA2602" s="173">
        <f t="shared" si="1646"/>
        <v>0</v>
      </c>
      <c r="AB2602" s="173">
        <f t="shared" si="1646"/>
        <v>0</v>
      </c>
      <c r="AC2602" s="169">
        <f t="shared" si="1646"/>
        <v>0</v>
      </c>
      <c r="AD2602" s="169">
        <f t="shared" si="1646"/>
        <v>0</v>
      </c>
      <c r="AE2602" s="169">
        <f t="shared" si="1610"/>
        <v>0</v>
      </c>
      <c r="AF2602" s="169">
        <f>SUM(AF2603)</f>
        <v>0</v>
      </c>
      <c r="AG2602" s="169">
        <f>SUM(AG2603)</f>
        <v>0</v>
      </c>
      <c r="AH2602" s="169">
        <f t="shared" si="1611"/>
        <v>0</v>
      </c>
      <c r="AI2602" s="169">
        <f>SUM(AI2603)</f>
        <v>0</v>
      </c>
      <c r="AJ2602" s="169">
        <f>SUM(AJ2603)</f>
        <v>0</v>
      </c>
      <c r="AK2602" s="169">
        <f t="shared" si="1612"/>
        <v>0</v>
      </c>
      <c r="AL2602" s="169">
        <f>SUM(AL2603)</f>
        <v>0</v>
      </c>
      <c r="AM2602" s="169">
        <f>SUM(AM2603)</f>
        <v>0</v>
      </c>
      <c r="AN2602" s="169">
        <f t="shared" si="1613"/>
        <v>0</v>
      </c>
      <c r="AO2602" s="169">
        <f>SUM(AO2603)</f>
        <v>0</v>
      </c>
      <c r="AP2602" s="169">
        <f>SUM(AP2603)</f>
        <v>0</v>
      </c>
      <c r="AQ2602" s="169">
        <f t="shared" si="1614"/>
        <v>0</v>
      </c>
      <c r="AR2602" s="169">
        <f>SUM(AR2603)</f>
        <v>0</v>
      </c>
      <c r="AS2602" s="169">
        <f>SUM(AS2603)</f>
        <v>0</v>
      </c>
      <c r="AT2602" s="169">
        <f t="shared" si="1615"/>
        <v>0</v>
      </c>
      <c r="AU2602" s="169">
        <f>SUM(AU2603)</f>
        <v>0</v>
      </c>
      <c r="AV2602" s="169">
        <f>SUM(AV2603)</f>
        <v>0</v>
      </c>
      <c r="AW2602" s="169">
        <f t="shared" si="1616"/>
        <v>0</v>
      </c>
      <c r="AX2602" s="171"/>
      <c r="AY2602" s="172"/>
      <c r="AZ2602" s="171"/>
      <c r="BA2602" s="172"/>
      <c r="BB2602" s="171"/>
      <c r="BC2602" s="172"/>
      <c r="BD2602" s="171"/>
      <c r="BE2602" s="172"/>
    </row>
    <row r="2603" spans="2:57" ht="30" hidden="1">
      <c r="B2603" s="174">
        <v>2025</v>
      </c>
      <c r="C2603" s="174">
        <v>20</v>
      </c>
      <c r="D2603" s="175">
        <v>0</v>
      </c>
      <c r="E2603" s="176"/>
      <c r="F2603" s="174">
        <v>4</v>
      </c>
      <c r="G2603" s="174">
        <v>10</v>
      </c>
      <c r="H2603" s="174">
        <v>26</v>
      </c>
      <c r="I2603" s="174">
        <v>2000</v>
      </c>
      <c r="J2603" s="174">
        <v>2100</v>
      </c>
      <c r="K2603" s="174">
        <v>214</v>
      </c>
      <c r="L2603" s="177">
        <v>932</v>
      </c>
      <c r="M2603" s="178">
        <v>0</v>
      </c>
      <c r="N2603" s="179" t="s">
        <v>85</v>
      </c>
      <c r="O2603" s="180">
        <v>0</v>
      </c>
      <c r="P2603" s="180">
        <v>0</v>
      </c>
      <c r="Q2603" s="181">
        <v>0</v>
      </c>
      <c r="R2603" s="182" t="s">
        <v>82</v>
      </c>
      <c r="S2603" s="183">
        <v>0</v>
      </c>
      <c r="T2603" s="183">
        <v>0</v>
      </c>
      <c r="U2603" s="180">
        <v>0</v>
      </c>
      <c r="V2603" s="180">
        <v>0</v>
      </c>
      <c r="W2603" s="183">
        <v>0</v>
      </c>
      <c r="X2603" s="183">
        <v>0</v>
      </c>
      <c r="Y2603" s="180">
        <v>0</v>
      </c>
      <c r="Z2603" s="180">
        <v>0</v>
      </c>
      <c r="AA2603" s="183">
        <v>0</v>
      </c>
      <c r="AB2603" s="183">
        <v>0</v>
      </c>
      <c r="AC2603" s="180">
        <f>+O2603+U2603-Y2603</f>
        <v>0</v>
      </c>
      <c r="AD2603" s="180">
        <f>+P2603+V2603-Z2603</f>
        <v>0</v>
      </c>
      <c r="AE2603" s="181">
        <f t="shared" si="1610"/>
        <v>0</v>
      </c>
      <c r="AF2603" s="180">
        <v>0</v>
      </c>
      <c r="AG2603" s="180">
        <v>0</v>
      </c>
      <c r="AH2603" s="181">
        <f t="shared" si="1611"/>
        <v>0</v>
      </c>
      <c r="AI2603" s="180">
        <v>0</v>
      </c>
      <c r="AJ2603" s="180">
        <v>0</v>
      </c>
      <c r="AK2603" s="181">
        <f t="shared" si="1612"/>
        <v>0</v>
      </c>
      <c r="AL2603" s="180">
        <v>0</v>
      </c>
      <c r="AM2603" s="180">
        <v>0</v>
      </c>
      <c r="AN2603" s="181">
        <f t="shared" si="1613"/>
        <v>0</v>
      </c>
      <c r="AO2603" s="180">
        <v>0</v>
      </c>
      <c r="AP2603" s="180">
        <v>0</v>
      </c>
      <c r="AQ2603" s="181">
        <f t="shared" si="1614"/>
        <v>0</v>
      </c>
      <c r="AR2603" s="180">
        <v>0</v>
      </c>
      <c r="AS2603" s="180">
        <v>0</v>
      </c>
      <c r="AT2603" s="181">
        <f t="shared" si="1615"/>
        <v>0</v>
      </c>
      <c r="AU2603" s="180">
        <f>+AC2603-AF2603-AI2603-AL2603-AO2603-AR2603</f>
        <v>0</v>
      </c>
      <c r="AV2603" s="180">
        <f>+AD2603-AG2603-AJ2603-AM2603-AP2603-AS2603</f>
        <v>0</v>
      </c>
      <c r="AW2603" s="181">
        <f t="shared" si="1616"/>
        <v>0</v>
      </c>
      <c r="AX2603" s="183">
        <f>+S2603+W2603-AA2603</f>
        <v>0</v>
      </c>
      <c r="AY2603" s="183">
        <f>+T2603+X2603-AB2603</f>
        <v>0</v>
      </c>
      <c r="AZ2603" s="183"/>
      <c r="BA2603" s="183"/>
      <c r="BB2603" s="183"/>
      <c r="BC2603" s="183"/>
      <c r="BD2603" s="183">
        <f>+AX2603-AZ2603-BB2603</f>
        <v>0</v>
      </c>
      <c r="BE2603" s="183">
        <f>+AY2603-BA2603-BC2603</f>
        <v>0</v>
      </c>
    </row>
    <row r="2604" spans="2:57" ht="15.75" hidden="1">
      <c r="B2604" s="163">
        <v>2025</v>
      </c>
      <c r="C2604" s="163">
        <v>20</v>
      </c>
      <c r="D2604" s="164"/>
      <c r="E2604" s="165"/>
      <c r="F2604" s="163">
        <v>4</v>
      </c>
      <c r="G2604" s="163">
        <v>10</v>
      </c>
      <c r="H2604" s="163">
        <v>26</v>
      </c>
      <c r="I2604" s="163">
        <v>2000</v>
      </c>
      <c r="J2604" s="163">
        <v>2100</v>
      </c>
      <c r="K2604" s="163">
        <v>216</v>
      </c>
      <c r="L2604" s="166" t="s">
        <v>44</v>
      </c>
      <c r="M2604" s="167"/>
      <c r="N2604" s="168" t="s">
        <v>303</v>
      </c>
      <c r="O2604" s="169">
        <v>0</v>
      </c>
      <c r="P2604" s="169">
        <v>0</v>
      </c>
      <c r="Q2604" s="169">
        <v>0</v>
      </c>
      <c r="R2604" s="170"/>
      <c r="S2604" s="171"/>
      <c r="T2604" s="172"/>
      <c r="U2604" s="169">
        <f t="shared" ref="U2604:AD2604" si="1647">SUM(U2605)</f>
        <v>0</v>
      </c>
      <c r="V2604" s="169">
        <f t="shared" si="1647"/>
        <v>0</v>
      </c>
      <c r="W2604" s="173">
        <f t="shared" si="1647"/>
        <v>0</v>
      </c>
      <c r="X2604" s="173">
        <f t="shared" si="1647"/>
        <v>0</v>
      </c>
      <c r="Y2604" s="169">
        <f t="shared" si="1647"/>
        <v>0</v>
      </c>
      <c r="Z2604" s="169">
        <f t="shared" si="1647"/>
        <v>0</v>
      </c>
      <c r="AA2604" s="173">
        <f t="shared" si="1647"/>
        <v>0</v>
      </c>
      <c r="AB2604" s="173">
        <f t="shared" si="1647"/>
        <v>0</v>
      </c>
      <c r="AC2604" s="169">
        <f t="shared" si="1647"/>
        <v>0</v>
      </c>
      <c r="AD2604" s="169">
        <f t="shared" si="1647"/>
        <v>0</v>
      </c>
      <c r="AE2604" s="169">
        <f t="shared" si="1610"/>
        <v>0</v>
      </c>
      <c r="AF2604" s="169">
        <f>SUM(AF2605)</f>
        <v>0</v>
      </c>
      <c r="AG2604" s="169">
        <f>SUM(AG2605)</f>
        <v>0</v>
      </c>
      <c r="AH2604" s="169">
        <f t="shared" si="1611"/>
        <v>0</v>
      </c>
      <c r="AI2604" s="169">
        <f>SUM(AI2605)</f>
        <v>0</v>
      </c>
      <c r="AJ2604" s="169">
        <f>SUM(AJ2605)</f>
        <v>0</v>
      </c>
      <c r="AK2604" s="169">
        <f t="shared" si="1612"/>
        <v>0</v>
      </c>
      <c r="AL2604" s="169">
        <f>SUM(AL2605)</f>
        <v>0</v>
      </c>
      <c r="AM2604" s="169">
        <f>SUM(AM2605)</f>
        <v>0</v>
      </c>
      <c r="AN2604" s="169">
        <f t="shared" si="1613"/>
        <v>0</v>
      </c>
      <c r="AO2604" s="169">
        <f>SUM(AO2605)</f>
        <v>0</v>
      </c>
      <c r="AP2604" s="169">
        <f>SUM(AP2605)</f>
        <v>0</v>
      </c>
      <c r="AQ2604" s="169">
        <f t="shared" si="1614"/>
        <v>0</v>
      </c>
      <c r="AR2604" s="169">
        <f>SUM(AR2605)</f>
        <v>0</v>
      </c>
      <c r="AS2604" s="169">
        <f>SUM(AS2605)</f>
        <v>0</v>
      </c>
      <c r="AT2604" s="169">
        <f t="shared" si="1615"/>
        <v>0</v>
      </c>
      <c r="AU2604" s="169">
        <f>SUM(AU2605)</f>
        <v>0</v>
      </c>
      <c r="AV2604" s="169">
        <f>SUM(AV2605)</f>
        <v>0</v>
      </c>
      <c r="AW2604" s="169">
        <f t="shared" si="1616"/>
        <v>0</v>
      </c>
      <c r="AX2604" s="171"/>
      <c r="AY2604" s="172"/>
      <c r="AZ2604" s="171"/>
      <c r="BA2604" s="172"/>
      <c r="BB2604" s="171"/>
      <c r="BC2604" s="172"/>
      <c r="BD2604" s="171"/>
      <c r="BE2604" s="172"/>
    </row>
    <row r="2605" spans="2:57" ht="15.75" hidden="1">
      <c r="B2605" s="174">
        <v>2025</v>
      </c>
      <c r="C2605" s="174">
        <v>20</v>
      </c>
      <c r="D2605" s="175">
        <v>0</v>
      </c>
      <c r="E2605" s="176"/>
      <c r="F2605" s="174">
        <v>4</v>
      </c>
      <c r="G2605" s="174">
        <v>10</v>
      </c>
      <c r="H2605" s="174">
        <v>26</v>
      </c>
      <c r="I2605" s="174">
        <v>2000</v>
      </c>
      <c r="J2605" s="174">
        <v>2100</v>
      </c>
      <c r="K2605" s="174">
        <v>216</v>
      </c>
      <c r="L2605" s="177">
        <v>924</v>
      </c>
      <c r="M2605" s="178">
        <v>0</v>
      </c>
      <c r="N2605" s="179" t="s">
        <v>303</v>
      </c>
      <c r="O2605" s="180">
        <v>0</v>
      </c>
      <c r="P2605" s="180">
        <v>0</v>
      </c>
      <c r="Q2605" s="181">
        <v>0</v>
      </c>
      <c r="R2605" s="182" t="s">
        <v>82</v>
      </c>
      <c r="S2605" s="183">
        <v>0</v>
      </c>
      <c r="T2605" s="183">
        <v>0</v>
      </c>
      <c r="U2605" s="180">
        <v>0</v>
      </c>
      <c r="V2605" s="180">
        <v>0</v>
      </c>
      <c r="W2605" s="183">
        <v>0</v>
      </c>
      <c r="X2605" s="183">
        <v>0</v>
      </c>
      <c r="Y2605" s="180">
        <v>0</v>
      </c>
      <c r="Z2605" s="180">
        <v>0</v>
      </c>
      <c r="AA2605" s="183">
        <v>0</v>
      </c>
      <c r="AB2605" s="183">
        <v>0</v>
      </c>
      <c r="AC2605" s="180">
        <f>+O2605+U2605-Y2605</f>
        <v>0</v>
      </c>
      <c r="AD2605" s="180">
        <f>+P2605+V2605-Z2605</f>
        <v>0</v>
      </c>
      <c r="AE2605" s="181">
        <f t="shared" si="1610"/>
        <v>0</v>
      </c>
      <c r="AF2605" s="180">
        <v>0</v>
      </c>
      <c r="AG2605" s="180">
        <v>0</v>
      </c>
      <c r="AH2605" s="181">
        <f t="shared" si="1611"/>
        <v>0</v>
      </c>
      <c r="AI2605" s="180">
        <v>0</v>
      </c>
      <c r="AJ2605" s="180">
        <v>0</v>
      </c>
      <c r="AK2605" s="181">
        <f t="shared" si="1612"/>
        <v>0</v>
      </c>
      <c r="AL2605" s="180">
        <v>0</v>
      </c>
      <c r="AM2605" s="180">
        <v>0</v>
      </c>
      <c r="AN2605" s="181">
        <f t="shared" si="1613"/>
        <v>0</v>
      </c>
      <c r="AO2605" s="180">
        <v>0</v>
      </c>
      <c r="AP2605" s="180">
        <v>0</v>
      </c>
      <c r="AQ2605" s="181">
        <f t="shared" si="1614"/>
        <v>0</v>
      </c>
      <c r="AR2605" s="180">
        <v>0</v>
      </c>
      <c r="AS2605" s="180">
        <v>0</v>
      </c>
      <c r="AT2605" s="181">
        <f t="shared" si="1615"/>
        <v>0</v>
      </c>
      <c r="AU2605" s="180">
        <f>+AC2605-AF2605-AI2605-AL2605-AO2605-AR2605</f>
        <v>0</v>
      </c>
      <c r="AV2605" s="180">
        <f>+AD2605-AG2605-AJ2605-AM2605-AP2605-AS2605</f>
        <v>0</v>
      </c>
      <c r="AW2605" s="181">
        <f t="shared" si="1616"/>
        <v>0</v>
      </c>
      <c r="AX2605" s="183">
        <f>+S2605+W2605-AA2605</f>
        <v>0</v>
      </c>
      <c r="AY2605" s="183">
        <f>+T2605+X2605-AB2605</f>
        <v>0</v>
      </c>
      <c r="AZ2605" s="183"/>
      <c r="BA2605" s="183"/>
      <c r="BB2605" s="183"/>
      <c r="BC2605" s="183"/>
      <c r="BD2605" s="183">
        <f>+AX2605-AZ2605-BB2605</f>
        <v>0</v>
      </c>
      <c r="BE2605" s="183">
        <f>+AY2605-BA2605-BC2605</f>
        <v>0</v>
      </c>
    </row>
    <row r="2606" spans="2:57" ht="15.75" hidden="1">
      <c r="B2606" s="152">
        <v>2025</v>
      </c>
      <c r="C2606" s="152">
        <v>20</v>
      </c>
      <c r="D2606" s="153"/>
      <c r="E2606" s="154"/>
      <c r="F2606" s="152">
        <v>4</v>
      </c>
      <c r="G2606" s="152">
        <v>10</v>
      </c>
      <c r="H2606" s="152">
        <v>26</v>
      </c>
      <c r="I2606" s="152">
        <v>2000</v>
      </c>
      <c r="J2606" s="152">
        <v>2400</v>
      </c>
      <c r="K2606" s="152"/>
      <c r="L2606" s="155" t="s">
        <v>44</v>
      </c>
      <c r="M2606" s="156"/>
      <c r="N2606" s="157" t="s">
        <v>310</v>
      </c>
      <c r="O2606" s="158">
        <v>0</v>
      </c>
      <c r="P2606" s="158">
        <v>0</v>
      </c>
      <c r="Q2606" s="158">
        <v>0</v>
      </c>
      <c r="R2606" s="159"/>
      <c r="S2606" s="160"/>
      <c r="T2606" s="161"/>
      <c r="U2606" s="158">
        <f t="shared" ref="U2606:AD2606" si="1648">U2607</f>
        <v>0</v>
      </c>
      <c r="V2606" s="158">
        <f t="shared" si="1648"/>
        <v>0</v>
      </c>
      <c r="W2606" s="162">
        <f t="shared" si="1648"/>
        <v>0</v>
      </c>
      <c r="X2606" s="162">
        <f t="shared" si="1648"/>
        <v>0</v>
      </c>
      <c r="Y2606" s="158">
        <f t="shared" si="1648"/>
        <v>0</v>
      </c>
      <c r="Z2606" s="158">
        <f t="shared" si="1648"/>
        <v>0</v>
      </c>
      <c r="AA2606" s="162">
        <f t="shared" si="1648"/>
        <v>0</v>
      </c>
      <c r="AB2606" s="162">
        <f t="shared" si="1648"/>
        <v>0</v>
      </c>
      <c r="AC2606" s="158">
        <f t="shared" si="1648"/>
        <v>0</v>
      </c>
      <c r="AD2606" s="158">
        <f t="shared" si="1648"/>
        <v>0</v>
      </c>
      <c r="AE2606" s="158">
        <f t="shared" si="1610"/>
        <v>0</v>
      </c>
      <c r="AF2606" s="158">
        <f>AF2607</f>
        <v>0</v>
      </c>
      <c r="AG2606" s="158">
        <f>AG2607</f>
        <v>0</v>
      </c>
      <c r="AH2606" s="158">
        <f t="shared" si="1611"/>
        <v>0</v>
      </c>
      <c r="AI2606" s="158">
        <f>AI2607</f>
        <v>0</v>
      </c>
      <c r="AJ2606" s="158">
        <f>AJ2607</f>
        <v>0</v>
      </c>
      <c r="AK2606" s="158">
        <f t="shared" si="1612"/>
        <v>0</v>
      </c>
      <c r="AL2606" s="158">
        <f>AL2607</f>
        <v>0</v>
      </c>
      <c r="AM2606" s="158">
        <f>AM2607</f>
        <v>0</v>
      </c>
      <c r="AN2606" s="158">
        <f t="shared" si="1613"/>
        <v>0</v>
      </c>
      <c r="AO2606" s="158">
        <f>AO2607</f>
        <v>0</v>
      </c>
      <c r="AP2606" s="158">
        <f>AP2607</f>
        <v>0</v>
      </c>
      <c r="AQ2606" s="158">
        <f t="shared" si="1614"/>
        <v>0</v>
      </c>
      <c r="AR2606" s="158">
        <f>AR2607</f>
        <v>0</v>
      </c>
      <c r="AS2606" s="158">
        <f>AS2607</f>
        <v>0</v>
      </c>
      <c r="AT2606" s="158">
        <f t="shared" si="1615"/>
        <v>0</v>
      </c>
      <c r="AU2606" s="158">
        <f>AU2607</f>
        <v>0</v>
      </c>
      <c r="AV2606" s="158">
        <f>AV2607</f>
        <v>0</v>
      </c>
      <c r="AW2606" s="158">
        <f t="shared" si="1616"/>
        <v>0</v>
      </c>
      <c r="AX2606" s="160"/>
      <c r="AY2606" s="161"/>
      <c r="AZ2606" s="160"/>
      <c r="BA2606" s="161"/>
      <c r="BB2606" s="160"/>
      <c r="BC2606" s="161"/>
      <c r="BD2606" s="160"/>
      <c r="BE2606" s="161"/>
    </row>
    <row r="2607" spans="2:57" ht="15.75" hidden="1">
      <c r="B2607" s="163">
        <v>2025</v>
      </c>
      <c r="C2607" s="163">
        <v>20</v>
      </c>
      <c r="D2607" s="164"/>
      <c r="E2607" s="165"/>
      <c r="F2607" s="163">
        <v>4</v>
      </c>
      <c r="G2607" s="163">
        <v>10</v>
      </c>
      <c r="H2607" s="163">
        <v>26</v>
      </c>
      <c r="I2607" s="163">
        <v>2000</v>
      </c>
      <c r="J2607" s="163">
        <v>2400</v>
      </c>
      <c r="K2607" s="163">
        <v>246</v>
      </c>
      <c r="L2607" s="166" t="s">
        <v>44</v>
      </c>
      <c r="M2607" s="167"/>
      <c r="N2607" s="168" t="s">
        <v>1087</v>
      </c>
      <c r="O2607" s="169">
        <v>0</v>
      </c>
      <c r="P2607" s="169">
        <v>0</v>
      </c>
      <c r="Q2607" s="169">
        <v>0</v>
      </c>
      <c r="R2607" s="170"/>
      <c r="S2607" s="171"/>
      <c r="T2607" s="172"/>
      <c r="U2607" s="169">
        <f t="shared" ref="U2607:AD2607" si="1649">SUM(U2608:U2608)</f>
        <v>0</v>
      </c>
      <c r="V2607" s="169">
        <f t="shared" si="1649"/>
        <v>0</v>
      </c>
      <c r="W2607" s="173">
        <f t="shared" si="1649"/>
        <v>0</v>
      </c>
      <c r="X2607" s="173">
        <f t="shared" si="1649"/>
        <v>0</v>
      </c>
      <c r="Y2607" s="169">
        <f t="shared" si="1649"/>
        <v>0</v>
      </c>
      <c r="Z2607" s="169">
        <f t="shared" si="1649"/>
        <v>0</v>
      </c>
      <c r="AA2607" s="173">
        <f t="shared" si="1649"/>
        <v>0</v>
      </c>
      <c r="AB2607" s="173">
        <f t="shared" si="1649"/>
        <v>0</v>
      </c>
      <c r="AC2607" s="169">
        <f t="shared" si="1649"/>
        <v>0</v>
      </c>
      <c r="AD2607" s="169">
        <f t="shared" si="1649"/>
        <v>0</v>
      </c>
      <c r="AE2607" s="169">
        <f t="shared" si="1610"/>
        <v>0</v>
      </c>
      <c r="AF2607" s="169">
        <f>SUM(AF2608:AF2608)</f>
        <v>0</v>
      </c>
      <c r="AG2607" s="169">
        <f>SUM(AG2608:AG2608)</f>
        <v>0</v>
      </c>
      <c r="AH2607" s="169">
        <f t="shared" si="1611"/>
        <v>0</v>
      </c>
      <c r="AI2607" s="169">
        <f>SUM(AI2608:AI2608)</f>
        <v>0</v>
      </c>
      <c r="AJ2607" s="169">
        <f>SUM(AJ2608:AJ2608)</f>
        <v>0</v>
      </c>
      <c r="AK2607" s="169">
        <f t="shared" si="1612"/>
        <v>0</v>
      </c>
      <c r="AL2607" s="169">
        <f>SUM(AL2608:AL2608)</f>
        <v>0</v>
      </c>
      <c r="AM2607" s="169">
        <f>SUM(AM2608:AM2608)</f>
        <v>0</v>
      </c>
      <c r="AN2607" s="169">
        <f t="shared" si="1613"/>
        <v>0</v>
      </c>
      <c r="AO2607" s="169">
        <f>SUM(AO2608:AO2608)</f>
        <v>0</v>
      </c>
      <c r="AP2607" s="169">
        <f>SUM(AP2608:AP2608)</f>
        <v>0</v>
      </c>
      <c r="AQ2607" s="169">
        <f t="shared" si="1614"/>
        <v>0</v>
      </c>
      <c r="AR2607" s="169">
        <f>SUM(AR2608:AR2608)</f>
        <v>0</v>
      </c>
      <c r="AS2607" s="169">
        <f>SUM(AS2608:AS2608)</f>
        <v>0</v>
      </c>
      <c r="AT2607" s="169">
        <f t="shared" si="1615"/>
        <v>0</v>
      </c>
      <c r="AU2607" s="169">
        <f>SUM(AU2608:AU2608)</f>
        <v>0</v>
      </c>
      <c r="AV2607" s="169">
        <f>SUM(AV2608:AV2608)</f>
        <v>0</v>
      </c>
      <c r="AW2607" s="169">
        <f t="shared" si="1616"/>
        <v>0</v>
      </c>
      <c r="AX2607" s="171"/>
      <c r="AY2607" s="172"/>
      <c r="AZ2607" s="171"/>
      <c r="BA2607" s="172"/>
      <c r="BB2607" s="171"/>
      <c r="BC2607" s="172"/>
      <c r="BD2607" s="171"/>
      <c r="BE2607" s="172"/>
    </row>
    <row r="2608" spans="2:57" ht="15.75" hidden="1">
      <c r="B2608" s="174">
        <v>2025</v>
      </c>
      <c r="C2608" s="174">
        <v>20</v>
      </c>
      <c r="D2608" s="175">
        <v>0</v>
      </c>
      <c r="E2608" s="176"/>
      <c r="F2608" s="174">
        <v>4</v>
      </c>
      <c r="G2608" s="174">
        <v>10</v>
      </c>
      <c r="H2608" s="174">
        <v>26</v>
      </c>
      <c r="I2608" s="174">
        <v>2000</v>
      </c>
      <c r="J2608" s="174">
        <v>2400</v>
      </c>
      <c r="K2608" s="174">
        <v>246</v>
      </c>
      <c r="L2608" s="177">
        <v>925</v>
      </c>
      <c r="M2608" s="178">
        <v>0</v>
      </c>
      <c r="N2608" s="179" t="s">
        <v>1087</v>
      </c>
      <c r="O2608" s="180">
        <v>0</v>
      </c>
      <c r="P2608" s="180">
        <v>0</v>
      </c>
      <c r="Q2608" s="181">
        <v>0</v>
      </c>
      <c r="R2608" s="182" t="s">
        <v>82</v>
      </c>
      <c r="S2608" s="183">
        <v>0</v>
      </c>
      <c r="T2608" s="183">
        <v>0</v>
      </c>
      <c r="U2608" s="180">
        <v>0</v>
      </c>
      <c r="V2608" s="180">
        <v>0</v>
      </c>
      <c r="W2608" s="183">
        <v>0</v>
      </c>
      <c r="X2608" s="183">
        <v>0</v>
      </c>
      <c r="Y2608" s="180">
        <v>0</v>
      </c>
      <c r="Z2608" s="180">
        <v>0</v>
      </c>
      <c r="AA2608" s="183">
        <v>0</v>
      </c>
      <c r="AB2608" s="183">
        <v>0</v>
      </c>
      <c r="AC2608" s="180">
        <f>+O2608+U2608-Y2608</f>
        <v>0</v>
      </c>
      <c r="AD2608" s="180">
        <f>+P2608+V2608-Z2608</f>
        <v>0</v>
      </c>
      <c r="AE2608" s="181">
        <f t="shared" si="1610"/>
        <v>0</v>
      </c>
      <c r="AF2608" s="180">
        <v>0</v>
      </c>
      <c r="AG2608" s="180">
        <v>0</v>
      </c>
      <c r="AH2608" s="181">
        <f t="shared" si="1611"/>
        <v>0</v>
      </c>
      <c r="AI2608" s="180">
        <v>0</v>
      </c>
      <c r="AJ2608" s="180">
        <v>0</v>
      </c>
      <c r="AK2608" s="181">
        <f t="shared" si="1612"/>
        <v>0</v>
      </c>
      <c r="AL2608" s="180">
        <v>0</v>
      </c>
      <c r="AM2608" s="180">
        <v>0</v>
      </c>
      <c r="AN2608" s="181">
        <f t="shared" si="1613"/>
        <v>0</v>
      </c>
      <c r="AO2608" s="180">
        <v>0</v>
      </c>
      <c r="AP2608" s="180">
        <v>0</v>
      </c>
      <c r="AQ2608" s="181">
        <f t="shared" si="1614"/>
        <v>0</v>
      </c>
      <c r="AR2608" s="180">
        <v>0</v>
      </c>
      <c r="AS2608" s="180">
        <v>0</v>
      </c>
      <c r="AT2608" s="181">
        <f t="shared" si="1615"/>
        <v>0</v>
      </c>
      <c r="AU2608" s="180">
        <f>+AC2608-AF2608-AI2608-AL2608-AO2608-AR2608</f>
        <v>0</v>
      </c>
      <c r="AV2608" s="180">
        <f>+AD2608-AG2608-AJ2608-AM2608-AP2608-AS2608</f>
        <v>0</v>
      </c>
      <c r="AW2608" s="181">
        <f t="shared" si="1616"/>
        <v>0</v>
      </c>
      <c r="AX2608" s="183">
        <f>+S2608+W2608-AA2608</f>
        <v>0</v>
      </c>
      <c r="AY2608" s="183">
        <f>+T2608+X2608-AB2608</f>
        <v>0</v>
      </c>
      <c r="AZ2608" s="183"/>
      <c r="BA2608" s="183"/>
      <c r="BB2608" s="183"/>
      <c r="BC2608" s="183"/>
      <c r="BD2608" s="183">
        <f>+AX2608-AZ2608-BB2608</f>
        <v>0</v>
      </c>
      <c r="BE2608" s="183">
        <f>+AY2608-BA2608-BC2608</f>
        <v>0</v>
      </c>
    </row>
    <row r="2609" spans="2:57" ht="15.75" hidden="1">
      <c r="B2609" s="152">
        <v>2025</v>
      </c>
      <c r="C2609" s="152">
        <v>20</v>
      </c>
      <c r="D2609" s="153"/>
      <c r="E2609" s="154"/>
      <c r="F2609" s="152">
        <v>4</v>
      </c>
      <c r="G2609" s="152">
        <v>10</v>
      </c>
      <c r="H2609" s="152">
        <v>26</v>
      </c>
      <c r="I2609" s="152">
        <v>2000</v>
      </c>
      <c r="J2609" s="152">
        <v>2500</v>
      </c>
      <c r="K2609" s="152"/>
      <c r="L2609" s="155" t="s">
        <v>44</v>
      </c>
      <c r="M2609" s="156"/>
      <c r="N2609" s="157" t="s">
        <v>88</v>
      </c>
      <c r="O2609" s="158">
        <v>0</v>
      </c>
      <c r="P2609" s="158">
        <v>0</v>
      </c>
      <c r="Q2609" s="158">
        <v>0</v>
      </c>
      <c r="R2609" s="159"/>
      <c r="S2609" s="160"/>
      <c r="T2609" s="161"/>
      <c r="U2609" s="158">
        <f t="shared" ref="U2609:AD2609" si="1650">U2610+U2612</f>
        <v>0</v>
      </c>
      <c r="V2609" s="158">
        <f t="shared" si="1650"/>
        <v>0</v>
      </c>
      <c r="W2609" s="162">
        <f t="shared" si="1650"/>
        <v>0</v>
      </c>
      <c r="X2609" s="162">
        <f t="shared" si="1650"/>
        <v>0</v>
      </c>
      <c r="Y2609" s="158">
        <f t="shared" si="1650"/>
        <v>0</v>
      </c>
      <c r="Z2609" s="158">
        <f t="shared" si="1650"/>
        <v>0</v>
      </c>
      <c r="AA2609" s="162">
        <f t="shared" si="1650"/>
        <v>0</v>
      </c>
      <c r="AB2609" s="162">
        <f t="shared" si="1650"/>
        <v>0</v>
      </c>
      <c r="AC2609" s="158">
        <f t="shared" si="1650"/>
        <v>0</v>
      </c>
      <c r="AD2609" s="158">
        <f t="shared" si="1650"/>
        <v>0</v>
      </c>
      <c r="AE2609" s="158">
        <f t="shared" si="1610"/>
        <v>0</v>
      </c>
      <c r="AF2609" s="158">
        <f>AF2610+AF2612</f>
        <v>0</v>
      </c>
      <c r="AG2609" s="158">
        <f>AG2610+AG2612</f>
        <v>0</v>
      </c>
      <c r="AH2609" s="158">
        <f t="shared" si="1611"/>
        <v>0</v>
      </c>
      <c r="AI2609" s="158">
        <f>AI2610+AI2612</f>
        <v>0</v>
      </c>
      <c r="AJ2609" s="158">
        <f>AJ2610+AJ2612</f>
        <v>0</v>
      </c>
      <c r="AK2609" s="158">
        <f t="shared" si="1612"/>
        <v>0</v>
      </c>
      <c r="AL2609" s="158">
        <f>AL2610+AL2612</f>
        <v>0</v>
      </c>
      <c r="AM2609" s="158">
        <f>AM2610+AM2612</f>
        <v>0</v>
      </c>
      <c r="AN2609" s="158">
        <f t="shared" si="1613"/>
        <v>0</v>
      </c>
      <c r="AO2609" s="158">
        <f>AO2610+AO2612</f>
        <v>0</v>
      </c>
      <c r="AP2609" s="158">
        <f>AP2610+AP2612</f>
        <v>0</v>
      </c>
      <c r="AQ2609" s="158">
        <f t="shared" si="1614"/>
        <v>0</v>
      </c>
      <c r="AR2609" s="158">
        <f>AR2610+AR2612</f>
        <v>0</v>
      </c>
      <c r="AS2609" s="158">
        <f>AS2610+AS2612</f>
        <v>0</v>
      </c>
      <c r="AT2609" s="158">
        <f t="shared" si="1615"/>
        <v>0</v>
      </c>
      <c r="AU2609" s="158">
        <f>AU2610+AU2612</f>
        <v>0</v>
      </c>
      <c r="AV2609" s="158">
        <f>AV2610+AV2612</f>
        <v>0</v>
      </c>
      <c r="AW2609" s="158">
        <f t="shared" si="1616"/>
        <v>0</v>
      </c>
      <c r="AX2609" s="160"/>
      <c r="AY2609" s="161"/>
      <c r="AZ2609" s="160"/>
      <c r="BA2609" s="161"/>
      <c r="BB2609" s="160"/>
      <c r="BC2609" s="161"/>
      <c r="BD2609" s="160"/>
      <c r="BE2609" s="161"/>
    </row>
    <row r="2610" spans="2:57" ht="15.75" hidden="1">
      <c r="B2610" s="163">
        <v>2025</v>
      </c>
      <c r="C2610" s="163">
        <v>20</v>
      </c>
      <c r="D2610" s="164"/>
      <c r="E2610" s="165"/>
      <c r="F2610" s="163">
        <v>4</v>
      </c>
      <c r="G2610" s="163">
        <v>10</v>
      </c>
      <c r="H2610" s="163">
        <v>26</v>
      </c>
      <c r="I2610" s="163">
        <v>2000</v>
      </c>
      <c r="J2610" s="163">
        <v>2500</v>
      </c>
      <c r="K2610" s="163">
        <v>251</v>
      </c>
      <c r="L2610" s="166" t="s">
        <v>44</v>
      </c>
      <c r="M2610" s="167"/>
      <c r="N2610" s="168" t="s">
        <v>89</v>
      </c>
      <c r="O2610" s="169">
        <v>0</v>
      </c>
      <c r="P2610" s="169">
        <v>0</v>
      </c>
      <c r="Q2610" s="169">
        <v>0</v>
      </c>
      <c r="R2610" s="170"/>
      <c r="S2610" s="171"/>
      <c r="T2610" s="172"/>
      <c r="U2610" s="169">
        <f t="shared" ref="U2610:AD2610" si="1651">SUM(U2611)</f>
        <v>0</v>
      </c>
      <c r="V2610" s="169">
        <f t="shared" si="1651"/>
        <v>0</v>
      </c>
      <c r="W2610" s="173">
        <f t="shared" si="1651"/>
        <v>0</v>
      </c>
      <c r="X2610" s="173">
        <f t="shared" si="1651"/>
        <v>0</v>
      </c>
      <c r="Y2610" s="169">
        <f t="shared" si="1651"/>
        <v>0</v>
      </c>
      <c r="Z2610" s="169">
        <f t="shared" si="1651"/>
        <v>0</v>
      </c>
      <c r="AA2610" s="173">
        <f t="shared" si="1651"/>
        <v>0</v>
      </c>
      <c r="AB2610" s="173">
        <f t="shared" si="1651"/>
        <v>0</v>
      </c>
      <c r="AC2610" s="169">
        <f t="shared" si="1651"/>
        <v>0</v>
      </c>
      <c r="AD2610" s="169">
        <f t="shared" si="1651"/>
        <v>0</v>
      </c>
      <c r="AE2610" s="169">
        <f t="shared" si="1610"/>
        <v>0</v>
      </c>
      <c r="AF2610" s="169">
        <f>SUM(AF2611)</f>
        <v>0</v>
      </c>
      <c r="AG2610" s="169">
        <f>SUM(AG2611)</f>
        <v>0</v>
      </c>
      <c r="AH2610" s="169">
        <f t="shared" si="1611"/>
        <v>0</v>
      </c>
      <c r="AI2610" s="169">
        <f>SUM(AI2611)</f>
        <v>0</v>
      </c>
      <c r="AJ2610" s="169">
        <f>SUM(AJ2611)</f>
        <v>0</v>
      </c>
      <c r="AK2610" s="169">
        <f t="shared" si="1612"/>
        <v>0</v>
      </c>
      <c r="AL2610" s="169">
        <f>SUM(AL2611)</f>
        <v>0</v>
      </c>
      <c r="AM2610" s="169">
        <f>SUM(AM2611)</f>
        <v>0</v>
      </c>
      <c r="AN2610" s="169">
        <f t="shared" si="1613"/>
        <v>0</v>
      </c>
      <c r="AO2610" s="169">
        <f>SUM(AO2611)</f>
        <v>0</v>
      </c>
      <c r="AP2610" s="169">
        <f>SUM(AP2611)</f>
        <v>0</v>
      </c>
      <c r="AQ2610" s="169">
        <f t="shared" si="1614"/>
        <v>0</v>
      </c>
      <c r="AR2610" s="169">
        <f>SUM(AR2611)</f>
        <v>0</v>
      </c>
      <c r="AS2610" s="169">
        <f>SUM(AS2611)</f>
        <v>0</v>
      </c>
      <c r="AT2610" s="169">
        <f t="shared" si="1615"/>
        <v>0</v>
      </c>
      <c r="AU2610" s="169">
        <f>SUM(AU2611)</f>
        <v>0</v>
      </c>
      <c r="AV2610" s="169">
        <f>SUM(AV2611)</f>
        <v>0</v>
      </c>
      <c r="AW2610" s="169">
        <f t="shared" si="1616"/>
        <v>0</v>
      </c>
      <c r="AX2610" s="171"/>
      <c r="AY2610" s="172"/>
      <c r="AZ2610" s="171"/>
      <c r="BA2610" s="172"/>
      <c r="BB2610" s="171"/>
      <c r="BC2610" s="172"/>
      <c r="BD2610" s="171"/>
      <c r="BE2610" s="172"/>
    </row>
    <row r="2611" spans="2:57" ht="15.75" hidden="1">
      <c r="B2611" s="174">
        <v>2025</v>
      </c>
      <c r="C2611" s="174">
        <v>20</v>
      </c>
      <c r="D2611" s="175">
        <v>0</v>
      </c>
      <c r="E2611" s="176"/>
      <c r="F2611" s="174">
        <v>4</v>
      </c>
      <c r="G2611" s="174">
        <v>10</v>
      </c>
      <c r="H2611" s="174">
        <v>26</v>
      </c>
      <c r="I2611" s="174">
        <v>2000</v>
      </c>
      <c r="J2611" s="174">
        <v>2500</v>
      </c>
      <c r="K2611" s="174">
        <v>251</v>
      </c>
      <c r="L2611" s="177">
        <v>1209</v>
      </c>
      <c r="M2611" s="178">
        <v>0</v>
      </c>
      <c r="N2611" s="179" t="s">
        <v>89</v>
      </c>
      <c r="O2611" s="180">
        <v>0</v>
      </c>
      <c r="P2611" s="180">
        <v>0</v>
      </c>
      <c r="Q2611" s="181">
        <v>0</v>
      </c>
      <c r="R2611" s="182" t="s">
        <v>82</v>
      </c>
      <c r="S2611" s="183">
        <v>0</v>
      </c>
      <c r="T2611" s="183">
        <v>0</v>
      </c>
      <c r="U2611" s="180">
        <v>0</v>
      </c>
      <c r="V2611" s="180">
        <v>0</v>
      </c>
      <c r="W2611" s="183">
        <v>0</v>
      </c>
      <c r="X2611" s="183">
        <v>0</v>
      </c>
      <c r="Y2611" s="180">
        <v>0</v>
      </c>
      <c r="Z2611" s="180">
        <v>0</v>
      </c>
      <c r="AA2611" s="183">
        <v>0</v>
      </c>
      <c r="AB2611" s="183">
        <v>0</v>
      </c>
      <c r="AC2611" s="180">
        <f>+O2611+U2611-Y2611</f>
        <v>0</v>
      </c>
      <c r="AD2611" s="180">
        <f>+P2611+V2611-Z2611</f>
        <v>0</v>
      </c>
      <c r="AE2611" s="181">
        <f t="shared" si="1610"/>
        <v>0</v>
      </c>
      <c r="AF2611" s="180">
        <v>0</v>
      </c>
      <c r="AG2611" s="180">
        <v>0</v>
      </c>
      <c r="AH2611" s="181">
        <f t="shared" si="1611"/>
        <v>0</v>
      </c>
      <c r="AI2611" s="180">
        <v>0</v>
      </c>
      <c r="AJ2611" s="180">
        <v>0</v>
      </c>
      <c r="AK2611" s="181">
        <f t="shared" si="1612"/>
        <v>0</v>
      </c>
      <c r="AL2611" s="180">
        <v>0</v>
      </c>
      <c r="AM2611" s="180">
        <v>0</v>
      </c>
      <c r="AN2611" s="181">
        <f t="shared" si="1613"/>
        <v>0</v>
      </c>
      <c r="AO2611" s="180">
        <v>0</v>
      </c>
      <c r="AP2611" s="180">
        <v>0</v>
      </c>
      <c r="AQ2611" s="181">
        <f t="shared" si="1614"/>
        <v>0</v>
      </c>
      <c r="AR2611" s="180">
        <v>0</v>
      </c>
      <c r="AS2611" s="180">
        <v>0</v>
      </c>
      <c r="AT2611" s="181">
        <f t="shared" si="1615"/>
        <v>0</v>
      </c>
      <c r="AU2611" s="180">
        <f>+AC2611-AF2611-AI2611-AL2611-AO2611-AR2611</f>
        <v>0</v>
      </c>
      <c r="AV2611" s="180">
        <f>+AD2611-AG2611-AJ2611-AM2611-AP2611-AS2611</f>
        <v>0</v>
      </c>
      <c r="AW2611" s="181">
        <f t="shared" si="1616"/>
        <v>0</v>
      </c>
      <c r="AX2611" s="183">
        <f>+S2611+W2611-AA2611</f>
        <v>0</v>
      </c>
      <c r="AY2611" s="183">
        <f>+T2611+X2611-AB2611</f>
        <v>0</v>
      </c>
      <c r="AZ2611" s="183"/>
      <c r="BA2611" s="183"/>
      <c r="BB2611" s="183"/>
      <c r="BC2611" s="183"/>
      <c r="BD2611" s="183">
        <f>+AX2611-AZ2611-BB2611</f>
        <v>0</v>
      </c>
      <c r="BE2611" s="183">
        <f>+AY2611-BA2611-BC2611</f>
        <v>0</v>
      </c>
    </row>
    <row r="2612" spans="2:57" ht="15.75" hidden="1">
      <c r="B2612" s="163">
        <v>2025</v>
      </c>
      <c r="C2612" s="163">
        <v>20</v>
      </c>
      <c r="D2612" s="164"/>
      <c r="E2612" s="165"/>
      <c r="F2612" s="163">
        <v>4</v>
      </c>
      <c r="G2612" s="163">
        <v>10</v>
      </c>
      <c r="H2612" s="163">
        <v>26</v>
      </c>
      <c r="I2612" s="163">
        <v>2000</v>
      </c>
      <c r="J2612" s="163">
        <v>2500</v>
      </c>
      <c r="K2612" s="163">
        <v>259</v>
      </c>
      <c r="L2612" s="166" t="s">
        <v>44</v>
      </c>
      <c r="M2612" s="167"/>
      <c r="N2612" s="168" t="s">
        <v>92</v>
      </c>
      <c r="O2612" s="169">
        <v>0</v>
      </c>
      <c r="P2612" s="169">
        <v>0</v>
      </c>
      <c r="Q2612" s="169">
        <v>0</v>
      </c>
      <c r="R2612" s="170"/>
      <c r="S2612" s="171"/>
      <c r="T2612" s="172"/>
      <c r="U2612" s="169">
        <f t="shared" ref="U2612:AD2612" si="1652">SUM(U2613)</f>
        <v>0</v>
      </c>
      <c r="V2612" s="169">
        <f t="shared" si="1652"/>
        <v>0</v>
      </c>
      <c r="W2612" s="173">
        <f t="shared" si="1652"/>
        <v>0</v>
      </c>
      <c r="X2612" s="173">
        <f t="shared" si="1652"/>
        <v>0</v>
      </c>
      <c r="Y2612" s="169">
        <f t="shared" si="1652"/>
        <v>0</v>
      </c>
      <c r="Z2612" s="169">
        <f t="shared" si="1652"/>
        <v>0</v>
      </c>
      <c r="AA2612" s="173">
        <f t="shared" si="1652"/>
        <v>0</v>
      </c>
      <c r="AB2612" s="173">
        <f t="shared" si="1652"/>
        <v>0</v>
      </c>
      <c r="AC2612" s="169">
        <f t="shared" si="1652"/>
        <v>0</v>
      </c>
      <c r="AD2612" s="169">
        <f t="shared" si="1652"/>
        <v>0</v>
      </c>
      <c r="AE2612" s="169">
        <f t="shared" ref="AE2612:AE2675" si="1653">+AC2612+AD2612</f>
        <v>0</v>
      </c>
      <c r="AF2612" s="169">
        <f>SUM(AF2613)</f>
        <v>0</v>
      </c>
      <c r="AG2612" s="169">
        <f>SUM(AG2613)</f>
        <v>0</v>
      </c>
      <c r="AH2612" s="169">
        <f t="shared" ref="AH2612:AH2675" si="1654">+AF2612+AG2612</f>
        <v>0</v>
      </c>
      <c r="AI2612" s="169">
        <f>SUM(AI2613)</f>
        <v>0</v>
      </c>
      <c r="AJ2612" s="169">
        <f>SUM(AJ2613)</f>
        <v>0</v>
      </c>
      <c r="AK2612" s="169">
        <f t="shared" ref="AK2612:AK2675" si="1655">+AI2612+AJ2612</f>
        <v>0</v>
      </c>
      <c r="AL2612" s="169">
        <f>SUM(AL2613)</f>
        <v>0</v>
      </c>
      <c r="AM2612" s="169">
        <f>SUM(AM2613)</f>
        <v>0</v>
      </c>
      <c r="AN2612" s="169">
        <f t="shared" ref="AN2612:AN2675" si="1656">+AL2612+AM2612</f>
        <v>0</v>
      </c>
      <c r="AO2612" s="169">
        <f>SUM(AO2613)</f>
        <v>0</v>
      </c>
      <c r="AP2612" s="169">
        <f>SUM(AP2613)</f>
        <v>0</v>
      </c>
      <c r="AQ2612" s="169">
        <f t="shared" ref="AQ2612:AQ2675" si="1657">+AO2612+AP2612</f>
        <v>0</v>
      </c>
      <c r="AR2612" s="169">
        <f>SUM(AR2613)</f>
        <v>0</v>
      </c>
      <c r="AS2612" s="169">
        <f>SUM(AS2613)</f>
        <v>0</v>
      </c>
      <c r="AT2612" s="169">
        <f t="shared" ref="AT2612:AT2675" si="1658">+AR2612+AS2612</f>
        <v>0</v>
      </c>
      <c r="AU2612" s="169">
        <f>SUM(AU2613)</f>
        <v>0</v>
      </c>
      <c r="AV2612" s="169">
        <f>SUM(AV2613)</f>
        <v>0</v>
      </c>
      <c r="AW2612" s="169">
        <f t="shared" ref="AW2612:AW2675" si="1659">+AU2612+AV2612</f>
        <v>0</v>
      </c>
      <c r="AX2612" s="171"/>
      <c r="AY2612" s="172"/>
      <c r="AZ2612" s="171"/>
      <c r="BA2612" s="172"/>
      <c r="BB2612" s="171"/>
      <c r="BC2612" s="172"/>
      <c r="BD2612" s="171"/>
      <c r="BE2612" s="172"/>
    </row>
    <row r="2613" spans="2:57" ht="31.5" hidden="1">
      <c r="B2613" s="174">
        <v>2025</v>
      </c>
      <c r="C2613" s="174">
        <v>20</v>
      </c>
      <c r="D2613" s="175">
        <v>0</v>
      </c>
      <c r="E2613" s="176"/>
      <c r="F2613" s="174">
        <v>4</v>
      </c>
      <c r="G2613" s="174">
        <v>10</v>
      </c>
      <c r="H2613" s="174">
        <v>26</v>
      </c>
      <c r="I2613" s="174">
        <v>2000</v>
      </c>
      <c r="J2613" s="174">
        <v>2500</v>
      </c>
      <c r="K2613" s="174">
        <v>259</v>
      </c>
      <c r="L2613" s="177">
        <v>1079</v>
      </c>
      <c r="M2613" s="178">
        <v>0</v>
      </c>
      <c r="N2613" s="179" t="s">
        <v>92</v>
      </c>
      <c r="O2613" s="180">
        <v>0</v>
      </c>
      <c r="P2613" s="180">
        <v>0</v>
      </c>
      <c r="Q2613" s="181">
        <v>0</v>
      </c>
      <c r="R2613" s="182" t="s">
        <v>1590</v>
      </c>
      <c r="S2613" s="183">
        <v>0</v>
      </c>
      <c r="T2613" s="183">
        <v>0</v>
      </c>
      <c r="U2613" s="180">
        <v>0</v>
      </c>
      <c r="V2613" s="180">
        <v>0</v>
      </c>
      <c r="W2613" s="183">
        <v>0</v>
      </c>
      <c r="X2613" s="183">
        <v>0</v>
      </c>
      <c r="Y2613" s="180">
        <v>0</v>
      </c>
      <c r="Z2613" s="180">
        <v>0</v>
      </c>
      <c r="AA2613" s="183">
        <v>0</v>
      </c>
      <c r="AB2613" s="183">
        <v>0</v>
      </c>
      <c r="AC2613" s="180">
        <f>+O2613+U2613-Y2613</f>
        <v>0</v>
      </c>
      <c r="AD2613" s="180">
        <f>+P2613+V2613-Z2613</f>
        <v>0</v>
      </c>
      <c r="AE2613" s="181">
        <f t="shared" si="1653"/>
        <v>0</v>
      </c>
      <c r="AF2613" s="180">
        <v>0</v>
      </c>
      <c r="AG2613" s="180">
        <v>0</v>
      </c>
      <c r="AH2613" s="181">
        <f t="shared" si="1654"/>
        <v>0</v>
      </c>
      <c r="AI2613" s="180">
        <v>0</v>
      </c>
      <c r="AJ2613" s="180">
        <v>0</v>
      </c>
      <c r="AK2613" s="181">
        <f t="shared" si="1655"/>
        <v>0</v>
      </c>
      <c r="AL2613" s="180">
        <v>0</v>
      </c>
      <c r="AM2613" s="180">
        <v>0</v>
      </c>
      <c r="AN2613" s="181">
        <f t="shared" si="1656"/>
        <v>0</v>
      </c>
      <c r="AO2613" s="180">
        <v>0</v>
      </c>
      <c r="AP2613" s="180">
        <v>0</v>
      </c>
      <c r="AQ2613" s="181">
        <f t="shared" si="1657"/>
        <v>0</v>
      </c>
      <c r="AR2613" s="180">
        <v>0</v>
      </c>
      <c r="AS2613" s="180">
        <v>0</v>
      </c>
      <c r="AT2613" s="181">
        <f t="shared" si="1658"/>
        <v>0</v>
      </c>
      <c r="AU2613" s="180">
        <f>+AC2613-AF2613-AI2613-AL2613-AO2613-AR2613</f>
        <v>0</v>
      </c>
      <c r="AV2613" s="180">
        <f>+AD2613-AG2613-AJ2613-AM2613-AP2613-AS2613</f>
        <v>0</v>
      </c>
      <c r="AW2613" s="181">
        <f t="shared" si="1659"/>
        <v>0</v>
      </c>
      <c r="AX2613" s="183">
        <f>+S2613+W2613-AA2613</f>
        <v>0</v>
      </c>
      <c r="AY2613" s="183">
        <f>+T2613+X2613-AB2613</f>
        <v>0</v>
      </c>
      <c r="AZ2613" s="183"/>
      <c r="BA2613" s="183"/>
      <c r="BB2613" s="183"/>
      <c r="BC2613" s="183"/>
      <c r="BD2613" s="183">
        <f>+AX2613-AZ2613-BB2613</f>
        <v>0</v>
      </c>
      <c r="BE2613" s="183">
        <f>+AY2613-BA2613-BC2613</f>
        <v>0</v>
      </c>
    </row>
    <row r="2614" spans="2:57" ht="15.75" hidden="1">
      <c r="B2614" s="152">
        <v>2025</v>
      </c>
      <c r="C2614" s="152">
        <v>20</v>
      </c>
      <c r="D2614" s="153"/>
      <c r="E2614" s="154"/>
      <c r="F2614" s="152">
        <v>4</v>
      </c>
      <c r="G2614" s="152">
        <v>10</v>
      </c>
      <c r="H2614" s="152">
        <v>26</v>
      </c>
      <c r="I2614" s="152">
        <v>2000</v>
      </c>
      <c r="J2614" s="152">
        <v>2600</v>
      </c>
      <c r="K2614" s="152"/>
      <c r="L2614" s="155" t="s">
        <v>44</v>
      </c>
      <c r="M2614" s="156"/>
      <c r="N2614" s="157" t="s">
        <v>1089</v>
      </c>
      <c r="O2614" s="158">
        <v>0</v>
      </c>
      <c r="P2614" s="158">
        <v>0</v>
      </c>
      <c r="Q2614" s="158">
        <v>0</v>
      </c>
      <c r="R2614" s="159"/>
      <c r="S2614" s="160"/>
      <c r="T2614" s="161"/>
      <c r="U2614" s="158">
        <f t="shared" ref="U2614:AD2614" si="1660">U2615</f>
        <v>0</v>
      </c>
      <c r="V2614" s="158">
        <f t="shared" si="1660"/>
        <v>0</v>
      </c>
      <c r="W2614" s="162">
        <f t="shared" si="1660"/>
        <v>0</v>
      </c>
      <c r="X2614" s="162">
        <f t="shared" si="1660"/>
        <v>0</v>
      </c>
      <c r="Y2614" s="158">
        <f t="shared" si="1660"/>
        <v>0</v>
      </c>
      <c r="Z2614" s="158">
        <f t="shared" si="1660"/>
        <v>0</v>
      </c>
      <c r="AA2614" s="162">
        <f t="shared" si="1660"/>
        <v>0</v>
      </c>
      <c r="AB2614" s="162">
        <f t="shared" si="1660"/>
        <v>0</v>
      </c>
      <c r="AC2614" s="158">
        <f t="shared" si="1660"/>
        <v>0</v>
      </c>
      <c r="AD2614" s="158">
        <f t="shared" si="1660"/>
        <v>0</v>
      </c>
      <c r="AE2614" s="158">
        <f t="shared" si="1653"/>
        <v>0</v>
      </c>
      <c r="AF2614" s="158">
        <f>AF2615</f>
        <v>0</v>
      </c>
      <c r="AG2614" s="158">
        <f>AG2615</f>
        <v>0</v>
      </c>
      <c r="AH2614" s="158">
        <f t="shared" si="1654"/>
        <v>0</v>
      </c>
      <c r="AI2614" s="158">
        <f>AI2615</f>
        <v>0</v>
      </c>
      <c r="AJ2614" s="158">
        <f>AJ2615</f>
        <v>0</v>
      </c>
      <c r="AK2614" s="158">
        <f t="shared" si="1655"/>
        <v>0</v>
      </c>
      <c r="AL2614" s="158">
        <f>AL2615</f>
        <v>0</v>
      </c>
      <c r="AM2614" s="158">
        <f>AM2615</f>
        <v>0</v>
      </c>
      <c r="AN2614" s="158">
        <f t="shared" si="1656"/>
        <v>0</v>
      </c>
      <c r="AO2614" s="158">
        <f>AO2615</f>
        <v>0</v>
      </c>
      <c r="AP2614" s="158">
        <f>AP2615</f>
        <v>0</v>
      </c>
      <c r="AQ2614" s="158">
        <f t="shared" si="1657"/>
        <v>0</v>
      </c>
      <c r="AR2614" s="158">
        <f>AR2615</f>
        <v>0</v>
      </c>
      <c r="AS2614" s="158">
        <f>AS2615</f>
        <v>0</v>
      </c>
      <c r="AT2614" s="158">
        <f t="shared" si="1658"/>
        <v>0</v>
      </c>
      <c r="AU2614" s="158">
        <f>AU2615</f>
        <v>0</v>
      </c>
      <c r="AV2614" s="158">
        <f>AV2615</f>
        <v>0</v>
      </c>
      <c r="AW2614" s="158">
        <f t="shared" si="1659"/>
        <v>0</v>
      </c>
      <c r="AX2614" s="160"/>
      <c r="AY2614" s="161"/>
      <c r="AZ2614" s="160"/>
      <c r="BA2614" s="161"/>
      <c r="BB2614" s="160"/>
      <c r="BC2614" s="161"/>
      <c r="BD2614" s="160"/>
      <c r="BE2614" s="161"/>
    </row>
    <row r="2615" spans="2:57" ht="15.75" hidden="1">
      <c r="B2615" s="163">
        <v>2025</v>
      </c>
      <c r="C2615" s="163">
        <v>20</v>
      </c>
      <c r="D2615" s="164"/>
      <c r="E2615" s="165"/>
      <c r="F2615" s="163">
        <v>4</v>
      </c>
      <c r="G2615" s="163">
        <v>10</v>
      </c>
      <c r="H2615" s="163">
        <v>26</v>
      </c>
      <c r="I2615" s="163">
        <v>2000</v>
      </c>
      <c r="J2615" s="163">
        <v>2600</v>
      </c>
      <c r="K2615" s="163">
        <v>261</v>
      </c>
      <c r="L2615" s="166" t="s">
        <v>44</v>
      </c>
      <c r="M2615" s="167"/>
      <c r="N2615" s="168" t="s">
        <v>93</v>
      </c>
      <c r="O2615" s="169">
        <v>0</v>
      </c>
      <c r="P2615" s="169">
        <v>0</v>
      </c>
      <c r="Q2615" s="169">
        <v>0</v>
      </c>
      <c r="R2615" s="170"/>
      <c r="S2615" s="171"/>
      <c r="T2615" s="172"/>
      <c r="U2615" s="169">
        <f t="shared" ref="U2615:AD2615" si="1661">SUM(U2616:U2617)</f>
        <v>0</v>
      </c>
      <c r="V2615" s="169">
        <f t="shared" si="1661"/>
        <v>0</v>
      </c>
      <c r="W2615" s="173">
        <f t="shared" si="1661"/>
        <v>0</v>
      </c>
      <c r="X2615" s="173">
        <f t="shared" si="1661"/>
        <v>0</v>
      </c>
      <c r="Y2615" s="169">
        <f t="shared" si="1661"/>
        <v>0</v>
      </c>
      <c r="Z2615" s="169">
        <f t="shared" si="1661"/>
        <v>0</v>
      </c>
      <c r="AA2615" s="173">
        <f t="shared" si="1661"/>
        <v>0</v>
      </c>
      <c r="AB2615" s="173">
        <f t="shared" si="1661"/>
        <v>0</v>
      </c>
      <c r="AC2615" s="169">
        <f t="shared" si="1661"/>
        <v>0</v>
      </c>
      <c r="AD2615" s="169">
        <f t="shared" si="1661"/>
        <v>0</v>
      </c>
      <c r="AE2615" s="169">
        <f t="shared" si="1653"/>
        <v>0</v>
      </c>
      <c r="AF2615" s="169">
        <f>SUM(AF2616:AF2617)</f>
        <v>0</v>
      </c>
      <c r="AG2615" s="169">
        <f>SUM(AG2616:AG2617)</f>
        <v>0</v>
      </c>
      <c r="AH2615" s="169">
        <f t="shared" si="1654"/>
        <v>0</v>
      </c>
      <c r="AI2615" s="169">
        <f>SUM(AI2616:AI2617)</f>
        <v>0</v>
      </c>
      <c r="AJ2615" s="169">
        <f>SUM(AJ2616:AJ2617)</f>
        <v>0</v>
      </c>
      <c r="AK2615" s="169">
        <f t="shared" si="1655"/>
        <v>0</v>
      </c>
      <c r="AL2615" s="169">
        <f>SUM(AL2616:AL2617)</f>
        <v>0</v>
      </c>
      <c r="AM2615" s="169">
        <f>SUM(AM2616:AM2617)</f>
        <v>0</v>
      </c>
      <c r="AN2615" s="169">
        <f t="shared" si="1656"/>
        <v>0</v>
      </c>
      <c r="AO2615" s="169">
        <f>SUM(AO2616:AO2617)</f>
        <v>0</v>
      </c>
      <c r="AP2615" s="169">
        <f>SUM(AP2616:AP2617)</f>
        <v>0</v>
      </c>
      <c r="AQ2615" s="169">
        <f t="shared" si="1657"/>
        <v>0</v>
      </c>
      <c r="AR2615" s="169">
        <f>SUM(AR2616:AR2617)</f>
        <v>0</v>
      </c>
      <c r="AS2615" s="169">
        <f>SUM(AS2616:AS2617)</f>
        <v>0</v>
      </c>
      <c r="AT2615" s="169">
        <f t="shared" si="1658"/>
        <v>0</v>
      </c>
      <c r="AU2615" s="169">
        <f>SUM(AU2616:AU2617)</f>
        <v>0</v>
      </c>
      <c r="AV2615" s="169">
        <f>SUM(AV2616:AV2617)</f>
        <v>0</v>
      </c>
      <c r="AW2615" s="169">
        <f t="shared" si="1659"/>
        <v>0</v>
      </c>
      <c r="AX2615" s="171"/>
      <c r="AY2615" s="172"/>
      <c r="AZ2615" s="171"/>
      <c r="BA2615" s="172"/>
      <c r="BB2615" s="171"/>
      <c r="BC2615" s="172"/>
      <c r="BD2615" s="171"/>
      <c r="BE2615" s="172"/>
    </row>
    <row r="2616" spans="2:57" ht="15.75" hidden="1">
      <c r="B2616" s="174">
        <v>2025</v>
      </c>
      <c r="C2616" s="174">
        <v>20</v>
      </c>
      <c r="D2616" s="175">
        <v>0</v>
      </c>
      <c r="E2616" s="176"/>
      <c r="F2616" s="174">
        <v>4</v>
      </c>
      <c r="G2616" s="174">
        <v>10</v>
      </c>
      <c r="H2616" s="174">
        <v>26</v>
      </c>
      <c r="I2616" s="174">
        <v>2000</v>
      </c>
      <c r="J2616" s="174">
        <v>2600</v>
      </c>
      <c r="K2616" s="174">
        <v>261</v>
      </c>
      <c r="L2616" s="177">
        <v>11</v>
      </c>
      <c r="M2616" s="178">
        <v>0</v>
      </c>
      <c r="N2616" s="179" t="s">
        <v>1499</v>
      </c>
      <c r="O2616" s="180">
        <v>0</v>
      </c>
      <c r="P2616" s="180">
        <v>0</v>
      </c>
      <c r="Q2616" s="181">
        <v>0</v>
      </c>
      <c r="R2616" s="182" t="s">
        <v>95</v>
      </c>
      <c r="S2616" s="183">
        <v>0</v>
      </c>
      <c r="T2616" s="183">
        <v>0</v>
      </c>
      <c r="U2616" s="180">
        <v>0</v>
      </c>
      <c r="V2616" s="180">
        <v>0</v>
      </c>
      <c r="W2616" s="183">
        <v>0</v>
      </c>
      <c r="X2616" s="183">
        <v>0</v>
      </c>
      <c r="Y2616" s="180">
        <v>0</v>
      </c>
      <c r="Z2616" s="180">
        <v>0</v>
      </c>
      <c r="AA2616" s="183">
        <v>0</v>
      </c>
      <c r="AB2616" s="183">
        <v>0</v>
      </c>
      <c r="AC2616" s="180">
        <f t="shared" ref="AC2616:AD2617" si="1662">+O2616+U2616-Y2616</f>
        <v>0</v>
      </c>
      <c r="AD2616" s="180">
        <f t="shared" si="1662"/>
        <v>0</v>
      </c>
      <c r="AE2616" s="181">
        <f t="shared" si="1653"/>
        <v>0</v>
      </c>
      <c r="AF2616" s="180">
        <v>0</v>
      </c>
      <c r="AG2616" s="180">
        <v>0</v>
      </c>
      <c r="AH2616" s="181">
        <f t="shared" si="1654"/>
        <v>0</v>
      </c>
      <c r="AI2616" s="180">
        <v>0</v>
      </c>
      <c r="AJ2616" s="180">
        <v>0</v>
      </c>
      <c r="AK2616" s="181">
        <f t="shared" si="1655"/>
        <v>0</v>
      </c>
      <c r="AL2616" s="180">
        <v>0</v>
      </c>
      <c r="AM2616" s="180">
        <v>0</v>
      </c>
      <c r="AN2616" s="181">
        <f t="shared" si="1656"/>
        <v>0</v>
      </c>
      <c r="AO2616" s="180">
        <v>0</v>
      </c>
      <c r="AP2616" s="180">
        <v>0</v>
      </c>
      <c r="AQ2616" s="181">
        <f t="shared" si="1657"/>
        <v>0</v>
      </c>
      <c r="AR2616" s="180">
        <v>0</v>
      </c>
      <c r="AS2616" s="180">
        <v>0</v>
      </c>
      <c r="AT2616" s="181">
        <f t="shared" si="1658"/>
        <v>0</v>
      </c>
      <c r="AU2616" s="180">
        <f t="shared" ref="AU2616:AV2617" si="1663">+AC2616-AF2616-AI2616-AL2616-AO2616-AR2616</f>
        <v>0</v>
      </c>
      <c r="AV2616" s="180">
        <f t="shared" si="1663"/>
        <v>0</v>
      </c>
      <c r="AW2616" s="181">
        <f t="shared" si="1659"/>
        <v>0</v>
      </c>
      <c r="AX2616" s="183">
        <f t="shared" ref="AX2616:AY2617" si="1664">+S2616+W2616-AA2616</f>
        <v>0</v>
      </c>
      <c r="AY2616" s="183">
        <f t="shared" si="1664"/>
        <v>0</v>
      </c>
      <c r="AZ2616" s="183"/>
      <c r="BA2616" s="183"/>
      <c r="BB2616" s="183"/>
      <c r="BC2616" s="183"/>
      <c r="BD2616" s="183">
        <f t="shared" ref="BD2616:BE2617" si="1665">+AX2616-AZ2616-BB2616</f>
        <v>0</v>
      </c>
      <c r="BE2616" s="183">
        <f t="shared" si="1665"/>
        <v>0</v>
      </c>
    </row>
    <row r="2617" spans="2:57" ht="15.75" hidden="1">
      <c r="B2617" s="174">
        <v>2025</v>
      </c>
      <c r="C2617" s="174">
        <v>20</v>
      </c>
      <c r="D2617" s="175">
        <v>0</v>
      </c>
      <c r="E2617" s="176"/>
      <c r="F2617" s="174">
        <v>4</v>
      </c>
      <c r="G2617" s="174">
        <v>10</v>
      </c>
      <c r="H2617" s="174">
        <v>26</v>
      </c>
      <c r="I2617" s="174">
        <v>2000</v>
      </c>
      <c r="J2617" s="174">
        <v>2600</v>
      </c>
      <c r="K2617" s="174">
        <v>261</v>
      </c>
      <c r="L2617" s="177">
        <v>715</v>
      </c>
      <c r="M2617" s="178">
        <v>0</v>
      </c>
      <c r="N2617" s="179" t="s">
        <v>94</v>
      </c>
      <c r="O2617" s="180">
        <v>0</v>
      </c>
      <c r="P2617" s="180">
        <v>0</v>
      </c>
      <c r="Q2617" s="181">
        <v>0</v>
      </c>
      <c r="R2617" s="182" t="s">
        <v>95</v>
      </c>
      <c r="S2617" s="183">
        <v>0</v>
      </c>
      <c r="T2617" s="183">
        <v>0</v>
      </c>
      <c r="U2617" s="180">
        <v>0</v>
      </c>
      <c r="V2617" s="180">
        <v>0</v>
      </c>
      <c r="W2617" s="183">
        <v>0</v>
      </c>
      <c r="X2617" s="183">
        <v>0</v>
      </c>
      <c r="Y2617" s="180">
        <v>0</v>
      </c>
      <c r="Z2617" s="180">
        <v>0</v>
      </c>
      <c r="AA2617" s="183">
        <v>0</v>
      </c>
      <c r="AB2617" s="183">
        <v>0</v>
      </c>
      <c r="AC2617" s="180">
        <f t="shared" si="1662"/>
        <v>0</v>
      </c>
      <c r="AD2617" s="180">
        <f t="shared" si="1662"/>
        <v>0</v>
      </c>
      <c r="AE2617" s="181">
        <f t="shared" si="1653"/>
        <v>0</v>
      </c>
      <c r="AF2617" s="180">
        <v>0</v>
      </c>
      <c r="AG2617" s="180">
        <v>0</v>
      </c>
      <c r="AH2617" s="181">
        <f t="shared" si="1654"/>
        <v>0</v>
      </c>
      <c r="AI2617" s="180">
        <v>0</v>
      </c>
      <c r="AJ2617" s="180">
        <v>0</v>
      </c>
      <c r="AK2617" s="181">
        <f t="shared" si="1655"/>
        <v>0</v>
      </c>
      <c r="AL2617" s="180">
        <v>0</v>
      </c>
      <c r="AM2617" s="180">
        <v>0</v>
      </c>
      <c r="AN2617" s="181">
        <f t="shared" si="1656"/>
        <v>0</v>
      </c>
      <c r="AO2617" s="180">
        <v>0</v>
      </c>
      <c r="AP2617" s="180">
        <v>0</v>
      </c>
      <c r="AQ2617" s="181">
        <f t="shared" si="1657"/>
        <v>0</v>
      </c>
      <c r="AR2617" s="180">
        <v>0</v>
      </c>
      <c r="AS2617" s="180">
        <v>0</v>
      </c>
      <c r="AT2617" s="181">
        <f t="shared" si="1658"/>
        <v>0</v>
      </c>
      <c r="AU2617" s="180">
        <f t="shared" si="1663"/>
        <v>0</v>
      </c>
      <c r="AV2617" s="180">
        <f t="shared" si="1663"/>
        <v>0</v>
      </c>
      <c r="AW2617" s="181">
        <f t="shared" si="1659"/>
        <v>0</v>
      </c>
      <c r="AX2617" s="183">
        <f t="shared" si="1664"/>
        <v>0</v>
      </c>
      <c r="AY2617" s="183">
        <f t="shared" si="1664"/>
        <v>0</v>
      </c>
      <c r="AZ2617" s="183"/>
      <c r="BA2617" s="183"/>
      <c r="BB2617" s="183"/>
      <c r="BC2617" s="183"/>
      <c r="BD2617" s="183">
        <f t="shared" si="1665"/>
        <v>0</v>
      </c>
      <c r="BE2617" s="183">
        <f t="shared" si="1665"/>
        <v>0</v>
      </c>
    </row>
    <row r="2618" spans="2:57" ht="31.5" hidden="1">
      <c r="B2618" s="152">
        <v>2025</v>
      </c>
      <c r="C2618" s="152">
        <v>20</v>
      </c>
      <c r="D2618" s="153"/>
      <c r="E2618" s="154"/>
      <c r="F2618" s="152">
        <v>4</v>
      </c>
      <c r="G2618" s="152">
        <v>10</v>
      </c>
      <c r="H2618" s="152">
        <v>26</v>
      </c>
      <c r="I2618" s="152">
        <v>2000</v>
      </c>
      <c r="J2618" s="152">
        <v>2700</v>
      </c>
      <c r="K2618" s="152"/>
      <c r="L2618" s="155" t="s">
        <v>44</v>
      </c>
      <c r="M2618" s="156"/>
      <c r="N2618" s="157" t="s">
        <v>96</v>
      </c>
      <c r="O2618" s="158">
        <v>0</v>
      </c>
      <c r="P2618" s="158">
        <v>0</v>
      </c>
      <c r="Q2618" s="158">
        <v>0</v>
      </c>
      <c r="R2618" s="159"/>
      <c r="S2618" s="160"/>
      <c r="T2618" s="161"/>
      <c r="U2618" s="158">
        <f t="shared" ref="U2618:AD2618" si="1666">U2619+U2621+U2626</f>
        <v>0</v>
      </c>
      <c r="V2618" s="158">
        <f t="shared" si="1666"/>
        <v>0</v>
      </c>
      <c r="W2618" s="162">
        <f t="shared" si="1666"/>
        <v>0</v>
      </c>
      <c r="X2618" s="162">
        <f t="shared" si="1666"/>
        <v>0</v>
      </c>
      <c r="Y2618" s="158">
        <f t="shared" si="1666"/>
        <v>0</v>
      </c>
      <c r="Z2618" s="158">
        <f t="shared" si="1666"/>
        <v>0</v>
      </c>
      <c r="AA2618" s="162">
        <f t="shared" si="1666"/>
        <v>0</v>
      </c>
      <c r="AB2618" s="162">
        <f t="shared" si="1666"/>
        <v>0</v>
      </c>
      <c r="AC2618" s="158">
        <f t="shared" si="1666"/>
        <v>0</v>
      </c>
      <c r="AD2618" s="158">
        <f t="shared" si="1666"/>
        <v>0</v>
      </c>
      <c r="AE2618" s="158">
        <f t="shared" si="1653"/>
        <v>0</v>
      </c>
      <c r="AF2618" s="158">
        <f>AF2619+AF2621+AF2626</f>
        <v>0</v>
      </c>
      <c r="AG2618" s="158">
        <f>AG2619+AG2621+AG2626</f>
        <v>0</v>
      </c>
      <c r="AH2618" s="158">
        <f t="shared" si="1654"/>
        <v>0</v>
      </c>
      <c r="AI2618" s="158">
        <f>AI2619+AI2621+AI2626</f>
        <v>0</v>
      </c>
      <c r="AJ2618" s="158">
        <f>AJ2619+AJ2621+AJ2626</f>
        <v>0</v>
      </c>
      <c r="AK2618" s="158">
        <f t="shared" si="1655"/>
        <v>0</v>
      </c>
      <c r="AL2618" s="158">
        <f>AL2619+AL2621+AL2626</f>
        <v>0</v>
      </c>
      <c r="AM2618" s="158">
        <f>AM2619+AM2621+AM2626</f>
        <v>0</v>
      </c>
      <c r="AN2618" s="158">
        <f t="shared" si="1656"/>
        <v>0</v>
      </c>
      <c r="AO2618" s="158">
        <f>AO2619+AO2621+AO2626</f>
        <v>0</v>
      </c>
      <c r="AP2618" s="158">
        <f>AP2619+AP2621+AP2626</f>
        <v>0</v>
      </c>
      <c r="AQ2618" s="158">
        <f t="shared" si="1657"/>
        <v>0</v>
      </c>
      <c r="AR2618" s="158">
        <f>AR2619+AR2621+AR2626</f>
        <v>0</v>
      </c>
      <c r="AS2618" s="158">
        <f>AS2619+AS2621+AS2626</f>
        <v>0</v>
      </c>
      <c r="AT2618" s="158">
        <f t="shared" si="1658"/>
        <v>0</v>
      </c>
      <c r="AU2618" s="158">
        <f>AU2619+AU2621+AU2626</f>
        <v>0</v>
      </c>
      <c r="AV2618" s="158">
        <f>AV2619+AV2621+AV2626</f>
        <v>0</v>
      </c>
      <c r="AW2618" s="158">
        <f t="shared" si="1659"/>
        <v>0</v>
      </c>
      <c r="AX2618" s="160"/>
      <c r="AY2618" s="161"/>
      <c r="AZ2618" s="160"/>
      <c r="BA2618" s="161"/>
      <c r="BB2618" s="160"/>
      <c r="BC2618" s="161"/>
      <c r="BD2618" s="160"/>
      <c r="BE2618" s="161"/>
    </row>
    <row r="2619" spans="2:57" ht="15.75" hidden="1">
      <c r="B2619" s="163">
        <v>2025</v>
      </c>
      <c r="C2619" s="163">
        <v>20</v>
      </c>
      <c r="D2619" s="164"/>
      <c r="E2619" s="165"/>
      <c r="F2619" s="163">
        <v>4</v>
      </c>
      <c r="G2619" s="163">
        <v>10</v>
      </c>
      <c r="H2619" s="163">
        <v>26</v>
      </c>
      <c r="I2619" s="163">
        <v>2000</v>
      </c>
      <c r="J2619" s="163">
        <v>2700</v>
      </c>
      <c r="K2619" s="163">
        <v>271</v>
      </c>
      <c r="L2619" s="166" t="s">
        <v>44</v>
      </c>
      <c r="M2619" s="167"/>
      <c r="N2619" s="168" t="s">
        <v>97</v>
      </c>
      <c r="O2619" s="169">
        <v>0</v>
      </c>
      <c r="P2619" s="169">
        <v>0</v>
      </c>
      <c r="Q2619" s="169">
        <v>0</v>
      </c>
      <c r="R2619" s="170"/>
      <c r="S2619" s="171"/>
      <c r="T2619" s="172"/>
      <c r="U2619" s="169">
        <f t="shared" ref="U2619:AD2619" si="1667">SUM(U2620)</f>
        <v>0</v>
      </c>
      <c r="V2619" s="169">
        <f t="shared" si="1667"/>
        <v>0</v>
      </c>
      <c r="W2619" s="173">
        <f t="shared" si="1667"/>
        <v>0</v>
      </c>
      <c r="X2619" s="173">
        <f t="shared" si="1667"/>
        <v>0</v>
      </c>
      <c r="Y2619" s="169">
        <f t="shared" si="1667"/>
        <v>0</v>
      </c>
      <c r="Z2619" s="169">
        <f t="shared" si="1667"/>
        <v>0</v>
      </c>
      <c r="AA2619" s="173">
        <f t="shared" si="1667"/>
        <v>0</v>
      </c>
      <c r="AB2619" s="173">
        <f t="shared" si="1667"/>
        <v>0</v>
      </c>
      <c r="AC2619" s="169">
        <f t="shared" si="1667"/>
        <v>0</v>
      </c>
      <c r="AD2619" s="169">
        <f t="shared" si="1667"/>
        <v>0</v>
      </c>
      <c r="AE2619" s="169">
        <f t="shared" si="1653"/>
        <v>0</v>
      </c>
      <c r="AF2619" s="169">
        <f>SUM(AF2620)</f>
        <v>0</v>
      </c>
      <c r="AG2619" s="169">
        <f>SUM(AG2620)</f>
        <v>0</v>
      </c>
      <c r="AH2619" s="169">
        <f t="shared" si="1654"/>
        <v>0</v>
      </c>
      <c r="AI2619" s="169">
        <f>SUM(AI2620)</f>
        <v>0</v>
      </c>
      <c r="AJ2619" s="169">
        <f>SUM(AJ2620)</f>
        <v>0</v>
      </c>
      <c r="AK2619" s="169">
        <f t="shared" si="1655"/>
        <v>0</v>
      </c>
      <c r="AL2619" s="169">
        <f>SUM(AL2620)</f>
        <v>0</v>
      </c>
      <c r="AM2619" s="169">
        <f>SUM(AM2620)</f>
        <v>0</v>
      </c>
      <c r="AN2619" s="169">
        <f t="shared" si="1656"/>
        <v>0</v>
      </c>
      <c r="AO2619" s="169">
        <f>SUM(AO2620)</f>
        <v>0</v>
      </c>
      <c r="AP2619" s="169">
        <f>SUM(AP2620)</f>
        <v>0</v>
      </c>
      <c r="AQ2619" s="169">
        <f t="shared" si="1657"/>
        <v>0</v>
      </c>
      <c r="AR2619" s="169">
        <f>SUM(AR2620)</f>
        <v>0</v>
      </c>
      <c r="AS2619" s="169">
        <f>SUM(AS2620)</f>
        <v>0</v>
      </c>
      <c r="AT2619" s="169">
        <f t="shared" si="1658"/>
        <v>0</v>
      </c>
      <c r="AU2619" s="169">
        <f>SUM(AU2620)</f>
        <v>0</v>
      </c>
      <c r="AV2619" s="169">
        <f>SUM(AV2620)</f>
        <v>0</v>
      </c>
      <c r="AW2619" s="169">
        <f t="shared" si="1659"/>
        <v>0</v>
      </c>
      <c r="AX2619" s="171"/>
      <c r="AY2619" s="172"/>
      <c r="AZ2619" s="171"/>
      <c r="BA2619" s="172"/>
      <c r="BB2619" s="171"/>
      <c r="BC2619" s="172"/>
      <c r="BD2619" s="171"/>
      <c r="BE2619" s="172"/>
    </row>
    <row r="2620" spans="2:57" ht="15.75" hidden="1">
      <c r="B2620" s="174">
        <v>2025</v>
      </c>
      <c r="C2620" s="174">
        <v>20</v>
      </c>
      <c r="D2620" s="175">
        <v>0</v>
      </c>
      <c r="E2620" s="176"/>
      <c r="F2620" s="174">
        <v>4</v>
      </c>
      <c r="G2620" s="174">
        <v>10</v>
      </c>
      <c r="H2620" s="174">
        <v>26</v>
      </c>
      <c r="I2620" s="174">
        <v>2000</v>
      </c>
      <c r="J2620" s="174">
        <v>2700</v>
      </c>
      <c r="K2620" s="174">
        <v>271</v>
      </c>
      <c r="L2620" s="177">
        <v>1542</v>
      </c>
      <c r="M2620" s="178">
        <v>0</v>
      </c>
      <c r="N2620" s="179" t="s">
        <v>97</v>
      </c>
      <c r="O2620" s="180">
        <v>0</v>
      </c>
      <c r="P2620" s="180">
        <v>0</v>
      </c>
      <c r="Q2620" s="181">
        <v>0</v>
      </c>
      <c r="R2620" s="182" t="s">
        <v>1090</v>
      </c>
      <c r="S2620" s="183">
        <v>0</v>
      </c>
      <c r="T2620" s="183">
        <v>0</v>
      </c>
      <c r="U2620" s="180">
        <v>0</v>
      </c>
      <c r="V2620" s="180">
        <v>0</v>
      </c>
      <c r="W2620" s="183">
        <v>0</v>
      </c>
      <c r="X2620" s="183">
        <v>0</v>
      </c>
      <c r="Y2620" s="180">
        <v>0</v>
      </c>
      <c r="Z2620" s="180">
        <v>0</v>
      </c>
      <c r="AA2620" s="183">
        <v>0</v>
      </c>
      <c r="AB2620" s="183">
        <v>0</v>
      </c>
      <c r="AC2620" s="180">
        <f>+O2620+U2620-Y2620</f>
        <v>0</v>
      </c>
      <c r="AD2620" s="180">
        <f>+P2620+V2620-Z2620</f>
        <v>0</v>
      </c>
      <c r="AE2620" s="181">
        <f t="shared" si="1653"/>
        <v>0</v>
      </c>
      <c r="AF2620" s="180">
        <v>0</v>
      </c>
      <c r="AG2620" s="180">
        <v>0</v>
      </c>
      <c r="AH2620" s="181">
        <f t="shared" si="1654"/>
        <v>0</v>
      </c>
      <c r="AI2620" s="180">
        <v>0</v>
      </c>
      <c r="AJ2620" s="180">
        <v>0</v>
      </c>
      <c r="AK2620" s="181">
        <f t="shared" si="1655"/>
        <v>0</v>
      </c>
      <c r="AL2620" s="180">
        <v>0</v>
      </c>
      <c r="AM2620" s="180">
        <v>0</v>
      </c>
      <c r="AN2620" s="181">
        <f t="shared" si="1656"/>
        <v>0</v>
      </c>
      <c r="AO2620" s="180">
        <v>0</v>
      </c>
      <c r="AP2620" s="180">
        <v>0</v>
      </c>
      <c r="AQ2620" s="181">
        <f t="shared" si="1657"/>
        <v>0</v>
      </c>
      <c r="AR2620" s="180">
        <v>0</v>
      </c>
      <c r="AS2620" s="180">
        <v>0</v>
      </c>
      <c r="AT2620" s="181">
        <f t="shared" si="1658"/>
        <v>0</v>
      </c>
      <c r="AU2620" s="180">
        <f>+AC2620-AF2620-AI2620-AL2620-AO2620-AR2620</f>
        <v>0</v>
      </c>
      <c r="AV2620" s="180">
        <f>+AD2620-AG2620-AJ2620-AM2620-AP2620-AS2620</f>
        <v>0</v>
      </c>
      <c r="AW2620" s="181">
        <f t="shared" si="1659"/>
        <v>0</v>
      </c>
      <c r="AX2620" s="183">
        <f>+S2620+W2620-AA2620</f>
        <v>0</v>
      </c>
      <c r="AY2620" s="183">
        <f>+T2620+X2620-AB2620</f>
        <v>0</v>
      </c>
      <c r="AZ2620" s="183"/>
      <c r="BA2620" s="183"/>
      <c r="BB2620" s="183"/>
      <c r="BC2620" s="183"/>
      <c r="BD2620" s="183">
        <f>+AX2620-AZ2620-BB2620</f>
        <v>0</v>
      </c>
      <c r="BE2620" s="183">
        <f>+AY2620-BA2620-BC2620</f>
        <v>0</v>
      </c>
    </row>
    <row r="2621" spans="2:57" ht="15.75" hidden="1">
      <c r="B2621" s="163">
        <v>2025</v>
      </c>
      <c r="C2621" s="163">
        <v>20</v>
      </c>
      <c r="D2621" s="164"/>
      <c r="E2621" s="165"/>
      <c r="F2621" s="163">
        <v>4</v>
      </c>
      <c r="G2621" s="163">
        <v>10</v>
      </c>
      <c r="H2621" s="163">
        <v>26</v>
      </c>
      <c r="I2621" s="163">
        <v>2000</v>
      </c>
      <c r="J2621" s="163">
        <v>2700</v>
      </c>
      <c r="K2621" s="163">
        <v>272</v>
      </c>
      <c r="L2621" s="166" t="s">
        <v>44</v>
      </c>
      <c r="M2621" s="167"/>
      <c r="N2621" s="168" t="s">
        <v>99</v>
      </c>
      <c r="O2621" s="169">
        <v>0</v>
      </c>
      <c r="P2621" s="169">
        <v>0</v>
      </c>
      <c r="Q2621" s="169">
        <v>0</v>
      </c>
      <c r="R2621" s="170"/>
      <c r="S2621" s="171"/>
      <c r="T2621" s="172"/>
      <c r="U2621" s="169">
        <f t="shared" ref="U2621:AD2621" si="1668">SUM(U2622:U2625)</f>
        <v>0</v>
      </c>
      <c r="V2621" s="169">
        <f t="shared" si="1668"/>
        <v>0</v>
      </c>
      <c r="W2621" s="173">
        <f t="shared" si="1668"/>
        <v>0</v>
      </c>
      <c r="X2621" s="173">
        <f t="shared" si="1668"/>
        <v>0</v>
      </c>
      <c r="Y2621" s="169">
        <f t="shared" si="1668"/>
        <v>0</v>
      </c>
      <c r="Z2621" s="169">
        <f t="shared" si="1668"/>
        <v>0</v>
      </c>
      <c r="AA2621" s="173">
        <f t="shared" si="1668"/>
        <v>0</v>
      </c>
      <c r="AB2621" s="173">
        <f t="shared" si="1668"/>
        <v>0</v>
      </c>
      <c r="AC2621" s="169">
        <f t="shared" si="1668"/>
        <v>0</v>
      </c>
      <c r="AD2621" s="169">
        <f t="shared" si="1668"/>
        <v>0</v>
      </c>
      <c r="AE2621" s="169">
        <f t="shared" si="1653"/>
        <v>0</v>
      </c>
      <c r="AF2621" s="169">
        <f>SUM(AF2622:AF2625)</f>
        <v>0</v>
      </c>
      <c r="AG2621" s="169">
        <f>SUM(AG2622:AG2625)</f>
        <v>0</v>
      </c>
      <c r="AH2621" s="169">
        <f t="shared" si="1654"/>
        <v>0</v>
      </c>
      <c r="AI2621" s="169">
        <f>SUM(AI2622:AI2625)</f>
        <v>0</v>
      </c>
      <c r="AJ2621" s="169">
        <f>SUM(AJ2622:AJ2625)</f>
        <v>0</v>
      </c>
      <c r="AK2621" s="169">
        <f t="shared" si="1655"/>
        <v>0</v>
      </c>
      <c r="AL2621" s="169">
        <f>SUM(AL2622:AL2625)</f>
        <v>0</v>
      </c>
      <c r="AM2621" s="169">
        <f>SUM(AM2622:AM2625)</f>
        <v>0</v>
      </c>
      <c r="AN2621" s="169">
        <f t="shared" si="1656"/>
        <v>0</v>
      </c>
      <c r="AO2621" s="169">
        <f>SUM(AO2622:AO2625)</f>
        <v>0</v>
      </c>
      <c r="AP2621" s="169">
        <f>SUM(AP2622:AP2625)</f>
        <v>0</v>
      </c>
      <c r="AQ2621" s="169">
        <f t="shared" si="1657"/>
        <v>0</v>
      </c>
      <c r="AR2621" s="169">
        <f>SUM(AR2622:AR2625)</f>
        <v>0</v>
      </c>
      <c r="AS2621" s="169">
        <f>SUM(AS2622:AS2625)</f>
        <v>0</v>
      </c>
      <c r="AT2621" s="169">
        <f t="shared" si="1658"/>
        <v>0</v>
      </c>
      <c r="AU2621" s="169">
        <f>SUM(AU2622:AU2625)</f>
        <v>0</v>
      </c>
      <c r="AV2621" s="169">
        <f>SUM(AV2622:AV2625)</f>
        <v>0</v>
      </c>
      <c r="AW2621" s="169">
        <f t="shared" si="1659"/>
        <v>0</v>
      </c>
      <c r="AX2621" s="171"/>
      <c r="AY2621" s="172"/>
      <c r="AZ2621" s="171"/>
      <c r="BA2621" s="172"/>
      <c r="BB2621" s="171"/>
      <c r="BC2621" s="172"/>
      <c r="BD2621" s="171"/>
      <c r="BE2621" s="172"/>
    </row>
    <row r="2622" spans="2:57" ht="15.75" hidden="1">
      <c r="B2622" s="174">
        <v>2025</v>
      </c>
      <c r="C2622" s="174">
        <v>20</v>
      </c>
      <c r="D2622" s="175">
        <v>0</v>
      </c>
      <c r="E2622" s="176"/>
      <c r="F2622" s="174">
        <v>4</v>
      </c>
      <c r="G2622" s="174">
        <v>10</v>
      </c>
      <c r="H2622" s="174">
        <v>26</v>
      </c>
      <c r="I2622" s="174">
        <v>2000</v>
      </c>
      <c r="J2622" s="174">
        <v>2700</v>
      </c>
      <c r="K2622" s="174">
        <v>272</v>
      </c>
      <c r="L2622" s="177">
        <v>709</v>
      </c>
      <c r="M2622" s="178">
        <v>0</v>
      </c>
      <c r="N2622" s="179" t="s">
        <v>1591</v>
      </c>
      <c r="O2622" s="180">
        <v>0</v>
      </c>
      <c r="P2622" s="180">
        <v>0</v>
      </c>
      <c r="Q2622" s="181">
        <v>0</v>
      </c>
      <c r="R2622" s="182" t="s">
        <v>98</v>
      </c>
      <c r="S2622" s="183">
        <v>0</v>
      </c>
      <c r="T2622" s="183">
        <v>0</v>
      </c>
      <c r="U2622" s="180">
        <v>0</v>
      </c>
      <c r="V2622" s="180">
        <v>0</v>
      </c>
      <c r="W2622" s="183">
        <v>0</v>
      </c>
      <c r="X2622" s="183">
        <v>0</v>
      </c>
      <c r="Y2622" s="180">
        <v>0</v>
      </c>
      <c r="Z2622" s="180">
        <v>0</v>
      </c>
      <c r="AA2622" s="183">
        <v>0</v>
      </c>
      <c r="AB2622" s="183">
        <v>0</v>
      </c>
      <c r="AC2622" s="180">
        <f t="shared" ref="AC2622:AD2625" si="1669">+O2622+U2622-Y2622</f>
        <v>0</v>
      </c>
      <c r="AD2622" s="180">
        <f t="shared" si="1669"/>
        <v>0</v>
      </c>
      <c r="AE2622" s="181">
        <f t="shared" si="1653"/>
        <v>0</v>
      </c>
      <c r="AF2622" s="180">
        <v>0</v>
      </c>
      <c r="AG2622" s="180">
        <v>0</v>
      </c>
      <c r="AH2622" s="181">
        <f t="shared" si="1654"/>
        <v>0</v>
      </c>
      <c r="AI2622" s="180">
        <v>0</v>
      </c>
      <c r="AJ2622" s="180">
        <v>0</v>
      </c>
      <c r="AK2622" s="181">
        <f t="shared" si="1655"/>
        <v>0</v>
      </c>
      <c r="AL2622" s="180">
        <v>0</v>
      </c>
      <c r="AM2622" s="180">
        <v>0</v>
      </c>
      <c r="AN2622" s="181">
        <f t="shared" si="1656"/>
        <v>0</v>
      </c>
      <c r="AO2622" s="180">
        <v>0</v>
      </c>
      <c r="AP2622" s="180">
        <v>0</v>
      </c>
      <c r="AQ2622" s="181">
        <f t="shared" si="1657"/>
        <v>0</v>
      </c>
      <c r="AR2622" s="180">
        <v>0</v>
      </c>
      <c r="AS2622" s="180">
        <v>0</v>
      </c>
      <c r="AT2622" s="181">
        <f t="shared" si="1658"/>
        <v>0</v>
      </c>
      <c r="AU2622" s="180">
        <f t="shared" ref="AU2622:AV2625" si="1670">+AC2622-AF2622-AI2622-AL2622-AO2622-AR2622</f>
        <v>0</v>
      </c>
      <c r="AV2622" s="180">
        <f t="shared" si="1670"/>
        <v>0</v>
      </c>
      <c r="AW2622" s="181">
        <f t="shared" si="1659"/>
        <v>0</v>
      </c>
      <c r="AX2622" s="183">
        <f t="shared" ref="AX2622:AY2625" si="1671">+S2622+W2622-AA2622</f>
        <v>0</v>
      </c>
      <c r="AY2622" s="183">
        <f t="shared" si="1671"/>
        <v>0</v>
      </c>
      <c r="AZ2622" s="183"/>
      <c r="BA2622" s="183"/>
      <c r="BB2622" s="183"/>
      <c r="BC2622" s="183"/>
      <c r="BD2622" s="183">
        <f t="shared" ref="BD2622:BE2625" si="1672">+AX2622-AZ2622-BB2622</f>
        <v>0</v>
      </c>
      <c r="BE2622" s="183">
        <f t="shared" si="1672"/>
        <v>0</v>
      </c>
    </row>
    <row r="2623" spans="2:57" ht="15.75" hidden="1">
      <c r="B2623" s="174">
        <v>2025</v>
      </c>
      <c r="C2623" s="174">
        <v>20</v>
      </c>
      <c r="D2623" s="175">
        <v>0</v>
      </c>
      <c r="E2623" s="176"/>
      <c r="F2623" s="174">
        <v>4</v>
      </c>
      <c r="G2623" s="174">
        <v>10</v>
      </c>
      <c r="H2623" s="174">
        <v>26</v>
      </c>
      <c r="I2623" s="174">
        <v>2000</v>
      </c>
      <c r="J2623" s="174">
        <v>2700</v>
      </c>
      <c r="K2623" s="174">
        <v>272</v>
      </c>
      <c r="L2623" s="177">
        <v>748</v>
      </c>
      <c r="M2623" s="178">
        <v>0</v>
      </c>
      <c r="N2623" s="179" t="s">
        <v>1231</v>
      </c>
      <c r="O2623" s="180">
        <v>0</v>
      </c>
      <c r="P2623" s="180">
        <v>0</v>
      </c>
      <c r="Q2623" s="181">
        <v>0</v>
      </c>
      <c r="R2623" s="182" t="s">
        <v>318</v>
      </c>
      <c r="S2623" s="183">
        <v>0</v>
      </c>
      <c r="T2623" s="183">
        <v>0</v>
      </c>
      <c r="U2623" s="180">
        <v>0</v>
      </c>
      <c r="V2623" s="180">
        <v>0</v>
      </c>
      <c r="W2623" s="183">
        <v>0</v>
      </c>
      <c r="X2623" s="183">
        <v>0</v>
      </c>
      <c r="Y2623" s="180">
        <v>0</v>
      </c>
      <c r="Z2623" s="180">
        <v>0</v>
      </c>
      <c r="AA2623" s="183">
        <v>0</v>
      </c>
      <c r="AB2623" s="183">
        <v>0</v>
      </c>
      <c r="AC2623" s="180">
        <f t="shared" si="1669"/>
        <v>0</v>
      </c>
      <c r="AD2623" s="180">
        <f t="shared" si="1669"/>
        <v>0</v>
      </c>
      <c r="AE2623" s="181">
        <f t="shared" si="1653"/>
        <v>0</v>
      </c>
      <c r="AF2623" s="180">
        <v>0</v>
      </c>
      <c r="AG2623" s="180">
        <v>0</v>
      </c>
      <c r="AH2623" s="181">
        <f t="shared" si="1654"/>
        <v>0</v>
      </c>
      <c r="AI2623" s="180">
        <v>0</v>
      </c>
      <c r="AJ2623" s="180">
        <v>0</v>
      </c>
      <c r="AK2623" s="181">
        <f t="shared" si="1655"/>
        <v>0</v>
      </c>
      <c r="AL2623" s="180">
        <v>0</v>
      </c>
      <c r="AM2623" s="180">
        <v>0</v>
      </c>
      <c r="AN2623" s="181">
        <f t="shared" si="1656"/>
        <v>0</v>
      </c>
      <c r="AO2623" s="180">
        <v>0</v>
      </c>
      <c r="AP2623" s="180">
        <v>0</v>
      </c>
      <c r="AQ2623" s="181">
        <f t="shared" si="1657"/>
        <v>0</v>
      </c>
      <c r="AR2623" s="180">
        <v>0</v>
      </c>
      <c r="AS2623" s="180">
        <v>0</v>
      </c>
      <c r="AT2623" s="181">
        <f t="shared" si="1658"/>
        <v>0</v>
      </c>
      <c r="AU2623" s="180">
        <f t="shared" si="1670"/>
        <v>0</v>
      </c>
      <c r="AV2623" s="180">
        <f t="shared" si="1670"/>
        <v>0</v>
      </c>
      <c r="AW2623" s="181">
        <f t="shared" si="1659"/>
        <v>0</v>
      </c>
      <c r="AX2623" s="183">
        <f t="shared" si="1671"/>
        <v>0</v>
      </c>
      <c r="AY2623" s="183">
        <f t="shared" si="1671"/>
        <v>0</v>
      </c>
      <c r="AZ2623" s="183"/>
      <c r="BA2623" s="183"/>
      <c r="BB2623" s="183"/>
      <c r="BC2623" s="183"/>
      <c r="BD2623" s="183">
        <f t="shared" si="1672"/>
        <v>0</v>
      </c>
      <c r="BE2623" s="183">
        <f t="shared" si="1672"/>
        <v>0</v>
      </c>
    </row>
    <row r="2624" spans="2:57" ht="15.75" hidden="1">
      <c r="B2624" s="174">
        <v>2025</v>
      </c>
      <c r="C2624" s="174">
        <v>20</v>
      </c>
      <c r="D2624" s="175">
        <v>0</v>
      </c>
      <c r="E2624" s="176"/>
      <c r="F2624" s="174">
        <v>4</v>
      </c>
      <c r="G2624" s="174">
        <v>10</v>
      </c>
      <c r="H2624" s="174">
        <v>26</v>
      </c>
      <c r="I2624" s="174">
        <v>2000</v>
      </c>
      <c r="J2624" s="174">
        <v>2700</v>
      </c>
      <c r="K2624" s="174">
        <v>272</v>
      </c>
      <c r="L2624" s="177">
        <v>277</v>
      </c>
      <c r="M2624" s="178">
        <v>0</v>
      </c>
      <c r="N2624" s="179" t="s">
        <v>1253</v>
      </c>
      <c r="O2624" s="180">
        <v>0</v>
      </c>
      <c r="P2624" s="180">
        <v>0</v>
      </c>
      <c r="Q2624" s="181">
        <v>0</v>
      </c>
      <c r="R2624" s="182" t="s">
        <v>98</v>
      </c>
      <c r="S2624" s="183">
        <v>0</v>
      </c>
      <c r="T2624" s="183">
        <v>0</v>
      </c>
      <c r="U2624" s="180">
        <v>0</v>
      </c>
      <c r="V2624" s="180">
        <v>0</v>
      </c>
      <c r="W2624" s="183">
        <v>0</v>
      </c>
      <c r="X2624" s="183">
        <v>0</v>
      </c>
      <c r="Y2624" s="180">
        <v>0</v>
      </c>
      <c r="Z2624" s="180">
        <v>0</v>
      </c>
      <c r="AA2624" s="183">
        <v>0</v>
      </c>
      <c r="AB2624" s="183">
        <v>0</v>
      </c>
      <c r="AC2624" s="180">
        <f t="shared" si="1669"/>
        <v>0</v>
      </c>
      <c r="AD2624" s="180">
        <f t="shared" si="1669"/>
        <v>0</v>
      </c>
      <c r="AE2624" s="181">
        <f t="shared" si="1653"/>
        <v>0</v>
      </c>
      <c r="AF2624" s="180">
        <v>0</v>
      </c>
      <c r="AG2624" s="180">
        <v>0</v>
      </c>
      <c r="AH2624" s="181">
        <f t="shared" si="1654"/>
        <v>0</v>
      </c>
      <c r="AI2624" s="180">
        <v>0</v>
      </c>
      <c r="AJ2624" s="180">
        <v>0</v>
      </c>
      <c r="AK2624" s="181">
        <f t="shared" si="1655"/>
        <v>0</v>
      </c>
      <c r="AL2624" s="180">
        <v>0</v>
      </c>
      <c r="AM2624" s="180">
        <v>0</v>
      </c>
      <c r="AN2624" s="181">
        <f t="shared" si="1656"/>
        <v>0</v>
      </c>
      <c r="AO2624" s="180">
        <v>0</v>
      </c>
      <c r="AP2624" s="180">
        <v>0</v>
      </c>
      <c r="AQ2624" s="181">
        <f t="shared" si="1657"/>
        <v>0</v>
      </c>
      <c r="AR2624" s="180">
        <v>0</v>
      </c>
      <c r="AS2624" s="180">
        <v>0</v>
      </c>
      <c r="AT2624" s="181">
        <f t="shared" si="1658"/>
        <v>0</v>
      </c>
      <c r="AU2624" s="180">
        <f t="shared" si="1670"/>
        <v>0</v>
      </c>
      <c r="AV2624" s="180">
        <f t="shared" si="1670"/>
        <v>0</v>
      </c>
      <c r="AW2624" s="181">
        <f t="shared" si="1659"/>
        <v>0</v>
      </c>
      <c r="AX2624" s="183">
        <f t="shared" si="1671"/>
        <v>0</v>
      </c>
      <c r="AY2624" s="183">
        <f t="shared" si="1671"/>
        <v>0</v>
      </c>
      <c r="AZ2624" s="183"/>
      <c r="BA2624" s="183"/>
      <c r="BB2624" s="183"/>
      <c r="BC2624" s="183"/>
      <c r="BD2624" s="183">
        <f t="shared" si="1672"/>
        <v>0</v>
      </c>
      <c r="BE2624" s="183">
        <f t="shared" si="1672"/>
        <v>0</v>
      </c>
    </row>
    <row r="2625" spans="2:57" ht="15.75" hidden="1">
      <c r="B2625" s="174">
        <v>2025</v>
      </c>
      <c r="C2625" s="174">
        <v>20</v>
      </c>
      <c r="D2625" s="175">
        <v>0</v>
      </c>
      <c r="E2625" s="176"/>
      <c r="F2625" s="174">
        <v>4</v>
      </c>
      <c r="G2625" s="174">
        <v>10</v>
      </c>
      <c r="H2625" s="174">
        <v>26</v>
      </c>
      <c r="I2625" s="174">
        <v>2000</v>
      </c>
      <c r="J2625" s="174">
        <v>2700</v>
      </c>
      <c r="K2625" s="174">
        <v>272</v>
      </c>
      <c r="L2625" s="177">
        <v>839</v>
      </c>
      <c r="M2625" s="178">
        <v>0</v>
      </c>
      <c r="N2625" s="179" t="s">
        <v>1592</v>
      </c>
      <c r="O2625" s="180">
        <v>0</v>
      </c>
      <c r="P2625" s="180">
        <v>0</v>
      </c>
      <c r="Q2625" s="181">
        <v>0</v>
      </c>
      <c r="R2625" s="182" t="s">
        <v>98</v>
      </c>
      <c r="S2625" s="183">
        <v>0</v>
      </c>
      <c r="T2625" s="183">
        <v>0</v>
      </c>
      <c r="U2625" s="180">
        <v>0</v>
      </c>
      <c r="V2625" s="180">
        <v>0</v>
      </c>
      <c r="W2625" s="183">
        <v>0</v>
      </c>
      <c r="X2625" s="183">
        <v>0</v>
      </c>
      <c r="Y2625" s="180">
        <v>0</v>
      </c>
      <c r="Z2625" s="180">
        <v>0</v>
      </c>
      <c r="AA2625" s="183">
        <v>0</v>
      </c>
      <c r="AB2625" s="183">
        <v>0</v>
      </c>
      <c r="AC2625" s="180">
        <f t="shared" si="1669"/>
        <v>0</v>
      </c>
      <c r="AD2625" s="180">
        <f t="shared" si="1669"/>
        <v>0</v>
      </c>
      <c r="AE2625" s="181">
        <f t="shared" si="1653"/>
        <v>0</v>
      </c>
      <c r="AF2625" s="180">
        <v>0</v>
      </c>
      <c r="AG2625" s="180">
        <v>0</v>
      </c>
      <c r="AH2625" s="181">
        <f t="shared" si="1654"/>
        <v>0</v>
      </c>
      <c r="AI2625" s="180">
        <v>0</v>
      </c>
      <c r="AJ2625" s="180">
        <v>0</v>
      </c>
      <c r="AK2625" s="181">
        <f t="shared" si="1655"/>
        <v>0</v>
      </c>
      <c r="AL2625" s="180">
        <v>0</v>
      </c>
      <c r="AM2625" s="180">
        <v>0</v>
      </c>
      <c r="AN2625" s="181">
        <f t="shared" si="1656"/>
        <v>0</v>
      </c>
      <c r="AO2625" s="180">
        <v>0</v>
      </c>
      <c r="AP2625" s="180">
        <v>0</v>
      </c>
      <c r="AQ2625" s="181">
        <f t="shared" si="1657"/>
        <v>0</v>
      </c>
      <c r="AR2625" s="180">
        <v>0</v>
      </c>
      <c r="AS2625" s="180">
        <v>0</v>
      </c>
      <c r="AT2625" s="181">
        <f t="shared" si="1658"/>
        <v>0</v>
      </c>
      <c r="AU2625" s="180">
        <f t="shared" si="1670"/>
        <v>0</v>
      </c>
      <c r="AV2625" s="180">
        <f t="shared" si="1670"/>
        <v>0</v>
      </c>
      <c r="AW2625" s="181">
        <f t="shared" si="1659"/>
        <v>0</v>
      </c>
      <c r="AX2625" s="183">
        <f t="shared" si="1671"/>
        <v>0</v>
      </c>
      <c r="AY2625" s="183">
        <f t="shared" si="1671"/>
        <v>0</v>
      </c>
      <c r="AZ2625" s="183"/>
      <c r="BA2625" s="183"/>
      <c r="BB2625" s="183"/>
      <c r="BC2625" s="183"/>
      <c r="BD2625" s="183">
        <f t="shared" si="1672"/>
        <v>0</v>
      </c>
      <c r="BE2625" s="183">
        <f t="shared" si="1672"/>
        <v>0</v>
      </c>
    </row>
    <row r="2626" spans="2:57" ht="15.75" hidden="1">
      <c r="B2626" s="163">
        <v>2025</v>
      </c>
      <c r="C2626" s="163">
        <v>20</v>
      </c>
      <c r="D2626" s="164"/>
      <c r="E2626" s="165"/>
      <c r="F2626" s="163">
        <v>4</v>
      </c>
      <c r="G2626" s="163">
        <v>10</v>
      </c>
      <c r="H2626" s="163">
        <v>26</v>
      </c>
      <c r="I2626" s="163">
        <v>2000</v>
      </c>
      <c r="J2626" s="163">
        <v>2700</v>
      </c>
      <c r="K2626" s="163">
        <v>274</v>
      </c>
      <c r="L2626" s="166" t="s">
        <v>44</v>
      </c>
      <c r="M2626" s="167"/>
      <c r="N2626" s="168" t="s">
        <v>1593</v>
      </c>
      <c r="O2626" s="169">
        <v>0</v>
      </c>
      <c r="P2626" s="169">
        <v>0</v>
      </c>
      <c r="Q2626" s="169">
        <v>0</v>
      </c>
      <c r="R2626" s="170"/>
      <c r="S2626" s="171"/>
      <c r="T2626" s="172"/>
      <c r="U2626" s="169">
        <f t="shared" ref="U2626:AD2626" si="1673">SUM(U2627)</f>
        <v>0</v>
      </c>
      <c r="V2626" s="169">
        <f t="shared" si="1673"/>
        <v>0</v>
      </c>
      <c r="W2626" s="173">
        <f t="shared" si="1673"/>
        <v>0</v>
      </c>
      <c r="X2626" s="173">
        <f t="shared" si="1673"/>
        <v>0</v>
      </c>
      <c r="Y2626" s="169">
        <f t="shared" si="1673"/>
        <v>0</v>
      </c>
      <c r="Z2626" s="169">
        <f t="shared" si="1673"/>
        <v>0</v>
      </c>
      <c r="AA2626" s="173">
        <f t="shared" si="1673"/>
        <v>0</v>
      </c>
      <c r="AB2626" s="173">
        <f t="shared" si="1673"/>
        <v>0</v>
      </c>
      <c r="AC2626" s="169">
        <f t="shared" si="1673"/>
        <v>0</v>
      </c>
      <c r="AD2626" s="169">
        <f t="shared" si="1673"/>
        <v>0</v>
      </c>
      <c r="AE2626" s="169">
        <f t="shared" si="1653"/>
        <v>0</v>
      </c>
      <c r="AF2626" s="169">
        <f>SUM(AF2627)</f>
        <v>0</v>
      </c>
      <c r="AG2626" s="169">
        <f>SUM(AG2627)</f>
        <v>0</v>
      </c>
      <c r="AH2626" s="169">
        <f t="shared" si="1654"/>
        <v>0</v>
      </c>
      <c r="AI2626" s="169">
        <f>SUM(AI2627)</f>
        <v>0</v>
      </c>
      <c r="AJ2626" s="169">
        <f>SUM(AJ2627)</f>
        <v>0</v>
      </c>
      <c r="AK2626" s="169">
        <f t="shared" si="1655"/>
        <v>0</v>
      </c>
      <c r="AL2626" s="169">
        <f>SUM(AL2627)</f>
        <v>0</v>
      </c>
      <c r="AM2626" s="169">
        <f>SUM(AM2627)</f>
        <v>0</v>
      </c>
      <c r="AN2626" s="169">
        <f t="shared" si="1656"/>
        <v>0</v>
      </c>
      <c r="AO2626" s="169">
        <f>SUM(AO2627)</f>
        <v>0</v>
      </c>
      <c r="AP2626" s="169">
        <f>SUM(AP2627)</f>
        <v>0</v>
      </c>
      <c r="AQ2626" s="169">
        <f t="shared" si="1657"/>
        <v>0</v>
      </c>
      <c r="AR2626" s="169">
        <f>SUM(AR2627)</f>
        <v>0</v>
      </c>
      <c r="AS2626" s="169">
        <f>SUM(AS2627)</f>
        <v>0</v>
      </c>
      <c r="AT2626" s="169">
        <f t="shared" si="1658"/>
        <v>0</v>
      </c>
      <c r="AU2626" s="169">
        <f>SUM(AU2627)</f>
        <v>0</v>
      </c>
      <c r="AV2626" s="169">
        <f>SUM(AV2627)</f>
        <v>0</v>
      </c>
      <c r="AW2626" s="169">
        <f t="shared" si="1659"/>
        <v>0</v>
      </c>
      <c r="AX2626" s="171"/>
      <c r="AY2626" s="172"/>
      <c r="AZ2626" s="171"/>
      <c r="BA2626" s="172"/>
      <c r="BB2626" s="171"/>
      <c r="BC2626" s="172"/>
      <c r="BD2626" s="171"/>
      <c r="BE2626" s="172"/>
    </row>
    <row r="2627" spans="2:57" ht="15.75" hidden="1">
      <c r="B2627" s="174">
        <v>2025</v>
      </c>
      <c r="C2627" s="174">
        <v>20</v>
      </c>
      <c r="D2627" s="175">
        <v>0</v>
      </c>
      <c r="E2627" s="176"/>
      <c r="F2627" s="174">
        <v>4</v>
      </c>
      <c r="G2627" s="174">
        <v>10</v>
      </c>
      <c r="H2627" s="174">
        <v>26</v>
      </c>
      <c r="I2627" s="174">
        <v>2000</v>
      </c>
      <c r="J2627" s="174">
        <v>2700</v>
      </c>
      <c r="K2627" s="174">
        <v>274</v>
      </c>
      <c r="L2627" s="177">
        <v>1210</v>
      </c>
      <c r="M2627" s="178">
        <v>0</v>
      </c>
      <c r="N2627" s="179" t="s">
        <v>1593</v>
      </c>
      <c r="O2627" s="180">
        <v>0</v>
      </c>
      <c r="P2627" s="180">
        <v>0</v>
      </c>
      <c r="Q2627" s="181">
        <v>0</v>
      </c>
      <c r="R2627" s="182" t="s">
        <v>98</v>
      </c>
      <c r="S2627" s="183">
        <v>0</v>
      </c>
      <c r="T2627" s="183">
        <v>0</v>
      </c>
      <c r="U2627" s="180">
        <v>0</v>
      </c>
      <c r="V2627" s="180">
        <v>0</v>
      </c>
      <c r="W2627" s="183">
        <v>0</v>
      </c>
      <c r="X2627" s="183">
        <v>0</v>
      </c>
      <c r="Y2627" s="180">
        <v>0</v>
      </c>
      <c r="Z2627" s="180">
        <v>0</v>
      </c>
      <c r="AA2627" s="183">
        <v>0</v>
      </c>
      <c r="AB2627" s="183">
        <v>0</v>
      </c>
      <c r="AC2627" s="180">
        <f>+O2627+U2627-Y2627</f>
        <v>0</v>
      </c>
      <c r="AD2627" s="180">
        <f>+P2627+V2627-Z2627</f>
        <v>0</v>
      </c>
      <c r="AE2627" s="181">
        <f t="shared" si="1653"/>
        <v>0</v>
      </c>
      <c r="AF2627" s="180">
        <v>0</v>
      </c>
      <c r="AG2627" s="180">
        <v>0</v>
      </c>
      <c r="AH2627" s="181">
        <f t="shared" si="1654"/>
        <v>0</v>
      </c>
      <c r="AI2627" s="180">
        <v>0</v>
      </c>
      <c r="AJ2627" s="180">
        <v>0</v>
      </c>
      <c r="AK2627" s="181">
        <f t="shared" si="1655"/>
        <v>0</v>
      </c>
      <c r="AL2627" s="180">
        <v>0</v>
      </c>
      <c r="AM2627" s="180">
        <v>0</v>
      </c>
      <c r="AN2627" s="181">
        <f t="shared" si="1656"/>
        <v>0</v>
      </c>
      <c r="AO2627" s="180">
        <v>0</v>
      </c>
      <c r="AP2627" s="180">
        <v>0</v>
      </c>
      <c r="AQ2627" s="181">
        <f t="shared" si="1657"/>
        <v>0</v>
      </c>
      <c r="AR2627" s="180">
        <v>0</v>
      </c>
      <c r="AS2627" s="180">
        <v>0</v>
      </c>
      <c r="AT2627" s="181">
        <f t="shared" si="1658"/>
        <v>0</v>
      </c>
      <c r="AU2627" s="180">
        <f>+AC2627-AF2627-AI2627-AL2627-AO2627-AR2627</f>
        <v>0</v>
      </c>
      <c r="AV2627" s="180">
        <f>+AD2627-AG2627-AJ2627-AM2627-AP2627-AS2627</f>
        <v>0</v>
      </c>
      <c r="AW2627" s="181">
        <f t="shared" si="1659"/>
        <v>0</v>
      </c>
      <c r="AX2627" s="183">
        <f>+S2627+W2627-AA2627</f>
        <v>0</v>
      </c>
      <c r="AY2627" s="183">
        <f>+T2627+X2627-AB2627</f>
        <v>0</v>
      </c>
      <c r="AZ2627" s="183"/>
      <c r="BA2627" s="183"/>
      <c r="BB2627" s="183"/>
      <c r="BC2627" s="183"/>
      <c r="BD2627" s="183">
        <f>+AX2627-AZ2627-BB2627</f>
        <v>0</v>
      </c>
      <c r="BE2627" s="183">
        <f>+AY2627-BA2627-BC2627</f>
        <v>0</v>
      </c>
    </row>
    <row r="2628" spans="2:57" ht="15.75" hidden="1">
      <c r="B2628" s="152">
        <v>2025</v>
      </c>
      <c r="C2628" s="152">
        <v>20</v>
      </c>
      <c r="D2628" s="153"/>
      <c r="E2628" s="154"/>
      <c r="F2628" s="152">
        <v>4</v>
      </c>
      <c r="G2628" s="152">
        <v>10</v>
      </c>
      <c r="H2628" s="152">
        <v>26</v>
      </c>
      <c r="I2628" s="152">
        <v>2000</v>
      </c>
      <c r="J2628" s="152">
        <v>2900</v>
      </c>
      <c r="K2628" s="152"/>
      <c r="L2628" s="155" t="s">
        <v>44</v>
      </c>
      <c r="M2628" s="156"/>
      <c r="N2628" s="157" t="s">
        <v>101</v>
      </c>
      <c r="O2628" s="158">
        <v>0</v>
      </c>
      <c r="P2628" s="158">
        <v>0</v>
      </c>
      <c r="Q2628" s="158">
        <v>0</v>
      </c>
      <c r="R2628" s="159"/>
      <c r="S2628" s="160"/>
      <c r="T2628" s="161"/>
      <c r="U2628" s="158">
        <f t="shared" ref="U2628:AD2628" si="1674">U2629+U2631+U2633</f>
        <v>0</v>
      </c>
      <c r="V2628" s="158">
        <f t="shared" si="1674"/>
        <v>0</v>
      </c>
      <c r="W2628" s="162">
        <f t="shared" si="1674"/>
        <v>0</v>
      </c>
      <c r="X2628" s="162">
        <f t="shared" si="1674"/>
        <v>0</v>
      </c>
      <c r="Y2628" s="158">
        <f t="shared" si="1674"/>
        <v>0</v>
      </c>
      <c r="Z2628" s="158">
        <f t="shared" si="1674"/>
        <v>0</v>
      </c>
      <c r="AA2628" s="162">
        <f t="shared" si="1674"/>
        <v>0</v>
      </c>
      <c r="AB2628" s="162">
        <f t="shared" si="1674"/>
        <v>0</v>
      </c>
      <c r="AC2628" s="158">
        <f t="shared" si="1674"/>
        <v>0</v>
      </c>
      <c r="AD2628" s="158">
        <f t="shared" si="1674"/>
        <v>0</v>
      </c>
      <c r="AE2628" s="158">
        <f t="shared" si="1653"/>
        <v>0</v>
      </c>
      <c r="AF2628" s="158">
        <f>AF2629+AF2631+AF2633</f>
        <v>0</v>
      </c>
      <c r="AG2628" s="158">
        <f>AG2629+AG2631+AG2633</f>
        <v>0</v>
      </c>
      <c r="AH2628" s="158">
        <f t="shared" si="1654"/>
        <v>0</v>
      </c>
      <c r="AI2628" s="158">
        <f>AI2629+AI2631+AI2633</f>
        <v>0</v>
      </c>
      <c r="AJ2628" s="158">
        <f>AJ2629+AJ2631+AJ2633</f>
        <v>0</v>
      </c>
      <c r="AK2628" s="158">
        <f t="shared" si="1655"/>
        <v>0</v>
      </c>
      <c r="AL2628" s="158">
        <f>AL2629+AL2631+AL2633</f>
        <v>0</v>
      </c>
      <c r="AM2628" s="158">
        <f>AM2629+AM2631+AM2633</f>
        <v>0</v>
      </c>
      <c r="AN2628" s="158">
        <f t="shared" si="1656"/>
        <v>0</v>
      </c>
      <c r="AO2628" s="158">
        <f>AO2629+AO2631+AO2633</f>
        <v>0</v>
      </c>
      <c r="AP2628" s="158">
        <f>AP2629+AP2631+AP2633</f>
        <v>0</v>
      </c>
      <c r="AQ2628" s="158">
        <f t="shared" si="1657"/>
        <v>0</v>
      </c>
      <c r="AR2628" s="158">
        <f>AR2629+AR2631+AR2633</f>
        <v>0</v>
      </c>
      <c r="AS2628" s="158">
        <f>AS2629+AS2631+AS2633</f>
        <v>0</v>
      </c>
      <c r="AT2628" s="158">
        <f t="shared" si="1658"/>
        <v>0</v>
      </c>
      <c r="AU2628" s="158">
        <f>AU2629+AU2631+AU2633</f>
        <v>0</v>
      </c>
      <c r="AV2628" s="158">
        <f>AV2629+AV2631+AV2633</f>
        <v>0</v>
      </c>
      <c r="AW2628" s="158">
        <f t="shared" si="1659"/>
        <v>0</v>
      </c>
      <c r="AX2628" s="160"/>
      <c r="AY2628" s="161"/>
      <c r="AZ2628" s="160"/>
      <c r="BA2628" s="161"/>
      <c r="BB2628" s="160"/>
      <c r="BC2628" s="161"/>
      <c r="BD2628" s="160"/>
      <c r="BE2628" s="161"/>
    </row>
    <row r="2629" spans="2:57" ht="15.75" hidden="1">
      <c r="B2629" s="163">
        <v>2025</v>
      </c>
      <c r="C2629" s="163">
        <v>20</v>
      </c>
      <c r="D2629" s="164"/>
      <c r="E2629" s="165"/>
      <c r="F2629" s="163">
        <v>4</v>
      </c>
      <c r="G2629" s="163">
        <v>10</v>
      </c>
      <c r="H2629" s="163">
        <v>26</v>
      </c>
      <c r="I2629" s="163">
        <v>2000</v>
      </c>
      <c r="J2629" s="163">
        <v>2900</v>
      </c>
      <c r="K2629" s="163">
        <v>291</v>
      </c>
      <c r="L2629" s="166" t="s">
        <v>44</v>
      </c>
      <c r="M2629" s="167"/>
      <c r="N2629" s="168" t="s">
        <v>408</v>
      </c>
      <c r="O2629" s="169">
        <v>0</v>
      </c>
      <c r="P2629" s="169">
        <v>0</v>
      </c>
      <c r="Q2629" s="169">
        <v>0</v>
      </c>
      <c r="R2629" s="170"/>
      <c r="S2629" s="171"/>
      <c r="T2629" s="172"/>
      <c r="U2629" s="169">
        <f t="shared" ref="U2629:AD2629" si="1675">SUM(U2630)</f>
        <v>0</v>
      </c>
      <c r="V2629" s="169">
        <f t="shared" si="1675"/>
        <v>0</v>
      </c>
      <c r="W2629" s="173">
        <f t="shared" si="1675"/>
        <v>0</v>
      </c>
      <c r="X2629" s="173">
        <f t="shared" si="1675"/>
        <v>0</v>
      </c>
      <c r="Y2629" s="169">
        <f t="shared" si="1675"/>
        <v>0</v>
      </c>
      <c r="Z2629" s="169">
        <f t="shared" si="1675"/>
        <v>0</v>
      </c>
      <c r="AA2629" s="173">
        <f t="shared" si="1675"/>
        <v>0</v>
      </c>
      <c r="AB2629" s="173">
        <f t="shared" si="1675"/>
        <v>0</v>
      </c>
      <c r="AC2629" s="169">
        <f t="shared" si="1675"/>
        <v>0</v>
      </c>
      <c r="AD2629" s="169">
        <f t="shared" si="1675"/>
        <v>0</v>
      </c>
      <c r="AE2629" s="169">
        <f t="shared" si="1653"/>
        <v>0</v>
      </c>
      <c r="AF2629" s="169">
        <f>SUM(AF2630)</f>
        <v>0</v>
      </c>
      <c r="AG2629" s="169">
        <f>SUM(AG2630)</f>
        <v>0</v>
      </c>
      <c r="AH2629" s="169">
        <f t="shared" si="1654"/>
        <v>0</v>
      </c>
      <c r="AI2629" s="169">
        <f>SUM(AI2630)</f>
        <v>0</v>
      </c>
      <c r="AJ2629" s="169">
        <f>SUM(AJ2630)</f>
        <v>0</v>
      </c>
      <c r="AK2629" s="169">
        <f t="shared" si="1655"/>
        <v>0</v>
      </c>
      <c r="AL2629" s="169">
        <f>SUM(AL2630)</f>
        <v>0</v>
      </c>
      <c r="AM2629" s="169">
        <f>SUM(AM2630)</f>
        <v>0</v>
      </c>
      <c r="AN2629" s="169">
        <f t="shared" si="1656"/>
        <v>0</v>
      </c>
      <c r="AO2629" s="169">
        <f>SUM(AO2630)</f>
        <v>0</v>
      </c>
      <c r="AP2629" s="169">
        <f>SUM(AP2630)</f>
        <v>0</v>
      </c>
      <c r="AQ2629" s="169">
        <f t="shared" si="1657"/>
        <v>0</v>
      </c>
      <c r="AR2629" s="169">
        <f>SUM(AR2630)</f>
        <v>0</v>
      </c>
      <c r="AS2629" s="169">
        <f>SUM(AS2630)</f>
        <v>0</v>
      </c>
      <c r="AT2629" s="169">
        <f t="shared" si="1658"/>
        <v>0</v>
      </c>
      <c r="AU2629" s="169">
        <f>SUM(AU2630)</f>
        <v>0</v>
      </c>
      <c r="AV2629" s="169">
        <f>SUM(AV2630)</f>
        <v>0</v>
      </c>
      <c r="AW2629" s="169">
        <f t="shared" si="1659"/>
        <v>0</v>
      </c>
      <c r="AX2629" s="171"/>
      <c r="AY2629" s="172"/>
      <c r="AZ2629" s="171"/>
      <c r="BA2629" s="172"/>
      <c r="BB2629" s="171"/>
      <c r="BC2629" s="172"/>
      <c r="BD2629" s="171"/>
      <c r="BE2629" s="172"/>
    </row>
    <row r="2630" spans="2:57" ht="15.75" hidden="1">
      <c r="B2630" s="174">
        <v>2025</v>
      </c>
      <c r="C2630" s="174">
        <v>20</v>
      </c>
      <c r="D2630" s="175">
        <v>0</v>
      </c>
      <c r="E2630" s="176"/>
      <c r="F2630" s="174">
        <v>4</v>
      </c>
      <c r="G2630" s="174">
        <v>10</v>
      </c>
      <c r="H2630" s="174">
        <v>26</v>
      </c>
      <c r="I2630" s="174">
        <v>2000</v>
      </c>
      <c r="J2630" s="174">
        <v>2900</v>
      </c>
      <c r="K2630" s="174">
        <v>291</v>
      </c>
      <c r="L2630" s="177">
        <v>768</v>
      </c>
      <c r="M2630" s="178">
        <v>0</v>
      </c>
      <c r="N2630" s="179" t="s">
        <v>408</v>
      </c>
      <c r="O2630" s="180">
        <v>0</v>
      </c>
      <c r="P2630" s="180">
        <v>0</v>
      </c>
      <c r="Q2630" s="181">
        <v>0</v>
      </c>
      <c r="R2630" s="182" t="s">
        <v>82</v>
      </c>
      <c r="S2630" s="183">
        <v>0</v>
      </c>
      <c r="T2630" s="183">
        <v>0</v>
      </c>
      <c r="U2630" s="180">
        <v>0</v>
      </c>
      <c r="V2630" s="180">
        <v>0</v>
      </c>
      <c r="W2630" s="183">
        <v>0</v>
      </c>
      <c r="X2630" s="183">
        <v>0</v>
      </c>
      <c r="Y2630" s="180">
        <v>0</v>
      </c>
      <c r="Z2630" s="180">
        <v>0</v>
      </c>
      <c r="AA2630" s="183">
        <v>0</v>
      </c>
      <c r="AB2630" s="183">
        <v>0</v>
      </c>
      <c r="AC2630" s="180">
        <f>+O2630+U2630-Y2630</f>
        <v>0</v>
      </c>
      <c r="AD2630" s="180">
        <f>+P2630+V2630-Z2630</f>
        <v>0</v>
      </c>
      <c r="AE2630" s="181">
        <f t="shared" si="1653"/>
        <v>0</v>
      </c>
      <c r="AF2630" s="180">
        <v>0</v>
      </c>
      <c r="AG2630" s="180">
        <v>0</v>
      </c>
      <c r="AH2630" s="181">
        <f t="shared" si="1654"/>
        <v>0</v>
      </c>
      <c r="AI2630" s="180">
        <v>0</v>
      </c>
      <c r="AJ2630" s="180">
        <v>0</v>
      </c>
      <c r="AK2630" s="181">
        <f t="shared" si="1655"/>
        <v>0</v>
      </c>
      <c r="AL2630" s="180">
        <v>0</v>
      </c>
      <c r="AM2630" s="180">
        <v>0</v>
      </c>
      <c r="AN2630" s="181">
        <f t="shared" si="1656"/>
        <v>0</v>
      </c>
      <c r="AO2630" s="180">
        <v>0</v>
      </c>
      <c r="AP2630" s="180">
        <v>0</v>
      </c>
      <c r="AQ2630" s="181">
        <f t="shared" si="1657"/>
        <v>0</v>
      </c>
      <c r="AR2630" s="180">
        <v>0</v>
      </c>
      <c r="AS2630" s="180">
        <v>0</v>
      </c>
      <c r="AT2630" s="181">
        <f t="shared" si="1658"/>
        <v>0</v>
      </c>
      <c r="AU2630" s="180">
        <f>+AC2630-AF2630-AI2630-AL2630-AO2630-AR2630</f>
        <v>0</v>
      </c>
      <c r="AV2630" s="180">
        <f>+AD2630-AG2630-AJ2630-AM2630-AP2630-AS2630</f>
        <v>0</v>
      </c>
      <c r="AW2630" s="181">
        <f t="shared" si="1659"/>
        <v>0</v>
      </c>
      <c r="AX2630" s="183">
        <f>+S2630+W2630-AA2630</f>
        <v>0</v>
      </c>
      <c r="AY2630" s="183">
        <f>+T2630+X2630-AB2630</f>
        <v>0</v>
      </c>
      <c r="AZ2630" s="183"/>
      <c r="BA2630" s="183"/>
      <c r="BB2630" s="183"/>
      <c r="BC2630" s="183"/>
      <c r="BD2630" s="183">
        <f>+AX2630-AZ2630-BB2630</f>
        <v>0</v>
      </c>
      <c r="BE2630" s="183">
        <f>+AY2630-BA2630-BC2630</f>
        <v>0</v>
      </c>
    </row>
    <row r="2631" spans="2:57" ht="31.5" hidden="1">
      <c r="B2631" s="163">
        <v>2025</v>
      </c>
      <c r="C2631" s="163">
        <v>20</v>
      </c>
      <c r="D2631" s="164"/>
      <c r="E2631" s="165"/>
      <c r="F2631" s="163">
        <v>4</v>
      </c>
      <c r="G2631" s="163">
        <v>10</v>
      </c>
      <c r="H2631" s="163">
        <v>26</v>
      </c>
      <c r="I2631" s="163">
        <v>2000</v>
      </c>
      <c r="J2631" s="163">
        <v>2900</v>
      </c>
      <c r="K2631" s="163">
        <v>294</v>
      </c>
      <c r="L2631" s="166" t="s">
        <v>44</v>
      </c>
      <c r="M2631" s="167"/>
      <c r="N2631" s="168" t="s">
        <v>102</v>
      </c>
      <c r="O2631" s="169">
        <v>0</v>
      </c>
      <c r="P2631" s="169">
        <v>0</v>
      </c>
      <c r="Q2631" s="169">
        <v>0</v>
      </c>
      <c r="R2631" s="170"/>
      <c r="S2631" s="171"/>
      <c r="T2631" s="172"/>
      <c r="U2631" s="169">
        <f t="shared" ref="U2631:AD2631" si="1676">SUM(U2632)</f>
        <v>0</v>
      </c>
      <c r="V2631" s="169">
        <f t="shared" si="1676"/>
        <v>0</v>
      </c>
      <c r="W2631" s="173">
        <f t="shared" si="1676"/>
        <v>0</v>
      </c>
      <c r="X2631" s="173">
        <f t="shared" si="1676"/>
        <v>0</v>
      </c>
      <c r="Y2631" s="169">
        <f t="shared" si="1676"/>
        <v>0</v>
      </c>
      <c r="Z2631" s="169">
        <f t="shared" si="1676"/>
        <v>0</v>
      </c>
      <c r="AA2631" s="173">
        <f t="shared" si="1676"/>
        <v>0</v>
      </c>
      <c r="AB2631" s="173">
        <f t="shared" si="1676"/>
        <v>0</v>
      </c>
      <c r="AC2631" s="169">
        <f t="shared" si="1676"/>
        <v>0</v>
      </c>
      <c r="AD2631" s="169">
        <f t="shared" si="1676"/>
        <v>0</v>
      </c>
      <c r="AE2631" s="169">
        <f t="shared" si="1653"/>
        <v>0</v>
      </c>
      <c r="AF2631" s="169">
        <f>SUM(AF2632)</f>
        <v>0</v>
      </c>
      <c r="AG2631" s="169">
        <f>SUM(AG2632)</f>
        <v>0</v>
      </c>
      <c r="AH2631" s="169">
        <f t="shared" si="1654"/>
        <v>0</v>
      </c>
      <c r="AI2631" s="169">
        <f>SUM(AI2632)</f>
        <v>0</v>
      </c>
      <c r="AJ2631" s="169">
        <f>SUM(AJ2632)</f>
        <v>0</v>
      </c>
      <c r="AK2631" s="169">
        <f t="shared" si="1655"/>
        <v>0</v>
      </c>
      <c r="AL2631" s="169">
        <f>SUM(AL2632)</f>
        <v>0</v>
      </c>
      <c r="AM2631" s="169">
        <f>SUM(AM2632)</f>
        <v>0</v>
      </c>
      <c r="AN2631" s="169">
        <f t="shared" si="1656"/>
        <v>0</v>
      </c>
      <c r="AO2631" s="169">
        <f>SUM(AO2632)</f>
        <v>0</v>
      </c>
      <c r="AP2631" s="169">
        <f>SUM(AP2632)</f>
        <v>0</v>
      </c>
      <c r="AQ2631" s="169">
        <f t="shared" si="1657"/>
        <v>0</v>
      </c>
      <c r="AR2631" s="169">
        <f>SUM(AR2632)</f>
        <v>0</v>
      </c>
      <c r="AS2631" s="169">
        <f>SUM(AS2632)</f>
        <v>0</v>
      </c>
      <c r="AT2631" s="169">
        <f t="shared" si="1658"/>
        <v>0</v>
      </c>
      <c r="AU2631" s="169">
        <f>SUM(AU2632)</f>
        <v>0</v>
      </c>
      <c r="AV2631" s="169">
        <f>SUM(AV2632)</f>
        <v>0</v>
      </c>
      <c r="AW2631" s="169">
        <f t="shared" si="1659"/>
        <v>0</v>
      </c>
      <c r="AX2631" s="171"/>
      <c r="AY2631" s="172"/>
      <c r="AZ2631" s="171"/>
      <c r="BA2631" s="172"/>
      <c r="BB2631" s="171"/>
      <c r="BC2631" s="172"/>
      <c r="BD2631" s="171"/>
      <c r="BE2631" s="172"/>
    </row>
    <row r="2632" spans="2:57" ht="30" hidden="1">
      <c r="B2632" s="174">
        <v>2025</v>
      </c>
      <c r="C2632" s="174">
        <v>20</v>
      </c>
      <c r="D2632" s="175">
        <v>0</v>
      </c>
      <c r="E2632" s="176"/>
      <c r="F2632" s="174">
        <v>4</v>
      </c>
      <c r="G2632" s="174">
        <v>10</v>
      </c>
      <c r="H2632" s="174">
        <v>26</v>
      </c>
      <c r="I2632" s="174">
        <v>2000</v>
      </c>
      <c r="J2632" s="174">
        <v>2900</v>
      </c>
      <c r="K2632" s="174">
        <v>294</v>
      </c>
      <c r="L2632" s="177">
        <v>1240</v>
      </c>
      <c r="M2632" s="178">
        <v>0</v>
      </c>
      <c r="N2632" s="179" t="s">
        <v>102</v>
      </c>
      <c r="O2632" s="180">
        <v>0</v>
      </c>
      <c r="P2632" s="180">
        <v>0</v>
      </c>
      <c r="Q2632" s="181">
        <v>0</v>
      </c>
      <c r="R2632" s="182" t="s">
        <v>82</v>
      </c>
      <c r="S2632" s="183">
        <v>0</v>
      </c>
      <c r="T2632" s="183">
        <v>0</v>
      </c>
      <c r="U2632" s="180">
        <v>0</v>
      </c>
      <c r="V2632" s="180">
        <v>0</v>
      </c>
      <c r="W2632" s="183">
        <v>0</v>
      </c>
      <c r="X2632" s="183">
        <v>0</v>
      </c>
      <c r="Y2632" s="180">
        <v>0</v>
      </c>
      <c r="Z2632" s="180">
        <v>0</v>
      </c>
      <c r="AA2632" s="183">
        <v>0</v>
      </c>
      <c r="AB2632" s="183">
        <v>0</v>
      </c>
      <c r="AC2632" s="180">
        <f>+O2632+U2632-Y2632</f>
        <v>0</v>
      </c>
      <c r="AD2632" s="180">
        <f>+P2632+V2632-Z2632</f>
        <v>0</v>
      </c>
      <c r="AE2632" s="181">
        <f t="shared" si="1653"/>
        <v>0</v>
      </c>
      <c r="AF2632" s="180">
        <v>0</v>
      </c>
      <c r="AG2632" s="180">
        <v>0</v>
      </c>
      <c r="AH2632" s="181">
        <f t="shared" si="1654"/>
        <v>0</v>
      </c>
      <c r="AI2632" s="180">
        <v>0</v>
      </c>
      <c r="AJ2632" s="180">
        <v>0</v>
      </c>
      <c r="AK2632" s="181">
        <f t="shared" si="1655"/>
        <v>0</v>
      </c>
      <c r="AL2632" s="180">
        <v>0</v>
      </c>
      <c r="AM2632" s="180">
        <v>0</v>
      </c>
      <c r="AN2632" s="181">
        <f t="shared" si="1656"/>
        <v>0</v>
      </c>
      <c r="AO2632" s="180">
        <v>0</v>
      </c>
      <c r="AP2632" s="180">
        <v>0</v>
      </c>
      <c r="AQ2632" s="181">
        <f t="shared" si="1657"/>
        <v>0</v>
      </c>
      <c r="AR2632" s="180">
        <v>0</v>
      </c>
      <c r="AS2632" s="180">
        <v>0</v>
      </c>
      <c r="AT2632" s="181">
        <f t="shared" si="1658"/>
        <v>0</v>
      </c>
      <c r="AU2632" s="180">
        <f>+AC2632-AF2632-AI2632-AL2632-AO2632-AR2632</f>
        <v>0</v>
      </c>
      <c r="AV2632" s="180">
        <f>+AD2632-AG2632-AJ2632-AM2632-AP2632-AS2632</f>
        <v>0</v>
      </c>
      <c r="AW2632" s="181">
        <f t="shared" si="1659"/>
        <v>0</v>
      </c>
      <c r="AX2632" s="183">
        <f>+S2632+W2632-AA2632</f>
        <v>0</v>
      </c>
      <c r="AY2632" s="183">
        <f>+T2632+X2632-AB2632</f>
        <v>0</v>
      </c>
      <c r="AZ2632" s="183"/>
      <c r="BA2632" s="183"/>
      <c r="BB2632" s="183"/>
      <c r="BC2632" s="183"/>
      <c r="BD2632" s="183">
        <f>+AX2632-AZ2632-BB2632</f>
        <v>0</v>
      </c>
      <c r="BE2632" s="183">
        <f>+AY2632-BA2632-BC2632</f>
        <v>0</v>
      </c>
    </row>
    <row r="2633" spans="2:57" ht="15.75" hidden="1">
      <c r="B2633" s="163">
        <v>2025</v>
      </c>
      <c r="C2633" s="163">
        <v>20</v>
      </c>
      <c r="D2633" s="164"/>
      <c r="E2633" s="165"/>
      <c r="F2633" s="163">
        <v>4</v>
      </c>
      <c r="G2633" s="163">
        <v>10</v>
      </c>
      <c r="H2633" s="163">
        <v>26</v>
      </c>
      <c r="I2633" s="163">
        <v>2000</v>
      </c>
      <c r="J2633" s="163">
        <v>2900</v>
      </c>
      <c r="K2633" s="163">
        <v>296</v>
      </c>
      <c r="L2633" s="166" t="s">
        <v>44</v>
      </c>
      <c r="M2633" s="167"/>
      <c r="N2633" s="168" t="s">
        <v>880</v>
      </c>
      <c r="O2633" s="169">
        <v>0</v>
      </c>
      <c r="P2633" s="169">
        <v>0</v>
      </c>
      <c r="Q2633" s="169">
        <v>0</v>
      </c>
      <c r="R2633" s="170"/>
      <c r="S2633" s="171"/>
      <c r="T2633" s="172"/>
      <c r="U2633" s="169">
        <f t="shared" ref="U2633:AD2633" si="1677">SUM(U2634)</f>
        <v>0</v>
      </c>
      <c r="V2633" s="169">
        <f t="shared" si="1677"/>
        <v>0</v>
      </c>
      <c r="W2633" s="173">
        <f t="shared" si="1677"/>
        <v>0</v>
      </c>
      <c r="X2633" s="173">
        <f t="shared" si="1677"/>
        <v>0</v>
      </c>
      <c r="Y2633" s="169">
        <f t="shared" si="1677"/>
        <v>0</v>
      </c>
      <c r="Z2633" s="169">
        <f t="shared" si="1677"/>
        <v>0</v>
      </c>
      <c r="AA2633" s="173">
        <f t="shared" si="1677"/>
        <v>0</v>
      </c>
      <c r="AB2633" s="173">
        <f t="shared" si="1677"/>
        <v>0</v>
      </c>
      <c r="AC2633" s="169">
        <f t="shared" si="1677"/>
        <v>0</v>
      </c>
      <c r="AD2633" s="169">
        <f t="shared" si="1677"/>
        <v>0</v>
      </c>
      <c r="AE2633" s="169">
        <f t="shared" si="1653"/>
        <v>0</v>
      </c>
      <c r="AF2633" s="169">
        <f>SUM(AF2634)</f>
        <v>0</v>
      </c>
      <c r="AG2633" s="169">
        <f>SUM(AG2634)</f>
        <v>0</v>
      </c>
      <c r="AH2633" s="169">
        <f t="shared" si="1654"/>
        <v>0</v>
      </c>
      <c r="AI2633" s="169">
        <f>SUM(AI2634)</f>
        <v>0</v>
      </c>
      <c r="AJ2633" s="169">
        <f>SUM(AJ2634)</f>
        <v>0</v>
      </c>
      <c r="AK2633" s="169">
        <f t="shared" si="1655"/>
        <v>0</v>
      </c>
      <c r="AL2633" s="169">
        <f>SUM(AL2634)</f>
        <v>0</v>
      </c>
      <c r="AM2633" s="169">
        <f>SUM(AM2634)</f>
        <v>0</v>
      </c>
      <c r="AN2633" s="169">
        <f t="shared" si="1656"/>
        <v>0</v>
      </c>
      <c r="AO2633" s="169">
        <f>SUM(AO2634)</f>
        <v>0</v>
      </c>
      <c r="AP2633" s="169">
        <f>SUM(AP2634)</f>
        <v>0</v>
      </c>
      <c r="AQ2633" s="169">
        <f t="shared" si="1657"/>
        <v>0</v>
      </c>
      <c r="AR2633" s="169">
        <f>SUM(AR2634)</f>
        <v>0</v>
      </c>
      <c r="AS2633" s="169">
        <f>SUM(AS2634)</f>
        <v>0</v>
      </c>
      <c r="AT2633" s="169">
        <f t="shared" si="1658"/>
        <v>0</v>
      </c>
      <c r="AU2633" s="169">
        <f>SUM(AU2634)</f>
        <v>0</v>
      </c>
      <c r="AV2633" s="169">
        <f>SUM(AV2634)</f>
        <v>0</v>
      </c>
      <c r="AW2633" s="169">
        <f t="shared" si="1659"/>
        <v>0</v>
      </c>
      <c r="AX2633" s="171"/>
      <c r="AY2633" s="172"/>
      <c r="AZ2633" s="171"/>
      <c r="BA2633" s="172"/>
      <c r="BB2633" s="171"/>
      <c r="BC2633" s="172"/>
      <c r="BD2633" s="171"/>
      <c r="BE2633" s="172"/>
    </row>
    <row r="2634" spans="2:57" ht="15.75" hidden="1">
      <c r="B2634" s="174">
        <v>2025</v>
      </c>
      <c r="C2634" s="174">
        <v>20</v>
      </c>
      <c r="D2634" s="175">
        <v>0</v>
      </c>
      <c r="E2634" s="176"/>
      <c r="F2634" s="174">
        <v>4</v>
      </c>
      <c r="G2634" s="174">
        <v>10</v>
      </c>
      <c r="H2634" s="174">
        <v>26</v>
      </c>
      <c r="I2634" s="174">
        <v>2000</v>
      </c>
      <c r="J2634" s="174">
        <v>2900</v>
      </c>
      <c r="K2634" s="174">
        <v>296</v>
      </c>
      <c r="L2634" s="177">
        <v>1243</v>
      </c>
      <c r="M2634" s="178">
        <v>0</v>
      </c>
      <c r="N2634" s="179" t="s">
        <v>880</v>
      </c>
      <c r="O2634" s="180">
        <v>0</v>
      </c>
      <c r="P2634" s="180">
        <v>0</v>
      </c>
      <c r="Q2634" s="181">
        <v>0</v>
      </c>
      <c r="R2634" s="182" t="s">
        <v>82</v>
      </c>
      <c r="S2634" s="183">
        <v>0</v>
      </c>
      <c r="T2634" s="183">
        <v>0</v>
      </c>
      <c r="U2634" s="180">
        <v>0</v>
      </c>
      <c r="V2634" s="180">
        <v>0</v>
      </c>
      <c r="W2634" s="183">
        <v>0</v>
      </c>
      <c r="X2634" s="183">
        <v>0</v>
      </c>
      <c r="Y2634" s="180">
        <v>0</v>
      </c>
      <c r="Z2634" s="180">
        <v>0</v>
      </c>
      <c r="AA2634" s="183">
        <v>0</v>
      </c>
      <c r="AB2634" s="183">
        <v>0</v>
      </c>
      <c r="AC2634" s="180">
        <f>+O2634+U2634-Y2634</f>
        <v>0</v>
      </c>
      <c r="AD2634" s="180">
        <f>+P2634+V2634-Z2634</f>
        <v>0</v>
      </c>
      <c r="AE2634" s="181">
        <f t="shared" si="1653"/>
        <v>0</v>
      </c>
      <c r="AF2634" s="180">
        <v>0</v>
      </c>
      <c r="AG2634" s="180">
        <v>0</v>
      </c>
      <c r="AH2634" s="181">
        <f t="shared" si="1654"/>
        <v>0</v>
      </c>
      <c r="AI2634" s="180">
        <v>0</v>
      </c>
      <c r="AJ2634" s="180">
        <v>0</v>
      </c>
      <c r="AK2634" s="181">
        <f t="shared" si="1655"/>
        <v>0</v>
      </c>
      <c r="AL2634" s="180">
        <v>0</v>
      </c>
      <c r="AM2634" s="180">
        <v>0</v>
      </c>
      <c r="AN2634" s="181">
        <f t="shared" si="1656"/>
        <v>0</v>
      </c>
      <c r="AO2634" s="180">
        <v>0</v>
      </c>
      <c r="AP2634" s="180">
        <v>0</v>
      </c>
      <c r="AQ2634" s="181">
        <f t="shared" si="1657"/>
        <v>0</v>
      </c>
      <c r="AR2634" s="180">
        <v>0</v>
      </c>
      <c r="AS2634" s="180">
        <v>0</v>
      </c>
      <c r="AT2634" s="181">
        <f t="shared" si="1658"/>
        <v>0</v>
      </c>
      <c r="AU2634" s="180">
        <f>+AC2634-AF2634-AI2634-AL2634-AO2634-AR2634</f>
        <v>0</v>
      </c>
      <c r="AV2634" s="180">
        <f>+AD2634-AG2634-AJ2634-AM2634-AP2634-AS2634</f>
        <v>0</v>
      </c>
      <c r="AW2634" s="181">
        <f t="shared" si="1659"/>
        <v>0</v>
      </c>
      <c r="AX2634" s="183">
        <f>+S2634+W2634-AA2634</f>
        <v>0</v>
      </c>
      <c r="AY2634" s="183">
        <f>+T2634+X2634-AB2634</f>
        <v>0</v>
      </c>
      <c r="AZ2634" s="183"/>
      <c r="BA2634" s="183"/>
      <c r="BB2634" s="183"/>
      <c r="BC2634" s="183"/>
      <c r="BD2634" s="183">
        <f>+AX2634-AZ2634-BB2634</f>
        <v>0</v>
      </c>
      <c r="BE2634" s="183">
        <f>+AY2634-BA2634-BC2634</f>
        <v>0</v>
      </c>
    </row>
    <row r="2635" spans="2:57" ht="15.75" hidden="1">
      <c r="B2635" s="141">
        <v>2025</v>
      </c>
      <c r="C2635" s="141">
        <v>20</v>
      </c>
      <c r="D2635" s="142"/>
      <c r="E2635" s="143"/>
      <c r="F2635" s="141">
        <v>4</v>
      </c>
      <c r="G2635" s="141">
        <v>10</v>
      </c>
      <c r="H2635" s="141">
        <v>26</v>
      </c>
      <c r="I2635" s="141">
        <v>3000</v>
      </c>
      <c r="J2635" s="141"/>
      <c r="K2635" s="141"/>
      <c r="L2635" s="144" t="s">
        <v>44</v>
      </c>
      <c r="M2635" s="145"/>
      <c r="N2635" s="146" t="s">
        <v>46</v>
      </c>
      <c r="O2635" s="147">
        <v>0</v>
      </c>
      <c r="P2635" s="147">
        <v>0</v>
      </c>
      <c r="Q2635" s="147">
        <v>0</v>
      </c>
      <c r="R2635" s="148"/>
      <c r="S2635" s="149"/>
      <c r="T2635" s="150"/>
      <c r="U2635" s="147">
        <f t="shared" ref="U2635:AD2635" si="1678">U2636+U2645+U2650+U2653+U2662+U2669</f>
        <v>0</v>
      </c>
      <c r="V2635" s="147">
        <f t="shared" si="1678"/>
        <v>0</v>
      </c>
      <c r="W2635" s="151">
        <f t="shared" si="1678"/>
        <v>0</v>
      </c>
      <c r="X2635" s="151">
        <f t="shared" si="1678"/>
        <v>0</v>
      </c>
      <c r="Y2635" s="147">
        <f t="shared" si="1678"/>
        <v>0</v>
      </c>
      <c r="Z2635" s="147">
        <f t="shared" si="1678"/>
        <v>0</v>
      </c>
      <c r="AA2635" s="151">
        <f t="shared" si="1678"/>
        <v>0</v>
      </c>
      <c r="AB2635" s="151">
        <f t="shared" si="1678"/>
        <v>0</v>
      </c>
      <c r="AC2635" s="147">
        <f t="shared" si="1678"/>
        <v>0</v>
      </c>
      <c r="AD2635" s="147">
        <f t="shared" si="1678"/>
        <v>0</v>
      </c>
      <c r="AE2635" s="147">
        <f t="shared" si="1653"/>
        <v>0</v>
      </c>
      <c r="AF2635" s="147">
        <f>AF2636+AF2645+AF2650+AF2653+AF2662+AF2669</f>
        <v>0</v>
      </c>
      <c r="AG2635" s="147">
        <f>AG2636+AG2645+AG2650+AG2653+AG2662+AG2669</f>
        <v>0</v>
      </c>
      <c r="AH2635" s="147">
        <f t="shared" si="1654"/>
        <v>0</v>
      </c>
      <c r="AI2635" s="147">
        <f>AI2636+AI2645+AI2650+AI2653+AI2662+AI2669</f>
        <v>0</v>
      </c>
      <c r="AJ2635" s="147">
        <f>AJ2636+AJ2645+AJ2650+AJ2653+AJ2662+AJ2669</f>
        <v>0</v>
      </c>
      <c r="AK2635" s="147">
        <f t="shared" si="1655"/>
        <v>0</v>
      </c>
      <c r="AL2635" s="147">
        <f>AL2636+AL2645+AL2650+AL2653+AL2662+AL2669</f>
        <v>0</v>
      </c>
      <c r="AM2635" s="147">
        <f>AM2636+AM2645+AM2650+AM2653+AM2662+AM2669</f>
        <v>0</v>
      </c>
      <c r="AN2635" s="147">
        <f t="shared" si="1656"/>
        <v>0</v>
      </c>
      <c r="AO2635" s="147">
        <f>AO2636+AO2645+AO2650+AO2653+AO2662+AO2669</f>
        <v>0</v>
      </c>
      <c r="AP2635" s="147">
        <f>AP2636+AP2645+AP2650+AP2653+AP2662+AP2669</f>
        <v>0</v>
      </c>
      <c r="AQ2635" s="147">
        <f t="shared" si="1657"/>
        <v>0</v>
      </c>
      <c r="AR2635" s="147">
        <f>AR2636+AR2645+AR2650+AR2653+AR2662+AR2669</f>
        <v>0</v>
      </c>
      <c r="AS2635" s="147">
        <f>AS2636+AS2645+AS2650+AS2653+AS2662+AS2669</f>
        <v>0</v>
      </c>
      <c r="AT2635" s="147">
        <f t="shared" si="1658"/>
        <v>0</v>
      </c>
      <c r="AU2635" s="147">
        <f>AU2636+AU2645+AU2650+AU2653+AU2662+AU2669</f>
        <v>0</v>
      </c>
      <c r="AV2635" s="147">
        <f>AV2636+AV2645+AV2650+AV2653+AV2662+AV2669</f>
        <v>0</v>
      </c>
      <c r="AW2635" s="147">
        <f t="shared" si="1659"/>
        <v>0</v>
      </c>
      <c r="AX2635" s="149"/>
      <c r="AY2635" s="150"/>
      <c r="AZ2635" s="149"/>
      <c r="BA2635" s="150"/>
      <c r="BB2635" s="149"/>
      <c r="BC2635" s="150"/>
      <c r="BD2635" s="149"/>
      <c r="BE2635" s="150"/>
    </row>
    <row r="2636" spans="2:57" ht="15.75" hidden="1">
      <c r="B2636" s="152">
        <v>2025</v>
      </c>
      <c r="C2636" s="152">
        <v>20</v>
      </c>
      <c r="D2636" s="153"/>
      <c r="E2636" s="154"/>
      <c r="F2636" s="152">
        <v>4</v>
      </c>
      <c r="G2636" s="152">
        <v>10</v>
      </c>
      <c r="H2636" s="152">
        <v>26</v>
      </c>
      <c r="I2636" s="152">
        <v>3000</v>
      </c>
      <c r="J2636" s="152">
        <v>3100</v>
      </c>
      <c r="K2636" s="152"/>
      <c r="L2636" s="155" t="s">
        <v>44</v>
      </c>
      <c r="M2636" s="156"/>
      <c r="N2636" s="157" t="s">
        <v>103</v>
      </c>
      <c r="O2636" s="158">
        <v>0</v>
      </c>
      <c r="P2636" s="158">
        <v>0</v>
      </c>
      <c r="Q2636" s="158">
        <v>0</v>
      </c>
      <c r="R2636" s="159"/>
      <c r="S2636" s="160"/>
      <c r="T2636" s="161"/>
      <c r="U2636" s="158">
        <f t="shared" ref="U2636:AD2636" si="1679">U2637+U2639+U2641+U2643</f>
        <v>0</v>
      </c>
      <c r="V2636" s="158">
        <f t="shared" si="1679"/>
        <v>0</v>
      </c>
      <c r="W2636" s="162">
        <f t="shared" si="1679"/>
        <v>0</v>
      </c>
      <c r="X2636" s="162">
        <f t="shared" si="1679"/>
        <v>0</v>
      </c>
      <c r="Y2636" s="158">
        <f t="shared" si="1679"/>
        <v>0</v>
      </c>
      <c r="Z2636" s="158">
        <f t="shared" si="1679"/>
        <v>0</v>
      </c>
      <c r="AA2636" s="162">
        <f t="shared" si="1679"/>
        <v>0</v>
      </c>
      <c r="AB2636" s="162">
        <f t="shared" si="1679"/>
        <v>0</v>
      </c>
      <c r="AC2636" s="158">
        <f t="shared" si="1679"/>
        <v>0</v>
      </c>
      <c r="AD2636" s="158">
        <f t="shared" si="1679"/>
        <v>0</v>
      </c>
      <c r="AE2636" s="158">
        <f t="shared" si="1653"/>
        <v>0</v>
      </c>
      <c r="AF2636" s="158">
        <f>AF2637+AF2639+AF2641+AF2643</f>
        <v>0</v>
      </c>
      <c r="AG2636" s="158">
        <f>AG2637+AG2639+AG2641+AG2643</f>
        <v>0</v>
      </c>
      <c r="AH2636" s="158">
        <f t="shared" si="1654"/>
        <v>0</v>
      </c>
      <c r="AI2636" s="158">
        <f>AI2637+AI2639+AI2641+AI2643</f>
        <v>0</v>
      </c>
      <c r="AJ2636" s="158">
        <f>AJ2637+AJ2639+AJ2641+AJ2643</f>
        <v>0</v>
      </c>
      <c r="AK2636" s="158">
        <f t="shared" si="1655"/>
        <v>0</v>
      </c>
      <c r="AL2636" s="158">
        <f>AL2637+AL2639+AL2641+AL2643</f>
        <v>0</v>
      </c>
      <c r="AM2636" s="158">
        <f>AM2637+AM2639+AM2641+AM2643</f>
        <v>0</v>
      </c>
      <c r="AN2636" s="158">
        <f t="shared" si="1656"/>
        <v>0</v>
      </c>
      <c r="AO2636" s="158">
        <f>AO2637+AO2639+AO2641+AO2643</f>
        <v>0</v>
      </c>
      <c r="AP2636" s="158">
        <f>AP2637+AP2639+AP2641+AP2643</f>
        <v>0</v>
      </c>
      <c r="AQ2636" s="158">
        <f t="shared" si="1657"/>
        <v>0</v>
      </c>
      <c r="AR2636" s="158">
        <f>AR2637+AR2639+AR2641+AR2643</f>
        <v>0</v>
      </c>
      <c r="AS2636" s="158">
        <f>AS2637+AS2639+AS2641+AS2643</f>
        <v>0</v>
      </c>
      <c r="AT2636" s="158">
        <f t="shared" si="1658"/>
        <v>0</v>
      </c>
      <c r="AU2636" s="158">
        <f>AU2637+AU2639+AU2641+AU2643</f>
        <v>0</v>
      </c>
      <c r="AV2636" s="158">
        <f>AV2637+AV2639+AV2641+AV2643</f>
        <v>0</v>
      </c>
      <c r="AW2636" s="158">
        <f t="shared" si="1659"/>
        <v>0</v>
      </c>
      <c r="AX2636" s="160"/>
      <c r="AY2636" s="161"/>
      <c r="AZ2636" s="160"/>
      <c r="BA2636" s="161"/>
      <c r="BB2636" s="160"/>
      <c r="BC2636" s="161"/>
      <c r="BD2636" s="160"/>
      <c r="BE2636" s="161"/>
    </row>
    <row r="2637" spans="2:57" ht="15.75" hidden="1">
      <c r="B2637" s="163">
        <v>2025</v>
      </c>
      <c r="C2637" s="163">
        <v>20</v>
      </c>
      <c r="D2637" s="164"/>
      <c r="E2637" s="165"/>
      <c r="F2637" s="163">
        <v>4</v>
      </c>
      <c r="G2637" s="163">
        <v>10</v>
      </c>
      <c r="H2637" s="163">
        <v>26</v>
      </c>
      <c r="I2637" s="163">
        <v>3000</v>
      </c>
      <c r="J2637" s="163">
        <v>3100</v>
      </c>
      <c r="K2637" s="163">
        <v>311</v>
      </c>
      <c r="L2637" s="166" t="s">
        <v>44</v>
      </c>
      <c r="M2637" s="167"/>
      <c r="N2637" s="168" t="s">
        <v>104</v>
      </c>
      <c r="O2637" s="169">
        <v>0</v>
      </c>
      <c r="P2637" s="169">
        <v>0</v>
      </c>
      <c r="Q2637" s="169">
        <v>0</v>
      </c>
      <c r="R2637" s="170"/>
      <c r="S2637" s="171"/>
      <c r="T2637" s="172"/>
      <c r="U2637" s="169">
        <f t="shared" ref="U2637:AD2637" si="1680">SUM(U2638)</f>
        <v>0</v>
      </c>
      <c r="V2637" s="169">
        <f t="shared" si="1680"/>
        <v>0</v>
      </c>
      <c r="W2637" s="173">
        <f t="shared" si="1680"/>
        <v>0</v>
      </c>
      <c r="X2637" s="173">
        <f t="shared" si="1680"/>
        <v>0</v>
      </c>
      <c r="Y2637" s="169">
        <f t="shared" si="1680"/>
        <v>0</v>
      </c>
      <c r="Z2637" s="169">
        <f t="shared" si="1680"/>
        <v>0</v>
      </c>
      <c r="AA2637" s="173">
        <f t="shared" si="1680"/>
        <v>0</v>
      </c>
      <c r="AB2637" s="173">
        <f t="shared" si="1680"/>
        <v>0</v>
      </c>
      <c r="AC2637" s="169">
        <f t="shared" si="1680"/>
        <v>0</v>
      </c>
      <c r="AD2637" s="169">
        <f t="shared" si="1680"/>
        <v>0</v>
      </c>
      <c r="AE2637" s="169">
        <f t="shared" si="1653"/>
        <v>0</v>
      </c>
      <c r="AF2637" s="169">
        <f>SUM(AF2638)</f>
        <v>0</v>
      </c>
      <c r="AG2637" s="169">
        <f>SUM(AG2638)</f>
        <v>0</v>
      </c>
      <c r="AH2637" s="169">
        <f t="shared" si="1654"/>
        <v>0</v>
      </c>
      <c r="AI2637" s="169">
        <f>SUM(AI2638)</f>
        <v>0</v>
      </c>
      <c r="AJ2637" s="169">
        <f>SUM(AJ2638)</f>
        <v>0</v>
      </c>
      <c r="AK2637" s="169">
        <f t="shared" si="1655"/>
        <v>0</v>
      </c>
      <c r="AL2637" s="169">
        <f>SUM(AL2638)</f>
        <v>0</v>
      </c>
      <c r="AM2637" s="169">
        <f>SUM(AM2638)</f>
        <v>0</v>
      </c>
      <c r="AN2637" s="169">
        <f t="shared" si="1656"/>
        <v>0</v>
      </c>
      <c r="AO2637" s="169">
        <f>SUM(AO2638)</f>
        <v>0</v>
      </c>
      <c r="AP2637" s="169">
        <f>SUM(AP2638)</f>
        <v>0</v>
      </c>
      <c r="AQ2637" s="169">
        <f t="shared" si="1657"/>
        <v>0</v>
      </c>
      <c r="AR2637" s="169">
        <f>SUM(AR2638)</f>
        <v>0</v>
      </c>
      <c r="AS2637" s="169">
        <f>SUM(AS2638)</f>
        <v>0</v>
      </c>
      <c r="AT2637" s="169">
        <f t="shared" si="1658"/>
        <v>0</v>
      </c>
      <c r="AU2637" s="169">
        <f>SUM(AU2638)</f>
        <v>0</v>
      </c>
      <c r="AV2637" s="169">
        <f>SUM(AV2638)</f>
        <v>0</v>
      </c>
      <c r="AW2637" s="169">
        <f t="shared" si="1659"/>
        <v>0</v>
      </c>
      <c r="AX2637" s="171"/>
      <c r="AY2637" s="172"/>
      <c r="AZ2637" s="171"/>
      <c r="BA2637" s="172"/>
      <c r="BB2637" s="171"/>
      <c r="BC2637" s="172"/>
      <c r="BD2637" s="171"/>
      <c r="BE2637" s="172"/>
    </row>
    <row r="2638" spans="2:57" ht="15.75" hidden="1">
      <c r="B2638" s="174">
        <v>2025</v>
      </c>
      <c r="C2638" s="174">
        <v>20</v>
      </c>
      <c r="D2638" s="175">
        <v>0</v>
      </c>
      <c r="E2638" s="176"/>
      <c r="F2638" s="174">
        <v>4</v>
      </c>
      <c r="G2638" s="174">
        <v>10</v>
      </c>
      <c r="H2638" s="174">
        <v>26</v>
      </c>
      <c r="I2638" s="174">
        <v>3000</v>
      </c>
      <c r="J2638" s="174">
        <v>3100</v>
      </c>
      <c r="K2638" s="174">
        <v>311</v>
      </c>
      <c r="L2638" s="177">
        <v>1308</v>
      </c>
      <c r="M2638" s="178">
        <v>0</v>
      </c>
      <c r="N2638" s="179" t="s">
        <v>105</v>
      </c>
      <c r="O2638" s="180">
        <v>0</v>
      </c>
      <c r="P2638" s="180">
        <v>0</v>
      </c>
      <c r="Q2638" s="181">
        <v>0</v>
      </c>
      <c r="R2638" s="182" t="s">
        <v>50</v>
      </c>
      <c r="S2638" s="183">
        <v>0</v>
      </c>
      <c r="T2638" s="183">
        <v>0</v>
      </c>
      <c r="U2638" s="180">
        <v>0</v>
      </c>
      <c r="V2638" s="180">
        <v>0</v>
      </c>
      <c r="W2638" s="183">
        <v>0</v>
      </c>
      <c r="X2638" s="183">
        <v>0</v>
      </c>
      <c r="Y2638" s="180">
        <v>0</v>
      </c>
      <c r="Z2638" s="180">
        <v>0</v>
      </c>
      <c r="AA2638" s="183">
        <v>0</v>
      </c>
      <c r="AB2638" s="183">
        <v>0</v>
      </c>
      <c r="AC2638" s="180">
        <f>+O2638+U2638-Y2638</f>
        <v>0</v>
      </c>
      <c r="AD2638" s="180">
        <f>+P2638+V2638-Z2638</f>
        <v>0</v>
      </c>
      <c r="AE2638" s="181">
        <f t="shared" si="1653"/>
        <v>0</v>
      </c>
      <c r="AF2638" s="180">
        <v>0</v>
      </c>
      <c r="AG2638" s="180">
        <v>0</v>
      </c>
      <c r="AH2638" s="181">
        <f t="shared" si="1654"/>
        <v>0</v>
      </c>
      <c r="AI2638" s="180">
        <v>0</v>
      </c>
      <c r="AJ2638" s="180">
        <v>0</v>
      </c>
      <c r="AK2638" s="181">
        <f t="shared" si="1655"/>
        <v>0</v>
      </c>
      <c r="AL2638" s="180">
        <v>0</v>
      </c>
      <c r="AM2638" s="180">
        <v>0</v>
      </c>
      <c r="AN2638" s="181">
        <f t="shared" si="1656"/>
        <v>0</v>
      </c>
      <c r="AO2638" s="180">
        <v>0</v>
      </c>
      <c r="AP2638" s="180">
        <v>0</v>
      </c>
      <c r="AQ2638" s="181">
        <f t="shared" si="1657"/>
        <v>0</v>
      </c>
      <c r="AR2638" s="180">
        <v>0</v>
      </c>
      <c r="AS2638" s="180">
        <v>0</v>
      </c>
      <c r="AT2638" s="181">
        <f t="shared" si="1658"/>
        <v>0</v>
      </c>
      <c r="AU2638" s="180">
        <f>+AC2638-AF2638-AI2638-AL2638-AO2638-AR2638</f>
        <v>0</v>
      </c>
      <c r="AV2638" s="180">
        <f>+AD2638-AG2638-AJ2638-AM2638-AP2638-AS2638</f>
        <v>0</v>
      </c>
      <c r="AW2638" s="181">
        <f t="shared" si="1659"/>
        <v>0</v>
      </c>
      <c r="AX2638" s="183">
        <f>+S2638+W2638-AA2638</f>
        <v>0</v>
      </c>
      <c r="AY2638" s="183">
        <f>+T2638+X2638-AB2638</f>
        <v>0</v>
      </c>
      <c r="AZ2638" s="183"/>
      <c r="BA2638" s="183"/>
      <c r="BB2638" s="183"/>
      <c r="BC2638" s="183"/>
      <c r="BD2638" s="183">
        <f>+AX2638-AZ2638-BB2638</f>
        <v>0</v>
      </c>
      <c r="BE2638" s="183">
        <f>+AY2638-BA2638-BC2638</f>
        <v>0</v>
      </c>
    </row>
    <row r="2639" spans="2:57" ht="15.75" hidden="1">
      <c r="B2639" s="163">
        <v>2025</v>
      </c>
      <c r="C2639" s="163">
        <v>20</v>
      </c>
      <c r="D2639" s="164"/>
      <c r="E2639" s="165"/>
      <c r="F2639" s="163">
        <v>4</v>
      </c>
      <c r="G2639" s="163">
        <v>10</v>
      </c>
      <c r="H2639" s="163">
        <v>26</v>
      </c>
      <c r="I2639" s="163">
        <v>3000</v>
      </c>
      <c r="J2639" s="163">
        <v>3100</v>
      </c>
      <c r="K2639" s="163">
        <v>314</v>
      </c>
      <c r="L2639" s="166" t="s">
        <v>44</v>
      </c>
      <c r="M2639" s="167"/>
      <c r="N2639" s="168" t="s">
        <v>1594</v>
      </c>
      <c r="O2639" s="169">
        <v>0</v>
      </c>
      <c r="P2639" s="169">
        <v>0</v>
      </c>
      <c r="Q2639" s="169">
        <v>0</v>
      </c>
      <c r="R2639" s="170"/>
      <c r="S2639" s="171"/>
      <c r="T2639" s="172"/>
      <c r="U2639" s="169">
        <f t="shared" ref="U2639:AD2639" si="1681">SUM(U2640)</f>
        <v>0</v>
      </c>
      <c r="V2639" s="169">
        <f t="shared" si="1681"/>
        <v>0</v>
      </c>
      <c r="W2639" s="173">
        <f t="shared" si="1681"/>
        <v>0</v>
      </c>
      <c r="X2639" s="173">
        <f t="shared" si="1681"/>
        <v>0</v>
      </c>
      <c r="Y2639" s="169">
        <f t="shared" si="1681"/>
        <v>0</v>
      </c>
      <c r="Z2639" s="169">
        <f t="shared" si="1681"/>
        <v>0</v>
      </c>
      <c r="AA2639" s="173">
        <f t="shared" si="1681"/>
        <v>0</v>
      </c>
      <c r="AB2639" s="173">
        <f t="shared" si="1681"/>
        <v>0</v>
      </c>
      <c r="AC2639" s="169">
        <f t="shared" si="1681"/>
        <v>0</v>
      </c>
      <c r="AD2639" s="169">
        <f t="shared" si="1681"/>
        <v>0</v>
      </c>
      <c r="AE2639" s="169">
        <f t="shared" si="1653"/>
        <v>0</v>
      </c>
      <c r="AF2639" s="169">
        <f>SUM(AF2640)</f>
        <v>0</v>
      </c>
      <c r="AG2639" s="169">
        <f>SUM(AG2640)</f>
        <v>0</v>
      </c>
      <c r="AH2639" s="169">
        <f t="shared" si="1654"/>
        <v>0</v>
      </c>
      <c r="AI2639" s="169">
        <f>SUM(AI2640)</f>
        <v>0</v>
      </c>
      <c r="AJ2639" s="169">
        <f>SUM(AJ2640)</f>
        <v>0</v>
      </c>
      <c r="AK2639" s="169">
        <f t="shared" si="1655"/>
        <v>0</v>
      </c>
      <c r="AL2639" s="169">
        <f>SUM(AL2640)</f>
        <v>0</v>
      </c>
      <c r="AM2639" s="169">
        <f>SUM(AM2640)</f>
        <v>0</v>
      </c>
      <c r="AN2639" s="169">
        <f t="shared" si="1656"/>
        <v>0</v>
      </c>
      <c r="AO2639" s="169">
        <f>SUM(AO2640)</f>
        <v>0</v>
      </c>
      <c r="AP2639" s="169">
        <f>SUM(AP2640)</f>
        <v>0</v>
      </c>
      <c r="AQ2639" s="169">
        <f t="shared" si="1657"/>
        <v>0</v>
      </c>
      <c r="AR2639" s="169">
        <f>SUM(AR2640)</f>
        <v>0</v>
      </c>
      <c r="AS2639" s="169">
        <f>SUM(AS2640)</f>
        <v>0</v>
      </c>
      <c r="AT2639" s="169">
        <f t="shared" si="1658"/>
        <v>0</v>
      </c>
      <c r="AU2639" s="169">
        <f>SUM(AU2640)</f>
        <v>0</v>
      </c>
      <c r="AV2639" s="169">
        <f>SUM(AV2640)</f>
        <v>0</v>
      </c>
      <c r="AW2639" s="169">
        <f t="shared" si="1659"/>
        <v>0</v>
      </c>
      <c r="AX2639" s="171"/>
      <c r="AY2639" s="172"/>
      <c r="AZ2639" s="171"/>
      <c r="BA2639" s="172"/>
      <c r="BB2639" s="171"/>
      <c r="BC2639" s="172"/>
      <c r="BD2639" s="171"/>
      <c r="BE2639" s="172"/>
    </row>
    <row r="2640" spans="2:57" ht="15.75" hidden="1">
      <c r="B2640" s="174">
        <v>2025</v>
      </c>
      <c r="C2640" s="174">
        <v>20</v>
      </c>
      <c r="D2640" s="175">
        <v>0</v>
      </c>
      <c r="E2640" s="176"/>
      <c r="F2640" s="174">
        <v>4</v>
      </c>
      <c r="G2640" s="174">
        <v>10</v>
      </c>
      <c r="H2640" s="174">
        <v>26</v>
      </c>
      <c r="I2640" s="174">
        <v>3000</v>
      </c>
      <c r="J2640" s="174">
        <v>3100</v>
      </c>
      <c r="K2640" s="174">
        <v>314</v>
      </c>
      <c r="L2640" s="177">
        <v>1312</v>
      </c>
      <c r="M2640" s="178">
        <v>0</v>
      </c>
      <c r="N2640" s="179" t="s">
        <v>1595</v>
      </c>
      <c r="O2640" s="180">
        <v>0</v>
      </c>
      <c r="P2640" s="180">
        <v>0</v>
      </c>
      <c r="Q2640" s="181">
        <v>0</v>
      </c>
      <c r="R2640" s="182" t="s">
        <v>50</v>
      </c>
      <c r="S2640" s="183">
        <v>0</v>
      </c>
      <c r="T2640" s="183">
        <v>0</v>
      </c>
      <c r="U2640" s="180">
        <v>0</v>
      </c>
      <c r="V2640" s="180">
        <v>0</v>
      </c>
      <c r="W2640" s="183">
        <v>0</v>
      </c>
      <c r="X2640" s="183">
        <v>0</v>
      </c>
      <c r="Y2640" s="180">
        <v>0</v>
      </c>
      <c r="Z2640" s="180">
        <v>0</v>
      </c>
      <c r="AA2640" s="183">
        <v>0</v>
      </c>
      <c r="AB2640" s="183">
        <v>0</v>
      </c>
      <c r="AC2640" s="180">
        <f>+O2640+U2640-Y2640</f>
        <v>0</v>
      </c>
      <c r="AD2640" s="180">
        <f>+P2640+V2640-Z2640</f>
        <v>0</v>
      </c>
      <c r="AE2640" s="181">
        <f t="shared" si="1653"/>
        <v>0</v>
      </c>
      <c r="AF2640" s="180">
        <v>0</v>
      </c>
      <c r="AG2640" s="180">
        <v>0</v>
      </c>
      <c r="AH2640" s="181">
        <f t="shared" si="1654"/>
        <v>0</v>
      </c>
      <c r="AI2640" s="180">
        <v>0</v>
      </c>
      <c r="AJ2640" s="180">
        <v>0</v>
      </c>
      <c r="AK2640" s="181">
        <f t="shared" si="1655"/>
        <v>0</v>
      </c>
      <c r="AL2640" s="180">
        <v>0</v>
      </c>
      <c r="AM2640" s="180">
        <v>0</v>
      </c>
      <c r="AN2640" s="181">
        <f t="shared" si="1656"/>
        <v>0</v>
      </c>
      <c r="AO2640" s="180">
        <v>0</v>
      </c>
      <c r="AP2640" s="180">
        <v>0</v>
      </c>
      <c r="AQ2640" s="181">
        <f t="shared" si="1657"/>
        <v>0</v>
      </c>
      <c r="AR2640" s="180">
        <v>0</v>
      </c>
      <c r="AS2640" s="180">
        <v>0</v>
      </c>
      <c r="AT2640" s="181">
        <f t="shared" si="1658"/>
        <v>0</v>
      </c>
      <c r="AU2640" s="180">
        <f>+AC2640-AF2640-AI2640-AL2640-AO2640-AR2640</f>
        <v>0</v>
      </c>
      <c r="AV2640" s="180">
        <f>+AD2640-AG2640-AJ2640-AM2640-AP2640-AS2640</f>
        <v>0</v>
      </c>
      <c r="AW2640" s="181">
        <f t="shared" si="1659"/>
        <v>0</v>
      </c>
      <c r="AX2640" s="183">
        <f>+S2640+W2640-AA2640</f>
        <v>0</v>
      </c>
      <c r="AY2640" s="183">
        <f>+T2640+X2640-AB2640</f>
        <v>0</v>
      </c>
      <c r="AZ2640" s="183"/>
      <c r="BA2640" s="183"/>
      <c r="BB2640" s="183"/>
      <c r="BC2640" s="183"/>
      <c r="BD2640" s="183">
        <f>+AX2640-AZ2640-BB2640</f>
        <v>0</v>
      </c>
      <c r="BE2640" s="183">
        <f>+AY2640-BA2640-BC2640</f>
        <v>0</v>
      </c>
    </row>
    <row r="2641" spans="2:57" ht="31.5" hidden="1">
      <c r="B2641" s="163">
        <v>2025</v>
      </c>
      <c r="C2641" s="163">
        <v>20</v>
      </c>
      <c r="D2641" s="164"/>
      <c r="E2641" s="165"/>
      <c r="F2641" s="163">
        <v>4</v>
      </c>
      <c r="G2641" s="163">
        <v>10</v>
      </c>
      <c r="H2641" s="163">
        <v>26</v>
      </c>
      <c r="I2641" s="163">
        <v>3000</v>
      </c>
      <c r="J2641" s="163">
        <v>3100</v>
      </c>
      <c r="K2641" s="163">
        <v>317</v>
      </c>
      <c r="L2641" s="166" t="s">
        <v>44</v>
      </c>
      <c r="M2641" s="167"/>
      <c r="N2641" s="168" t="s">
        <v>106</v>
      </c>
      <c r="O2641" s="169">
        <v>0</v>
      </c>
      <c r="P2641" s="169">
        <v>0</v>
      </c>
      <c r="Q2641" s="169">
        <v>0</v>
      </c>
      <c r="R2641" s="170"/>
      <c r="S2641" s="171"/>
      <c r="T2641" s="172"/>
      <c r="U2641" s="169">
        <f t="shared" ref="U2641:AD2641" si="1682">SUM(U2642)</f>
        <v>0</v>
      </c>
      <c r="V2641" s="169">
        <f t="shared" si="1682"/>
        <v>0</v>
      </c>
      <c r="W2641" s="173">
        <f t="shared" si="1682"/>
        <v>0</v>
      </c>
      <c r="X2641" s="173">
        <f t="shared" si="1682"/>
        <v>0</v>
      </c>
      <c r="Y2641" s="169">
        <f t="shared" si="1682"/>
        <v>0</v>
      </c>
      <c r="Z2641" s="169">
        <f t="shared" si="1682"/>
        <v>0</v>
      </c>
      <c r="AA2641" s="173">
        <f t="shared" si="1682"/>
        <v>0</v>
      </c>
      <c r="AB2641" s="173">
        <f t="shared" si="1682"/>
        <v>0</v>
      </c>
      <c r="AC2641" s="169">
        <f t="shared" si="1682"/>
        <v>0</v>
      </c>
      <c r="AD2641" s="169">
        <f t="shared" si="1682"/>
        <v>0</v>
      </c>
      <c r="AE2641" s="169">
        <f t="shared" si="1653"/>
        <v>0</v>
      </c>
      <c r="AF2641" s="169">
        <f>SUM(AF2642)</f>
        <v>0</v>
      </c>
      <c r="AG2641" s="169">
        <f>SUM(AG2642)</f>
        <v>0</v>
      </c>
      <c r="AH2641" s="169">
        <f t="shared" si="1654"/>
        <v>0</v>
      </c>
      <c r="AI2641" s="169">
        <f>SUM(AI2642)</f>
        <v>0</v>
      </c>
      <c r="AJ2641" s="169">
        <f>SUM(AJ2642)</f>
        <v>0</v>
      </c>
      <c r="AK2641" s="169">
        <f t="shared" si="1655"/>
        <v>0</v>
      </c>
      <c r="AL2641" s="169">
        <f>SUM(AL2642)</f>
        <v>0</v>
      </c>
      <c r="AM2641" s="169">
        <f>SUM(AM2642)</f>
        <v>0</v>
      </c>
      <c r="AN2641" s="169">
        <f t="shared" si="1656"/>
        <v>0</v>
      </c>
      <c r="AO2641" s="169">
        <f>SUM(AO2642)</f>
        <v>0</v>
      </c>
      <c r="AP2641" s="169">
        <f>SUM(AP2642)</f>
        <v>0</v>
      </c>
      <c r="AQ2641" s="169">
        <f t="shared" si="1657"/>
        <v>0</v>
      </c>
      <c r="AR2641" s="169">
        <f>SUM(AR2642)</f>
        <v>0</v>
      </c>
      <c r="AS2641" s="169">
        <f>SUM(AS2642)</f>
        <v>0</v>
      </c>
      <c r="AT2641" s="169">
        <f t="shared" si="1658"/>
        <v>0</v>
      </c>
      <c r="AU2641" s="169">
        <f>SUM(AU2642)</f>
        <v>0</v>
      </c>
      <c r="AV2641" s="169">
        <f>SUM(AV2642)</f>
        <v>0</v>
      </c>
      <c r="AW2641" s="169">
        <f t="shared" si="1659"/>
        <v>0</v>
      </c>
      <c r="AX2641" s="171"/>
      <c r="AY2641" s="172"/>
      <c r="AZ2641" s="171"/>
      <c r="BA2641" s="172"/>
      <c r="BB2641" s="171"/>
      <c r="BC2641" s="172"/>
      <c r="BD2641" s="171"/>
      <c r="BE2641" s="172"/>
    </row>
    <row r="2642" spans="2:57" ht="15.75" hidden="1">
      <c r="B2642" s="174">
        <v>2025</v>
      </c>
      <c r="C2642" s="174">
        <v>20</v>
      </c>
      <c r="D2642" s="175">
        <v>0</v>
      </c>
      <c r="E2642" s="176"/>
      <c r="F2642" s="174">
        <v>4</v>
      </c>
      <c r="G2642" s="174">
        <v>10</v>
      </c>
      <c r="H2642" s="174">
        <v>26</v>
      </c>
      <c r="I2642" s="174">
        <v>3000</v>
      </c>
      <c r="J2642" s="174">
        <v>3100</v>
      </c>
      <c r="K2642" s="174">
        <v>317</v>
      </c>
      <c r="L2642" s="177">
        <v>1314</v>
      </c>
      <c r="M2642" s="178">
        <v>0</v>
      </c>
      <c r="N2642" s="179" t="s">
        <v>240</v>
      </c>
      <c r="O2642" s="180">
        <v>0</v>
      </c>
      <c r="P2642" s="180">
        <v>0</v>
      </c>
      <c r="Q2642" s="181">
        <v>0</v>
      </c>
      <c r="R2642" s="182" t="s">
        <v>50</v>
      </c>
      <c r="S2642" s="183">
        <v>0</v>
      </c>
      <c r="T2642" s="183">
        <v>0</v>
      </c>
      <c r="U2642" s="180">
        <v>0</v>
      </c>
      <c r="V2642" s="180">
        <v>0</v>
      </c>
      <c r="W2642" s="183">
        <v>0</v>
      </c>
      <c r="X2642" s="183">
        <v>0</v>
      </c>
      <c r="Y2642" s="180">
        <v>0</v>
      </c>
      <c r="Z2642" s="180">
        <v>0</v>
      </c>
      <c r="AA2642" s="183">
        <v>0</v>
      </c>
      <c r="AB2642" s="183">
        <v>0</v>
      </c>
      <c r="AC2642" s="180">
        <f>+O2642+U2642-Y2642</f>
        <v>0</v>
      </c>
      <c r="AD2642" s="180">
        <f>+P2642+V2642-Z2642</f>
        <v>0</v>
      </c>
      <c r="AE2642" s="181">
        <f t="shared" si="1653"/>
        <v>0</v>
      </c>
      <c r="AF2642" s="180">
        <v>0</v>
      </c>
      <c r="AG2642" s="180">
        <v>0</v>
      </c>
      <c r="AH2642" s="181">
        <f t="shared" si="1654"/>
        <v>0</v>
      </c>
      <c r="AI2642" s="180">
        <v>0</v>
      </c>
      <c r="AJ2642" s="180">
        <v>0</v>
      </c>
      <c r="AK2642" s="181">
        <f t="shared" si="1655"/>
        <v>0</v>
      </c>
      <c r="AL2642" s="180">
        <v>0</v>
      </c>
      <c r="AM2642" s="180">
        <v>0</v>
      </c>
      <c r="AN2642" s="181">
        <f t="shared" si="1656"/>
        <v>0</v>
      </c>
      <c r="AO2642" s="180">
        <v>0</v>
      </c>
      <c r="AP2642" s="180">
        <v>0</v>
      </c>
      <c r="AQ2642" s="181">
        <f t="shared" si="1657"/>
        <v>0</v>
      </c>
      <c r="AR2642" s="180">
        <v>0</v>
      </c>
      <c r="AS2642" s="180">
        <v>0</v>
      </c>
      <c r="AT2642" s="181">
        <f t="shared" si="1658"/>
        <v>0</v>
      </c>
      <c r="AU2642" s="180">
        <f>+AC2642-AF2642-AI2642-AL2642-AO2642-AR2642</f>
        <v>0</v>
      </c>
      <c r="AV2642" s="180">
        <f>+AD2642-AG2642-AJ2642-AM2642-AP2642-AS2642</f>
        <v>0</v>
      </c>
      <c r="AW2642" s="181">
        <f t="shared" si="1659"/>
        <v>0</v>
      </c>
      <c r="AX2642" s="183">
        <f>+S2642+W2642-AA2642</f>
        <v>0</v>
      </c>
      <c r="AY2642" s="183">
        <f>+T2642+X2642-AB2642</f>
        <v>0</v>
      </c>
      <c r="AZ2642" s="183"/>
      <c r="BA2642" s="183"/>
      <c r="BB2642" s="183"/>
      <c r="BC2642" s="183"/>
      <c r="BD2642" s="183">
        <f>+AX2642-AZ2642-BB2642</f>
        <v>0</v>
      </c>
      <c r="BE2642" s="183">
        <f>+AY2642-BA2642-BC2642</f>
        <v>0</v>
      </c>
    </row>
    <row r="2643" spans="2:57" ht="15.75" hidden="1">
      <c r="B2643" s="163">
        <v>2025</v>
      </c>
      <c r="C2643" s="163">
        <v>20</v>
      </c>
      <c r="D2643" s="164"/>
      <c r="E2643" s="165"/>
      <c r="F2643" s="163">
        <v>4</v>
      </c>
      <c r="G2643" s="163">
        <v>10</v>
      </c>
      <c r="H2643" s="163">
        <v>26</v>
      </c>
      <c r="I2643" s="163">
        <v>3000</v>
      </c>
      <c r="J2643" s="163">
        <v>3100</v>
      </c>
      <c r="K2643" s="163">
        <v>319</v>
      </c>
      <c r="L2643" s="166" t="s">
        <v>44</v>
      </c>
      <c r="M2643" s="167"/>
      <c r="N2643" s="168" t="s">
        <v>1276</v>
      </c>
      <c r="O2643" s="169">
        <v>0</v>
      </c>
      <c r="P2643" s="169">
        <v>0</v>
      </c>
      <c r="Q2643" s="169">
        <v>0</v>
      </c>
      <c r="R2643" s="170"/>
      <c r="S2643" s="171"/>
      <c r="T2643" s="172"/>
      <c r="U2643" s="169">
        <f t="shared" ref="U2643:AD2643" si="1683">SUM(U2644)</f>
        <v>0</v>
      </c>
      <c r="V2643" s="169">
        <f t="shared" si="1683"/>
        <v>0</v>
      </c>
      <c r="W2643" s="173">
        <f t="shared" si="1683"/>
        <v>0</v>
      </c>
      <c r="X2643" s="173">
        <f t="shared" si="1683"/>
        <v>0</v>
      </c>
      <c r="Y2643" s="169">
        <f t="shared" si="1683"/>
        <v>0</v>
      </c>
      <c r="Z2643" s="169">
        <f t="shared" si="1683"/>
        <v>0</v>
      </c>
      <c r="AA2643" s="173">
        <f t="shared" si="1683"/>
        <v>0</v>
      </c>
      <c r="AB2643" s="173">
        <f t="shared" si="1683"/>
        <v>0</v>
      </c>
      <c r="AC2643" s="169">
        <f t="shared" si="1683"/>
        <v>0</v>
      </c>
      <c r="AD2643" s="169">
        <f t="shared" si="1683"/>
        <v>0</v>
      </c>
      <c r="AE2643" s="169">
        <f t="shared" si="1653"/>
        <v>0</v>
      </c>
      <c r="AF2643" s="169">
        <f>SUM(AF2644)</f>
        <v>0</v>
      </c>
      <c r="AG2643" s="169">
        <f>SUM(AG2644)</f>
        <v>0</v>
      </c>
      <c r="AH2643" s="169">
        <f t="shared" si="1654"/>
        <v>0</v>
      </c>
      <c r="AI2643" s="169">
        <f>SUM(AI2644)</f>
        <v>0</v>
      </c>
      <c r="AJ2643" s="169">
        <f>SUM(AJ2644)</f>
        <v>0</v>
      </c>
      <c r="AK2643" s="169">
        <f t="shared" si="1655"/>
        <v>0</v>
      </c>
      <c r="AL2643" s="169">
        <f>SUM(AL2644)</f>
        <v>0</v>
      </c>
      <c r="AM2643" s="169">
        <f>SUM(AM2644)</f>
        <v>0</v>
      </c>
      <c r="AN2643" s="169">
        <f t="shared" si="1656"/>
        <v>0</v>
      </c>
      <c r="AO2643" s="169">
        <f>SUM(AO2644)</f>
        <v>0</v>
      </c>
      <c r="AP2643" s="169">
        <f>SUM(AP2644)</f>
        <v>0</v>
      </c>
      <c r="AQ2643" s="169">
        <f t="shared" si="1657"/>
        <v>0</v>
      </c>
      <c r="AR2643" s="169">
        <f>SUM(AR2644)</f>
        <v>0</v>
      </c>
      <c r="AS2643" s="169">
        <f>SUM(AS2644)</f>
        <v>0</v>
      </c>
      <c r="AT2643" s="169">
        <f t="shared" si="1658"/>
        <v>0</v>
      </c>
      <c r="AU2643" s="169">
        <f>SUM(AU2644)</f>
        <v>0</v>
      </c>
      <c r="AV2643" s="169">
        <f>SUM(AV2644)</f>
        <v>0</v>
      </c>
      <c r="AW2643" s="169">
        <f t="shared" si="1659"/>
        <v>0</v>
      </c>
      <c r="AX2643" s="171"/>
      <c r="AY2643" s="172"/>
      <c r="AZ2643" s="171"/>
      <c r="BA2643" s="172"/>
      <c r="BB2643" s="171"/>
      <c r="BC2643" s="172"/>
      <c r="BD2643" s="171"/>
      <c r="BE2643" s="172"/>
    </row>
    <row r="2644" spans="2:57" ht="15.75" hidden="1">
      <c r="B2644" s="174">
        <v>2025</v>
      </c>
      <c r="C2644" s="174">
        <v>20</v>
      </c>
      <c r="D2644" s="175">
        <v>0</v>
      </c>
      <c r="E2644" s="176"/>
      <c r="F2644" s="174">
        <v>4</v>
      </c>
      <c r="G2644" s="174">
        <v>10</v>
      </c>
      <c r="H2644" s="174">
        <v>26</v>
      </c>
      <c r="I2644" s="174">
        <v>3000</v>
      </c>
      <c r="J2644" s="174">
        <v>3100</v>
      </c>
      <c r="K2644" s="174">
        <v>319</v>
      </c>
      <c r="L2644" s="177">
        <v>1323</v>
      </c>
      <c r="M2644" s="178">
        <v>0</v>
      </c>
      <c r="N2644" s="179" t="s">
        <v>1596</v>
      </c>
      <c r="O2644" s="180">
        <v>0</v>
      </c>
      <c r="P2644" s="180">
        <v>0</v>
      </c>
      <c r="Q2644" s="181">
        <v>0</v>
      </c>
      <c r="R2644" s="182" t="s">
        <v>50</v>
      </c>
      <c r="S2644" s="183">
        <v>0</v>
      </c>
      <c r="T2644" s="183">
        <v>0</v>
      </c>
      <c r="U2644" s="180">
        <v>0</v>
      </c>
      <c r="V2644" s="180">
        <v>0</v>
      </c>
      <c r="W2644" s="183">
        <v>0</v>
      </c>
      <c r="X2644" s="183">
        <v>0</v>
      </c>
      <c r="Y2644" s="180">
        <v>0</v>
      </c>
      <c r="Z2644" s="180">
        <v>0</v>
      </c>
      <c r="AA2644" s="183">
        <v>0</v>
      </c>
      <c r="AB2644" s="183">
        <v>0</v>
      </c>
      <c r="AC2644" s="180">
        <f>+O2644+U2644-Y2644</f>
        <v>0</v>
      </c>
      <c r="AD2644" s="180">
        <f>+P2644+V2644-Z2644</f>
        <v>0</v>
      </c>
      <c r="AE2644" s="181">
        <f t="shared" si="1653"/>
        <v>0</v>
      </c>
      <c r="AF2644" s="180">
        <v>0</v>
      </c>
      <c r="AG2644" s="180">
        <v>0</v>
      </c>
      <c r="AH2644" s="181">
        <f t="shared" si="1654"/>
        <v>0</v>
      </c>
      <c r="AI2644" s="180">
        <v>0</v>
      </c>
      <c r="AJ2644" s="180">
        <v>0</v>
      </c>
      <c r="AK2644" s="181">
        <f t="shared" si="1655"/>
        <v>0</v>
      </c>
      <c r="AL2644" s="180">
        <v>0</v>
      </c>
      <c r="AM2644" s="180">
        <v>0</v>
      </c>
      <c r="AN2644" s="181">
        <f t="shared" si="1656"/>
        <v>0</v>
      </c>
      <c r="AO2644" s="180">
        <v>0</v>
      </c>
      <c r="AP2644" s="180">
        <v>0</v>
      </c>
      <c r="AQ2644" s="181">
        <f t="shared" si="1657"/>
        <v>0</v>
      </c>
      <c r="AR2644" s="180">
        <v>0</v>
      </c>
      <c r="AS2644" s="180">
        <v>0</v>
      </c>
      <c r="AT2644" s="181">
        <f t="shared" si="1658"/>
        <v>0</v>
      </c>
      <c r="AU2644" s="180">
        <f>+AC2644-AF2644-AI2644-AL2644-AO2644-AR2644</f>
        <v>0</v>
      </c>
      <c r="AV2644" s="180">
        <f>+AD2644-AG2644-AJ2644-AM2644-AP2644-AS2644</f>
        <v>0</v>
      </c>
      <c r="AW2644" s="181">
        <f t="shared" si="1659"/>
        <v>0</v>
      </c>
      <c r="AX2644" s="183">
        <f>+S2644+W2644-AA2644</f>
        <v>0</v>
      </c>
      <c r="AY2644" s="183">
        <f>+T2644+X2644-AB2644</f>
        <v>0</v>
      </c>
      <c r="AZ2644" s="183"/>
      <c r="BA2644" s="183"/>
      <c r="BB2644" s="183"/>
      <c r="BC2644" s="183"/>
      <c r="BD2644" s="183">
        <f>+AX2644-AZ2644-BB2644</f>
        <v>0</v>
      </c>
      <c r="BE2644" s="183">
        <f>+AY2644-BA2644-BC2644</f>
        <v>0</v>
      </c>
    </row>
    <row r="2645" spans="2:57" ht="15.75" hidden="1">
      <c r="B2645" s="152">
        <v>2025</v>
      </c>
      <c r="C2645" s="152">
        <v>20</v>
      </c>
      <c r="D2645" s="153"/>
      <c r="E2645" s="154"/>
      <c r="F2645" s="152">
        <v>4</v>
      </c>
      <c r="G2645" s="152">
        <v>10</v>
      </c>
      <c r="H2645" s="152">
        <v>26</v>
      </c>
      <c r="I2645" s="152">
        <v>3000</v>
      </c>
      <c r="J2645" s="152">
        <v>3200</v>
      </c>
      <c r="K2645" s="152"/>
      <c r="L2645" s="155" t="s">
        <v>44</v>
      </c>
      <c r="M2645" s="156"/>
      <c r="N2645" s="157" t="s">
        <v>108</v>
      </c>
      <c r="O2645" s="158">
        <v>0</v>
      </c>
      <c r="P2645" s="158">
        <v>0</v>
      </c>
      <c r="Q2645" s="158">
        <v>0</v>
      </c>
      <c r="R2645" s="159"/>
      <c r="S2645" s="160"/>
      <c r="T2645" s="161"/>
      <c r="U2645" s="158">
        <f t="shared" ref="U2645:AD2645" si="1684">+U2646+U2648</f>
        <v>0</v>
      </c>
      <c r="V2645" s="158">
        <f t="shared" si="1684"/>
        <v>0</v>
      </c>
      <c r="W2645" s="162">
        <f t="shared" si="1684"/>
        <v>0</v>
      </c>
      <c r="X2645" s="162">
        <f t="shared" si="1684"/>
        <v>0</v>
      </c>
      <c r="Y2645" s="158">
        <f t="shared" si="1684"/>
        <v>0</v>
      </c>
      <c r="Z2645" s="158">
        <f t="shared" si="1684"/>
        <v>0</v>
      </c>
      <c r="AA2645" s="162">
        <f t="shared" si="1684"/>
        <v>0</v>
      </c>
      <c r="AB2645" s="162">
        <f t="shared" si="1684"/>
        <v>0</v>
      </c>
      <c r="AC2645" s="158">
        <f t="shared" si="1684"/>
        <v>0</v>
      </c>
      <c r="AD2645" s="158">
        <f t="shared" si="1684"/>
        <v>0</v>
      </c>
      <c r="AE2645" s="158">
        <f t="shared" si="1653"/>
        <v>0</v>
      </c>
      <c r="AF2645" s="158">
        <f>+AF2646+AF2648</f>
        <v>0</v>
      </c>
      <c r="AG2645" s="158">
        <f>+AG2646+AG2648</f>
        <v>0</v>
      </c>
      <c r="AH2645" s="158">
        <f t="shared" si="1654"/>
        <v>0</v>
      </c>
      <c r="AI2645" s="158">
        <f>+AI2646+AI2648</f>
        <v>0</v>
      </c>
      <c r="AJ2645" s="158">
        <f>+AJ2646+AJ2648</f>
        <v>0</v>
      </c>
      <c r="AK2645" s="158">
        <f t="shared" si="1655"/>
        <v>0</v>
      </c>
      <c r="AL2645" s="158">
        <f>+AL2646+AL2648</f>
        <v>0</v>
      </c>
      <c r="AM2645" s="158">
        <f>+AM2646+AM2648</f>
        <v>0</v>
      </c>
      <c r="AN2645" s="158">
        <f t="shared" si="1656"/>
        <v>0</v>
      </c>
      <c r="AO2645" s="158">
        <f>+AO2646+AO2648</f>
        <v>0</v>
      </c>
      <c r="AP2645" s="158">
        <f>+AP2646+AP2648</f>
        <v>0</v>
      </c>
      <c r="AQ2645" s="158">
        <f t="shared" si="1657"/>
        <v>0</v>
      </c>
      <c r="AR2645" s="158">
        <f>+AR2646+AR2648</f>
        <v>0</v>
      </c>
      <c r="AS2645" s="158">
        <f>+AS2646+AS2648</f>
        <v>0</v>
      </c>
      <c r="AT2645" s="158">
        <f t="shared" si="1658"/>
        <v>0</v>
      </c>
      <c r="AU2645" s="158">
        <f>+AU2646+AU2648</f>
        <v>0</v>
      </c>
      <c r="AV2645" s="158">
        <f>+AV2646+AV2648</f>
        <v>0</v>
      </c>
      <c r="AW2645" s="158">
        <f t="shared" si="1659"/>
        <v>0</v>
      </c>
      <c r="AX2645" s="160"/>
      <c r="AY2645" s="161"/>
      <c r="AZ2645" s="160"/>
      <c r="BA2645" s="161"/>
      <c r="BB2645" s="160"/>
      <c r="BC2645" s="161"/>
      <c r="BD2645" s="160"/>
      <c r="BE2645" s="161"/>
    </row>
    <row r="2646" spans="2:57" ht="15.75" hidden="1">
      <c r="B2646" s="163">
        <v>2025</v>
      </c>
      <c r="C2646" s="163">
        <v>20</v>
      </c>
      <c r="D2646" s="164"/>
      <c r="E2646" s="165"/>
      <c r="F2646" s="163">
        <v>4</v>
      </c>
      <c r="G2646" s="163">
        <v>10</v>
      </c>
      <c r="H2646" s="163">
        <v>26</v>
      </c>
      <c r="I2646" s="163">
        <v>3000</v>
      </c>
      <c r="J2646" s="163">
        <v>3200</v>
      </c>
      <c r="K2646" s="163">
        <v>322</v>
      </c>
      <c r="L2646" s="166" t="s">
        <v>44</v>
      </c>
      <c r="M2646" s="167"/>
      <c r="N2646" s="168" t="s">
        <v>1096</v>
      </c>
      <c r="O2646" s="169">
        <v>0</v>
      </c>
      <c r="P2646" s="169">
        <v>0</v>
      </c>
      <c r="Q2646" s="169">
        <v>0</v>
      </c>
      <c r="R2646" s="170"/>
      <c r="S2646" s="171"/>
      <c r="T2646" s="172"/>
      <c r="U2646" s="169">
        <f t="shared" ref="U2646:AD2646" si="1685">SUM(U2647)</f>
        <v>0</v>
      </c>
      <c r="V2646" s="169">
        <f t="shared" si="1685"/>
        <v>0</v>
      </c>
      <c r="W2646" s="173">
        <f t="shared" si="1685"/>
        <v>0</v>
      </c>
      <c r="X2646" s="173">
        <f t="shared" si="1685"/>
        <v>0</v>
      </c>
      <c r="Y2646" s="169">
        <f t="shared" si="1685"/>
        <v>0</v>
      </c>
      <c r="Z2646" s="169">
        <f t="shared" si="1685"/>
        <v>0</v>
      </c>
      <c r="AA2646" s="173">
        <f t="shared" si="1685"/>
        <v>0</v>
      </c>
      <c r="AB2646" s="173">
        <f t="shared" si="1685"/>
        <v>0</v>
      </c>
      <c r="AC2646" s="169">
        <f t="shared" si="1685"/>
        <v>0</v>
      </c>
      <c r="AD2646" s="169">
        <f t="shared" si="1685"/>
        <v>0</v>
      </c>
      <c r="AE2646" s="169">
        <f t="shared" si="1653"/>
        <v>0</v>
      </c>
      <c r="AF2646" s="169">
        <f>SUM(AF2647)</f>
        <v>0</v>
      </c>
      <c r="AG2646" s="169">
        <f>SUM(AG2647)</f>
        <v>0</v>
      </c>
      <c r="AH2646" s="169">
        <f t="shared" si="1654"/>
        <v>0</v>
      </c>
      <c r="AI2646" s="169">
        <f>SUM(AI2647)</f>
        <v>0</v>
      </c>
      <c r="AJ2646" s="169">
        <f>SUM(AJ2647)</f>
        <v>0</v>
      </c>
      <c r="AK2646" s="169">
        <f t="shared" si="1655"/>
        <v>0</v>
      </c>
      <c r="AL2646" s="169">
        <f>SUM(AL2647)</f>
        <v>0</v>
      </c>
      <c r="AM2646" s="169">
        <f>SUM(AM2647)</f>
        <v>0</v>
      </c>
      <c r="AN2646" s="169">
        <f t="shared" si="1656"/>
        <v>0</v>
      </c>
      <c r="AO2646" s="169">
        <f>SUM(AO2647)</f>
        <v>0</v>
      </c>
      <c r="AP2646" s="169">
        <f>SUM(AP2647)</f>
        <v>0</v>
      </c>
      <c r="AQ2646" s="169">
        <f t="shared" si="1657"/>
        <v>0</v>
      </c>
      <c r="AR2646" s="169">
        <f>SUM(AR2647)</f>
        <v>0</v>
      </c>
      <c r="AS2646" s="169">
        <f>SUM(AS2647)</f>
        <v>0</v>
      </c>
      <c r="AT2646" s="169">
        <f t="shared" si="1658"/>
        <v>0</v>
      </c>
      <c r="AU2646" s="169">
        <f>SUM(AU2647)</f>
        <v>0</v>
      </c>
      <c r="AV2646" s="169">
        <f>SUM(AV2647)</f>
        <v>0</v>
      </c>
      <c r="AW2646" s="169">
        <f t="shared" si="1659"/>
        <v>0</v>
      </c>
      <c r="AX2646" s="171"/>
      <c r="AY2646" s="172"/>
      <c r="AZ2646" s="171"/>
      <c r="BA2646" s="172"/>
      <c r="BB2646" s="171"/>
      <c r="BC2646" s="172"/>
      <c r="BD2646" s="171"/>
      <c r="BE2646" s="172"/>
    </row>
    <row r="2647" spans="2:57" ht="15.75" hidden="1">
      <c r="B2647" s="174">
        <v>2025</v>
      </c>
      <c r="C2647" s="174">
        <v>20</v>
      </c>
      <c r="D2647" s="175">
        <v>0</v>
      </c>
      <c r="E2647" s="176"/>
      <c r="F2647" s="174">
        <v>4</v>
      </c>
      <c r="G2647" s="174">
        <v>10</v>
      </c>
      <c r="H2647" s="174">
        <v>26</v>
      </c>
      <c r="I2647" s="174">
        <v>3000</v>
      </c>
      <c r="J2647" s="174">
        <v>3200</v>
      </c>
      <c r="K2647" s="174">
        <v>322</v>
      </c>
      <c r="L2647" s="177">
        <v>63</v>
      </c>
      <c r="M2647" s="178">
        <v>0</v>
      </c>
      <c r="N2647" s="179" t="s">
        <v>1097</v>
      </c>
      <c r="O2647" s="180">
        <v>0</v>
      </c>
      <c r="P2647" s="180">
        <v>0</v>
      </c>
      <c r="Q2647" s="181">
        <v>0</v>
      </c>
      <c r="R2647" s="182" t="s">
        <v>50</v>
      </c>
      <c r="S2647" s="183">
        <v>0</v>
      </c>
      <c r="T2647" s="183">
        <v>0</v>
      </c>
      <c r="U2647" s="180">
        <v>0</v>
      </c>
      <c r="V2647" s="180">
        <v>0</v>
      </c>
      <c r="W2647" s="183">
        <v>0</v>
      </c>
      <c r="X2647" s="183">
        <v>0</v>
      </c>
      <c r="Y2647" s="180">
        <v>0</v>
      </c>
      <c r="Z2647" s="180">
        <v>0</v>
      </c>
      <c r="AA2647" s="183">
        <v>0</v>
      </c>
      <c r="AB2647" s="183">
        <v>0</v>
      </c>
      <c r="AC2647" s="180">
        <f>+O2647+U2647-Y2647</f>
        <v>0</v>
      </c>
      <c r="AD2647" s="180">
        <f>+P2647+V2647-Z2647</f>
        <v>0</v>
      </c>
      <c r="AE2647" s="181">
        <f t="shared" si="1653"/>
        <v>0</v>
      </c>
      <c r="AF2647" s="180">
        <v>0</v>
      </c>
      <c r="AG2647" s="180">
        <v>0</v>
      </c>
      <c r="AH2647" s="181">
        <f t="shared" si="1654"/>
        <v>0</v>
      </c>
      <c r="AI2647" s="180">
        <v>0</v>
      </c>
      <c r="AJ2647" s="180">
        <v>0</v>
      </c>
      <c r="AK2647" s="181">
        <f t="shared" si="1655"/>
        <v>0</v>
      </c>
      <c r="AL2647" s="180">
        <v>0</v>
      </c>
      <c r="AM2647" s="180">
        <v>0</v>
      </c>
      <c r="AN2647" s="181">
        <f t="shared" si="1656"/>
        <v>0</v>
      </c>
      <c r="AO2647" s="180">
        <v>0</v>
      </c>
      <c r="AP2647" s="180">
        <v>0</v>
      </c>
      <c r="AQ2647" s="181">
        <f t="shared" si="1657"/>
        <v>0</v>
      </c>
      <c r="AR2647" s="180">
        <v>0</v>
      </c>
      <c r="AS2647" s="180">
        <v>0</v>
      </c>
      <c r="AT2647" s="181">
        <f t="shared" si="1658"/>
        <v>0</v>
      </c>
      <c r="AU2647" s="180">
        <f>+AC2647-AF2647-AI2647-AL2647-AO2647-AR2647</f>
        <v>0</v>
      </c>
      <c r="AV2647" s="180">
        <f>+AD2647-AG2647-AJ2647-AM2647-AP2647-AS2647</f>
        <v>0</v>
      </c>
      <c r="AW2647" s="181">
        <f t="shared" si="1659"/>
        <v>0</v>
      </c>
      <c r="AX2647" s="183">
        <f>+S2647+W2647-AA2647</f>
        <v>0</v>
      </c>
      <c r="AY2647" s="183">
        <f>+T2647+X2647-AB2647</f>
        <v>0</v>
      </c>
      <c r="AZ2647" s="183"/>
      <c r="BA2647" s="183"/>
      <c r="BB2647" s="183"/>
      <c r="BC2647" s="183"/>
      <c r="BD2647" s="183">
        <f>+AX2647-AZ2647-BB2647</f>
        <v>0</v>
      </c>
      <c r="BE2647" s="183">
        <f>+AY2647-BA2647-BC2647</f>
        <v>0</v>
      </c>
    </row>
    <row r="2648" spans="2:57" ht="31.5" hidden="1">
      <c r="B2648" s="163">
        <v>2025</v>
      </c>
      <c r="C2648" s="163">
        <v>20</v>
      </c>
      <c r="D2648" s="164"/>
      <c r="E2648" s="165"/>
      <c r="F2648" s="163">
        <v>4</v>
      </c>
      <c r="G2648" s="163">
        <v>10</v>
      </c>
      <c r="H2648" s="163">
        <v>26</v>
      </c>
      <c r="I2648" s="163">
        <v>3000</v>
      </c>
      <c r="J2648" s="163">
        <v>3200</v>
      </c>
      <c r="K2648" s="163">
        <v>323</v>
      </c>
      <c r="L2648" s="166" t="s">
        <v>44</v>
      </c>
      <c r="M2648" s="167"/>
      <c r="N2648" s="168" t="s">
        <v>241</v>
      </c>
      <c r="O2648" s="169">
        <v>0</v>
      </c>
      <c r="P2648" s="169">
        <v>0</v>
      </c>
      <c r="Q2648" s="169">
        <v>0</v>
      </c>
      <c r="R2648" s="170"/>
      <c r="S2648" s="171"/>
      <c r="T2648" s="172"/>
      <c r="U2648" s="169">
        <f t="shared" ref="U2648:AD2648" si="1686">SUM(U2649)</f>
        <v>0</v>
      </c>
      <c r="V2648" s="169">
        <f t="shared" si="1686"/>
        <v>0</v>
      </c>
      <c r="W2648" s="173">
        <f t="shared" si="1686"/>
        <v>0</v>
      </c>
      <c r="X2648" s="173">
        <f t="shared" si="1686"/>
        <v>0</v>
      </c>
      <c r="Y2648" s="169">
        <f t="shared" si="1686"/>
        <v>0</v>
      </c>
      <c r="Z2648" s="169">
        <f t="shared" si="1686"/>
        <v>0</v>
      </c>
      <c r="AA2648" s="173">
        <f t="shared" si="1686"/>
        <v>0</v>
      </c>
      <c r="AB2648" s="173">
        <f t="shared" si="1686"/>
        <v>0</v>
      </c>
      <c r="AC2648" s="169">
        <f t="shared" si="1686"/>
        <v>0</v>
      </c>
      <c r="AD2648" s="169">
        <f t="shared" si="1686"/>
        <v>0</v>
      </c>
      <c r="AE2648" s="169">
        <f t="shared" si="1653"/>
        <v>0</v>
      </c>
      <c r="AF2648" s="169">
        <f>SUM(AF2649)</f>
        <v>0</v>
      </c>
      <c r="AG2648" s="169">
        <f>SUM(AG2649)</f>
        <v>0</v>
      </c>
      <c r="AH2648" s="169">
        <f t="shared" si="1654"/>
        <v>0</v>
      </c>
      <c r="AI2648" s="169">
        <f>SUM(AI2649)</f>
        <v>0</v>
      </c>
      <c r="AJ2648" s="169">
        <f>SUM(AJ2649)</f>
        <v>0</v>
      </c>
      <c r="AK2648" s="169">
        <f t="shared" si="1655"/>
        <v>0</v>
      </c>
      <c r="AL2648" s="169">
        <f>SUM(AL2649)</f>
        <v>0</v>
      </c>
      <c r="AM2648" s="169">
        <f>SUM(AM2649)</f>
        <v>0</v>
      </c>
      <c r="AN2648" s="169">
        <f t="shared" si="1656"/>
        <v>0</v>
      </c>
      <c r="AO2648" s="169">
        <f>SUM(AO2649)</f>
        <v>0</v>
      </c>
      <c r="AP2648" s="169">
        <f>SUM(AP2649)</f>
        <v>0</v>
      </c>
      <c r="AQ2648" s="169">
        <f t="shared" si="1657"/>
        <v>0</v>
      </c>
      <c r="AR2648" s="169">
        <f>SUM(AR2649)</f>
        <v>0</v>
      </c>
      <c r="AS2648" s="169">
        <f>SUM(AS2649)</f>
        <v>0</v>
      </c>
      <c r="AT2648" s="169">
        <f t="shared" si="1658"/>
        <v>0</v>
      </c>
      <c r="AU2648" s="169">
        <f>SUM(AU2649)</f>
        <v>0</v>
      </c>
      <c r="AV2648" s="169">
        <f>SUM(AV2649)</f>
        <v>0</v>
      </c>
      <c r="AW2648" s="169">
        <f t="shared" si="1659"/>
        <v>0</v>
      </c>
      <c r="AX2648" s="171"/>
      <c r="AY2648" s="172"/>
      <c r="AZ2648" s="171"/>
      <c r="BA2648" s="172"/>
      <c r="BB2648" s="171"/>
      <c r="BC2648" s="172"/>
      <c r="BD2648" s="171"/>
      <c r="BE2648" s="172"/>
    </row>
    <row r="2649" spans="2:57" ht="15.75" hidden="1">
      <c r="B2649" s="174">
        <v>2025</v>
      </c>
      <c r="C2649" s="174">
        <v>20</v>
      </c>
      <c r="D2649" s="175">
        <v>0</v>
      </c>
      <c r="E2649" s="176"/>
      <c r="F2649" s="174">
        <v>4</v>
      </c>
      <c r="G2649" s="174">
        <v>10</v>
      </c>
      <c r="H2649" s="174">
        <v>26</v>
      </c>
      <c r="I2649" s="174">
        <v>3000</v>
      </c>
      <c r="J2649" s="174">
        <v>3200</v>
      </c>
      <c r="K2649" s="174">
        <v>323</v>
      </c>
      <c r="L2649" s="177">
        <v>65</v>
      </c>
      <c r="M2649" s="178">
        <v>0</v>
      </c>
      <c r="N2649" s="179" t="s">
        <v>1098</v>
      </c>
      <c r="O2649" s="180">
        <v>0</v>
      </c>
      <c r="P2649" s="180">
        <v>0</v>
      </c>
      <c r="Q2649" s="181">
        <v>0</v>
      </c>
      <c r="R2649" s="182" t="s">
        <v>50</v>
      </c>
      <c r="S2649" s="183">
        <v>0</v>
      </c>
      <c r="T2649" s="183">
        <v>0</v>
      </c>
      <c r="U2649" s="180">
        <v>0</v>
      </c>
      <c r="V2649" s="180">
        <v>0</v>
      </c>
      <c r="W2649" s="183">
        <v>0</v>
      </c>
      <c r="X2649" s="183">
        <v>0</v>
      </c>
      <c r="Y2649" s="180">
        <v>0</v>
      </c>
      <c r="Z2649" s="180">
        <v>0</v>
      </c>
      <c r="AA2649" s="183">
        <v>0</v>
      </c>
      <c r="AB2649" s="183">
        <v>0</v>
      </c>
      <c r="AC2649" s="180">
        <f>+O2649+U2649-Y2649</f>
        <v>0</v>
      </c>
      <c r="AD2649" s="180">
        <f>+P2649+V2649-Z2649</f>
        <v>0</v>
      </c>
      <c r="AE2649" s="181">
        <f t="shared" si="1653"/>
        <v>0</v>
      </c>
      <c r="AF2649" s="180">
        <v>0</v>
      </c>
      <c r="AG2649" s="180">
        <v>0</v>
      </c>
      <c r="AH2649" s="181">
        <f t="shared" si="1654"/>
        <v>0</v>
      </c>
      <c r="AI2649" s="180">
        <v>0</v>
      </c>
      <c r="AJ2649" s="180">
        <v>0</v>
      </c>
      <c r="AK2649" s="181">
        <f t="shared" si="1655"/>
        <v>0</v>
      </c>
      <c r="AL2649" s="180">
        <v>0</v>
      </c>
      <c r="AM2649" s="180">
        <v>0</v>
      </c>
      <c r="AN2649" s="181">
        <f t="shared" si="1656"/>
        <v>0</v>
      </c>
      <c r="AO2649" s="180">
        <v>0</v>
      </c>
      <c r="AP2649" s="180">
        <v>0</v>
      </c>
      <c r="AQ2649" s="181">
        <f t="shared" si="1657"/>
        <v>0</v>
      </c>
      <c r="AR2649" s="180">
        <v>0</v>
      </c>
      <c r="AS2649" s="180">
        <v>0</v>
      </c>
      <c r="AT2649" s="181">
        <f t="shared" si="1658"/>
        <v>0</v>
      </c>
      <c r="AU2649" s="180">
        <f>+AC2649-AF2649-AI2649-AL2649-AO2649-AR2649</f>
        <v>0</v>
      </c>
      <c r="AV2649" s="180">
        <f>+AD2649-AG2649-AJ2649-AM2649-AP2649-AS2649</f>
        <v>0</v>
      </c>
      <c r="AW2649" s="181">
        <f t="shared" si="1659"/>
        <v>0</v>
      </c>
      <c r="AX2649" s="183">
        <f>+S2649+W2649-AA2649</f>
        <v>0</v>
      </c>
      <c r="AY2649" s="183">
        <f>+T2649+X2649-AB2649</f>
        <v>0</v>
      </c>
      <c r="AZ2649" s="183"/>
      <c r="BA2649" s="183"/>
      <c r="BB2649" s="183"/>
      <c r="BC2649" s="183"/>
      <c r="BD2649" s="183">
        <f>+AX2649-AZ2649-BB2649</f>
        <v>0</v>
      </c>
      <c r="BE2649" s="183">
        <f>+AY2649-BA2649-BC2649</f>
        <v>0</v>
      </c>
    </row>
    <row r="2650" spans="2:57" ht="15.75" hidden="1">
      <c r="B2650" s="152">
        <v>2025</v>
      </c>
      <c r="C2650" s="152">
        <v>20</v>
      </c>
      <c r="D2650" s="153"/>
      <c r="E2650" s="154"/>
      <c r="F2650" s="152">
        <v>4</v>
      </c>
      <c r="G2650" s="152">
        <v>10</v>
      </c>
      <c r="H2650" s="152">
        <v>26</v>
      </c>
      <c r="I2650" s="152">
        <v>3000</v>
      </c>
      <c r="J2650" s="152">
        <v>3300</v>
      </c>
      <c r="K2650" s="152"/>
      <c r="L2650" s="155" t="s">
        <v>44</v>
      </c>
      <c r="M2650" s="156"/>
      <c r="N2650" s="157" t="s">
        <v>111</v>
      </c>
      <c r="O2650" s="158">
        <v>0</v>
      </c>
      <c r="P2650" s="158">
        <v>0</v>
      </c>
      <c r="Q2650" s="158">
        <v>0</v>
      </c>
      <c r="R2650" s="159"/>
      <c r="S2650" s="160"/>
      <c r="T2650" s="161"/>
      <c r="U2650" s="158">
        <f t="shared" ref="U2650:AD2650" si="1687">U2651</f>
        <v>0</v>
      </c>
      <c r="V2650" s="158">
        <f t="shared" si="1687"/>
        <v>0</v>
      </c>
      <c r="W2650" s="162">
        <f t="shared" si="1687"/>
        <v>0</v>
      </c>
      <c r="X2650" s="162">
        <f t="shared" si="1687"/>
        <v>0</v>
      </c>
      <c r="Y2650" s="158">
        <f t="shared" si="1687"/>
        <v>0</v>
      </c>
      <c r="Z2650" s="158">
        <f t="shared" si="1687"/>
        <v>0</v>
      </c>
      <c r="AA2650" s="162">
        <f t="shared" si="1687"/>
        <v>0</v>
      </c>
      <c r="AB2650" s="162">
        <f t="shared" si="1687"/>
        <v>0</v>
      </c>
      <c r="AC2650" s="158">
        <f t="shared" si="1687"/>
        <v>0</v>
      </c>
      <c r="AD2650" s="158">
        <f t="shared" si="1687"/>
        <v>0</v>
      </c>
      <c r="AE2650" s="158">
        <f t="shared" si="1653"/>
        <v>0</v>
      </c>
      <c r="AF2650" s="158">
        <f>AF2651</f>
        <v>0</v>
      </c>
      <c r="AG2650" s="158">
        <f>AG2651</f>
        <v>0</v>
      </c>
      <c r="AH2650" s="158">
        <f t="shared" si="1654"/>
        <v>0</v>
      </c>
      <c r="AI2650" s="158">
        <f>AI2651</f>
        <v>0</v>
      </c>
      <c r="AJ2650" s="158">
        <f>AJ2651</f>
        <v>0</v>
      </c>
      <c r="AK2650" s="158">
        <f t="shared" si="1655"/>
        <v>0</v>
      </c>
      <c r="AL2650" s="158">
        <f>AL2651</f>
        <v>0</v>
      </c>
      <c r="AM2650" s="158">
        <f>AM2651</f>
        <v>0</v>
      </c>
      <c r="AN2650" s="158">
        <f t="shared" si="1656"/>
        <v>0</v>
      </c>
      <c r="AO2650" s="158">
        <f>AO2651</f>
        <v>0</v>
      </c>
      <c r="AP2650" s="158">
        <f>AP2651</f>
        <v>0</v>
      </c>
      <c r="AQ2650" s="158">
        <f t="shared" si="1657"/>
        <v>0</v>
      </c>
      <c r="AR2650" s="158">
        <f>AR2651</f>
        <v>0</v>
      </c>
      <c r="AS2650" s="158">
        <f>AS2651</f>
        <v>0</v>
      </c>
      <c r="AT2650" s="158">
        <f t="shared" si="1658"/>
        <v>0</v>
      </c>
      <c r="AU2650" s="158">
        <f>AU2651</f>
        <v>0</v>
      </c>
      <c r="AV2650" s="158">
        <f>AV2651</f>
        <v>0</v>
      </c>
      <c r="AW2650" s="158">
        <f t="shared" si="1659"/>
        <v>0</v>
      </c>
      <c r="AX2650" s="160"/>
      <c r="AY2650" s="161"/>
      <c r="AZ2650" s="160"/>
      <c r="BA2650" s="161"/>
      <c r="BB2650" s="160"/>
      <c r="BC2650" s="161"/>
      <c r="BD2650" s="160"/>
      <c r="BE2650" s="161"/>
    </row>
    <row r="2651" spans="2:57" ht="15.75" hidden="1">
      <c r="B2651" s="163">
        <v>2025</v>
      </c>
      <c r="C2651" s="163">
        <v>20</v>
      </c>
      <c r="D2651" s="164"/>
      <c r="E2651" s="165"/>
      <c r="F2651" s="163">
        <v>4</v>
      </c>
      <c r="G2651" s="163">
        <v>10</v>
      </c>
      <c r="H2651" s="163">
        <v>26</v>
      </c>
      <c r="I2651" s="163">
        <v>3000</v>
      </c>
      <c r="J2651" s="163">
        <v>3300</v>
      </c>
      <c r="K2651" s="163">
        <v>335</v>
      </c>
      <c r="L2651" s="166" t="s">
        <v>44</v>
      </c>
      <c r="M2651" s="167"/>
      <c r="N2651" s="168" t="s">
        <v>1102</v>
      </c>
      <c r="O2651" s="169">
        <v>0</v>
      </c>
      <c r="P2651" s="169">
        <v>0</v>
      </c>
      <c r="Q2651" s="169">
        <v>0</v>
      </c>
      <c r="R2651" s="170"/>
      <c r="S2651" s="171"/>
      <c r="T2651" s="172"/>
      <c r="U2651" s="169">
        <f t="shared" ref="U2651:AD2651" si="1688">SUM(U2652)</f>
        <v>0</v>
      </c>
      <c r="V2651" s="169">
        <f t="shared" si="1688"/>
        <v>0</v>
      </c>
      <c r="W2651" s="173">
        <f t="shared" si="1688"/>
        <v>0</v>
      </c>
      <c r="X2651" s="173">
        <f t="shared" si="1688"/>
        <v>0</v>
      </c>
      <c r="Y2651" s="169">
        <f t="shared" si="1688"/>
        <v>0</v>
      </c>
      <c r="Z2651" s="169">
        <f t="shared" si="1688"/>
        <v>0</v>
      </c>
      <c r="AA2651" s="173">
        <f t="shared" si="1688"/>
        <v>0</v>
      </c>
      <c r="AB2651" s="173">
        <f t="shared" si="1688"/>
        <v>0</v>
      </c>
      <c r="AC2651" s="169">
        <f t="shared" si="1688"/>
        <v>0</v>
      </c>
      <c r="AD2651" s="169">
        <f t="shared" si="1688"/>
        <v>0</v>
      </c>
      <c r="AE2651" s="169">
        <f t="shared" si="1653"/>
        <v>0</v>
      </c>
      <c r="AF2651" s="169">
        <f>SUM(AF2652)</f>
        <v>0</v>
      </c>
      <c r="AG2651" s="169">
        <f>SUM(AG2652)</f>
        <v>0</v>
      </c>
      <c r="AH2651" s="169">
        <f t="shared" si="1654"/>
        <v>0</v>
      </c>
      <c r="AI2651" s="169">
        <f>SUM(AI2652)</f>
        <v>0</v>
      </c>
      <c r="AJ2651" s="169">
        <f>SUM(AJ2652)</f>
        <v>0</v>
      </c>
      <c r="AK2651" s="169">
        <f t="shared" si="1655"/>
        <v>0</v>
      </c>
      <c r="AL2651" s="169">
        <f>SUM(AL2652)</f>
        <v>0</v>
      </c>
      <c r="AM2651" s="169">
        <f>SUM(AM2652)</f>
        <v>0</v>
      </c>
      <c r="AN2651" s="169">
        <f t="shared" si="1656"/>
        <v>0</v>
      </c>
      <c r="AO2651" s="169">
        <f>SUM(AO2652)</f>
        <v>0</v>
      </c>
      <c r="AP2651" s="169">
        <f>SUM(AP2652)</f>
        <v>0</v>
      </c>
      <c r="AQ2651" s="169">
        <f t="shared" si="1657"/>
        <v>0</v>
      </c>
      <c r="AR2651" s="169">
        <f>SUM(AR2652)</f>
        <v>0</v>
      </c>
      <c r="AS2651" s="169">
        <f>SUM(AS2652)</f>
        <v>0</v>
      </c>
      <c r="AT2651" s="169">
        <f t="shared" si="1658"/>
        <v>0</v>
      </c>
      <c r="AU2651" s="169">
        <f>SUM(AU2652)</f>
        <v>0</v>
      </c>
      <c r="AV2651" s="169">
        <f>SUM(AV2652)</f>
        <v>0</v>
      </c>
      <c r="AW2651" s="169">
        <f t="shared" si="1659"/>
        <v>0</v>
      </c>
      <c r="AX2651" s="171"/>
      <c r="AY2651" s="172"/>
      <c r="AZ2651" s="171"/>
      <c r="BA2651" s="172"/>
      <c r="BB2651" s="171"/>
      <c r="BC2651" s="172"/>
      <c r="BD2651" s="171"/>
      <c r="BE2651" s="172"/>
    </row>
    <row r="2652" spans="2:57" ht="15.75" hidden="1">
      <c r="B2652" s="174">
        <v>2025</v>
      </c>
      <c r="C2652" s="174">
        <v>20</v>
      </c>
      <c r="D2652" s="175">
        <v>0</v>
      </c>
      <c r="E2652" s="176"/>
      <c r="F2652" s="174">
        <v>4</v>
      </c>
      <c r="G2652" s="174">
        <v>10</v>
      </c>
      <c r="H2652" s="174">
        <v>26</v>
      </c>
      <c r="I2652" s="174">
        <v>3000</v>
      </c>
      <c r="J2652" s="174">
        <v>3300</v>
      </c>
      <c r="K2652" s="174">
        <v>335</v>
      </c>
      <c r="L2652" s="177">
        <v>672</v>
      </c>
      <c r="M2652" s="178">
        <v>0</v>
      </c>
      <c r="N2652" s="179" t="s">
        <v>1103</v>
      </c>
      <c r="O2652" s="180">
        <v>0</v>
      </c>
      <c r="P2652" s="180">
        <v>0</v>
      </c>
      <c r="Q2652" s="181">
        <v>0</v>
      </c>
      <c r="R2652" s="182" t="s">
        <v>50</v>
      </c>
      <c r="S2652" s="183">
        <v>0</v>
      </c>
      <c r="T2652" s="183">
        <v>0</v>
      </c>
      <c r="U2652" s="180">
        <v>0</v>
      </c>
      <c r="V2652" s="180">
        <v>0</v>
      </c>
      <c r="W2652" s="183">
        <v>0</v>
      </c>
      <c r="X2652" s="183">
        <v>0</v>
      </c>
      <c r="Y2652" s="180">
        <v>0</v>
      </c>
      <c r="Z2652" s="180">
        <v>0</v>
      </c>
      <c r="AA2652" s="183">
        <v>0</v>
      </c>
      <c r="AB2652" s="183">
        <v>0</v>
      </c>
      <c r="AC2652" s="180">
        <f>+O2652+U2652-Y2652</f>
        <v>0</v>
      </c>
      <c r="AD2652" s="180">
        <f>+P2652+V2652-Z2652</f>
        <v>0</v>
      </c>
      <c r="AE2652" s="181">
        <f t="shared" si="1653"/>
        <v>0</v>
      </c>
      <c r="AF2652" s="180">
        <v>0</v>
      </c>
      <c r="AG2652" s="180">
        <v>0</v>
      </c>
      <c r="AH2652" s="181">
        <f t="shared" si="1654"/>
        <v>0</v>
      </c>
      <c r="AI2652" s="180">
        <v>0</v>
      </c>
      <c r="AJ2652" s="180">
        <v>0</v>
      </c>
      <c r="AK2652" s="181">
        <f t="shared" si="1655"/>
        <v>0</v>
      </c>
      <c r="AL2652" s="180">
        <v>0</v>
      </c>
      <c r="AM2652" s="180">
        <v>0</v>
      </c>
      <c r="AN2652" s="181">
        <f t="shared" si="1656"/>
        <v>0</v>
      </c>
      <c r="AO2652" s="180">
        <v>0</v>
      </c>
      <c r="AP2652" s="180">
        <v>0</v>
      </c>
      <c r="AQ2652" s="181">
        <f t="shared" si="1657"/>
        <v>0</v>
      </c>
      <c r="AR2652" s="180">
        <v>0</v>
      </c>
      <c r="AS2652" s="180">
        <v>0</v>
      </c>
      <c r="AT2652" s="181">
        <f t="shared" si="1658"/>
        <v>0</v>
      </c>
      <c r="AU2652" s="180">
        <f>+AC2652-AF2652-AI2652-AL2652-AO2652-AR2652</f>
        <v>0</v>
      </c>
      <c r="AV2652" s="180">
        <f>+AD2652-AG2652-AJ2652-AM2652-AP2652-AS2652</f>
        <v>0</v>
      </c>
      <c r="AW2652" s="181">
        <f t="shared" si="1659"/>
        <v>0</v>
      </c>
      <c r="AX2652" s="183">
        <f>+S2652+W2652-AA2652</f>
        <v>0</v>
      </c>
      <c r="AY2652" s="183">
        <f>+T2652+X2652-AB2652</f>
        <v>0</v>
      </c>
      <c r="AZ2652" s="183"/>
      <c r="BA2652" s="183"/>
      <c r="BB2652" s="183"/>
      <c r="BC2652" s="183"/>
      <c r="BD2652" s="183">
        <f>+AX2652-AZ2652-BB2652</f>
        <v>0</v>
      </c>
      <c r="BE2652" s="183">
        <f>+AY2652-BA2652-BC2652</f>
        <v>0</v>
      </c>
    </row>
    <row r="2653" spans="2:57" ht="31.5" hidden="1">
      <c r="B2653" s="152">
        <v>2025</v>
      </c>
      <c r="C2653" s="152">
        <v>20</v>
      </c>
      <c r="D2653" s="153"/>
      <c r="E2653" s="154"/>
      <c r="F2653" s="152">
        <v>4</v>
      </c>
      <c r="G2653" s="152">
        <v>10</v>
      </c>
      <c r="H2653" s="152">
        <v>26</v>
      </c>
      <c r="I2653" s="152">
        <v>3000</v>
      </c>
      <c r="J2653" s="152">
        <v>3500</v>
      </c>
      <c r="K2653" s="152"/>
      <c r="L2653" s="155" t="s">
        <v>44</v>
      </c>
      <c r="M2653" s="156"/>
      <c r="N2653" s="157" t="s">
        <v>122</v>
      </c>
      <c r="O2653" s="158">
        <v>0</v>
      </c>
      <c r="P2653" s="158">
        <v>0</v>
      </c>
      <c r="Q2653" s="158">
        <v>0</v>
      </c>
      <c r="R2653" s="159"/>
      <c r="S2653" s="160"/>
      <c r="T2653" s="161"/>
      <c r="U2653" s="158">
        <f t="shared" ref="U2653:AD2653" si="1689">U2654+U2656+U2658+U2660</f>
        <v>0</v>
      </c>
      <c r="V2653" s="158">
        <f t="shared" si="1689"/>
        <v>0</v>
      </c>
      <c r="W2653" s="162">
        <f t="shared" si="1689"/>
        <v>0</v>
      </c>
      <c r="X2653" s="162">
        <f t="shared" si="1689"/>
        <v>0</v>
      </c>
      <c r="Y2653" s="158">
        <f t="shared" si="1689"/>
        <v>0</v>
      </c>
      <c r="Z2653" s="158">
        <f t="shared" si="1689"/>
        <v>0</v>
      </c>
      <c r="AA2653" s="162">
        <f t="shared" si="1689"/>
        <v>0</v>
      </c>
      <c r="AB2653" s="162">
        <f t="shared" si="1689"/>
        <v>0</v>
      </c>
      <c r="AC2653" s="158">
        <f t="shared" si="1689"/>
        <v>0</v>
      </c>
      <c r="AD2653" s="158">
        <f t="shared" si="1689"/>
        <v>0</v>
      </c>
      <c r="AE2653" s="158">
        <f t="shared" si="1653"/>
        <v>0</v>
      </c>
      <c r="AF2653" s="158">
        <f>AF2654+AF2656+AF2658+AF2660</f>
        <v>0</v>
      </c>
      <c r="AG2653" s="158">
        <f>AG2654+AG2656+AG2658+AG2660</f>
        <v>0</v>
      </c>
      <c r="AH2653" s="158">
        <f t="shared" si="1654"/>
        <v>0</v>
      </c>
      <c r="AI2653" s="158">
        <f>AI2654+AI2656+AI2658+AI2660</f>
        <v>0</v>
      </c>
      <c r="AJ2653" s="158">
        <f>AJ2654+AJ2656+AJ2658+AJ2660</f>
        <v>0</v>
      </c>
      <c r="AK2653" s="158">
        <f t="shared" si="1655"/>
        <v>0</v>
      </c>
      <c r="AL2653" s="158">
        <f>AL2654+AL2656+AL2658+AL2660</f>
        <v>0</v>
      </c>
      <c r="AM2653" s="158">
        <f>AM2654+AM2656+AM2658+AM2660</f>
        <v>0</v>
      </c>
      <c r="AN2653" s="158">
        <f t="shared" si="1656"/>
        <v>0</v>
      </c>
      <c r="AO2653" s="158">
        <f>AO2654+AO2656+AO2658+AO2660</f>
        <v>0</v>
      </c>
      <c r="AP2653" s="158">
        <f>AP2654+AP2656+AP2658+AP2660</f>
        <v>0</v>
      </c>
      <c r="AQ2653" s="158">
        <f t="shared" si="1657"/>
        <v>0</v>
      </c>
      <c r="AR2653" s="158">
        <f>AR2654+AR2656+AR2658+AR2660</f>
        <v>0</v>
      </c>
      <c r="AS2653" s="158">
        <f>AS2654+AS2656+AS2658+AS2660</f>
        <v>0</v>
      </c>
      <c r="AT2653" s="158">
        <f t="shared" si="1658"/>
        <v>0</v>
      </c>
      <c r="AU2653" s="158">
        <f>AU2654+AU2656+AU2658+AU2660</f>
        <v>0</v>
      </c>
      <c r="AV2653" s="158">
        <f>AV2654+AV2656+AV2658+AV2660</f>
        <v>0</v>
      </c>
      <c r="AW2653" s="158">
        <f t="shared" si="1659"/>
        <v>0</v>
      </c>
      <c r="AX2653" s="160"/>
      <c r="AY2653" s="161"/>
      <c r="AZ2653" s="160"/>
      <c r="BA2653" s="161"/>
      <c r="BB2653" s="160"/>
      <c r="BC2653" s="161"/>
      <c r="BD2653" s="160"/>
      <c r="BE2653" s="161"/>
    </row>
    <row r="2654" spans="2:57" ht="15.75" hidden="1">
      <c r="B2654" s="163">
        <v>2025</v>
      </c>
      <c r="C2654" s="163">
        <v>20</v>
      </c>
      <c r="D2654" s="164"/>
      <c r="E2654" s="165"/>
      <c r="F2654" s="163">
        <v>4</v>
      </c>
      <c r="G2654" s="163">
        <v>10</v>
      </c>
      <c r="H2654" s="163">
        <v>26</v>
      </c>
      <c r="I2654" s="163">
        <v>3000</v>
      </c>
      <c r="J2654" s="163">
        <v>3500</v>
      </c>
      <c r="K2654" s="163">
        <v>351</v>
      </c>
      <c r="L2654" s="166" t="s">
        <v>44</v>
      </c>
      <c r="M2654" s="167"/>
      <c r="N2654" s="168" t="s">
        <v>628</v>
      </c>
      <c r="O2654" s="169">
        <v>0</v>
      </c>
      <c r="P2654" s="169">
        <v>0</v>
      </c>
      <c r="Q2654" s="169">
        <v>0</v>
      </c>
      <c r="R2654" s="170"/>
      <c r="S2654" s="171"/>
      <c r="T2654" s="172"/>
      <c r="U2654" s="169">
        <f t="shared" ref="U2654:AD2654" si="1690">SUM(U2655)</f>
        <v>0</v>
      </c>
      <c r="V2654" s="169">
        <f t="shared" si="1690"/>
        <v>0</v>
      </c>
      <c r="W2654" s="173">
        <f t="shared" si="1690"/>
        <v>0</v>
      </c>
      <c r="X2654" s="173">
        <f t="shared" si="1690"/>
        <v>0</v>
      </c>
      <c r="Y2654" s="169">
        <f t="shared" si="1690"/>
        <v>0</v>
      </c>
      <c r="Z2654" s="169">
        <f t="shared" si="1690"/>
        <v>0</v>
      </c>
      <c r="AA2654" s="173">
        <f t="shared" si="1690"/>
        <v>0</v>
      </c>
      <c r="AB2654" s="173">
        <f t="shared" si="1690"/>
        <v>0</v>
      </c>
      <c r="AC2654" s="169">
        <f t="shared" si="1690"/>
        <v>0</v>
      </c>
      <c r="AD2654" s="169">
        <f t="shared" si="1690"/>
        <v>0</v>
      </c>
      <c r="AE2654" s="169">
        <f t="shared" si="1653"/>
        <v>0</v>
      </c>
      <c r="AF2654" s="169">
        <f>SUM(AF2655)</f>
        <v>0</v>
      </c>
      <c r="AG2654" s="169">
        <f>SUM(AG2655)</f>
        <v>0</v>
      </c>
      <c r="AH2654" s="169">
        <f t="shared" si="1654"/>
        <v>0</v>
      </c>
      <c r="AI2654" s="169">
        <f>SUM(AI2655)</f>
        <v>0</v>
      </c>
      <c r="AJ2654" s="169">
        <f>SUM(AJ2655)</f>
        <v>0</v>
      </c>
      <c r="AK2654" s="169">
        <f t="shared" si="1655"/>
        <v>0</v>
      </c>
      <c r="AL2654" s="169">
        <f>SUM(AL2655)</f>
        <v>0</v>
      </c>
      <c r="AM2654" s="169">
        <f>SUM(AM2655)</f>
        <v>0</v>
      </c>
      <c r="AN2654" s="169">
        <f t="shared" si="1656"/>
        <v>0</v>
      </c>
      <c r="AO2654" s="169">
        <f>SUM(AO2655)</f>
        <v>0</v>
      </c>
      <c r="AP2654" s="169">
        <f>SUM(AP2655)</f>
        <v>0</v>
      </c>
      <c r="AQ2654" s="169">
        <f t="shared" si="1657"/>
        <v>0</v>
      </c>
      <c r="AR2654" s="169">
        <f>SUM(AR2655)</f>
        <v>0</v>
      </c>
      <c r="AS2654" s="169">
        <f>SUM(AS2655)</f>
        <v>0</v>
      </c>
      <c r="AT2654" s="169">
        <f t="shared" si="1658"/>
        <v>0</v>
      </c>
      <c r="AU2654" s="169">
        <f>SUM(AU2655)</f>
        <v>0</v>
      </c>
      <c r="AV2654" s="169">
        <f>SUM(AV2655)</f>
        <v>0</v>
      </c>
      <c r="AW2654" s="169">
        <f t="shared" si="1659"/>
        <v>0</v>
      </c>
      <c r="AX2654" s="171"/>
      <c r="AY2654" s="172"/>
      <c r="AZ2654" s="171"/>
      <c r="BA2654" s="172"/>
      <c r="BB2654" s="171"/>
      <c r="BC2654" s="172"/>
      <c r="BD2654" s="171"/>
      <c r="BE2654" s="172"/>
    </row>
    <row r="2655" spans="2:57" ht="30" hidden="1">
      <c r="B2655" s="174">
        <v>2025</v>
      </c>
      <c r="C2655" s="174">
        <v>20</v>
      </c>
      <c r="D2655" s="175">
        <v>0</v>
      </c>
      <c r="E2655" s="176"/>
      <c r="F2655" s="174">
        <v>4</v>
      </c>
      <c r="G2655" s="174">
        <v>10</v>
      </c>
      <c r="H2655" s="174">
        <v>26</v>
      </c>
      <c r="I2655" s="174">
        <v>3000</v>
      </c>
      <c r="J2655" s="174">
        <v>3500</v>
      </c>
      <c r="K2655" s="174">
        <v>351</v>
      </c>
      <c r="L2655" s="177">
        <v>910</v>
      </c>
      <c r="M2655" s="178">
        <v>0</v>
      </c>
      <c r="N2655" s="179" t="s">
        <v>629</v>
      </c>
      <c r="O2655" s="180">
        <v>0</v>
      </c>
      <c r="P2655" s="180">
        <v>0</v>
      </c>
      <c r="Q2655" s="181">
        <v>0</v>
      </c>
      <c r="R2655" s="182" t="s">
        <v>50</v>
      </c>
      <c r="S2655" s="183">
        <v>0</v>
      </c>
      <c r="T2655" s="183">
        <v>0</v>
      </c>
      <c r="U2655" s="180">
        <v>0</v>
      </c>
      <c r="V2655" s="180">
        <v>0</v>
      </c>
      <c r="W2655" s="183">
        <v>0</v>
      </c>
      <c r="X2655" s="183">
        <v>0</v>
      </c>
      <c r="Y2655" s="180">
        <v>0</v>
      </c>
      <c r="Z2655" s="180">
        <v>0</v>
      </c>
      <c r="AA2655" s="183">
        <v>0</v>
      </c>
      <c r="AB2655" s="183">
        <v>0</v>
      </c>
      <c r="AC2655" s="180">
        <f>+O2655+U2655-Y2655</f>
        <v>0</v>
      </c>
      <c r="AD2655" s="180">
        <f>+P2655+V2655-Z2655</f>
        <v>0</v>
      </c>
      <c r="AE2655" s="181">
        <f t="shared" si="1653"/>
        <v>0</v>
      </c>
      <c r="AF2655" s="180">
        <v>0</v>
      </c>
      <c r="AG2655" s="180">
        <v>0</v>
      </c>
      <c r="AH2655" s="181">
        <f t="shared" si="1654"/>
        <v>0</v>
      </c>
      <c r="AI2655" s="180">
        <v>0</v>
      </c>
      <c r="AJ2655" s="180">
        <v>0</v>
      </c>
      <c r="AK2655" s="181">
        <f t="shared" si="1655"/>
        <v>0</v>
      </c>
      <c r="AL2655" s="180">
        <v>0</v>
      </c>
      <c r="AM2655" s="180">
        <v>0</v>
      </c>
      <c r="AN2655" s="181">
        <f t="shared" si="1656"/>
        <v>0</v>
      </c>
      <c r="AO2655" s="180">
        <v>0</v>
      </c>
      <c r="AP2655" s="180">
        <v>0</v>
      </c>
      <c r="AQ2655" s="181">
        <f t="shared" si="1657"/>
        <v>0</v>
      </c>
      <c r="AR2655" s="180">
        <v>0</v>
      </c>
      <c r="AS2655" s="180">
        <v>0</v>
      </c>
      <c r="AT2655" s="181">
        <f t="shared" si="1658"/>
        <v>0</v>
      </c>
      <c r="AU2655" s="180">
        <f>+AC2655-AF2655-AI2655-AL2655-AO2655-AR2655</f>
        <v>0</v>
      </c>
      <c r="AV2655" s="180">
        <f>+AD2655-AG2655-AJ2655-AM2655-AP2655-AS2655</f>
        <v>0</v>
      </c>
      <c r="AW2655" s="181">
        <f t="shared" si="1659"/>
        <v>0</v>
      </c>
      <c r="AX2655" s="183">
        <f>+S2655+W2655-AA2655</f>
        <v>0</v>
      </c>
      <c r="AY2655" s="183">
        <f>+T2655+X2655-AB2655</f>
        <v>0</v>
      </c>
      <c r="AZ2655" s="183"/>
      <c r="BA2655" s="183"/>
      <c r="BB2655" s="183"/>
      <c r="BC2655" s="183"/>
      <c r="BD2655" s="183">
        <f>+AX2655-AZ2655-BB2655</f>
        <v>0</v>
      </c>
      <c r="BE2655" s="183">
        <f>+AY2655-BA2655-BC2655</f>
        <v>0</v>
      </c>
    </row>
    <row r="2656" spans="2:57" ht="31.5" hidden="1">
      <c r="B2656" s="163">
        <v>2025</v>
      </c>
      <c r="C2656" s="163">
        <v>20</v>
      </c>
      <c r="D2656" s="164"/>
      <c r="E2656" s="165"/>
      <c r="F2656" s="163">
        <v>4</v>
      </c>
      <c r="G2656" s="163">
        <v>10</v>
      </c>
      <c r="H2656" s="163">
        <v>26</v>
      </c>
      <c r="I2656" s="163">
        <v>3000</v>
      </c>
      <c r="J2656" s="163">
        <v>3500</v>
      </c>
      <c r="K2656" s="163">
        <v>353</v>
      </c>
      <c r="L2656" s="166" t="s">
        <v>44</v>
      </c>
      <c r="M2656" s="167"/>
      <c r="N2656" s="168" t="s">
        <v>888</v>
      </c>
      <c r="O2656" s="169">
        <v>0</v>
      </c>
      <c r="P2656" s="169">
        <v>0</v>
      </c>
      <c r="Q2656" s="169">
        <v>0</v>
      </c>
      <c r="R2656" s="170"/>
      <c r="S2656" s="171"/>
      <c r="T2656" s="172"/>
      <c r="U2656" s="169">
        <f t="shared" ref="U2656:AD2656" si="1691">SUM(U2657)</f>
        <v>0</v>
      </c>
      <c r="V2656" s="169">
        <f t="shared" si="1691"/>
        <v>0</v>
      </c>
      <c r="W2656" s="173">
        <f t="shared" si="1691"/>
        <v>0</v>
      </c>
      <c r="X2656" s="173">
        <f t="shared" si="1691"/>
        <v>0</v>
      </c>
      <c r="Y2656" s="169">
        <f t="shared" si="1691"/>
        <v>0</v>
      </c>
      <c r="Z2656" s="169">
        <f t="shared" si="1691"/>
        <v>0</v>
      </c>
      <c r="AA2656" s="173">
        <f t="shared" si="1691"/>
        <v>0</v>
      </c>
      <c r="AB2656" s="173">
        <f t="shared" si="1691"/>
        <v>0</v>
      </c>
      <c r="AC2656" s="169">
        <f t="shared" si="1691"/>
        <v>0</v>
      </c>
      <c r="AD2656" s="169">
        <f t="shared" si="1691"/>
        <v>0</v>
      </c>
      <c r="AE2656" s="169">
        <f t="shared" si="1653"/>
        <v>0</v>
      </c>
      <c r="AF2656" s="169">
        <f>SUM(AF2657)</f>
        <v>0</v>
      </c>
      <c r="AG2656" s="169">
        <f>SUM(AG2657)</f>
        <v>0</v>
      </c>
      <c r="AH2656" s="169">
        <f t="shared" si="1654"/>
        <v>0</v>
      </c>
      <c r="AI2656" s="169">
        <f>SUM(AI2657)</f>
        <v>0</v>
      </c>
      <c r="AJ2656" s="169">
        <f>SUM(AJ2657)</f>
        <v>0</v>
      </c>
      <c r="AK2656" s="169">
        <f t="shared" si="1655"/>
        <v>0</v>
      </c>
      <c r="AL2656" s="169">
        <f>SUM(AL2657)</f>
        <v>0</v>
      </c>
      <c r="AM2656" s="169">
        <f>SUM(AM2657)</f>
        <v>0</v>
      </c>
      <c r="AN2656" s="169">
        <f t="shared" si="1656"/>
        <v>0</v>
      </c>
      <c r="AO2656" s="169">
        <f>SUM(AO2657)</f>
        <v>0</v>
      </c>
      <c r="AP2656" s="169">
        <f>SUM(AP2657)</f>
        <v>0</v>
      </c>
      <c r="AQ2656" s="169">
        <f t="shared" si="1657"/>
        <v>0</v>
      </c>
      <c r="AR2656" s="169">
        <f>SUM(AR2657)</f>
        <v>0</v>
      </c>
      <c r="AS2656" s="169">
        <f>SUM(AS2657)</f>
        <v>0</v>
      </c>
      <c r="AT2656" s="169">
        <f t="shared" si="1658"/>
        <v>0</v>
      </c>
      <c r="AU2656" s="169">
        <f>SUM(AU2657)</f>
        <v>0</v>
      </c>
      <c r="AV2656" s="169">
        <f>SUM(AV2657)</f>
        <v>0</v>
      </c>
      <c r="AW2656" s="169">
        <f t="shared" si="1659"/>
        <v>0</v>
      </c>
      <c r="AX2656" s="171"/>
      <c r="AY2656" s="172"/>
      <c r="AZ2656" s="171"/>
      <c r="BA2656" s="172"/>
      <c r="BB2656" s="171"/>
      <c r="BC2656" s="172"/>
      <c r="BD2656" s="171"/>
      <c r="BE2656" s="172"/>
    </row>
    <row r="2657" spans="2:57" ht="15.75" hidden="1">
      <c r="B2657" s="174">
        <v>2025</v>
      </c>
      <c r="C2657" s="174">
        <v>20</v>
      </c>
      <c r="D2657" s="175">
        <v>0</v>
      </c>
      <c r="E2657" s="176"/>
      <c r="F2657" s="174">
        <v>4</v>
      </c>
      <c r="G2657" s="174">
        <v>10</v>
      </c>
      <c r="H2657" s="174">
        <v>26</v>
      </c>
      <c r="I2657" s="174">
        <v>3000</v>
      </c>
      <c r="J2657" s="174">
        <v>3500</v>
      </c>
      <c r="K2657" s="174">
        <v>353</v>
      </c>
      <c r="L2657" s="177">
        <v>908</v>
      </c>
      <c r="M2657" s="178">
        <v>0</v>
      </c>
      <c r="N2657" s="179" t="s">
        <v>889</v>
      </c>
      <c r="O2657" s="180">
        <v>0</v>
      </c>
      <c r="P2657" s="180">
        <v>0</v>
      </c>
      <c r="Q2657" s="181">
        <v>0</v>
      </c>
      <c r="R2657" s="182" t="s">
        <v>50</v>
      </c>
      <c r="S2657" s="183">
        <v>0</v>
      </c>
      <c r="T2657" s="183">
        <v>0</v>
      </c>
      <c r="U2657" s="180">
        <v>0</v>
      </c>
      <c r="V2657" s="180">
        <v>0</v>
      </c>
      <c r="W2657" s="183">
        <v>0</v>
      </c>
      <c r="X2657" s="183">
        <v>0</v>
      </c>
      <c r="Y2657" s="180">
        <v>0</v>
      </c>
      <c r="Z2657" s="180">
        <v>0</v>
      </c>
      <c r="AA2657" s="183">
        <v>0</v>
      </c>
      <c r="AB2657" s="183">
        <v>0</v>
      </c>
      <c r="AC2657" s="180">
        <f>+O2657+U2657-Y2657</f>
        <v>0</v>
      </c>
      <c r="AD2657" s="180">
        <f>+P2657+V2657-Z2657</f>
        <v>0</v>
      </c>
      <c r="AE2657" s="181">
        <f t="shared" si="1653"/>
        <v>0</v>
      </c>
      <c r="AF2657" s="180">
        <v>0</v>
      </c>
      <c r="AG2657" s="180">
        <v>0</v>
      </c>
      <c r="AH2657" s="181">
        <f t="shared" si="1654"/>
        <v>0</v>
      </c>
      <c r="AI2657" s="180">
        <v>0</v>
      </c>
      <c r="AJ2657" s="180">
        <v>0</v>
      </c>
      <c r="AK2657" s="181">
        <f t="shared" si="1655"/>
        <v>0</v>
      </c>
      <c r="AL2657" s="180">
        <v>0</v>
      </c>
      <c r="AM2657" s="180">
        <v>0</v>
      </c>
      <c r="AN2657" s="181">
        <f t="shared" si="1656"/>
        <v>0</v>
      </c>
      <c r="AO2657" s="180">
        <v>0</v>
      </c>
      <c r="AP2657" s="180">
        <v>0</v>
      </c>
      <c r="AQ2657" s="181">
        <f t="shared" si="1657"/>
        <v>0</v>
      </c>
      <c r="AR2657" s="180">
        <v>0</v>
      </c>
      <c r="AS2657" s="180">
        <v>0</v>
      </c>
      <c r="AT2657" s="181">
        <f t="shared" si="1658"/>
        <v>0</v>
      </c>
      <c r="AU2657" s="180">
        <f>+AC2657-AF2657-AI2657-AL2657-AO2657-AR2657</f>
        <v>0</v>
      </c>
      <c r="AV2657" s="180">
        <f>+AD2657-AG2657-AJ2657-AM2657-AP2657-AS2657</f>
        <v>0</v>
      </c>
      <c r="AW2657" s="181">
        <f t="shared" si="1659"/>
        <v>0</v>
      </c>
      <c r="AX2657" s="183">
        <f>+S2657+W2657-AA2657</f>
        <v>0</v>
      </c>
      <c r="AY2657" s="183">
        <f>+T2657+X2657-AB2657</f>
        <v>0</v>
      </c>
      <c r="AZ2657" s="183"/>
      <c r="BA2657" s="183"/>
      <c r="BB2657" s="183"/>
      <c r="BC2657" s="183"/>
      <c r="BD2657" s="183">
        <f>+AX2657-AZ2657-BB2657</f>
        <v>0</v>
      </c>
      <c r="BE2657" s="183">
        <f>+AY2657-BA2657-BC2657</f>
        <v>0</v>
      </c>
    </row>
    <row r="2658" spans="2:57" ht="15.75" hidden="1">
      <c r="B2658" s="163">
        <v>2025</v>
      </c>
      <c r="C2658" s="163">
        <v>20</v>
      </c>
      <c r="D2658" s="164"/>
      <c r="E2658" s="165"/>
      <c r="F2658" s="163">
        <v>4</v>
      </c>
      <c r="G2658" s="163">
        <v>10</v>
      </c>
      <c r="H2658" s="163">
        <v>26</v>
      </c>
      <c r="I2658" s="163">
        <v>3000</v>
      </c>
      <c r="J2658" s="163">
        <v>3500</v>
      </c>
      <c r="K2658" s="163">
        <v>355</v>
      </c>
      <c r="L2658" s="166" t="s">
        <v>44</v>
      </c>
      <c r="M2658" s="167"/>
      <c r="N2658" s="168" t="s">
        <v>1106</v>
      </c>
      <c r="O2658" s="169">
        <v>0</v>
      </c>
      <c r="P2658" s="169">
        <v>0</v>
      </c>
      <c r="Q2658" s="169">
        <v>0</v>
      </c>
      <c r="R2658" s="170"/>
      <c r="S2658" s="171"/>
      <c r="T2658" s="172"/>
      <c r="U2658" s="169">
        <f t="shared" ref="U2658:AD2658" si="1692">SUM(U2659)</f>
        <v>0</v>
      </c>
      <c r="V2658" s="169">
        <f t="shared" si="1692"/>
        <v>0</v>
      </c>
      <c r="W2658" s="173">
        <f t="shared" si="1692"/>
        <v>0</v>
      </c>
      <c r="X2658" s="173">
        <f t="shared" si="1692"/>
        <v>0</v>
      </c>
      <c r="Y2658" s="169">
        <f t="shared" si="1692"/>
        <v>0</v>
      </c>
      <c r="Z2658" s="169">
        <f t="shared" si="1692"/>
        <v>0</v>
      </c>
      <c r="AA2658" s="173">
        <f t="shared" si="1692"/>
        <v>0</v>
      </c>
      <c r="AB2658" s="173">
        <f t="shared" si="1692"/>
        <v>0</v>
      </c>
      <c r="AC2658" s="169">
        <f t="shared" si="1692"/>
        <v>0</v>
      </c>
      <c r="AD2658" s="169">
        <f t="shared" si="1692"/>
        <v>0</v>
      </c>
      <c r="AE2658" s="169">
        <f t="shared" si="1653"/>
        <v>0</v>
      </c>
      <c r="AF2658" s="169">
        <f>SUM(AF2659)</f>
        <v>0</v>
      </c>
      <c r="AG2658" s="169">
        <f>SUM(AG2659)</f>
        <v>0</v>
      </c>
      <c r="AH2658" s="169">
        <f t="shared" si="1654"/>
        <v>0</v>
      </c>
      <c r="AI2658" s="169">
        <f>SUM(AI2659)</f>
        <v>0</v>
      </c>
      <c r="AJ2658" s="169">
        <f>SUM(AJ2659)</f>
        <v>0</v>
      </c>
      <c r="AK2658" s="169">
        <f t="shared" si="1655"/>
        <v>0</v>
      </c>
      <c r="AL2658" s="169">
        <f>SUM(AL2659)</f>
        <v>0</v>
      </c>
      <c r="AM2658" s="169">
        <f>SUM(AM2659)</f>
        <v>0</v>
      </c>
      <c r="AN2658" s="169">
        <f t="shared" si="1656"/>
        <v>0</v>
      </c>
      <c r="AO2658" s="169">
        <f>SUM(AO2659)</f>
        <v>0</v>
      </c>
      <c r="AP2658" s="169">
        <f>SUM(AP2659)</f>
        <v>0</v>
      </c>
      <c r="AQ2658" s="169">
        <f t="shared" si="1657"/>
        <v>0</v>
      </c>
      <c r="AR2658" s="169">
        <f>SUM(AR2659)</f>
        <v>0</v>
      </c>
      <c r="AS2658" s="169">
        <f>SUM(AS2659)</f>
        <v>0</v>
      </c>
      <c r="AT2658" s="169">
        <f t="shared" si="1658"/>
        <v>0</v>
      </c>
      <c r="AU2658" s="169">
        <f>SUM(AU2659)</f>
        <v>0</v>
      </c>
      <c r="AV2658" s="169">
        <f>SUM(AV2659)</f>
        <v>0</v>
      </c>
      <c r="AW2658" s="169">
        <f t="shared" si="1659"/>
        <v>0</v>
      </c>
      <c r="AX2658" s="171"/>
      <c r="AY2658" s="172"/>
      <c r="AZ2658" s="171"/>
      <c r="BA2658" s="172"/>
      <c r="BB2658" s="171"/>
      <c r="BC2658" s="172"/>
      <c r="BD2658" s="171"/>
      <c r="BE2658" s="172"/>
    </row>
    <row r="2659" spans="2:57" ht="15.75" hidden="1">
      <c r="B2659" s="174">
        <v>2025</v>
      </c>
      <c r="C2659" s="174">
        <v>20</v>
      </c>
      <c r="D2659" s="175">
        <v>0</v>
      </c>
      <c r="E2659" s="176"/>
      <c r="F2659" s="174">
        <v>4</v>
      </c>
      <c r="G2659" s="174">
        <v>10</v>
      </c>
      <c r="H2659" s="174">
        <v>26</v>
      </c>
      <c r="I2659" s="174">
        <v>3000</v>
      </c>
      <c r="J2659" s="174">
        <v>3500</v>
      </c>
      <c r="K2659" s="174">
        <v>355</v>
      </c>
      <c r="L2659" s="177">
        <v>914</v>
      </c>
      <c r="M2659" s="178">
        <v>0</v>
      </c>
      <c r="N2659" s="179" t="s">
        <v>1107</v>
      </c>
      <c r="O2659" s="180">
        <v>0</v>
      </c>
      <c r="P2659" s="180">
        <v>0</v>
      </c>
      <c r="Q2659" s="181">
        <v>0</v>
      </c>
      <c r="R2659" s="182" t="s">
        <v>50</v>
      </c>
      <c r="S2659" s="183">
        <v>0</v>
      </c>
      <c r="T2659" s="183">
        <v>0</v>
      </c>
      <c r="U2659" s="180">
        <v>0</v>
      </c>
      <c r="V2659" s="180">
        <v>0</v>
      </c>
      <c r="W2659" s="183">
        <v>0</v>
      </c>
      <c r="X2659" s="183">
        <v>0</v>
      </c>
      <c r="Y2659" s="180">
        <v>0</v>
      </c>
      <c r="Z2659" s="180">
        <v>0</v>
      </c>
      <c r="AA2659" s="183">
        <v>0</v>
      </c>
      <c r="AB2659" s="183">
        <v>0</v>
      </c>
      <c r="AC2659" s="180">
        <f>+O2659+U2659-Y2659</f>
        <v>0</v>
      </c>
      <c r="AD2659" s="180">
        <f>+P2659+V2659-Z2659</f>
        <v>0</v>
      </c>
      <c r="AE2659" s="181">
        <f t="shared" si="1653"/>
        <v>0</v>
      </c>
      <c r="AF2659" s="180">
        <v>0</v>
      </c>
      <c r="AG2659" s="180">
        <v>0</v>
      </c>
      <c r="AH2659" s="181">
        <f t="shared" si="1654"/>
        <v>0</v>
      </c>
      <c r="AI2659" s="180">
        <v>0</v>
      </c>
      <c r="AJ2659" s="180">
        <v>0</v>
      </c>
      <c r="AK2659" s="181">
        <f t="shared" si="1655"/>
        <v>0</v>
      </c>
      <c r="AL2659" s="180">
        <v>0</v>
      </c>
      <c r="AM2659" s="180">
        <v>0</v>
      </c>
      <c r="AN2659" s="181">
        <f t="shared" si="1656"/>
        <v>0</v>
      </c>
      <c r="AO2659" s="180">
        <v>0</v>
      </c>
      <c r="AP2659" s="180">
        <v>0</v>
      </c>
      <c r="AQ2659" s="181">
        <f t="shared" si="1657"/>
        <v>0</v>
      </c>
      <c r="AR2659" s="180">
        <v>0</v>
      </c>
      <c r="AS2659" s="180">
        <v>0</v>
      </c>
      <c r="AT2659" s="181">
        <f t="shared" si="1658"/>
        <v>0</v>
      </c>
      <c r="AU2659" s="180">
        <f>+AC2659-AF2659-AI2659-AL2659-AO2659-AR2659</f>
        <v>0</v>
      </c>
      <c r="AV2659" s="180">
        <f>+AD2659-AG2659-AJ2659-AM2659-AP2659-AS2659</f>
        <v>0</v>
      </c>
      <c r="AW2659" s="181">
        <f t="shared" si="1659"/>
        <v>0</v>
      </c>
      <c r="AX2659" s="183">
        <f>+S2659+W2659-AA2659</f>
        <v>0</v>
      </c>
      <c r="AY2659" s="183">
        <f>+T2659+X2659-AB2659</f>
        <v>0</v>
      </c>
      <c r="AZ2659" s="183"/>
      <c r="BA2659" s="183"/>
      <c r="BB2659" s="183"/>
      <c r="BC2659" s="183"/>
      <c r="BD2659" s="183">
        <f>+AX2659-AZ2659-BB2659</f>
        <v>0</v>
      </c>
      <c r="BE2659" s="183">
        <f>+AY2659-BA2659-BC2659</f>
        <v>0</v>
      </c>
    </row>
    <row r="2660" spans="2:57" ht="31.5" hidden="1">
      <c r="B2660" s="163">
        <v>2025</v>
      </c>
      <c r="C2660" s="163">
        <v>20</v>
      </c>
      <c r="D2660" s="164"/>
      <c r="E2660" s="165"/>
      <c r="F2660" s="163">
        <v>4</v>
      </c>
      <c r="G2660" s="163">
        <v>10</v>
      </c>
      <c r="H2660" s="163">
        <v>26</v>
      </c>
      <c r="I2660" s="163">
        <v>3000</v>
      </c>
      <c r="J2660" s="163">
        <v>3500</v>
      </c>
      <c r="K2660" s="163">
        <v>357</v>
      </c>
      <c r="L2660" s="166" t="s">
        <v>44</v>
      </c>
      <c r="M2660" s="167"/>
      <c r="N2660" s="168" t="s">
        <v>126</v>
      </c>
      <c r="O2660" s="169">
        <v>0</v>
      </c>
      <c r="P2660" s="169">
        <v>0</v>
      </c>
      <c r="Q2660" s="169">
        <v>0</v>
      </c>
      <c r="R2660" s="170"/>
      <c r="S2660" s="171"/>
      <c r="T2660" s="172"/>
      <c r="U2660" s="169">
        <f t="shared" ref="U2660:AD2660" si="1693">SUM(U2661)</f>
        <v>0</v>
      </c>
      <c r="V2660" s="169">
        <f t="shared" si="1693"/>
        <v>0</v>
      </c>
      <c r="W2660" s="173">
        <f t="shared" si="1693"/>
        <v>0</v>
      </c>
      <c r="X2660" s="173">
        <f t="shared" si="1693"/>
        <v>0</v>
      </c>
      <c r="Y2660" s="169">
        <f t="shared" si="1693"/>
        <v>0</v>
      </c>
      <c r="Z2660" s="169">
        <f t="shared" si="1693"/>
        <v>0</v>
      </c>
      <c r="AA2660" s="173">
        <f t="shared" si="1693"/>
        <v>0</v>
      </c>
      <c r="AB2660" s="173">
        <f t="shared" si="1693"/>
        <v>0</v>
      </c>
      <c r="AC2660" s="169">
        <f t="shared" si="1693"/>
        <v>0</v>
      </c>
      <c r="AD2660" s="169">
        <f t="shared" si="1693"/>
        <v>0</v>
      </c>
      <c r="AE2660" s="169">
        <f t="shared" si="1653"/>
        <v>0</v>
      </c>
      <c r="AF2660" s="169">
        <f>SUM(AF2661)</f>
        <v>0</v>
      </c>
      <c r="AG2660" s="169">
        <f>SUM(AG2661)</f>
        <v>0</v>
      </c>
      <c r="AH2660" s="169">
        <f t="shared" si="1654"/>
        <v>0</v>
      </c>
      <c r="AI2660" s="169">
        <f>SUM(AI2661)</f>
        <v>0</v>
      </c>
      <c r="AJ2660" s="169">
        <f>SUM(AJ2661)</f>
        <v>0</v>
      </c>
      <c r="AK2660" s="169">
        <f t="shared" si="1655"/>
        <v>0</v>
      </c>
      <c r="AL2660" s="169">
        <f>SUM(AL2661)</f>
        <v>0</v>
      </c>
      <c r="AM2660" s="169">
        <f>SUM(AM2661)</f>
        <v>0</v>
      </c>
      <c r="AN2660" s="169">
        <f t="shared" si="1656"/>
        <v>0</v>
      </c>
      <c r="AO2660" s="169">
        <f>SUM(AO2661)</f>
        <v>0</v>
      </c>
      <c r="AP2660" s="169">
        <f>SUM(AP2661)</f>
        <v>0</v>
      </c>
      <c r="AQ2660" s="169">
        <f t="shared" si="1657"/>
        <v>0</v>
      </c>
      <c r="AR2660" s="169">
        <f>SUM(AR2661)</f>
        <v>0</v>
      </c>
      <c r="AS2660" s="169">
        <f>SUM(AS2661)</f>
        <v>0</v>
      </c>
      <c r="AT2660" s="169">
        <f t="shared" si="1658"/>
        <v>0</v>
      </c>
      <c r="AU2660" s="169">
        <f>SUM(AU2661)</f>
        <v>0</v>
      </c>
      <c r="AV2660" s="169">
        <f>SUM(AV2661)</f>
        <v>0</v>
      </c>
      <c r="AW2660" s="169">
        <f t="shared" si="1659"/>
        <v>0</v>
      </c>
      <c r="AX2660" s="171"/>
      <c r="AY2660" s="172"/>
      <c r="AZ2660" s="171"/>
      <c r="BA2660" s="172"/>
      <c r="BB2660" s="171"/>
      <c r="BC2660" s="172"/>
      <c r="BD2660" s="171"/>
      <c r="BE2660" s="172"/>
    </row>
    <row r="2661" spans="2:57" ht="15.75" hidden="1">
      <c r="B2661" s="174">
        <v>2025</v>
      </c>
      <c r="C2661" s="174">
        <v>20</v>
      </c>
      <c r="D2661" s="175">
        <v>0</v>
      </c>
      <c r="E2661" s="176"/>
      <c r="F2661" s="174">
        <v>4</v>
      </c>
      <c r="G2661" s="174">
        <v>10</v>
      </c>
      <c r="H2661" s="174">
        <v>26</v>
      </c>
      <c r="I2661" s="174">
        <v>3000</v>
      </c>
      <c r="J2661" s="174">
        <v>3500</v>
      </c>
      <c r="K2661" s="174">
        <v>357</v>
      </c>
      <c r="L2661" s="177">
        <v>912</v>
      </c>
      <c r="M2661" s="178">
        <v>0</v>
      </c>
      <c r="N2661" s="179" t="s">
        <v>127</v>
      </c>
      <c r="O2661" s="180">
        <v>0</v>
      </c>
      <c r="P2661" s="180">
        <v>0</v>
      </c>
      <c r="Q2661" s="181">
        <v>0</v>
      </c>
      <c r="R2661" s="182" t="s">
        <v>50</v>
      </c>
      <c r="S2661" s="183">
        <v>0</v>
      </c>
      <c r="T2661" s="183">
        <v>0</v>
      </c>
      <c r="U2661" s="180">
        <v>0</v>
      </c>
      <c r="V2661" s="180">
        <v>0</v>
      </c>
      <c r="W2661" s="183">
        <v>0</v>
      </c>
      <c r="X2661" s="183">
        <v>0</v>
      </c>
      <c r="Y2661" s="180">
        <v>0</v>
      </c>
      <c r="Z2661" s="180">
        <v>0</v>
      </c>
      <c r="AA2661" s="183">
        <v>0</v>
      </c>
      <c r="AB2661" s="183">
        <v>0</v>
      </c>
      <c r="AC2661" s="180">
        <f>+O2661+U2661-Y2661</f>
        <v>0</v>
      </c>
      <c r="AD2661" s="180">
        <f>+P2661+V2661-Z2661</f>
        <v>0</v>
      </c>
      <c r="AE2661" s="181">
        <f t="shared" si="1653"/>
        <v>0</v>
      </c>
      <c r="AF2661" s="180">
        <v>0</v>
      </c>
      <c r="AG2661" s="180">
        <v>0</v>
      </c>
      <c r="AH2661" s="181">
        <f t="shared" si="1654"/>
        <v>0</v>
      </c>
      <c r="AI2661" s="180">
        <v>0</v>
      </c>
      <c r="AJ2661" s="180">
        <v>0</v>
      </c>
      <c r="AK2661" s="181">
        <f t="shared" si="1655"/>
        <v>0</v>
      </c>
      <c r="AL2661" s="180">
        <v>0</v>
      </c>
      <c r="AM2661" s="180">
        <v>0</v>
      </c>
      <c r="AN2661" s="181">
        <f t="shared" si="1656"/>
        <v>0</v>
      </c>
      <c r="AO2661" s="180">
        <v>0</v>
      </c>
      <c r="AP2661" s="180">
        <v>0</v>
      </c>
      <c r="AQ2661" s="181">
        <f t="shared" si="1657"/>
        <v>0</v>
      </c>
      <c r="AR2661" s="180">
        <v>0</v>
      </c>
      <c r="AS2661" s="180">
        <v>0</v>
      </c>
      <c r="AT2661" s="181">
        <f t="shared" si="1658"/>
        <v>0</v>
      </c>
      <c r="AU2661" s="180">
        <f>+AC2661-AF2661-AI2661-AL2661-AO2661-AR2661</f>
        <v>0</v>
      </c>
      <c r="AV2661" s="180">
        <f>+AD2661-AG2661-AJ2661-AM2661-AP2661-AS2661</f>
        <v>0</v>
      </c>
      <c r="AW2661" s="181">
        <f t="shared" si="1659"/>
        <v>0</v>
      </c>
      <c r="AX2661" s="183">
        <f>+S2661+W2661-AA2661</f>
        <v>0</v>
      </c>
      <c r="AY2661" s="183">
        <f>+T2661+X2661-AB2661</f>
        <v>0</v>
      </c>
      <c r="AZ2661" s="183"/>
      <c r="BA2661" s="183"/>
      <c r="BB2661" s="183"/>
      <c r="BC2661" s="183"/>
      <c r="BD2661" s="183">
        <f>+AX2661-AZ2661-BB2661</f>
        <v>0</v>
      </c>
      <c r="BE2661" s="183">
        <f>+AY2661-BA2661-BC2661</f>
        <v>0</v>
      </c>
    </row>
    <row r="2662" spans="2:57" ht="15.75" hidden="1">
      <c r="B2662" s="152">
        <v>2025</v>
      </c>
      <c r="C2662" s="152">
        <v>20</v>
      </c>
      <c r="D2662" s="153"/>
      <c r="E2662" s="154"/>
      <c r="F2662" s="152">
        <v>4</v>
      </c>
      <c r="G2662" s="152">
        <v>10</v>
      </c>
      <c r="H2662" s="152">
        <v>26</v>
      </c>
      <c r="I2662" s="152">
        <v>3000</v>
      </c>
      <c r="J2662" s="152">
        <v>3700</v>
      </c>
      <c r="K2662" s="152"/>
      <c r="L2662" s="155" t="s">
        <v>44</v>
      </c>
      <c r="M2662" s="156"/>
      <c r="N2662" s="157" t="s">
        <v>131</v>
      </c>
      <c r="O2662" s="158">
        <v>0</v>
      </c>
      <c r="P2662" s="158">
        <v>0</v>
      </c>
      <c r="Q2662" s="158">
        <v>0</v>
      </c>
      <c r="R2662" s="159"/>
      <c r="S2662" s="160"/>
      <c r="T2662" s="161"/>
      <c r="U2662" s="158">
        <f t="shared" ref="U2662:AD2662" si="1694">U2663+U2665+U2667</f>
        <v>0</v>
      </c>
      <c r="V2662" s="158">
        <f t="shared" si="1694"/>
        <v>0</v>
      </c>
      <c r="W2662" s="162">
        <f t="shared" si="1694"/>
        <v>0</v>
      </c>
      <c r="X2662" s="162">
        <f t="shared" si="1694"/>
        <v>0</v>
      </c>
      <c r="Y2662" s="158">
        <f t="shared" si="1694"/>
        <v>0</v>
      </c>
      <c r="Z2662" s="158">
        <f t="shared" si="1694"/>
        <v>0</v>
      </c>
      <c r="AA2662" s="162">
        <f t="shared" si="1694"/>
        <v>0</v>
      </c>
      <c r="AB2662" s="162">
        <f t="shared" si="1694"/>
        <v>0</v>
      </c>
      <c r="AC2662" s="158">
        <f t="shared" si="1694"/>
        <v>0</v>
      </c>
      <c r="AD2662" s="158">
        <f t="shared" si="1694"/>
        <v>0</v>
      </c>
      <c r="AE2662" s="158">
        <f t="shared" si="1653"/>
        <v>0</v>
      </c>
      <c r="AF2662" s="158">
        <f>AF2663+AF2665+AF2667</f>
        <v>0</v>
      </c>
      <c r="AG2662" s="158">
        <f>AG2663+AG2665+AG2667</f>
        <v>0</v>
      </c>
      <c r="AH2662" s="158">
        <f t="shared" si="1654"/>
        <v>0</v>
      </c>
      <c r="AI2662" s="158">
        <f>AI2663+AI2665+AI2667</f>
        <v>0</v>
      </c>
      <c r="AJ2662" s="158">
        <f>AJ2663+AJ2665+AJ2667</f>
        <v>0</v>
      </c>
      <c r="AK2662" s="158">
        <f t="shared" si="1655"/>
        <v>0</v>
      </c>
      <c r="AL2662" s="158">
        <f>AL2663+AL2665+AL2667</f>
        <v>0</v>
      </c>
      <c r="AM2662" s="158">
        <f>AM2663+AM2665+AM2667</f>
        <v>0</v>
      </c>
      <c r="AN2662" s="158">
        <f t="shared" si="1656"/>
        <v>0</v>
      </c>
      <c r="AO2662" s="158">
        <f>AO2663+AO2665+AO2667</f>
        <v>0</v>
      </c>
      <c r="AP2662" s="158">
        <f>AP2663+AP2665+AP2667</f>
        <v>0</v>
      </c>
      <c r="AQ2662" s="158">
        <f t="shared" si="1657"/>
        <v>0</v>
      </c>
      <c r="AR2662" s="158">
        <f>AR2663+AR2665+AR2667</f>
        <v>0</v>
      </c>
      <c r="AS2662" s="158">
        <f>AS2663+AS2665+AS2667</f>
        <v>0</v>
      </c>
      <c r="AT2662" s="158">
        <f t="shared" si="1658"/>
        <v>0</v>
      </c>
      <c r="AU2662" s="158">
        <f>AU2663+AU2665+AU2667</f>
        <v>0</v>
      </c>
      <c r="AV2662" s="158">
        <f>AV2663+AV2665+AV2667</f>
        <v>0</v>
      </c>
      <c r="AW2662" s="158">
        <f t="shared" si="1659"/>
        <v>0</v>
      </c>
      <c r="AX2662" s="160"/>
      <c r="AY2662" s="161"/>
      <c r="AZ2662" s="160"/>
      <c r="BA2662" s="161"/>
      <c r="BB2662" s="160"/>
      <c r="BC2662" s="161"/>
      <c r="BD2662" s="160"/>
      <c r="BE2662" s="161"/>
    </row>
    <row r="2663" spans="2:57" ht="15.75" hidden="1">
      <c r="B2663" s="163">
        <v>2025</v>
      </c>
      <c r="C2663" s="163">
        <v>20</v>
      </c>
      <c r="D2663" s="164"/>
      <c r="E2663" s="165"/>
      <c r="F2663" s="163">
        <v>4</v>
      </c>
      <c r="G2663" s="163">
        <v>10</v>
      </c>
      <c r="H2663" s="163">
        <v>26</v>
      </c>
      <c r="I2663" s="163">
        <v>3000</v>
      </c>
      <c r="J2663" s="163">
        <v>3700</v>
      </c>
      <c r="K2663" s="163">
        <v>371</v>
      </c>
      <c r="L2663" s="166" t="s">
        <v>44</v>
      </c>
      <c r="M2663" s="167"/>
      <c r="N2663" s="168" t="s">
        <v>132</v>
      </c>
      <c r="O2663" s="169">
        <v>0</v>
      </c>
      <c r="P2663" s="169">
        <v>0</v>
      </c>
      <c r="Q2663" s="169">
        <v>0</v>
      </c>
      <c r="R2663" s="170"/>
      <c r="S2663" s="171"/>
      <c r="T2663" s="172"/>
      <c r="U2663" s="169">
        <f t="shared" ref="U2663:AD2663" si="1695">SUM(U2664)</f>
        <v>0</v>
      </c>
      <c r="V2663" s="169">
        <f t="shared" si="1695"/>
        <v>0</v>
      </c>
      <c r="W2663" s="173">
        <f t="shared" si="1695"/>
        <v>0</v>
      </c>
      <c r="X2663" s="173">
        <f t="shared" si="1695"/>
        <v>0</v>
      </c>
      <c r="Y2663" s="169">
        <f t="shared" si="1695"/>
        <v>0</v>
      </c>
      <c r="Z2663" s="169">
        <f t="shared" si="1695"/>
        <v>0</v>
      </c>
      <c r="AA2663" s="173">
        <f t="shared" si="1695"/>
        <v>0</v>
      </c>
      <c r="AB2663" s="173">
        <f t="shared" si="1695"/>
        <v>0</v>
      </c>
      <c r="AC2663" s="169">
        <f t="shared" si="1695"/>
        <v>0</v>
      </c>
      <c r="AD2663" s="169">
        <f t="shared" si="1695"/>
        <v>0</v>
      </c>
      <c r="AE2663" s="169">
        <f t="shared" si="1653"/>
        <v>0</v>
      </c>
      <c r="AF2663" s="169">
        <f>SUM(AF2664)</f>
        <v>0</v>
      </c>
      <c r="AG2663" s="169">
        <f>SUM(AG2664)</f>
        <v>0</v>
      </c>
      <c r="AH2663" s="169">
        <f t="shared" si="1654"/>
        <v>0</v>
      </c>
      <c r="AI2663" s="169">
        <f>SUM(AI2664)</f>
        <v>0</v>
      </c>
      <c r="AJ2663" s="169">
        <f>SUM(AJ2664)</f>
        <v>0</v>
      </c>
      <c r="AK2663" s="169">
        <f t="shared" si="1655"/>
        <v>0</v>
      </c>
      <c r="AL2663" s="169">
        <f>SUM(AL2664)</f>
        <v>0</v>
      </c>
      <c r="AM2663" s="169">
        <f>SUM(AM2664)</f>
        <v>0</v>
      </c>
      <c r="AN2663" s="169">
        <f t="shared" si="1656"/>
        <v>0</v>
      </c>
      <c r="AO2663" s="169">
        <f>SUM(AO2664)</f>
        <v>0</v>
      </c>
      <c r="AP2663" s="169">
        <f>SUM(AP2664)</f>
        <v>0</v>
      </c>
      <c r="AQ2663" s="169">
        <f t="shared" si="1657"/>
        <v>0</v>
      </c>
      <c r="AR2663" s="169">
        <f>SUM(AR2664)</f>
        <v>0</v>
      </c>
      <c r="AS2663" s="169">
        <f>SUM(AS2664)</f>
        <v>0</v>
      </c>
      <c r="AT2663" s="169">
        <f t="shared" si="1658"/>
        <v>0</v>
      </c>
      <c r="AU2663" s="169">
        <f>SUM(AU2664)</f>
        <v>0</v>
      </c>
      <c r="AV2663" s="169">
        <f>SUM(AV2664)</f>
        <v>0</v>
      </c>
      <c r="AW2663" s="169">
        <f t="shared" si="1659"/>
        <v>0</v>
      </c>
      <c r="AX2663" s="171"/>
      <c r="AY2663" s="172"/>
      <c r="AZ2663" s="171"/>
      <c r="BA2663" s="172"/>
      <c r="BB2663" s="171"/>
      <c r="BC2663" s="172"/>
      <c r="BD2663" s="171"/>
      <c r="BE2663" s="172"/>
    </row>
    <row r="2664" spans="2:57" ht="15.75" hidden="1">
      <c r="B2664" s="174">
        <v>2025</v>
      </c>
      <c r="C2664" s="174">
        <v>20</v>
      </c>
      <c r="D2664" s="175">
        <v>0</v>
      </c>
      <c r="E2664" s="176"/>
      <c r="F2664" s="174">
        <v>4</v>
      </c>
      <c r="G2664" s="174">
        <v>10</v>
      </c>
      <c r="H2664" s="174">
        <v>26</v>
      </c>
      <c r="I2664" s="174">
        <v>3000</v>
      </c>
      <c r="J2664" s="174">
        <v>3700</v>
      </c>
      <c r="K2664" s="174">
        <v>371</v>
      </c>
      <c r="L2664" s="177">
        <v>1114</v>
      </c>
      <c r="M2664" s="178">
        <v>0</v>
      </c>
      <c r="N2664" s="179" t="s">
        <v>133</v>
      </c>
      <c r="O2664" s="180">
        <v>0</v>
      </c>
      <c r="P2664" s="180">
        <v>0</v>
      </c>
      <c r="Q2664" s="181">
        <v>0</v>
      </c>
      <c r="R2664" s="182" t="s">
        <v>134</v>
      </c>
      <c r="S2664" s="183">
        <v>0</v>
      </c>
      <c r="T2664" s="183">
        <v>0</v>
      </c>
      <c r="U2664" s="180">
        <v>0</v>
      </c>
      <c r="V2664" s="180">
        <v>0</v>
      </c>
      <c r="W2664" s="183">
        <v>0</v>
      </c>
      <c r="X2664" s="183">
        <v>0</v>
      </c>
      <c r="Y2664" s="180">
        <v>0</v>
      </c>
      <c r="Z2664" s="180">
        <v>0</v>
      </c>
      <c r="AA2664" s="183">
        <v>0</v>
      </c>
      <c r="AB2664" s="183">
        <v>0</v>
      </c>
      <c r="AC2664" s="180">
        <f>+O2664+U2664-Y2664</f>
        <v>0</v>
      </c>
      <c r="AD2664" s="180">
        <f>+P2664+V2664-Z2664</f>
        <v>0</v>
      </c>
      <c r="AE2664" s="181">
        <f t="shared" si="1653"/>
        <v>0</v>
      </c>
      <c r="AF2664" s="180">
        <v>0</v>
      </c>
      <c r="AG2664" s="180">
        <v>0</v>
      </c>
      <c r="AH2664" s="181">
        <f t="shared" si="1654"/>
        <v>0</v>
      </c>
      <c r="AI2664" s="180">
        <v>0</v>
      </c>
      <c r="AJ2664" s="180">
        <v>0</v>
      </c>
      <c r="AK2664" s="181">
        <f t="shared" si="1655"/>
        <v>0</v>
      </c>
      <c r="AL2664" s="180">
        <v>0</v>
      </c>
      <c r="AM2664" s="180">
        <v>0</v>
      </c>
      <c r="AN2664" s="181">
        <f t="shared" si="1656"/>
        <v>0</v>
      </c>
      <c r="AO2664" s="180">
        <v>0</v>
      </c>
      <c r="AP2664" s="180">
        <v>0</v>
      </c>
      <c r="AQ2664" s="181">
        <f t="shared" si="1657"/>
        <v>0</v>
      </c>
      <c r="AR2664" s="180">
        <v>0</v>
      </c>
      <c r="AS2664" s="180">
        <v>0</v>
      </c>
      <c r="AT2664" s="181">
        <f t="shared" si="1658"/>
        <v>0</v>
      </c>
      <c r="AU2664" s="180">
        <f>+AC2664-AF2664-AI2664-AL2664-AO2664-AR2664</f>
        <v>0</v>
      </c>
      <c r="AV2664" s="180">
        <f>+AD2664-AG2664-AJ2664-AM2664-AP2664-AS2664</f>
        <v>0</v>
      </c>
      <c r="AW2664" s="181">
        <f t="shared" si="1659"/>
        <v>0</v>
      </c>
      <c r="AX2664" s="183">
        <f>+S2664+W2664-AA2664</f>
        <v>0</v>
      </c>
      <c r="AY2664" s="183">
        <f>+T2664+X2664-AB2664</f>
        <v>0</v>
      </c>
      <c r="AZ2664" s="183"/>
      <c r="BA2664" s="183"/>
      <c r="BB2664" s="183"/>
      <c r="BC2664" s="183"/>
      <c r="BD2664" s="183">
        <f>+AX2664-AZ2664-BB2664</f>
        <v>0</v>
      </c>
      <c r="BE2664" s="183">
        <f>+AY2664-BA2664-BC2664</f>
        <v>0</v>
      </c>
    </row>
    <row r="2665" spans="2:57" ht="15.75" hidden="1">
      <c r="B2665" s="163">
        <v>2025</v>
      </c>
      <c r="C2665" s="163">
        <v>20</v>
      </c>
      <c r="D2665" s="164"/>
      <c r="E2665" s="165"/>
      <c r="F2665" s="163">
        <v>4</v>
      </c>
      <c r="G2665" s="163">
        <v>10</v>
      </c>
      <c r="H2665" s="163">
        <v>26</v>
      </c>
      <c r="I2665" s="163">
        <v>3000</v>
      </c>
      <c r="J2665" s="163">
        <v>3700</v>
      </c>
      <c r="K2665" s="163">
        <v>372</v>
      </c>
      <c r="L2665" s="166" t="s">
        <v>44</v>
      </c>
      <c r="M2665" s="167"/>
      <c r="N2665" s="168" t="s">
        <v>135</v>
      </c>
      <c r="O2665" s="169">
        <v>0</v>
      </c>
      <c r="P2665" s="169">
        <v>0</v>
      </c>
      <c r="Q2665" s="169">
        <v>0</v>
      </c>
      <c r="R2665" s="170"/>
      <c r="S2665" s="171"/>
      <c r="T2665" s="172"/>
      <c r="U2665" s="169">
        <f t="shared" ref="U2665:AD2665" si="1696">SUM(U2666)</f>
        <v>0</v>
      </c>
      <c r="V2665" s="169">
        <f t="shared" si="1696"/>
        <v>0</v>
      </c>
      <c r="W2665" s="173">
        <f t="shared" si="1696"/>
        <v>0</v>
      </c>
      <c r="X2665" s="173">
        <f t="shared" si="1696"/>
        <v>0</v>
      </c>
      <c r="Y2665" s="169">
        <f t="shared" si="1696"/>
        <v>0</v>
      </c>
      <c r="Z2665" s="169">
        <f t="shared" si="1696"/>
        <v>0</v>
      </c>
      <c r="AA2665" s="173">
        <f t="shared" si="1696"/>
        <v>0</v>
      </c>
      <c r="AB2665" s="173">
        <f t="shared" si="1696"/>
        <v>0</v>
      </c>
      <c r="AC2665" s="169">
        <f t="shared" si="1696"/>
        <v>0</v>
      </c>
      <c r="AD2665" s="169">
        <f t="shared" si="1696"/>
        <v>0</v>
      </c>
      <c r="AE2665" s="169">
        <f t="shared" si="1653"/>
        <v>0</v>
      </c>
      <c r="AF2665" s="169">
        <f>SUM(AF2666)</f>
        <v>0</v>
      </c>
      <c r="AG2665" s="169">
        <f>SUM(AG2666)</f>
        <v>0</v>
      </c>
      <c r="AH2665" s="169">
        <f t="shared" si="1654"/>
        <v>0</v>
      </c>
      <c r="AI2665" s="169">
        <f>SUM(AI2666)</f>
        <v>0</v>
      </c>
      <c r="AJ2665" s="169">
        <f>SUM(AJ2666)</f>
        <v>0</v>
      </c>
      <c r="AK2665" s="169">
        <f t="shared" si="1655"/>
        <v>0</v>
      </c>
      <c r="AL2665" s="169">
        <f>SUM(AL2666)</f>
        <v>0</v>
      </c>
      <c r="AM2665" s="169">
        <f>SUM(AM2666)</f>
        <v>0</v>
      </c>
      <c r="AN2665" s="169">
        <f t="shared" si="1656"/>
        <v>0</v>
      </c>
      <c r="AO2665" s="169">
        <f>SUM(AO2666)</f>
        <v>0</v>
      </c>
      <c r="AP2665" s="169">
        <f>SUM(AP2666)</f>
        <v>0</v>
      </c>
      <c r="AQ2665" s="169">
        <f t="shared" si="1657"/>
        <v>0</v>
      </c>
      <c r="AR2665" s="169">
        <f>SUM(AR2666)</f>
        <v>0</v>
      </c>
      <c r="AS2665" s="169">
        <f>SUM(AS2666)</f>
        <v>0</v>
      </c>
      <c r="AT2665" s="169">
        <f t="shared" si="1658"/>
        <v>0</v>
      </c>
      <c r="AU2665" s="169">
        <f>SUM(AU2666)</f>
        <v>0</v>
      </c>
      <c r="AV2665" s="169">
        <f>SUM(AV2666)</f>
        <v>0</v>
      </c>
      <c r="AW2665" s="169">
        <f t="shared" si="1659"/>
        <v>0</v>
      </c>
      <c r="AX2665" s="171"/>
      <c r="AY2665" s="172"/>
      <c r="AZ2665" s="171"/>
      <c r="BA2665" s="172"/>
      <c r="BB2665" s="171"/>
      <c r="BC2665" s="172"/>
      <c r="BD2665" s="171"/>
      <c r="BE2665" s="172"/>
    </row>
    <row r="2666" spans="2:57" ht="15.75" hidden="1">
      <c r="B2666" s="174">
        <v>2025</v>
      </c>
      <c r="C2666" s="174">
        <v>20</v>
      </c>
      <c r="D2666" s="175">
        <v>0</v>
      </c>
      <c r="E2666" s="176"/>
      <c r="F2666" s="174">
        <v>4</v>
      </c>
      <c r="G2666" s="174">
        <v>10</v>
      </c>
      <c r="H2666" s="174">
        <v>26</v>
      </c>
      <c r="I2666" s="174">
        <v>3000</v>
      </c>
      <c r="J2666" s="174">
        <v>3700</v>
      </c>
      <c r="K2666" s="174">
        <v>372</v>
      </c>
      <c r="L2666" s="177">
        <v>1115</v>
      </c>
      <c r="M2666" s="178">
        <v>0</v>
      </c>
      <c r="N2666" s="179" t="s">
        <v>136</v>
      </c>
      <c r="O2666" s="180">
        <v>0</v>
      </c>
      <c r="P2666" s="180">
        <v>0</v>
      </c>
      <c r="Q2666" s="181">
        <v>0</v>
      </c>
      <c r="R2666" s="182" t="s">
        <v>134</v>
      </c>
      <c r="S2666" s="183">
        <v>0</v>
      </c>
      <c r="T2666" s="183">
        <v>0</v>
      </c>
      <c r="U2666" s="180">
        <v>0</v>
      </c>
      <c r="V2666" s="180">
        <v>0</v>
      </c>
      <c r="W2666" s="183">
        <v>0</v>
      </c>
      <c r="X2666" s="183">
        <v>0</v>
      </c>
      <c r="Y2666" s="180">
        <v>0</v>
      </c>
      <c r="Z2666" s="180">
        <v>0</v>
      </c>
      <c r="AA2666" s="183">
        <v>0</v>
      </c>
      <c r="AB2666" s="183">
        <v>0</v>
      </c>
      <c r="AC2666" s="180">
        <f>+O2666+U2666-Y2666</f>
        <v>0</v>
      </c>
      <c r="AD2666" s="180">
        <f>+P2666+V2666-Z2666</f>
        <v>0</v>
      </c>
      <c r="AE2666" s="181">
        <f t="shared" si="1653"/>
        <v>0</v>
      </c>
      <c r="AF2666" s="180">
        <v>0</v>
      </c>
      <c r="AG2666" s="180">
        <v>0</v>
      </c>
      <c r="AH2666" s="181">
        <f t="shared" si="1654"/>
        <v>0</v>
      </c>
      <c r="AI2666" s="180">
        <v>0</v>
      </c>
      <c r="AJ2666" s="180">
        <v>0</v>
      </c>
      <c r="AK2666" s="181">
        <f t="shared" si="1655"/>
        <v>0</v>
      </c>
      <c r="AL2666" s="180">
        <v>0</v>
      </c>
      <c r="AM2666" s="180">
        <v>0</v>
      </c>
      <c r="AN2666" s="181">
        <f t="shared" si="1656"/>
        <v>0</v>
      </c>
      <c r="AO2666" s="180">
        <v>0</v>
      </c>
      <c r="AP2666" s="180">
        <v>0</v>
      </c>
      <c r="AQ2666" s="181">
        <f t="shared" si="1657"/>
        <v>0</v>
      </c>
      <c r="AR2666" s="180">
        <v>0</v>
      </c>
      <c r="AS2666" s="180">
        <v>0</v>
      </c>
      <c r="AT2666" s="181">
        <f t="shared" si="1658"/>
        <v>0</v>
      </c>
      <c r="AU2666" s="180">
        <f>+AC2666-AF2666-AI2666-AL2666-AO2666-AR2666</f>
        <v>0</v>
      </c>
      <c r="AV2666" s="180">
        <f>+AD2666-AG2666-AJ2666-AM2666-AP2666-AS2666</f>
        <v>0</v>
      </c>
      <c r="AW2666" s="181">
        <f t="shared" si="1659"/>
        <v>0</v>
      </c>
      <c r="AX2666" s="183">
        <f>+S2666+W2666-AA2666</f>
        <v>0</v>
      </c>
      <c r="AY2666" s="183">
        <f>+T2666+X2666-AB2666</f>
        <v>0</v>
      </c>
      <c r="AZ2666" s="183"/>
      <c r="BA2666" s="183"/>
      <c r="BB2666" s="183"/>
      <c r="BC2666" s="183"/>
      <c r="BD2666" s="183">
        <f>+AX2666-AZ2666-BB2666</f>
        <v>0</v>
      </c>
      <c r="BE2666" s="183">
        <f>+AY2666-BA2666-BC2666</f>
        <v>0</v>
      </c>
    </row>
    <row r="2667" spans="2:57" ht="15.75" hidden="1">
      <c r="B2667" s="163">
        <v>2025</v>
      </c>
      <c r="C2667" s="163">
        <v>20</v>
      </c>
      <c r="D2667" s="164"/>
      <c r="E2667" s="165"/>
      <c r="F2667" s="163">
        <v>4</v>
      </c>
      <c r="G2667" s="163">
        <v>10</v>
      </c>
      <c r="H2667" s="163">
        <v>26</v>
      </c>
      <c r="I2667" s="163">
        <v>3000</v>
      </c>
      <c r="J2667" s="163">
        <v>3700</v>
      </c>
      <c r="K2667" s="163">
        <v>375</v>
      </c>
      <c r="L2667" s="166" t="s">
        <v>44</v>
      </c>
      <c r="M2667" s="167"/>
      <c r="N2667" s="168" t="s">
        <v>137</v>
      </c>
      <c r="O2667" s="169">
        <v>0</v>
      </c>
      <c r="P2667" s="169">
        <v>0</v>
      </c>
      <c r="Q2667" s="169">
        <v>0</v>
      </c>
      <c r="R2667" s="170"/>
      <c r="S2667" s="171"/>
      <c r="T2667" s="172"/>
      <c r="U2667" s="169">
        <f t="shared" ref="U2667:AD2667" si="1697">SUM(U2668)</f>
        <v>0</v>
      </c>
      <c r="V2667" s="169">
        <f t="shared" si="1697"/>
        <v>0</v>
      </c>
      <c r="W2667" s="173">
        <f t="shared" si="1697"/>
        <v>0</v>
      </c>
      <c r="X2667" s="173">
        <f t="shared" si="1697"/>
        <v>0</v>
      </c>
      <c r="Y2667" s="169">
        <f t="shared" si="1697"/>
        <v>0</v>
      </c>
      <c r="Z2667" s="169">
        <f t="shared" si="1697"/>
        <v>0</v>
      </c>
      <c r="AA2667" s="173">
        <f t="shared" si="1697"/>
        <v>0</v>
      </c>
      <c r="AB2667" s="173">
        <f t="shared" si="1697"/>
        <v>0</v>
      </c>
      <c r="AC2667" s="169">
        <f t="shared" si="1697"/>
        <v>0</v>
      </c>
      <c r="AD2667" s="169">
        <f t="shared" si="1697"/>
        <v>0</v>
      </c>
      <c r="AE2667" s="169">
        <f t="shared" si="1653"/>
        <v>0</v>
      </c>
      <c r="AF2667" s="169">
        <f>SUM(AF2668)</f>
        <v>0</v>
      </c>
      <c r="AG2667" s="169">
        <f>SUM(AG2668)</f>
        <v>0</v>
      </c>
      <c r="AH2667" s="169">
        <f t="shared" si="1654"/>
        <v>0</v>
      </c>
      <c r="AI2667" s="169">
        <f>SUM(AI2668)</f>
        <v>0</v>
      </c>
      <c r="AJ2667" s="169">
        <f>SUM(AJ2668)</f>
        <v>0</v>
      </c>
      <c r="AK2667" s="169">
        <f t="shared" si="1655"/>
        <v>0</v>
      </c>
      <c r="AL2667" s="169">
        <f>SUM(AL2668)</f>
        <v>0</v>
      </c>
      <c r="AM2667" s="169">
        <f>SUM(AM2668)</f>
        <v>0</v>
      </c>
      <c r="AN2667" s="169">
        <f t="shared" si="1656"/>
        <v>0</v>
      </c>
      <c r="AO2667" s="169">
        <f>SUM(AO2668)</f>
        <v>0</v>
      </c>
      <c r="AP2667" s="169">
        <f>SUM(AP2668)</f>
        <v>0</v>
      </c>
      <c r="AQ2667" s="169">
        <f t="shared" si="1657"/>
        <v>0</v>
      </c>
      <c r="AR2667" s="169">
        <f>SUM(AR2668)</f>
        <v>0</v>
      </c>
      <c r="AS2667" s="169">
        <f>SUM(AS2668)</f>
        <v>0</v>
      </c>
      <c r="AT2667" s="169">
        <f t="shared" si="1658"/>
        <v>0</v>
      </c>
      <c r="AU2667" s="169">
        <f>SUM(AU2668)</f>
        <v>0</v>
      </c>
      <c r="AV2667" s="169">
        <f>SUM(AV2668)</f>
        <v>0</v>
      </c>
      <c r="AW2667" s="169">
        <f t="shared" si="1659"/>
        <v>0</v>
      </c>
      <c r="AX2667" s="171"/>
      <c r="AY2667" s="172"/>
      <c r="AZ2667" s="171"/>
      <c r="BA2667" s="172"/>
      <c r="BB2667" s="171"/>
      <c r="BC2667" s="172"/>
      <c r="BD2667" s="171"/>
      <c r="BE2667" s="172"/>
    </row>
    <row r="2668" spans="2:57" ht="15.75" hidden="1">
      <c r="B2668" s="174">
        <v>2025</v>
      </c>
      <c r="C2668" s="174">
        <v>20</v>
      </c>
      <c r="D2668" s="175">
        <v>0</v>
      </c>
      <c r="E2668" s="176"/>
      <c r="F2668" s="174">
        <v>4</v>
      </c>
      <c r="G2668" s="174">
        <v>10</v>
      </c>
      <c r="H2668" s="174">
        <v>26</v>
      </c>
      <c r="I2668" s="174">
        <v>3000</v>
      </c>
      <c r="J2668" s="174">
        <v>3700</v>
      </c>
      <c r="K2668" s="174">
        <v>375</v>
      </c>
      <c r="L2668" s="177">
        <v>1543</v>
      </c>
      <c r="M2668" s="178">
        <v>0</v>
      </c>
      <c r="N2668" s="179" t="s">
        <v>138</v>
      </c>
      <c r="O2668" s="180">
        <v>0</v>
      </c>
      <c r="P2668" s="180">
        <v>0</v>
      </c>
      <c r="Q2668" s="181">
        <v>0</v>
      </c>
      <c r="R2668" s="182" t="s">
        <v>134</v>
      </c>
      <c r="S2668" s="183">
        <v>0</v>
      </c>
      <c r="T2668" s="183">
        <v>0</v>
      </c>
      <c r="U2668" s="180">
        <v>0</v>
      </c>
      <c r="V2668" s="180">
        <v>0</v>
      </c>
      <c r="W2668" s="183">
        <v>0</v>
      </c>
      <c r="X2668" s="183">
        <v>0</v>
      </c>
      <c r="Y2668" s="180">
        <v>0</v>
      </c>
      <c r="Z2668" s="180">
        <v>0</v>
      </c>
      <c r="AA2668" s="183">
        <v>0</v>
      </c>
      <c r="AB2668" s="183">
        <v>0</v>
      </c>
      <c r="AC2668" s="180">
        <f>+O2668+U2668-Y2668</f>
        <v>0</v>
      </c>
      <c r="AD2668" s="180">
        <f>+P2668+V2668-Z2668</f>
        <v>0</v>
      </c>
      <c r="AE2668" s="181">
        <f t="shared" si="1653"/>
        <v>0</v>
      </c>
      <c r="AF2668" s="180">
        <v>0</v>
      </c>
      <c r="AG2668" s="180">
        <v>0</v>
      </c>
      <c r="AH2668" s="181">
        <f t="shared" si="1654"/>
        <v>0</v>
      </c>
      <c r="AI2668" s="180">
        <v>0</v>
      </c>
      <c r="AJ2668" s="180">
        <v>0</v>
      </c>
      <c r="AK2668" s="181">
        <f t="shared" si="1655"/>
        <v>0</v>
      </c>
      <c r="AL2668" s="180">
        <v>0</v>
      </c>
      <c r="AM2668" s="180">
        <v>0</v>
      </c>
      <c r="AN2668" s="181">
        <f t="shared" si="1656"/>
        <v>0</v>
      </c>
      <c r="AO2668" s="180">
        <v>0</v>
      </c>
      <c r="AP2668" s="180">
        <v>0</v>
      </c>
      <c r="AQ2668" s="181">
        <f t="shared" si="1657"/>
        <v>0</v>
      </c>
      <c r="AR2668" s="180">
        <v>0</v>
      </c>
      <c r="AS2668" s="180">
        <v>0</v>
      </c>
      <c r="AT2668" s="181">
        <f t="shared" si="1658"/>
        <v>0</v>
      </c>
      <c r="AU2668" s="180">
        <f>+AC2668-AF2668-AI2668-AL2668-AO2668-AR2668</f>
        <v>0</v>
      </c>
      <c r="AV2668" s="180">
        <f>+AD2668-AG2668-AJ2668-AM2668-AP2668-AS2668</f>
        <v>0</v>
      </c>
      <c r="AW2668" s="181">
        <f t="shared" si="1659"/>
        <v>0</v>
      </c>
      <c r="AX2668" s="183">
        <f>+S2668+W2668-AA2668</f>
        <v>0</v>
      </c>
      <c r="AY2668" s="183">
        <f>+T2668+X2668-AB2668</f>
        <v>0</v>
      </c>
      <c r="AZ2668" s="183"/>
      <c r="BA2668" s="183"/>
      <c r="BB2668" s="183"/>
      <c r="BC2668" s="183"/>
      <c r="BD2668" s="183">
        <f>+AX2668-AZ2668-BB2668</f>
        <v>0</v>
      </c>
      <c r="BE2668" s="183">
        <f>+AY2668-BA2668-BC2668</f>
        <v>0</v>
      </c>
    </row>
    <row r="2669" spans="2:57" ht="15.75" hidden="1">
      <c r="B2669" s="152">
        <v>2025</v>
      </c>
      <c r="C2669" s="152">
        <v>20</v>
      </c>
      <c r="D2669" s="153"/>
      <c r="E2669" s="154"/>
      <c r="F2669" s="152">
        <v>4</v>
      </c>
      <c r="G2669" s="152">
        <v>10</v>
      </c>
      <c r="H2669" s="152">
        <v>26</v>
      </c>
      <c r="I2669" s="152">
        <v>3000</v>
      </c>
      <c r="J2669" s="152">
        <v>3900</v>
      </c>
      <c r="K2669" s="152"/>
      <c r="L2669" s="155" t="s">
        <v>44</v>
      </c>
      <c r="M2669" s="156"/>
      <c r="N2669" s="157" t="s">
        <v>640</v>
      </c>
      <c r="O2669" s="158">
        <v>0</v>
      </c>
      <c r="P2669" s="158">
        <v>0</v>
      </c>
      <c r="Q2669" s="158">
        <v>0</v>
      </c>
      <c r="R2669" s="159"/>
      <c r="S2669" s="160"/>
      <c r="T2669" s="161"/>
      <c r="U2669" s="158">
        <f t="shared" ref="U2669:AD2669" si="1698">U2670</f>
        <v>0</v>
      </c>
      <c r="V2669" s="158">
        <f t="shared" si="1698"/>
        <v>0</v>
      </c>
      <c r="W2669" s="162">
        <f t="shared" si="1698"/>
        <v>0</v>
      </c>
      <c r="X2669" s="162">
        <f t="shared" si="1698"/>
        <v>0</v>
      </c>
      <c r="Y2669" s="158">
        <f t="shared" si="1698"/>
        <v>0</v>
      </c>
      <c r="Z2669" s="158">
        <f t="shared" si="1698"/>
        <v>0</v>
      </c>
      <c r="AA2669" s="162">
        <f t="shared" si="1698"/>
        <v>0</v>
      </c>
      <c r="AB2669" s="162">
        <f t="shared" si="1698"/>
        <v>0</v>
      </c>
      <c r="AC2669" s="158">
        <f t="shared" si="1698"/>
        <v>0</v>
      </c>
      <c r="AD2669" s="158">
        <f t="shared" si="1698"/>
        <v>0</v>
      </c>
      <c r="AE2669" s="158">
        <f t="shared" si="1653"/>
        <v>0</v>
      </c>
      <c r="AF2669" s="158">
        <f>AF2670</f>
        <v>0</v>
      </c>
      <c r="AG2669" s="158">
        <f>AG2670</f>
        <v>0</v>
      </c>
      <c r="AH2669" s="158">
        <f t="shared" si="1654"/>
        <v>0</v>
      </c>
      <c r="AI2669" s="158">
        <f>AI2670</f>
        <v>0</v>
      </c>
      <c r="AJ2669" s="158">
        <f>AJ2670</f>
        <v>0</v>
      </c>
      <c r="AK2669" s="158">
        <f t="shared" si="1655"/>
        <v>0</v>
      </c>
      <c r="AL2669" s="158">
        <f>AL2670</f>
        <v>0</v>
      </c>
      <c r="AM2669" s="158">
        <f>AM2670</f>
        <v>0</v>
      </c>
      <c r="AN2669" s="158">
        <f t="shared" si="1656"/>
        <v>0</v>
      </c>
      <c r="AO2669" s="158">
        <f>AO2670</f>
        <v>0</v>
      </c>
      <c r="AP2669" s="158">
        <f>AP2670</f>
        <v>0</v>
      </c>
      <c r="AQ2669" s="158">
        <f t="shared" si="1657"/>
        <v>0</v>
      </c>
      <c r="AR2669" s="158">
        <f>AR2670</f>
        <v>0</v>
      </c>
      <c r="AS2669" s="158">
        <f>AS2670</f>
        <v>0</v>
      </c>
      <c r="AT2669" s="158">
        <f t="shared" si="1658"/>
        <v>0</v>
      </c>
      <c r="AU2669" s="158">
        <f>AU2670</f>
        <v>0</v>
      </c>
      <c r="AV2669" s="158">
        <f>AV2670</f>
        <v>0</v>
      </c>
      <c r="AW2669" s="158">
        <f t="shared" si="1659"/>
        <v>0</v>
      </c>
      <c r="AX2669" s="160"/>
      <c r="AY2669" s="161"/>
      <c r="AZ2669" s="160"/>
      <c r="BA2669" s="161"/>
      <c r="BB2669" s="160"/>
      <c r="BC2669" s="161"/>
      <c r="BD2669" s="160"/>
      <c r="BE2669" s="161"/>
    </row>
    <row r="2670" spans="2:57" ht="15.75" hidden="1">
      <c r="B2670" s="163">
        <v>2025</v>
      </c>
      <c r="C2670" s="163">
        <v>20</v>
      </c>
      <c r="D2670" s="164"/>
      <c r="E2670" s="165"/>
      <c r="F2670" s="163">
        <v>4</v>
      </c>
      <c r="G2670" s="163">
        <v>10</v>
      </c>
      <c r="H2670" s="163">
        <v>26</v>
      </c>
      <c r="I2670" s="163">
        <v>3000</v>
      </c>
      <c r="J2670" s="163">
        <v>3900</v>
      </c>
      <c r="K2670" s="163">
        <v>392</v>
      </c>
      <c r="L2670" s="166" t="s">
        <v>44</v>
      </c>
      <c r="M2670" s="167"/>
      <c r="N2670" s="168" t="s">
        <v>1597</v>
      </c>
      <c r="O2670" s="169">
        <v>0</v>
      </c>
      <c r="P2670" s="169">
        <v>0</v>
      </c>
      <c r="Q2670" s="169">
        <v>0</v>
      </c>
      <c r="R2670" s="170"/>
      <c r="S2670" s="171"/>
      <c r="T2670" s="172"/>
      <c r="U2670" s="169">
        <f t="shared" ref="U2670:AD2670" si="1699">SUM(U2671)</f>
        <v>0</v>
      </c>
      <c r="V2670" s="169">
        <f t="shared" si="1699"/>
        <v>0</v>
      </c>
      <c r="W2670" s="173">
        <f t="shared" si="1699"/>
        <v>0</v>
      </c>
      <c r="X2670" s="173">
        <f t="shared" si="1699"/>
        <v>0</v>
      </c>
      <c r="Y2670" s="169">
        <f t="shared" si="1699"/>
        <v>0</v>
      </c>
      <c r="Z2670" s="169">
        <f t="shared" si="1699"/>
        <v>0</v>
      </c>
      <c r="AA2670" s="173">
        <f t="shared" si="1699"/>
        <v>0</v>
      </c>
      <c r="AB2670" s="173">
        <f t="shared" si="1699"/>
        <v>0</v>
      </c>
      <c r="AC2670" s="169">
        <f t="shared" si="1699"/>
        <v>0</v>
      </c>
      <c r="AD2670" s="169">
        <f t="shared" si="1699"/>
        <v>0</v>
      </c>
      <c r="AE2670" s="169">
        <f t="shared" si="1653"/>
        <v>0</v>
      </c>
      <c r="AF2670" s="169">
        <f>SUM(AF2671)</f>
        <v>0</v>
      </c>
      <c r="AG2670" s="169">
        <f>SUM(AG2671)</f>
        <v>0</v>
      </c>
      <c r="AH2670" s="169">
        <f t="shared" si="1654"/>
        <v>0</v>
      </c>
      <c r="AI2670" s="169">
        <f>SUM(AI2671)</f>
        <v>0</v>
      </c>
      <c r="AJ2670" s="169">
        <f>SUM(AJ2671)</f>
        <v>0</v>
      </c>
      <c r="AK2670" s="169">
        <f t="shared" si="1655"/>
        <v>0</v>
      </c>
      <c r="AL2670" s="169">
        <f>SUM(AL2671)</f>
        <v>0</v>
      </c>
      <c r="AM2670" s="169">
        <f>SUM(AM2671)</f>
        <v>0</v>
      </c>
      <c r="AN2670" s="169">
        <f t="shared" si="1656"/>
        <v>0</v>
      </c>
      <c r="AO2670" s="169">
        <f>SUM(AO2671)</f>
        <v>0</v>
      </c>
      <c r="AP2670" s="169">
        <f>SUM(AP2671)</f>
        <v>0</v>
      </c>
      <c r="AQ2670" s="169">
        <f t="shared" si="1657"/>
        <v>0</v>
      </c>
      <c r="AR2670" s="169">
        <f>SUM(AR2671)</f>
        <v>0</v>
      </c>
      <c r="AS2670" s="169">
        <f>SUM(AS2671)</f>
        <v>0</v>
      </c>
      <c r="AT2670" s="169">
        <f t="shared" si="1658"/>
        <v>0</v>
      </c>
      <c r="AU2670" s="169">
        <f>SUM(AU2671)</f>
        <v>0</v>
      </c>
      <c r="AV2670" s="169">
        <f>SUM(AV2671)</f>
        <v>0</v>
      </c>
      <c r="AW2670" s="169">
        <f t="shared" si="1659"/>
        <v>0</v>
      </c>
      <c r="AX2670" s="171"/>
      <c r="AY2670" s="172"/>
      <c r="AZ2670" s="171"/>
      <c r="BA2670" s="172"/>
      <c r="BB2670" s="171"/>
      <c r="BC2670" s="172"/>
      <c r="BD2670" s="171"/>
      <c r="BE2670" s="172"/>
    </row>
    <row r="2671" spans="2:57" ht="15.75" hidden="1">
      <c r="B2671" s="174">
        <v>2025</v>
      </c>
      <c r="C2671" s="174">
        <v>20</v>
      </c>
      <c r="D2671" s="175">
        <v>0</v>
      </c>
      <c r="E2671" s="176"/>
      <c r="F2671" s="174">
        <v>4</v>
      </c>
      <c r="G2671" s="174">
        <v>10</v>
      </c>
      <c r="H2671" s="174">
        <v>26</v>
      </c>
      <c r="I2671" s="174">
        <v>3000</v>
      </c>
      <c r="J2671" s="174">
        <v>3900</v>
      </c>
      <c r="K2671" s="174">
        <v>392</v>
      </c>
      <c r="L2671" s="177">
        <v>1077</v>
      </c>
      <c r="M2671" s="178">
        <v>0</v>
      </c>
      <c r="N2671" s="179" t="s">
        <v>1598</v>
      </c>
      <c r="O2671" s="180">
        <v>0</v>
      </c>
      <c r="P2671" s="180">
        <v>0</v>
      </c>
      <c r="Q2671" s="181">
        <v>0</v>
      </c>
      <c r="R2671" s="182" t="s">
        <v>134</v>
      </c>
      <c r="S2671" s="183">
        <v>0</v>
      </c>
      <c r="T2671" s="183">
        <v>0</v>
      </c>
      <c r="U2671" s="180">
        <v>0</v>
      </c>
      <c r="V2671" s="180">
        <v>0</v>
      </c>
      <c r="W2671" s="183">
        <v>0</v>
      </c>
      <c r="X2671" s="183">
        <v>0</v>
      </c>
      <c r="Y2671" s="180">
        <v>0</v>
      </c>
      <c r="Z2671" s="180">
        <v>0</v>
      </c>
      <c r="AA2671" s="183">
        <v>0</v>
      </c>
      <c r="AB2671" s="183">
        <v>0</v>
      </c>
      <c r="AC2671" s="180">
        <f>+O2671+U2671-Y2671</f>
        <v>0</v>
      </c>
      <c r="AD2671" s="180">
        <f>+P2671+V2671-Z2671</f>
        <v>0</v>
      </c>
      <c r="AE2671" s="181">
        <f t="shared" si="1653"/>
        <v>0</v>
      </c>
      <c r="AF2671" s="180">
        <v>0</v>
      </c>
      <c r="AG2671" s="180">
        <v>0</v>
      </c>
      <c r="AH2671" s="181">
        <f t="shared" si="1654"/>
        <v>0</v>
      </c>
      <c r="AI2671" s="180">
        <v>0</v>
      </c>
      <c r="AJ2671" s="180">
        <v>0</v>
      </c>
      <c r="AK2671" s="181">
        <f t="shared" si="1655"/>
        <v>0</v>
      </c>
      <c r="AL2671" s="180">
        <v>0</v>
      </c>
      <c r="AM2671" s="180">
        <v>0</v>
      </c>
      <c r="AN2671" s="181">
        <f t="shared" si="1656"/>
        <v>0</v>
      </c>
      <c r="AO2671" s="180">
        <v>0</v>
      </c>
      <c r="AP2671" s="180">
        <v>0</v>
      </c>
      <c r="AQ2671" s="181">
        <f t="shared" si="1657"/>
        <v>0</v>
      </c>
      <c r="AR2671" s="180">
        <v>0</v>
      </c>
      <c r="AS2671" s="180">
        <v>0</v>
      </c>
      <c r="AT2671" s="181">
        <f t="shared" si="1658"/>
        <v>0</v>
      </c>
      <c r="AU2671" s="180">
        <f>+AC2671-AF2671-AI2671-AL2671-AO2671-AR2671</f>
        <v>0</v>
      </c>
      <c r="AV2671" s="180">
        <f>+AD2671-AG2671-AJ2671-AM2671-AP2671-AS2671</f>
        <v>0</v>
      </c>
      <c r="AW2671" s="181">
        <f t="shared" si="1659"/>
        <v>0</v>
      </c>
      <c r="AX2671" s="183">
        <f>+S2671+W2671-AA2671</f>
        <v>0</v>
      </c>
      <c r="AY2671" s="183">
        <f>+T2671+X2671-AB2671</f>
        <v>0</v>
      </c>
      <c r="AZ2671" s="183"/>
      <c r="BA2671" s="183"/>
      <c r="BB2671" s="183"/>
      <c r="BC2671" s="183"/>
      <c r="BD2671" s="183">
        <f>+AX2671-AZ2671-BB2671</f>
        <v>0</v>
      </c>
      <c r="BE2671" s="183">
        <f>+AY2671-BA2671-BC2671</f>
        <v>0</v>
      </c>
    </row>
    <row r="2672" spans="2:57" ht="15.75" hidden="1">
      <c r="B2672" s="141">
        <v>2025</v>
      </c>
      <c r="C2672" s="141">
        <v>20</v>
      </c>
      <c r="D2672" s="142"/>
      <c r="E2672" s="143"/>
      <c r="F2672" s="141">
        <v>4</v>
      </c>
      <c r="G2672" s="141">
        <v>10</v>
      </c>
      <c r="H2672" s="141">
        <v>26</v>
      </c>
      <c r="I2672" s="141">
        <v>5000</v>
      </c>
      <c r="J2672" s="141"/>
      <c r="K2672" s="141"/>
      <c r="L2672" s="144" t="s">
        <v>44</v>
      </c>
      <c r="M2672" s="145"/>
      <c r="N2672" s="146" t="s">
        <v>139</v>
      </c>
      <c r="O2672" s="147">
        <v>0</v>
      </c>
      <c r="P2672" s="147">
        <v>0</v>
      </c>
      <c r="Q2672" s="147">
        <v>0</v>
      </c>
      <c r="R2672" s="148"/>
      <c r="S2672" s="149"/>
      <c r="T2672" s="150"/>
      <c r="U2672" s="147">
        <f t="shared" ref="U2672:AD2672" si="1700">U2673+U2711+U2716+U2722+U2740</f>
        <v>0</v>
      </c>
      <c r="V2672" s="147">
        <f t="shared" si="1700"/>
        <v>0</v>
      </c>
      <c r="W2672" s="151">
        <f t="shared" si="1700"/>
        <v>0</v>
      </c>
      <c r="X2672" s="151">
        <f t="shared" si="1700"/>
        <v>0</v>
      </c>
      <c r="Y2672" s="147">
        <f t="shared" si="1700"/>
        <v>0</v>
      </c>
      <c r="Z2672" s="147">
        <f t="shared" si="1700"/>
        <v>0</v>
      </c>
      <c r="AA2672" s="151">
        <f t="shared" si="1700"/>
        <v>0</v>
      </c>
      <c r="AB2672" s="151">
        <f t="shared" si="1700"/>
        <v>0</v>
      </c>
      <c r="AC2672" s="147">
        <f t="shared" si="1700"/>
        <v>0</v>
      </c>
      <c r="AD2672" s="147">
        <f t="shared" si="1700"/>
        <v>0</v>
      </c>
      <c r="AE2672" s="147">
        <f t="shared" si="1653"/>
        <v>0</v>
      </c>
      <c r="AF2672" s="147">
        <f>AF2673+AF2711+AF2716+AF2722+AF2740</f>
        <v>0</v>
      </c>
      <c r="AG2672" s="147">
        <f>AG2673+AG2711+AG2716+AG2722+AG2740</f>
        <v>0</v>
      </c>
      <c r="AH2672" s="147">
        <f t="shared" si="1654"/>
        <v>0</v>
      </c>
      <c r="AI2672" s="147">
        <f>AI2673+AI2711+AI2716+AI2722+AI2740</f>
        <v>0</v>
      </c>
      <c r="AJ2672" s="147">
        <f>AJ2673+AJ2711+AJ2716+AJ2722+AJ2740</f>
        <v>0</v>
      </c>
      <c r="AK2672" s="147">
        <f t="shared" si="1655"/>
        <v>0</v>
      </c>
      <c r="AL2672" s="147">
        <f>AL2673+AL2711+AL2716+AL2722+AL2740</f>
        <v>0</v>
      </c>
      <c r="AM2672" s="147">
        <f>AM2673+AM2711+AM2716+AM2722+AM2740</f>
        <v>0</v>
      </c>
      <c r="AN2672" s="147">
        <f t="shared" si="1656"/>
        <v>0</v>
      </c>
      <c r="AO2672" s="147">
        <f>AO2673+AO2711+AO2716+AO2722+AO2740</f>
        <v>0</v>
      </c>
      <c r="AP2672" s="147">
        <f>AP2673+AP2711+AP2716+AP2722+AP2740</f>
        <v>0</v>
      </c>
      <c r="AQ2672" s="147">
        <f t="shared" si="1657"/>
        <v>0</v>
      </c>
      <c r="AR2672" s="147">
        <f>AR2673+AR2711+AR2716+AR2722+AR2740</f>
        <v>0</v>
      </c>
      <c r="AS2672" s="147">
        <f>AS2673+AS2711+AS2716+AS2722+AS2740</f>
        <v>0</v>
      </c>
      <c r="AT2672" s="147">
        <f t="shared" si="1658"/>
        <v>0</v>
      </c>
      <c r="AU2672" s="147">
        <f>AU2673+AU2711+AU2716+AU2722+AU2740</f>
        <v>0</v>
      </c>
      <c r="AV2672" s="147">
        <f>AV2673+AV2711+AV2716+AV2722+AV2740</f>
        <v>0</v>
      </c>
      <c r="AW2672" s="147">
        <f t="shared" si="1659"/>
        <v>0</v>
      </c>
      <c r="AX2672" s="149"/>
      <c r="AY2672" s="150"/>
      <c r="AZ2672" s="149"/>
      <c r="BA2672" s="150"/>
      <c r="BB2672" s="149"/>
      <c r="BC2672" s="150"/>
      <c r="BD2672" s="149"/>
      <c r="BE2672" s="150"/>
    </row>
    <row r="2673" spans="2:57" ht="15.75" hidden="1">
      <c r="B2673" s="152">
        <v>2025</v>
      </c>
      <c r="C2673" s="152">
        <v>20</v>
      </c>
      <c r="D2673" s="153"/>
      <c r="E2673" s="154"/>
      <c r="F2673" s="152">
        <v>4</v>
      </c>
      <c r="G2673" s="152">
        <v>10</v>
      </c>
      <c r="H2673" s="152">
        <v>26</v>
      </c>
      <c r="I2673" s="152">
        <v>5000</v>
      </c>
      <c r="J2673" s="152">
        <v>5100</v>
      </c>
      <c r="K2673" s="152"/>
      <c r="L2673" s="155" t="s">
        <v>44</v>
      </c>
      <c r="M2673" s="156"/>
      <c r="N2673" s="157" t="s">
        <v>140</v>
      </c>
      <c r="O2673" s="158">
        <v>0</v>
      </c>
      <c r="P2673" s="158">
        <v>0</v>
      </c>
      <c r="Q2673" s="158">
        <v>0</v>
      </c>
      <c r="R2673" s="159"/>
      <c r="S2673" s="160"/>
      <c r="T2673" s="161"/>
      <c r="U2673" s="158">
        <f t="shared" ref="U2673:AD2673" si="1701">U2674+U2684+U2706</f>
        <v>0</v>
      </c>
      <c r="V2673" s="158">
        <f t="shared" si="1701"/>
        <v>0</v>
      </c>
      <c r="W2673" s="162">
        <f t="shared" si="1701"/>
        <v>0</v>
      </c>
      <c r="X2673" s="162">
        <f t="shared" si="1701"/>
        <v>0</v>
      </c>
      <c r="Y2673" s="158">
        <f t="shared" si="1701"/>
        <v>0</v>
      </c>
      <c r="Z2673" s="158">
        <f t="shared" si="1701"/>
        <v>0</v>
      </c>
      <c r="AA2673" s="162">
        <f t="shared" si="1701"/>
        <v>0</v>
      </c>
      <c r="AB2673" s="162">
        <f t="shared" si="1701"/>
        <v>0</v>
      </c>
      <c r="AC2673" s="158">
        <f t="shared" si="1701"/>
        <v>0</v>
      </c>
      <c r="AD2673" s="158">
        <f t="shared" si="1701"/>
        <v>0</v>
      </c>
      <c r="AE2673" s="158">
        <f t="shared" si="1653"/>
        <v>0</v>
      </c>
      <c r="AF2673" s="158">
        <f>AF2674+AF2684+AF2706</f>
        <v>0</v>
      </c>
      <c r="AG2673" s="158">
        <f>AG2674+AG2684+AG2706</f>
        <v>0</v>
      </c>
      <c r="AH2673" s="158">
        <f t="shared" si="1654"/>
        <v>0</v>
      </c>
      <c r="AI2673" s="158">
        <f>AI2674+AI2684+AI2706</f>
        <v>0</v>
      </c>
      <c r="AJ2673" s="158">
        <f>AJ2674+AJ2684+AJ2706</f>
        <v>0</v>
      </c>
      <c r="AK2673" s="158">
        <f t="shared" si="1655"/>
        <v>0</v>
      </c>
      <c r="AL2673" s="158">
        <f>AL2674+AL2684+AL2706</f>
        <v>0</v>
      </c>
      <c r="AM2673" s="158">
        <f>AM2674+AM2684+AM2706</f>
        <v>0</v>
      </c>
      <c r="AN2673" s="158">
        <f t="shared" si="1656"/>
        <v>0</v>
      </c>
      <c r="AO2673" s="158">
        <f>AO2674+AO2684+AO2706</f>
        <v>0</v>
      </c>
      <c r="AP2673" s="158">
        <f>AP2674+AP2684+AP2706</f>
        <v>0</v>
      </c>
      <c r="AQ2673" s="158">
        <f t="shared" si="1657"/>
        <v>0</v>
      </c>
      <c r="AR2673" s="158">
        <f>AR2674+AR2684+AR2706</f>
        <v>0</v>
      </c>
      <c r="AS2673" s="158">
        <f>AS2674+AS2684+AS2706</f>
        <v>0</v>
      </c>
      <c r="AT2673" s="158">
        <f t="shared" si="1658"/>
        <v>0</v>
      </c>
      <c r="AU2673" s="158">
        <f>AU2674+AU2684+AU2706</f>
        <v>0</v>
      </c>
      <c r="AV2673" s="158">
        <f>AV2674+AV2684+AV2706</f>
        <v>0</v>
      </c>
      <c r="AW2673" s="158">
        <f t="shared" si="1659"/>
        <v>0</v>
      </c>
      <c r="AX2673" s="160"/>
      <c r="AY2673" s="161"/>
      <c r="AZ2673" s="160"/>
      <c r="BA2673" s="161"/>
      <c r="BB2673" s="160"/>
      <c r="BC2673" s="161"/>
      <c r="BD2673" s="160"/>
      <c r="BE2673" s="161"/>
    </row>
    <row r="2674" spans="2:57" ht="15.75" hidden="1">
      <c r="B2674" s="163">
        <v>2025</v>
      </c>
      <c r="C2674" s="163">
        <v>20</v>
      </c>
      <c r="D2674" s="164"/>
      <c r="E2674" s="165"/>
      <c r="F2674" s="163">
        <v>4</v>
      </c>
      <c r="G2674" s="163">
        <v>10</v>
      </c>
      <c r="H2674" s="163">
        <v>26</v>
      </c>
      <c r="I2674" s="163">
        <v>5000</v>
      </c>
      <c r="J2674" s="163">
        <v>5100</v>
      </c>
      <c r="K2674" s="163">
        <v>511</v>
      </c>
      <c r="L2674" s="166" t="s">
        <v>44</v>
      </c>
      <c r="M2674" s="167"/>
      <c r="N2674" s="168" t="s">
        <v>141</v>
      </c>
      <c r="O2674" s="169">
        <v>0</v>
      </c>
      <c r="P2674" s="169">
        <v>0</v>
      </c>
      <c r="Q2674" s="169">
        <v>0</v>
      </c>
      <c r="R2674" s="170"/>
      <c r="S2674" s="171"/>
      <c r="T2674" s="172"/>
      <c r="U2674" s="169">
        <f t="shared" ref="U2674:AD2674" si="1702">SUM(U2675:U2683)</f>
        <v>0</v>
      </c>
      <c r="V2674" s="169">
        <f t="shared" si="1702"/>
        <v>0</v>
      </c>
      <c r="W2674" s="173">
        <f t="shared" si="1702"/>
        <v>0</v>
      </c>
      <c r="X2674" s="173">
        <f t="shared" si="1702"/>
        <v>0</v>
      </c>
      <c r="Y2674" s="169">
        <f t="shared" si="1702"/>
        <v>0</v>
      </c>
      <c r="Z2674" s="169">
        <f t="shared" si="1702"/>
        <v>0</v>
      </c>
      <c r="AA2674" s="173">
        <f t="shared" si="1702"/>
        <v>0</v>
      </c>
      <c r="AB2674" s="173">
        <f t="shared" si="1702"/>
        <v>0</v>
      </c>
      <c r="AC2674" s="169">
        <f t="shared" si="1702"/>
        <v>0</v>
      </c>
      <c r="AD2674" s="169">
        <f t="shared" si="1702"/>
        <v>0</v>
      </c>
      <c r="AE2674" s="169">
        <f t="shared" si="1653"/>
        <v>0</v>
      </c>
      <c r="AF2674" s="169">
        <f>SUM(AF2675:AF2683)</f>
        <v>0</v>
      </c>
      <c r="AG2674" s="169">
        <f>SUM(AG2675:AG2683)</f>
        <v>0</v>
      </c>
      <c r="AH2674" s="169">
        <f t="shared" si="1654"/>
        <v>0</v>
      </c>
      <c r="AI2674" s="169">
        <f>SUM(AI2675:AI2683)</f>
        <v>0</v>
      </c>
      <c r="AJ2674" s="169">
        <f>SUM(AJ2675:AJ2683)</f>
        <v>0</v>
      </c>
      <c r="AK2674" s="169">
        <f t="shared" si="1655"/>
        <v>0</v>
      </c>
      <c r="AL2674" s="169">
        <f>SUM(AL2675:AL2683)</f>
        <v>0</v>
      </c>
      <c r="AM2674" s="169">
        <f>SUM(AM2675:AM2683)</f>
        <v>0</v>
      </c>
      <c r="AN2674" s="169">
        <f t="shared" si="1656"/>
        <v>0</v>
      </c>
      <c r="AO2674" s="169">
        <f>SUM(AO2675:AO2683)</f>
        <v>0</v>
      </c>
      <c r="AP2674" s="169">
        <f>SUM(AP2675:AP2683)</f>
        <v>0</v>
      </c>
      <c r="AQ2674" s="169">
        <f t="shared" si="1657"/>
        <v>0</v>
      </c>
      <c r="AR2674" s="169">
        <f>SUM(AR2675:AR2683)</f>
        <v>0</v>
      </c>
      <c r="AS2674" s="169">
        <f>SUM(AS2675:AS2683)</f>
        <v>0</v>
      </c>
      <c r="AT2674" s="169">
        <f t="shared" si="1658"/>
        <v>0</v>
      </c>
      <c r="AU2674" s="169">
        <f>SUM(AU2675:AU2683)</f>
        <v>0</v>
      </c>
      <c r="AV2674" s="169">
        <f>SUM(AV2675:AV2683)</f>
        <v>0</v>
      </c>
      <c r="AW2674" s="169">
        <f t="shared" si="1659"/>
        <v>0</v>
      </c>
      <c r="AX2674" s="171"/>
      <c r="AY2674" s="172"/>
      <c r="AZ2674" s="171"/>
      <c r="BA2674" s="172"/>
      <c r="BB2674" s="171"/>
      <c r="BC2674" s="172"/>
      <c r="BD2674" s="171"/>
      <c r="BE2674" s="172"/>
    </row>
    <row r="2675" spans="2:57" ht="15.75" hidden="1">
      <c r="B2675" s="174">
        <v>2025</v>
      </c>
      <c r="C2675" s="174">
        <v>20</v>
      </c>
      <c r="D2675" s="175">
        <v>0</v>
      </c>
      <c r="E2675" s="176"/>
      <c r="F2675" s="174">
        <v>4</v>
      </c>
      <c r="G2675" s="174">
        <v>10</v>
      </c>
      <c r="H2675" s="174">
        <v>26</v>
      </c>
      <c r="I2675" s="174">
        <v>5000</v>
      </c>
      <c r="J2675" s="174">
        <v>5100</v>
      </c>
      <c r="K2675" s="174">
        <v>511</v>
      </c>
      <c r="L2675" s="177">
        <v>44</v>
      </c>
      <c r="M2675" s="178">
        <v>0</v>
      </c>
      <c r="N2675" s="179" t="s">
        <v>143</v>
      </c>
      <c r="O2675" s="180">
        <v>0</v>
      </c>
      <c r="P2675" s="180">
        <v>0</v>
      </c>
      <c r="Q2675" s="181">
        <v>0</v>
      </c>
      <c r="R2675" s="182" t="s">
        <v>98</v>
      </c>
      <c r="S2675" s="183">
        <v>0</v>
      </c>
      <c r="T2675" s="183">
        <v>0</v>
      </c>
      <c r="U2675" s="180">
        <v>0</v>
      </c>
      <c r="V2675" s="180">
        <v>0</v>
      </c>
      <c r="W2675" s="183">
        <v>0</v>
      </c>
      <c r="X2675" s="183">
        <v>0</v>
      </c>
      <c r="Y2675" s="180">
        <v>0</v>
      </c>
      <c r="Z2675" s="180">
        <v>0</v>
      </c>
      <c r="AA2675" s="183">
        <v>0</v>
      </c>
      <c r="AB2675" s="183">
        <v>0</v>
      </c>
      <c r="AC2675" s="180">
        <f t="shared" ref="AC2675:AD2683" si="1703">+O2675+U2675-Y2675</f>
        <v>0</v>
      </c>
      <c r="AD2675" s="180">
        <f t="shared" si="1703"/>
        <v>0</v>
      </c>
      <c r="AE2675" s="181">
        <f t="shared" si="1653"/>
        <v>0</v>
      </c>
      <c r="AF2675" s="180">
        <v>0</v>
      </c>
      <c r="AG2675" s="180">
        <v>0</v>
      </c>
      <c r="AH2675" s="181">
        <f t="shared" si="1654"/>
        <v>0</v>
      </c>
      <c r="AI2675" s="180">
        <v>0</v>
      </c>
      <c r="AJ2675" s="180">
        <v>0</v>
      </c>
      <c r="AK2675" s="181">
        <f t="shared" si="1655"/>
        <v>0</v>
      </c>
      <c r="AL2675" s="180">
        <v>0</v>
      </c>
      <c r="AM2675" s="180">
        <v>0</v>
      </c>
      <c r="AN2675" s="181">
        <f t="shared" si="1656"/>
        <v>0</v>
      </c>
      <c r="AO2675" s="180">
        <v>0</v>
      </c>
      <c r="AP2675" s="180">
        <v>0</v>
      </c>
      <c r="AQ2675" s="181">
        <f t="shared" si="1657"/>
        <v>0</v>
      </c>
      <c r="AR2675" s="180">
        <v>0</v>
      </c>
      <c r="AS2675" s="180">
        <v>0</v>
      </c>
      <c r="AT2675" s="181">
        <f t="shared" si="1658"/>
        <v>0</v>
      </c>
      <c r="AU2675" s="180">
        <f t="shared" ref="AU2675:AV2683" si="1704">+AC2675-AF2675-AI2675-AL2675-AO2675-AR2675</f>
        <v>0</v>
      </c>
      <c r="AV2675" s="180">
        <f t="shared" si="1704"/>
        <v>0</v>
      </c>
      <c r="AW2675" s="181">
        <f t="shared" si="1659"/>
        <v>0</v>
      </c>
      <c r="AX2675" s="183">
        <f t="shared" ref="AX2675:AY2683" si="1705">+S2675+W2675-AA2675</f>
        <v>0</v>
      </c>
      <c r="AY2675" s="183">
        <f t="shared" si="1705"/>
        <v>0</v>
      </c>
      <c r="AZ2675" s="183"/>
      <c r="BA2675" s="183"/>
      <c r="BB2675" s="183"/>
      <c r="BC2675" s="183"/>
      <c r="BD2675" s="183">
        <f t="shared" ref="BD2675:BE2683" si="1706">+AX2675-AZ2675-BB2675</f>
        <v>0</v>
      </c>
      <c r="BE2675" s="183">
        <f t="shared" si="1706"/>
        <v>0</v>
      </c>
    </row>
    <row r="2676" spans="2:57" ht="15.75" hidden="1">
      <c r="B2676" s="174">
        <v>2025</v>
      </c>
      <c r="C2676" s="174">
        <v>20</v>
      </c>
      <c r="D2676" s="175">
        <v>0</v>
      </c>
      <c r="E2676" s="176"/>
      <c r="F2676" s="174">
        <v>4</v>
      </c>
      <c r="G2676" s="174">
        <v>10</v>
      </c>
      <c r="H2676" s="174">
        <v>26</v>
      </c>
      <c r="I2676" s="174">
        <v>5000</v>
      </c>
      <c r="J2676" s="174">
        <v>5100</v>
      </c>
      <c r="K2676" s="174">
        <v>511</v>
      </c>
      <c r="L2676" s="177">
        <v>349</v>
      </c>
      <c r="M2676" s="178">
        <v>0</v>
      </c>
      <c r="N2676" s="179" t="s">
        <v>1599</v>
      </c>
      <c r="O2676" s="180">
        <v>0</v>
      </c>
      <c r="P2676" s="180">
        <v>0</v>
      </c>
      <c r="Q2676" s="181">
        <v>0</v>
      </c>
      <c r="R2676" s="182" t="s">
        <v>98</v>
      </c>
      <c r="S2676" s="183">
        <v>0</v>
      </c>
      <c r="T2676" s="183">
        <v>0</v>
      </c>
      <c r="U2676" s="180">
        <v>0</v>
      </c>
      <c r="V2676" s="180">
        <v>0</v>
      </c>
      <c r="W2676" s="183">
        <v>0</v>
      </c>
      <c r="X2676" s="183">
        <v>0</v>
      </c>
      <c r="Y2676" s="180">
        <v>0</v>
      </c>
      <c r="Z2676" s="180">
        <v>0</v>
      </c>
      <c r="AA2676" s="183">
        <v>0</v>
      </c>
      <c r="AB2676" s="183">
        <v>0</v>
      </c>
      <c r="AC2676" s="180">
        <f t="shared" si="1703"/>
        <v>0</v>
      </c>
      <c r="AD2676" s="180">
        <f t="shared" si="1703"/>
        <v>0</v>
      </c>
      <c r="AE2676" s="181">
        <f t="shared" ref="AE2676:AE2739" si="1707">+AC2676+AD2676</f>
        <v>0</v>
      </c>
      <c r="AF2676" s="180">
        <v>0</v>
      </c>
      <c r="AG2676" s="180">
        <v>0</v>
      </c>
      <c r="AH2676" s="181">
        <f t="shared" ref="AH2676:AH2739" si="1708">+AF2676+AG2676</f>
        <v>0</v>
      </c>
      <c r="AI2676" s="180">
        <v>0</v>
      </c>
      <c r="AJ2676" s="180">
        <v>0</v>
      </c>
      <c r="AK2676" s="181">
        <f t="shared" ref="AK2676:AK2739" si="1709">+AI2676+AJ2676</f>
        <v>0</v>
      </c>
      <c r="AL2676" s="180">
        <v>0</v>
      </c>
      <c r="AM2676" s="180">
        <v>0</v>
      </c>
      <c r="AN2676" s="181">
        <f t="shared" ref="AN2676:AN2739" si="1710">+AL2676+AM2676</f>
        <v>0</v>
      </c>
      <c r="AO2676" s="180">
        <v>0</v>
      </c>
      <c r="AP2676" s="180">
        <v>0</v>
      </c>
      <c r="AQ2676" s="181">
        <f t="shared" ref="AQ2676:AQ2739" si="1711">+AO2676+AP2676</f>
        <v>0</v>
      </c>
      <c r="AR2676" s="180">
        <v>0</v>
      </c>
      <c r="AS2676" s="180">
        <v>0</v>
      </c>
      <c r="AT2676" s="181">
        <f t="shared" ref="AT2676:AT2739" si="1712">+AR2676+AS2676</f>
        <v>0</v>
      </c>
      <c r="AU2676" s="180">
        <f t="shared" si="1704"/>
        <v>0</v>
      </c>
      <c r="AV2676" s="180">
        <f t="shared" si="1704"/>
        <v>0</v>
      </c>
      <c r="AW2676" s="181">
        <f t="shared" ref="AW2676:AW2739" si="1713">+AU2676+AV2676</f>
        <v>0</v>
      </c>
      <c r="AX2676" s="183">
        <f t="shared" si="1705"/>
        <v>0</v>
      </c>
      <c r="AY2676" s="183">
        <f t="shared" si="1705"/>
        <v>0</v>
      </c>
      <c r="AZ2676" s="183"/>
      <c r="BA2676" s="183"/>
      <c r="BB2676" s="183"/>
      <c r="BC2676" s="183"/>
      <c r="BD2676" s="183">
        <f t="shared" si="1706"/>
        <v>0</v>
      </c>
      <c r="BE2676" s="183">
        <f t="shared" si="1706"/>
        <v>0</v>
      </c>
    </row>
    <row r="2677" spans="2:57" ht="15.75" hidden="1">
      <c r="B2677" s="174">
        <v>2025</v>
      </c>
      <c r="C2677" s="174">
        <v>20</v>
      </c>
      <c r="D2677" s="175">
        <v>0</v>
      </c>
      <c r="E2677" s="176"/>
      <c r="F2677" s="174">
        <v>4</v>
      </c>
      <c r="G2677" s="174">
        <v>10</v>
      </c>
      <c r="H2677" s="174">
        <v>26</v>
      </c>
      <c r="I2677" s="174">
        <v>5000</v>
      </c>
      <c r="J2677" s="174">
        <v>5100</v>
      </c>
      <c r="K2677" s="174">
        <v>511</v>
      </c>
      <c r="L2677" s="177">
        <v>623</v>
      </c>
      <c r="M2677" s="178">
        <v>0</v>
      </c>
      <c r="N2677" s="179" t="s">
        <v>148</v>
      </c>
      <c r="O2677" s="180">
        <v>0</v>
      </c>
      <c r="P2677" s="180">
        <v>0</v>
      </c>
      <c r="Q2677" s="181">
        <v>0</v>
      </c>
      <c r="R2677" s="182" t="s">
        <v>98</v>
      </c>
      <c r="S2677" s="183">
        <v>0</v>
      </c>
      <c r="T2677" s="183">
        <v>0</v>
      </c>
      <c r="U2677" s="180">
        <v>0</v>
      </c>
      <c r="V2677" s="180">
        <v>0</v>
      </c>
      <c r="W2677" s="183">
        <v>0</v>
      </c>
      <c r="X2677" s="183">
        <v>0</v>
      </c>
      <c r="Y2677" s="180">
        <v>0</v>
      </c>
      <c r="Z2677" s="180">
        <v>0</v>
      </c>
      <c r="AA2677" s="183">
        <v>0</v>
      </c>
      <c r="AB2677" s="183">
        <v>0</v>
      </c>
      <c r="AC2677" s="180">
        <f t="shared" si="1703"/>
        <v>0</v>
      </c>
      <c r="AD2677" s="180">
        <f t="shared" si="1703"/>
        <v>0</v>
      </c>
      <c r="AE2677" s="181">
        <f t="shared" si="1707"/>
        <v>0</v>
      </c>
      <c r="AF2677" s="180">
        <v>0</v>
      </c>
      <c r="AG2677" s="180">
        <v>0</v>
      </c>
      <c r="AH2677" s="181">
        <f t="shared" si="1708"/>
        <v>0</v>
      </c>
      <c r="AI2677" s="180">
        <v>0</v>
      </c>
      <c r="AJ2677" s="180">
        <v>0</v>
      </c>
      <c r="AK2677" s="181">
        <f t="shared" si="1709"/>
        <v>0</v>
      </c>
      <c r="AL2677" s="180">
        <v>0</v>
      </c>
      <c r="AM2677" s="180">
        <v>0</v>
      </c>
      <c r="AN2677" s="181">
        <f t="shared" si="1710"/>
        <v>0</v>
      </c>
      <c r="AO2677" s="180">
        <v>0</v>
      </c>
      <c r="AP2677" s="180">
        <v>0</v>
      </c>
      <c r="AQ2677" s="181">
        <f t="shared" si="1711"/>
        <v>0</v>
      </c>
      <c r="AR2677" s="180">
        <v>0</v>
      </c>
      <c r="AS2677" s="180">
        <v>0</v>
      </c>
      <c r="AT2677" s="181">
        <f t="shared" si="1712"/>
        <v>0</v>
      </c>
      <c r="AU2677" s="180">
        <f t="shared" si="1704"/>
        <v>0</v>
      </c>
      <c r="AV2677" s="180">
        <f t="shared" si="1704"/>
        <v>0</v>
      </c>
      <c r="AW2677" s="181">
        <f t="shared" si="1713"/>
        <v>0</v>
      </c>
      <c r="AX2677" s="183">
        <f t="shared" si="1705"/>
        <v>0</v>
      </c>
      <c r="AY2677" s="183">
        <f t="shared" si="1705"/>
        <v>0</v>
      </c>
      <c r="AZ2677" s="183"/>
      <c r="BA2677" s="183"/>
      <c r="BB2677" s="183"/>
      <c r="BC2677" s="183"/>
      <c r="BD2677" s="183">
        <f t="shared" si="1706"/>
        <v>0</v>
      </c>
      <c r="BE2677" s="183">
        <f t="shared" si="1706"/>
        <v>0</v>
      </c>
    </row>
    <row r="2678" spans="2:57" ht="15.75" hidden="1">
      <c r="B2678" s="174">
        <v>2025</v>
      </c>
      <c r="C2678" s="174">
        <v>20</v>
      </c>
      <c r="D2678" s="175">
        <v>0</v>
      </c>
      <c r="E2678" s="176"/>
      <c r="F2678" s="174">
        <v>4</v>
      </c>
      <c r="G2678" s="174">
        <v>10</v>
      </c>
      <c r="H2678" s="174">
        <v>26</v>
      </c>
      <c r="I2678" s="174">
        <v>5000</v>
      </c>
      <c r="J2678" s="174">
        <v>5100</v>
      </c>
      <c r="K2678" s="174">
        <v>511</v>
      </c>
      <c r="L2678" s="177">
        <v>659</v>
      </c>
      <c r="M2678" s="178">
        <v>0</v>
      </c>
      <c r="N2678" s="179" t="s">
        <v>149</v>
      </c>
      <c r="O2678" s="180">
        <v>0</v>
      </c>
      <c r="P2678" s="180">
        <v>0</v>
      </c>
      <c r="Q2678" s="181">
        <v>0</v>
      </c>
      <c r="R2678" s="182" t="s">
        <v>98</v>
      </c>
      <c r="S2678" s="183">
        <v>0</v>
      </c>
      <c r="T2678" s="183">
        <v>0</v>
      </c>
      <c r="U2678" s="180">
        <v>0</v>
      </c>
      <c r="V2678" s="180">
        <v>0</v>
      </c>
      <c r="W2678" s="183">
        <v>0</v>
      </c>
      <c r="X2678" s="183">
        <v>0</v>
      </c>
      <c r="Y2678" s="180">
        <v>0</v>
      </c>
      <c r="Z2678" s="180">
        <v>0</v>
      </c>
      <c r="AA2678" s="183">
        <v>0</v>
      </c>
      <c r="AB2678" s="183">
        <v>0</v>
      </c>
      <c r="AC2678" s="180">
        <f t="shared" si="1703"/>
        <v>0</v>
      </c>
      <c r="AD2678" s="180">
        <f t="shared" si="1703"/>
        <v>0</v>
      </c>
      <c r="AE2678" s="181">
        <f t="shared" si="1707"/>
        <v>0</v>
      </c>
      <c r="AF2678" s="180">
        <v>0</v>
      </c>
      <c r="AG2678" s="180">
        <v>0</v>
      </c>
      <c r="AH2678" s="181">
        <f t="shared" si="1708"/>
        <v>0</v>
      </c>
      <c r="AI2678" s="180">
        <v>0</v>
      </c>
      <c r="AJ2678" s="180">
        <v>0</v>
      </c>
      <c r="AK2678" s="181">
        <f t="shared" si="1709"/>
        <v>0</v>
      </c>
      <c r="AL2678" s="180">
        <v>0</v>
      </c>
      <c r="AM2678" s="180">
        <v>0</v>
      </c>
      <c r="AN2678" s="181">
        <f t="shared" si="1710"/>
        <v>0</v>
      </c>
      <c r="AO2678" s="180">
        <v>0</v>
      </c>
      <c r="AP2678" s="180">
        <v>0</v>
      </c>
      <c r="AQ2678" s="181">
        <f t="shared" si="1711"/>
        <v>0</v>
      </c>
      <c r="AR2678" s="180">
        <v>0</v>
      </c>
      <c r="AS2678" s="180">
        <v>0</v>
      </c>
      <c r="AT2678" s="181">
        <f t="shared" si="1712"/>
        <v>0</v>
      </c>
      <c r="AU2678" s="180">
        <f t="shared" si="1704"/>
        <v>0</v>
      </c>
      <c r="AV2678" s="180">
        <f t="shared" si="1704"/>
        <v>0</v>
      </c>
      <c r="AW2678" s="181">
        <f t="shared" si="1713"/>
        <v>0</v>
      </c>
      <c r="AX2678" s="183">
        <f t="shared" si="1705"/>
        <v>0</v>
      </c>
      <c r="AY2678" s="183">
        <f t="shared" si="1705"/>
        <v>0</v>
      </c>
      <c r="AZ2678" s="183"/>
      <c r="BA2678" s="183"/>
      <c r="BB2678" s="183"/>
      <c r="BC2678" s="183"/>
      <c r="BD2678" s="183">
        <f t="shared" si="1706"/>
        <v>0</v>
      </c>
      <c r="BE2678" s="183">
        <f t="shared" si="1706"/>
        <v>0</v>
      </c>
    </row>
    <row r="2679" spans="2:57" ht="15.75" hidden="1">
      <c r="B2679" s="174">
        <v>2025</v>
      </c>
      <c r="C2679" s="174">
        <v>20</v>
      </c>
      <c r="D2679" s="175">
        <v>0</v>
      </c>
      <c r="E2679" s="176"/>
      <c r="F2679" s="174">
        <v>4</v>
      </c>
      <c r="G2679" s="174">
        <v>10</v>
      </c>
      <c r="H2679" s="174">
        <v>26</v>
      </c>
      <c r="I2679" s="174">
        <v>5000</v>
      </c>
      <c r="J2679" s="174">
        <v>5100</v>
      </c>
      <c r="K2679" s="174">
        <v>511</v>
      </c>
      <c r="L2679" s="177">
        <v>805</v>
      </c>
      <c r="M2679" s="178">
        <v>0</v>
      </c>
      <c r="N2679" s="179" t="s">
        <v>1600</v>
      </c>
      <c r="O2679" s="180">
        <v>0</v>
      </c>
      <c r="P2679" s="180">
        <v>0</v>
      </c>
      <c r="Q2679" s="181">
        <v>0</v>
      </c>
      <c r="R2679" s="182" t="s">
        <v>98</v>
      </c>
      <c r="S2679" s="183">
        <v>0</v>
      </c>
      <c r="T2679" s="183">
        <v>0</v>
      </c>
      <c r="U2679" s="180">
        <v>0</v>
      </c>
      <c r="V2679" s="180">
        <v>0</v>
      </c>
      <c r="W2679" s="183">
        <v>0</v>
      </c>
      <c r="X2679" s="183">
        <v>0</v>
      </c>
      <c r="Y2679" s="180">
        <v>0</v>
      </c>
      <c r="Z2679" s="180">
        <v>0</v>
      </c>
      <c r="AA2679" s="183">
        <v>0</v>
      </c>
      <c r="AB2679" s="183">
        <v>0</v>
      </c>
      <c r="AC2679" s="180">
        <f t="shared" si="1703"/>
        <v>0</v>
      </c>
      <c r="AD2679" s="180">
        <f t="shared" si="1703"/>
        <v>0</v>
      </c>
      <c r="AE2679" s="181">
        <f t="shared" si="1707"/>
        <v>0</v>
      </c>
      <c r="AF2679" s="180">
        <v>0</v>
      </c>
      <c r="AG2679" s="180">
        <v>0</v>
      </c>
      <c r="AH2679" s="181">
        <f t="shared" si="1708"/>
        <v>0</v>
      </c>
      <c r="AI2679" s="180">
        <v>0</v>
      </c>
      <c r="AJ2679" s="180">
        <v>0</v>
      </c>
      <c r="AK2679" s="181">
        <f t="shared" si="1709"/>
        <v>0</v>
      </c>
      <c r="AL2679" s="180">
        <v>0</v>
      </c>
      <c r="AM2679" s="180">
        <v>0</v>
      </c>
      <c r="AN2679" s="181">
        <f t="shared" si="1710"/>
        <v>0</v>
      </c>
      <c r="AO2679" s="180">
        <v>0</v>
      </c>
      <c r="AP2679" s="180">
        <v>0</v>
      </c>
      <c r="AQ2679" s="181">
        <f t="shared" si="1711"/>
        <v>0</v>
      </c>
      <c r="AR2679" s="180">
        <v>0</v>
      </c>
      <c r="AS2679" s="180">
        <v>0</v>
      </c>
      <c r="AT2679" s="181">
        <f t="shared" si="1712"/>
        <v>0</v>
      </c>
      <c r="AU2679" s="180">
        <f t="shared" si="1704"/>
        <v>0</v>
      </c>
      <c r="AV2679" s="180">
        <f t="shared" si="1704"/>
        <v>0</v>
      </c>
      <c r="AW2679" s="181">
        <f t="shared" si="1713"/>
        <v>0</v>
      </c>
      <c r="AX2679" s="183">
        <f t="shared" si="1705"/>
        <v>0</v>
      </c>
      <c r="AY2679" s="183">
        <f t="shared" si="1705"/>
        <v>0</v>
      </c>
      <c r="AZ2679" s="183"/>
      <c r="BA2679" s="183"/>
      <c r="BB2679" s="183"/>
      <c r="BC2679" s="183"/>
      <c r="BD2679" s="183">
        <f t="shared" si="1706"/>
        <v>0</v>
      </c>
      <c r="BE2679" s="183">
        <f t="shared" si="1706"/>
        <v>0</v>
      </c>
    </row>
    <row r="2680" spans="2:57" ht="15.75" hidden="1">
      <c r="B2680" s="174">
        <v>2025</v>
      </c>
      <c r="C2680" s="174">
        <v>20</v>
      </c>
      <c r="D2680" s="175">
        <v>0</v>
      </c>
      <c r="E2680" s="176"/>
      <c r="F2680" s="174">
        <v>4</v>
      </c>
      <c r="G2680" s="174">
        <v>10</v>
      </c>
      <c r="H2680" s="174">
        <v>26</v>
      </c>
      <c r="I2680" s="174">
        <v>5000</v>
      </c>
      <c r="J2680" s="174">
        <v>5100</v>
      </c>
      <c r="K2680" s="174">
        <v>511</v>
      </c>
      <c r="L2680" s="177">
        <v>866</v>
      </c>
      <c r="M2680" s="178">
        <v>0</v>
      </c>
      <c r="N2680" s="179" t="s">
        <v>151</v>
      </c>
      <c r="O2680" s="180">
        <v>0</v>
      </c>
      <c r="P2680" s="180">
        <v>0</v>
      </c>
      <c r="Q2680" s="181">
        <v>0</v>
      </c>
      <c r="R2680" s="182" t="s">
        <v>98</v>
      </c>
      <c r="S2680" s="183">
        <v>0</v>
      </c>
      <c r="T2680" s="183">
        <v>0</v>
      </c>
      <c r="U2680" s="180">
        <v>0</v>
      </c>
      <c r="V2680" s="180">
        <v>0</v>
      </c>
      <c r="W2680" s="183">
        <v>0</v>
      </c>
      <c r="X2680" s="183">
        <v>0</v>
      </c>
      <c r="Y2680" s="180">
        <v>0</v>
      </c>
      <c r="Z2680" s="180">
        <v>0</v>
      </c>
      <c r="AA2680" s="183">
        <v>0</v>
      </c>
      <c r="AB2680" s="183">
        <v>0</v>
      </c>
      <c r="AC2680" s="180">
        <f t="shared" si="1703"/>
        <v>0</v>
      </c>
      <c r="AD2680" s="180">
        <f t="shared" si="1703"/>
        <v>0</v>
      </c>
      <c r="AE2680" s="181">
        <f t="shared" si="1707"/>
        <v>0</v>
      </c>
      <c r="AF2680" s="180">
        <v>0</v>
      </c>
      <c r="AG2680" s="180">
        <v>0</v>
      </c>
      <c r="AH2680" s="181">
        <f t="shared" si="1708"/>
        <v>0</v>
      </c>
      <c r="AI2680" s="180">
        <v>0</v>
      </c>
      <c r="AJ2680" s="180">
        <v>0</v>
      </c>
      <c r="AK2680" s="181">
        <f t="shared" si="1709"/>
        <v>0</v>
      </c>
      <c r="AL2680" s="180">
        <v>0</v>
      </c>
      <c r="AM2680" s="180">
        <v>0</v>
      </c>
      <c r="AN2680" s="181">
        <f t="shared" si="1710"/>
        <v>0</v>
      </c>
      <c r="AO2680" s="180">
        <v>0</v>
      </c>
      <c r="AP2680" s="180">
        <v>0</v>
      </c>
      <c r="AQ2680" s="181">
        <f t="shared" si="1711"/>
        <v>0</v>
      </c>
      <c r="AR2680" s="180">
        <v>0</v>
      </c>
      <c r="AS2680" s="180">
        <v>0</v>
      </c>
      <c r="AT2680" s="181">
        <f t="shared" si="1712"/>
        <v>0</v>
      </c>
      <c r="AU2680" s="180">
        <f t="shared" si="1704"/>
        <v>0</v>
      </c>
      <c r="AV2680" s="180">
        <f t="shared" si="1704"/>
        <v>0</v>
      </c>
      <c r="AW2680" s="181">
        <f t="shared" si="1713"/>
        <v>0</v>
      </c>
      <c r="AX2680" s="183">
        <f t="shared" si="1705"/>
        <v>0</v>
      </c>
      <c r="AY2680" s="183">
        <f t="shared" si="1705"/>
        <v>0</v>
      </c>
      <c r="AZ2680" s="183"/>
      <c r="BA2680" s="183"/>
      <c r="BB2680" s="183"/>
      <c r="BC2680" s="183"/>
      <c r="BD2680" s="183">
        <f t="shared" si="1706"/>
        <v>0</v>
      </c>
      <c r="BE2680" s="183">
        <f t="shared" si="1706"/>
        <v>0</v>
      </c>
    </row>
    <row r="2681" spans="2:57" ht="15.75" hidden="1">
      <c r="B2681" s="174">
        <v>2025</v>
      </c>
      <c r="C2681" s="174">
        <v>20</v>
      </c>
      <c r="D2681" s="175">
        <v>0</v>
      </c>
      <c r="E2681" s="176"/>
      <c r="F2681" s="174">
        <v>4</v>
      </c>
      <c r="G2681" s="174">
        <v>10</v>
      </c>
      <c r="H2681" s="174">
        <v>26</v>
      </c>
      <c r="I2681" s="174">
        <v>5000</v>
      </c>
      <c r="J2681" s="174">
        <v>5100</v>
      </c>
      <c r="K2681" s="174">
        <v>511</v>
      </c>
      <c r="L2681" s="177">
        <v>985</v>
      </c>
      <c r="M2681" s="178">
        <v>0</v>
      </c>
      <c r="N2681" s="179" t="s">
        <v>427</v>
      </c>
      <c r="O2681" s="180">
        <v>0</v>
      </c>
      <c r="P2681" s="180">
        <v>0</v>
      </c>
      <c r="Q2681" s="181">
        <v>0</v>
      </c>
      <c r="R2681" s="182" t="s">
        <v>98</v>
      </c>
      <c r="S2681" s="183">
        <v>0</v>
      </c>
      <c r="T2681" s="183">
        <v>0</v>
      </c>
      <c r="U2681" s="180">
        <v>0</v>
      </c>
      <c r="V2681" s="180">
        <v>0</v>
      </c>
      <c r="W2681" s="183">
        <v>0</v>
      </c>
      <c r="X2681" s="183">
        <v>0</v>
      </c>
      <c r="Y2681" s="180">
        <v>0</v>
      </c>
      <c r="Z2681" s="180">
        <v>0</v>
      </c>
      <c r="AA2681" s="183">
        <v>0</v>
      </c>
      <c r="AB2681" s="183">
        <v>0</v>
      </c>
      <c r="AC2681" s="180">
        <f t="shared" si="1703"/>
        <v>0</v>
      </c>
      <c r="AD2681" s="180">
        <f t="shared" si="1703"/>
        <v>0</v>
      </c>
      <c r="AE2681" s="181">
        <f t="shared" si="1707"/>
        <v>0</v>
      </c>
      <c r="AF2681" s="180">
        <v>0</v>
      </c>
      <c r="AG2681" s="180">
        <v>0</v>
      </c>
      <c r="AH2681" s="181">
        <f t="shared" si="1708"/>
        <v>0</v>
      </c>
      <c r="AI2681" s="180">
        <v>0</v>
      </c>
      <c r="AJ2681" s="180">
        <v>0</v>
      </c>
      <c r="AK2681" s="181">
        <f t="shared" si="1709"/>
        <v>0</v>
      </c>
      <c r="AL2681" s="180">
        <v>0</v>
      </c>
      <c r="AM2681" s="180">
        <v>0</v>
      </c>
      <c r="AN2681" s="181">
        <f t="shared" si="1710"/>
        <v>0</v>
      </c>
      <c r="AO2681" s="180">
        <v>0</v>
      </c>
      <c r="AP2681" s="180">
        <v>0</v>
      </c>
      <c r="AQ2681" s="181">
        <f t="shared" si="1711"/>
        <v>0</v>
      </c>
      <c r="AR2681" s="180">
        <v>0</v>
      </c>
      <c r="AS2681" s="180">
        <v>0</v>
      </c>
      <c r="AT2681" s="181">
        <f t="shared" si="1712"/>
        <v>0</v>
      </c>
      <c r="AU2681" s="180">
        <f t="shared" si="1704"/>
        <v>0</v>
      </c>
      <c r="AV2681" s="180">
        <f t="shared" si="1704"/>
        <v>0</v>
      </c>
      <c r="AW2681" s="181">
        <f t="shared" si="1713"/>
        <v>0</v>
      </c>
      <c r="AX2681" s="183">
        <f t="shared" si="1705"/>
        <v>0</v>
      </c>
      <c r="AY2681" s="183">
        <f t="shared" si="1705"/>
        <v>0</v>
      </c>
      <c r="AZ2681" s="183"/>
      <c r="BA2681" s="183"/>
      <c r="BB2681" s="183"/>
      <c r="BC2681" s="183"/>
      <c r="BD2681" s="183">
        <f t="shared" si="1706"/>
        <v>0</v>
      </c>
      <c r="BE2681" s="183">
        <f t="shared" si="1706"/>
        <v>0</v>
      </c>
    </row>
    <row r="2682" spans="2:57" ht="15.75" hidden="1">
      <c r="B2682" s="174">
        <v>2025</v>
      </c>
      <c r="C2682" s="174">
        <v>20</v>
      </c>
      <c r="D2682" s="175">
        <v>0</v>
      </c>
      <c r="E2682" s="176"/>
      <c r="F2682" s="174">
        <v>4</v>
      </c>
      <c r="G2682" s="174">
        <v>10</v>
      </c>
      <c r="H2682" s="174">
        <v>26</v>
      </c>
      <c r="I2682" s="174">
        <v>5000</v>
      </c>
      <c r="J2682" s="174">
        <v>5100</v>
      </c>
      <c r="K2682" s="174">
        <v>511</v>
      </c>
      <c r="L2682" s="177">
        <v>1046</v>
      </c>
      <c r="M2682" s="178">
        <v>0</v>
      </c>
      <c r="N2682" s="179" t="s">
        <v>421</v>
      </c>
      <c r="O2682" s="180">
        <v>0</v>
      </c>
      <c r="P2682" s="180">
        <v>0</v>
      </c>
      <c r="Q2682" s="181">
        <v>0</v>
      </c>
      <c r="R2682" s="182" t="s">
        <v>98</v>
      </c>
      <c r="S2682" s="183">
        <v>0</v>
      </c>
      <c r="T2682" s="183">
        <v>0</v>
      </c>
      <c r="U2682" s="180">
        <v>0</v>
      </c>
      <c r="V2682" s="180">
        <v>0</v>
      </c>
      <c r="W2682" s="183">
        <v>0</v>
      </c>
      <c r="X2682" s="183">
        <v>0</v>
      </c>
      <c r="Y2682" s="180">
        <v>0</v>
      </c>
      <c r="Z2682" s="180">
        <v>0</v>
      </c>
      <c r="AA2682" s="183">
        <v>0</v>
      </c>
      <c r="AB2682" s="183">
        <v>0</v>
      </c>
      <c r="AC2682" s="180">
        <f t="shared" si="1703"/>
        <v>0</v>
      </c>
      <c r="AD2682" s="180">
        <f t="shared" si="1703"/>
        <v>0</v>
      </c>
      <c r="AE2682" s="181">
        <f t="shared" si="1707"/>
        <v>0</v>
      </c>
      <c r="AF2682" s="180">
        <v>0</v>
      </c>
      <c r="AG2682" s="180">
        <v>0</v>
      </c>
      <c r="AH2682" s="181">
        <f t="shared" si="1708"/>
        <v>0</v>
      </c>
      <c r="AI2682" s="180">
        <v>0</v>
      </c>
      <c r="AJ2682" s="180">
        <v>0</v>
      </c>
      <c r="AK2682" s="181">
        <f t="shared" si="1709"/>
        <v>0</v>
      </c>
      <c r="AL2682" s="180">
        <v>0</v>
      </c>
      <c r="AM2682" s="180">
        <v>0</v>
      </c>
      <c r="AN2682" s="181">
        <f t="shared" si="1710"/>
        <v>0</v>
      </c>
      <c r="AO2682" s="180">
        <v>0</v>
      </c>
      <c r="AP2682" s="180">
        <v>0</v>
      </c>
      <c r="AQ2682" s="181">
        <f t="shared" si="1711"/>
        <v>0</v>
      </c>
      <c r="AR2682" s="180">
        <v>0</v>
      </c>
      <c r="AS2682" s="180">
        <v>0</v>
      </c>
      <c r="AT2682" s="181">
        <f t="shared" si="1712"/>
        <v>0</v>
      </c>
      <c r="AU2682" s="180">
        <f t="shared" si="1704"/>
        <v>0</v>
      </c>
      <c r="AV2682" s="180">
        <f t="shared" si="1704"/>
        <v>0</v>
      </c>
      <c r="AW2682" s="181">
        <f t="shared" si="1713"/>
        <v>0</v>
      </c>
      <c r="AX2682" s="183">
        <f t="shared" si="1705"/>
        <v>0</v>
      </c>
      <c r="AY2682" s="183">
        <f t="shared" si="1705"/>
        <v>0</v>
      </c>
      <c r="AZ2682" s="183"/>
      <c r="BA2682" s="183"/>
      <c r="BB2682" s="183"/>
      <c r="BC2682" s="183"/>
      <c r="BD2682" s="183">
        <f t="shared" si="1706"/>
        <v>0</v>
      </c>
      <c r="BE2682" s="183">
        <f t="shared" si="1706"/>
        <v>0</v>
      </c>
    </row>
    <row r="2683" spans="2:57" ht="15.75" hidden="1">
      <c r="B2683" s="174">
        <v>2025</v>
      </c>
      <c r="C2683" s="174">
        <v>20</v>
      </c>
      <c r="D2683" s="175">
        <v>0</v>
      </c>
      <c r="E2683" s="176"/>
      <c r="F2683" s="174">
        <v>4</v>
      </c>
      <c r="G2683" s="174">
        <v>10</v>
      </c>
      <c r="H2683" s="174">
        <v>26</v>
      </c>
      <c r="I2683" s="174">
        <v>5000</v>
      </c>
      <c r="J2683" s="174">
        <v>5100</v>
      </c>
      <c r="K2683" s="174">
        <v>511</v>
      </c>
      <c r="L2683" s="177">
        <v>1342</v>
      </c>
      <c r="M2683" s="178">
        <v>0</v>
      </c>
      <c r="N2683" s="179" t="s">
        <v>153</v>
      </c>
      <c r="O2683" s="180">
        <v>0</v>
      </c>
      <c r="P2683" s="180">
        <v>0</v>
      </c>
      <c r="Q2683" s="181">
        <v>0</v>
      </c>
      <c r="R2683" s="182" t="s">
        <v>98</v>
      </c>
      <c r="S2683" s="183">
        <v>0</v>
      </c>
      <c r="T2683" s="183">
        <v>0</v>
      </c>
      <c r="U2683" s="180">
        <v>0</v>
      </c>
      <c r="V2683" s="180">
        <v>0</v>
      </c>
      <c r="W2683" s="183">
        <v>0</v>
      </c>
      <c r="X2683" s="183">
        <v>0</v>
      </c>
      <c r="Y2683" s="180">
        <v>0</v>
      </c>
      <c r="Z2683" s="180">
        <v>0</v>
      </c>
      <c r="AA2683" s="183">
        <v>0</v>
      </c>
      <c r="AB2683" s="183">
        <v>0</v>
      </c>
      <c r="AC2683" s="180">
        <f t="shared" si="1703"/>
        <v>0</v>
      </c>
      <c r="AD2683" s="180">
        <f t="shared" si="1703"/>
        <v>0</v>
      </c>
      <c r="AE2683" s="181">
        <f t="shared" si="1707"/>
        <v>0</v>
      </c>
      <c r="AF2683" s="180">
        <v>0</v>
      </c>
      <c r="AG2683" s="180">
        <v>0</v>
      </c>
      <c r="AH2683" s="181">
        <f t="shared" si="1708"/>
        <v>0</v>
      </c>
      <c r="AI2683" s="180">
        <v>0</v>
      </c>
      <c r="AJ2683" s="180">
        <v>0</v>
      </c>
      <c r="AK2683" s="181">
        <f t="shared" si="1709"/>
        <v>0</v>
      </c>
      <c r="AL2683" s="180">
        <v>0</v>
      </c>
      <c r="AM2683" s="180">
        <v>0</v>
      </c>
      <c r="AN2683" s="181">
        <f t="shared" si="1710"/>
        <v>0</v>
      </c>
      <c r="AO2683" s="180">
        <v>0</v>
      </c>
      <c r="AP2683" s="180">
        <v>0</v>
      </c>
      <c r="AQ2683" s="181">
        <f t="shared" si="1711"/>
        <v>0</v>
      </c>
      <c r="AR2683" s="180">
        <v>0</v>
      </c>
      <c r="AS2683" s="180">
        <v>0</v>
      </c>
      <c r="AT2683" s="181">
        <f t="shared" si="1712"/>
        <v>0</v>
      </c>
      <c r="AU2683" s="180">
        <f t="shared" si="1704"/>
        <v>0</v>
      </c>
      <c r="AV2683" s="180">
        <f t="shared" si="1704"/>
        <v>0</v>
      </c>
      <c r="AW2683" s="181">
        <f t="shared" si="1713"/>
        <v>0</v>
      </c>
      <c r="AX2683" s="183">
        <f t="shared" si="1705"/>
        <v>0</v>
      </c>
      <c r="AY2683" s="183">
        <f t="shared" si="1705"/>
        <v>0</v>
      </c>
      <c r="AZ2683" s="183"/>
      <c r="BA2683" s="183"/>
      <c r="BB2683" s="183"/>
      <c r="BC2683" s="183"/>
      <c r="BD2683" s="183">
        <f t="shared" si="1706"/>
        <v>0</v>
      </c>
      <c r="BE2683" s="183">
        <f t="shared" si="1706"/>
        <v>0</v>
      </c>
    </row>
    <row r="2684" spans="2:57" ht="15.75" hidden="1">
      <c r="B2684" s="163">
        <v>2025</v>
      </c>
      <c r="C2684" s="163">
        <v>20</v>
      </c>
      <c r="D2684" s="164"/>
      <c r="E2684" s="165"/>
      <c r="F2684" s="163">
        <v>4</v>
      </c>
      <c r="G2684" s="163">
        <v>10</v>
      </c>
      <c r="H2684" s="163">
        <v>26</v>
      </c>
      <c r="I2684" s="163">
        <v>5000</v>
      </c>
      <c r="J2684" s="163">
        <v>5100</v>
      </c>
      <c r="K2684" s="163">
        <v>515</v>
      </c>
      <c r="L2684" s="166" t="s">
        <v>44</v>
      </c>
      <c r="M2684" s="167"/>
      <c r="N2684" s="168" t="s">
        <v>155</v>
      </c>
      <c r="O2684" s="169">
        <v>0</v>
      </c>
      <c r="P2684" s="169">
        <v>0</v>
      </c>
      <c r="Q2684" s="169">
        <v>0</v>
      </c>
      <c r="R2684" s="170"/>
      <c r="S2684" s="172"/>
      <c r="T2684" s="172"/>
      <c r="U2684" s="169">
        <f t="shared" ref="U2684:AD2684" si="1714">SUM(U2685:U2705)</f>
        <v>0</v>
      </c>
      <c r="V2684" s="169">
        <f t="shared" si="1714"/>
        <v>0</v>
      </c>
      <c r="W2684" s="173">
        <f t="shared" si="1714"/>
        <v>0</v>
      </c>
      <c r="X2684" s="173">
        <f t="shared" si="1714"/>
        <v>0</v>
      </c>
      <c r="Y2684" s="169">
        <f t="shared" si="1714"/>
        <v>0</v>
      </c>
      <c r="Z2684" s="169">
        <f t="shared" si="1714"/>
        <v>0</v>
      </c>
      <c r="AA2684" s="173">
        <f t="shared" si="1714"/>
        <v>0</v>
      </c>
      <c r="AB2684" s="173">
        <f t="shared" si="1714"/>
        <v>0</v>
      </c>
      <c r="AC2684" s="169">
        <f t="shared" si="1714"/>
        <v>0</v>
      </c>
      <c r="AD2684" s="169">
        <f t="shared" si="1714"/>
        <v>0</v>
      </c>
      <c r="AE2684" s="169">
        <f t="shared" si="1707"/>
        <v>0</v>
      </c>
      <c r="AF2684" s="169">
        <f>SUM(AF2685:AF2705)</f>
        <v>0</v>
      </c>
      <c r="AG2684" s="169">
        <f>SUM(AG2685:AG2705)</f>
        <v>0</v>
      </c>
      <c r="AH2684" s="169">
        <f t="shared" si="1708"/>
        <v>0</v>
      </c>
      <c r="AI2684" s="169">
        <f>SUM(AI2685:AI2705)</f>
        <v>0</v>
      </c>
      <c r="AJ2684" s="169">
        <f>SUM(AJ2685:AJ2705)</f>
        <v>0</v>
      </c>
      <c r="AK2684" s="169">
        <f t="shared" si="1709"/>
        <v>0</v>
      </c>
      <c r="AL2684" s="169">
        <f>SUM(AL2685:AL2705)</f>
        <v>0</v>
      </c>
      <c r="AM2684" s="169">
        <f>SUM(AM2685:AM2705)</f>
        <v>0</v>
      </c>
      <c r="AN2684" s="169">
        <f t="shared" si="1710"/>
        <v>0</v>
      </c>
      <c r="AO2684" s="169">
        <f>SUM(AO2685:AO2705)</f>
        <v>0</v>
      </c>
      <c r="AP2684" s="169">
        <f>SUM(AP2685:AP2705)</f>
        <v>0</v>
      </c>
      <c r="AQ2684" s="169">
        <f t="shared" si="1711"/>
        <v>0</v>
      </c>
      <c r="AR2684" s="169">
        <f>SUM(AR2685:AR2705)</f>
        <v>0</v>
      </c>
      <c r="AS2684" s="169">
        <f>SUM(AS2685:AS2705)</f>
        <v>0</v>
      </c>
      <c r="AT2684" s="169">
        <f t="shared" si="1712"/>
        <v>0</v>
      </c>
      <c r="AU2684" s="169">
        <f>SUM(AU2685:AU2705)</f>
        <v>0</v>
      </c>
      <c r="AV2684" s="169">
        <f>SUM(AV2685:AV2705)</f>
        <v>0</v>
      </c>
      <c r="AW2684" s="169">
        <f t="shared" si="1713"/>
        <v>0</v>
      </c>
      <c r="AX2684" s="172"/>
      <c r="AY2684" s="172"/>
      <c r="AZ2684" s="172"/>
      <c r="BA2684" s="172"/>
      <c r="BB2684" s="172"/>
      <c r="BC2684" s="172"/>
      <c r="BD2684" s="172"/>
      <c r="BE2684" s="172"/>
    </row>
    <row r="2685" spans="2:57" ht="15.75" hidden="1">
      <c r="B2685" s="174">
        <v>2025</v>
      </c>
      <c r="C2685" s="174">
        <v>20</v>
      </c>
      <c r="D2685" s="175">
        <v>0</v>
      </c>
      <c r="E2685" s="176"/>
      <c r="F2685" s="174">
        <v>4</v>
      </c>
      <c r="G2685" s="174">
        <v>10</v>
      </c>
      <c r="H2685" s="174">
        <v>26</v>
      </c>
      <c r="I2685" s="174">
        <v>5000</v>
      </c>
      <c r="J2685" s="174">
        <v>5100</v>
      </c>
      <c r="K2685" s="174">
        <v>515</v>
      </c>
      <c r="L2685" s="177">
        <v>5</v>
      </c>
      <c r="M2685" s="178">
        <v>0</v>
      </c>
      <c r="N2685" s="179" t="s">
        <v>434</v>
      </c>
      <c r="O2685" s="180">
        <v>0</v>
      </c>
      <c r="P2685" s="180">
        <v>0</v>
      </c>
      <c r="Q2685" s="181">
        <v>0</v>
      </c>
      <c r="R2685" s="182" t="s">
        <v>98</v>
      </c>
      <c r="S2685" s="183">
        <v>0</v>
      </c>
      <c r="T2685" s="183">
        <v>0</v>
      </c>
      <c r="U2685" s="180">
        <v>0</v>
      </c>
      <c r="V2685" s="180">
        <v>0</v>
      </c>
      <c r="W2685" s="183">
        <v>0</v>
      </c>
      <c r="X2685" s="183">
        <v>0</v>
      </c>
      <c r="Y2685" s="180">
        <v>0</v>
      </c>
      <c r="Z2685" s="180">
        <v>0</v>
      </c>
      <c r="AA2685" s="183">
        <v>0</v>
      </c>
      <c r="AB2685" s="183">
        <v>0</v>
      </c>
      <c r="AC2685" s="180">
        <f t="shared" ref="AC2685:AD2705" si="1715">+O2685+U2685-Y2685</f>
        <v>0</v>
      </c>
      <c r="AD2685" s="180">
        <f t="shared" si="1715"/>
        <v>0</v>
      </c>
      <c r="AE2685" s="181">
        <f t="shared" si="1707"/>
        <v>0</v>
      </c>
      <c r="AF2685" s="180">
        <v>0</v>
      </c>
      <c r="AG2685" s="180">
        <v>0</v>
      </c>
      <c r="AH2685" s="181">
        <f t="shared" si="1708"/>
        <v>0</v>
      </c>
      <c r="AI2685" s="180">
        <v>0</v>
      </c>
      <c r="AJ2685" s="180">
        <v>0</v>
      </c>
      <c r="AK2685" s="181">
        <f t="shared" si="1709"/>
        <v>0</v>
      </c>
      <c r="AL2685" s="180">
        <v>0</v>
      </c>
      <c r="AM2685" s="180">
        <v>0</v>
      </c>
      <c r="AN2685" s="181">
        <f t="shared" si="1710"/>
        <v>0</v>
      </c>
      <c r="AO2685" s="180">
        <v>0</v>
      </c>
      <c r="AP2685" s="180">
        <v>0</v>
      </c>
      <c r="AQ2685" s="181">
        <f t="shared" si="1711"/>
        <v>0</v>
      </c>
      <c r="AR2685" s="180">
        <v>0</v>
      </c>
      <c r="AS2685" s="180">
        <v>0</v>
      </c>
      <c r="AT2685" s="181">
        <f t="shared" si="1712"/>
        <v>0</v>
      </c>
      <c r="AU2685" s="180">
        <f t="shared" ref="AU2685:AV2705" si="1716">+AC2685-AF2685-AI2685-AL2685-AO2685-AR2685</f>
        <v>0</v>
      </c>
      <c r="AV2685" s="180">
        <f t="shared" si="1716"/>
        <v>0</v>
      </c>
      <c r="AW2685" s="181">
        <f t="shared" si="1713"/>
        <v>0</v>
      </c>
      <c r="AX2685" s="183">
        <f t="shared" ref="AX2685:AY2705" si="1717">+S2685+W2685-AA2685</f>
        <v>0</v>
      </c>
      <c r="AY2685" s="183">
        <f t="shared" si="1717"/>
        <v>0</v>
      </c>
      <c r="AZ2685" s="183"/>
      <c r="BA2685" s="183"/>
      <c r="BB2685" s="183"/>
      <c r="BC2685" s="183"/>
      <c r="BD2685" s="183">
        <f t="shared" ref="BD2685:BE2705" si="1718">+AX2685-AZ2685-BB2685</f>
        <v>0</v>
      </c>
      <c r="BE2685" s="183">
        <f t="shared" si="1718"/>
        <v>0</v>
      </c>
    </row>
    <row r="2686" spans="2:57" ht="15.75" hidden="1">
      <c r="B2686" s="174">
        <v>2025</v>
      </c>
      <c r="C2686" s="174">
        <v>20</v>
      </c>
      <c r="D2686" s="175">
        <v>0</v>
      </c>
      <c r="E2686" s="176"/>
      <c r="F2686" s="174">
        <v>4</v>
      </c>
      <c r="G2686" s="174">
        <v>10</v>
      </c>
      <c r="H2686" s="174">
        <v>26</v>
      </c>
      <c r="I2686" s="174">
        <v>5000</v>
      </c>
      <c r="J2686" s="174">
        <v>5100</v>
      </c>
      <c r="K2686" s="174">
        <v>515</v>
      </c>
      <c r="L2686" s="177">
        <v>36</v>
      </c>
      <c r="M2686" s="178">
        <v>0</v>
      </c>
      <c r="N2686" s="179" t="s">
        <v>1601</v>
      </c>
      <c r="O2686" s="180">
        <v>0</v>
      </c>
      <c r="P2686" s="180">
        <v>0</v>
      </c>
      <c r="Q2686" s="181">
        <v>0</v>
      </c>
      <c r="R2686" s="182" t="s">
        <v>98</v>
      </c>
      <c r="S2686" s="183">
        <v>0</v>
      </c>
      <c r="T2686" s="183">
        <v>0</v>
      </c>
      <c r="U2686" s="180">
        <v>0</v>
      </c>
      <c r="V2686" s="180">
        <v>0</v>
      </c>
      <c r="W2686" s="183">
        <v>0</v>
      </c>
      <c r="X2686" s="183">
        <v>0</v>
      </c>
      <c r="Y2686" s="180">
        <v>0</v>
      </c>
      <c r="Z2686" s="180">
        <v>0</v>
      </c>
      <c r="AA2686" s="183">
        <v>0</v>
      </c>
      <c r="AB2686" s="183">
        <v>0</v>
      </c>
      <c r="AC2686" s="180">
        <f t="shared" si="1715"/>
        <v>0</v>
      </c>
      <c r="AD2686" s="180">
        <f t="shared" si="1715"/>
        <v>0</v>
      </c>
      <c r="AE2686" s="181">
        <f t="shared" si="1707"/>
        <v>0</v>
      </c>
      <c r="AF2686" s="180">
        <v>0</v>
      </c>
      <c r="AG2686" s="180">
        <v>0</v>
      </c>
      <c r="AH2686" s="181">
        <f t="shared" si="1708"/>
        <v>0</v>
      </c>
      <c r="AI2686" s="180">
        <v>0</v>
      </c>
      <c r="AJ2686" s="180">
        <v>0</v>
      </c>
      <c r="AK2686" s="181">
        <f t="shared" si="1709"/>
        <v>0</v>
      </c>
      <c r="AL2686" s="180">
        <v>0</v>
      </c>
      <c r="AM2686" s="180">
        <v>0</v>
      </c>
      <c r="AN2686" s="181">
        <f t="shared" si="1710"/>
        <v>0</v>
      </c>
      <c r="AO2686" s="180">
        <v>0</v>
      </c>
      <c r="AP2686" s="180">
        <v>0</v>
      </c>
      <c r="AQ2686" s="181">
        <f t="shared" si="1711"/>
        <v>0</v>
      </c>
      <c r="AR2686" s="180">
        <v>0</v>
      </c>
      <c r="AS2686" s="180">
        <v>0</v>
      </c>
      <c r="AT2686" s="181">
        <f t="shared" si="1712"/>
        <v>0</v>
      </c>
      <c r="AU2686" s="180">
        <f t="shared" si="1716"/>
        <v>0</v>
      </c>
      <c r="AV2686" s="180">
        <f t="shared" si="1716"/>
        <v>0</v>
      </c>
      <c r="AW2686" s="181">
        <f t="shared" si="1713"/>
        <v>0</v>
      </c>
      <c r="AX2686" s="183">
        <f t="shared" si="1717"/>
        <v>0</v>
      </c>
      <c r="AY2686" s="183">
        <f t="shared" si="1717"/>
        <v>0</v>
      </c>
      <c r="AZ2686" s="183"/>
      <c r="BA2686" s="183"/>
      <c r="BB2686" s="183"/>
      <c r="BC2686" s="183"/>
      <c r="BD2686" s="183">
        <f t="shared" si="1718"/>
        <v>0</v>
      </c>
      <c r="BE2686" s="183">
        <f t="shared" si="1718"/>
        <v>0</v>
      </c>
    </row>
    <row r="2687" spans="2:57" ht="15.75" hidden="1">
      <c r="B2687" s="174">
        <v>2025</v>
      </c>
      <c r="C2687" s="174">
        <v>20</v>
      </c>
      <c r="D2687" s="175">
        <v>0</v>
      </c>
      <c r="E2687" s="176"/>
      <c r="F2687" s="174">
        <v>4</v>
      </c>
      <c r="G2687" s="174">
        <v>10</v>
      </c>
      <c r="H2687" s="174">
        <v>26</v>
      </c>
      <c r="I2687" s="174">
        <v>5000</v>
      </c>
      <c r="J2687" s="174">
        <v>5100</v>
      </c>
      <c r="K2687" s="174">
        <v>515</v>
      </c>
      <c r="L2687" s="177">
        <v>338</v>
      </c>
      <c r="M2687" s="178">
        <v>0</v>
      </c>
      <c r="N2687" s="179" t="s">
        <v>157</v>
      </c>
      <c r="O2687" s="180">
        <v>0</v>
      </c>
      <c r="P2687" s="180">
        <v>0</v>
      </c>
      <c r="Q2687" s="181">
        <v>0</v>
      </c>
      <c r="R2687" s="182" t="s">
        <v>98</v>
      </c>
      <c r="S2687" s="183">
        <v>0</v>
      </c>
      <c r="T2687" s="183">
        <v>0</v>
      </c>
      <c r="U2687" s="180">
        <v>0</v>
      </c>
      <c r="V2687" s="180">
        <v>0</v>
      </c>
      <c r="W2687" s="183">
        <v>0</v>
      </c>
      <c r="X2687" s="183">
        <v>0</v>
      </c>
      <c r="Y2687" s="180">
        <v>0</v>
      </c>
      <c r="Z2687" s="180">
        <v>0</v>
      </c>
      <c r="AA2687" s="183">
        <v>0</v>
      </c>
      <c r="AB2687" s="183">
        <v>0</v>
      </c>
      <c r="AC2687" s="180">
        <f t="shared" si="1715"/>
        <v>0</v>
      </c>
      <c r="AD2687" s="180">
        <f t="shared" si="1715"/>
        <v>0</v>
      </c>
      <c r="AE2687" s="181">
        <f t="shared" si="1707"/>
        <v>0</v>
      </c>
      <c r="AF2687" s="180">
        <v>0</v>
      </c>
      <c r="AG2687" s="180">
        <v>0</v>
      </c>
      <c r="AH2687" s="181">
        <f t="shared" si="1708"/>
        <v>0</v>
      </c>
      <c r="AI2687" s="180">
        <v>0</v>
      </c>
      <c r="AJ2687" s="180">
        <v>0</v>
      </c>
      <c r="AK2687" s="181">
        <f t="shared" si="1709"/>
        <v>0</v>
      </c>
      <c r="AL2687" s="180">
        <v>0</v>
      </c>
      <c r="AM2687" s="180">
        <v>0</v>
      </c>
      <c r="AN2687" s="181">
        <f t="shared" si="1710"/>
        <v>0</v>
      </c>
      <c r="AO2687" s="180">
        <v>0</v>
      </c>
      <c r="AP2687" s="180">
        <v>0</v>
      </c>
      <c r="AQ2687" s="181">
        <f t="shared" si="1711"/>
        <v>0</v>
      </c>
      <c r="AR2687" s="180">
        <v>0</v>
      </c>
      <c r="AS2687" s="180">
        <v>0</v>
      </c>
      <c r="AT2687" s="181">
        <f t="shared" si="1712"/>
        <v>0</v>
      </c>
      <c r="AU2687" s="180">
        <f t="shared" si="1716"/>
        <v>0</v>
      </c>
      <c r="AV2687" s="180">
        <f t="shared" si="1716"/>
        <v>0</v>
      </c>
      <c r="AW2687" s="181">
        <f t="shared" si="1713"/>
        <v>0</v>
      </c>
      <c r="AX2687" s="183">
        <f t="shared" si="1717"/>
        <v>0</v>
      </c>
      <c r="AY2687" s="183">
        <f t="shared" si="1717"/>
        <v>0</v>
      </c>
      <c r="AZ2687" s="183"/>
      <c r="BA2687" s="183"/>
      <c r="BB2687" s="183"/>
      <c r="BC2687" s="183"/>
      <c r="BD2687" s="183">
        <f t="shared" si="1718"/>
        <v>0</v>
      </c>
      <c r="BE2687" s="183">
        <f t="shared" si="1718"/>
        <v>0</v>
      </c>
    </row>
    <row r="2688" spans="2:57" ht="15.75" hidden="1">
      <c r="B2688" s="174">
        <v>2025</v>
      </c>
      <c r="C2688" s="174">
        <v>20</v>
      </c>
      <c r="D2688" s="175">
        <v>0</v>
      </c>
      <c r="E2688" s="176"/>
      <c r="F2688" s="174">
        <v>4</v>
      </c>
      <c r="G2688" s="174">
        <v>10</v>
      </c>
      <c r="H2688" s="174">
        <v>26</v>
      </c>
      <c r="I2688" s="174">
        <v>5000</v>
      </c>
      <c r="J2688" s="174">
        <v>5100</v>
      </c>
      <c r="K2688" s="174">
        <v>515</v>
      </c>
      <c r="L2688" s="177">
        <v>342</v>
      </c>
      <c r="M2688" s="178">
        <v>0</v>
      </c>
      <c r="N2688" s="179" t="s">
        <v>158</v>
      </c>
      <c r="O2688" s="180">
        <v>0</v>
      </c>
      <c r="P2688" s="180">
        <v>0</v>
      </c>
      <c r="Q2688" s="181">
        <v>0</v>
      </c>
      <c r="R2688" s="182" t="s">
        <v>98</v>
      </c>
      <c r="S2688" s="183">
        <v>0</v>
      </c>
      <c r="T2688" s="183">
        <v>0</v>
      </c>
      <c r="U2688" s="180">
        <v>0</v>
      </c>
      <c r="V2688" s="180">
        <v>0</v>
      </c>
      <c r="W2688" s="183">
        <v>0</v>
      </c>
      <c r="X2688" s="183">
        <v>0</v>
      </c>
      <c r="Y2688" s="180">
        <v>0</v>
      </c>
      <c r="Z2688" s="180">
        <v>0</v>
      </c>
      <c r="AA2688" s="183">
        <v>0</v>
      </c>
      <c r="AB2688" s="183">
        <v>0</v>
      </c>
      <c r="AC2688" s="180">
        <f t="shared" si="1715"/>
        <v>0</v>
      </c>
      <c r="AD2688" s="180">
        <f t="shared" si="1715"/>
        <v>0</v>
      </c>
      <c r="AE2688" s="181">
        <f t="shared" si="1707"/>
        <v>0</v>
      </c>
      <c r="AF2688" s="180">
        <v>0</v>
      </c>
      <c r="AG2688" s="180">
        <v>0</v>
      </c>
      <c r="AH2688" s="181">
        <f t="shared" si="1708"/>
        <v>0</v>
      </c>
      <c r="AI2688" s="180">
        <v>0</v>
      </c>
      <c r="AJ2688" s="180">
        <v>0</v>
      </c>
      <c r="AK2688" s="181">
        <f t="shared" si="1709"/>
        <v>0</v>
      </c>
      <c r="AL2688" s="180">
        <v>0</v>
      </c>
      <c r="AM2688" s="180">
        <v>0</v>
      </c>
      <c r="AN2688" s="181">
        <f t="shared" si="1710"/>
        <v>0</v>
      </c>
      <c r="AO2688" s="180">
        <v>0</v>
      </c>
      <c r="AP2688" s="180">
        <v>0</v>
      </c>
      <c r="AQ2688" s="181">
        <f t="shared" si="1711"/>
        <v>0</v>
      </c>
      <c r="AR2688" s="180">
        <v>0</v>
      </c>
      <c r="AS2688" s="180">
        <v>0</v>
      </c>
      <c r="AT2688" s="181">
        <f t="shared" si="1712"/>
        <v>0</v>
      </c>
      <c r="AU2688" s="180">
        <f t="shared" si="1716"/>
        <v>0</v>
      </c>
      <c r="AV2688" s="180">
        <f t="shared" si="1716"/>
        <v>0</v>
      </c>
      <c r="AW2688" s="181">
        <f t="shared" si="1713"/>
        <v>0</v>
      </c>
      <c r="AX2688" s="183">
        <f t="shared" si="1717"/>
        <v>0</v>
      </c>
      <c r="AY2688" s="183">
        <f t="shared" si="1717"/>
        <v>0</v>
      </c>
      <c r="AZ2688" s="183"/>
      <c r="BA2688" s="183"/>
      <c r="BB2688" s="183"/>
      <c r="BC2688" s="183"/>
      <c r="BD2688" s="183">
        <f t="shared" si="1718"/>
        <v>0</v>
      </c>
      <c r="BE2688" s="183">
        <f t="shared" si="1718"/>
        <v>0</v>
      </c>
    </row>
    <row r="2689" spans="2:57" ht="15.75" hidden="1">
      <c r="B2689" s="174">
        <v>2025</v>
      </c>
      <c r="C2689" s="174">
        <v>20</v>
      </c>
      <c r="D2689" s="175">
        <v>0</v>
      </c>
      <c r="E2689" s="176"/>
      <c r="F2689" s="174">
        <v>4</v>
      </c>
      <c r="G2689" s="174">
        <v>10</v>
      </c>
      <c r="H2689" s="174">
        <v>26</v>
      </c>
      <c r="I2689" s="174">
        <v>5000</v>
      </c>
      <c r="J2689" s="174">
        <v>5100</v>
      </c>
      <c r="K2689" s="174">
        <v>515</v>
      </c>
      <c r="L2689" s="177">
        <v>551</v>
      </c>
      <c r="M2689" s="178">
        <v>0</v>
      </c>
      <c r="N2689" s="179" t="s">
        <v>1602</v>
      </c>
      <c r="O2689" s="180">
        <v>0</v>
      </c>
      <c r="P2689" s="180">
        <v>0</v>
      </c>
      <c r="Q2689" s="181">
        <v>0</v>
      </c>
      <c r="R2689" s="182" t="s">
        <v>98</v>
      </c>
      <c r="S2689" s="183">
        <v>0</v>
      </c>
      <c r="T2689" s="183">
        <v>0</v>
      </c>
      <c r="U2689" s="180">
        <v>0</v>
      </c>
      <c r="V2689" s="180">
        <v>0</v>
      </c>
      <c r="W2689" s="183">
        <v>0</v>
      </c>
      <c r="X2689" s="183">
        <v>0</v>
      </c>
      <c r="Y2689" s="180">
        <v>0</v>
      </c>
      <c r="Z2689" s="180">
        <v>0</v>
      </c>
      <c r="AA2689" s="183">
        <v>0</v>
      </c>
      <c r="AB2689" s="183">
        <v>0</v>
      </c>
      <c r="AC2689" s="180">
        <f t="shared" si="1715"/>
        <v>0</v>
      </c>
      <c r="AD2689" s="180">
        <f t="shared" si="1715"/>
        <v>0</v>
      </c>
      <c r="AE2689" s="181">
        <f t="shared" si="1707"/>
        <v>0</v>
      </c>
      <c r="AF2689" s="180">
        <v>0</v>
      </c>
      <c r="AG2689" s="180">
        <v>0</v>
      </c>
      <c r="AH2689" s="181">
        <f t="shared" si="1708"/>
        <v>0</v>
      </c>
      <c r="AI2689" s="180">
        <v>0</v>
      </c>
      <c r="AJ2689" s="180">
        <v>0</v>
      </c>
      <c r="AK2689" s="181">
        <f t="shared" si="1709"/>
        <v>0</v>
      </c>
      <c r="AL2689" s="180">
        <v>0</v>
      </c>
      <c r="AM2689" s="180">
        <v>0</v>
      </c>
      <c r="AN2689" s="181">
        <f t="shared" si="1710"/>
        <v>0</v>
      </c>
      <c r="AO2689" s="180">
        <v>0</v>
      </c>
      <c r="AP2689" s="180">
        <v>0</v>
      </c>
      <c r="AQ2689" s="181">
        <f t="shared" si="1711"/>
        <v>0</v>
      </c>
      <c r="AR2689" s="180">
        <v>0</v>
      </c>
      <c r="AS2689" s="180">
        <v>0</v>
      </c>
      <c r="AT2689" s="181">
        <f t="shared" si="1712"/>
        <v>0</v>
      </c>
      <c r="AU2689" s="180">
        <f t="shared" si="1716"/>
        <v>0</v>
      </c>
      <c r="AV2689" s="180">
        <f t="shared" si="1716"/>
        <v>0</v>
      </c>
      <c r="AW2689" s="181">
        <f t="shared" si="1713"/>
        <v>0</v>
      </c>
      <c r="AX2689" s="183">
        <f t="shared" si="1717"/>
        <v>0</v>
      </c>
      <c r="AY2689" s="183">
        <f t="shared" si="1717"/>
        <v>0</v>
      </c>
      <c r="AZ2689" s="183"/>
      <c r="BA2689" s="183"/>
      <c r="BB2689" s="183"/>
      <c r="BC2689" s="183"/>
      <c r="BD2689" s="183">
        <f t="shared" si="1718"/>
        <v>0</v>
      </c>
      <c r="BE2689" s="183">
        <f t="shared" si="1718"/>
        <v>0</v>
      </c>
    </row>
    <row r="2690" spans="2:57" ht="15.75" hidden="1">
      <c r="B2690" s="174">
        <v>2025</v>
      </c>
      <c r="C2690" s="174">
        <v>20</v>
      </c>
      <c r="D2690" s="175">
        <v>0</v>
      </c>
      <c r="E2690" s="176"/>
      <c r="F2690" s="174">
        <v>4</v>
      </c>
      <c r="G2690" s="174">
        <v>10</v>
      </c>
      <c r="H2690" s="174">
        <v>26</v>
      </c>
      <c r="I2690" s="174">
        <v>5000</v>
      </c>
      <c r="J2690" s="174">
        <v>5100</v>
      </c>
      <c r="K2690" s="174">
        <v>515</v>
      </c>
      <c r="L2690" s="177">
        <v>572</v>
      </c>
      <c r="M2690" s="178">
        <v>0</v>
      </c>
      <c r="N2690" s="179" t="s">
        <v>163</v>
      </c>
      <c r="O2690" s="180">
        <v>0</v>
      </c>
      <c r="P2690" s="180">
        <v>0</v>
      </c>
      <c r="Q2690" s="181">
        <v>0</v>
      </c>
      <c r="R2690" s="182" t="s">
        <v>98</v>
      </c>
      <c r="S2690" s="183">
        <v>0</v>
      </c>
      <c r="T2690" s="183">
        <v>0</v>
      </c>
      <c r="U2690" s="180">
        <v>0</v>
      </c>
      <c r="V2690" s="180">
        <v>0</v>
      </c>
      <c r="W2690" s="183">
        <v>0</v>
      </c>
      <c r="X2690" s="183">
        <v>0</v>
      </c>
      <c r="Y2690" s="180">
        <v>0</v>
      </c>
      <c r="Z2690" s="180">
        <v>0</v>
      </c>
      <c r="AA2690" s="183">
        <v>0</v>
      </c>
      <c r="AB2690" s="183">
        <v>0</v>
      </c>
      <c r="AC2690" s="180">
        <f t="shared" si="1715"/>
        <v>0</v>
      </c>
      <c r="AD2690" s="180">
        <f t="shared" si="1715"/>
        <v>0</v>
      </c>
      <c r="AE2690" s="181">
        <f t="shared" si="1707"/>
        <v>0</v>
      </c>
      <c r="AF2690" s="180">
        <v>0</v>
      </c>
      <c r="AG2690" s="180">
        <v>0</v>
      </c>
      <c r="AH2690" s="181">
        <f t="shared" si="1708"/>
        <v>0</v>
      </c>
      <c r="AI2690" s="180">
        <v>0</v>
      </c>
      <c r="AJ2690" s="180">
        <v>0</v>
      </c>
      <c r="AK2690" s="181">
        <f t="shared" si="1709"/>
        <v>0</v>
      </c>
      <c r="AL2690" s="180">
        <v>0</v>
      </c>
      <c r="AM2690" s="180">
        <v>0</v>
      </c>
      <c r="AN2690" s="181">
        <f t="shared" si="1710"/>
        <v>0</v>
      </c>
      <c r="AO2690" s="180">
        <v>0</v>
      </c>
      <c r="AP2690" s="180">
        <v>0</v>
      </c>
      <c r="AQ2690" s="181">
        <f t="shared" si="1711"/>
        <v>0</v>
      </c>
      <c r="AR2690" s="180">
        <v>0</v>
      </c>
      <c r="AS2690" s="180">
        <v>0</v>
      </c>
      <c r="AT2690" s="181">
        <f t="shared" si="1712"/>
        <v>0</v>
      </c>
      <c r="AU2690" s="180">
        <f t="shared" si="1716"/>
        <v>0</v>
      </c>
      <c r="AV2690" s="180">
        <f t="shared" si="1716"/>
        <v>0</v>
      </c>
      <c r="AW2690" s="181">
        <f t="shared" si="1713"/>
        <v>0</v>
      </c>
      <c r="AX2690" s="183">
        <f t="shared" si="1717"/>
        <v>0</v>
      </c>
      <c r="AY2690" s="183">
        <f t="shared" si="1717"/>
        <v>0</v>
      </c>
      <c r="AZ2690" s="183"/>
      <c r="BA2690" s="183"/>
      <c r="BB2690" s="183"/>
      <c r="BC2690" s="183"/>
      <c r="BD2690" s="183">
        <f t="shared" si="1718"/>
        <v>0</v>
      </c>
      <c r="BE2690" s="183">
        <f t="shared" si="1718"/>
        <v>0</v>
      </c>
    </row>
    <row r="2691" spans="2:57" ht="15.75" hidden="1">
      <c r="B2691" s="174">
        <v>2025</v>
      </c>
      <c r="C2691" s="174">
        <v>20</v>
      </c>
      <c r="D2691" s="175">
        <v>0</v>
      </c>
      <c r="E2691" s="176"/>
      <c r="F2691" s="174">
        <v>4</v>
      </c>
      <c r="G2691" s="174">
        <v>10</v>
      </c>
      <c r="H2691" s="174">
        <v>26</v>
      </c>
      <c r="I2691" s="174">
        <v>5000</v>
      </c>
      <c r="J2691" s="174">
        <v>5100</v>
      </c>
      <c r="K2691" s="174">
        <v>515</v>
      </c>
      <c r="L2691" s="177">
        <v>618</v>
      </c>
      <c r="M2691" s="178">
        <v>0</v>
      </c>
      <c r="N2691" s="179" t="s">
        <v>164</v>
      </c>
      <c r="O2691" s="180">
        <v>0</v>
      </c>
      <c r="P2691" s="180">
        <v>0</v>
      </c>
      <c r="Q2691" s="181">
        <v>0</v>
      </c>
      <c r="R2691" s="182" t="s">
        <v>98</v>
      </c>
      <c r="S2691" s="183">
        <v>0</v>
      </c>
      <c r="T2691" s="183">
        <v>0</v>
      </c>
      <c r="U2691" s="180">
        <v>0</v>
      </c>
      <c r="V2691" s="180">
        <v>0</v>
      </c>
      <c r="W2691" s="183">
        <v>0</v>
      </c>
      <c r="X2691" s="183">
        <v>0</v>
      </c>
      <c r="Y2691" s="180">
        <v>0</v>
      </c>
      <c r="Z2691" s="180">
        <v>0</v>
      </c>
      <c r="AA2691" s="183">
        <v>0</v>
      </c>
      <c r="AB2691" s="183">
        <v>0</v>
      </c>
      <c r="AC2691" s="180">
        <f t="shared" si="1715"/>
        <v>0</v>
      </c>
      <c r="AD2691" s="180">
        <f t="shared" si="1715"/>
        <v>0</v>
      </c>
      <c r="AE2691" s="181">
        <f t="shared" si="1707"/>
        <v>0</v>
      </c>
      <c r="AF2691" s="180">
        <v>0</v>
      </c>
      <c r="AG2691" s="180">
        <v>0</v>
      </c>
      <c r="AH2691" s="181">
        <f t="shared" si="1708"/>
        <v>0</v>
      </c>
      <c r="AI2691" s="180">
        <v>0</v>
      </c>
      <c r="AJ2691" s="180">
        <v>0</v>
      </c>
      <c r="AK2691" s="181">
        <f t="shared" si="1709"/>
        <v>0</v>
      </c>
      <c r="AL2691" s="180">
        <v>0</v>
      </c>
      <c r="AM2691" s="180">
        <v>0</v>
      </c>
      <c r="AN2691" s="181">
        <f t="shared" si="1710"/>
        <v>0</v>
      </c>
      <c r="AO2691" s="180">
        <v>0</v>
      </c>
      <c r="AP2691" s="180">
        <v>0</v>
      </c>
      <c r="AQ2691" s="181">
        <f t="shared" si="1711"/>
        <v>0</v>
      </c>
      <c r="AR2691" s="180">
        <v>0</v>
      </c>
      <c r="AS2691" s="180">
        <v>0</v>
      </c>
      <c r="AT2691" s="181">
        <f t="shared" si="1712"/>
        <v>0</v>
      </c>
      <c r="AU2691" s="180">
        <f t="shared" si="1716"/>
        <v>0</v>
      </c>
      <c r="AV2691" s="180">
        <f t="shared" si="1716"/>
        <v>0</v>
      </c>
      <c r="AW2691" s="181">
        <f t="shared" si="1713"/>
        <v>0</v>
      </c>
      <c r="AX2691" s="183">
        <f t="shared" si="1717"/>
        <v>0</v>
      </c>
      <c r="AY2691" s="183">
        <f t="shared" si="1717"/>
        <v>0</v>
      </c>
      <c r="AZ2691" s="183"/>
      <c r="BA2691" s="183"/>
      <c r="BB2691" s="183"/>
      <c r="BC2691" s="183"/>
      <c r="BD2691" s="183">
        <f t="shared" si="1718"/>
        <v>0</v>
      </c>
      <c r="BE2691" s="183">
        <f t="shared" si="1718"/>
        <v>0</v>
      </c>
    </row>
    <row r="2692" spans="2:57" ht="15.75" hidden="1">
      <c r="B2692" s="174">
        <v>2025</v>
      </c>
      <c r="C2692" s="174">
        <v>20</v>
      </c>
      <c r="D2692" s="175">
        <v>0</v>
      </c>
      <c r="E2692" s="176"/>
      <c r="F2692" s="174">
        <v>4</v>
      </c>
      <c r="G2692" s="174">
        <v>10</v>
      </c>
      <c r="H2692" s="174">
        <v>26</v>
      </c>
      <c r="I2692" s="174">
        <v>5000</v>
      </c>
      <c r="J2692" s="174">
        <v>5100</v>
      </c>
      <c r="K2692" s="174">
        <v>515</v>
      </c>
      <c r="L2692" s="177">
        <v>785</v>
      </c>
      <c r="M2692" s="178">
        <v>0</v>
      </c>
      <c r="N2692" s="179" t="s">
        <v>165</v>
      </c>
      <c r="O2692" s="180">
        <v>0</v>
      </c>
      <c r="P2692" s="180">
        <v>0</v>
      </c>
      <c r="Q2692" s="181">
        <v>0</v>
      </c>
      <c r="R2692" s="182" t="s">
        <v>98</v>
      </c>
      <c r="S2692" s="183">
        <v>0</v>
      </c>
      <c r="T2692" s="183">
        <v>0</v>
      </c>
      <c r="U2692" s="180">
        <v>0</v>
      </c>
      <c r="V2692" s="180">
        <v>0</v>
      </c>
      <c r="W2692" s="183">
        <v>0</v>
      </c>
      <c r="X2692" s="183">
        <v>0</v>
      </c>
      <c r="Y2692" s="180">
        <v>0</v>
      </c>
      <c r="Z2692" s="180">
        <v>0</v>
      </c>
      <c r="AA2692" s="183">
        <v>0</v>
      </c>
      <c r="AB2692" s="183">
        <v>0</v>
      </c>
      <c r="AC2692" s="180">
        <f t="shared" si="1715"/>
        <v>0</v>
      </c>
      <c r="AD2692" s="180">
        <f t="shared" si="1715"/>
        <v>0</v>
      </c>
      <c r="AE2692" s="181">
        <f t="shared" si="1707"/>
        <v>0</v>
      </c>
      <c r="AF2692" s="180">
        <v>0</v>
      </c>
      <c r="AG2692" s="180">
        <v>0</v>
      </c>
      <c r="AH2692" s="181">
        <f t="shared" si="1708"/>
        <v>0</v>
      </c>
      <c r="AI2692" s="180">
        <v>0</v>
      </c>
      <c r="AJ2692" s="180">
        <v>0</v>
      </c>
      <c r="AK2692" s="181">
        <f t="shared" si="1709"/>
        <v>0</v>
      </c>
      <c r="AL2692" s="180">
        <v>0</v>
      </c>
      <c r="AM2692" s="180">
        <v>0</v>
      </c>
      <c r="AN2692" s="181">
        <f t="shared" si="1710"/>
        <v>0</v>
      </c>
      <c r="AO2692" s="180">
        <v>0</v>
      </c>
      <c r="AP2692" s="180">
        <v>0</v>
      </c>
      <c r="AQ2692" s="181">
        <f t="shared" si="1711"/>
        <v>0</v>
      </c>
      <c r="AR2692" s="180">
        <v>0</v>
      </c>
      <c r="AS2692" s="180">
        <v>0</v>
      </c>
      <c r="AT2692" s="181">
        <f t="shared" si="1712"/>
        <v>0</v>
      </c>
      <c r="AU2692" s="180">
        <f t="shared" si="1716"/>
        <v>0</v>
      </c>
      <c r="AV2692" s="180">
        <f t="shared" si="1716"/>
        <v>0</v>
      </c>
      <c r="AW2692" s="181">
        <f t="shared" si="1713"/>
        <v>0</v>
      </c>
      <c r="AX2692" s="183">
        <f t="shared" si="1717"/>
        <v>0</v>
      </c>
      <c r="AY2692" s="183">
        <f t="shared" si="1717"/>
        <v>0</v>
      </c>
      <c r="AZ2692" s="183"/>
      <c r="BA2692" s="183"/>
      <c r="BB2692" s="183"/>
      <c r="BC2692" s="183"/>
      <c r="BD2692" s="183">
        <f t="shared" si="1718"/>
        <v>0</v>
      </c>
      <c r="BE2692" s="183">
        <f t="shared" si="1718"/>
        <v>0</v>
      </c>
    </row>
    <row r="2693" spans="2:57" ht="15.75" hidden="1">
      <c r="B2693" s="174">
        <v>2025</v>
      </c>
      <c r="C2693" s="174">
        <v>20</v>
      </c>
      <c r="D2693" s="175">
        <v>0</v>
      </c>
      <c r="E2693" s="176"/>
      <c r="F2693" s="174">
        <v>4</v>
      </c>
      <c r="G2693" s="174">
        <v>10</v>
      </c>
      <c r="H2693" s="174">
        <v>26</v>
      </c>
      <c r="I2693" s="174">
        <v>5000</v>
      </c>
      <c r="J2693" s="174">
        <v>5100</v>
      </c>
      <c r="K2693" s="174">
        <v>515</v>
      </c>
      <c r="L2693" s="177">
        <v>858</v>
      </c>
      <c r="M2693" s="178">
        <v>0</v>
      </c>
      <c r="N2693" s="179" t="s">
        <v>1603</v>
      </c>
      <c r="O2693" s="180">
        <v>0</v>
      </c>
      <c r="P2693" s="180">
        <v>0</v>
      </c>
      <c r="Q2693" s="181">
        <v>0</v>
      </c>
      <c r="R2693" s="182" t="s">
        <v>98</v>
      </c>
      <c r="S2693" s="183">
        <v>0</v>
      </c>
      <c r="T2693" s="183">
        <v>0</v>
      </c>
      <c r="U2693" s="180">
        <v>0</v>
      </c>
      <c r="V2693" s="180">
        <v>0</v>
      </c>
      <c r="W2693" s="183">
        <v>0</v>
      </c>
      <c r="X2693" s="183">
        <v>0</v>
      </c>
      <c r="Y2693" s="180">
        <v>0</v>
      </c>
      <c r="Z2693" s="180">
        <v>0</v>
      </c>
      <c r="AA2693" s="183">
        <v>0</v>
      </c>
      <c r="AB2693" s="183">
        <v>0</v>
      </c>
      <c r="AC2693" s="180">
        <f t="shared" si="1715"/>
        <v>0</v>
      </c>
      <c r="AD2693" s="180">
        <f t="shared" si="1715"/>
        <v>0</v>
      </c>
      <c r="AE2693" s="181">
        <f t="shared" si="1707"/>
        <v>0</v>
      </c>
      <c r="AF2693" s="180">
        <v>0</v>
      </c>
      <c r="AG2693" s="180">
        <v>0</v>
      </c>
      <c r="AH2693" s="181">
        <f t="shared" si="1708"/>
        <v>0</v>
      </c>
      <c r="AI2693" s="180">
        <v>0</v>
      </c>
      <c r="AJ2693" s="180">
        <v>0</v>
      </c>
      <c r="AK2693" s="181">
        <f t="shared" si="1709"/>
        <v>0</v>
      </c>
      <c r="AL2693" s="180">
        <v>0</v>
      </c>
      <c r="AM2693" s="180">
        <v>0</v>
      </c>
      <c r="AN2693" s="181">
        <f t="shared" si="1710"/>
        <v>0</v>
      </c>
      <c r="AO2693" s="180">
        <v>0</v>
      </c>
      <c r="AP2693" s="180">
        <v>0</v>
      </c>
      <c r="AQ2693" s="181">
        <f t="shared" si="1711"/>
        <v>0</v>
      </c>
      <c r="AR2693" s="180">
        <v>0</v>
      </c>
      <c r="AS2693" s="180">
        <v>0</v>
      </c>
      <c r="AT2693" s="181">
        <f t="shared" si="1712"/>
        <v>0</v>
      </c>
      <c r="AU2693" s="180">
        <f t="shared" si="1716"/>
        <v>0</v>
      </c>
      <c r="AV2693" s="180">
        <f t="shared" si="1716"/>
        <v>0</v>
      </c>
      <c r="AW2693" s="181">
        <f t="shared" si="1713"/>
        <v>0</v>
      </c>
      <c r="AX2693" s="183">
        <f t="shared" si="1717"/>
        <v>0</v>
      </c>
      <c r="AY2693" s="183">
        <f t="shared" si="1717"/>
        <v>0</v>
      </c>
      <c r="AZ2693" s="183"/>
      <c r="BA2693" s="183"/>
      <c r="BB2693" s="183"/>
      <c r="BC2693" s="183"/>
      <c r="BD2693" s="183">
        <f t="shared" si="1718"/>
        <v>0</v>
      </c>
      <c r="BE2693" s="183">
        <f t="shared" si="1718"/>
        <v>0</v>
      </c>
    </row>
    <row r="2694" spans="2:57" ht="15.75" hidden="1">
      <c r="B2694" s="174">
        <v>2025</v>
      </c>
      <c r="C2694" s="174">
        <v>20</v>
      </c>
      <c r="D2694" s="175">
        <v>0</v>
      </c>
      <c r="E2694" s="176"/>
      <c r="F2694" s="174">
        <v>4</v>
      </c>
      <c r="G2694" s="174">
        <v>10</v>
      </c>
      <c r="H2694" s="174">
        <v>26</v>
      </c>
      <c r="I2694" s="174">
        <v>5000</v>
      </c>
      <c r="J2694" s="174">
        <v>5100</v>
      </c>
      <c r="K2694" s="174">
        <v>515</v>
      </c>
      <c r="L2694" s="177">
        <v>859</v>
      </c>
      <c r="M2694" s="178">
        <v>0</v>
      </c>
      <c r="N2694" s="179" t="s">
        <v>1604</v>
      </c>
      <c r="O2694" s="180">
        <v>0</v>
      </c>
      <c r="P2694" s="180">
        <v>0</v>
      </c>
      <c r="Q2694" s="181">
        <v>0</v>
      </c>
      <c r="R2694" s="182" t="s">
        <v>98</v>
      </c>
      <c r="S2694" s="183">
        <v>0</v>
      </c>
      <c r="T2694" s="183">
        <v>0</v>
      </c>
      <c r="U2694" s="180">
        <v>0</v>
      </c>
      <c r="V2694" s="180">
        <v>0</v>
      </c>
      <c r="W2694" s="183">
        <v>0</v>
      </c>
      <c r="X2694" s="183">
        <v>0</v>
      </c>
      <c r="Y2694" s="180">
        <v>0</v>
      </c>
      <c r="Z2694" s="180">
        <v>0</v>
      </c>
      <c r="AA2694" s="183">
        <v>0</v>
      </c>
      <c r="AB2694" s="183">
        <v>0</v>
      </c>
      <c r="AC2694" s="180">
        <f t="shared" si="1715"/>
        <v>0</v>
      </c>
      <c r="AD2694" s="180">
        <f t="shared" si="1715"/>
        <v>0</v>
      </c>
      <c r="AE2694" s="181">
        <f t="shared" si="1707"/>
        <v>0</v>
      </c>
      <c r="AF2694" s="180">
        <v>0</v>
      </c>
      <c r="AG2694" s="180">
        <v>0</v>
      </c>
      <c r="AH2694" s="181">
        <f t="shared" si="1708"/>
        <v>0</v>
      </c>
      <c r="AI2694" s="180">
        <v>0</v>
      </c>
      <c r="AJ2694" s="180">
        <v>0</v>
      </c>
      <c r="AK2694" s="181">
        <f t="shared" si="1709"/>
        <v>0</v>
      </c>
      <c r="AL2694" s="180">
        <v>0</v>
      </c>
      <c r="AM2694" s="180">
        <v>0</v>
      </c>
      <c r="AN2694" s="181">
        <f t="shared" si="1710"/>
        <v>0</v>
      </c>
      <c r="AO2694" s="180">
        <v>0</v>
      </c>
      <c r="AP2694" s="180">
        <v>0</v>
      </c>
      <c r="AQ2694" s="181">
        <f t="shared" si="1711"/>
        <v>0</v>
      </c>
      <c r="AR2694" s="180">
        <v>0</v>
      </c>
      <c r="AS2694" s="180">
        <v>0</v>
      </c>
      <c r="AT2694" s="181">
        <f t="shared" si="1712"/>
        <v>0</v>
      </c>
      <c r="AU2694" s="180">
        <f t="shared" si="1716"/>
        <v>0</v>
      </c>
      <c r="AV2694" s="180">
        <f t="shared" si="1716"/>
        <v>0</v>
      </c>
      <c r="AW2694" s="181">
        <f t="shared" si="1713"/>
        <v>0</v>
      </c>
      <c r="AX2694" s="183">
        <f t="shared" si="1717"/>
        <v>0</v>
      </c>
      <c r="AY2694" s="183">
        <f t="shared" si="1717"/>
        <v>0</v>
      </c>
      <c r="AZ2694" s="183"/>
      <c r="BA2694" s="183"/>
      <c r="BB2694" s="183"/>
      <c r="BC2694" s="183"/>
      <c r="BD2694" s="183">
        <f t="shared" si="1718"/>
        <v>0</v>
      </c>
      <c r="BE2694" s="183">
        <f t="shared" si="1718"/>
        <v>0</v>
      </c>
    </row>
    <row r="2695" spans="2:57" ht="15.75" hidden="1">
      <c r="B2695" s="174">
        <v>2025</v>
      </c>
      <c r="C2695" s="174">
        <v>20</v>
      </c>
      <c r="D2695" s="175">
        <v>0</v>
      </c>
      <c r="E2695" s="176"/>
      <c r="F2695" s="174">
        <v>4</v>
      </c>
      <c r="G2695" s="174">
        <v>10</v>
      </c>
      <c r="H2695" s="174">
        <v>26</v>
      </c>
      <c r="I2695" s="174">
        <v>5000</v>
      </c>
      <c r="J2695" s="174">
        <v>5100</v>
      </c>
      <c r="K2695" s="174">
        <v>515</v>
      </c>
      <c r="L2695" s="177">
        <v>1025</v>
      </c>
      <c r="M2695" s="178">
        <v>0</v>
      </c>
      <c r="N2695" s="179" t="s">
        <v>1605</v>
      </c>
      <c r="O2695" s="180">
        <v>0</v>
      </c>
      <c r="P2695" s="180">
        <v>0</v>
      </c>
      <c r="Q2695" s="181">
        <v>0</v>
      </c>
      <c r="R2695" s="182" t="s">
        <v>98</v>
      </c>
      <c r="S2695" s="183">
        <v>0</v>
      </c>
      <c r="T2695" s="183">
        <v>0</v>
      </c>
      <c r="U2695" s="180">
        <v>0</v>
      </c>
      <c r="V2695" s="180">
        <v>0</v>
      </c>
      <c r="W2695" s="183">
        <v>0</v>
      </c>
      <c r="X2695" s="183">
        <v>0</v>
      </c>
      <c r="Y2695" s="180">
        <v>0</v>
      </c>
      <c r="Z2695" s="180">
        <v>0</v>
      </c>
      <c r="AA2695" s="183">
        <v>0</v>
      </c>
      <c r="AB2695" s="183">
        <v>0</v>
      </c>
      <c r="AC2695" s="180">
        <f t="shared" si="1715"/>
        <v>0</v>
      </c>
      <c r="AD2695" s="180">
        <f t="shared" si="1715"/>
        <v>0</v>
      </c>
      <c r="AE2695" s="181">
        <f t="shared" si="1707"/>
        <v>0</v>
      </c>
      <c r="AF2695" s="180">
        <v>0</v>
      </c>
      <c r="AG2695" s="180">
        <v>0</v>
      </c>
      <c r="AH2695" s="181">
        <f t="shared" si="1708"/>
        <v>0</v>
      </c>
      <c r="AI2695" s="180">
        <v>0</v>
      </c>
      <c r="AJ2695" s="180">
        <v>0</v>
      </c>
      <c r="AK2695" s="181">
        <f t="shared" si="1709"/>
        <v>0</v>
      </c>
      <c r="AL2695" s="180">
        <v>0</v>
      </c>
      <c r="AM2695" s="180">
        <v>0</v>
      </c>
      <c r="AN2695" s="181">
        <f t="shared" si="1710"/>
        <v>0</v>
      </c>
      <c r="AO2695" s="180">
        <v>0</v>
      </c>
      <c r="AP2695" s="180">
        <v>0</v>
      </c>
      <c r="AQ2695" s="181">
        <f t="shared" si="1711"/>
        <v>0</v>
      </c>
      <c r="AR2695" s="180">
        <v>0</v>
      </c>
      <c r="AS2695" s="180">
        <v>0</v>
      </c>
      <c r="AT2695" s="181">
        <f t="shared" si="1712"/>
        <v>0</v>
      </c>
      <c r="AU2695" s="180">
        <f t="shared" si="1716"/>
        <v>0</v>
      </c>
      <c r="AV2695" s="180">
        <f t="shared" si="1716"/>
        <v>0</v>
      </c>
      <c r="AW2695" s="181">
        <f t="shared" si="1713"/>
        <v>0</v>
      </c>
      <c r="AX2695" s="183">
        <f t="shared" si="1717"/>
        <v>0</v>
      </c>
      <c r="AY2695" s="183">
        <f t="shared" si="1717"/>
        <v>0</v>
      </c>
      <c r="AZ2695" s="183"/>
      <c r="BA2695" s="183"/>
      <c r="BB2695" s="183"/>
      <c r="BC2695" s="183"/>
      <c r="BD2695" s="183">
        <f t="shared" si="1718"/>
        <v>0</v>
      </c>
      <c r="BE2695" s="183">
        <f t="shared" si="1718"/>
        <v>0</v>
      </c>
    </row>
    <row r="2696" spans="2:57" ht="15.75" hidden="1">
      <c r="B2696" s="174">
        <v>2025</v>
      </c>
      <c r="C2696" s="174">
        <v>20</v>
      </c>
      <c r="D2696" s="175">
        <v>0</v>
      </c>
      <c r="E2696" s="176"/>
      <c r="F2696" s="174">
        <v>4</v>
      </c>
      <c r="G2696" s="174">
        <v>10</v>
      </c>
      <c r="H2696" s="174">
        <v>26</v>
      </c>
      <c r="I2696" s="174">
        <v>5000</v>
      </c>
      <c r="J2696" s="174">
        <v>5100</v>
      </c>
      <c r="K2696" s="174">
        <v>515</v>
      </c>
      <c r="L2696" s="177">
        <v>1036</v>
      </c>
      <c r="M2696" s="178">
        <v>0</v>
      </c>
      <c r="N2696" s="179" t="s">
        <v>167</v>
      </c>
      <c r="O2696" s="180">
        <v>0</v>
      </c>
      <c r="P2696" s="180">
        <v>0</v>
      </c>
      <c r="Q2696" s="181">
        <v>0</v>
      </c>
      <c r="R2696" s="182" t="s">
        <v>98</v>
      </c>
      <c r="S2696" s="183">
        <v>0</v>
      </c>
      <c r="T2696" s="183">
        <v>0</v>
      </c>
      <c r="U2696" s="180">
        <v>0</v>
      </c>
      <c r="V2696" s="180">
        <v>0</v>
      </c>
      <c r="W2696" s="183">
        <v>0</v>
      </c>
      <c r="X2696" s="183">
        <v>0</v>
      </c>
      <c r="Y2696" s="180">
        <v>0</v>
      </c>
      <c r="Z2696" s="180">
        <v>0</v>
      </c>
      <c r="AA2696" s="183">
        <v>0</v>
      </c>
      <c r="AB2696" s="183">
        <v>0</v>
      </c>
      <c r="AC2696" s="180">
        <f t="shared" si="1715"/>
        <v>0</v>
      </c>
      <c r="AD2696" s="180">
        <f t="shared" si="1715"/>
        <v>0</v>
      </c>
      <c r="AE2696" s="181">
        <f t="shared" si="1707"/>
        <v>0</v>
      </c>
      <c r="AF2696" s="180">
        <v>0</v>
      </c>
      <c r="AG2696" s="180">
        <v>0</v>
      </c>
      <c r="AH2696" s="181">
        <f t="shared" si="1708"/>
        <v>0</v>
      </c>
      <c r="AI2696" s="180">
        <v>0</v>
      </c>
      <c r="AJ2696" s="180">
        <v>0</v>
      </c>
      <c r="AK2696" s="181">
        <f t="shared" si="1709"/>
        <v>0</v>
      </c>
      <c r="AL2696" s="180">
        <v>0</v>
      </c>
      <c r="AM2696" s="180">
        <v>0</v>
      </c>
      <c r="AN2696" s="181">
        <f t="shared" si="1710"/>
        <v>0</v>
      </c>
      <c r="AO2696" s="180">
        <v>0</v>
      </c>
      <c r="AP2696" s="180">
        <v>0</v>
      </c>
      <c r="AQ2696" s="181">
        <f t="shared" si="1711"/>
        <v>0</v>
      </c>
      <c r="AR2696" s="180">
        <v>0</v>
      </c>
      <c r="AS2696" s="180">
        <v>0</v>
      </c>
      <c r="AT2696" s="181">
        <f t="shared" si="1712"/>
        <v>0</v>
      </c>
      <c r="AU2696" s="180">
        <f t="shared" si="1716"/>
        <v>0</v>
      </c>
      <c r="AV2696" s="180">
        <f t="shared" si="1716"/>
        <v>0</v>
      </c>
      <c r="AW2696" s="181">
        <f t="shared" si="1713"/>
        <v>0</v>
      </c>
      <c r="AX2696" s="183">
        <f t="shared" si="1717"/>
        <v>0</v>
      </c>
      <c r="AY2696" s="183">
        <f t="shared" si="1717"/>
        <v>0</v>
      </c>
      <c r="AZ2696" s="183"/>
      <c r="BA2696" s="183"/>
      <c r="BB2696" s="183"/>
      <c r="BC2696" s="183"/>
      <c r="BD2696" s="183">
        <f t="shared" si="1718"/>
        <v>0</v>
      </c>
      <c r="BE2696" s="183">
        <f t="shared" si="1718"/>
        <v>0</v>
      </c>
    </row>
    <row r="2697" spans="2:57" ht="15.75" hidden="1">
      <c r="B2697" s="174">
        <v>2025</v>
      </c>
      <c r="C2697" s="174">
        <v>20</v>
      </c>
      <c r="D2697" s="175">
        <v>0</v>
      </c>
      <c r="E2697" s="176"/>
      <c r="F2697" s="174">
        <v>4</v>
      </c>
      <c r="G2697" s="174">
        <v>10</v>
      </c>
      <c r="H2697" s="174">
        <v>26</v>
      </c>
      <c r="I2697" s="174">
        <v>5000</v>
      </c>
      <c r="J2697" s="174">
        <v>5100</v>
      </c>
      <c r="K2697" s="174">
        <v>515</v>
      </c>
      <c r="L2697" s="177">
        <v>1059</v>
      </c>
      <c r="M2697" s="178">
        <v>0</v>
      </c>
      <c r="N2697" s="179" t="s">
        <v>168</v>
      </c>
      <c r="O2697" s="180">
        <v>0</v>
      </c>
      <c r="P2697" s="180">
        <v>0</v>
      </c>
      <c r="Q2697" s="181">
        <v>0</v>
      </c>
      <c r="R2697" s="182" t="s">
        <v>98</v>
      </c>
      <c r="S2697" s="183">
        <v>0</v>
      </c>
      <c r="T2697" s="183">
        <v>0</v>
      </c>
      <c r="U2697" s="180">
        <v>0</v>
      </c>
      <c r="V2697" s="180">
        <v>0</v>
      </c>
      <c r="W2697" s="183">
        <v>0</v>
      </c>
      <c r="X2697" s="183">
        <v>0</v>
      </c>
      <c r="Y2697" s="180">
        <v>0</v>
      </c>
      <c r="Z2697" s="180">
        <v>0</v>
      </c>
      <c r="AA2697" s="183">
        <v>0</v>
      </c>
      <c r="AB2697" s="183">
        <v>0</v>
      </c>
      <c r="AC2697" s="180">
        <f t="shared" si="1715"/>
        <v>0</v>
      </c>
      <c r="AD2697" s="180">
        <f t="shared" si="1715"/>
        <v>0</v>
      </c>
      <c r="AE2697" s="181">
        <f t="shared" si="1707"/>
        <v>0</v>
      </c>
      <c r="AF2697" s="180">
        <v>0</v>
      </c>
      <c r="AG2697" s="180">
        <v>0</v>
      </c>
      <c r="AH2697" s="181">
        <f t="shared" si="1708"/>
        <v>0</v>
      </c>
      <c r="AI2697" s="180">
        <v>0</v>
      </c>
      <c r="AJ2697" s="180">
        <v>0</v>
      </c>
      <c r="AK2697" s="181">
        <f t="shared" si="1709"/>
        <v>0</v>
      </c>
      <c r="AL2697" s="180">
        <v>0</v>
      </c>
      <c r="AM2697" s="180">
        <v>0</v>
      </c>
      <c r="AN2697" s="181">
        <f t="shared" si="1710"/>
        <v>0</v>
      </c>
      <c r="AO2697" s="180">
        <v>0</v>
      </c>
      <c r="AP2697" s="180">
        <v>0</v>
      </c>
      <c r="AQ2697" s="181">
        <f t="shared" si="1711"/>
        <v>0</v>
      </c>
      <c r="AR2697" s="180">
        <v>0</v>
      </c>
      <c r="AS2697" s="180">
        <v>0</v>
      </c>
      <c r="AT2697" s="181">
        <f t="shared" si="1712"/>
        <v>0</v>
      </c>
      <c r="AU2697" s="180">
        <f t="shared" si="1716"/>
        <v>0</v>
      </c>
      <c r="AV2697" s="180">
        <f t="shared" si="1716"/>
        <v>0</v>
      </c>
      <c r="AW2697" s="181">
        <f t="shared" si="1713"/>
        <v>0</v>
      </c>
      <c r="AX2697" s="183">
        <f t="shared" si="1717"/>
        <v>0</v>
      </c>
      <c r="AY2697" s="183">
        <f t="shared" si="1717"/>
        <v>0</v>
      </c>
      <c r="AZ2697" s="183"/>
      <c r="BA2697" s="183"/>
      <c r="BB2697" s="183"/>
      <c r="BC2697" s="183"/>
      <c r="BD2697" s="183">
        <f t="shared" si="1718"/>
        <v>0</v>
      </c>
      <c r="BE2697" s="183">
        <f t="shared" si="1718"/>
        <v>0</v>
      </c>
    </row>
    <row r="2698" spans="2:57" ht="15.75" hidden="1">
      <c r="B2698" s="174">
        <v>2025</v>
      </c>
      <c r="C2698" s="174">
        <v>20</v>
      </c>
      <c r="D2698" s="175">
        <v>0</v>
      </c>
      <c r="E2698" s="176"/>
      <c r="F2698" s="174">
        <v>4</v>
      </c>
      <c r="G2698" s="174">
        <v>10</v>
      </c>
      <c r="H2698" s="174">
        <v>26</v>
      </c>
      <c r="I2698" s="174">
        <v>5000</v>
      </c>
      <c r="J2698" s="174">
        <v>5100</v>
      </c>
      <c r="K2698" s="174">
        <v>515</v>
      </c>
      <c r="L2698" s="177">
        <v>1288</v>
      </c>
      <c r="M2698" s="178">
        <v>0</v>
      </c>
      <c r="N2698" s="179" t="s">
        <v>441</v>
      </c>
      <c r="O2698" s="180">
        <v>0</v>
      </c>
      <c r="P2698" s="180">
        <v>0</v>
      </c>
      <c r="Q2698" s="181">
        <v>0</v>
      </c>
      <c r="R2698" s="182" t="s">
        <v>98</v>
      </c>
      <c r="S2698" s="183">
        <v>0</v>
      </c>
      <c r="T2698" s="183">
        <v>0</v>
      </c>
      <c r="U2698" s="180">
        <v>0</v>
      </c>
      <c r="V2698" s="180">
        <v>0</v>
      </c>
      <c r="W2698" s="183">
        <v>0</v>
      </c>
      <c r="X2698" s="183">
        <v>0</v>
      </c>
      <c r="Y2698" s="180">
        <v>0</v>
      </c>
      <c r="Z2698" s="180">
        <v>0</v>
      </c>
      <c r="AA2698" s="183">
        <v>0</v>
      </c>
      <c r="AB2698" s="183">
        <v>0</v>
      </c>
      <c r="AC2698" s="180">
        <f t="shared" si="1715"/>
        <v>0</v>
      </c>
      <c r="AD2698" s="180">
        <f t="shared" si="1715"/>
        <v>0</v>
      </c>
      <c r="AE2698" s="181">
        <f t="shared" si="1707"/>
        <v>0</v>
      </c>
      <c r="AF2698" s="180">
        <v>0</v>
      </c>
      <c r="AG2698" s="180">
        <v>0</v>
      </c>
      <c r="AH2698" s="181">
        <f t="shared" si="1708"/>
        <v>0</v>
      </c>
      <c r="AI2698" s="180">
        <v>0</v>
      </c>
      <c r="AJ2698" s="180">
        <v>0</v>
      </c>
      <c r="AK2698" s="181">
        <f t="shared" si="1709"/>
        <v>0</v>
      </c>
      <c r="AL2698" s="180">
        <v>0</v>
      </c>
      <c r="AM2698" s="180">
        <v>0</v>
      </c>
      <c r="AN2698" s="181">
        <f t="shared" si="1710"/>
        <v>0</v>
      </c>
      <c r="AO2698" s="180">
        <v>0</v>
      </c>
      <c r="AP2698" s="180">
        <v>0</v>
      </c>
      <c r="AQ2698" s="181">
        <f t="shared" si="1711"/>
        <v>0</v>
      </c>
      <c r="AR2698" s="180">
        <v>0</v>
      </c>
      <c r="AS2698" s="180">
        <v>0</v>
      </c>
      <c r="AT2698" s="181">
        <f t="shared" si="1712"/>
        <v>0</v>
      </c>
      <c r="AU2698" s="180">
        <f t="shared" si="1716"/>
        <v>0</v>
      </c>
      <c r="AV2698" s="180">
        <f t="shared" si="1716"/>
        <v>0</v>
      </c>
      <c r="AW2698" s="181">
        <f t="shared" si="1713"/>
        <v>0</v>
      </c>
      <c r="AX2698" s="183">
        <f t="shared" si="1717"/>
        <v>0</v>
      </c>
      <c r="AY2698" s="183">
        <f t="shared" si="1717"/>
        <v>0</v>
      </c>
      <c r="AZ2698" s="183"/>
      <c r="BA2698" s="183"/>
      <c r="BB2698" s="183"/>
      <c r="BC2698" s="183"/>
      <c r="BD2698" s="183">
        <f t="shared" si="1718"/>
        <v>0</v>
      </c>
      <c r="BE2698" s="183">
        <f t="shared" si="1718"/>
        <v>0</v>
      </c>
    </row>
    <row r="2699" spans="2:57" ht="15.75" hidden="1">
      <c r="B2699" s="174">
        <v>2025</v>
      </c>
      <c r="C2699" s="174">
        <v>20</v>
      </c>
      <c r="D2699" s="175">
        <v>0</v>
      </c>
      <c r="E2699" s="176"/>
      <c r="F2699" s="174">
        <v>4</v>
      </c>
      <c r="G2699" s="174">
        <v>10</v>
      </c>
      <c r="H2699" s="174">
        <v>26</v>
      </c>
      <c r="I2699" s="174">
        <v>5000</v>
      </c>
      <c r="J2699" s="174">
        <v>5100</v>
      </c>
      <c r="K2699" s="174">
        <v>515</v>
      </c>
      <c r="L2699" s="177">
        <v>1303</v>
      </c>
      <c r="M2699" s="178">
        <v>0</v>
      </c>
      <c r="N2699" s="179" t="s">
        <v>1606</v>
      </c>
      <c r="O2699" s="180">
        <v>0</v>
      </c>
      <c r="P2699" s="180">
        <v>0</v>
      </c>
      <c r="Q2699" s="181">
        <v>0</v>
      </c>
      <c r="R2699" s="182" t="s">
        <v>98</v>
      </c>
      <c r="S2699" s="183">
        <v>0</v>
      </c>
      <c r="T2699" s="183">
        <v>0</v>
      </c>
      <c r="U2699" s="180">
        <v>0</v>
      </c>
      <c r="V2699" s="180">
        <v>0</v>
      </c>
      <c r="W2699" s="183">
        <v>0</v>
      </c>
      <c r="X2699" s="183">
        <v>0</v>
      </c>
      <c r="Y2699" s="180">
        <v>0</v>
      </c>
      <c r="Z2699" s="180">
        <v>0</v>
      </c>
      <c r="AA2699" s="183">
        <v>0</v>
      </c>
      <c r="AB2699" s="183">
        <v>0</v>
      </c>
      <c r="AC2699" s="180">
        <f t="shared" si="1715"/>
        <v>0</v>
      </c>
      <c r="AD2699" s="180">
        <f t="shared" si="1715"/>
        <v>0</v>
      </c>
      <c r="AE2699" s="181">
        <f t="shared" si="1707"/>
        <v>0</v>
      </c>
      <c r="AF2699" s="180">
        <v>0</v>
      </c>
      <c r="AG2699" s="180">
        <v>0</v>
      </c>
      <c r="AH2699" s="181">
        <f t="shared" si="1708"/>
        <v>0</v>
      </c>
      <c r="AI2699" s="180">
        <v>0</v>
      </c>
      <c r="AJ2699" s="180">
        <v>0</v>
      </c>
      <c r="AK2699" s="181">
        <f t="shared" si="1709"/>
        <v>0</v>
      </c>
      <c r="AL2699" s="180">
        <v>0</v>
      </c>
      <c r="AM2699" s="180">
        <v>0</v>
      </c>
      <c r="AN2699" s="181">
        <f t="shared" si="1710"/>
        <v>0</v>
      </c>
      <c r="AO2699" s="180">
        <v>0</v>
      </c>
      <c r="AP2699" s="180">
        <v>0</v>
      </c>
      <c r="AQ2699" s="181">
        <f t="shared" si="1711"/>
        <v>0</v>
      </c>
      <c r="AR2699" s="180">
        <v>0</v>
      </c>
      <c r="AS2699" s="180">
        <v>0</v>
      </c>
      <c r="AT2699" s="181">
        <f t="shared" si="1712"/>
        <v>0</v>
      </c>
      <c r="AU2699" s="180">
        <f t="shared" si="1716"/>
        <v>0</v>
      </c>
      <c r="AV2699" s="180">
        <f t="shared" si="1716"/>
        <v>0</v>
      </c>
      <c r="AW2699" s="181">
        <f t="shared" si="1713"/>
        <v>0</v>
      </c>
      <c r="AX2699" s="183">
        <f t="shared" si="1717"/>
        <v>0</v>
      </c>
      <c r="AY2699" s="183">
        <f t="shared" si="1717"/>
        <v>0</v>
      </c>
      <c r="AZ2699" s="183"/>
      <c r="BA2699" s="183"/>
      <c r="BB2699" s="183"/>
      <c r="BC2699" s="183"/>
      <c r="BD2699" s="183">
        <f t="shared" si="1718"/>
        <v>0</v>
      </c>
      <c r="BE2699" s="183">
        <f t="shared" si="1718"/>
        <v>0</v>
      </c>
    </row>
    <row r="2700" spans="2:57" ht="15.75" hidden="1">
      <c r="B2700" s="174">
        <v>2025</v>
      </c>
      <c r="C2700" s="174">
        <v>20</v>
      </c>
      <c r="D2700" s="175">
        <v>0</v>
      </c>
      <c r="E2700" s="176"/>
      <c r="F2700" s="174">
        <v>4</v>
      </c>
      <c r="G2700" s="174">
        <v>10</v>
      </c>
      <c r="H2700" s="174">
        <v>26</v>
      </c>
      <c r="I2700" s="174">
        <v>5000</v>
      </c>
      <c r="J2700" s="174">
        <v>5100</v>
      </c>
      <c r="K2700" s="174">
        <v>515</v>
      </c>
      <c r="L2700" s="177">
        <v>1326</v>
      </c>
      <c r="M2700" s="178">
        <v>0</v>
      </c>
      <c r="N2700" s="179" t="s">
        <v>173</v>
      </c>
      <c r="O2700" s="180">
        <v>0</v>
      </c>
      <c r="P2700" s="180">
        <v>0</v>
      </c>
      <c r="Q2700" s="181">
        <v>0</v>
      </c>
      <c r="R2700" s="182" t="s">
        <v>98</v>
      </c>
      <c r="S2700" s="183">
        <v>0</v>
      </c>
      <c r="T2700" s="183">
        <v>0</v>
      </c>
      <c r="U2700" s="180">
        <v>0</v>
      </c>
      <c r="V2700" s="180">
        <v>0</v>
      </c>
      <c r="W2700" s="183">
        <v>0</v>
      </c>
      <c r="X2700" s="183">
        <v>0</v>
      </c>
      <c r="Y2700" s="180">
        <v>0</v>
      </c>
      <c r="Z2700" s="180">
        <v>0</v>
      </c>
      <c r="AA2700" s="183">
        <v>0</v>
      </c>
      <c r="AB2700" s="183">
        <v>0</v>
      </c>
      <c r="AC2700" s="180">
        <f t="shared" si="1715"/>
        <v>0</v>
      </c>
      <c r="AD2700" s="180">
        <f t="shared" si="1715"/>
        <v>0</v>
      </c>
      <c r="AE2700" s="181">
        <f t="shared" si="1707"/>
        <v>0</v>
      </c>
      <c r="AF2700" s="180">
        <v>0</v>
      </c>
      <c r="AG2700" s="180">
        <v>0</v>
      </c>
      <c r="AH2700" s="181">
        <f t="shared" si="1708"/>
        <v>0</v>
      </c>
      <c r="AI2700" s="180">
        <v>0</v>
      </c>
      <c r="AJ2700" s="180">
        <v>0</v>
      </c>
      <c r="AK2700" s="181">
        <f t="shared" si="1709"/>
        <v>0</v>
      </c>
      <c r="AL2700" s="180">
        <v>0</v>
      </c>
      <c r="AM2700" s="180">
        <v>0</v>
      </c>
      <c r="AN2700" s="181">
        <f t="shared" si="1710"/>
        <v>0</v>
      </c>
      <c r="AO2700" s="180">
        <v>0</v>
      </c>
      <c r="AP2700" s="180">
        <v>0</v>
      </c>
      <c r="AQ2700" s="181">
        <f t="shared" si="1711"/>
        <v>0</v>
      </c>
      <c r="AR2700" s="180">
        <v>0</v>
      </c>
      <c r="AS2700" s="180">
        <v>0</v>
      </c>
      <c r="AT2700" s="181">
        <f t="shared" si="1712"/>
        <v>0</v>
      </c>
      <c r="AU2700" s="180">
        <f t="shared" si="1716"/>
        <v>0</v>
      </c>
      <c r="AV2700" s="180">
        <f t="shared" si="1716"/>
        <v>0</v>
      </c>
      <c r="AW2700" s="181">
        <f t="shared" si="1713"/>
        <v>0</v>
      </c>
      <c r="AX2700" s="183">
        <f t="shared" si="1717"/>
        <v>0</v>
      </c>
      <c r="AY2700" s="183">
        <f t="shared" si="1717"/>
        <v>0</v>
      </c>
      <c r="AZ2700" s="183"/>
      <c r="BA2700" s="183"/>
      <c r="BB2700" s="183"/>
      <c r="BC2700" s="183"/>
      <c r="BD2700" s="183">
        <f t="shared" si="1718"/>
        <v>0</v>
      </c>
      <c r="BE2700" s="183">
        <f t="shared" si="1718"/>
        <v>0</v>
      </c>
    </row>
    <row r="2701" spans="2:57" ht="15.75" hidden="1">
      <c r="B2701" s="174">
        <v>2025</v>
      </c>
      <c r="C2701" s="174">
        <v>20</v>
      </c>
      <c r="D2701" s="175">
        <v>0</v>
      </c>
      <c r="E2701" s="176"/>
      <c r="F2701" s="174">
        <v>4</v>
      </c>
      <c r="G2701" s="174">
        <v>10</v>
      </c>
      <c r="H2701" s="174">
        <v>26</v>
      </c>
      <c r="I2701" s="174">
        <v>5000</v>
      </c>
      <c r="J2701" s="174">
        <v>5100</v>
      </c>
      <c r="K2701" s="174">
        <v>515</v>
      </c>
      <c r="L2701" s="177">
        <v>1392</v>
      </c>
      <c r="M2701" s="178">
        <v>0</v>
      </c>
      <c r="N2701" s="179" t="s">
        <v>1607</v>
      </c>
      <c r="O2701" s="180">
        <v>0</v>
      </c>
      <c r="P2701" s="180">
        <v>0</v>
      </c>
      <c r="Q2701" s="181">
        <v>0</v>
      </c>
      <c r="R2701" s="182" t="s">
        <v>98</v>
      </c>
      <c r="S2701" s="183">
        <v>0</v>
      </c>
      <c r="T2701" s="183">
        <v>0</v>
      </c>
      <c r="U2701" s="180">
        <v>0</v>
      </c>
      <c r="V2701" s="180">
        <v>0</v>
      </c>
      <c r="W2701" s="183">
        <v>0</v>
      </c>
      <c r="X2701" s="183">
        <v>0</v>
      </c>
      <c r="Y2701" s="180">
        <v>0</v>
      </c>
      <c r="Z2701" s="180">
        <v>0</v>
      </c>
      <c r="AA2701" s="183">
        <v>0</v>
      </c>
      <c r="AB2701" s="183">
        <v>0</v>
      </c>
      <c r="AC2701" s="180">
        <f t="shared" si="1715"/>
        <v>0</v>
      </c>
      <c r="AD2701" s="180">
        <f t="shared" si="1715"/>
        <v>0</v>
      </c>
      <c r="AE2701" s="181">
        <f t="shared" si="1707"/>
        <v>0</v>
      </c>
      <c r="AF2701" s="180">
        <v>0</v>
      </c>
      <c r="AG2701" s="180">
        <v>0</v>
      </c>
      <c r="AH2701" s="181">
        <f t="shared" si="1708"/>
        <v>0</v>
      </c>
      <c r="AI2701" s="180">
        <v>0</v>
      </c>
      <c r="AJ2701" s="180">
        <v>0</v>
      </c>
      <c r="AK2701" s="181">
        <f t="shared" si="1709"/>
        <v>0</v>
      </c>
      <c r="AL2701" s="180">
        <v>0</v>
      </c>
      <c r="AM2701" s="180">
        <v>0</v>
      </c>
      <c r="AN2701" s="181">
        <f t="shared" si="1710"/>
        <v>0</v>
      </c>
      <c r="AO2701" s="180">
        <v>0</v>
      </c>
      <c r="AP2701" s="180">
        <v>0</v>
      </c>
      <c r="AQ2701" s="181">
        <f t="shared" si="1711"/>
        <v>0</v>
      </c>
      <c r="AR2701" s="180">
        <v>0</v>
      </c>
      <c r="AS2701" s="180">
        <v>0</v>
      </c>
      <c r="AT2701" s="181">
        <f t="shared" si="1712"/>
        <v>0</v>
      </c>
      <c r="AU2701" s="180">
        <f t="shared" si="1716"/>
        <v>0</v>
      </c>
      <c r="AV2701" s="180">
        <f t="shared" si="1716"/>
        <v>0</v>
      </c>
      <c r="AW2701" s="181">
        <f t="shared" si="1713"/>
        <v>0</v>
      </c>
      <c r="AX2701" s="183">
        <f t="shared" si="1717"/>
        <v>0</v>
      </c>
      <c r="AY2701" s="183">
        <f t="shared" si="1717"/>
        <v>0</v>
      </c>
      <c r="AZ2701" s="183"/>
      <c r="BA2701" s="183"/>
      <c r="BB2701" s="183"/>
      <c r="BC2701" s="183"/>
      <c r="BD2701" s="183">
        <f t="shared" si="1718"/>
        <v>0</v>
      </c>
      <c r="BE2701" s="183">
        <f t="shared" si="1718"/>
        <v>0</v>
      </c>
    </row>
    <row r="2702" spans="2:57" ht="15.75" hidden="1">
      <c r="B2702" s="174">
        <v>2025</v>
      </c>
      <c r="C2702" s="174">
        <v>20</v>
      </c>
      <c r="D2702" s="175">
        <v>0</v>
      </c>
      <c r="E2702" s="176"/>
      <c r="F2702" s="174">
        <v>4</v>
      </c>
      <c r="G2702" s="174">
        <v>10</v>
      </c>
      <c r="H2702" s="174">
        <v>26</v>
      </c>
      <c r="I2702" s="174">
        <v>5000</v>
      </c>
      <c r="J2702" s="174">
        <v>5100</v>
      </c>
      <c r="K2702" s="174">
        <v>515</v>
      </c>
      <c r="L2702" s="177">
        <v>1455</v>
      </c>
      <c r="M2702" s="178">
        <v>0</v>
      </c>
      <c r="N2702" s="179" t="s">
        <v>1608</v>
      </c>
      <c r="O2702" s="180">
        <v>0</v>
      </c>
      <c r="P2702" s="180">
        <v>0</v>
      </c>
      <c r="Q2702" s="181">
        <v>0</v>
      </c>
      <c r="R2702" s="182" t="s">
        <v>98</v>
      </c>
      <c r="S2702" s="183">
        <v>0</v>
      </c>
      <c r="T2702" s="183">
        <v>0</v>
      </c>
      <c r="U2702" s="180">
        <v>0</v>
      </c>
      <c r="V2702" s="180">
        <v>0</v>
      </c>
      <c r="W2702" s="183">
        <v>0</v>
      </c>
      <c r="X2702" s="183">
        <v>0</v>
      </c>
      <c r="Y2702" s="180">
        <v>0</v>
      </c>
      <c r="Z2702" s="180">
        <v>0</v>
      </c>
      <c r="AA2702" s="183">
        <v>0</v>
      </c>
      <c r="AB2702" s="183">
        <v>0</v>
      </c>
      <c r="AC2702" s="180">
        <f t="shared" si="1715"/>
        <v>0</v>
      </c>
      <c r="AD2702" s="180">
        <f t="shared" si="1715"/>
        <v>0</v>
      </c>
      <c r="AE2702" s="181">
        <f t="shared" si="1707"/>
        <v>0</v>
      </c>
      <c r="AF2702" s="180">
        <v>0</v>
      </c>
      <c r="AG2702" s="180">
        <v>0</v>
      </c>
      <c r="AH2702" s="181">
        <f t="shared" si="1708"/>
        <v>0</v>
      </c>
      <c r="AI2702" s="180">
        <v>0</v>
      </c>
      <c r="AJ2702" s="180">
        <v>0</v>
      </c>
      <c r="AK2702" s="181">
        <f t="shared" si="1709"/>
        <v>0</v>
      </c>
      <c r="AL2702" s="180">
        <v>0</v>
      </c>
      <c r="AM2702" s="180">
        <v>0</v>
      </c>
      <c r="AN2702" s="181">
        <f t="shared" si="1710"/>
        <v>0</v>
      </c>
      <c r="AO2702" s="180">
        <v>0</v>
      </c>
      <c r="AP2702" s="180">
        <v>0</v>
      </c>
      <c r="AQ2702" s="181">
        <f t="shared" si="1711"/>
        <v>0</v>
      </c>
      <c r="AR2702" s="180">
        <v>0</v>
      </c>
      <c r="AS2702" s="180">
        <v>0</v>
      </c>
      <c r="AT2702" s="181">
        <f t="shared" si="1712"/>
        <v>0</v>
      </c>
      <c r="AU2702" s="180">
        <f t="shared" si="1716"/>
        <v>0</v>
      </c>
      <c r="AV2702" s="180">
        <f t="shared" si="1716"/>
        <v>0</v>
      </c>
      <c r="AW2702" s="181">
        <f t="shared" si="1713"/>
        <v>0</v>
      </c>
      <c r="AX2702" s="183">
        <f t="shared" si="1717"/>
        <v>0</v>
      </c>
      <c r="AY2702" s="183">
        <f t="shared" si="1717"/>
        <v>0</v>
      </c>
      <c r="AZ2702" s="183"/>
      <c r="BA2702" s="183"/>
      <c r="BB2702" s="183"/>
      <c r="BC2702" s="183"/>
      <c r="BD2702" s="183">
        <f t="shared" si="1718"/>
        <v>0</v>
      </c>
      <c r="BE2702" s="183">
        <f t="shared" si="1718"/>
        <v>0</v>
      </c>
    </row>
    <row r="2703" spans="2:57" ht="15.75" hidden="1">
      <c r="B2703" s="174">
        <v>2025</v>
      </c>
      <c r="C2703" s="174">
        <v>20</v>
      </c>
      <c r="D2703" s="175">
        <v>0</v>
      </c>
      <c r="E2703" s="176"/>
      <c r="F2703" s="174">
        <v>4</v>
      </c>
      <c r="G2703" s="174">
        <v>10</v>
      </c>
      <c r="H2703" s="174">
        <v>26</v>
      </c>
      <c r="I2703" s="174">
        <v>5000</v>
      </c>
      <c r="J2703" s="174">
        <v>5100</v>
      </c>
      <c r="K2703" s="174">
        <v>515</v>
      </c>
      <c r="L2703" s="177">
        <v>1464</v>
      </c>
      <c r="M2703" s="178">
        <v>0</v>
      </c>
      <c r="N2703" s="179" t="s">
        <v>445</v>
      </c>
      <c r="O2703" s="180">
        <v>0</v>
      </c>
      <c r="P2703" s="180">
        <v>0</v>
      </c>
      <c r="Q2703" s="181">
        <v>0</v>
      </c>
      <c r="R2703" s="182" t="s">
        <v>98</v>
      </c>
      <c r="S2703" s="183">
        <v>0</v>
      </c>
      <c r="T2703" s="183">
        <v>0</v>
      </c>
      <c r="U2703" s="180">
        <v>0</v>
      </c>
      <c r="V2703" s="180">
        <v>0</v>
      </c>
      <c r="W2703" s="183">
        <v>0</v>
      </c>
      <c r="X2703" s="183">
        <v>0</v>
      </c>
      <c r="Y2703" s="180">
        <v>0</v>
      </c>
      <c r="Z2703" s="180">
        <v>0</v>
      </c>
      <c r="AA2703" s="183">
        <v>0</v>
      </c>
      <c r="AB2703" s="183">
        <v>0</v>
      </c>
      <c r="AC2703" s="180">
        <f t="shared" si="1715"/>
        <v>0</v>
      </c>
      <c r="AD2703" s="180">
        <f t="shared" si="1715"/>
        <v>0</v>
      </c>
      <c r="AE2703" s="181">
        <f t="shared" si="1707"/>
        <v>0</v>
      </c>
      <c r="AF2703" s="180">
        <v>0</v>
      </c>
      <c r="AG2703" s="180">
        <v>0</v>
      </c>
      <c r="AH2703" s="181">
        <f t="shared" si="1708"/>
        <v>0</v>
      </c>
      <c r="AI2703" s="180">
        <v>0</v>
      </c>
      <c r="AJ2703" s="180">
        <v>0</v>
      </c>
      <c r="AK2703" s="181">
        <f t="shared" si="1709"/>
        <v>0</v>
      </c>
      <c r="AL2703" s="180">
        <v>0</v>
      </c>
      <c r="AM2703" s="180">
        <v>0</v>
      </c>
      <c r="AN2703" s="181">
        <f t="shared" si="1710"/>
        <v>0</v>
      </c>
      <c r="AO2703" s="180">
        <v>0</v>
      </c>
      <c r="AP2703" s="180">
        <v>0</v>
      </c>
      <c r="AQ2703" s="181">
        <f t="shared" si="1711"/>
        <v>0</v>
      </c>
      <c r="AR2703" s="180">
        <v>0</v>
      </c>
      <c r="AS2703" s="180">
        <v>0</v>
      </c>
      <c r="AT2703" s="181">
        <f t="shared" si="1712"/>
        <v>0</v>
      </c>
      <c r="AU2703" s="180">
        <f t="shared" si="1716"/>
        <v>0</v>
      </c>
      <c r="AV2703" s="180">
        <f t="shared" si="1716"/>
        <v>0</v>
      </c>
      <c r="AW2703" s="181">
        <f t="shared" si="1713"/>
        <v>0</v>
      </c>
      <c r="AX2703" s="183">
        <f t="shared" si="1717"/>
        <v>0</v>
      </c>
      <c r="AY2703" s="183">
        <f t="shared" si="1717"/>
        <v>0</v>
      </c>
      <c r="AZ2703" s="183"/>
      <c r="BA2703" s="183"/>
      <c r="BB2703" s="183"/>
      <c r="BC2703" s="183"/>
      <c r="BD2703" s="183">
        <f t="shared" si="1718"/>
        <v>0</v>
      </c>
      <c r="BE2703" s="183">
        <f t="shared" si="1718"/>
        <v>0</v>
      </c>
    </row>
    <row r="2704" spans="2:57" ht="15.75" hidden="1">
      <c r="B2704" s="174">
        <v>2025</v>
      </c>
      <c r="C2704" s="174">
        <v>20</v>
      </c>
      <c r="D2704" s="175">
        <v>0</v>
      </c>
      <c r="E2704" s="176"/>
      <c r="F2704" s="174">
        <v>4</v>
      </c>
      <c r="G2704" s="174">
        <v>10</v>
      </c>
      <c r="H2704" s="174">
        <v>26</v>
      </c>
      <c r="I2704" s="174">
        <v>5000</v>
      </c>
      <c r="J2704" s="174">
        <v>5100</v>
      </c>
      <c r="K2704" s="174">
        <v>515</v>
      </c>
      <c r="L2704" s="177">
        <v>1517</v>
      </c>
      <c r="M2704" s="178">
        <v>0</v>
      </c>
      <c r="N2704" s="179" t="s">
        <v>176</v>
      </c>
      <c r="O2704" s="180">
        <v>0</v>
      </c>
      <c r="P2704" s="180">
        <v>0</v>
      </c>
      <c r="Q2704" s="181">
        <v>0</v>
      </c>
      <c r="R2704" s="182" t="s">
        <v>98</v>
      </c>
      <c r="S2704" s="183">
        <v>0</v>
      </c>
      <c r="T2704" s="183">
        <v>0</v>
      </c>
      <c r="U2704" s="180">
        <v>0</v>
      </c>
      <c r="V2704" s="180">
        <v>0</v>
      </c>
      <c r="W2704" s="183">
        <v>0</v>
      </c>
      <c r="X2704" s="183">
        <v>0</v>
      </c>
      <c r="Y2704" s="180">
        <v>0</v>
      </c>
      <c r="Z2704" s="180">
        <v>0</v>
      </c>
      <c r="AA2704" s="183">
        <v>0</v>
      </c>
      <c r="AB2704" s="183">
        <v>0</v>
      </c>
      <c r="AC2704" s="180">
        <f t="shared" si="1715"/>
        <v>0</v>
      </c>
      <c r="AD2704" s="180">
        <f t="shared" si="1715"/>
        <v>0</v>
      </c>
      <c r="AE2704" s="181">
        <f t="shared" si="1707"/>
        <v>0</v>
      </c>
      <c r="AF2704" s="180">
        <v>0</v>
      </c>
      <c r="AG2704" s="180">
        <v>0</v>
      </c>
      <c r="AH2704" s="181">
        <f t="shared" si="1708"/>
        <v>0</v>
      </c>
      <c r="AI2704" s="180">
        <v>0</v>
      </c>
      <c r="AJ2704" s="180">
        <v>0</v>
      </c>
      <c r="AK2704" s="181">
        <f t="shared" si="1709"/>
        <v>0</v>
      </c>
      <c r="AL2704" s="180">
        <v>0</v>
      </c>
      <c r="AM2704" s="180">
        <v>0</v>
      </c>
      <c r="AN2704" s="181">
        <f t="shared" si="1710"/>
        <v>0</v>
      </c>
      <c r="AO2704" s="180">
        <v>0</v>
      </c>
      <c r="AP2704" s="180">
        <v>0</v>
      </c>
      <c r="AQ2704" s="181">
        <f t="shared" si="1711"/>
        <v>0</v>
      </c>
      <c r="AR2704" s="180">
        <v>0</v>
      </c>
      <c r="AS2704" s="180">
        <v>0</v>
      </c>
      <c r="AT2704" s="181">
        <f t="shared" si="1712"/>
        <v>0</v>
      </c>
      <c r="AU2704" s="180">
        <f t="shared" si="1716"/>
        <v>0</v>
      </c>
      <c r="AV2704" s="180">
        <f t="shared" si="1716"/>
        <v>0</v>
      </c>
      <c r="AW2704" s="181">
        <f t="shared" si="1713"/>
        <v>0</v>
      </c>
      <c r="AX2704" s="183">
        <f t="shared" si="1717"/>
        <v>0</v>
      </c>
      <c r="AY2704" s="183">
        <f t="shared" si="1717"/>
        <v>0</v>
      </c>
      <c r="AZ2704" s="183"/>
      <c r="BA2704" s="183"/>
      <c r="BB2704" s="183"/>
      <c r="BC2704" s="183"/>
      <c r="BD2704" s="183">
        <f t="shared" si="1718"/>
        <v>0</v>
      </c>
      <c r="BE2704" s="183">
        <f t="shared" si="1718"/>
        <v>0</v>
      </c>
    </row>
    <row r="2705" spans="2:57" ht="15.75" hidden="1">
      <c r="B2705" s="174">
        <v>2025</v>
      </c>
      <c r="C2705" s="174">
        <v>20</v>
      </c>
      <c r="D2705" s="175">
        <v>0</v>
      </c>
      <c r="E2705" s="176"/>
      <c r="F2705" s="174">
        <v>4</v>
      </c>
      <c r="G2705" s="174">
        <v>10</v>
      </c>
      <c r="H2705" s="174">
        <v>26</v>
      </c>
      <c r="I2705" s="174">
        <v>5000</v>
      </c>
      <c r="J2705" s="174">
        <v>5100</v>
      </c>
      <c r="K2705" s="174">
        <v>515</v>
      </c>
      <c r="L2705" s="177">
        <v>1522</v>
      </c>
      <c r="M2705" s="178">
        <v>0</v>
      </c>
      <c r="N2705" s="179" t="s">
        <v>1609</v>
      </c>
      <c r="O2705" s="180">
        <v>0</v>
      </c>
      <c r="P2705" s="180">
        <v>0</v>
      </c>
      <c r="Q2705" s="181">
        <v>0</v>
      </c>
      <c r="R2705" s="182" t="s">
        <v>98</v>
      </c>
      <c r="S2705" s="183">
        <v>0</v>
      </c>
      <c r="T2705" s="183">
        <v>0</v>
      </c>
      <c r="U2705" s="180">
        <v>0</v>
      </c>
      <c r="V2705" s="180">
        <v>0</v>
      </c>
      <c r="W2705" s="183">
        <v>0</v>
      </c>
      <c r="X2705" s="183">
        <v>0</v>
      </c>
      <c r="Y2705" s="180">
        <v>0</v>
      </c>
      <c r="Z2705" s="180">
        <v>0</v>
      </c>
      <c r="AA2705" s="183">
        <v>0</v>
      </c>
      <c r="AB2705" s="183">
        <v>0</v>
      </c>
      <c r="AC2705" s="180">
        <f t="shared" si="1715"/>
        <v>0</v>
      </c>
      <c r="AD2705" s="180">
        <f t="shared" si="1715"/>
        <v>0</v>
      </c>
      <c r="AE2705" s="181">
        <f t="shared" si="1707"/>
        <v>0</v>
      </c>
      <c r="AF2705" s="180">
        <v>0</v>
      </c>
      <c r="AG2705" s="180">
        <v>0</v>
      </c>
      <c r="AH2705" s="181">
        <f t="shared" si="1708"/>
        <v>0</v>
      </c>
      <c r="AI2705" s="180">
        <v>0</v>
      </c>
      <c r="AJ2705" s="180">
        <v>0</v>
      </c>
      <c r="AK2705" s="181">
        <f t="shared" si="1709"/>
        <v>0</v>
      </c>
      <c r="AL2705" s="180">
        <v>0</v>
      </c>
      <c r="AM2705" s="180">
        <v>0</v>
      </c>
      <c r="AN2705" s="181">
        <f t="shared" si="1710"/>
        <v>0</v>
      </c>
      <c r="AO2705" s="180">
        <v>0</v>
      </c>
      <c r="AP2705" s="180">
        <v>0</v>
      </c>
      <c r="AQ2705" s="181">
        <f t="shared" si="1711"/>
        <v>0</v>
      </c>
      <c r="AR2705" s="180">
        <v>0</v>
      </c>
      <c r="AS2705" s="180">
        <v>0</v>
      </c>
      <c r="AT2705" s="181">
        <f t="shared" si="1712"/>
        <v>0</v>
      </c>
      <c r="AU2705" s="180">
        <f t="shared" si="1716"/>
        <v>0</v>
      </c>
      <c r="AV2705" s="180">
        <f t="shared" si="1716"/>
        <v>0</v>
      </c>
      <c r="AW2705" s="181">
        <f t="shared" si="1713"/>
        <v>0</v>
      </c>
      <c r="AX2705" s="183">
        <f t="shared" si="1717"/>
        <v>0</v>
      </c>
      <c r="AY2705" s="183">
        <f t="shared" si="1717"/>
        <v>0</v>
      </c>
      <c r="AZ2705" s="183"/>
      <c r="BA2705" s="183"/>
      <c r="BB2705" s="183"/>
      <c r="BC2705" s="183"/>
      <c r="BD2705" s="183">
        <f t="shared" si="1718"/>
        <v>0</v>
      </c>
      <c r="BE2705" s="183">
        <f t="shared" si="1718"/>
        <v>0</v>
      </c>
    </row>
    <row r="2706" spans="2:57" ht="15.75" hidden="1">
      <c r="B2706" s="163">
        <v>2025</v>
      </c>
      <c r="C2706" s="163">
        <v>20</v>
      </c>
      <c r="D2706" s="164"/>
      <c r="E2706" s="165"/>
      <c r="F2706" s="163">
        <v>4</v>
      </c>
      <c r="G2706" s="163">
        <v>10</v>
      </c>
      <c r="H2706" s="163">
        <v>26</v>
      </c>
      <c r="I2706" s="163">
        <v>5000</v>
      </c>
      <c r="J2706" s="163">
        <v>5100</v>
      </c>
      <c r="K2706" s="163">
        <v>519</v>
      </c>
      <c r="L2706" s="166" t="s">
        <v>44</v>
      </c>
      <c r="M2706" s="167"/>
      <c r="N2706" s="168" t="s">
        <v>178</v>
      </c>
      <c r="O2706" s="169">
        <v>0</v>
      </c>
      <c r="P2706" s="169">
        <v>0</v>
      </c>
      <c r="Q2706" s="169">
        <v>0</v>
      </c>
      <c r="R2706" s="170"/>
      <c r="S2706" s="171"/>
      <c r="T2706" s="172"/>
      <c r="U2706" s="169">
        <f t="shared" ref="U2706:AD2706" si="1719">SUM(U2707:U2710)</f>
        <v>0</v>
      </c>
      <c r="V2706" s="169">
        <f t="shared" si="1719"/>
        <v>0</v>
      </c>
      <c r="W2706" s="173">
        <f t="shared" si="1719"/>
        <v>0</v>
      </c>
      <c r="X2706" s="173">
        <f t="shared" si="1719"/>
        <v>0</v>
      </c>
      <c r="Y2706" s="169">
        <f t="shared" si="1719"/>
        <v>0</v>
      </c>
      <c r="Z2706" s="169">
        <f t="shared" si="1719"/>
        <v>0</v>
      </c>
      <c r="AA2706" s="173">
        <f t="shared" si="1719"/>
        <v>0</v>
      </c>
      <c r="AB2706" s="173">
        <f t="shared" si="1719"/>
        <v>0</v>
      </c>
      <c r="AC2706" s="169">
        <f t="shared" si="1719"/>
        <v>0</v>
      </c>
      <c r="AD2706" s="169">
        <f t="shared" si="1719"/>
        <v>0</v>
      </c>
      <c r="AE2706" s="169">
        <f t="shared" si="1707"/>
        <v>0</v>
      </c>
      <c r="AF2706" s="169">
        <f>SUM(AF2707:AF2710)</f>
        <v>0</v>
      </c>
      <c r="AG2706" s="169">
        <f>SUM(AG2707:AG2710)</f>
        <v>0</v>
      </c>
      <c r="AH2706" s="169">
        <f t="shared" si="1708"/>
        <v>0</v>
      </c>
      <c r="AI2706" s="169">
        <f>SUM(AI2707:AI2710)</f>
        <v>0</v>
      </c>
      <c r="AJ2706" s="169">
        <f>SUM(AJ2707:AJ2710)</f>
        <v>0</v>
      </c>
      <c r="AK2706" s="169">
        <f t="shared" si="1709"/>
        <v>0</v>
      </c>
      <c r="AL2706" s="169">
        <f>SUM(AL2707:AL2710)</f>
        <v>0</v>
      </c>
      <c r="AM2706" s="169">
        <f>SUM(AM2707:AM2710)</f>
        <v>0</v>
      </c>
      <c r="AN2706" s="169">
        <f t="shared" si="1710"/>
        <v>0</v>
      </c>
      <c r="AO2706" s="169">
        <f>SUM(AO2707:AO2710)</f>
        <v>0</v>
      </c>
      <c r="AP2706" s="169">
        <f>SUM(AP2707:AP2710)</f>
        <v>0</v>
      </c>
      <c r="AQ2706" s="169">
        <f t="shared" si="1711"/>
        <v>0</v>
      </c>
      <c r="AR2706" s="169">
        <f>SUM(AR2707:AR2710)</f>
        <v>0</v>
      </c>
      <c r="AS2706" s="169">
        <f>SUM(AS2707:AS2710)</f>
        <v>0</v>
      </c>
      <c r="AT2706" s="169">
        <f t="shared" si="1712"/>
        <v>0</v>
      </c>
      <c r="AU2706" s="169">
        <f>SUM(AU2707:AU2710)</f>
        <v>0</v>
      </c>
      <c r="AV2706" s="169">
        <f>SUM(AV2707:AV2710)</f>
        <v>0</v>
      </c>
      <c r="AW2706" s="169">
        <f t="shared" si="1713"/>
        <v>0</v>
      </c>
      <c r="AX2706" s="171"/>
      <c r="AY2706" s="172"/>
      <c r="AZ2706" s="171"/>
      <c r="BA2706" s="172"/>
      <c r="BB2706" s="171"/>
      <c r="BC2706" s="172"/>
      <c r="BD2706" s="171"/>
      <c r="BE2706" s="172"/>
    </row>
    <row r="2707" spans="2:57" ht="15.75" hidden="1">
      <c r="B2707" s="174">
        <v>2025</v>
      </c>
      <c r="C2707" s="174">
        <v>20</v>
      </c>
      <c r="D2707" s="175">
        <v>0</v>
      </c>
      <c r="E2707" s="176"/>
      <c r="F2707" s="174">
        <v>4</v>
      </c>
      <c r="G2707" s="174">
        <v>10</v>
      </c>
      <c r="H2707" s="174">
        <v>26</v>
      </c>
      <c r="I2707" s="174">
        <v>5000</v>
      </c>
      <c r="J2707" s="174">
        <v>5100</v>
      </c>
      <c r="K2707" s="174">
        <v>519</v>
      </c>
      <c r="L2707" s="177">
        <v>14</v>
      </c>
      <c r="M2707" s="178">
        <v>0</v>
      </c>
      <c r="N2707" s="179" t="s">
        <v>179</v>
      </c>
      <c r="O2707" s="180">
        <v>0</v>
      </c>
      <c r="P2707" s="180">
        <v>0</v>
      </c>
      <c r="Q2707" s="181">
        <v>0</v>
      </c>
      <c r="R2707" s="182" t="s">
        <v>98</v>
      </c>
      <c r="S2707" s="183">
        <v>0</v>
      </c>
      <c r="T2707" s="183">
        <v>0</v>
      </c>
      <c r="U2707" s="180">
        <v>0</v>
      </c>
      <c r="V2707" s="180">
        <v>0</v>
      </c>
      <c r="W2707" s="183">
        <v>0</v>
      </c>
      <c r="X2707" s="183">
        <v>0</v>
      </c>
      <c r="Y2707" s="180">
        <v>0</v>
      </c>
      <c r="Z2707" s="180">
        <v>0</v>
      </c>
      <c r="AA2707" s="183">
        <v>0</v>
      </c>
      <c r="AB2707" s="183">
        <v>0</v>
      </c>
      <c r="AC2707" s="180">
        <f t="shared" ref="AC2707:AD2710" si="1720">+O2707+U2707-Y2707</f>
        <v>0</v>
      </c>
      <c r="AD2707" s="180">
        <f t="shared" si="1720"/>
        <v>0</v>
      </c>
      <c r="AE2707" s="181">
        <f t="shared" si="1707"/>
        <v>0</v>
      </c>
      <c r="AF2707" s="180">
        <v>0</v>
      </c>
      <c r="AG2707" s="180">
        <v>0</v>
      </c>
      <c r="AH2707" s="181">
        <f t="shared" si="1708"/>
        <v>0</v>
      </c>
      <c r="AI2707" s="180">
        <v>0</v>
      </c>
      <c r="AJ2707" s="180">
        <v>0</v>
      </c>
      <c r="AK2707" s="181">
        <f t="shared" si="1709"/>
        <v>0</v>
      </c>
      <c r="AL2707" s="180">
        <v>0</v>
      </c>
      <c r="AM2707" s="180">
        <v>0</v>
      </c>
      <c r="AN2707" s="181">
        <f t="shared" si="1710"/>
        <v>0</v>
      </c>
      <c r="AO2707" s="180">
        <v>0</v>
      </c>
      <c r="AP2707" s="180">
        <v>0</v>
      </c>
      <c r="AQ2707" s="181">
        <f t="shared" si="1711"/>
        <v>0</v>
      </c>
      <c r="AR2707" s="180">
        <v>0</v>
      </c>
      <c r="AS2707" s="180">
        <v>0</v>
      </c>
      <c r="AT2707" s="181">
        <f t="shared" si="1712"/>
        <v>0</v>
      </c>
      <c r="AU2707" s="180">
        <f t="shared" ref="AU2707:AV2710" si="1721">+AC2707-AF2707-AI2707-AL2707-AO2707-AR2707</f>
        <v>0</v>
      </c>
      <c r="AV2707" s="180">
        <f t="shared" si="1721"/>
        <v>0</v>
      </c>
      <c r="AW2707" s="181">
        <f t="shared" si="1713"/>
        <v>0</v>
      </c>
      <c r="AX2707" s="183">
        <f t="shared" ref="AX2707:AY2710" si="1722">+S2707+W2707-AA2707</f>
        <v>0</v>
      </c>
      <c r="AY2707" s="183">
        <f t="shared" si="1722"/>
        <v>0</v>
      </c>
      <c r="AZ2707" s="183"/>
      <c r="BA2707" s="183"/>
      <c r="BB2707" s="183"/>
      <c r="BC2707" s="183"/>
      <c r="BD2707" s="183">
        <f t="shared" ref="BD2707:BE2710" si="1723">+AX2707-AZ2707-BB2707</f>
        <v>0</v>
      </c>
      <c r="BE2707" s="183">
        <f t="shared" si="1723"/>
        <v>0</v>
      </c>
    </row>
    <row r="2708" spans="2:57" ht="15.75" hidden="1">
      <c r="B2708" s="174">
        <v>2025</v>
      </c>
      <c r="C2708" s="174">
        <v>20</v>
      </c>
      <c r="D2708" s="175">
        <v>0</v>
      </c>
      <c r="E2708" s="176"/>
      <c r="F2708" s="174">
        <v>4</v>
      </c>
      <c r="G2708" s="174">
        <v>10</v>
      </c>
      <c r="H2708" s="174">
        <v>26</v>
      </c>
      <c r="I2708" s="174">
        <v>5000</v>
      </c>
      <c r="J2708" s="174">
        <v>5100</v>
      </c>
      <c r="K2708" s="174">
        <v>519</v>
      </c>
      <c r="L2708" s="177">
        <v>317</v>
      </c>
      <c r="M2708" s="178">
        <v>0</v>
      </c>
      <c r="N2708" s="179" t="s">
        <v>180</v>
      </c>
      <c r="O2708" s="180">
        <v>0</v>
      </c>
      <c r="P2708" s="180">
        <v>0</v>
      </c>
      <c r="Q2708" s="181">
        <v>0</v>
      </c>
      <c r="R2708" s="182" t="s">
        <v>98</v>
      </c>
      <c r="S2708" s="183">
        <v>0</v>
      </c>
      <c r="T2708" s="183">
        <v>0</v>
      </c>
      <c r="U2708" s="180">
        <v>0</v>
      </c>
      <c r="V2708" s="180">
        <v>0</v>
      </c>
      <c r="W2708" s="183">
        <v>0</v>
      </c>
      <c r="X2708" s="183">
        <v>0</v>
      </c>
      <c r="Y2708" s="180">
        <v>0</v>
      </c>
      <c r="Z2708" s="180">
        <v>0</v>
      </c>
      <c r="AA2708" s="183">
        <v>0</v>
      </c>
      <c r="AB2708" s="183">
        <v>0</v>
      </c>
      <c r="AC2708" s="180">
        <f t="shared" si="1720"/>
        <v>0</v>
      </c>
      <c r="AD2708" s="180">
        <f t="shared" si="1720"/>
        <v>0</v>
      </c>
      <c r="AE2708" s="181">
        <f t="shared" si="1707"/>
        <v>0</v>
      </c>
      <c r="AF2708" s="180">
        <v>0</v>
      </c>
      <c r="AG2708" s="180">
        <v>0</v>
      </c>
      <c r="AH2708" s="181">
        <f t="shared" si="1708"/>
        <v>0</v>
      </c>
      <c r="AI2708" s="180">
        <v>0</v>
      </c>
      <c r="AJ2708" s="180">
        <v>0</v>
      </c>
      <c r="AK2708" s="181">
        <f t="shared" si="1709"/>
        <v>0</v>
      </c>
      <c r="AL2708" s="180">
        <v>0</v>
      </c>
      <c r="AM2708" s="180">
        <v>0</v>
      </c>
      <c r="AN2708" s="181">
        <f t="shared" si="1710"/>
        <v>0</v>
      </c>
      <c r="AO2708" s="180">
        <v>0</v>
      </c>
      <c r="AP2708" s="180">
        <v>0</v>
      </c>
      <c r="AQ2708" s="181">
        <f t="shared" si="1711"/>
        <v>0</v>
      </c>
      <c r="AR2708" s="180">
        <v>0</v>
      </c>
      <c r="AS2708" s="180">
        <v>0</v>
      </c>
      <c r="AT2708" s="181">
        <f t="shared" si="1712"/>
        <v>0</v>
      </c>
      <c r="AU2708" s="180">
        <f t="shared" si="1721"/>
        <v>0</v>
      </c>
      <c r="AV2708" s="180">
        <f t="shared" si="1721"/>
        <v>0</v>
      </c>
      <c r="AW2708" s="181">
        <f t="shared" si="1713"/>
        <v>0</v>
      </c>
      <c r="AX2708" s="183">
        <f t="shared" si="1722"/>
        <v>0</v>
      </c>
      <c r="AY2708" s="183">
        <f t="shared" si="1722"/>
        <v>0</v>
      </c>
      <c r="AZ2708" s="183"/>
      <c r="BA2708" s="183"/>
      <c r="BB2708" s="183"/>
      <c r="BC2708" s="183"/>
      <c r="BD2708" s="183">
        <f t="shared" si="1723"/>
        <v>0</v>
      </c>
      <c r="BE2708" s="183">
        <f t="shared" si="1723"/>
        <v>0</v>
      </c>
    </row>
    <row r="2709" spans="2:57" ht="30" hidden="1">
      <c r="B2709" s="174">
        <v>2025</v>
      </c>
      <c r="C2709" s="174">
        <v>20</v>
      </c>
      <c r="D2709" s="175">
        <v>0</v>
      </c>
      <c r="E2709" s="176"/>
      <c r="F2709" s="174">
        <v>4</v>
      </c>
      <c r="G2709" s="174">
        <v>10</v>
      </c>
      <c r="H2709" s="174">
        <v>26</v>
      </c>
      <c r="I2709" s="174">
        <v>5000</v>
      </c>
      <c r="J2709" s="174">
        <v>5100</v>
      </c>
      <c r="K2709" s="174">
        <v>519</v>
      </c>
      <c r="L2709" s="177">
        <v>520</v>
      </c>
      <c r="M2709" s="178">
        <v>0</v>
      </c>
      <c r="N2709" s="179" t="s">
        <v>1610</v>
      </c>
      <c r="O2709" s="180">
        <v>0</v>
      </c>
      <c r="P2709" s="180">
        <v>0</v>
      </c>
      <c r="Q2709" s="181">
        <v>0</v>
      </c>
      <c r="R2709" s="182" t="s">
        <v>98</v>
      </c>
      <c r="S2709" s="183">
        <v>0</v>
      </c>
      <c r="T2709" s="183">
        <v>0</v>
      </c>
      <c r="U2709" s="180">
        <v>0</v>
      </c>
      <c r="V2709" s="180">
        <v>0</v>
      </c>
      <c r="W2709" s="183">
        <v>0</v>
      </c>
      <c r="X2709" s="183">
        <v>0</v>
      </c>
      <c r="Y2709" s="180">
        <v>0</v>
      </c>
      <c r="Z2709" s="180">
        <v>0</v>
      </c>
      <c r="AA2709" s="183">
        <v>0</v>
      </c>
      <c r="AB2709" s="183">
        <v>0</v>
      </c>
      <c r="AC2709" s="180">
        <f t="shared" si="1720"/>
        <v>0</v>
      </c>
      <c r="AD2709" s="180">
        <f t="shared" si="1720"/>
        <v>0</v>
      </c>
      <c r="AE2709" s="181">
        <f t="shared" si="1707"/>
        <v>0</v>
      </c>
      <c r="AF2709" s="180">
        <v>0</v>
      </c>
      <c r="AG2709" s="180">
        <v>0</v>
      </c>
      <c r="AH2709" s="181">
        <f t="shared" si="1708"/>
        <v>0</v>
      </c>
      <c r="AI2709" s="180">
        <v>0</v>
      </c>
      <c r="AJ2709" s="180">
        <v>0</v>
      </c>
      <c r="AK2709" s="181">
        <f t="shared" si="1709"/>
        <v>0</v>
      </c>
      <c r="AL2709" s="180">
        <v>0</v>
      </c>
      <c r="AM2709" s="180">
        <v>0</v>
      </c>
      <c r="AN2709" s="181">
        <f t="shared" si="1710"/>
        <v>0</v>
      </c>
      <c r="AO2709" s="180">
        <v>0</v>
      </c>
      <c r="AP2709" s="180">
        <v>0</v>
      </c>
      <c r="AQ2709" s="181">
        <f t="shared" si="1711"/>
        <v>0</v>
      </c>
      <c r="AR2709" s="180">
        <v>0</v>
      </c>
      <c r="AS2709" s="180">
        <v>0</v>
      </c>
      <c r="AT2709" s="181">
        <f t="shared" si="1712"/>
        <v>0</v>
      </c>
      <c r="AU2709" s="180">
        <f t="shared" si="1721"/>
        <v>0</v>
      </c>
      <c r="AV2709" s="180">
        <f t="shared" si="1721"/>
        <v>0</v>
      </c>
      <c r="AW2709" s="181">
        <f t="shared" si="1713"/>
        <v>0</v>
      </c>
      <c r="AX2709" s="183">
        <f t="shared" si="1722"/>
        <v>0</v>
      </c>
      <c r="AY2709" s="183">
        <f t="shared" si="1722"/>
        <v>0</v>
      </c>
      <c r="AZ2709" s="183"/>
      <c r="BA2709" s="183"/>
      <c r="BB2709" s="183"/>
      <c r="BC2709" s="183"/>
      <c r="BD2709" s="183">
        <f t="shared" si="1723"/>
        <v>0</v>
      </c>
      <c r="BE2709" s="183">
        <f t="shared" si="1723"/>
        <v>0</v>
      </c>
    </row>
    <row r="2710" spans="2:57" ht="15.75" hidden="1">
      <c r="B2710" s="174">
        <v>2025</v>
      </c>
      <c r="C2710" s="174">
        <v>20</v>
      </c>
      <c r="D2710" s="175">
        <v>0</v>
      </c>
      <c r="E2710" s="176"/>
      <c r="F2710" s="174">
        <v>4</v>
      </c>
      <c r="G2710" s="174">
        <v>10</v>
      </c>
      <c r="H2710" s="174">
        <v>26</v>
      </c>
      <c r="I2710" s="174">
        <v>5000</v>
      </c>
      <c r="J2710" s="174">
        <v>5100</v>
      </c>
      <c r="K2710" s="174">
        <v>519</v>
      </c>
      <c r="L2710" s="177">
        <v>1509</v>
      </c>
      <c r="M2710" s="178">
        <v>0</v>
      </c>
      <c r="N2710" s="179" t="s">
        <v>182</v>
      </c>
      <c r="O2710" s="180">
        <v>0</v>
      </c>
      <c r="P2710" s="180">
        <v>0</v>
      </c>
      <c r="Q2710" s="181">
        <v>0</v>
      </c>
      <c r="R2710" s="182" t="s">
        <v>98</v>
      </c>
      <c r="S2710" s="183">
        <v>0</v>
      </c>
      <c r="T2710" s="183">
        <v>0</v>
      </c>
      <c r="U2710" s="180">
        <v>0</v>
      </c>
      <c r="V2710" s="180">
        <v>0</v>
      </c>
      <c r="W2710" s="183">
        <v>0</v>
      </c>
      <c r="X2710" s="183">
        <v>0</v>
      </c>
      <c r="Y2710" s="180">
        <v>0</v>
      </c>
      <c r="Z2710" s="180">
        <v>0</v>
      </c>
      <c r="AA2710" s="183">
        <v>0</v>
      </c>
      <c r="AB2710" s="183">
        <v>0</v>
      </c>
      <c r="AC2710" s="180">
        <f t="shared" si="1720"/>
        <v>0</v>
      </c>
      <c r="AD2710" s="180">
        <f t="shared" si="1720"/>
        <v>0</v>
      </c>
      <c r="AE2710" s="181">
        <f t="shared" si="1707"/>
        <v>0</v>
      </c>
      <c r="AF2710" s="180">
        <v>0</v>
      </c>
      <c r="AG2710" s="180">
        <v>0</v>
      </c>
      <c r="AH2710" s="181">
        <f t="shared" si="1708"/>
        <v>0</v>
      </c>
      <c r="AI2710" s="180">
        <v>0</v>
      </c>
      <c r="AJ2710" s="180">
        <v>0</v>
      </c>
      <c r="AK2710" s="181">
        <f t="shared" si="1709"/>
        <v>0</v>
      </c>
      <c r="AL2710" s="180">
        <v>0</v>
      </c>
      <c r="AM2710" s="180">
        <v>0</v>
      </c>
      <c r="AN2710" s="181">
        <f t="shared" si="1710"/>
        <v>0</v>
      </c>
      <c r="AO2710" s="180">
        <v>0</v>
      </c>
      <c r="AP2710" s="180">
        <v>0</v>
      </c>
      <c r="AQ2710" s="181">
        <f t="shared" si="1711"/>
        <v>0</v>
      </c>
      <c r="AR2710" s="180">
        <v>0</v>
      </c>
      <c r="AS2710" s="180">
        <v>0</v>
      </c>
      <c r="AT2710" s="181">
        <f t="shared" si="1712"/>
        <v>0</v>
      </c>
      <c r="AU2710" s="180">
        <f t="shared" si="1721"/>
        <v>0</v>
      </c>
      <c r="AV2710" s="180">
        <f t="shared" si="1721"/>
        <v>0</v>
      </c>
      <c r="AW2710" s="181">
        <f t="shared" si="1713"/>
        <v>0</v>
      </c>
      <c r="AX2710" s="183">
        <f t="shared" si="1722"/>
        <v>0</v>
      </c>
      <c r="AY2710" s="183">
        <f t="shared" si="1722"/>
        <v>0</v>
      </c>
      <c r="AZ2710" s="183"/>
      <c r="BA2710" s="183"/>
      <c r="BB2710" s="183"/>
      <c r="BC2710" s="183"/>
      <c r="BD2710" s="183">
        <f t="shared" si="1723"/>
        <v>0</v>
      </c>
      <c r="BE2710" s="183">
        <f t="shared" si="1723"/>
        <v>0</v>
      </c>
    </row>
    <row r="2711" spans="2:57" ht="15.75" hidden="1">
      <c r="B2711" s="152">
        <v>2025</v>
      </c>
      <c r="C2711" s="152">
        <v>20</v>
      </c>
      <c r="D2711" s="153"/>
      <c r="E2711" s="154"/>
      <c r="F2711" s="152">
        <v>4</v>
      </c>
      <c r="G2711" s="152">
        <v>10</v>
      </c>
      <c r="H2711" s="152">
        <v>26</v>
      </c>
      <c r="I2711" s="152">
        <v>5000</v>
      </c>
      <c r="J2711" s="152">
        <v>5200</v>
      </c>
      <c r="K2711" s="152"/>
      <c r="L2711" s="155" t="s">
        <v>44</v>
      </c>
      <c r="M2711" s="156"/>
      <c r="N2711" s="157" t="s">
        <v>183</v>
      </c>
      <c r="O2711" s="158">
        <v>0</v>
      </c>
      <c r="P2711" s="158">
        <v>0</v>
      </c>
      <c r="Q2711" s="158">
        <v>0</v>
      </c>
      <c r="R2711" s="159"/>
      <c r="S2711" s="160"/>
      <c r="T2711" s="161"/>
      <c r="U2711" s="158">
        <f t="shared" ref="U2711:AD2711" si="1724">U2712+U2714</f>
        <v>0</v>
      </c>
      <c r="V2711" s="158">
        <f t="shared" si="1724"/>
        <v>0</v>
      </c>
      <c r="W2711" s="162">
        <f t="shared" si="1724"/>
        <v>0</v>
      </c>
      <c r="X2711" s="162">
        <f t="shared" si="1724"/>
        <v>0</v>
      </c>
      <c r="Y2711" s="158">
        <f t="shared" si="1724"/>
        <v>0</v>
      </c>
      <c r="Z2711" s="158">
        <f t="shared" si="1724"/>
        <v>0</v>
      </c>
      <c r="AA2711" s="162">
        <f t="shared" si="1724"/>
        <v>0</v>
      </c>
      <c r="AB2711" s="162">
        <f t="shared" si="1724"/>
        <v>0</v>
      </c>
      <c r="AC2711" s="158">
        <f t="shared" si="1724"/>
        <v>0</v>
      </c>
      <c r="AD2711" s="158">
        <f t="shared" si="1724"/>
        <v>0</v>
      </c>
      <c r="AE2711" s="158">
        <f t="shared" si="1707"/>
        <v>0</v>
      </c>
      <c r="AF2711" s="158">
        <f>AF2712+AF2714</f>
        <v>0</v>
      </c>
      <c r="AG2711" s="158">
        <f>AG2712+AG2714</f>
        <v>0</v>
      </c>
      <c r="AH2711" s="158">
        <f t="shared" si="1708"/>
        <v>0</v>
      </c>
      <c r="AI2711" s="158">
        <f>AI2712+AI2714</f>
        <v>0</v>
      </c>
      <c r="AJ2711" s="158">
        <f>AJ2712+AJ2714</f>
        <v>0</v>
      </c>
      <c r="AK2711" s="158">
        <f t="shared" si="1709"/>
        <v>0</v>
      </c>
      <c r="AL2711" s="158">
        <f>AL2712+AL2714</f>
        <v>0</v>
      </c>
      <c r="AM2711" s="158">
        <f>AM2712+AM2714</f>
        <v>0</v>
      </c>
      <c r="AN2711" s="158">
        <f t="shared" si="1710"/>
        <v>0</v>
      </c>
      <c r="AO2711" s="158">
        <f>AO2712+AO2714</f>
        <v>0</v>
      </c>
      <c r="AP2711" s="158">
        <f>AP2712+AP2714</f>
        <v>0</v>
      </c>
      <c r="AQ2711" s="158">
        <f t="shared" si="1711"/>
        <v>0</v>
      </c>
      <c r="AR2711" s="158">
        <f>AR2712+AR2714</f>
        <v>0</v>
      </c>
      <c r="AS2711" s="158">
        <f>AS2712+AS2714</f>
        <v>0</v>
      </c>
      <c r="AT2711" s="158">
        <f t="shared" si="1712"/>
        <v>0</v>
      </c>
      <c r="AU2711" s="158">
        <f>AU2712+AU2714</f>
        <v>0</v>
      </c>
      <c r="AV2711" s="158">
        <f>AV2712+AV2714</f>
        <v>0</v>
      </c>
      <c r="AW2711" s="158">
        <f t="shared" si="1713"/>
        <v>0</v>
      </c>
      <c r="AX2711" s="160"/>
      <c r="AY2711" s="161"/>
      <c r="AZ2711" s="160"/>
      <c r="BA2711" s="161"/>
      <c r="BB2711" s="160"/>
      <c r="BC2711" s="161"/>
      <c r="BD2711" s="160"/>
      <c r="BE2711" s="161"/>
    </row>
    <row r="2712" spans="2:57" ht="15.75" hidden="1">
      <c r="B2712" s="163">
        <v>2025</v>
      </c>
      <c r="C2712" s="163">
        <v>20</v>
      </c>
      <c r="D2712" s="164"/>
      <c r="E2712" s="165"/>
      <c r="F2712" s="163">
        <v>4</v>
      </c>
      <c r="G2712" s="163">
        <v>10</v>
      </c>
      <c r="H2712" s="163">
        <v>26</v>
      </c>
      <c r="I2712" s="163">
        <v>5000</v>
      </c>
      <c r="J2712" s="163">
        <v>5200</v>
      </c>
      <c r="K2712" s="163">
        <v>521</v>
      </c>
      <c r="L2712" s="166" t="s">
        <v>44</v>
      </c>
      <c r="M2712" s="167"/>
      <c r="N2712" s="168" t="s">
        <v>184</v>
      </c>
      <c r="O2712" s="169">
        <v>0</v>
      </c>
      <c r="P2712" s="169">
        <v>0</v>
      </c>
      <c r="Q2712" s="169">
        <v>0</v>
      </c>
      <c r="R2712" s="170"/>
      <c r="S2712" s="186"/>
      <c r="T2712" s="172"/>
      <c r="U2712" s="169">
        <f t="shared" ref="U2712:AD2712" si="1725">SUM(U2713)</f>
        <v>0</v>
      </c>
      <c r="V2712" s="169">
        <f t="shared" si="1725"/>
        <v>0</v>
      </c>
      <c r="W2712" s="173">
        <f t="shared" si="1725"/>
        <v>0</v>
      </c>
      <c r="X2712" s="173">
        <f t="shared" si="1725"/>
        <v>0</v>
      </c>
      <c r="Y2712" s="169">
        <f t="shared" si="1725"/>
        <v>0</v>
      </c>
      <c r="Z2712" s="169">
        <f t="shared" si="1725"/>
        <v>0</v>
      </c>
      <c r="AA2712" s="173">
        <f t="shared" si="1725"/>
        <v>0</v>
      </c>
      <c r="AB2712" s="173">
        <f t="shared" si="1725"/>
        <v>0</v>
      </c>
      <c r="AC2712" s="169">
        <f t="shared" si="1725"/>
        <v>0</v>
      </c>
      <c r="AD2712" s="169">
        <f t="shared" si="1725"/>
        <v>0</v>
      </c>
      <c r="AE2712" s="169">
        <f t="shared" si="1707"/>
        <v>0</v>
      </c>
      <c r="AF2712" s="169">
        <f>SUM(AF2713)</f>
        <v>0</v>
      </c>
      <c r="AG2712" s="169">
        <f>SUM(AG2713)</f>
        <v>0</v>
      </c>
      <c r="AH2712" s="169">
        <f t="shared" si="1708"/>
        <v>0</v>
      </c>
      <c r="AI2712" s="169">
        <f>SUM(AI2713)</f>
        <v>0</v>
      </c>
      <c r="AJ2712" s="169">
        <f>SUM(AJ2713)</f>
        <v>0</v>
      </c>
      <c r="AK2712" s="169">
        <f t="shared" si="1709"/>
        <v>0</v>
      </c>
      <c r="AL2712" s="169">
        <f>SUM(AL2713)</f>
        <v>0</v>
      </c>
      <c r="AM2712" s="169">
        <f>SUM(AM2713)</f>
        <v>0</v>
      </c>
      <c r="AN2712" s="169">
        <f t="shared" si="1710"/>
        <v>0</v>
      </c>
      <c r="AO2712" s="169">
        <f>SUM(AO2713)</f>
        <v>0</v>
      </c>
      <c r="AP2712" s="169">
        <f>SUM(AP2713)</f>
        <v>0</v>
      </c>
      <c r="AQ2712" s="169">
        <f t="shared" si="1711"/>
        <v>0</v>
      </c>
      <c r="AR2712" s="169">
        <f>SUM(AR2713)</f>
        <v>0</v>
      </c>
      <c r="AS2712" s="169">
        <f>SUM(AS2713)</f>
        <v>0</v>
      </c>
      <c r="AT2712" s="169">
        <f t="shared" si="1712"/>
        <v>0</v>
      </c>
      <c r="AU2712" s="169">
        <f>SUM(AU2713)</f>
        <v>0</v>
      </c>
      <c r="AV2712" s="169">
        <f>SUM(AV2713)</f>
        <v>0</v>
      </c>
      <c r="AW2712" s="169">
        <f t="shared" si="1713"/>
        <v>0</v>
      </c>
      <c r="AX2712" s="186"/>
      <c r="AY2712" s="172"/>
      <c r="AZ2712" s="186"/>
      <c r="BA2712" s="172"/>
      <c r="BB2712" s="186"/>
      <c r="BC2712" s="172"/>
      <c r="BD2712" s="186"/>
      <c r="BE2712" s="172"/>
    </row>
    <row r="2713" spans="2:57" ht="15.75" hidden="1">
      <c r="B2713" s="174">
        <v>2025</v>
      </c>
      <c r="C2713" s="174">
        <v>20</v>
      </c>
      <c r="D2713" s="175">
        <v>0</v>
      </c>
      <c r="E2713" s="176"/>
      <c r="F2713" s="174">
        <v>4</v>
      </c>
      <c r="G2713" s="174">
        <v>10</v>
      </c>
      <c r="H2713" s="174">
        <v>26</v>
      </c>
      <c r="I2713" s="174">
        <v>5000</v>
      </c>
      <c r="J2713" s="174">
        <v>5200</v>
      </c>
      <c r="K2713" s="174">
        <v>521</v>
      </c>
      <c r="L2713" s="177">
        <v>614</v>
      </c>
      <c r="M2713" s="178">
        <v>0</v>
      </c>
      <c r="N2713" s="179" t="s">
        <v>184</v>
      </c>
      <c r="O2713" s="180">
        <v>0</v>
      </c>
      <c r="P2713" s="180">
        <v>0</v>
      </c>
      <c r="Q2713" s="181">
        <v>0</v>
      </c>
      <c r="R2713" s="182" t="s">
        <v>98</v>
      </c>
      <c r="S2713" s="183">
        <v>0</v>
      </c>
      <c r="T2713" s="183">
        <v>0</v>
      </c>
      <c r="U2713" s="180">
        <v>0</v>
      </c>
      <c r="V2713" s="180">
        <v>0</v>
      </c>
      <c r="W2713" s="183">
        <v>0</v>
      </c>
      <c r="X2713" s="183">
        <v>0</v>
      </c>
      <c r="Y2713" s="180">
        <v>0</v>
      </c>
      <c r="Z2713" s="180">
        <v>0</v>
      </c>
      <c r="AA2713" s="183">
        <v>0</v>
      </c>
      <c r="AB2713" s="183">
        <v>0</v>
      </c>
      <c r="AC2713" s="180">
        <f>+O2713+U2713-Y2713</f>
        <v>0</v>
      </c>
      <c r="AD2713" s="180">
        <f>+P2713+V2713-Z2713</f>
        <v>0</v>
      </c>
      <c r="AE2713" s="181">
        <f t="shared" si="1707"/>
        <v>0</v>
      </c>
      <c r="AF2713" s="180">
        <v>0</v>
      </c>
      <c r="AG2713" s="180">
        <v>0</v>
      </c>
      <c r="AH2713" s="181">
        <f t="shared" si="1708"/>
        <v>0</v>
      </c>
      <c r="AI2713" s="180">
        <v>0</v>
      </c>
      <c r="AJ2713" s="180">
        <v>0</v>
      </c>
      <c r="AK2713" s="181">
        <f t="shared" si="1709"/>
        <v>0</v>
      </c>
      <c r="AL2713" s="180">
        <v>0</v>
      </c>
      <c r="AM2713" s="180">
        <v>0</v>
      </c>
      <c r="AN2713" s="181">
        <f t="shared" si="1710"/>
        <v>0</v>
      </c>
      <c r="AO2713" s="180">
        <v>0</v>
      </c>
      <c r="AP2713" s="180">
        <v>0</v>
      </c>
      <c r="AQ2713" s="181">
        <f t="shared" si="1711"/>
        <v>0</v>
      </c>
      <c r="AR2713" s="180">
        <v>0</v>
      </c>
      <c r="AS2713" s="180">
        <v>0</v>
      </c>
      <c r="AT2713" s="181">
        <f t="shared" si="1712"/>
        <v>0</v>
      </c>
      <c r="AU2713" s="180">
        <f>+AC2713-AF2713-AI2713-AL2713-AO2713-AR2713</f>
        <v>0</v>
      </c>
      <c r="AV2713" s="180">
        <f>+AD2713-AG2713-AJ2713-AM2713-AP2713-AS2713</f>
        <v>0</v>
      </c>
      <c r="AW2713" s="181">
        <f t="shared" si="1713"/>
        <v>0</v>
      </c>
      <c r="AX2713" s="183">
        <f>+S2713+W2713-AA2713</f>
        <v>0</v>
      </c>
      <c r="AY2713" s="183">
        <f>+T2713+X2713-AB2713</f>
        <v>0</v>
      </c>
      <c r="AZ2713" s="183"/>
      <c r="BA2713" s="183"/>
      <c r="BB2713" s="183"/>
      <c r="BC2713" s="183"/>
      <c r="BD2713" s="183">
        <f>+AX2713-AZ2713-BB2713</f>
        <v>0</v>
      </c>
      <c r="BE2713" s="183">
        <f>+AY2713-BA2713-BC2713</f>
        <v>0</v>
      </c>
    </row>
    <row r="2714" spans="2:57" ht="15.75" hidden="1">
      <c r="B2714" s="163">
        <v>2025</v>
      </c>
      <c r="C2714" s="163">
        <v>20</v>
      </c>
      <c r="D2714" s="164"/>
      <c r="E2714" s="165"/>
      <c r="F2714" s="163">
        <v>4</v>
      </c>
      <c r="G2714" s="163">
        <v>10</v>
      </c>
      <c r="H2714" s="163">
        <v>26</v>
      </c>
      <c r="I2714" s="163">
        <v>5000</v>
      </c>
      <c r="J2714" s="163">
        <v>5200</v>
      </c>
      <c r="K2714" s="163">
        <v>523</v>
      </c>
      <c r="L2714" s="166" t="s">
        <v>44</v>
      </c>
      <c r="M2714" s="167"/>
      <c r="N2714" s="168" t="s">
        <v>186</v>
      </c>
      <c r="O2714" s="169">
        <v>0</v>
      </c>
      <c r="P2714" s="169">
        <v>0</v>
      </c>
      <c r="Q2714" s="169">
        <v>0</v>
      </c>
      <c r="R2714" s="170"/>
      <c r="S2714" s="171"/>
      <c r="T2714" s="172"/>
      <c r="U2714" s="169">
        <f t="shared" ref="U2714:AD2714" si="1726">SUM(U2715:U2715)</f>
        <v>0</v>
      </c>
      <c r="V2714" s="169">
        <f t="shared" si="1726"/>
        <v>0</v>
      </c>
      <c r="W2714" s="173">
        <f t="shared" si="1726"/>
        <v>0</v>
      </c>
      <c r="X2714" s="173">
        <f t="shared" si="1726"/>
        <v>0</v>
      </c>
      <c r="Y2714" s="169">
        <f t="shared" si="1726"/>
        <v>0</v>
      </c>
      <c r="Z2714" s="169">
        <f t="shared" si="1726"/>
        <v>0</v>
      </c>
      <c r="AA2714" s="173">
        <f t="shared" si="1726"/>
        <v>0</v>
      </c>
      <c r="AB2714" s="173">
        <f t="shared" si="1726"/>
        <v>0</v>
      </c>
      <c r="AC2714" s="169">
        <f t="shared" si="1726"/>
        <v>0</v>
      </c>
      <c r="AD2714" s="169">
        <f t="shared" si="1726"/>
        <v>0</v>
      </c>
      <c r="AE2714" s="169">
        <f t="shared" si="1707"/>
        <v>0</v>
      </c>
      <c r="AF2714" s="169">
        <f>SUM(AF2715:AF2715)</f>
        <v>0</v>
      </c>
      <c r="AG2714" s="169">
        <f>SUM(AG2715:AG2715)</f>
        <v>0</v>
      </c>
      <c r="AH2714" s="169">
        <f t="shared" si="1708"/>
        <v>0</v>
      </c>
      <c r="AI2714" s="169">
        <f>SUM(AI2715:AI2715)</f>
        <v>0</v>
      </c>
      <c r="AJ2714" s="169">
        <f>SUM(AJ2715:AJ2715)</f>
        <v>0</v>
      </c>
      <c r="AK2714" s="169">
        <f t="shared" si="1709"/>
        <v>0</v>
      </c>
      <c r="AL2714" s="169">
        <f>SUM(AL2715:AL2715)</f>
        <v>0</v>
      </c>
      <c r="AM2714" s="169">
        <f>SUM(AM2715:AM2715)</f>
        <v>0</v>
      </c>
      <c r="AN2714" s="169">
        <f t="shared" si="1710"/>
        <v>0</v>
      </c>
      <c r="AO2714" s="169">
        <f>SUM(AO2715:AO2715)</f>
        <v>0</v>
      </c>
      <c r="AP2714" s="169">
        <f>SUM(AP2715:AP2715)</f>
        <v>0</v>
      </c>
      <c r="AQ2714" s="169">
        <f t="shared" si="1711"/>
        <v>0</v>
      </c>
      <c r="AR2714" s="169">
        <f>SUM(AR2715:AR2715)</f>
        <v>0</v>
      </c>
      <c r="AS2714" s="169">
        <f>SUM(AS2715:AS2715)</f>
        <v>0</v>
      </c>
      <c r="AT2714" s="169">
        <f t="shared" si="1712"/>
        <v>0</v>
      </c>
      <c r="AU2714" s="169">
        <f>SUM(AU2715:AU2715)</f>
        <v>0</v>
      </c>
      <c r="AV2714" s="169">
        <f>SUM(AV2715:AV2715)</f>
        <v>0</v>
      </c>
      <c r="AW2714" s="169">
        <f t="shared" si="1713"/>
        <v>0</v>
      </c>
      <c r="AX2714" s="171"/>
      <c r="AY2714" s="172"/>
      <c r="AZ2714" s="171"/>
      <c r="BA2714" s="172"/>
      <c r="BB2714" s="171"/>
      <c r="BC2714" s="172"/>
      <c r="BD2714" s="171"/>
      <c r="BE2714" s="172"/>
    </row>
    <row r="2715" spans="2:57" ht="15.75" hidden="1">
      <c r="B2715" s="174">
        <v>2025</v>
      </c>
      <c r="C2715" s="174">
        <v>20</v>
      </c>
      <c r="D2715" s="175">
        <v>0</v>
      </c>
      <c r="E2715" s="176"/>
      <c r="F2715" s="174">
        <v>4</v>
      </c>
      <c r="G2715" s="174">
        <v>10</v>
      </c>
      <c r="H2715" s="174">
        <v>26</v>
      </c>
      <c r="I2715" s="174">
        <v>5000</v>
      </c>
      <c r="J2715" s="174">
        <v>5200</v>
      </c>
      <c r="K2715" s="174">
        <v>523</v>
      </c>
      <c r="L2715" s="177">
        <v>172</v>
      </c>
      <c r="M2715" s="178">
        <v>0</v>
      </c>
      <c r="N2715" s="179" t="s">
        <v>187</v>
      </c>
      <c r="O2715" s="180">
        <v>0</v>
      </c>
      <c r="P2715" s="180">
        <v>0</v>
      </c>
      <c r="Q2715" s="181">
        <v>0</v>
      </c>
      <c r="R2715" s="182" t="s">
        <v>98</v>
      </c>
      <c r="S2715" s="183">
        <v>0</v>
      </c>
      <c r="T2715" s="183">
        <v>0</v>
      </c>
      <c r="U2715" s="180">
        <v>0</v>
      </c>
      <c r="V2715" s="180">
        <v>0</v>
      </c>
      <c r="W2715" s="183">
        <v>0</v>
      </c>
      <c r="X2715" s="183">
        <v>0</v>
      </c>
      <c r="Y2715" s="180">
        <v>0</v>
      </c>
      <c r="Z2715" s="180">
        <v>0</v>
      </c>
      <c r="AA2715" s="183">
        <v>0</v>
      </c>
      <c r="AB2715" s="183">
        <v>0</v>
      </c>
      <c r="AC2715" s="180">
        <f>+O2715+U2715-Y2715</f>
        <v>0</v>
      </c>
      <c r="AD2715" s="180">
        <f>+P2715+V2715-Z2715</f>
        <v>0</v>
      </c>
      <c r="AE2715" s="181">
        <f t="shared" si="1707"/>
        <v>0</v>
      </c>
      <c r="AF2715" s="180">
        <v>0</v>
      </c>
      <c r="AG2715" s="180">
        <v>0</v>
      </c>
      <c r="AH2715" s="181">
        <f t="shared" si="1708"/>
        <v>0</v>
      </c>
      <c r="AI2715" s="180">
        <v>0</v>
      </c>
      <c r="AJ2715" s="180">
        <v>0</v>
      </c>
      <c r="AK2715" s="181">
        <f t="shared" si="1709"/>
        <v>0</v>
      </c>
      <c r="AL2715" s="180">
        <v>0</v>
      </c>
      <c r="AM2715" s="180">
        <v>0</v>
      </c>
      <c r="AN2715" s="181">
        <f t="shared" si="1710"/>
        <v>0</v>
      </c>
      <c r="AO2715" s="180">
        <v>0</v>
      </c>
      <c r="AP2715" s="180">
        <v>0</v>
      </c>
      <c r="AQ2715" s="181">
        <f t="shared" si="1711"/>
        <v>0</v>
      </c>
      <c r="AR2715" s="180">
        <v>0</v>
      </c>
      <c r="AS2715" s="180">
        <v>0</v>
      </c>
      <c r="AT2715" s="181">
        <f t="shared" si="1712"/>
        <v>0</v>
      </c>
      <c r="AU2715" s="180">
        <f>+AC2715-AF2715-AI2715-AL2715-AO2715-AR2715</f>
        <v>0</v>
      </c>
      <c r="AV2715" s="180">
        <f>+AD2715-AG2715-AJ2715-AM2715-AP2715-AS2715</f>
        <v>0</v>
      </c>
      <c r="AW2715" s="181">
        <f t="shared" si="1713"/>
        <v>0</v>
      </c>
      <c r="AX2715" s="183">
        <f>+S2715+W2715-AA2715</f>
        <v>0</v>
      </c>
      <c r="AY2715" s="183">
        <f>+T2715+X2715-AB2715</f>
        <v>0</v>
      </c>
      <c r="AZ2715" s="183"/>
      <c r="BA2715" s="183"/>
      <c r="BB2715" s="183"/>
      <c r="BC2715" s="183"/>
      <c r="BD2715" s="183">
        <f>+AX2715-AZ2715-BB2715</f>
        <v>0</v>
      </c>
      <c r="BE2715" s="183">
        <f>+AY2715-BA2715-BC2715</f>
        <v>0</v>
      </c>
    </row>
    <row r="2716" spans="2:57" ht="15.75" hidden="1">
      <c r="B2716" s="152">
        <v>2025</v>
      </c>
      <c r="C2716" s="152">
        <v>20</v>
      </c>
      <c r="D2716" s="153"/>
      <c r="E2716" s="154"/>
      <c r="F2716" s="152">
        <v>4</v>
      </c>
      <c r="G2716" s="152">
        <v>10</v>
      </c>
      <c r="H2716" s="152">
        <v>26</v>
      </c>
      <c r="I2716" s="152">
        <v>5000</v>
      </c>
      <c r="J2716" s="152">
        <v>5400</v>
      </c>
      <c r="K2716" s="152"/>
      <c r="L2716" s="155" t="s">
        <v>44</v>
      </c>
      <c r="M2716" s="156"/>
      <c r="N2716" s="157" t="s">
        <v>216</v>
      </c>
      <c r="O2716" s="158">
        <v>0</v>
      </c>
      <c r="P2716" s="158">
        <v>0</v>
      </c>
      <c r="Q2716" s="158">
        <v>0</v>
      </c>
      <c r="R2716" s="159"/>
      <c r="S2716" s="160"/>
      <c r="T2716" s="161"/>
      <c r="U2716" s="158">
        <f t="shared" ref="U2716:AD2716" si="1727">U2717+U2719</f>
        <v>0</v>
      </c>
      <c r="V2716" s="158">
        <f t="shared" si="1727"/>
        <v>0</v>
      </c>
      <c r="W2716" s="162">
        <f t="shared" si="1727"/>
        <v>0</v>
      </c>
      <c r="X2716" s="162">
        <f t="shared" si="1727"/>
        <v>0</v>
      </c>
      <c r="Y2716" s="158">
        <f t="shared" si="1727"/>
        <v>0</v>
      </c>
      <c r="Z2716" s="158">
        <f t="shared" si="1727"/>
        <v>0</v>
      </c>
      <c r="AA2716" s="162">
        <f t="shared" si="1727"/>
        <v>0</v>
      </c>
      <c r="AB2716" s="162">
        <f t="shared" si="1727"/>
        <v>0</v>
      </c>
      <c r="AC2716" s="158">
        <f t="shared" si="1727"/>
        <v>0</v>
      </c>
      <c r="AD2716" s="158">
        <f t="shared" si="1727"/>
        <v>0</v>
      </c>
      <c r="AE2716" s="158">
        <f t="shared" si="1707"/>
        <v>0</v>
      </c>
      <c r="AF2716" s="158">
        <f>AF2717+AF2719</f>
        <v>0</v>
      </c>
      <c r="AG2716" s="158">
        <f>AG2717+AG2719</f>
        <v>0</v>
      </c>
      <c r="AH2716" s="158">
        <f t="shared" si="1708"/>
        <v>0</v>
      </c>
      <c r="AI2716" s="158">
        <f>AI2717+AI2719</f>
        <v>0</v>
      </c>
      <c r="AJ2716" s="158">
        <f>AJ2717+AJ2719</f>
        <v>0</v>
      </c>
      <c r="AK2716" s="158">
        <f t="shared" si="1709"/>
        <v>0</v>
      </c>
      <c r="AL2716" s="158">
        <f>AL2717+AL2719</f>
        <v>0</v>
      </c>
      <c r="AM2716" s="158">
        <f>AM2717+AM2719</f>
        <v>0</v>
      </c>
      <c r="AN2716" s="158">
        <f t="shared" si="1710"/>
        <v>0</v>
      </c>
      <c r="AO2716" s="158">
        <f>AO2717+AO2719</f>
        <v>0</v>
      </c>
      <c r="AP2716" s="158">
        <f>AP2717+AP2719</f>
        <v>0</v>
      </c>
      <c r="AQ2716" s="158">
        <f t="shared" si="1711"/>
        <v>0</v>
      </c>
      <c r="AR2716" s="158">
        <f>AR2717+AR2719</f>
        <v>0</v>
      </c>
      <c r="AS2716" s="158">
        <f>AS2717+AS2719</f>
        <v>0</v>
      </c>
      <c r="AT2716" s="158">
        <f t="shared" si="1712"/>
        <v>0</v>
      </c>
      <c r="AU2716" s="158">
        <f>AU2717+AU2719</f>
        <v>0</v>
      </c>
      <c r="AV2716" s="158">
        <f>AV2717+AV2719</f>
        <v>0</v>
      </c>
      <c r="AW2716" s="158">
        <f t="shared" si="1713"/>
        <v>0</v>
      </c>
      <c r="AX2716" s="160"/>
      <c r="AY2716" s="161"/>
      <c r="AZ2716" s="160"/>
      <c r="BA2716" s="161"/>
      <c r="BB2716" s="160"/>
      <c r="BC2716" s="161"/>
      <c r="BD2716" s="160"/>
      <c r="BE2716" s="161"/>
    </row>
    <row r="2717" spans="2:57" ht="15.75" hidden="1">
      <c r="B2717" s="163">
        <v>2025</v>
      </c>
      <c r="C2717" s="163">
        <v>20</v>
      </c>
      <c r="D2717" s="164"/>
      <c r="E2717" s="165"/>
      <c r="F2717" s="163">
        <v>4</v>
      </c>
      <c r="G2717" s="163">
        <v>10</v>
      </c>
      <c r="H2717" s="163">
        <v>26</v>
      </c>
      <c r="I2717" s="163">
        <v>5000</v>
      </c>
      <c r="J2717" s="163">
        <v>5400</v>
      </c>
      <c r="K2717" s="163">
        <v>541</v>
      </c>
      <c r="L2717" s="166" t="s">
        <v>44</v>
      </c>
      <c r="M2717" s="167"/>
      <c r="N2717" s="168" t="s">
        <v>217</v>
      </c>
      <c r="O2717" s="169">
        <v>0</v>
      </c>
      <c r="P2717" s="169">
        <v>0</v>
      </c>
      <c r="Q2717" s="169">
        <v>0</v>
      </c>
      <c r="R2717" s="170"/>
      <c r="S2717" s="171"/>
      <c r="T2717" s="172"/>
      <c r="U2717" s="169">
        <f t="shared" ref="U2717:AD2717" si="1728">SUM(U2718)</f>
        <v>0</v>
      </c>
      <c r="V2717" s="169">
        <f t="shared" si="1728"/>
        <v>0</v>
      </c>
      <c r="W2717" s="173">
        <f t="shared" si="1728"/>
        <v>0</v>
      </c>
      <c r="X2717" s="173">
        <f t="shared" si="1728"/>
        <v>0</v>
      </c>
      <c r="Y2717" s="169">
        <f t="shared" si="1728"/>
        <v>0</v>
      </c>
      <c r="Z2717" s="169">
        <f t="shared" si="1728"/>
        <v>0</v>
      </c>
      <c r="AA2717" s="173">
        <f t="shared" si="1728"/>
        <v>0</v>
      </c>
      <c r="AB2717" s="173">
        <f t="shared" si="1728"/>
        <v>0</v>
      </c>
      <c r="AC2717" s="169">
        <f t="shared" si="1728"/>
        <v>0</v>
      </c>
      <c r="AD2717" s="169">
        <f t="shared" si="1728"/>
        <v>0</v>
      </c>
      <c r="AE2717" s="169">
        <f t="shared" si="1707"/>
        <v>0</v>
      </c>
      <c r="AF2717" s="169">
        <f>SUM(AF2718)</f>
        <v>0</v>
      </c>
      <c r="AG2717" s="169">
        <f>SUM(AG2718)</f>
        <v>0</v>
      </c>
      <c r="AH2717" s="169">
        <f t="shared" si="1708"/>
        <v>0</v>
      </c>
      <c r="AI2717" s="169">
        <f>SUM(AI2718)</f>
        <v>0</v>
      </c>
      <c r="AJ2717" s="169">
        <f>SUM(AJ2718)</f>
        <v>0</v>
      </c>
      <c r="AK2717" s="169">
        <f t="shared" si="1709"/>
        <v>0</v>
      </c>
      <c r="AL2717" s="169">
        <f>SUM(AL2718)</f>
        <v>0</v>
      </c>
      <c r="AM2717" s="169">
        <f>SUM(AM2718)</f>
        <v>0</v>
      </c>
      <c r="AN2717" s="169">
        <f t="shared" si="1710"/>
        <v>0</v>
      </c>
      <c r="AO2717" s="169">
        <f>SUM(AO2718)</f>
        <v>0</v>
      </c>
      <c r="AP2717" s="169">
        <f>SUM(AP2718)</f>
        <v>0</v>
      </c>
      <c r="AQ2717" s="169">
        <f t="shared" si="1711"/>
        <v>0</v>
      </c>
      <c r="AR2717" s="169">
        <f>SUM(AR2718)</f>
        <v>0</v>
      </c>
      <c r="AS2717" s="169">
        <f>SUM(AS2718)</f>
        <v>0</v>
      </c>
      <c r="AT2717" s="169">
        <f t="shared" si="1712"/>
        <v>0</v>
      </c>
      <c r="AU2717" s="169">
        <f>SUM(AU2718)</f>
        <v>0</v>
      </c>
      <c r="AV2717" s="169">
        <f>SUM(AV2718)</f>
        <v>0</v>
      </c>
      <c r="AW2717" s="169">
        <f t="shared" si="1713"/>
        <v>0</v>
      </c>
      <c r="AX2717" s="171"/>
      <c r="AY2717" s="172"/>
      <c r="AZ2717" s="171"/>
      <c r="BA2717" s="172"/>
      <c r="BB2717" s="171"/>
      <c r="BC2717" s="172"/>
      <c r="BD2717" s="171"/>
      <c r="BE2717" s="172"/>
    </row>
    <row r="2718" spans="2:57" ht="15.75" hidden="1">
      <c r="B2718" s="174">
        <v>2025</v>
      </c>
      <c r="C2718" s="174">
        <v>20</v>
      </c>
      <c r="D2718" s="175">
        <v>0</v>
      </c>
      <c r="E2718" s="176"/>
      <c r="F2718" s="174">
        <v>4</v>
      </c>
      <c r="G2718" s="174">
        <v>10</v>
      </c>
      <c r="H2718" s="174">
        <v>26</v>
      </c>
      <c r="I2718" s="174">
        <v>5000</v>
      </c>
      <c r="J2718" s="174">
        <v>5400</v>
      </c>
      <c r="K2718" s="174">
        <v>541</v>
      </c>
      <c r="L2718" s="177">
        <v>1531</v>
      </c>
      <c r="M2718" s="178">
        <v>0</v>
      </c>
      <c r="N2718" s="179" t="s">
        <v>1611</v>
      </c>
      <c r="O2718" s="180">
        <v>0</v>
      </c>
      <c r="P2718" s="180">
        <v>0</v>
      </c>
      <c r="Q2718" s="181">
        <v>0</v>
      </c>
      <c r="R2718" s="182" t="s">
        <v>98</v>
      </c>
      <c r="S2718" s="183">
        <v>0</v>
      </c>
      <c r="T2718" s="183">
        <v>0</v>
      </c>
      <c r="U2718" s="180">
        <v>0</v>
      </c>
      <c r="V2718" s="180">
        <v>0</v>
      </c>
      <c r="W2718" s="183">
        <v>0</v>
      </c>
      <c r="X2718" s="183">
        <v>0</v>
      </c>
      <c r="Y2718" s="180">
        <v>0</v>
      </c>
      <c r="Z2718" s="180">
        <v>0</v>
      </c>
      <c r="AA2718" s="183">
        <v>0</v>
      </c>
      <c r="AB2718" s="183">
        <v>0</v>
      </c>
      <c r="AC2718" s="180">
        <f>+O2718+U2718-Y2718</f>
        <v>0</v>
      </c>
      <c r="AD2718" s="180">
        <f>+P2718+V2718-Z2718</f>
        <v>0</v>
      </c>
      <c r="AE2718" s="181">
        <f t="shared" si="1707"/>
        <v>0</v>
      </c>
      <c r="AF2718" s="180">
        <v>0</v>
      </c>
      <c r="AG2718" s="180">
        <v>0</v>
      </c>
      <c r="AH2718" s="181">
        <f t="shared" si="1708"/>
        <v>0</v>
      </c>
      <c r="AI2718" s="180">
        <v>0</v>
      </c>
      <c r="AJ2718" s="180">
        <v>0</v>
      </c>
      <c r="AK2718" s="181">
        <f t="shared" si="1709"/>
        <v>0</v>
      </c>
      <c r="AL2718" s="180">
        <v>0</v>
      </c>
      <c r="AM2718" s="180">
        <v>0</v>
      </c>
      <c r="AN2718" s="181">
        <f t="shared" si="1710"/>
        <v>0</v>
      </c>
      <c r="AO2718" s="180">
        <v>0</v>
      </c>
      <c r="AP2718" s="180">
        <v>0</v>
      </c>
      <c r="AQ2718" s="181">
        <f t="shared" si="1711"/>
        <v>0</v>
      </c>
      <c r="AR2718" s="180">
        <v>0</v>
      </c>
      <c r="AS2718" s="180">
        <v>0</v>
      </c>
      <c r="AT2718" s="181">
        <f t="shared" si="1712"/>
        <v>0</v>
      </c>
      <c r="AU2718" s="180">
        <f>+AC2718-AF2718-AI2718-AL2718-AO2718-AR2718</f>
        <v>0</v>
      </c>
      <c r="AV2718" s="180">
        <f>+AD2718-AG2718-AJ2718-AM2718-AP2718-AS2718</f>
        <v>0</v>
      </c>
      <c r="AW2718" s="181">
        <f t="shared" si="1713"/>
        <v>0</v>
      </c>
      <c r="AX2718" s="183">
        <f>+S2718+W2718-AA2718</f>
        <v>0</v>
      </c>
      <c r="AY2718" s="183">
        <f>+T2718+X2718-AB2718</f>
        <v>0</v>
      </c>
      <c r="AZ2718" s="183"/>
      <c r="BA2718" s="183"/>
      <c r="BB2718" s="183"/>
      <c r="BC2718" s="183"/>
      <c r="BD2718" s="183">
        <f>+AX2718-AZ2718-BB2718</f>
        <v>0</v>
      </c>
      <c r="BE2718" s="183">
        <f>+AY2718-BA2718-BC2718</f>
        <v>0</v>
      </c>
    </row>
    <row r="2719" spans="2:57" ht="15.75" hidden="1">
      <c r="B2719" s="163">
        <v>2025</v>
      </c>
      <c r="C2719" s="163">
        <v>20</v>
      </c>
      <c r="D2719" s="164"/>
      <c r="E2719" s="165"/>
      <c r="F2719" s="163">
        <v>4</v>
      </c>
      <c r="G2719" s="163">
        <v>10</v>
      </c>
      <c r="H2719" s="163">
        <v>26</v>
      </c>
      <c r="I2719" s="163">
        <v>5000</v>
      </c>
      <c r="J2719" s="163">
        <v>5400</v>
      </c>
      <c r="K2719" s="163">
        <v>542</v>
      </c>
      <c r="L2719" s="166" t="s">
        <v>44</v>
      </c>
      <c r="M2719" s="167"/>
      <c r="N2719" s="168" t="s">
        <v>1435</v>
      </c>
      <c r="O2719" s="169">
        <v>0</v>
      </c>
      <c r="P2719" s="169">
        <v>0</v>
      </c>
      <c r="Q2719" s="169">
        <v>0</v>
      </c>
      <c r="R2719" s="170"/>
      <c r="S2719" s="171"/>
      <c r="T2719" s="172"/>
      <c r="U2719" s="169">
        <f t="shared" ref="U2719:AD2719" si="1729">SUM(U2720:U2721)</f>
        <v>0</v>
      </c>
      <c r="V2719" s="169">
        <f t="shared" si="1729"/>
        <v>0</v>
      </c>
      <c r="W2719" s="173">
        <f t="shared" si="1729"/>
        <v>0</v>
      </c>
      <c r="X2719" s="173">
        <f t="shared" si="1729"/>
        <v>0</v>
      </c>
      <c r="Y2719" s="169">
        <f t="shared" si="1729"/>
        <v>0</v>
      </c>
      <c r="Z2719" s="169">
        <f t="shared" si="1729"/>
        <v>0</v>
      </c>
      <c r="AA2719" s="173">
        <f t="shared" si="1729"/>
        <v>0</v>
      </c>
      <c r="AB2719" s="173">
        <f t="shared" si="1729"/>
        <v>0</v>
      </c>
      <c r="AC2719" s="169">
        <f t="shared" si="1729"/>
        <v>0</v>
      </c>
      <c r="AD2719" s="169">
        <f t="shared" si="1729"/>
        <v>0</v>
      </c>
      <c r="AE2719" s="169">
        <f t="shared" si="1707"/>
        <v>0</v>
      </c>
      <c r="AF2719" s="169">
        <f>SUM(AF2720:AF2721)</f>
        <v>0</v>
      </c>
      <c r="AG2719" s="169">
        <f>SUM(AG2720:AG2721)</f>
        <v>0</v>
      </c>
      <c r="AH2719" s="169">
        <f t="shared" si="1708"/>
        <v>0</v>
      </c>
      <c r="AI2719" s="169">
        <f>SUM(AI2720:AI2721)</f>
        <v>0</v>
      </c>
      <c r="AJ2719" s="169">
        <f>SUM(AJ2720:AJ2721)</f>
        <v>0</v>
      </c>
      <c r="AK2719" s="169">
        <f t="shared" si="1709"/>
        <v>0</v>
      </c>
      <c r="AL2719" s="169">
        <f>SUM(AL2720:AL2721)</f>
        <v>0</v>
      </c>
      <c r="AM2719" s="169">
        <f>SUM(AM2720:AM2721)</f>
        <v>0</v>
      </c>
      <c r="AN2719" s="169">
        <f t="shared" si="1710"/>
        <v>0</v>
      </c>
      <c r="AO2719" s="169">
        <f>SUM(AO2720:AO2721)</f>
        <v>0</v>
      </c>
      <c r="AP2719" s="169">
        <f>SUM(AP2720:AP2721)</f>
        <v>0</v>
      </c>
      <c r="AQ2719" s="169">
        <f t="shared" si="1711"/>
        <v>0</v>
      </c>
      <c r="AR2719" s="169">
        <f>SUM(AR2720:AR2721)</f>
        <v>0</v>
      </c>
      <c r="AS2719" s="169">
        <f>SUM(AS2720:AS2721)</f>
        <v>0</v>
      </c>
      <c r="AT2719" s="169">
        <f t="shared" si="1712"/>
        <v>0</v>
      </c>
      <c r="AU2719" s="169">
        <f>SUM(AU2720:AU2721)</f>
        <v>0</v>
      </c>
      <c r="AV2719" s="169">
        <f>SUM(AV2720:AV2721)</f>
        <v>0</v>
      </c>
      <c r="AW2719" s="169">
        <f t="shared" si="1713"/>
        <v>0</v>
      </c>
      <c r="AX2719" s="171"/>
      <c r="AY2719" s="172"/>
      <c r="AZ2719" s="171"/>
      <c r="BA2719" s="172"/>
      <c r="BB2719" s="171"/>
      <c r="BC2719" s="172"/>
      <c r="BD2719" s="171"/>
      <c r="BE2719" s="172"/>
    </row>
    <row r="2720" spans="2:57" ht="15.75" hidden="1">
      <c r="B2720" s="174">
        <v>2025</v>
      </c>
      <c r="C2720" s="174">
        <v>20</v>
      </c>
      <c r="D2720" s="175">
        <v>0</v>
      </c>
      <c r="E2720" s="176"/>
      <c r="F2720" s="174">
        <v>4</v>
      </c>
      <c r="G2720" s="174">
        <v>10</v>
      </c>
      <c r="H2720" s="174">
        <v>26</v>
      </c>
      <c r="I2720" s="174">
        <v>5000</v>
      </c>
      <c r="J2720" s="174">
        <v>5400</v>
      </c>
      <c r="K2720" s="174">
        <v>542</v>
      </c>
      <c r="L2720" s="177">
        <v>1261</v>
      </c>
      <c r="M2720" s="178">
        <v>0</v>
      </c>
      <c r="N2720" s="179" t="s">
        <v>1612</v>
      </c>
      <c r="O2720" s="180">
        <v>0</v>
      </c>
      <c r="P2720" s="180">
        <v>0</v>
      </c>
      <c r="Q2720" s="181">
        <v>0</v>
      </c>
      <c r="R2720" s="182" t="s">
        <v>98</v>
      </c>
      <c r="S2720" s="183">
        <v>0</v>
      </c>
      <c r="T2720" s="183">
        <v>0</v>
      </c>
      <c r="U2720" s="180">
        <v>0</v>
      </c>
      <c r="V2720" s="180">
        <v>0</v>
      </c>
      <c r="W2720" s="183">
        <v>0</v>
      </c>
      <c r="X2720" s="183">
        <v>0</v>
      </c>
      <c r="Y2720" s="180">
        <v>0</v>
      </c>
      <c r="Z2720" s="180">
        <v>0</v>
      </c>
      <c r="AA2720" s="183">
        <v>0</v>
      </c>
      <c r="AB2720" s="183">
        <v>0</v>
      </c>
      <c r="AC2720" s="180">
        <f t="shared" ref="AC2720:AD2721" si="1730">+O2720+U2720-Y2720</f>
        <v>0</v>
      </c>
      <c r="AD2720" s="180">
        <f t="shared" si="1730"/>
        <v>0</v>
      </c>
      <c r="AE2720" s="181">
        <f t="shared" si="1707"/>
        <v>0</v>
      </c>
      <c r="AF2720" s="180">
        <v>0</v>
      </c>
      <c r="AG2720" s="180">
        <v>0</v>
      </c>
      <c r="AH2720" s="181">
        <f t="shared" si="1708"/>
        <v>0</v>
      </c>
      <c r="AI2720" s="180">
        <v>0</v>
      </c>
      <c r="AJ2720" s="180">
        <v>0</v>
      </c>
      <c r="AK2720" s="181">
        <f t="shared" si="1709"/>
        <v>0</v>
      </c>
      <c r="AL2720" s="180">
        <v>0</v>
      </c>
      <c r="AM2720" s="180">
        <v>0</v>
      </c>
      <c r="AN2720" s="181">
        <f t="shared" si="1710"/>
        <v>0</v>
      </c>
      <c r="AO2720" s="180">
        <v>0</v>
      </c>
      <c r="AP2720" s="180">
        <v>0</v>
      </c>
      <c r="AQ2720" s="181">
        <f t="shared" si="1711"/>
        <v>0</v>
      </c>
      <c r="AR2720" s="180">
        <v>0</v>
      </c>
      <c r="AS2720" s="180">
        <v>0</v>
      </c>
      <c r="AT2720" s="181">
        <f t="shared" si="1712"/>
        <v>0</v>
      </c>
      <c r="AU2720" s="180">
        <f t="shared" ref="AU2720:AV2721" si="1731">+AC2720-AF2720-AI2720-AL2720-AO2720-AR2720</f>
        <v>0</v>
      </c>
      <c r="AV2720" s="180">
        <f t="shared" si="1731"/>
        <v>0</v>
      </c>
      <c r="AW2720" s="181">
        <f t="shared" si="1713"/>
        <v>0</v>
      </c>
      <c r="AX2720" s="183">
        <f t="shared" ref="AX2720:AY2721" si="1732">+S2720+W2720-AA2720</f>
        <v>0</v>
      </c>
      <c r="AY2720" s="183">
        <f t="shared" si="1732"/>
        <v>0</v>
      </c>
      <c r="AZ2720" s="183"/>
      <c r="BA2720" s="183"/>
      <c r="BB2720" s="183"/>
      <c r="BC2720" s="183"/>
      <c r="BD2720" s="183">
        <f t="shared" ref="BD2720:BE2721" si="1733">+AX2720-AZ2720-BB2720</f>
        <v>0</v>
      </c>
      <c r="BE2720" s="183">
        <f t="shared" si="1733"/>
        <v>0</v>
      </c>
    </row>
    <row r="2721" spans="2:57" ht="15.75" hidden="1">
      <c r="B2721" s="174">
        <v>2025</v>
      </c>
      <c r="C2721" s="174">
        <v>20</v>
      </c>
      <c r="D2721" s="175">
        <v>0</v>
      </c>
      <c r="E2721" s="176"/>
      <c r="F2721" s="174">
        <v>4</v>
      </c>
      <c r="G2721" s="174">
        <v>10</v>
      </c>
      <c r="H2721" s="174">
        <v>26</v>
      </c>
      <c r="I2721" s="174">
        <v>5000</v>
      </c>
      <c r="J2721" s="174">
        <v>5400</v>
      </c>
      <c r="K2721" s="174">
        <v>542</v>
      </c>
      <c r="L2721" s="177">
        <v>1488</v>
      </c>
      <c r="M2721" s="178">
        <v>0</v>
      </c>
      <c r="N2721" s="179" t="s">
        <v>1613</v>
      </c>
      <c r="O2721" s="180">
        <v>0</v>
      </c>
      <c r="P2721" s="180">
        <v>0</v>
      </c>
      <c r="Q2721" s="181">
        <v>0</v>
      </c>
      <c r="R2721" s="182" t="s">
        <v>98</v>
      </c>
      <c r="S2721" s="183">
        <v>0</v>
      </c>
      <c r="T2721" s="183">
        <v>0</v>
      </c>
      <c r="U2721" s="180">
        <v>0</v>
      </c>
      <c r="V2721" s="180">
        <v>0</v>
      </c>
      <c r="W2721" s="183">
        <v>0</v>
      </c>
      <c r="X2721" s="183">
        <v>0</v>
      </c>
      <c r="Y2721" s="180">
        <v>0</v>
      </c>
      <c r="Z2721" s="180">
        <v>0</v>
      </c>
      <c r="AA2721" s="183">
        <v>0</v>
      </c>
      <c r="AB2721" s="183">
        <v>0</v>
      </c>
      <c r="AC2721" s="180">
        <f t="shared" si="1730"/>
        <v>0</v>
      </c>
      <c r="AD2721" s="180">
        <f t="shared" si="1730"/>
        <v>0</v>
      </c>
      <c r="AE2721" s="181">
        <f t="shared" si="1707"/>
        <v>0</v>
      </c>
      <c r="AF2721" s="180">
        <v>0</v>
      </c>
      <c r="AG2721" s="180">
        <v>0</v>
      </c>
      <c r="AH2721" s="181">
        <f t="shared" si="1708"/>
        <v>0</v>
      </c>
      <c r="AI2721" s="180">
        <v>0</v>
      </c>
      <c r="AJ2721" s="180">
        <v>0</v>
      </c>
      <c r="AK2721" s="181">
        <f t="shared" si="1709"/>
        <v>0</v>
      </c>
      <c r="AL2721" s="180">
        <v>0</v>
      </c>
      <c r="AM2721" s="180">
        <v>0</v>
      </c>
      <c r="AN2721" s="181">
        <f t="shared" si="1710"/>
        <v>0</v>
      </c>
      <c r="AO2721" s="180">
        <v>0</v>
      </c>
      <c r="AP2721" s="180">
        <v>0</v>
      </c>
      <c r="AQ2721" s="181">
        <f t="shared" si="1711"/>
        <v>0</v>
      </c>
      <c r="AR2721" s="180">
        <v>0</v>
      </c>
      <c r="AS2721" s="180">
        <v>0</v>
      </c>
      <c r="AT2721" s="181">
        <f t="shared" si="1712"/>
        <v>0</v>
      </c>
      <c r="AU2721" s="180">
        <f t="shared" si="1731"/>
        <v>0</v>
      </c>
      <c r="AV2721" s="180">
        <f t="shared" si="1731"/>
        <v>0</v>
      </c>
      <c r="AW2721" s="181">
        <f t="shared" si="1713"/>
        <v>0</v>
      </c>
      <c r="AX2721" s="183">
        <f t="shared" si="1732"/>
        <v>0</v>
      </c>
      <c r="AY2721" s="183">
        <f t="shared" si="1732"/>
        <v>0</v>
      </c>
      <c r="AZ2721" s="183"/>
      <c r="BA2721" s="183"/>
      <c r="BB2721" s="183"/>
      <c r="BC2721" s="183"/>
      <c r="BD2721" s="183">
        <f t="shared" si="1733"/>
        <v>0</v>
      </c>
      <c r="BE2721" s="183">
        <f t="shared" si="1733"/>
        <v>0</v>
      </c>
    </row>
    <row r="2722" spans="2:57" ht="15.75" hidden="1">
      <c r="B2722" s="152">
        <v>2025</v>
      </c>
      <c r="C2722" s="152">
        <v>20</v>
      </c>
      <c r="D2722" s="153"/>
      <c r="E2722" s="154"/>
      <c r="F2722" s="152">
        <v>4</v>
      </c>
      <c r="G2722" s="152">
        <v>10</v>
      </c>
      <c r="H2722" s="152">
        <v>26</v>
      </c>
      <c r="I2722" s="152">
        <v>5000</v>
      </c>
      <c r="J2722" s="152">
        <v>5600</v>
      </c>
      <c r="K2722" s="152"/>
      <c r="L2722" s="155" t="s">
        <v>44</v>
      </c>
      <c r="M2722" s="156"/>
      <c r="N2722" s="157" t="s">
        <v>1050</v>
      </c>
      <c r="O2722" s="158">
        <v>0</v>
      </c>
      <c r="P2722" s="158">
        <v>0</v>
      </c>
      <c r="Q2722" s="158">
        <v>0</v>
      </c>
      <c r="R2722" s="159"/>
      <c r="S2722" s="160"/>
      <c r="T2722" s="161"/>
      <c r="U2722" s="158">
        <f t="shared" ref="U2722:AD2722" si="1734">+U2723+U2730+U2737</f>
        <v>0</v>
      </c>
      <c r="V2722" s="158">
        <f t="shared" si="1734"/>
        <v>0</v>
      </c>
      <c r="W2722" s="162">
        <f t="shared" si="1734"/>
        <v>0</v>
      </c>
      <c r="X2722" s="162">
        <f t="shared" si="1734"/>
        <v>0</v>
      </c>
      <c r="Y2722" s="158">
        <f t="shared" si="1734"/>
        <v>0</v>
      </c>
      <c r="Z2722" s="158">
        <f t="shared" si="1734"/>
        <v>0</v>
      </c>
      <c r="AA2722" s="162">
        <f t="shared" si="1734"/>
        <v>0</v>
      </c>
      <c r="AB2722" s="162">
        <f t="shared" si="1734"/>
        <v>0</v>
      </c>
      <c r="AC2722" s="158">
        <f t="shared" si="1734"/>
        <v>0</v>
      </c>
      <c r="AD2722" s="158">
        <f t="shared" si="1734"/>
        <v>0</v>
      </c>
      <c r="AE2722" s="158">
        <f t="shared" si="1707"/>
        <v>0</v>
      </c>
      <c r="AF2722" s="158">
        <f>+AF2723+AF2730+AF2737</f>
        <v>0</v>
      </c>
      <c r="AG2722" s="158">
        <f>+AG2723+AG2730+AG2737</f>
        <v>0</v>
      </c>
      <c r="AH2722" s="158">
        <f t="shared" si="1708"/>
        <v>0</v>
      </c>
      <c r="AI2722" s="158">
        <f>+AI2723+AI2730+AI2737</f>
        <v>0</v>
      </c>
      <c r="AJ2722" s="158">
        <f>+AJ2723+AJ2730+AJ2737</f>
        <v>0</v>
      </c>
      <c r="AK2722" s="158">
        <f t="shared" si="1709"/>
        <v>0</v>
      </c>
      <c r="AL2722" s="158">
        <f>+AL2723+AL2730+AL2737</f>
        <v>0</v>
      </c>
      <c r="AM2722" s="158">
        <f>+AM2723+AM2730+AM2737</f>
        <v>0</v>
      </c>
      <c r="AN2722" s="158">
        <f t="shared" si="1710"/>
        <v>0</v>
      </c>
      <c r="AO2722" s="158">
        <f>+AO2723+AO2730+AO2737</f>
        <v>0</v>
      </c>
      <c r="AP2722" s="158">
        <f>+AP2723+AP2730+AP2737</f>
        <v>0</v>
      </c>
      <c r="AQ2722" s="158">
        <f t="shared" si="1711"/>
        <v>0</v>
      </c>
      <c r="AR2722" s="158">
        <f>+AR2723+AR2730+AR2737</f>
        <v>0</v>
      </c>
      <c r="AS2722" s="158">
        <f>+AS2723+AS2730+AS2737</f>
        <v>0</v>
      </c>
      <c r="AT2722" s="158">
        <f t="shared" si="1712"/>
        <v>0</v>
      </c>
      <c r="AU2722" s="158">
        <f>+AU2723+AU2730+AU2737</f>
        <v>0</v>
      </c>
      <c r="AV2722" s="158">
        <f>+AV2723+AV2730+AV2737</f>
        <v>0</v>
      </c>
      <c r="AW2722" s="158">
        <f t="shared" si="1713"/>
        <v>0</v>
      </c>
      <c r="AX2722" s="160"/>
      <c r="AY2722" s="161"/>
      <c r="AZ2722" s="160"/>
      <c r="BA2722" s="161"/>
      <c r="BB2722" s="160"/>
      <c r="BC2722" s="161"/>
      <c r="BD2722" s="160"/>
      <c r="BE2722" s="161"/>
    </row>
    <row r="2723" spans="2:57" ht="15.75" hidden="1">
      <c r="B2723" s="163">
        <v>2025</v>
      </c>
      <c r="C2723" s="163">
        <v>20</v>
      </c>
      <c r="D2723" s="164"/>
      <c r="E2723" s="165"/>
      <c r="F2723" s="163">
        <v>4</v>
      </c>
      <c r="G2723" s="163">
        <v>10</v>
      </c>
      <c r="H2723" s="163">
        <v>26</v>
      </c>
      <c r="I2723" s="163">
        <v>5000</v>
      </c>
      <c r="J2723" s="163">
        <v>5600</v>
      </c>
      <c r="K2723" s="163">
        <v>565</v>
      </c>
      <c r="L2723" s="166" t="s">
        <v>44</v>
      </c>
      <c r="M2723" s="167"/>
      <c r="N2723" s="168" t="s">
        <v>590</v>
      </c>
      <c r="O2723" s="169">
        <v>0</v>
      </c>
      <c r="P2723" s="169">
        <v>0</v>
      </c>
      <c r="Q2723" s="169">
        <v>0</v>
      </c>
      <c r="R2723" s="170"/>
      <c r="S2723" s="171"/>
      <c r="T2723" s="172"/>
      <c r="U2723" s="169">
        <f t="shared" ref="U2723:AD2723" si="1735">SUM(U2724:U2729)</f>
        <v>0</v>
      </c>
      <c r="V2723" s="169">
        <f t="shared" si="1735"/>
        <v>0</v>
      </c>
      <c r="W2723" s="173">
        <f t="shared" si="1735"/>
        <v>0</v>
      </c>
      <c r="X2723" s="173">
        <f t="shared" si="1735"/>
        <v>0</v>
      </c>
      <c r="Y2723" s="169">
        <f t="shared" si="1735"/>
        <v>0</v>
      </c>
      <c r="Z2723" s="169">
        <f t="shared" si="1735"/>
        <v>0</v>
      </c>
      <c r="AA2723" s="173">
        <f t="shared" si="1735"/>
        <v>0</v>
      </c>
      <c r="AB2723" s="173">
        <f t="shared" si="1735"/>
        <v>0</v>
      </c>
      <c r="AC2723" s="169">
        <f t="shared" si="1735"/>
        <v>0</v>
      </c>
      <c r="AD2723" s="169">
        <f t="shared" si="1735"/>
        <v>0</v>
      </c>
      <c r="AE2723" s="169">
        <f t="shared" si="1707"/>
        <v>0</v>
      </c>
      <c r="AF2723" s="169">
        <f>SUM(AF2724:AF2729)</f>
        <v>0</v>
      </c>
      <c r="AG2723" s="169">
        <f>SUM(AG2724:AG2729)</f>
        <v>0</v>
      </c>
      <c r="AH2723" s="169">
        <f t="shared" si="1708"/>
        <v>0</v>
      </c>
      <c r="AI2723" s="169">
        <f>SUM(AI2724:AI2729)</f>
        <v>0</v>
      </c>
      <c r="AJ2723" s="169">
        <f>SUM(AJ2724:AJ2729)</f>
        <v>0</v>
      </c>
      <c r="AK2723" s="169">
        <f t="shared" si="1709"/>
        <v>0</v>
      </c>
      <c r="AL2723" s="169">
        <f>SUM(AL2724:AL2729)</f>
        <v>0</v>
      </c>
      <c r="AM2723" s="169">
        <f>SUM(AM2724:AM2729)</f>
        <v>0</v>
      </c>
      <c r="AN2723" s="169">
        <f t="shared" si="1710"/>
        <v>0</v>
      </c>
      <c r="AO2723" s="169">
        <f>SUM(AO2724:AO2729)</f>
        <v>0</v>
      </c>
      <c r="AP2723" s="169">
        <f>SUM(AP2724:AP2729)</f>
        <v>0</v>
      </c>
      <c r="AQ2723" s="169">
        <f t="shared" si="1711"/>
        <v>0</v>
      </c>
      <c r="AR2723" s="169">
        <f>SUM(AR2724:AR2729)</f>
        <v>0</v>
      </c>
      <c r="AS2723" s="169">
        <f>SUM(AS2724:AS2729)</f>
        <v>0</v>
      </c>
      <c r="AT2723" s="169">
        <f t="shared" si="1712"/>
        <v>0</v>
      </c>
      <c r="AU2723" s="169">
        <f>SUM(AU2724:AU2729)</f>
        <v>0</v>
      </c>
      <c r="AV2723" s="169">
        <f>SUM(AV2724:AV2729)</f>
        <v>0</v>
      </c>
      <c r="AW2723" s="169">
        <f t="shared" si="1713"/>
        <v>0</v>
      </c>
      <c r="AX2723" s="171"/>
      <c r="AY2723" s="172"/>
      <c r="AZ2723" s="171"/>
      <c r="BA2723" s="172"/>
      <c r="BB2723" s="171"/>
      <c r="BC2723" s="172"/>
      <c r="BD2723" s="171"/>
      <c r="BE2723" s="172"/>
    </row>
    <row r="2724" spans="2:57" ht="15.75" hidden="1">
      <c r="B2724" s="174">
        <v>2025</v>
      </c>
      <c r="C2724" s="174">
        <v>20</v>
      </c>
      <c r="D2724" s="175">
        <v>0</v>
      </c>
      <c r="E2724" s="176"/>
      <c r="F2724" s="174">
        <v>4</v>
      </c>
      <c r="G2724" s="174">
        <v>10</v>
      </c>
      <c r="H2724" s="174">
        <v>26</v>
      </c>
      <c r="I2724" s="174">
        <v>5000</v>
      </c>
      <c r="J2724" s="174">
        <v>5600</v>
      </c>
      <c r="K2724" s="174">
        <v>565</v>
      </c>
      <c r="L2724" s="177">
        <v>34</v>
      </c>
      <c r="M2724" s="178">
        <v>0</v>
      </c>
      <c r="N2724" s="179" t="s">
        <v>1614</v>
      </c>
      <c r="O2724" s="180">
        <v>0</v>
      </c>
      <c r="P2724" s="180">
        <v>0</v>
      </c>
      <c r="Q2724" s="181">
        <v>0</v>
      </c>
      <c r="R2724" s="182" t="s">
        <v>98</v>
      </c>
      <c r="S2724" s="183">
        <v>0</v>
      </c>
      <c r="T2724" s="183">
        <v>0</v>
      </c>
      <c r="U2724" s="180">
        <v>0</v>
      </c>
      <c r="V2724" s="180">
        <v>0</v>
      </c>
      <c r="W2724" s="183">
        <v>0</v>
      </c>
      <c r="X2724" s="183">
        <v>0</v>
      </c>
      <c r="Y2724" s="180">
        <v>0</v>
      </c>
      <c r="Z2724" s="180">
        <v>0</v>
      </c>
      <c r="AA2724" s="183">
        <v>0</v>
      </c>
      <c r="AB2724" s="183">
        <v>0</v>
      </c>
      <c r="AC2724" s="180">
        <f t="shared" ref="AC2724:AD2729" si="1736">+O2724+U2724-Y2724</f>
        <v>0</v>
      </c>
      <c r="AD2724" s="180">
        <f t="shared" si="1736"/>
        <v>0</v>
      </c>
      <c r="AE2724" s="181">
        <f t="shared" si="1707"/>
        <v>0</v>
      </c>
      <c r="AF2724" s="180">
        <v>0</v>
      </c>
      <c r="AG2724" s="180">
        <v>0</v>
      </c>
      <c r="AH2724" s="181">
        <f t="shared" si="1708"/>
        <v>0</v>
      </c>
      <c r="AI2724" s="180">
        <v>0</v>
      </c>
      <c r="AJ2724" s="180">
        <v>0</v>
      </c>
      <c r="AK2724" s="181">
        <f t="shared" si="1709"/>
        <v>0</v>
      </c>
      <c r="AL2724" s="180">
        <v>0</v>
      </c>
      <c r="AM2724" s="180">
        <v>0</v>
      </c>
      <c r="AN2724" s="181">
        <f t="shared" si="1710"/>
        <v>0</v>
      </c>
      <c r="AO2724" s="180">
        <v>0</v>
      </c>
      <c r="AP2724" s="180">
        <v>0</v>
      </c>
      <c r="AQ2724" s="181">
        <f t="shared" si="1711"/>
        <v>0</v>
      </c>
      <c r="AR2724" s="180">
        <v>0</v>
      </c>
      <c r="AS2724" s="180">
        <v>0</v>
      </c>
      <c r="AT2724" s="181">
        <f t="shared" si="1712"/>
        <v>0</v>
      </c>
      <c r="AU2724" s="180">
        <f t="shared" ref="AU2724:AV2729" si="1737">+AC2724-AF2724-AI2724-AL2724-AO2724-AR2724</f>
        <v>0</v>
      </c>
      <c r="AV2724" s="180">
        <f t="shared" si="1737"/>
        <v>0</v>
      </c>
      <c r="AW2724" s="181">
        <f t="shared" si="1713"/>
        <v>0</v>
      </c>
      <c r="AX2724" s="183">
        <f t="shared" ref="AX2724:AY2729" si="1738">+S2724+W2724-AA2724</f>
        <v>0</v>
      </c>
      <c r="AY2724" s="183">
        <f t="shared" si="1738"/>
        <v>0</v>
      </c>
      <c r="AZ2724" s="183"/>
      <c r="BA2724" s="183"/>
      <c r="BB2724" s="183"/>
      <c r="BC2724" s="183"/>
      <c r="BD2724" s="183">
        <f t="shared" ref="BD2724:BE2729" si="1739">+AX2724-AZ2724-BB2724</f>
        <v>0</v>
      </c>
      <c r="BE2724" s="183">
        <f t="shared" si="1739"/>
        <v>0</v>
      </c>
    </row>
    <row r="2725" spans="2:57" ht="15.75" hidden="1">
      <c r="B2725" s="174">
        <v>2025</v>
      </c>
      <c r="C2725" s="174">
        <v>20</v>
      </c>
      <c r="D2725" s="175">
        <v>0</v>
      </c>
      <c r="E2725" s="176"/>
      <c r="F2725" s="174">
        <v>4</v>
      </c>
      <c r="G2725" s="174">
        <v>10</v>
      </c>
      <c r="H2725" s="174">
        <v>26</v>
      </c>
      <c r="I2725" s="174">
        <v>5000</v>
      </c>
      <c r="J2725" s="174">
        <v>5600</v>
      </c>
      <c r="K2725" s="174">
        <v>565</v>
      </c>
      <c r="L2725" s="177">
        <v>35</v>
      </c>
      <c r="M2725" s="178">
        <v>0</v>
      </c>
      <c r="N2725" s="179" t="s">
        <v>1615</v>
      </c>
      <c r="O2725" s="180">
        <v>0</v>
      </c>
      <c r="P2725" s="180">
        <v>0</v>
      </c>
      <c r="Q2725" s="181">
        <v>0</v>
      </c>
      <c r="R2725" s="182" t="s">
        <v>98</v>
      </c>
      <c r="S2725" s="183">
        <v>0</v>
      </c>
      <c r="T2725" s="183">
        <v>0</v>
      </c>
      <c r="U2725" s="180">
        <v>0</v>
      </c>
      <c r="V2725" s="180">
        <v>0</v>
      </c>
      <c r="W2725" s="183">
        <v>0</v>
      </c>
      <c r="X2725" s="183">
        <v>0</v>
      </c>
      <c r="Y2725" s="180">
        <v>0</v>
      </c>
      <c r="Z2725" s="180">
        <v>0</v>
      </c>
      <c r="AA2725" s="183">
        <v>0</v>
      </c>
      <c r="AB2725" s="183">
        <v>0</v>
      </c>
      <c r="AC2725" s="180">
        <f t="shared" si="1736"/>
        <v>0</v>
      </c>
      <c r="AD2725" s="180">
        <f t="shared" si="1736"/>
        <v>0</v>
      </c>
      <c r="AE2725" s="181">
        <f t="shared" si="1707"/>
        <v>0</v>
      </c>
      <c r="AF2725" s="180">
        <v>0</v>
      </c>
      <c r="AG2725" s="180">
        <v>0</v>
      </c>
      <c r="AH2725" s="181">
        <f t="shared" si="1708"/>
        <v>0</v>
      </c>
      <c r="AI2725" s="180">
        <v>0</v>
      </c>
      <c r="AJ2725" s="180">
        <v>0</v>
      </c>
      <c r="AK2725" s="181">
        <f t="shared" si="1709"/>
        <v>0</v>
      </c>
      <c r="AL2725" s="180">
        <v>0</v>
      </c>
      <c r="AM2725" s="180">
        <v>0</v>
      </c>
      <c r="AN2725" s="181">
        <f t="shared" si="1710"/>
        <v>0</v>
      </c>
      <c r="AO2725" s="180">
        <v>0</v>
      </c>
      <c r="AP2725" s="180">
        <v>0</v>
      </c>
      <c r="AQ2725" s="181">
        <f t="shared" si="1711"/>
        <v>0</v>
      </c>
      <c r="AR2725" s="180">
        <v>0</v>
      </c>
      <c r="AS2725" s="180">
        <v>0</v>
      </c>
      <c r="AT2725" s="181">
        <f t="shared" si="1712"/>
        <v>0</v>
      </c>
      <c r="AU2725" s="180">
        <f t="shared" si="1737"/>
        <v>0</v>
      </c>
      <c r="AV2725" s="180">
        <f t="shared" si="1737"/>
        <v>0</v>
      </c>
      <c r="AW2725" s="181">
        <f t="shared" si="1713"/>
        <v>0</v>
      </c>
      <c r="AX2725" s="183">
        <f t="shared" si="1738"/>
        <v>0</v>
      </c>
      <c r="AY2725" s="183">
        <f t="shared" si="1738"/>
        <v>0</v>
      </c>
      <c r="AZ2725" s="183"/>
      <c r="BA2725" s="183"/>
      <c r="BB2725" s="183"/>
      <c r="BC2725" s="183"/>
      <c r="BD2725" s="183">
        <f t="shared" si="1739"/>
        <v>0</v>
      </c>
      <c r="BE2725" s="183">
        <f t="shared" si="1739"/>
        <v>0</v>
      </c>
    </row>
    <row r="2726" spans="2:57" ht="15.75" hidden="1">
      <c r="B2726" s="174">
        <v>2025</v>
      </c>
      <c r="C2726" s="174">
        <v>20</v>
      </c>
      <c r="D2726" s="175">
        <v>0</v>
      </c>
      <c r="E2726" s="176"/>
      <c r="F2726" s="174">
        <v>4</v>
      </c>
      <c r="G2726" s="174">
        <v>10</v>
      </c>
      <c r="H2726" s="174">
        <v>26</v>
      </c>
      <c r="I2726" s="174">
        <v>5000</v>
      </c>
      <c r="J2726" s="174">
        <v>5600</v>
      </c>
      <c r="K2726" s="174">
        <v>565</v>
      </c>
      <c r="L2726" s="177">
        <v>539</v>
      </c>
      <c r="M2726" s="178">
        <v>0</v>
      </c>
      <c r="N2726" s="179" t="s">
        <v>1616</v>
      </c>
      <c r="O2726" s="180">
        <v>0</v>
      </c>
      <c r="P2726" s="180">
        <v>0</v>
      </c>
      <c r="Q2726" s="181">
        <v>0</v>
      </c>
      <c r="R2726" s="182" t="s">
        <v>98</v>
      </c>
      <c r="S2726" s="183">
        <v>0</v>
      </c>
      <c r="T2726" s="183">
        <v>0</v>
      </c>
      <c r="U2726" s="180">
        <v>0</v>
      </c>
      <c r="V2726" s="180">
        <v>0</v>
      </c>
      <c r="W2726" s="183">
        <v>0</v>
      </c>
      <c r="X2726" s="183">
        <v>0</v>
      </c>
      <c r="Y2726" s="180">
        <v>0</v>
      </c>
      <c r="Z2726" s="180">
        <v>0</v>
      </c>
      <c r="AA2726" s="183">
        <v>0</v>
      </c>
      <c r="AB2726" s="183">
        <v>0</v>
      </c>
      <c r="AC2726" s="180">
        <f t="shared" si="1736"/>
        <v>0</v>
      </c>
      <c r="AD2726" s="180">
        <f t="shared" si="1736"/>
        <v>0</v>
      </c>
      <c r="AE2726" s="181">
        <f t="shared" si="1707"/>
        <v>0</v>
      </c>
      <c r="AF2726" s="180">
        <v>0</v>
      </c>
      <c r="AG2726" s="180">
        <v>0</v>
      </c>
      <c r="AH2726" s="181">
        <f t="shared" si="1708"/>
        <v>0</v>
      </c>
      <c r="AI2726" s="180">
        <v>0</v>
      </c>
      <c r="AJ2726" s="180">
        <v>0</v>
      </c>
      <c r="AK2726" s="181">
        <f t="shared" si="1709"/>
        <v>0</v>
      </c>
      <c r="AL2726" s="180">
        <v>0</v>
      </c>
      <c r="AM2726" s="180">
        <v>0</v>
      </c>
      <c r="AN2726" s="181">
        <f t="shared" si="1710"/>
        <v>0</v>
      </c>
      <c r="AO2726" s="180">
        <v>0</v>
      </c>
      <c r="AP2726" s="180">
        <v>0</v>
      </c>
      <c r="AQ2726" s="181">
        <f t="shared" si="1711"/>
        <v>0</v>
      </c>
      <c r="AR2726" s="180">
        <v>0</v>
      </c>
      <c r="AS2726" s="180">
        <v>0</v>
      </c>
      <c r="AT2726" s="181">
        <f t="shared" si="1712"/>
        <v>0</v>
      </c>
      <c r="AU2726" s="180">
        <f t="shared" si="1737"/>
        <v>0</v>
      </c>
      <c r="AV2726" s="180">
        <f t="shared" si="1737"/>
        <v>0</v>
      </c>
      <c r="AW2726" s="181">
        <f t="shared" si="1713"/>
        <v>0</v>
      </c>
      <c r="AX2726" s="183">
        <f t="shared" si="1738"/>
        <v>0</v>
      </c>
      <c r="AY2726" s="183">
        <f t="shared" si="1738"/>
        <v>0</v>
      </c>
      <c r="AZ2726" s="183"/>
      <c r="BA2726" s="183"/>
      <c r="BB2726" s="183"/>
      <c r="BC2726" s="183"/>
      <c r="BD2726" s="183">
        <f t="shared" si="1739"/>
        <v>0</v>
      </c>
      <c r="BE2726" s="183">
        <f t="shared" si="1739"/>
        <v>0</v>
      </c>
    </row>
    <row r="2727" spans="2:57" ht="15.75" hidden="1">
      <c r="B2727" s="174">
        <v>2025</v>
      </c>
      <c r="C2727" s="174">
        <v>20</v>
      </c>
      <c r="D2727" s="175">
        <v>0</v>
      </c>
      <c r="E2727" s="176"/>
      <c r="F2727" s="174">
        <v>4</v>
      </c>
      <c r="G2727" s="174">
        <v>10</v>
      </c>
      <c r="H2727" s="174">
        <v>26</v>
      </c>
      <c r="I2727" s="174">
        <v>5000</v>
      </c>
      <c r="J2727" s="174">
        <v>5600</v>
      </c>
      <c r="K2727" s="174">
        <v>565</v>
      </c>
      <c r="L2727" s="177">
        <v>601</v>
      </c>
      <c r="M2727" s="178">
        <v>0</v>
      </c>
      <c r="N2727" s="179" t="s">
        <v>592</v>
      </c>
      <c r="O2727" s="180">
        <v>0</v>
      </c>
      <c r="P2727" s="180">
        <v>0</v>
      </c>
      <c r="Q2727" s="181">
        <v>0</v>
      </c>
      <c r="R2727" s="182" t="s">
        <v>98</v>
      </c>
      <c r="S2727" s="183">
        <v>0</v>
      </c>
      <c r="T2727" s="183">
        <v>0</v>
      </c>
      <c r="U2727" s="180">
        <v>0</v>
      </c>
      <c r="V2727" s="180">
        <v>0</v>
      </c>
      <c r="W2727" s="183">
        <v>0</v>
      </c>
      <c r="X2727" s="183">
        <v>0</v>
      </c>
      <c r="Y2727" s="180">
        <v>0</v>
      </c>
      <c r="Z2727" s="180">
        <v>0</v>
      </c>
      <c r="AA2727" s="183">
        <v>0</v>
      </c>
      <c r="AB2727" s="183">
        <v>0</v>
      </c>
      <c r="AC2727" s="180">
        <f t="shared" si="1736"/>
        <v>0</v>
      </c>
      <c r="AD2727" s="180">
        <f t="shared" si="1736"/>
        <v>0</v>
      </c>
      <c r="AE2727" s="181">
        <f t="shared" si="1707"/>
        <v>0</v>
      </c>
      <c r="AF2727" s="180">
        <v>0</v>
      </c>
      <c r="AG2727" s="180">
        <v>0</v>
      </c>
      <c r="AH2727" s="181">
        <f t="shared" si="1708"/>
        <v>0</v>
      </c>
      <c r="AI2727" s="180">
        <v>0</v>
      </c>
      <c r="AJ2727" s="180">
        <v>0</v>
      </c>
      <c r="AK2727" s="181">
        <f t="shared" si="1709"/>
        <v>0</v>
      </c>
      <c r="AL2727" s="180">
        <v>0</v>
      </c>
      <c r="AM2727" s="180">
        <v>0</v>
      </c>
      <c r="AN2727" s="181">
        <f t="shared" si="1710"/>
        <v>0</v>
      </c>
      <c r="AO2727" s="180">
        <v>0</v>
      </c>
      <c r="AP2727" s="180">
        <v>0</v>
      </c>
      <c r="AQ2727" s="181">
        <f t="shared" si="1711"/>
        <v>0</v>
      </c>
      <c r="AR2727" s="180">
        <v>0</v>
      </c>
      <c r="AS2727" s="180">
        <v>0</v>
      </c>
      <c r="AT2727" s="181">
        <f t="shared" si="1712"/>
        <v>0</v>
      </c>
      <c r="AU2727" s="180">
        <f t="shared" si="1737"/>
        <v>0</v>
      </c>
      <c r="AV2727" s="180">
        <f t="shared" si="1737"/>
        <v>0</v>
      </c>
      <c r="AW2727" s="181">
        <f t="shared" si="1713"/>
        <v>0</v>
      </c>
      <c r="AX2727" s="183">
        <f t="shared" si="1738"/>
        <v>0</v>
      </c>
      <c r="AY2727" s="183">
        <f t="shared" si="1738"/>
        <v>0</v>
      </c>
      <c r="AZ2727" s="183"/>
      <c r="BA2727" s="183"/>
      <c r="BB2727" s="183"/>
      <c r="BC2727" s="183"/>
      <c r="BD2727" s="183">
        <f t="shared" si="1739"/>
        <v>0</v>
      </c>
      <c r="BE2727" s="183">
        <f t="shared" si="1739"/>
        <v>0</v>
      </c>
    </row>
    <row r="2728" spans="2:57" ht="15.75" hidden="1">
      <c r="B2728" s="174">
        <v>2025</v>
      </c>
      <c r="C2728" s="174">
        <v>20</v>
      </c>
      <c r="D2728" s="175">
        <v>0</v>
      </c>
      <c r="E2728" s="176"/>
      <c r="F2728" s="174">
        <v>4</v>
      </c>
      <c r="G2728" s="174">
        <v>10</v>
      </c>
      <c r="H2728" s="174">
        <v>26</v>
      </c>
      <c r="I2728" s="174">
        <v>5000</v>
      </c>
      <c r="J2728" s="174">
        <v>5600</v>
      </c>
      <c r="K2728" s="174">
        <v>565</v>
      </c>
      <c r="L2728" s="177">
        <v>706</v>
      </c>
      <c r="M2728" s="178">
        <v>0</v>
      </c>
      <c r="N2728" s="179" t="s">
        <v>1617</v>
      </c>
      <c r="O2728" s="180">
        <v>0</v>
      </c>
      <c r="P2728" s="180">
        <v>0</v>
      </c>
      <c r="Q2728" s="181">
        <v>0</v>
      </c>
      <c r="R2728" s="182" t="s">
        <v>98</v>
      </c>
      <c r="S2728" s="183">
        <v>0</v>
      </c>
      <c r="T2728" s="183">
        <v>0</v>
      </c>
      <c r="U2728" s="180">
        <v>0</v>
      </c>
      <c r="V2728" s="180">
        <v>0</v>
      </c>
      <c r="W2728" s="183">
        <v>0</v>
      </c>
      <c r="X2728" s="183">
        <v>0</v>
      </c>
      <c r="Y2728" s="180">
        <v>0</v>
      </c>
      <c r="Z2728" s="180">
        <v>0</v>
      </c>
      <c r="AA2728" s="183">
        <v>0</v>
      </c>
      <c r="AB2728" s="183">
        <v>0</v>
      </c>
      <c r="AC2728" s="180">
        <f t="shared" si="1736"/>
        <v>0</v>
      </c>
      <c r="AD2728" s="180">
        <f t="shared" si="1736"/>
        <v>0</v>
      </c>
      <c r="AE2728" s="181">
        <f t="shared" si="1707"/>
        <v>0</v>
      </c>
      <c r="AF2728" s="180">
        <v>0</v>
      </c>
      <c r="AG2728" s="180">
        <v>0</v>
      </c>
      <c r="AH2728" s="181">
        <f t="shared" si="1708"/>
        <v>0</v>
      </c>
      <c r="AI2728" s="180">
        <v>0</v>
      </c>
      <c r="AJ2728" s="180">
        <v>0</v>
      </c>
      <c r="AK2728" s="181">
        <f t="shared" si="1709"/>
        <v>0</v>
      </c>
      <c r="AL2728" s="180">
        <v>0</v>
      </c>
      <c r="AM2728" s="180">
        <v>0</v>
      </c>
      <c r="AN2728" s="181">
        <f t="shared" si="1710"/>
        <v>0</v>
      </c>
      <c r="AO2728" s="180">
        <v>0</v>
      </c>
      <c r="AP2728" s="180">
        <v>0</v>
      </c>
      <c r="AQ2728" s="181">
        <f t="shared" si="1711"/>
        <v>0</v>
      </c>
      <c r="AR2728" s="180">
        <v>0</v>
      </c>
      <c r="AS2728" s="180">
        <v>0</v>
      </c>
      <c r="AT2728" s="181">
        <f t="shared" si="1712"/>
        <v>0</v>
      </c>
      <c r="AU2728" s="180">
        <f t="shared" si="1737"/>
        <v>0</v>
      </c>
      <c r="AV2728" s="180">
        <f t="shared" si="1737"/>
        <v>0</v>
      </c>
      <c r="AW2728" s="181">
        <f t="shared" si="1713"/>
        <v>0</v>
      </c>
      <c r="AX2728" s="183">
        <f t="shared" si="1738"/>
        <v>0</v>
      </c>
      <c r="AY2728" s="183">
        <f t="shared" si="1738"/>
        <v>0</v>
      </c>
      <c r="AZ2728" s="183"/>
      <c r="BA2728" s="183"/>
      <c r="BB2728" s="183"/>
      <c r="BC2728" s="183"/>
      <c r="BD2728" s="183">
        <f t="shared" si="1739"/>
        <v>0</v>
      </c>
      <c r="BE2728" s="183">
        <f t="shared" si="1739"/>
        <v>0</v>
      </c>
    </row>
    <row r="2729" spans="2:57" ht="15.75" hidden="1">
      <c r="B2729" s="174">
        <v>2025</v>
      </c>
      <c r="C2729" s="174">
        <v>20</v>
      </c>
      <c r="D2729" s="175">
        <v>0</v>
      </c>
      <c r="E2729" s="176"/>
      <c r="F2729" s="174">
        <v>4</v>
      </c>
      <c r="G2729" s="174">
        <v>10</v>
      </c>
      <c r="H2729" s="174">
        <v>26</v>
      </c>
      <c r="I2729" s="174">
        <v>5000</v>
      </c>
      <c r="J2729" s="174">
        <v>5600</v>
      </c>
      <c r="K2729" s="174">
        <v>565</v>
      </c>
      <c r="L2729" s="177">
        <v>1476</v>
      </c>
      <c r="M2729" s="178">
        <v>0</v>
      </c>
      <c r="N2729" s="179" t="s">
        <v>1618</v>
      </c>
      <c r="O2729" s="180">
        <v>0</v>
      </c>
      <c r="P2729" s="180">
        <v>0</v>
      </c>
      <c r="Q2729" s="181">
        <v>0</v>
      </c>
      <c r="R2729" s="182" t="s">
        <v>98</v>
      </c>
      <c r="S2729" s="183">
        <v>0</v>
      </c>
      <c r="T2729" s="183">
        <v>0</v>
      </c>
      <c r="U2729" s="180">
        <v>0</v>
      </c>
      <c r="V2729" s="180">
        <v>0</v>
      </c>
      <c r="W2729" s="183">
        <v>0</v>
      </c>
      <c r="X2729" s="183">
        <v>0</v>
      </c>
      <c r="Y2729" s="180">
        <v>0</v>
      </c>
      <c r="Z2729" s="180">
        <v>0</v>
      </c>
      <c r="AA2729" s="183">
        <v>0</v>
      </c>
      <c r="AB2729" s="183">
        <v>0</v>
      </c>
      <c r="AC2729" s="180">
        <f t="shared" si="1736"/>
        <v>0</v>
      </c>
      <c r="AD2729" s="180">
        <f t="shared" si="1736"/>
        <v>0</v>
      </c>
      <c r="AE2729" s="181">
        <f t="shared" si="1707"/>
        <v>0</v>
      </c>
      <c r="AF2729" s="180">
        <v>0</v>
      </c>
      <c r="AG2729" s="180">
        <v>0</v>
      </c>
      <c r="AH2729" s="181">
        <f t="shared" si="1708"/>
        <v>0</v>
      </c>
      <c r="AI2729" s="180">
        <v>0</v>
      </c>
      <c r="AJ2729" s="180">
        <v>0</v>
      </c>
      <c r="AK2729" s="181">
        <f t="shared" si="1709"/>
        <v>0</v>
      </c>
      <c r="AL2729" s="180">
        <v>0</v>
      </c>
      <c r="AM2729" s="180">
        <v>0</v>
      </c>
      <c r="AN2729" s="181">
        <f t="shared" si="1710"/>
        <v>0</v>
      </c>
      <c r="AO2729" s="180">
        <v>0</v>
      </c>
      <c r="AP2729" s="180">
        <v>0</v>
      </c>
      <c r="AQ2729" s="181">
        <f t="shared" si="1711"/>
        <v>0</v>
      </c>
      <c r="AR2729" s="180">
        <v>0</v>
      </c>
      <c r="AS2729" s="180">
        <v>0</v>
      </c>
      <c r="AT2729" s="181">
        <f t="shared" si="1712"/>
        <v>0</v>
      </c>
      <c r="AU2729" s="180">
        <f t="shared" si="1737"/>
        <v>0</v>
      </c>
      <c r="AV2729" s="180">
        <f t="shared" si="1737"/>
        <v>0</v>
      </c>
      <c r="AW2729" s="181">
        <f t="shared" si="1713"/>
        <v>0</v>
      </c>
      <c r="AX2729" s="183">
        <f t="shared" si="1738"/>
        <v>0</v>
      </c>
      <c r="AY2729" s="183">
        <f t="shared" si="1738"/>
        <v>0</v>
      </c>
      <c r="AZ2729" s="183"/>
      <c r="BA2729" s="183"/>
      <c r="BB2729" s="183"/>
      <c r="BC2729" s="183"/>
      <c r="BD2729" s="183">
        <f t="shared" si="1739"/>
        <v>0</v>
      </c>
      <c r="BE2729" s="183">
        <f t="shared" si="1739"/>
        <v>0</v>
      </c>
    </row>
    <row r="2730" spans="2:57" ht="31.5" hidden="1">
      <c r="B2730" s="163">
        <v>2025</v>
      </c>
      <c r="C2730" s="163">
        <v>20</v>
      </c>
      <c r="D2730" s="164"/>
      <c r="E2730" s="165"/>
      <c r="F2730" s="163">
        <v>4</v>
      </c>
      <c r="G2730" s="163">
        <v>10</v>
      </c>
      <c r="H2730" s="163">
        <v>26</v>
      </c>
      <c r="I2730" s="163">
        <v>5000</v>
      </c>
      <c r="J2730" s="163">
        <v>5600</v>
      </c>
      <c r="K2730" s="163">
        <v>566</v>
      </c>
      <c r="L2730" s="166" t="s">
        <v>44</v>
      </c>
      <c r="M2730" s="167"/>
      <c r="N2730" s="168" t="s">
        <v>221</v>
      </c>
      <c r="O2730" s="169">
        <v>0</v>
      </c>
      <c r="P2730" s="169">
        <v>0</v>
      </c>
      <c r="Q2730" s="169">
        <v>0</v>
      </c>
      <c r="R2730" s="170"/>
      <c r="S2730" s="171"/>
      <c r="T2730" s="172"/>
      <c r="U2730" s="169">
        <f t="shared" ref="U2730:AD2730" si="1740">SUM(U2731:U2736)</f>
        <v>0</v>
      </c>
      <c r="V2730" s="169">
        <f t="shared" si="1740"/>
        <v>0</v>
      </c>
      <c r="W2730" s="173">
        <f t="shared" si="1740"/>
        <v>0</v>
      </c>
      <c r="X2730" s="173">
        <f t="shared" si="1740"/>
        <v>0</v>
      </c>
      <c r="Y2730" s="169">
        <f t="shared" si="1740"/>
        <v>0</v>
      </c>
      <c r="Z2730" s="169">
        <f t="shared" si="1740"/>
        <v>0</v>
      </c>
      <c r="AA2730" s="173">
        <f t="shared" si="1740"/>
        <v>0</v>
      </c>
      <c r="AB2730" s="173">
        <f t="shared" si="1740"/>
        <v>0</v>
      </c>
      <c r="AC2730" s="169">
        <f t="shared" si="1740"/>
        <v>0</v>
      </c>
      <c r="AD2730" s="169">
        <f t="shared" si="1740"/>
        <v>0</v>
      </c>
      <c r="AE2730" s="169">
        <f t="shared" si="1707"/>
        <v>0</v>
      </c>
      <c r="AF2730" s="169">
        <f>SUM(AF2731:AF2736)</f>
        <v>0</v>
      </c>
      <c r="AG2730" s="169">
        <f>SUM(AG2731:AG2736)</f>
        <v>0</v>
      </c>
      <c r="AH2730" s="169">
        <f t="shared" si="1708"/>
        <v>0</v>
      </c>
      <c r="AI2730" s="169">
        <f>SUM(AI2731:AI2736)</f>
        <v>0</v>
      </c>
      <c r="AJ2730" s="169">
        <f>SUM(AJ2731:AJ2736)</f>
        <v>0</v>
      </c>
      <c r="AK2730" s="169">
        <f t="shared" si="1709"/>
        <v>0</v>
      </c>
      <c r="AL2730" s="169">
        <f>SUM(AL2731:AL2736)</f>
        <v>0</v>
      </c>
      <c r="AM2730" s="169">
        <f>SUM(AM2731:AM2736)</f>
        <v>0</v>
      </c>
      <c r="AN2730" s="169">
        <f t="shared" si="1710"/>
        <v>0</v>
      </c>
      <c r="AO2730" s="169">
        <f>SUM(AO2731:AO2736)</f>
        <v>0</v>
      </c>
      <c r="AP2730" s="169">
        <f>SUM(AP2731:AP2736)</f>
        <v>0</v>
      </c>
      <c r="AQ2730" s="169">
        <f t="shared" si="1711"/>
        <v>0</v>
      </c>
      <c r="AR2730" s="169">
        <f>SUM(AR2731:AR2736)</f>
        <v>0</v>
      </c>
      <c r="AS2730" s="169">
        <f>SUM(AS2731:AS2736)</f>
        <v>0</v>
      </c>
      <c r="AT2730" s="169">
        <f t="shared" si="1712"/>
        <v>0</v>
      </c>
      <c r="AU2730" s="169">
        <f>SUM(AU2731:AU2736)</f>
        <v>0</v>
      </c>
      <c r="AV2730" s="169">
        <f>SUM(AV2731:AV2736)</f>
        <v>0</v>
      </c>
      <c r="AW2730" s="169">
        <f t="shared" si="1713"/>
        <v>0</v>
      </c>
      <c r="AX2730" s="171"/>
      <c r="AY2730" s="172"/>
      <c r="AZ2730" s="171"/>
      <c r="BA2730" s="172"/>
      <c r="BB2730" s="171"/>
      <c r="BC2730" s="172"/>
      <c r="BD2730" s="171"/>
      <c r="BE2730" s="172"/>
    </row>
    <row r="2731" spans="2:57" ht="15.75" hidden="1">
      <c r="B2731" s="174">
        <v>2025</v>
      </c>
      <c r="C2731" s="174">
        <v>20</v>
      </c>
      <c r="D2731" s="175">
        <v>0</v>
      </c>
      <c r="E2731" s="176"/>
      <c r="F2731" s="174">
        <v>4</v>
      </c>
      <c r="G2731" s="174">
        <v>10</v>
      </c>
      <c r="H2731" s="174">
        <v>26</v>
      </c>
      <c r="I2731" s="174">
        <v>5000</v>
      </c>
      <c r="J2731" s="174">
        <v>5600</v>
      </c>
      <c r="K2731" s="174">
        <v>566</v>
      </c>
      <c r="L2731" s="177">
        <v>117</v>
      </c>
      <c r="M2731" s="178">
        <v>0</v>
      </c>
      <c r="N2731" s="179" t="s">
        <v>1619</v>
      </c>
      <c r="O2731" s="180">
        <v>0</v>
      </c>
      <c r="P2731" s="180">
        <v>0</v>
      </c>
      <c r="Q2731" s="181">
        <v>0</v>
      </c>
      <c r="R2731" s="182" t="s">
        <v>98</v>
      </c>
      <c r="S2731" s="183">
        <v>0</v>
      </c>
      <c r="T2731" s="183">
        <v>0</v>
      </c>
      <c r="U2731" s="180">
        <v>0</v>
      </c>
      <c r="V2731" s="180">
        <v>0</v>
      </c>
      <c r="W2731" s="183">
        <v>0</v>
      </c>
      <c r="X2731" s="183">
        <v>0</v>
      </c>
      <c r="Y2731" s="180">
        <v>0</v>
      </c>
      <c r="Z2731" s="180">
        <v>0</v>
      </c>
      <c r="AA2731" s="183">
        <v>0</v>
      </c>
      <c r="AB2731" s="183">
        <v>0</v>
      </c>
      <c r="AC2731" s="180">
        <f t="shared" ref="AC2731:AD2736" si="1741">+O2731+U2731-Y2731</f>
        <v>0</v>
      </c>
      <c r="AD2731" s="180">
        <f t="shared" si="1741"/>
        <v>0</v>
      </c>
      <c r="AE2731" s="181">
        <f t="shared" si="1707"/>
        <v>0</v>
      </c>
      <c r="AF2731" s="180">
        <v>0</v>
      </c>
      <c r="AG2731" s="180">
        <v>0</v>
      </c>
      <c r="AH2731" s="181">
        <f t="shared" si="1708"/>
        <v>0</v>
      </c>
      <c r="AI2731" s="180">
        <v>0</v>
      </c>
      <c r="AJ2731" s="180">
        <v>0</v>
      </c>
      <c r="AK2731" s="181">
        <f t="shared" si="1709"/>
        <v>0</v>
      </c>
      <c r="AL2731" s="180">
        <v>0</v>
      </c>
      <c r="AM2731" s="180">
        <v>0</v>
      </c>
      <c r="AN2731" s="181">
        <f t="shared" si="1710"/>
        <v>0</v>
      </c>
      <c r="AO2731" s="180">
        <v>0</v>
      </c>
      <c r="AP2731" s="180">
        <v>0</v>
      </c>
      <c r="AQ2731" s="181">
        <f t="shared" si="1711"/>
        <v>0</v>
      </c>
      <c r="AR2731" s="180">
        <v>0</v>
      </c>
      <c r="AS2731" s="180">
        <v>0</v>
      </c>
      <c r="AT2731" s="181">
        <f t="shared" si="1712"/>
        <v>0</v>
      </c>
      <c r="AU2731" s="180">
        <f t="shared" ref="AU2731:AV2736" si="1742">+AC2731-AF2731-AI2731-AL2731-AO2731-AR2731</f>
        <v>0</v>
      </c>
      <c r="AV2731" s="180">
        <f t="shared" si="1742"/>
        <v>0</v>
      </c>
      <c r="AW2731" s="181">
        <f t="shared" si="1713"/>
        <v>0</v>
      </c>
      <c r="AX2731" s="183">
        <f t="shared" ref="AX2731:AY2736" si="1743">+S2731+W2731-AA2731</f>
        <v>0</v>
      </c>
      <c r="AY2731" s="183">
        <f t="shared" si="1743"/>
        <v>0</v>
      </c>
      <c r="AZ2731" s="183"/>
      <c r="BA2731" s="183"/>
      <c r="BB2731" s="183"/>
      <c r="BC2731" s="183"/>
      <c r="BD2731" s="183">
        <f t="shared" ref="BD2731:BE2736" si="1744">+AX2731-AZ2731-BB2731</f>
        <v>0</v>
      </c>
      <c r="BE2731" s="183">
        <f t="shared" si="1744"/>
        <v>0</v>
      </c>
    </row>
    <row r="2732" spans="2:57" ht="15.75" hidden="1">
      <c r="B2732" s="174">
        <v>2025</v>
      </c>
      <c r="C2732" s="174">
        <v>20</v>
      </c>
      <c r="D2732" s="175">
        <v>0</v>
      </c>
      <c r="E2732" s="176"/>
      <c r="F2732" s="174">
        <v>4</v>
      </c>
      <c r="G2732" s="174">
        <v>10</v>
      </c>
      <c r="H2732" s="174">
        <v>26</v>
      </c>
      <c r="I2732" s="174">
        <v>5000</v>
      </c>
      <c r="J2732" s="174">
        <v>5600</v>
      </c>
      <c r="K2732" s="174">
        <v>566</v>
      </c>
      <c r="L2732" s="177">
        <v>320</v>
      </c>
      <c r="M2732" s="178">
        <v>0</v>
      </c>
      <c r="N2732" s="179" t="s">
        <v>1620</v>
      </c>
      <c r="O2732" s="180">
        <v>0</v>
      </c>
      <c r="P2732" s="180">
        <v>0</v>
      </c>
      <c r="Q2732" s="181">
        <v>0</v>
      </c>
      <c r="R2732" s="182" t="s">
        <v>98</v>
      </c>
      <c r="S2732" s="183">
        <v>0</v>
      </c>
      <c r="T2732" s="183">
        <v>0</v>
      </c>
      <c r="U2732" s="180">
        <v>0</v>
      </c>
      <c r="V2732" s="180">
        <v>0</v>
      </c>
      <c r="W2732" s="183">
        <v>0</v>
      </c>
      <c r="X2732" s="183">
        <v>0</v>
      </c>
      <c r="Y2732" s="180">
        <v>0</v>
      </c>
      <c r="Z2732" s="180">
        <v>0</v>
      </c>
      <c r="AA2732" s="183">
        <v>0</v>
      </c>
      <c r="AB2732" s="183">
        <v>0</v>
      </c>
      <c r="AC2732" s="180">
        <f t="shared" si="1741"/>
        <v>0</v>
      </c>
      <c r="AD2732" s="180">
        <f t="shared" si="1741"/>
        <v>0</v>
      </c>
      <c r="AE2732" s="181">
        <f t="shared" si="1707"/>
        <v>0</v>
      </c>
      <c r="AF2732" s="180">
        <v>0</v>
      </c>
      <c r="AG2732" s="180">
        <v>0</v>
      </c>
      <c r="AH2732" s="181">
        <f t="shared" si="1708"/>
        <v>0</v>
      </c>
      <c r="AI2732" s="180">
        <v>0</v>
      </c>
      <c r="AJ2732" s="180">
        <v>0</v>
      </c>
      <c r="AK2732" s="181">
        <f t="shared" si="1709"/>
        <v>0</v>
      </c>
      <c r="AL2732" s="180">
        <v>0</v>
      </c>
      <c r="AM2732" s="180">
        <v>0</v>
      </c>
      <c r="AN2732" s="181">
        <f t="shared" si="1710"/>
        <v>0</v>
      </c>
      <c r="AO2732" s="180">
        <v>0</v>
      </c>
      <c r="AP2732" s="180">
        <v>0</v>
      </c>
      <c r="AQ2732" s="181">
        <f t="shared" si="1711"/>
        <v>0</v>
      </c>
      <c r="AR2732" s="180">
        <v>0</v>
      </c>
      <c r="AS2732" s="180">
        <v>0</v>
      </c>
      <c r="AT2732" s="181">
        <f t="shared" si="1712"/>
        <v>0</v>
      </c>
      <c r="AU2732" s="180">
        <f t="shared" si="1742"/>
        <v>0</v>
      </c>
      <c r="AV2732" s="180">
        <f t="shared" si="1742"/>
        <v>0</v>
      </c>
      <c r="AW2732" s="181">
        <f t="shared" si="1713"/>
        <v>0</v>
      </c>
      <c r="AX2732" s="183">
        <f t="shared" si="1743"/>
        <v>0</v>
      </c>
      <c r="AY2732" s="183">
        <f t="shared" si="1743"/>
        <v>0</v>
      </c>
      <c r="AZ2732" s="183"/>
      <c r="BA2732" s="183"/>
      <c r="BB2732" s="183"/>
      <c r="BC2732" s="183"/>
      <c r="BD2732" s="183">
        <f t="shared" si="1744"/>
        <v>0</v>
      </c>
      <c r="BE2732" s="183">
        <f t="shared" si="1744"/>
        <v>0</v>
      </c>
    </row>
    <row r="2733" spans="2:57" ht="15.75" hidden="1">
      <c r="B2733" s="174">
        <v>2025</v>
      </c>
      <c r="C2733" s="174">
        <v>20</v>
      </c>
      <c r="D2733" s="175">
        <v>0</v>
      </c>
      <c r="E2733" s="176"/>
      <c r="F2733" s="174">
        <v>4</v>
      </c>
      <c r="G2733" s="174">
        <v>10</v>
      </c>
      <c r="H2733" s="174">
        <v>26</v>
      </c>
      <c r="I2733" s="174">
        <v>5000</v>
      </c>
      <c r="J2733" s="174">
        <v>5600</v>
      </c>
      <c r="K2733" s="174">
        <v>566</v>
      </c>
      <c r="L2733" s="177">
        <v>692</v>
      </c>
      <c r="M2733" s="178">
        <v>0</v>
      </c>
      <c r="N2733" s="179" t="s">
        <v>1418</v>
      </c>
      <c r="O2733" s="180">
        <v>0</v>
      </c>
      <c r="P2733" s="180">
        <v>0</v>
      </c>
      <c r="Q2733" s="181">
        <v>0</v>
      </c>
      <c r="R2733" s="182" t="s">
        <v>98</v>
      </c>
      <c r="S2733" s="183">
        <v>0</v>
      </c>
      <c r="T2733" s="183">
        <v>0</v>
      </c>
      <c r="U2733" s="180">
        <v>0</v>
      </c>
      <c r="V2733" s="180">
        <v>0</v>
      </c>
      <c r="W2733" s="183">
        <v>0</v>
      </c>
      <c r="X2733" s="183">
        <v>0</v>
      </c>
      <c r="Y2733" s="180">
        <v>0</v>
      </c>
      <c r="Z2733" s="180">
        <v>0</v>
      </c>
      <c r="AA2733" s="183">
        <v>0</v>
      </c>
      <c r="AB2733" s="183">
        <v>0</v>
      </c>
      <c r="AC2733" s="180">
        <f t="shared" si="1741"/>
        <v>0</v>
      </c>
      <c r="AD2733" s="180">
        <f t="shared" si="1741"/>
        <v>0</v>
      </c>
      <c r="AE2733" s="181">
        <f t="shared" si="1707"/>
        <v>0</v>
      </c>
      <c r="AF2733" s="180">
        <v>0</v>
      </c>
      <c r="AG2733" s="180">
        <v>0</v>
      </c>
      <c r="AH2733" s="181">
        <f t="shared" si="1708"/>
        <v>0</v>
      </c>
      <c r="AI2733" s="180">
        <v>0</v>
      </c>
      <c r="AJ2733" s="180">
        <v>0</v>
      </c>
      <c r="AK2733" s="181">
        <f t="shared" si="1709"/>
        <v>0</v>
      </c>
      <c r="AL2733" s="180">
        <v>0</v>
      </c>
      <c r="AM2733" s="180">
        <v>0</v>
      </c>
      <c r="AN2733" s="181">
        <f t="shared" si="1710"/>
        <v>0</v>
      </c>
      <c r="AO2733" s="180">
        <v>0</v>
      </c>
      <c r="AP2733" s="180">
        <v>0</v>
      </c>
      <c r="AQ2733" s="181">
        <f t="shared" si="1711"/>
        <v>0</v>
      </c>
      <c r="AR2733" s="180">
        <v>0</v>
      </c>
      <c r="AS2733" s="180">
        <v>0</v>
      </c>
      <c r="AT2733" s="181">
        <f t="shared" si="1712"/>
        <v>0</v>
      </c>
      <c r="AU2733" s="180">
        <f t="shared" si="1742"/>
        <v>0</v>
      </c>
      <c r="AV2733" s="180">
        <f t="shared" si="1742"/>
        <v>0</v>
      </c>
      <c r="AW2733" s="181">
        <f t="shared" si="1713"/>
        <v>0</v>
      </c>
      <c r="AX2733" s="183">
        <f t="shared" si="1743"/>
        <v>0</v>
      </c>
      <c r="AY2733" s="183">
        <f t="shared" si="1743"/>
        <v>0</v>
      </c>
      <c r="AZ2733" s="183"/>
      <c r="BA2733" s="183"/>
      <c r="BB2733" s="183"/>
      <c r="BC2733" s="183"/>
      <c r="BD2733" s="183">
        <f t="shared" si="1744"/>
        <v>0</v>
      </c>
      <c r="BE2733" s="183">
        <f t="shared" si="1744"/>
        <v>0</v>
      </c>
    </row>
    <row r="2734" spans="2:57" ht="15.75" hidden="1">
      <c r="B2734" s="174">
        <v>2025</v>
      </c>
      <c r="C2734" s="174">
        <v>20</v>
      </c>
      <c r="D2734" s="175">
        <v>0</v>
      </c>
      <c r="E2734" s="176"/>
      <c r="F2734" s="174">
        <v>4</v>
      </c>
      <c r="G2734" s="174">
        <v>10</v>
      </c>
      <c r="H2734" s="174">
        <v>26</v>
      </c>
      <c r="I2734" s="174">
        <v>5000</v>
      </c>
      <c r="J2734" s="174">
        <v>5600</v>
      </c>
      <c r="K2734" s="174">
        <v>566</v>
      </c>
      <c r="L2734" s="177">
        <v>723</v>
      </c>
      <c r="M2734" s="178">
        <v>0</v>
      </c>
      <c r="N2734" s="179" t="s">
        <v>1461</v>
      </c>
      <c r="O2734" s="180">
        <v>0</v>
      </c>
      <c r="P2734" s="180">
        <v>0</v>
      </c>
      <c r="Q2734" s="181">
        <v>0</v>
      </c>
      <c r="R2734" s="182" t="s">
        <v>98</v>
      </c>
      <c r="S2734" s="183">
        <v>0</v>
      </c>
      <c r="T2734" s="183">
        <v>0</v>
      </c>
      <c r="U2734" s="180">
        <v>0</v>
      </c>
      <c r="V2734" s="180">
        <v>0</v>
      </c>
      <c r="W2734" s="183">
        <v>0</v>
      </c>
      <c r="X2734" s="183">
        <v>0</v>
      </c>
      <c r="Y2734" s="180">
        <v>0</v>
      </c>
      <c r="Z2734" s="180">
        <v>0</v>
      </c>
      <c r="AA2734" s="183">
        <v>0</v>
      </c>
      <c r="AB2734" s="183">
        <v>0</v>
      </c>
      <c r="AC2734" s="180">
        <f t="shared" si="1741"/>
        <v>0</v>
      </c>
      <c r="AD2734" s="180">
        <f t="shared" si="1741"/>
        <v>0</v>
      </c>
      <c r="AE2734" s="181">
        <f t="shared" si="1707"/>
        <v>0</v>
      </c>
      <c r="AF2734" s="180">
        <v>0</v>
      </c>
      <c r="AG2734" s="180">
        <v>0</v>
      </c>
      <c r="AH2734" s="181">
        <f t="shared" si="1708"/>
        <v>0</v>
      </c>
      <c r="AI2734" s="180">
        <v>0</v>
      </c>
      <c r="AJ2734" s="180">
        <v>0</v>
      </c>
      <c r="AK2734" s="181">
        <f t="shared" si="1709"/>
        <v>0</v>
      </c>
      <c r="AL2734" s="180">
        <v>0</v>
      </c>
      <c r="AM2734" s="180">
        <v>0</v>
      </c>
      <c r="AN2734" s="181">
        <f t="shared" si="1710"/>
        <v>0</v>
      </c>
      <c r="AO2734" s="180">
        <v>0</v>
      </c>
      <c r="AP2734" s="180">
        <v>0</v>
      </c>
      <c r="AQ2734" s="181">
        <f t="shared" si="1711"/>
        <v>0</v>
      </c>
      <c r="AR2734" s="180">
        <v>0</v>
      </c>
      <c r="AS2734" s="180">
        <v>0</v>
      </c>
      <c r="AT2734" s="181">
        <f t="shared" si="1712"/>
        <v>0</v>
      </c>
      <c r="AU2734" s="180">
        <f t="shared" si="1742"/>
        <v>0</v>
      </c>
      <c r="AV2734" s="180">
        <f t="shared" si="1742"/>
        <v>0</v>
      </c>
      <c r="AW2734" s="181">
        <f t="shared" si="1713"/>
        <v>0</v>
      </c>
      <c r="AX2734" s="183">
        <f t="shared" si="1743"/>
        <v>0</v>
      </c>
      <c r="AY2734" s="183">
        <f t="shared" si="1743"/>
        <v>0</v>
      </c>
      <c r="AZ2734" s="183"/>
      <c r="BA2734" s="183"/>
      <c r="BB2734" s="183"/>
      <c r="BC2734" s="183"/>
      <c r="BD2734" s="183">
        <f t="shared" si="1744"/>
        <v>0</v>
      </c>
      <c r="BE2734" s="183">
        <f t="shared" si="1744"/>
        <v>0</v>
      </c>
    </row>
    <row r="2735" spans="2:57" ht="15.75" hidden="1">
      <c r="B2735" s="174">
        <v>2025</v>
      </c>
      <c r="C2735" s="174">
        <v>20</v>
      </c>
      <c r="D2735" s="175">
        <v>0</v>
      </c>
      <c r="E2735" s="176"/>
      <c r="F2735" s="174">
        <v>4</v>
      </c>
      <c r="G2735" s="174">
        <v>10</v>
      </c>
      <c r="H2735" s="174">
        <v>26</v>
      </c>
      <c r="I2735" s="174">
        <v>5000</v>
      </c>
      <c r="J2735" s="174">
        <v>5600</v>
      </c>
      <c r="K2735" s="174">
        <v>566</v>
      </c>
      <c r="L2735" s="177">
        <v>1089</v>
      </c>
      <c r="M2735" s="178">
        <v>0</v>
      </c>
      <c r="N2735" s="179" t="s">
        <v>1621</v>
      </c>
      <c r="O2735" s="180">
        <v>0</v>
      </c>
      <c r="P2735" s="180">
        <v>0</v>
      </c>
      <c r="Q2735" s="181">
        <v>0</v>
      </c>
      <c r="R2735" s="182" t="s">
        <v>98</v>
      </c>
      <c r="S2735" s="183">
        <v>0</v>
      </c>
      <c r="T2735" s="183">
        <v>0</v>
      </c>
      <c r="U2735" s="180">
        <v>0</v>
      </c>
      <c r="V2735" s="180">
        <v>0</v>
      </c>
      <c r="W2735" s="183">
        <v>0</v>
      </c>
      <c r="X2735" s="183">
        <v>0</v>
      </c>
      <c r="Y2735" s="180">
        <v>0</v>
      </c>
      <c r="Z2735" s="180">
        <v>0</v>
      </c>
      <c r="AA2735" s="183">
        <v>0</v>
      </c>
      <c r="AB2735" s="183">
        <v>0</v>
      </c>
      <c r="AC2735" s="180">
        <f t="shared" si="1741"/>
        <v>0</v>
      </c>
      <c r="AD2735" s="180">
        <f t="shared" si="1741"/>
        <v>0</v>
      </c>
      <c r="AE2735" s="181">
        <f t="shared" si="1707"/>
        <v>0</v>
      </c>
      <c r="AF2735" s="180">
        <v>0</v>
      </c>
      <c r="AG2735" s="180">
        <v>0</v>
      </c>
      <c r="AH2735" s="181">
        <f t="shared" si="1708"/>
        <v>0</v>
      </c>
      <c r="AI2735" s="180">
        <v>0</v>
      </c>
      <c r="AJ2735" s="180">
        <v>0</v>
      </c>
      <c r="AK2735" s="181">
        <f t="shared" si="1709"/>
        <v>0</v>
      </c>
      <c r="AL2735" s="180">
        <v>0</v>
      </c>
      <c r="AM2735" s="180">
        <v>0</v>
      </c>
      <c r="AN2735" s="181">
        <f t="shared" si="1710"/>
        <v>0</v>
      </c>
      <c r="AO2735" s="180">
        <v>0</v>
      </c>
      <c r="AP2735" s="180">
        <v>0</v>
      </c>
      <c r="AQ2735" s="181">
        <f t="shared" si="1711"/>
        <v>0</v>
      </c>
      <c r="AR2735" s="180">
        <v>0</v>
      </c>
      <c r="AS2735" s="180">
        <v>0</v>
      </c>
      <c r="AT2735" s="181">
        <f t="shared" si="1712"/>
        <v>0</v>
      </c>
      <c r="AU2735" s="180">
        <f t="shared" si="1742"/>
        <v>0</v>
      </c>
      <c r="AV2735" s="180">
        <f t="shared" si="1742"/>
        <v>0</v>
      </c>
      <c r="AW2735" s="181">
        <f t="shared" si="1713"/>
        <v>0</v>
      </c>
      <c r="AX2735" s="183">
        <f t="shared" si="1743"/>
        <v>0</v>
      </c>
      <c r="AY2735" s="183">
        <f t="shared" si="1743"/>
        <v>0</v>
      </c>
      <c r="AZ2735" s="183"/>
      <c r="BA2735" s="183"/>
      <c r="BB2735" s="183"/>
      <c r="BC2735" s="183"/>
      <c r="BD2735" s="183">
        <f t="shared" si="1744"/>
        <v>0</v>
      </c>
      <c r="BE2735" s="183">
        <f t="shared" si="1744"/>
        <v>0</v>
      </c>
    </row>
    <row r="2736" spans="2:57" ht="15.75" hidden="1">
      <c r="B2736" s="174">
        <v>2025</v>
      </c>
      <c r="C2736" s="174">
        <v>20</v>
      </c>
      <c r="D2736" s="175">
        <v>0</v>
      </c>
      <c r="E2736" s="176"/>
      <c r="F2736" s="174">
        <v>4</v>
      </c>
      <c r="G2736" s="174">
        <v>10</v>
      </c>
      <c r="H2736" s="174">
        <v>26</v>
      </c>
      <c r="I2736" s="174">
        <v>5000</v>
      </c>
      <c r="J2736" s="174">
        <v>5600</v>
      </c>
      <c r="K2736" s="174">
        <v>566</v>
      </c>
      <c r="L2736" s="177">
        <v>113</v>
      </c>
      <c r="M2736" s="178">
        <v>0</v>
      </c>
      <c r="N2736" s="179" t="s">
        <v>1622</v>
      </c>
      <c r="O2736" s="180">
        <v>0</v>
      </c>
      <c r="P2736" s="180">
        <v>0</v>
      </c>
      <c r="Q2736" s="181">
        <v>0</v>
      </c>
      <c r="R2736" s="182" t="s">
        <v>98</v>
      </c>
      <c r="S2736" s="183">
        <v>0</v>
      </c>
      <c r="T2736" s="183">
        <v>0</v>
      </c>
      <c r="U2736" s="180">
        <v>0</v>
      </c>
      <c r="V2736" s="180">
        <v>0</v>
      </c>
      <c r="W2736" s="183">
        <v>0</v>
      </c>
      <c r="X2736" s="183">
        <v>0</v>
      </c>
      <c r="Y2736" s="180">
        <v>0</v>
      </c>
      <c r="Z2736" s="180">
        <v>0</v>
      </c>
      <c r="AA2736" s="183">
        <v>0</v>
      </c>
      <c r="AB2736" s="183">
        <v>0</v>
      </c>
      <c r="AC2736" s="180">
        <f t="shared" si="1741"/>
        <v>0</v>
      </c>
      <c r="AD2736" s="180">
        <f t="shared" si="1741"/>
        <v>0</v>
      </c>
      <c r="AE2736" s="181">
        <f t="shared" si="1707"/>
        <v>0</v>
      </c>
      <c r="AF2736" s="180">
        <v>0</v>
      </c>
      <c r="AG2736" s="180">
        <v>0</v>
      </c>
      <c r="AH2736" s="181">
        <f t="shared" si="1708"/>
        <v>0</v>
      </c>
      <c r="AI2736" s="180">
        <v>0</v>
      </c>
      <c r="AJ2736" s="180">
        <v>0</v>
      </c>
      <c r="AK2736" s="181">
        <f t="shared" si="1709"/>
        <v>0</v>
      </c>
      <c r="AL2736" s="180">
        <v>0</v>
      </c>
      <c r="AM2736" s="180">
        <v>0</v>
      </c>
      <c r="AN2736" s="181">
        <f t="shared" si="1710"/>
        <v>0</v>
      </c>
      <c r="AO2736" s="180">
        <v>0</v>
      </c>
      <c r="AP2736" s="180">
        <v>0</v>
      </c>
      <c r="AQ2736" s="181">
        <f t="shared" si="1711"/>
        <v>0</v>
      </c>
      <c r="AR2736" s="180">
        <v>0</v>
      </c>
      <c r="AS2736" s="180">
        <v>0</v>
      </c>
      <c r="AT2736" s="181">
        <f t="shared" si="1712"/>
        <v>0</v>
      </c>
      <c r="AU2736" s="180">
        <f t="shared" si="1742"/>
        <v>0</v>
      </c>
      <c r="AV2736" s="180">
        <f t="shared" si="1742"/>
        <v>0</v>
      </c>
      <c r="AW2736" s="181">
        <f t="shared" si="1713"/>
        <v>0</v>
      </c>
      <c r="AX2736" s="183">
        <f t="shared" si="1743"/>
        <v>0</v>
      </c>
      <c r="AY2736" s="183">
        <f t="shared" si="1743"/>
        <v>0</v>
      </c>
      <c r="AZ2736" s="183"/>
      <c r="BA2736" s="183"/>
      <c r="BB2736" s="183"/>
      <c r="BC2736" s="183"/>
      <c r="BD2736" s="183">
        <f t="shared" si="1744"/>
        <v>0</v>
      </c>
      <c r="BE2736" s="183">
        <f t="shared" si="1744"/>
        <v>0</v>
      </c>
    </row>
    <row r="2737" spans="2:57" ht="15.75" hidden="1">
      <c r="B2737" s="163">
        <v>2025</v>
      </c>
      <c r="C2737" s="163">
        <v>20</v>
      </c>
      <c r="D2737" s="164"/>
      <c r="E2737" s="165"/>
      <c r="F2737" s="163">
        <v>4</v>
      </c>
      <c r="G2737" s="163">
        <v>10</v>
      </c>
      <c r="H2737" s="163">
        <v>26</v>
      </c>
      <c r="I2737" s="163">
        <v>5000</v>
      </c>
      <c r="J2737" s="163">
        <v>5600</v>
      </c>
      <c r="K2737" s="163">
        <v>569</v>
      </c>
      <c r="L2737" s="166" t="s">
        <v>44</v>
      </c>
      <c r="M2737" s="167"/>
      <c r="N2737" s="168" t="s">
        <v>594</v>
      </c>
      <c r="O2737" s="169">
        <v>0</v>
      </c>
      <c r="P2737" s="169">
        <v>0</v>
      </c>
      <c r="Q2737" s="169">
        <v>0</v>
      </c>
      <c r="R2737" s="170"/>
      <c r="S2737" s="171"/>
      <c r="T2737" s="172"/>
      <c r="U2737" s="169">
        <f t="shared" ref="U2737:AD2737" si="1745">SUM(U2738:U2739)</f>
        <v>0</v>
      </c>
      <c r="V2737" s="169">
        <f t="shared" si="1745"/>
        <v>0</v>
      </c>
      <c r="W2737" s="173">
        <f t="shared" si="1745"/>
        <v>0</v>
      </c>
      <c r="X2737" s="173">
        <f t="shared" si="1745"/>
        <v>0</v>
      </c>
      <c r="Y2737" s="169">
        <f t="shared" si="1745"/>
        <v>0</v>
      </c>
      <c r="Z2737" s="169">
        <f t="shared" si="1745"/>
        <v>0</v>
      </c>
      <c r="AA2737" s="173">
        <f t="shared" si="1745"/>
        <v>0</v>
      </c>
      <c r="AB2737" s="173">
        <f t="shared" si="1745"/>
        <v>0</v>
      </c>
      <c r="AC2737" s="169">
        <f t="shared" si="1745"/>
        <v>0</v>
      </c>
      <c r="AD2737" s="169">
        <f t="shared" si="1745"/>
        <v>0</v>
      </c>
      <c r="AE2737" s="169">
        <f t="shared" si="1707"/>
        <v>0</v>
      </c>
      <c r="AF2737" s="169">
        <f>SUM(AF2738:AF2739)</f>
        <v>0</v>
      </c>
      <c r="AG2737" s="169">
        <f>SUM(AG2738:AG2739)</f>
        <v>0</v>
      </c>
      <c r="AH2737" s="169">
        <f t="shared" si="1708"/>
        <v>0</v>
      </c>
      <c r="AI2737" s="169">
        <f>SUM(AI2738:AI2739)</f>
        <v>0</v>
      </c>
      <c r="AJ2737" s="169">
        <f>SUM(AJ2738:AJ2739)</f>
        <v>0</v>
      </c>
      <c r="AK2737" s="169">
        <f t="shared" si="1709"/>
        <v>0</v>
      </c>
      <c r="AL2737" s="169">
        <f>SUM(AL2738:AL2739)</f>
        <v>0</v>
      </c>
      <c r="AM2737" s="169">
        <f>SUM(AM2738:AM2739)</f>
        <v>0</v>
      </c>
      <c r="AN2737" s="169">
        <f t="shared" si="1710"/>
        <v>0</v>
      </c>
      <c r="AO2737" s="169">
        <f>SUM(AO2738:AO2739)</f>
        <v>0</v>
      </c>
      <c r="AP2737" s="169">
        <f>SUM(AP2738:AP2739)</f>
        <v>0</v>
      </c>
      <c r="AQ2737" s="169">
        <f t="shared" si="1711"/>
        <v>0</v>
      </c>
      <c r="AR2737" s="169">
        <f>SUM(AR2738:AR2739)</f>
        <v>0</v>
      </c>
      <c r="AS2737" s="169">
        <f>SUM(AS2738:AS2739)</f>
        <v>0</v>
      </c>
      <c r="AT2737" s="169">
        <f t="shared" si="1712"/>
        <v>0</v>
      </c>
      <c r="AU2737" s="169">
        <f>SUM(AU2738:AU2739)</f>
        <v>0</v>
      </c>
      <c r="AV2737" s="169">
        <f>SUM(AV2738:AV2739)</f>
        <v>0</v>
      </c>
      <c r="AW2737" s="169">
        <f t="shared" si="1713"/>
        <v>0</v>
      </c>
      <c r="AX2737" s="171"/>
      <c r="AY2737" s="172"/>
      <c r="AZ2737" s="171"/>
      <c r="BA2737" s="172"/>
      <c r="BB2737" s="171"/>
      <c r="BC2737" s="172"/>
      <c r="BD2737" s="171"/>
      <c r="BE2737" s="172"/>
    </row>
    <row r="2738" spans="2:57" ht="15.75" hidden="1">
      <c r="B2738" s="174">
        <v>2025</v>
      </c>
      <c r="C2738" s="174">
        <v>20</v>
      </c>
      <c r="D2738" s="175">
        <v>0</v>
      </c>
      <c r="E2738" s="176"/>
      <c r="F2738" s="174">
        <v>4</v>
      </c>
      <c r="G2738" s="174">
        <v>10</v>
      </c>
      <c r="H2738" s="174">
        <v>26</v>
      </c>
      <c r="I2738" s="174">
        <v>5000</v>
      </c>
      <c r="J2738" s="174">
        <v>5600</v>
      </c>
      <c r="K2738" s="174">
        <v>569</v>
      </c>
      <c r="L2738" s="177">
        <v>680</v>
      </c>
      <c r="M2738" s="178">
        <v>0</v>
      </c>
      <c r="N2738" s="179" t="s">
        <v>596</v>
      </c>
      <c r="O2738" s="180">
        <v>0</v>
      </c>
      <c r="P2738" s="180">
        <v>0</v>
      </c>
      <c r="Q2738" s="181">
        <v>0</v>
      </c>
      <c r="R2738" s="182" t="s">
        <v>98</v>
      </c>
      <c r="S2738" s="183">
        <v>0</v>
      </c>
      <c r="T2738" s="183">
        <v>0</v>
      </c>
      <c r="U2738" s="180">
        <v>0</v>
      </c>
      <c r="V2738" s="180">
        <v>0</v>
      </c>
      <c r="W2738" s="183">
        <v>0</v>
      </c>
      <c r="X2738" s="183">
        <v>0</v>
      </c>
      <c r="Y2738" s="180">
        <v>0</v>
      </c>
      <c r="Z2738" s="180">
        <v>0</v>
      </c>
      <c r="AA2738" s="183">
        <v>0</v>
      </c>
      <c r="AB2738" s="183">
        <v>0</v>
      </c>
      <c r="AC2738" s="180">
        <f t="shared" ref="AC2738:AD2739" si="1746">+O2738+U2738-Y2738</f>
        <v>0</v>
      </c>
      <c r="AD2738" s="180">
        <f t="shared" si="1746"/>
        <v>0</v>
      </c>
      <c r="AE2738" s="181">
        <f t="shared" si="1707"/>
        <v>0</v>
      </c>
      <c r="AF2738" s="180">
        <v>0</v>
      </c>
      <c r="AG2738" s="180">
        <v>0</v>
      </c>
      <c r="AH2738" s="181">
        <f t="shared" si="1708"/>
        <v>0</v>
      </c>
      <c r="AI2738" s="180">
        <v>0</v>
      </c>
      <c r="AJ2738" s="180">
        <v>0</v>
      </c>
      <c r="AK2738" s="181">
        <f t="shared" si="1709"/>
        <v>0</v>
      </c>
      <c r="AL2738" s="180">
        <v>0</v>
      </c>
      <c r="AM2738" s="180">
        <v>0</v>
      </c>
      <c r="AN2738" s="181">
        <f t="shared" si="1710"/>
        <v>0</v>
      </c>
      <c r="AO2738" s="180">
        <v>0</v>
      </c>
      <c r="AP2738" s="180">
        <v>0</v>
      </c>
      <c r="AQ2738" s="181">
        <f t="shared" si="1711"/>
        <v>0</v>
      </c>
      <c r="AR2738" s="180">
        <v>0</v>
      </c>
      <c r="AS2738" s="180">
        <v>0</v>
      </c>
      <c r="AT2738" s="181">
        <f t="shared" si="1712"/>
        <v>0</v>
      </c>
      <c r="AU2738" s="180">
        <f t="shared" ref="AU2738:AV2739" si="1747">+AC2738-AF2738-AI2738-AL2738-AO2738-AR2738</f>
        <v>0</v>
      </c>
      <c r="AV2738" s="180">
        <f t="shared" si="1747"/>
        <v>0</v>
      </c>
      <c r="AW2738" s="181">
        <f t="shared" si="1713"/>
        <v>0</v>
      </c>
      <c r="AX2738" s="183">
        <f t="shared" ref="AX2738:AY2739" si="1748">+S2738+W2738-AA2738</f>
        <v>0</v>
      </c>
      <c r="AY2738" s="183">
        <f t="shared" si="1748"/>
        <v>0</v>
      </c>
      <c r="AZ2738" s="183"/>
      <c r="BA2738" s="183"/>
      <c r="BB2738" s="183"/>
      <c r="BC2738" s="183"/>
      <c r="BD2738" s="183">
        <f t="shared" ref="BD2738:BE2739" si="1749">+AX2738-AZ2738-BB2738</f>
        <v>0</v>
      </c>
      <c r="BE2738" s="183">
        <f t="shared" si="1749"/>
        <v>0</v>
      </c>
    </row>
    <row r="2739" spans="2:57" ht="15.75" hidden="1">
      <c r="B2739" s="174">
        <v>2025</v>
      </c>
      <c r="C2739" s="174">
        <v>20</v>
      </c>
      <c r="D2739" s="175">
        <v>0</v>
      </c>
      <c r="E2739" s="176"/>
      <c r="F2739" s="174">
        <v>4</v>
      </c>
      <c r="G2739" s="174">
        <v>10</v>
      </c>
      <c r="H2739" s="174">
        <v>26</v>
      </c>
      <c r="I2739" s="174">
        <v>5000</v>
      </c>
      <c r="J2739" s="174">
        <v>5600</v>
      </c>
      <c r="K2739" s="174">
        <v>569</v>
      </c>
      <c r="L2739" s="177">
        <v>1195</v>
      </c>
      <c r="M2739" s="178">
        <v>0</v>
      </c>
      <c r="N2739" s="179" t="s">
        <v>1623</v>
      </c>
      <c r="O2739" s="180">
        <v>0</v>
      </c>
      <c r="P2739" s="180">
        <v>0</v>
      </c>
      <c r="Q2739" s="181">
        <v>0</v>
      </c>
      <c r="R2739" s="182" t="s">
        <v>98</v>
      </c>
      <c r="S2739" s="183">
        <v>0</v>
      </c>
      <c r="T2739" s="183">
        <v>0</v>
      </c>
      <c r="U2739" s="180">
        <v>0</v>
      </c>
      <c r="V2739" s="180">
        <v>0</v>
      </c>
      <c r="W2739" s="183">
        <v>0</v>
      </c>
      <c r="X2739" s="183">
        <v>0</v>
      </c>
      <c r="Y2739" s="180">
        <v>0</v>
      </c>
      <c r="Z2739" s="180">
        <v>0</v>
      </c>
      <c r="AA2739" s="183">
        <v>0</v>
      </c>
      <c r="AB2739" s="183">
        <v>0</v>
      </c>
      <c r="AC2739" s="180">
        <f t="shared" si="1746"/>
        <v>0</v>
      </c>
      <c r="AD2739" s="180">
        <f t="shared" si="1746"/>
        <v>0</v>
      </c>
      <c r="AE2739" s="181">
        <f t="shared" si="1707"/>
        <v>0</v>
      </c>
      <c r="AF2739" s="180">
        <v>0</v>
      </c>
      <c r="AG2739" s="180">
        <v>0</v>
      </c>
      <c r="AH2739" s="181">
        <f t="shared" si="1708"/>
        <v>0</v>
      </c>
      <c r="AI2739" s="180">
        <v>0</v>
      </c>
      <c r="AJ2739" s="180">
        <v>0</v>
      </c>
      <c r="AK2739" s="181">
        <f t="shared" si="1709"/>
        <v>0</v>
      </c>
      <c r="AL2739" s="180">
        <v>0</v>
      </c>
      <c r="AM2739" s="180">
        <v>0</v>
      </c>
      <c r="AN2739" s="181">
        <f t="shared" si="1710"/>
        <v>0</v>
      </c>
      <c r="AO2739" s="180">
        <v>0</v>
      </c>
      <c r="AP2739" s="180">
        <v>0</v>
      </c>
      <c r="AQ2739" s="181">
        <f t="shared" si="1711"/>
        <v>0</v>
      </c>
      <c r="AR2739" s="180">
        <v>0</v>
      </c>
      <c r="AS2739" s="180">
        <v>0</v>
      </c>
      <c r="AT2739" s="181">
        <f t="shared" si="1712"/>
        <v>0</v>
      </c>
      <c r="AU2739" s="180">
        <f t="shared" si="1747"/>
        <v>0</v>
      </c>
      <c r="AV2739" s="180">
        <f t="shared" si="1747"/>
        <v>0</v>
      </c>
      <c r="AW2739" s="181">
        <f t="shared" si="1713"/>
        <v>0</v>
      </c>
      <c r="AX2739" s="183">
        <f t="shared" si="1748"/>
        <v>0</v>
      </c>
      <c r="AY2739" s="183">
        <f t="shared" si="1748"/>
        <v>0</v>
      </c>
      <c r="AZ2739" s="183"/>
      <c r="BA2739" s="183"/>
      <c r="BB2739" s="183"/>
      <c r="BC2739" s="183"/>
      <c r="BD2739" s="183">
        <f t="shared" si="1749"/>
        <v>0</v>
      </c>
      <c r="BE2739" s="183">
        <f t="shared" si="1749"/>
        <v>0</v>
      </c>
    </row>
    <row r="2740" spans="2:57" ht="15.75" hidden="1">
      <c r="B2740" s="152">
        <v>2025</v>
      </c>
      <c r="C2740" s="152">
        <v>20</v>
      </c>
      <c r="D2740" s="153"/>
      <c r="E2740" s="154"/>
      <c r="F2740" s="152">
        <v>4</v>
      </c>
      <c r="G2740" s="152">
        <v>10</v>
      </c>
      <c r="H2740" s="152">
        <v>26</v>
      </c>
      <c r="I2740" s="152">
        <v>5000</v>
      </c>
      <c r="J2740" s="152">
        <v>5900</v>
      </c>
      <c r="K2740" s="152"/>
      <c r="L2740" s="155" t="s">
        <v>44</v>
      </c>
      <c r="M2740" s="156"/>
      <c r="N2740" s="157" t="s">
        <v>223</v>
      </c>
      <c r="O2740" s="158">
        <v>0</v>
      </c>
      <c r="P2740" s="158">
        <v>0</v>
      </c>
      <c r="Q2740" s="158">
        <v>0</v>
      </c>
      <c r="R2740" s="159"/>
      <c r="S2740" s="160"/>
      <c r="T2740" s="161"/>
      <c r="U2740" s="158">
        <f t="shared" ref="U2740:AD2740" si="1750">U2741+U2743</f>
        <v>0</v>
      </c>
      <c r="V2740" s="158">
        <f t="shared" si="1750"/>
        <v>0</v>
      </c>
      <c r="W2740" s="162">
        <f t="shared" si="1750"/>
        <v>0</v>
      </c>
      <c r="X2740" s="162">
        <f t="shared" si="1750"/>
        <v>0</v>
      </c>
      <c r="Y2740" s="158">
        <f t="shared" si="1750"/>
        <v>0</v>
      </c>
      <c r="Z2740" s="158">
        <f t="shared" si="1750"/>
        <v>0</v>
      </c>
      <c r="AA2740" s="162">
        <f t="shared" si="1750"/>
        <v>0</v>
      </c>
      <c r="AB2740" s="162">
        <f t="shared" si="1750"/>
        <v>0</v>
      </c>
      <c r="AC2740" s="158">
        <f t="shared" si="1750"/>
        <v>0</v>
      </c>
      <c r="AD2740" s="158">
        <f t="shared" si="1750"/>
        <v>0</v>
      </c>
      <c r="AE2740" s="158">
        <f t="shared" ref="AE2740:AE2803" si="1751">+AC2740+AD2740</f>
        <v>0</v>
      </c>
      <c r="AF2740" s="158">
        <f>AF2741+AF2743</f>
        <v>0</v>
      </c>
      <c r="AG2740" s="158">
        <f>AG2741+AG2743</f>
        <v>0</v>
      </c>
      <c r="AH2740" s="158">
        <f t="shared" ref="AH2740:AH2803" si="1752">+AF2740+AG2740</f>
        <v>0</v>
      </c>
      <c r="AI2740" s="158">
        <f>AI2741+AI2743</f>
        <v>0</v>
      </c>
      <c r="AJ2740" s="158">
        <f>AJ2741+AJ2743</f>
        <v>0</v>
      </c>
      <c r="AK2740" s="158">
        <f t="shared" ref="AK2740:AK2803" si="1753">+AI2740+AJ2740</f>
        <v>0</v>
      </c>
      <c r="AL2740" s="158">
        <f>AL2741+AL2743</f>
        <v>0</v>
      </c>
      <c r="AM2740" s="158">
        <f>AM2741+AM2743</f>
        <v>0</v>
      </c>
      <c r="AN2740" s="158">
        <f t="shared" ref="AN2740:AN2803" si="1754">+AL2740+AM2740</f>
        <v>0</v>
      </c>
      <c r="AO2740" s="158">
        <f>AO2741+AO2743</f>
        <v>0</v>
      </c>
      <c r="AP2740" s="158">
        <f>AP2741+AP2743</f>
        <v>0</v>
      </c>
      <c r="AQ2740" s="158">
        <f t="shared" ref="AQ2740:AQ2803" si="1755">+AO2740+AP2740</f>
        <v>0</v>
      </c>
      <c r="AR2740" s="158">
        <f>AR2741+AR2743</f>
        <v>0</v>
      </c>
      <c r="AS2740" s="158">
        <f>AS2741+AS2743</f>
        <v>0</v>
      </c>
      <c r="AT2740" s="158">
        <f t="shared" ref="AT2740:AT2803" si="1756">+AR2740+AS2740</f>
        <v>0</v>
      </c>
      <c r="AU2740" s="158">
        <f>AU2741+AU2743</f>
        <v>0</v>
      </c>
      <c r="AV2740" s="158">
        <f>AV2741+AV2743</f>
        <v>0</v>
      </c>
      <c r="AW2740" s="158">
        <f t="shared" ref="AW2740:AW2803" si="1757">+AU2740+AV2740</f>
        <v>0</v>
      </c>
      <c r="AX2740" s="160"/>
      <c r="AY2740" s="161"/>
      <c r="AZ2740" s="160"/>
      <c r="BA2740" s="161"/>
      <c r="BB2740" s="160"/>
      <c r="BC2740" s="161"/>
      <c r="BD2740" s="160"/>
      <c r="BE2740" s="161"/>
    </row>
    <row r="2741" spans="2:57" ht="15.75" hidden="1">
      <c r="B2741" s="163">
        <v>2025</v>
      </c>
      <c r="C2741" s="163">
        <v>20</v>
      </c>
      <c r="D2741" s="164"/>
      <c r="E2741" s="165"/>
      <c r="F2741" s="163">
        <v>4</v>
      </c>
      <c r="G2741" s="163">
        <v>10</v>
      </c>
      <c r="H2741" s="163">
        <v>26</v>
      </c>
      <c r="I2741" s="163">
        <v>5000</v>
      </c>
      <c r="J2741" s="163">
        <v>5900</v>
      </c>
      <c r="K2741" s="163">
        <v>591</v>
      </c>
      <c r="L2741" s="166" t="s">
        <v>44</v>
      </c>
      <c r="M2741" s="167"/>
      <c r="N2741" s="168" t="s">
        <v>224</v>
      </c>
      <c r="O2741" s="169">
        <v>0</v>
      </c>
      <c r="P2741" s="169">
        <v>0</v>
      </c>
      <c r="Q2741" s="169">
        <v>0</v>
      </c>
      <c r="R2741" s="170"/>
      <c r="S2741" s="171"/>
      <c r="T2741" s="172"/>
      <c r="U2741" s="169">
        <f t="shared" ref="U2741:AD2741" si="1758">SUM(U2742)</f>
        <v>0</v>
      </c>
      <c r="V2741" s="169">
        <f t="shared" si="1758"/>
        <v>0</v>
      </c>
      <c r="W2741" s="173">
        <f t="shared" si="1758"/>
        <v>0</v>
      </c>
      <c r="X2741" s="173">
        <f t="shared" si="1758"/>
        <v>0</v>
      </c>
      <c r="Y2741" s="169">
        <f t="shared" si="1758"/>
        <v>0</v>
      </c>
      <c r="Z2741" s="169">
        <f t="shared" si="1758"/>
        <v>0</v>
      </c>
      <c r="AA2741" s="173">
        <f t="shared" si="1758"/>
        <v>0</v>
      </c>
      <c r="AB2741" s="173">
        <f t="shared" si="1758"/>
        <v>0</v>
      </c>
      <c r="AC2741" s="169">
        <f t="shared" si="1758"/>
        <v>0</v>
      </c>
      <c r="AD2741" s="169">
        <f t="shared" si="1758"/>
        <v>0</v>
      </c>
      <c r="AE2741" s="169">
        <f t="shared" si="1751"/>
        <v>0</v>
      </c>
      <c r="AF2741" s="169">
        <f>SUM(AF2742)</f>
        <v>0</v>
      </c>
      <c r="AG2741" s="169">
        <f>SUM(AG2742)</f>
        <v>0</v>
      </c>
      <c r="AH2741" s="169">
        <f t="shared" si="1752"/>
        <v>0</v>
      </c>
      <c r="AI2741" s="169">
        <f>SUM(AI2742)</f>
        <v>0</v>
      </c>
      <c r="AJ2741" s="169">
        <f>SUM(AJ2742)</f>
        <v>0</v>
      </c>
      <c r="AK2741" s="169">
        <f t="shared" si="1753"/>
        <v>0</v>
      </c>
      <c r="AL2741" s="169">
        <f>SUM(AL2742)</f>
        <v>0</v>
      </c>
      <c r="AM2741" s="169">
        <f>SUM(AM2742)</f>
        <v>0</v>
      </c>
      <c r="AN2741" s="169">
        <f t="shared" si="1754"/>
        <v>0</v>
      </c>
      <c r="AO2741" s="169">
        <f>SUM(AO2742)</f>
        <v>0</v>
      </c>
      <c r="AP2741" s="169">
        <f>SUM(AP2742)</f>
        <v>0</v>
      </c>
      <c r="AQ2741" s="169">
        <f t="shared" si="1755"/>
        <v>0</v>
      </c>
      <c r="AR2741" s="169">
        <f>SUM(AR2742)</f>
        <v>0</v>
      </c>
      <c r="AS2741" s="169">
        <f>SUM(AS2742)</f>
        <v>0</v>
      </c>
      <c r="AT2741" s="169">
        <f t="shared" si="1756"/>
        <v>0</v>
      </c>
      <c r="AU2741" s="169">
        <f>SUM(AU2742)</f>
        <v>0</v>
      </c>
      <c r="AV2741" s="169">
        <f>SUM(AV2742)</f>
        <v>0</v>
      </c>
      <c r="AW2741" s="169">
        <f t="shared" si="1757"/>
        <v>0</v>
      </c>
      <c r="AX2741" s="171"/>
      <c r="AY2741" s="172"/>
      <c r="AZ2741" s="171"/>
      <c r="BA2741" s="172"/>
      <c r="BB2741" s="171"/>
      <c r="BC2741" s="172"/>
      <c r="BD2741" s="171"/>
      <c r="BE2741" s="172"/>
    </row>
    <row r="2742" spans="2:57" ht="15.75" hidden="1">
      <c r="B2742" s="174">
        <v>2025</v>
      </c>
      <c r="C2742" s="174">
        <v>20</v>
      </c>
      <c r="D2742" s="175">
        <v>0</v>
      </c>
      <c r="E2742" s="176"/>
      <c r="F2742" s="174">
        <v>4</v>
      </c>
      <c r="G2742" s="174">
        <v>10</v>
      </c>
      <c r="H2742" s="174">
        <v>26</v>
      </c>
      <c r="I2742" s="174">
        <v>5000</v>
      </c>
      <c r="J2742" s="174">
        <v>5900</v>
      </c>
      <c r="K2742" s="174">
        <v>591</v>
      </c>
      <c r="L2742" s="177">
        <v>1407</v>
      </c>
      <c r="M2742" s="178">
        <v>0</v>
      </c>
      <c r="N2742" s="179" t="s">
        <v>224</v>
      </c>
      <c r="O2742" s="180">
        <v>0</v>
      </c>
      <c r="P2742" s="180">
        <v>0</v>
      </c>
      <c r="Q2742" s="181">
        <v>0</v>
      </c>
      <c r="R2742" s="182" t="s">
        <v>225</v>
      </c>
      <c r="S2742" s="183">
        <v>0</v>
      </c>
      <c r="T2742" s="183">
        <v>0</v>
      </c>
      <c r="U2742" s="180">
        <v>0</v>
      </c>
      <c r="V2742" s="180">
        <v>0</v>
      </c>
      <c r="W2742" s="183">
        <v>0</v>
      </c>
      <c r="X2742" s="183">
        <v>0</v>
      </c>
      <c r="Y2742" s="180">
        <v>0</v>
      </c>
      <c r="Z2742" s="180">
        <v>0</v>
      </c>
      <c r="AA2742" s="183">
        <v>0</v>
      </c>
      <c r="AB2742" s="183">
        <v>0</v>
      </c>
      <c r="AC2742" s="180">
        <f>+O2742+U2742-Y2742</f>
        <v>0</v>
      </c>
      <c r="AD2742" s="180">
        <f>+P2742+V2742-Z2742</f>
        <v>0</v>
      </c>
      <c r="AE2742" s="181">
        <f t="shared" si="1751"/>
        <v>0</v>
      </c>
      <c r="AF2742" s="180">
        <v>0</v>
      </c>
      <c r="AG2742" s="180">
        <v>0</v>
      </c>
      <c r="AH2742" s="181">
        <f t="shared" si="1752"/>
        <v>0</v>
      </c>
      <c r="AI2742" s="180">
        <v>0</v>
      </c>
      <c r="AJ2742" s="180">
        <v>0</v>
      </c>
      <c r="AK2742" s="181">
        <f t="shared" si="1753"/>
        <v>0</v>
      </c>
      <c r="AL2742" s="180">
        <v>0</v>
      </c>
      <c r="AM2742" s="180">
        <v>0</v>
      </c>
      <c r="AN2742" s="181">
        <f t="shared" si="1754"/>
        <v>0</v>
      </c>
      <c r="AO2742" s="180">
        <v>0</v>
      </c>
      <c r="AP2742" s="180">
        <v>0</v>
      </c>
      <c r="AQ2742" s="181">
        <f t="shared" si="1755"/>
        <v>0</v>
      </c>
      <c r="AR2742" s="180">
        <v>0</v>
      </c>
      <c r="AS2742" s="180">
        <v>0</v>
      </c>
      <c r="AT2742" s="181">
        <f t="shared" si="1756"/>
        <v>0</v>
      </c>
      <c r="AU2742" s="180">
        <f>+AC2742-AF2742-AI2742-AL2742-AO2742-AR2742</f>
        <v>0</v>
      </c>
      <c r="AV2742" s="180">
        <f>+AD2742-AG2742-AJ2742-AM2742-AP2742-AS2742</f>
        <v>0</v>
      </c>
      <c r="AW2742" s="181">
        <f t="shared" si="1757"/>
        <v>0</v>
      </c>
      <c r="AX2742" s="183">
        <f>+S2742+W2742-AA2742</f>
        <v>0</v>
      </c>
      <c r="AY2742" s="183">
        <f>+T2742+X2742-AB2742</f>
        <v>0</v>
      </c>
      <c r="AZ2742" s="183"/>
      <c r="BA2742" s="183"/>
      <c r="BB2742" s="183"/>
      <c r="BC2742" s="183"/>
      <c r="BD2742" s="183">
        <f>+AX2742-AZ2742-BB2742</f>
        <v>0</v>
      </c>
      <c r="BE2742" s="183">
        <f>+AY2742-BA2742-BC2742</f>
        <v>0</v>
      </c>
    </row>
    <row r="2743" spans="2:57" ht="15.75" hidden="1">
      <c r="B2743" s="163">
        <v>2025</v>
      </c>
      <c r="C2743" s="163">
        <v>20</v>
      </c>
      <c r="D2743" s="164"/>
      <c r="E2743" s="165"/>
      <c r="F2743" s="163">
        <v>4</v>
      </c>
      <c r="G2743" s="163">
        <v>10</v>
      </c>
      <c r="H2743" s="163">
        <v>26</v>
      </c>
      <c r="I2743" s="163">
        <v>5000</v>
      </c>
      <c r="J2743" s="163">
        <v>5900</v>
      </c>
      <c r="K2743" s="163">
        <v>597</v>
      </c>
      <c r="L2743" s="166" t="s">
        <v>44</v>
      </c>
      <c r="M2743" s="167"/>
      <c r="N2743" s="168" t="s">
        <v>226</v>
      </c>
      <c r="O2743" s="169">
        <v>0</v>
      </c>
      <c r="P2743" s="169">
        <v>0</v>
      </c>
      <c r="Q2743" s="169">
        <v>0</v>
      </c>
      <c r="R2743" s="170"/>
      <c r="S2743" s="171"/>
      <c r="T2743" s="172"/>
      <c r="U2743" s="169">
        <f t="shared" ref="U2743:AD2743" si="1759">SUM(U2744)</f>
        <v>0</v>
      </c>
      <c r="V2743" s="169">
        <f t="shared" si="1759"/>
        <v>0</v>
      </c>
      <c r="W2743" s="173">
        <f t="shared" si="1759"/>
        <v>0</v>
      </c>
      <c r="X2743" s="173">
        <f t="shared" si="1759"/>
        <v>0</v>
      </c>
      <c r="Y2743" s="169">
        <f t="shared" si="1759"/>
        <v>0</v>
      </c>
      <c r="Z2743" s="169">
        <f t="shared" si="1759"/>
        <v>0</v>
      </c>
      <c r="AA2743" s="173">
        <f t="shared" si="1759"/>
        <v>0</v>
      </c>
      <c r="AB2743" s="173">
        <f t="shared" si="1759"/>
        <v>0</v>
      </c>
      <c r="AC2743" s="169">
        <f t="shared" si="1759"/>
        <v>0</v>
      </c>
      <c r="AD2743" s="169">
        <f t="shared" si="1759"/>
        <v>0</v>
      </c>
      <c r="AE2743" s="169">
        <f t="shared" si="1751"/>
        <v>0</v>
      </c>
      <c r="AF2743" s="169">
        <f>SUM(AF2744)</f>
        <v>0</v>
      </c>
      <c r="AG2743" s="169">
        <f>SUM(AG2744)</f>
        <v>0</v>
      </c>
      <c r="AH2743" s="169">
        <f t="shared" si="1752"/>
        <v>0</v>
      </c>
      <c r="AI2743" s="169">
        <f>SUM(AI2744)</f>
        <v>0</v>
      </c>
      <c r="AJ2743" s="169">
        <f>SUM(AJ2744)</f>
        <v>0</v>
      </c>
      <c r="AK2743" s="169">
        <f t="shared" si="1753"/>
        <v>0</v>
      </c>
      <c r="AL2743" s="169">
        <f>SUM(AL2744)</f>
        <v>0</v>
      </c>
      <c r="AM2743" s="169">
        <f>SUM(AM2744)</f>
        <v>0</v>
      </c>
      <c r="AN2743" s="169">
        <f t="shared" si="1754"/>
        <v>0</v>
      </c>
      <c r="AO2743" s="169">
        <f>SUM(AO2744)</f>
        <v>0</v>
      </c>
      <c r="AP2743" s="169">
        <f>SUM(AP2744)</f>
        <v>0</v>
      </c>
      <c r="AQ2743" s="169">
        <f t="shared" si="1755"/>
        <v>0</v>
      </c>
      <c r="AR2743" s="169">
        <f>SUM(AR2744)</f>
        <v>0</v>
      </c>
      <c r="AS2743" s="169">
        <f>SUM(AS2744)</f>
        <v>0</v>
      </c>
      <c r="AT2743" s="169">
        <f t="shared" si="1756"/>
        <v>0</v>
      </c>
      <c r="AU2743" s="169">
        <f>SUM(AU2744)</f>
        <v>0</v>
      </c>
      <c r="AV2743" s="169">
        <f>SUM(AV2744)</f>
        <v>0</v>
      </c>
      <c r="AW2743" s="169">
        <f t="shared" si="1757"/>
        <v>0</v>
      </c>
      <c r="AX2743" s="171"/>
      <c r="AY2743" s="172"/>
      <c r="AZ2743" s="171"/>
      <c r="BA2743" s="172"/>
      <c r="BB2743" s="171"/>
      <c r="BC2743" s="172"/>
      <c r="BD2743" s="171"/>
      <c r="BE2743" s="172"/>
    </row>
    <row r="2744" spans="2:57" ht="15.75" hidden="1">
      <c r="B2744" s="174">
        <v>2025</v>
      </c>
      <c r="C2744" s="174">
        <v>20</v>
      </c>
      <c r="D2744" s="175">
        <v>0</v>
      </c>
      <c r="E2744" s="176"/>
      <c r="F2744" s="174">
        <v>4</v>
      </c>
      <c r="G2744" s="174">
        <v>10</v>
      </c>
      <c r="H2744" s="174">
        <v>26</v>
      </c>
      <c r="I2744" s="174">
        <v>5000</v>
      </c>
      <c r="J2744" s="174">
        <v>5900</v>
      </c>
      <c r="K2744" s="174">
        <v>597</v>
      </c>
      <c r="L2744" s="177">
        <v>869</v>
      </c>
      <c r="M2744" s="178">
        <v>0</v>
      </c>
      <c r="N2744" s="179" t="s">
        <v>227</v>
      </c>
      <c r="O2744" s="180">
        <v>0</v>
      </c>
      <c r="P2744" s="180">
        <v>0</v>
      </c>
      <c r="Q2744" s="181">
        <v>0</v>
      </c>
      <c r="R2744" s="182" t="s">
        <v>225</v>
      </c>
      <c r="S2744" s="183">
        <v>0</v>
      </c>
      <c r="T2744" s="183">
        <v>0</v>
      </c>
      <c r="U2744" s="180">
        <v>0</v>
      </c>
      <c r="V2744" s="180">
        <v>0</v>
      </c>
      <c r="W2744" s="183">
        <v>0</v>
      </c>
      <c r="X2744" s="183">
        <v>0</v>
      </c>
      <c r="Y2744" s="180">
        <v>0</v>
      </c>
      <c r="Z2744" s="180">
        <v>0</v>
      </c>
      <c r="AA2744" s="183">
        <v>0</v>
      </c>
      <c r="AB2744" s="183">
        <v>0</v>
      </c>
      <c r="AC2744" s="180">
        <f>+O2744+U2744-Y2744</f>
        <v>0</v>
      </c>
      <c r="AD2744" s="180">
        <f>+P2744+V2744-Z2744</f>
        <v>0</v>
      </c>
      <c r="AE2744" s="181">
        <f t="shared" si="1751"/>
        <v>0</v>
      </c>
      <c r="AF2744" s="180">
        <v>0</v>
      </c>
      <c r="AG2744" s="180">
        <v>0</v>
      </c>
      <c r="AH2744" s="181">
        <f t="shared" si="1752"/>
        <v>0</v>
      </c>
      <c r="AI2744" s="180">
        <v>0</v>
      </c>
      <c r="AJ2744" s="180">
        <v>0</v>
      </c>
      <c r="AK2744" s="181">
        <f t="shared" si="1753"/>
        <v>0</v>
      </c>
      <c r="AL2744" s="180">
        <v>0</v>
      </c>
      <c r="AM2744" s="180">
        <v>0</v>
      </c>
      <c r="AN2744" s="181">
        <f t="shared" si="1754"/>
        <v>0</v>
      </c>
      <c r="AO2744" s="180">
        <v>0</v>
      </c>
      <c r="AP2744" s="180">
        <v>0</v>
      </c>
      <c r="AQ2744" s="181">
        <f t="shared" si="1755"/>
        <v>0</v>
      </c>
      <c r="AR2744" s="180">
        <v>0</v>
      </c>
      <c r="AS2744" s="180">
        <v>0</v>
      </c>
      <c r="AT2744" s="181">
        <f t="shared" si="1756"/>
        <v>0</v>
      </c>
      <c r="AU2744" s="180">
        <f>+AC2744-AF2744-AI2744-AL2744-AO2744-AR2744</f>
        <v>0</v>
      </c>
      <c r="AV2744" s="180">
        <f>+AD2744-AG2744-AJ2744-AM2744-AP2744-AS2744</f>
        <v>0</v>
      </c>
      <c r="AW2744" s="181">
        <f t="shared" si="1757"/>
        <v>0</v>
      </c>
      <c r="AX2744" s="183">
        <f>+S2744+W2744-AA2744</f>
        <v>0</v>
      </c>
      <c r="AY2744" s="183">
        <f>+T2744+X2744-AB2744</f>
        <v>0</v>
      </c>
      <c r="AZ2744" s="183"/>
      <c r="BA2744" s="183"/>
      <c r="BB2744" s="183"/>
      <c r="BC2744" s="183"/>
      <c r="BD2744" s="183">
        <f>+AX2744-AZ2744-BB2744</f>
        <v>0</v>
      </c>
      <c r="BE2744" s="183">
        <f>+AY2744-BA2744-BC2744</f>
        <v>0</v>
      </c>
    </row>
    <row r="2745" spans="2:57" ht="15.75" hidden="1">
      <c r="B2745" s="141">
        <v>2025</v>
      </c>
      <c r="C2745" s="141">
        <v>20</v>
      </c>
      <c r="D2745" s="142"/>
      <c r="E2745" s="143"/>
      <c r="F2745" s="141">
        <v>4</v>
      </c>
      <c r="G2745" s="141">
        <v>10</v>
      </c>
      <c r="H2745" s="141">
        <v>26</v>
      </c>
      <c r="I2745" s="141">
        <v>6000</v>
      </c>
      <c r="J2745" s="141"/>
      <c r="K2745" s="141"/>
      <c r="L2745" s="144" t="s">
        <v>44</v>
      </c>
      <c r="M2745" s="145"/>
      <c r="N2745" s="146" t="s">
        <v>228</v>
      </c>
      <c r="O2745" s="147">
        <v>0</v>
      </c>
      <c r="P2745" s="147">
        <v>0</v>
      </c>
      <c r="Q2745" s="147">
        <v>0</v>
      </c>
      <c r="R2745" s="148"/>
      <c r="S2745" s="149"/>
      <c r="T2745" s="150"/>
      <c r="U2745" s="147">
        <f t="shared" ref="U2745:AD2745" si="1760">U2746</f>
        <v>0</v>
      </c>
      <c r="V2745" s="147">
        <f t="shared" si="1760"/>
        <v>0</v>
      </c>
      <c r="W2745" s="151">
        <f t="shared" si="1760"/>
        <v>0</v>
      </c>
      <c r="X2745" s="151">
        <f t="shared" si="1760"/>
        <v>0</v>
      </c>
      <c r="Y2745" s="147">
        <f t="shared" si="1760"/>
        <v>0</v>
      </c>
      <c r="Z2745" s="147">
        <f t="shared" si="1760"/>
        <v>0</v>
      </c>
      <c r="AA2745" s="151">
        <f t="shared" si="1760"/>
        <v>0</v>
      </c>
      <c r="AB2745" s="151">
        <f t="shared" si="1760"/>
        <v>0</v>
      </c>
      <c r="AC2745" s="147">
        <f t="shared" si="1760"/>
        <v>0</v>
      </c>
      <c r="AD2745" s="147">
        <f t="shared" si="1760"/>
        <v>0</v>
      </c>
      <c r="AE2745" s="147">
        <f t="shared" si="1751"/>
        <v>0</v>
      </c>
      <c r="AF2745" s="147">
        <f>AF2746</f>
        <v>0</v>
      </c>
      <c r="AG2745" s="147">
        <f>AG2746</f>
        <v>0</v>
      </c>
      <c r="AH2745" s="147">
        <f t="shared" si="1752"/>
        <v>0</v>
      </c>
      <c r="AI2745" s="147">
        <f>AI2746</f>
        <v>0</v>
      </c>
      <c r="AJ2745" s="147">
        <f>AJ2746</f>
        <v>0</v>
      </c>
      <c r="AK2745" s="147">
        <f t="shared" si="1753"/>
        <v>0</v>
      </c>
      <c r="AL2745" s="147">
        <f>AL2746</f>
        <v>0</v>
      </c>
      <c r="AM2745" s="147">
        <f>AM2746</f>
        <v>0</v>
      </c>
      <c r="AN2745" s="147">
        <f t="shared" si="1754"/>
        <v>0</v>
      </c>
      <c r="AO2745" s="147">
        <f>AO2746</f>
        <v>0</v>
      </c>
      <c r="AP2745" s="147">
        <f>AP2746</f>
        <v>0</v>
      </c>
      <c r="AQ2745" s="147">
        <f t="shared" si="1755"/>
        <v>0</v>
      </c>
      <c r="AR2745" s="147">
        <f>AR2746</f>
        <v>0</v>
      </c>
      <c r="AS2745" s="147">
        <f>AS2746</f>
        <v>0</v>
      </c>
      <c r="AT2745" s="147">
        <f t="shared" si="1756"/>
        <v>0</v>
      </c>
      <c r="AU2745" s="147">
        <f>AU2746</f>
        <v>0</v>
      </c>
      <c r="AV2745" s="147">
        <f>AV2746</f>
        <v>0</v>
      </c>
      <c r="AW2745" s="147">
        <f t="shared" si="1757"/>
        <v>0</v>
      </c>
      <c r="AX2745" s="149"/>
      <c r="AY2745" s="150"/>
      <c r="AZ2745" s="149"/>
      <c r="BA2745" s="150"/>
      <c r="BB2745" s="149"/>
      <c r="BC2745" s="150"/>
      <c r="BD2745" s="149"/>
      <c r="BE2745" s="150"/>
    </row>
    <row r="2746" spans="2:57" ht="15.75" hidden="1">
      <c r="B2746" s="152">
        <v>2025</v>
      </c>
      <c r="C2746" s="152">
        <v>20</v>
      </c>
      <c r="D2746" s="153"/>
      <c r="E2746" s="154"/>
      <c r="F2746" s="152">
        <v>4</v>
      </c>
      <c r="G2746" s="152">
        <v>10</v>
      </c>
      <c r="H2746" s="152">
        <v>26</v>
      </c>
      <c r="I2746" s="152">
        <v>6000</v>
      </c>
      <c r="J2746" s="152">
        <v>6200</v>
      </c>
      <c r="K2746" s="152"/>
      <c r="L2746" s="155" t="s">
        <v>44</v>
      </c>
      <c r="M2746" s="156"/>
      <c r="N2746" s="157" t="s">
        <v>229</v>
      </c>
      <c r="O2746" s="158">
        <v>0</v>
      </c>
      <c r="P2746" s="158">
        <v>0</v>
      </c>
      <c r="Q2746" s="158">
        <v>0</v>
      </c>
      <c r="R2746" s="159"/>
      <c r="S2746" s="160"/>
      <c r="T2746" s="161"/>
      <c r="U2746" s="158">
        <f t="shared" ref="U2746:AD2746" si="1761">U2747+U2751</f>
        <v>0</v>
      </c>
      <c r="V2746" s="158">
        <f t="shared" si="1761"/>
        <v>0</v>
      </c>
      <c r="W2746" s="162">
        <f t="shared" si="1761"/>
        <v>0</v>
      </c>
      <c r="X2746" s="162">
        <f t="shared" si="1761"/>
        <v>0</v>
      </c>
      <c r="Y2746" s="158">
        <f t="shared" si="1761"/>
        <v>0</v>
      </c>
      <c r="Z2746" s="158">
        <f t="shared" si="1761"/>
        <v>0</v>
      </c>
      <c r="AA2746" s="162">
        <f t="shared" si="1761"/>
        <v>0</v>
      </c>
      <c r="AB2746" s="162">
        <f t="shared" si="1761"/>
        <v>0</v>
      </c>
      <c r="AC2746" s="158">
        <f t="shared" si="1761"/>
        <v>0</v>
      </c>
      <c r="AD2746" s="158">
        <f t="shared" si="1761"/>
        <v>0</v>
      </c>
      <c r="AE2746" s="158">
        <f t="shared" si="1751"/>
        <v>0</v>
      </c>
      <c r="AF2746" s="158">
        <f>AF2747+AF2751</f>
        <v>0</v>
      </c>
      <c r="AG2746" s="158">
        <f>AG2747+AG2751</f>
        <v>0</v>
      </c>
      <c r="AH2746" s="158">
        <f t="shared" si="1752"/>
        <v>0</v>
      </c>
      <c r="AI2746" s="158">
        <f>AI2747+AI2751</f>
        <v>0</v>
      </c>
      <c r="AJ2746" s="158">
        <f>AJ2747+AJ2751</f>
        <v>0</v>
      </c>
      <c r="AK2746" s="158">
        <f t="shared" si="1753"/>
        <v>0</v>
      </c>
      <c r="AL2746" s="158">
        <f>AL2747+AL2751</f>
        <v>0</v>
      </c>
      <c r="AM2746" s="158">
        <f>AM2747+AM2751</f>
        <v>0</v>
      </c>
      <c r="AN2746" s="158">
        <f t="shared" si="1754"/>
        <v>0</v>
      </c>
      <c r="AO2746" s="158">
        <f>AO2747+AO2751</f>
        <v>0</v>
      </c>
      <c r="AP2746" s="158">
        <f>AP2747+AP2751</f>
        <v>0</v>
      </c>
      <c r="AQ2746" s="158">
        <f t="shared" si="1755"/>
        <v>0</v>
      </c>
      <c r="AR2746" s="158">
        <f>AR2747+AR2751</f>
        <v>0</v>
      </c>
      <c r="AS2746" s="158">
        <f>AS2747+AS2751</f>
        <v>0</v>
      </c>
      <c r="AT2746" s="158">
        <f t="shared" si="1756"/>
        <v>0</v>
      </c>
      <c r="AU2746" s="158">
        <f>AU2747+AU2751</f>
        <v>0</v>
      </c>
      <c r="AV2746" s="158">
        <f>AV2747+AV2751</f>
        <v>0</v>
      </c>
      <c r="AW2746" s="158">
        <f t="shared" si="1757"/>
        <v>0</v>
      </c>
      <c r="AX2746" s="160"/>
      <c r="AY2746" s="161"/>
      <c r="AZ2746" s="160"/>
      <c r="BA2746" s="161"/>
      <c r="BB2746" s="160"/>
      <c r="BC2746" s="161"/>
      <c r="BD2746" s="160"/>
      <c r="BE2746" s="161"/>
    </row>
    <row r="2747" spans="2:57" ht="15.75" hidden="1">
      <c r="B2747" s="163">
        <v>2025</v>
      </c>
      <c r="C2747" s="163">
        <v>20</v>
      </c>
      <c r="D2747" s="164"/>
      <c r="E2747" s="165"/>
      <c r="F2747" s="163">
        <v>4</v>
      </c>
      <c r="G2747" s="163">
        <v>10</v>
      </c>
      <c r="H2747" s="163">
        <v>26</v>
      </c>
      <c r="I2747" s="163">
        <v>6000</v>
      </c>
      <c r="J2747" s="163">
        <v>6200</v>
      </c>
      <c r="K2747" s="163">
        <v>622</v>
      </c>
      <c r="L2747" s="166" t="s">
        <v>44</v>
      </c>
      <c r="M2747" s="167"/>
      <c r="N2747" s="168" t="s">
        <v>230</v>
      </c>
      <c r="O2747" s="169">
        <v>0</v>
      </c>
      <c r="P2747" s="169">
        <v>0</v>
      </c>
      <c r="Q2747" s="169">
        <v>0</v>
      </c>
      <c r="R2747" s="170"/>
      <c r="S2747" s="171"/>
      <c r="T2747" s="172"/>
      <c r="U2747" s="169">
        <f t="shared" ref="U2747:AD2747" si="1762">SUM(U2748:U2750)</f>
        <v>0</v>
      </c>
      <c r="V2747" s="169">
        <f t="shared" si="1762"/>
        <v>0</v>
      </c>
      <c r="W2747" s="173">
        <f t="shared" si="1762"/>
        <v>0</v>
      </c>
      <c r="X2747" s="173">
        <f t="shared" si="1762"/>
        <v>0</v>
      </c>
      <c r="Y2747" s="169">
        <f t="shared" si="1762"/>
        <v>0</v>
      </c>
      <c r="Z2747" s="169">
        <f t="shared" si="1762"/>
        <v>0</v>
      </c>
      <c r="AA2747" s="173">
        <f t="shared" si="1762"/>
        <v>0</v>
      </c>
      <c r="AB2747" s="173">
        <f t="shared" si="1762"/>
        <v>0</v>
      </c>
      <c r="AC2747" s="169">
        <f t="shared" si="1762"/>
        <v>0</v>
      </c>
      <c r="AD2747" s="169">
        <f t="shared" si="1762"/>
        <v>0</v>
      </c>
      <c r="AE2747" s="169">
        <f t="shared" si="1751"/>
        <v>0</v>
      </c>
      <c r="AF2747" s="169">
        <f>SUM(AF2748:AF2750)</f>
        <v>0</v>
      </c>
      <c r="AG2747" s="169">
        <f>SUM(AG2748:AG2750)</f>
        <v>0</v>
      </c>
      <c r="AH2747" s="169">
        <f t="shared" si="1752"/>
        <v>0</v>
      </c>
      <c r="AI2747" s="169">
        <f>SUM(AI2748:AI2750)</f>
        <v>0</v>
      </c>
      <c r="AJ2747" s="169">
        <f>SUM(AJ2748:AJ2750)</f>
        <v>0</v>
      </c>
      <c r="AK2747" s="169">
        <f t="shared" si="1753"/>
        <v>0</v>
      </c>
      <c r="AL2747" s="169">
        <f>SUM(AL2748:AL2750)</f>
        <v>0</v>
      </c>
      <c r="AM2747" s="169">
        <f>SUM(AM2748:AM2750)</f>
        <v>0</v>
      </c>
      <c r="AN2747" s="169">
        <f t="shared" si="1754"/>
        <v>0</v>
      </c>
      <c r="AO2747" s="169">
        <f>SUM(AO2748:AO2750)</f>
        <v>0</v>
      </c>
      <c r="AP2747" s="169">
        <f>SUM(AP2748:AP2750)</f>
        <v>0</v>
      </c>
      <c r="AQ2747" s="169">
        <f t="shared" si="1755"/>
        <v>0</v>
      </c>
      <c r="AR2747" s="169">
        <f>SUM(AR2748:AR2750)</f>
        <v>0</v>
      </c>
      <c r="AS2747" s="169">
        <f>SUM(AS2748:AS2750)</f>
        <v>0</v>
      </c>
      <c r="AT2747" s="169">
        <f t="shared" si="1756"/>
        <v>0</v>
      </c>
      <c r="AU2747" s="169">
        <f>SUM(AU2748:AU2750)</f>
        <v>0</v>
      </c>
      <c r="AV2747" s="169">
        <f>SUM(AV2748:AV2750)</f>
        <v>0</v>
      </c>
      <c r="AW2747" s="169">
        <f t="shared" si="1757"/>
        <v>0</v>
      </c>
      <c r="AX2747" s="171"/>
      <c r="AY2747" s="172"/>
      <c r="AZ2747" s="171"/>
      <c r="BA2747" s="172"/>
      <c r="BB2747" s="171"/>
      <c r="BC2747" s="172"/>
      <c r="BD2747" s="171"/>
      <c r="BE2747" s="172"/>
    </row>
    <row r="2748" spans="2:57" ht="75" hidden="1">
      <c r="B2748" s="174">
        <v>2025</v>
      </c>
      <c r="C2748" s="174">
        <v>20</v>
      </c>
      <c r="D2748" s="175">
        <v>0</v>
      </c>
      <c r="E2748" s="176"/>
      <c r="F2748" s="174">
        <v>4</v>
      </c>
      <c r="G2748" s="174">
        <v>10</v>
      </c>
      <c r="H2748" s="174">
        <v>26</v>
      </c>
      <c r="I2748" s="174">
        <v>6000</v>
      </c>
      <c r="J2748" s="174">
        <v>6200</v>
      </c>
      <c r="K2748" s="174">
        <v>622</v>
      </c>
      <c r="L2748" s="177">
        <v>965</v>
      </c>
      <c r="M2748" s="178">
        <v>0</v>
      </c>
      <c r="N2748" s="179" t="s">
        <v>1624</v>
      </c>
      <c r="O2748" s="180">
        <v>0</v>
      </c>
      <c r="P2748" s="180">
        <v>0</v>
      </c>
      <c r="Q2748" s="181">
        <v>0</v>
      </c>
      <c r="R2748" s="182" t="s">
        <v>232</v>
      </c>
      <c r="S2748" s="183">
        <v>0</v>
      </c>
      <c r="T2748" s="183">
        <v>0</v>
      </c>
      <c r="U2748" s="180">
        <v>0</v>
      </c>
      <c r="V2748" s="180">
        <v>0</v>
      </c>
      <c r="W2748" s="183">
        <v>0</v>
      </c>
      <c r="X2748" s="183">
        <v>0</v>
      </c>
      <c r="Y2748" s="180">
        <v>0</v>
      </c>
      <c r="Z2748" s="180">
        <v>0</v>
      </c>
      <c r="AA2748" s="183">
        <v>0</v>
      </c>
      <c r="AB2748" s="183">
        <v>0</v>
      </c>
      <c r="AC2748" s="180">
        <f t="shared" ref="AC2748:AD2750" si="1763">+O2748+U2748-Y2748</f>
        <v>0</v>
      </c>
      <c r="AD2748" s="180">
        <f t="shared" si="1763"/>
        <v>0</v>
      </c>
      <c r="AE2748" s="181">
        <f t="shared" si="1751"/>
        <v>0</v>
      </c>
      <c r="AF2748" s="180">
        <v>0</v>
      </c>
      <c r="AG2748" s="180">
        <v>0</v>
      </c>
      <c r="AH2748" s="181">
        <f t="shared" si="1752"/>
        <v>0</v>
      </c>
      <c r="AI2748" s="180">
        <v>0</v>
      </c>
      <c r="AJ2748" s="180">
        <v>0</v>
      </c>
      <c r="AK2748" s="181">
        <f t="shared" si="1753"/>
        <v>0</v>
      </c>
      <c r="AL2748" s="180">
        <v>0</v>
      </c>
      <c r="AM2748" s="180">
        <v>0</v>
      </c>
      <c r="AN2748" s="181">
        <f t="shared" si="1754"/>
        <v>0</v>
      </c>
      <c r="AO2748" s="180">
        <v>0</v>
      </c>
      <c r="AP2748" s="180">
        <v>0</v>
      </c>
      <c r="AQ2748" s="181">
        <f t="shared" si="1755"/>
        <v>0</v>
      </c>
      <c r="AR2748" s="180">
        <v>0</v>
      </c>
      <c r="AS2748" s="180">
        <v>0</v>
      </c>
      <c r="AT2748" s="181">
        <f t="shared" si="1756"/>
        <v>0</v>
      </c>
      <c r="AU2748" s="180">
        <f t="shared" ref="AU2748:AV2750" si="1764">+AC2748-AF2748-AI2748-AL2748-AO2748-AR2748</f>
        <v>0</v>
      </c>
      <c r="AV2748" s="180">
        <f t="shared" si="1764"/>
        <v>0</v>
      </c>
      <c r="AW2748" s="181">
        <f t="shared" si="1757"/>
        <v>0</v>
      </c>
      <c r="AX2748" s="183">
        <f t="shared" ref="AX2748:AY2750" si="1765">+S2748+W2748-AA2748</f>
        <v>0</v>
      </c>
      <c r="AY2748" s="183">
        <f t="shared" si="1765"/>
        <v>0</v>
      </c>
      <c r="AZ2748" s="183"/>
      <c r="BA2748" s="183"/>
      <c r="BB2748" s="183"/>
      <c r="BC2748" s="183"/>
      <c r="BD2748" s="183">
        <f t="shared" ref="BD2748:BE2750" si="1766">+AX2748-AZ2748-BB2748</f>
        <v>0</v>
      </c>
      <c r="BE2748" s="183">
        <f t="shared" si="1766"/>
        <v>0</v>
      </c>
    </row>
    <row r="2749" spans="2:57" ht="75" hidden="1">
      <c r="B2749" s="174">
        <v>2025</v>
      </c>
      <c r="C2749" s="174">
        <v>20</v>
      </c>
      <c r="D2749" s="175">
        <v>0</v>
      </c>
      <c r="E2749" s="176"/>
      <c r="F2749" s="174">
        <v>4</v>
      </c>
      <c r="G2749" s="174">
        <v>10</v>
      </c>
      <c r="H2749" s="174">
        <v>26</v>
      </c>
      <c r="I2749" s="174">
        <v>6000</v>
      </c>
      <c r="J2749" s="174">
        <v>6200</v>
      </c>
      <c r="K2749" s="174">
        <v>622</v>
      </c>
      <c r="L2749" s="177">
        <v>966</v>
      </c>
      <c r="M2749" s="178">
        <v>0</v>
      </c>
      <c r="N2749" s="179" t="s">
        <v>1625</v>
      </c>
      <c r="O2749" s="180">
        <v>0</v>
      </c>
      <c r="P2749" s="180">
        <v>0</v>
      </c>
      <c r="Q2749" s="181">
        <v>0</v>
      </c>
      <c r="R2749" s="182" t="s">
        <v>232</v>
      </c>
      <c r="S2749" s="183">
        <v>0</v>
      </c>
      <c r="T2749" s="183">
        <v>0</v>
      </c>
      <c r="U2749" s="180">
        <v>0</v>
      </c>
      <c r="V2749" s="180">
        <v>0</v>
      </c>
      <c r="W2749" s="183">
        <v>0</v>
      </c>
      <c r="X2749" s="183">
        <v>0</v>
      </c>
      <c r="Y2749" s="180">
        <v>0</v>
      </c>
      <c r="Z2749" s="180">
        <v>0</v>
      </c>
      <c r="AA2749" s="183">
        <v>0</v>
      </c>
      <c r="AB2749" s="183">
        <v>0</v>
      </c>
      <c r="AC2749" s="180">
        <f t="shared" si="1763"/>
        <v>0</v>
      </c>
      <c r="AD2749" s="180">
        <f t="shared" si="1763"/>
        <v>0</v>
      </c>
      <c r="AE2749" s="181">
        <f t="shared" si="1751"/>
        <v>0</v>
      </c>
      <c r="AF2749" s="180">
        <v>0</v>
      </c>
      <c r="AG2749" s="180">
        <v>0</v>
      </c>
      <c r="AH2749" s="181">
        <f t="shared" si="1752"/>
        <v>0</v>
      </c>
      <c r="AI2749" s="180">
        <v>0</v>
      </c>
      <c r="AJ2749" s="180">
        <v>0</v>
      </c>
      <c r="AK2749" s="181">
        <f t="shared" si="1753"/>
        <v>0</v>
      </c>
      <c r="AL2749" s="180">
        <v>0</v>
      </c>
      <c r="AM2749" s="180">
        <v>0</v>
      </c>
      <c r="AN2749" s="181">
        <f t="shared" si="1754"/>
        <v>0</v>
      </c>
      <c r="AO2749" s="180">
        <v>0</v>
      </c>
      <c r="AP2749" s="180">
        <v>0</v>
      </c>
      <c r="AQ2749" s="181">
        <f t="shared" si="1755"/>
        <v>0</v>
      </c>
      <c r="AR2749" s="180">
        <v>0</v>
      </c>
      <c r="AS2749" s="180">
        <v>0</v>
      </c>
      <c r="AT2749" s="181">
        <f t="shared" si="1756"/>
        <v>0</v>
      </c>
      <c r="AU2749" s="180">
        <f t="shared" si="1764"/>
        <v>0</v>
      </c>
      <c r="AV2749" s="180">
        <f t="shared" si="1764"/>
        <v>0</v>
      </c>
      <c r="AW2749" s="181">
        <f t="shared" si="1757"/>
        <v>0</v>
      </c>
      <c r="AX2749" s="183">
        <f t="shared" si="1765"/>
        <v>0</v>
      </c>
      <c r="AY2749" s="183">
        <f t="shared" si="1765"/>
        <v>0</v>
      </c>
      <c r="AZ2749" s="183"/>
      <c r="BA2749" s="183"/>
      <c r="BB2749" s="183"/>
      <c r="BC2749" s="183"/>
      <c r="BD2749" s="183">
        <f t="shared" si="1766"/>
        <v>0</v>
      </c>
      <c r="BE2749" s="183">
        <f t="shared" si="1766"/>
        <v>0</v>
      </c>
    </row>
    <row r="2750" spans="2:57" ht="90" hidden="1">
      <c r="B2750" s="174">
        <v>2025</v>
      </c>
      <c r="C2750" s="174">
        <v>20</v>
      </c>
      <c r="D2750" s="175">
        <v>0</v>
      </c>
      <c r="E2750" s="176"/>
      <c r="F2750" s="174">
        <v>4</v>
      </c>
      <c r="G2750" s="174">
        <v>10</v>
      </c>
      <c r="H2750" s="174">
        <v>26</v>
      </c>
      <c r="I2750" s="174">
        <v>6000</v>
      </c>
      <c r="J2750" s="174">
        <v>6200</v>
      </c>
      <c r="K2750" s="174">
        <v>622</v>
      </c>
      <c r="L2750" s="177">
        <v>967</v>
      </c>
      <c r="M2750" s="178">
        <v>0</v>
      </c>
      <c r="N2750" s="179" t="s">
        <v>1626</v>
      </c>
      <c r="O2750" s="180">
        <v>0</v>
      </c>
      <c r="P2750" s="180">
        <v>0</v>
      </c>
      <c r="Q2750" s="181">
        <v>0</v>
      </c>
      <c r="R2750" s="182" t="s">
        <v>232</v>
      </c>
      <c r="S2750" s="183">
        <v>0</v>
      </c>
      <c r="T2750" s="183">
        <v>0</v>
      </c>
      <c r="U2750" s="180">
        <v>0</v>
      </c>
      <c r="V2750" s="180">
        <v>0</v>
      </c>
      <c r="W2750" s="183">
        <v>0</v>
      </c>
      <c r="X2750" s="183">
        <v>0</v>
      </c>
      <c r="Y2750" s="180">
        <v>0</v>
      </c>
      <c r="Z2750" s="180">
        <v>0</v>
      </c>
      <c r="AA2750" s="183">
        <v>0</v>
      </c>
      <c r="AB2750" s="183">
        <v>0</v>
      </c>
      <c r="AC2750" s="180">
        <f t="shared" si="1763"/>
        <v>0</v>
      </c>
      <c r="AD2750" s="180">
        <f t="shared" si="1763"/>
        <v>0</v>
      </c>
      <c r="AE2750" s="181">
        <f t="shared" si="1751"/>
        <v>0</v>
      </c>
      <c r="AF2750" s="180">
        <v>0</v>
      </c>
      <c r="AG2750" s="180">
        <v>0</v>
      </c>
      <c r="AH2750" s="181">
        <f t="shared" si="1752"/>
        <v>0</v>
      </c>
      <c r="AI2750" s="180">
        <v>0</v>
      </c>
      <c r="AJ2750" s="180">
        <v>0</v>
      </c>
      <c r="AK2750" s="181">
        <f t="shared" si="1753"/>
        <v>0</v>
      </c>
      <c r="AL2750" s="180">
        <v>0</v>
      </c>
      <c r="AM2750" s="180">
        <v>0</v>
      </c>
      <c r="AN2750" s="181">
        <f t="shared" si="1754"/>
        <v>0</v>
      </c>
      <c r="AO2750" s="180">
        <v>0</v>
      </c>
      <c r="AP2750" s="180">
        <v>0</v>
      </c>
      <c r="AQ2750" s="181">
        <f t="shared" si="1755"/>
        <v>0</v>
      </c>
      <c r="AR2750" s="180">
        <v>0</v>
      </c>
      <c r="AS2750" s="180">
        <v>0</v>
      </c>
      <c r="AT2750" s="181">
        <f t="shared" si="1756"/>
        <v>0</v>
      </c>
      <c r="AU2750" s="180">
        <f t="shared" si="1764"/>
        <v>0</v>
      </c>
      <c r="AV2750" s="180">
        <f t="shared" si="1764"/>
        <v>0</v>
      </c>
      <c r="AW2750" s="181">
        <f t="shared" si="1757"/>
        <v>0</v>
      </c>
      <c r="AX2750" s="183">
        <f t="shared" si="1765"/>
        <v>0</v>
      </c>
      <c r="AY2750" s="183">
        <f t="shared" si="1765"/>
        <v>0</v>
      </c>
      <c r="AZ2750" s="183"/>
      <c r="BA2750" s="183"/>
      <c r="BB2750" s="183"/>
      <c r="BC2750" s="183"/>
      <c r="BD2750" s="183">
        <f t="shared" si="1766"/>
        <v>0</v>
      </c>
      <c r="BE2750" s="183">
        <f t="shared" si="1766"/>
        <v>0</v>
      </c>
    </row>
    <row r="2751" spans="2:57" ht="15.75" hidden="1">
      <c r="B2751" s="163">
        <v>2025</v>
      </c>
      <c r="C2751" s="163">
        <v>20</v>
      </c>
      <c r="D2751" s="164"/>
      <c r="E2751" s="165"/>
      <c r="F2751" s="163">
        <v>4</v>
      </c>
      <c r="G2751" s="163">
        <v>10</v>
      </c>
      <c r="H2751" s="163">
        <v>26</v>
      </c>
      <c r="I2751" s="163">
        <v>6000</v>
      </c>
      <c r="J2751" s="163">
        <v>6200</v>
      </c>
      <c r="K2751" s="163">
        <v>627</v>
      </c>
      <c r="L2751" s="166" t="s">
        <v>44</v>
      </c>
      <c r="M2751" s="167"/>
      <c r="N2751" s="168" t="s">
        <v>1627</v>
      </c>
      <c r="O2751" s="169">
        <v>0</v>
      </c>
      <c r="P2751" s="169">
        <v>0</v>
      </c>
      <c r="Q2751" s="169">
        <v>0</v>
      </c>
      <c r="R2751" s="170"/>
      <c r="S2751" s="171"/>
      <c r="T2751" s="172"/>
      <c r="U2751" s="169">
        <f t="shared" ref="U2751:AD2751" si="1767">SUM(U2752:U2754)</f>
        <v>0</v>
      </c>
      <c r="V2751" s="169">
        <f t="shared" si="1767"/>
        <v>0</v>
      </c>
      <c r="W2751" s="173">
        <f t="shared" si="1767"/>
        <v>0</v>
      </c>
      <c r="X2751" s="173">
        <f t="shared" si="1767"/>
        <v>0</v>
      </c>
      <c r="Y2751" s="169">
        <f t="shared" si="1767"/>
        <v>0</v>
      </c>
      <c r="Z2751" s="169">
        <f t="shared" si="1767"/>
        <v>0</v>
      </c>
      <c r="AA2751" s="173">
        <f t="shared" si="1767"/>
        <v>0</v>
      </c>
      <c r="AB2751" s="173">
        <f t="shared" si="1767"/>
        <v>0</v>
      </c>
      <c r="AC2751" s="169">
        <f t="shared" si="1767"/>
        <v>0</v>
      </c>
      <c r="AD2751" s="169">
        <f t="shared" si="1767"/>
        <v>0</v>
      </c>
      <c r="AE2751" s="169">
        <f t="shared" si="1751"/>
        <v>0</v>
      </c>
      <c r="AF2751" s="169">
        <f>SUM(AF2752:AF2754)</f>
        <v>0</v>
      </c>
      <c r="AG2751" s="169">
        <f>SUM(AG2752:AG2754)</f>
        <v>0</v>
      </c>
      <c r="AH2751" s="169">
        <f t="shared" si="1752"/>
        <v>0</v>
      </c>
      <c r="AI2751" s="169">
        <f>SUM(AI2752:AI2754)</f>
        <v>0</v>
      </c>
      <c r="AJ2751" s="169">
        <f>SUM(AJ2752:AJ2754)</f>
        <v>0</v>
      </c>
      <c r="AK2751" s="169">
        <f t="shared" si="1753"/>
        <v>0</v>
      </c>
      <c r="AL2751" s="169">
        <f>SUM(AL2752:AL2754)</f>
        <v>0</v>
      </c>
      <c r="AM2751" s="169">
        <f>SUM(AM2752:AM2754)</f>
        <v>0</v>
      </c>
      <c r="AN2751" s="169">
        <f t="shared" si="1754"/>
        <v>0</v>
      </c>
      <c r="AO2751" s="169">
        <f>SUM(AO2752:AO2754)</f>
        <v>0</v>
      </c>
      <c r="AP2751" s="169">
        <f>SUM(AP2752:AP2754)</f>
        <v>0</v>
      </c>
      <c r="AQ2751" s="169">
        <f t="shared" si="1755"/>
        <v>0</v>
      </c>
      <c r="AR2751" s="169">
        <f>SUM(AR2752:AR2754)</f>
        <v>0</v>
      </c>
      <c r="AS2751" s="169">
        <f>SUM(AS2752:AS2754)</f>
        <v>0</v>
      </c>
      <c r="AT2751" s="169">
        <f t="shared" si="1756"/>
        <v>0</v>
      </c>
      <c r="AU2751" s="169">
        <f>SUM(AU2752:AU2754)</f>
        <v>0</v>
      </c>
      <c r="AV2751" s="169">
        <f>SUM(AV2752:AV2754)</f>
        <v>0</v>
      </c>
      <c r="AW2751" s="169">
        <f t="shared" si="1757"/>
        <v>0</v>
      </c>
      <c r="AX2751" s="171"/>
      <c r="AY2751" s="172"/>
      <c r="AZ2751" s="171"/>
      <c r="BA2751" s="172"/>
      <c r="BB2751" s="171"/>
      <c r="BC2751" s="172"/>
      <c r="BD2751" s="171"/>
      <c r="BE2751" s="172"/>
    </row>
    <row r="2752" spans="2:57" ht="90" hidden="1">
      <c r="B2752" s="174">
        <v>2025</v>
      </c>
      <c r="C2752" s="174">
        <v>20</v>
      </c>
      <c r="D2752" s="175">
        <v>0</v>
      </c>
      <c r="E2752" s="176"/>
      <c r="F2752" s="174">
        <v>4</v>
      </c>
      <c r="G2752" s="174">
        <v>10</v>
      </c>
      <c r="H2752" s="174">
        <v>26</v>
      </c>
      <c r="I2752" s="174">
        <v>6000</v>
      </c>
      <c r="J2752" s="174">
        <v>6200</v>
      </c>
      <c r="K2752" s="174">
        <v>627</v>
      </c>
      <c r="L2752" s="177">
        <v>798</v>
      </c>
      <c r="M2752" s="178">
        <v>0</v>
      </c>
      <c r="N2752" s="179" t="s">
        <v>1628</v>
      </c>
      <c r="O2752" s="180">
        <v>0</v>
      </c>
      <c r="P2752" s="180">
        <v>0</v>
      </c>
      <c r="Q2752" s="181">
        <v>0</v>
      </c>
      <c r="R2752" s="182" t="s">
        <v>232</v>
      </c>
      <c r="S2752" s="183">
        <v>0</v>
      </c>
      <c r="T2752" s="183">
        <v>0</v>
      </c>
      <c r="U2752" s="180">
        <v>0</v>
      </c>
      <c r="V2752" s="180">
        <v>0</v>
      </c>
      <c r="W2752" s="183">
        <v>0</v>
      </c>
      <c r="X2752" s="183">
        <v>0</v>
      </c>
      <c r="Y2752" s="180">
        <v>0</v>
      </c>
      <c r="Z2752" s="180">
        <v>0</v>
      </c>
      <c r="AA2752" s="183">
        <v>0</v>
      </c>
      <c r="AB2752" s="183">
        <v>0</v>
      </c>
      <c r="AC2752" s="180">
        <f t="shared" ref="AC2752:AD2754" si="1768">+O2752+U2752-Y2752</f>
        <v>0</v>
      </c>
      <c r="AD2752" s="180">
        <f t="shared" si="1768"/>
        <v>0</v>
      </c>
      <c r="AE2752" s="181">
        <f t="shared" si="1751"/>
        <v>0</v>
      </c>
      <c r="AF2752" s="180">
        <v>0</v>
      </c>
      <c r="AG2752" s="180">
        <v>0</v>
      </c>
      <c r="AH2752" s="181">
        <f t="shared" si="1752"/>
        <v>0</v>
      </c>
      <c r="AI2752" s="180">
        <v>0</v>
      </c>
      <c r="AJ2752" s="180">
        <v>0</v>
      </c>
      <c r="AK2752" s="181">
        <f t="shared" si="1753"/>
        <v>0</v>
      </c>
      <c r="AL2752" s="180">
        <v>0</v>
      </c>
      <c r="AM2752" s="180">
        <v>0</v>
      </c>
      <c r="AN2752" s="181">
        <f t="shared" si="1754"/>
        <v>0</v>
      </c>
      <c r="AO2752" s="180">
        <v>0</v>
      </c>
      <c r="AP2752" s="180">
        <v>0</v>
      </c>
      <c r="AQ2752" s="181">
        <f t="shared" si="1755"/>
        <v>0</v>
      </c>
      <c r="AR2752" s="180">
        <v>0</v>
      </c>
      <c r="AS2752" s="180">
        <v>0</v>
      </c>
      <c r="AT2752" s="181">
        <f t="shared" si="1756"/>
        <v>0</v>
      </c>
      <c r="AU2752" s="180">
        <f t="shared" ref="AU2752:AV2754" si="1769">+AC2752-AF2752-AI2752-AL2752-AO2752-AR2752</f>
        <v>0</v>
      </c>
      <c r="AV2752" s="180">
        <f t="shared" si="1769"/>
        <v>0</v>
      </c>
      <c r="AW2752" s="181">
        <f t="shared" si="1757"/>
        <v>0</v>
      </c>
      <c r="AX2752" s="183">
        <f t="shared" ref="AX2752:AY2754" si="1770">+S2752+W2752-AA2752</f>
        <v>0</v>
      </c>
      <c r="AY2752" s="183">
        <f t="shared" si="1770"/>
        <v>0</v>
      </c>
      <c r="AZ2752" s="183"/>
      <c r="BA2752" s="183"/>
      <c r="BB2752" s="183"/>
      <c r="BC2752" s="183"/>
      <c r="BD2752" s="183">
        <f t="shared" ref="BD2752:BE2754" si="1771">+AX2752-AZ2752-BB2752</f>
        <v>0</v>
      </c>
      <c r="BE2752" s="183">
        <f t="shared" si="1771"/>
        <v>0</v>
      </c>
    </row>
    <row r="2753" spans="2:57" ht="90" hidden="1">
      <c r="B2753" s="174">
        <v>2025</v>
      </c>
      <c r="C2753" s="174">
        <v>20</v>
      </c>
      <c r="D2753" s="175">
        <v>0</v>
      </c>
      <c r="E2753" s="176"/>
      <c r="F2753" s="174">
        <v>4</v>
      </c>
      <c r="G2753" s="174">
        <v>10</v>
      </c>
      <c r="H2753" s="174">
        <v>26</v>
      </c>
      <c r="I2753" s="174">
        <v>6000</v>
      </c>
      <c r="J2753" s="174">
        <v>6200</v>
      </c>
      <c r="K2753" s="174">
        <v>627</v>
      </c>
      <c r="L2753" s="177">
        <v>799</v>
      </c>
      <c r="M2753" s="178">
        <v>0</v>
      </c>
      <c r="N2753" s="179" t="s">
        <v>1629</v>
      </c>
      <c r="O2753" s="180">
        <v>0</v>
      </c>
      <c r="P2753" s="180">
        <v>0</v>
      </c>
      <c r="Q2753" s="181">
        <v>0</v>
      </c>
      <c r="R2753" s="182" t="s">
        <v>232</v>
      </c>
      <c r="S2753" s="183">
        <v>0</v>
      </c>
      <c r="T2753" s="183">
        <v>0</v>
      </c>
      <c r="U2753" s="180">
        <v>0</v>
      </c>
      <c r="V2753" s="180">
        <v>0</v>
      </c>
      <c r="W2753" s="183">
        <v>0</v>
      </c>
      <c r="X2753" s="183">
        <v>0</v>
      </c>
      <c r="Y2753" s="180">
        <v>0</v>
      </c>
      <c r="Z2753" s="180">
        <v>0</v>
      </c>
      <c r="AA2753" s="183">
        <v>0</v>
      </c>
      <c r="AB2753" s="183">
        <v>0</v>
      </c>
      <c r="AC2753" s="180">
        <f t="shared" si="1768"/>
        <v>0</v>
      </c>
      <c r="AD2753" s="180">
        <f t="shared" si="1768"/>
        <v>0</v>
      </c>
      <c r="AE2753" s="181">
        <f t="shared" si="1751"/>
        <v>0</v>
      </c>
      <c r="AF2753" s="180">
        <v>0</v>
      </c>
      <c r="AG2753" s="180">
        <v>0</v>
      </c>
      <c r="AH2753" s="181">
        <f t="shared" si="1752"/>
        <v>0</v>
      </c>
      <c r="AI2753" s="180">
        <v>0</v>
      </c>
      <c r="AJ2753" s="180">
        <v>0</v>
      </c>
      <c r="AK2753" s="181">
        <f t="shared" si="1753"/>
        <v>0</v>
      </c>
      <c r="AL2753" s="180">
        <v>0</v>
      </c>
      <c r="AM2753" s="180">
        <v>0</v>
      </c>
      <c r="AN2753" s="181">
        <f t="shared" si="1754"/>
        <v>0</v>
      </c>
      <c r="AO2753" s="180">
        <v>0</v>
      </c>
      <c r="AP2753" s="180">
        <v>0</v>
      </c>
      <c r="AQ2753" s="181">
        <f t="shared" si="1755"/>
        <v>0</v>
      </c>
      <c r="AR2753" s="180">
        <v>0</v>
      </c>
      <c r="AS2753" s="180">
        <v>0</v>
      </c>
      <c r="AT2753" s="181">
        <f t="shared" si="1756"/>
        <v>0</v>
      </c>
      <c r="AU2753" s="180">
        <f t="shared" si="1769"/>
        <v>0</v>
      </c>
      <c r="AV2753" s="180">
        <f t="shared" si="1769"/>
        <v>0</v>
      </c>
      <c r="AW2753" s="181">
        <f t="shared" si="1757"/>
        <v>0</v>
      </c>
      <c r="AX2753" s="183">
        <f t="shared" si="1770"/>
        <v>0</v>
      </c>
      <c r="AY2753" s="183">
        <f t="shared" si="1770"/>
        <v>0</v>
      </c>
      <c r="AZ2753" s="183"/>
      <c r="BA2753" s="183"/>
      <c r="BB2753" s="183"/>
      <c r="BC2753" s="183"/>
      <c r="BD2753" s="183">
        <f t="shared" si="1771"/>
        <v>0</v>
      </c>
      <c r="BE2753" s="183">
        <f t="shared" si="1771"/>
        <v>0</v>
      </c>
    </row>
    <row r="2754" spans="2:57" ht="90" hidden="1">
      <c r="B2754" s="174">
        <v>2025</v>
      </c>
      <c r="C2754" s="174">
        <v>20</v>
      </c>
      <c r="D2754" s="175">
        <v>0</v>
      </c>
      <c r="E2754" s="176"/>
      <c r="F2754" s="174">
        <v>4</v>
      </c>
      <c r="G2754" s="174">
        <v>10</v>
      </c>
      <c r="H2754" s="174">
        <v>26</v>
      </c>
      <c r="I2754" s="174">
        <v>6000</v>
      </c>
      <c r="J2754" s="174">
        <v>6200</v>
      </c>
      <c r="K2754" s="174">
        <v>627</v>
      </c>
      <c r="L2754" s="177">
        <v>800</v>
      </c>
      <c r="M2754" s="178">
        <v>0</v>
      </c>
      <c r="N2754" s="179" t="s">
        <v>1630</v>
      </c>
      <c r="O2754" s="180">
        <v>0</v>
      </c>
      <c r="P2754" s="180">
        <v>0</v>
      </c>
      <c r="Q2754" s="181">
        <v>0</v>
      </c>
      <c r="R2754" s="182" t="s">
        <v>232</v>
      </c>
      <c r="S2754" s="183">
        <v>0</v>
      </c>
      <c r="T2754" s="183">
        <v>0</v>
      </c>
      <c r="U2754" s="180">
        <v>0</v>
      </c>
      <c r="V2754" s="180">
        <v>0</v>
      </c>
      <c r="W2754" s="183">
        <v>0</v>
      </c>
      <c r="X2754" s="183">
        <v>0</v>
      </c>
      <c r="Y2754" s="180">
        <v>0</v>
      </c>
      <c r="Z2754" s="180">
        <v>0</v>
      </c>
      <c r="AA2754" s="183">
        <v>0</v>
      </c>
      <c r="AB2754" s="183">
        <v>0</v>
      </c>
      <c r="AC2754" s="180">
        <f t="shared" si="1768"/>
        <v>0</v>
      </c>
      <c r="AD2754" s="180">
        <f t="shared" si="1768"/>
        <v>0</v>
      </c>
      <c r="AE2754" s="181">
        <f t="shared" si="1751"/>
        <v>0</v>
      </c>
      <c r="AF2754" s="180">
        <v>0</v>
      </c>
      <c r="AG2754" s="180">
        <v>0</v>
      </c>
      <c r="AH2754" s="181">
        <f t="shared" si="1752"/>
        <v>0</v>
      </c>
      <c r="AI2754" s="180">
        <v>0</v>
      </c>
      <c r="AJ2754" s="180">
        <v>0</v>
      </c>
      <c r="AK2754" s="181">
        <f t="shared" si="1753"/>
        <v>0</v>
      </c>
      <c r="AL2754" s="180">
        <v>0</v>
      </c>
      <c r="AM2754" s="180">
        <v>0</v>
      </c>
      <c r="AN2754" s="181">
        <f t="shared" si="1754"/>
        <v>0</v>
      </c>
      <c r="AO2754" s="180">
        <v>0</v>
      </c>
      <c r="AP2754" s="180">
        <v>0</v>
      </c>
      <c r="AQ2754" s="181">
        <f t="shared" si="1755"/>
        <v>0</v>
      </c>
      <c r="AR2754" s="180">
        <v>0</v>
      </c>
      <c r="AS2754" s="180">
        <v>0</v>
      </c>
      <c r="AT2754" s="181">
        <f t="shared" si="1756"/>
        <v>0</v>
      </c>
      <c r="AU2754" s="180">
        <f t="shared" si="1769"/>
        <v>0</v>
      </c>
      <c r="AV2754" s="180">
        <f t="shared" si="1769"/>
        <v>0</v>
      </c>
      <c r="AW2754" s="181">
        <f t="shared" si="1757"/>
        <v>0</v>
      </c>
      <c r="AX2754" s="183">
        <f t="shared" si="1770"/>
        <v>0</v>
      </c>
      <c r="AY2754" s="183">
        <f t="shared" si="1770"/>
        <v>0</v>
      </c>
      <c r="AZ2754" s="183"/>
      <c r="BA2754" s="183"/>
      <c r="BB2754" s="183"/>
      <c r="BC2754" s="183"/>
      <c r="BD2754" s="183">
        <f t="shared" si="1771"/>
        <v>0</v>
      </c>
      <c r="BE2754" s="183">
        <f t="shared" si="1771"/>
        <v>0</v>
      </c>
    </row>
    <row r="2755" spans="2:57" s="129" customFormat="1" ht="15.75" hidden="1">
      <c r="B2755" s="118">
        <v>2025</v>
      </c>
      <c r="C2755" s="118">
        <v>20</v>
      </c>
      <c r="D2755" s="119"/>
      <c r="E2755" s="120"/>
      <c r="F2755" s="118">
        <v>4</v>
      </c>
      <c r="G2755" s="118">
        <v>11</v>
      </c>
      <c r="H2755" s="118"/>
      <c r="I2755" s="118"/>
      <c r="J2755" s="118"/>
      <c r="K2755" s="118"/>
      <c r="L2755" s="121"/>
      <c r="M2755" s="122"/>
      <c r="N2755" s="123" t="s">
        <v>1631</v>
      </c>
      <c r="O2755" s="124">
        <v>0</v>
      </c>
      <c r="P2755" s="124">
        <v>0</v>
      </c>
      <c r="Q2755" s="124">
        <v>0</v>
      </c>
      <c r="R2755" s="125" t="s">
        <v>44</v>
      </c>
      <c r="S2755" s="126"/>
      <c r="T2755" s="127"/>
      <c r="U2755" s="124">
        <f t="shared" ref="U2755:AD2755" si="1772">+U2756+U2842</f>
        <v>0</v>
      </c>
      <c r="V2755" s="124">
        <f t="shared" si="1772"/>
        <v>0</v>
      </c>
      <c r="W2755" s="128">
        <f t="shared" si="1772"/>
        <v>0</v>
      </c>
      <c r="X2755" s="128">
        <f t="shared" si="1772"/>
        <v>0</v>
      </c>
      <c r="Y2755" s="124">
        <f t="shared" si="1772"/>
        <v>0</v>
      </c>
      <c r="Z2755" s="124">
        <f t="shared" si="1772"/>
        <v>0</v>
      </c>
      <c r="AA2755" s="128">
        <f t="shared" si="1772"/>
        <v>0</v>
      </c>
      <c r="AB2755" s="128">
        <f t="shared" si="1772"/>
        <v>0</v>
      </c>
      <c r="AC2755" s="124">
        <f t="shared" si="1772"/>
        <v>0</v>
      </c>
      <c r="AD2755" s="124">
        <f t="shared" si="1772"/>
        <v>0</v>
      </c>
      <c r="AE2755" s="124">
        <f t="shared" si="1751"/>
        <v>0</v>
      </c>
      <c r="AF2755" s="124">
        <f>+AF2756+AF2842</f>
        <v>0</v>
      </c>
      <c r="AG2755" s="124">
        <f>+AG2756+AG2842</f>
        <v>0</v>
      </c>
      <c r="AH2755" s="124">
        <f t="shared" si="1752"/>
        <v>0</v>
      </c>
      <c r="AI2755" s="124">
        <f>+AI2756+AI2842</f>
        <v>0</v>
      </c>
      <c r="AJ2755" s="124">
        <f>+AJ2756+AJ2842</f>
        <v>0</v>
      </c>
      <c r="AK2755" s="124">
        <f t="shared" si="1753"/>
        <v>0</v>
      </c>
      <c r="AL2755" s="124">
        <f>+AL2756+AL2842</f>
        <v>0</v>
      </c>
      <c r="AM2755" s="124">
        <f>+AM2756+AM2842</f>
        <v>0</v>
      </c>
      <c r="AN2755" s="124">
        <f t="shared" si="1754"/>
        <v>0</v>
      </c>
      <c r="AO2755" s="124">
        <f>+AO2756+AO2842</f>
        <v>0</v>
      </c>
      <c r="AP2755" s="124">
        <f>+AP2756+AP2842</f>
        <v>0</v>
      </c>
      <c r="AQ2755" s="124">
        <f t="shared" si="1755"/>
        <v>0</v>
      </c>
      <c r="AR2755" s="124">
        <f>+AR2756+AR2842</f>
        <v>0</v>
      </c>
      <c r="AS2755" s="124">
        <f>+AS2756+AS2842</f>
        <v>0</v>
      </c>
      <c r="AT2755" s="124">
        <f t="shared" si="1756"/>
        <v>0</v>
      </c>
      <c r="AU2755" s="124">
        <f>+AU2756+AU2842</f>
        <v>0</v>
      </c>
      <c r="AV2755" s="124">
        <f>+AV2756+AV2842</f>
        <v>0</v>
      </c>
      <c r="AW2755" s="124">
        <f t="shared" si="1757"/>
        <v>0</v>
      </c>
      <c r="AX2755" s="126"/>
      <c r="AY2755" s="127"/>
      <c r="AZ2755" s="126"/>
      <c r="BA2755" s="127"/>
      <c r="BB2755" s="126"/>
      <c r="BC2755" s="127"/>
      <c r="BD2755" s="126"/>
      <c r="BE2755" s="127"/>
    </row>
    <row r="2756" spans="2:57" ht="15.75" hidden="1">
      <c r="B2756" s="130">
        <v>2025</v>
      </c>
      <c r="C2756" s="130">
        <v>20</v>
      </c>
      <c r="D2756" s="131"/>
      <c r="E2756" s="132"/>
      <c r="F2756" s="130">
        <v>4</v>
      </c>
      <c r="G2756" s="130">
        <v>11</v>
      </c>
      <c r="H2756" s="130">
        <v>27</v>
      </c>
      <c r="I2756" s="130"/>
      <c r="J2756" s="130"/>
      <c r="K2756" s="130"/>
      <c r="L2756" s="185" t="s">
        <v>44</v>
      </c>
      <c r="M2756" s="134"/>
      <c r="N2756" s="135" t="s">
        <v>1632</v>
      </c>
      <c r="O2756" s="136">
        <v>0</v>
      </c>
      <c r="P2756" s="136">
        <v>0</v>
      </c>
      <c r="Q2756" s="136">
        <v>0</v>
      </c>
      <c r="R2756" s="137"/>
      <c r="S2756" s="138"/>
      <c r="T2756" s="139"/>
      <c r="U2756" s="136">
        <f t="shared" ref="U2756:AD2756" si="1773">+U2757+U2766+U2785+U2820</f>
        <v>0</v>
      </c>
      <c r="V2756" s="136">
        <f t="shared" si="1773"/>
        <v>0</v>
      </c>
      <c r="W2756" s="140">
        <f t="shared" si="1773"/>
        <v>0</v>
      </c>
      <c r="X2756" s="140">
        <f t="shared" si="1773"/>
        <v>0</v>
      </c>
      <c r="Y2756" s="136">
        <f t="shared" si="1773"/>
        <v>0</v>
      </c>
      <c r="Z2756" s="136">
        <f t="shared" si="1773"/>
        <v>0</v>
      </c>
      <c r="AA2756" s="140">
        <f t="shared" si="1773"/>
        <v>0</v>
      </c>
      <c r="AB2756" s="140">
        <f t="shared" si="1773"/>
        <v>0</v>
      </c>
      <c r="AC2756" s="136">
        <f t="shared" si="1773"/>
        <v>0</v>
      </c>
      <c r="AD2756" s="136">
        <f t="shared" si="1773"/>
        <v>0</v>
      </c>
      <c r="AE2756" s="136">
        <f t="shared" si="1751"/>
        <v>0</v>
      </c>
      <c r="AF2756" s="136">
        <f>+AF2757+AF2766+AF2785+AF2820</f>
        <v>0</v>
      </c>
      <c r="AG2756" s="136">
        <f>+AG2757+AG2766+AG2785+AG2820</f>
        <v>0</v>
      </c>
      <c r="AH2756" s="136">
        <f t="shared" si="1752"/>
        <v>0</v>
      </c>
      <c r="AI2756" s="136">
        <f>+AI2757+AI2766+AI2785+AI2820</f>
        <v>0</v>
      </c>
      <c r="AJ2756" s="136">
        <f>+AJ2757+AJ2766+AJ2785+AJ2820</f>
        <v>0</v>
      </c>
      <c r="AK2756" s="136">
        <f t="shared" si="1753"/>
        <v>0</v>
      </c>
      <c r="AL2756" s="136">
        <f>+AL2757+AL2766+AL2785+AL2820</f>
        <v>0</v>
      </c>
      <c r="AM2756" s="136">
        <f>+AM2757+AM2766+AM2785+AM2820</f>
        <v>0</v>
      </c>
      <c r="AN2756" s="136">
        <f t="shared" si="1754"/>
        <v>0</v>
      </c>
      <c r="AO2756" s="136">
        <f>+AO2757+AO2766+AO2785+AO2820</f>
        <v>0</v>
      </c>
      <c r="AP2756" s="136">
        <f>+AP2757+AP2766+AP2785+AP2820</f>
        <v>0</v>
      </c>
      <c r="AQ2756" s="136">
        <f t="shared" si="1755"/>
        <v>0</v>
      </c>
      <c r="AR2756" s="136">
        <f>+AR2757+AR2766+AR2785+AR2820</f>
        <v>0</v>
      </c>
      <c r="AS2756" s="136">
        <f>+AS2757+AS2766+AS2785+AS2820</f>
        <v>0</v>
      </c>
      <c r="AT2756" s="136">
        <f t="shared" si="1756"/>
        <v>0</v>
      </c>
      <c r="AU2756" s="136">
        <f>+AU2757+AU2766+AU2785+AU2820</f>
        <v>0</v>
      </c>
      <c r="AV2756" s="136">
        <f>+AV2757+AV2766+AV2785+AV2820</f>
        <v>0</v>
      </c>
      <c r="AW2756" s="136">
        <f t="shared" si="1757"/>
        <v>0</v>
      </c>
      <c r="AX2756" s="138"/>
      <c r="AY2756" s="139"/>
      <c r="AZ2756" s="138"/>
      <c r="BA2756" s="139"/>
      <c r="BB2756" s="138"/>
      <c r="BC2756" s="139"/>
      <c r="BD2756" s="138"/>
      <c r="BE2756" s="139"/>
    </row>
    <row r="2757" spans="2:57" ht="15.75" hidden="1">
      <c r="B2757" s="141">
        <v>2025</v>
      </c>
      <c r="C2757" s="141">
        <v>20</v>
      </c>
      <c r="D2757" s="142"/>
      <c r="E2757" s="143"/>
      <c r="F2757" s="141">
        <v>4</v>
      </c>
      <c r="G2757" s="141">
        <v>11</v>
      </c>
      <c r="H2757" s="141">
        <v>27</v>
      </c>
      <c r="I2757" s="141">
        <v>1000</v>
      </c>
      <c r="J2757" s="141"/>
      <c r="K2757" s="141"/>
      <c r="L2757" s="144"/>
      <c r="M2757" s="237"/>
      <c r="N2757" s="146" t="s">
        <v>68</v>
      </c>
      <c r="O2757" s="147">
        <v>0</v>
      </c>
      <c r="P2757" s="147">
        <v>0</v>
      </c>
      <c r="Q2757" s="147">
        <v>0</v>
      </c>
      <c r="R2757" s="194"/>
      <c r="S2757" s="238"/>
      <c r="T2757" s="238"/>
      <c r="U2757" s="147">
        <f t="shared" ref="U2757:AD2757" si="1774">+U2758+U2763</f>
        <v>0</v>
      </c>
      <c r="V2757" s="147">
        <f t="shared" si="1774"/>
        <v>0</v>
      </c>
      <c r="W2757" s="151">
        <f t="shared" si="1774"/>
        <v>0</v>
      </c>
      <c r="X2757" s="151">
        <f t="shared" si="1774"/>
        <v>0</v>
      </c>
      <c r="Y2757" s="147">
        <f t="shared" si="1774"/>
        <v>0</v>
      </c>
      <c r="Z2757" s="147">
        <f t="shared" si="1774"/>
        <v>0</v>
      </c>
      <c r="AA2757" s="151">
        <f t="shared" si="1774"/>
        <v>0</v>
      </c>
      <c r="AB2757" s="151">
        <f t="shared" si="1774"/>
        <v>0</v>
      </c>
      <c r="AC2757" s="147">
        <f t="shared" si="1774"/>
        <v>0</v>
      </c>
      <c r="AD2757" s="147">
        <f t="shared" si="1774"/>
        <v>0</v>
      </c>
      <c r="AE2757" s="147">
        <f t="shared" si="1751"/>
        <v>0</v>
      </c>
      <c r="AF2757" s="147">
        <f>+AF2758+AF2763</f>
        <v>0</v>
      </c>
      <c r="AG2757" s="147">
        <f>+AG2758+AG2763</f>
        <v>0</v>
      </c>
      <c r="AH2757" s="147">
        <f t="shared" si="1752"/>
        <v>0</v>
      </c>
      <c r="AI2757" s="147">
        <f>+AI2758+AI2763</f>
        <v>0</v>
      </c>
      <c r="AJ2757" s="147">
        <f>+AJ2758+AJ2763</f>
        <v>0</v>
      </c>
      <c r="AK2757" s="147">
        <f t="shared" si="1753"/>
        <v>0</v>
      </c>
      <c r="AL2757" s="147">
        <f>+AL2758+AL2763</f>
        <v>0</v>
      </c>
      <c r="AM2757" s="147">
        <f>+AM2758+AM2763</f>
        <v>0</v>
      </c>
      <c r="AN2757" s="147">
        <f t="shared" si="1754"/>
        <v>0</v>
      </c>
      <c r="AO2757" s="147">
        <f>+AO2758+AO2763</f>
        <v>0</v>
      </c>
      <c r="AP2757" s="147">
        <f>+AP2758+AP2763</f>
        <v>0</v>
      </c>
      <c r="AQ2757" s="147">
        <f t="shared" si="1755"/>
        <v>0</v>
      </c>
      <c r="AR2757" s="147">
        <f>+AR2758+AR2763</f>
        <v>0</v>
      </c>
      <c r="AS2757" s="147">
        <f>+AS2758+AS2763</f>
        <v>0</v>
      </c>
      <c r="AT2757" s="147">
        <f t="shared" si="1756"/>
        <v>0</v>
      </c>
      <c r="AU2757" s="147">
        <f>+AU2758+AU2763</f>
        <v>0</v>
      </c>
      <c r="AV2757" s="147">
        <f>+AV2758+AV2763</f>
        <v>0</v>
      </c>
      <c r="AW2757" s="147">
        <f t="shared" si="1757"/>
        <v>0</v>
      </c>
      <c r="AX2757" s="238"/>
      <c r="AY2757" s="238"/>
      <c r="AZ2757" s="238"/>
      <c r="BA2757" s="238"/>
      <c r="BB2757" s="238"/>
      <c r="BC2757" s="238"/>
      <c r="BD2757" s="238"/>
      <c r="BE2757" s="238"/>
    </row>
    <row r="2758" spans="2:57" ht="15.75" hidden="1">
      <c r="B2758" s="152">
        <v>2025</v>
      </c>
      <c r="C2758" s="152">
        <v>20</v>
      </c>
      <c r="D2758" s="153"/>
      <c r="E2758" s="154"/>
      <c r="F2758" s="152">
        <v>4</v>
      </c>
      <c r="G2758" s="152">
        <v>11</v>
      </c>
      <c r="H2758" s="152">
        <v>27</v>
      </c>
      <c r="I2758" s="152">
        <v>1000</v>
      </c>
      <c r="J2758" s="152">
        <v>1200</v>
      </c>
      <c r="K2758" s="152"/>
      <c r="L2758" s="155"/>
      <c r="M2758" s="239"/>
      <c r="N2758" s="157" t="s">
        <v>69</v>
      </c>
      <c r="O2758" s="158">
        <v>0</v>
      </c>
      <c r="P2758" s="158">
        <v>0</v>
      </c>
      <c r="Q2758" s="158">
        <v>0</v>
      </c>
      <c r="R2758" s="240"/>
      <c r="S2758" s="199"/>
      <c r="T2758" s="199"/>
      <c r="U2758" s="158">
        <f t="shared" ref="U2758:AD2758" si="1775">+U2759+U2761</f>
        <v>0</v>
      </c>
      <c r="V2758" s="158">
        <f t="shared" si="1775"/>
        <v>0</v>
      </c>
      <c r="W2758" s="162">
        <f t="shared" si="1775"/>
        <v>0</v>
      </c>
      <c r="X2758" s="162">
        <f t="shared" si="1775"/>
        <v>0</v>
      </c>
      <c r="Y2758" s="158">
        <f t="shared" si="1775"/>
        <v>0</v>
      </c>
      <c r="Z2758" s="158">
        <f t="shared" si="1775"/>
        <v>0</v>
      </c>
      <c r="AA2758" s="162">
        <f t="shared" si="1775"/>
        <v>0</v>
      </c>
      <c r="AB2758" s="162">
        <f t="shared" si="1775"/>
        <v>0</v>
      </c>
      <c r="AC2758" s="158">
        <f t="shared" si="1775"/>
        <v>0</v>
      </c>
      <c r="AD2758" s="158">
        <f t="shared" si="1775"/>
        <v>0</v>
      </c>
      <c r="AE2758" s="158">
        <f t="shared" si="1751"/>
        <v>0</v>
      </c>
      <c r="AF2758" s="158">
        <f>+AF2759+AF2761</f>
        <v>0</v>
      </c>
      <c r="AG2758" s="158">
        <f>+AG2759+AG2761</f>
        <v>0</v>
      </c>
      <c r="AH2758" s="158">
        <f t="shared" si="1752"/>
        <v>0</v>
      </c>
      <c r="AI2758" s="158">
        <f>+AI2759+AI2761</f>
        <v>0</v>
      </c>
      <c r="AJ2758" s="158">
        <f>+AJ2759+AJ2761</f>
        <v>0</v>
      </c>
      <c r="AK2758" s="158">
        <f t="shared" si="1753"/>
        <v>0</v>
      </c>
      <c r="AL2758" s="158">
        <f>+AL2759+AL2761</f>
        <v>0</v>
      </c>
      <c r="AM2758" s="158">
        <f>+AM2759+AM2761</f>
        <v>0</v>
      </c>
      <c r="AN2758" s="158">
        <f t="shared" si="1754"/>
        <v>0</v>
      </c>
      <c r="AO2758" s="158">
        <f>+AO2759+AO2761</f>
        <v>0</v>
      </c>
      <c r="AP2758" s="158">
        <f>+AP2759+AP2761</f>
        <v>0</v>
      </c>
      <c r="AQ2758" s="158">
        <f t="shared" si="1755"/>
        <v>0</v>
      </c>
      <c r="AR2758" s="158">
        <f>+AR2759+AR2761</f>
        <v>0</v>
      </c>
      <c r="AS2758" s="158">
        <f>+AS2759+AS2761</f>
        <v>0</v>
      </c>
      <c r="AT2758" s="158">
        <f t="shared" si="1756"/>
        <v>0</v>
      </c>
      <c r="AU2758" s="158">
        <f>+AU2759+AU2761</f>
        <v>0</v>
      </c>
      <c r="AV2758" s="158">
        <f>+AV2759+AV2761</f>
        <v>0</v>
      </c>
      <c r="AW2758" s="158">
        <f t="shared" si="1757"/>
        <v>0</v>
      </c>
      <c r="AX2758" s="199"/>
      <c r="AY2758" s="199"/>
      <c r="AZ2758" s="199"/>
      <c r="BA2758" s="199"/>
      <c r="BB2758" s="199"/>
      <c r="BC2758" s="199"/>
      <c r="BD2758" s="199"/>
      <c r="BE2758" s="199"/>
    </row>
    <row r="2759" spans="2:57" ht="15.75" hidden="1">
      <c r="B2759" s="163">
        <v>2025</v>
      </c>
      <c r="C2759" s="163">
        <v>20</v>
      </c>
      <c r="D2759" s="164"/>
      <c r="E2759" s="165"/>
      <c r="F2759" s="163">
        <v>4</v>
      </c>
      <c r="G2759" s="163">
        <v>11</v>
      </c>
      <c r="H2759" s="163">
        <v>27</v>
      </c>
      <c r="I2759" s="163">
        <v>1000</v>
      </c>
      <c r="J2759" s="163">
        <v>1200</v>
      </c>
      <c r="K2759" s="163">
        <v>121</v>
      </c>
      <c r="L2759" s="166"/>
      <c r="M2759" s="241"/>
      <c r="N2759" s="168" t="s">
        <v>70</v>
      </c>
      <c r="O2759" s="169">
        <v>0</v>
      </c>
      <c r="P2759" s="169">
        <v>0</v>
      </c>
      <c r="Q2759" s="169">
        <v>0</v>
      </c>
      <c r="R2759" s="192"/>
      <c r="S2759" s="193"/>
      <c r="T2759" s="193"/>
      <c r="U2759" s="169">
        <f t="shared" ref="U2759:AD2759" si="1776">U2760</f>
        <v>0</v>
      </c>
      <c r="V2759" s="169">
        <f t="shared" si="1776"/>
        <v>0</v>
      </c>
      <c r="W2759" s="173">
        <f t="shared" si="1776"/>
        <v>0</v>
      </c>
      <c r="X2759" s="173">
        <f t="shared" si="1776"/>
        <v>0</v>
      </c>
      <c r="Y2759" s="169">
        <f t="shared" si="1776"/>
        <v>0</v>
      </c>
      <c r="Z2759" s="169">
        <f t="shared" si="1776"/>
        <v>0</v>
      </c>
      <c r="AA2759" s="173">
        <f t="shared" si="1776"/>
        <v>0</v>
      </c>
      <c r="AB2759" s="173">
        <f t="shared" si="1776"/>
        <v>0</v>
      </c>
      <c r="AC2759" s="169">
        <f t="shared" si="1776"/>
        <v>0</v>
      </c>
      <c r="AD2759" s="169">
        <f t="shared" si="1776"/>
        <v>0</v>
      </c>
      <c r="AE2759" s="169">
        <f t="shared" si="1751"/>
        <v>0</v>
      </c>
      <c r="AF2759" s="169">
        <f>AF2760</f>
        <v>0</v>
      </c>
      <c r="AG2759" s="169">
        <f>AG2760</f>
        <v>0</v>
      </c>
      <c r="AH2759" s="169">
        <f t="shared" si="1752"/>
        <v>0</v>
      </c>
      <c r="AI2759" s="169">
        <f>AI2760</f>
        <v>0</v>
      </c>
      <c r="AJ2759" s="169">
        <f>AJ2760</f>
        <v>0</v>
      </c>
      <c r="AK2759" s="169">
        <f t="shared" si="1753"/>
        <v>0</v>
      </c>
      <c r="AL2759" s="169">
        <f>AL2760</f>
        <v>0</v>
      </c>
      <c r="AM2759" s="169">
        <f>AM2760</f>
        <v>0</v>
      </c>
      <c r="AN2759" s="169">
        <f t="shared" si="1754"/>
        <v>0</v>
      </c>
      <c r="AO2759" s="169">
        <f>AO2760</f>
        <v>0</v>
      </c>
      <c r="AP2759" s="169">
        <f>AP2760</f>
        <v>0</v>
      </c>
      <c r="AQ2759" s="169">
        <f t="shared" si="1755"/>
        <v>0</v>
      </c>
      <c r="AR2759" s="169">
        <f>AR2760</f>
        <v>0</v>
      </c>
      <c r="AS2759" s="169">
        <f>AS2760</f>
        <v>0</v>
      </c>
      <c r="AT2759" s="169">
        <f t="shared" si="1756"/>
        <v>0</v>
      </c>
      <c r="AU2759" s="169">
        <f>AU2760</f>
        <v>0</v>
      </c>
      <c r="AV2759" s="169">
        <f>AV2760</f>
        <v>0</v>
      </c>
      <c r="AW2759" s="169">
        <f t="shared" si="1757"/>
        <v>0</v>
      </c>
      <c r="AX2759" s="193"/>
      <c r="AY2759" s="193"/>
      <c r="AZ2759" s="193"/>
      <c r="BA2759" s="193"/>
      <c r="BB2759" s="193"/>
      <c r="BC2759" s="193"/>
      <c r="BD2759" s="193"/>
      <c r="BE2759" s="193"/>
    </row>
    <row r="2760" spans="2:57" ht="15.75" hidden="1">
      <c r="B2760" s="174">
        <v>2025</v>
      </c>
      <c r="C2760" s="174">
        <v>20</v>
      </c>
      <c r="D2760" s="175">
        <v>0</v>
      </c>
      <c r="E2760" s="176"/>
      <c r="F2760" s="174">
        <v>4</v>
      </c>
      <c r="G2760" s="174">
        <v>11</v>
      </c>
      <c r="H2760" s="174">
        <v>27</v>
      </c>
      <c r="I2760" s="174">
        <v>1000</v>
      </c>
      <c r="J2760" s="174">
        <v>1200</v>
      </c>
      <c r="K2760" s="174">
        <v>121</v>
      </c>
      <c r="L2760" s="177">
        <v>771</v>
      </c>
      <c r="M2760" s="178">
        <v>0</v>
      </c>
      <c r="N2760" s="179" t="s">
        <v>71</v>
      </c>
      <c r="O2760" s="180">
        <v>0</v>
      </c>
      <c r="P2760" s="180">
        <v>0</v>
      </c>
      <c r="Q2760" s="181">
        <v>0</v>
      </c>
      <c r="R2760" s="242" t="s">
        <v>72</v>
      </c>
      <c r="S2760" s="183">
        <v>0</v>
      </c>
      <c r="T2760" s="183">
        <v>0</v>
      </c>
      <c r="U2760" s="180">
        <v>0</v>
      </c>
      <c r="V2760" s="180">
        <v>0</v>
      </c>
      <c r="W2760" s="183">
        <v>0</v>
      </c>
      <c r="X2760" s="183">
        <v>0</v>
      </c>
      <c r="Y2760" s="180">
        <v>0</v>
      </c>
      <c r="Z2760" s="180">
        <v>0</v>
      </c>
      <c r="AA2760" s="183">
        <v>0</v>
      </c>
      <c r="AB2760" s="183">
        <v>0</v>
      </c>
      <c r="AC2760" s="180">
        <f>+O2760+U2760-Y2760</f>
        <v>0</v>
      </c>
      <c r="AD2760" s="180">
        <f>+P2760+V2760-Z2760</f>
        <v>0</v>
      </c>
      <c r="AE2760" s="181">
        <f t="shared" si="1751"/>
        <v>0</v>
      </c>
      <c r="AF2760" s="180">
        <v>0</v>
      </c>
      <c r="AG2760" s="180">
        <v>0</v>
      </c>
      <c r="AH2760" s="181">
        <f t="shared" si="1752"/>
        <v>0</v>
      </c>
      <c r="AI2760" s="180">
        <v>0</v>
      </c>
      <c r="AJ2760" s="180">
        <v>0</v>
      </c>
      <c r="AK2760" s="181">
        <f t="shared" si="1753"/>
        <v>0</v>
      </c>
      <c r="AL2760" s="180">
        <v>0</v>
      </c>
      <c r="AM2760" s="180">
        <v>0</v>
      </c>
      <c r="AN2760" s="181">
        <f t="shared" si="1754"/>
        <v>0</v>
      </c>
      <c r="AO2760" s="180">
        <v>0</v>
      </c>
      <c r="AP2760" s="180">
        <v>0</v>
      </c>
      <c r="AQ2760" s="181">
        <f t="shared" si="1755"/>
        <v>0</v>
      </c>
      <c r="AR2760" s="180">
        <v>0</v>
      </c>
      <c r="AS2760" s="180">
        <v>0</v>
      </c>
      <c r="AT2760" s="181">
        <f t="shared" si="1756"/>
        <v>0</v>
      </c>
      <c r="AU2760" s="180">
        <f>+AC2760-AF2760-AI2760-AL2760-AO2760-AR2760</f>
        <v>0</v>
      </c>
      <c r="AV2760" s="180">
        <f>+AD2760-AG2760-AJ2760-AM2760-AP2760-AS2760</f>
        <v>0</v>
      </c>
      <c r="AW2760" s="181">
        <f t="shared" si="1757"/>
        <v>0</v>
      </c>
      <c r="AX2760" s="183">
        <f>+S2760+W2760-AA2760</f>
        <v>0</v>
      </c>
      <c r="AY2760" s="183">
        <f>+T2760+X2760-AB2760</f>
        <v>0</v>
      </c>
      <c r="AZ2760" s="183"/>
      <c r="BA2760" s="183"/>
      <c r="BB2760" s="183"/>
      <c r="BC2760" s="183"/>
      <c r="BD2760" s="183">
        <f>+AX2760-AZ2760-BB2760</f>
        <v>0</v>
      </c>
      <c r="BE2760" s="183">
        <f>+AY2760-BA2760-BC2760</f>
        <v>0</v>
      </c>
    </row>
    <row r="2761" spans="2:57" ht="15.75" hidden="1">
      <c r="B2761" s="163">
        <v>2025</v>
      </c>
      <c r="C2761" s="163">
        <v>20</v>
      </c>
      <c r="D2761" s="164"/>
      <c r="E2761" s="165"/>
      <c r="F2761" s="163">
        <v>4</v>
      </c>
      <c r="G2761" s="163">
        <v>11</v>
      </c>
      <c r="H2761" s="163">
        <v>27</v>
      </c>
      <c r="I2761" s="163">
        <v>1000</v>
      </c>
      <c r="J2761" s="163">
        <v>1200</v>
      </c>
      <c r="K2761" s="163">
        <v>122</v>
      </c>
      <c r="L2761" s="166"/>
      <c r="M2761" s="241"/>
      <c r="N2761" s="168" t="s">
        <v>73</v>
      </c>
      <c r="O2761" s="169">
        <v>0</v>
      </c>
      <c r="P2761" s="169">
        <v>0</v>
      </c>
      <c r="Q2761" s="169">
        <v>0</v>
      </c>
      <c r="R2761" s="192"/>
      <c r="S2761" s="193"/>
      <c r="T2761" s="193"/>
      <c r="U2761" s="169">
        <f t="shared" ref="U2761:AD2761" si="1777">U2762</f>
        <v>0</v>
      </c>
      <c r="V2761" s="169">
        <f t="shared" si="1777"/>
        <v>0</v>
      </c>
      <c r="W2761" s="173">
        <f t="shared" si="1777"/>
        <v>0</v>
      </c>
      <c r="X2761" s="173">
        <f t="shared" si="1777"/>
        <v>0</v>
      </c>
      <c r="Y2761" s="169">
        <f t="shared" si="1777"/>
        <v>0</v>
      </c>
      <c r="Z2761" s="169">
        <f t="shared" si="1777"/>
        <v>0</v>
      </c>
      <c r="AA2761" s="173">
        <f t="shared" si="1777"/>
        <v>0</v>
      </c>
      <c r="AB2761" s="173">
        <f t="shared" si="1777"/>
        <v>0</v>
      </c>
      <c r="AC2761" s="169">
        <f t="shared" si="1777"/>
        <v>0</v>
      </c>
      <c r="AD2761" s="169">
        <f t="shared" si="1777"/>
        <v>0</v>
      </c>
      <c r="AE2761" s="169">
        <f t="shared" si="1751"/>
        <v>0</v>
      </c>
      <c r="AF2761" s="169">
        <f>AF2762</f>
        <v>0</v>
      </c>
      <c r="AG2761" s="169">
        <f>AG2762</f>
        <v>0</v>
      </c>
      <c r="AH2761" s="169">
        <f t="shared" si="1752"/>
        <v>0</v>
      </c>
      <c r="AI2761" s="169">
        <f>AI2762</f>
        <v>0</v>
      </c>
      <c r="AJ2761" s="169">
        <f>AJ2762</f>
        <v>0</v>
      </c>
      <c r="AK2761" s="169">
        <f t="shared" si="1753"/>
        <v>0</v>
      </c>
      <c r="AL2761" s="169">
        <f>AL2762</f>
        <v>0</v>
      </c>
      <c r="AM2761" s="169">
        <f>AM2762</f>
        <v>0</v>
      </c>
      <c r="AN2761" s="169">
        <f t="shared" si="1754"/>
        <v>0</v>
      </c>
      <c r="AO2761" s="169">
        <f>AO2762</f>
        <v>0</v>
      </c>
      <c r="AP2761" s="169">
        <f>AP2762</f>
        <v>0</v>
      </c>
      <c r="AQ2761" s="169">
        <f t="shared" si="1755"/>
        <v>0</v>
      </c>
      <c r="AR2761" s="169">
        <f>AR2762</f>
        <v>0</v>
      </c>
      <c r="AS2761" s="169">
        <f>AS2762</f>
        <v>0</v>
      </c>
      <c r="AT2761" s="169">
        <f t="shared" si="1756"/>
        <v>0</v>
      </c>
      <c r="AU2761" s="169">
        <f>AU2762</f>
        <v>0</v>
      </c>
      <c r="AV2761" s="169">
        <f>AV2762</f>
        <v>0</v>
      </c>
      <c r="AW2761" s="169">
        <f t="shared" si="1757"/>
        <v>0</v>
      </c>
      <c r="AX2761" s="193"/>
      <c r="AY2761" s="193"/>
      <c r="AZ2761" s="193"/>
      <c r="BA2761" s="193"/>
      <c r="BB2761" s="193"/>
      <c r="BC2761" s="193"/>
      <c r="BD2761" s="193"/>
      <c r="BE2761" s="193"/>
    </row>
    <row r="2762" spans="2:57" ht="15.75" hidden="1">
      <c r="B2762" s="174">
        <v>2025</v>
      </c>
      <c r="C2762" s="174">
        <v>20</v>
      </c>
      <c r="D2762" s="175">
        <v>0</v>
      </c>
      <c r="E2762" s="176"/>
      <c r="F2762" s="174">
        <v>4</v>
      </c>
      <c r="G2762" s="174">
        <v>11</v>
      </c>
      <c r="H2762" s="174">
        <v>27</v>
      </c>
      <c r="I2762" s="174">
        <v>1000</v>
      </c>
      <c r="J2762" s="174">
        <v>1200</v>
      </c>
      <c r="K2762" s="174">
        <v>122</v>
      </c>
      <c r="L2762" s="177">
        <v>1450</v>
      </c>
      <c r="M2762" s="178">
        <v>0</v>
      </c>
      <c r="N2762" s="179" t="s">
        <v>74</v>
      </c>
      <c r="O2762" s="180">
        <v>0</v>
      </c>
      <c r="P2762" s="180">
        <v>0</v>
      </c>
      <c r="Q2762" s="181">
        <v>0</v>
      </c>
      <c r="R2762" s="242" t="s">
        <v>72</v>
      </c>
      <c r="S2762" s="183">
        <v>0</v>
      </c>
      <c r="T2762" s="183">
        <v>0</v>
      </c>
      <c r="U2762" s="180">
        <v>0</v>
      </c>
      <c r="V2762" s="180">
        <v>0</v>
      </c>
      <c r="W2762" s="183">
        <v>0</v>
      </c>
      <c r="X2762" s="183">
        <v>0</v>
      </c>
      <c r="Y2762" s="180">
        <v>0</v>
      </c>
      <c r="Z2762" s="180">
        <v>0</v>
      </c>
      <c r="AA2762" s="183">
        <v>0</v>
      </c>
      <c r="AB2762" s="183">
        <v>0</v>
      </c>
      <c r="AC2762" s="180">
        <f>+O2762+U2762-Y2762</f>
        <v>0</v>
      </c>
      <c r="AD2762" s="180">
        <f>+P2762+V2762-Z2762</f>
        <v>0</v>
      </c>
      <c r="AE2762" s="181">
        <f t="shared" si="1751"/>
        <v>0</v>
      </c>
      <c r="AF2762" s="180">
        <v>0</v>
      </c>
      <c r="AG2762" s="180">
        <v>0</v>
      </c>
      <c r="AH2762" s="181">
        <f t="shared" si="1752"/>
        <v>0</v>
      </c>
      <c r="AI2762" s="180">
        <v>0</v>
      </c>
      <c r="AJ2762" s="180">
        <v>0</v>
      </c>
      <c r="AK2762" s="181">
        <f t="shared" si="1753"/>
        <v>0</v>
      </c>
      <c r="AL2762" s="180">
        <v>0</v>
      </c>
      <c r="AM2762" s="180">
        <v>0</v>
      </c>
      <c r="AN2762" s="181">
        <f t="shared" si="1754"/>
        <v>0</v>
      </c>
      <c r="AO2762" s="180">
        <v>0</v>
      </c>
      <c r="AP2762" s="180">
        <v>0</v>
      </c>
      <c r="AQ2762" s="181">
        <f t="shared" si="1755"/>
        <v>0</v>
      </c>
      <c r="AR2762" s="180">
        <v>0</v>
      </c>
      <c r="AS2762" s="180">
        <v>0</v>
      </c>
      <c r="AT2762" s="181">
        <f t="shared" si="1756"/>
        <v>0</v>
      </c>
      <c r="AU2762" s="180">
        <f>+AC2762-AF2762-AI2762-AL2762-AO2762-AR2762</f>
        <v>0</v>
      </c>
      <c r="AV2762" s="180">
        <f>+AD2762-AG2762-AJ2762-AM2762-AP2762-AS2762</f>
        <v>0</v>
      </c>
      <c r="AW2762" s="181">
        <f t="shared" si="1757"/>
        <v>0</v>
      </c>
      <c r="AX2762" s="183">
        <f>+S2762+W2762-AA2762</f>
        <v>0</v>
      </c>
      <c r="AY2762" s="183">
        <f>+T2762+X2762-AB2762</f>
        <v>0</v>
      </c>
      <c r="AZ2762" s="183"/>
      <c r="BA2762" s="183"/>
      <c r="BB2762" s="183"/>
      <c r="BC2762" s="183"/>
      <c r="BD2762" s="183">
        <f>+AX2762-AZ2762-BB2762</f>
        <v>0</v>
      </c>
      <c r="BE2762" s="183">
        <f>+AY2762-BA2762-BC2762</f>
        <v>0</v>
      </c>
    </row>
    <row r="2763" spans="2:57" ht="15.75" hidden="1">
      <c r="B2763" s="152">
        <v>2025</v>
      </c>
      <c r="C2763" s="152">
        <v>20</v>
      </c>
      <c r="D2763" s="153"/>
      <c r="E2763" s="154"/>
      <c r="F2763" s="152">
        <v>4</v>
      </c>
      <c r="G2763" s="152">
        <v>11</v>
      </c>
      <c r="H2763" s="152">
        <v>27</v>
      </c>
      <c r="I2763" s="152">
        <v>1000</v>
      </c>
      <c r="J2763" s="152">
        <v>1500</v>
      </c>
      <c r="K2763" s="152"/>
      <c r="L2763" s="155"/>
      <c r="M2763" s="239"/>
      <c r="N2763" s="157" t="s">
        <v>1633</v>
      </c>
      <c r="O2763" s="158">
        <v>0</v>
      </c>
      <c r="P2763" s="158">
        <v>0</v>
      </c>
      <c r="Q2763" s="158">
        <v>0</v>
      </c>
      <c r="R2763" s="240"/>
      <c r="S2763" s="199"/>
      <c r="T2763" s="199"/>
      <c r="U2763" s="158">
        <f t="shared" ref="U2763:AD2764" si="1778">U2764</f>
        <v>0</v>
      </c>
      <c r="V2763" s="158">
        <f t="shared" si="1778"/>
        <v>0</v>
      </c>
      <c r="W2763" s="162">
        <f t="shared" si="1778"/>
        <v>0</v>
      </c>
      <c r="X2763" s="162">
        <f t="shared" si="1778"/>
        <v>0</v>
      </c>
      <c r="Y2763" s="158">
        <f t="shared" si="1778"/>
        <v>0</v>
      </c>
      <c r="Z2763" s="158">
        <f t="shared" si="1778"/>
        <v>0</v>
      </c>
      <c r="AA2763" s="162">
        <f t="shared" si="1778"/>
        <v>0</v>
      </c>
      <c r="AB2763" s="162">
        <f t="shared" si="1778"/>
        <v>0</v>
      </c>
      <c r="AC2763" s="158">
        <f t="shared" si="1778"/>
        <v>0</v>
      </c>
      <c r="AD2763" s="158">
        <f t="shared" si="1778"/>
        <v>0</v>
      </c>
      <c r="AE2763" s="158">
        <f t="shared" si="1751"/>
        <v>0</v>
      </c>
      <c r="AF2763" s="158">
        <f>AF2764</f>
        <v>0</v>
      </c>
      <c r="AG2763" s="158">
        <f>AG2764</f>
        <v>0</v>
      </c>
      <c r="AH2763" s="158">
        <f t="shared" si="1752"/>
        <v>0</v>
      </c>
      <c r="AI2763" s="158">
        <f>AI2764</f>
        <v>0</v>
      </c>
      <c r="AJ2763" s="158">
        <f>AJ2764</f>
        <v>0</v>
      </c>
      <c r="AK2763" s="158">
        <f t="shared" si="1753"/>
        <v>0</v>
      </c>
      <c r="AL2763" s="158">
        <f>AL2764</f>
        <v>0</v>
      </c>
      <c r="AM2763" s="158">
        <f>AM2764</f>
        <v>0</v>
      </c>
      <c r="AN2763" s="158">
        <f t="shared" si="1754"/>
        <v>0</v>
      </c>
      <c r="AO2763" s="158">
        <f>AO2764</f>
        <v>0</v>
      </c>
      <c r="AP2763" s="158">
        <f>AP2764</f>
        <v>0</v>
      </c>
      <c r="AQ2763" s="158">
        <f t="shared" si="1755"/>
        <v>0</v>
      </c>
      <c r="AR2763" s="158">
        <f>AR2764</f>
        <v>0</v>
      </c>
      <c r="AS2763" s="158">
        <f>AS2764</f>
        <v>0</v>
      </c>
      <c r="AT2763" s="158">
        <f t="shared" si="1756"/>
        <v>0</v>
      </c>
      <c r="AU2763" s="158">
        <f>AU2764</f>
        <v>0</v>
      </c>
      <c r="AV2763" s="158">
        <f>AV2764</f>
        <v>0</v>
      </c>
      <c r="AW2763" s="158">
        <f t="shared" si="1757"/>
        <v>0</v>
      </c>
      <c r="AX2763" s="199"/>
      <c r="AY2763" s="199"/>
      <c r="AZ2763" s="199"/>
      <c r="BA2763" s="199"/>
      <c r="BB2763" s="199"/>
      <c r="BC2763" s="199"/>
      <c r="BD2763" s="199"/>
      <c r="BE2763" s="199"/>
    </row>
    <row r="2764" spans="2:57" ht="15.75" hidden="1">
      <c r="B2764" s="163">
        <v>2025</v>
      </c>
      <c r="C2764" s="163">
        <v>20</v>
      </c>
      <c r="D2764" s="164"/>
      <c r="E2764" s="165"/>
      <c r="F2764" s="163">
        <v>4</v>
      </c>
      <c r="G2764" s="163">
        <v>11</v>
      </c>
      <c r="H2764" s="163">
        <v>27</v>
      </c>
      <c r="I2764" s="163">
        <v>1000</v>
      </c>
      <c r="J2764" s="163">
        <v>1500</v>
      </c>
      <c r="K2764" s="163">
        <v>159</v>
      </c>
      <c r="L2764" s="166"/>
      <c r="M2764" s="241"/>
      <c r="N2764" s="168" t="s">
        <v>1634</v>
      </c>
      <c r="O2764" s="169">
        <v>0</v>
      </c>
      <c r="P2764" s="169">
        <v>0</v>
      </c>
      <c r="Q2764" s="169">
        <v>0</v>
      </c>
      <c r="R2764" s="192"/>
      <c r="S2764" s="193"/>
      <c r="T2764" s="193"/>
      <c r="U2764" s="169">
        <f t="shared" si="1778"/>
        <v>0</v>
      </c>
      <c r="V2764" s="169">
        <f t="shared" si="1778"/>
        <v>0</v>
      </c>
      <c r="W2764" s="173">
        <f t="shared" si="1778"/>
        <v>0</v>
      </c>
      <c r="X2764" s="173">
        <f t="shared" si="1778"/>
        <v>0</v>
      </c>
      <c r="Y2764" s="169">
        <f t="shared" si="1778"/>
        <v>0</v>
      </c>
      <c r="Z2764" s="169">
        <f t="shared" si="1778"/>
        <v>0</v>
      </c>
      <c r="AA2764" s="173">
        <f t="shared" si="1778"/>
        <v>0</v>
      </c>
      <c r="AB2764" s="173">
        <f t="shared" si="1778"/>
        <v>0</v>
      </c>
      <c r="AC2764" s="169">
        <f t="shared" si="1778"/>
        <v>0</v>
      </c>
      <c r="AD2764" s="169">
        <f t="shared" si="1778"/>
        <v>0</v>
      </c>
      <c r="AE2764" s="169">
        <f t="shared" si="1751"/>
        <v>0</v>
      </c>
      <c r="AF2764" s="169">
        <f>AF2765</f>
        <v>0</v>
      </c>
      <c r="AG2764" s="169">
        <f>AG2765</f>
        <v>0</v>
      </c>
      <c r="AH2764" s="169">
        <f t="shared" si="1752"/>
        <v>0</v>
      </c>
      <c r="AI2764" s="169">
        <f>AI2765</f>
        <v>0</v>
      </c>
      <c r="AJ2764" s="169">
        <f>AJ2765</f>
        <v>0</v>
      </c>
      <c r="AK2764" s="169">
        <f t="shared" si="1753"/>
        <v>0</v>
      </c>
      <c r="AL2764" s="169">
        <f>AL2765</f>
        <v>0</v>
      </c>
      <c r="AM2764" s="169">
        <f>AM2765</f>
        <v>0</v>
      </c>
      <c r="AN2764" s="169">
        <f t="shared" si="1754"/>
        <v>0</v>
      </c>
      <c r="AO2764" s="169">
        <f>AO2765</f>
        <v>0</v>
      </c>
      <c r="AP2764" s="169">
        <f>AP2765</f>
        <v>0</v>
      </c>
      <c r="AQ2764" s="169">
        <f t="shared" si="1755"/>
        <v>0</v>
      </c>
      <c r="AR2764" s="169">
        <f>AR2765</f>
        <v>0</v>
      </c>
      <c r="AS2764" s="169">
        <f>AS2765</f>
        <v>0</v>
      </c>
      <c r="AT2764" s="169">
        <f t="shared" si="1756"/>
        <v>0</v>
      </c>
      <c r="AU2764" s="169">
        <f>AU2765</f>
        <v>0</v>
      </c>
      <c r="AV2764" s="169">
        <f>AV2765</f>
        <v>0</v>
      </c>
      <c r="AW2764" s="169">
        <f t="shared" si="1757"/>
        <v>0</v>
      </c>
      <c r="AX2764" s="193"/>
      <c r="AY2764" s="193"/>
      <c r="AZ2764" s="193"/>
      <c r="BA2764" s="193"/>
      <c r="BB2764" s="193"/>
      <c r="BC2764" s="193"/>
      <c r="BD2764" s="193"/>
      <c r="BE2764" s="193"/>
    </row>
    <row r="2765" spans="2:57" ht="15.75" hidden="1">
      <c r="B2765" s="174">
        <v>2025</v>
      </c>
      <c r="C2765" s="174">
        <v>20</v>
      </c>
      <c r="D2765" s="175">
        <v>0</v>
      </c>
      <c r="E2765" s="176"/>
      <c r="F2765" s="174">
        <v>4</v>
      </c>
      <c r="G2765" s="174">
        <v>11</v>
      </c>
      <c r="H2765" s="174">
        <v>27</v>
      </c>
      <c r="I2765" s="174">
        <v>1000</v>
      </c>
      <c r="J2765" s="174">
        <v>1500</v>
      </c>
      <c r="K2765" s="174">
        <v>159</v>
      </c>
      <c r="L2765" s="177">
        <v>1076</v>
      </c>
      <c r="M2765" s="178">
        <v>0</v>
      </c>
      <c r="N2765" s="179" t="s">
        <v>1635</v>
      </c>
      <c r="O2765" s="180">
        <v>0</v>
      </c>
      <c r="P2765" s="180">
        <v>0</v>
      </c>
      <c r="Q2765" s="181">
        <v>0</v>
      </c>
      <c r="R2765" s="242" t="s">
        <v>72</v>
      </c>
      <c r="S2765" s="183">
        <v>0</v>
      </c>
      <c r="T2765" s="183">
        <v>0</v>
      </c>
      <c r="U2765" s="180">
        <v>0</v>
      </c>
      <c r="V2765" s="180">
        <v>0</v>
      </c>
      <c r="W2765" s="183">
        <v>0</v>
      </c>
      <c r="X2765" s="183">
        <v>0</v>
      </c>
      <c r="Y2765" s="180">
        <v>0</v>
      </c>
      <c r="Z2765" s="180">
        <v>0</v>
      </c>
      <c r="AA2765" s="183">
        <v>0</v>
      </c>
      <c r="AB2765" s="183">
        <v>0</v>
      </c>
      <c r="AC2765" s="180">
        <f>+O2765+U2765-Y2765</f>
        <v>0</v>
      </c>
      <c r="AD2765" s="180">
        <f>+P2765+V2765-Z2765</f>
        <v>0</v>
      </c>
      <c r="AE2765" s="181">
        <f t="shared" si="1751"/>
        <v>0</v>
      </c>
      <c r="AF2765" s="180">
        <v>0</v>
      </c>
      <c r="AG2765" s="180">
        <v>0</v>
      </c>
      <c r="AH2765" s="181">
        <f t="shared" si="1752"/>
        <v>0</v>
      </c>
      <c r="AI2765" s="180">
        <v>0</v>
      </c>
      <c r="AJ2765" s="180">
        <v>0</v>
      </c>
      <c r="AK2765" s="181">
        <f t="shared" si="1753"/>
        <v>0</v>
      </c>
      <c r="AL2765" s="180">
        <v>0</v>
      </c>
      <c r="AM2765" s="180">
        <v>0</v>
      </c>
      <c r="AN2765" s="181">
        <f t="shared" si="1754"/>
        <v>0</v>
      </c>
      <c r="AO2765" s="180">
        <v>0</v>
      </c>
      <c r="AP2765" s="180">
        <v>0</v>
      </c>
      <c r="AQ2765" s="181">
        <f t="shared" si="1755"/>
        <v>0</v>
      </c>
      <c r="AR2765" s="180">
        <v>0</v>
      </c>
      <c r="AS2765" s="180">
        <v>0</v>
      </c>
      <c r="AT2765" s="181">
        <f t="shared" si="1756"/>
        <v>0</v>
      </c>
      <c r="AU2765" s="180">
        <f>+AC2765-AF2765-AI2765-AL2765-AO2765-AR2765</f>
        <v>0</v>
      </c>
      <c r="AV2765" s="180">
        <f>+AD2765-AG2765-AJ2765-AM2765-AP2765-AS2765</f>
        <v>0</v>
      </c>
      <c r="AW2765" s="181">
        <f t="shared" si="1757"/>
        <v>0</v>
      </c>
      <c r="AX2765" s="183">
        <f>+S2765+W2765-AA2765</f>
        <v>0</v>
      </c>
      <c r="AY2765" s="183">
        <f>+T2765+X2765-AB2765</f>
        <v>0</v>
      </c>
      <c r="AZ2765" s="183"/>
      <c r="BA2765" s="183"/>
      <c r="BB2765" s="183"/>
      <c r="BC2765" s="183"/>
      <c r="BD2765" s="183">
        <f>+AX2765-AZ2765-BB2765</f>
        <v>0</v>
      </c>
      <c r="BE2765" s="183">
        <f>+AY2765-BA2765-BC2765</f>
        <v>0</v>
      </c>
    </row>
    <row r="2766" spans="2:57" ht="15.75" hidden="1">
      <c r="B2766" s="141">
        <v>2025</v>
      </c>
      <c r="C2766" s="141">
        <v>20</v>
      </c>
      <c r="D2766" s="142"/>
      <c r="E2766" s="143"/>
      <c r="F2766" s="141">
        <v>4</v>
      </c>
      <c r="G2766" s="141">
        <v>11</v>
      </c>
      <c r="H2766" s="141">
        <v>27</v>
      </c>
      <c r="I2766" s="141">
        <v>2000</v>
      </c>
      <c r="J2766" s="141"/>
      <c r="K2766" s="141"/>
      <c r="L2766" s="144"/>
      <c r="M2766" s="237"/>
      <c r="N2766" s="146" t="s">
        <v>78</v>
      </c>
      <c r="O2766" s="147">
        <v>0</v>
      </c>
      <c r="P2766" s="147">
        <v>0</v>
      </c>
      <c r="Q2766" s="147">
        <v>0</v>
      </c>
      <c r="R2766" s="194"/>
      <c r="S2766" s="238"/>
      <c r="T2766" s="238"/>
      <c r="U2766" s="147">
        <f t="shared" ref="U2766:AD2766" si="1779">+U2767+U2776+U2779+U2782</f>
        <v>0</v>
      </c>
      <c r="V2766" s="147">
        <f t="shared" si="1779"/>
        <v>0</v>
      </c>
      <c r="W2766" s="151">
        <f t="shared" si="1779"/>
        <v>0</v>
      </c>
      <c r="X2766" s="151">
        <f t="shared" si="1779"/>
        <v>0</v>
      </c>
      <c r="Y2766" s="147">
        <f t="shared" si="1779"/>
        <v>0</v>
      </c>
      <c r="Z2766" s="147">
        <f t="shared" si="1779"/>
        <v>0</v>
      </c>
      <c r="AA2766" s="151">
        <f t="shared" si="1779"/>
        <v>0</v>
      </c>
      <c r="AB2766" s="151">
        <f t="shared" si="1779"/>
        <v>0</v>
      </c>
      <c r="AC2766" s="147">
        <f t="shared" si="1779"/>
        <v>0</v>
      </c>
      <c r="AD2766" s="147">
        <f t="shared" si="1779"/>
        <v>0</v>
      </c>
      <c r="AE2766" s="147">
        <f t="shared" si="1751"/>
        <v>0</v>
      </c>
      <c r="AF2766" s="147">
        <f>+AF2767+AF2776+AF2779+AF2782</f>
        <v>0</v>
      </c>
      <c r="AG2766" s="147">
        <f>+AG2767+AG2776+AG2779+AG2782</f>
        <v>0</v>
      </c>
      <c r="AH2766" s="147">
        <f t="shared" si="1752"/>
        <v>0</v>
      </c>
      <c r="AI2766" s="147">
        <f>+AI2767+AI2776+AI2779+AI2782</f>
        <v>0</v>
      </c>
      <c r="AJ2766" s="147">
        <f>+AJ2767+AJ2776+AJ2779+AJ2782</f>
        <v>0</v>
      </c>
      <c r="AK2766" s="147">
        <f t="shared" si="1753"/>
        <v>0</v>
      </c>
      <c r="AL2766" s="147">
        <f>+AL2767+AL2776+AL2779+AL2782</f>
        <v>0</v>
      </c>
      <c r="AM2766" s="147">
        <f>+AM2767+AM2776+AM2779+AM2782</f>
        <v>0</v>
      </c>
      <c r="AN2766" s="147">
        <f t="shared" si="1754"/>
        <v>0</v>
      </c>
      <c r="AO2766" s="147">
        <f>+AO2767+AO2776+AO2779+AO2782</f>
        <v>0</v>
      </c>
      <c r="AP2766" s="147">
        <f>+AP2767+AP2776+AP2779+AP2782</f>
        <v>0</v>
      </c>
      <c r="AQ2766" s="147">
        <f t="shared" si="1755"/>
        <v>0</v>
      </c>
      <c r="AR2766" s="147">
        <f>+AR2767+AR2776+AR2779+AR2782</f>
        <v>0</v>
      </c>
      <c r="AS2766" s="147">
        <f>+AS2767+AS2776+AS2779+AS2782</f>
        <v>0</v>
      </c>
      <c r="AT2766" s="147">
        <f t="shared" si="1756"/>
        <v>0</v>
      </c>
      <c r="AU2766" s="147">
        <f>+AU2767+AU2776+AU2779+AU2782</f>
        <v>0</v>
      </c>
      <c r="AV2766" s="147">
        <f>+AV2767+AV2776+AV2779+AV2782</f>
        <v>0</v>
      </c>
      <c r="AW2766" s="147">
        <f t="shared" si="1757"/>
        <v>0</v>
      </c>
      <c r="AX2766" s="238"/>
      <c r="AY2766" s="238"/>
      <c r="AZ2766" s="238"/>
      <c r="BA2766" s="238"/>
      <c r="BB2766" s="238"/>
      <c r="BC2766" s="238"/>
      <c r="BD2766" s="238"/>
      <c r="BE2766" s="238"/>
    </row>
    <row r="2767" spans="2:57" ht="31.5" hidden="1">
      <c r="B2767" s="152">
        <v>2025</v>
      </c>
      <c r="C2767" s="152">
        <v>20</v>
      </c>
      <c r="D2767" s="153"/>
      <c r="E2767" s="154"/>
      <c r="F2767" s="152">
        <v>4</v>
      </c>
      <c r="G2767" s="152">
        <v>11</v>
      </c>
      <c r="H2767" s="152">
        <v>27</v>
      </c>
      <c r="I2767" s="152">
        <v>2000</v>
      </c>
      <c r="J2767" s="152">
        <v>2100</v>
      </c>
      <c r="K2767" s="152"/>
      <c r="L2767" s="155"/>
      <c r="M2767" s="239"/>
      <c r="N2767" s="157" t="s">
        <v>79</v>
      </c>
      <c r="O2767" s="158">
        <v>0</v>
      </c>
      <c r="P2767" s="158">
        <v>0</v>
      </c>
      <c r="Q2767" s="158">
        <v>0</v>
      </c>
      <c r="R2767" s="240"/>
      <c r="S2767" s="199"/>
      <c r="T2767" s="199"/>
      <c r="U2767" s="158">
        <f t="shared" ref="U2767:AD2767" si="1780">+U2768+U2770+U2772+U2774</f>
        <v>0</v>
      </c>
      <c r="V2767" s="158">
        <f t="shared" si="1780"/>
        <v>0</v>
      </c>
      <c r="W2767" s="162">
        <f t="shared" si="1780"/>
        <v>0</v>
      </c>
      <c r="X2767" s="162">
        <f t="shared" si="1780"/>
        <v>0</v>
      </c>
      <c r="Y2767" s="158">
        <f t="shared" si="1780"/>
        <v>0</v>
      </c>
      <c r="Z2767" s="158">
        <f t="shared" si="1780"/>
        <v>0</v>
      </c>
      <c r="AA2767" s="162">
        <f t="shared" si="1780"/>
        <v>0</v>
      </c>
      <c r="AB2767" s="162">
        <f t="shared" si="1780"/>
        <v>0</v>
      </c>
      <c r="AC2767" s="158">
        <f t="shared" si="1780"/>
        <v>0</v>
      </c>
      <c r="AD2767" s="158">
        <f t="shared" si="1780"/>
        <v>0</v>
      </c>
      <c r="AE2767" s="158">
        <f t="shared" si="1751"/>
        <v>0</v>
      </c>
      <c r="AF2767" s="158">
        <f>+AF2768+AF2770+AF2772+AF2774</f>
        <v>0</v>
      </c>
      <c r="AG2767" s="158">
        <f>+AG2768+AG2770+AG2772+AG2774</f>
        <v>0</v>
      </c>
      <c r="AH2767" s="158">
        <f t="shared" si="1752"/>
        <v>0</v>
      </c>
      <c r="AI2767" s="158">
        <f>+AI2768+AI2770+AI2772+AI2774</f>
        <v>0</v>
      </c>
      <c r="AJ2767" s="158">
        <f>+AJ2768+AJ2770+AJ2772+AJ2774</f>
        <v>0</v>
      </c>
      <c r="AK2767" s="158">
        <f t="shared" si="1753"/>
        <v>0</v>
      </c>
      <c r="AL2767" s="158">
        <f>+AL2768+AL2770+AL2772+AL2774</f>
        <v>0</v>
      </c>
      <c r="AM2767" s="158">
        <f>+AM2768+AM2770+AM2772+AM2774</f>
        <v>0</v>
      </c>
      <c r="AN2767" s="158">
        <f t="shared" si="1754"/>
        <v>0</v>
      </c>
      <c r="AO2767" s="158">
        <f>+AO2768+AO2770+AO2772+AO2774</f>
        <v>0</v>
      </c>
      <c r="AP2767" s="158">
        <f>+AP2768+AP2770+AP2772+AP2774</f>
        <v>0</v>
      </c>
      <c r="AQ2767" s="158">
        <f t="shared" si="1755"/>
        <v>0</v>
      </c>
      <c r="AR2767" s="158">
        <f>+AR2768+AR2770+AR2772+AR2774</f>
        <v>0</v>
      </c>
      <c r="AS2767" s="158">
        <f>+AS2768+AS2770+AS2772+AS2774</f>
        <v>0</v>
      </c>
      <c r="AT2767" s="158">
        <f t="shared" si="1756"/>
        <v>0</v>
      </c>
      <c r="AU2767" s="158">
        <f>+AU2768+AU2770+AU2772+AU2774</f>
        <v>0</v>
      </c>
      <c r="AV2767" s="158">
        <f>+AV2768+AV2770+AV2772+AV2774</f>
        <v>0</v>
      </c>
      <c r="AW2767" s="158">
        <f t="shared" si="1757"/>
        <v>0</v>
      </c>
      <c r="AX2767" s="199"/>
      <c r="AY2767" s="199"/>
      <c r="AZ2767" s="199"/>
      <c r="BA2767" s="199"/>
      <c r="BB2767" s="199"/>
      <c r="BC2767" s="199"/>
      <c r="BD2767" s="199"/>
      <c r="BE2767" s="199"/>
    </row>
    <row r="2768" spans="2:57" ht="15.75" hidden="1">
      <c r="B2768" s="163">
        <v>2025</v>
      </c>
      <c r="C2768" s="163">
        <v>20</v>
      </c>
      <c r="D2768" s="164"/>
      <c r="E2768" s="165"/>
      <c r="F2768" s="163">
        <v>4</v>
      </c>
      <c r="G2768" s="163">
        <v>11</v>
      </c>
      <c r="H2768" s="163">
        <v>27</v>
      </c>
      <c r="I2768" s="163">
        <v>2000</v>
      </c>
      <c r="J2768" s="163">
        <v>2100</v>
      </c>
      <c r="K2768" s="163">
        <v>211</v>
      </c>
      <c r="L2768" s="166"/>
      <c r="M2768" s="241"/>
      <c r="N2768" s="168" t="s">
        <v>80</v>
      </c>
      <c r="O2768" s="169">
        <v>0</v>
      </c>
      <c r="P2768" s="169">
        <v>0</v>
      </c>
      <c r="Q2768" s="169">
        <v>0</v>
      </c>
      <c r="R2768" s="192"/>
      <c r="S2768" s="193"/>
      <c r="T2768" s="193"/>
      <c r="U2768" s="169">
        <f t="shared" ref="U2768:AD2768" si="1781">U2769</f>
        <v>0</v>
      </c>
      <c r="V2768" s="169">
        <f t="shared" si="1781"/>
        <v>0</v>
      </c>
      <c r="W2768" s="173">
        <f t="shared" si="1781"/>
        <v>0</v>
      </c>
      <c r="X2768" s="173">
        <f t="shared" si="1781"/>
        <v>0</v>
      </c>
      <c r="Y2768" s="169">
        <f t="shared" si="1781"/>
        <v>0</v>
      </c>
      <c r="Z2768" s="169">
        <f t="shared" si="1781"/>
        <v>0</v>
      </c>
      <c r="AA2768" s="173">
        <f t="shared" si="1781"/>
        <v>0</v>
      </c>
      <c r="AB2768" s="173">
        <f t="shared" si="1781"/>
        <v>0</v>
      </c>
      <c r="AC2768" s="169">
        <f t="shared" si="1781"/>
        <v>0</v>
      </c>
      <c r="AD2768" s="169">
        <f t="shared" si="1781"/>
        <v>0</v>
      </c>
      <c r="AE2768" s="169">
        <f t="shared" si="1751"/>
        <v>0</v>
      </c>
      <c r="AF2768" s="169">
        <f>AF2769</f>
        <v>0</v>
      </c>
      <c r="AG2768" s="169">
        <f>AG2769</f>
        <v>0</v>
      </c>
      <c r="AH2768" s="169">
        <f t="shared" si="1752"/>
        <v>0</v>
      </c>
      <c r="AI2768" s="169">
        <f>AI2769</f>
        <v>0</v>
      </c>
      <c r="AJ2768" s="169">
        <f>AJ2769</f>
        <v>0</v>
      </c>
      <c r="AK2768" s="169">
        <f t="shared" si="1753"/>
        <v>0</v>
      </c>
      <c r="AL2768" s="169">
        <f>AL2769</f>
        <v>0</v>
      </c>
      <c r="AM2768" s="169">
        <f>AM2769</f>
        <v>0</v>
      </c>
      <c r="AN2768" s="169">
        <f t="shared" si="1754"/>
        <v>0</v>
      </c>
      <c r="AO2768" s="169">
        <f>AO2769</f>
        <v>0</v>
      </c>
      <c r="AP2768" s="169">
        <f>AP2769</f>
        <v>0</v>
      </c>
      <c r="AQ2768" s="169">
        <f t="shared" si="1755"/>
        <v>0</v>
      </c>
      <c r="AR2768" s="169">
        <f>AR2769</f>
        <v>0</v>
      </c>
      <c r="AS2768" s="169">
        <f>AS2769</f>
        <v>0</v>
      </c>
      <c r="AT2768" s="169">
        <f t="shared" si="1756"/>
        <v>0</v>
      </c>
      <c r="AU2768" s="169">
        <f>AU2769</f>
        <v>0</v>
      </c>
      <c r="AV2768" s="169">
        <f>AV2769</f>
        <v>0</v>
      </c>
      <c r="AW2768" s="169">
        <f t="shared" si="1757"/>
        <v>0</v>
      </c>
      <c r="AX2768" s="193"/>
      <c r="AY2768" s="193"/>
      <c r="AZ2768" s="193"/>
      <c r="BA2768" s="193"/>
      <c r="BB2768" s="193"/>
      <c r="BC2768" s="193"/>
      <c r="BD2768" s="193"/>
      <c r="BE2768" s="193"/>
    </row>
    <row r="2769" spans="2:57" ht="15.75" hidden="1">
      <c r="B2769" s="174">
        <v>2025</v>
      </c>
      <c r="C2769" s="174">
        <v>20</v>
      </c>
      <c r="D2769" s="175">
        <v>0</v>
      </c>
      <c r="E2769" s="176"/>
      <c r="F2769" s="174">
        <v>4</v>
      </c>
      <c r="G2769" s="174">
        <v>11</v>
      </c>
      <c r="H2769" s="174">
        <v>27</v>
      </c>
      <c r="I2769" s="174">
        <v>2000</v>
      </c>
      <c r="J2769" s="174">
        <v>2100</v>
      </c>
      <c r="K2769" s="174">
        <v>211</v>
      </c>
      <c r="L2769" s="177">
        <v>931</v>
      </c>
      <c r="M2769" s="178">
        <v>0</v>
      </c>
      <c r="N2769" s="179" t="s">
        <v>81</v>
      </c>
      <c r="O2769" s="180">
        <v>0</v>
      </c>
      <c r="P2769" s="180">
        <v>0</v>
      </c>
      <c r="Q2769" s="181">
        <v>0</v>
      </c>
      <c r="R2769" s="242" t="s">
        <v>82</v>
      </c>
      <c r="S2769" s="183">
        <v>0</v>
      </c>
      <c r="T2769" s="183">
        <v>0</v>
      </c>
      <c r="U2769" s="180">
        <v>0</v>
      </c>
      <c r="V2769" s="180">
        <v>0</v>
      </c>
      <c r="W2769" s="183">
        <v>0</v>
      </c>
      <c r="X2769" s="183">
        <v>0</v>
      </c>
      <c r="Y2769" s="180">
        <v>0</v>
      </c>
      <c r="Z2769" s="180">
        <v>0</v>
      </c>
      <c r="AA2769" s="183">
        <v>0</v>
      </c>
      <c r="AB2769" s="183">
        <v>0</v>
      </c>
      <c r="AC2769" s="180">
        <f>+O2769+U2769-Y2769</f>
        <v>0</v>
      </c>
      <c r="AD2769" s="180">
        <f>+P2769+V2769-Z2769</f>
        <v>0</v>
      </c>
      <c r="AE2769" s="181">
        <f t="shared" si="1751"/>
        <v>0</v>
      </c>
      <c r="AF2769" s="180">
        <v>0</v>
      </c>
      <c r="AG2769" s="180">
        <v>0</v>
      </c>
      <c r="AH2769" s="181">
        <f t="shared" si="1752"/>
        <v>0</v>
      </c>
      <c r="AI2769" s="180">
        <v>0</v>
      </c>
      <c r="AJ2769" s="180">
        <v>0</v>
      </c>
      <c r="AK2769" s="181">
        <f t="shared" si="1753"/>
        <v>0</v>
      </c>
      <c r="AL2769" s="180">
        <v>0</v>
      </c>
      <c r="AM2769" s="180">
        <v>0</v>
      </c>
      <c r="AN2769" s="181">
        <f t="shared" si="1754"/>
        <v>0</v>
      </c>
      <c r="AO2769" s="180">
        <v>0</v>
      </c>
      <c r="AP2769" s="180">
        <v>0</v>
      </c>
      <c r="AQ2769" s="181">
        <f t="shared" si="1755"/>
        <v>0</v>
      </c>
      <c r="AR2769" s="180">
        <v>0</v>
      </c>
      <c r="AS2769" s="180">
        <v>0</v>
      </c>
      <c r="AT2769" s="181">
        <f t="shared" si="1756"/>
        <v>0</v>
      </c>
      <c r="AU2769" s="180">
        <f>+AC2769-AF2769-AI2769-AL2769-AO2769-AR2769</f>
        <v>0</v>
      </c>
      <c r="AV2769" s="180">
        <f>+AD2769-AG2769-AJ2769-AM2769-AP2769-AS2769</f>
        <v>0</v>
      </c>
      <c r="AW2769" s="181">
        <f t="shared" si="1757"/>
        <v>0</v>
      </c>
      <c r="AX2769" s="183">
        <f>+S2769+W2769-AA2769</f>
        <v>0</v>
      </c>
      <c r="AY2769" s="183">
        <f>+T2769+X2769-AB2769</f>
        <v>0</v>
      </c>
      <c r="AZ2769" s="183"/>
      <c r="BA2769" s="183"/>
      <c r="BB2769" s="183"/>
      <c r="BC2769" s="183"/>
      <c r="BD2769" s="183">
        <f>+AX2769-AZ2769-BB2769</f>
        <v>0</v>
      </c>
      <c r="BE2769" s="183">
        <f>+AY2769-BA2769-BC2769</f>
        <v>0</v>
      </c>
    </row>
    <row r="2770" spans="2:57" ht="15.75" hidden="1">
      <c r="B2770" s="163">
        <v>2025</v>
      </c>
      <c r="C2770" s="163">
        <v>20</v>
      </c>
      <c r="D2770" s="164"/>
      <c r="E2770" s="165"/>
      <c r="F2770" s="163">
        <v>4</v>
      </c>
      <c r="G2770" s="163">
        <v>11</v>
      </c>
      <c r="H2770" s="163">
        <v>27</v>
      </c>
      <c r="I2770" s="163">
        <v>2000</v>
      </c>
      <c r="J2770" s="163">
        <v>2100</v>
      </c>
      <c r="K2770" s="163">
        <v>212</v>
      </c>
      <c r="L2770" s="166"/>
      <c r="M2770" s="241"/>
      <c r="N2770" s="168" t="s">
        <v>1636</v>
      </c>
      <c r="O2770" s="169">
        <v>0</v>
      </c>
      <c r="P2770" s="169">
        <v>0</v>
      </c>
      <c r="Q2770" s="169">
        <v>0</v>
      </c>
      <c r="R2770" s="192"/>
      <c r="S2770" s="193"/>
      <c r="T2770" s="193"/>
      <c r="U2770" s="169">
        <f t="shared" ref="U2770:AD2770" si="1782">U2771</f>
        <v>0</v>
      </c>
      <c r="V2770" s="169">
        <f t="shared" si="1782"/>
        <v>0</v>
      </c>
      <c r="W2770" s="173">
        <f t="shared" si="1782"/>
        <v>0</v>
      </c>
      <c r="X2770" s="173">
        <f t="shared" si="1782"/>
        <v>0</v>
      </c>
      <c r="Y2770" s="169">
        <f t="shared" si="1782"/>
        <v>0</v>
      </c>
      <c r="Z2770" s="169">
        <f t="shared" si="1782"/>
        <v>0</v>
      </c>
      <c r="AA2770" s="173">
        <f t="shared" si="1782"/>
        <v>0</v>
      </c>
      <c r="AB2770" s="173">
        <f t="shared" si="1782"/>
        <v>0</v>
      </c>
      <c r="AC2770" s="169">
        <f t="shared" si="1782"/>
        <v>0</v>
      </c>
      <c r="AD2770" s="169">
        <f t="shared" si="1782"/>
        <v>0</v>
      </c>
      <c r="AE2770" s="169">
        <f t="shared" si="1751"/>
        <v>0</v>
      </c>
      <c r="AF2770" s="169">
        <f>AF2771</f>
        <v>0</v>
      </c>
      <c r="AG2770" s="169">
        <f>AG2771</f>
        <v>0</v>
      </c>
      <c r="AH2770" s="169">
        <f t="shared" si="1752"/>
        <v>0</v>
      </c>
      <c r="AI2770" s="169">
        <f>AI2771</f>
        <v>0</v>
      </c>
      <c r="AJ2770" s="169">
        <f>AJ2771</f>
        <v>0</v>
      </c>
      <c r="AK2770" s="169">
        <f t="shared" si="1753"/>
        <v>0</v>
      </c>
      <c r="AL2770" s="169">
        <f>AL2771</f>
        <v>0</v>
      </c>
      <c r="AM2770" s="169">
        <f>AM2771</f>
        <v>0</v>
      </c>
      <c r="AN2770" s="169">
        <f t="shared" si="1754"/>
        <v>0</v>
      </c>
      <c r="AO2770" s="169">
        <f>AO2771</f>
        <v>0</v>
      </c>
      <c r="AP2770" s="169">
        <f>AP2771</f>
        <v>0</v>
      </c>
      <c r="AQ2770" s="169">
        <f t="shared" si="1755"/>
        <v>0</v>
      </c>
      <c r="AR2770" s="169">
        <f>AR2771</f>
        <v>0</v>
      </c>
      <c r="AS2770" s="169">
        <f>AS2771</f>
        <v>0</v>
      </c>
      <c r="AT2770" s="169">
        <f t="shared" si="1756"/>
        <v>0</v>
      </c>
      <c r="AU2770" s="169">
        <f>AU2771</f>
        <v>0</v>
      </c>
      <c r="AV2770" s="169">
        <f>AV2771</f>
        <v>0</v>
      </c>
      <c r="AW2770" s="169">
        <f t="shared" si="1757"/>
        <v>0</v>
      </c>
      <c r="AX2770" s="193"/>
      <c r="AY2770" s="193"/>
      <c r="AZ2770" s="193"/>
      <c r="BA2770" s="193"/>
      <c r="BB2770" s="193"/>
      <c r="BC2770" s="193"/>
      <c r="BD2770" s="193"/>
      <c r="BE2770" s="193"/>
    </row>
    <row r="2771" spans="2:57" ht="15.75" hidden="1">
      <c r="B2771" s="174">
        <v>2025</v>
      </c>
      <c r="C2771" s="174">
        <v>20</v>
      </c>
      <c r="D2771" s="175">
        <v>0</v>
      </c>
      <c r="E2771" s="176"/>
      <c r="F2771" s="174">
        <v>4</v>
      </c>
      <c r="G2771" s="174">
        <v>11</v>
      </c>
      <c r="H2771" s="174">
        <v>27</v>
      </c>
      <c r="I2771" s="174">
        <v>2000</v>
      </c>
      <c r="J2771" s="174">
        <v>2100</v>
      </c>
      <c r="K2771" s="174">
        <v>212</v>
      </c>
      <c r="L2771" s="177">
        <v>935</v>
      </c>
      <c r="M2771" s="178">
        <v>0</v>
      </c>
      <c r="N2771" s="179" t="s">
        <v>1636</v>
      </c>
      <c r="O2771" s="180">
        <v>0</v>
      </c>
      <c r="P2771" s="180">
        <v>0</v>
      </c>
      <c r="Q2771" s="181">
        <v>0</v>
      </c>
      <c r="R2771" s="242" t="s">
        <v>82</v>
      </c>
      <c r="S2771" s="183">
        <v>0</v>
      </c>
      <c r="T2771" s="183">
        <v>0</v>
      </c>
      <c r="U2771" s="180">
        <v>0</v>
      </c>
      <c r="V2771" s="180">
        <v>0</v>
      </c>
      <c r="W2771" s="183">
        <v>0</v>
      </c>
      <c r="X2771" s="183">
        <v>0</v>
      </c>
      <c r="Y2771" s="180">
        <v>0</v>
      </c>
      <c r="Z2771" s="180">
        <v>0</v>
      </c>
      <c r="AA2771" s="183">
        <v>0</v>
      </c>
      <c r="AB2771" s="183">
        <v>0</v>
      </c>
      <c r="AC2771" s="180">
        <f>+O2771+U2771-Y2771</f>
        <v>0</v>
      </c>
      <c r="AD2771" s="180">
        <f>+P2771+V2771-Z2771</f>
        <v>0</v>
      </c>
      <c r="AE2771" s="181">
        <f t="shared" si="1751"/>
        <v>0</v>
      </c>
      <c r="AF2771" s="180">
        <v>0</v>
      </c>
      <c r="AG2771" s="180">
        <v>0</v>
      </c>
      <c r="AH2771" s="181">
        <f t="shared" si="1752"/>
        <v>0</v>
      </c>
      <c r="AI2771" s="180">
        <v>0</v>
      </c>
      <c r="AJ2771" s="180">
        <v>0</v>
      </c>
      <c r="AK2771" s="181">
        <f t="shared" si="1753"/>
        <v>0</v>
      </c>
      <c r="AL2771" s="180">
        <v>0</v>
      </c>
      <c r="AM2771" s="180">
        <v>0</v>
      </c>
      <c r="AN2771" s="181">
        <f t="shared" si="1754"/>
        <v>0</v>
      </c>
      <c r="AO2771" s="180">
        <v>0</v>
      </c>
      <c r="AP2771" s="180">
        <v>0</v>
      </c>
      <c r="AQ2771" s="181">
        <f t="shared" si="1755"/>
        <v>0</v>
      </c>
      <c r="AR2771" s="180">
        <v>0</v>
      </c>
      <c r="AS2771" s="180">
        <v>0</v>
      </c>
      <c r="AT2771" s="181">
        <f t="shared" si="1756"/>
        <v>0</v>
      </c>
      <c r="AU2771" s="180">
        <f>+AC2771-AF2771-AI2771-AL2771-AO2771-AR2771</f>
        <v>0</v>
      </c>
      <c r="AV2771" s="180">
        <f>+AD2771-AG2771-AJ2771-AM2771-AP2771-AS2771</f>
        <v>0</v>
      </c>
      <c r="AW2771" s="181">
        <f t="shared" si="1757"/>
        <v>0</v>
      </c>
      <c r="AX2771" s="183">
        <f>+S2771+W2771-AA2771</f>
        <v>0</v>
      </c>
      <c r="AY2771" s="183">
        <f>+T2771+X2771-AB2771</f>
        <v>0</v>
      </c>
      <c r="AZ2771" s="183"/>
      <c r="BA2771" s="183"/>
      <c r="BB2771" s="183"/>
      <c r="BC2771" s="183"/>
      <c r="BD2771" s="183">
        <f>+AX2771-AZ2771-BB2771</f>
        <v>0</v>
      </c>
      <c r="BE2771" s="183">
        <f>+AY2771-BA2771-BC2771</f>
        <v>0</v>
      </c>
    </row>
    <row r="2772" spans="2:57" ht="31.5" hidden="1">
      <c r="B2772" s="163">
        <v>2025</v>
      </c>
      <c r="C2772" s="163">
        <v>20</v>
      </c>
      <c r="D2772" s="164"/>
      <c r="E2772" s="165"/>
      <c r="F2772" s="163">
        <v>4</v>
      </c>
      <c r="G2772" s="163">
        <v>11</v>
      </c>
      <c r="H2772" s="163">
        <v>27</v>
      </c>
      <c r="I2772" s="163">
        <v>2000</v>
      </c>
      <c r="J2772" s="163">
        <v>2100</v>
      </c>
      <c r="K2772" s="163">
        <v>214</v>
      </c>
      <c r="L2772" s="166"/>
      <c r="M2772" s="241"/>
      <c r="N2772" s="168" t="s">
        <v>84</v>
      </c>
      <c r="O2772" s="169">
        <v>0</v>
      </c>
      <c r="P2772" s="169">
        <v>0</v>
      </c>
      <c r="Q2772" s="169">
        <v>0</v>
      </c>
      <c r="R2772" s="192"/>
      <c r="S2772" s="193"/>
      <c r="T2772" s="193"/>
      <c r="U2772" s="169">
        <f t="shared" ref="U2772:AD2772" si="1783">U2773</f>
        <v>0</v>
      </c>
      <c r="V2772" s="169">
        <f t="shared" si="1783"/>
        <v>0</v>
      </c>
      <c r="W2772" s="173">
        <f t="shared" si="1783"/>
        <v>0</v>
      </c>
      <c r="X2772" s="173">
        <f t="shared" si="1783"/>
        <v>0</v>
      </c>
      <c r="Y2772" s="169">
        <f t="shared" si="1783"/>
        <v>0</v>
      </c>
      <c r="Z2772" s="169">
        <f t="shared" si="1783"/>
        <v>0</v>
      </c>
      <c r="AA2772" s="173">
        <f t="shared" si="1783"/>
        <v>0</v>
      </c>
      <c r="AB2772" s="173">
        <f t="shared" si="1783"/>
        <v>0</v>
      </c>
      <c r="AC2772" s="169">
        <f t="shared" si="1783"/>
        <v>0</v>
      </c>
      <c r="AD2772" s="169">
        <f t="shared" si="1783"/>
        <v>0</v>
      </c>
      <c r="AE2772" s="169">
        <f t="shared" si="1751"/>
        <v>0</v>
      </c>
      <c r="AF2772" s="169">
        <f>AF2773</f>
        <v>0</v>
      </c>
      <c r="AG2772" s="169">
        <f>AG2773</f>
        <v>0</v>
      </c>
      <c r="AH2772" s="169">
        <f t="shared" si="1752"/>
        <v>0</v>
      </c>
      <c r="AI2772" s="169">
        <f>AI2773</f>
        <v>0</v>
      </c>
      <c r="AJ2772" s="169">
        <f>AJ2773</f>
        <v>0</v>
      </c>
      <c r="AK2772" s="169">
        <f t="shared" si="1753"/>
        <v>0</v>
      </c>
      <c r="AL2772" s="169">
        <f>AL2773</f>
        <v>0</v>
      </c>
      <c r="AM2772" s="169">
        <f>AM2773</f>
        <v>0</v>
      </c>
      <c r="AN2772" s="169">
        <f t="shared" si="1754"/>
        <v>0</v>
      </c>
      <c r="AO2772" s="169">
        <f>AO2773</f>
        <v>0</v>
      </c>
      <c r="AP2772" s="169">
        <f>AP2773</f>
        <v>0</v>
      </c>
      <c r="AQ2772" s="169">
        <f t="shared" si="1755"/>
        <v>0</v>
      </c>
      <c r="AR2772" s="169">
        <f>AR2773</f>
        <v>0</v>
      </c>
      <c r="AS2772" s="169">
        <f>AS2773</f>
        <v>0</v>
      </c>
      <c r="AT2772" s="169">
        <f t="shared" si="1756"/>
        <v>0</v>
      </c>
      <c r="AU2772" s="169">
        <f>AU2773</f>
        <v>0</v>
      </c>
      <c r="AV2772" s="169">
        <f>AV2773</f>
        <v>0</v>
      </c>
      <c r="AW2772" s="169">
        <f t="shared" si="1757"/>
        <v>0</v>
      </c>
      <c r="AX2772" s="193"/>
      <c r="AY2772" s="193"/>
      <c r="AZ2772" s="193"/>
      <c r="BA2772" s="193"/>
      <c r="BB2772" s="193"/>
      <c r="BC2772" s="193"/>
      <c r="BD2772" s="193"/>
      <c r="BE2772" s="193"/>
    </row>
    <row r="2773" spans="2:57" ht="30" hidden="1">
      <c r="B2773" s="174">
        <v>2025</v>
      </c>
      <c r="C2773" s="174">
        <v>20</v>
      </c>
      <c r="D2773" s="175">
        <v>0</v>
      </c>
      <c r="E2773" s="176"/>
      <c r="F2773" s="174">
        <v>4</v>
      </c>
      <c r="G2773" s="174">
        <v>11</v>
      </c>
      <c r="H2773" s="174">
        <v>27</v>
      </c>
      <c r="I2773" s="174">
        <v>2000</v>
      </c>
      <c r="J2773" s="174">
        <v>2100</v>
      </c>
      <c r="K2773" s="174">
        <v>214</v>
      </c>
      <c r="L2773" s="177">
        <v>936</v>
      </c>
      <c r="M2773" s="178">
        <v>0</v>
      </c>
      <c r="N2773" s="179" t="s">
        <v>1637</v>
      </c>
      <c r="O2773" s="180">
        <v>0</v>
      </c>
      <c r="P2773" s="180">
        <v>0</v>
      </c>
      <c r="Q2773" s="181">
        <v>0</v>
      </c>
      <c r="R2773" s="242" t="s">
        <v>82</v>
      </c>
      <c r="S2773" s="183">
        <v>0</v>
      </c>
      <c r="T2773" s="183">
        <v>0</v>
      </c>
      <c r="U2773" s="180">
        <v>0</v>
      </c>
      <c r="V2773" s="180">
        <v>0</v>
      </c>
      <c r="W2773" s="183">
        <v>0</v>
      </c>
      <c r="X2773" s="183">
        <v>0</v>
      </c>
      <c r="Y2773" s="180">
        <v>0</v>
      </c>
      <c r="Z2773" s="180">
        <v>0</v>
      </c>
      <c r="AA2773" s="183">
        <v>0</v>
      </c>
      <c r="AB2773" s="183">
        <v>0</v>
      </c>
      <c r="AC2773" s="180">
        <f>+O2773+U2773-Y2773</f>
        <v>0</v>
      </c>
      <c r="AD2773" s="180">
        <f>+P2773+V2773-Z2773</f>
        <v>0</v>
      </c>
      <c r="AE2773" s="181">
        <f t="shared" si="1751"/>
        <v>0</v>
      </c>
      <c r="AF2773" s="180">
        <v>0</v>
      </c>
      <c r="AG2773" s="180">
        <v>0</v>
      </c>
      <c r="AH2773" s="181">
        <f t="shared" si="1752"/>
        <v>0</v>
      </c>
      <c r="AI2773" s="180">
        <v>0</v>
      </c>
      <c r="AJ2773" s="180">
        <v>0</v>
      </c>
      <c r="AK2773" s="181">
        <f t="shared" si="1753"/>
        <v>0</v>
      </c>
      <c r="AL2773" s="180">
        <v>0</v>
      </c>
      <c r="AM2773" s="180">
        <v>0</v>
      </c>
      <c r="AN2773" s="181">
        <f t="shared" si="1754"/>
        <v>0</v>
      </c>
      <c r="AO2773" s="180">
        <v>0</v>
      </c>
      <c r="AP2773" s="180">
        <v>0</v>
      </c>
      <c r="AQ2773" s="181">
        <f t="shared" si="1755"/>
        <v>0</v>
      </c>
      <c r="AR2773" s="180">
        <v>0</v>
      </c>
      <c r="AS2773" s="180">
        <v>0</v>
      </c>
      <c r="AT2773" s="181">
        <f t="shared" si="1756"/>
        <v>0</v>
      </c>
      <c r="AU2773" s="180">
        <f>+AC2773-AF2773-AI2773-AL2773-AO2773-AR2773</f>
        <v>0</v>
      </c>
      <c r="AV2773" s="180">
        <f>+AD2773-AG2773-AJ2773-AM2773-AP2773-AS2773</f>
        <v>0</v>
      </c>
      <c r="AW2773" s="181">
        <f t="shared" si="1757"/>
        <v>0</v>
      </c>
      <c r="AX2773" s="183">
        <f>+S2773+W2773-AA2773</f>
        <v>0</v>
      </c>
      <c r="AY2773" s="183">
        <f>+T2773+X2773-AB2773</f>
        <v>0</v>
      </c>
      <c r="AZ2773" s="183"/>
      <c r="BA2773" s="183"/>
      <c r="BB2773" s="183"/>
      <c r="BC2773" s="183"/>
      <c r="BD2773" s="183">
        <f>+AX2773-AZ2773-BB2773</f>
        <v>0</v>
      </c>
      <c r="BE2773" s="183">
        <f>+AY2773-BA2773-BC2773</f>
        <v>0</v>
      </c>
    </row>
    <row r="2774" spans="2:57" ht="15.75" hidden="1">
      <c r="B2774" s="163">
        <v>2025</v>
      </c>
      <c r="C2774" s="163">
        <v>20</v>
      </c>
      <c r="D2774" s="164"/>
      <c r="E2774" s="165"/>
      <c r="F2774" s="163">
        <v>4</v>
      </c>
      <c r="G2774" s="163">
        <v>11</v>
      </c>
      <c r="H2774" s="163">
        <v>27</v>
      </c>
      <c r="I2774" s="163">
        <v>2000</v>
      </c>
      <c r="J2774" s="163">
        <v>2100</v>
      </c>
      <c r="K2774" s="163">
        <v>216</v>
      </c>
      <c r="L2774" s="166"/>
      <c r="M2774" s="241"/>
      <c r="N2774" s="168" t="s">
        <v>303</v>
      </c>
      <c r="O2774" s="169">
        <v>0</v>
      </c>
      <c r="P2774" s="169">
        <v>0</v>
      </c>
      <c r="Q2774" s="169">
        <v>0</v>
      </c>
      <c r="R2774" s="192"/>
      <c r="S2774" s="193"/>
      <c r="T2774" s="193"/>
      <c r="U2774" s="169">
        <f t="shared" ref="U2774:AD2774" si="1784">U2775</f>
        <v>0</v>
      </c>
      <c r="V2774" s="169">
        <f t="shared" si="1784"/>
        <v>0</v>
      </c>
      <c r="W2774" s="173">
        <f t="shared" si="1784"/>
        <v>0</v>
      </c>
      <c r="X2774" s="173">
        <f t="shared" si="1784"/>
        <v>0</v>
      </c>
      <c r="Y2774" s="169">
        <f t="shared" si="1784"/>
        <v>0</v>
      </c>
      <c r="Z2774" s="169">
        <f t="shared" si="1784"/>
        <v>0</v>
      </c>
      <c r="AA2774" s="173">
        <f t="shared" si="1784"/>
        <v>0</v>
      </c>
      <c r="AB2774" s="173">
        <f t="shared" si="1784"/>
        <v>0</v>
      </c>
      <c r="AC2774" s="169">
        <f t="shared" si="1784"/>
        <v>0</v>
      </c>
      <c r="AD2774" s="169">
        <f t="shared" si="1784"/>
        <v>0</v>
      </c>
      <c r="AE2774" s="169">
        <f t="shared" si="1751"/>
        <v>0</v>
      </c>
      <c r="AF2774" s="169">
        <f>AF2775</f>
        <v>0</v>
      </c>
      <c r="AG2774" s="169">
        <f>AG2775</f>
        <v>0</v>
      </c>
      <c r="AH2774" s="169">
        <f t="shared" si="1752"/>
        <v>0</v>
      </c>
      <c r="AI2774" s="169">
        <f>AI2775</f>
        <v>0</v>
      </c>
      <c r="AJ2774" s="169">
        <f>AJ2775</f>
        <v>0</v>
      </c>
      <c r="AK2774" s="169">
        <f t="shared" si="1753"/>
        <v>0</v>
      </c>
      <c r="AL2774" s="169">
        <f>AL2775</f>
        <v>0</v>
      </c>
      <c r="AM2774" s="169">
        <f>AM2775</f>
        <v>0</v>
      </c>
      <c r="AN2774" s="169">
        <f t="shared" si="1754"/>
        <v>0</v>
      </c>
      <c r="AO2774" s="169">
        <f>AO2775</f>
        <v>0</v>
      </c>
      <c r="AP2774" s="169">
        <f>AP2775</f>
        <v>0</v>
      </c>
      <c r="AQ2774" s="169">
        <f t="shared" si="1755"/>
        <v>0</v>
      </c>
      <c r="AR2774" s="169">
        <f>AR2775</f>
        <v>0</v>
      </c>
      <c r="AS2774" s="169">
        <f>AS2775</f>
        <v>0</v>
      </c>
      <c r="AT2774" s="169">
        <f t="shared" si="1756"/>
        <v>0</v>
      </c>
      <c r="AU2774" s="169">
        <f>AU2775</f>
        <v>0</v>
      </c>
      <c r="AV2774" s="169">
        <f>AV2775</f>
        <v>0</v>
      </c>
      <c r="AW2774" s="169">
        <f t="shared" si="1757"/>
        <v>0</v>
      </c>
      <c r="AX2774" s="193"/>
      <c r="AY2774" s="193"/>
      <c r="AZ2774" s="193"/>
      <c r="BA2774" s="193"/>
      <c r="BB2774" s="193"/>
      <c r="BC2774" s="193"/>
      <c r="BD2774" s="193"/>
      <c r="BE2774" s="193"/>
    </row>
    <row r="2775" spans="2:57" ht="15.75" hidden="1">
      <c r="B2775" s="174">
        <v>2025</v>
      </c>
      <c r="C2775" s="174">
        <v>20</v>
      </c>
      <c r="D2775" s="175">
        <v>0</v>
      </c>
      <c r="E2775" s="176"/>
      <c r="F2775" s="174">
        <v>4</v>
      </c>
      <c r="G2775" s="174">
        <v>11</v>
      </c>
      <c r="H2775" s="174">
        <v>27</v>
      </c>
      <c r="I2775" s="174">
        <v>2000</v>
      </c>
      <c r="J2775" s="174">
        <v>2100</v>
      </c>
      <c r="K2775" s="174">
        <v>216</v>
      </c>
      <c r="L2775" s="177">
        <v>924</v>
      </c>
      <c r="M2775" s="178">
        <v>0</v>
      </c>
      <c r="N2775" s="179" t="s">
        <v>303</v>
      </c>
      <c r="O2775" s="180">
        <v>0</v>
      </c>
      <c r="P2775" s="180">
        <v>0</v>
      </c>
      <c r="Q2775" s="181">
        <v>0</v>
      </c>
      <c r="R2775" s="242" t="s">
        <v>82</v>
      </c>
      <c r="S2775" s="183">
        <v>0</v>
      </c>
      <c r="T2775" s="183">
        <v>0</v>
      </c>
      <c r="U2775" s="180">
        <v>0</v>
      </c>
      <c r="V2775" s="180">
        <v>0</v>
      </c>
      <c r="W2775" s="183">
        <v>0</v>
      </c>
      <c r="X2775" s="183">
        <v>0</v>
      </c>
      <c r="Y2775" s="180">
        <v>0</v>
      </c>
      <c r="Z2775" s="180">
        <v>0</v>
      </c>
      <c r="AA2775" s="183">
        <v>0</v>
      </c>
      <c r="AB2775" s="183">
        <v>0</v>
      </c>
      <c r="AC2775" s="180">
        <f>+O2775+U2775-Y2775</f>
        <v>0</v>
      </c>
      <c r="AD2775" s="180">
        <f>+P2775+V2775-Z2775</f>
        <v>0</v>
      </c>
      <c r="AE2775" s="181">
        <f t="shared" si="1751"/>
        <v>0</v>
      </c>
      <c r="AF2775" s="180">
        <v>0</v>
      </c>
      <c r="AG2775" s="180">
        <v>0</v>
      </c>
      <c r="AH2775" s="181">
        <f t="shared" si="1752"/>
        <v>0</v>
      </c>
      <c r="AI2775" s="180">
        <v>0</v>
      </c>
      <c r="AJ2775" s="180">
        <v>0</v>
      </c>
      <c r="AK2775" s="181">
        <f t="shared" si="1753"/>
        <v>0</v>
      </c>
      <c r="AL2775" s="180">
        <v>0</v>
      </c>
      <c r="AM2775" s="180">
        <v>0</v>
      </c>
      <c r="AN2775" s="181">
        <f t="shared" si="1754"/>
        <v>0</v>
      </c>
      <c r="AO2775" s="180">
        <v>0</v>
      </c>
      <c r="AP2775" s="180">
        <v>0</v>
      </c>
      <c r="AQ2775" s="181">
        <f t="shared" si="1755"/>
        <v>0</v>
      </c>
      <c r="AR2775" s="180">
        <v>0</v>
      </c>
      <c r="AS2775" s="180">
        <v>0</v>
      </c>
      <c r="AT2775" s="181">
        <f t="shared" si="1756"/>
        <v>0</v>
      </c>
      <c r="AU2775" s="180">
        <f>+AC2775-AF2775-AI2775-AL2775-AO2775-AR2775</f>
        <v>0</v>
      </c>
      <c r="AV2775" s="180">
        <f>+AD2775-AG2775-AJ2775-AM2775-AP2775-AS2775</f>
        <v>0</v>
      </c>
      <c r="AW2775" s="181">
        <f t="shared" si="1757"/>
        <v>0</v>
      </c>
      <c r="AX2775" s="183">
        <f>+S2775+W2775-AA2775</f>
        <v>0</v>
      </c>
      <c r="AY2775" s="183">
        <f>+T2775+X2775-AB2775</f>
        <v>0</v>
      </c>
      <c r="AZ2775" s="183"/>
      <c r="BA2775" s="183"/>
      <c r="BB2775" s="183"/>
      <c r="BC2775" s="183"/>
      <c r="BD2775" s="183">
        <f>+AX2775-AZ2775-BB2775</f>
        <v>0</v>
      </c>
      <c r="BE2775" s="183">
        <f>+AY2775-BA2775-BC2775</f>
        <v>0</v>
      </c>
    </row>
    <row r="2776" spans="2:57" ht="15.75" hidden="1">
      <c r="B2776" s="152">
        <v>2025</v>
      </c>
      <c r="C2776" s="152">
        <v>20</v>
      </c>
      <c r="D2776" s="153"/>
      <c r="E2776" s="154"/>
      <c r="F2776" s="152">
        <v>4</v>
      </c>
      <c r="G2776" s="152">
        <v>11</v>
      </c>
      <c r="H2776" s="152">
        <v>27</v>
      </c>
      <c r="I2776" s="152">
        <v>2000</v>
      </c>
      <c r="J2776" s="152">
        <v>2400</v>
      </c>
      <c r="K2776" s="152"/>
      <c r="L2776" s="155"/>
      <c r="M2776" s="239"/>
      <c r="N2776" s="157" t="s">
        <v>310</v>
      </c>
      <c r="O2776" s="158">
        <v>0</v>
      </c>
      <c r="P2776" s="158">
        <v>0</v>
      </c>
      <c r="Q2776" s="158">
        <v>0</v>
      </c>
      <c r="R2776" s="240"/>
      <c r="S2776" s="199"/>
      <c r="T2776" s="199"/>
      <c r="U2776" s="158">
        <f t="shared" ref="U2776:AD2777" si="1785">U2777</f>
        <v>0</v>
      </c>
      <c r="V2776" s="158">
        <f t="shared" si="1785"/>
        <v>0</v>
      </c>
      <c r="W2776" s="162">
        <f t="shared" si="1785"/>
        <v>0</v>
      </c>
      <c r="X2776" s="162">
        <f t="shared" si="1785"/>
        <v>0</v>
      </c>
      <c r="Y2776" s="158">
        <f t="shared" si="1785"/>
        <v>0</v>
      </c>
      <c r="Z2776" s="158">
        <f t="shared" si="1785"/>
        <v>0</v>
      </c>
      <c r="AA2776" s="162">
        <f t="shared" si="1785"/>
        <v>0</v>
      </c>
      <c r="AB2776" s="162">
        <f t="shared" si="1785"/>
        <v>0</v>
      </c>
      <c r="AC2776" s="158">
        <f t="shared" si="1785"/>
        <v>0</v>
      </c>
      <c r="AD2776" s="158">
        <f t="shared" si="1785"/>
        <v>0</v>
      </c>
      <c r="AE2776" s="158">
        <f t="shared" si="1751"/>
        <v>0</v>
      </c>
      <c r="AF2776" s="158">
        <f>AF2777</f>
        <v>0</v>
      </c>
      <c r="AG2776" s="158">
        <f>AG2777</f>
        <v>0</v>
      </c>
      <c r="AH2776" s="158">
        <f t="shared" si="1752"/>
        <v>0</v>
      </c>
      <c r="AI2776" s="158">
        <f>AI2777</f>
        <v>0</v>
      </c>
      <c r="AJ2776" s="158">
        <f>AJ2777</f>
        <v>0</v>
      </c>
      <c r="AK2776" s="158">
        <f t="shared" si="1753"/>
        <v>0</v>
      </c>
      <c r="AL2776" s="158">
        <f>AL2777</f>
        <v>0</v>
      </c>
      <c r="AM2776" s="158">
        <f>AM2777</f>
        <v>0</v>
      </c>
      <c r="AN2776" s="158">
        <f t="shared" si="1754"/>
        <v>0</v>
      </c>
      <c r="AO2776" s="158">
        <f>AO2777</f>
        <v>0</v>
      </c>
      <c r="AP2776" s="158">
        <f>AP2777</f>
        <v>0</v>
      </c>
      <c r="AQ2776" s="158">
        <f t="shared" si="1755"/>
        <v>0</v>
      </c>
      <c r="AR2776" s="158">
        <f>AR2777</f>
        <v>0</v>
      </c>
      <c r="AS2776" s="158">
        <f>AS2777</f>
        <v>0</v>
      </c>
      <c r="AT2776" s="158">
        <f t="shared" si="1756"/>
        <v>0</v>
      </c>
      <c r="AU2776" s="158">
        <f>AU2777</f>
        <v>0</v>
      </c>
      <c r="AV2776" s="158">
        <f>AV2777</f>
        <v>0</v>
      </c>
      <c r="AW2776" s="158">
        <f t="shared" si="1757"/>
        <v>0</v>
      </c>
      <c r="AX2776" s="199"/>
      <c r="AY2776" s="199"/>
      <c r="AZ2776" s="199"/>
      <c r="BA2776" s="199"/>
      <c r="BB2776" s="199"/>
      <c r="BC2776" s="199"/>
      <c r="BD2776" s="199"/>
      <c r="BE2776" s="199"/>
    </row>
    <row r="2777" spans="2:57" ht="15.75" hidden="1">
      <c r="B2777" s="163">
        <v>2025</v>
      </c>
      <c r="C2777" s="163">
        <v>20</v>
      </c>
      <c r="D2777" s="164"/>
      <c r="E2777" s="165"/>
      <c r="F2777" s="163">
        <v>4</v>
      </c>
      <c r="G2777" s="163">
        <v>11</v>
      </c>
      <c r="H2777" s="163">
        <v>27</v>
      </c>
      <c r="I2777" s="163">
        <v>2000</v>
      </c>
      <c r="J2777" s="163">
        <v>2400</v>
      </c>
      <c r="K2777" s="163">
        <v>246</v>
      </c>
      <c r="L2777" s="166"/>
      <c r="M2777" s="241"/>
      <c r="N2777" s="168" t="s">
        <v>1087</v>
      </c>
      <c r="O2777" s="169">
        <v>0</v>
      </c>
      <c r="P2777" s="169">
        <v>0</v>
      </c>
      <c r="Q2777" s="169">
        <v>0</v>
      </c>
      <c r="R2777" s="192"/>
      <c r="S2777" s="193"/>
      <c r="T2777" s="193"/>
      <c r="U2777" s="169">
        <f t="shared" si="1785"/>
        <v>0</v>
      </c>
      <c r="V2777" s="169">
        <f t="shared" si="1785"/>
        <v>0</v>
      </c>
      <c r="W2777" s="173">
        <f t="shared" si="1785"/>
        <v>0</v>
      </c>
      <c r="X2777" s="173">
        <f t="shared" si="1785"/>
        <v>0</v>
      </c>
      <c r="Y2777" s="169">
        <f t="shared" si="1785"/>
        <v>0</v>
      </c>
      <c r="Z2777" s="169">
        <f t="shared" si="1785"/>
        <v>0</v>
      </c>
      <c r="AA2777" s="173">
        <f t="shared" si="1785"/>
        <v>0</v>
      </c>
      <c r="AB2777" s="173">
        <f t="shared" si="1785"/>
        <v>0</v>
      </c>
      <c r="AC2777" s="169">
        <f t="shared" si="1785"/>
        <v>0</v>
      </c>
      <c r="AD2777" s="169">
        <f t="shared" si="1785"/>
        <v>0</v>
      </c>
      <c r="AE2777" s="169">
        <f t="shared" si="1751"/>
        <v>0</v>
      </c>
      <c r="AF2777" s="169">
        <f>AF2778</f>
        <v>0</v>
      </c>
      <c r="AG2777" s="169">
        <f>AG2778</f>
        <v>0</v>
      </c>
      <c r="AH2777" s="169">
        <f t="shared" si="1752"/>
        <v>0</v>
      </c>
      <c r="AI2777" s="169">
        <f>AI2778</f>
        <v>0</v>
      </c>
      <c r="AJ2777" s="169">
        <f>AJ2778</f>
        <v>0</v>
      </c>
      <c r="AK2777" s="169">
        <f t="shared" si="1753"/>
        <v>0</v>
      </c>
      <c r="AL2777" s="169">
        <f>AL2778</f>
        <v>0</v>
      </c>
      <c r="AM2777" s="169">
        <f>AM2778</f>
        <v>0</v>
      </c>
      <c r="AN2777" s="169">
        <f t="shared" si="1754"/>
        <v>0</v>
      </c>
      <c r="AO2777" s="169">
        <f>AO2778</f>
        <v>0</v>
      </c>
      <c r="AP2777" s="169">
        <f>AP2778</f>
        <v>0</v>
      </c>
      <c r="AQ2777" s="169">
        <f t="shared" si="1755"/>
        <v>0</v>
      </c>
      <c r="AR2777" s="169">
        <f>AR2778</f>
        <v>0</v>
      </c>
      <c r="AS2777" s="169">
        <f>AS2778</f>
        <v>0</v>
      </c>
      <c r="AT2777" s="169">
        <f t="shared" si="1756"/>
        <v>0</v>
      </c>
      <c r="AU2777" s="169">
        <f>AU2778</f>
        <v>0</v>
      </c>
      <c r="AV2777" s="169">
        <f>AV2778</f>
        <v>0</v>
      </c>
      <c r="AW2777" s="169">
        <f t="shared" si="1757"/>
        <v>0</v>
      </c>
      <c r="AX2777" s="193"/>
      <c r="AY2777" s="193"/>
      <c r="AZ2777" s="193"/>
      <c r="BA2777" s="193"/>
      <c r="BB2777" s="193"/>
      <c r="BC2777" s="193"/>
      <c r="BD2777" s="193"/>
      <c r="BE2777" s="193"/>
    </row>
    <row r="2778" spans="2:57" ht="15.75" hidden="1">
      <c r="B2778" s="174">
        <v>2025</v>
      </c>
      <c r="C2778" s="174">
        <v>20</v>
      </c>
      <c r="D2778" s="175">
        <v>0</v>
      </c>
      <c r="E2778" s="176"/>
      <c r="F2778" s="174">
        <v>4</v>
      </c>
      <c r="G2778" s="174">
        <v>11</v>
      </c>
      <c r="H2778" s="174">
        <v>27</v>
      </c>
      <c r="I2778" s="174">
        <v>2000</v>
      </c>
      <c r="J2778" s="174">
        <v>2400</v>
      </c>
      <c r="K2778" s="174">
        <v>246</v>
      </c>
      <c r="L2778" s="177">
        <v>925</v>
      </c>
      <c r="M2778" s="178">
        <v>0</v>
      </c>
      <c r="N2778" s="179" t="s">
        <v>1087</v>
      </c>
      <c r="O2778" s="180">
        <v>0</v>
      </c>
      <c r="P2778" s="180">
        <v>0</v>
      </c>
      <c r="Q2778" s="181">
        <v>0</v>
      </c>
      <c r="R2778" s="242" t="s">
        <v>82</v>
      </c>
      <c r="S2778" s="183">
        <v>0</v>
      </c>
      <c r="T2778" s="183">
        <v>0</v>
      </c>
      <c r="U2778" s="180">
        <v>0</v>
      </c>
      <c r="V2778" s="180">
        <v>0</v>
      </c>
      <c r="W2778" s="183">
        <v>0</v>
      </c>
      <c r="X2778" s="183">
        <v>0</v>
      </c>
      <c r="Y2778" s="180">
        <v>0</v>
      </c>
      <c r="Z2778" s="180">
        <v>0</v>
      </c>
      <c r="AA2778" s="183">
        <v>0</v>
      </c>
      <c r="AB2778" s="183">
        <v>0</v>
      </c>
      <c r="AC2778" s="180">
        <f>+O2778+U2778-Y2778</f>
        <v>0</v>
      </c>
      <c r="AD2778" s="180">
        <f>+P2778+V2778-Z2778</f>
        <v>0</v>
      </c>
      <c r="AE2778" s="181">
        <f t="shared" si="1751"/>
        <v>0</v>
      </c>
      <c r="AF2778" s="180">
        <v>0</v>
      </c>
      <c r="AG2778" s="180">
        <v>0</v>
      </c>
      <c r="AH2778" s="181">
        <f t="shared" si="1752"/>
        <v>0</v>
      </c>
      <c r="AI2778" s="180">
        <v>0</v>
      </c>
      <c r="AJ2778" s="180">
        <v>0</v>
      </c>
      <c r="AK2778" s="181">
        <f t="shared" si="1753"/>
        <v>0</v>
      </c>
      <c r="AL2778" s="180">
        <v>0</v>
      </c>
      <c r="AM2778" s="180">
        <v>0</v>
      </c>
      <c r="AN2778" s="181">
        <f t="shared" si="1754"/>
        <v>0</v>
      </c>
      <c r="AO2778" s="180">
        <v>0</v>
      </c>
      <c r="AP2778" s="180">
        <v>0</v>
      </c>
      <c r="AQ2778" s="181">
        <f t="shared" si="1755"/>
        <v>0</v>
      </c>
      <c r="AR2778" s="180">
        <v>0</v>
      </c>
      <c r="AS2778" s="180">
        <v>0</v>
      </c>
      <c r="AT2778" s="181">
        <f t="shared" si="1756"/>
        <v>0</v>
      </c>
      <c r="AU2778" s="180">
        <f>+AC2778-AF2778-AI2778-AL2778-AO2778-AR2778</f>
        <v>0</v>
      </c>
      <c r="AV2778" s="180">
        <f>+AD2778-AG2778-AJ2778-AM2778-AP2778-AS2778</f>
        <v>0</v>
      </c>
      <c r="AW2778" s="181">
        <f t="shared" si="1757"/>
        <v>0</v>
      </c>
      <c r="AX2778" s="183">
        <f>+S2778+W2778-AA2778</f>
        <v>0</v>
      </c>
      <c r="AY2778" s="183">
        <f>+T2778+X2778-AB2778</f>
        <v>0</v>
      </c>
      <c r="AZ2778" s="183"/>
      <c r="BA2778" s="183"/>
      <c r="BB2778" s="183"/>
      <c r="BC2778" s="183"/>
      <c r="BD2778" s="183">
        <f>+AX2778-AZ2778-BB2778</f>
        <v>0</v>
      </c>
      <c r="BE2778" s="183">
        <f>+AY2778-BA2778-BC2778</f>
        <v>0</v>
      </c>
    </row>
    <row r="2779" spans="2:57" ht="31.5" hidden="1">
      <c r="B2779" s="152">
        <v>2025</v>
      </c>
      <c r="C2779" s="152">
        <v>20</v>
      </c>
      <c r="D2779" s="153"/>
      <c r="E2779" s="154"/>
      <c r="F2779" s="152">
        <v>4</v>
      </c>
      <c r="G2779" s="152">
        <v>11</v>
      </c>
      <c r="H2779" s="152">
        <v>27</v>
      </c>
      <c r="I2779" s="152">
        <v>2000</v>
      </c>
      <c r="J2779" s="152">
        <v>2700</v>
      </c>
      <c r="K2779" s="152"/>
      <c r="L2779" s="155"/>
      <c r="M2779" s="239"/>
      <c r="N2779" s="157" t="s">
        <v>96</v>
      </c>
      <c r="O2779" s="158">
        <v>0</v>
      </c>
      <c r="P2779" s="158">
        <v>0</v>
      </c>
      <c r="Q2779" s="158">
        <v>0</v>
      </c>
      <c r="R2779" s="240"/>
      <c r="S2779" s="199"/>
      <c r="T2779" s="199"/>
      <c r="U2779" s="158">
        <f t="shared" ref="U2779:AD2780" si="1786">U2780</f>
        <v>0</v>
      </c>
      <c r="V2779" s="158">
        <f t="shared" si="1786"/>
        <v>0</v>
      </c>
      <c r="W2779" s="162">
        <f t="shared" si="1786"/>
        <v>0</v>
      </c>
      <c r="X2779" s="162">
        <f t="shared" si="1786"/>
        <v>0</v>
      </c>
      <c r="Y2779" s="158">
        <f t="shared" si="1786"/>
        <v>0</v>
      </c>
      <c r="Z2779" s="158">
        <f t="shared" si="1786"/>
        <v>0</v>
      </c>
      <c r="AA2779" s="162">
        <f t="shared" si="1786"/>
        <v>0</v>
      </c>
      <c r="AB2779" s="162">
        <f t="shared" si="1786"/>
        <v>0</v>
      </c>
      <c r="AC2779" s="158">
        <f t="shared" si="1786"/>
        <v>0</v>
      </c>
      <c r="AD2779" s="158">
        <f t="shared" si="1786"/>
        <v>0</v>
      </c>
      <c r="AE2779" s="158">
        <f t="shared" si="1751"/>
        <v>0</v>
      </c>
      <c r="AF2779" s="158">
        <f>AF2780</f>
        <v>0</v>
      </c>
      <c r="AG2779" s="158">
        <f>AG2780</f>
        <v>0</v>
      </c>
      <c r="AH2779" s="158">
        <f t="shared" si="1752"/>
        <v>0</v>
      </c>
      <c r="AI2779" s="158">
        <f>AI2780</f>
        <v>0</v>
      </c>
      <c r="AJ2779" s="158">
        <f>AJ2780</f>
        <v>0</v>
      </c>
      <c r="AK2779" s="158">
        <f t="shared" si="1753"/>
        <v>0</v>
      </c>
      <c r="AL2779" s="158">
        <f>AL2780</f>
        <v>0</v>
      </c>
      <c r="AM2779" s="158">
        <f>AM2780</f>
        <v>0</v>
      </c>
      <c r="AN2779" s="158">
        <f t="shared" si="1754"/>
        <v>0</v>
      </c>
      <c r="AO2779" s="158">
        <f>AO2780</f>
        <v>0</v>
      </c>
      <c r="AP2779" s="158">
        <f>AP2780</f>
        <v>0</v>
      </c>
      <c r="AQ2779" s="158">
        <f t="shared" si="1755"/>
        <v>0</v>
      </c>
      <c r="AR2779" s="158">
        <f>AR2780</f>
        <v>0</v>
      </c>
      <c r="AS2779" s="158">
        <f>AS2780</f>
        <v>0</v>
      </c>
      <c r="AT2779" s="158">
        <f t="shared" si="1756"/>
        <v>0</v>
      </c>
      <c r="AU2779" s="158">
        <f>AU2780</f>
        <v>0</v>
      </c>
      <c r="AV2779" s="158">
        <f>AV2780</f>
        <v>0</v>
      </c>
      <c r="AW2779" s="158">
        <f t="shared" si="1757"/>
        <v>0</v>
      </c>
      <c r="AX2779" s="199"/>
      <c r="AY2779" s="199"/>
      <c r="AZ2779" s="199"/>
      <c r="BA2779" s="199"/>
      <c r="BB2779" s="199"/>
      <c r="BC2779" s="199"/>
      <c r="BD2779" s="199"/>
      <c r="BE2779" s="199"/>
    </row>
    <row r="2780" spans="2:57" ht="15.75" hidden="1">
      <c r="B2780" s="163">
        <v>2025</v>
      </c>
      <c r="C2780" s="163">
        <v>20</v>
      </c>
      <c r="D2780" s="164"/>
      <c r="E2780" s="165"/>
      <c r="F2780" s="163">
        <v>4</v>
      </c>
      <c r="G2780" s="163">
        <v>11</v>
      </c>
      <c r="H2780" s="163">
        <v>27</v>
      </c>
      <c r="I2780" s="163">
        <v>2000</v>
      </c>
      <c r="J2780" s="163">
        <v>2700</v>
      </c>
      <c r="K2780" s="163">
        <v>271</v>
      </c>
      <c r="L2780" s="166"/>
      <c r="M2780" s="241"/>
      <c r="N2780" s="168" t="s">
        <v>97</v>
      </c>
      <c r="O2780" s="169">
        <v>0</v>
      </c>
      <c r="P2780" s="169">
        <v>0</v>
      </c>
      <c r="Q2780" s="169">
        <v>0</v>
      </c>
      <c r="R2780" s="192"/>
      <c r="S2780" s="193"/>
      <c r="T2780" s="193"/>
      <c r="U2780" s="169">
        <f t="shared" si="1786"/>
        <v>0</v>
      </c>
      <c r="V2780" s="169">
        <f t="shared" si="1786"/>
        <v>0</v>
      </c>
      <c r="W2780" s="173">
        <f t="shared" si="1786"/>
        <v>0</v>
      </c>
      <c r="X2780" s="173">
        <f t="shared" si="1786"/>
        <v>0</v>
      </c>
      <c r="Y2780" s="169">
        <f t="shared" si="1786"/>
        <v>0</v>
      </c>
      <c r="Z2780" s="169">
        <f t="shared" si="1786"/>
        <v>0</v>
      </c>
      <c r="AA2780" s="173">
        <f t="shared" si="1786"/>
        <v>0</v>
      </c>
      <c r="AB2780" s="173">
        <f t="shared" si="1786"/>
        <v>0</v>
      </c>
      <c r="AC2780" s="169">
        <f t="shared" si="1786"/>
        <v>0</v>
      </c>
      <c r="AD2780" s="169">
        <f t="shared" si="1786"/>
        <v>0</v>
      </c>
      <c r="AE2780" s="169">
        <f t="shared" si="1751"/>
        <v>0</v>
      </c>
      <c r="AF2780" s="169">
        <f>AF2781</f>
        <v>0</v>
      </c>
      <c r="AG2780" s="169">
        <f>AG2781</f>
        <v>0</v>
      </c>
      <c r="AH2780" s="169">
        <f t="shared" si="1752"/>
        <v>0</v>
      </c>
      <c r="AI2780" s="169">
        <f>AI2781</f>
        <v>0</v>
      </c>
      <c r="AJ2780" s="169">
        <f>AJ2781</f>
        <v>0</v>
      </c>
      <c r="AK2780" s="169">
        <f t="shared" si="1753"/>
        <v>0</v>
      </c>
      <c r="AL2780" s="169">
        <f>AL2781</f>
        <v>0</v>
      </c>
      <c r="AM2780" s="169">
        <f>AM2781</f>
        <v>0</v>
      </c>
      <c r="AN2780" s="169">
        <f t="shared" si="1754"/>
        <v>0</v>
      </c>
      <c r="AO2780" s="169">
        <f>AO2781</f>
        <v>0</v>
      </c>
      <c r="AP2780" s="169">
        <f>AP2781</f>
        <v>0</v>
      </c>
      <c r="AQ2780" s="169">
        <f t="shared" si="1755"/>
        <v>0</v>
      </c>
      <c r="AR2780" s="169">
        <f>AR2781</f>
        <v>0</v>
      </c>
      <c r="AS2780" s="169">
        <f>AS2781</f>
        <v>0</v>
      </c>
      <c r="AT2780" s="169">
        <f t="shared" si="1756"/>
        <v>0</v>
      </c>
      <c r="AU2780" s="169">
        <f>AU2781</f>
        <v>0</v>
      </c>
      <c r="AV2780" s="169">
        <f>AV2781</f>
        <v>0</v>
      </c>
      <c r="AW2780" s="169">
        <f t="shared" si="1757"/>
        <v>0</v>
      </c>
      <c r="AX2780" s="193"/>
      <c r="AY2780" s="193"/>
      <c r="AZ2780" s="193"/>
      <c r="BA2780" s="193"/>
      <c r="BB2780" s="193"/>
      <c r="BC2780" s="193"/>
      <c r="BD2780" s="193"/>
      <c r="BE2780" s="193"/>
    </row>
    <row r="2781" spans="2:57" ht="15.75" hidden="1">
      <c r="B2781" s="174">
        <v>2025</v>
      </c>
      <c r="C2781" s="174">
        <v>20</v>
      </c>
      <c r="D2781" s="175">
        <v>0</v>
      </c>
      <c r="E2781" s="176"/>
      <c r="F2781" s="174">
        <v>4</v>
      </c>
      <c r="G2781" s="174">
        <v>11</v>
      </c>
      <c r="H2781" s="174">
        <v>27</v>
      </c>
      <c r="I2781" s="174">
        <v>2000</v>
      </c>
      <c r="J2781" s="174">
        <v>2700</v>
      </c>
      <c r="K2781" s="174">
        <v>271</v>
      </c>
      <c r="L2781" s="177">
        <v>1542</v>
      </c>
      <c r="M2781" s="178">
        <v>0</v>
      </c>
      <c r="N2781" s="179" t="s">
        <v>97</v>
      </c>
      <c r="O2781" s="180">
        <v>0</v>
      </c>
      <c r="P2781" s="180">
        <v>0</v>
      </c>
      <c r="Q2781" s="181">
        <v>0</v>
      </c>
      <c r="R2781" s="182" t="s">
        <v>1090</v>
      </c>
      <c r="S2781" s="183">
        <v>0</v>
      </c>
      <c r="T2781" s="183">
        <v>0</v>
      </c>
      <c r="U2781" s="180">
        <v>0</v>
      </c>
      <c r="V2781" s="180">
        <v>0</v>
      </c>
      <c r="W2781" s="183">
        <v>0</v>
      </c>
      <c r="X2781" s="183">
        <v>0</v>
      </c>
      <c r="Y2781" s="180">
        <v>0</v>
      </c>
      <c r="Z2781" s="180">
        <v>0</v>
      </c>
      <c r="AA2781" s="183">
        <v>0</v>
      </c>
      <c r="AB2781" s="183">
        <v>0</v>
      </c>
      <c r="AC2781" s="180">
        <f>+O2781+U2781-Y2781</f>
        <v>0</v>
      </c>
      <c r="AD2781" s="180">
        <f>+P2781+V2781-Z2781</f>
        <v>0</v>
      </c>
      <c r="AE2781" s="181">
        <f t="shared" si="1751"/>
        <v>0</v>
      </c>
      <c r="AF2781" s="180">
        <v>0</v>
      </c>
      <c r="AG2781" s="180">
        <v>0</v>
      </c>
      <c r="AH2781" s="181">
        <f t="shared" si="1752"/>
        <v>0</v>
      </c>
      <c r="AI2781" s="180">
        <v>0</v>
      </c>
      <c r="AJ2781" s="180">
        <v>0</v>
      </c>
      <c r="AK2781" s="181">
        <f t="shared" si="1753"/>
        <v>0</v>
      </c>
      <c r="AL2781" s="180">
        <v>0</v>
      </c>
      <c r="AM2781" s="180">
        <v>0</v>
      </c>
      <c r="AN2781" s="181">
        <f t="shared" si="1754"/>
        <v>0</v>
      </c>
      <c r="AO2781" s="180">
        <v>0</v>
      </c>
      <c r="AP2781" s="180">
        <v>0</v>
      </c>
      <c r="AQ2781" s="181">
        <f t="shared" si="1755"/>
        <v>0</v>
      </c>
      <c r="AR2781" s="180">
        <v>0</v>
      </c>
      <c r="AS2781" s="180">
        <v>0</v>
      </c>
      <c r="AT2781" s="181">
        <f t="shared" si="1756"/>
        <v>0</v>
      </c>
      <c r="AU2781" s="180">
        <f>+AC2781-AF2781-AI2781-AL2781-AO2781-AR2781</f>
        <v>0</v>
      </c>
      <c r="AV2781" s="180">
        <f>+AD2781-AG2781-AJ2781-AM2781-AP2781-AS2781</f>
        <v>0</v>
      </c>
      <c r="AW2781" s="181">
        <f t="shared" si="1757"/>
        <v>0</v>
      </c>
      <c r="AX2781" s="183">
        <f>+S2781+W2781-AA2781</f>
        <v>0</v>
      </c>
      <c r="AY2781" s="183">
        <f>+T2781+X2781-AB2781</f>
        <v>0</v>
      </c>
      <c r="AZ2781" s="183"/>
      <c r="BA2781" s="183"/>
      <c r="BB2781" s="183"/>
      <c r="BC2781" s="183"/>
      <c r="BD2781" s="183">
        <f>+AX2781-AZ2781-BB2781</f>
        <v>0</v>
      </c>
      <c r="BE2781" s="183">
        <f>+AY2781-BA2781-BC2781</f>
        <v>0</v>
      </c>
    </row>
    <row r="2782" spans="2:57" ht="15.75" hidden="1">
      <c r="B2782" s="152">
        <v>2025</v>
      </c>
      <c r="C2782" s="152">
        <v>20</v>
      </c>
      <c r="D2782" s="153"/>
      <c r="E2782" s="154"/>
      <c r="F2782" s="152">
        <v>4</v>
      </c>
      <c r="G2782" s="152">
        <v>11</v>
      </c>
      <c r="H2782" s="152">
        <v>27</v>
      </c>
      <c r="I2782" s="152">
        <v>2000</v>
      </c>
      <c r="J2782" s="152">
        <v>2900</v>
      </c>
      <c r="K2782" s="152"/>
      <c r="L2782" s="155"/>
      <c r="M2782" s="239"/>
      <c r="N2782" s="157" t="s">
        <v>101</v>
      </c>
      <c r="O2782" s="158">
        <v>0</v>
      </c>
      <c r="P2782" s="158">
        <v>0</v>
      </c>
      <c r="Q2782" s="158">
        <v>0</v>
      </c>
      <c r="R2782" s="240"/>
      <c r="S2782" s="199"/>
      <c r="T2782" s="199"/>
      <c r="U2782" s="158">
        <f t="shared" ref="U2782:AD2783" si="1787">U2783</f>
        <v>0</v>
      </c>
      <c r="V2782" s="158">
        <f t="shared" si="1787"/>
        <v>0</v>
      </c>
      <c r="W2782" s="162">
        <f t="shared" si="1787"/>
        <v>0</v>
      </c>
      <c r="X2782" s="162">
        <f t="shared" si="1787"/>
        <v>0</v>
      </c>
      <c r="Y2782" s="158">
        <f t="shared" si="1787"/>
        <v>0</v>
      </c>
      <c r="Z2782" s="158">
        <f t="shared" si="1787"/>
        <v>0</v>
      </c>
      <c r="AA2782" s="162">
        <f t="shared" si="1787"/>
        <v>0</v>
      </c>
      <c r="AB2782" s="162">
        <f t="shared" si="1787"/>
        <v>0</v>
      </c>
      <c r="AC2782" s="158">
        <f t="shared" si="1787"/>
        <v>0</v>
      </c>
      <c r="AD2782" s="158">
        <f t="shared" si="1787"/>
        <v>0</v>
      </c>
      <c r="AE2782" s="158">
        <f t="shared" si="1751"/>
        <v>0</v>
      </c>
      <c r="AF2782" s="158">
        <f>AF2783</f>
        <v>0</v>
      </c>
      <c r="AG2782" s="158">
        <f>AG2783</f>
        <v>0</v>
      </c>
      <c r="AH2782" s="158">
        <f t="shared" si="1752"/>
        <v>0</v>
      </c>
      <c r="AI2782" s="158">
        <f>AI2783</f>
        <v>0</v>
      </c>
      <c r="AJ2782" s="158">
        <f>AJ2783</f>
        <v>0</v>
      </c>
      <c r="AK2782" s="158">
        <f t="shared" si="1753"/>
        <v>0</v>
      </c>
      <c r="AL2782" s="158">
        <f>AL2783</f>
        <v>0</v>
      </c>
      <c r="AM2782" s="158">
        <f>AM2783</f>
        <v>0</v>
      </c>
      <c r="AN2782" s="158">
        <f t="shared" si="1754"/>
        <v>0</v>
      </c>
      <c r="AO2782" s="158">
        <f>AO2783</f>
        <v>0</v>
      </c>
      <c r="AP2782" s="158">
        <f>AP2783</f>
        <v>0</v>
      </c>
      <c r="AQ2782" s="158">
        <f t="shared" si="1755"/>
        <v>0</v>
      </c>
      <c r="AR2782" s="158">
        <f>AR2783</f>
        <v>0</v>
      </c>
      <c r="AS2782" s="158">
        <f>AS2783</f>
        <v>0</v>
      </c>
      <c r="AT2782" s="158">
        <f t="shared" si="1756"/>
        <v>0</v>
      </c>
      <c r="AU2782" s="158">
        <f>AU2783</f>
        <v>0</v>
      </c>
      <c r="AV2782" s="158">
        <f>AV2783</f>
        <v>0</v>
      </c>
      <c r="AW2782" s="158">
        <f t="shared" si="1757"/>
        <v>0</v>
      </c>
      <c r="AX2782" s="199"/>
      <c r="AY2782" s="199"/>
      <c r="AZ2782" s="199"/>
      <c r="BA2782" s="199"/>
      <c r="BB2782" s="199"/>
      <c r="BC2782" s="199"/>
      <c r="BD2782" s="199"/>
      <c r="BE2782" s="199"/>
    </row>
    <row r="2783" spans="2:57" ht="15.75" hidden="1">
      <c r="B2783" s="163">
        <v>2025</v>
      </c>
      <c r="C2783" s="163">
        <v>20</v>
      </c>
      <c r="D2783" s="164"/>
      <c r="E2783" s="165"/>
      <c r="F2783" s="163">
        <v>4</v>
      </c>
      <c r="G2783" s="163">
        <v>11</v>
      </c>
      <c r="H2783" s="163">
        <v>27</v>
      </c>
      <c r="I2783" s="163">
        <v>2000</v>
      </c>
      <c r="J2783" s="163">
        <v>2900</v>
      </c>
      <c r="K2783" s="163">
        <v>291</v>
      </c>
      <c r="L2783" s="166"/>
      <c r="M2783" s="241"/>
      <c r="N2783" s="168" t="s">
        <v>408</v>
      </c>
      <c r="O2783" s="169">
        <v>0</v>
      </c>
      <c r="P2783" s="169">
        <v>0</v>
      </c>
      <c r="Q2783" s="169">
        <v>0</v>
      </c>
      <c r="R2783" s="192"/>
      <c r="S2783" s="193"/>
      <c r="T2783" s="193"/>
      <c r="U2783" s="169">
        <f t="shared" si="1787"/>
        <v>0</v>
      </c>
      <c r="V2783" s="169">
        <f t="shared" si="1787"/>
        <v>0</v>
      </c>
      <c r="W2783" s="173">
        <f t="shared" si="1787"/>
        <v>0</v>
      </c>
      <c r="X2783" s="173">
        <f t="shared" si="1787"/>
        <v>0</v>
      </c>
      <c r="Y2783" s="169">
        <f t="shared" si="1787"/>
        <v>0</v>
      </c>
      <c r="Z2783" s="169">
        <f t="shared" si="1787"/>
        <v>0</v>
      </c>
      <c r="AA2783" s="173">
        <f t="shared" si="1787"/>
        <v>0</v>
      </c>
      <c r="AB2783" s="173">
        <f t="shared" si="1787"/>
        <v>0</v>
      </c>
      <c r="AC2783" s="169">
        <f t="shared" si="1787"/>
        <v>0</v>
      </c>
      <c r="AD2783" s="169">
        <f t="shared" si="1787"/>
        <v>0</v>
      </c>
      <c r="AE2783" s="169">
        <f t="shared" si="1751"/>
        <v>0</v>
      </c>
      <c r="AF2783" s="169">
        <f>AF2784</f>
        <v>0</v>
      </c>
      <c r="AG2783" s="169">
        <f>AG2784</f>
        <v>0</v>
      </c>
      <c r="AH2783" s="169">
        <f t="shared" si="1752"/>
        <v>0</v>
      </c>
      <c r="AI2783" s="169">
        <f>AI2784</f>
        <v>0</v>
      </c>
      <c r="AJ2783" s="169">
        <f>AJ2784</f>
        <v>0</v>
      </c>
      <c r="AK2783" s="169">
        <f t="shared" si="1753"/>
        <v>0</v>
      </c>
      <c r="AL2783" s="169">
        <f>AL2784</f>
        <v>0</v>
      </c>
      <c r="AM2783" s="169">
        <f>AM2784</f>
        <v>0</v>
      </c>
      <c r="AN2783" s="169">
        <f t="shared" si="1754"/>
        <v>0</v>
      </c>
      <c r="AO2783" s="169">
        <f>AO2784</f>
        <v>0</v>
      </c>
      <c r="AP2783" s="169">
        <f>AP2784</f>
        <v>0</v>
      </c>
      <c r="AQ2783" s="169">
        <f t="shared" si="1755"/>
        <v>0</v>
      </c>
      <c r="AR2783" s="169">
        <f>AR2784</f>
        <v>0</v>
      </c>
      <c r="AS2783" s="169">
        <f>AS2784</f>
        <v>0</v>
      </c>
      <c r="AT2783" s="169">
        <f t="shared" si="1756"/>
        <v>0</v>
      </c>
      <c r="AU2783" s="169">
        <f>AU2784</f>
        <v>0</v>
      </c>
      <c r="AV2783" s="169">
        <f>AV2784</f>
        <v>0</v>
      </c>
      <c r="AW2783" s="169">
        <f t="shared" si="1757"/>
        <v>0</v>
      </c>
      <c r="AX2783" s="193"/>
      <c r="AY2783" s="193"/>
      <c r="AZ2783" s="193"/>
      <c r="BA2783" s="193"/>
      <c r="BB2783" s="193"/>
      <c r="BC2783" s="193"/>
      <c r="BD2783" s="193"/>
      <c r="BE2783" s="193"/>
    </row>
    <row r="2784" spans="2:57" ht="15.75" hidden="1">
      <c r="B2784" s="174">
        <v>2025</v>
      </c>
      <c r="C2784" s="174">
        <v>20</v>
      </c>
      <c r="D2784" s="175">
        <v>0</v>
      </c>
      <c r="E2784" s="176"/>
      <c r="F2784" s="174">
        <v>4</v>
      </c>
      <c r="G2784" s="174">
        <v>11</v>
      </c>
      <c r="H2784" s="174">
        <v>27</v>
      </c>
      <c r="I2784" s="174">
        <v>2000</v>
      </c>
      <c r="J2784" s="174">
        <v>2900</v>
      </c>
      <c r="K2784" s="174">
        <v>291</v>
      </c>
      <c r="L2784" s="177">
        <v>768</v>
      </c>
      <c r="M2784" s="178">
        <v>0</v>
      </c>
      <c r="N2784" s="179" t="s">
        <v>1557</v>
      </c>
      <c r="O2784" s="180">
        <v>0</v>
      </c>
      <c r="P2784" s="180">
        <v>0</v>
      </c>
      <c r="Q2784" s="181">
        <v>0</v>
      </c>
      <c r="R2784" s="182" t="s">
        <v>82</v>
      </c>
      <c r="S2784" s="183">
        <v>0</v>
      </c>
      <c r="T2784" s="183">
        <v>0</v>
      </c>
      <c r="U2784" s="180">
        <v>0</v>
      </c>
      <c r="V2784" s="180">
        <v>0</v>
      </c>
      <c r="W2784" s="183">
        <v>0</v>
      </c>
      <c r="X2784" s="183">
        <v>0</v>
      </c>
      <c r="Y2784" s="180">
        <v>0</v>
      </c>
      <c r="Z2784" s="180">
        <v>0</v>
      </c>
      <c r="AA2784" s="183">
        <v>0</v>
      </c>
      <c r="AB2784" s="183">
        <v>0</v>
      </c>
      <c r="AC2784" s="180">
        <f>+O2784+U2784-Y2784</f>
        <v>0</v>
      </c>
      <c r="AD2784" s="180">
        <f>+P2784+V2784-Z2784</f>
        <v>0</v>
      </c>
      <c r="AE2784" s="181">
        <f t="shared" si="1751"/>
        <v>0</v>
      </c>
      <c r="AF2784" s="180">
        <v>0</v>
      </c>
      <c r="AG2784" s="180">
        <v>0</v>
      </c>
      <c r="AH2784" s="181">
        <f t="shared" si="1752"/>
        <v>0</v>
      </c>
      <c r="AI2784" s="180">
        <v>0</v>
      </c>
      <c r="AJ2784" s="180">
        <v>0</v>
      </c>
      <c r="AK2784" s="181">
        <f t="shared" si="1753"/>
        <v>0</v>
      </c>
      <c r="AL2784" s="180">
        <v>0</v>
      </c>
      <c r="AM2784" s="180">
        <v>0</v>
      </c>
      <c r="AN2784" s="181">
        <f t="shared" si="1754"/>
        <v>0</v>
      </c>
      <c r="AO2784" s="180">
        <v>0</v>
      </c>
      <c r="AP2784" s="180">
        <v>0</v>
      </c>
      <c r="AQ2784" s="181">
        <f t="shared" si="1755"/>
        <v>0</v>
      </c>
      <c r="AR2784" s="180">
        <v>0</v>
      </c>
      <c r="AS2784" s="180">
        <v>0</v>
      </c>
      <c r="AT2784" s="181">
        <f t="shared" si="1756"/>
        <v>0</v>
      </c>
      <c r="AU2784" s="180">
        <f>+AC2784-AF2784-AI2784-AL2784-AO2784-AR2784</f>
        <v>0</v>
      </c>
      <c r="AV2784" s="180">
        <f>+AD2784-AG2784-AJ2784-AM2784-AP2784-AS2784</f>
        <v>0</v>
      </c>
      <c r="AW2784" s="181">
        <f t="shared" si="1757"/>
        <v>0</v>
      </c>
      <c r="AX2784" s="183">
        <f>+S2784+W2784-AA2784</f>
        <v>0</v>
      </c>
      <c r="AY2784" s="183">
        <f>+T2784+X2784-AB2784</f>
        <v>0</v>
      </c>
      <c r="AZ2784" s="183"/>
      <c r="BA2784" s="183"/>
      <c r="BB2784" s="183"/>
      <c r="BC2784" s="183"/>
      <c r="BD2784" s="183">
        <f>+AX2784-AZ2784-BB2784</f>
        <v>0</v>
      </c>
      <c r="BE2784" s="183">
        <f>+AY2784-BA2784-BC2784</f>
        <v>0</v>
      </c>
    </row>
    <row r="2785" spans="2:57" ht="15.75" hidden="1">
      <c r="B2785" s="141">
        <v>2025</v>
      </c>
      <c r="C2785" s="141">
        <v>20</v>
      </c>
      <c r="D2785" s="142"/>
      <c r="E2785" s="143"/>
      <c r="F2785" s="141">
        <v>4</v>
      </c>
      <c r="G2785" s="141">
        <v>11</v>
      </c>
      <c r="H2785" s="141">
        <v>27</v>
      </c>
      <c r="I2785" s="141">
        <v>3000</v>
      </c>
      <c r="J2785" s="141"/>
      <c r="K2785" s="141"/>
      <c r="L2785" s="144"/>
      <c r="M2785" s="237"/>
      <c r="N2785" s="146" t="s">
        <v>46</v>
      </c>
      <c r="O2785" s="147">
        <v>0</v>
      </c>
      <c r="P2785" s="147">
        <v>0</v>
      </c>
      <c r="Q2785" s="147">
        <v>0</v>
      </c>
      <c r="R2785" s="194"/>
      <c r="S2785" s="238"/>
      <c r="T2785" s="238"/>
      <c r="U2785" s="147">
        <f t="shared" ref="U2785:AD2785" si="1788">+U2786+U2795+U2800+U2805+U2808+U2813</f>
        <v>0</v>
      </c>
      <c r="V2785" s="147">
        <f t="shared" si="1788"/>
        <v>0</v>
      </c>
      <c r="W2785" s="151">
        <f t="shared" si="1788"/>
        <v>0</v>
      </c>
      <c r="X2785" s="151">
        <f t="shared" si="1788"/>
        <v>0</v>
      </c>
      <c r="Y2785" s="147">
        <f t="shared" si="1788"/>
        <v>0</v>
      </c>
      <c r="Z2785" s="147">
        <f t="shared" si="1788"/>
        <v>0</v>
      </c>
      <c r="AA2785" s="151">
        <f t="shared" si="1788"/>
        <v>0</v>
      </c>
      <c r="AB2785" s="151">
        <f t="shared" si="1788"/>
        <v>0</v>
      </c>
      <c r="AC2785" s="147">
        <f t="shared" si="1788"/>
        <v>0</v>
      </c>
      <c r="AD2785" s="147">
        <f t="shared" si="1788"/>
        <v>0</v>
      </c>
      <c r="AE2785" s="147">
        <f t="shared" si="1751"/>
        <v>0</v>
      </c>
      <c r="AF2785" s="147">
        <f>+AF2786+AF2795+AF2800+AF2805+AF2808+AF2813</f>
        <v>0</v>
      </c>
      <c r="AG2785" s="147">
        <f>+AG2786+AG2795+AG2800+AG2805+AG2808+AG2813</f>
        <v>0</v>
      </c>
      <c r="AH2785" s="147">
        <f t="shared" si="1752"/>
        <v>0</v>
      </c>
      <c r="AI2785" s="147">
        <f>+AI2786+AI2795+AI2800+AI2805+AI2808+AI2813</f>
        <v>0</v>
      </c>
      <c r="AJ2785" s="147">
        <f>+AJ2786+AJ2795+AJ2800+AJ2805+AJ2808+AJ2813</f>
        <v>0</v>
      </c>
      <c r="AK2785" s="147">
        <f t="shared" si="1753"/>
        <v>0</v>
      </c>
      <c r="AL2785" s="147">
        <f>+AL2786+AL2795+AL2800+AL2805+AL2808+AL2813</f>
        <v>0</v>
      </c>
      <c r="AM2785" s="147">
        <f>+AM2786+AM2795+AM2800+AM2805+AM2808+AM2813</f>
        <v>0</v>
      </c>
      <c r="AN2785" s="147">
        <f t="shared" si="1754"/>
        <v>0</v>
      </c>
      <c r="AO2785" s="147">
        <f>+AO2786+AO2795+AO2800+AO2805+AO2808+AO2813</f>
        <v>0</v>
      </c>
      <c r="AP2785" s="147">
        <f>+AP2786+AP2795+AP2800+AP2805+AP2808+AP2813</f>
        <v>0</v>
      </c>
      <c r="AQ2785" s="147">
        <f t="shared" si="1755"/>
        <v>0</v>
      </c>
      <c r="AR2785" s="147">
        <f>+AR2786+AR2795+AR2800+AR2805+AR2808+AR2813</f>
        <v>0</v>
      </c>
      <c r="AS2785" s="147">
        <f>+AS2786+AS2795+AS2800+AS2805+AS2808+AS2813</f>
        <v>0</v>
      </c>
      <c r="AT2785" s="147">
        <f t="shared" si="1756"/>
        <v>0</v>
      </c>
      <c r="AU2785" s="147">
        <f>+AU2786+AU2795+AU2800+AU2805+AU2808+AU2813</f>
        <v>0</v>
      </c>
      <c r="AV2785" s="147">
        <f>+AV2786+AV2795+AV2800+AV2805+AV2808+AV2813</f>
        <v>0</v>
      </c>
      <c r="AW2785" s="147">
        <f t="shared" si="1757"/>
        <v>0</v>
      </c>
      <c r="AX2785" s="238"/>
      <c r="AY2785" s="238"/>
      <c r="AZ2785" s="238"/>
      <c r="BA2785" s="238"/>
      <c r="BB2785" s="238"/>
      <c r="BC2785" s="238"/>
      <c r="BD2785" s="238"/>
      <c r="BE2785" s="238"/>
    </row>
    <row r="2786" spans="2:57" ht="15.75" hidden="1">
      <c r="B2786" s="152">
        <v>2025</v>
      </c>
      <c r="C2786" s="152">
        <v>20</v>
      </c>
      <c r="D2786" s="153"/>
      <c r="E2786" s="154"/>
      <c r="F2786" s="152">
        <v>4</v>
      </c>
      <c r="G2786" s="152">
        <v>11</v>
      </c>
      <c r="H2786" s="152">
        <v>27</v>
      </c>
      <c r="I2786" s="152">
        <v>3000</v>
      </c>
      <c r="J2786" s="152">
        <v>3100</v>
      </c>
      <c r="K2786" s="152"/>
      <c r="L2786" s="155"/>
      <c r="M2786" s="239"/>
      <c r="N2786" s="157" t="s">
        <v>103</v>
      </c>
      <c r="O2786" s="158">
        <v>0</v>
      </c>
      <c r="P2786" s="158">
        <v>0</v>
      </c>
      <c r="Q2786" s="158">
        <v>0</v>
      </c>
      <c r="R2786" s="240"/>
      <c r="S2786" s="199"/>
      <c r="T2786" s="199"/>
      <c r="U2786" s="158">
        <f t="shared" ref="U2786:AD2786" si="1789">+U2787+U2789+U2791</f>
        <v>0</v>
      </c>
      <c r="V2786" s="158">
        <f t="shared" si="1789"/>
        <v>0</v>
      </c>
      <c r="W2786" s="162">
        <f t="shared" si="1789"/>
        <v>0</v>
      </c>
      <c r="X2786" s="162">
        <f t="shared" si="1789"/>
        <v>0</v>
      </c>
      <c r="Y2786" s="158">
        <f t="shared" si="1789"/>
        <v>0</v>
      </c>
      <c r="Z2786" s="158">
        <f t="shared" si="1789"/>
        <v>0</v>
      </c>
      <c r="AA2786" s="162">
        <f t="shared" si="1789"/>
        <v>0</v>
      </c>
      <c r="AB2786" s="162">
        <f t="shared" si="1789"/>
        <v>0</v>
      </c>
      <c r="AC2786" s="158">
        <f t="shared" si="1789"/>
        <v>0</v>
      </c>
      <c r="AD2786" s="158">
        <f t="shared" si="1789"/>
        <v>0</v>
      </c>
      <c r="AE2786" s="158">
        <f t="shared" si="1751"/>
        <v>0</v>
      </c>
      <c r="AF2786" s="158">
        <f>+AF2787+AF2789+AF2791</f>
        <v>0</v>
      </c>
      <c r="AG2786" s="158">
        <f>+AG2787+AG2789+AG2791</f>
        <v>0</v>
      </c>
      <c r="AH2786" s="158">
        <f t="shared" si="1752"/>
        <v>0</v>
      </c>
      <c r="AI2786" s="158">
        <f>+AI2787+AI2789+AI2791</f>
        <v>0</v>
      </c>
      <c r="AJ2786" s="158">
        <f>+AJ2787+AJ2789+AJ2791</f>
        <v>0</v>
      </c>
      <c r="AK2786" s="158">
        <f t="shared" si="1753"/>
        <v>0</v>
      </c>
      <c r="AL2786" s="158">
        <f>+AL2787+AL2789+AL2791</f>
        <v>0</v>
      </c>
      <c r="AM2786" s="158">
        <f>+AM2787+AM2789+AM2791</f>
        <v>0</v>
      </c>
      <c r="AN2786" s="158">
        <f t="shared" si="1754"/>
        <v>0</v>
      </c>
      <c r="AO2786" s="158">
        <f>+AO2787+AO2789+AO2791</f>
        <v>0</v>
      </c>
      <c r="AP2786" s="158">
        <f>+AP2787+AP2789+AP2791</f>
        <v>0</v>
      </c>
      <c r="AQ2786" s="158">
        <f t="shared" si="1755"/>
        <v>0</v>
      </c>
      <c r="AR2786" s="158">
        <f>+AR2787+AR2789+AR2791</f>
        <v>0</v>
      </c>
      <c r="AS2786" s="158">
        <f>+AS2787+AS2789+AS2791</f>
        <v>0</v>
      </c>
      <c r="AT2786" s="158">
        <f t="shared" si="1756"/>
        <v>0</v>
      </c>
      <c r="AU2786" s="158">
        <f>+AU2787+AU2789+AU2791</f>
        <v>0</v>
      </c>
      <c r="AV2786" s="158">
        <f>+AV2787+AV2789+AV2791</f>
        <v>0</v>
      </c>
      <c r="AW2786" s="158">
        <f t="shared" si="1757"/>
        <v>0</v>
      </c>
      <c r="AX2786" s="199"/>
      <c r="AY2786" s="199"/>
      <c r="AZ2786" s="199"/>
      <c r="BA2786" s="199"/>
      <c r="BB2786" s="199"/>
      <c r="BC2786" s="199"/>
      <c r="BD2786" s="199"/>
      <c r="BE2786" s="199"/>
    </row>
    <row r="2787" spans="2:57" ht="15.75" hidden="1">
      <c r="B2787" s="163">
        <v>2025</v>
      </c>
      <c r="C2787" s="163">
        <v>20</v>
      </c>
      <c r="D2787" s="164"/>
      <c r="E2787" s="165"/>
      <c r="F2787" s="163">
        <v>4</v>
      </c>
      <c r="G2787" s="163">
        <v>11</v>
      </c>
      <c r="H2787" s="163">
        <v>27</v>
      </c>
      <c r="I2787" s="163">
        <v>3000</v>
      </c>
      <c r="J2787" s="163">
        <v>3100</v>
      </c>
      <c r="K2787" s="163">
        <v>311</v>
      </c>
      <c r="L2787" s="166"/>
      <c r="M2787" s="241"/>
      <c r="N2787" s="168" t="s">
        <v>104</v>
      </c>
      <c r="O2787" s="169">
        <v>0</v>
      </c>
      <c r="P2787" s="169">
        <v>0</v>
      </c>
      <c r="Q2787" s="169">
        <v>0</v>
      </c>
      <c r="R2787" s="192"/>
      <c r="S2787" s="193"/>
      <c r="T2787" s="193"/>
      <c r="U2787" s="169">
        <f t="shared" ref="U2787:AD2787" si="1790">U2788</f>
        <v>0</v>
      </c>
      <c r="V2787" s="169">
        <f t="shared" si="1790"/>
        <v>0</v>
      </c>
      <c r="W2787" s="173">
        <f t="shared" si="1790"/>
        <v>0</v>
      </c>
      <c r="X2787" s="173">
        <f t="shared" si="1790"/>
        <v>0</v>
      </c>
      <c r="Y2787" s="169">
        <f t="shared" si="1790"/>
        <v>0</v>
      </c>
      <c r="Z2787" s="169">
        <f t="shared" si="1790"/>
        <v>0</v>
      </c>
      <c r="AA2787" s="173">
        <f t="shared" si="1790"/>
        <v>0</v>
      </c>
      <c r="AB2787" s="173">
        <f t="shared" si="1790"/>
        <v>0</v>
      </c>
      <c r="AC2787" s="169">
        <f t="shared" si="1790"/>
        <v>0</v>
      </c>
      <c r="AD2787" s="169">
        <f t="shared" si="1790"/>
        <v>0</v>
      </c>
      <c r="AE2787" s="169">
        <f t="shared" si="1751"/>
        <v>0</v>
      </c>
      <c r="AF2787" s="169">
        <f>AF2788</f>
        <v>0</v>
      </c>
      <c r="AG2787" s="169">
        <f>AG2788</f>
        <v>0</v>
      </c>
      <c r="AH2787" s="169">
        <f t="shared" si="1752"/>
        <v>0</v>
      </c>
      <c r="AI2787" s="169">
        <f>AI2788</f>
        <v>0</v>
      </c>
      <c r="AJ2787" s="169">
        <f>AJ2788</f>
        <v>0</v>
      </c>
      <c r="AK2787" s="169">
        <f t="shared" si="1753"/>
        <v>0</v>
      </c>
      <c r="AL2787" s="169">
        <f>AL2788</f>
        <v>0</v>
      </c>
      <c r="AM2787" s="169">
        <f>AM2788</f>
        <v>0</v>
      </c>
      <c r="AN2787" s="169">
        <f t="shared" si="1754"/>
        <v>0</v>
      </c>
      <c r="AO2787" s="169">
        <f>AO2788</f>
        <v>0</v>
      </c>
      <c r="AP2787" s="169">
        <f>AP2788</f>
        <v>0</v>
      </c>
      <c r="AQ2787" s="169">
        <f t="shared" si="1755"/>
        <v>0</v>
      </c>
      <c r="AR2787" s="169">
        <f>AR2788</f>
        <v>0</v>
      </c>
      <c r="AS2787" s="169">
        <f>AS2788</f>
        <v>0</v>
      </c>
      <c r="AT2787" s="169">
        <f t="shared" si="1756"/>
        <v>0</v>
      </c>
      <c r="AU2787" s="169">
        <f>AU2788</f>
        <v>0</v>
      </c>
      <c r="AV2787" s="169">
        <f>AV2788</f>
        <v>0</v>
      </c>
      <c r="AW2787" s="169">
        <f t="shared" si="1757"/>
        <v>0</v>
      </c>
      <c r="AX2787" s="193"/>
      <c r="AY2787" s="193"/>
      <c r="AZ2787" s="193"/>
      <c r="BA2787" s="193"/>
      <c r="BB2787" s="193"/>
      <c r="BC2787" s="193"/>
      <c r="BD2787" s="193"/>
      <c r="BE2787" s="193"/>
    </row>
    <row r="2788" spans="2:57" ht="15.75" hidden="1">
      <c r="B2788" s="174">
        <v>2025</v>
      </c>
      <c r="C2788" s="174">
        <v>20</v>
      </c>
      <c r="D2788" s="175">
        <v>0</v>
      </c>
      <c r="E2788" s="176"/>
      <c r="F2788" s="174">
        <v>4</v>
      </c>
      <c r="G2788" s="174">
        <v>11</v>
      </c>
      <c r="H2788" s="174">
        <v>27</v>
      </c>
      <c r="I2788" s="174">
        <v>3000</v>
      </c>
      <c r="J2788" s="174">
        <v>3100</v>
      </c>
      <c r="K2788" s="174">
        <v>311</v>
      </c>
      <c r="L2788" s="177">
        <v>1308</v>
      </c>
      <c r="M2788" s="178">
        <v>0</v>
      </c>
      <c r="N2788" s="179" t="s">
        <v>105</v>
      </c>
      <c r="O2788" s="180">
        <v>0</v>
      </c>
      <c r="P2788" s="180">
        <v>0</v>
      </c>
      <c r="Q2788" s="181">
        <v>0</v>
      </c>
      <c r="R2788" s="242" t="s">
        <v>50</v>
      </c>
      <c r="S2788" s="183">
        <v>0</v>
      </c>
      <c r="T2788" s="183">
        <v>0</v>
      </c>
      <c r="U2788" s="180">
        <v>0</v>
      </c>
      <c r="V2788" s="180">
        <v>0</v>
      </c>
      <c r="W2788" s="183">
        <v>0</v>
      </c>
      <c r="X2788" s="183">
        <v>0</v>
      </c>
      <c r="Y2788" s="180">
        <v>0</v>
      </c>
      <c r="Z2788" s="180">
        <v>0</v>
      </c>
      <c r="AA2788" s="183">
        <v>0</v>
      </c>
      <c r="AB2788" s="183">
        <v>0</v>
      </c>
      <c r="AC2788" s="180">
        <f>+O2788+U2788-Y2788</f>
        <v>0</v>
      </c>
      <c r="AD2788" s="180">
        <f>+P2788+V2788-Z2788</f>
        <v>0</v>
      </c>
      <c r="AE2788" s="181">
        <f t="shared" si="1751"/>
        <v>0</v>
      </c>
      <c r="AF2788" s="180">
        <v>0</v>
      </c>
      <c r="AG2788" s="180">
        <v>0</v>
      </c>
      <c r="AH2788" s="181">
        <f t="shared" si="1752"/>
        <v>0</v>
      </c>
      <c r="AI2788" s="180">
        <v>0</v>
      </c>
      <c r="AJ2788" s="180">
        <v>0</v>
      </c>
      <c r="AK2788" s="181">
        <f t="shared" si="1753"/>
        <v>0</v>
      </c>
      <c r="AL2788" s="180">
        <v>0</v>
      </c>
      <c r="AM2788" s="180">
        <v>0</v>
      </c>
      <c r="AN2788" s="181">
        <f t="shared" si="1754"/>
        <v>0</v>
      </c>
      <c r="AO2788" s="180">
        <v>0</v>
      </c>
      <c r="AP2788" s="180">
        <v>0</v>
      </c>
      <c r="AQ2788" s="181">
        <f t="shared" si="1755"/>
        <v>0</v>
      </c>
      <c r="AR2788" s="180">
        <v>0</v>
      </c>
      <c r="AS2788" s="180">
        <v>0</v>
      </c>
      <c r="AT2788" s="181">
        <f t="shared" si="1756"/>
        <v>0</v>
      </c>
      <c r="AU2788" s="180">
        <f>+AC2788-AF2788-AI2788-AL2788-AO2788-AR2788</f>
        <v>0</v>
      </c>
      <c r="AV2788" s="180">
        <f>+AD2788-AG2788-AJ2788-AM2788-AP2788-AS2788</f>
        <v>0</v>
      </c>
      <c r="AW2788" s="181">
        <f t="shared" si="1757"/>
        <v>0</v>
      </c>
      <c r="AX2788" s="183">
        <f>+S2788+W2788-AA2788</f>
        <v>0</v>
      </c>
      <c r="AY2788" s="183">
        <f>+T2788+X2788-AB2788</f>
        <v>0</v>
      </c>
      <c r="AZ2788" s="183"/>
      <c r="BA2788" s="183"/>
      <c r="BB2788" s="183"/>
      <c r="BC2788" s="183"/>
      <c r="BD2788" s="183">
        <f>+AX2788-AZ2788-BB2788</f>
        <v>0</v>
      </c>
      <c r="BE2788" s="183">
        <f>+AY2788-BA2788-BC2788</f>
        <v>0</v>
      </c>
    </row>
    <row r="2789" spans="2:57" ht="15.75" hidden="1">
      <c r="B2789" s="163">
        <v>2025</v>
      </c>
      <c r="C2789" s="163">
        <v>20</v>
      </c>
      <c r="D2789" s="164"/>
      <c r="E2789" s="165"/>
      <c r="F2789" s="163">
        <v>4</v>
      </c>
      <c r="G2789" s="163">
        <v>11</v>
      </c>
      <c r="H2789" s="163">
        <v>27</v>
      </c>
      <c r="I2789" s="163">
        <v>3000</v>
      </c>
      <c r="J2789" s="163">
        <v>3100</v>
      </c>
      <c r="K2789" s="163">
        <v>314</v>
      </c>
      <c r="L2789" s="166"/>
      <c r="M2789" s="241"/>
      <c r="N2789" s="168" t="s">
        <v>1594</v>
      </c>
      <c r="O2789" s="169">
        <v>0</v>
      </c>
      <c r="P2789" s="169">
        <v>0</v>
      </c>
      <c r="Q2789" s="169">
        <v>0</v>
      </c>
      <c r="R2789" s="192"/>
      <c r="S2789" s="193"/>
      <c r="T2789" s="193"/>
      <c r="U2789" s="169">
        <f t="shared" ref="U2789:AD2789" si="1791">U2790</f>
        <v>0</v>
      </c>
      <c r="V2789" s="169">
        <f t="shared" si="1791"/>
        <v>0</v>
      </c>
      <c r="W2789" s="173">
        <f t="shared" si="1791"/>
        <v>0</v>
      </c>
      <c r="X2789" s="173">
        <f t="shared" si="1791"/>
        <v>0</v>
      </c>
      <c r="Y2789" s="169">
        <f t="shared" si="1791"/>
        <v>0</v>
      </c>
      <c r="Z2789" s="169">
        <f t="shared" si="1791"/>
        <v>0</v>
      </c>
      <c r="AA2789" s="173">
        <f t="shared" si="1791"/>
        <v>0</v>
      </c>
      <c r="AB2789" s="173">
        <f t="shared" si="1791"/>
        <v>0</v>
      </c>
      <c r="AC2789" s="169">
        <f t="shared" si="1791"/>
        <v>0</v>
      </c>
      <c r="AD2789" s="169">
        <f t="shared" si="1791"/>
        <v>0</v>
      </c>
      <c r="AE2789" s="169">
        <f t="shared" si="1751"/>
        <v>0</v>
      </c>
      <c r="AF2789" s="169">
        <f>AF2790</f>
        <v>0</v>
      </c>
      <c r="AG2789" s="169">
        <f>AG2790</f>
        <v>0</v>
      </c>
      <c r="AH2789" s="169">
        <f t="shared" si="1752"/>
        <v>0</v>
      </c>
      <c r="AI2789" s="169">
        <f>AI2790</f>
        <v>0</v>
      </c>
      <c r="AJ2789" s="169">
        <f>AJ2790</f>
        <v>0</v>
      </c>
      <c r="AK2789" s="169">
        <f t="shared" si="1753"/>
        <v>0</v>
      </c>
      <c r="AL2789" s="169">
        <f>AL2790</f>
        <v>0</v>
      </c>
      <c r="AM2789" s="169">
        <f>AM2790</f>
        <v>0</v>
      </c>
      <c r="AN2789" s="169">
        <f t="shared" si="1754"/>
        <v>0</v>
      </c>
      <c r="AO2789" s="169">
        <f>AO2790</f>
        <v>0</v>
      </c>
      <c r="AP2789" s="169">
        <f>AP2790</f>
        <v>0</v>
      </c>
      <c r="AQ2789" s="169">
        <f t="shared" si="1755"/>
        <v>0</v>
      </c>
      <c r="AR2789" s="169">
        <f>AR2790</f>
        <v>0</v>
      </c>
      <c r="AS2789" s="169">
        <f>AS2790</f>
        <v>0</v>
      </c>
      <c r="AT2789" s="169">
        <f t="shared" si="1756"/>
        <v>0</v>
      </c>
      <c r="AU2789" s="169">
        <f>AU2790</f>
        <v>0</v>
      </c>
      <c r="AV2789" s="169">
        <f>AV2790</f>
        <v>0</v>
      </c>
      <c r="AW2789" s="169">
        <f t="shared" si="1757"/>
        <v>0</v>
      </c>
      <c r="AX2789" s="193"/>
      <c r="AY2789" s="193"/>
      <c r="AZ2789" s="193"/>
      <c r="BA2789" s="193"/>
      <c r="BB2789" s="193"/>
      <c r="BC2789" s="193"/>
      <c r="BD2789" s="193"/>
      <c r="BE2789" s="193"/>
    </row>
    <row r="2790" spans="2:57" ht="15.75" hidden="1">
      <c r="B2790" s="174">
        <v>2025</v>
      </c>
      <c r="C2790" s="174">
        <v>20</v>
      </c>
      <c r="D2790" s="175">
        <v>0</v>
      </c>
      <c r="E2790" s="176"/>
      <c r="F2790" s="174">
        <v>4</v>
      </c>
      <c r="G2790" s="174">
        <v>11</v>
      </c>
      <c r="H2790" s="174">
        <v>27</v>
      </c>
      <c r="I2790" s="174">
        <v>3000</v>
      </c>
      <c r="J2790" s="174">
        <v>3100</v>
      </c>
      <c r="K2790" s="174">
        <v>314</v>
      </c>
      <c r="L2790" s="177">
        <v>1312</v>
      </c>
      <c r="M2790" s="178">
        <v>0</v>
      </c>
      <c r="N2790" s="179" t="s">
        <v>1595</v>
      </c>
      <c r="O2790" s="180">
        <v>0</v>
      </c>
      <c r="P2790" s="180">
        <v>0</v>
      </c>
      <c r="Q2790" s="181">
        <v>0</v>
      </c>
      <c r="R2790" s="242" t="s">
        <v>50</v>
      </c>
      <c r="S2790" s="183">
        <v>0</v>
      </c>
      <c r="T2790" s="183">
        <v>0</v>
      </c>
      <c r="U2790" s="180">
        <v>0</v>
      </c>
      <c r="V2790" s="180">
        <v>0</v>
      </c>
      <c r="W2790" s="183">
        <v>0</v>
      </c>
      <c r="X2790" s="183">
        <v>0</v>
      </c>
      <c r="Y2790" s="180">
        <v>0</v>
      </c>
      <c r="Z2790" s="180">
        <v>0</v>
      </c>
      <c r="AA2790" s="183">
        <v>0</v>
      </c>
      <c r="AB2790" s="183">
        <v>0</v>
      </c>
      <c r="AC2790" s="180">
        <f>+O2790+U2790-Y2790</f>
        <v>0</v>
      </c>
      <c r="AD2790" s="180">
        <f>+P2790+V2790-Z2790</f>
        <v>0</v>
      </c>
      <c r="AE2790" s="181">
        <f t="shared" si="1751"/>
        <v>0</v>
      </c>
      <c r="AF2790" s="180">
        <v>0</v>
      </c>
      <c r="AG2790" s="180">
        <v>0</v>
      </c>
      <c r="AH2790" s="181">
        <f t="shared" si="1752"/>
        <v>0</v>
      </c>
      <c r="AI2790" s="180">
        <v>0</v>
      </c>
      <c r="AJ2790" s="180">
        <v>0</v>
      </c>
      <c r="AK2790" s="181">
        <f t="shared" si="1753"/>
        <v>0</v>
      </c>
      <c r="AL2790" s="180">
        <v>0</v>
      </c>
      <c r="AM2790" s="180">
        <v>0</v>
      </c>
      <c r="AN2790" s="181">
        <f t="shared" si="1754"/>
        <v>0</v>
      </c>
      <c r="AO2790" s="180">
        <v>0</v>
      </c>
      <c r="AP2790" s="180">
        <v>0</v>
      </c>
      <c r="AQ2790" s="181">
        <f t="shared" si="1755"/>
        <v>0</v>
      </c>
      <c r="AR2790" s="180">
        <v>0</v>
      </c>
      <c r="AS2790" s="180">
        <v>0</v>
      </c>
      <c r="AT2790" s="181">
        <f t="shared" si="1756"/>
        <v>0</v>
      </c>
      <c r="AU2790" s="180">
        <f>+AC2790-AF2790-AI2790-AL2790-AO2790-AR2790</f>
        <v>0</v>
      </c>
      <c r="AV2790" s="180">
        <f>+AD2790-AG2790-AJ2790-AM2790-AP2790-AS2790</f>
        <v>0</v>
      </c>
      <c r="AW2790" s="181">
        <f t="shared" si="1757"/>
        <v>0</v>
      </c>
      <c r="AX2790" s="183">
        <f>+S2790+W2790-AA2790</f>
        <v>0</v>
      </c>
      <c r="AY2790" s="183">
        <f>+T2790+X2790-AB2790</f>
        <v>0</v>
      </c>
      <c r="AZ2790" s="183"/>
      <c r="BA2790" s="183"/>
      <c r="BB2790" s="183"/>
      <c r="BC2790" s="183"/>
      <c r="BD2790" s="183">
        <f>+AX2790-AZ2790-BB2790</f>
        <v>0</v>
      </c>
      <c r="BE2790" s="183">
        <f>+AY2790-BA2790-BC2790</f>
        <v>0</v>
      </c>
    </row>
    <row r="2791" spans="2:57" ht="31.5" hidden="1">
      <c r="B2791" s="163">
        <v>2025</v>
      </c>
      <c r="C2791" s="163">
        <v>20</v>
      </c>
      <c r="D2791" s="164"/>
      <c r="E2791" s="165"/>
      <c r="F2791" s="163">
        <v>4</v>
      </c>
      <c r="G2791" s="163">
        <v>11</v>
      </c>
      <c r="H2791" s="163">
        <v>27</v>
      </c>
      <c r="I2791" s="163">
        <v>3000</v>
      </c>
      <c r="J2791" s="163">
        <v>3100</v>
      </c>
      <c r="K2791" s="163">
        <v>317</v>
      </c>
      <c r="L2791" s="166"/>
      <c r="M2791" s="241"/>
      <c r="N2791" s="168" t="s">
        <v>106</v>
      </c>
      <c r="O2791" s="169">
        <v>0</v>
      </c>
      <c r="P2791" s="169">
        <v>0</v>
      </c>
      <c r="Q2791" s="169">
        <v>0</v>
      </c>
      <c r="R2791" s="192"/>
      <c r="S2791" s="193"/>
      <c r="T2791" s="193"/>
      <c r="U2791" s="169">
        <f t="shared" ref="U2791:AD2791" si="1792">SUM(U2792:U2794)</f>
        <v>0</v>
      </c>
      <c r="V2791" s="169">
        <f t="shared" si="1792"/>
        <v>0</v>
      </c>
      <c r="W2791" s="173">
        <f t="shared" si="1792"/>
        <v>0</v>
      </c>
      <c r="X2791" s="173">
        <f t="shared" si="1792"/>
        <v>0</v>
      </c>
      <c r="Y2791" s="169">
        <f t="shared" si="1792"/>
        <v>0</v>
      </c>
      <c r="Z2791" s="169">
        <f t="shared" si="1792"/>
        <v>0</v>
      </c>
      <c r="AA2791" s="173">
        <f t="shared" si="1792"/>
        <v>0</v>
      </c>
      <c r="AB2791" s="173">
        <f t="shared" si="1792"/>
        <v>0</v>
      </c>
      <c r="AC2791" s="169">
        <f t="shared" si="1792"/>
        <v>0</v>
      </c>
      <c r="AD2791" s="169">
        <f t="shared" si="1792"/>
        <v>0</v>
      </c>
      <c r="AE2791" s="169">
        <f t="shared" si="1751"/>
        <v>0</v>
      </c>
      <c r="AF2791" s="169">
        <f>SUM(AF2792:AF2794)</f>
        <v>0</v>
      </c>
      <c r="AG2791" s="169">
        <f>SUM(AG2792:AG2794)</f>
        <v>0</v>
      </c>
      <c r="AH2791" s="169">
        <f t="shared" si="1752"/>
        <v>0</v>
      </c>
      <c r="AI2791" s="169">
        <f>SUM(AI2792:AI2794)</f>
        <v>0</v>
      </c>
      <c r="AJ2791" s="169">
        <f>SUM(AJ2792:AJ2794)</f>
        <v>0</v>
      </c>
      <c r="AK2791" s="169">
        <f t="shared" si="1753"/>
        <v>0</v>
      </c>
      <c r="AL2791" s="169">
        <f>SUM(AL2792:AL2794)</f>
        <v>0</v>
      </c>
      <c r="AM2791" s="169">
        <f>SUM(AM2792:AM2794)</f>
        <v>0</v>
      </c>
      <c r="AN2791" s="169">
        <f t="shared" si="1754"/>
        <v>0</v>
      </c>
      <c r="AO2791" s="169">
        <f>SUM(AO2792:AO2794)</f>
        <v>0</v>
      </c>
      <c r="AP2791" s="169">
        <f>SUM(AP2792:AP2794)</f>
        <v>0</v>
      </c>
      <c r="AQ2791" s="169">
        <f t="shared" si="1755"/>
        <v>0</v>
      </c>
      <c r="AR2791" s="169">
        <f>SUM(AR2792:AR2794)</f>
        <v>0</v>
      </c>
      <c r="AS2791" s="169">
        <f>SUM(AS2792:AS2794)</f>
        <v>0</v>
      </c>
      <c r="AT2791" s="169">
        <f t="shared" si="1756"/>
        <v>0</v>
      </c>
      <c r="AU2791" s="169">
        <f>SUM(AU2792:AU2794)</f>
        <v>0</v>
      </c>
      <c r="AV2791" s="169">
        <f>SUM(AV2792:AV2794)</f>
        <v>0</v>
      </c>
      <c r="AW2791" s="169">
        <f t="shared" si="1757"/>
        <v>0</v>
      </c>
      <c r="AX2791" s="193"/>
      <c r="AY2791" s="193"/>
      <c r="AZ2791" s="193"/>
      <c r="BA2791" s="193"/>
      <c r="BB2791" s="193"/>
      <c r="BC2791" s="193"/>
      <c r="BD2791" s="193"/>
      <c r="BE2791" s="193"/>
    </row>
    <row r="2792" spans="2:57" ht="15.75" hidden="1">
      <c r="B2792" s="174">
        <v>2025</v>
      </c>
      <c r="C2792" s="174">
        <v>20</v>
      </c>
      <c r="D2792" s="175">
        <v>0</v>
      </c>
      <c r="E2792" s="176"/>
      <c r="F2792" s="174">
        <v>4</v>
      </c>
      <c r="G2792" s="174">
        <v>11</v>
      </c>
      <c r="H2792" s="174">
        <v>27</v>
      </c>
      <c r="I2792" s="174">
        <v>3000</v>
      </c>
      <c r="J2792" s="174">
        <v>3100</v>
      </c>
      <c r="K2792" s="174">
        <v>317</v>
      </c>
      <c r="L2792" s="177">
        <v>1314</v>
      </c>
      <c r="M2792" s="178">
        <v>0</v>
      </c>
      <c r="N2792" s="179" t="s">
        <v>240</v>
      </c>
      <c r="O2792" s="180">
        <v>0</v>
      </c>
      <c r="P2792" s="180">
        <v>0</v>
      </c>
      <c r="Q2792" s="181">
        <v>0</v>
      </c>
      <c r="R2792" s="242" t="s">
        <v>50</v>
      </c>
      <c r="S2792" s="183">
        <v>0</v>
      </c>
      <c r="T2792" s="183">
        <v>0</v>
      </c>
      <c r="U2792" s="180">
        <v>0</v>
      </c>
      <c r="V2792" s="180">
        <v>0</v>
      </c>
      <c r="W2792" s="183">
        <v>0</v>
      </c>
      <c r="X2792" s="183">
        <v>0</v>
      </c>
      <c r="Y2792" s="180">
        <v>0</v>
      </c>
      <c r="Z2792" s="180">
        <v>0</v>
      </c>
      <c r="AA2792" s="183">
        <v>0</v>
      </c>
      <c r="AB2792" s="183">
        <v>0</v>
      </c>
      <c r="AC2792" s="180">
        <f t="shared" ref="AC2792:AD2794" si="1793">+O2792+U2792-Y2792</f>
        <v>0</v>
      </c>
      <c r="AD2792" s="180">
        <f t="shared" si="1793"/>
        <v>0</v>
      </c>
      <c r="AE2792" s="181">
        <f t="shared" si="1751"/>
        <v>0</v>
      </c>
      <c r="AF2792" s="180">
        <v>0</v>
      </c>
      <c r="AG2792" s="180">
        <v>0</v>
      </c>
      <c r="AH2792" s="181">
        <f t="shared" si="1752"/>
        <v>0</v>
      </c>
      <c r="AI2792" s="180">
        <v>0</v>
      </c>
      <c r="AJ2792" s="180">
        <v>0</v>
      </c>
      <c r="AK2792" s="181">
        <f t="shared" si="1753"/>
        <v>0</v>
      </c>
      <c r="AL2792" s="180">
        <v>0</v>
      </c>
      <c r="AM2792" s="180">
        <v>0</v>
      </c>
      <c r="AN2792" s="181">
        <f t="shared" si="1754"/>
        <v>0</v>
      </c>
      <c r="AO2792" s="180">
        <v>0</v>
      </c>
      <c r="AP2792" s="180">
        <v>0</v>
      </c>
      <c r="AQ2792" s="181">
        <f t="shared" si="1755"/>
        <v>0</v>
      </c>
      <c r="AR2792" s="180">
        <v>0</v>
      </c>
      <c r="AS2792" s="180">
        <v>0</v>
      </c>
      <c r="AT2792" s="181">
        <f t="shared" si="1756"/>
        <v>0</v>
      </c>
      <c r="AU2792" s="180">
        <f t="shared" ref="AU2792:AV2794" si="1794">+AC2792-AF2792-AI2792-AL2792-AO2792-AR2792</f>
        <v>0</v>
      </c>
      <c r="AV2792" s="180">
        <f t="shared" si="1794"/>
        <v>0</v>
      </c>
      <c r="AW2792" s="181">
        <f t="shared" si="1757"/>
        <v>0</v>
      </c>
      <c r="AX2792" s="183">
        <f t="shared" ref="AX2792:AY2794" si="1795">+S2792+W2792-AA2792</f>
        <v>0</v>
      </c>
      <c r="AY2792" s="183">
        <f t="shared" si="1795"/>
        <v>0</v>
      </c>
      <c r="AZ2792" s="183"/>
      <c r="BA2792" s="183"/>
      <c r="BB2792" s="183"/>
      <c r="BC2792" s="183"/>
      <c r="BD2792" s="183">
        <f t="shared" ref="BD2792:BE2794" si="1796">+AX2792-AZ2792-BB2792</f>
        <v>0</v>
      </c>
      <c r="BE2792" s="183">
        <f t="shared" si="1796"/>
        <v>0</v>
      </c>
    </row>
    <row r="2793" spans="2:57" ht="15.75" hidden="1">
      <c r="B2793" s="174">
        <v>2025</v>
      </c>
      <c r="C2793" s="174">
        <v>20</v>
      </c>
      <c r="D2793" s="175">
        <v>0</v>
      </c>
      <c r="E2793" s="176"/>
      <c r="F2793" s="174">
        <v>4</v>
      </c>
      <c r="G2793" s="174">
        <v>11</v>
      </c>
      <c r="H2793" s="174">
        <v>27</v>
      </c>
      <c r="I2793" s="174">
        <v>3000</v>
      </c>
      <c r="J2793" s="174">
        <v>3100</v>
      </c>
      <c r="K2793" s="174">
        <v>317</v>
      </c>
      <c r="L2793" s="177">
        <v>1319</v>
      </c>
      <c r="M2793" s="178">
        <v>0</v>
      </c>
      <c r="N2793" s="179" t="s">
        <v>1521</v>
      </c>
      <c r="O2793" s="180">
        <v>0</v>
      </c>
      <c r="P2793" s="180">
        <v>0</v>
      </c>
      <c r="Q2793" s="181">
        <v>0</v>
      </c>
      <c r="R2793" s="242" t="s">
        <v>50</v>
      </c>
      <c r="S2793" s="183">
        <v>0</v>
      </c>
      <c r="T2793" s="183">
        <v>0</v>
      </c>
      <c r="U2793" s="180">
        <v>0</v>
      </c>
      <c r="V2793" s="180">
        <v>0</v>
      </c>
      <c r="W2793" s="183">
        <v>0</v>
      </c>
      <c r="X2793" s="183">
        <v>0</v>
      </c>
      <c r="Y2793" s="180">
        <v>0</v>
      </c>
      <c r="Z2793" s="180">
        <v>0</v>
      </c>
      <c r="AA2793" s="183">
        <v>0</v>
      </c>
      <c r="AB2793" s="183">
        <v>0</v>
      </c>
      <c r="AC2793" s="180">
        <f t="shared" si="1793"/>
        <v>0</v>
      </c>
      <c r="AD2793" s="180">
        <f t="shared" si="1793"/>
        <v>0</v>
      </c>
      <c r="AE2793" s="181">
        <f t="shared" si="1751"/>
        <v>0</v>
      </c>
      <c r="AF2793" s="180">
        <v>0</v>
      </c>
      <c r="AG2793" s="180">
        <v>0</v>
      </c>
      <c r="AH2793" s="181">
        <f t="shared" si="1752"/>
        <v>0</v>
      </c>
      <c r="AI2793" s="180">
        <v>0</v>
      </c>
      <c r="AJ2793" s="180">
        <v>0</v>
      </c>
      <c r="AK2793" s="181">
        <f t="shared" si="1753"/>
        <v>0</v>
      </c>
      <c r="AL2793" s="180">
        <v>0</v>
      </c>
      <c r="AM2793" s="180">
        <v>0</v>
      </c>
      <c r="AN2793" s="181">
        <f t="shared" si="1754"/>
        <v>0</v>
      </c>
      <c r="AO2793" s="180">
        <v>0</v>
      </c>
      <c r="AP2793" s="180">
        <v>0</v>
      </c>
      <c r="AQ2793" s="181">
        <f t="shared" si="1755"/>
        <v>0</v>
      </c>
      <c r="AR2793" s="180">
        <v>0</v>
      </c>
      <c r="AS2793" s="180">
        <v>0</v>
      </c>
      <c r="AT2793" s="181">
        <f t="shared" si="1756"/>
        <v>0</v>
      </c>
      <c r="AU2793" s="180">
        <f t="shared" si="1794"/>
        <v>0</v>
      </c>
      <c r="AV2793" s="180">
        <f t="shared" si="1794"/>
        <v>0</v>
      </c>
      <c r="AW2793" s="181">
        <f t="shared" si="1757"/>
        <v>0</v>
      </c>
      <c r="AX2793" s="183">
        <f t="shared" si="1795"/>
        <v>0</v>
      </c>
      <c r="AY2793" s="183">
        <f t="shared" si="1795"/>
        <v>0</v>
      </c>
      <c r="AZ2793" s="183"/>
      <c r="BA2793" s="183"/>
      <c r="BB2793" s="183"/>
      <c r="BC2793" s="183"/>
      <c r="BD2793" s="183">
        <f t="shared" si="1796"/>
        <v>0</v>
      </c>
      <c r="BE2793" s="183">
        <f t="shared" si="1796"/>
        <v>0</v>
      </c>
    </row>
    <row r="2794" spans="2:57" ht="30" hidden="1">
      <c r="B2794" s="174">
        <v>2025</v>
      </c>
      <c r="C2794" s="174">
        <v>20</v>
      </c>
      <c r="D2794" s="175">
        <v>0</v>
      </c>
      <c r="E2794" s="176"/>
      <c r="F2794" s="174">
        <v>4</v>
      </c>
      <c r="G2794" s="174">
        <v>11</v>
      </c>
      <c r="H2794" s="174">
        <v>27</v>
      </c>
      <c r="I2794" s="174">
        <v>3000</v>
      </c>
      <c r="J2794" s="174">
        <v>3100</v>
      </c>
      <c r="K2794" s="174">
        <v>317</v>
      </c>
      <c r="L2794" s="177">
        <v>1307</v>
      </c>
      <c r="M2794" s="178">
        <v>0</v>
      </c>
      <c r="N2794" s="179" t="s">
        <v>1638</v>
      </c>
      <c r="O2794" s="180">
        <v>0</v>
      </c>
      <c r="P2794" s="180">
        <v>0</v>
      </c>
      <c r="Q2794" s="181">
        <v>0</v>
      </c>
      <c r="R2794" s="242" t="s">
        <v>50</v>
      </c>
      <c r="S2794" s="183">
        <v>0</v>
      </c>
      <c r="T2794" s="183">
        <v>0</v>
      </c>
      <c r="U2794" s="180">
        <v>0</v>
      </c>
      <c r="V2794" s="180">
        <v>0</v>
      </c>
      <c r="W2794" s="183">
        <v>0</v>
      </c>
      <c r="X2794" s="183">
        <v>0</v>
      </c>
      <c r="Y2794" s="180">
        <v>0</v>
      </c>
      <c r="Z2794" s="180">
        <v>0</v>
      </c>
      <c r="AA2794" s="183">
        <v>0</v>
      </c>
      <c r="AB2794" s="183">
        <v>0</v>
      </c>
      <c r="AC2794" s="180">
        <f t="shared" si="1793"/>
        <v>0</v>
      </c>
      <c r="AD2794" s="180">
        <f t="shared" si="1793"/>
        <v>0</v>
      </c>
      <c r="AE2794" s="181">
        <f t="shared" si="1751"/>
        <v>0</v>
      </c>
      <c r="AF2794" s="180">
        <v>0</v>
      </c>
      <c r="AG2794" s="180">
        <v>0</v>
      </c>
      <c r="AH2794" s="181">
        <f t="shared" si="1752"/>
        <v>0</v>
      </c>
      <c r="AI2794" s="180">
        <v>0</v>
      </c>
      <c r="AJ2794" s="180">
        <v>0</v>
      </c>
      <c r="AK2794" s="181">
        <f t="shared" si="1753"/>
        <v>0</v>
      </c>
      <c r="AL2794" s="180">
        <v>0</v>
      </c>
      <c r="AM2794" s="180">
        <v>0</v>
      </c>
      <c r="AN2794" s="181">
        <f t="shared" si="1754"/>
        <v>0</v>
      </c>
      <c r="AO2794" s="180">
        <v>0</v>
      </c>
      <c r="AP2794" s="180">
        <v>0</v>
      </c>
      <c r="AQ2794" s="181">
        <f t="shared" si="1755"/>
        <v>0</v>
      </c>
      <c r="AR2794" s="180">
        <v>0</v>
      </c>
      <c r="AS2794" s="180">
        <v>0</v>
      </c>
      <c r="AT2794" s="181">
        <f t="shared" si="1756"/>
        <v>0</v>
      </c>
      <c r="AU2794" s="180">
        <f t="shared" si="1794"/>
        <v>0</v>
      </c>
      <c r="AV2794" s="180">
        <f t="shared" si="1794"/>
        <v>0</v>
      </c>
      <c r="AW2794" s="181">
        <f t="shared" si="1757"/>
        <v>0</v>
      </c>
      <c r="AX2794" s="183">
        <f t="shared" si="1795"/>
        <v>0</v>
      </c>
      <c r="AY2794" s="183">
        <f t="shared" si="1795"/>
        <v>0</v>
      </c>
      <c r="AZ2794" s="183"/>
      <c r="BA2794" s="183"/>
      <c r="BB2794" s="183"/>
      <c r="BC2794" s="183"/>
      <c r="BD2794" s="183">
        <f t="shared" si="1796"/>
        <v>0</v>
      </c>
      <c r="BE2794" s="183">
        <f t="shared" si="1796"/>
        <v>0</v>
      </c>
    </row>
    <row r="2795" spans="2:57" ht="15.75" hidden="1">
      <c r="B2795" s="152">
        <v>2025</v>
      </c>
      <c r="C2795" s="152">
        <v>20</v>
      </c>
      <c r="D2795" s="153"/>
      <c r="E2795" s="154"/>
      <c r="F2795" s="152">
        <v>4</v>
      </c>
      <c r="G2795" s="152">
        <v>11</v>
      </c>
      <c r="H2795" s="152">
        <v>27</v>
      </c>
      <c r="I2795" s="152">
        <v>3000</v>
      </c>
      <c r="J2795" s="152">
        <v>3200</v>
      </c>
      <c r="K2795" s="152"/>
      <c r="L2795" s="155"/>
      <c r="M2795" s="156"/>
      <c r="N2795" s="157" t="s">
        <v>108</v>
      </c>
      <c r="O2795" s="158">
        <v>0</v>
      </c>
      <c r="P2795" s="158">
        <v>0</v>
      </c>
      <c r="Q2795" s="158">
        <v>0</v>
      </c>
      <c r="R2795" s="240"/>
      <c r="S2795" s="199"/>
      <c r="T2795" s="199"/>
      <c r="U2795" s="158">
        <f t="shared" ref="U2795:AD2795" si="1797">+U2796+U2798</f>
        <v>0</v>
      </c>
      <c r="V2795" s="158">
        <f t="shared" si="1797"/>
        <v>0</v>
      </c>
      <c r="W2795" s="162">
        <f t="shared" si="1797"/>
        <v>0</v>
      </c>
      <c r="X2795" s="162">
        <f t="shared" si="1797"/>
        <v>0</v>
      </c>
      <c r="Y2795" s="158">
        <f t="shared" si="1797"/>
        <v>0</v>
      </c>
      <c r="Z2795" s="158">
        <f t="shared" si="1797"/>
        <v>0</v>
      </c>
      <c r="AA2795" s="162">
        <f t="shared" si="1797"/>
        <v>0</v>
      </c>
      <c r="AB2795" s="162">
        <f t="shared" si="1797"/>
        <v>0</v>
      </c>
      <c r="AC2795" s="158">
        <f t="shared" si="1797"/>
        <v>0</v>
      </c>
      <c r="AD2795" s="158">
        <f t="shared" si="1797"/>
        <v>0</v>
      </c>
      <c r="AE2795" s="158">
        <f t="shared" si="1751"/>
        <v>0</v>
      </c>
      <c r="AF2795" s="158">
        <f>+AF2796+AF2798</f>
        <v>0</v>
      </c>
      <c r="AG2795" s="158">
        <f>+AG2796+AG2798</f>
        <v>0</v>
      </c>
      <c r="AH2795" s="158">
        <f t="shared" si="1752"/>
        <v>0</v>
      </c>
      <c r="AI2795" s="158">
        <f>+AI2796+AI2798</f>
        <v>0</v>
      </c>
      <c r="AJ2795" s="158">
        <f>+AJ2796+AJ2798</f>
        <v>0</v>
      </c>
      <c r="AK2795" s="158">
        <f t="shared" si="1753"/>
        <v>0</v>
      </c>
      <c r="AL2795" s="158">
        <f>+AL2796+AL2798</f>
        <v>0</v>
      </c>
      <c r="AM2795" s="158">
        <f>+AM2796+AM2798</f>
        <v>0</v>
      </c>
      <c r="AN2795" s="158">
        <f t="shared" si="1754"/>
        <v>0</v>
      </c>
      <c r="AO2795" s="158">
        <f>+AO2796+AO2798</f>
        <v>0</v>
      </c>
      <c r="AP2795" s="158">
        <f>+AP2796+AP2798</f>
        <v>0</v>
      </c>
      <c r="AQ2795" s="158">
        <f t="shared" si="1755"/>
        <v>0</v>
      </c>
      <c r="AR2795" s="158">
        <f>+AR2796+AR2798</f>
        <v>0</v>
      </c>
      <c r="AS2795" s="158">
        <f>+AS2796+AS2798</f>
        <v>0</v>
      </c>
      <c r="AT2795" s="158">
        <f t="shared" si="1756"/>
        <v>0</v>
      </c>
      <c r="AU2795" s="158">
        <f>+AU2796+AU2798</f>
        <v>0</v>
      </c>
      <c r="AV2795" s="158">
        <f>+AV2796+AV2798</f>
        <v>0</v>
      </c>
      <c r="AW2795" s="158">
        <f t="shared" si="1757"/>
        <v>0</v>
      </c>
      <c r="AX2795" s="199"/>
      <c r="AY2795" s="199"/>
      <c r="AZ2795" s="199"/>
      <c r="BA2795" s="199"/>
      <c r="BB2795" s="199"/>
      <c r="BC2795" s="199"/>
      <c r="BD2795" s="199"/>
      <c r="BE2795" s="199"/>
    </row>
    <row r="2796" spans="2:57" ht="31.5" hidden="1">
      <c r="B2796" s="163">
        <v>2025</v>
      </c>
      <c r="C2796" s="163">
        <v>20</v>
      </c>
      <c r="D2796" s="164"/>
      <c r="E2796" s="165"/>
      <c r="F2796" s="163">
        <v>4</v>
      </c>
      <c r="G2796" s="163">
        <v>11</v>
      </c>
      <c r="H2796" s="163">
        <v>27</v>
      </c>
      <c r="I2796" s="163">
        <v>3000</v>
      </c>
      <c r="J2796" s="163">
        <v>3200</v>
      </c>
      <c r="K2796" s="163">
        <v>323</v>
      </c>
      <c r="L2796" s="166"/>
      <c r="M2796" s="241"/>
      <c r="N2796" s="168" t="s">
        <v>1639</v>
      </c>
      <c r="O2796" s="169">
        <v>0</v>
      </c>
      <c r="P2796" s="169">
        <v>0</v>
      </c>
      <c r="Q2796" s="169">
        <v>0</v>
      </c>
      <c r="R2796" s="192"/>
      <c r="S2796" s="193"/>
      <c r="T2796" s="193"/>
      <c r="U2796" s="169">
        <f t="shared" ref="U2796:AD2796" si="1798">U2797</f>
        <v>0</v>
      </c>
      <c r="V2796" s="169">
        <f t="shared" si="1798"/>
        <v>0</v>
      </c>
      <c r="W2796" s="173">
        <f t="shared" si="1798"/>
        <v>0</v>
      </c>
      <c r="X2796" s="173">
        <f t="shared" si="1798"/>
        <v>0</v>
      </c>
      <c r="Y2796" s="169">
        <f t="shared" si="1798"/>
        <v>0</v>
      </c>
      <c r="Z2796" s="169">
        <f t="shared" si="1798"/>
        <v>0</v>
      </c>
      <c r="AA2796" s="173">
        <f t="shared" si="1798"/>
        <v>0</v>
      </c>
      <c r="AB2796" s="173">
        <f t="shared" si="1798"/>
        <v>0</v>
      </c>
      <c r="AC2796" s="169">
        <f t="shared" si="1798"/>
        <v>0</v>
      </c>
      <c r="AD2796" s="169">
        <f t="shared" si="1798"/>
        <v>0</v>
      </c>
      <c r="AE2796" s="169">
        <f t="shared" si="1751"/>
        <v>0</v>
      </c>
      <c r="AF2796" s="169">
        <f>AF2797</f>
        <v>0</v>
      </c>
      <c r="AG2796" s="169">
        <f>AG2797</f>
        <v>0</v>
      </c>
      <c r="AH2796" s="169">
        <f t="shared" si="1752"/>
        <v>0</v>
      </c>
      <c r="AI2796" s="169">
        <f>AI2797</f>
        <v>0</v>
      </c>
      <c r="AJ2796" s="169">
        <f>AJ2797</f>
        <v>0</v>
      </c>
      <c r="AK2796" s="169">
        <f t="shared" si="1753"/>
        <v>0</v>
      </c>
      <c r="AL2796" s="169">
        <f>AL2797</f>
        <v>0</v>
      </c>
      <c r="AM2796" s="169">
        <f>AM2797</f>
        <v>0</v>
      </c>
      <c r="AN2796" s="169">
        <f t="shared" si="1754"/>
        <v>0</v>
      </c>
      <c r="AO2796" s="169">
        <f>AO2797</f>
        <v>0</v>
      </c>
      <c r="AP2796" s="169">
        <f>AP2797</f>
        <v>0</v>
      </c>
      <c r="AQ2796" s="169">
        <f t="shared" si="1755"/>
        <v>0</v>
      </c>
      <c r="AR2796" s="169">
        <f>AR2797</f>
        <v>0</v>
      </c>
      <c r="AS2796" s="169">
        <f>AS2797</f>
        <v>0</v>
      </c>
      <c r="AT2796" s="169">
        <f t="shared" si="1756"/>
        <v>0</v>
      </c>
      <c r="AU2796" s="169">
        <f>AU2797</f>
        <v>0</v>
      </c>
      <c r="AV2796" s="169">
        <f>AV2797</f>
        <v>0</v>
      </c>
      <c r="AW2796" s="169">
        <f t="shared" si="1757"/>
        <v>0</v>
      </c>
      <c r="AX2796" s="193"/>
      <c r="AY2796" s="193"/>
      <c r="AZ2796" s="193"/>
      <c r="BA2796" s="193"/>
      <c r="BB2796" s="193"/>
      <c r="BC2796" s="193"/>
      <c r="BD2796" s="193"/>
      <c r="BE2796" s="193"/>
    </row>
    <row r="2797" spans="2:57" ht="15.75" hidden="1">
      <c r="B2797" s="174">
        <v>2025</v>
      </c>
      <c r="C2797" s="174">
        <v>20</v>
      </c>
      <c r="D2797" s="175">
        <v>0</v>
      </c>
      <c r="E2797" s="176"/>
      <c r="F2797" s="174">
        <v>4</v>
      </c>
      <c r="G2797" s="174">
        <v>11</v>
      </c>
      <c r="H2797" s="174">
        <v>27</v>
      </c>
      <c r="I2797" s="174">
        <v>3000</v>
      </c>
      <c r="J2797" s="174">
        <v>3200</v>
      </c>
      <c r="K2797" s="174">
        <v>323</v>
      </c>
      <c r="L2797" s="177">
        <v>67</v>
      </c>
      <c r="M2797" s="178">
        <v>0</v>
      </c>
      <c r="N2797" s="179" t="s">
        <v>1640</v>
      </c>
      <c r="O2797" s="180">
        <v>0</v>
      </c>
      <c r="P2797" s="180">
        <v>0</v>
      </c>
      <c r="Q2797" s="181">
        <v>0</v>
      </c>
      <c r="R2797" s="242" t="s">
        <v>50</v>
      </c>
      <c r="S2797" s="183">
        <v>0</v>
      </c>
      <c r="T2797" s="183">
        <v>0</v>
      </c>
      <c r="U2797" s="180">
        <v>0</v>
      </c>
      <c r="V2797" s="180">
        <v>0</v>
      </c>
      <c r="W2797" s="183">
        <v>0</v>
      </c>
      <c r="X2797" s="183">
        <v>0</v>
      </c>
      <c r="Y2797" s="180">
        <v>0</v>
      </c>
      <c r="Z2797" s="180">
        <v>0</v>
      </c>
      <c r="AA2797" s="183">
        <v>0</v>
      </c>
      <c r="AB2797" s="183">
        <v>0</v>
      </c>
      <c r="AC2797" s="180">
        <f>+O2797+U2797-Y2797</f>
        <v>0</v>
      </c>
      <c r="AD2797" s="180">
        <f>+P2797+V2797-Z2797</f>
        <v>0</v>
      </c>
      <c r="AE2797" s="181">
        <f t="shared" si="1751"/>
        <v>0</v>
      </c>
      <c r="AF2797" s="180">
        <v>0</v>
      </c>
      <c r="AG2797" s="180">
        <v>0</v>
      </c>
      <c r="AH2797" s="181">
        <f t="shared" si="1752"/>
        <v>0</v>
      </c>
      <c r="AI2797" s="180">
        <v>0</v>
      </c>
      <c r="AJ2797" s="180">
        <v>0</v>
      </c>
      <c r="AK2797" s="181">
        <f t="shared" si="1753"/>
        <v>0</v>
      </c>
      <c r="AL2797" s="180">
        <v>0</v>
      </c>
      <c r="AM2797" s="180">
        <v>0</v>
      </c>
      <c r="AN2797" s="181">
        <f t="shared" si="1754"/>
        <v>0</v>
      </c>
      <c r="AO2797" s="180">
        <v>0</v>
      </c>
      <c r="AP2797" s="180">
        <v>0</v>
      </c>
      <c r="AQ2797" s="181">
        <f t="shared" si="1755"/>
        <v>0</v>
      </c>
      <c r="AR2797" s="180">
        <v>0</v>
      </c>
      <c r="AS2797" s="180">
        <v>0</v>
      </c>
      <c r="AT2797" s="181">
        <f t="shared" si="1756"/>
        <v>0</v>
      </c>
      <c r="AU2797" s="180">
        <f>+AC2797-AF2797-AI2797-AL2797-AO2797-AR2797</f>
        <v>0</v>
      </c>
      <c r="AV2797" s="180">
        <f>+AD2797-AG2797-AJ2797-AM2797-AP2797-AS2797</f>
        <v>0</v>
      </c>
      <c r="AW2797" s="181">
        <f t="shared" si="1757"/>
        <v>0</v>
      </c>
      <c r="AX2797" s="183">
        <f>+S2797+W2797-AA2797</f>
        <v>0</v>
      </c>
      <c r="AY2797" s="183">
        <f>+T2797+X2797-AB2797</f>
        <v>0</v>
      </c>
      <c r="AZ2797" s="183"/>
      <c r="BA2797" s="183"/>
      <c r="BB2797" s="183"/>
      <c r="BC2797" s="183"/>
      <c r="BD2797" s="183">
        <f>+AX2797-AZ2797-BB2797</f>
        <v>0</v>
      </c>
      <c r="BE2797" s="183">
        <f>+AY2797-BA2797-BC2797</f>
        <v>0</v>
      </c>
    </row>
    <row r="2798" spans="2:57" ht="15.75" hidden="1">
      <c r="B2798" s="163">
        <v>2025</v>
      </c>
      <c r="C2798" s="163">
        <v>20</v>
      </c>
      <c r="D2798" s="164"/>
      <c r="E2798" s="165"/>
      <c r="F2798" s="163">
        <v>4</v>
      </c>
      <c r="G2798" s="163">
        <v>11</v>
      </c>
      <c r="H2798" s="163">
        <v>27</v>
      </c>
      <c r="I2798" s="163">
        <v>3000</v>
      </c>
      <c r="J2798" s="163">
        <v>3200</v>
      </c>
      <c r="K2798" s="163">
        <v>327</v>
      </c>
      <c r="L2798" s="166"/>
      <c r="M2798" s="241"/>
      <c r="N2798" s="168" t="s">
        <v>109</v>
      </c>
      <c r="O2798" s="169">
        <v>0</v>
      </c>
      <c r="P2798" s="169">
        <v>0</v>
      </c>
      <c r="Q2798" s="169">
        <v>0</v>
      </c>
      <c r="R2798" s="192"/>
      <c r="S2798" s="193"/>
      <c r="T2798" s="193"/>
      <c r="U2798" s="169">
        <f t="shared" ref="U2798:AD2798" si="1799">U2799</f>
        <v>0</v>
      </c>
      <c r="V2798" s="169">
        <f t="shared" si="1799"/>
        <v>0</v>
      </c>
      <c r="W2798" s="173">
        <f t="shared" si="1799"/>
        <v>0</v>
      </c>
      <c r="X2798" s="173">
        <f t="shared" si="1799"/>
        <v>0</v>
      </c>
      <c r="Y2798" s="169">
        <f t="shared" si="1799"/>
        <v>0</v>
      </c>
      <c r="Z2798" s="169">
        <f t="shared" si="1799"/>
        <v>0</v>
      </c>
      <c r="AA2798" s="173">
        <f t="shared" si="1799"/>
        <v>0</v>
      </c>
      <c r="AB2798" s="173">
        <f t="shared" si="1799"/>
        <v>0</v>
      </c>
      <c r="AC2798" s="169">
        <f t="shared" si="1799"/>
        <v>0</v>
      </c>
      <c r="AD2798" s="169">
        <f t="shared" si="1799"/>
        <v>0</v>
      </c>
      <c r="AE2798" s="169">
        <f t="shared" si="1751"/>
        <v>0</v>
      </c>
      <c r="AF2798" s="169">
        <f>AF2799</f>
        <v>0</v>
      </c>
      <c r="AG2798" s="169">
        <f>AG2799</f>
        <v>0</v>
      </c>
      <c r="AH2798" s="169">
        <f t="shared" si="1752"/>
        <v>0</v>
      </c>
      <c r="AI2798" s="169">
        <f>AI2799</f>
        <v>0</v>
      </c>
      <c r="AJ2798" s="169">
        <f>AJ2799</f>
        <v>0</v>
      </c>
      <c r="AK2798" s="169">
        <f t="shared" si="1753"/>
        <v>0</v>
      </c>
      <c r="AL2798" s="169">
        <f>AL2799</f>
        <v>0</v>
      </c>
      <c r="AM2798" s="169">
        <f>AM2799</f>
        <v>0</v>
      </c>
      <c r="AN2798" s="169">
        <f t="shared" si="1754"/>
        <v>0</v>
      </c>
      <c r="AO2798" s="169">
        <f>AO2799</f>
        <v>0</v>
      </c>
      <c r="AP2798" s="169">
        <f>AP2799</f>
        <v>0</v>
      </c>
      <c r="AQ2798" s="169">
        <f t="shared" si="1755"/>
        <v>0</v>
      </c>
      <c r="AR2798" s="169">
        <f>AR2799</f>
        <v>0</v>
      </c>
      <c r="AS2798" s="169">
        <f>AS2799</f>
        <v>0</v>
      </c>
      <c r="AT2798" s="169">
        <f t="shared" si="1756"/>
        <v>0</v>
      </c>
      <c r="AU2798" s="169">
        <f>AU2799</f>
        <v>0</v>
      </c>
      <c r="AV2798" s="169">
        <f>AV2799</f>
        <v>0</v>
      </c>
      <c r="AW2798" s="169">
        <f t="shared" si="1757"/>
        <v>0</v>
      </c>
      <c r="AX2798" s="193"/>
      <c r="AY2798" s="193"/>
      <c r="AZ2798" s="193"/>
      <c r="BA2798" s="193"/>
      <c r="BB2798" s="193"/>
      <c r="BC2798" s="193"/>
      <c r="BD2798" s="193"/>
      <c r="BE2798" s="193"/>
    </row>
    <row r="2799" spans="2:57" ht="15.75" hidden="1">
      <c r="B2799" s="174">
        <v>2025</v>
      </c>
      <c r="C2799" s="174">
        <v>20</v>
      </c>
      <c r="D2799" s="175">
        <v>0</v>
      </c>
      <c r="E2799" s="176"/>
      <c r="F2799" s="174">
        <v>4</v>
      </c>
      <c r="G2799" s="174">
        <v>11</v>
      </c>
      <c r="H2799" s="174">
        <v>27</v>
      </c>
      <c r="I2799" s="174">
        <v>3000</v>
      </c>
      <c r="J2799" s="174">
        <v>3200</v>
      </c>
      <c r="K2799" s="174">
        <v>327</v>
      </c>
      <c r="L2799" s="177">
        <v>1262</v>
      </c>
      <c r="M2799" s="178">
        <v>0</v>
      </c>
      <c r="N2799" s="179" t="s">
        <v>887</v>
      </c>
      <c r="O2799" s="180">
        <v>0</v>
      </c>
      <c r="P2799" s="180">
        <v>0</v>
      </c>
      <c r="Q2799" s="181">
        <v>0</v>
      </c>
      <c r="R2799" s="242" t="s">
        <v>225</v>
      </c>
      <c r="S2799" s="183">
        <v>0</v>
      </c>
      <c r="T2799" s="183">
        <v>0</v>
      </c>
      <c r="U2799" s="180">
        <v>0</v>
      </c>
      <c r="V2799" s="180">
        <v>0</v>
      </c>
      <c r="W2799" s="183">
        <v>0</v>
      </c>
      <c r="X2799" s="183">
        <v>0</v>
      </c>
      <c r="Y2799" s="180">
        <v>0</v>
      </c>
      <c r="Z2799" s="180">
        <v>0</v>
      </c>
      <c r="AA2799" s="183">
        <v>0</v>
      </c>
      <c r="AB2799" s="183">
        <v>0</v>
      </c>
      <c r="AC2799" s="180">
        <f>+O2799+U2799-Y2799</f>
        <v>0</v>
      </c>
      <c r="AD2799" s="180">
        <f>+P2799+V2799-Z2799</f>
        <v>0</v>
      </c>
      <c r="AE2799" s="181">
        <f t="shared" si="1751"/>
        <v>0</v>
      </c>
      <c r="AF2799" s="180">
        <v>0</v>
      </c>
      <c r="AG2799" s="180">
        <v>0</v>
      </c>
      <c r="AH2799" s="181">
        <f t="shared" si="1752"/>
        <v>0</v>
      </c>
      <c r="AI2799" s="180">
        <v>0</v>
      </c>
      <c r="AJ2799" s="180">
        <v>0</v>
      </c>
      <c r="AK2799" s="181">
        <f t="shared" si="1753"/>
        <v>0</v>
      </c>
      <c r="AL2799" s="180">
        <v>0</v>
      </c>
      <c r="AM2799" s="180">
        <v>0</v>
      </c>
      <c r="AN2799" s="181">
        <f t="shared" si="1754"/>
        <v>0</v>
      </c>
      <c r="AO2799" s="180">
        <v>0</v>
      </c>
      <c r="AP2799" s="180">
        <v>0</v>
      </c>
      <c r="AQ2799" s="181">
        <f t="shared" si="1755"/>
        <v>0</v>
      </c>
      <c r="AR2799" s="180">
        <v>0</v>
      </c>
      <c r="AS2799" s="180">
        <v>0</v>
      </c>
      <c r="AT2799" s="181">
        <f t="shared" si="1756"/>
        <v>0</v>
      </c>
      <c r="AU2799" s="180">
        <f>+AC2799-AF2799-AI2799-AL2799-AO2799-AR2799</f>
        <v>0</v>
      </c>
      <c r="AV2799" s="180">
        <f>+AD2799-AG2799-AJ2799-AM2799-AP2799-AS2799</f>
        <v>0</v>
      </c>
      <c r="AW2799" s="181">
        <f t="shared" si="1757"/>
        <v>0</v>
      </c>
      <c r="AX2799" s="183">
        <f>+S2799+W2799-AA2799</f>
        <v>0</v>
      </c>
      <c r="AY2799" s="183">
        <f>+T2799+X2799-AB2799</f>
        <v>0</v>
      </c>
      <c r="AZ2799" s="183"/>
      <c r="BA2799" s="183"/>
      <c r="BB2799" s="183"/>
      <c r="BC2799" s="183"/>
      <c r="BD2799" s="183">
        <f>+AX2799-AZ2799-BB2799</f>
        <v>0</v>
      </c>
      <c r="BE2799" s="183">
        <f>+AY2799-BA2799-BC2799</f>
        <v>0</v>
      </c>
    </row>
    <row r="2800" spans="2:57" ht="15.75" hidden="1">
      <c r="B2800" s="152">
        <v>2025</v>
      </c>
      <c r="C2800" s="152">
        <v>20</v>
      </c>
      <c r="D2800" s="153"/>
      <c r="E2800" s="154"/>
      <c r="F2800" s="152">
        <v>4</v>
      </c>
      <c r="G2800" s="152">
        <v>11</v>
      </c>
      <c r="H2800" s="152">
        <v>27</v>
      </c>
      <c r="I2800" s="152">
        <v>3000</v>
      </c>
      <c r="J2800" s="152">
        <v>3300</v>
      </c>
      <c r="K2800" s="152"/>
      <c r="L2800" s="155"/>
      <c r="M2800" s="239"/>
      <c r="N2800" s="157" t="s">
        <v>111</v>
      </c>
      <c r="O2800" s="158">
        <v>0</v>
      </c>
      <c r="P2800" s="158">
        <v>0</v>
      </c>
      <c r="Q2800" s="158">
        <v>0</v>
      </c>
      <c r="R2800" s="240"/>
      <c r="S2800" s="199"/>
      <c r="T2800" s="199"/>
      <c r="U2800" s="158">
        <f t="shared" ref="U2800:AD2800" si="1800">U2801+U2803</f>
        <v>0</v>
      </c>
      <c r="V2800" s="158">
        <f t="shared" si="1800"/>
        <v>0</v>
      </c>
      <c r="W2800" s="162">
        <f t="shared" si="1800"/>
        <v>0</v>
      </c>
      <c r="X2800" s="162">
        <f t="shared" si="1800"/>
        <v>0</v>
      </c>
      <c r="Y2800" s="158">
        <f t="shared" si="1800"/>
        <v>0</v>
      </c>
      <c r="Z2800" s="158">
        <f t="shared" si="1800"/>
        <v>0</v>
      </c>
      <c r="AA2800" s="162">
        <f t="shared" si="1800"/>
        <v>0</v>
      </c>
      <c r="AB2800" s="162">
        <f t="shared" si="1800"/>
        <v>0</v>
      </c>
      <c r="AC2800" s="158">
        <f t="shared" si="1800"/>
        <v>0</v>
      </c>
      <c r="AD2800" s="158">
        <f t="shared" si="1800"/>
        <v>0</v>
      </c>
      <c r="AE2800" s="158">
        <f t="shared" si="1751"/>
        <v>0</v>
      </c>
      <c r="AF2800" s="158">
        <f>AF2801+AF2803</f>
        <v>0</v>
      </c>
      <c r="AG2800" s="158">
        <f>AG2801+AG2803</f>
        <v>0</v>
      </c>
      <c r="AH2800" s="158">
        <f t="shared" si="1752"/>
        <v>0</v>
      </c>
      <c r="AI2800" s="158">
        <f>AI2801+AI2803</f>
        <v>0</v>
      </c>
      <c r="AJ2800" s="158">
        <f>AJ2801+AJ2803</f>
        <v>0</v>
      </c>
      <c r="AK2800" s="158">
        <f t="shared" si="1753"/>
        <v>0</v>
      </c>
      <c r="AL2800" s="158">
        <f>AL2801+AL2803</f>
        <v>0</v>
      </c>
      <c r="AM2800" s="158">
        <f>AM2801+AM2803</f>
        <v>0</v>
      </c>
      <c r="AN2800" s="158">
        <f t="shared" si="1754"/>
        <v>0</v>
      </c>
      <c r="AO2800" s="158">
        <f>AO2801+AO2803</f>
        <v>0</v>
      </c>
      <c r="AP2800" s="158">
        <f>AP2801+AP2803</f>
        <v>0</v>
      </c>
      <c r="AQ2800" s="158">
        <f t="shared" si="1755"/>
        <v>0</v>
      </c>
      <c r="AR2800" s="158">
        <f>AR2801+AR2803</f>
        <v>0</v>
      </c>
      <c r="AS2800" s="158">
        <f>AS2801+AS2803</f>
        <v>0</v>
      </c>
      <c r="AT2800" s="158">
        <f t="shared" si="1756"/>
        <v>0</v>
      </c>
      <c r="AU2800" s="158">
        <f>AU2801+AU2803</f>
        <v>0</v>
      </c>
      <c r="AV2800" s="158">
        <f>AV2801+AV2803</f>
        <v>0</v>
      </c>
      <c r="AW2800" s="158">
        <f t="shared" si="1757"/>
        <v>0</v>
      </c>
      <c r="AX2800" s="199"/>
      <c r="AY2800" s="199"/>
      <c r="AZ2800" s="199"/>
      <c r="BA2800" s="199"/>
      <c r="BB2800" s="199"/>
      <c r="BC2800" s="199"/>
      <c r="BD2800" s="199"/>
      <c r="BE2800" s="199"/>
    </row>
    <row r="2801" spans="2:57" ht="31.5" hidden="1">
      <c r="B2801" s="163">
        <v>2025</v>
      </c>
      <c r="C2801" s="163">
        <v>20</v>
      </c>
      <c r="D2801" s="164"/>
      <c r="E2801" s="165"/>
      <c r="F2801" s="163">
        <v>4</v>
      </c>
      <c r="G2801" s="163">
        <v>11</v>
      </c>
      <c r="H2801" s="163">
        <v>27</v>
      </c>
      <c r="I2801" s="163">
        <v>3000</v>
      </c>
      <c r="J2801" s="163">
        <v>3300</v>
      </c>
      <c r="K2801" s="163">
        <v>333</v>
      </c>
      <c r="L2801" s="166"/>
      <c r="M2801" s="241"/>
      <c r="N2801" s="168" t="s">
        <v>112</v>
      </c>
      <c r="O2801" s="169">
        <v>0</v>
      </c>
      <c r="P2801" s="169">
        <v>0</v>
      </c>
      <c r="Q2801" s="169">
        <v>0</v>
      </c>
      <c r="R2801" s="192"/>
      <c r="S2801" s="193"/>
      <c r="T2801" s="193"/>
      <c r="U2801" s="169">
        <f t="shared" ref="U2801:AD2801" si="1801">SUM(U2802)</f>
        <v>0</v>
      </c>
      <c r="V2801" s="169">
        <f t="shared" si="1801"/>
        <v>0</v>
      </c>
      <c r="W2801" s="173">
        <f t="shared" si="1801"/>
        <v>0</v>
      </c>
      <c r="X2801" s="173">
        <f t="shared" si="1801"/>
        <v>0</v>
      </c>
      <c r="Y2801" s="169">
        <f t="shared" si="1801"/>
        <v>0</v>
      </c>
      <c r="Z2801" s="169">
        <f t="shared" si="1801"/>
        <v>0</v>
      </c>
      <c r="AA2801" s="173">
        <f t="shared" si="1801"/>
        <v>0</v>
      </c>
      <c r="AB2801" s="173">
        <f t="shared" si="1801"/>
        <v>0</v>
      </c>
      <c r="AC2801" s="169">
        <f t="shared" si="1801"/>
        <v>0</v>
      </c>
      <c r="AD2801" s="169">
        <f t="shared" si="1801"/>
        <v>0</v>
      </c>
      <c r="AE2801" s="169">
        <f t="shared" si="1751"/>
        <v>0</v>
      </c>
      <c r="AF2801" s="169">
        <f>SUM(AF2802)</f>
        <v>0</v>
      </c>
      <c r="AG2801" s="169">
        <f>SUM(AG2802)</f>
        <v>0</v>
      </c>
      <c r="AH2801" s="169">
        <f t="shared" si="1752"/>
        <v>0</v>
      </c>
      <c r="AI2801" s="169">
        <f>SUM(AI2802)</f>
        <v>0</v>
      </c>
      <c r="AJ2801" s="169">
        <f>SUM(AJ2802)</f>
        <v>0</v>
      </c>
      <c r="AK2801" s="169">
        <f t="shared" si="1753"/>
        <v>0</v>
      </c>
      <c r="AL2801" s="169">
        <f>SUM(AL2802)</f>
        <v>0</v>
      </c>
      <c r="AM2801" s="169">
        <f>SUM(AM2802)</f>
        <v>0</v>
      </c>
      <c r="AN2801" s="169">
        <f t="shared" si="1754"/>
        <v>0</v>
      </c>
      <c r="AO2801" s="169">
        <f>SUM(AO2802)</f>
        <v>0</v>
      </c>
      <c r="AP2801" s="169">
        <f>SUM(AP2802)</f>
        <v>0</v>
      </c>
      <c r="AQ2801" s="169">
        <f t="shared" si="1755"/>
        <v>0</v>
      </c>
      <c r="AR2801" s="169">
        <f>SUM(AR2802)</f>
        <v>0</v>
      </c>
      <c r="AS2801" s="169">
        <f>SUM(AS2802)</f>
        <v>0</v>
      </c>
      <c r="AT2801" s="169">
        <f t="shared" si="1756"/>
        <v>0</v>
      </c>
      <c r="AU2801" s="169">
        <f>SUM(AU2802)</f>
        <v>0</v>
      </c>
      <c r="AV2801" s="169">
        <f>SUM(AV2802)</f>
        <v>0</v>
      </c>
      <c r="AW2801" s="169">
        <f t="shared" si="1757"/>
        <v>0</v>
      </c>
      <c r="AX2801" s="193"/>
      <c r="AY2801" s="193"/>
      <c r="AZ2801" s="193"/>
      <c r="BA2801" s="193"/>
      <c r="BB2801" s="193"/>
      <c r="BC2801" s="193"/>
      <c r="BD2801" s="193"/>
      <c r="BE2801" s="193"/>
    </row>
    <row r="2802" spans="2:57" ht="30" hidden="1">
      <c r="B2802" s="174">
        <v>2025</v>
      </c>
      <c r="C2802" s="174">
        <v>20</v>
      </c>
      <c r="D2802" s="175">
        <v>0</v>
      </c>
      <c r="E2802" s="176"/>
      <c r="F2802" s="174">
        <v>4</v>
      </c>
      <c r="G2802" s="174">
        <v>11</v>
      </c>
      <c r="H2802" s="174">
        <v>27</v>
      </c>
      <c r="I2802" s="174">
        <v>3000</v>
      </c>
      <c r="J2802" s="174">
        <v>3300</v>
      </c>
      <c r="K2802" s="174">
        <v>333</v>
      </c>
      <c r="L2802" s="177">
        <v>1317</v>
      </c>
      <c r="M2802" s="178">
        <v>0</v>
      </c>
      <c r="N2802" s="179" t="s">
        <v>1539</v>
      </c>
      <c r="O2802" s="180">
        <v>0</v>
      </c>
      <c r="P2802" s="180">
        <v>0</v>
      </c>
      <c r="Q2802" s="181">
        <v>0</v>
      </c>
      <c r="R2802" s="242" t="s">
        <v>50</v>
      </c>
      <c r="S2802" s="183">
        <v>0</v>
      </c>
      <c r="T2802" s="183">
        <v>0</v>
      </c>
      <c r="U2802" s="180">
        <v>0</v>
      </c>
      <c r="V2802" s="180">
        <v>0</v>
      </c>
      <c r="W2802" s="183">
        <v>0</v>
      </c>
      <c r="X2802" s="183">
        <v>0</v>
      </c>
      <c r="Y2802" s="180">
        <v>0</v>
      </c>
      <c r="Z2802" s="180">
        <v>0</v>
      </c>
      <c r="AA2802" s="183">
        <v>0</v>
      </c>
      <c r="AB2802" s="183">
        <v>0</v>
      </c>
      <c r="AC2802" s="180">
        <f>+O2802+U2802-Y2802</f>
        <v>0</v>
      </c>
      <c r="AD2802" s="180">
        <f>+P2802+V2802-Z2802</f>
        <v>0</v>
      </c>
      <c r="AE2802" s="181">
        <f t="shared" si="1751"/>
        <v>0</v>
      </c>
      <c r="AF2802" s="180">
        <v>0</v>
      </c>
      <c r="AG2802" s="180">
        <v>0</v>
      </c>
      <c r="AH2802" s="181">
        <f t="shared" si="1752"/>
        <v>0</v>
      </c>
      <c r="AI2802" s="180">
        <v>0</v>
      </c>
      <c r="AJ2802" s="180">
        <v>0</v>
      </c>
      <c r="AK2802" s="181">
        <f t="shared" si="1753"/>
        <v>0</v>
      </c>
      <c r="AL2802" s="180">
        <v>0</v>
      </c>
      <c r="AM2802" s="180">
        <v>0</v>
      </c>
      <c r="AN2802" s="181">
        <f t="shared" si="1754"/>
        <v>0</v>
      </c>
      <c r="AO2802" s="180">
        <v>0</v>
      </c>
      <c r="AP2802" s="180">
        <v>0</v>
      </c>
      <c r="AQ2802" s="181">
        <f t="shared" si="1755"/>
        <v>0</v>
      </c>
      <c r="AR2802" s="180">
        <v>0</v>
      </c>
      <c r="AS2802" s="180">
        <v>0</v>
      </c>
      <c r="AT2802" s="181">
        <f t="shared" si="1756"/>
        <v>0</v>
      </c>
      <c r="AU2802" s="180">
        <f>+AC2802-AF2802-AI2802-AL2802-AO2802-AR2802</f>
        <v>0</v>
      </c>
      <c r="AV2802" s="180">
        <f>+AD2802-AG2802-AJ2802-AM2802-AP2802-AS2802</f>
        <v>0</v>
      </c>
      <c r="AW2802" s="181">
        <f t="shared" si="1757"/>
        <v>0</v>
      </c>
      <c r="AX2802" s="183">
        <f>+S2802+W2802-AA2802</f>
        <v>0</v>
      </c>
      <c r="AY2802" s="183">
        <f>+T2802+X2802-AB2802</f>
        <v>0</v>
      </c>
      <c r="AZ2802" s="183"/>
      <c r="BA2802" s="183"/>
      <c r="BB2802" s="183"/>
      <c r="BC2802" s="183"/>
      <c r="BD2802" s="183">
        <f>+AX2802-AZ2802-BB2802</f>
        <v>0</v>
      </c>
      <c r="BE2802" s="183">
        <f>+AY2802-BA2802-BC2802</f>
        <v>0</v>
      </c>
    </row>
    <row r="2803" spans="2:57" ht="15.75" hidden="1">
      <c r="B2803" s="163">
        <v>2025</v>
      </c>
      <c r="C2803" s="163">
        <v>20</v>
      </c>
      <c r="D2803" s="164"/>
      <c r="E2803" s="165"/>
      <c r="F2803" s="163">
        <v>4</v>
      </c>
      <c r="G2803" s="163">
        <v>11</v>
      </c>
      <c r="H2803" s="163">
        <v>27</v>
      </c>
      <c r="I2803" s="163">
        <v>3000</v>
      </c>
      <c r="J2803" s="163">
        <v>3300</v>
      </c>
      <c r="K2803" s="163">
        <v>339</v>
      </c>
      <c r="L2803" s="166"/>
      <c r="M2803" s="241"/>
      <c r="N2803" s="168" t="s">
        <v>116</v>
      </c>
      <c r="O2803" s="169">
        <v>0</v>
      </c>
      <c r="P2803" s="169">
        <v>0</v>
      </c>
      <c r="Q2803" s="169">
        <v>0</v>
      </c>
      <c r="R2803" s="192"/>
      <c r="S2803" s="193"/>
      <c r="T2803" s="193"/>
      <c r="U2803" s="169">
        <f t="shared" ref="U2803:AD2803" si="1802">U2804</f>
        <v>0</v>
      </c>
      <c r="V2803" s="169">
        <f t="shared" si="1802"/>
        <v>0</v>
      </c>
      <c r="W2803" s="173">
        <f t="shared" si="1802"/>
        <v>0</v>
      </c>
      <c r="X2803" s="173">
        <f t="shared" si="1802"/>
        <v>0</v>
      </c>
      <c r="Y2803" s="169">
        <f t="shared" si="1802"/>
        <v>0</v>
      </c>
      <c r="Z2803" s="169">
        <f t="shared" si="1802"/>
        <v>0</v>
      </c>
      <c r="AA2803" s="173">
        <f t="shared" si="1802"/>
        <v>0</v>
      </c>
      <c r="AB2803" s="173">
        <f t="shared" si="1802"/>
        <v>0</v>
      </c>
      <c r="AC2803" s="169">
        <f t="shared" si="1802"/>
        <v>0</v>
      </c>
      <c r="AD2803" s="169">
        <f t="shared" si="1802"/>
        <v>0</v>
      </c>
      <c r="AE2803" s="169">
        <f t="shared" si="1751"/>
        <v>0</v>
      </c>
      <c r="AF2803" s="169">
        <f>AF2804</f>
        <v>0</v>
      </c>
      <c r="AG2803" s="169">
        <f>AG2804</f>
        <v>0</v>
      </c>
      <c r="AH2803" s="169">
        <f t="shared" si="1752"/>
        <v>0</v>
      </c>
      <c r="AI2803" s="169">
        <f>AI2804</f>
        <v>0</v>
      </c>
      <c r="AJ2803" s="169">
        <f>AJ2804</f>
        <v>0</v>
      </c>
      <c r="AK2803" s="169">
        <f t="shared" si="1753"/>
        <v>0</v>
      </c>
      <c r="AL2803" s="169">
        <f>AL2804</f>
        <v>0</v>
      </c>
      <c r="AM2803" s="169">
        <f>AM2804</f>
        <v>0</v>
      </c>
      <c r="AN2803" s="169">
        <f t="shared" si="1754"/>
        <v>0</v>
      </c>
      <c r="AO2803" s="169">
        <f>AO2804</f>
        <v>0</v>
      </c>
      <c r="AP2803" s="169">
        <f>AP2804</f>
        <v>0</v>
      </c>
      <c r="AQ2803" s="169">
        <f t="shared" si="1755"/>
        <v>0</v>
      </c>
      <c r="AR2803" s="169">
        <f>AR2804</f>
        <v>0</v>
      </c>
      <c r="AS2803" s="169">
        <f>AS2804</f>
        <v>0</v>
      </c>
      <c r="AT2803" s="169">
        <f t="shared" si="1756"/>
        <v>0</v>
      </c>
      <c r="AU2803" s="169">
        <f>AU2804</f>
        <v>0</v>
      </c>
      <c r="AV2803" s="169">
        <f>AV2804</f>
        <v>0</v>
      </c>
      <c r="AW2803" s="169">
        <f t="shared" si="1757"/>
        <v>0</v>
      </c>
      <c r="AX2803" s="193"/>
      <c r="AY2803" s="193"/>
      <c r="AZ2803" s="193"/>
      <c r="BA2803" s="193"/>
      <c r="BB2803" s="193"/>
      <c r="BC2803" s="193"/>
      <c r="BD2803" s="193"/>
      <c r="BE2803" s="193"/>
    </row>
    <row r="2804" spans="2:57" ht="15.75" hidden="1">
      <c r="B2804" s="174">
        <v>2025</v>
      </c>
      <c r="C2804" s="174">
        <v>20</v>
      </c>
      <c r="D2804" s="175">
        <v>0</v>
      </c>
      <c r="E2804" s="176"/>
      <c r="F2804" s="174">
        <v>4</v>
      </c>
      <c r="G2804" s="174">
        <v>11</v>
      </c>
      <c r="H2804" s="174">
        <v>27</v>
      </c>
      <c r="I2804" s="174">
        <v>3000</v>
      </c>
      <c r="J2804" s="174">
        <v>3300</v>
      </c>
      <c r="K2804" s="174">
        <v>339</v>
      </c>
      <c r="L2804" s="177">
        <v>1432</v>
      </c>
      <c r="M2804" s="178">
        <v>0</v>
      </c>
      <c r="N2804" s="179" t="s">
        <v>1641</v>
      </c>
      <c r="O2804" s="180">
        <v>0</v>
      </c>
      <c r="P2804" s="180">
        <v>0</v>
      </c>
      <c r="Q2804" s="181">
        <v>0</v>
      </c>
      <c r="R2804" s="242" t="s">
        <v>50</v>
      </c>
      <c r="S2804" s="183">
        <v>0</v>
      </c>
      <c r="T2804" s="183">
        <v>0</v>
      </c>
      <c r="U2804" s="180">
        <v>0</v>
      </c>
      <c r="V2804" s="180">
        <v>0</v>
      </c>
      <c r="W2804" s="183">
        <v>0</v>
      </c>
      <c r="X2804" s="183">
        <v>0</v>
      </c>
      <c r="Y2804" s="180">
        <v>0</v>
      </c>
      <c r="Z2804" s="180">
        <v>0</v>
      </c>
      <c r="AA2804" s="183">
        <v>0</v>
      </c>
      <c r="AB2804" s="183">
        <v>0</v>
      </c>
      <c r="AC2804" s="180">
        <f>+O2804+U2804-Y2804</f>
        <v>0</v>
      </c>
      <c r="AD2804" s="180">
        <f>+P2804+V2804-Z2804</f>
        <v>0</v>
      </c>
      <c r="AE2804" s="181">
        <f t="shared" ref="AE2804:AE2867" si="1803">+AC2804+AD2804</f>
        <v>0</v>
      </c>
      <c r="AF2804" s="180">
        <v>0</v>
      </c>
      <c r="AG2804" s="180">
        <v>0</v>
      </c>
      <c r="AH2804" s="181">
        <f t="shared" ref="AH2804:AH2867" si="1804">+AF2804+AG2804</f>
        <v>0</v>
      </c>
      <c r="AI2804" s="180">
        <v>0</v>
      </c>
      <c r="AJ2804" s="180">
        <v>0</v>
      </c>
      <c r="AK2804" s="181">
        <f t="shared" ref="AK2804:AK2867" si="1805">+AI2804+AJ2804</f>
        <v>0</v>
      </c>
      <c r="AL2804" s="180">
        <v>0</v>
      </c>
      <c r="AM2804" s="180">
        <v>0</v>
      </c>
      <c r="AN2804" s="181">
        <f t="shared" ref="AN2804:AN2867" si="1806">+AL2804+AM2804</f>
        <v>0</v>
      </c>
      <c r="AO2804" s="180">
        <v>0</v>
      </c>
      <c r="AP2804" s="180">
        <v>0</v>
      </c>
      <c r="AQ2804" s="181">
        <f t="shared" ref="AQ2804:AQ2867" si="1807">+AO2804+AP2804</f>
        <v>0</v>
      </c>
      <c r="AR2804" s="180">
        <v>0</v>
      </c>
      <c r="AS2804" s="180">
        <v>0</v>
      </c>
      <c r="AT2804" s="181">
        <f t="shared" ref="AT2804:AT2867" si="1808">+AR2804+AS2804</f>
        <v>0</v>
      </c>
      <c r="AU2804" s="180">
        <f>+AC2804-AF2804-AI2804-AL2804-AO2804-AR2804</f>
        <v>0</v>
      </c>
      <c r="AV2804" s="180">
        <f>+AD2804-AG2804-AJ2804-AM2804-AP2804-AS2804</f>
        <v>0</v>
      </c>
      <c r="AW2804" s="181">
        <f t="shared" ref="AW2804:AW2867" si="1809">+AU2804+AV2804</f>
        <v>0</v>
      </c>
      <c r="AX2804" s="183">
        <f>+S2804+W2804-AA2804</f>
        <v>0</v>
      </c>
      <c r="AY2804" s="183">
        <f>+T2804+X2804-AB2804</f>
        <v>0</v>
      </c>
      <c r="AZ2804" s="183"/>
      <c r="BA2804" s="183"/>
      <c r="BB2804" s="183"/>
      <c r="BC2804" s="183"/>
      <c r="BD2804" s="183">
        <f>+AX2804-AZ2804-BB2804</f>
        <v>0</v>
      </c>
      <c r="BE2804" s="183">
        <f>+AY2804-BA2804-BC2804</f>
        <v>0</v>
      </c>
    </row>
    <row r="2805" spans="2:57" ht="31.5" hidden="1">
      <c r="B2805" s="152">
        <v>2025</v>
      </c>
      <c r="C2805" s="152">
        <v>20</v>
      </c>
      <c r="D2805" s="153"/>
      <c r="E2805" s="154"/>
      <c r="F2805" s="152">
        <v>4</v>
      </c>
      <c r="G2805" s="152">
        <v>11</v>
      </c>
      <c r="H2805" s="152">
        <v>27</v>
      </c>
      <c r="I2805" s="152">
        <v>3000</v>
      </c>
      <c r="J2805" s="152">
        <v>3500</v>
      </c>
      <c r="K2805" s="152"/>
      <c r="L2805" s="155"/>
      <c r="M2805" s="239"/>
      <c r="N2805" s="157" t="s">
        <v>1642</v>
      </c>
      <c r="O2805" s="158">
        <v>0</v>
      </c>
      <c r="P2805" s="158">
        <v>0</v>
      </c>
      <c r="Q2805" s="158">
        <v>0</v>
      </c>
      <c r="R2805" s="240"/>
      <c r="S2805" s="199"/>
      <c r="T2805" s="199"/>
      <c r="U2805" s="158">
        <f t="shared" ref="U2805:AD2806" si="1810">U2806</f>
        <v>0</v>
      </c>
      <c r="V2805" s="158">
        <f t="shared" si="1810"/>
        <v>0</v>
      </c>
      <c r="W2805" s="162">
        <f t="shared" si="1810"/>
        <v>0</v>
      </c>
      <c r="X2805" s="162">
        <f t="shared" si="1810"/>
        <v>0</v>
      </c>
      <c r="Y2805" s="158">
        <f t="shared" si="1810"/>
        <v>0</v>
      </c>
      <c r="Z2805" s="158">
        <f t="shared" si="1810"/>
        <v>0</v>
      </c>
      <c r="AA2805" s="162">
        <f t="shared" si="1810"/>
        <v>0</v>
      </c>
      <c r="AB2805" s="162">
        <f t="shared" si="1810"/>
        <v>0</v>
      </c>
      <c r="AC2805" s="158">
        <f t="shared" si="1810"/>
        <v>0</v>
      </c>
      <c r="AD2805" s="158">
        <f t="shared" si="1810"/>
        <v>0</v>
      </c>
      <c r="AE2805" s="158">
        <f t="shared" si="1803"/>
        <v>0</v>
      </c>
      <c r="AF2805" s="158">
        <f>AF2806</f>
        <v>0</v>
      </c>
      <c r="AG2805" s="158">
        <f>AG2806</f>
        <v>0</v>
      </c>
      <c r="AH2805" s="158">
        <f t="shared" si="1804"/>
        <v>0</v>
      </c>
      <c r="AI2805" s="158">
        <f>AI2806</f>
        <v>0</v>
      </c>
      <c r="AJ2805" s="158">
        <f>AJ2806</f>
        <v>0</v>
      </c>
      <c r="AK2805" s="158">
        <f t="shared" si="1805"/>
        <v>0</v>
      </c>
      <c r="AL2805" s="158">
        <f>AL2806</f>
        <v>0</v>
      </c>
      <c r="AM2805" s="158">
        <f>AM2806</f>
        <v>0</v>
      </c>
      <c r="AN2805" s="158">
        <f t="shared" si="1806"/>
        <v>0</v>
      </c>
      <c r="AO2805" s="158">
        <f>AO2806</f>
        <v>0</v>
      </c>
      <c r="AP2805" s="158">
        <f>AP2806</f>
        <v>0</v>
      </c>
      <c r="AQ2805" s="158">
        <f t="shared" si="1807"/>
        <v>0</v>
      </c>
      <c r="AR2805" s="158">
        <f>AR2806</f>
        <v>0</v>
      </c>
      <c r="AS2805" s="158">
        <f>AS2806</f>
        <v>0</v>
      </c>
      <c r="AT2805" s="158">
        <f t="shared" si="1808"/>
        <v>0</v>
      </c>
      <c r="AU2805" s="158">
        <f>AU2806</f>
        <v>0</v>
      </c>
      <c r="AV2805" s="158">
        <f>AV2806</f>
        <v>0</v>
      </c>
      <c r="AW2805" s="158">
        <f t="shared" si="1809"/>
        <v>0</v>
      </c>
      <c r="AX2805" s="199"/>
      <c r="AY2805" s="199"/>
      <c r="AZ2805" s="199"/>
      <c r="BA2805" s="199"/>
      <c r="BB2805" s="199"/>
      <c r="BC2805" s="199"/>
      <c r="BD2805" s="199"/>
      <c r="BE2805" s="199"/>
    </row>
    <row r="2806" spans="2:57" ht="15.75" hidden="1">
      <c r="B2806" s="163">
        <v>2025</v>
      </c>
      <c r="C2806" s="163">
        <v>20</v>
      </c>
      <c r="D2806" s="164"/>
      <c r="E2806" s="165"/>
      <c r="F2806" s="163">
        <v>4</v>
      </c>
      <c r="G2806" s="163">
        <v>11</v>
      </c>
      <c r="H2806" s="163">
        <v>27</v>
      </c>
      <c r="I2806" s="163">
        <v>3000</v>
      </c>
      <c r="J2806" s="163">
        <v>3500</v>
      </c>
      <c r="K2806" s="163">
        <v>351</v>
      </c>
      <c r="L2806" s="166"/>
      <c r="M2806" s="241"/>
      <c r="N2806" s="168" t="s">
        <v>628</v>
      </c>
      <c r="O2806" s="169">
        <v>0</v>
      </c>
      <c r="P2806" s="169">
        <v>0</v>
      </c>
      <c r="Q2806" s="169">
        <v>0</v>
      </c>
      <c r="R2806" s="192"/>
      <c r="S2806" s="193"/>
      <c r="T2806" s="193"/>
      <c r="U2806" s="169">
        <f t="shared" si="1810"/>
        <v>0</v>
      </c>
      <c r="V2806" s="169">
        <f t="shared" si="1810"/>
        <v>0</v>
      </c>
      <c r="W2806" s="173">
        <f t="shared" si="1810"/>
        <v>0</v>
      </c>
      <c r="X2806" s="173">
        <f t="shared" si="1810"/>
        <v>0</v>
      </c>
      <c r="Y2806" s="169">
        <f t="shared" si="1810"/>
        <v>0</v>
      </c>
      <c r="Z2806" s="169">
        <f t="shared" si="1810"/>
        <v>0</v>
      </c>
      <c r="AA2806" s="173">
        <f t="shared" si="1810"/>
        <v>0</v>
      </c>
      <c r="AB2806" s="173">
        <f t="shared" si="1810"/>
        <v>0</v>
      </c>
      <c r="AC2806" s="169">
        <f t="shared" si="1810"/>
        <v>0</v>
      </c>
      <c r="AD2806" s="169">
        <f t="shared" si="1810"/>
        <v>0</v>
      </c>
      <c r="AE2806" s="169">
        <f t="shared" si="1803"/>
        <v>0</v>
      </c>
      <c r="AF2806" s="169">
        <f>AF2807</f>
        <v>0</v>
      </c>
      <c r="AG2806" s="169">
        <f>AG2807</f>
        <v>0</v>
      </c>
      <c r="AH2806" s="169">
        <f t="shared" si="1804"/>
        <v>0</v>
      </c>
      <c r="AI2806" s="169">
        <f>AI2807</f>
        <v>0</v>
      </c>
      <c r="AJ2806" s="169">
        <f>AJ2807</f>
        <v>0</v>
      </c>
      <c r="AK2806" s="169">
        <f t="shared" si="1805"/>
        <v>0</v>
      </c>
      <c r="AL2806" s="169">
        <f>AL2807</f>
        <v>0</v>
      </c>
      <c r="AM2806" s="169">
        <f>AM2807</f>
        <v>0</v>
      </c>
      <c r="AN2806" s="169">
        <f t="shared" si="1806"/>
        <v>0</v>
      </c>
      <c r="AO2806" s="169">
        <f>AO2807</f>
        <v>0</v>
      </c>
      <c r="AP2806" s="169">
        <f>AP2807</f>
        <v>0</v>
      </c>
      <c r="AQ2806" s="169">
        <f t="shared" si="1807"/>
        <v>0</v>
      </c>
      <c r="AR2806" s="169">
        <f>AR2807</f>
        <v>0</v>
      </c>
      <c r="AS2806" s="169">
        <f>AS2807</f>
        <v>0</v>
      </c>
      <c r="AT2806" s="169">
        <f t="shared" si="1808"/>
        <v>0</v>
      </c>
      <c r="AU2806" s="169">
        <f>AU2807</f>
        <v>0</v>
      </c>
      <c r="AV2806" s="169">
        <f>AV2807</f>
        <v>0</v>
      </c>
      <c r="AW2806" s="169">
        <f t="shared" si="1809"/>
        <v>0</v>
      </c>
      <c r="AX2806" s="193"/>
      <c r="AY2806" s="193"/>
      <c r="AZ2806" s="193"/>
      <c r="BA2806" s="193"/>
      <c r="BB2806" s="193"/>
      <c r="BC2806" s="193"/>
      <c r="BD2806" s="193"/>
      <c r="BE2806" s="193"/>
    </row>
    <row r="2807" spans="2:57" ht="30" hidden="1">
      <c r="B2807" s="174">
        <v>2025</v>
      </c>
      <c r="C2807" s="174">
        <v>20</v>
      </c>
      <c r="D2807" s="175">
        <v>0</v>
      </c>
      <c r="E2807" s="176"/>
      <c r="F2807" s="174">
        <v>4</v>
      </c>
      <c r="G2807" s="174">
        <v>11</v>
      </c>
      <c r="H2807" s="174">
        <v>27</v>
      </c>
      <c r="I2807" s="174">
        <v>3000</v>
      </c>
      <c r="J2807" s="174">
        <v>3500</v>
      </c>
      <c r="K2807" s="174">
        <v>351</v>
      </c>
      <c r="L2807" s="177">
        <v>910</v>
      </c>
      <c r="M2807" s="178">
        <v>0</v>
      </c>
      <c r="N2807" s="179" t="s">
        <v>629</v>
      </c>
      <c r="O2807" s="180">
        <v>0</v>
      </c>
      <c r="P2807" s="180">
        <v>0</v>
      </c>
      <c r="Q2807" s="181">
        <v>0</v>
      </c>
      <c r="R2807" s="242" t="s">
        <v>50</v>
      </c>
      <c r="S2807" s="183">
        <v>0</v>
      </c>
      <c r="T2807" s="183">
        <v>0</v>
      </c>
      <c r="U2807" s="180">
        <v>0</v>
      </c>
      <c r="V2807" s="180">
        <v>0</v>
      </c>
      <c r="W2807" s="183">
        <v>0</v>
      </c>
      <c r="X2807" s="183">
        <v>0</v>
      </c>
      <c r="Y2807" s="180">
        <v>0</v>
      </c>
      <c r="Z2807" s="180">
        <v>0</v>
      </c>
      <c r="AA2807" s="183">
        <v>0</v>
      </c>
      <c r="AB2807" s="183">
        <v>0</v>
      </c>
      <c r="AC2807" s="180">
        <f>+O2807+U2807-Y2807</f>
        <v>0</v>
      </c>
      <c r="AD2807" s="180">
        <f>+P2807+V2807-Z2807</f>
        <v>0</v>
      </c>
      <c r="AE2807" s="181">
        <f t="shared" si="1803"/>
        <v>0</v>
      </c>
      <c r="AF2807" s="180">
        <v>0</v>
      </c>
      <c r="AG2807" s="180">
        <v>0</v>
      </c>
      <c r="AH2807" s="181">
        <f t="shared" si="1804"/>
        <v>0</v>
      </c>
      <c r="AI2807" s="180">
        <v>0</v>
      </c>
      <c r="AJ2807" s="180">
        <v>0</v>
      </c>
      <c r="AK2807" s="181">
        <f t="shared" si="1805"/>
        <v>0</v>
      </c>
      <c r="AL2807" s="180">
        <v>0</v>
      </c>
      <c r="AM2807" s="180">
        <v>0</v>
      </c>
      <c r="AN2807" s="181">
        <f t="shared" si="1806"/>
        <v>0</v>
      </c>
      <c r="AO2807" s="180">
        <v>0</v>
      </c>
      <c r="AP2807" s="180">
        <v>0</v>
      </c>
      <c r="AQ2807" s="181">
        <f t="shared" si="1807"/>
        <v>0</v>
      </c>
      <c r="AR2807" s="180">
        <v>0</v>
      </c>
      <c r="AS2807" s="180">
        <v>0</v>
      </c>
      <c r="AT2807" s="181">
        <f t="shared" si="1808"/>
        <v>0</v>
      </c>
      <c r="AU2807" s="180">
        <f>+AC2807-AF2807-AI2807-AL2807-AO2807-AR2807</f>
        <v>0</v>
      </c>
      <c r="AV2807" s="180">
        <f>+AD2807-AG2807-AJ2807-AM2807-AP2807-AS2807</f>
        <v>0</v>
      </c>
      <c r="AW2807" s="181">
        <f t="shared" si="1809"/>
        <v>0</v>
      </c>
      <c r="AX2807" s="183">
        <f>+S2807+W2807-AA2807</f>
        <v>0</v>
      </c>
      <c r="AY2807" s="183">
        <f>+T2807+X2807-AB2807</f>
        <v>0</v>
      </c>
      <c r="AZ2807" s="183"/>
      <c r="BA2807" s="183"/>
      <c r="BB2807" s="183"/>
      <c r="BC2807" s="183"/>
      <c r="BD2807" s="183">
        <f>+AX2807-AZ2807-BB2807</f>
        <v>0</v>
      </c>
      <c r="BE2807" s="183">
        <f>+AY2807-BA2807-BC2807</f>
        <v>0</v>
      </c>
    </row>
    <row r="2808" spans="2:57" ht="15.75" hidden="1">
      <c r="B2808" s="152">
        <v>2025</v>
      </c>
      <c r="C2808" s="152">
        <v>20</v>
      </c>
      <c r="D2808" s="153"/>
      <c r="E2808" s="154"/>
      <c r="F2808" s="152">
        <v>4</v>
      </c>
      <c r="G2808" s="152">
        <v>11</v>
      </c>
      <c r="H2808" s="152">
        <v>27</v>
      </c>
      <c r="I2808" s="152">
        <v>3000</v>
      </c>
      <c r="J2808" s="152">
        <v>3600</v>
      </c>
      <c r="K2808" s="152"/>
      <c r="L2808" s="155"/>
      <c r="M2808" s="239"/>
      <c r="N2808" s="157" t="s">
        <v>1108</v>
      </c>
      <c r="O2808" s="158">
        <v>0</v>
      </c>
      <c r="P2808" s="158">
        <v>0</v>
      </c>
      <c r="Q2808" s="158">
        <v>0</v>
      </c>
      <c r="R2808" s="240"/>
      <c r="S2808" s="199"/>
      <c r="T2808" s="199"/>
      <c r="U2808" s="158">
        <f t="shared" ref="U2808:AD2808" si="1811">+U2809+U2811</f>
        <v>0</v>
      </c>
      <c r="V2808" s="158">
        <f t="shared" si="1811"/>
        <v>0</v>
      </c>
      <c r="W2808" s="162">
        <f t="shared" si="1811"/>
        <v>0</v>
      </c>
      <c r="X2808" s="162">
        <f t="shared" si="1811"/>
        <v>0</v>
      </c>
      <c r="Y2808" s="158">
        <f t="shared" si="1811"/>
        <v>0</v>
      </c>
      <c r="Z2808" s="158">
        <f t="shared" si="1811"/>
        <v>0</v>
      </c>
      <c r="AA2808" s="162">
        <f t="shared" si="1811"/>
        <v>0</v>
      </c>
      <c r="AB2808" s="162">
        <f t="shared" si="1811"/>
        <v>0</v>
      </c>
      <c r="AC2808" s="158">
        <f t="shared" si="1811"/>
        <v>0</v>
      </c>
      <c r="AD2808" s="158">
        <f t="shared" si="1811"/>
        <v>0</v>
      </c>
      <c r="AE2808" s="158">
        <f t="shared" si="1803"/>
        <v>0</v>
      </c>
      <c r="AF2808" s="158">
        <f>+AF2809+AF2811</f>
        <v>0</v>
      </c>
      <c r="AG2808" s="158">
        <f>+AG2809+AG2811</f>
        <v>0</v>
      </c>
      <c r="AH2808" s="158">
        <f t="shared" si="1804"/>
        <v>0</v>
      </c>
      <c r="AI2808" s="158">
        <f>+AI2809+AI2811</f>
        <v>0</v>
      </c>
      <c r="AJ2808" s="158">
        <f>+AJ2809+AJ2811</f>
        <v>0</v>
      </c>
      <c r="AK2808" s="158">
        <f t="shared" si="1805"/>
        <v>0</v>
      </c>
      <c r="AL2808" s="158">
        <f>+AL2809+AL2811</f>
        <v>0</v>
      </c>
      <c r="AM2808" s="158">
        <f>+AM2809+AM2811</f>
        <v>0</v>
      </c>
      <c r="AN2808" s="158">
        <f t="shared" si="1806"/>
        <v>0</v>
      </c>
      <c r="AO2808" s="158">
        <f>+AO2809+AO2811</f>
        <v>0</v>
      </c>
      <c r="AP2808" s="158">
        <f>+AP2809+AP2811</f>
        <v>0</v>
      </c>
      <c r="AQ2808" s="158">
        <f t="shared" si="1807"/>
        <v>0</v>
      </c>
      <c r="AR2808" s="158">
        <f>+AR2809+AR2811</f>
        <v>0</v>
      </c>
      <c r="AS2808" s="158">
        <f>+AS2809+AS2811</f>
        <v>0</v>
      </c>
      <c r="AT2808" s="158">
        <f t="shared" si="1808"/>
        <v>0</v>
      </c>
      <c r="AU2808" s="158">
        <f>+AU2809+AU2811</f>
        <v>0</v>
      </c>
      <c r="AV2808" s="158">
        <f>+AV2809+AV2811</f>
        <v>0</v>
      </c>
      <c r="AW2808" s="158">
        <f t="shared" si="1809"/>
        <v>0</v>
      </c>
      <c r="AX2808" s="199"/>
      <c r="AY2808" s="199"/>
      <c r="AZ2808" s="199"/>
      <c r="BA2808" s="199"/>
      <c r="BB2808" s="199"/>
      <c r="BC2808" s="199"/>
      <c r="BD2808" s="199"/>
      <c r="BE2808" s="199"/>
    </row>
    <row r="2809" spans="2:57" ht="31.5" hidden="1">
      <c r="B2809" s="163">
        <v>2025</v>
      </c>
      <c r="C2809" s="163">
        <v>20</v>
      </c>
      <c r="D2809" s="164"/>
      <c r="E2809" s="165"/>
      <c r="F2809" s="163">
        <v>4</v>
      </c>
      <c r="G2809" s="163">
        <v>11</v>
      </c>
      <c r="H2809" s="163">
        <v>27</v>
      </c>
      <c r="I2809" s="163">
        <v>3000</v>
      </c>
      <c r="J2809" s="163">
        <v>3600</v>
      </c>
      <c r="K2809" s="163">
        <v>361</v>
      </c>
      <c r="L2809" s="166"/>
      <c r="M2809" s="241"/>
      <c r="N2809" s="168" t="s">
        <v>48</v>
      </c>
      <c r="O2809" s="169">
        <v>0</v>
      </c>
      <c r="P2809" s="169">
        <v>0</v>
      </c>
      <c r="Q2809" s="169">
        <v>0</v>
      </c>
      <c r="R2809" s="192"/>
      <c r="S2809" s="193"/>
      <c r="T2809" s="193"/>
      <c r="U2809" s="169">
        <f t="shared" ref="U2809:AD2809" si="1812">U2810</f>
        <v>0</v>
      </c>
      <c r="V2809" s="169">
        <f t="shared" si="1812"/>
        <v>0</v>
      </c>
      <c r="W2809" s="173">
        <f t="shared" si="1812"/>
        <v>0</v>
      </c>
      <c r="X2809" s="173">
        <f t="shared" si="1812"/>
        <v>0</v>
      </c>
      <c r="Y2809" s="169">
        <f t="shared" si="1812"/>
        <v>0</v>
      </c>
      <c r="Z2809" s="169">
        <f t="shared" si="1812"/>
        <v>0</v>
      </c>
      <c r="AA2809" s="173">
        <f t="shared" si="1812"/>
        <v>0</v>
      </c>
      <c r="AB2809" s="173">
        <f t="shared" si="1812"/>
        <v>0</v>
      </c>
      <c r="AC2809" s="169">
        <f t="shared" si="1812"/>
        <v>0</v>
      </c>
      <c r="AD2809" s="169">
        <f t="shared" si="1812"/>
        <v>0</v>
      </c>
      <c r="AE2809" s="169">
        <f t="shared" si="1803"/>
        <v>0</v>
      </c>
      <c r="AF2809" s="169">
        <f>AF2810</f>
        <v>0</v>
      </c>
      <c r="AG2809" s="169">
        <f>AG2810</f>
        <v>0</v>
      </c>
      <c r="AH2809" s="169">
        <f t="shared" si="1804"/>
        <v>0</v>
      </c>
      <c r="AI2809" s="169">
        <f>AI2810</f>
        <v>0</v>
      </c>
      <c r="AJ2809" s="169">
        <f>AJ2810</f>
        <v>0</v>
      </c>
      <c r="AK2809" s="169">
        <f t="shared" si="1805"/>
        <v>0</v>
      </c>
      <c r="AL2809" s="169">
        <f>AL2810</f>
        <v>0</v>
      </c>
      <c r="AM2809" s="169">
        <f>AM2810</f>
        <v>0</v>
      </c>
      <c r="AN2809" s="169">
        <f t="shared" si="1806"/>
        <v>0</v>
      </c>
      <c r="AO2809" s="169">
        <f>AO2810</f>
        <v>0</v>
      </c>
      <c r="AP2809" s="169">
        <f>AP2810</f>
        <v>0</v>
      </c>
      <c r="AQ2809" s="169">
        <f t="shared" si="1807"/>
        <v>0</v>
      </c>
      <c r="AR2809" s="169">
        <f>AR2810</f>
        <v>0</v>
      </c>
      <c r="AS2809" s="169">
        <f>AS2810</f>
        <v>0</v>
      </c>
      <c r="AT2809" s="169">
        <f t="shared" si="1808"/>
        <v>0</v>
      </c>
      <c r="AU2809" s="169">
        <f>AU2810</f>
        <v>0</v>
      </c>
      <c r="AV2809" s="169">
        <f>AV2810</f>
        <v>0</v>
      </c>
      <c r="AW2809" s="169">
        <f t="shared" si="1809"/>
        <v>0</v>
      </c>
      <c r="AX2809" s="193"/>
      <c r="AY2809" s="193"/>
      <c r="AZ2809" s="193"/>
      <c r="BA2809" s="193"/>
      <c r="BB2809" s="193"/>
      <c r="BC2809" s="193"/>
      <c r="BD2809" s="193"/>
      <c r="BE2809" s="193"/>
    </row>
    <row r="2810" spans="2:57" ht="15.75" hidden="1">
      <c r="B2810" s="174">
        <v>2025</v>
      </c>
      <c r="C2810" s="174">
        <v>20</v>
      </c>
      <c r="D2810" s="175">
        <v>0</v>
      </c>
      <c r="E2810" s="176"/>
      <c r="F2810" s="174">
        <v>4</v>
      </c>
      <c r="G2810" s="174">
        <v>11</v>
      </c>
      <c r="H2810" s="174">
        <v>27</v>
      </c>
      <c r="I2810" s="174">
        <v>3000</v>
      </c>
      <c r="J2810" s="174">
        <v>3600</v>
      </c>
      <c r="K2810" s="174">
        <v>361</v>
      </c>
      <c r="L2810" s="177">
        <v>505</v>
      </c>
      <c r="M2810" s="178">
        <v>0</v>
      </c>
      <c r="N2810" s="179" t="s">
        <v>1109</v>
      </c>
      <c r="O2810" s="180">
        <v>0</v>
      </c>
      <c r="P2810" s="180">
        <v>0</v>
      </c>
      <c r="Q2810" s="181">
        <v>0</v>
      </c>
      <c r="R2810" s="242" t="s">
        <v>50</v>
      </c>
      <c r="S2810" s="183">
        <v>0</v>
      </c>
      <c r="T2810" s="183">
        <v>0</v>
      </c>
      <c r="U2810" s="180">
        <v>0</v>
      </c>
      <c r="V2810" s="180">
        <v>0</v>
      </c>
      <c r="W2810" s="183">
        <v>0</v>
      </c>
      <c r="X2810" s="183">
        <v>0</v>
      </c>
      <c r="Y2810" s="180">
        <v>0</v>
      </c>
      <c r="Z2810" s="180">
        <v>0</v>
      </c>
      <c r="AA2810" s="183">
        <v>0</v>
      </c>
      <c r="AB2810" s="183">
        <v>0</v>
      </c>
      <c r="AC2810" s="180">
        <f>+O2810+U2810-Y2810</f>
        <v>0</v>
      </c>
      <c r="AD2810" s="180">
        <f>+P2810+V2810-Z2810</f>
        <v>0</v>
      </c>
      <c r="AE2810" s="181">
        <f t="shared" si="1803"/>
        <v>0</v>
      </c>
      <c r="AF2810" s="180">
        <v>0</v>
      </c>
      <c r="AG2810" s="180">
        <v>0</v>
      </c>
      <c r="AH2810" s="181">
        <f t="shared" si="1804"/>
        <v>0</v>
      </c>
      <c r="AI2810" s="180">
        <v>0</v>
      </c>
      <c r="AJ2810" s="180">
        <v>0</v>
      </c>
      <c r="AK2810" s="181">
        <f t="shared" si="1805"/>
        <v>0</v>
      </c>
      <c r="AL2810" s="180">
        <v>0</v>
      </c>
      <c r="AM2810" s="180">
        <v>0</v>
      </c>
      <c r="AN2810" s="181">
        <f t="shared" si="1806"/>
        <v>0</v>
      </c>
      <c r="AO2810" s="180">
        <v>0</v>
      </c>
      <c r="AP2810" s="180">
        <v>0</v>
      </c>
      <c r="AQ2810" s="181">
        <f t="shared" si="1807"/>
        <v>0</v>
      </c>
      <c r="AR2810" s="180">
        <v>0</v>
      </c>
      <c r="AS2810" s="180">
        <v>0</v>
      </c>
      <c r="AT2810" s="181">
        <f t="shared" si="1808"/>
        <v>0</v>
      </c>
      <c r="AU2810" s="180">
        <f>+AC2810-AF2810-AI2810-AL2810-AO2810-AR2810</f>
        <v>0</v>
      </c>
      <c r="AV2810" s="180">
        <f>+AD2810-AG2810-AJ2810-AM2810-AP2810-AS2810</f>
        <v>0</v>
      </c>
      <c r="AW2810" s="181">
        <f t="shared" si="1809"/>
        <v>0</v>
      </c>
      <c r="AX2810" s="183">
        <f>+S2810+W2810-AA2810</f>
        <v>0</v>
      </c>
      <c r="AY2810" s="183">
        <f>+T2810+X2810-AB2810</f>
        <v>0</v>
      </c>
      <c r="AZ2810" s="183"/>
      <c r="BA2810" s="183"/>
      <c r="BB2810" s="183"/>
      <c r="BC2810" s="183"/>
      <c r="BD2810" s="183">
        <f>+AX2810-AZ2810-BB2810</f>
        <v>0</v>
      </c>
      <c r="BE2810" s="183">
        <f>+AY2810-BA2810-BC2810</f>
        <v>0</v>
      </c>
    </row>
    <row r="2811" spans="2:57" ht="31.5" hidden="1">
      <c r="B2811" s="163">
        <v>2025</v>
      </c>
      <c r="C2811" s="163">
        <v>20</v>
      </c>
      <c r="D2811" s="164"/>
      <c r="E2811" s="165"/>
      <c r="F2811" s="163">
        <v>4</v>
      </c>
      <c r="G2811" s="163">
        <v>11</v>
      </c>
      <c r="H2811" s="163">
        <v>27</v>
      </c>
      <c r="I2811" s="163">
        <v>3000</v>
      </c>
      <c r="J2811" s="163">
        <v>3600</v>
      </c>
      <c r="K2811" s="163">
        <v>366</v>
      </c>
      <c r="L2811" s="166"/>
      <c r="M2811" s="241"/>
      <c r="N2811" s="168" t="s">
        <v>1643</v>
      </c>
      <c r="O2811" s="169">
        <v>0</v>
      </c>
      <c r="P2811" s="169">
        <v>0</v>
      </c>
      <c r="Q2811" s="169">
        <v>0</v>
      </c>
      <c r="R2811" s="192"/>
      <c r="S2811" s="193"/>
      <c r="T2811" s="193"/>
      <c r="U2811" s="169">
        <f t="shared" ref="U2811:AD2811" si="1813">U2812</f>
        <v>0</v>
      </c>
      <c r="V2811" s="169">
        <f t="shared" si="1813"/>
        <v>0</v>
      </c>
      <c r="W2811" s="173">
        <f t="shared" si="1813"/>
        <v>0</v>
      </c>
      <c r="X2811" s="173">
        <f t="shared" si="1813"/>
        <v>0</v>
      </c>
      <c r="Y2811" s="169">
        <f t="shared" si="1813"/>
        <v>0</v>
      </c>
      <c r="Z2811" s="169">
        <f t="shared" si="1813"/>
        <v>0</v>
      </c>
      <c r="AA2811" s="173">
        <f t="shared" si="1813"/>
        <v>0</v>
      </c>
      <c r="AB2811" s="173">
        <f t="shared" si="1813"/>
        <v>0</v>
      </c>
      <c r="AC2811" s="169">
        <f t="shared" si="1813"/>
        <v>0</v>
      </c>
      <c r="AD2811" s="169">
        <f t="shared" si="1813"/>
        <v>0</v>
      </c>
      <c r="AE2811" s="169">
        <f t="shared" si="1803"/>
        <v>0</v>
      </c>
      <c r="AF2811" s="169">
        <f>AF2812</f>
        <v>0</v>
      </c>
      <c r="AG2811" s="169">
        <f>AG2812</f>
        <v>0</v>
      </c>
      <c r="AH2811" s="169">
        <f t="shared" si="1804"/>
        <v>0</v>
      </c>
      <c r="AI2811" s="169">
        <f>AI2812</f>
        <v>0</v>
      </c>
      <c r="AJ2811" s="169">
        <f>AJ2812</f>
        <v>0</v>
      </c>
      <c r="AK2811" s="169">
        <f t="shared" si="1805"/>
        <v>0</v>
      </c>
      <c r="AL2811" s="169">
        <f>AL2812</f>
        <v>0</v>
      </c>
      <c r="AM2811" s="169">
        <f>AM2812</f>
        <v>0</v>
      </c>
      <c r="AN2811" s="169">
        <f t="shared" si="1806"/>
        <v>0</v>
      </c>
      <c r="AO2811" s="169">
        <f>AO2812</f>
        <v>0</v>
      </c>
      <c r="AP2811" s="169">
        <f>AP2812</f>
        <v>0</v>
      </c>
      <c r="AQ2811" s="169">
        <f t="shared" si="1807"/>
        <v>0</v>
      </c>
      <c r="AR2811" s="169">
        <f>AR2812</f>
        <v>0</v>
      </c>
      <c r="AS2811" s="169">
        <f>AS2812</f>
        <v>0</v>
      </c>
      <c r="AT2811" s="169">
        <f t="shared" si="1808"/>
        <v>0</v>
      </c>
      <c r="AU2811" s="169">
        <f>AU2812</f>
        <v>0</v>
      </c>
      <c r="AV2811" s="169">
        <f>AV2812</f>
        <v>0</v>
      </c>
      <c r="AW2811" s="169">
        <f t="shared" si="1809"/>
        <v>0</v>
      </c>
      <c r="AX2811" s="193"/>
      <c r="AY2811" s="193"/>
      <c r="AZ2811" s="193"/>
      <c r="BA2811" s="193"/>
      <c r="BB2811" s="193"/>
      <c r="BC2811" s="193"/>
      <c r="BD2811" s="193"/>
      <c r="BE2811" s="193"/>
    </row>
    <row r="2812" spans="2:57" ht="30" hidden="1">
      <c r="B2812" s="174">
        <v>2025</v>
      </c>
      <c r="C2812" s="174">
        <v>20</v>
      </c>
      <c r="D2812" s="175">
        <v>0</v>
      </c>
      <c r="E2812" s="176"/>
      <c r="F2812" s="174">
        <v>4</v>
      </c>
      <c r="G2812" s="174">
        <v>11</v>
      </c>
      <c r="H2812" s="174">
        <v>27</v>
      </c>
      <c r="I2812" s="174">
        <v>3000</v>
      </c>
      <c r="J2812" s="174">
        <v>3600</v>
      </c>
      <c r="K2812" s="174">
        <v>366</v>
      </c>
      <c r="L2812" s="177">
        <v>1306</v>
      </c>
      <c r="M2812" s="178">
        <v>0</v>
      </c>
      <c r="N2812" s="179" t="s">
        <v>1643</v>
      </c>
      <c r="O2812" s="180">
        <v>0</v>
      </c>
      <c r="P2812" s="180">
        <v>0</v>
      </c>
      <c r="Q2812" s="181">
        <v>0</v>
      </c>
      <c r="R2812" s="242" t="s">
        <v>50</v>
      </c>
      <c r="S2812" s="183">
        <v>0</v>
      </c>
      <c r="T2812" s="183">
        <v>0</v>
      </c>
      <c r="U2812" s="180">
        <v>0</v>
      </c>
      <c r="V2812" s="180">
        <v>0</v>
      </c>
      <c r="W2812" s="183">
        <v>0</v>
      </c>
      <c r="X2812" s="183">
        <v>0</v>
      </c>
      <c r="Y2812" s="180">
        <v>0</v>
      </c>
      <c r="Z2812" s="180">
        <v>0</v>
      </c>
      <c r="AA2812" s="183">
        <v>0</v>
      </c>
      <c r="AB2812" s="183">
        <v>0</v>
      </c>
      <c r="AC2812" s="180">
        <f>+O2812+U2812-Y2812</f>
        <v>0</v>
      </c>
      <c r="AD2812" s="180">
        <f>+P2812+V2812-Z2812</f>
        <v>0</v>
      </c>
      <c r="AE2812" s="181">
        <f t="shared" si="1803"/>
        <v>0</v>
      </c>
      <c r="AF2812" s="180">
        <v>0</v>
      </c>
      <c r="AG2812" s="180">
        <v>0</v>
      </c>
      <c r="AH2812" s="181">
        <f t="shared" si="1804"/>
        <v>0</v>
      </c>
      <c r="AI2812" s="180">
        <v>0</v>
      </c>
      <c r="AJ2812" s="180">
        <v>0</v>
      </c>
      <c r="AK2812" s="181">
        <f t="shared" si="1805"/>
        <v>0</v>
      </c>
      <c r="AL2812" s="180">
        <v>0</v>
      </c>
      <c r="AM2812" s="180">
        <v>0</v>
      </c>
      <c r="AN2812" s="181">
        <f t="shared" si="1806"/>
        <v>0</v>
      </c>
      <c r="AO2812" s="180">
        <v>0</v>
      </c>
      <c r="AP2812" s="180">
        <v>0</v>
      </c>
      <c r="AQ2812" s="181">
        <f t="shared" si="1807"/>
        <v>0</v>
      </c>
      <c r="AR2812" s="180">
        <v>0</v>
      </c>
      <c r="AS2812" s="180">
        <v>0</v>
      </c>
      <c r="AT2812" s="181">
        <f t="shared" si="1808"/>
        <v>0</v>
      </c>
      <c r="AU2812" s="180">
        <f>+AC2812-AF2812-AI2812-AL2812-AO2812-AR2812</f>
        <v>0</v>
      </c>
      <c r="AV2812" s="180">
        <f>+AD2812-AG2812-AJ2812-AM2812-AP2812-AS2812</f>
        <v>0</v>
      </c>
      <c r="AW2812" s="181">
        <f t="shared" si="1809"/>
        <v>0</v>
      </c>
      <c r="AX2812" s="183">
        <f>+S2812+W2812-AA2812</f>
        <v>0</v>
      </c>
      <c r="AY2812" s="183">
        <f>+T2812+X2812-AB2812</f>
        <v>0</v>
      </c>
      <c r="AZ2812" s="183"/>
      <c r="BA2812" s="183"/>
      <c r="BB2812" s="183"/>
      <c r="BC2812" s="183"/>
      <c r="BD2812" s="183">
        <f>+AX2812-AZ2812-BB2812</f>
        <v>0</v>
      </c>
      <c r="BE2812" s="183">
        <f>+AY2812-BA2812-BC2812</f>
        <v>0</v>
      </c>
    </row>
    <row r="2813" spans="2:57" ht="15.75" hidden="1">
      <c r="B2813" s="152">
        <v>2025</v>
      </c>
      <c r="C2813" s="152">
        <v>20</v>
      </c>
      <c r="D2813" s="153"/>
      <c r="E2813" s="154"/>
      <c r="F2813" s="152">
        <v>4</v>
      </c>
      <c r="G2813" s="152">
        <v>11</v>
      </c>
      <c r="H2813" s="152">
        <v>27</v>
      </c>
      <c r="I2813" s="152">
        <v>3000</v>
      </c>
      <c r="J2813" s="152">
        <v>3700</v>
      </c>
      <c r="K2813" s="152"/>
      <c r="L2813" s="155"/>
      <c r="M2813" s="239"/>
      <c r="N2813" s="157" t="s">
        <v>131</v>
      </c>
      <c r="O2813" s="158">
        <v>0</v>
      </c>
      <c r="P2813" s="158">
        <v>0</v>
      </c>
      <c r="Q2813" s="158">
        <v>0</v>
      </c>
      <c r="R2813" s="240"/>
      <c r="S2813" s="199"/>
      <c r="T2813" s="199"/>
      <c r="U2813" s="158">
        <f t="shared" ref="U2813:AD2813" si="1814">+U2814+U2816+U2818</f>
        <v>0</v>
      </c>
      <c r="V2813" s="158">
        <f t="shared" si="1814"/>
        <v>0</v>
      </c>
      <c r="W2813" s="162">
        <f t="shared" si="1814"/>
        <v>0</v>
      </c>
      <c r="X2813" s="162">
        <f t="shared" si="1814"/>
        <v>0</v>
      </c>
      <c r="Y2813" s="158">
        <f t="shared" si="1814"/>
        <v>0</v>
      </c>
      <c r="Z2813" s="158">
        <f t="shared" si="1814"/>
        <v>0</v>
      </c>
      <c r="AA2813" s="162">
        <f t="shared" si="1814"/>
        <v>0</v>
      </c>
      <c r="AB2813" s="162">
        <f t="shared" si="1814"/>
        <v>0</v>
      </c>
      <c r="AC2813" s="158">
        <f t="shared" si="1814"/>
        <v>0</v>
      </c>
      <c r="AD2813" s="158">
        <f t="shared" si="1814"/>
        <v>0</v>
      </c>
      <c r="AE2813" s="158">
        <f t="shared" si="1803"/>
        <v>0</v>
      </c>
      <c r="AF2813" s="158">
        <f>+AF2814+AF2816+AF2818</f>
        <v>0</v>
      </c>
      <c r="AG2813" s="158">
        <f>+AG2814+AG2816+AG2818</f>
        <v>0</v>
      </c>
      <c r="AH2813" s="158">
        <f t="shared" si="1804"/>
        <v>0</v>
      </c>
      <c r="AI2813" s="158">
        <f>+AI2814+AI2816+AI2818</f>
        <v>0</v>
      </c>
      <c r="AJ2813" s="158">
        <f>+AJ2814+AJ2816+AJ2818</f>
        <v>0</v>
      </c>
      <c r="AK2813" s="158">
        <f t="shared" si="1805"/>
        <v>0</v>
      </c>
      <c r="AL2813" s="158">
        <f>+AL2814+AL2816+AL2818</f>
        <v>0</v>
      </c>
      <c r="AM2813" s="158">
        <f>+AM2814+AM2816+AM2818</f>
        <v>0</v>
      </c>
      <c r="AN2813" s="158">
        <f t="shared" si="1806"/>
        <v>0</v>
      </c>
      <c r="AO2813" s="158">
        <f>+AO2814+AO2816+AO2818</f>
        <v>0</v>
      </c>
      <c r="AP2813" s="158">
        <f>+AP2814+AP2816+AP2818</f>
        <v>0</v>
      </c>
      <c r="AQ2813" s="158">
        <f t="shared" si="1807"/>
        <v>0</v>
      </c>
      <c r="AR2813" s="158">
        <f>+AR2814+AR2816+AR2818</f>
        <v>0</v>
      </c>
      <c r="AS2813" s="158">
        <f>+AS2814+AS2816+AS2818</f>
        <v>0</v>
      </c>
      <c r="AT2813" s="158">
        <f t="shared" si="1808"/>
        <v>0</v>
      </c>
      <c r="AU2813" s="158">
        <f>+AU2814+AU2816+AU2818</f>
        <v>0</v>
      </c>
      <c r="AV2813" s="158">
        <f>+AV2814+AV2816+AV2818</f>
        <v>0</v>
      </c>
      <c r="AW2813" s="158">
        <f t="shared" si="1809"/>
        <v>0</v>
      </c>
      <c r="AX2813" s="199"/>
      <c r="AY2813" s="199"/>
      <c r="AZ2813" s="199"/>
      <c r="BA2813" s="199"/>
      <c r="BB2813" s="199"/>
      <c r="BC2813" s="199"/>
      <c r="BD2813" s="199"/>
      <c r="BE2813" s="199"/>
    </row>
    <row r="2814" spans="2:57" ht="15.75" hidden="1">
      <c r="B2814" s="163">
        <v>2025</v>
      </c>
      <c r="C2814" s="163">
        <v>20</v>
      </c>
      <c r="D2814" s="164"/>
      <c r="E2814" s="165"/>
      <c r="F2814" s="163">
        <v>4</v>
      </c>
      <c r="G2814" s="163">
        <v>11</v>
      </c>
      <c r="H2814" s="163">
        <v>27</v>
      </c>
      <c r="I2814" s="163">
        <v>3000</v>
      </c>
      <c r="J2814" s="163">
        <v>3700</v>
      </c>
      <c r="K2814" s="163">
        <v>371</v>
      </c>
      <c r="L2814" s="166"/>
      <c r="M2814" s="241"/>
      <c r="N2814" s="168" t="s">
        <v>132</v>
      </c>
      <c r="O2814" s="169">
        <v>0</v>
      </c>
      <c r="P2814" s="169">
        <v>0</v>
      </c>
      <c r="Q2814" s="169">
        <v>0</v>
      </c>
      <c r="R2814" s="192"/>
      <c r="S2814" s="193"/>
      <c r="T2814" s="193"/>
      <c r="U2814" s="169">
        <f t="shared" ref="U2814:AD2814" si="1815">U2815</f>
        <v>0</v>
      </c>
      <c r="V2814" s="169">
        <f t="shared" si="1815"/>
        <v>0</v>
      </c>
      <c r="W2814" s="173">
        <f t="shared" si="1815"/>
        <v>0</v>
      </c>
      <c r="X2814" s="173">
        <f t="shared" si="1815"/>
        <v>0</v>
      </c>
      <c r="Y2814" s="169">
        <f t="shared" si="1815"/>
        <v>0</v>
      </c>
      <c r="Z2814" s="169">
        <f t="shared" si="1815"/>
        <v>0</v>
      </c>
      <c r="AA2814" s="173">
        <f t="shared" si="1815"/>
        <v>0</v>
      </c>
      <c r="AB2814" s="173">
        <f t="shared" si="1815"/>
        <v>0</v>
      </c>
      <c r="AC2814" s="169">
        <f t="shared" si="1815"/>
        <v>0</v>
      </c>
      <c r="AD2814" s="169">
        <f t="shared" si="1815"/>
        <v>0</v>
      </c>
      <c r="AE2814" s="169">
        <f t="shared" si="1803"/>
        <v>0</v>
      </c>
      <c r="AF2814" s="169">
        <f>AF2815</f>
        <v>0</v>
      </c>
      <c r="AG2814" s="169">
        <f>AG2815</f>
        <v>0</v>
      </c>
      <c r="AH2814" s="169">
        <f t="shared" si="1804"/>
        <v>0</v>
      </c>
      <c r="AI2814" s="169">
        <f>AI2815</f>
        <v>0</v>
      </c>
      <c r="AJ2814" s="169">
        <f>AJ2815</f>
        <v>0</v>
      </c>
      <c r="AK2814" s="169">
        <f t="shared" si="1805"/>
        <v>0</v>
      </c>
      <c r="AL2814" s="169">
        <f>AL2815</f>
        <v>0</v>
      </c>
      <c r="AM2814" s="169">
        <f>AM2815</f>
        <v>0</v>
      </c>
      <c r="AN2814" s="169">
        <f t="shared" si="1806"/>
        <v>0</v>
      </c>
      <c r="AO2814" s="169">
        <f>AO2815</f>
        <v>0</v>
      </c>
      <c r="AP2814" s="169">
        <f>AP2815</f>
        <v>0</v>
      </c>
      <c r="AQ2814" s="169">
        <f t="shared" si="1807"/>
        <v>0</v>
      </c>
      <c r="AR2814" s="169">
        <f>AR2815</f>
        <v>0</v>
      </c>
      <c r="AS2814" s="169">
        <f>AS2815</f>
        <v>0</v>
      </c>
      <c r="AT2814" s="169">
        <f t="shared" si="1808"/>
        <v>0</v>
      </c>
      <c r="AU2814" s="169">
        <f>AU2815</f>
        <v>0</v>
      </c>
      <c r="AV2814" s="169">
        <f>AV2815</f>
        <v>0</v>
      </c>
      <c r="AW2814" s="169">
        <f t="shared" si="1809"/>
        <v>0</v>
      </c>
      <c r="AX2814" s="193"/>
      <c r="AY2814" s="193"/>
      <c r="AZ2814" s="193"/>
      <c r="BA2814" s="193"/>
      <c r="BB2814" s="193"/>
      <c r="BC2814" s="193"/>
      <c r="BD2814" s="193"/>
      <c r="BE2814" s="193"/>
    </row>
    <row r="2815" spans="2:57" ht="15.75" hidden="1">
      <c r="B2815" s="174">
        <v>2025</v>
      </c>
      <c r="C2815" s="174">
        <v>20</v>
      </c>
      <c r="D2815" s="175">
        <v>0</v>
      </c>
      <c r="E2815" s="176"/>
      <c r="F2815" s="174">
        <v>4</v>
      </c>
      <c r="G2815" s="174">
        <v>11</v>
      </c>
      <c r="H2815" s="174">
        <v>27</v>
      </c>
      <c r="I2815" s="174">
        <v>3000</v>
      </c>
      <c r="J2815" s="174">
        <v>3700</v>
      </c>
      <c r="K2815" s="174">
        <v>371</v>
      </c>
      <c r="L2815" s="177">
        <v>1114</v>
      </c>
      <c r="M2815" s="178">
        <v>0</v>
      </c>
      <c r="N2815" s="179" t="s">
        <v>133</v>
      </c>
      <c r="O2815" s="180">
        <v>0</v>
      </c>
      <c r="P2815" s="180">
        <v>0</v>
      </c>
      <c r="Q2815" s="181">
        <v>0</v>
      </c>
      <c r="R2815" s="182" t="s">
        <v>134</v>
      </c>
      <c r="S2815" s="183">
        <v>0</v>
      </c>
      <c r="T2815" s="183">
        <v>0</v>
      </c>
      <c r="U2815" s="180">
        <v>0</v>
      </c>
      <c r="V2815" s="180">
        <v>0</v>
      </c>
      <c r="W2815" s="183">
        <v>0</v>
      </c>
      <c r="X2815" s="183">
        <v>0</v>
      </c>
      <c r="Y2815" s="180">
        <v>0</v>
      </c>
      <c r="Z2815" s="180">
        <v>0</v>
      </c>
      <c r="AA2815" s="183">
        <v>0</v>
      </c>
      <c r="AB2815" s="183">
        <v>0</v>
      </c>
      <c r="AC2815" s="180">
        <f>+O2815+U2815-Y2815</f>
        <v>0</v>
      </c>
      <c r="AD2815" s="180">
        <f>+P2815+V2815-Z2815</f>
        <v>0</v>
      </c>
      <c r="AE2815" s="181">
        <f t="shared" si="1803"/>
        <v>0</v>
      </c>
      <c r="AF2815" s="180">
        <v>0</v>
      </c>
      <c r="AG2815" s="180">
        <v>0</v>
      </c>
      <c r="AH2815" s="181">
        <f t="shared" si="1804"/>
        <v>0</v>
      </c>
      <c r="AI2815" s="180">
        <v>0</v>
      </c>
      <c r="AJ2815" s="180">
        <v>0</v>
      </c>
      <c r="AK2815" s="181">
        <f t="shared" si="1805"/>
        <v>0</v>
      </c>
      <c r="AL2815" s="180">
        <v>0</v>
      </c>
      <c r="AM2815" s="180">
        <v>0</v>
      </c>
      <c r="AN2815" s="181">
        <f t="shared" si="1806"/>
        <v>0</v>
      </c>
      <c r="AO2815" s="180">
        <v>0</v>
      </c>
      <c r="AP2815" s="180">
        <v>0</v>
      </c>
      <c r="AQ2815" s="181">
        <f t="shared" si="1807"/>
        <v>0</v>
      </c>
      <c r="AR2815" s="180">
        <v>0</v>
      </c>
      <c r="AS2815" s="180">
        <v>0</v>
      </c>
      <c r="AT2815" s="181">
        <f t="shared" si="1808"/>
        <v>0</v>
      </c>
      <c r="AU2815" s="180">
        <f>+AC2815-AF2815-AI2815-AL2815-AO2815-AR2815</f>
        <v>0</v>
      </c>
      <c r="AV2815" s="180">
        <f>+AD2815-AG2815-AJ2815-AM2815-AP2815-AS2815</f>
        <v>0</v>
      </c>
      <c r="AW2815" s="181">
        <f t="shared" si="1809"/>
        <v>0</v>
      </c>
      <c r="AX2815" s="183">
        <f>+S2815+W2815-AA2815</f>
        <v>0</v>
      </c>
      <c r="AY2815" s="183">
        <f>+T2815+X2815-AB2815</f>
        <v>0</v>
      </c>
      <c r="AZ2815" s="183"/>
      <c r="BA2815" s="183"/>
      <c r="BB2815" s="183"/>
      <c r="BC2815" s="183"/>
      <c r="BD2815" s="183">
        <f>+AX2815-AZ2815-BB2815</f>
        <v>0</v>
      </c>
      <c r="BE2815" s="183">
        <f>+AY2815-BA2815-BC2815</f>
        <v>0</v>
      </c>
    </row>
    <row r="2816" spans="2:57" ht="15.75" hidden="1">
      <c r="B2816" s="163">
        <v>2025</v>
      </c>
      <c r="C2816" s="163">
        <v>20</v>
      </c>
      <c r="D2816" s="164"/>
      <c r="E2816" s="165"/>
      <c r="F2816" s="163">
        <v>4</v>
      </c>
      <c r="G2816" s="163">
        <v>11</v>
      </c>
      <c r="H2816" s="163">
        <v>27</v>
      </c>
      <c r="I2816" s="163">
        <v>3000</v>
      </c>
      <c r="J2816" s="163">
        <v>3700</v>
      </c>
      <c r="K2816" s="163">
        <v>372</v>
      </c>
      <c r="L2816" s="166"/>
      <c r="M2816" s="241"/>
      <c r="N2816" s="168" t="s">
        <v>135</v>
      </c>
      <c r="O2816" s="169">
        <v>0</v>
      </c>
      <c r="P2816" s="169">
        <v>0</v>
      </c>
      <c r="Q2816" s="169">
        <v>0</v>
      </c>
      <c r="R2816" s="192"/>
      <c r="S2816" s="193"/>
      <c r="T2816" s="193"/>
      <c r="U2816" s="169">
        <f t="shared" ref="U2816:AD2816" si="1816">U2817</f>
        <v>0</v>
      </c>
      <c r="V2816" s="169">
        <f t="shared" si="1816"/>
        <v>0</v>
      </c>
      <c r="W2816" s="173">
        <f t="shared" si="1816"/>
        <v>0</v>
      </c>
      <c r="X2816" s="173">
        <f t="shared" si="1816"/>
        <v>0</v>
      </c>
      <c r="Y2816" s="169">
        <f t="shared" si="1816"/>
        <v>0</v>
      </c>
      <c r="Z2816" s="169">
        <f t="shared" si="1816"/>
        <v>0</v>
      </c>
      <c r="AA2816" s="173">
        <f t="shared" si="1816"/>
        <v>0</v>
      </c>
      <c r="AB2816" s="173">
        <f t="shared" si="1816"/>
        <v>0</v>
      </c>
      <c r="AC2816" s="169">
        <f t="shared" si="1816"/>
        <v>0</v>
      </c>
      <c r="AD2816" s="169">
        <f t="shared" si="1816"/>
        <v>0</v>
      </c>
      <c r="AE2816" s="169">
        <f t="shared" si="1803"/>
        <v>0</v>
      </c>
      <c r="AF2816" s="169">
        <f>AF2817</f>
        <v>0</v>
      </c>
      <c r="AG2816" s="169">
        <f>AG2817</f>
        <v>0</v>
      </c>
      <c r="AH2816" s="169">
        <f t="shared" si="1804"/>
        <v>0</v>
      </c>
      <c r="AI2816" s="169">
        <f>AI2817</f>
        <v>0</v>
      </c>
      <c r="AJ2816" s="169">
        <f>AJ2817</f>
        <v>0</v>
      </c>
      <c r="AK2816" s="169">
        <f t="shared" si="1805"/>
        <v>0</v>
      </c>
      <c r="AL2816" s="169">
        <f>AL2817</f>
        <v>0</v>
      </c>
      <c r="AM2816" s="169">
        <f>AM2817</f>
        <v>0</v>
      </c>
      <c r="AN2816" s="169">
        <f t="shared" si="1806"/>
        <v>0</v>
      </c>
      <c r="AO2816" s="169">
        <f>AO2817</f>
        <v>0</v>
      </c>
      <c r="AP2816" s="169">
        <f>AP2817</f>
        <v>0</v>
      </c>
      <c r="AQ2816" s="169">
        <f t="shared" si="1807"/>
        <v>0</v>
      </c>
      <c r="AR2816" s="169">
        <f>AR2817</f>
        <v>0</v>
      </c>
      <c r="AS2816" s="169">
        <f>AS2817</f>
        <v>0</v>
      </c>
      <c r="AT2816" s="169">
        <f t="shared" si="1808"/>
        <v>0</v>
      </c>
      <c r="AU2816" s="169">
        <f>AU2817</f>
        <v>0</v>
      </c>
      <c r="AV2816" s="169">
        <f>AV2817</f>
        <v>0</v>
      </c>
      <c r="AW2816" s="169">
        <f t="shared" si="1809"/>
        <v>0</v>
      </c>
      <c r="AX2816" s="193"/>
      <c r="AY2816" s="193"/>
      <c r="AZ2816" s="193"/>
      <c r="BA2816" s="193"/>
      <c r="BB2816" s="193"/>
      <c r="BC2816" s="193"/>
      <c r="BD2816" s="193"/>
      <c r="BE2816" s="193"/>
    </row>
    <row r="2817" spans="2:57" ht="15.75" hidden="1">
      <c r="B2817" s="174">
        <v>2025</v>
      </c>
      <c r="C2817" s="174">
        <v>20</v>
      </c>
      <c r="D2817" s="175">
        <v>0</v>
      </c>
      <c r="E2817" s="176"/>
      <c r="F2817" s="174">
        <v>4</v>
      </c>
      <c r="G2817" s="174">
        <v>11</v>
      </c>
      <c r="H2817" s="174">
        <v>27</v>
      </c>
      <c r="I2817" s="174">
        <v>3000</v>
      </c>
      <c r="J2817" s="174">
        <v>3700</v>
      </c>
      <c r="K2817" s="174">
        <v>372</v>
      </c>
      <c r="L2817" s="177">
        <v>1115</v>
      </c>
      <c r="M2817" s="178">
        <v>0</v>
      </c>
      <c r="N2817" s="179" t="s">
        <v>136</v>
      </c>
      <c r="O2817" s="180">
        <v>0</v>
      </c>
      <c r="P2817" s="180">
        <v>0</v>
      </c>
      <c r="Q2817" s="181">
        <v>0</v>
      </c>
      <c r="R2817" s="182" t="s">
        <v>134</v>
      </c>
      <c r="S2817" s="183">
        <v>0</v>
      </c>
      <c r="T2817" s="183">
        <v>0</v>
      </c>
      <c r="U2817" s="180">
        <v>0</v>
      </c>
      <c r="V2817" s="180">
        <v>0</v>
      </c>
      <c r="W2817" s="183">
        <v>0</v>
      </c>
      <c r="X2817" s="183">
        <v>0</v>
      </c>
      <c r="Y2817" s="180">
        <v>0</v>
      </c>
      <c r="Z2817" s="180">
        <v>0</v>
      </c>
      <c r="AA2817" s="183">
        <v>0</v>
      </c>
      <c r="AB2817" s="183">
        <v>0</v>
      </c>
      <c r="AC2817" s="180">
        <f>+O2817+U2817-Y2817</f>
        <v>0</v>
      </c>
      <c r="AD2817" s="180">
        <f>+P2817+V2817-Z2817</f>
        <v>0</v>
      </c>
      <c r="AE2817" s="181">
        <f t="shared" si="1803"/>
        <v>0</v>
      </c>
      <c r="AF2817" s="180">
        <v>0</v>
      </c>
      <c r="AG2817" s="180">
        <v>0</v>
      </c>
      <c r="AH2817" s="181">
        <f t="shared" si="1804"/>
        <v>0</v>
      </c>
      <c r="AI2817" s="180">
        <v>0</v>
      </c>
      <c r="AJ2817" s="180">
        <v>0</v>
      </c>
      <c r="AK2817" s="181">
        <f t="shared" si="1805"/>
        <v>0</v>
      </c>
      <c r="AL2817" s="180">
        <v>0</v>
      </c>
      <c r="AM2817" s="180">
        <v>0</v>
      </c>
      <c r="AN2817" s="181">
        <f t="shared" si="1806"/>
        <v>0</v>
      </c>
      <c r="AO2817" s="180">
        <v>0</v>
      </c>
      <c r="AP2817" s="180">
        <v>0</v>
      </c>
      <c r="AQ2817" s="181">
        <f t="shared" si="1807"/>
        <v>0</v>
      </c>
      <c r="AR2817" s="180">
        <v>0</v>
      </c>
      <c r="AS2817" s="180">
        <v>0</v>
      </c>
      <c r="AT2817" s="181">
        <f t="shared" si="1808"/>
        <v>0</v>
      </c>
      <c r="AU2817" s="180">
        <f>+AC2817-AF2817-AI2817-AL2817-AO2817-AR2817</f>
        <v>0</v>
      </c>
      <c r="AV2817" s="180">
        <f>+AD2817-AG2817-AJ2817-AM2817-AP2817-AS2817</f>
        <v>0</v>
      </c>
      <c r="AW2817" s="181">
        <f t="shared" si="1809"/>
        <v>0</v>
      </c>
      <c r="AX2817" s="183">
        <f>+S2817+W2817-AA2817</f>
        <v>0</v>
      </c>
      <c r="AY2817" s="183">
        <f>+T2817+X2817-AB2817</f>
        <v>0</v>
      </c>
      <c r="AZ2817" s="183"/>
      <c r="BA2817" s="183"/>
      <c r="BB2817" s="183"/>
      <c r="BC2817" s="183"/>
      <c r="BD2817" s="183">
        <f>+AX2817-AZ2817-BB2817</f>
        <v>0</v>
      </c>
      <c r="BE2817" s="183">
        <f>+AY2817-BA2817-BC2817</f>
        <v>0</v>
      </c>
    </row>
    <row r="2818" spans="2:57" ht="15.75" hidden="1">
      <c r="B2818" s="163">
        <v>2025</v>
      </c>
      <c r="C2818" s="163">
        <v>20</v>
      </c>
      <c r="D2818" s="164"/>
      <c r="E2818" s="165"/>
      <c r="F2818" s="163">
        <v>4</v>
      </c>
      <c r="G2818" s="163">
        <v>11</v>
      </c>
      <c r="H2818" s="163">
        <v>27</v>
      </c>
      <c r="I2818" s="163">
        <v>3000</v>
      </c>
      <c r="J2818" s="163">
        <v>3700</v>
      </c>
      <c r="K2818" s="163">
        <v>375</v>
      </c>
      <c r="L2818" s="166"/>
      <c r="M2818" s="241"/>
      <c r="N2818" s="168" t="s">
        <v>137</v>
      </c>
      <c r="O2818" s="169">
        <v>0</v>
      </c>
      <c r="P2818" s="169">
        <v>0</v>
      </c>
      <c r="Q2818" s="169">
        <v>0</v>
      </c>
      <c r="R2818" s="192"/>
      <c r="S2818" s="193"/>
      <c r="T2818" s="193"/>
      <c r="U2818" s="169">
        <f t="shared" ref="U2818:AD2818" si="1817">U2819</f>
        <v>0</v>
      </c>
      <c r="V2818" s="169">
        <f t="shared" si="1817"/>
        <v>0</v>
      </c>
      <c r="W2818" s="173">
        <f t="shared" si="1817"/>
        <v>0</v>
      </c>
      <c r="X2818" s="173">
        <f t="shared" si="1817"/>
        <v>0</v>
      </c>
      <c r="Y2818" s="169">
        <f t="shared" si="1817"/>
        <v>0</v>
      </c>
      <c r="Z2818" s="169">
        <f t="shared" si="1817"/>
        <v>0</v>
      </c>
      <c r="AA2818" s="173">
        <f t="shared" si="1817"/>
        <v>0</v>
      </c>
      <c r="AB2818" s="173">
        <f t="shared" si="1817"/>
        <v>0</v>
      </c>
      <c r="AC2818" s="169">
        <f t="shared" si="1817"/>
        <v>0</v>
      </c>
      <c r="AD2818" s="169">
        <f t="shared" si="1817"/>
        <v>0</v>
      </c>
      <c r="AE2818" s="169">
        <f t="shared" si="1803"/>
        <v>0</v>
      </c>
      <c r="AF2818" s="169">
        <f>AF2819</f>
        <v>0</v>
      </c>
      <c r="AG2818" s="169">
        <f>AG2819</f>
        <v>0</v>
      </c>
      <c r="AH2818" s="169">
        <f t="shared" si="1804"/>
        <v>0</v>
      </c>
      <c r="AI2818" s="169">
        <f>AI2819</f>
        <v>0</v>
      </c>
      <c r="AJ2818" s="169">
        <f>AJ2819</f>
        <v>0</v>
      </c>
      <c r="AK2818" s="169">
        <f t="shared" si="1805"/>
        <v>0</v>
      </c>
      <c r="AL2818" s="169">
        <f>AL2819</f>
        <v>0</v>
      </c>
      <c r="AM2818" s="169">
        <f>AM2819</f>
        <v>0</v>
      </c>
      <c r="AN2818" s="169">
        <f t="shared" si="1806"/>
        <v>0</v>
      </c>
      <c r="AO2818" s="169">
        <f>AO2819</f>
        <v>0</v>
      </c>
      <c r="AP2818" s="169">
        <f>AP2819</f>
        <v>0</v>
      </c>
      <c r="AQ2818" s="169">
        <f t="shared" si="1807"/>
        <v>0</v>
      </c>
      <c r="AR2818" s="169">
        <f>AR2819</f>
        <v>0</v>
      </c>
      <c r="AS2818" s="169">
        <f>AS2819</f>
        <v>0</v>
      </c>
      <c r="AT2818" s="169">
        <f t="shared" si="1808"/>
        <v>0</v>
      </c>
      <c r="AU2818" s="169">
        <f>AU2819</f>
        <v>0</v>
      </c>
      <c r="AV2818" s="169">
        <f>AV2819</f>
        <v>0</v>
      </c>
      <c r="AW2818" s="169">
        <f t="shared" si="1809"/>
        <v>0</v>
      </c>
      <c r="AX2818" s="193"/>
      <c r="AY2818" s="193"/>
      <c r="AZ2818" s="193"/>
      <c r="BA2818" s="193"/>
      <c r="BB2818" s="193"/>
      <c r="BC2818" s="193"/>
      <c r="BD2818" s="193"/>
      <c r="BE2818" s="193"/>
    </row>
    <row r="2819" spans="2:57" ht="15.75" hidden="1">
      <c r="B2819" s="174">
        <v>2025</v>
      </c>
      <c r="C2819" s="174">
        <v>20</v>
      </c>
      <c r="D2819" s="175">
        <v>0</v>
      </c>
      <c r="E2819" s="176"/>
      <c r="F2819" s="174">
        <v>4</v>
      </c>
      <c r="G2819" s="174">
        <v>11</v>
      </c>
      <c r="H2819" s="174">
        <v>27</v>
      </c>
      <c r="I2819" s="174">
        <v>3000</v>
      </c>
      <c r="J2819" s="174">
        <v>3700</v>
      </c>
      <c r="K2819" s="174">
        <v>375</v>
      </c>
      <c r="L2819" s="177">
        <v>1543</v>
      </c>
      <c r="M2819" s="178">
        <v>0</v>
      </c>
      <c r="N2819" s="179" t="s">
        <v>138</v>
      </c>
      <c r="O2819" s="180">
        <v>0</v>
      </c>
      <c r="P2819" s="180">
        <v>0</v>
      </c>
      <c r="Q2819" s="181">
        <v>0</v>
      </c>
      <c r="R2819" s="182" t="s">
        <v>134</v>
      </c>
      <c r="S2819" s="183">
        <v>0</v>
      </c>
      <c r="T2819" s="183">
        <v>0</v>
      </c>
      <c r="U2819" s="180">
        <v>0</v>
      </c>
      <c r="V2819" s="180">
        <v>0</v>
      </c>
      <c r="W2819" s="183">
        <v>0</v>
      </c>
      <c r="X2819" s="183">
        <v>0</v>
      </c>
      <c r="Y2819" s="180">
        <v>0</v>
      </c>
      <c r="Z2819" s="180">
        <v>0</v>
      </c>
      <c r="AA2819" s="183">
        <v>0</v>
      </c>
      <c r="AB2819" s="183">
        <v>0</v>
      </c>
      <c r="AC2819" s="180">
        <f>+O2819+U2819-Y2819</f>
        <v>0</v>
      </c>
      <c r="AD2819" s="180">
        <f>+P2819+V2819-Z2819</f>
        <v>0</v>
      </c>
      <c r="AE2819" s="181">
        <f t="shared" si="1803"/>
        <v>0</v>
      </c>
      <c r="AF2819" s="180">
        <v>0</v>
      </c>
      <c r="AG2819" s="180">
        <v>0</v>
      </c>
      <c r="AH2819" s="181">
        <f t="shared" si="1804"/>
        <v>0</v>
      </c>
      <c r="AI2819" s="180">
        <v>0</v>
      </c>
      <c r="AJ2819" s="180">
        <v>0</v>
      </c>
      <c r="AK2819" s="181">
        <f t="shared" si="1805"/>
        <v>0</v>
      </c>
      <c r="AL2819" s="180">
        <v>0</v>
      </c>
      <c r="AM2819" s="180">
        <v>0</v>
      </c>
      <c r="AN2819" s="181">
        <f t="shared" si="1806"/>
        <v>0</v>
      </c>
      <c r="AO2819" s="180">
        <v>0</v>
      </c>
      <c r="AP2819" s="180">
        <v>0</v>
      </c>
      <c r="AQ2819" s="181">
        <f t="shared" si="1807"/>
        <v>0</v>
      </c>
      <c r="AR2819" s="180">
        <v>0</v>
      </c>
      <c r="AS2819" s="180">
        <v>0</v>
      </c>
      <c r="AT2819" s="181">
        <f t="shared" si="1808"/>
        <v>0</v>
      </c>
      <c r="AU2819" s="180">
        <f>+AC2819-AF2819-AI2819-AL2819-AO2819-AR2819</f>
        <v>0</v>
      </c>
      <c r="AV2819" s="180">
        <f>+AD2819-AG2819-AJ2819-AM2819-AP2819-AS2819</f>
        <v>0</v>
      </c>
      <c r="AW2819" s="181">
        <f t="shared" si="1809"/>
        <v>0</v>
      </c>
      <c r="AX2819" s="183">
        <f>+S2819+W2819-AA2819</f>
        <v>0</v>
      </c>
      <c r="AY2819" s="183">
        <f>+T2819+X2819-AB2819</f>
        <v>0</v>
      </c>
      <c r="AZ2819" s="183"/>
      <c r="BA2819" s="183"/>
      <c r="BB2819" s="183"/>
      <c r="BC2819" s="183"/>
      <c r="BD2819" s="183">
        <f>+AX2819-AZ2819-BB2819</f>
        <v>0</v>
      </c>
      <c r="BE2819" s="183">
        <f>+AY2819-BA2819-BC2819</f>
        <v>0</v>
      </c>
    </row>
    <row r="2820" spans="2:57" ht="15.75" hidden="1">
      <c r="B2820" s="141">
        <v>2025</v>
      </c>
      <c r="C2820" s="141">
        <v>20</v>
      </c>
      <c r="D2820" s="142"/>
      <c r="E2820" s="143"/>
      <c r="F2820" s="141">
        <v>4</v>
      </c>
      <c r="G2820" s="141">
        <v>11</v>
      </c>
      <c r="H2820" s="141">
        <v>27</v>
      </c>
      <c r="I2820" s="141">
        <v>5000</v>
      </c>
      <c r="J2820" s="141"/>
      <c r="K2820" s="141"/>
      <c r="L2820" s="144"/>
      <c r="M2820" s="237"/>
      <c r="N2820" s="146" t="s">
        <v>139</v>
      </c>
      <c r="O2820" s="147">
        <v>0</v>
      </c>
      <c r="P2820" s="147">
        <v>0</v>
      </c>
      <c r="Q2820" s="147">
        <v>0</v>
      </c>
      <c r="R2820" s="194"/>
      <c r="S2820" s="238"/>
      <c r="T2820" s="238"/>
      <c r="U2820" s="147">
        <f t="shared" ref="U2820:AD2820" si="1818">+U2821+U2836+U2839</f>
        <v>0</v>
      </c>
      <c r="V2820" s="147">
        <f t="shared" si="1818"/>
        <v>0</v>
      </c>
      <c r="W2820" s="151">
        <f t="shared" si="1818"/>
        <v>0</v>
      </c>
      <c r="X2820" s="151">
        <f t="shared" si="1818"/>
        <v>0</v>
      </c>
      <c r="Y2820" s="147">
        <f t="shared" si="1818"/>
        <v>0</v>
      </c>
      <c r="Z2820" s="147">
        <f t="shared" si="1818"/>
        <v>0</v>
      </c>
      <c r="AA2820" s="151">
        <f t="shared" si="1818"/>
        <v>0</v>
      </c>
      <c r="AB2820" s="151">
        <f t="shared" si="1818"/>
        <v>0</v>
      </c>
      <c r="AC2820" s="147">
        <f t="shared" si="1818"/>
        <v>0</v>
      </c>
      <c r="AD2820" s="147">
        <f t="shared" si="1818"/>
        <v>0</v>
      </c>
      <c r="AE2820" s="147">
        <f t="shared" si="1803"/>
        <v>0</v>
      </c>
      <c r="AF2820" s="147">
        <f>+AF2821+AF2836+AF2839</f>
        <v>0</v>
      </c>
      <c r="AG2820" s="147">
        <f>+AG2821+AG2836+AG2839</f>
        <v>0</v>
      </c>
      <c r="AH2820" s="147">
        <f t="shared" si="1804"/>
        <v>0</v>
      </c>
      <c r="AI2820" s="147">
        <f>+AI2821+AI2836+AI2839</f>
        <v>0</v>
      </c>
      <c r="AJ2820" s="147">
        <f>+AJ2821+AJ2836+AJ2839</f>
        <v>0</v>
      </c>
      <c r="AK2820" s="147">
        <f t="shared" si="1805"/>
        <v>0</v>
      </c>
      <c r="AL2820" s="147">
        <f>+AL2821+AL2836+AL2839</f>
        <v>0</v>
      </c>
      <c r="AM2820" s="147">
        <f>+AM2821+AM2836+AM2839</f>
        <v>0</v>
      </c>
      <c r="AN2820" s="147">
        <f t="shared" si="1806"/>
        <v>0</v>
      </c>
      <c r="AO2820" s="147">
        <f>+AO2821+AO2836+AO2839</f>
        <v>0</v>
      </c>
      <c r="AP2820" s="147">
        <f>+AP2821+AP2836+AP2839</f>
        <v>0</v>
      </c>
      <c r="AQ2820" s="147">
        <f t="shared" si="1807"/>
        <v>0</v>
      </c>
      <c r="AR2820" s="147">
        <f>+AR2821+AR2836+AR2839</f>
        <v>0</v>
      </c>
      <c r="AS2820" s="147">
        <f>+AS2821+AS2836+AS2839</f>
        <v>0</v>
      </c>
      <c r="AT2820" s="147">
        <f t="shared" si="1808"/>
        <v>0</v>
      </c>
      <c r="AU2820" s="147">
        <f>+AU2821+AU2836+AU2839</f>
        <v>0</v>
      </c>
      <c r="AV2820" s="147">
        <f>+AV2821+AV2836+AV2839</f>
        <v>0</v>
      </c>
      <c r="AW2820" s="147">
        <f t="shared" si="1809"/>
        <v>0</v>
      </c>
      <c r="AX2820" s="238"/>
      <c r="AY2820" s="238"/>
      <c r="AZ2820" s="238"/>
      <c r="BA2820" s="238"/>
      <c r="BB2820" s="238"/>
      <c r="BC2820" s="238"/>
      <c r="BD2820" s="238"/>
      <c r="BE2820" s="238"/>
    </row>
    <row r="2821" spans="2:57" ht="15.75" hidden="1">
      <c r="B2821" s="152">
        <v>2025</v>
      </c>
      <c r="C2821" s="152">
        <v>20</v>
      </c>
      <c r="D2821" s="153"/>
      <c r="E2821" s="154"/>
      <c r="F2821" s="152">
        <v>4</v>
      </c>
      <c r="G2821" s="152">
        <v>11</v>
      </c>
      <c r="H2821" s="152">
        <v>27</v>
      </c>
      <c r="I2821" s="152">
        <v>5000</v>
      </c>
      <c r="J2821" s="152">
        <v>5100</v>
      </c>
      <c r="K2821" s="152"/>
      <c r="L2821" s="155"/>
      <c r="M2821" s="239"/>
      <c r="N2821" s="157" t="s">
        <v>140</v>
      </c>
      <c r="O2821" s="158">
        <v>0</v>
      </c>
      <c r="P2821" s="158">
        <v>0</v>
      </c>
      <c r="Q2821" s="158">
        <v>0</v>
      </c>
      <c r="R2821" s="240"/>
      <c r="S2821" s="199"/>
      <c r="T2821" s="199"/>
      <c r="U2821" s="158">
        <f t="shared" ref="U2821:AD2821" si="1819">+U2822+U2828+U2832</f>
        <v>0</v>
      </c>
      <c r="V2821" s="158">
        <f t="shared" si="1819"/>
        <v>0</v>
      </c>
      <c r="W2821" s="162">
        <f t="shared" si="1819"/>
        <v>0</v>
      </c>
      <c r="X2821" s="162">
        <f t="shared" si="1819"/>
        <v>0</v>
      </c>
      <c r="Y2821" s="158">
        <f t="shared" si="1819"/>
        <v>0</v>
      </c>
      <c r="Z2821" s="158">
        <f t="shared" si="1819"/>
        <v>0</v>
      </c>
      <c r="AA2821" s="162">
        <f t="shared" si="1819"/>
        <v>0</v>
      </c>
      <c r="AB2821" s="162">
        <f t="shared" si="1819"/>
        <v>0</v>
      </c>
      <c r="AC2821" s="158">
        <f t="shared" si="1819"/>
        <v>0</v>
      </c>
      <c r="AD2821" s="158">
        <f t="shared" si="1819"/>
        <v>0</v>
      </c>
      <c r="AE2821" s="158">
        <f t="shared" si="1803"/>
        <v>0</v>
      </c>
      <c r="AF2821" s="158">
        <f>+AF2822+AF2828+AF2832</f>
        <v>0</v>
      </c>
      <c r="AG2821" s="158">
        <f>+AG2822+AG2828+AG2832</f>
        <v>0</v>
      </c>
      <c r="AH2821" s="158">
        <f t="shared" si="1804"/>
        <v>0</v>
      </c>
      <c r="AI2821" s="158">
        <f>+AI2822+AI2828+AI2832</f>
        <v>0</v>
      </c>
      <c r="AJ2821" s="158">
        <f>+AJ2822+AJ2828+AJ2832</f>
        <v>0</v>
      </c>
      <c r="AK2821" s="158">
        <f t="shared" si="1805"/>
        <v>0</v>
      </c>
      <c r="AL2821" s="158">
        <f>+AL2822+AL2828+AL2832</f>
        <v>0</v>
      </c>
      <c r="AM2821" s="158">
        <f>+AM2822+AM2828+AM2832</f>
        <v>0</v>
      </c>
      <c r="AN2821" s="158">
        <f t="shared" si="1806"/>
        <v>0</v>
      </c>
      <c r="AO2821" s="158">
        <f>+AO2822+AO2828+AO2832</f>
        <v>0</v>
      </c>
      <c r="AP2821" s="158">
        <f>+AP2822+AP2828+AP2832</f>
        <v>0</v>
      </c>
      <c r="AQ2821" s="158">
        <f t="shared" si="1807"/>
        <v>0</v>
      </c>
      <c r="AR2821" s="158">
        <f>+AR2822+AR2828+AR2832</f>
        <v>0</v>
      </c>
      <c r="AS2821" s="158">
        <f>+AS2822+AS2828+AS2832</f>
        <v>0</v>
      </c>
      <c r="AT2821" s="158">
        <f t="shared" si="1808"/>
        <v>0</v>
      </c>
      <c r="AU2821" s="158">
        <f>+AU2822+AU2828+AU2832</f>
        <v>0</v>
      </c>
      <c r="AV2821" s="158">
        <f>+AV2822+AV2828+AV2832</f>
        <v>0</v>
      </c>
      <c r="AW2821" s="158">
        <f t="shared" si="1809"/>
        <v>0</v>
      </c>
      <c r="AX2821" s="199"/>
      <c r="AY2821" s="199"/>
      <c r="AZ2821" s="199"/>
      <c r="BA2821" s="199"/>
      <c r="BB2821" s="199"/>
      <c r="BC2821" s="199"/>
      <c r="BD2821" s="199"/>
      <c r="BE2821" s="199"/>
    </row>
    <row r="2822" spans="2:57" ht="15.75" hidden="1">
      <c r="B2822" s="163">
        <v>2025</v>
      </c>
      <c r="C2822" s="163">
        <v>20</v>
      </c>
      <c r="D2822" s="164"/>
      <c r="E2822" s="165"/>
      <c r="F2822" s="163">
        <v>4</v>
      </c>
      <c r="G2822" s="163">
        <v>11</v>
      </c>
      <c r="H2822" s="163">
        <v>27</v>
      </c>
      <c r="I2822" s="163">
        <v>5000</v>
      </c>
      <c r="J2822" s="163">
        <v>5100</v>
      </c>
      <c r="K2822" s="163">
        <v>511</v>
      </c>
      <c r="L2822" s="166"/>
      <c r="M2822" s="241"/>
      <c r="N2822" s="168" t="s">
        <v>141</v>
      </c>
      <c r="O2822" s="169">
        <v>0</v>
      </c>
      <c r="P2822" s="169">
        <v>0</v>
      </c>
      <c r="Q2822" s="169">
        <v>0</v>
      </c>
      <c r="R2822" s="192"/>
      <c r="S2822" s="193"/>
      <c r="T2822" s="193"/>
      <c r="U2822" s="169">
        <f t="shared" ref="U2822:AD2822" si="1820">SUM(U2823:U2827)</f>
        <v>0</v>
      </c>
      <c r="V2822" s="169">
        <f t="shared" si="1820"/>
        <v>0</v>
      </c>
      <c r="W2822" s="173">
        <f t="shared" si="1820"/>
        <v>0</v>
      </c>
      <c r="X2822" s="173">
        <f t="shared" si="1820"/>
        <v>0</v>
      </c>
      <c r="Y2822" s="169">
        <f t="shared" si="1820"/>
        <v>0</v>
      </c>
      <c r="Z2822" s="169">
        <f t="shared" si="1820"/>
        <v>0</v>
      </c>
      <c r="AA2822" s="173">
        <f t="shared" si="1820"/>
        <v>0</v>
      </c>
      <c r="AB2822" s="173">
        <f t="shared" si="1820"/>
        <v>0</v>
      </c>
      <c r="AC2822" s="169">
        <f t="shared" si="1820"/>
        <v>0</v>
      </c>
      <c r="AD2822" s="169">
        <f t="shared" si="1820"/>
        <v>0</v>
      </c>
      <c r="AE2822" s="169">
        <f t="shared" si="1803"/>
        <v>0</v>
      </c>
      <c r="AF2822" s="169">
        <f>SUM(AF2823:AF2827)</f>
        <v>0</v>
      </c>
      <c r="AG2822" s="169">
        <f>SUM(AG2823:AG2827)</f>
        <v>0</v>
      </c>
      <c r="AH2822" s="169">
        <f t="shared" si="1804"/>
        <v>0</v>
      </c>
      <c r="AI2822" s="169">
        <f>SUM(AI2823:AI2827)</f>
        <v>0</v>
      </c>
      <c r="AJ2822" s="169">
        <f>SUM(AJ2823:AJ2827)</f>
        <v>0</v>
      </c>
      <c r="AK2822" s="169">
        <f t="shared" si="1805"/>
        <v>0</v>
      </c>
      <c r="AL2822" s="169">
        <f>SUM(AL2823:AL2827)</f>
        <v>0</v>
      </c>
      <c r="AM2822" s="169">
        <f>SUM(AM2823:AM2827)</f>
        <v>0</v>
      </c>
      <c r="AN2822" s="169">
        <f t="shared" si="1806"/>
        <v>0</v>
      </c>
      <c r="AO2822" s="169">
        <f>SUM(AO2823:AO2827)</f>
        <v>0</v>
      </c>
      <c r="AP2822" s="169">
        <f>SUM(AP2823:AP2827)</f>
        <v>0</v>
      </c>
      <c r="AQ2822" s="169">
        <f t="shared" si="1807"/>
        <v>0</v>
      </c>
      <c r="AR2822" s="169">
        <f>SUM(AR2823:AR2827)</f>
        <v>0</v>
      </c>
      <c r="AS2822" s="169">
        <f>SUM(AS2823:AS2827)</f>
        <v>0</v>
      </c>
      <c r="AT2822" s="169">
        <f t="shared" si="1808"/>
        <v>0</v>
      </c>
      <c r="AU2822" s="169">
        <f>SUM(AU2823:AU2827)</f>
        <v>0</v>
      </c>
      <c r="AV2822" s="169">
        <f>SUM(AV2823:AV2827)</f>
        <v>0</v>
      </c>
      <c r="AW2822" s="169">
        <f t="shared" si="1809"/>
        <v>0</v>
      </c>
      <c r="AX2822" s="193"/>
      <c r="AY2822" s="193"/>
      <c r="AZ2822" s="193"/>
      <c r="BA2822" s="193"/>
      <c r="BB2822" s="193"/>
      <c r="BC2822" s="193"/>
      <c r="BD2822" s="193"/>
      <c r="BE2822" s="193"/>
    </row>
    <row r="2823" spans="2:57" ht="15.75" hidden="1">
      <c r="B2823" s="174">
        <v>2025</v>
      </c>
      <c r="C2823" s="174">
        <v>20</v>
      </c>
      <c r="D2823" s="175">
        <v>0</v>
      </c>
      <c r="E2823" s="176"/>
      <c r="F2823" s="174">
        <v>4</v>
      </c>
      <c r="G2823" s="174">
        <v>11</v>
      </c>
      <c r="H2823" s="174">
        <v>27</v>
      </c>
      <c r="I2823" s="174">
        <v>5000</v>
      </c>
      <c r="J2823" s="174">
        <v>5100</v>
      </c>
      <c r="K2823" s="174">
        <v>511</v>
      </c>
      <c r="L2823" s="177">
        <v>44</v>
      </c>
      <c r="M2823" s="178">
        <v>0</v>
      </c>
      <c r="N2823" s="179" t="s">
        <v>143</v>
      </c>
      <c r="O2823" s="180">
        <v>0</v>
      </c>
      <c r="P2823" s="180">
        <v>0</v>
      </c>
      <c r="Q2823" s="181">
        <v>0</v>
      </c>
      <c r="R2823" s="242" t="s">
        <v>98</v>
      </c>
      <c r="S2823" s="183">
        <v>0</v>
      </c>
      <c r="T2823" s="183">
        <v>0</v>
      </c>
      <c r="U2823" s="180">
        <v>0</v>
      </c>
      <c r="V2823" s="180">
        <v>0</v>
      </c>
      <c r="W2823" s="183">
        <v>0</v>
      </c>
      <c r="X2823" s="183">
        <v>0</v>
      </c>
      <c r="Y2823" s="180">
        <v>0</v>
      </c>
      <c r="Z2823" s="180">
        <v>0</v>
      </c>
      <c r="AA2823" s="183">
        <v>0</v>
      </c>
      <c r="AB2823" s="183">
        <v>0</v>
      </c>
      <c r="AC2823" s="180">
        <f t="shared" ref="AC2823:AD2827" si="1821">+O2823+U2823-Y2823</f>
        <v>0</v>
      </c>
      <c r="AD2823" s="180">
        <f t="shared" si="1821"/>
        <v>0</v>
      </c>
      <c r="AE2823" s="181">
        <f t="shared" si="1803"/>
        <v>0</v>
      </c>
      <c r="AF2823" s="180">
        <v>0</v>
      </c>
      <c r="AG2823" s="180">
        <v>0</v>
      </c>
      <c r="AH2823" s="181">
        <f t="shared" si="1804"/>
        <v>0</v>
      </c>
      <c r="AI2823" s="180">
        <v>0</v>
      </c>
      <c r="AJ2823" s="180">
        <v>0</v>
      </c>
      <c r="AK2823" s="181">
        <f t="shared" si="1805"/>
        <v>0</v>
      </c>
      <c r="AL2823" s="180">
        <v>0</v>
      </c>
      <c r="AM2823" s="180">
        <v>0</v>
      </c>
      <c r="AN2823" s="181">
        <f t="shared" si="1806"/>
        <v>0</v>
      </c>
      <c r="AO2823" s="180">
        <v>0</v>
      </c>
      <c r="AP2823" s="180">
        <v>0</v>
      </c>
      <c r="AQ2823" s="181">
        <f t="shared" si="1807"/>
        <v>0</v>
      </c>
      <c r="AR2823" s="180">
        <v>0</v>
      </c>
      <c r="AS2823" s="180">
        <v>0</v>
      </c>
      <c r="AT2823" s="181">
        <f t="shared" si="1808"/>
        <v>0</v>
      </c>
      <c r="AU2823" s="180">
        <f t="shared" ref="AU2823:AV2827" si="1822">+AC2823-AF2823-AI2823-AL2823-AO2823-AR2823</f>
        <v>0</v>
      </c>
      <c r="AV2823" s="180">
        <f t="shared" si="1822"/>
        <v>0</v>
      </c>
      <c r="AW2823" s="181">
        <f t="shared" si="1809"/>
        <v>0</v>
      </c>
      <c r="AX2823" s="183">
        <f t="shared" ref="AX2823:AY2827" si="1823">+S2823+W2823-AA2823</f>
        <v>0</v>
      </c>
      <c r="AY2823" s="183">
        <f t="shared" si="1823"/>
        <v>0</v>
      </c>
      <c r="AZ2823" s="183"/>
      <c r="BA2823" s="183"/>
      <c r="BB2823" s="183"/>
      <c r="BC2823" s="183"/>
      <c r="BD2823" s="183">
        <f t="shared" ref="BD2823:BE2827" si="1824">+AX2823-AZ2823-BB2823</f>
        <v>0</v>
      </c>
      <c r="BE2823" s="183">
        <f t="shared" si="1824"/>
        <v>0</v>
      </c>
    </row>
    <row r="2824" spans="2:57" ht="15.75" hidden="1">
      <c r="B2824" s="174">
        <v>2025</v>
      </c>
      <c r="C2824" s="174">
        <v>20</v>
      </c>
      <c r="D2824" s="175">
        <v>0</v>
      </c>
      <c r="E2824" s="176"/>
      <c r="F2824" s="174">
        <v>4</v>
      </c>
      <c r="G2824" s="174">
        <v>11</v>
      </c>
      <c r="H2824" s="174">
        <v>27</v>
      </c>
      <c r="I2824" s="174">
        <v>5000</v>
      </c>
      <c r="J2824" s="174">
        <v>5100</v>
      </c>
      <c r="K2824" s="174">
        <v>511</v>
      </c>
      <c r="L2824" s="177">
        <v>623</v>
      </c>
      <c r="M2824" s="178">
        <v>0</v>
      </c>
      <c r="N2824" s="179" t="s">
        <v>148</v>
      </c>
      <c r="O2824" s="180">
        <v>0</v>
      </c>
      <c r="P2824" s="180">
        <v>0</v>
      </c>
      <c r="Q2824" s="181">
        <v>0</v>
      </c>
      <c r="R2824" s="242" t="s">
        <v>98</v>
      </c>
      <c r="S2824" s="183">
        <v>0</v>
      </c>
      <c r="T2824" s="183">
        <v>0</v>
      </c>
      <c r="U2824" s="180">
        <v>0</v>
      </c>
      <c r="V2824" s="180">
        <v>0</v>
      </c>
      <c r="W2824" s="183">
        <v>0</v>
      </c>
      <c r="X2824" s="183">
        <v>0</v>
      </c>
      <c r="Y2824" s="180">
        <v>0</v>
      </c>
      <c r="Z2824" s="180">
        <v>0</v>
      </c>
      <c r="AA2824" s="183">
        <v>0</v>
      </c>
      <c r="AB2824" s="183">
        <v>0</v>
      </c>
      <c r="AC2824" s="180">
        <f t="shared" si="1821"/>
        <v>0</v>
      </c>
      <c r="AD2824" s="180">
        <f t="shared" si="1821"/>
        <v>0</v>
      </c>
      <c r="AE2824" s="181">
        <f t="shared" si="1803"/>
        <v>0</v>
      </c>
      <c r="AF2824" s="180">
        <v>0</v>
      </c>
      <c r="AG2824" s="180">
        <v>0</v>
      </c>
      <c r="AH2824" s="181">
        <f t="shared" si="1804"/>
        <v>0</v>
      </c>
      <c r="AI2824" s="180">
        <v>0</v>
      </c>
      <c r="AJ2824" s="180">
        <v>0</v>
      </c>
      <c r="AK2824" s="181">
        <f t="shared" si="1805"/>
        <v>0</v>
      </c>
      <c r="AL2824" s="180">
        <v>0</v>
      </c>
      <c r="AM2824" s="180">
        <v>0</v>
      </c>
      <c r="AN2824" s="181">
        <f t="shared" si="1806"/>
        <v>0</v>
      </c>
      <c r="AO2824" s="180">
        <v>0</v>
      </c>
      <c r="AP2824" s="180">
        <v>0</v>
      </c>
      <c r="AQ2824" s="181">
        <f t="shared" si="1807"/>
        <v>0</v>
      </c>
      <c r="AR2824" s="180">
        <v>0</v>
      </c>
      <c r="AS2824" s="180">
        <v>0</v>
      </c>
      <c r="AT2824" s="181">
        <f t="shared" si="1808"/>
        <v>0</v>
      </c>
      <c r="AU2824" s="180">
        <f t="shared" si="1822"/>
        <v>0</v>
      </c>
      <c r="AV2824" s="180">
        <f t="shared" si="1822"/>
        <v>0</v>
      </c>
      <c r="AW2824" s="181">
        <f t="shared" si="1809"/>
        <v>0</v>
      </c>
      <c r="AX2824" s="183">
        <f t="shared" si="1823"/>
        <v>0</v>
      </c>
      <c r="AY2824" s="183">
        <f t="shared" si="1823"/>
        <v>0</v>
      </c>
      <c r="AZ2824" s="183"/>
      <c r="BA2824" s="183"/>
      <c r="BB2824" s="183"/>
      <c r="BC2824" s="183"/>
      <c r="BD2824" s="183">
        <f t="shared" si="1824"/>
        <v>0</v>
      </c>
      <c r="BE2824" s="183">
        <f t="shared" si="1824"/>
        <v>0</v>
      </c>
    </row>
    <row r="2825" spans="2:57" ht="15.75" hidden="1">
      <c r="B2825" s="174">
        <v>2025</v>
      </c>
      <c r="C2825" s="174">
        <v>20</v>
      </c>
      <c r="D2825" s="175">
        <v>0</v>
      </c>
      <c r="E2825" s="176"/>
      <c r="F2825" s="174">
        <v>4</v>
      </c>
      <c r="G2825" s="174">
        <v>11</v>
      </c>
      <c r="H2825" s="174">
        <v>27</v>
      </c>
      <c r="I2825" s="174">
        <v>5000</v>
      </c>
      <c r="J2825" s="174">
        <v>5100</v>
      </c>
      <c r="K2825" s="174">
        <v>511</v>
      </c>
      <c r="L2825" s="177">
        <v>879</v>
      </c>
      <c r="M2825" s="178">
        <v>0</v>
      </c>
      <c r="N2825" s="179" t="s">
        <v>419</v>
      </c>
      <c r="O2825" s="180">
        <v>0</v>
      </c>
      <c r="P2825" s="180">
        <v>0</v>
      </c>
      <c r="Q2825" s="181">
        <v>0</v>
      </c>
      <c r="R2825" s="242" t="s">
        <v>98</v>
      </c>
      <c r="S2825" s="183">
        <v>0</v>
      </c>
      <c r="T2825" s="183">
        <v>0</v>
      </c>
      <c r="U2825" s="180">
        <v>0</v>
      </c>
      <c r="V2825" s="180">
        <v>0</v>
      </c>
      <c r="W2825" s="183">
        <v>0</v>
      </c>
      <c r="X2825" s="183">
        <v>0</v>
      </c>
      <c r="Y2825" s="180">
        <v>0</v>
      </c>
      <c r="Z2825" s="180">
        <v>0</v>
      </c>
      <c r="AA2825" s="183">
        <v>0</v>
      </c>
      <c r="AB2825" s="183">
        <v>0</v>
      </c>
      <c r="AC2825" s="180">
        <f t="shared" si="1821"/>
        <v>0</v>
      </c>
      <c r="AD2825" s="180">
        <f t="shared" si="1821"/>
        <v>0</v>
      </c>
      <c r="AE2825" s="181">
        <f t="shared" si="1803"/>
        <v>0</v>
      </c>
      <c r="AF2825" s="180">
        <v>0</v>
      </c>
      <c r="AG2825" s="180">
        <v>0</v>
      </c>
      <c r="AH2825" s="181">
        <f t="shared" si="1804"/>
        <v>0</v>
      </c>
      <c r="AI2825" s="180">
        <v>0</v>
      </c>
      <c r="AJ2825" s="180">
        <v>0</v>
      </c>
      <c r="AK2825" s="181">
        <f t="shared" si="1805"/>
        <v>0</v>
      </c>
      <c r="AL2825" s="180">
        <v>0</v>
      </c>
      <c r="AM2825" s="180">
        <v>0</v>
      </c>
      <c r="AN2825" s="181">
        <f t="shared" si="1806"/>
        <v>0</v>
      </c>
      <c r="AO2825" s="180">
        <v>0</v>
      </c>
      <c r="AP2825" s="180">
        <v>0</v>
      </c>
      <c r="AQ2825" s="181">
        <f t="shared" si="1807"/>
        <v>0</v>
      </c>
      <c r="AR2825" s="180">
        <v>0</v>
      </c>
      <c r="AS2825" s="180">
        <v>0</v>
      </c>
      <c r="AT2825" s="181">
        <f t="shared" si="1808"/>
        <v>0</v>
      </c>
      <c r="AU2825" s="180">
        <f t="shared" si="1822"/>
        <v>0</v>
      </c>
      <c r="AV2825" s="180">
        <f t="shared" si="1822"/>
        <v>0</v>
      </c>
      <c r="AW2825" s="181">
        <f t="shared" si="1809"/>
        <v>0</v>
      </c>
      <c r="AX2825" s="183">
        <f t="shared" si="1823"/>
        <v>0</v>
      </c>
      <c r="AY2825" s="183">
        <f t="shared" si="1823"/>
        <v>0</v>
      </c>
      <c r="AZ2825" s="183"/>
      <c r="BA2825" s="183"/>
      <c r="BB2825" s="183"/>
      <c r="BC2825" s="183"/>
      <c r="BD2825" s="183">
        <f t="shared" si="1824"/>
        <v>0</v>
      </c>
      <c r="BE2825" s="183">
        <f t="shared" si="1824"/>
        <v>0</v>
      </c>
    </row>
    <row r="2826" spans="2:57" ht="15.75" hidden="1">
      <c r="B2826" s="174">
        <v>2025</v>
      </c>
      <c r="C2826" s="174">
        <v>20</v>
      </c>
      <c r="D2826" s="175">
        <v>0</v>
      </c>
      <c r="E2826" s="176"/>
      <c r="F2826" s="174">
        <v>4</v>
      </c>
      <c r="G2826" s="174">
        <v>11</v>
      </c>
      <c r="H2826" s="174">
        <v>27</v>
      </c>
      <c r="I2826" s="174">
        <v>5000</v>
      </c>
      <c r="J2826" s="174">
        <v>5100</v>
      </c>
      <c r="K2826" s="174">
        <v>511</v>
      </c>
      <c r="L2826" s="177">
        <v>985</v>
      </c>
      <c r="M2826" s="178">
        <v>0</v>
      </c>
      <c r="N2826" s="179" t="s">
        <v>427</v>
      </c>
      <c r="O2826" s="180">
        <v>0</v>
      </c>
      <c r="P2826" s="180">
        <v>0</v>
      </c>
      <c r="Q2826" s="181">
        <v>0</v>
      </c>
      <c r="R2826" s="242" t="s">
        <v>98</v>
      </c>
      <c r="S2826" s="183">
        <v>0</v>
      </c>
      <c r="T2826" s="183">
        <v>0</v>
      </c>
      <c r="U2826" s="180">
        <v>0</v>
      </c>
      <c r="V2826" s="180">
        <v>0</v>
      </c>
      <c r="W2826" s="183">
        <v>0</v>
      </c>
      <c r="X2826" s="183">
        <v>0</v>
      </c>
      <c r="Y2826" s="180">
        <v>0</v>
      </c>
      <c r="Z2826" s="180">
        <v>0</v>
      </c>
      <c r="AA2826" s="183">
        <v>0</v>
      </c>
      <c r="AB2826" s="183">
        <v>0</v>
      </c>
      <c r="AC2826" s="180">
        <f t="shared" si="1821"/>
        <v>0</v>
      </c>
      <c r="AD2826" s="180">
        <f t="shared" si="1821"/>
        <v>0</v>
      </c>
      <c r="AE2826" s="181">
        <f t="shared" si="1803"/>
        <v>0</v>
      </c>
      <c r="AF2826" s="180">
        <v>0</v>
      </c>
      <c r="AG2826" s="180">
        <v>0</v>
      </c>
      <c r="AH2826" s="181">
        <f t="shared" si="1804"/>
        <v>0</v>
      </c>
      <c r="AI2826" s="180">
        <v>0</v>
      </c>
      <c r="AJ2826" s="180">
        <v>0</v>
      </c>
      <c r="AK2826" s="181">
        <f t="shared" si="1805"/>
        <v>0</v>
      </c>
      <c r="AL2826" s="180">
        <v>0</v>
      </c>
      <c r="AM2826" s="180">
        <v>0</v>
      </c>
      <c r="AN2826" s="181">
        <f t="shared" si="1806"/>
        <v>0</v>
      </c>
      <c r="AO2826" s="180">
        <v>0</v>
      </c>
      <c r="AP2826" s="180">
        <v>0</v>
      </c>
      <c r="AQ2826" s="181">
        <f t="shared" si="1807"/>
        <v>0</v>
      </c>
      <c r="AR2826" s="180">
        <v>0</v>
      </c>
      <c r="AS2826" s="180">
        <v>0</v>
      </c>
      <c r="AT2826" s="181">
        <f t="shared" si="1808"/>
        <v>0</v>
      </c>
      <c r="AU2826" s="180">
        <f t="shared" si="1822"/>
        <v>0</v>
      </c>
      <c r="AV2826" s="180">
        <f t="shared" si="1822"/>
        <v>0</v>
      </c>
      <c r="AW2826" s="181">
        <f t="shared" si="1809"/>
        <v>0</v>
      </c>
      <c r="AX2826" s="183">
        <f t="shared" si="1823"/>
        <v>0</v>
      </c>
      <c r="AY2826" s="183">
        <f t="shared" si="1823"/>
        <v>0</v>
      </c>
      <c r="AZ2826" s="183"/>
      <c r="BA2826" s="183"/>
      <c r="BB2826" s="183"/>
      <c r="BC2826" s="183"/>
      <c r="BD2826" s="183">
        <f t="shared" si="1824"/>
        <v>0</v>
      </c>
      <c r="BE2826" s="183">
        <f t="shared" si="1824"/>
        <v>0</v>
      </c>
    </row>
    <row r="2827" spans="2:57" ht="15.75" hidden="1">
      <c r="B2827" s="174">
        <v>2025</v>
      </c>
      <c r="C2827" s="174">
        <v>20</v>
      </c>
      <c r="D2827" s="175">
        <v>0</v>
      </c>
      <c r="E2827" s="176"/>
      <c r="F2827" s="174">
        <v>4</v>
      </c>
      <c r="G2827" s="174">
        <v>11</v>
      </c>
      <c r="H2827" s="174">
        <v>27</v>
      </c>
      <c r="I2827" s="174">
        <v>5000</v>
      </c>
      <c r="J2827" s="174">
        <v>5100</v>
      </c>
      <c r="K2827" s="174">
        <v>511</v>
      </c>
      <c r="L2827" s="177">
        <v>1342</v>
      </c>
      <c r="M2827" s="178">
        <v>0</v>
      </c>
      <c r="N2827" s="179" t="s">
        <v>153</v>
      </c>
      <c r="O2827" s="180">
        <v>0</v>
      </c>
      <c r="P2827" s="180">
        <v>0</v>
      </c>
      <c r="Q2827" s="181">
        <v>0</v>
      </c>
      <c r="R2827" s="242" t="s">
        <v>98</v>
      </c>
      <c r="S2827" s="183">
        <v>0</v>
      </c>
      <c r="T2827" s="183">
        <v>0</v>
      </c>
      <c r="U2827" s="180">
        <v>0</v>
      </c>
      <c r="V2827" s="180">
        <v>0</v>
      </c>
      <c r="W2827" s="183">
        <v>0</v>
      </c>
      <c r="X2827" s="183">
        <v>0</v>
      </c>
      <c r="Y2827" s="180">
        <v>0</v>
      </c>
      <c r="Z2827" s="180">
        <v>0</v>
      </c>
      <c r="AA2827" s="183">
        <v>0</v>
      </c>
      <c r="AB2827" s="183">
        <v>0</v>
      </c>
      <c r="AC2827" s="180">
        <f t="shared" si="1821"/>
        <v>0</v>
      </c>
      <c r="AD2827" s="180">
        <f t="shared" si="1821"/>
        <v>0</v>
      </c>
      <c r="AE2827" s="181">
        <f t="shared" si="1803"/>
        <v>0</v>
      </c>
      <c r="AF2827" s="180">
        <v>0</v>
      </c>
      <c r="AG2827" s="180">
        <v>0</v>
      </c>
      <c r="AH2827" s="181">
        <f t="shared" si="1804"/>
        <v>0</v>
      </c>
      <c r="AI2827" s="180">
        <v>0</v>
      </c>
      <c r="AJ2827" s="180">
        <v>0</v>
      </c>
      <c r="AK2827" s="181">
        <f t="shared" si="1805"/>
        <v>0</v>
      </c>
      <c r="AL2827" s="180">
        <v>0</v>
      </c>
      <c r="AM2827" s="180">
        <v>0</v>
      </c>
      <c r="AN2827" s="181">
        <f t="shared" si="1806"/>
        <v>0</v>
      </c>
      <c r="AO2827" s="180">
        <v>0</v>
      </c>
      <c r="AP2827" s="180">
        <v>0</v>
      </c>
      <c r="AQ2827" s="181">
        <f t="shared" si="1807"/>
        <v>0</v>
      </c>
      <c r="AR2827" s="180">
        <v>0</v>
      </c>
      <c r="AS2827" s="180">
        <v>0</v>
      </c>
      <c r="AT2827" s="181">
        <f t="shared" si="1808"/>
        <v>0</v>
      </c>
      <c r="AU2827" s="180">
        <f t="shared" si="1822"/>
        <v>0</v>
      </c>
      <c r="AV2827" s="180">
        <f t="shared" si="1822"/>
        <v>0</v>
      </c>
      <c r="AW2827" s="181">
        <f t="shared" si="1809"/>
        <v>0</v>
      </c>
      <c r="AX2827" s="183">
        <f t="shared" si="1823"/>
        <v>0</v>
      </c>
      <c r="AY2827" s="183">
        <f t="shared" si="1823"/>
        <v>0</v>
      </c>
      <c r="AZ2827" s="183"/>
      <c r="BA2827" s="183"/>
      <c r="BB2827" s="183"/>
      <c r="BC2827" s="183"/>
      <c r="BD2827" s="183">
        <f t="shared" si="1824"/>
        <v>0</v>
      </c>
      <c r="BE2827" s="183">
        <f t="shared" si="1824"/>
        <v>0</v>
      </c>
    </row>
    <row r="2828" spans="2:57" ht="15.75" hidden="1">
      <c r="B2828" s="163">
        <v>2025</v>
      </c>
      <c r="C2828" s="163">
        <v>20</v>
      </c>
      <c r="D2828" s="164"/>
      <c r="E2828" s="165"/>
      <c r="F2828" s="163">
        <v>4</v>
      </c>
      <c r="G2828" s="163">
        <v>11</v>
      </c>
      <c r="H2828" s="163">
        <v>27</v>
      </c>
      <c r="I2828" s="163">
        <v>5000</v>
      </c>
      <c r="J2828" s="163">
        <v>5100</v>
      </c>
      <c r="K2828" s="163">
        <v>515</v>
      </c>
      <c r="L2828" s="166"/>
      <c r="M2828" s="241"/>
      <c r="N2828" s="168" t="s">
        <v>155</v>
      </c>
      <c r="O2828" s="169">
        <v>0</v>
      </c>
      <c r="P2828" s="169">
        <v>0</v>
      </c>
      <c r="Q2828" s="169">
        <v>0</v>
      </c>
      <c r="R2828" s="192"/>
      <c r="S2828" s="193"/>
      <c r="T2828" s="193"/>
      <c r="U2828" s="169">
        <f t="shared" ref="U2828:AD2828" si="1825">SUM(U2829:U2831)</f>
        <v>0</v>
      </c>
      <c r="V2828" s="169">
        <f t="shared" si="1825"/>
        <v>0</v>
      </c>
      <c r="W2828" s="173">
        <f t="shared" si="1825"/>
        <v>0</v>
      </c>
      <c r="X2828" s="173">
        <f t="shared" si="1825"/>
        <v>0</v>
      </c>
      <c r="Y2828" s="169">
        <f t="shared" si="1825"/>
        <v>0</v>
      </c>
      <c r="Z2828" s="169">
        <f t="shared" si="1825"/>
        <v>0</v>
      </c>
      <c r="AA2828" s="173">
        <f t="shared" si="1825"/>
        <v>0</v>
      </c>
      <c r="AB2828" s="173">
        <f t="shared" si="1825"/>
        <v>0</v>
      </c>
      <c r="AC2828" s="169">
        <f t="shared" si="1825"/>
        <v>0</v>
      </c>
      <c r="AD2828" s="169">
        <f t="shared" si="1825"/>
        <v>0</v>
      </c>
      <c r="AE2828" s="169">
        <f t="shared" si="1803"/>
        <v>0</v>
      </c>
      <c r="AF2828" s="169">
        <f>SUM(AF2829:AF2831)</f>
        <v>0</v>
      </c>
      <c r="AG2828" s="169">
        <f>SUM(AG2829:AG2831)</f>
        <v>0</v>
      </c>
      <c r="AH2828" s="169">
        <f t="shared" si="1804"/>
        <v>0</v>
      </c>
      <c r="AI2828" s="169">
        <f>SUM(AI2829:AI2831)</f>
        <v>0</v>
      </c>
      <c r="AJ2828" s="169">
        <f>SUM(AJ2829:AJ2831)</f>
        <v>0</v>
      </c>
      <c r="AK2828" s="169">
        <f t="shared" si="1805"/>
        <v>0</v>
      </c>
      <c r="AL2828" s="169">
        <f>SUM(AL2829:AL2831)</f>
        <v>0</v>
      </c>
      <c r="AM2828" s="169">
        <f>SUM(AM2829:AM2831)</f>
        <v>0</v>
      </c>
      <c r="AN2828" s="169">
        <f t="shared" si="1806"/>
        <v>0</v>
      </c>
      <c r="AO2828" s="169">
        <f>SUM(AO2829:AO2831)</f>
        <v>0</v>
      </c>
      <c r="AP2828" s="169">
        <f>SUM(AP2829:AP2831)</f>
        <v>0</v>
      </c>
      <c r="AQ2828" s="169">
        <f t="shared" si="1807"/>
        <v>0</v>
      </c>
      <c r="AR2828" s="169">
        <f>SUM(AR2829:AR2831)</f>
        <v>0</v>
      </c>
      <c r="AS2828" s="169">
        <f>SUM(AS2829:AS2831)</f>
        <v>0</v>
      </c>
      <c r="AT2828" s="169">
        <f t="shared" si="1808"/>
        <v>0</v>
      </c>
      <c r="AU2828" s="169">
        <f>SUM(AU2829:AU2831)</f>
        <v>0</v>
      </c>
      <c r="AV2828" s="169">
        <f>SUM(AV2829:AV2831)</f>
        <v>0</v>
      </c>
      <c r="AW2828" s="169">
        <f t="shared" si="1809"/>
        <v>0</v>
      </c>
      <c r="AX2828" s="193"/>
      <c r="AY2828" s="193"/>
      <c r="AZ2828" s="193"/>
      <c r="BA2828" s="193"/>
      <c r="BB2828" s="193"/>
      <c r="BC2828" s="193"/>
      <c r="BD2828" s="193"/>
      <c r="BE2828" s="193"/>
    </row>
    <row r="2829" spans="2:57" ht="15.75" hidden="1">
      <c r="B2829" s="174">
        <v>2025</v>
      </c>
      <c r="C2829" s="174">
        <v>20</v>
      </c>
      <c r="D2829" s="175">
        <v>0</v>
      </c>
      <c r="E2829" s="176"/>
      <c r="F2829" s="174">
        <v>4</v>
      </c>
      <c r="G2829" s="174">
        <v>11</v>
      </c>
      <c r="H2829" s="174">
        <v>27</v>
      </c>
      <c r="I2829" s="174">
        <v>5000</v>
      </c>
      <c r="J2829" s="174">
        <v>5100</v>
      </c>
      <c r="K2829" s="174">
        <v>515</v>
      </c>
      <c r="L2829" s="177">
        <v>618</v>
      </c>
      <c r="M2829" s="178">
        <v>0</v>
      </c>
      <c r="N2829" s="179" t="s">
        <v>164</v>
      </c>
      <c r="O2829" s="180">
        <v>0</v>
      </c>
      <c r="P2829" s="180">
        <v>0</v>
      </c>
      <c r="Q2829" s="181">
        <v>0</v>
      </c>
      <c r="R2829" s="242" t="s">
        <v>98</v>
      </c>
      <c r="S2829" s="183">
        <v>0</v>
      </c>
      <c r="T2829" s="183">
        <v>0</v>
      </c>
      <c r="U2829" s="180">
        <v>0</v>
      </c>
      <c r="V2829" s="180">
        <v>0</v>
      </c>
      <c r="W2829" s="183">
        <v>0</v>
      </c>
      <c r="X2829" s="183">
        <v>0</v>
      </c>
      <c r="Y2829" s="180">
        <v>0</v>
      </c>
      <c r="Z2829" s="180">
        <v>0</v>
      </c>
      <c r="AA2829" s="183">
        <v>0</v>
      </c>
      <c r="AB2829" s="183">
        <v>0</v>
      </c>
      <c r="AC2829" s="180">
        <f t="shared" ref="AC2829:AD2831" si="1826">+O2829+U2829-Y2829</f>
        <v>0</v>
      </c>
      <c r="AD2829" s="180">
        <f t="shared" si="1826"/>
        <v>0</v>
      </c>
      <c r="AE2829" s="181">
        <f t="shared" si="1803"/>
        <v>0</v>
      </c>
      <c r="AF2829" s="180">
        <v>0</v>
      </c>
      <c r="AG2829" s="180">
        <v>0</v>
      </c>
      <c r="AH2829" s="181">
        <f t="shared" si="1804"/>
        <v>0</v>
      </c>
      <c r="AI2829" s="180">
        <v>0</v>
      </c>
      <c r="AJ2829" s="180">
        <v>0</v>
      </c>
      <c r="AK2829" s="181">
        <f t="shared" si="1805"/>
        <v>0</v>
      </c>
      <c r="AL2829" s="180">
        <v>0</v>
      </c>
      <c r="AM2829" s="180">
        <v>0</v>
      </c>
      <c r="AN2829" s="181">
        <f t="shared" si="1806"/>
        <v>0</v>
      </c>
      <c r="AO2829" s="180">
        <v>0</v>
      </c>
      <c r="AP2829" s="180">
        <v>0</v>
      </c>
      <c r="AQ2829" s="181">
        <f t="shared" si="1807"/>
        <v>0</v>
      </c>
      <c r="AR2829" s="180">
        <v>0</v>
      </c>
      <c r="AS2829" s="180">
        <v>0</v>
      </c>
      <c r="AT2829" s="181">
        <f t="shared" si="1808"/>
        <v>0</v>
      </c>
      <c r="AU2829" s="180">
        <f t="shared" ref="AU2829:AV2831" si="1827">+AC2829-AF2829-AI2829-AL2829-AO2829-AR2829</f>
        <v>0</v>
      </c>
      <c r="AV2829" s="180">
        <f t="shared" si="1827"/>
        <v>0</v>
      </c>
      <c r="AW2829" s="181">
        <f t="shared" si="1809"/>
        <v>0</v>
      </c>
      <c r="AX2829" s="183">
        <f t="shared" ref="AX2829:AY2831" si="1828">+S2829+W2829-AA2829</f>
        <v>0</v>
      </c>
      <c r="AY2829" s="183">
        <f t="shared" si="1828"/>
        <v>0</v>
      </c>
      <c r="AZ2829" s="183"/>
      <c r="BA2829" s="183"/>
      <c r="BB2829" s="183"/>
      <c r="BC2829" s="183"/>
      <c r="BD2829" s="183">
        <f t="shared" ref="BD2829:BE2831" si="1829">+AX2829-AZ2829-BB2829</f>
        <v>0</v>
      </c>
      <c r="BE2829" s="183">
        <f t="shared" si="1829"/>
        <v>0</v>
      </c>
    </row>
    <row r="2830" spans="2:57" ht="15.75" hidden="1">
      <c r="B2830" s="174">
        <v>2025</v>
      </c>
      <c r="C2830" s="174">
        <v>20</v>
      </c>
      <c r="D2830" s="175">
        <v>0</v>
      </c>
      <c r="E2830" s="176"/>
      <c r="F2830" s="174">
        <v>4</v>
      </c>
      <c r="G2830" s="174">
        <v>11</v>
      </c>
      <c r="H2830" s="174">
        <v>27</v>
      </c>
      <c r="I2830" s="174">
        <v>5000</v>
      </c>
      <c r="J2830" s="174">
        <v>5100</v>
      </c>
      <c r="K2830" s="174">
        <v>515</v>
      </c>
      <c r="L2830" s="177">
        <v>785</v>
      </c>
      <c r="M2830" s="178">
        <v>0</v>
      </c>
      <c r="N2830" s="179" t="s">
        <v>165</v>
      </c>
      <c r="O2830" s="180">
        <v>0</v>
      </c>
      <c r="P2830" s="180">
        <v>0</v>
      </c>
      <c r="Q2830" s="181">
        <v>0</v>
      </c>
      <c r="R2830" s="242" t="s">
        <v>98</v>
      </c>
      <c r="S2830" s="183">
        <v>0</v>
      </c>
      <c r="T2830" s="183">
        <v>0</v>
      </c>
      <c r="U2830" s="180">
        <v>0</v>
      </c>
      <c r="V2830" s="180">
        <v>0</v>
      </c>
      <c r="W2830" s="183">
        <v>0</v>
      </c>
      <c r="X2830" s="183">
        <v>0</v>
      </c>
      <c r="Y2830" s="180">
        <v>0</v>
      </c>
      <c r="Z2830" s="180">
        <v>0</v>
      </c>
      <c r="AA2830" s="183">
        <v>0</v>
      </c>
      <c r="AB2830" s="183">
        <v>0</v>
      </c>
      <c r="AC2830" s="180">
        <f t="shared" si="1826"/>
        <v>0</v>
      </c>
      <c r="AD2830" s="180">
        <f t="shared" si="1826"/>
        <v>0</v>
      </c>
      <c r="AE2830" s="181">
        <f t="shared" si="1803"/>
        <v>0</v>
      </c>
      <c r="AF2830" s="180">
        <v>0</v>
      </c>
      <c r="AG2830" s="180">
        <v>0</v>
      </c>
      <c r="AH2830" s="181">
        <f t="shared" si="1804"/>
        <v>0</v>
      </c>
      <c r="AI2830" s="180">
        <v>0</v>
      </c>
      <c r="AJ2830" s="180">
        <v>0</v>
      </c>
      <c r="AK2830" s="181">
        <f t="shared" si="1805"/>
        <v>0</v>
      </c>
      <c r="AL2830" s="180">
        <v>0</v>
      </c>
      <c r="AM2830" s="180">
        <v>0</v>
      </c>
      <c r="AN2830" s="181">
        <f t="shared" si="1806"/>
        <v>0</v>
      </c>
      <c r="AO2830" s="180">
        <v>0</v>
      </c>
      <c r="AP2830" s="180">
        <v>0</v>
      </c>
      <c r="AQ2830" s="181">
        <f t="shared" si="1807"/>
        <v>0</v>
      </c>
      <c r="AR2830" s="180">
        <v>0</v>
      </c>
      <c r="AS2830" s="180">
        <v>0</v>
      </c>
      <c r="AT2830" s="181">
        <f t="shared" si="1808"/>
        <v>0</v>
      </c>
      <c r="AU2830" s="180">
        <f t="shared" si="1827"/>
        <v>0</v>
      </c>
      <c r="AV2830" s="180">
        <f t="shared" si="1827"/>
        <v>0</v>
      </c>
      <c r="AW2830" s="181">
        <f t="shared" si="1809"/>
        <v>0</v>
      </c>
      <c r="AX2830" s="183">
        <f t="shared" si="1828"/>
        <v>0</v>
      </c>
      <c r="AY2830" s="183">
        <f t="shared" si="1828"/>
        <v>0</v>
      </c>
      <c r="AZ2830" s="183"/>
      <c r="BA2830" s="183"/>
      <c r="BB2830" s="183"/>
      <c r="BC2830" s="183"/>
      <c r="BD2830" s="183">
        <f t="shared" si="1829"/>
        <v>0</v>
      </c>
      <c r="BE2830" s="183">
        <f t="shared" si="1829"/>
        <v>0</v>
      </c>
    </row>
    <row r="2831" spans="2:57" ht="15.75" hidden="1">
      <c r="B2831" s="174">
        <v>2025</v>
      </c>
      <c r="C2831" s="174">
        <v>20</v>
      </c>
      <c r="D2831" s="175">
        <v>0</v>
      </c>
      <c r="E2831" s="176"/>
      <c r="F2831" s="174">
        <v>4</v>
      </c>
      <c r="G2831" s="174">
        <v>11</v>
      </c>
      <c r="H2831" s="174">
        <v>27</v>
      </c>
      <c r="I2831" s="174">
        <v>5000</v>
      </c>
      <c r="J2831" s="174">
        <v>5100</v>
      </c>
      <c r="K2831" s="174">
        <v>515</v>
      </c>
      <c r="L2831" s="177">
        <v>1515</v>
      </c>
      <c r="M2831" s="178">
        <v>0</v>
      </c>
      <c r="N2831" s="179" t="s">
        <v>1644</v>
      </c>
      <c r="O2831" s="180">
        <v>0</v>
      </c>
      <c r="P2831" s="180">
        <v>0</v>
      </c>
      <c r="Q2831" s="181">
        <v>0</v>
      </c>
      <c r="R2831" s="242" t="s">
        <v>98</v>
      </c>
      <c r="S2831" s="183">
        <v>0</v>
      </c>
      <c r="T2831" s="183">
        <v>0</v>
      </c>
      <c r="U2831" s="180">
        <v>0</v>
      </c>
      <c r="V2831" s="180">
        <v>0</v>
      </c>
      <c r="W2831" s="183">
        <v>0</v>
      </c>
      <c r="X2831" s="183">
        <v>0</v>
      </c>
      <c r="Y2831" s="180">
        <v>0</v>
      </c>
      <c r="Z2831" s="180">
        <v>0</v>
      </c>
      <c r="AA2831" s="183">
        <v>0</v>
      </c>
      <c r="AB2831" s="183">
        <v>0</v>
      </c>
      <c r="AC2831" s="180">
        <f t="shared" si="1826"/>
        <v>0</v>
      </c>
      <c r="AD2831" s="180">
        <f t="shared" si="1826"/>
        <v>0</v>
      </c>
      <c r="AE2831" s="181">
        <f t="shared" si="1803"/>
        <v>0</v>
      </c>
      <c r="AF2831" s="180">
        <v>0</v>
      </c>
      <c r="AG2831" s="180">
        <v>0</v>
      </c>
      <c r="AH2831" s="181">
        <f t="shared" si="1804"/>
        <v>0</v>
      </c>
      <c r="AI2831" s="180">
        <v>0</v>
      </c>
      <c r="AJ2831" s="180">
        <v>0</v>
      </c>
      <c r="AK2831" s="181">
        <f t="shared" si="1805"/>
        <v>0</v>
      </c>
      <c r="AL2831" s="180">
        <v>0</v>
      </c>
      <c r="AM2831" s="180">
        <v>0</v>
      </c>
      <c r="AN2831" s="181">
        <f t="shared" si="1806"/>
        <v>0</v>
      </c>
      <c r="AO2831" s="180">
        <v>0</v>
      </c>
      <c r="AP2831" s="180">
        <v>0</v>
      </c>
      <c r="AQ2831" s="181">
        <f t="shared" si="1807"/>
        <v>0</v>
      </c>
      <c r="AR2831" s="180">
        <v>0</v>
      </c>
      <c r="AS2831" s="180">
        <v>0</v>
      </c>
      <c r="AT2831" s="181">
        <f t="shared" si="1808"/>
        <v>0</v>
      </c>
      <c r="AU2831" s="180">
        <f t="shared" si="1827"/>
        <v>0</v>
      </c>
      <c r="AV2831" s="180">
        <f t="shared" si="1827"/>
        <v>0</v>
      </c>
      <c r="AW2831" s="181">
        <f t="shared" si="1809"/>
        <v>0</v>
      </c>
      <c r="AX2831" s="183">
        <f t="shared" si="1828"/>
        <v>0</v>
      </c>
      <c r="AY2831" s="183">
        <f t="shared" si="1828"/>
        <v>0</v>
      </c>
      <c r="AZ2831" s="183"/>
      <c r="BA2831" s="183"/>
      <c r="BB2831" s="183"/>
      <c r="BC2831" s="183"/>
      <c r="BD2831" s="183">
        <f t="shared" si="1829"/>
        <v>0</v>
      </c>
      <c r="BE2831" s="183">
        <f t="shared" si="1829"/>
        <v>0</v>
      </c>
    </row>
    <row r="2832" spans="2:57" ht="15.75" hidden="1">
      <c r="B2832" s="163">
        <v>2025</v>
      </c>
      <c r="C2832" s="163">
        <v>20</v>
      </c>
      <c r="D2832" s="164"/>
      <c r="E2832" s="165"/>
      <c r="F2832" s="163">
        <v>4</v>
      </c>
      <c r="G2832" s="163">
        <v>11</v>
      </c>
      <c r="H2832" s="163">
        <v>27</v>
      </c>
      <c r="I2832" s="163">
        <v>5000</v>
      </c>
      <c r="J2832" s="163">
        <v>5100</v>
      </c>
      <c r="K2832" s="163">
        <v>519</v>
      </c>
      <c r="L2832" s="166"/>
      <c r="M2832" s="241"/>
      <c r="N2832" s="168" t="s">
        <v>178</v>
      </c>
      <c r="O2832" s="169">
        <v>0</v>
      </c>
      <c r="P2832" s="169">
        <v>0</v>
      </c>
      <c r="Q2832" s="169">
        <v>0</v>
      </c>
      <c r="R2832" s="192"/>
      <c r="S2832" s="193"/>
      <c r="T2832" s="193"/>
      <c r="U2832" s="169">
        <f t="shared" ref="U2832:AD2832" si="1830">SUM(U2833:U2835)</f>
        <v>0</v>
      </c>
      <c r="V2832" s="169">
        <f t="shared" si="1830"/>
        <v>0</v>
      </c>
      <c r="W2832" s="173">
        <f t="shared" si="1830"/>
        <v>0</v>
      </c>
      <c r="X2832" s="173">
        <f t="shared" si="1830"/>
        <v>0</v>
      </c>
      <c r="Y2832" s="169">
        <f t="shared" si="1830"/>
        <v>0</v>
      </c>
      <c r="Z2832" s="169">
        <f t="shared" si="1830"/>
        <v>0</v>
      </c>
      <c r="AA2832" s="173">
        <f t="shared" si="1830"/>
        <v>0</v>
      </c>
      <c r="AB2832" s="173">
        <f t="shared" si="1830"/>
        <v>0</v>
      </c>
      <c r="AC2832" s="169">
        <f t="shared" si="1830"/>
        <v>0</v>
      </c>
      <c r="AD2832" s="169">
        <f t="shared" si="1830"/>
        <v>0</v>
      </c>
      <c r="AE2832" s="169">
        <f t="shared" si="1803"/>
        <v>0</v>
      </c>
      <c r="AF2832" s="169">
        <f>SUM(AF2833:AF2835)</f>
        <v>0</v>
      </c>
      <c r="AG2832" s="169">
        <f>SUM(AG2833:AG2835)</f>
        <v>0</v>
      </c>
      <c r="AH2832" s="169">
        <f t="shared" si="1804"/>
        <v>0</v>
      </c>
      <c r="AI2832" s="169">
        <f>SUM(AI2833:AI2835)</f>
        <v>0</v>
      </c>
      <c r="AJ2832" s="169">
        <f>SUM(AJ2833:AJ2835)</f>
        <v>0</v>
      </c>
      <c r="AK2832" s="169">
        <f t="shared" si="1805"/>
        <v>0</v>
      </c>
      <c r="AL2832" s="169">
        <f>SUM(AL2833:AL2835)</f>
        <v>0</v>
      </c>
      <c r="AM2832" s="169">
        <f>SUM(AM2833:AM2835)</f>
        <v>0</v>
      </c>
      <c r="AN2832" s="169">
        <f t="shared" si="1806"/>
        <v>0</v>
      </c>
      <c r="AO2832" s="169">
        <f>SUM(AO2833:AO2835)</f>
        <v>0</v>
      </c>
      <c r="AP2832" s="169">
        <f>SUM(AP2833:AP2835)</f>
        <v>0</v>
      </c>
      <c r="AQ2832" s="169">
        <f t="shared" si="1807"/>
        <v>0</v>
      </c>
      <c r="AR2832" s="169">
        <f>SUM(AR2833:AR2835)</f>
        <v>0</v>
      </c>
      <c r="AS2832" s="169">
        <f>SUM(AS2833:AS2835)</f>
        <v>0</v>
      </c>
      <c r="AT2832" s="169">
        <f t="shared" si="1808"/>
        <v>0</v>
      </c>
      <c r="AU2832" s="169">
        <f>SUM(AU2833:AU2835)</f>
        <v>0</v>
      </c>
      <c r="AV2832" s="169">
        <f>SUM(AV2833:AV2835)</f>
        <v>0</v>
      </c>
      <c r="AW2832" s="169">
        <f t="shared" si="1809"/>
        <v>0</v>
      </c>
      <c r="AX2832" s="193"/>
      <c r="AY2832" s="193"/>
      <c r="AZ2832" s="193"/>
      <c r="BA2832" s="193"/>
      <c r="BB2832" s="193"/>
      <c r="BC2832" s="193"/>
      <c r="BD2832" s="193"/>
      <c r="BE2832" s="193"/>
    </row>
    <row r="2833" spans="2:57" ht="15.75" hidden="1">
      <c r="B2833" s="174">
        <v>2025</v>
      </c>
      <c r="C2833" s="174">
        <v>20</v>
      </c>
      <c r="D2833" s="175">
        <v>0</v>
      </c>
      <c r="E2833" s="176"/>
      <c r="F2833" s="174">
        <v>4</v>
      </c>
      <c r="G2833" s="174">
        <v>11</v>
      </c>
      <c r="H2833" s="174">
        <v>27</v>
      </c>
      <c r="I2833" s="174">
        <v>5000</v>
      </c>
      <c r="J2833" s="174">
        <v>5100</v>
      </c>
      <c r="K2833" s="174">
        <v>519</v>
      </c>
      <c r="L2833" s="177">
        <v>14</v>
      </c>
      <c r="M2833" s="178">
        <v>0</v>
      </c>
      <c r="N2833" s="179" t="s">
        <v>179</v>
      </c>
      <c r="O2833" s="180">
        <v>0</v>
      </c>
      <c r="P2833" s="180">
        <v>0</v>
      </c>
      <c r="Q2833" s="181">
        <v>0</v>
      </c>
      <c r="R2833" s="242" t="s">
        <v>98</v>
      </c>
      <c r="S2833" s="183">
        <v>0</v>
      </c>
      <c r="T2833" s="183">
        <v>0</v>
      </c>
      <c r="U2833" s="180">
        <v>0</v>
      </c>
      <c r="V2833" s="180">
        <v>0</v>
      </c>
      <c r="W2833" s="183">
        <v>0</v>
      </c>
      <c r="X2833" s="183">
        <v>0</v>
      </c>
      <c r="Y2833" s="180">
        <v>0</v>
      </c>
      <c r="Z2833" s="180">
        <v>0</v>
      </c>
      <c r="AA2833" s="183">
        <v>0</v>
      </c>
      <c r="AB2833" s="183">
        <v>0</v>
      </c>
      <c r="AC2833" s="180">
        <f t="shared" ref="AC2833:AD2835" si="1831">+O2833+U2833-Y2833</f>
        <v>0</v>
      </c>
      <c r="AD2833" s="180">
        <f t="shared" si="1831"/>
        <v>0</v>
      </c>
      <c r="AE2833" s="181">
        <f t="shared" si="1803"/>
        <v>0</v>
      </c>
      <c r="AF2833" s="180">
        <v>0</v>
      </c>
      <c r="AG2833" s="180">
        <v>0</v>
      </c>
      <c r="AH2833" s="181">
        <f t="shared" si="1804"/>
        <v>0</v>
      </c>
      <c r="AI2833" s="180">
        <v>0</v>
      </c>
      <c r="AJ2833" s="180">
        <v>0</v>
      </c>
      <c r="AK2833" s="181">
        <f t="shared" si="1805"/>
        <v>0</v>
      </c>
      <c r="AL2833" s="180">
        <v>0</v>
      </c>
      <c r="AM2833" s="180">
        <v>0</v>
      </c>
      <c r="AN2833" s="181">
        <f t="shared" si="1806"/>
        <v>0</v>
      </c>
      <c r="AO2833" s="180">
        <v>0</v>
      </c>
      <c r="AP2833" s="180">
        <v>0</v>
      </c>
      <c r="AQ2833" s="181">
        <f t="shared" si="1807"/>
        <v>0</v>
      </c>
      <c r="AR2833" s="180">
        <v>0</v>
      </c>
      <c r="AS2833" s="180">
        <v>0</v>
      </c>
      <c r="AT2833" s="181">
        <f t="shared" si="1808"/>
        <v>0</v>
      </c>
      <c r="AU2833" s="180">
        <f t="shared" ref="AU2833:AV2835" si="1832">+AC2833-AF2833-AI2833-AL2833-AO2833-AR2833</f>
        <v>0</v>
      </c>
      <c r="AV2833" s="180">
        <f t="shared" si="1832"/>
        <v>0</v>
      </c>
      <c r="AW2833" s="181">
        <f t="shared" si="1809"/>
        <v>0</v>
      </c>
      <c r="AX2833" s="183">
        <f t="shared" ref="AX2833:AY2835" si="1833">+S2833+W2833-AA2833</f>
        <v>0</v>
      </c>
      <c r="AY2833" s="183">
        <f t="shared" si="1833"/>
        <v>0</v>
      </c>
      <c r="AZ2833" s="183"/>
      <c r="BA2833" s="183"/>
      <c r="BB2833" s="183"/>
      <c r="BC2833" s="183"/>
      <c r="BD2833" s="183">
        <f t="shared" ref="BD2833:BE2835" si="1834">+AX2833-AZ2833-BB2833</f>
        <v>0</v>
      </c>
      <c r="BE2833" s="183">
        <f t="shared" si="1834"/>
        <v>0</v>
      </c>
    </row>
    <row r="2834" spans="2:57" ht="15.75" hidden="1">
      <c r="B2834" s="174">
        <v>2025</v>
      </c>
      <c r="C2834" s="174">
        <v>20</v>
      </c>
      <c r="D2834" s="175">
        <v>0</v>
      </c>
      <c r="E2834" s="176"/>
      <c r="F2834" s="174">
        <v>4</v>
      </c>
      <c r="G2834" s="174">
        <v>11</v>
      </c>
      <c r="H2834" s="174">
        <v>27</v>
      </c>
      <c r="I2834" s="174">
        <v>5000</v>
      </c>
      <c r="J2834" s="174">
        <v>5100</v>
      </c>
      <c r="K2834" s="174">
        <v>519</v>
      </c>
      <c r="L2834" s="177">
        <v>1376</v>
      </c>
      <c r="M2834" s="178">
        <v>0</v>
      </c>
      <c r="N2834" s="179" t="s">
        <v>1139</v>
      </c>
      <c r="O2834" s="180">
        <v>0</v>
      </c>
      <c r="P2834" s="180">
        <v>0</v>
      </c>
      <c r="Q2834" s="181">
        <v>0</v>
      </c>
      <c r="R2834" s="242" t="s">
        <v>98</v>
      </c>
      <c r="S2834" s="183">
        <v>0</v>
      </c>
      <c r="T2834" s="183">
        <v>0</v>
      </c>
      <c r="U2834" s="180">
        <v>0</v>
      </c>
      <c r="V2834" s="180">
        <v>0</v>
      </c>
      <c r="W2834" s="183">
        <v>0</v>
      </c>
      <c r="X2834" s="183">
        <v>0</v>
      </c>
      <c r="Y2834" s="180">
        <v>0</v>
      </c>
      <c r="Z2834" s="180">
        <v>0</v>
      </c>
      <c r="AA2834" s="183">
        <v>0</v>
      </c>
      <c r="AB2834" s="183">
        <v>0</v>
      </c>
      <c r="AC2834" s="180">
        <f t="shared" si="1831"/>
        <v>0</v>
      </c>
      <c r="AD2834" s="180">
        <f t="shared" si="1831"/>
        <v>0</v>
      </c>
      <c r="AE2834" s="181">
        <f t="shared" si="1803"/>
        <v>0</v>
      </c>
      <c r="AF2834" s="180">
        <v>0</v>
      </c>
      <c r="AG2834" s="180">
        <v>0</v>
      </c>
      <c r="AH2834" s="181">
        <f t="shared" si="1804"/>
        <v>0</v>
      </c>
      <c r="AI2834" s="180">
        <v>0</v>
      </c>
      <c r="AJ2834" s="180">
        <v>0</v>
      </c>
      <c r="AK2834" s="181">
        <f t="shared" si="1805"/>
        <v>0</v>
      </c>
      <c r="AL2834" s="180">
        <v>0</v>
      </c>
      <c r="AM2834" s="180">
        <v>0</v>
      </c>
      <c r="AN2834" s="181">
        <f t="shared" si="1806"/>
        <v>0</v>
      </c>
      <c r="AO2834" s="180">
        <v>0</v>
      </c>
      <c r="AP2834" s="180">
        <v>0</v>
      </c>
      <c r="AQ2834" s="181">
        <f t="shared" si="1807"/>
        <v>0</v>
      </c>
      <c r="AR2834" s="180">
        <v>0</v>
      </c>
      <c r="AS2834" s="180">
        <v>0</v>
      </c>
      <c r="AT2834" s="181">
        <f t="shared" si="1808"/>
        <v>0</v>
      </c>
      <c r="AU2834" s="180">
        <f t="shared" si="1832"/>
        <v>0</v>
      </c>
      <c r="AV2834" s="180">
        <f t="shared" si="1832"/>
        <v>0</v>
      </c>
      <c r="AW2834" s="181">
        <f t="shared" si="1809"/>
        <v>0</v>
      </c>
      <c r="AX2834" s="183">
        <f t="shared" si="1833"/>
        <v>0</v>
      </c>
      <c r="AY2834" s="183">
        <f t="shared" si="1833"/>
        <v>0</v>
      </c>
      <c r="AZ2834" s="183"/>
      <c r="BA2834" s="183"/>
      <c r="BB2834" s="183"/>
      <c r="BC2834" s="183"/>
      <c r="BD2834" s="183">
        <f t="shared" si="1834"/>
        <v>0</v>
      </c>
      <c r="BE2834" s="183">
        <f t="shared" si="1834"/>
        <v>0</v>
      </c>
    </row>
    <row r="2835" spans="2:57" ht="15.75" hidden="1">
      <c r="B2835" s="174">
        <v>2025</v>
      </c>
      <c r="C2835" s="174">
        <v>20</v>
      </c>
      <c r="D2835" s="175">
        <v>0</v>
      </c>
      <c r="E2835" s="176"/>
      <c r="F2835" s="174">
        <v>4</v>
      </c>
      <c r="G2835" s="174">
        <v>11</v>
      </c>
      <c r="H2835" s="174">
        <v>27</v>
      </c>
      <c r="I2835" s="174">
        <v>5000</v>
      </c>
      <c r="J2835" s="174">
        <v>5100</v>
      </c>
      <c r="K2835" s="174">
        <v>519</v>
      </c>
      <c r="L2835" s="177">
        <v>1509</v>
      </c>
      <c r="M2835" s="178">
        <v>0</v>
      </c>
      <c r="N2835" s="179" t="s">
        <v>182</v>
      </c>
      <c r="O2835" s="180">
        <v>0</v>
      </c>
      <c r="P2835" s="180">
        <v>0</v>
      </c>
      <c r="Q2835" s="181">
        <v>0</v>
      </c>
      <c r="R2835" s="242" t="s">
        <v>98</v>
      </c>
      <c r="S2835" s="183">
        <v>0</v>
      </c>
      <c r="T2835" s="183">
        <v>0</v>
      </c>
      <c r="U2835" s="180">
        <v>0</v>
      </c>
      <c r="V2835" s="180">
        <v>0</v>
      </c>
      <c r="W2835" s="183">
        <v>0</v>
      </c>
      <c r="X2835" s="183">
        <v>0</v>
      </c>
      <c r="Y2835" s="180">
        <v>0</v>
      </c>
      <c r="Z2835" s="180">
        <v>0</v>
      </c>
      <c r="AA2835" s="183">
        <v>0</v>
      </c>
      <c r="AB2835" s="183">
        <v>0</v>
      </c>
      <c r="AC2835" s="180">
        <f t="shared" si="1831"/>
        <v>0</v>
      </c>
      <c r="AD2835" s="180">
        <f t="shared" si="1831"/>
        <v>0</v>
      </c>
      <c r="AE2835" s="181">
        <f t="shared" si="1803"/>
        <v>0</v>
      </c>
      <c r="AF2835" s="180">
        <v>0</v>
      </c>
      <c r="AG2835" s="180">
        <v>0</v>
      </c>
      <c r="AH2835" s="181">
        <f t="shared" si="1804"/>
        <v>0</v>
      </c>
      <c r="AI2835" s="180">
        <v>0</v>
      </c>
      <c r="AJ2835" s="180">
        <v>0</v>
      </c>
      <c r="AK2835" s="181">
        <f t="shared" si="1805"/>
        <v>0</v>
      </c>
      <c r="AL2835" s="180">
        <v>0</v>
      </c>
      <c r="AM2835" s="180">
        <v>0</v>
      </c>
      <c r="AN2835" s="181">
        <f t="shared" si="1806"/>
        <v>0</v>
      </c>
      <c r="AO2835" s="180">
        <v>0</v>
      </c>
      <c r="AP2835" s="180">
        <v>0</v>
      </c>
      <c r="AQ2835" s="181">
        <f t="shared" si="1807"/>
        <v>0</v>
      </c>
      <c r="AR2835" s="180">
        <v>0</v>
      </c>
      <c r="AS2835" s="180">
        <v>0</v>
      </c>
      <c r="AT2835" s="181">
        <f t="shared" si="1808"/>
        <v>0</v>
      </c>
      <c r="AU2835" s="180">
        <f t="shared" si="1832"/>
        <v>0</v>
      </c>
      <c r="AV2835" s="180">
        <f t="shared" si="1832"/>
        <v>0</v>
      </c>
      <c r="AW2835" s="181">
        <f t="shared" si="1809"/>
        <v>0</v>
      </c>
      <c r="AX2835" s="183">
        <f t="shared" si="1833"/>
        <v>0</v>
      </c>
      <c r="AY2835" s="183">
        <f t="shared" si="1833"/>
        <v>0</v>
      </c>
      <c r="AZ2835" s="183"/>
      <c r="BA2835" s="183"/>
      <c r="BB2835" s="183"/>
      <c r="BC2835" s="183"/>
      <c r="BD2835" s="183">
        <f t="shared" si="1834"/>
        <v>0</v>
      </c>
      <c r="BE2835" s="183">
        <f t="shared" si="1834"/>
        <v>0</v>
      </c>
    </row>
    <row r="2836" spans="2:57" ht="15.75" hidden="1">
      <c r="B2836" s="152">
        <v>2025</v>
      </c>
      <c r="C2836" s="152">
        <v>20</v>
      </c>
      <c r="D2836" s="153"/>
      <c r="E2836" s="154"/>
      <c r="F2836" s="152">
        <v>4</v>
      </c>
      <c r="G2836" s="152">
        <v>11</v>
      </c>
      <c r="H2836" s="152">
        <v>27</v>
      </c>
      <c r="I2836" s="152">
        <v>5000</v>
      </c>
      <c r="J2836" s="152">
        <v>5200</v>
      </c>
      <c r="K2836" s="152"/>
      <c r="L2836" s="155"/>
      <c r="M2836" s="239"/>
      <c r="N2836" s="157" t="s">
        <v>183</v>
      </c>
      <c r="O2836" s="158">
        <v>0</v>
      </c>
      <c r="P2836" s="158">
        <v>0</v>
      </c>
      <c r="Q2836" s="158">
        <v>0</v>
      </c>
      <c r="R2836" s="240"/>
      <c r="S2836" s="199"/>
      <c r="T2836" s="199"/>
      <c r="U2836" s="158">
        <f t="shared" ref="U2836:AD2836" si="1835">+U2837</f>
        <v>0</v>
      </c>
      <c r="V2836" s="158">
        <f t="shared" si="1835"/>
        <v>0</v>
      </c>
      <c r="W2836" s="162">
        <f t="shared" si="1835"/>
        <v>0</v>
      </c>
      <c r="X2836" s="162">
        <f t="shared" si="1835"/>
        <v>0</v>
      </c>
      <c r="Y2836" s="158">
        <f t="shared" si="1835"/>
        <v>0</v>
      </c>
      <c r="Z2836" s="158">
        <f t="shared" si="1835"/>
        <v>0</v>
      </c>
      <c r="AA2836" s="162">
        <f t="shared" si="1835"/>
        <v>0</v>
      </c>
      <c r="AB2836" s="162">
        <f t="shared" si="1835"/>
        <v>0</v>
      </c>
      <c r="AC2836" s="158">
        <f t="shared" si="1835"/>
        <v>0</v>
      </c>
      <c r="AD2836" s="158">
        <f t="shared" si="1835"/>
        <v>0</v>
      </c>
      <c r="AE2836" s="158">
        <f t="shared" si="1803"/>
        <v>0</v>
      </c>
      <c r="AF2836" s="158">
        <f>+AF2837</f>
        <v>0</v>
      </c>
      <c r="AG2836" s="158">
        <f>+AG2837</f>
        <v>0</v>
      </c>
      <c r="AH2836" s="158">
        <f t="shared" si="1804"/>
        <v>0</v>
      </c>
      <c r="AI2836" s="158">
        <f>+AI2837</f>
        <v>0</v>
      </c>
      <c r="AJ2836" s="158">
        <f>+AJ2837</f>
        <v>0</v>
      </c>
      <c r="AK2836" s="158">
        <f t="shared" si="1805"/>
        <v>0</v>
      </c>
      <c r="AL2836" s="158">
        <f>+AL2837</f>
        <v>0</v>
      </c>
      <c r="AM2836" s="158">
        <f>+AM2837</f>
        <v>0</v>
      </c>
      <c r="AN2836" s="158">
        <f t="shared" si="1806"/>
        <v>0</v>
      </c>
      <c r="AO2836" s="158">
        <f>+AO2837</f>
        <v>0</v>
      </c>
      <c r="AP2836" s="158">
        <f>+AP2837</f>
        <v>0</v>
      </c>
      <c r="AQ2836" s="158">
        <f t="shared" si="1807"/>
        <v>0</v>
      </c>
      <c r="AR2836" s="158">
        <f>+AR2837</f>
        <v>0</v>
      </c>
      <c r="AS2836" s="158">
        <f>+AS2837</f>
        <v>0</v>
      </c>
      <c r="AT2836" s="158">
        <f t="shared" si="1808"/>
        <v>0</v>
      </c>
      <c r="AU2836" s="158">
        <f>+AU2837</f>
        <v>0</v>
      </c>
      <c r="AV2836" s="158">
        <f>+AV2837</f>
        <v>0</v>
      </c>
      <c r="AW2836" s="158">
        <f t="shared" si="1809"/>
        <v>0</v>
      </c>
      <c r="AX2836" s="199"/>
      <c r="AY2836" s="199"/>
      <c r="AZ2836" s="199"/>
      <c r="BA2836" s="199"/>
      <c r="BB2836" s="199"/>
      <c r="BC2836" s="199"/>
      <c r="BD2836" s="199"/>
      <c r="BE2836" s="199"/>
    </row>
    <row r="2837" spans="2:57" ht="15.75" hidden="1">
      <c r="B2837" s="163">
        <v>2025</v>
      </c>
      <c r="C2837" s="163">
        <v>20</v>
      </c>
      <c r="D2837" s="164"/>
      <c r="E2837" s="165"/>
      <c r="F2837" s="163">
        <v>4</v>
      </c>
      <c r="G2837" s="163">
        <v>11</v>
      </c>
      <c r="H2837" s="163">
        <v>27</v>
      </c>
      <c r="I2837" s="163">
        <v>5000</v>
      </c>
      <c r="J2837" s="163">
        <v>5200</v>
      </c>
      <c r="K2837" s="163">
        <v>521</v>
      </c>
      <c r="L2837" s="166"/>
      <c r="M2837" s="241"/>
      <c r="N2837" s="168" t="s">
        <v>184</v>
      </c>
      <c r="O2837" s="169">
        <v>0</v>
      </c>
      <c r="P2837" s="169">
        <v>0</v>
      </c>
      <c r="Q2837" s="169">
        <v>0</v>
      </c>
      <c r="R2837" s="192"/>
      <c r="S2837" s="193"/>
      <c r="T2837" s="193"/>
      <c r="U2837" s="169">
        <f t="shared" ref="U2837:AD2837" si="1836">U2838</f>
        <v>0</v>
      </c>
      <c r="V2837" s="169">
        <f t="shared" si="1836"/>
        <v>0</v>
      </c>
      <c r="W2837" s="173">
        <f t="shared" si="1836"/>
        <v>0</v>
      </c>
      <c r="X2837" s="173">
        <f t="shared" si="1836"/>
        <v>0</v>
      </c>
      <c r="Y2837" s="169">
        <f t="shared" si="1836"/>
        <v>0</v>
      </c>
      <c r="Z2837" s="169">
        <f t="shared" si="1836"/>
        <v>0</v>
      </c>
      <c r="AA2837" s="173">
        <f t="shared" si="1836"/>
        <v>0</v>
      </c>
      <c r="AB2837" s="173">
        <f t="shared" si="1836"/>
        <v>0</v>
      </c>
      <c r="AC2837" s="169">
        <f t="shared" si="1836"/>
        <v>0</v>
      </c>
      <c r="AD2837" s="169">
        <f t="shared" si="1836"/>
        <v>0</v>
      </c>
      <c r="AE2837" s="169">
        <f t="shared" si="1803"/>
        <v>0</v>
      </c>
      <c r="AF2837" s="169">
        <f>AF2838</f>
        <v>0</v>
      </c>
      <c r="AG2837" s="169">
        <f>AG2838</f>
        <v>0</v>
      </c>
      <c r="AH2837" s="169">
        <f t="shared" si="1804"/>
        <v>0</v>
      </c>
      <c r="AI2837" s="169">
        <f>AI2838</f>
        <v>0</v>
      </c>
      <c r="AJ2837" s="169">
        <f>AJ2838</f>
        <v>0</v>
      </c>
      <c r="AK2837" s="169">
        <f t="shared" si="1805"/>
        <v>0</v>
      </c>
      <c r="AL2837" s="169">
        <f>AL2838</f>
        <v>0</v>
      </c>
      <c r="AM2837" s="169">
        <f>AM2838</f>
        <v>0</v>
      </c>
      <c r="AN2837" s="169">
        <f t="shared" si="1806"/>
        <v>0</v>
      </c>
      <c r="AO2837" s="169">
        <f>AO2838</f>
        <v>0</v>
      </c>
      <c r="AP2837" s="169">
        <f>AP2838</f>
        <v>0</v>
      </c>
      <c r="AQ2837" s="169">
        <f t="shared" si="1807"/>
        <v>0</v>
      </c>
      <c r="AR2837" s="169">
        <f>AR2838</f>
        <v>0</v>
      </c>
      <c r="AS2837" s="169">
        <f>AS2838</f>
        <v>0</v>
      </c>
      <c r="AT2837" s="169">
        <f t="shared" si="1808"/>
        <v>0</v>
      </c>
      <c r="AU2837" s="169">
        <f>AU2838</f>
        <v>0</v>
      </c>
      <c r="AV2837" s="169">
        <f>AV2838</f>
        <v>0</v>
      </c>
      <c r="AW2837" s="169">
        <f t="shared" si="1809"/>
        <v>0</v>
      </c>
      <c r="AX2837" s="193"/>
      <c r="AY2837" s="193"/>
      <c r="AZ2837" s="193"/>
      <c r="BA2837" s="193"/>
      <c r="BB2837" s="193"/>
      <c r="BC2837" s="193"/>
      <c r="BD2837" s="193"/>
      <c r="BE2837" s="193"/>
    </row>
    <row r="2838" spans="2:57" ht="15.75" hidden="1">
      <c r="B2838" s="174">
        <v>2025</v>
      </c>
      <c r="C2838" s="174">
        <v>20</v>
      </c>
      <c r="D2838" s="175">
        <v>0</v>
      </c>
      <c r="E2838" s="176"/>
      <c r="F2838" s="174">
        <v>4</v>
      </c>
      <c r="G2838" s="174">
        <v>11</v>
      </c>
      <c r="H2838" s="174">
        <v>27</v>
      </c>
      <c r="I2838" s="174">
        <v>5000</v>
      </c>
      <c r="J2838" s="174">
        <v>5200</v>
      </c>
      <c r="K2838" s="174">
        <v>521</v>
      </c>
      <c r="L2838" s="177">
        <v>1220</v>
      </c>
      <c r="M2838" s="178">
        <v>0</v>
      </c>
      <c r="N2838" s="179" t="s">
        <v>1153</v>
      </c>
      <c r="O2838" s="180">
        <v>0</v>
      </c>
      <c r="P2838" s="180">
        <v>0</v>
      </c>
      <c r="Q2838" s="181">
        <v>0</v>
      </c>
      <c r="R2838" s="242" t="s">
        <v>98</v>
      </c>
      <c r="S2838" s="183">
        <v>0</v>
      </c>
      <c r="T2838" s="183">
        <v>0</v>
      </c>
      <c r="U2838" s="180">
        <v>0</v>
      </c>
      <c r="V2838" s="180">
        <v>0</v>
      </c>
      <c r="W2838" s="183">
        <v>0</v>
      </c>
      <c r="X2838" s="183">
        <v>0</v>
      </c>
      <c r="Y2838" s="180">
        <v>0</v>
      </c>
      <c r="Z2838" s="180">
        <v>0</v>
      </c>
      <c r="AA2838" s="183">
        <v>0</v>
      </c>
      <c r="AB2838" s="183">
        <v>0</v>
      </c>
      <c r="AC2838" s="180">
        <f>+O2838+U2838-Y2838</f>
        <v>0</v>
      </c>
      <c r="AD2838" s="180">
        <f>+P2838+V2838-Z2838</f>
        <v>0</v>
      </c>
      <c r="AE2838" s="181">
        <f t="shared" si="1803"/>
        <v>0</v>
      </c>
      <c r="AF2838" s="180">
        <v>0</v>
      </c>
      <c r="AG2838" s="180">
        <v>0</v>
      </c>
      <c r="AH2838" s="181">
        <f t="shared" si="1804"/>
        <v>0</v>
      </c>
      <c r="AI2838" s="180">
        <v>0</v>
      </c>
      <c r="AJ2838" s="180">
        <v>0</v>
      </c>
      <c r="AK2838" s="181">
        <f t="shared" si="1805"/>
        <v>0</v>
      </c>
      <c r="AL2838" s="180">
        <v>0</v>
      </c>
      <c r="AM2838" s="180">
        <v>0</v>
      </c>
      <c r="AN2838" s="181">
        <f t="shared" si="1806"/>
        <v>0</v>
      </c>
      <c r="AO2838" s="180">
        <v>0</v>
      </c>
      <c r="AP2838" s="180">
        <v>0</v>
      </c>
      <c r="AQ2838" s="181">
        <f t="shared" si="1807"/>
        <v>0</v>
      </c>
      <c r="AR2838" s="180">
        <v>0</v>
      </c>
      <c r="AS2838" s="180">
        <v>0</v>
      </c>
      <c r="AT2838" s="181">
        <f t="shared" si="1808"/>
        <v>0</v>
      </c>
      <c r="AU2838" s="180">
        <f>+AC2838-AF2838-AI2838-AL2838-AO2838-AR2838</f>
        <v>0</v>
      </c>
      <c r="AV2838" s="180">
        <f>+AD2838-AG2838-AJ2838-AM2838-AP2838-AS2838</f>
        <v>0</v>
      </c>
      <c r="AW2838" s="181">
        <f t="shared" si="1809"/>
        <v>0</v>
      </c>
      <c r="AX2838" s="183">
        <f>+S2838+W2838-AA2838</f>
        <v>0</v>
      </c>
      <c r="AY2838" s="183">
        <f>+T2838+X2838-AB2838</f>
        <v>0</v>
      </c>
      <c r="AZ2838" s="183"/>
      <c r="BA2838" s="183"/>
      <c r="BB2838" s="183"/>
      <c r="BC2838" s="183"/>
      <c r="BD2838" s="183">
        <f>+AX2838-AZ2838-BB2838</f>
        <v>0</v>
      </c>
      <c r="BE2838" s="183">
        <f>+AY2838-BA2838-BC2838</f>
        <v>0</v>
      </c>
    </row>
    <row r="2839" spans="2:57" ht="15.75" hidden="1">
      <c r="B2839" s="152">
        <v>2025</v>
      </c>
      <c r="C2839" s="152">
        <v>20</v>
      </c>
      <c r="D2839" s="153"/>
      <c r="E2839" s="154"/>
      <c r="F2839" s="152">
        <v>4</v>
      </c>
      <c r="G2839" s="152">
        <v>11</v>
      </c>
      <c r="H2839" s="152">
        <v>27</v>
      </c>
      <c r="I2839" s="152">
        <v>5000</v>
      </c>
      <c r="J2839" s="152">
        <v>5900</v>
      </c>
      <c r="K2839" s="152"/>
      <c r="L2839" s="155"/>
      <c r="M2839" s="239"/>
      <c r="N2839" s="157" t="s">
        <v>223</v>
      </c>
      <c r="O2839" s="158">
        <v>0</v>
      </c>
      <c r="P2839" s="158">
        <v>0</v>
      </c>
      <c r="Q2839" s="158">
        <v>0</v>
      </c>
      <c r="R2839" s="240"/>
      <c r="S2839" s="199"/>
      <c r="T2839" s="199"/>
      <c r="U2839" s="158">
        <f t="shared" ref="U2839:AD2840" si="1837">U2840</f>
        <v>0</v>
      </c>
      <c r="V2839" s="158">
        <f t="shared" si="1837"/>
        <v>0</v>
      </c>
      <c r="W2839" s="162">
        <f t="shared" si="1837"/>
        <v>0</v>
      </c>
      <c r="X2839" s="162">
        <f t="shared" si="1837"/>
        <v>0</v>
      </c>
      <c r="Y2839" s="158">
        <f t="shared" si="1837"/>
        <v>0</v>
      </c>
      <c r="Z2839" s="158">
        <f t="shared" si="1837"/>
        <v>0</v>
      </c>
      <c r="AA2839" s="162">
        <f t="shared" si="1837"/>
        <v>0</v>
      </c>
      <c r="AB2839" s="162">
        <f t="shared" si="1837"/>
        <v>0</v>
      </c>
      <c r="AC2839" s="158">
        <f t="shared" si="1837"/>
        <v>0</v>
      </c>
      <c r="AD2839" s="158">
        <f t="shared" si="1837"/>
        <v>0</v>
      </c>
      <c r="AE2839" s="158">
        <f t="shared" si="1803"/>
        <v>0</v>
      </c>
      <c r="AF2839" s="158">
        <f>AF2840</f>
        <v>0</v>
      </c>
      <c r="AG2839" s="158">
        <f>AG2840</f>
        <v>0</v>
      </c>
      <c r="AH2839" s="158">
        <f t="shared" si="1804"/>
        <v>0</v>
      </c>
      <c r="AI2839" s="158">
        <f>AI2840</f>
        <v>0</v>
      </c>
      <c r="AJ2839" s="158">
        <f>AJ2840</f>
        <v>0</v>
      </c>
      <c r="AK2839" s="158">
        <f t="shared" si="1805"/>
        <v>0</v>
      </c>
      <c r="AL2839" s="158">
        <f>AL2840</f>
        <v>0</v>
      </c>
      <c r="AM2839" s="158">
        <f>AM2840</f>
        <v>0</v>
      </c>
      <c r="AN2839" s="158">
        <f t="shared" si="1806"/>
        <v>0</v>
      </c>
      <c r="AO2839" s="158">
        <f>AO2840</f>
        <v>0</v>
      </c>
      <c r="AP2839" s="158">
        <f>AP2840</f>
        <v>0</v>
      </c>
      <c r="AQ2839" s="158">
        <f t="shared" si="1807"/>
        <v>0</v>
      </c>
      <c r="AR2839" s="158">
        <f>AR2840</f>
        <v>0</v>
      </c>
      <c r="AS2839" s="158">
        <f>AS2840</f>
        <v>0</v>
      </c>
      <c r="AT2839" s="158">
        <f t="shared" si="1808"/>
        <v>0</v>
      </c>
      <c r="AU2839" s="158">
        <f>AU2840</f>
        <v>0</v>
      </c>
      <c r="AV2839" s="158">
        <f>AV2840</f>
        <v>0</v>
      </c>
      <c r="AW2839" s="158">
        <f t="shared" si="1809"/>
        <v>0</v>
      </c>
      <c r="AX2839" s="199"/>
      <c r="AY2839" s="199"/>
      <c r="AZ2839" s="199"/>
      <c r="BA2839" s="199"/>
      <c r="BB2839" s="199"/>
      <c r="BC2839" s="199"/>
      <c r="BD2839" s="199"/>
      <c r="BE2839" s="199"/>
    </row>
    <row r="2840" spans="2:57" ht="15.75" hidden="1">
      <c r="B2840" s="163">
        <v>2025</v>
      </c>
      <c r="C2840" s="163">
        <v>20</v>
      </c>
      <c r="D2840" s="164"/>
      <c r="E2840" s="165"/>
      <c r="F2840" s="163">
        <v>4</v>
      </c>
      <c r="G2840" s="163">
        <v>11</v>
      </c>
      <c r="H2840" s="163">
        <v>27</v>
      </c>
      <c r="I2840" s="163">
        <v>5000</v>
      </c>
      <c r="J2840" s="163">
        <v>5900</v>
      </c>
      <c r="K2840" s="163">
        <v>597</v>
      </c>
      <c r="L2840" s="166"/>
      <c r="M2840" s="241"/>
      <c r="N2840" s="168" t="s">
        <v>226</v>
      </c>
      <c r="O2840" s="169">
        <v>0</v>
      </c>
      <c r="P2840" s="169">
        <v>0</v>
      </c>
      <c r="Q2840" s="169">
        <v>0</v>
      </c>
      <c r="R2840" s="192"/>
      <c r="S2840" s="193"/>
      <c r="T2840" s="193"/>
      <c r="U2840" s="169">
        <f t="shared" si="1837"/>
        <v>0</v>
      </c>
      <c r="V2840" s="169">
        <f t="shared" si="1837"/>
        <v>0</v>
      </c>
      <c r="W2840" s="173">
        <f t="shared" si="1837"/>
        <v>0</v>
      </c>
      <c r="X2840" s="173">
        <f t="shared" si="1837"/>
        <v>0</v>
      </c>
      <c r="Y2840" s="169">
        <f t="shared" si="1837"/>
        <v>0</v>
      </c>
      <c r="Z2840" s="169">
        <f t="shared" si="1837"/>
        <v>0</v>
      </c>
      <c r="AA2840" s="173">
        <f t="shared" si="1837"/>
        <v>0</v>
      </c>
      <c r="AB2840" s="173">
        <f t="shared" si="1837"/>
        <v>0</v>
      </c>
      <c r="AC2840" s="169">
        <f t="shared" si="1837"/>
        <v>0</v>
      </c>
      <c r="AD2840" s="169">
        <f t="shared" si="1837"/>
        <v>0</v>
      </c>
      <c r="AE2840" s="169">
        <f t="shared" si="1803"/>
        <v>0</v>
      </c>
      <c r="AF2840" s="169">
        <f>AF2841</f>
        <v>0</v>
      </c>
      <c r="AG2840" s="169">
        <f>AG2841</f>
        <v>0</v>
      </c>
      <c r="AH2840" s="169">
        <f t="shared" si="1804"/>
        <v>0</v>
      </c>
      <c r="AI2840" s="169">
        <f>AI2841</f>
        <v>0</v>
      </c>
      <c r="AJ2840" s="169">
        <f>AJ2841</f>
        <v>0</v>
      </c>
      <c r="AK2840" s="169">
        <f t="shared" si="1805"/>
        <v>0</v>
      </c>
      <c r="AL2840" s="169">
        <f>AL2841</f>
        <v>0</v>
      </c>
      <c r="AM2840" s="169">
        <f>AM2841</f>
        <v>0</v>
      </c>
      <c r="AN2840" s="169">
        <f t="shared" si="1806"/>
        <v>0</v>
      </c>
      <c r="AO2840" s="169">
        <f>AO2841</f>
        <v>0</v>
      </c>
      <c r="AP2840" s="169">
        <f>AP2841</f>
        <v>0</v>
      </c>
      <c r="AQ2840" s="169">
        <f t="shared" si="1807"/>
        <v>0</v>
      </c>
      <c r="AR2840" s="169">
        <f>AR2841</f>
        <v>0</v>
      </c>
      <c r="AS2840" s="169">
        <f>AS2841</f>
        <v>0</v>
      </c>
      <c r="AT2840" s="169">
        <f t="shared" si="1808"/>
        <v>0</v>
      </c>
      <c r="AU2840" s="169">
        <f>AU2841</f>
        <v>0</v>
      </c>
      <c r="AV2840" s="169">
        <f>AV2841</f>
        <v>0</v>
      </c>
      <c r="AW2840" s="169">
        <f t="shared" si="1809"/>
        <v>0</v>
      </c>
      <c r="AX2840" s="193"/>
      <c r="AY2840" s="193"/>
      <c r="AZ2840" s="193"/>
      <c r="BA2840" s="193"/>
      <c r="BB2840" s="193"/>
      <c r="BC2840" s="193"/>
      <c r="BD2840" s="193"/>
      <c r="BE2840" s="193"/>
    </row>
    <row r="2841" spans="2:57" ht="15.75" hidden="1">
      <c r="B2841" s="174">
        <v>2025</v>
      </c>
      <c r="C2841" s="174">
        <v>20</v>
      </c>
      <c r="D2841" s="175">
        <v>0</v>
      </c>
      <c r="E2841" s="176"/>
      <c r="F2841" s="174">
        <v>4</v>
      </c>
      <c r="G2841" s="174">
        <v>11</v>
      </c>
      <c r="H2841" s="174">
        <v>27</v>
      </c>
      <c r="I2841" s="174">
        <v>5000</v>
      </c>
      <c r="J2841" s="174">
        <v>5900</v>
      </c>
      <c r="K2841" s="174">
        <v>597</v>
      </c>
      <c r="L2841" s="177">
        <v>869</v>
      </c>
      <c r="M2841" s="178">
        <v>0</v>
      </c>
      <c r="N2841" s="179" t="s">
        <v>227</v>
      </c>
      <c r="O2841" s="180">
        <v>0</v>
      </c>
      <c r="P2841" s="180">
        <v>0</v>
      </c>
      <c r="Q2841" s="181">
        <v>0</v>
      </c>
      <c r="R2841" s="242" t="s">
        <v>225</v>
      </c>
      <c r="S2841" s="183">
        <v>0</v>
      </c>
      <c r="T2841" s="183">
        <v>0</v>
      </c>
      <c r="U2841" s="180">
        <v>0</v>
      </c>
      <c r="V2841" s="180">
        <v>0</v>
      </c>
      <c r="W2841" s="183">
        <v>0</v>
      </c>
      <c r="X2841" s="183">
        <v>0</v>
      </c>
      <c r="Y2841" s="180">
        <v>0</v>
      </c>
      <c r="Z2841" s="180">
        <v>0</v>
      </c>
      <c r="AA2841" s="183">
        <v>0</v>
      </c>
      <c r="AB2841" s="183">
        <v>0</v>
      </c>
      <c r="AC2841" s="180">
        <f>+O2841+U2841-Y2841</f>
        <v>0</v>
      </c>
      <c r="AD2841" s="180">
        <f>+P2841+V2841-Z2841</f>
        <v>0</v>
      </c>
      <c r="AE2841" s="181">
        <f t="shared" si="1803"/>
        <v>0</v>
      </c>
      <c r="AF2841" s="180">
        <v>0</v>
      </c>
      <c r="AG2841" s="180">
        <v>0</v>
      </c>
      <c r="AH2841" s="181">
        <f t="shared" si="1804"/>
        <v>0</v>
      </c>
      <c r="AI2841" s="180">
        <v>0</v>
      </c>
      <c r="AJ2841" s="180">
        <v>0</v>
      </c>
      <c r="AK2841" s="181">
        <f t="shared" si="1805"/>
        <v>0</v>
      </c>
      <c r="AL2841" s="180">
        <v>0</v>
      </c>
      <c r="AM2841" s="180">
        <v>0</v>
      </c>
      <c r="AN2841" s="181">
        <f t="shared" si="1806"/>
        <v>0</v>
      </c>
      <c r="AO2841" s="180">
        <v>0</v>
      </c>
      <c r="AP2841" s="180">
        <v>0</v>
      </c>
      <c r="AQ2841" s="181">
        <f t="shared" si="1807"/>
        <v>0</v>
      </c>
      <c r="AR2841" s="180">
        <v>0</v>
      </c>
      <c r="AS2841" s="180">
        <v>0</v>
      </c>
      <c r="AT2841" s="181">
        <f t="shared" si="1808"/>
        <v>0</v>
      </c>
      <c r="AU2841" s="180">
        <f>+AC2841-AF2841-AI2841-AL2841-AO2841-AR2841</f>
        <v>0</v>
      </c>
      <c r="AV2841" s="180">
        <f>+AD2841-AG2841-AJ2841-AM2841-AP2841-AS2841</f>
        <v>0</v>
      </c>
      <c r="AW2841" s="181">
        <f t="shared" si="1809"/>
        <v>0</v>
      </c>
      <c r="AX2841" s="183">
        <f>+S2841+W2841-AA2841</f>
        <v>0</v>
      </c>
      <c r="AY2841" s="183">
        <f>+T2841+X2841-AB2841</f>
        <v>0</v>
      </c>
      <c r="AZ2841" s="183"/>
      <c r="BA2841" s="183"/>
      <c r="BB2841" s="183"/>
      <c r="BC2841" s="183"/>
      <c r="BD2841" s="183">
        <f>+AX2841-AZ2841-BB2841</f>
        <v>0</v>
      </c>
      <c r="BE2841" s="183">
        <f>+AY2841-BA2841-BC2841</f>
        <v>0</v>
      </c>
    </row>
    <row r="2842" spans="2:57" ht="15.75" hidden="1">
      <c r="B2842" s="130">
        <v>2025</v>
      </c>
      <c r="C2842" s="130">
        <v>20</v>
      </c>
      <c r="D2842" s="131"/>
      <c r="E2842" s="132"/>
      <c r="F2842" s="130">
        <v>4</v>
      </c>
      <c r="G2842" s="130">
        <v>11</v>
      </c>
      <c r="H2842" s="130">
        <v>28</v>
      </c>
      <c r="I2842" s="130"/>
      <c r="J2842" s="130"/>
      <c r="K2842" s="130"/>
      <c r="L2842" s="185" t="s">
        <v>44</v>
      </c>
      <c r="M2842" s="134"/>
      <c r="N2842" s="135" t="s">
        <v>1645</v>
      </c>
      <c r="O2842" s="136">
        <v>0</v>
      </c>
      <c r="P2842" s="136">
        <v>0</v>
      </c>
      <c r="Q2842" s="136">
        <v>0</v>
      </c>
      <c r="R2842" s="137"/>
      <c r="S2842" s="138"/>
      <c r="T2842" s="139"/>
      <c r="U2842" s="136">
        <f t="shared" ref="U2842:AD2842" si="1838">+U2843+U2847+U2865</f>
        <v>0</v>
      </c>
      <c r="V2842" s="136">
        <f t="shared" si="1838"/>
        <v>0</v>
      </c>
      <c r="W2842" s="140">
        <f t="shared" si="1838"/>
        <v>0</v>
      </c>
      <c r="X2842" s="140">
        <f t="shared" si="1838"/>
        <v>0</v>
      </c>
      <c r="Y2842" s="136">
        <f t="shared" si="1838"/>
        <v>0</v>
      </c>
      <c r="Z2842" s="136">
        <f t="shared" si="1838"/>
        <v>0</v>
      </c>
      <c r="AA2842" s="140">
        <f t="shared" si="1838"/>
        <v>0</v>
      </c>
      <c r="AB2842" s="140">
        <f t="shared" si="1838"/>
        <v>0</v>
      </c>
      <c r="AC2842" s="136">
        <f t="shared" si="1838"/>
        <v>0</v>
      </c>
      <c r="AD2842" s="136">
        <f t="shared" si="1838"/>
        <v>0</v>
      </c>
      <c r="AE2842" s="136">
        <f t="shared" si="1803"/>
        <v>0</v>
      </c>
      <c r="AF2842" s="136">
        <f>+AF2843+AF2847+AF2865</f>
        <v>0</v>
      </c>
      <c r="AG2842" s="136">
        <f>+AG2843+AG2847+AG2865</f>
        <v>0</v>
      </c>
      <c r="AH2842" s="136">
        <f t="shared" si="1804"/>
        <v>0</v>
      </c>
      <c r="AI2842" s="136">
        <f>+AI2843+AI2847+AI2865</f>
        <v>0</v>
      </c>
      <c r="AJ2842" s="136">
        <f>+AJ2843+AJ2847+AJ2865</f>
        <v>0</v>
      </c>
      <c r="AK2842" s="136">
        <f t="shared" si="1805"/>
        <v>0</v>
      </c>
      <c r="AL2842" s="136">
        <f>+AL2843+AL2847+AL2865</f>
        <v>0</v>
      </c>
      <c r="AM2842" s="136">
        <f>+AM2843+AM2847+AM2865</f>
        <v>0</v>
      </c>
      <c r="AN2842" s="136">
        <f t="shared" si="1806"/>
        <v>0</v>
      </c>
      <c r="AO2842" s="136">
        <f>+AO2843+AO2847+AO2865</f>
        <v>0</v>
      </c>
      <c r="AP2842" s="136">
        <f>+AP2843+AP2847+AP2865</f>
        <v>0</v>
      </c>
      <c r="AQ2842" s="136">
        <f t="shared" si="1807"/>
        <v>0</v>
      </c>
      <c r="AR2842" s="136">
        <f>+AR2843+AR2847+AR2865</f>
        <v>0</v>
      </c>
      <c r="AS2842" s="136">
        <f>+AS2843+AS2847+AS2865</f>
        <v>0</v>
      </c>
      <c r="AT2842" s="136">
        <f t="shared" si="1808"/>
        <v>0</v>
      </c>
      <c r="AU2842" s="136">
        <f>+AU2843+AU2847+AU2865</f>
        <v>0</v>
      </c>
      <c r="AV2842" s="136">
        <f>+AV2843+AV2847+AV2865</f>
        <v>0</v>
      </c>
      <c r="AW2842" s="136">
        <f t="shared" si="1809"/>
        <v>0</v>
      </c>
      <c r="AX2842" s="138"/>
      <c r="AY2842" s="139"/>
      <c r="AZ2842" s="138"/>
      <c r="BA2842" s="139"/>
      <c r="BB2842" s="138"/>
      <c r="BC2842" s="139"/>
      <c r="BD2842" s="138"/>
      <c r="BE2842" s="139"/>
    </row>
    <row r="2843" spans="2:57" ht="15.75" hidden="1">
      <c r="B2843" s="141">
        <v>2025</v>
      </c>
      <c r="C2843" s="141">
        <v>20</v>
      </c>
      <c r="D2843" s="142"/>
      <c r="E2843" s="143"/>
      <c r="F2843" s="141">
        <v>4</v>
      </c>
      <c r="G2843" s="141">
        <v>11</v>
      </c>
      <c r="H2843" s="141">
        <v>28</v>
      </c>
      <c r="I2843" s="141">
        <v>2000</v>
      </c>
      <c r="J2843" s="141"/>
      <c r="K2843" s="141"/>
      <c r="L2843" s="144"/>
      <c r="M2843" s="237"/>
      <c r="N2843" s="146" t="s">
        <v>78</v>
      </c>
      <c r="O2843" s="147">
        <v>0</v>
      </c>
      <c r="P2843" s="147">
        <v>0</v>
      </c>
      <c r="Q2843" s="147">
        <v>0</v>
      </c>
      <c r="R2843" s="148"/>
      <c r="S2843" s="149"/>
      <c r="T2843" s="150"/>
      <c r="U2843" s="147">
        <f t="shared" ref="U2843:AL2845" si="1839">U2844</f>
        <v>0</v>
      </c>
      <c r="V2843" s="147">
        <f t="shared" si="1839"/>
        <v>0</v>
      </c>
      <c r="W2843" s="151">
        <f t="shared" si="1839"/>
        <v>0</v>
      </c>
      <c r="X2843" s="151">
        <f t="shared" si="1839"/>
        <v>0</v>
      </c>
      <c r="Y2843" s="147">
        <f t="shared" si="1839"/>
        <v>0</v>
      </c>
      <c r="Z2843" s="147">
        <f t="shared" si="1839"/>
        <v>0</v>
      </c>
      <c r="AA2843" s="151">
        <f t="shared" si="1839"/>
        <v>0</v>
      </c>
      <c r="AB2843" s="151">
        <f t="shared" si="1839"/>
        <v>0</v>
      </c>
      <c r="AC2843" s="147">
        <f t="shared" si="1839"/>
        <v>0</v>
      </c>
      <c r="AD2843" s="147">
        <f t="shared" si="1839"/>
        <v>0</v>
      </c>
      <c r="AE2843" s="147">
        <f t="shared" si="1803"/>
        <v>0</v>
      </c>
      <c r="AF2843" s="147">
        <f t="shared" si="1839"/>
        <v>0</v>
      </c>
      <c r="AG2843" s="147">
        <f t="shared" si="1839"/>
        <v>0</v>
      </c>
      <c r="AH2843" s="147">
        <f t="shared" si="1804"/>
        <v>0</v>
      </c>
      <c r="AI2843" s="147">
        <f t="shared" si="1839"/>
        <v>0</v>
      </c>
      <c r="AJ2843" s="147">
        <f t="shared" si="1839"/>
        <v>0</v>
      </c>
      <c r="AK2843" s="147">
        <f t="shared" si="1805"/>
        <v>0</v>
      </c>
      <c r="AL2843" s="147">
        <f t="shared" si="1839"/>
        <v>0</v>
      </c>
      <c r="AM2843" s="147">
        <f t="shared" ref="AL2843:AM2845" si="1840">AM2844</f>
        <v>0</v>
      </c>
      <c r="AN2843" s="147">
        <f t="shared" si="1806"/>
        <v>0</v>
      </c>
      <c r="AO2843" s="147">
        <f t="shared" ref="AO2843:AV2845" si="1841">AO2844</f>
        <v>0</v>
      </c>
      <c r="AP2843" s="147">
        <f t="shared" si="1841"/>
        <v>0</v>
      </c>
      <c r="AQ2843" s="147">
        <f t="shared" si="1807"/>
        <v>0</v>
      </c>
      <c r="AR2843" s="147">
        <f t="shared" si="1841"/>
        <v>0</v>
      </c>
      <c r="AS2843" s="147">
        <f t="shared" si="1841"/>
        <v>0</v>
      </c>
      <c r="AT2843" s="147">
        <f t="shared" si="1808"/>
        <v>0</v>
      </c>
      <c r="AU2843" s="147">
        <f t="shared" si="1841"/>
        <v>0</v>
      </c>
      <c r="AV2843" s="147">
        <f t="shared" si="1841"/>
        <v>0</v>
      </c>
      <c r="AW2843" s="147">
        <f t="shared" si="1809"/>
        <v>0</v>
      </c>
      <c r="AX2843" s="149"/>
      <c r="AY2843" s="150"/>
      <c r="AZ2843" s="149"/>
      <c r="BA2843" s="150"/>
      <c r="BB2843" s="149"/>
      <c r="BC2843" s="150"/>
      <c r="BD2843" s="149"/>
      <c r="BE2843" s="150"/>
    </row>
    <row r="2844" spans="2:57" ht="15.75" hidden="1">
      <c r="B2844" s="152">
        <v>2025</v>
      </c>
      <c r="C2844" s="152">
        <v>20</v>
      </c>
      <c r="D2844" s="153"/>
      <c r="E2844" s="154"/>
      <c r="F2844" s="152">
        <v>4</v>
      </c>
      <c r="G2844" s="152">
        <v>11</v>
      </c>
      <c r="H2844" s="152">
        <v>28</v>
      </c>
      <c r="I2844" s="152">
        <v>2000</v>
      </c>
      <c r="J2844" s="152">
        <v>2900</v>
      </c>
      <c r="K2844" s="152"/>
      <c r="L2844" s="155"/>
      <c r="M2844" s="239"/>
      <c r="N2844" s="157" t="s">
        <v>101</v>
      </c>
      <c r="O2844" s="158">
        <v>0</v>
      </c>
      <c r="P2844" s="158">
        <v>0</v>
      </c>
      <c r="Q2844" s="158">
        <v>0</v>
      </c>
      <c r="R2844" s="159"/>
      <c r="S2844" s="160"/>
      <c r="T2844" s="161"/>
      <c r="U2844" s="158">
        <f t="shared" si="1839"/>
        <v>0</v>
      </c>
      <c r="V2844" s="158">
        <f t="shared" si="1839"/>
        <v>0</v>
      </c>
      <c r="W2844" s="162">
        <f t="shared" si="1839"/>
        <v>0</v>
      </c>
      <c r="X2844" s="162">
        <f t="shared" si="1839"/>
        <v>0</v>
      </c>
      <c r="Y2844" s="158">
        <f t="shared" si="1839"/>
        <v>0</v>
      </c>
      <c r="Z2844" s="158">
        <f t="shared" si="1839"/>
        <v>0</v>
      </c>
      <c r="AA2844" s="162">
        <f t="shared" si="1839"/>
        <v>0</v>
      </c>
      <c r="AB2844" s="162">
        <f t="shared" si="1839"/>
        <v>0</v>
      </c>
      <c r="AC2844" s="158">
        <f t="shared" si="1839"/>
        <v>0</v>
      </c>
      <c r="AD2844" s="158">
        <f t="shared" si="1839"/>
        <v>0</v>
      </c>
      <c r="AE2844" s="158">
        <f t="shared" si="1803"/>
        <v>0</v>
      </c>
      <c r="AF2844" s="158">
        <f t="shared" si="1839"/>
        <v>0</v>
      </c>
      <c r="AG2844" s="158">
        <f t="shared" si="1839"/>
        <v>0</v>
      </c>
      <c r="AH2844" s="158">
        <f t="shared" si="1804"/>
        <v>0</v>
      </c>
      <c r="AI2844" s="158">
        <f t="shared" si="1839"/>
        <v>0</v>
      </c>
      <c r="AJ2844" s="158">
        <f t="shared" si="1839"/>
        <v>0</v>
      </c>
      <c r="AK2844" s="158">
        <f t="shared" si="1805"/>
        <v>0</v>
      </c>
      <c r="AL2844" s="158">
        <f t="shared" si="1840"/>
        <v>0</v>
      </c>
      <c r="AM2844" s="158">
        <f t="shared" si="1840"/>
        <v>0</v>
      </c>
      <c r="AN2844" s="158">
        <f t="shared" si="1806"/>
        <v>0</v>
      </c>
      <c r="AO2844" s="158">
        <f t="shared" si="1841"/>
        <v>0</v>
      </c>
      <c r="AP2844" s="158">
        <f t="shared" si="1841"/>
        <v>0</v>
      </c>
      <c r="AQ2844" s="158">
        <f t="shared" si="1807"/>
        <v>0</v>
      </c>
      <c r="AR2844" s="158">
        <f t="shared" si="1841"/>
        <v>0</v>
      </c>
      <c r="AS2844" s="158">
        <f t="shared" si="1841"/>
        <v>0</v>
      </c>
      <c r="AT2844" s="158">
        <f t="shared" si="1808"/>
        <v>0</v>
      </c>
      <c r="AU2844" s="158">
        <f t="shared" si="1841"/>
        <v>0</v>
      </c>
      <c r="AV2844" s="158">
        <f t="shared" si="1841"/>
        <v>0</v>
      </c>
      <c r="AW2844" s="158">
        <f t="shared" si="1809"/>
        <v>0</v>
      </c>
      <c r="AX2844" s="160"/>
      <c r="AY2844" s="161"/>
      <c r="AZ2844" s="160"/>
      <c r="BA2844" s="161"/>
      <c r="BB2844" s="160"/>
      <c r="BC2844" s="161"/>
      <c r="BD2844" s="160"/>
      <c r="BE2844" s="161"/>
    </row>
    <row r="2845" spans="2:57" ht="31.5" hidden="1">
      <c r="B2845" s="163">
        <v>2025</v>
      </c>
      <c r="C2845" s="163">
        <v>20</v>
      </c>
      <c r="D2845" s="164"/>
      <c r="E2845" s="165"/>
      <c r="F2845" s="163">
        <v>4</v>
      </c>
      <c r="G2845" s="163">
        <v>11</v>
      </c>
      <c r="H2845" s="163">
        <v>28</v>
      </c>
      <c r="I2845" s="163">
        <v>2000</v>
      </c>
      <c r="J2845" s="163">
        <v>2900</v>
      </c>
      <c r="K2845" s="163">
        <v>294</v>
      </c>
      <c r="L2845" s="166"/>
      <c r="M2845" s="241"/>
      <c r="N2845" s="168" t="s">
        <v>102</v>
      </c>
      <c r="O2845" s="169">
        <v>0</v>
      </c>
      <c r="P2845" s="169">
        <v>0</v>
      </c>
      <c r="Q2845" s="169">
        <v>0</v>
      </c>
      <c r="R2845" s="170"/>
      <c r="S2845" s="171"/>
      <c r="T2845" s="172"/>
      <c r="U2845" s="169">
        <f t="shared" si="1839"/>
        <v>0</v>
      </c>
      <c r="V2845" s="169">
        <f t="shared" si="1839"/>
        <v>0</v>
      </c>
      <c r="W2845" s="173">
        <f t="shared" si="1839"/>
        <v>0</v>
      </c>
      <c r="X2845" s="173">
        <f t="shared" si="1839"/>
        <v>0</v>
      </c>
      <c r="Y2845" s="169">
        <f t="shared" si="1839"/>
        <v>0</v>
      </c>
      <c r="Z2845" s="169">
        <f t="shared" si="1839"/>
        <v>0</v>
      </c>
      <c r="AA2845" s="173">
        <f t="shared" si="1839"/>
        <v>0</v>
      </c>
      <c r="AB2845" s="173">
        <f t="shared" si="1839"/>
        <v>0</v>
      </c>
      <c r="AC2845" s="169">
        <f t="shared" si="1839"/>
        <v>0</v>
      </c>
      <c r="AD2845" s="169">
        <f t="shared" si="1839"/>
        <v>0</v>
      </c>
      <c r="AE2845" s="169">
        <f t="shared" si="1803"/>
        <v>0</v>
      </c>
      <c r="AF2845" s="169">
        <f t="shared" si="1839"/>
        <v>0</v>
      </c>
      <c r="AG2845" s="169">
        <f t="shared" si="1839"/>
        <v>0</v>
      </c>
      <c r="AH2845" s="169">
        <f t="shared" si="1804"/>
        <v>0</v>
      </c>
      <c r="AI2845" s="169">
        <f t="shared" si="1839"/>
        <v>0</v>
      </c>
      <c r="AJ2845" s="169">
        <f t="shared" si="1839"/>
        <v>0</v>
      </c>
      <c r="AK2845" s="169">
        <f t="shared" si="1805"/>
        <v>0</v>
      </c>
      <c r="AL2845" s="169">
        <f t="shared" si="1840"/>
        <v>0</v>
      </c>
      <c r="AM2845" s="169">
        <f t="shared" si="1840"/>
        <v>0</v>
      </c>
      <c r="AN2845" s="169">
        <f t="shared" si="1806"/>
        <v>0</v>
      </c>
      <c r="AO2845" s="169">
        <f t="shared" si="1841"/>
        <v>0</v>
      </c>
      <c r="AP2845" s="169">
        <f t="shared" si="1841"/>
        <v>0</v>
      </c>
      <c r="AQ2845" s="169">
        <f t="shared" si="1807"/>
        <v>0</v>
      </c>
      <c r="AR2845" s="169">
        <f t="shared" si="1841"/>
        <v>0</v>
      </c>
      <c r="AS2845" s="169">
        <f t="shared" si="1841"/>
        <v>0</v>
      </c>
      <c r="AT2845" s="169">
        <f t="shared" si="1808"/>
        <v>0</v>
      </c>
      <c r="AU2845" s="169">
        <f t="shared" si="1841"/>
        <v>0</v>
      </c>
      <c r="AV2845" s="169">
        <f t="shared" si="1841"/>
        <v>0</v>
      </c>
      <c r="AW2845" s="169">
        <f t="shared" si="1809"/>
        <v>0</v>
      </c>
      <c r="AX2845" s="171"/>
      <c r="AY2845" s="172"/>
      <c r="AZ2845" s="171"/>
      <c r="BA2845" s="172"/>
      <c r="BB2845" s="171"/>
      <c r="BC2845" s="172"/>
      <c r="BD2845" s="171"/>
      <c r="BE2845" s="172"/>
    </row>
    <row r="2846" spans="2:57" ht="30" hidden="1">
      <c r="B2846" s="174">
        <v>2025</v>
      </c>
      <c r="C2846" s="174">
        <v>20</v>
      </c>
      <c r="D2846" s="175">
        <v>0</v>
      </c>
      <c r="E2846" s="176"/>
      <c r="F2846" s="174">
        <v>4</v>
      </c>
      <c r="G2846" s="174">
        <v>11</v>
      </c>
      <c r="H2846" s="174">
        <v>28</v>
      </c>
      <c r="I2846" s="174">
        <v>2000</v>
      </c>
      <c r="J2846" s="174">
        <v>2900</v>
      </c>
      <c r="K2846" s="174">
        <v>294</v>
      </c>
      <c r="L2846" s="177">
        <v>1246</v>
      </c>
      <c r="M2846" s="178">
        <v>0</v>
      </c>
      <c r="N2846" s="179" t="s">
        <v>1646</v>
      </c>
      <c r="O2846" s="180">
        <v>0</v>
      </c>
      <c r="P2846" s="180">
        <v>0</v>
      </c>
      <c r="Q2846" s="181">
        <v>0</v>
      </c>
      <c r="R2846" s="182" t="s">
        <v>98</v>
      </c>
      <c r="S2846" s="183">
        <v>0</v>
      </c>
      <c r="T2846" s="183">
        <v>0</v>
      </c>
      <c r="U2846" s="180">
        <v>0</v>
      </c>
      <c r="V2846" s="180">
        <v>0</v>
      </c>
      <c r="W2846" s="183">
        <v>0</v>
      </c>
      <c r="X2846" s="183">
        <v>0</v>
      </c>
      <c r="Y2846" s="180">
        <v>0</v>
      </c>
      <c r="Z2846" s="180">
        <v>0</v>
      </c>
      <c r="AA2846" s="183">
        <v>0</v>
      </c>
      <c r="AB2846" s="183">
        <v>0</v>
      </c>
      <c r="AC2846" s="180">
        <f>+O2846+U2846-Y2846</f>
        <v>0</v>
      </c>
      <c r="AD2846" s="180">
        <f>+P2846+V2846-Z2846</f>
        <v>0</v>
      </c>
      <c r="AE2846" s="181">
        <f t="shared" si="1803"/>
        <v>0</v>
      </c>
      <c r="AF2846" s="180">
        <v>0</v>
      </c>
      <c r="AG2846" s="180">
        <v>0</v>
      </c>
      <c r="AH2846" s="181">
        <f t="shared" si="1804"/>
        <v>0</v>
      </c>
      <c r="AI2846" s="180">
        <v>0</v>
      </c>
      <c r="AJ2846" s="180">
        <v>0</v>
      </c>
      <c r="AK2846" s="181">
        <f t="shared" si="1805"/>
        <v>0</v>
      </c>
      <c r="AL2846" s="180">
        <v>0</v>
      </c>
      <c r="AM2846" s="180">
        <v>0</v>
      </c>
      <c r="AN2846" s="181">
        <f t="shared" si="1806"/>
        <v>0</v>
      </c>
      <c r="AO2846" s="180">
        <v>0</v>
      </c>
      <c r="AP2846" s="180">
        <v>0</v>
      </c>
      <c r="AQ2846" s="181">
        <f t="shared" si="1807"/>
        <v>0</v>
      </c>
      <c r="AR2846" s="180">
        <v>0</v>
      </c>
      <c r="AS2846" s="180">
        <v>0</v>
      </c>
      <c r="AT2846" s="181">
        <f t="shared" si="1808"/>
        <v>0</v>
      </c>
      <c r="AU2846" s="180">
        <f>+AC2846-AF2846-AI2846-AL2846-AO2846-AR2846</f>
        <v>0</v>
      </c>
      <c r="AV2846" s="180">
        <f>+AD2846-AG2846-AJ2846-AM2846-AP2846-AS2846</f>
        <v>0</v>
      </c>
      <c r="AW2846" s="181">
        <f t="shared" si="1809"/>
        <v>0</v>
      </c>
      <c r="AX2846" s="183">
        <f>+S2846+W2846-AA2846</f>
        <v>0</v>
      </c>
      <c r="AY2846" s="183">
        <f>+T2846+X2846-AB2846</f>
        <v>0</v>
      </c>
      <c r="AZ2846" s="183"/>
      <c r="BA2846" s="183"/>
      <c r="BB2846" s="183"/>
      <c r="BC2846" s="183"/>
      <c r="BD2846" s="183">
        <f>+AX2846-AZ2846-BB2846</f>
        <v>0</v>
      </c>
      <c r="BE2846" s="183">
        <f>+AY2846-BA2846-BC2846</f>
        <v>0</v>
      </c>
    </row>
    <row r="2847" spans="2:57" ht="15.75" hidden="1">
      <c r="B2847" s="141">
        <v>2025</v>
      </c>
      <c r="C2847" s="141">
        <v>20</v>
      </c>
      <c r="D2847" s="142"/>
      <c r="E2847" s="143"/>
      <c r="F2847" s="141">
        <v>4</v>
      </c>
      <c r="G2847" s="141">
        <v>11</v>
      </c>
      <c r="H2847" s="141">
        <v>28</v>
      </c>
      <c r="I2847" s="141">
        <v>3000</v>
      </c>
      <c r="J2847" s="141"/>
      <c r="K2847" s="141"/>
      <c r="L2847" s="144"/>
      <c r="M2847" s="237"/>
      <c r="N2847" s="146" t="s">
        <v>46</v>
      </c>
      <c r="O2847" s="147">
        <v>0</v>
      </c>
      <c r="P2847" s="147">
        <v>0</v>
      </c>
      <c r="Q2847" s="147">
        <v>0</v>
      </c>
      <c r="R2847" s="148"/>
      <c r="S2847" s="149"/>
      <c r="T2847" s="150"/>
      <c r="U2847" s="147">
        <f t="shared" ref="U2847:AD2847" si="1842">+U2848+U2851+U2855</f>
        <v>0</v>
      </c>
      <c r="V2847" s="147">
        <f t="shared" si="1842"/>
        <v>0</v>
      </c>
      <c r="W2847" s="151">
        <f t="shared" si="1842"/>
        <v>0</v>
      </c>
      <c r="X2847" s="151">
        <f t="shared" si="1842"/>
        <v>0</v>
      </c>
      <c r="Y2847" s="147">
        <f t="shared" si="1842"/>
        <v>0</v>
      </c>
      <c r="Z2847" s="147">
        <f t="shared" si="1842"/>
        <v>0</v>
      </c>
      <c r="AA2847" s="151">
        <f t="shared" si="1842"/>
        <v>0</v>
      </c>
      <c r="AB2847" s="151">
        <f t="shared" si="1842"/>
        <v>0</v>
      </c>
      <c r="AC2847" s="147">
        <f t="shared" si="1842"/>
        <v>0</v>
      </c>
      <c r="AD2847" s="147">
        <f t="shared" si="1842"/>
        <v>0</v>
      </c>
      <c r="AE2847" s="147">
        <f t="shared" si="1803"/>
        <v>0</v>
      </c>
      <c r="AF2847" s="147">
        <f>+AF2848+AF2851+AF2855</f>
        <v>0</v>
      </c>
      <c r="AG2847" s="147">
        <f>+AG2848+AG2851+AG2855</f>
        <v>0</v>
      </c>
      <c r="AH2847" s="147">
        <f t="shared" si="1804"/>
        <v>0</v>
      </c>
      <c r="AI2847" s="147">
        <f>+AI2848+AI2851+AI2855</f>
        <v>0</v>
      </c>
      <c r="AJ2847" s="147">
        <f>+AJ2848+AJ2851+AJ2855</f>
        <v>0</v>
      </c>
      <c r="AK2847" s="147">
        <f t="shared" si="1805"/>
        <v>0</v>
      </c>
      <c r="AL2847" s="147">
        <f>+AL2848+AL2851+AL2855</f>
        <v>0</v>
      </c>
      <c r="AM2847" s="147">
        <f>+AM2848+AM2851+AM2855</f>
        <v>0</v>
      </c>
      <c r="AN2847" s="147">
        <f t="shared" si="1806"/>
        <v>0</v>
      </c>
      <c r="AO2847" s="147">
        <f>+AO2848+AO2851+AO2855</f>
        <v>0</v>
      </c>
      <c r="AP2847" s="147">
        <f>+AP2848+AP2851+AP2855</f>
        <v>0</v>
      </c>
      <c r="AQ2847" s="147">
        <f t="shared" si="1807"/>
        <v>0</v>
      </c>
      <c r="AR2847" s="147">
        <f>+AR2848+AR2851+AR2855</f>
        <v>0</v>
      </c>
      <c r="AS2847" s="147">
        <f>+AS2848+AS2851+AS2855</f>
        <v>0</v>
      </c>
      <c r="AT2847" s="147">
        <f t="shared" si="1808"/>
        <v>0</v>
      </c>
      <c r="AU2847" s="147">
        <f>+AU2848+AU2851+AU2855</f>
        <v>0</v>
      </c>
      <c r="AV2847" s="147">
        <f>+AV2848+AV2851+AV2855</f>
        <v>0</v>
      </c>
      <c r="AW2847" s="147">
        <f t="shared" si="1809"/>
        <v>0</v>
      </c>
      <c r="AX2847" s="149"/>
      <c r="AY2847" s="150"/>
      <c r="AZ2847" s="149"/>
      <c r="BA2847" s="150"/>
      <c r="BB2847" s="149"/>
      <c r="BC2847" s="150"/>
      <c r="BD2847" s="149"/>
      <c r="BE2847" s="150"/>
    </row>
    <row r="2848" spans="2:57" ht="15.75" hidden="1">
      <c r="B2848" s="152">
        <v>2025</v>
      </c>
      <c r="C2848" s="152">
        <v>20</v>
      </c>
      <c r="D2848" s="153"/>
      <c r="E2848" s="154"/>
      <c r="F2848" s="152">
        <v>4</v>
      </c>
      <c r="G2848" s="152">
        <v>11</v>
      </c>
      <c r="H2848" s="152">
        <v>28</v>
      </c>
      <c r="I2848" s="152">
        <v>3000</v>
      </c>
      <c r="J2848" s="152">
        <v>3200</v>
      </c>
      <c r="K2848" s="152"/>
      <c r="L2848" s="155"/>
      <c r="M2848" s="156"/>
      <c r="N2848" s="157" t="s">
        <v>108</v>
      </c>
      <c r="O2848" s="158">
        <v>0</v>
      </c>
      <c r="P2848" s="158">
        <v>0</v>
      </c>
      <c r="Q2848" s="158">
        <v>0</v>
      </c>
      <c r="R2848" s="159"/>
      <c r="S2848" s="160"/>
      <c r="T2848" s="161"/>
      <c r="U2848" s="158">
        <f t="shared" ref="U2848:AD2849" si="1843">U2849</f>
        <v>0</v>
      </c>
      <c r="V2848" s="158">
        <f t="shared" si="1843"/>
        <v>0</v>
      </c>
      <c r="W2848" s="162">
        <f t="shared" si="1843"/>
        <v>0</v>
      </c>
      <c r="X2848" s="162">
        <f t="shared" si="1843"/>
        <v>0</v>
      </c>
      <c r="Y2848" s="158">
        <f t="shared" si="1843"/>
        <v>0</v>
      </c>
      <c r="Z2848" s="158">
        <f t="shared" si="1843"/>
        <v>0</v>
      </c>
      <c r="AA2848" s="162">
        <f t="shared" si="1843"/>
        <v>0</v>
      </c>
      <c r="AB2848" s="162">
        <f t="shared" si="1843"/>
        <v>0</v>
      </c>
      <c r="AC2848" s="158">
        <f t="shared" si="1843"/>
        <v>0</v>
      </c>
      <c r="AD2848" s="158">
        <f t="shared" si="1843"/>
        <v>0</v>
      </c>
      <c r="AE2848" s="158">
        <f t="shared" si="1803"/>
        <v>0</v>
      </c>
      <c r="AF2848" s="158">
        <f>AF2849</f>
        <v>0</v>
      </c>
      <c r="AG2848" s="158">
        <f>AG2849</f>
        <v>0</v>
      </c>
      <c r="AH2848" s="158">
        <f t="shared" si="1804"/>
        <v>0</v>
      </c>
      <c r="AI2848" s="158">
        <f>AI2849</f>
        <v>0</v>
      </c>
      <c r="AJ2848" s="158">
        <f>AJ2849</f>
        <v>0</v>
      </c>
      <c r="AK2848" s="158">
        <f t="shared" si="1805"/>
        <v>0</v>
      </c>
      <c r="AL2848" s="158">
        <f>AL2849</f>
        <v>0</v>
      </c>
      <c r="AM2848" s="158">
        <f>AM2849</f>
        <v>0</v>
      </c>
      <c r="AN2848" s="158">
        <f t="shared" si="1806"/>
        <v>0</v>
      </c>
      <c r="AO2848" s="158">
        <f>AO2849</f>
        <v>0</v>
      </c>
      <c r="AP2848" s="158">
        <f>AP2849</f>
        <v>0</v>
      </c>
      <c r="AQ2848" s="158">
        <f t="shared" si="1807"/>
        <v>0</v>
      </c>
      <c r="AR2848" s="158">
        <f>AR2849</f>
        <v>0</v>
      </c>
      <c r="AS2848" s="158">
        <f>AS2849</f>
        <v>0</v>
      </c>
      <c r="AT2848" s="158">
        <f t="shared" si="1808"/>
        <v>0</v>
      </c>
      <c r="AU2848" s="158">
        <f>AU2849</f>
        <v>0</v>
      </c>
      <c r="AV2848" s="158">
        <f>AV2849</f>
        <v>0</v>
      </c>
      <c r="AW2848" s="158">
        <f t="shared" si="1809"/>
        <v>0</v>
      </c>
      <c r="AX2848" s="160"/>
      <c r="AY2848" s="161"/>
      <c r="AZ2848" s="160"/>
      <c r="BA2848" s="161"/>
      <c r="BB2848" s="160"/>
      <c r="BC2848" s="161"/>
      <c r="BD2848" s="160"/>
      <c r="BE2848" s="161"/>
    </row>
    <row r="2849" spans="2:57" ht="31.5" hidden="1">
      <c r="B2849" s="163">
        <v>2025</v>
      </c>
      <c r="C2849" s="163">
        <v>20</v>
      </c>
      <c r="D2849" s="164"/>
      <c r="E2849" s="165"/>
      <c r="F2849" s="163">
        <v>4</v>
      </c>
      <c r="G2849" s="163">
        <v>11</v>
      </c>
      <c r="H2849" s="163">
        <v>28</v>
      </c>
      <c r="I2849" s="163">
        <v>3000</v>
      </c>
      <c r="J2849" s="163">
        <v>3200</v>
      </c>
      <c r="K2849" s="163">
        <v>323</v>
      </c>
      <c r="L2849" s="166"/>
      <c r="M2849" s="241"/>
      <c r="N2849" s="168" t="s">
        <v>1639</v>
      </c>
      <c r="O2849" s="169">
        <v>0</v>
      </c>
      <c r="P2849" s="169">
        <v>0</v>
      </c>
      <c r="Q2849" s="169">
        <v>0</v>
      </c>
      <c r="R2849" s="170"/>
      <c r="S2849" s="171"/>
      <c r="T2849" s="172"/>
      <c r="U2849" s="169">
        <f t="shared" si="1843"/>
        <v>0</v>
      </c>
      <c r="V2849" s="169">
        <f t="shared" si="1843"/>
        <v>0</v>
      </c>
      <c r="W2849" s="173">
        <f t="shared" si="1843"/>
        <v>0</v>
      </c>
      <c r="X2849" s="173">
        <f t="shared" si="1843"/>
        <v>0</v>
      </c>
      <c r="Y2849" s="169">
        <f t="shared" si="1843"/>
        <v>0</v>
      </c>
      <c r="Z2849" s="169">
        <f t="shared" si="1843"/>
        <v>0</v>
      </c>
      <c r="AA2849" s="173">
        <f t="shared" si="1843"/>
        <v>0</v>
      </c>
      <c r="AB2849" s="173">
        <f t="shared" si="1843"/>
        <v>0</v>
      </c>
      <c r="AC2849" s="169">
        <f t="shared" si="1843"/>
        <v>0</v>
      </c>
      <c r="AD2849" s="169">
        <f t="shared" si="1843"/>
        <v>0</v>
      </c>
      <c r="AE2849" s="169">
        <f t="shared" si="1803"/>
        <v>0</v>
      </c>
      <c r="AF2849" s="169">
        <f>AF2850</f>
        <v>0</v>
      </c>
      <c r="AG2849" s="169">
        <f>AG2850</f>
        <v>0</v>
      </c>
      <c r="AH2849" s="169">
        <f t="shared" si="1804"/>
        <v>0</v>
      </c>
      <c r="AI2849" s="169">
        <f>AI2850</f>
        <v>0</v>
      </c>
      <c r="AJ2849" s="169">
        <f>AJ2850</f>
        <v>0</v>
      </c>
      <c r="AK2849" s="169">
        <f t="shared" si="1805"/>
        <v>0</v>
      </c>
      <c r="AL2849" s="169">
        <f>AL2850</f>
        <v>0</v>
      </c>
      <c r="AM2849" s="169">
        <f>AM2850</f>
        <v>0</v>
      </c>
      <c r="AN2849" s="169">
        <f t="shared" si="1806"/>
        <v>0</v>
      </c>
      <c r="AO2849" s="169">
        <f>AO2850</f>
        <v>0</v>
      </c>
      <c r="AP2849" s="169">
        <f>AP2850</f>
        <v>0</v>
      </c>
      <c r="AQ2849" s="169">
        <f t="shared" si="1807"/>
        <v>0</v>
      </c>
      <c r="AR2849" s="169">
        <f>AR2850</f>
        <v>0</v>
      </c>
      <c r="AS2849" s="169">
        <f>AS2850</f>
        <v>0</v>
      </c>
      <c r="AT2849" s="169">
        <f t="shared" si="1808"/>
        <v>0</v>
      </c>
      <c r="AU2849" s="169">
        <f>AU2850</f>
        <v>0</v>
      </c>
      <c r="AV2849" s="169">
        <f>AV2850</f>
        <v>0</v>
      </c>
      <c r="AW2849" s="169">
        <f t="shared" si="1809"/>
        <v>0</v>
      </c>
      <c r="AX2849" s="171"/>
      <c r="AY2849" s="172"/>
      <c r="AZ2849" s="171"/>
      <c r="BA2849" s="172"/>
      <c r="BB2849" s="171"/>
      <c r="BC2849" s="172"/>
      <c r="BD2849" s="171"/>
      <c r="BE2849" s="172"/>
    </row>
    <row r="2850" spans="2:57" ht="15.75" hidden="1">
      <c r="B2850" s="174">
        <v>2025</v>
      </c>
      <c r="C2850" s="174">
        <v>20</v>
      </c>
      <c r="D2850" s="175">
        <v>0</v>
      </c>
      <c r="E2850" s="176"/>
      <c r="F2850" s="174">
        <v>4</v>
      </c>
      <c r="G2850" s="174">
        <v>11</v>
      </c>
      <c r="H2850" s="174">
        <v>28</v>
      </c>
      <c r="I2850" s="174">
        <v>3000</v>
      </c>
      <c r="J2850" s="174">
        <v>3200</v>
      </c>
      <c r="K2850" s="174">
        <v>323</v>
      </c>
      <c r="L2850" s="177">
        <v>65</v>
      </c>
      <c r="M2850" s="178">
        <v>0</v>
      </c>
      <c r="N2850" s="179" t="s">
        <v>1098</v>
      </c>
      <c r="O2850" s="180">
        <v>0</v>
      </c>
      <c r="P2850" s="180">
        <v>0</v>
      </c>
      <c r="Q2850" s="181">
        <v>0</v>
      </c>
      <c r="R2850" s="182" t="s">
        <v>50</v>
      </c>
      <c r="S2850" s="183">
        <v>0</v>
      </c>
      <c r="T2850" s="183">
        <v>0</v>
      </c>
      <c r="U2850" s="180">
        <v>0</v>
      </c>
      <c r="V2850" s="180">
        <v>0</v>
      </c>
      <c r="W2850" s="183">
        <v>0</v>
      </c>
      <c r="X2850" s="183">
        <v>0</v>
      </c>
      <c r="Y2850" s="180">
        <v>0</v>
      </c>
      <c r="Z2850" s="180">
        <v>0</v>
      </c>
      <c r="AA2850" s="183">
        <v>0</v>
      </c>
      <c r="AB2850" s="183">
        <v>0</v>
      </c>
      <c r="AC2850" s="180">
        <f>+O2850+U2850-Y2850</f>
        <v>0</v>
      </c>
      <c r="AD2850" s="180">
        <f>+P2850+V2850-Z2850</f>
        <v>0</v>
      </c>
      <c r="AE2850" s="181">
        <f t="shared" si="1803"/>
        <v>0</v>
      </c>
      <c r="AF2850" s="180">
        <v>0</v>
      </c>
      <c r="AG2850" s="180">
        <v>0</v>
      </c>
      <c r="AH2850" s="181">
        <f t="shared" si="1804"/>
        <v>0</v>
      </c>
      <c r="AI2850" s="180">
        <v>0</v>
      </c>
      <c r="AJ2850" s="180">
        <v>0</v>
      </c>
      <c r="AK2850" s="181">
        <f t="shared" si="1805"/>
        <v>0</v>
      </c>
      <c r="AL2850" s="180">
        <v>0</v>
      </c>
      <c r="AM2850" s="180">
        <v>0</v>
      </c>
      <c r="AN2850" s="181">
        <f t="shared" si="1806"/>
        <v>0</v>
      </c>
      <c r="AO2850" s="180">
        <v>0</v>
      </c>
      <c r="AP2850" s="180">
        <v>0</v>
      </c>
      <c r="AQ2850" s="181">
        <f t="shared" si="1807"/>
        <v>0</v>
      </c>
      <c r="AR2850" s="180">
        <v>0</v>
      </c>
      <c r="AS2850" s="180">
        <v>0</v>
      </c>
      <c r="AT2850" s="181">
        <f t="shared" si="1808"/>
        <v>0</v>
      </c>
      <c r="AU2850" s="180">
        <f>+AC2850-AF2850-AI2850-AL2850-AO2850-AR2850</f>
        <v>0</v>
      </c>
      <c r="AV2850" s="180">
        <f>+AD2850-AG2850-AJ2850-AM2850-AP2850-AS2850</f>
        <v>0</v>
      </c>
      <c r="AW2850" s="181">
        <f t="shared" si="1809"/>
        <v>0</v>
      </c>
      <c r="AX2850" s="183">
        <f>+S2850+W2850-AA2850</f>
        <v>0</v>
      </c>
      <c r="AY2850" s="183">
        <f>+T2850+X2850-AB2850</f>
        <v>0</v>
      </c>
      <c r="AZ2850" s="183"/>
      <c r="BA2850" s="183"/>
      <c r="BB2850" s="183"/>
      <c r="BC2850" s="183"/>
      <c r="BD2850" s="183">
        <f>+AX2850-AZ2850-BB2850</f>
        <v>0</v>
      </c>
      <c r="BE2850" s="183">
        <f>+AY2850-BA2850-BC2850</f>
        <v>0</v>
      </c>
    </row>
    <row r="2851" spans="2:57" ht="15.75" hidden="1">
      <c r="B2851" s="152">
        <v>2025</v>
      </c>
      <c r="C2851" s="152">
        <v>20</v>
      </c>
      <c r="D2851" s="153"/>
      <c r="E2851" s="154"/>
      <c r="F2851" s="152">
        <v>4</v>
      </c>
      <c r="G2851" s="152">
        <v>11</v>
      </c>
      <c r="H2851" s="152">
        <v>28</v>
      </c>
      <c r="I2851" s="152">
        <v>3000</v>
      </c>
      <c r="J2851" s="152">
        <v>3400</v>
      </c>
      <c r="K2851" s="152"/>
      <c r="L2851" s="155"/>
      <c r="M2851" s="239"/>
      <c r="N2851" s="157" t="s">
        <v>1647</v>
      </c>
      <c r="O2851" s="158">
        <v>0</v>
      </c>
      <c r="P2851" s="158">
        <v>0</v>
      </c>
      <c r="Q2851" s="158">
        <v>0</v>
      </c>
      <c r="R2851" s="159"/>
      <c r="S2851" s="160"/>
      <c r="T2851" s="161"/>
      <c r="U2851" s="158">
        <f t="shared" ref="U2851:AD2851" si="1844">+U2852</f>
        <v>0</v>
      </c>
      <c r="V2851" s="158">
        <f t="shared" si="1844"/>
        <v>0</v>
      </c>
      <c r="W2851" s="162">
        <f t="shared" si="1844"/>
        <v>0</v>
      </c>
      <c r="X2851" s="162">
        <f t="shared" si="1844"/>
        <v>0</v>
      </c>
      <c r="Y2851" s="158">
        <f t="shared" si="1844"/>
        <v>0</v>
      </c>
      <c r="Z2851" s="158">
        <f t="shared" si="1844"/>
        <v>0</v>
      </c>
      <c r="AA2851" s="162">
        <f t="shared" si="1844"/>
        <v>0</v>
      </c>
      <c r="AB2851" s="162">
        <f t="shared" si="1844"/>
        <v>0</v>
      </c>
      <c r="AC2851" s="158">
        <f t="shared" si="1844"/>
        <v>0</v>
      </c>
      <c r="AD2851" s="158">
        <f t="shared" si="1844"/>
        <v>0</v>
      </c>
      <c r="AE2851" s="158">
        <f t="shared" si="1803"/>
        <v>0</v>
      </c>
      <c r="AF2851" s="158">
        <f>+AF2852</f>
        <v>0</v>
      </c>
      <c r="AG2851" s="158">
        <f>+AG2852</f>
        <v>0</v>
      </c>
      <c r="AH2851" s="158">
        <f t="shared" si="1804"/>
        <v>0</v>
      </c>
      <c r="AI2851" s="158">
        <f>+AI2852</f>
        <v>0</v>
      </c>
      <c r="AJ2851" s="158">
        <f>+AJ2852</f>
        <v>0</v>
      </c>
      <c r="AK2851" s="158">
        <f t="shared" si="1805"/>
        <v>0</v>
      </c>
      <c r="AL2851" s="158">
        <f>+AL2852</f>
        <v>0</v>
      </c>
      <c r="AM2851" s="158">
        <f>+AM2852</f>
        <v>0</v>
      </c>
      <c r="AN2851" s="158">
        <f t="shared" si="1806"/>
        <v>0</v>
      </c>
      <c r="AO2851" s="158">
        <f>+AO2852</f>
        <v>0</v>
      </c>
      <c r="AP2851" s="158">
        <f>+AP2852</f>
        <v>0</v>
      </c>
      <c r="AQ2851" s="158">
        <f t="shared" si="1807"/>
        <v>0</v>
      </c>
      <c r="AR2851" s="158">
        <f>+AR2852</f>
        <v>0</v>
      </c>
      <c r="AS2851" s="158">
        <f>+AS2852</f>
        <v>0</v>
      </c>
      <c r="AT2851" s="158">
        <f t="shared" si="1808"/>
        <v>0</v>
      </c>
      <c r="AU2851" s="158">
        <f>+AU2852</f>
        <v>0</v>
      </c>
      <c r="AV2851" s="158">
        <f>+AV2852</f>
        <v>0</v>
      </c>
      <c r="AW2851" s="158">
        <f t="shared" si="1809"/>
        <v>0</v>
      </c>
      <c r="AX2851" s="160"/>
      <c r="AY2851" s="161"/>
      <c r="AZ2851" s="160"/>
      <c r="BA2851" s="161"/>
      <c r="BB2851" s="160"/>
      <c r="BC2851" s="161"/>
      <c r="BD2851" s="160"/>
      <c r="BE2851" s="161"/>
    </row>
    <row r="2852" spans="2:57" ht="15.75" hidden="1">
      <c r="B2852" s="163">
        <v>2025</v>
      </c>
      <c r="C2852" s="163">
        <v>20</v>
      </c>
      <c r="D2852" s="164"/>
      <c r="E2852" s="165"/>
      <c r="F2852" s="163">
        <v>4</v>
      </c>
      <c r="G2852" s="163">
        <v>11</v>
      </c>
      <c r="H2852" s="163">
        <v>28</v>
      </c>
      <c r="I2852" s="163">
        <v>3000</v>
      </c>
      <c r="J2852" s="163">
        <v>3400</v>
      </c>
      <c r="K2852" s="163">
        <v>345</v>
      </c>
      <c r="L2852" s="166"/>
      <c r="M2852" s="241"/>
      <c r="N2852" s="168" t="s">
        <v>1541</v>
      </c>
      <c r="O2852" s="169">
        <v>0</v>
      </c>
      <c r="P2852" s="169">
        <v>0</v>
      </c>
      <c r="Q2852" s="169">
        <v>0</v>
      </c>
      <c r="R2852" s="170"/>
      <c r="S2852" s="171"/>
      <c r="T2852" s="172"/>
      <c r="U2852" s="169">
        <f t="shared" ref="U2852:AD2852" si="1845">SUM(U2853:U2854)</f>
        <v>0</v>
      </c>
      <c r="V2852" s="169">
        <f t="shared" si="1845"/>
        <v>0</v>
      </c>
      <c r="W2852" s="173">
        <f t="shared" si="1845"/>
        <v>0</v>
      </c>
      <c r="X2852" s="173">
        <f t="shared" si="1845"/>
        <v>0</v>
      </c>
      <c r="Y2852" s="169">
        <f t="shared" si="1845"/>
        <v>0</v>
      </c>
      <c r="Z2852" s="169">
        <f t="shared" si="1845"/>
        <v>0</v>
      </c>
      <c r="AA2852" s="173">
        <f t="shared" si="1845"/>
        <v>0</v>
      </c>
      <c r="AB2852" s="173">
        <f t="shared" si="1845"/>
        <v>0</v>
      </c>
      <c r="AC2852" s="169">
        <f t="shared" si="1845"/>
        <v>0</v>
      </c>
      <c r="AD2852" s="169">
        <f t="shared" si="1845"/>
        <v>0</v>
      </c>
      <c r="AE2852" s="169">
        <f t="shared" si="1803"/>
        <v>0</v>
      </c>
      <c r="AF2852" s="169">
        <f>SUM(AF2853:AF2854)</f>
        <v>0</v>
      </c>
      <c r="AG2852" s="169">
        <f>SUM(AG2853:AG2854)</f>
        <v>0</v>
      </c>
      <c r="AH2852" s="169">
        <f t="shared" si="1804"/>
        <v>0</v>
      </c>
      <c r="AI2852" s="169">
        <f>SUM(AI2853:AI2854)</f>
        <v>0</v>
      </c>
      <c r="AJ2852" s="169">
        <f>SUM(AJ2853:AJ2854)</f>
        <v>0</v>
      </c>
      <c r="AK2852" s="169">
        <f t="shared" si="1805"/>
        <v>0</v>
      </c>
      <c r="AL2852" s="169">
        <f>SUM(AL2853:AL2854)</f>
        <v>0</v>
      </c>
      <c r="AM2852" s="169">
        <f>SUM(AM2853:AM2854)</f>
        <v>0</v>
      </c>
      <c r="AN2852" s="169">
        <f t="shared" si="1806"/>
        <v>0</v>
      </c>
      <c r="AO2852" s="169">
        <f>SUM(AO2853:AO2854)</f>
        <v>0</v>
      </c>
      <c r="AP2852" s="169">
        <f>SUM(AP2853:AP2854)</f>
        <v>0</v>
      </c>
      <c r="AQ2852" s="169">
        <f t="shared" si="1807"/>
        <v>0</v>
      </c>
      <c r="AR2852" s="169">
        <f>SUM(AR2853:AR2854)</f>
        <v>0</v>
      </c>
      <c r="AS2852" s="169">
        <f>SUM(AS2853:AS2854)</f>
        <v>0</v>
      </c>
      <c r="AT2852" s="169">
        <f t="shared" si="1808"/>
        <v>0</v>
      </c>
      <c r="AU2852" s="169">
        <f>SUM(AU2853:AU2854)</f>
        <v>0</v>
      </c>
      <c r="AV2852" s="169">
        <f>SUM(AV2853:AV2854)</f>
        <v>0</v>
      </c>
      <c r="AW2852" s="169">
        <f t="shared" si="1809"/>
        <v>0</v>
      </c>
      <c r="AX2852" s="171"/>
      <c r="AY2852" s="172"/>
      <c r="AZ2852" s="171"/>
      <c r="BA2852" s="172"/>
      <c r="BB2852" s="171"/>
      <c r="BC2852" s="172"/>
      <c r="BD2852" s="171"/>
      <c r="BE2852" s="172"/>
    </row>
    <row r="2853" spans="2:57" ht="15.75" hidden="1">
      <c r="B2853" s="174">
        <v>2025</v>
      </c>
      <c r="C2853" s="174">
        <v>20</v>
      </c>
      <c r="D2853" s="175">
        <v>0</v>
      </c>
      <c r="E2853" s="176"/>
      <c r="F2853" s="174">
        <v>4</v>
      </c>
      <c r="G2853" s="174">
        <v>11</v>
      </c>
      <c r="H2853" s="174">
        <v>28</v>
      </c>
      <c r="I2853" s="174">
        <v>3000</v>
      </c>
      <c r="J2853" s="174">
        <v>3400</v>
      </c>
      <c r="K2853" s="174">
        <v>345</v>
      </c>
      <c r="L2853" s="177">
        <v>1160</v>
      </c>
      <c r="M2853" s="178">
        <v>0</v>
      </c>
      <c r="N2853" s="179" t="s">
        <v>1542</v>
      </c>
      <c r="O2853" s="180">
        <v>0</v>
      </c>
      <c r="P2853" s="180">
        <v>0</v>
      </c>
      <c r="Q2853" s="181">
        <v>0</v>
      </c>
      <c r="R2853" s="182" t="s">
        <v>128</v>
      </c>
      <c r="S2853" s="183">
        <v>0</v>
      </c>
      <c r="T2853" s="183">
        <v>0</v>
      </c>
      <c r="U2853" s="180">
        <v>0</v>
      </c>
      <c r="V2853" s="180">
        <v>0</v>
      </c>
      <c r="W2853" s="183">
        <v>0</v>
      </c>
      <c r="X2853" s="183">
        <v>0</v>
      </c>
      <c r="Y2853" s="180">
        <v>0</v>
      </c>
      <c r="Z2853" s="180">
        <v>0</v>
      </c>
      <c r="AA2853" s="183">
        <v>0</v>
      </c>
      <c r="AB2853" s="183">
        <v>0</v>
      </c>
      <c r="AC2853" s="180">
        <f t="shared" ref="AC2853:AD2854" si="1846">+O2853+U2853-Y2853</f>
        <v>0</v>
      </c>
      <c r="AD2853" s="180">
        <f t="shared" si="1846"/>
        <v>0</v>
      </c>
      <c r="AE2853" s="181">
        <f t="shared" si="1803"/>
        <v>0</v>
      </c>
      <c r="AF2853" s="180">
        <v>0</v>
      </c>
      <c r="AG2853" s="180">
        <v>0</v>
      </c>
      <c r="AH2853" s="181">
        <f t="shared" si="1804"/>
        <v>0</v>
      </c>
      <c r="AI2853" s="180">
        <v>0</v>
      </c>
      <c r="AJ2853" s="180">
        <v>0</v>
      </c>
      <c r="AK2853" s="181">
        <f t="shared" si="1805"/>
        <v>0</v>
      </c>
      <c r="AL2853" s="180">
        <v>0</v>
      </c>
      <c r="AM2853" s="180">
        <v>0</v>
      </c>
      <c r="AN2853" s="181">
        <f t="shared" si="1806"/>
        <v>0</v>
      </c>
      <c r="AO2853" s="180">
        <v>0</v>
      </c>
      <c r="AP2853" s="180">
        <v>0</v>
      </c>
      <c r="AQ2853" s="181">
        <f t="shared" si="1807"/>
        <v>0</v>
      </c>
      <c r="AR2853" s="180">
        <v>0</v>
      </c>
      <c r="AS2853" s="180">
        <v>0</v>
      </c>
      <c r="AT2853" s="181">
        <f t="shared" si="1808"/>
        <v>0</v>
      </c>
      <c r="AU2853" s="180">
        <f t="shared" ref="AU2853:AV2854" si="1847">+AC2853-AF2853-AI2853-AL2853-AO2853-AR2853</f>
        <v>0</v>
      </c>
      <c r="AV2853" s="180">
        <f t="shared" si="1847"/>
        <v>0</v>
      </c>
      <c r="AW2853" s="181">
        <f t="shared" si="1809"/>
        <v>0</v>
      </c>
      <c r="AX2853" s="183">
        <f t="shared" ref="AX2853:AY2854" si="1848">+S2853+W2853-AA2853</f>
        <v>0</v>
      </c>
      <c r="AY2853" s="183">
        <f t="shared" si="1848"/>
        <v>0</v>
      </c>
      <c r="AZ2853" s="183"/>
      <c r="BA2853" s="183"/>
      <c r="BB2853" s="183"/>
      <c r="BC2853" s="183"/>
      <c r="BD2853" s="183">
        <f t="shared" ref="BD2853:BE2854" si="1849">+AX2853-AZ2853-BB2853</f>
        <v>0</v>
      </c>
      <c r="BE2853" s="183">
        <f t="shared" si="1849"/>
        <v>0</v>
      </c>
    </row>
    <row r="2854" spans="2:57" ht="15.75" hidden="1">
      <c r="B2854" s="174">
        <v>2025</v>
      </c>
      <c r="C2854" s="174">
        <v>20</v>
      </c>
      <c r="D2854" s="175">
        <v>0</v>
      </c>
      <c r="E2854" s="176"/>
      <c r="F2854" s="174">
        <v>4</v>
      </c>
      <c r="G2854" s="174">
        <v>11</v>
      </c>
      <c r="H2854" s="174">
        <v>28</v>
      </c>
      <c r="I2854" s="174">
        <v>3000</v>
      </c>
      <c r="J2854" s="174">
        <v>3400</v>
      </c>
      <c r="K2854" s="174">
        <v>345</v>
      </c>
      <c r="L2854" s="177">
        <v>1159</v>
      </c>
      <c r="M2854" s="178">
        <v>0</v>
      </c>
      <c r="N2854" s="179" t="s">
        <v>1543</v>
      </c>
      <c r="O2854" s="180">
        <v>0</v>
      </c>
      <c r="P2854" s="180">
        <v>0</v>
      </c>
      <c r="Q2854" s="181">
        <v>0</v>
      </c>
      <c r="R2854" s="182" t="s">
        <v>128</v>
      </c>
      <c r="S2854" s="183">
        <v>0</v>
      </c>
      <c r="T2854" s="183">
        <v>0</v>
      </c>
      <c r="U2854" s="180">
        <v>0</v>
      </c>
      <c r="V2854" s="180">
        <v>0</v>
      </c>
      <c r="W2854" s="183">
        <v>0</v>
      </c>
      <c r="X2854" s="183">
        <v>0</v>
      </c>
      <c r="Y2854" s="180">
        <v>0</v>
      </c>
      <c r="Z2854" s="180">
        <v>0</v>
      </c>
      <c r="AA2854" s="183">
        <v>0</v>
      </c>
      <c r="AB2854" s="183">
        <v>0</v>
      </c>
      <c r="AC2854" s="180">
        <f t="shared" si="1846"/>
        <v>0</v>
      </c>
      <c r="AD2854" s="180">
        <f t="shared" si="1846"/>
        <v>0</v>
      </c>
      <c r="AE2854" s="181">
        <f t="shared" si="1803"/>
        <v>0</v>
      </c>
      <c r="AF2854" s="180">
        <v>0</v>
      </c>
      <c r="AG2854" s="180">
        <v>0</v>
      </c>
      <c r="AH2854" s="181">
        <f t="shared" si="1804"/>
        <v>0</v>
      </c>
      <c r="AI2854" s="180">
        <v>0</v>
      </c>
      <c r="AJ2854" s="180">
        <v>0</v>
      </c>
      <c r="AK2854" s="181">
        <f t="shared" si="1805"/>
        <v>0</v>
      </c>
      <c r="AL2854" s="180">
        <v>0</v>
      </c>
      <c r="AM2854" s="180">
        <v>0</v>
      </c>
      <c r="AN2854" s="181">
        <f t="shared" si="1806"/>
        <v>0</v>
      </c>
      <c r="AO2854" s="180">
        <v>0</v>
      </c>
      <c r="AP2854" s="180">
        <v>0</v>
      </c>
      <c r="AQ2854" s="181">
        <f t="shared" si="1807"/>
        <v>0</v>
      </c>
      <c r="AR2854" s="180">
        <v>0</v>
      </c>
      <c r="AS2854" s="180">
        <v>0</v>
      </c>
      <c r="AT2854" s="181">
        <f t="shared" si="1808"/>
        <v>0</v>
      </c>
      <c r="AU2854" s="180">
        <f t="shared" si="1847"/>
        <v>0</v>
      </c>
      <c r="AV2854" s="180">
        <f t="shared" si="1847"/>
        <v>0</v>
      </c>
      <c r="AW2854" s="181">
        <f t="shared" si="1809"/>
        <v>0</v>
      </c>
      <c r="AX2854" s="183">
        <f t="shared" si="1848"/>
        <v>0</v>
      </c>
      <c r="AY2854" s="183">
        <f t="shared" si="1848"/>
        <v>0</v>
      </c>
      <c r="AZ2854" s="183"/>
      <c r="BA2854" s="183"/>
      <c r="BB2854" s="183"/>
      <c r="BC2854" s="183"/>
      <c r="BD2854" s="183">
        <f t="shared" si="1849"/>
        <v>0</v>
      </c>
      <c r="BE2854" s="183">
        <f t="shared" si="1849"/>
        <v>0</v>
      </c>
    </row>
    <row r="2855" spans="2:57" ht="31.5" hidden="1">
      <c r="B2855" s="152">
        <v>2025</v>
      </c>
      <c r="C2855" s="152">
        <v>20</v>
      </c>
      <c r="D2855" s="153"/>
      <c r="E2855" s="154"/>
      <c r="F2855" s="152">
        <v>4</v>
      </c>
      <c r="G2855" s="152">
        <v>11</v>
      </c>
      <c r="H2855" s="152">
        <v>28</v>
      </c>
      <c r="I2855" s="152">
        <v>3000</v>
      </c>
      <c r="J2855" s="152">
        <v>3500</v>
      </c>
      <c r="K2855" s="152"/>
      <c r="L2855" s="155"/>
      <c r="M2855" s="156"/>
      <c r="N2855" s="157" t="s">
        <v>122</v>
      </c>
      <c r="O2855" s="158">
        <v>0</v>
      </c>
      <c r="P2855" s="158">
        <v>0</v>
      </c>
      <c r="Q2855" s="158">
        <v>0</v>
      </c>
      <c r="R2855" s="159"/>
      <c r="S2855" s="160"/>
      <c r="T2855" s="161"/>
      <c r="U2855" s="158">
        <f t="shared" ref="U2855:AD2855" si="1850">+U2856+U2858+U2862</f>
        <v>0</v>
      </c>
      <c r="V2855" s="158">
        <f t="shared" si="1850"/>
        <v>0</v>
      </c>
      <c r="W2855" s="162">
        <f t="shared" si="1850"/>
        <v>0</v>
      </c>
      <c r="X2855" s="162">
        <f t="shared" si="1850"/>
        <v>0</v>
      </c>
      <c r="Y2855" s="158">
        <f t="shared" si="1850"/>
        <v>0</v>
      </c>
      <c r="Z2855" s="158">
        <f t="shared" si="1850"/>
        <v>0</v>
      </c>
      <c r="AA2855" s="162">
        <f t="shared" si="1850"/>
        <v>0</v>
      </c>
      <c r="AB2855" s="162">
        <f t="shared" si="1850"/>
        <v>0</v>
      </c>
      <c r="AC2855" s="158">
        <f t="shared" si="1850"/>
        <v>0</v>
      </c>
      <c r="AD2855" s="158">
        <f t="shared" si="1850"/>
        <v>0</v>
      </c>
      <c r="AE2855" s="158">
        <f t="shared" si="1803"/>
        <v>0</v>
      </c>
      <c r="AF2855" s="158">
        <f>+AF2856+AF2858+AF2862</f>
        <v>0</v>
      </c>
      <c r="AG2855" s="158">
        <f>+AG2856+AG2858+AG2862</f>
        <v>0</v>
      </c>
      <c r="AH2855" s="158">
        <f t="shared" si="1804"/>
        <v>0</v>
      </c>
      <c r="AI2855" s="158">
        <f>+AI2856+AI2858+AI2862</f>
        <v>0</v>
      </c>
      <c r="AJ2855" s="158">
        <f>+AJ2856+AJ2858+AJ2862</f>
        <v>0</v>
      </c>
      <c r="AK2855" s="158">
        <f t="shared" si="1805"/>
        <v>0</v>
      </c>
      <c r="AL2855" s="158">
        <f>+AL2856+AL2858+AL2862</f>
        <v>0</v>
      </c>
      <c r="AM2855" s="158">
        <f>+AM2856+AM2858+AM2862</f>
        <v>0</v>
      </c>
      <c r="AN2855" s="158">
        <f t="shared" si="1806"/>
        <v>0</v>
      </c>
      <c r="AO2855" s="158">
        <f>+AO2856+AO2858+AO2862</f>
        <v>0</v>
      </c>
      <c r="AP2855" s="158">
        <f>+AP2856+AP2858+AP2862</f>
        <v>0</v>
      </c>
      <c r="AQ2855" s="158">
        <f t="shared" si="1807"/>
        <v>0</v>
      </c>
      <c r="AR2855" s="158">
        <f>+AR2856+AR2858+AR2862</f>
        <v>0</v>
      </c>
      <c r="AS2855" s="158">
        <f>+AS2856+AS2858+AS2862</f>
        <v>0</v>
      </c>
      <c r="AT2855" s="158">
        <f t="shared" si="1808"/>
        <v>0</v>
      </c>
      <c r="AU2855" s="158">
        <f>+AU2856+AU2858+AU2862</f>
        <v>0</v>
      </c>
      <c r="AV2855" s="158">
        <f>+AV2856+AV2858+AV2862</f>
        <v>0</v>
      </c>
      <c r="AW2855" s="158">
        <f t="shared" si="1809"/>
        <v>0</v>
      </c>
      <c r="AX2855" s="160"/>
      <c r="AY2855" s="161"/>
      <c r="AZ2855" s="160"/>
      <c r="BA2855" s="161"/>
      <c r="BB2855" s="160"/>
      <c r="BC2855" s="161"/>
      <c r="BD2855" s="160"/>
      <c r="BE2855" s="161"/>
    </row>
    <row r="2856" spans="2:57" ht="15.75" hidden="1">
      <c r="B2856" s="163">
        <v>2025</v>
      </c>
      <c r="C2856" s="163">
        <v>20</v>
      </c>
      <c r="D2856" s="164"/>
      <c r="E2856" s="165"/>
      <c r="F2856" s="163">
        <v>4</v>
      </c>
      <c r="G2856" s="163">
        <v>11</v>
      </c>
      <c r="H2856" s="163">
        <v>28</v>
      </c>
      <c r="I2856" s="163">
        <v>3000</v>
      </c>
      <c r="J2856" s="163">
        <v>3500</v>
      </c>
      <c r="K2856" s="163">
        <v>351</v>
      </c>
      <c r="L2856" s="166"/>
      <c r="M2856" s="241"/>
      <c r="N2856" s="168" t="s">
        <v>628</v>
      </c>
      <c r="O2856" s="169">
        <v>0</v>
      </c>
      <c r="P2856" s="169">
        <v>0</v>
      </c>
      <c r="Q2856" s="169">
        <v>0</v>
      </c>
      <c r="R2856" s="170"/>
      <c r="S2856" s="171"/>
      <c r="T2856" s="172"/>
      <c r="U2856" s="169">
        <f t="shared" ref="U2856:AD2856" si="1851">U2857</f>
        <v>0</v>
      </c>
      <c r="V2856" s="169">
        <f t="shared" si="1851"/>
        <v>0</v>
      </c>
      <c r="W2856" s="173">
        <f t="shared" si="1851"/>
        <v>0</v>
      </c>
      <c r="X2856" s="173">
        <f t="shared" si="1851"/>
        <v>0</v>
      </c>
      <c r="Y2856" s="169">
        <f t="shared" si="1851"/>
        <v>0</v>
      </c>
      <c r="Z2856" s="169">
        <f t="shared" si="1851"/>
        <v>0</v>
      </c>
      <c r="AA2856" s="173">
        <f t="shared" si="1851"/>
        <v>0</v>
      </c>
      <c r="AB2856" s="173">
        <f t="shared" si="1851"/>
        <v>0</v>
      </c>
      <c r="AC2856" s="169">
        <f t="shared" si="1851"/>
        <v>0</v>
      </c>
      <c r="AD2856" s="169">
        <f t="shared" si="1851"/>
        <v>0</v>
      </c>
      <c r="AE2856" s="169">
        <f t="shared" si="1803"/>
        <v>0</v>
      </c>
      <c r="AF2856" s="169">
        <f>AF2857</f>
        <v>0</v>
      </c>
      <c r="AG2856" s="169">
        <f>AG2857</f>
        <v>0</v>
      </c>
      <c r="AH2856" s="169">
        <f t="shared" si="1804"/>
        <v>0</v>
      </c>
      <c r="AI2856" s="169">
        <f>AI2857</f>
        <v>0</v>
      </c>
      <c r="AJ2856" s="169">
        <f>AJ2857</f>
        <v>0</v>
      </c>
      <c r="AK2856" s="169">
        <f t="shared" si="1805"/>
        <v>0</v>
      </c>
      <c r="AL2856" s="169">
        <f>AL2857</f>
        <v>0</v>
      </c>
      <c r="AM2856" s="169">
        <f>AM2857</f>
        <v>0</v>
      </c>
      <c r="AN2856" s="169">
        <f t="shared" si="1806"/>
        <v>0</v>
      </c>
      <c r="AO2856" s="169">
        <f>AO2857</f>
        <v>0</v>
      </c>
      <c r="AP2856" s="169">
        <f>AP2857</f>
        <v>0</v>
      </c>
      <c r="AQ2856" s="169">
        <f t="shared" si="1807"/>
        <v>0</v>
      </c>
      <c r="AR2856" s="169">
        <f>AR2857</f>
        <v>0</v>
      </c>
      <c r="AS2856" s="169">
        <f>AS2857</f>
        <v>0</v>
      </c>
      <c r="AT2856" s="169">
        <f t="shared" si="1808"/>
        <v>0</v>
      </c>
      <c r="AU2856" s="169">
        <f>AU2857</f>
        <v>0</v>
      </c>
      <c r="AV2856" s="169">
        <f>AV2857</f>
        <v>0</v>
      </c>
      <c r="AW2856" s="169">
        <f t="shared" si="1809"/>
        <v>0</v>
      </c>
      <c r="AX2856" s="171"/>
      <c r="AY2856" s="172"/>
      <c r="AZ2856" s="171"/>
      <c r="BA2856" s="172"/>
      <c r="BB2856" s="171"/>
      <c r="BC2856" s="172"/>
      <c r="BD2856" s="171"/>
      <c r="BE2856" s="172"/>
    </row>
    <row r="2857" spans="2:57" ht="30" hidden="1">
      <c r="B2857" s="174">
        <v>2025</v>
      </c>
      <c r="C2857" s="174">
        <v>20</v>
      </c>
      <c r="D2857" s="175">
        <v>0</v>
      </c>
      <c r="E2857" s="176"/>
      <c r="F2857" s="174">
        <v>4</v>
      </c>
      <c r="G2857" s="174">
        <v>11</v>
      </c>
      <c r="H2857" s="174">
        <v>28</v>
      </c>
      <c r="I2857" s="174">
        <v>3000</v>
      </c>
      <c r="J2857" s="174">
        <v>3500</v>
      </c>
      <c r="K2857" s="174">
        <v>351</v>
      </c>
      <c r="L2857" s="177">
        <v>910</v>
      </c>
      <c r="M2857" s="178">
        <v>0</v>
      </c>
      <c r="N2857" s="179" t="s">
        <v>629</v>
      </c>
      <c r="O2857" s="180">
        <v>0</v>
      </c>
      <c r="P2857" s="180">
        <v>0</v>
      </c>
      <c r="Q2857" s="181">
        <v>0</v>
      </c>
      <c r="R2857" s="182" t="s">
        <v>50</v>
      </c>
      <c r="S2857" s="183">
        <v>0</v>
      </c>
      <c r="T2857" s="183">
        <v>0</v>
      </c>
      <c r="U2857" s="180">
        <v>0</v>
      </c>
      <c r="V2857" s="180">
        <v>0</v>
      </c>
      <c r="W2857" s="183">
        <v>0</v>
      </c>
      <c r="X2857" s="183">
        <v>0</v>
      </c>
      <c r="Y2857" s="180">
        <v>0</v>
      </c>
      <c r="Z2857" s="180">
        <v>0</v>
      </c>
      <c r="AA2857" s="183">
        <v>0</v>
      </c>
      <c r="AB2857" s="183">
        <v>0</v>
      </c>
      <c r="AC2857" s="180">
        <f>+O2857+U2857-Y2857</f>
        <v>0</v>
      </c>
      <c r="AD2857" s="180">
        <f>+P2857+V2857-Z2857</f>
        <v>0</v>
      </c>
      <c r="AE2857" s="181">
        <f t="shared" si="1803"/>
        <v>0</v>
      </c>
      <c r="AF2857" s="180">
        <v>0</v>
      </c>
      <c r="AG2857" s="180">
        <v>0</v>
      </c>
      <c r="AH2857" s="181">
        <f t="shared" si="1804"/>
        <v>0</v>
      </c>
      <c r="AI2857" s="180">
        <v>0</v>
      </c>
      <c r="AJ2857" s="180">
        <v>0</v>
      </c>
      <c r="AK2857" s="181">
        <f t="shared" si="1805"/>
        <v>0</v>
      </c>
      <c r="AL2857" s="180">
        <v>0</v>
      </c>
      <c r="AM2857" s="180">
        <v>0</v>
      </c>
      <c r="AN2857" s="181">
        <f t="shared" si="1806"/>
        <v>0</v>
      </c>
      <c r="AO2857" s="180">
        <v>0</v>
      </c>
      <c r="AP2857" s="180">
        <v>0</v>
      </c>
      <c r="AQ2857" s="181">
        <f t="shared" si="1807"/>
        <v>0</v>
      </c>
      <c r="AR2857" s="180">
        <v>0</v>
      </c>
      <c r="AS2857" s="180">
        <v>0</v>
      </c>
      <c r="AT2857" s="181">
        <f t="shared" si="1808"/>
        <v>0</v>
      </c>
      <c r="AU2857" s="180">
        <f>+AC2857-AF2857-AI2857-AL2857-AO2857-AR2857</f>
        <v>0</v>
      </c>
      <c r="AV2857" s="180">
        <f>+AD2857-AG2857-AJ2857-AM2857-AP2857-AS2857</f>
        <v>0</v>
      </c>
      <c r="AW2857" s="181">
        <f t="shared" si="1809"/>
        <v>0</v>
      </c>
      <c r="AX2857" s="183">
        <f>+S2857+W2857-AA2857</f>
        <v>0</v>
      </c>
      <c r="AY2857" s="183">
        <f>+T2857+X2857-AB2857</f>
        <v>0</v>
      </c>
      <c r="AZ2857" s="183"/>
      <c r="BA2857" s="183"/>
      <c r="BB2857" s="183"/>
      <c r="BC2857" s="183"/>
      <c r="BD2857" s="183">
        <f>+AX2857-AZ2857-BB2857</f>
        <v>0</v>
      </c>
      <c r="BE2857" s="183">
        <f>+AY2857-BA2857-BC2857</f>
        <v>0</v>
      </c>
    </row>
    <row r="2858" spans="2:57" ht="31.5" hidden="1">
      <c r="B2858" s="163">
        <v>2025</v>
      </c>
      <c r="C2858" s="163">
        <v>20</v>
      </c>
      <c r="D2858" s="164"/>
      <c r="E2858" s="165"/>
      <c r="F2858" s="163">
        <v>4</v>
      </c>
      <c r="G2858" s="163">
        <v>11</v>
      </c>
      <c r="H2858" s="163">
        <v>28</v>
      </c>
      <c r="I2858" s="163">
        <v>3000</v>
      </c>
      <c r="J2858" s="163">
        <v>3500</v>
      </c>
      <c r="K2858" s="163">
        <v>353</v>
      </c>
      <c r="L2858" s="166"/>
      <c r="M2858" s="241"/>
      <c r="N2858" s="168" t="s">
        <v>888</v>
      </c>
      <c r="O2858" s="169">
        <v>0</v>
      </c>
      <c r="P2858" s="169">
        <v>0</v>
      </c>
      <c r="Q2858" s="169">
        <v>0</v>
      </c>
      <c r="R2858" s="170"/>
      <c r="S2858" s="171"/>
      <c r="T2858" s="172"/>
      <c r="U2858" s="169">
        <f t="shared" ref="U2858:AD2858" si="1852">SUM(U2859:U2861)</f>
        <v>0</v>
      </c>
      <c r="V2858" s="169">
        <f t="shared" si="1852"/>
        <v>0</v>
      </c>
      <c r="W2858" s="173">
        <f t="shared" si="1852"/>
        <v>0</v>
      </c>
      <c r="X2858" s="173">
        <f t="shared" si="1852"/>
        <v>0</v>
      </c>
      <c r="Y2858" s="169">
        <f t="shared" si="1852"/>
        <v>0</v>
      </c>
      <c r="Z2858" s="169">
        <f t="shared" si="1852"/>
        <v>0</v>
      </c>
      <c r="AA2858" s="173">
        <f t="shared" si="1852"/>
        <v>0</v>
      </c>
      <c r="AB2858" s="173">
        <f t="shared" si="1852"/>
        <v>0</v>
      </c>
      <c r="AC2858" s="169">
        <f t="shared" si="1852"/>
        <v>0</v>
      </c>
      <c r="AD2858" s="169">
        <f t="shared" si="1852"/>
        <v>0</v>
      </c>
      <c r="AE2858" s="169">
        <f t="shared" si="1803"/>
        <v>0</v>
      </c>
      <c r="AF2858" s="169">
        <f>SUM(AF2859:AF2861)</f>
        <v>0</v>
      </c>
      <c r="AG2858" s="169">
        <f>SUM(AG2859:AG2861)</f>
        <v>0</v>
      </c>
      <c r="AH2858" s="169">
        <f t="shared" si="1804"/>
        <v>0</v>
      </c>
      <c r="AI2858" s="169">
        <f>SUM(AI2859:AI2861)</f>
        <v>0</v>
      </c>
      <c r="AJ2858" s="169">
        <f>SUM(AJ2859:AJ2861)</f>
        <v>0</v>
      </c>
      <c r="AK2858" s="169">
        <f t="shared" si="1805"/>
        <v>0</v>
      </c>
      <c r="AL2858" s="169">
        <f>SUM(AL2859:AL2861)</f>
        <v>0</v>
      </c>
      <c r="AM2858" s="169">
        <f>SUM(AM2859:AM2861)</f>
        <v>0</v>
      </c>
      <c r="AN2858" s="169">
        <f t="shared" si="1806"/>
        <v>0</v>
      </c>
      <c r="AO2858" s="169">
        <f>SUM(AO2859:AO2861)</f>
        <v>0</v>
      </c>
      <c r="AP2858" s="169">
        <f>SUM(AP2859:AP2861)</f>
        <v>0</v>
      </c>
      <c r="AQ2858" s="169">
        <f t="shared" si="1807"/>
        <v>0</v>
      </c>
      <c r="AR2858" s="169">
        <f>SUM(AR2859:AR2861)</f>
        <v>0</v>
      </c>
      <c r="AS2858" s="169">
        <f>SUM(AS2859:AS2861)</f>
        <v>0</v>
      </c>
      <c r="AT2858" s="169">
        <f t="shared" si="1808"/>
        <v>0</v>
      </c>
      <c r="AU2858" s="169">
        <f>SUM(AU2859:AU2861)</f>
        <v>0</v>
      </c>
      <c r="AV2858" s="169">
        <f>SUM(AV2859:AV2861)</f>
        <v>0</v>
      </c>
      <c r="AW2858" s="169">
        <f t="shared" si="1809"/>
        <v>0</v>
      </c>
      <c r="AX2858" s="171"/>
      <c r="AY2858" s="172"/>
      <c r="AZ2858" s="171"/>
      <c r="BA2858" s="172"/>
      <c r="BB2858" s="171"/>
      <c r="BC2858" s="172"/>
      <c r="BD2858" s="171"/>
      <c r="BE2858" s="172"/>
    </row>
    <row r="2859" spans="2:57" ht="15.75" hidden="1">
      <c r="B2859" s="174">
        <v>2025</v>
      </c>
      <c r="C2859" s="174">
        <v>20</v>
      </c>
      <c r="D2859" s="175">
        <v>0</v>
      </c>
      <c r="E2859" s="176"/>
      <c r="F2859" s="174">
        <v>4</v>
      </c>
      <c r="G2859" s="174">
        <v>11</v>
      </c>
      <c r="H2859" s="174">
        <v>28</v>
      </c>
      <c r="I2859" s="174">
        <v>3000</v>
      </c>
      <c r="J2859" s="174">
        <v>3500</v>
      </c>
      <c r="K2859" s="174">
        <v>353</v>
      </c>
      <c r="L2859" s="177">
        <v>908</v>
      </c>
      <c r="M2859" s="178">
        <v>0</v>
      </c>
      <c r="N2859" s="179" t="s">
        <v>889</v>
      </c>
      <c r="O2859" s="180">
        <v>0</v>
      </c>
      <c r="P2859" s="180">
        <v>0</v>
      </c>
      <c r="Q2859" s="181">
        <v>0</v>
      </c>
      <c r="R2859" s="182" t="s">
        <v>50</v>
      </c>
      <c r="S2859" s="183">
        <v>0</v>
      </c>
      <c r="T2859" s="183">
        <v>0</v>
      </c>
      <c r="U2859" s="180">
        <v>0</v>
      </c>
      <c r="V2859" s="180">
        <v>0</v>
      </c>
      <c r="W2859" s="183">
        <v>0</v>
      </c>
      <c r="X2859" s="183">
        <v>0</v>
      </c>
      <c r="Y2859" s="180">
        <v>0</v>
      </c>
      <c r="Z2859" s="180">
        <v>0</v>
      </c>
      <c r="AA2859" s="183">
        <v>0</v>
      </c>
      <c r="AB2859" s="183">
        <v>0</v>
      </c>
      <c r="AC2859" s="180">
        <f t="shared" ref="AC2859:AD2861" si="1853">+O2859+U2859-Y2859</f>
        <v>0</v>
      </c>
      <c r="AD2859" s="180">
        <f t="shared" si="1853"/>
        <v>0</v>
      </c>
      <c r="AE2859" s="181">
        <f t="shared" si="1803"/>
        <v>0</v>
      </c>
      <c r="AF2859" s="180">
        <v>0</v>
      </c>
      <c r="AG2859" s="180">
        <v>0</v>
      </c>
      <c r="AH2859" s="181">
        <f t="shared" si="1804"/>
        <v>0</v>
      </c>
      <c r="AI2859" s="180">
        <v>0</v>
      </c>
      <c r="AJ2859" s="180">
        <v>0</v>
      </c>
      <c r="AK2859" s="181">
        <f t="shared" si="1805"/>
        <v>0</v>
      </c>
      <c r="AL2859" s="180">
        <v>0</v>
      </c>
      <c r="AM2859" s="180">
        <v>0</v>
      </c>
      <c r="AN2859" s="181">
        <f t="shared" si="1806"/>
        <v>0</v>
      </c>
      <c r="AO2859" s="180">
        <v>0</v>
      </c>
      <c r="AP2859" s="180">
        <v>0</v>
      </c>
      <c r="AQ2859" s="181">
        <f t="shared" si="1807"/>
        <v>0</v>
      </c>
      <c r="AR2859" s="180">
        <v>0</v>
      </c>
      <c r="AS2859" s="180">
        <v>0</v>
      </c>
      <c r="AT2859" s="181">
        <f t="shared" si="1808"/>
        <v>0</v>
      </c>
      <c r="AU2859" s="180">
        <f t="shared" ref="AU2859:AV2861" si="1854">+AC2859-AF2859-AI2859-AL2859-AO2859-AR2859</f>
        <v>0</v>
      </c>
      <c r="AV2859" s="180">
        <f t="shared" si="1854"/>
        <v>0</v>
      </c>
      <c r="AW2859" s="181">
        <f t="shared" si="1809"/>
        <v>0</v>
      </c>
      <c r="AX2859" s="183">
        <f t="shared" ref="AX2859:AY2861" si="1855">+S2859+W2859-AA2859</f>
        <v>0</v>
      </c>
      <c r="AY2859" s="183">
        <f t="shared" si="1855"/>
        <v>0</v>
      </c>
      <c r="AZ2859" s="183"/>
      <c r="BA2859" s="183"/>
      <c r="BB2859" s="183"/>
      <c r="BC2859" s="183"/>
      <c r="BD2859" s="183">
        <f t="shared" ref="BD2859:BE2861" si="1856">+AX2859-AZ2859-BB2859</f>
        <v>0</v>
      </c>
      <c r="BE2859" s="183">
        <f t="shared" si="1856"/>
        <v>0</v>
      </c>
    </row>
    <row r="2860" spans="2:57" ht="15.75" hidden="1">
      <c r="B2860" s="174">
        <v>2025</v>
      </c>
      <c r="C2860" s="174">
        <v>20</v>
      </c>
      <c r="D2860" s="175">
        <v>0</v>
      </c>
      <c r="E2860" s="176"/>
      <c r="F2860" s="174">
        <v>4</v>
      </c>
      <c r="G2860" s="174">
        <v>11</v>
      </c>
      <c r="H2860" s="174">
        <v>28</v>
      </c>
      <c r="I2860" s="174">
        <v>3000</v>
      </c>
      <c r="J2860" s="174">
        <v>3500</v>
      </c>
      <c r="K2860" s="174">
        <v>353</v>
      </c>
      <c r="L2860" s="177">
        <v>909</v>
      </c>
      <c r="M2860" s="178">
        <v>0</v>
      </c>
      <c r="N2860" s="179" t="s">
        <v>1648</v>
      </c>
      <c r="O2860" s="180">
        <v>0</v>
      </c>
      <c r="P2860" s="180">
        <v>0</v>
      </c>
      <c r="Q2860" s="181">
        <v>0</v>
      </c>
      <c r="R2860" s="182" t="s">
        <v>50</v>
      </c>
      <c r="S2860" s="183">
        <v>0</v>
      </c>
      <c r="T2860" s="183">
        <v>0</v>
      </c>
      <c r="U2860" s="180">
        <v>0</v>
      </c>
      <c r="V2860" s="180">
        <v>0</v>
      </c>
      <c r="W2860" s="183">
        <v>0</v>
      </c>
      <c r="X2860" s="183">
        <v>0</v>
      </c>
      <c r="Y2860" s="180">
        <v>0</v>
      </c>
      <c r="Z2860" s="180">
        <v>0</v>
      </c>
      <c r="AA2860" s="183">
        <v>0</v>
      </c>
      <c r="AB2860" s="183">
        <v>0</v>
      </c>
      <c r="AC2860" s="180">
        <f t="shared" si="1853"/>
        <v>0</v>
      </c>
      <c r="AD2860" s="180">
        <f t="shared" si="1853"/>
        <v>0</v>
      </c>
      <c r="AE2860" s="181">
        <f t="shared" si="1803"/>
        <v>0</v>
      </c>
      <c r="AF2860" s="180">
        <v>0</v>
      </c>
      <c r="AG2860" s="180">
        <v>0</v>
      </c>
      <c r="AH2860" s="181">
        <f t="shared" si="1804"/>
        <v>0</v>
      </c>
      <c r="AI2860" s="180">
        <v>0</v>
      </c>
      <c r="AJ2860" s="180">
        <v>0</v>
      </c>
      <c r="AK2860" s="181">
        <f t="shared" si="1805"/>
        <v>0</v>
      </c>
      <c r="AL2860" s="180">
        <v>0</v>
      </c>
      <c r="AM2860" s="180">
        <v>0</v>
      </c>
      <c r="AN2860" s="181">
        <f t="shared" si="1806"/>
        <v>0</v>
      </c>
      <c r="AO2860" s="180">
        <v>0</v>
      </c>
      <c r="AP2860" s="180">
        <v>0</v>
      </c>
      <c r="AQ2860" s="181">
        <f t="shared" si="1807"/>
        <v>0</v>
      </c>
      <c r="AR2860" s="180">
        <v>0</v>
      </c>
      <c r="AS2860" s="180">
        <v>0</v>
      </c>
      <c r="AT2860" s="181">
        <f t="shared" si="1808"/>
        <v>0</v>
      </c>
      <c r="AU2860" s="180">
        <f t="shared" si="1854"/>
        <v>0</v>
      </c>
      <c r="AV2860" s="180">
        <f t="shared" si="1854"/>
        <v>0</v>
      </c>
      <c r="AW2860" s="181">
        <f t="shared" si="1809"/>
        <v>0</v>
      </c>
      <c r="AX2860" s="183">
        <f t="shared" si="1855"/>
        <v>0</v>
      </c>
      <c r="AY2860" s="183">
        <f t="shared" si="1855"/>
        <v>0</v>
      </c>
      <c r="AZ2860" s="183"/>
      <c r="BA2860" s="183"/>
      <c r="BB2860" s="183"/>
      <c r="BC2860" s="183"/>
      <c r="BD2860" s="183">
        <f t="shared" si="1856"/>
        <v>0</v>
      </c>
      <c r="BE2860" s="183">
        <f t="shared" si="1856"/>
        <v>0</v>
      </c>
    </row>
    <row r="2861" spans="2:57" ht="30" hidden="1">
      <c r="B2861" s="174">
        <v>2025</v>
      </c>
      <c r="C2861" s="174">
        <v>20</v>
      </c>
      <c r="D2861" s="175">
        <v>0</v>
      </c>
      <c r="E2861" s="176"/>
      <c r="F2861" s="174">
        <v>4</v>
      </c>
      <c r="G2861" s="174">
        <v>11</v>
      </c>
      <c r="H2861" s="174">
        <v>28</v>
      </c>
      <c r="I2861" s="174">
        <v>3000</v>
      </c>
      <c r="J2861" s="174">
        <v>3500</v>
      </c>
      <c r="K2861" s="174">
        <v>353</v>
      </c>
      <c r="L2861" s="177">
        <v>905</v>
      </c>
      <c r="M2861" s="178">
        <v>0</v>
      </c>
      <c r="N2861" s="179" t="s">
        <v>1649</v>
      </c>
      <c r="O2861" s="180">
        <v>0</v>
      </c>
      <c r="P2861" s="180">
        <v>0</v>
      </c>
      <c r="Q2861" s="181">
        <v>0</v>
      </c>
      <c r="R2861" s="182" t="s">
        <v>50</v>
      </c>
      <c r="S2861" s="183">
        <v>0</v>
      </c>
      <c r="T2861" s="183">
        <v>0</v>
      </c>
      <c r="U2861" s="180">
        <v>0</v>
      </c>
      <c r="V2861" s="180">
        <v>0</v>
      </c>
      <c r="W2861" s="183">
        <v>0</v>
      </c>
      <c r="X2861" s="183">
        <v>0</v>
      </c>
      <c r="Y2861" s="180">
        <v>0</v>
      </c>
      <c r="Z2861" s="180">
        <v>0</v>
      </c>
      <c r="AA2861" s="183">
        <v>0</v>
      </c>
      <c r="AB2861" s="183">
        <v>0</v>
      </c>
      <c r="AC2861" s="180">
        <f t="shared" si="1853"/>
        <v>0</v>
      </c>
      <c r="AD2861" s="180">
        <f t="shared" si="1853"/>
        <v>0</v>
      </c>
      <c r="AE2861" s="181">
        <f t="shared" si="1803"/>
        <v>0</v>
      </c>
      <c r="AF2861" s="180">
        <v>0</v>
      </c>
      <c r="AG2861" s="180">
        <v>0</v>
      </c>
      <c r="AH2861" s="181">
        <f t="shared" si="1804"/>
        <v>0</v>
      </c>
      <c r="AI2861" s="180">
        <v>0</v>
      </c>
      <c r="AJ2861" s="180">
        <v>0</v>
      </c>
      <c r="AK2861" s="181">
        <f t="shared" si="1805"/>
        <v>0</v>
      </c>
      <c r="AL2861" s="180">
        <v>0</v>
      </c>
      <c r="AM2861" s="180">
        <v>0</v>
      </c>
      <c r="AN2861" s="181">
        <f t="shared" si="1806"/>
        <v>0</v>
      </c>
      <c r="AO2861" s="180">
        <v>0</v>
      </c>
      <c r="AP2861" s="180">
        <v>0</v>
      </c>
      <c r="AQ2861" s="181">
        <f t="shared" si="1807"/>
        <v>0</v>
      </c>
      <c r="AR2861" s="180">
        <v>0</v>
      </c>
      <c r="AS2861" s="180">
        <v>0</v>
      </c>
      <c r="AT2861" s="181">
        <f t="shared" si="1808"/>
        <v>0</v>
      </c>
      <c r="AU2861" s="180">
        <f t="shared" si="1854"/>
        <v>0</v>
      </c>
      <c r="AV2861" s="180">
        <f t="shared" si="1854"/>
        <v>0</v>
      </c>
      <c r="AW2861" s="181">
        <f t="shared" si="1809"/>
        <v>0</v>
      </c>
      <c r="AX2861" s="183">
        <f t="shared" si="1855"/>
        <v>0</v>
      </c>
      <c r="AY2861" s="183">
        <f t="shared" si="1855"/>
        <v>0</v>
      </c>
      <c r="AZ2861" s="183"/>
      <c r="BA2861" s="183"/>
      <c r="BB2861" s="183"/>
      <c r="BC2861" s="183"/>
      <c r="BD2861" s="183">
        <f t="shared" si="1856"/>
        <v>0</v>
      </c>
      <c r="BE2861" s="183">
        <f t="shared" si="1856"/>
        <v>0</v>
      </c>
    </row>
    <row r="2862" spans="2:57" ht="31.5" hidden="1">
      <c r="B2862" s="163">
        <v>2025</v>
      </c>
      <c r="C2862" s="163">
        <v>20</v>
      </c>
      <c r="D2862" s="164"/>
      <c r="E2862" s="165"/>
      <c r="F2862" s="163">
        <v>4</v>
      </c>
      <c r="G2862" s="163">
        <v>11</v>
      </c>
      <c r="H2862" s="163">
        <v>28</v>
      </c>
      <c r="I2862" s="163">
        <v>3000</v>
      </c>
      <c r="J2862" s="163">
        <v>3500</v>
      </c>
      <c r="K2862" s="163">
        <v>357</v>
      </c>
      <c r="L2862" s="166"/>
      <c r="M2862" s="241"/>
      <c r="N2862" s="168" t="s">
        <v>126</v>
      </c>
      <c r="O2862" s="169">
        <v>0</v>
      </c>
      <c r="P2862" s="169">
        <v>0</v>
      </c>
      <c r="Q2862" s="169">
        <v>0</v>
      </c>
      <c r="R2862" s="170"/>
      <c r="S2862" s="171"/>
      <c r="T2862" s="172"/>
      <c r="U2862" s="169">
        <f t="shared" ref="U2862:AD2862" si="1857">SUM(U2863:U2864)</f>
        <v>0</v>
      </c>
      <c r="V2862" s="169">
        <f t="shared" si="1857"/>
        <v>0</v>
      </c>
      <c r="W2862" s="173">
        <f t="shared" si="1857"/>
        <v>0</v>
      </c>
      <c r="X2862" s="173">
        <f t="shared" si="1857"/>
        <v>0</v>
      </c>
      <c r="Y2862" s="169">
        <f t="shared" si="1857"/>
        <v>0</v>
      </c>
      <c r="Z2862" s="169">
        <f t="shared" si="1857"/>
        <v>0</v>
      </c>
      <c r="AA2862" s="173">
        <f t="shared" si="1857"/>
        <v>0</v>
      </c>
      <c r="AB2862" s="173">
        <f t="shared" si="1857"/>
        <v>0</v>
      </c>
      <c r="AC2862" s="169">
        <f t="shared" si="1857"/>
        <v>0</v>
      </c>
      <c r="AD2862" s="169">
        <f t="shared" si="1857"/>
        <v>0</v>
      </c>
      <c r="AE2862" s="169">
        <f t="shared" si="1803"/>
        <v>0</v>
      </c>
      <c r="AF2862" s="169">
        <f>SUM(AF2863:AF2864)</f>
        <v>0</v>
      </c>
      <c r="AG2862" s="169">
        <f>SUM(AG2863:AG2864)</f>
        <v>0</v>
      </c>
      <c r="AH2862" s="169">
        <f t="shared" si="1804"/>
        <v>0</v>
      </c>
      <c r="AI2862" s="169">
        <f>SUM(AI2863:AI2864)</f>
        <v>0</v>
      </c>
      <c r="AJ2862" s="169">
        <f>SUM(AJ2863:AJ2864)</f>
        <v>0</v>
      </c>
      <c r="AK2862" s="169">
        <f t="shared" si="1805"/>
        <v>0</v>
      </c>
      <c r="AL2862" s="169">
        <f>SUM(AL2863:AL2864)</f>
        <v>0</v>
      </c>
      <c r="AM2862" s="169">
        <f>SUM(AM2863:AM2864)</f>
        <v>0</v>
      </c>
      <c r="AN2862" s="169">
        <f t="shared" si="1806"/>
        <v>0</v>
      </c>
      <c r="AO2862" s="169">
        <f>SUM(AO2863:AO2864)</f>
        <v>0</v>
      </c>
      <c r="AP2862" s="169">
        <f>SUM(AP2863:AP2864)</f>
        <v>0</v>
      </c>
      <c r="AQ2862" s="169">
        <f t="shared" si="1807"/>
        <v>0</v>
      </c>
      <c r="AR2862" s="169">
        <f>SUM(AR2863:AR2864)</f>
        <v>0</v>
      </c>
      <c r="AS2862" s="169">
        <f>SUM(AS2863:AS2864)</f>
        <v>0</v>
      </c>
      <c r="AT2862" s="169">
        <f t="shared" si="1808"/>
        <v>0</v>
      </c>
      <c r="AU2862" s="169">
        <f>SUM(AU2863:AU2864)</f>
        <v>0</v>
      </c>
      <c r="AV2862" s="169">
        <f>SUM(AV2863:AV2864)</f>
        <v>0</v>
      </c>
      <c r="AW2862" s="169">
        <f t="shared" si="1809"/>
        <v>0</v>
      </c>
      <c r="AX2862" s="171"/>
      <c r="AY2862" s="172"/>
      <c r="AZ2862" s="171"/>
      <c r="BA2862" s="172"/>
      <c r="BB2862" s="171"/>
      <c r="BC2862" s="172"/>
      <c r="BD2862" s="171"/>
      <c r="BE2862" s="172"/>
    </row>
    <row r="2863" spans="2:57" ht="15.75" hidden="1">
      <c r="B2863" s="174">
        <v>2025</v>
      </c>
      <c r="C2863" s="174">
        <v>20</v>
      </c>
      <c r="D2863" s="175">
        <v>0</v>
      </c>
      <c r="E2863" s="176"/>
      <c r="F2863" s="174">
        <v>4</v>
      </c>
      <c r="G2863" s="174">
        <v>11</v>
      </c>
      <c r="H2863" s="174">
        <v>28</v>
      </c>
      <c r="I2863" s="174">
        <v>3000</v>
      </c>
      <c r="J2863" s="174">
        <v>3500</v>
      </c>
      <c r="K2863" s="174">
        <v>357</v>
      </c>
      <c r="L2863" s="177">
        <v>912</v>
      </c>
      <c r="M2863" s="178">
        <v>0</v>
      </c>
      <c r="N2863" s="179" t="s">
        <v>127</v>
      </c>
      <c r="O2863" s="180">
        <v>0</v>
      </c>
      <c r="P2863" s="180">
        <v>0</v>
      </c>
      <c r="Q2863" s="181">
        <v>0</v>
      </c>
      <c r="R2863" s="182" t="s">
        <v>50</v>
      </c>
      <c r="S2863" s="183">
        <v>0</v>
      </c>
      <c r="T2863" s="183">
        <v>0</v>
      </c>
      <c r="U2863" s="180">
        <v>0</v>
      </c>
      <c r="V2863" s="180">
        <v>0</v>
      </c>
      <c r="W2863" s="183">
        <v>0</v>
      </c>
      <c r="X2863" s="183">
        <v>0</v>
      </c>
      <c r="Y2863" s="180">
        <v>0</v>
      </c>
      <c r="Z2863" s="180">
        <v>0</v>
      </c>
      <c r="AA2863" s="183">
        <v>0</v>
      </c>
      <c r="AB2863" s="183">
        <v>0</v>
      </c>
      <c r="AC2863" s="180">
        <f t="shared" ref="AC2863:AD2864" si="1858">+O2863+U2863-Y2863</f>
        <v>0</v>
      </c>
      <c r="AD2863" s="180">
        <f t="shared" si="1858"/>
        <v>0</v>
      </c>
      <c r="AE2863" s="181">
        <f t="shared" si="1803"/>
        <v>0</v>
      </c>
      <c r="AF2863" s="180">
        <v>0</v>
      </c>
      <c r="AG2863" s="180">
        <v>0</v>
      </c>
      <c r="AH2863" s="181">
        <f t="shared" si="1804"/>
        <v>0</v>
      </c>
      <c r="AI2863" s="180">
        <v>0</v>
      </c>
      <c r="AJ2863" s="180">
        <v>0</v>
      </c>
      <c r="AK2863" s="181">
        <f t="shared" si="1805"/>
        <v>0</v>
      </c>
      <c r="AL2863" s="180">
        <v>0</v>
      </c>
      <c r="AM2863" s="180">
        <v>0</v>
      </c>
      <c r="AN2863" s="181">
        <f t="shared" si="1806"/>
        <v>0</v>
      </c>
      <c r="AO2863" s="180">
        <v>0</v>
      </c>
      <c r="AP2863" s="180">
        <v>0</v>
      </c>
      <c r="AQ2863" s="181">
        <f t="shared" si="1807"/>
        <v>0</v>
      </c>
      <c r="AR2863" s="180">
        <v>0</v>
      </c>
      <c r="AS2863" s="180">
        <v>0</v>
      </c>
      <c r="AT2863" s="181">
        <f t="shared" si="1808"/>
        <v>0</v>
      </c>
      <c r="AU2863" s="180">
        <f t="shared" ref="AU2863:AV2864" si="1859">+AC2863-AF2863-AI2863-AL2863-AO2863-AR2863</f>
        <v>0</v>
      </c>
      <c r="AV2863" s="180">
        <f t="shared" si="1859"/>
        <v>0</v>
      </c>
      <c r="AW2863" s="181">
        <f t="shared" si="1809"/>
        <v>0</v>
      </c>
      <c r="AX2863" s="183">
        <f t="shared" ref="AX2863:AY2864" si="1860">+S2863+W2863-AA2863</f>
        <v>0</v>
      </c>
      <c r="AY2863" s="183">
        <f t="shared" si="1860"/>
        <v>0</v>
      </c>
      <c r="AZ2863" s="183"/>
      <c r="BA2863" s="183"/>
      <c r="BB2863" s="183"/>
      <c r="BC2863" s="183"/>
      <c r="BD2863" s="183">
        <f t="shared" ref="BD2863:BE2864" si="1861">+AX2863-AZ2863-BB2863</f>
        <v>0</v>
      </c>
      <c r="BE2863" s="183">
        <f t="shared" si="1861"/>
        <v>0</v>
      </c>
    </row>
    <row r="2864" spans="2:57" ht="15.75" hidden="1">
      <c r="B2864" s="174">
        <v>2025</v>
      </c>
      <c r="C2864" s="174">
        <v>20</v>
      </c>
      <c r="D2864" s="175">
        <v>0</v>
      </c>
      <c r="E2864" s="176"/>
      <c r="F2864" s="174">
        <v>4</v>
      </c>
      <c r="G2864" s="174">
        <v>11</v>
      </c>
      <c r="H2864" s="174">
        <v>28</v>
      </c>
      <c r="I2864" s="174">
        <v>3000</v>
      </c>
      <c r="J2864" s="174">
        <v>3500</v>
      </c>
      <c r="K2864" s="174">
        <v>357</v>
      </c>
      <c r="L2864" s="177">
        <v>903</v>
      </c>
      <c r="M2864" s="178">
        <v>0</v>
      </c>
      <c r="N2864" s="179" t="s">
        <v>1525</v>
      </c>
      <c r="O2864" s="180">
        <v>0</v>
      </c>
      <c r="P2864" s="180">
        <v>0</v>
      </c>
      <c r="Q2864" s="181">
        <v>0</v>
      </c>
      <c r="R2864" s="182" t="s">
        <v>50</v>
      </c>
      <c r="S2864" s="183">
        <v>0</v>
      </c>
      <c r="T2864" s="183">
        <v>0</v>
      </c>
      <c r="U2864" s="180">
        <v>0</v>
      </c>
      <c r="V2864" s="180">
        <v>0</v>
      </c>
      <c r="W2864" s="183">
        <v>0</v>
      </c>
      <c r="X2864" s="183">
        <v>0</v>
      </c>
      <c r="Y2864" s="180">
        <v>0</v>
      </c>
      <c r="Z2864" s="180">
        <v>0</v>
      </c>
      <c r="AA2864" s="183">
        <v>0</v>
      </c>
      <c r="AB2864" s="183">
        <v>0</v>
      </c>
      <c r="AC2864" s="180">
        <f t="shared" si="1858"/>
        <v>0</v>
      </c>
      <c r="AD2864" s="180">
        <f t="shared" si="1858"/>
        <v>0</v>
      </c>
      <c r="AE2864" s="181">
        <f t="shared" si="1803"/>
        <v>0</v>
      </c>
      <c r="AF2864" s="180">
        <v>0</v>
      </c>
      <c r="AG2864" s="180">
        <v>0</v>
      </c>
      <c r="AH2864" s="181">
        <f t="shared" si="1804"/>
        <v>0</v>
      </c>
      <c r="AI2864" s="180">
        <v>0</v>
      </c>
      <c r="AJ2864" s="180">
        <v>0</v>
      </c>
      <c r="AK2864" s="181">
        <f t="shared" si="1805"/>
        <v>0</v>
      </c>
      <c r="AL2864" s="180">
        <v>0</v>
      </c>
      <c r="AM2864" s="180">
        <v>0</v>
      </c>
      <c r="AN2864" s="181">
        <f t="shared" si="1806"/>
        <v>0</v>
      </c>
      <c r="AO2864" s="180">
        <v>0</v>
      </c>
      <c r="AP2864" s="180">
        <v>0</v>
      </c>
      <c r="AQ2864" s="181">
        <f t="shared" si="1807"/>
        <v>0</v>
      </c>
      <c r="AR2864" s="180">
        <v>0</v>
      </c>
      <c r="AS2864" s="180">
        <v>0</v>
      </c>
      <c r="AT2864" s="181">
        <f t="shared" si="1808"/>
        <v>0</v>
      </c>
      <c r="AU2864" s="180">
        <f t="shared" si="1859"/>
        <v>0</v>
      </c>
      <c r="AV2864" s="180">
        <f t="shared" si="1859"/>
        <v>0</v>
      </c>
      <c r="AW2864" s="181">
        <f t="shared" si="1809"/>
        <v>0</v>
      </c>
      <c r="AX2864" s="183">
        <f t="shared" si="1860"/>
        <v>0</v>
      </c>
      <c r="AY2864" s="183">
        <f t="shared" si="1860"/>
        <v>0</v>
      </c>
      <c r="AZ2864" s="183"/>
      <c r="BA2864" s="183"/>
      <c r="BB2864" s="183"/>
      <c r="BC2864" s="183"/>
      <c r="BD2864" s="183">
        <f t="shared" si="1861"/>
        <v>0</v>
      </c>
      <c r="BE2864" s="183">
        <f t="shared" si="1861"/>
        <v>0</v>
      </c>
    </row>
    <row r="2865" spans="2:57" ht="15.75" hidden="1">
      <c r="B2865" s="141">
        <v>2025</v>
      </c>
      <c r="C2865" s="141">
        <v>20</v>
      </c>
      <c r="D2865" s="142"/>
      <c r="E2865" s="143"/>
      <c r="F2865" s="141">
        <v>4</v>
      </c>
      <c r="G2865" s="141">
        <v>11</v>
      </c>
      <c r="H2865" s="141">
        <v>28</v>
      </c>
      <c r="I2865" s="141">
        <v>5000</v>
      </c>
      <c r="J2865" s="141"/>
      <c r="K2865" s="141"/>
      <c r="L2865" s="144"/>
      <c r="M2865" s="237"/>
      <c r="N2865" s="146" t="s">
        <v>139</v>
      </c>
      <c r="O2865" s="147">
        <v>0</v>
      </c>
      <c r="P2865" s="147">
        <v>0</v>
      </c>
      <c r="Q2865" s="147">
        <v>0</v>
      </c>
      <c r="R2865" s="148"/>
      <c r="S2865" s="149"/>
      <c r="T2865" s="150"/>
      <c r="U2865" s="147">
        <f t="shared" ref="U2865:AD2865" si="1862">+U2866+U2887</f>
        <v>0</v>
      </c>
      <c r="V2865" s="147">
        <f t="shared" si="1862"/>
        <v>0</v>
      </c>
      <c r="W2865" s="151">
        <f t="shared" si="1862"/>
        <v>0</v>
      </c>
      <c r="X2865" s="151">
        <f t="shared" si="1862"/>
        <v>0</v>
      </c>
      <c r="Y2865" s="147">
        <f t="shared" si="1862"/>
        <v>0</v>
      </c>
      <c r="Z2865" s="147">
        <f t="shared" si="1862"/>
        <v>0</v>
      </c>
      <c r="AA2865" s="151">
        <f t="shared" si="1862"/>
        <v>0</v>
      </c>
      <c r="AB2865" s="151">
        <f t="shared" si="1862"/>
        <v>0</v>
      </c>
      <c r="AC2865" s="147">
        <f t="shared" si="1862"/>
        <v>0</v>
      </c>
      <c r="AD2865" s="147">
        <f t="shared" si="1862"/>
        <v>0</v>
      </c>
      <c r="AE2865" s="147">
        <f t="shared" si="1803"/>
        <v>0</v>
      </c>
      <c r="AF2865" s="147">
        <f>+AF2866+AF2887</f>
        <v>0</v>
      </c>
      <c r="AG2865" s="147">
        <f>+AG2866+AG2887</f>
        <v>0</v>
      </c>
      <c r="AH2865" s="147">
        <f t="shared" si="1804"/>
        <v>0</v>
      </c>
      <c r="AI2865" s="147">
        <f>+AI2866+AI2887</f>
        <v>0</v>
      </c>
      <c r="AJ2865" s="147">
        <f>+AJ2866+AJ2887</f>
        <v>0</v>
      </c>
      <c r="AK2865" s="147">
        <f t="shared" si="1805"/>
        <v>0</v>
      </c>
      <c r="AL2865" s="147">
        <f>+AL2866+AL2887</f>
        <v>0</v>
      </c>
      <c r="AM2865" s="147">
        <f>+AM2866+AM2887</f>
        <v>0</v>
      </c>
      <c r="AN2865" s="147">
        <f t="shared" si="1806"/>
        <v>0</v>
      </c>
      <c r="AO2865" s="147">
        <f>+AO2866+AO2887</f>
        <v>0</v>
      </c>
      <c r="AP2865" s="147">
        <f>+AP2866+AP2887</f>
        <v>0</v>
      </c>
      <c r="AQ2865" s="147">
        <f t="shared" si="1807"/>
        <v>0</v>
      </c>
      <c r="AR2865" s="147">
        <f>+AR2866+AR2887</f>
        <v>0</v>
      </c>
      <c r="AS2865" s="147">
        <f>+AS2866+AS2887</f>
        <v>0</v>
      </c>
      <c r="AT2865" s="147">
        <f t="shared" si="1808"/>
        <v>0</v>
      </c>
      <c r="AU2865" s="147">
        <f>+AU2866+AU2887</f>
        <v>0</v>
      </c>
      <c r="AV2865" s="147">
        <f>+AV2866+AV2887</f>
        <v>0</v>
      </c>
      <c r="AW2865" s="147">
        <f t="shared" si="1809"/>
        <v>0</v>
      </c>
      <c r="AX2865" s="149"/>
      <c r="AY2865" s="150"/>
      <c r="AZ2865" s="149"/>
      <c r="BA2865" s="150"/>
      <c r="BB2865" s="149"/>
      <c r="BC2865" s="150"/>
      <c r="BD2865" s="149"/>
      <c r="BE2865" s="150"/>
    </row>
    <row r="2866" spans="2:57" ht="15.75" hidden="1">
      <c r="B2866" s="152">
        <v>2025</v>
      </c>
      <c r="C2866" s="152">
        <v>20</v>
      </c>
      <c r="D2866" s="153"/>
      <c r="E2866" s="154"/>
      <c r="F2866" s="152">
        <v>4</v>
      </c>
      <c r="G2866" s="152">
        <v>11</v>
      </c>
      <c r="H2866" s="152">
        <v>28</v>
      </c>
      <c r="I2866" s="152">
        <v>5000</v>
      </c>
      <c r="J2866" s="152">
        <v>5100</v>
      </c>
      <c r="K2866" s="152"/>
      <c r="L2866" s="155"/>
      <c r="M2866" s="239"/>
      <c r="N2866" s="157" t="s">
        <v>140</v>
      </c>
      <c r="O2866" s="158">
        <v>0</v>
      </c>
      <c r="P2866" s="158">
        <v>0</v>
      </c>
      <c r="Q2866" s="158">
        <v>0</v>
      </c>
      <c r="R2866" s="159"/>
      <c r="S2866" s="160"/>
      <c r="T2866" s="161"/>
      <c r="U2866" s="158">
        <f t="shared" ref="U2866:AD2866" si="1863">+U2867+U2882</f>
        <v>0</v>
      </c>
      <c r="V2866" s="158">
        <f t="shared" si="1863"/>
        <v>0</v>
      </c>
      <c r="W2866" s="162">
        <f t="shared" si="1863"/>
        <v>0</v>
      </c>
      <c r="X2866" s="162">
        <f t="shared" si="1863"/>
        <v>0</v>
      </c>
      <c r="Y2866" s="158">
        <f t="shared" si="1863"/>
        <v>0</v>
      </c>
      <c r="Z2866" s="158">
        <f t="shared" si="1863"/>
        <v>0</v>
      </c>
      <c r="AA2866" s="162">
        <f t="shared" si="1863"/>
        <v>0</v>
      </c>
      <c r="AB2866" s="162">
        <f t="shared" si="1863"/>
        <v>0</v>
      </c>
      <c r="AC2866" s="158">
        <f t="shared" si="1863"/>
        <v>0</v>
      </c>
      <c r="AD2866" s="158">
        <f t="shared" si="1863"/>
        <v>0</v>
      </c>
      <c r="AE2866" s="158">
        <f t="shared" si="1803"/>
        <v>0</v>
      </c>
      <c r="AF2866" s="158">
        <f>+AF2867+AF2882</f>
        <v>0</v>
      </c>
      <c r="AG2866" s="158">
        <f>+AG2867+AG2882</f>
        <v>0</v>
      </c>
      <c r="AH2866" s="158">
        <f t="shared" si="1804"/>
        <v>0</v>
      </c>
      <c r="AI2866" s="158">
        <f>+AI2867+AI2882</f>
        <v>0</v>
      </c>
      <c r="AJ2866" s="158">
        <f>+AJ2867+AJ2882</f>
        <v>0</v>
      </c>
      <c r="AK2866" s="158">
        <f t="shared" si="1805"/>
        <v>0</v>
      </c>
      <c r="AL2866" s="158">
        <f>+AL2867+AL2882</f>
        <v>0</v>
      </c>
      <c r="AM2866" s="158">
        <f>+AM2867+AM2882</f>
        <v>0</v>
      </c>
      <c r="AN2866" s="158">
        <f t="shared" si="1806"/>
        <v>0</v>
      </c>
      <c r="AO2866" s="158">
        <f>+AO2867+AO2882</f>
        <v>0</v>
      </c>
      <c r="AP2866" s="158">
        <f>+AP2867+AP2882</f>
        <v>0</v>
      </c>
      <c r="AQ2866" s="158">
        <f t="shared" si="1807"/>
        <v>0</v>
      </c>
      <c r="AR2866" s="158">
        <f>+AR2867+AR2882</f>
        <v>0</v>
      </c>
      <c r="AS2866" s="158">
        <f>+AS2867+AS2882</f>
        <v>0</v>
      </c>
      <c r="AT2866" s="158">
        <f t="shared" si="1808"/>
        <v>0</v>
      </c>
      <c r="AU2866" s="158">
        <f>+AU2867+AU2882</f>
        <v>0</v>
      </c>
      <c r="AV2866" s="158">
        <f>+AV2867+AV2882</f>
        <v>0</v>
      </c>
      <c r="AW2866" s="158">
        <f t="shared" si="1809"/>
        <v>0</v>
      </c>
      <c r="AX2866" s="160"/>
      <c r="AY2866" s="161"/>
      <c r="AZ2866" s="160"/>
      <c r="BA2866" s="161"/>
      <c r="BB2866" s="160"/>
      <c r="BC2866" s="161"/>
      <c r="BD2866" s="160"/>
      <c r="BE2866" s="161"/>
    </row>
    <row r="2867" spans="2:57" ht="15.75" hidden="1">
      <c r="B2867" s="163">
        <v>2025</v>
      </c>
      <c r="C2867" s="163">
        <v>20</v>
      </c>
      <c r="D2867" s="164"/>
      <c r="E2867" s="165"/>
      <c r="F2867" s="163">
        <v>4</v>
      </c>
      <c r="G2867" s="163">
        <v>11</v>
      </c>
      <c r="H2867" s="163">
        <v>28</v>
      </c>
      <c r="I2867" s="163">
        <v>5000</v>
      </c>
      <c r="J2867" s="163">
        <v>5100</v>
      </c>
      <c r="K2867" s="163">
        <v>515</v>
      </c>
      <c r="L2867" s="166"/>
      <c r="M2867" s="241"/>
      <c r="N2867" s="168" t="s">
        <v>155</v>
      </c>
      <c r="O2867" s="169">
        <v>0</v>
      </c>
      <c r="P2867" s="169">
        <v>0</v>
      </c>
      <c r="Q2867" s="169">
        <v>0</v>
      </c>
      <c r="R2867" s="170"/>
      <c r="S2867" s="171"/>
      <c r="T2867" s="172"/>
      <c r="U2867" s="169">
        <f t="shared" ref="U2867:AD2867" si="1864">SUM(U2868:U2881)</f>
        <v>0</v>
      </c>
      <c r="V2867" s="169">
        <f t="shared" si="1864"/>
        <v>0</v>
      </c>
      <c r="W2867" s="173">
        <f t="shared" si="1864"/>
        <v>0</v>
      </c>
      <c r="X2867" s="173">
        <f t="shared" si="1864"/>
        <v>0</v>
      </c>
      <c r="Y2867" s="169">
        <f t="shared" si="1864"/>
        <v>0</v>
      </c>
      <c r="Z2867" s="169">
        <f t="shared" si="1864"/>
        <v>0</v>
      </c>
      <c r="AA2867" s="173">
        <f t="shared" si="1864"/>
        <v>0</v>
      </c>
      <c r="AB2867" s="173">
        <f t="shared" si="1864"/>
        <v>0</v>
      </c>
      <c r="AC2867" s="169">
        <f t="shared" si="1864"/>
        <v>0</v>
      </c>
      <c r="AD2867" s="169">
        <f t="shared" si="1864"/>
        <v>0</v>
      </c>
      <c r="AE2867" s="169">
        <f t="shared" si="1803"/>
        <v>0</v>
      </c>
      <c r="AF2867" s="169">
        <f>SUM(AF2868:AF2881)</f>
        <v>0</v>
      </c>
      <c r="AG2867" s="169">
        <f>SUM(AG2868:AG2881)</f>
        <v>0</v>
      </c>
      <c r="AH2867" s="169">
        <f t="shared" si="1804"/>
        <v>0</v>
      </c>
      <c r="AI2867" s="169">
        <f>SUM(AI2868:AI2881)</f>
        <v>0</v>
      </c>
      <c r="AJ2867" s="169">
        <f>SUM(AJ2868:AJ2881)</f>
        <v>0</v>
      </c>
      <c r="AK2867" s="169">
        <f t="shared" si="1805"/>
        <v>0</v>
      </c>
      <c r="AL2867" s="169">
        <f>SUM(AL2868:AL2881)</f>
        <v>0</v>
      </c>
      <c r="AM2867" s="169">
        <f>SUM(AM2868:AM2881)</f>
        <v>0</v>
      </c>
      <c r="AN2867" s="169">
        <f t="shared" si="1806"/>
        <v>0</v>
      </c>
      <c r="AO2867" s="169">
        <f>SUM(AO2868:AO2881)</f>
        <v>0</v>
      </c>
      <c r="AP2867" s="169">
        <f>SUM(AP2868:AP2881)</f>
        <v>0</v>
      </c>
      <c r="AQ2867" s="169">
        <f t="shared" si="1807"/>
        <v>0</v>
      </c>
      <c r="AR2867" s="169">
        <f>SUM(AR2868:AR2881)</f>
        <v>0</v>
      </c>
      <c r="AS2867" s="169">
        <f>SUM(AS2868:AS2881)</f>
        <v>0</v>
      </c>
      <c r="AT2867" s="169">
        <f t="shared" si="1808"/>
        <v>0</v>
      </c>
      <c r="AU2867" s="169">
        <f>SUM(AU2868:AU2881)</f>
        <v>0</v>
      </c>
      <c r="AV2867" s="169">
        <f>SUM(AV2868:AV2881)</f>
        <v>0</v>
      </c>
      <c r="AW2867" s="169">
        <f t="shared" si="1809"/>
        <v>0</v>
      </c>
      <c r="AX2867" s="171"/>
      <c r="AY2867" s="172"/>
      <c r="AZ2867" s="171"/>
      <c r="BA2867" s="172"/>
      <c r="BB2867" s="171"/>
      <c r="BC2867" s="172"/>
      <c r="BD2867" s="171"/>
      <c r="BE2867" s="172"/>
    </row>
    <row r="2868" spans="2:57" ht="15.75" hidden="1">
      <c r="B2868" s="174">
        <v>2025</v>
      </c>
      <c r="C2868" s="174">
        <v>20</v>
      </c>
      <c r="D2868" s="175">
        <v>0</v>
      </c>
      <c r="E2868" s="176"/>
      <c r="F2868" s="174">
        <v>4</v>
      </c>
      <c r="G2868" s="174">
        <v>11</v>
      </c>
      <c r="H2868" s="174">
        <v>28</v>
      </c>
      <c r="I2868" s="174">
        <v>5000</v>
      </c>
      <c r="J2868" s="174">
        <v>5100</v>
      </c>
      <c r="K2868" s="174">
        <v>515</v>
      </c>
      <c r="L2868" s="177">
        <v>352</v>
      </c>
      <c r="M2868" s="178">
        <v>0</v>
      </c>
      <c r="N2868" s="179" t="s">
        <v>1530</v>
      </c>
      <c r="O2868" s="180">
        <v>0</v>
      </c>
      <c r="P2868" s="180">
        <v>0</v>
      </c>
      <c r="Q2868" s="181">
        <v>0</v>
      </c>
      <c r="R2868" s="182" t="s">
        <v>98</v>
      </c>
      <c r="S2868" s="183">
        <v>0</v>
      </c>
      <c r="T2868" s="183">
        <v>0</v>
      </c>
      <c r="U2868" s="180">
        <v>0</v>
      </c>
      <c r="V2868" s="180">
        <v>0</v>
      </c>
      <c r="W2868" s="183">
        <v>0</v>
      </c>
      <c r="X2868" s="183">
        <v>0</v>
      </c>
      <c r="Y2868" s="180">
        <v>0</v>
      </c>
      <c r="Z2868" s="180">
        <v>0</v>
      </c>
      <c r="AA2868" s="183">
        <v>0</v>
      </c>
      <c r="AB2868" s="183">
        <v>0</v>
      </c>
      <c r="AC2868" s="180">
        <f t="shared" ref="AC2868:AD2881" si="1865">+O2868+U2868-Y2868</f>
        <v>0</v>
      </c>
      <c r="AD2868" s="180">
        <f t="shared" si="1865"/>
        <v>0</v>
      </c>
      <c r="AE2868" s="181">
        <f t="shared" ref="AE2868:AE2953" si="1866">+AC2868+AD2868</f>
        <v>0</v>
      </c>
      <c r="AF2868" s="180">
        <v>0</v>
      </c>
      <c r="AG2868" s="180">
        <v>0</v>
      </c>
      <c r="AH2868" s="181">
        <f t="shared" ref="AH2868:AH2953" si="1867">+AF2868+AG2868</f>
        <v>0</v>
      </c>
      <c r="AI2868" s="180">
        <v>0</v>
      </c>
      <c r="AJ2868" s="180">
        <v>0</v>
      </c>
      <c r="AK2868" s="181">
        <f t="shared" ref="AK2868:AK2953" si="1868">+AI2868+AJ2868</f>
        <v>0</v>
      </c>
      <c r="AL2868" s="180">
        <v>0</v>
      </c>
      <c r="AM2868" s="180">
        <v>0</v>
      </c>
      <c r="AN2868" s="181">
        <f t="shared" ref="AN2868:AN2953" si="1869">+AL2868+AM2868</f>
        <v>0</v>
      </c>
      <c r="AO2868" s="180">
        <v>0</v>
      </c>
      <c r="AP2868" s="180">
        <v>0</v>
      </c>
      <c r="AQ2868" s="181">
        <f t="shared" ref="AQ2868:AQ2953" si="1870">+AO2868+AP2868</f>
        <v>0</v>
      </c>
      <c r="AR2868" s="180">
        <v>0</v>
      </c>
      <c r="AS2868" s="180">
        <v>0</v>
      </c>
      <c r="AT2868" s="181">
        <f t="shared" ref="AT2868:AT2953" si="1871">+AR2868+AS2868</f>
        <v>0</v>
      </c>
      <c r="AU2868" s="180">
        <f t="shared" ref="AU2868:AV2881" si="1872">+AC2868-AF2868-AI2868-AL2868-AO2868-AR2868</f>
        <v>0</v>
      </c>
      <c r="AV2868" s="180">
        <f t="shared" si="1872"/>
        <v>0</v>
      </c>
      <c r="AW2868" s="181">
        <f t="shared" ref="AW2868:AW2953" si="1873">+AU2868+AV2868</f>
        <v>0</v>
      </c>
      <c r="AX2868" s="183">
        <f t="shared" ref="AX2868:AY2881" si="1874">+S2868+W2868-AA2868</f>
        <v>0</v>
      </c>
      <c r="AY2868" s="183">
        <f t="shared" si="1874"/>
        <v>0</v>
      </c>
      <c r="AZ2868" s="183"/>
      <c r="BA2868" s="183"/>
      <c r="BB2868" s="183"/>
      <c r="BC2868" s="183"/>
      <c r="BD2868" s="183">
        <f t="shared" ref="BD2868:BE2881" si="1875">+AX2868-AZ2868-BB2868</f>
        <v>0</v>
      </c>
      <c r="BE2868" s="183">
        <f t="shared" si="1875"/>
        <v>0</v>
      </c>
    </row>
    <row r="2869" spans="2:57" ht="15.75" hidden="1">
      <c r="B2869" s="174">
        <v>2025</v>
      </c>
      <c r="C2869" s="174">
        <v>20</v>
      </c>
      <c r="D2869" s="175">
        <v>0</v>
      </c>
      <c r="E2869" s="176"/>
      <c r="F2869" s="174">
        <v>4</v>
      </c>
      <c r="G2869" s="174">
        <v>11</v>
      </c>
      <c r="H2869" s="174">
        <v>28</v>
      </c>
      <c r="I2869" s="174">
        <v>5000</v>
      </c>
      <c r="J2869" s="174">
        <v>5100</v>
      </c>
      <c r="K2869" s="174">
        <v>515</v>
      </c>
      <c r="L2869" s="177">
        <v>78</v>
      </c>
      <c r="M2869" s="178">
        <v>0</v>
      </c>
      <c r="N2869" s="179" t="s">
        <v>1650</v>
      </c>
      <c r="O2869" s="180">
        <v>0</v>
      </c>
      <c r="P2869" s="180">
        <v>0</v>
      </c>
      <c r="Q2869" s="181">
        <v>0</v>
      </c>
      <c r="R2869" s="182" t="s">
        <v>98</v>
      </c>
      <c r="S2869" s="183">
        <v>0</v>
      </c>
      <c r="T2869" s="183">
        <v>0</v>
      </c>
      <c r="U2869" s="180">
        <v>0</v>
      </c>
      <c r="V2869" s="180">
        <v>0</v>
      </c>
      <c r="W2869" s="183">
        <v>0</v>
      </c>
      <c r="X2869" s="183">
        <v>0</v>
      </c>
      <c r="Y2869" s="180">
        <v>0</v>
      </c>
      <c r="Z2869" s="180">
        <v>0</v>
      </c>
      <c r="AA2869" s="183">
        <v>0</v>
      </c>
      <c r="AB2869" s="183">
        <v>0</v>
      </c>
      <c r="AC2869" s="180">
        <f t="shared" si="1865"/>
        <v>0</v>
      </c>
      <c r="AD2869" s="180">
        <f t="shared" si="1865"/>
        <v>0</v>
      </c>
      <c r="AE2869" s="181">
        <f t="shared" si="1866"/>
        <v>0</v>
      </c>
      <c r="AF2869" s="180">
        <v>0</v>
      </c>
      <c r="AG2869" s="180">
        <v>0</v>
      </c>
      <c r="AH2869" s="181">
        <f t="shared" si="1867"/>
        <v>0</v>
      </c>
      <c r="AI2869" s="180">
        <v>0</v>
      </c>
      <c r="AJ2869" s="180">
        <v>0</v>
      </c>
      <c r="AK2869" s="181">
        <f t="shared" si="1868"/>
        <v>0</v>
      </c>
      <c r="AL2869" s="180">
        <v>0</v>
      </c>
      <c r="AM2869" s="180">
        <v>0</v>
      </c>
      <c r="AN2869" s="181">
        <f t="shared" si="1869"/>
        <v>0</v>
      </c>
      <c r="AO2869" s="180">
        <v>0</v>
      </c>
      <c r="AP2869" s="180">
        <v>0</v>
      </c>
      <c r="AQ2869" s="181">
        <f t="shared" si="1870"/>
        <v>0</v>
      </c>
      <c r="AR2869" s="180">
        <v>0</v>
      </c>
      <c r="AS2869" s="180">
        <v>0</v>
      </c>
      <c r="AT2869" s="181">
        <f t="shared" si="1871"/>
        <v>0</v>
      </c>
      <c r="AU2869" s="180">
        <f t="shared" si="1872"/>
        <v>0</v>
      </c>
      <c r="AV2869" s="180">
        <f t="shared" si="1872"/>
        <v>0</v>
      </c>
      <c r="AW2869" s="181">
        <f t="shared" si="1873"/>
        <v>0</v>
      </c>
      <c r="AX2869" s="183">
        <f t="shared" si="1874"/>
        <v>0</v>
      </c>
      <c r="AY2869" s="183">
        <f t="shared" si="1874"/>
        <v>0</v>
      </c>
      <c r="AZ2869" s="183"/>
      <c r="BA2869" s="183"/>
      <c r="BB2869" s="183"/>
      <c r="BC2869" s="183"/>
      <c r="BD2869" s="183">
        <f t="shared" si="1875"/>
        <v>0</v>
      </c>
      <c r="BE2869" s="183">
        <f t="shared" si="1875"/>
        <v>0</v>
      </c>
    </row>
    <row r="2870" spans="2:57" ht="15.75" hidden="1">
      <c r="B2870" s="174">
        <v>2025</v>
      </c>
      <c r="C2870" s="174">
        <v>20</v>
      </c>
      <c r="D2870" s="175">
        <v>0</v>
      </c>
      <c r="E2870" s="176"/>
      <c r="F2870" s="174">
        <v>4</v>
      </c>
      <c r="G2870" s="174">
        <v>11</v>
      </c>
      <c r="H2870" s="174">
        <v>28</v>
      </c>
      <c r="I2870" s="174">
        <v>5000</v>
      </c>
      <c r="J2870" s="174">
        <v>5100</v>
      </c>
      <c r="K2870" s="174">
        <v>515</v>
      </c>
      <c r="L2870" s="177">
        <v>115</v>
      </c>
      <c r="M2870" s="178">
        <v>0</v>
      </c>
      <c r="N2870" s="179" t="s">
        <v>1651</v>
      </c>
      <c r="O2870" s="180">
        <v>0</v>
      </c>
      <c r="P2870" s="180">
        <v>0</v>
      </c>
      <c r="Q2870" s="181">
        <v>0</v>
      </c>
      <c r="R2870" s="182" t="s">
        <v>98</v>
      </c>
      <c r="S2870" s="183">
        <v>0</v>
      </c>
      <c r="T2870" s="183">
        <v>0</v>
      </c>
      <c r="U2870" s="180">
        <v>0</v>
      </c>
      <c r="V2870" s="180">
        <v>0</v>
      </c>
      <c r="W2870" s="183">
        <v>0</v>
      </c>
      <c r="X2870" s="183">
        <v>0</v>
      </c>
      <c r="Y2870" s="180">
        <v>0</v>
      </c>
      <c r="Z2870" s="180">
        <v>0</v>
      </c>
      <c r="AA2870" s="183">
        <v>0</v>
      </c>
      <c r="AB2870" s="183">
        <v>0</v>
      </c>
      <c r="AC2870" s="180">
        <f t="shared" si="1865"/>
        <v>0</v>
      </c>
      <c r="AD2870" s="180">
        <f t="shared" si="1865"/>
        <v>0</v>
      </c>
      <c r="AE2870" s="181">
        <f t="shared" si="1866"/>
        <v>0</v>
      </c>
      <c r="AF2870" s="180">
        <v>0</v>
      </c>
      <c r="AG2870" s="180">
        <v>0</v>
      </c>
      <c r="AH2870" s="181">
        <f t="shared" si="1867"/>
        <v>0</v>
      </c>
      <c r="AI2870" s="180">
        <v>0</v>
      </c>
      <c r="AJ2870" s="180">
        <v>0</v>
      </c>
      <c r="AK2870" s="181">
        <f t="shared" si="1868"/>
        <v>0</v>
      </c>
      <c r="AL2870" s="180">
        <v>0</v>
      </c>
      <c r="AM2870" s="180">
        <v>0</v>
      </c>
      <c r="AN2870" s="181">
        <f t="shared" si="1869"/>
        <v>0</v>
      </c>
      <c r="AO2870" s="180">
        <v>0</v>
      </c>
      <c r="AP2870" s="180">
        <v>0</v>
      </c>
      <c r="AQ2870" s="181">
        <f t="shared" si="1870"/>
        <v>0</v>
      </c>
      <c r="AR2870" s="180">
        <v>0</v>
      </c>
      <c r="AS2870" s="180">
        <v>0</v>
      </c>
      <c r="AT2870" s="181">
        <f t="shared" si="1871"/>
        <v>0</v>
      </c>
      <c r="AU2870" s="180">
        <f t="shared" si="1872"/>
        <v>0</v>
      </c>
      <c r="AV2870" s="180">
        <f t="shared" si="1872"/>
        <v>0</v>
      </c>
      <c r="AW2870" s="181">
        <f t="shared" si="1873"/>
        <v>0</v>
      </c>
      <c r="AX2870" s="183">
        <f t="shared" si="1874"/>
        <v>0</v>
      </c>
      <c r="AY2870" s="183">
        <f t="shared" si="1874"/>
        <v>0</v>
      </c>
      <c r="AZ2870" s="183"/>
      <c r="BA2870" s="183"/>
      <c r="BB2870" s="183"/>
      <c r="BC2870" s="183"/>
      <c r="BD2870" s="183">
        <f t="shared" si="1875"/>
        <v>0</v>
      </c>
      <c r="BE2870" s="183">
        <f t="shared" si="1875"/>
        <v>0</v>
      </c>
    </row>
    <row r="2871" spans="2:57" ht="15.75" hidden="1">
      <c r="B2871" s="174">
        <v>2025</v>
      </c>
      <c r="C2871" s="174">
        <v>20</v>
      </c>
      <c r="D2871" s="175">
        <v>0</v>
      </c>
      <c r="E2871" s="176"/>
      <c r="F2871" s="174">
        <v>4</v>
      </c>
      <c r="G2871" s="174">
        <v>11</v>
      </c>
      <c r="H2871" s="174">
        <v>28</v>
      </c>
      <c r="I2871" s="174">
        <v>5000</v>
      </c>
      <c r="J2871" s="174">
        <v>5100</v>
      </c>
      <c r="K2871" s="174">
        <v>515</v>
      </c>
      <c r="L2871" s="177">
        <v>338</v>
      </c>
      <c r="M2871" s="178">
        <v>0</v>
      </c>
      <c r="N2871" s="179" t="s">
        <v>157</v>
      </c>
      <c r="O2871" s="180">
        <v>0</v>
      </c>
      <c r="P2871" s="180">
        <v>0</v>
      </c>
      <c r="Q2871" s="181">
        <v>0</v>
      </c>
      <c r="R2871" s="182" t="s">
        <v>98</v>
      </c>
      <c r="S2871" s="183">
        <v>0</v>
      </c>
      <c r="T2871" s="183">
        <v>0</v>
      </c>
      <c r="U2871" s="180">
        <v>0</v>
      </c>
      <c r="V2871" s="180">
        <v>0</v>
      </c>
      <c r="W2871" s="183">
        <v>0</v>
      </c>
      <c r="X2871" s="183">
        <v>0</v>
      </c>
      <c r="Y2871" s="180">
        <v>0</v>
      </c>
      <c r="Z2871" s="180">
        <v>0</v>
      </c>
      <c r="AA2871" s="183">
        <v>0</v>
      </c>
      <c r="AB2871" s="183">
        <v>0</v>
      </c>
      <c r="AC2871" s="180">
        <f t="shared" si="1865"/>
        <v>0</v>
      </c>
      <c r="AD2871" s="180">
        <f t="shared" si="1865"/>
        <v>0</v>
      </c>
      <c r="AE2871" s="181">
        <f t="shared" si="1866"/>
        <v>0</v>
      </c>
      <c r="AF2871" s="180">
        <v>0</v>
      </c>
      <c r="AG2871" s="180">
        <v>0</v>
      </c>
      <c r="AH2871" s="181">
        <f t="shared" si="1867"/>
        <v>0</v>
      </c>
      <c r="AI2871" s="180">
        <v>0</v>
      </c>
      <c r="AJ2871" s="180">
        <v>0</v>
      </c>
      <c r="AK2871" s="181">
        <f t="shared" si="1868"/>
        <v>0</v>
      </c>
      <c r="AL2871" s="180">
        <v>0</v>
      </c>
      <c r="AM2871" s="180">
        <v>0</v>
      </c>
      <c r="AN2871" s="181">
        <f t="shared" si="1869"/>
        <v>0</v>
      </c>
      <c r="AO2871" s="180">
        <v>0</v>
      </c>
      <c r="AP2871" s="180">
        <v>0</v>
      </c>
      <c r="AQ2871" s="181">
        <f t="shared" si="1870"/>
        <v>0</v>
      </c>
      <c r="AR2871" s="180">
        <v>0</v>
      </c>
      <c r="AS2871" s="180">
        <v>0</v>
      </c>
      <c r="AT2871" s="181">
        <f t="shared" si="1871"/>
        <v>0</v>
      </c>
      <c r="AU2871" s="180">
        <f t="shared" si="1872"/>
        <v>0</v>
      </c>
      <c r="AV2871" s="180">
        <f t="shared" si="1872"/>
        <v>0</v>
      </c>
      <c r="AW2871" s="181">
        <f t="shared" si="1873"/>
        <v>0</v>
      </c>
      <c r="AX2871" s="183">
        <f t="shared" si="1874"/>
        <v>0</v>
      </c>
      <c r="AY2871" s="183">
        <f t="shared" si="1874"/>
        <v>0</v>
      </c>
      <c r="AZ2871" s="183"/>
      <c r="BA2871" s="183"/>
      <c r="BB2871" s="183"/>
      <c r="BC2871" s="183"/>
      <c r="BD2871" s="183">
        <f t="shared" si="1875"/>
        <v>0</v>
      </c>
      <c r="BE2871" s="183">
        <f t="shared" si="1875"/>
        <v>0</v>
      </c>
    </row>
    <row r="2872" spans="2:57" ht="15.75" hidden="1">
      <c r="B2872" s="174">
        <v>2025</v>
      </c>
      <c r="C2872" s="174">
        <v>20</v>
      </c>
      <c r="D2872" s="175">
        <v>0</v>
      </c>
      <c r="E2872" s="176"/>
      <c r="F2872" s="174">
        <v>4</v>
      </c>
      <c r="G2872" s="174">
        <v>11</v>
      </c>
      <c r="H2872" s="174">
        <v>28</v>
      </c>
      <c r="I2872" s="174">
        <v>5000</v>
      </c>
      <c r="J2872" s="174">
        <v>5100</v>
      </c>
      <c r="K2872" s="174">
        <v>515</v>
      </c>
      <c r="L2872" s="177">
        <v>503</v>
      </c>
      <c r="M2872" s="178">
        <v>0</v>
      </c>
      <c r="N2872" s="179" t="s">
        <v>1447</v>
      </c>
      <c r="O2872" s="180">
        <v>0</v>
      </c>
      <c r="P2872" s="180">
        <v>0</v>
      </c>
      <c r="Q2872" s="181">
        <v>0</v>
      </c>
      <c r="R2872" s="182" t="s">
        <v>98</v>
      </c>
      <c r="S2872" s="183">
        <v>0</v>
      </c>
      <c r="T2872" s="183">
        <v>0</v>
      </c>
      <c r="U2872" s="180">
        <v>0</v>
      </c>
      <c r="V2872" s="180">
        <v>0</v>
      </c>
      <c r="W2872" s="183">
        <v>0</v>
      </c>
      <c r="X2872" s="183">
        <v>0</v>
      </c>
      <c r="Y2872" s="180">
        <v>0</v>
      </c>
      <c r="Z2872" s="180">
        <v>0</v>
      </c>
      <c r="AA2872" s="183">
        <v>0</v>
      </c>
      <c r="AB2872" s="183">
        <v>0</v>
      </c>
      <c r="AC2872" s="180">
        <f t="shared" si="1865"/>
        <v>0</v>
      </c>
      <c r="AD2872" s="180">
        <f t="shared" si="1865"/>
        <v>0</v>
      </c>
      <c r="AE2872" s="181">
        <f t="shared" si="1866"/>
        <v>0</v>
      </c>
      <c r="AF2872" s="180">
        <v>0</v>
      </c>
      <c r="AG2872" s="180">
        <v>0</v>
      </c>
      <c r="AH2872" s="181">
        <f t="shared" si="1867"/>
        <v>0</v>
      </c>
      <c r="AI2872" s="180">
        <v>0</v>
      </c>
      <c r="AJ2872" s="180">
        <v>0</v>
      </c>
      <c r="AK2872" s="181">
        <f t="shared" si="1868"/>
        <v>0</v>
      </c>
      <c r="AL2872" s="180">
        <v>0</v>
      </c>
      <c r="AM2872" s="180">
        <v>0</v>
      </c>
      <c r="AN2872" s="181">
        <f t="shared" si="1869"/>
        <v>0</v>
      </c>
      <c r="AO2872" s="180">
        <v>0</v>
      </c>
      <c r="AP2872" s="180">
        <v>0</v>
      </c>
      <c r="AQ2872" s="181">
        <f t="shared" si="1870"/>
        <v>0</v>
      </c>
      <c r="AR2872" s="180">
        <v>0</v>
      </c>
      <c r="AS2872" s="180">
        <v>0</v>
      </c>
      <c r="AT2872" s="181">
        <f t="shared" si="1871"/>
        <v>0</v>
      </c>
      <c r="AU2872" s="180">
        <f t="shared" si="1872"/>
        <v>0</v>
      </c>
      <c r="AV2872" s="180">
        <f t="shared" si="1872"/>
        <v>0</v>
      </c>
      <c r="AW2872" s="181">
        <f t="shared" si="1873"/>
        <v>0</v>
      </c>
      <c r="AX2872" s="183">
        <f t="shared" si="1874"/>
        <v>0</v>
      </c>
      <c r="AY2872" s="183">
        <f t="shared" si="1874"/>
        <v>0</v>
      </c>
      <c r="AZ2872" s="183"/>
      <c r="BA2872" s="183"/>
      <c r="BB2872" s="183"/>
      <c r="BC2872" s="183"/>
      <c r="BD2872" s="183">
        <f t="shared" si="1875"/>
        <v>0</v>
      </c>
      <c r="BE2872" s="183">
        <f t="shared" si="1875"/>
        <v>0</v>
      </c>
    </row>
    <row r="2873" spans="2:57" ht="15.75" hidden="1">
      <c r="B2873" s="174">
        <v>2025</v>
      </c>
      <c r="C2873" s="174">
        <v>20</v>
      </c>
      <c r="D2873" s="175">
        <v>0</v>
      </c>
      <c r="E2873" s="176"/>
      <c r="F2873" s="174">
        <v>4</v>
      </c>
      <c r="G2873" s="174">
        <v>11</v>
      </c>
      <c r="H2873" s="174">
        <v>28</v>
      </c>
      <c r="I2873" s="174">
        <v>5000</v>
      </c>
      <c r="J2873" s="174">
        <v>5100</v>
      </c>
      <c r="K2873" s="174">
        <v>515</v>
      </c>
      <c r="L2873" s="177">
        <v>1088</v>
      </c>
      <c r="M2873" s="178">
        <v>0</v>
      </c>
      <c r="N2873" s="179" t="s">
        <v>1652</v>
      </c>
      <c r="O2873" s="180">
        <v>0</v>
      </c>
      <c r="P2873" s="180">
        <v>0</v>
      </c>
      <c r="Q2873" s="181">
        <v>0</v>
      </c>
      <c r="R2873" s="182" t="s">
        <v>98</v>
      </c>
      <c r="S2873" s="183">
        <v>0</v>
      </c>
      <c r="T2873" s="183">
        <v>0</v>
      </c>
      <c r="U2873" s="180">
        <v>0</v>
      </c>
      <c r="V2873" s="180">
        <v>0</v>
      </c>
      <c r="W2873" s="183">
        <v>0</v>
      </c>
      <c r="X2873" s="183">
        <v>0</v>
      </c>
      <c r="Y2873" s="180">
        <v>0</v>
      </c>
      <c r="Z2873" s="180">
        <v>0</v>
      </c>
      <c r="AA2873" s="183">
        <v>0</v>
      </c>
      <c r="AB2873" s="183">
        <v>0</v>
      </c>
      <c r="AC2873" s="180">
        <f t="shared" si="1865"/>
        <v>0</v>
      </c>
      <c r="AD2873" s="180">
        <f t="shared" si="1865"/>
        <v>0</v>
      </c>
      <c r="AE2873" s="181">
        <f t="shared" si="1866"/>
        <v>0</v>
      </c>
      <c r="AF2873" s="180">
        <v>0</v>
      </c>
      <c r="AG2873" s="180">
        <v>0</v>
      </c>
      <c r="AH2873" s="181">
        <f t="shared" si="1867"/>
        <v>0</v>
      </c>
      <c r="AI2873" s="180">
        <v>0</v>
      </c>
      <c r="AJ2873" s="180">
        <v>0</v>
      </c>
      <c r="AK2873" s="181">
        <f t="shared" si="1868"/>
        <v>0</v>
      </c>
      <c r="AL2873" s="180">
        <v>0</v>
      </c>
      <c r="AM2873" s="180">
        <v>0</v>
      </c>
      <c r="AN2873" s="181">
        <f t="shared" si="1869"/>
        <v>0</v>
      </c>
      <c r="AO2873" s="180">
        <v>0</v>
      </c>
      <c r="AP2873" s="180">
        <v>0</v>
      </c>
      <c r="AQ2873" s="181">
        <f t="shared" si="1870"/>
        <v>0</v>
      </c>
      <c r="AR2873" s="180">
        <v>0</v>
      </c>
      <c r="AS2873" s="180">
        <v>0</v>
      </c>
      <c r="AT2873" s="181">
        <f t="shared" si="1871"/>
        <v>0</v>
      </c>
      <c r="AU2873" s="180">
        <f t="shared" si="1872"/>
        <v>0</v>
      </c>
      <c r="AV2873" s="180">
        <f t="shared" si="1872"/>
        <v>0</v>
      </c>
      <c r="AW2873" s="181">
        <f t="shared" si="1873"/>
        <v>0</v>
      </c>
      <c r="AX2873" s="183">
        <f t="shared" si="1874"/>
        <v>0</v>
      </c>
      <c r="AY2873" s="183">
        <f t="shared" si="1874"/>
        <v>0</v>
      </c>
      <c r="AZ2873" s="183"/>
      <c r="BA2873" s="183"/>
      <c r="BB2873" s="183"/>
      <c r="BC2873" s="183"/>
      <c r="BD2873" s="183">
        <f t="shared" si="1875"/>
        <v>0</v>
      </c>
      <c r="BE2873" s="183">
        <f t="shared" si="1875"/>
        <v>0</v>
      </c>
    </row>
    <row r="2874" spans="2:57" ht="15.75" hidden="1">
      <c r="B2874" s="174">
        <v>2025</v>
      </c>
      <c r="C2874" s="174">
        <v>20</v>
      </c>
      <c r="D2874" s="175">
        <v>0</v>
      </c>
      <c r="E2874" s="176"/>
      <c r="F2874" s="174">
        <v>4</v>
      </c>
      <c r="G2874" s="174">
        <v>11</v>
      </c>
      <c r="H2874" s="174">
        <v>28</v>
      </c>
      <c r="I2874" s="174">
        <v>5000</v>
      </c>
      <c r="J2874" s="174">
        <v>5100</v>
      </c>
      <c r="K2874" s="174">
        <v>515</v>
      </c>
      <c r="L2874" s="177">
        <v>1095</v>
      </c>
      <c r="M2874" s="178">
        <v>0</v>
      </c>
      <c r="N2874" s="179" t="s">
        <v>1509</v>
      </c>
      <c r="O2874" s="180">
        <v>0</v>
      </c>
      <c r="P2874" s="180">
        <v>0</v>
      </c>
      <c r="Q2874" s="181">
        <v>0</v>
      </c>
      <c r="R2874" s="182" t="s">
        <v>98</v>
      </c>
      <c r="S2874" s="183">
        <v>0</v>
      </c>
      <c r="T2874" s="183">
        <v>0</v>
      </c>
      <c r="U2874" s="180">
        <v>0</v>
      </c>
      <c r="V2874" s="180">
        <v>0</v>
      </c>
      <c r="W2874" s="183">
        <v>0</v>
      </c>
      <c r="X2874" s="183">
        <v>0</v>
      </c>
      <c r="Y2874" s="180">
        <v>0</v>
      </c>
      <c r="Z2874" s="180">
        <v>0</v>
      </c>
      <c r="AA2874" s="183">
        <v>0</v>
      </c>
      <c r="AB2874" s="183">
        <v>0</v>
      </c>
      <c r="AC2874" s="180">
        <f t="shared" si="1865"/>
        <v>0</v>
      </c>
      <c r="AD2874" s="180">
        <f t="shared" si="1865"/>
        <v>0</v>
      </c>
      <c r="AE2874" s="181">
        <f t="shared" si="1866"/>
        <v>0</v>
      </c>
      <c r="AF2874" s="180">
        <v>0</v>
      </c>
      <c r="AG2874" s="180">
        <v>0</v>
      </c>
      <c r="AH2874" s="181">
        <f t="shared" si="1867"/>
        <v>0</v>
      </c>
      <c r="AI2874" s="180">
        <v>0</v>
      </c>
      <c r="AJ2874" s="180">
        <v>0</v>
      </c>
      <c r="AK2874" s="181">
        <f t="shared" si="1868"/>
        <v>0</v>
      </c>
      <c r="AL2874" s="180">
        <v>0</v>
      </c>
      <c r="AM2874" s="180">
        <v>0</v>
      </c>
      <c r="AN2874" s="181">
        <f t="shared" si="1869"/>
        <v>0</v>
      </c>
      <c r="AO2874" s="180">
        <v>0</v>
      </c>
      <c r="AP2874" s="180">
        <v>0</v>
      </c>
      <c r="AQ2874" s="181">
        <f t="shared" si="1870"/>
        <v>0</v>
      </c>
      <c r="AR2874" s="180">
        <v>0</v>
      </c>
      <c r="AS2874" s="180">
        <v>0</v>
      </c>
      <c r="AT2874" s="181">
        <f t="shared" si="1871"/>
        <v>0</v>
      </c>
      <c r="AU2874" s="180">
        <f t="shared" si="1872"/>
        <v>0</v>
      </c>
      <c r="AV2874" s="180">
        <f t="shared" si="1872"/>
        <v>0</v>
      </c>
      <c r="AW2874" s="181">
        <f t="shared" si="1873"/>
        <v>0</v>
      </c>
      <c r="AX2874" s="183">
        <f t="shared" si="1874"/>
        <v>0</v>
      </c>
      <c r="AY2874" s="183">
        <f t="shared" si="1874"/>
        <v>0</v>
      </c>
      <c r="AZ2874" s="183"/>
      <c r="BA2874" s="183"/>
      <c r="BB2874" s="183"/>
      <c r="BC2874" s="183"/>
      <c r="BD2874" s="183">
        <f t="shared" si="1875"/>
        <v>0</v>
      </c>
      <c r="BE2874" s="183">
        <f t="shared" si="1875"/>
        <v>0</v>
      </c>
    </row>
    <row r="2875" spans="2:57" ht="15.75" hidden="1">
      <c r="B2875" s="174">
        <v>2025</v>
      </c>
      <c r="C2875" s="174">
        <v>20</v>
      </c>
      <c r="D2875" s="175">
        <v>0</v>
      </c>
      <c r="E2875" s="176"/>
      <c r="F2875" s="174">
        <v>4</v>
      </c>
      <c r="G2875" s="174">
        <v>11</v>
      </c>
      <c r="H2875" s="174">
        <v>28</v>
      </c>
      <c r="I2875" s="174">
        <v>5000</v>
      </c>
      <c r="J2875" s="174">
        <v>5100</v>
      </c>
      <c r="K2875" s="174">
        <v>515</v>
      </c>
      <c r="L2875" s="177">
        <v>1328</v>
      </c>
      <c r="M2875" s="178">
        <v>0</v>
      </c>
      <c r="N2875" s="179" t="s">
        <v>1527</v>
      </c>
      <c r="O2875" s="180">
        <v>0</v>
      </c>
      <c r="P2875" s="180">
        <v>0</v>
      </c>
      <c r="Q2875" s="181">
        <v>0</v>
      </c>
      <c r="R2875" s="182" t="s">
        <v>98</v>
      </c>
      <c r="S2875" s="183">
        <v>0</v>
      </c>
      <c r="T2875" s="183">
        <v>0</v>
      </c>
      <c r="U2875" s="180">
        <v>0</v>
      </c>
      <c r="V2875" s="180">
        <v>0</v>
      </c>
      <c r="W2875" s="183">
        <v>0</v>
      </c>
      <c r="X2875" s="183">
        <v>0</v>
      </c>
      <c r="Y2875" s="180">
        <v>0</v>
      </c>
      <c r="Z2875" s="180">
        <v>0</v>
      </c>
      <c r="AA2875" s="183">
        <v>0</v>
      </c>
      <c r="AB2875" s="183">
        <v>0</v>
      </c>
      <c r="AC2875" s="180">
        <f t="shared" si="1865"/>
        <v>0</v>
      </c>
      <c r="AD2875" s="180">
        <f t="shared" si="1865"/>
        <v>0</v>
      </c>
      <c r="AE2875" s="181">
        <f t="shared" si="1866"/>
        <v>0</v>
      </c>
      <c r="AF2875" s="180">
        <v>0</v>
      </c>
      <c r="AG2875" s="180">
        <v>0</v>
      </c>
      <c r="AH2875" s="181">
        <f t="shared" si="1867"/>
        <v>0</v>
      </c>
      <c r="AI2875" s="180">
        <v>0</v>
      </c>
      <c r="AJ2875" s="180">
        <v>0</v>
      </c>
      <c r="AK2875" s="181">
        <f t="shared" si="1868"/>
        <v>0</v>
      </c>
      <c r="AL2875" s="180">
        <v>0</v>
      </c>
      <c r="AM2875" s="180">
        <v>0</v>
      </c>
      <c r="AN2875" s="181">
        <f t="shared" si="1869"/>
        <v>0</v>
      </c>
      <c r="AO2875" s="180">
        <v>0</v>
      </c>
      <c r="AP2875" s="180">
        <v>0</v>
      </c>
      <c r="AQ2875" s="181">
        <f t="shared" si="1870"/>
        <v>0</v>
      </c>
      <c r="AR2875" s="180">
        <v>0</v>
      </c>
      <c r="AS2875" s="180">
        <v>0</v>
      </c>
      <c r="AT2875" s="181">
        <f t="shared" si="1871"/>
        <v>0</v>
      </c>
      <c r="AU2875" s="180">
        <f t="shared" si="1872"/>
        <v>0</v>
      </c>
      <c r="AV2875" s="180">
        <f t="shared" si="1872"/>
        <v>0</v>
      </c>
      <c r="AW2875" s="181">
        <f t="shared" si="1873"/>
        <v>0</v>
      </c>
      <c r="AX2875" s="183">
        <f t="shared" si="1874"/>
        <v>0</v>
      </c>
      <c r="AY2875" s="183">
        <f t="shared" si="1874"/>
        <v>0</v>
      </c>
      <c r="AZ2875" s="183"/>
      <c r="BA2875" s="183"/>
      <c r="BB2875" s="183"/>
      <c r="BC2875" s="183"/>
      <c r="BD2875" s="183">
        <f t="shared" si="1875"/>
        <v>0</v>
      </c>
      <c r="BE2875" s="183">
        <f t="shared" si="1875"/>
        <v>0</v>
      </c>
    </row>
    <row r="2876" spans="2:57" ht="15.75" hidden="1">
      <c r="B2876" s="174">
        <v>2025</v>
      </c>
      <c r="C2876" s="174">
        <v>20</v>
      </c>
      <c r="D2876" s="175">
        <v>0</v>
      </c>
      <c r="E2876" s="176"/>
      <c r="F2876" s="174">
        <v>4</v>
      </c>
      <c r="G2876" s="174">
        <v>11</v>
      </c>
      <c r="H2876" s="174">
        <v>28</v>
      </c>
      <c r="I2876" s="174">
        <v>5000</v>
      </c>
      <c r="J2876" s="174">
        <v>5100</v>
      </c>
      <c r="K2876" s="174">
        <v>515</v>
      </c>
      <c r="L2876" s="177">
        <v>1376</v>
      </c>
      <c r="M2876" s="178">
        <v>0</v>
      </c>
      <c r="N2876" s="179" t="s">
        <v>1139</v>
      </c>
      <c r="O2876" s="180">
        <v>0</v>
      </c>
      <c r="P2876" s="180">
        <v>0</v>
      </c>
      <c r="Q2876" s="181">
        <v>0</v>
      </c>
      <c r="R2876" s="182" t="s">
        <v>98</v>
      </c>
      <c r="S2876" s="183">
        <v>0</v>
      </c>
      <c r="T2876" s="183">
        <v>0</v>
      </c>
      <c r="U2876" s="180">
        <v>0</v>
      </c>
      <c r="V2876" s="180">
        <v>0</v>
      </c>
      <c r="W2876" s="183">
        <v>0</v>
      </c>
      <c r="X2876" s="183">
        <v>0</v>
      </c>
      <c r="Y2876" s="180">
        <v>0</v>
      </c>
      <c r="Z2876" s="180">
        <v>0</v>
      </c>
      <c r="AA2876" s="183">
        <v>0</v>
      </c>
      <c r="AB2876" s="183">
        <v>0</v>
      </c>
      <c r="AC2876" s="180">
        <f t="shared" si="1865"/>
        <v>0</v>
      </c>
      <c r="AD2876" s="180">
        <f t="shared" si="1865"/>
        <v>0</v>
      </c>
      <c r="AE2876" s="181">
        <f t="shared" si="1866"/>
        <v>0</v>
      </c>
      <c r="AF2876" s="180">
        <v>0</v>
      </c>
      <c r="AG2876" s="180">
        <v>0</v>
      </c>
      <c r="AH2876" s="181">
        <f t="shared" si="1867"/>
        <v>0</v>
      </c>
      <c r="AI2876" s="180">
        <v>0</v>
      </c>
      <c r="AJ2876" s="180">
        <v>0</v>
      </c>
      <c r="AK2876" s="181">
        <f t="shared" si="1868"/>
        <v>0</v>
      </c>
      <c r="AL2876" s="180">
        <v>0</v>
      </c>
      <c r="AM2876" s="180">
        <v>0</v>
      </c>
      <c r="AN2876" s="181">
        <f t="shared" si="1869"/>
        <v>0</v>
      </c>
      <c r="AO2876" s="180">
        <v>0</v>
      </c>
      <c r="AP2876" s="180">
        <v>0</v>
      </c>
      <c r="AQ2876" s="181">
        <f t="shared" si="1870"/>
        <v>0</v>
      </c>
      <c r="AR2876" s="180">
        <v>0</v>
      </c>
      <c r="AS2876" s="180">
        <v>0</v>
      </c>
      <c r="AT2876" s="181">
        <f t="shared" si="1871"/>
        <v>0</v>
      </c>
      <c r="AU2876" s="180">
        <f t="shared" si="1872"/>
        <v>0</v>
      </c>
      <c r="AV2876" s="180">
        <f t="shared" si="1872"/>
        <v>0</v>
      </c>
      <c r="AW2876" s="181">
        <f t="shared" si="1873"/>
        <v>0</v>
      </c>
      <c r="AX2876" s="183">
        <f t="shared" si="1874"/>
        <v>0</v>
      </c>
      <c r="AY2876" s="183">
        <f t="shared" si="1874"/>
        <v>0</v>
      </c>
      <c r="AZ2876" s="183"/>
      <c r="BA2876" s="183"/>
      <c r="BB2876" s="183"/>
      <c r="BC2876" s="183"/>
      <c r="BD2876" s="183">
        <f t="shared" si="1875"/>
        <v>0</v>
      </c>
      <c r="BE2876" s="183">
        <f t="shared" si="1875"/>
        <v>0</v>
      </c>
    </row>
    <row r="2877" spans="2:57" ht="30" hidden="1">
      <c r="B2877" s="174">
        <v>2025</v>
      </c>
      <c r="C2877" s="174">
        <v>20</v>
      </c>
      <c r="D2877" s="175">
        <v>0</v>
      </c>
      <c r="E2877" s="176"/>
      <c r="F2877" s="174">
        <v>4</v>
      </c>
      <c r="G2877" s="174">
        <v>11</v>
      </c>
      <c r="H2877" s="174">
        <v>28</v>
      </c>
      <c r="I2877" s="174">
        <v>5000</v>
      </c>
      <c r="J2877" s="174">
        <v>5100</v>
      </c>
      <c r="K2877" s="174">
        <v>515</v>
      </c>
      <c r="L2877" s="177">
        <v>1393</v>
      </c>
      <c r="M2877" s="178">
        <v>0</v>
      </c>
      <c r="N2877" s="179" t="s">
        <v>1653</v>
      </c>
      <c r="O2877" s="180">
        <v>0</v>
      </c>
      <c r="P2877" s="180">
        <v>0</v>
      </c>
      <c r="Q2877" s="181">
        <v>0</v>
      </c>
      <c r="R2877" s="182" t="s">
        <v>98</v>
      </c>
      <c r="S2877" s="183">
        <v>0</v>
      </c>
      <c r="T2877" s="183">
        <v>0</v>
      </c>
      <c r="U2877" s="180">
        <v>0</v>
      </c>
      <c r="V2877" s="180">
        <v>0</v>
      </c>
      <c r="W2877" s="183">
        <v>0</v>
      </c>
      <c r="X2877" s="183">
        <v>0</v>
      </c>
      <c r="Y2877" s="180">
        <v>0</v>
      </c>
      <c r="Z2877" s="180">
        <v>0</v>
      </c>
      <c r="AA2877" s="183">
        <v>0</v>
      </c>
      <c r="AB2877" s="183">
        <v>0</v>
      </c>
      <c r="AC2877" s="180">
        <f t="shared" si="1865"/>
        <v>0</v>
      </c>
      <c r="AD2877" s="180">
        <f t="shared" si="1865"/>
        <v>0</v>
      </c>
      <c r="AE2877" s="181">
        <f t="shared" si="1866"/>
        <v>0</v>
      </c>
      <c r="AF2877" s="180">
        <v>0</v>
      </c>
      <c r="AG2877" s="180">
        <v>0</v>
      </c>
      <c r="AH2877" s="181">
        <f t="shared" si="1867"/>
        <v>0</v>
      </c>
      <c r="AI2877" s="180">
        <v>0</v>
      </c>
      <c r="AJ2877" s="180">
        <v>0</v>
      </c>
      <c r="AK2877" s="181">
        <f t="shared" si="1868"/>
        <v>0</v>
      </c>
      <c r="AL2877" s="180">
        <v>0</v>
      </c>
      <c r="AM2877" s="180">
        <v>0</v>
      </c>
      <c r="AN2877" s="181">
        <f t="shared" si="1869"/>
        <v>0</v>
      </c>
      <c r="AO2877" s="180">
        <v>0</v>
      </c>
      <c r="AP2877" s="180">
        <v>0</v>
      </c>
      <c r="AQ2877" s="181">
        <f t="shared" si="1870"/>
        <v>0</v>
      </c>
      <c r="AR2877" s="180">
        <v>0</v>
      </c>
      <c r="AS2877" s="180">
        <v>0</v>
      </c>
      <c r="AT2877" s="181">
        <f t="shared" si="1871"/>
        <v>0</v>
      </c>
      <c r="AU2877" s="180">
        <f t="shared" si="1872"/>
        <v>0</v>
      </c>
      <c r="AV2877" s="180">
        <f t="shared" si="1872"/>
        <v>0</v>
      </c>
      <c r="AW2877" s="181">
        <f t="shared" si="1873"/>
        <v>0</v>
      </c>
      <c r="AX2877" s="183">
        <f t="shared" si="1874"/>
        <v>0</v>
      </c>
      <c r="AY2877" s="183">
        <f t="shared" si="1874"/>
        <v>0</v>
      </c>
      <c r="AZ2877" s="183"/>
      <c r="BA2877" s="183"/>
      <c r="BB2877" s="183"/>
      <c r="BC2877" s="183"/>
      <c r="BD2877" s="183">
        <f t="shared" si="1875"/>
        <v>0</v>
      </c>
      <c r="BE2877" s="183">
        <f t="shared" si="1875"/>
        <v>0</v>
      </c>
    </row>
    <row r="2878" spans="2:57" ht="15.75" hidden="1">
      <c r="B2878" s="174">
        <v>2025</v>
      </c>
      <c r="C2878" s="174">
        <v>20</v>
      </c>
      <c r="D2878" s="175">
        <v>0</v>
      </c>
      <c r="E2878" s="176"/>
      <c r="F2878" s="174">
        <v>4</v>
      </c>
      <c r="G2878" s="174">
        <v>11</v>
      </c>
      <c r="H2878" s="174">
        <v>28</v>
      </c>
      <c r="I2878" s="174">
        <v>5000</v>
      </c>
      <c r="J2878" s="174">
        <v>5100</v>
      </c>
      <c r="K2878" s="174">
        <v>515</v>
      </c>
      <c r="L2878" s="177">
        <v>1465</v>
      </c>
      <c r="M2878" s="178">
        <v>0</v>
      </c>
      <c r="N2878" s="179" t="s">
        <v>1307</v>
      </c>
      <c r="O2878" s="180">
        <v>0</v>
      </c>
      <c r="P2878" s="180">
        <v>0</v>
      </c>
      <c r="Q2878" s="181">
        <v>0</v>
      </c>
      <c r="R2878" s="182" t="s">
        <v>98</v>
      </c>
      <c r="S2878" s="183">
        <v>0</v>
      </c>
      <c r="T2878" s="183">
        <v>0</v>
      </c>
      <c r="U2878" s="180">
        <v>0</v>
      </c>
      <c r="V2878" s="180">
        <v>0</v>
      </c>
      <c r="W2878" s="183">
        <v>0</v>
      </c>
      <c r="X2878" s="183">
        <v>0</v>
      </c>
      <c r="Y2878" s="180">
        <v>0</v>
      </c>
      <c r="Z2878" s="180">
        <v>0</v>
      </c>
      <c r="AA2878" s="183">
        <v>0</v>
      </c>
      <c r="AB2878" s="183">
        <v>0</v>
      </c>
      <c r="AC2878" s="180">
        <f t="shared" si="1865"/>
        <v>0</v>
      </c>
      <c r="AD2878" s="180">
        <f t="shared" si="1865"/>
        <v>0</v>
      </c>
      <c r="AE2878" s="181">
        <f t="shared" si="1866"/>
        <v>0</v>
      </c>
      <c r="AF2878" s="180">
        <v>0</v>
      </c>
      <c r="AG2878" s="180">
        <v>0</v>
      </c>
      <c r="AH2878" s="181">
        <f t="shared" si="1867"/>
        <v>0</v>
      </c>
      <c r="AI2878" s="180">
        <v>0</v>
      </c>
      <c r="AJ2878" s="180">
        <v>0</v>
      </c>
      <c r="AK2878" s="181">
        <f t="shared" si="1868"/>
        <v>0</v>
      </c>
      <c r="AL2878" s="180">
        <v>0</v>
      </c>
      <c r="AM2878" s="180">
        <v>0</v>
      </c>
      <c r="AN2878" s="181">
        <f t="shared" si="1869"/>
        <v>0</v>
      </c>
      <c r="AO2878" s="180">
        <v>0</v>
      </c>
      <c r="AP2878" s="180">
        <v>0</v>
      </c>
      <c r="AQ2878" s="181">
        <f t="shared" si="1870"/>
        <v>0</v>
      </c>
      <c r="AR2878" s="180">
        <v>0</v>
      </c>
      <c r="AS2878" s="180">
        <v>0</v>
      </c>
      <c r="AT2878" s="181">
        <f t="shared" si="1871"/>
        <v>0</v>
      </c>
      <c r="AU2878" s="180">
        <f t="shared" si="1872"/>
        <v>0</v>
      </c>
      <c r="AV2878" s="180">
        <f t="shared" si="1872"/>
        <v>0</v>
      </c>
      <c r="AW2878" s="181">
        <f t="shared" si="1873"/>
        <v>0</v>
      </c>
      <c r="AX2878" s="183">
        <f t="shared" si="1874"/>
        <v>0</v>
      </c>
      <c r="AY2878" s="183">
        <f t="shared" si="1874"/>
        <v>0</v>
      </c>
      <c r="AZ2878" s="183"/>
      <c r="BA2878" s="183"/>
      <c r="BB2878" s="183"/>
      <c r="BC2878" s="183"/>
      <c r="BD2878" s="183">
        <f t="shared" si="1875"/>
        <v>0</v>
      </c>
      <c r="BE2878" s="183">
        <f t="shared" si="1875"/>
        <v>0</v>
      </c>
    </row>
    <row r="2879" spans="2:57" ht="15.75" hidden="1">
      <c r="B2879" s="174">
        <v>2025</v>
      </c>
      <c r="C2879" s="174">
        <v>20</v>
      </c>
      <c r="D2879" s="175">
        <v>0</v>
      </c>
      <c r="E2879" s="176"/>
      <c r="F2879" s="174">
        <v>4</v>
      </c>
      <c r="G2879" s="174">
        <v>11</v>
      </c>
      <c r="H2879" s="174">
        <v>28</v>
      </c>
      <c r="I2879" s="174">
        <v>5000</v>
      </c>
      <c r="J2879" s="174">
        <v>5100</v>
      </c>
      <c r="K2879" s="174">
        <v>515</v>
      </c>
      <c r="L2879" s="177">
        <v>1517</v>
      </c>
      <c r="M2879" s="178">
        <v>0</v>
      </c>
      <c r="N2879" s="179" t="s">
        <v>176</v>
      </c>
      <c r="O2879" s="180">
        <v>0</v>
      </c>
      <c r="P2879" s="180">
        <v>0</v>
      </c>
      <c r="Q2879" s="181">
        <v>0</v>
      </c>
      <c r="R2879" s="182" t="s">
        <v>98</v>
      </c>
      <c r="S2879" s="183">
        <v>0</v>
      </c>
      <c r="T2879" s="183">
        <v>0</v>
      </c>
      <c r="U2879" s="180">
        <v>0</v>
      </c>
      <c r="V2879" s="180">
        <v>0</v>
      </c>
      <c r="W2879" s="183">
        <v>0</v>
      </c>
      <c r="X2879" s="183">
        <v>0</v>
      </c>
      <c r="Y2879" s="180">
        <v>0</v>
      </c>
      <c r="Z2879" s="180">
        <v>0</v>
      </c>
      <c r="AA2879" s="183">
        <v>0</v>
      </c>
      <c r="AB2879" s="183">
        <v>0</v>
      </c>
      <c r="AC2879" s="180">
        <f t="shared" si="1865"/>
        <v>0</v>
      </c>
      <c r="AD2879" s="180">
        <f t="shared" si="1865"/>
        <v>0</v>
      </c>
      <c r="AE2879" s="181">
        <f t="shared" si="1866"/>
        <v>0</v>
      </c>
      <c r="AF2879" s="180">
        <v>0</v>
      </c>
      <c r="AG2879" s="180">
        <v>0</v>
      </c>
      <c r="AH2879" s="181">
        <f t="shared" si="1867"/>
        <v>0</v>
      </c>
      <c r="AI2879" s="180">
        <v>0</v>
      </c>
      <c r="AJ2879" s="180">
        <v>0</v>
      </c>
      <c r="AK2879" s="181">
        <f t="shared" si="1868"/>
        <v>0</v>
      </c>
      <c r="AL2879" s="180">
        <v>0</v>
      </c>
      <c r="AM2879" s="180">
        <v>0</v>
      </c>
      <c r="AN2879" s="181">
        <f t="shared" si="1869"/>
        <v>0</v>
      </c>
      <c r="AO2879" s="180">
        <v>0</v>
      </c>
      <c r="AP2879" s="180">
        <v>0</v>
      </c>
      <c r="AQ2879" s="181">
        <f t="shared" si="1870"/>
        <v>0</v>
      </c>
      <c r="AR2879" s="180">
        <v>0</v>
      </c>
      <c r="AS2879" s="180">
        <v>0</v>
      </c>
      <c r="AT2879" s="181">
        <f t="shared" si="1871"/>
        <v>0</v>
      </c>
      <c r="AU2879" s="180">
        <f t="shared" si="1872"/>
        <v>0</v>
      </c>
      <c r="AV2879" s="180">
        <f t="shared" si="1872"/>
        <v>0</v>
      </c>
      <c r="AW2879" s="181">
        <f t="shared" si="1873"/>
        <v>0</v>
      </c>
      <c r="AX2879" s="183">
        <f t="shared" si="1874"/>
        <v>0</v>
      </c>
      <c r="AY2879" s="183">
        <f t="shared" si="1874"/>
        <v>0</v>
      </c>
      <c r="AZ2879" s="183"/>
      <c r="BA2879" s="183"/>
      <c r="BB2879" s="183"/>
      <c r="BC2879" s="183"/>
      <c r="BD2879" s="183">
        <f t="shared" si="1875"/>
        <v>0</v>
      </c>
      <c r="BE2879" s="183">
        <f t="shared" si="1875"/>
        <v>0</v>
      </c>
    </row>
    <row r="2880" spans="2:57" ht="15.75" hidden="1">
      <c r="B2880" s="174">
        <v>2025</v>
      </c>
      <c r="C2880" s="174">
        <v>20</v>
      </c>
      <c r="D2880" s="175">
        <v>0</v>
      </c>
      <c r="E2880" s="176"/>
      <c r="F2880" s="174">
        <v>4</v>
      </c>
      <c r="G2880" s="174">
        <v>11</v>
      </c>
      <c r="H2880" s="174">
        <v>28</v>
      </c>
      <c r="I2880" s="174">
        <v>5000</v>
      </c>
      <c r="J2880" s="174">
        <v>5100</v>
      </c>
      <c r="K2880" s="174">
        <v>515</v>
      </c>
      <c r="L2880" s="177">
        <v>1552</v>
      </c>
      <c r="M2880" s="178">
        <v>0</v>
      </c>
      <c r="N2880" s="179" t="s">
        <v>1510</v>
      </c>
      <c r="O2880" s="180">
        <v>0</v>
      </c>
      <c r="P2880" s="180">
        <v>0</v>
      </c>
      <c r="Q2880" s="181">
        <v>0</v>
      </c>
      <c r="R2880" s="182" t="s">
        <v>98</v>
      </c>
      <c r="S2880" s="183">
        <v>0</v>
      </c>
      <c r="T2880" s="183">
        <v>0</v>
      </c>
      <c r="U2880" s="180">
        <v>0</v>
      </c>
      <c r="V2880" s="180">
        <v>0</v>
      </c>
      <c r="W2880" s="183">
        <v>0</v>
      </c>
      <c r="X2880" s="183">
        <v>0</v>
      </c>
      <c r="Y2880" s="180">
        <v>0</v>
      </c>
      <c r="Z2880" s="180">
        <v>0</v>
      </c>
      <c r="AA2880" s="183">
        <v>0</v>
      </c>
      <c r="AB2880" s="183">
        <v>0</v>
      </c>
      <c r="AC2880" s="180">
        <f t="shared" si="1865"/>
        <v>0</v>
      </c>
      <c r="AD2880" s="180">
        <f t="shared" si="1865"/>
        <v>0</v>
      </c>
      <c r="AE2880" s="181">
        <f t="shared" si="1866"/>
        <v>0</v>
      </c>
      <c r="AF2880" s="180">
        <v>0</v>
      </c>
      <c r="AG2880" s="180">
        <v>0</v>
      </c>
      <c r="AH2880" s="181">
        <f t="shared" si="1867"/>
        <v>0</v>
      </c>
      <c r="AI2880" s="180">
        <v>0</v>
      </c>
      <c r="AJ2880" s="180">
        <v>0</v>
      </c>
      <c r="AK2880" s="181">
        <f t="shared" si="1868"/>
        <v>0</v>
      </c>
      <c r="AL2880" s="180">
        <v>0</v>
      </c>
      <c r="AM2880" s="180">
        <v>0</v>
      </c>
      <c r="AN2880" s="181">
        <f t="shared" si="1869"/>
        <v>0</v>
      </c>
      <c r="AO2880" s="180">
        <v>0</v>
      </c>
      <c r="AP2880" s="180">
        <v>0</v>
      </c>
      <c r="AQ2880" s="181">
        <f t="shared" si="1870"/>
        <v>0</v>
      </c>
      <c r="AR2880" s="180">
        <v>0</v>
      </c>
      <c r="AS2880" s="180">
        <v>0</v>
      </c>
      <c r="AT2880" s="181">
        <f t="shared" si="1871"/>
        <v>0</v>
      </c>
      <c r="AU2880" s="180">
        <f t="shared" si="1872"/>
        <v>0</v>
      </c>
      <c r="AV2880" s="180">
        <f t="shared" si="1872"/>
        <v>0</v>
      </c>
      <c r="AW2880" s="181">
        <f t="shared" si="1873"/>
        <v>0</v>
      </c>
      <c r="AX2880" s="183">
        <f t="shared" si="1874"/>
        <v>0</v>
      </c>
      <c r="AY2880" s="183">
        <f t="shared" si="1874"/>
        <v>0</v>
      </c>
      <c r="AZ2880" s="183"/>
      <c r="BA2880" s="183"/>
      <c r="BB2880" s="183"/>
      <c r="BC2880" s="183"/>
      <c r="BD2880" s="183">
        <f t="shared" si="1875"/>
        <v>0</v>
      </c>
      <c r="BE2880" s="183">
        <f t="shared" si="1875"/>
        <v>0</v>
      </c>
    </row>
    <row r="2881" spans="2:57" ht="15.75" hidden="1">
      <c r="B2881" s="174">
        <v>2025</v>
      </c>
      <c r="C2881" s="174">
        <v>20</v>
      </c>
      <c r="D2881" s="175">
        <v>0</v>
      </c>
      <c r="E2881" s="176"/>
      <c r="F2881" s="174">
        <v>4</v>
      </c>
      <c r="G2881" s="174">
        <v>11</v>
      </c>
      <c r="H2881" s="174">
        <v>28</v>
      </c>
      <c r="I2881" s="174">
        <v>5000</v>
      </c>
      <c r="J2881" s="174">
        <v>5100</v>
      </c>
      <c r="K2881" s="174">
        <v>515</v>
      </c>
      <c r="L2881" s="177">
        <v>1036</v>
      </c>
      <c r="M2881" s="178">
        <v>0</v>
      </c>
      <c r="N2881" s="179" t="s">
        <v>167</v>
      </c>
      <c r="O2881" s="180">
        <v>0</v>
      </c>
      <c r="P2881" s="180">
        <v>0</v>
      </c>
      <c r="Q2881" s="181">
        <v>0</v>
      </c>
      <c r="R2881" s="182" t="s">
        <v>98</v>
      </c>
      <c r="S2881" s="183">
        <v>0</v>
      </c>
      <c r="T2881" s="183">
        <v>0</v>
      </c>
      <c r="U2881" s="180">
        <v>0</v>
      </c>
      <c r="V2881" s="180">
        <v>0</v>
      </c>
      <c r="W2881" s="183">
        <v>0</v>
      </c>
      <c r="X2881" s="183">
        <v>0</v>
      </c>
      <c r="Y2881" s="180">
        <v>0</v>
      </c>
      <c r="Z2881" s="180">
        <v>0</v>
      </c>
      <c r="AA2881" s="183">
        <v>0</v>
      </c>
      <c r="AB2881" s="183">
        <v>0</v>
      </c>
      <c r="AC2881" s="180">
        <f t="shared" si="1865"/>
        <v>0</v>
      </c>
      <c r="AD2881" s="180">
        <f t="shared" si="1865"/>
        <v>0</v>
      </c>
      <c r="AE2881" s="181">
        <f t="shared" si="1866"/>
        <v>0</v>
      </c>
      <c r="AF2881" s="180">
        <v>0</v>
      </c>
      <c r="AG2881" s="180">
        <v>0</v>
      </c>
      <c r="AH2881" s="181">
        <f t="shared" si="1867"/>
        <v>0</v>
      </c>
      <c r="AI2881" s="180">
        <v>0</v>
      </c>
      <c r="AJ2881" s="180">
        <v>0</v>
      </c>
      <c r="AK2881" s="181">
        <f t="shared" si="1868"/>
        <v>0</v>
      </c>
      <c r="AL2881" s="180">
        <v>0</v>
      </c>
      <c r="AM2881" s="180">
        <v>0</v>
      </c>
      <c r="AN2881" s="181">
        <f t="shared" si="1869"/>
        <v>0</v>
      </c>
      <c r="AO2881" s="180">
        <v>0</v>
      </c>
      <c r="AP2881" s="180">
        <v>0</v>
      </c>
      <c r="AQ2881" s="181">
        <f t="shared" si="1870"/>
        <v>0</v>
      </c>
      <c r="AR2881" s="180">
        <v>0</v>
      </c>
      <c r="AS2881" s="180">
        <v>0</v>
      </c>
      <c r="AT2881" s="181">
        <f t="shared" si="1871"/>
        <v>0</v>
      </c>
      <c r="AU2881" s="180">
        <f t="shared" si="1872"/>
        <v>0</v>
      </c>
      <c r="AV2881" s="180">
        <f t="shared" si="1872"/>
        <v>0</v>
      </c>
      <c r="AW2881" s="181">
        <f t="shared" si="1873"/>
        <v>0</v>
      </c>
      <c r="AX2881" s="183">
        <f t="shared" si="1874"/>
        <v>0</v>
      </c>
      <c r="AY2881" s="183">
        <f t="shared" si="1874"/>
        <v>0</v>
      </c>
      <c r="AZ2881" s="183"/>
      <c r="BA2881" s="183"/>
      <c r="BB2881" s="183"/>
      <c r="BC2881" s="183"/>
      <c r="BD2881" s="183">
        <f t="shared" si="1875"/>
        <v>0</v>
      </c>
      <c r="BE2881" s="183">
        <f t="shared" si="1875"/>
        <v>0</v>
      </c>
    </row>
    <row r="2882" spans="2:57" ht="15.75" hidden="1">
      <c r="B2882" s="163">
        <v>2025</v>
      </c>
      <c r="C2882" s="163">
        <v>20</v>
      </c>
      <c r="D2882" s="164"/>
      <c r="E2882" s="165"/>
      <c r="F2882" s="163">
        <v>4</v>
      </c>
      <c r="G2882" s="163">
        <v>11</v>
      </c>
      <c r="H2882" s="163">
        <v>28</v>
      </c>
      <c r="I2882" s="163">
        <v>5000</v>
      </c>
      <c r="J2882" s="163">
        <v>5100</v>
      </c>
      <c r="K2882" s="163">
        <v>519</v>
      </c>
      <c r="L2882" s="166"/>
      <c r="M2882" s="241"/>
      <c r="N2882" s="168" t="s">
        <v>178</v>
      </c>
      <c r="O2882" s="169">
        <v>0</v>
      </c>
      <c r="P2882" s="169">
        <v>0</v>
      </c>
      <c r="Q2882" s="169">
        <v>0</v>
      </c>
      <c r="R2882" s="170"/>
      <c r="S2882" s="171"/>
      <c r="T2882" s="172"/>
      <c r="U2882" s="169">
        <f t="shared" ref="U2882:AD2882" si="1876">SUM(U2883:U2886)</f>
        <v>0</v>
      </c>
      <c r="V2882" s="169">
        <f t="shared" si="1876"/>
        <v>0</v>
      </c>
      <c r="W2882" s="173">
        <f t="shared" si="1876"/>
        <v>0</v>
      </c>
      <c r="X2882" s="173">
        <f t="shared" si="1876"/>
        <v>0</v>
      </c>
      <c r="Y2882" s="169">
        <f t="shared" si="1876"/>
        <v>0</v>
      </c>
      <c r="Z2882" s="169">
        <f t="shared" si="1876"/>
        <v>0</v>
      </c>
      <c r="AA2882" s="173">
        <f t="shared" si="1876"/>
        <v>0</v>
      </c>
      <c r="AB2882" s="173">
        <f t="shared" si="1876"/>
        <v>0</v>
      </c>
      <c r="AC2882" s="169">
        <f t="shared" si="1876"/>
        <v>0</v>
      </c>
      <c r="AD2882" s="169">
        <f t="shared" si="1876"/>
        <v>0</v>
      </c>
      <c r="AE2882" s="169">
        <f t="shared" si="1866"/>
        <v>0</v>
      </c>
      <c r="AF2882" s="169">
        <f>SUM(AF2883:AF2886)</f>
        <v>0</v>
      </c>
      <c r="AG2882" s="169">
        <f>SUM(AG2883:AG2886)</f>
        <v>0</v>
      </c>
      <c r="AH2882" s="169">
        <f t="shared" si="1867"/>
        <v>0</v>
      </c>
      <c r="AI2882" s="169">
        <f>SUM(AI2883:AI2886)</f>
        <v>0</v>
      </c>
      <c r="AJ2882" s="169">
        <f>SUM(AJ2883:AJ2886)</f>
        <v>0</v>
      </c>
      <c r="AK2882" s="169">
        <f t="shared" si="1868"/>
        <v>0</v>
      </c>
      <c r="AL2882" s="169">
        <f>SUM(AL2883:AL2886)</f>
        <v>0</v>
      </c>
      <c r="AM2882" s="169">
        <f>SUM(AM2883:AM2886)</f>
        <v>0</v>
      </c>
      <c r="AN2882" s="169">
        <f t="shared" si="1869"/>
        <v>0</v>
      </c>
      <c r="AO2882" s="169">
        <f>SUM(AO2883:AO2886)</f>
        <v>0</v>
      </c>
      <c r="AP2882" s="169">
        <f>SUM(AP2883:AP2886)</f>
        <v>0</v>
      </c>
      <c r="AQ2882" s="169">
        <f t="shared" si="1870"/>
        <v>0</v>
      </c>
      <c r="AR2882" s="169">
        <f>SUM(AR2883:AR2886)</f>
        <v>0</v>
      </c>
      <c r="AS2882" s="169">
        <f>SUM(AS2883:AS2886)</f>
        <v>0</v>
      </c>
      <c r="AT2882" s="169">
        <f t="shared" si="1871"/>
        <v>0</v>
      </c>
      <c r="AU2882" s="169">
        <f>SUM(AU2883:AU2886)</f>
        <v>0</v>
      </c>
      <c r="AV2882" s="169">
        <f>SUM(AV2883:AV2886)</f>
        <v>0</v>
      </c>
      <c r="AW2882" s="169">
        <f t="shared" si="1873"/>
        <v>0</v>
      </c>
      <c r="AX2882" s="171"/>
      <c r="AY2882" s="172"/>
      <c r="AZ2882" s="171"/>
      <c r="BA2882" s="172"/>
      <c r="BB2882" s="171"/>
      <c r="BC2882" s="172"/>
      <c r="BD2882" s="171"/>
      <c r="BE2882" s="172"/>
    </row>
    <row r="2883" spans="2:57" ht="15.75" hidden="1">
      <c r="B2883" s="174">
        <v>2025</v>
      </c>
      <c r="C2883" s="174">
        <v>20</v>
      </c>
      <c r="D2883" s="175">
        <v>0</v>
      </c>
      <c r="E2883" s="176"/>
      <c r="F2883" s="174">
        <v>4</v>
      </c>
      <c r="G2883" s="174">
        <v>11</v>
      </c>
      <c r="H2883" s="174">
        <v>28</v>
      </c>
      <c r="I2883" s="174">
        <v>5000</v>
      </c>
      <c r="J2883" s="174">
        <v>5100</v>
      </c>
      <c r="K2883" s="174">
        <v>519</v>
      </c>
      <c r="L2883" s="177">
        <v>14</v>
      </c>
      <c r="M2883" s="178">
        <v>0</v>
      </c>
      <c r="N2883" s="179" t="s">
        <v>179</v>
      </c>
      <c r="O2883" s="180">
        <v>0</v>
      </c>
      <c r="P2883" s="180">
        <v>0</v>
      </c>
      <c r="Q2883" s="181">
        <v>0</v>
      </c>
      <c r="R2883" s="182" t="s">
        <v>98</v>
      </c>
      <c r="S2883" s="183">
        <v>0</v>
      </c>
      <c r="T2883" s="183">
        <v>0</v>
      </c>
      <c r="U2883" s="180">
        <v>0</v>
      </c>
      <c r="V2883" s="180">
        <v>0</v>
      </c>
      <c r="W2883" s="183">
        <v>0</v>
      </c>
      <c r="X2883" s="183">
        <v>0</v>
      </c>
      <c r="Y2883" s="180">
        <v>0</v>
      </c>
      <c r="Z2883" s="180">
        <v>0</v>
      </c>
      <c r="AA2883" s="183">
        <v>0</v>
      </c>
      <c r="AB2883" s="183">
        <v>0</v>
      </c>
      <c r="AC2883" s="180">
        <f t="shared" ref="AC2883:AD2886" si="1877">+O2883+U2883-Y2883</f>
        <v>0</v>
      </c>
      <c r="AD2883" s="180">
        <f t="shared" si="1877"/>
        <v>0</v>
      </c>
      <c r="AE2883" s="181">
        <f t="shared" si="1866"/>
        <v>0</v>
      </c>
      <c r="AF2883" s="180">
        <v>0</v>
      </c>
      <c r="AG2883" s="180">
        <v>0</v>
      </c>
      <c r="AH2883" s="181">
        <f t="shared" si="1867"/>
        <v>0</v>
      </c>
      <c r="AI2883" s="180">
        <v>0</v>
      </c>
      <c r="AJ2883" s="180">
        <v>0</v>
      </c>
      <c r="AK2883" s="181">
        <f t="shared" si="1868"/>
        <v>0</v>
      </c>
      <c r="AL2883" s="180">
        <v>0</v>
      </c>
      <c r="AM2883" s="180">
        <v>0</v>
      </c>
      <c r="AN2883" s="181">
        <f t="shared" si="1869"/>
        <v>0</v>
      </c>
      <c r="AO2883" s="180">
        <v>0</v>
      </c>
      <c r="AP2883" s="180">
        <v>0</v>
      </c>
      <c r="AQ2883" s="181">
        <f t="shared" si="1870"/>
        <v>0</v>
      </c>
      <c r="AR2883" s="180">
        <v>0</v>
      </c>
      <c r="AS2883" s="180">
        <v>0</v>
      </c>
      <c r="AT2883" s="181">
        <f t="shared" si="1871"/>
        <v>0</v>
      </c>
      <c r="AU2883" s="180">
        <f t="shared" ref="AU2883:AV2886" si="1878">+AC2883-AF2883-AI2883-AL2883-AO2883-AR2883</f>
        <v>0</v>
      </c>
      <c r="AV2883" s="180">
        <f t="shared" si="1878"/>
        <v>0</v>
      </c>
      <c r="AW2883" s="181">
        <f t="shared" si="1873"/>
        <v>0</v>
      </c>
      <c r="AX2883" s="183">
        <f t="shared" ref="AX2883:AY2886" si="1879">+S2883+W2883-AA2883</f>
        <v>0</v>
      </c>
      <c r="AY2883" s="183">
        <f t="shared" si="1879"/>
        <v>0</v>
      </c>
      <c r="AZ2883" s="183"/>
      <c r="BA2883" s="183"/>
      <c r="BB2883" s="183"/>
      <c r="BC2883" s="183"/>
      <c r="BD2883" s="183">
        <f t="shared" ref="BD2883:BE2886" si="1880">+AX2883-AZ2883-BB2883</f>
        <v>0</v>
      </c>
      <c r="BE2883" s="183">
        <f t="shared" si="1880"/>
        <v>0</v>
      </c>
    </row>
    <row r="2884" spans="2:57" ht="15.75" hidden="1">
      <c r="B2884" s="174">
        <v>2025</v>
      </c>
      <c r="C2884" s="174">
        <v>20</v>
      </c>
      <c r="D2884" s="175">
        <v>0</v>
      </c>
      <c r="E2884" s="176"/>
      <c r="F2884" s="174">
        <v>4</v>
      </c>
      <c r="G2884" s="174">
        <v>11</v>
      </c>
      <c r="H2884" s="174">
        <v>28</v>
      </c>
      <c r="I2884" s="174">
        <v>5000</v>
      </c>
      <c r="J2884" s="174">
        <v>5100</v>
      </c>
      <c r="K2884" s="174">
        <v>519</v>
      </c>
      <c r="L2884" s="177">
        <v>1376</v>
      </c>
      <c r="M2884" s="178">
        <v>0</v>
      </c>
      <c r="N2884" s="179" t="s">
        <v>1139</v>
      </c>
      <c r="O2884" s="180">
        <v>0</v>
      </c>
      <c r="P2884" s="180">
        <v>0</v>
      </c>
      <c r="Q2884" s="181">
        <v>0</v>
      </c>
      <c r="R2884" s="182" t="s">
        <v>98</v>
      </c>
      <c r="S2884" s="183">
        <v>0</v>
      </c>
      <c r="T2884" s="183">
        <v>0</v>
      </c>
      <c r="U2884" s="180">
        <v>0</v>
      </c>
      <c r="V2884" s="180">
        <v>0</v>
      </c>
      <c r="W2884" s="183">
        <v>0</v>
      </c>
      <c r="X2884" s="183">
        <v>0</v>
      </c>
      <c r="Y2884" s="180">
        <v>0</v>
      </c>
      <c r="Z2884" s="180">
        <v>0</v>
      </c>
      <c r="AA2884" s="183">
        <v>0</v>
      </c>
      <c r="AB2884" s="183">
        <v>0</v>
      </c>
      <c r="AC2884" s="180">
        <f t="shared" si="1877"/>
        <v>0</v>
      </c>
      <c r="AD2884" s="180">
        <f t="shared" si="1877"/>
        <v>0</v>
      </c>
      <c r="AE2884" s="181">
        <f t="shared" si="1866"/>
        <v>0</v>
      </c>
      <c r="AF2884" s="180">
        <v>0</v>
      </c>
      <c r="AG2884" s="180">
        <v>0</v>
      </c>
      <c r="AH2884" s="181">
        <f t="shared" si="1867"/>
        <v>0</v>
      </c>
      <c r="AI2884" s="180">
        <v>0</v>
      </c>
      <c r="AJ2884" s="180">
        <v>0</v>
      </c>
      <c r="AK2884" s="181">
        <f t="shared" si="1868"/>
        <v>0</v>
      </c>
      <c r="AL2884" s="180">
        <v>0</v>
      </c>
      <c r="AM2884" s="180">
        <v>0</v>
      </c>
      <c r="AN2884" s="181">
        <f t="shared" si="1869"/>
        <v>0</v>
      </c>
      <c r="AO2884" s="180">
        <v>0</v>
      </c>
      <c r="AP2884" s="180">
        <v>0</v>
      </c>
      <c r="AQ2884" s="181">
        <f t="shared" si="1870"/>
        <v>0</v>
      </c>
      <c r="AR2884" s="180">
        <v>0</v>
      </c>
      <c r="AS2884" s="180">
        <v>0</v>
      </c>
      <c r="AT2884" s="181">
        <f t="shared" si="1871"/>
        <v>0</v>
      </c>
      <c r="AU2884" s="180">
        <f t="shared" si="1878"/>
        <v>0</v>
      </c>
      <c r="AV2884" s="180">
        <f t="shared" si="1878"/>
        <v>0</v>
      </c>
      <c r="AW2884" s="181">
        <f t="shared" si="1873"/>
        <v>0</v>
      </c>
      <c r="AX2884" s="183">
        <f t="shared" si="1879"/>
        <v>0</v>
      </c>
      <c r="AY2884" s="183">
        <f t="shared" si="1879"/>
        <v>0</v>
      </c>
      <c r="AZ2884" s="183"/>
      <c r="BA2884" s="183"/>
      <c r="BB2884" s="183"/>
      <c r="BC2884" s="183"/>
      <c r="BD2884" s="183">
        <f t="shared" si="1880"/>
        <v>0</v>
      </c>
      <c r="BE2884" s="183">
        <f t="shared" si="1880"/>
        <v>0</v>
      </c>
    </row>
    <row r="2885" spans="2:57" ht="15.75" hidden="1">
      <c r="B2885" s="174">
        <v>2025</v>
      </c>
      <c r="C2885" s="174">
        <v>20</v>
      </c>
      <c r="D2885" s="175">
        <v>0</v>
      </c>
      <c r="E2885" s="176"/>
      <c r="F2885" s="174">
        <v>4</v>
      </c>
      <c r="G2885" s="174">
        <v>11</v>
      </c>
      <c r="H2885" s="174">
        <v>28</v>
      </c>
      <c r="I2885" s="174">
        <v>5000</v>
      </c>
      <c r="J2885" s="174">
        <v>5100</v>
      </c>
      <c r="K2885" s="174">
        <v>519</v>
      </c>
      <c r="L2885" s="177">
        <v>554</v>
      </c>
      <c r="M2885" s="178">
        <v>0</v>
      </c>
      <c r="N2885" s="179" t="s">
        <v>181</v>
      </c>
      <c r="O2885" s="180">
        <v>0</v>
      </c>
      <c r="P2885" s="180">
        <v>0</v>
      </c>
      <c r="Q2885" s="181">
        <v>0</v>
      </c>
      <c r="R2885" s="182" t="s">
        <v>98</v>
      </c>
      <c r="S2885" s="183">
        <v>0</v>
      </c>
      <c r="T2885" s="183">
        <v>0</v>
      </c>
      <c r="U2885" s="180">
        <v>0</v>
      </c>
      <c r="V2885" s="180">
        <v>0</v>
      </c>
      <c r="W2885" s="183">
        <v>0</v>
      </c>
      <c r="X2885" s="183">
        <v>0</v>
      </c>
      <c r="Y2885" s="180">
        <v>0</v>
      </c>
      <c r="Z2885" s="180">
        <v>0</v>
      </c>
      <c r="AA2885" s="183">
        <v>0</v>
      </c>
      <c r="AB2885" s="183">
        <v>0</v>
      </c>
      <c r="AC2885" s="180">
        <f t="shared" si="1877"/>
        <v>0</v>
      </c>
      <c r="AD2885" s="180">
        <f t="shared" si="1877"/>
        <v>0</v>
      </c>
      <c r="AE2885" s="181">
        <f t="shared" si="1866"/>
        <v>0</v>
      </c>
      <c r="AF2885" s="180">
        <v>0</v>
      </c>
      <c r="AG2885" s="180">
        <v>0</v>
      </c>
      <c r="AH2885" s="181">
        <f t="shared" si="1867"/>
        <v>0</v>
      </c>
      <c r="AI2885" s="180">
        <v>0</v>
      </c>
      <c r="AJ2885" s="180">
        <v>0</v>
      </c>
      <c r="AK2885" s="181">
        <f t="shared" si="1868"/>
        <v>0</v>
      </c>
      <c r="AL2885" s="180">
        <v>0</v>
      </c>
      <c r="AM2885" s="180">
        <v>0</v>
      </c>
      <c r="AN2885" s="181">
        <f t="shared" si="1869"/>
        <v>0</v>
      </c>
      <c r="AO2885" s="180">
        <v>0</v>
      </c>
      <c r="AP2885" s="180">
        <v>0</v>
      </c>
      <c r="AQ2885" s="181">
        <f t="shared" si="1870"/>
        <v>0</v>
      </c>
      <c r="AR2885" s="180">
        <v>0</v>
      </c>
      <c r="AS2885" s="180">
        <v>0</v>
      </c>
      <c r="AT2885" s="181">
        <f t="shared" si="1871"/>
        <v>0</v>
      </c>
      <c r="AU2885" s="180">
        <f t="shared" si="1878"/>
        <v>0</v>
      </c>
      <c r="AV2885" s="180">
        <f t="shared" si="1878"/>
        <v>0</v>
      </c>
      <c r="AW2885" s="181">
        <f t="shared" si="1873"/>
        <v>0</v>
      </c>
      <c r="AX2885" s="183">
        <f t="shared" si="1879"/>
        <v>0</v>
      </c>
      <c r="AY2885" s="183">
        <f t="shared" si="1879"/>
        <v>0</v>
      </c>
      <c r="AZ2885" s="183"/>
      <c r="BA2885" s="183"/>
      <c r="BB2885" s="183"/>
      <c r="BC2885" s="183"/>
      <c r="BD2885" s="183">
        <f t="shared" si="1880"/>
        <v>0</v>
      </c>
      <c r="BE2885" s="183">
        <f t="shared" si="1880"/>
        <v>0</v>
      </c>
    </row>
    <row r="2886" spans="2:57" ht="15.75" hidden="1">
      <c r="B2886" s="174">
        <v>2025</v>
      </c>
      <c r="C2886" s="174">
        <v>20</v>
      </c>
      <c r="D2886" s="175">
        <v>0</v>
      </c>
      <c r="E2886" s="176"/>
      <c r="F2886" s="174">
        <v>4</v>
      </c>
      <c r="G2886" s="174">
        <v>11</v>
      </c>
      <c r="H2886" s="174">
        <v>28</v>
      </c>
      <c r="I2886" s="174">
        <v>5000</v>
      </c>
      <c r="J2886" s="174">
        <v>5100</v>
      </c>
      <c r="K2886" s="174">
        <v>519</v>
      </c>
      <c r="L2886" s="177">
        <v>317</v>
      </c>
      <c r="M2886" s="178">
        <v>0</v>
      </c>
      <c r="N2886" s="179" t="s">
        <v>180</v>
      </c>
      <c r="O2886" s="180">
        <v>0</v>
      </c>
      <c r="P2886" s="180">
        <v>0</v>
      </c>
      <c r="Q2886" s="181">
        <v>0</v>
      </c>
      <c r="R2886" s="182" t="s">
        <v>98</v>
      </c>
      <c r="S2886" s="183">
        <v>0</v>
      </c>
      <c r="T2886" s="183">
        <v>0</v>
      </c>
      <c r="U2886" s="180">
        <v>0</v>
      </c>
      <c r="V2886" s="180">
        <v>0</v>
      </c>
      <c r="W2886" s="183">
        <v>0</v>
      </c>
      <c r="X2886" s="183">
        <v>0</v>
      </c>
      <c r="Y2886" s="180">
        <v>0</v>
      </c>
      <c r="Z2886" s="180">
        <v>0</v>
      </c>
      <c r="AA2886" s="183">
        <v>0</v>
      </c>
      <c r="AB2886" s="183">
        <v>0</v>
      </c>
      <c r="AC2886" s="180">
        <f t="shared" si="1877"/>
        <v>0</v>
      </c>
      <c r="AD2886" s="180">
        <f t="shared" si="1877"/>
        <v>0</v>
      </c>
      <c r="AE2886" s="181">
        <f t="shared" si="1866"/>
        <v>0</v>
      </c>
      <c r="AF2886" s="180">
        <v>0</v>
      </c>
      <c r="AG2886" s="180">
        <v>0</v>
      </c>
      <c r="AH2886" s="181">
        <f t="shared" si="1867"/>
        <v>0</v>
      </c>
      <c r="AI2886" s="180">
        <v>0</v>
      </c>
      <c r="AJ2886" s="180">
        <v>0</v>
      </c>
      <c r="AK2886" s="181">
        <f t="shared" si="1868"/>
        <v>0</v>
      </c>
      <c r="AL2886" s="180">
        <v>0</v>
      </c>
      <c r="AM2886" s="180">
        <v>0</v>
      </c>
      <c r="AN2886" s="181">
        <f t="shared" si="1869"/>
        <v>0</v>
      </c>
      <c r="AO2886" s="180">
        <v>0</v>
      </c>
      <c r="AP2886" s="180">
        <v>0</v>
      </c>
      <c r="AQ2886" s="181">
        <f t="shared" si="1870"/>
        <v>0</v>
      </c>
      <c r="AR2886" s="180">
        <v>0</v>
      </c>
      <c r="AS2886" s="180">
        <v>0</v>
      </c>
      <c r="AT2886" s="181">
        <f t="shared" si="1871"/>
        <v>0</v>
      </c>
      <c r="AU2886" s="180">
        <f t="shared" si="1878"/>
        <v>0</v>
      </c>
      <c r="AV2886" s="180">
        <f t="shared" si="1878"/>
        <v>0</v>
      </c>
      <c r="AW2886" s="181">
        <f t="shared" si="1873"/>
        <v>0</v>
      </c>
      <c r="AX2886" s="183">
        <f t="shared" si="1879"/>
        <v>0</v>
      </c>
      <c r="AY2886" s="183">
        <f t="shared" si="1879"/>
        <v>0</v>
      </c>
      <c r="AZ2886" s="183"/>
      <c r="BA2886" s="183"/>
      <c r="BB2886" s="183"/>
      <c r="BC2886" s="183"/>
      <c r="BD2886" s="183">
        <f t="shared" si="1880"/>
        <v>0</v>
      </c>
      <c r="BE2886" s="183">
        <f t="shared" si="1880"/>
        <v>0</v>
      </c>
    </row>
    <row r="2887" spans="2:57" ht="15.75" hidden="1">
      <c r="B2887" s="152">
        <v>2025</v>
      </c>
      <c r="C2887" s="152">
        <v>20</v>
      </c>
      <c r="D2887" s="153"/>
      <c r="E2887" s="154"/>
      <c r="F2887" s="152">
        <v>4</v>
      </c>
      <c r="G2887" s="152">
        <v>11</v>
      </c>
      <c r="H2887" s="152">
        <v>28</v>
      </c>
      <c r="I2887" s="152">
        <v>5000</v>
      </c>
      <c r="J2887" s="152">
        <v>5600</v>
      </c>
      <c r="K2887" s="152"/>
      <c r="L2887" s="155"/>
      <c r="M2887" s="239"/>
      <c r="N2887" s="157" t="s">
        <v>1050</v>
      </c>
      <c r="O2887" s="158">
        <v>0</v>
      </c>
      <c r="P2887" s="158">
        <v>0</v>
      </c>
      <c r="Q2887" s="158">
        <v>0</v>
      </c>
      <c r="R2887" s="159"/>
      <c r="S2887" s="160"/>
      <c r="T2887" s="161"/>
      <c r="U2887" s="158">
        <f t="shared" ref="U2887:AD2887" si="1881">+U2888+U2891</f>
        <v>0</v>
      </c>
      <c r="V2887" s="158">
        <f t="shared" si="1881"/>
        <v>0</v>
      </c>
      <c r="W2887" s="162">
        <f t="shared" si="1881"/>
        <v>0</v>
      </c>
      <c r="X2887" s="162">
        <f t="shared" si="1881"/>
        <v>0</v>
      </c>
      <c r="Y2887" s="158">
        <f t="shared" si="1881"/>
        <v>0</v>
      </c>
      <c r="Z2887" s="158">
        <f t="shared" si="1881"/>
        <v>0</v>
      </c>
      <c r="AA2887" s="162">
        <f t="shared" si="1881"/>
        <v>0</v>
      </c>
      <c r="AB2887" s="162">
        <f t="shared" si="1881"/>
        <v>0</v>
      </c>
      <c r="AC2887" s="158">
        <f t="shared" si="1881"/>
        <v>0</v>
      </c>
      <c r="AD2887" s="158">
        <f t="shared" si="1881"/>
        <v>0</v>
      </c>
      <c r="AE2887" s="158">
        <f t="shared" si="1866"/>
        <v>0</v>
      </c>
      <c r="AF2887" s="158">
        <f>+AF2888+AF2891</f>
        <v>0</v>
      </c>
      <c r="AG2887" s="158">
        <f>+AG2888+AG2891</f>
        <v>0</v>
      </c>
      <c r="AH2887" s="158">
        <f t="shared" si="1867"/>
        <v>0</v>
      </c>
      <c r="AI2887" s="158">
        <f>+AI2888+AI2891</f>
        <v>0</v>
      </c>
      <c r="AJ2887" s="158">
        <f>+AJ2888+AJ2891</f>
        <v>0</v>
      </c>
      <c r="AK2887" s="158">
        <f t="shared" si="1868"/>
        <v>0</v>
      </c>
      <c r="AL2887" s="158">
        <f>+AL2888+AL2891</f>
        <v>0</v>
      </c>
      <c r="AM2887" s="158">
        <f>+AM2888+AM2891</f>
        <v>0</v>
      </c>
      <c r="AN2887" s="158">
        <f t="shared" si="1869"/>
        <v>0</v>
      </c>
      <c r="AO2887" s="158">
        <f>+AO2888+AO2891</f>
        <v>0</v>
      </c>
      <c r="AP2887" s="158">
        <f>+AP2888+AP2891</f>
        <v>0</v>
      </c>
      <c r="AQ2887" s="158">
        <f t="shared" si="1870"/>
        <v>0</v>
      </c>
      <c r="AR2887" s="158">
        <f>+AR2888+AR2891</f>
        <v>0</v>
      </c>
      <c r="AS2887" s="158">
        <f>+AS2888+AS2891</f>
        <v>0</v>
      </c>
      <c r="AT2887" s="158">
        <f t="shared" si="1871"/>
        <v>0</v>
      </c>
      <c r="AU2887" s="158">
        <f>+AU2888+AU2891</f>
        <v>0</v>
      </c>
      <c r="AV2887" s="158">
        <f>+AV2888+AV2891</f>
        <v>0</v>
      </c>
      <c r="AW2887" s="158">
        <f t="shared" si="1873"/>
        <v>0</v>
      </c>
      <c r="AX2887" s="160"/>
      <c r="AY2887" s="161"/>
      <c r="AZ2887" s="160"/>
      <c r="BA2887" s="161"/>
      <c r="BB2887" s="160"/>
      <c r="BC2887" s="161"/>
      <c r="BD2887" s="160"/>
      <c r="BE2887" s="161"/>
    </row>
    <row r="2888" spans="2:57" ht="15.75" hidden="1">
      <c r="B2888" s="163">
        <v>2025</v>
      </c>
      <c r="C2888" s="163">
        <v>20</v>
      </c>
      <c r="D2888" s="164"/>
      <c r="E2888" s="165"/>
      <c r="F2888" s="163">
        <v>4</v>
      </c>
      <c r="G2888" s="163">
        <v>11</v>
      </c>
      <c r="H2888" s="163">
        <v>28</v>
      </c>
      <c r="I2888" s="163">
        <v>5000</v>
      </c>
      <c r="J2888" s="163">
        <v>5600</v>
      </c>
      <c r="K2888" s="163">
        <v>565</v>
      </c>
      <c r="L2888" s="166"/>
      <c r="M2888" s="241"/>
      <c r="N2888" s="168" t="s">
        <v>590</v>
      </c>
      <c r="O2888" s="169">
        <v>0</v>
      </c>
      <c r="P2888" s="169">
        <v>0</v>
      </c>
      <c r="Q2888" s="169">
        <v>0</v>
      </c>
      <c r="R2888" s="170"/>
      <c r="S2888" s="171"/>
      <c r="T2888" s="172"/>
      <c r="U2888" s="169">
        <f t="shared" ref="U2888:AD2888" si="1882">SUM(U2889:U2890)</f>
        <v>0</v>
      </c>
      <c r="V2888" s="169">
        <f t="shared" si="1882"/>
        <v>0</v>
      </c>
      <c r="W2888" s="173">
        <f t="shared" si="1882"/>
        <v>0</v>
      </c>
      <c r="X2888" s="173">
        <f t="shared" si="1882"/>
        <v>0</v>
      </c>
      <c r="Y2888" s="169">
        <f t="shared" si="1882"/>
        <v>0</v>
      </c>
      <c r="Z2888" s="169">
        <f t="shared" si="1882"/>
        <v>0</v>
      </c>
      <c r="AA2888" s="173">
        <f t="shared" si="1882"/>
        <v>0</v>
      </c>
      <c r="AB2888" s="173">
        <f t="shared" si="1882"/>
        <v>0</v>
      </c>
      <c r="AC2888" s="169">
        <f t="shared" si="1882"/>
        <v>0</v>
      </c>
      <c r="AD2888" s="169">
        <f t="shared" si="1882"/>
        <v>0</v>
      </c>
      <c r="AE2888" s="169">
        <f t="shared" si="1866"/>
        <v>0</v>
      </c>
      <c r="AF2888" s="169">
        <f>SUM(AF2889:AF2890)</f>
        <v>0</v>
      </c>
      <c r="AG2888" s="169">
        <f>SUM(AG2889:AG2890)</f>
        <v>0</v>
      </c>
      <c r="AH2888" s="169">
        <f t="shared" si="1867"/>
        <v>0</v>
      </c>
      <c r="AI2888" s="169">
        <f>SUM(AI2889:AI2890)</f>
        <v>0</v>
      </c>
      <c r="AJ2888" s="169">
        <f>SUM(AJ2889:AJ2890)</f>
        <v>0</v>
      </c>
      <c r="AK2888" s="169">
        <f t="shared" si="1868"/>
        <v>0</v>
      </c>
      <c r="AL2888" s="169">
        <f>SUM(AL2889:AL2890)</f>
        <v>0</v>
      </c>
      <c r="AM2888" s="169">
        <f>SUM(AM2889:AM2890)</f>
        <v>0</v>
      </c>
      <c r="AN2888" s="169">
        <f t="shared" si="1869"/>
        <v>0</v>
      </c>
      <c r="AO2888" s="169">
        <f>SUM(AO2889:AO2890)</f>
        <v>0</v>
      </c>
      <c r="AP2888" s="169">
        <f>SUM(AP2889:AP2890)</f>
        <v>0</v>
      </c>
      <c r="AQ2888" s="169">
        <f t="shared" si="1870"/>
        <v>0</v>
      </c>
      <c r="AR2888" s="169">
        <f>SUM(AR2889:AR2890)</f>
        <v>0</v>
      </c>
      <c r="AS2888" s="169">
        <f>SUM(AS2889:AS2890)</f>
        <v>0</v>
      </c>
      <c r="AT2888" s="169">
        <f t="shared" si="1871"/>
        <v>0</v>
      </c>
      <c r="AU2888" s="169">
        <f>SUM(AU2889:AU2890)</f>
        <v>0</v>
      </c>
      <c r="AV2888" s="169">
        <f>SUM(AV2889:AV2890)</f>
        <v>0</v>
      </c>
      <c r="AW2888" s="169">
        <f t="shared" si="1873"/>
        <v>0</v>
      </c>
      <c r="AX2888" s="171"/>
      <c r="AY2888" s="172"/>
      <c r="AZ2888" s="171"/>
      <c r="BA2888" s="172"/>
      <c r="BB2888" s="171"/>
      <c r="BC2888" s="172"/>
      <c r="BD2888" s="171"/>
      <c r="BE2888" s="172"/>
    </row>
    <row r="2889" spans="2:57" ht="15.75" hidden="1">
      <c r="B2889" s="174">
        <v>2025</v>
      </c>
      <c r="C2889" s="174">
        <v>20</v>
      </c>
      <c r="D2889" s="175">
        <v>0</v>
      </c>
      <c r="E2889" s="176"/>
      <c r="F2889" s="174">
        <v>4</v>
      </c>
      <c r="G2889" s="174">
        <v>11</v>
      </c>
      <c r="H2889" s="174">
        <v>28</v>
      </c>
      <c r="I2889" s="174">
        <v>5000</v>
      </c>
      <c r="J2889" s="174">
        <v>5600</v>
      </c>
      <c r="K2889" s="174">
        <v>565</v>
      </c>
      <c r="L2889" s="177">
        <v>538</v>
      </c>
      <c r="M2889" s="178">
        <v>0</v>
      </c>
      <c r="N2889" s="179" t="s">
        <v>1531</v>
      </c>
      <c r="O2889" s="180">
        <v>0</v>
      </c>
      <c r="P2889" s="180">
        <v>0</v>
      </c>
      <c r="Q2889" s="181">
        <v>0</v>
      </c>
      <c r="R2889" s="182" t="s">
        <v>98</v>
      </c>
      <c r="S2889" s="183">
        <v>0</v>
      </c>
      <c r="T2889" s="183">
        <v>0</v>
      </c>
      <c r="U2889" s="180">
        <v>0</v>
      </c>
      <c r="V2889" s="180">
        <v>0</v>
      </c>
      <c r="W2889" s="183">
        <v>0</v>
      </c>
      <c r="X2889" s="183">
        <v>0</v>
      </c>
      <c r="Y2889" s="180">
        <v>0</v>
      </c>
      <c r="Z2889" s="180">
        <v>0</v>
      </c>
      <c r="AA2889" s="183">
        <v>0</v>
      </c>
      <c r="AB2889" s="183">
        <v>0</v>
      </c>
      <c r="AC2889" s="180">
        <f t="shared" ref="AC2889:AD2890" si="1883">+O2889+U2889-Y2889</f>
        <v>0</v>
      </c>
      <c r="AD2889" s="180">
        <f t="shared" si="1883"/>
        <v>0</v>
      </c>
      <c r="AE2889" s="181">
        <f t="shared" si="1866"/>
        <v>0</v>
      </c>
      <c r="AF2889" s="180">
        <v>0</v>
      </c>
      <c r="AG2889" s="180">
        <v>0</v>
      </c>
      <c r="AH2889" s="181">
        <f t="shared" si="1867"/>
        <v>0</v>
      </c>
      <c r="AI2889" s="180">
        <v>0</v>
      </c>
      <c r="AJ2889" s="180">
        <v>0</v>
      </c>
      <c r="AK2889" s="181">
        <f t="shared" si="1868"/>
        <v>0</v>
      </c>
      <c r="AL2889" s="180">
        <v>0</v>
      </c>
      <c r="AM2889" s="180">
        <v>0</v>
      </c>
      <c r="AN2889" s="181">
        <f t="shared" si="1869"/>
        <v>0</v>
      </c>
      <c r="AO2889" s="180">
        <v>0</v>
      </c>
      <c r="AP2889" s="180">
        <v>0</v>
      </c>
      <c r="AQ2889" s="181">
        <f t="shared" si="1870"/>
        <v>0</v>
      </c>
      <c r="AR2889" s="180">
        <v>0</v>
      </c>
      <c r="AS2889" s="180">
        <v>0</v>
      </c>
      <c r="AT2889" s="181">
        <f t="shared" si="1871"/>
        <v>0</v>
      </c>
      <c r="AU2889" s="180">
        <f t="shared" ref="AU2889:AV2890" si="1884">+AC2889-AF2889-AI2889-AL2889-AO2889-AR2889</f>
        <v>0</v>
      </c>
      <c r="AV2889" s="180">
        <f t="shared" si="1884"/>
        <v>0</v>
      </c>
      <c r="AW2889" s="181">
        <f t="shared" si="1873"/>
        <v>0</v>
      </c>
      <c r="AX2889" s="183">
        <f t="shared" ref="AX2889:AY2890" si="1885">+S2889+W2889-AA2889</f>
        <v>0</v>
      </c>
      <c r="AY2889" s="183">
        <f t="shared" si="1885"/>
        <v>0</v>
      </c>
      <c r="AZ2889" s="183"/>
      <c r="BA2889" s="183"/>
      <c r="BB2889" s="183"/>
      <c r="BC2889" s="183"/>
      <c r="BD2889" s="183">
        <f t="shared" ref="BD2889:BE2890" si="1886">+AX2889-AZ2889-BB2889</f>
        <v>0</v>
      </c>
      <c r="BE2889" s="183">
        <f t="shared" si="1886"/>
        <v>0</v>
      </c>
    </row>
    <row r="2890" spans="2:57" ht="15.75" hidden="1">
      <c r="B2890" s="174">
        <v>2025</v>
      </c>
      <c r="C2890" s="174">
        <v>20</v>
      </c>
      <c r="D2890" s="175">
        <v>0</v>
      </c>
      <c r="E2890" s="176"/>
      <c r="F2890" s="174">
        <v>4</v>
      </c>
      <c r="G2890" s="174">
        <v>11</v>
      </c>
      <c r="H2890" s="174">
        <v>28</v>
      </c>
      <c r="I2890" s="174">
        <v>5000</v>
      </c>
      <c r="J2890" s="174">
        <v>5600</v>
      </c>
      <c r="K2890" s="174">
        <v>565</v>
      </c>
      <c r="L2890" s="177">
        <v>1383</v>
      </c>
      <c r="M2890" s="178">
        <v>0</v>
      </c>
      <c r="N2890" s="179" t="s">
        <v>1654</v>
      </c>
      <c r="O2890" s="180">
        <v>0</v>
      </c>
      <c r="P2890" s="180">
        <v>0</v>
      </c>
      <c r="Q2890" s="181">
        <v>0</v>
      </c>
      <c r="R2890" s="182" t="s">
        <v>98</v>
      </c>
      <c r="S2890" s="183">
        <v>0</v>
      </c>
      <c r="T2890" s="183">
        <v>0</v>
      </c>
      <c r="U2890" s="180">
        <v>0</v>
      </c>
      <c r="V2890" s="180">
        <v>0</v>
      </c>
      <c r="W2890" s="183">
        <v>0</v>
      </c>
      <c r="X2890" s="183">
        <v>0</v>
      </c>
      <c r="Y2890" s="180">
        <v>0</v>
      </c>
      <c r="Z2890" s="180">
        <v>0</v>
      </c>
      <c r="AA2890" s="183">
        <v>0</v>
      </c>
      <c r="AB2890" s="183">
        <v>0</v>
      </c>
      <c r="AC2890" s="180">
        <f t="shared" si="1883"/>
        <v>0</v>
      </c>
      <c r="AD2890" s="180">
        <f t="shared" si="1883"/>
        <v>0</v>
      </c>
      <c r="AE2890" s="181">
        <f t="shared" si="1866"/>
        <v>0</v>
      </c>
      <c r="AF2890" s="180">
        <v>0</v>
      </c>
      <c r="AG2890" s="180">
        <v>0</v>
      </c>
      <c r="AH2890" s="181">
        <f t="shared" si="1867"/>
        <v>0</v>
      </c>
      <c r="AI2890" s="180">
        <v>0</v>
      </c>
      <c r="AJ2890" s="180">
        <v>0</v>
      </c>
      <c r="AK2890" s="181">
        <f t="shared" si="1868"/>
        <v>0</v>
      </c>
      <c r="AL2890" s="180">
        <v>0</v>
      </c>
      <c r="AM2890" s="180">
        <v>0</v>
      </c>
      <c r="AN2890" s="181">
        <f t="shared" si="1869"/>
        <v>0</v>
      </c>
      <c r="AO2890" s="180">
        <v>0</v>
      </c>
      <c r="AP2890" s="180">
        <v>0</v>
      </c>
      <c r="AQ2890" s="181">
        <f t="shared" si="1870"/>
        <v>0</v>
      </c>
      <c r="AR2890" s="180">
        <v>0</v>
      </c>
      <c r="AS2890" s="180">
        <v>0</v>
      </c>
      <c r="AT2890" s="181">
        <f t="shared" si="1871"/>
        <v>0</v>
      </c>
      <c r="AU2890" s="180">
        <f t="shared" si="1884"/>
        <v>0</v>
      </c>
      <c r="AV2890" s="180">
        <f t="shared" si="1884"/>
        <v>0</v>
      </c>
      <c r="AW2890" s="181">
        <f t="shared" si="1873"/>
        <v>0</v>
      </c>
      <c r="AX2890" s="183">
        <f t="shared" si="1885"/>
        <v>0</v>
      </c>
      <c r="AY2890" s="183">
        <f t="shared" si="1885"/>
        <v>0</v>
      </c>
      <c r="AZ2890" s="183"/>
      <c r="BA2890" s="183"/>
      <c r="BB2890" s="183"/>
      <c r="BC2890" s="183"/>
      <c r="BD2890" s="183">
        <f t="shared" si="1886"/>
        <v>0</v>
      </c>
      <c r="BE2890" s="183">
        <f t="shared" si="1886"/>
        <v>0</v>
      </c>
    </row>
    <row r="2891" spans="2:57" ht="31.5" hidden="1">
      <c r="B2891" s="163">
        <v>2025</v>
      </c>
      <c r="C2891" s="163">
        <v>20</v>
      </c>
      <c r="D2891" s="164"/>
      <c r="E2891" s="165"/>
      <c r="F2891" s="163">
        <v>4</v>
      </c>
      <c r="G2891" s="163">
        <v>11</v>
      </c>
      <c r="H2891" s="163">
        <v>28</v>
      </c>
      <c r="I2891" s="163">
        <v>5000</v>
      </c>
      <c r="J2891" s="163">
        <v>5600</v>
      </c>
      <c r="K2891" s="163">
        <v>566</v>
      </c>
      <c r="L2891" s="166"/>
      <c r="M2891" s="241"/>
      <c r="N2891" s="168" t="s">
        <v>221</v>
      </c>
      <c r="O2891" s="169">
        <v>0</v>
      </c>
      <c r="P2891" s="169">
        <v>0</v>
      </c>
      <c r="Q2891" s="169">
        <v>0</v>
      </c>
      <c r="R2891" s="170"/>
      <c r="S2891" s="171"/>
      <c r="T2891" s="172"/>
      <c r="U2891" s="169">
        <f t="shared" ref="U2891:AD2891" si="1887">SUM(U2892:U2893)</f>
        <v>0</v>
      </c>
      <c r="V2891" s="169">
        <f t="shared" si="1887"/>
        <v>0</v>
      </c>
      <c r="W2891" s="173">
        <f t="shared" si="1887"/>
        <v>0</v>
      </c>
      <c r="X2891" s="173">
        <f t="shared" si="1887"/>
        <v>0</v>
      </c>
      <c r="Y2891" s="169">
        <f t="shared" si="1887"/>
        <v>0</v>
      </c>
      <c r="Z2891" s="169">
        <f t="shared" si="1887"/>
        <v>0</v>
      </c>
      <c r="AA2891" s="173">
        <f t="shared" si="1887"/>
        <v>0</v>
      </c>
      <c r="AB2891" s="173">
        <f t="shared" si="1887"/>
        <v>0</v>
      </c>
      <c r="AC2891" s="169">
        <f t="shared" si="1887"/>
        <v>0</v>
      </c>
      <c r="AD2891" s="169">
        <f t="shared" si="1887"/>
        <v>0</v>
      </c>
      <c r="AE2891" s="169">
        <f t="shared" si="1866"/>
        <v>0</v>
      </c>
      <c r="AF2891" s="169">
        <f>SUM(AF2892:AF2893)</f>
        <v>0</v>
      </c>
      <c r="AG2891" s="169">
        <f>SUM(AG2892:AG2893)</f>
        <v>0</v>
      </c>
      <c r="AH2891" s="169">
        <f t="shared" si="1867"/>
        <v>0</v>
      </c>
      <c r="AI2891" s="169">
        <f>SUM(AI2892:AI2893)</f>
        <v>0</v>
      </c>
      <c r="AJ2891" s="169">
        <f>SUM(AJ2892:AJ2893)</f>
        <v>0</v>
      </c>
      <c r="AK2891" s="169">
        <f t="shared" si="1868"/>
        <v>0</v>
      </c>
      <c r="AL2891" s="169">
        <f>SUM(AL2892:AL2893)</f>
        <v>0</v>
      </c>
      <c r="AM2891" s="169">
        <f>SUM(AM2892:AM2893)</f>
        <v>0</v>
      </c>
      <c r="AN2891" s="169">
        <f t="shared" si="1869"/>
        <v>0</v>
      </c>
      <c r="AO2891" s="169">
        <f>SUM(AO2892:AO2893)</f>
        <v>0</v>
      </c>
      <c r="AP2891" s="169">
        <f>SUM(AP2892:AP2893)</f>
        <v>0</v>
      </c>
      <c r="AQ2891" s="169">
        <f t="shared" si="1870"/>
        <v>0</v>
      </c>
      <c r="AR2891" s="169">
        <f>SUM(AR2892:AR2893)</f>
        <v>0</v>
      </c>
      <c r="AS2891" s="169">
        <f>SUM(AS2892:AS2893)</f>
        <v>0</v>
      </c>
      <c r="AT2891" s="169">
        <f t="shared" si="1871"/>
        <v>0</v>
      </c>
      <c r="AU2891" s="169">
        <f>SUM(AU2892:AU2893)</f>
        <v>0</v>
      </c>
      <c r="AV2891" s="169">
        <f>SUM(AV2892:AV2893)</f>
        <v>0</v>
      </c>
      <c r="AW2891" s="169">
        <f t="shared" si="1873"/>
        <v>0</v>
      </c>
      <c r="AX2891" s="171"/>
      <c r="AY2891" s="172"/>
      <c r="AZ2891" s="171"/>
      <c r="BA2891" s="172"/>
      <c r="BB2891" s="171"/>
      <c r="BC2891" s="172"/>
      <c r="BD2891" s="171"/>
      <c r="BE2891" s="172"/>
    </row>
    <row r="2892" spans="2:57" ht="15.75" hidden="1">
      <c r="B2892" s="174">
        <v>2025</v>
      </c>
      <c r="C2892" s="174">
        <v>20</v>
      </c>
      <c r="D2892" s="175">
        <v>0</v>
      </c>
      <c r="E2892" s="176"/>
      <c r="F2892" s="174">
        <v>4</v>
      </c>
      <c r="G2892" s="174">
        <v>11</v>
      </c>
      <c r="H2892" s="174">
        <v>28</v>
      </c>
      <c r="I2892" s="174">
        <v>5000</v>
      </c>
      <c r="J2892" s="174">
        <v>5600</v>
      </c>
      <c r="K2892" s="174">
        <v>566</v>
      </c>
      <c r="L2892" s="177">
        <v>1142</v>
      </c>
      <c r="M2892" s="178">
        <v>0</v>
      </c>
      <c r="N2892" s="179" t="s">
        <v>1184</v>
      </c>
      <c r="O2892" s="180">
        <v>0</v>
      </c>
      <c r="P2892" s="180">
        <v>0</v>
      </c>
      <c r="Q2892" s="181">
        <v>0</v>
      </c>
      <c r="R2892" s="182" t="s">
        <v>98</v>
      </c>
      <c r="S2892" s="183">
        <v>0</v>
      </c>
      <c r="T2892" s="183">
        <v>0</v>
      </c>
      <c r="U2892" s="180">
        <v>0</v>
      </c>
      <c r="V2892" s="180">
        <v>0</v>
      </c>
      <c r="W2892" s="183">
        <v>0</v>
      </c>
      <c r="X2892" s="183">
        <v>0</v>
      </c>
      <c r="Y2892" s="180">
        <v>0</v>
      </c>
      <c r="Z2892" s="180">
        <v>0</v>
      </c>
      <c r="AA2892" s="183">
        <v>0</v>
      </c>
      <c r="AB2892" s="183">
        <v>0</v>
      </c>
      <c r="AC2892" s="180">
        <f t="shared" ref="AC2892:AD2893" si="1888">+O2892+U2892-Y2892</f>
        <v>0</v>
      </c>
      <c r="AD2892" s="180">
        <f t="shared" si="1888"/>
        <v>0</v>
      </c>
      <c r="AE2892" s="181">
        <f t="shared" si="1866"/>
        <v>0</v>
      </c>
      <c r="AF2892" s="180">
        <v>0</v>
      </c>
      <c r="AG2892" s="180">
        <v>0</v>
      </c>
      <c r="AH2892" s="181">
        <f t="shared" si="1867"/>
        <v>0</v>
      </c>
      <c r="AI2892" s="180">
        <v>0</v>
      </c>
      <c r="AJ2892" s="180">
        <v>0</v>
      </c>
      <c r="AK2892" s="181">
        <f t="shared" si="1868"/>
        <v>0</v>
      </c>
      <c r="AL2892" s="180">
        <v>0</v>
      </c>
      <c r="AM2892" s="180">
        <v>0</v>
      </c>
      <c r="AN2892" s="181">
        <f t="shared" si="1869"/>
        <v>0</v>
      </c>
      <c r="AO2892" s="180">
        <v>0</v>
      </c>
      <c r="AP2892" s="180">
        <v>0</v>
      </c>
      <c r="AQ2892" s="181">
        <f t="shared" si="1870"/>
        <v>0</v>
      </c>
      <c r="AR2892" s="180">
        <v>0</v>
      </c>
      <c r="AS2892" s="180">
        <v>0</v>
      </c>
      <c r="AT2892" s="181">
        <f t="shared" si="1871"/>
        <v>0</v>
      </c>
      <c r="AU2892" s="180">
        <f t="shared" ref="AU2892:AV2893" si="1889">+AC2892-AF2892-AI2892-AL2892-AO2892-AR2892</f>
        <v>0</v>
      </c>
      <c r="AV2892" s="180">
        <f t="shared" si="1889"/>
        <v>0</v>
      </c>
      <c r="AW2892" s="181">
        <f t="shared" si="1873"/>
        <v>0</v>
      </c>
      <c r="AX2892" s="183">
        <f t="shared" ref="AX2892:AY2893" si="1890">+S2892+W2892-AA2892</f>
        <v>0</v>
      </c>
      <c r="AY2892" s="183">
        <f t="shared" si="1890"/>
        <v>0</v>
      </c>
      <c r="AZ2892" s="183"/>
      <c r="BA2892" s="183"/>
      <c r="BB2892" s="183"/>
      <c r="BC2892" s="183"/>
      <c r="BD2892" s="183">
        <f t="shared" ref="BD2892:BE2893" si="1891">+AX2892-AZ2892-BB2892</f>
        <v>0</v>
      </c>
      <c r="BE2892" s="183">
        <f t="shared" si="1891"/>
        <v>0</v>
      </c>
    </row>
    <row r="2893" spans="2:57" ht="15.75" hidden="1">
      <c r="B2893" s="174">
        <v>2025</v>
      </c>
      <c r="C2893" s="174">
        <v>20</v>
      </c>
      <c r="D2893" s="175">
        <v>0</v>
      </c>
      <c r="E2893" s="176"/>
      <c r="F2893" s="174">
        <v>4</v>
      </c>
      <c r="G2893" s="174">
        <v>11</v>
      </c>
      <c r="H2893" s="174">
        <v>28</v>
      </c>
      <c r="I2893" s="174">
        <v>5000</v>
      </c>
      <c r="J2893" s="174">
        <v>5600</v>
      </c>
      <c r="K2893" s="174">
        <v>566</v>
      </c>
      <c r="L2893" s="177">
        <v>1380</v>
      </c>
      <c r="M2893" s="178">
        <v>0</v>
      </c>
      <c r="N2893" s="179" t="s">
        <v>1533</v>
      </c>
      <c r="O2893" s="180">
        <v>0</v>
      </c>
      <c r="P2893" s="180">
        <v>0</v>
      </c>
      <c r="Q2893" s="181">
        <v>0</v>
      </c>
      <c r="R2893" s="182" t="s">
        <v>98</v>
      </c>
      <c r="S2893" s="183">
        <v>0</v>
      </c>
      <c r="T2893" s="183">
        <v>0</v>
      </c>
      <c r="U2893" s="180">
        <v>0</v>
      </c>
      <c r="V2893" s="180">
        <v>0</v>
      </c>
      <c r="W2893" s="183">
        <v>0</v>
      </c>
      <c r="X2893" s="183">
        <v>0</v>
      </c>
      <c r="Y2893" s="180">
        <v>0</v>
      </c>
      <c r="Z2893" s="180">
        <v>0</v>
      </c>
      <c r="AA2893" s="183">
        <v>0</v>
      </c>
      <c r="AB2893" s="183">
        <v>0</v>
      </c>
      <c r="AC2893" s="180">
        <f t="shared" si="1888"/>
        <v>0</v>
      </c>
      <c r="AD2893" s="180">
        <f t="shared" si="1888"/>
        <v>0</v>
      </c>
      <c r="AE2893" s="181">
        <f t="shared" si="1866"/>
        <v>0</v>
      </c>
      <c r="AF2893" s="180">
        <v>0</v>
      </c>
      <c r="AG2893" s="180">
        <v>0</v>
      </c>
      <c r="AH2893" s="181">
        <f t="shared" si="1867"/>
        <v>0</v>
      </c>
      <c r="AI2893" s="180">
        <v>0</v>
      </c>
      <c r="AJ2893" s="180">
        <v>0</v>
      </c>
      <c r="AK2893" s="181">
        <f t="shared" si="1868"/>
        <v>0</v>
      </c>
      <c r="AL2893" s="180">
        <v>0</v>
      </c>
      <c r="AM2893" s="180">
        <v>0</v>
      </c>
      <c r="AN2893" s="181">
        <f t="shared" si="1869"/>
        <v>0</v>
      </c>
      <c r="AO2893" s="180">
        <v>0</v>
      </c>
      <c r="AP2893" s="180">
        <v>0</v>
      </c>
      <c r="AQ2893" s="181">
        <f t="shared" si="1870"/>
        <v>0</v>
      </c>
      <c r="AR2893" s="180">
        <v>0</v>
      </c>
      <c r="AS2893" s="180">
        <v>0</v>
      </c>
      <c r="AT2893" s="181">
        <f t="shared" si="1871"/>
        <v>0</v>
      </c>
      <c r="AU2893" s="180">
        <f t="shared" si="1889"/>
        <v>0</v>
      </c>
      <c r="AV2893" s="180">
        <f t="shared" si="1889"/>
        <v>0</v>
      </c>
      <c r="AW2893" s="181">
        <f t="shared" si="1873"/>
        <v>0</v>
      </c>
      <c r="AX2893" s="183">
        <f t="shared" si="1890"/>
        <v>0</v>
      </c>
      <c r="AY2893" s="183">
        <f t="shared" si="1890"/>
        <v>0</v>
      </c>
      <c r="AZ2893" s="183"/>
      <c r="BA2893" s="183"/>
      <c r="BB2893" s="183"/>
      <c r="BC2893" s="183"/>
      <c r="BD2893" s="183">
        <f t="shared" si="1891"/>
        <v>0</v>
      </c>
      <c r="BE2893" s="183">
        <f t="shared" si="1891"/>
        <v>0</v>
      </c>
    </row>
    <row r="2894" spans="2:57" s="129" customFormat="1" ht="31.5">
      <c r="B2894" s="118">
        <v>2025</v>
      </c>
      <c r="C2894" s="118">
        <v>20</v>
      </c>
      <c r="D2894" s="119"/>
      <c r="E2894" s="120"/>
      <c r="F2894" s="118">
        <v>4</v>
      </c>
      <c r="G2894" s="118">
        <v>12</v>
      </c>
      <c r="H2894" s="118"/>
      <c r="I2894" s="118"/>
      <c r="J2894" s="118"/>
      <c r="K2894" s="118"/>
      <c r="L2894" s="121"/>
      <c r="M2894" s="122"/>
      <c r="N2894" s="123" t="s">
        <v>1655</v>
      </c>
      <c r="O2894" s="124">
        <v>356793</v>
      </c>
      <c r="P2894" s="124">
        <v>7993419.1799999997</v>
      </c>
      <c r="Q2894" s="124">
        <v>8350212.1799999997</v>
      </c>
      <c r="R2894" s="125" t="s">
        <v>44</v>
      </c>
      <c r="S2894" s="126"/>
      <c r="T2894" s="127"/>
      <c r="U2894" s="124">
        <f t="shared" ref="U2894:AD2894" si="1892">+U2895</f>
        <v>0</v>
      </c>
      <c r="V2894" s="124">
        <f t="shared" si="1892"/>
        <v>0</v>
      </c>
      <c r="W2894" s="128">
        <f t="shared" si="1892"/>
        <v>0</v>
      </c>
      <c r="X2894" s="128">
        <f t="shared" si="1892"/>
        <v>0</v>
      </c>
      <c r="Y2894" s="124">
        <f t="shared" si="1892"/>
        <v>0</v>
      </c>
      <c r="Z2894" s="124">
        <f t="shared" si="1892"/>
        <v>0</v>
      </c>
      <c r="AA2894" s="128">
        <f t="shared" si="1892"/>
        <v>0</v>
      </c>
      <c r="AB2894" s="128">
        <f t="shared" si="1892"/>
        <v>0</v>
      </c>
      <c r="AC2894" s="124">
        <f t="shared" si="1892"/>
        <v>356793</v>
      </c>
      <c r="AD2894" s="124">
        <f t="shared" si="1892"/>
        <v>7993419.1799999997</v>
      </c>
      <c r="AE2894" s="124">
        <f t="shared" si="1866"/>
        <v>8350212.1799999997</v>
      </c>
      <c r="AF2894" s="124">
        <f>+AF2895</f>
        <v>142717.20000000001</v>
      </c>
      <c r="AG2894" s="124">
        <f>+AG2895</f>
        <v>4108037.5220000003</v>
      </c>
      <c r="AH2894" s="124">
        <f t="shared" si="1867"/>
        <v>4250754.7220000001</v>
      </c>
      <c r="AI2894" s="124">
        <f>+AI2895</f>
        <v>0</v>
      </c>
      <c r="AJ2894" s="124">
        <f>+AJ2895</f>
        <v>0</v>
      </c>
      <c r="AK2894" s="124">
        <f t="shared" si="1868"/>
        <v>0</v>
      </c>
      <c r="AL2894" s="124">
        <f>+AL2895</f>
        <v>0</v>
      </c>
      <c r="AM2894" s="124">
        <f>+AM2895</f>
        <v>0</v>
      </c>
      <c r="AN2894" s="124">
        <f t="shared" si="1869"/>
        <v>0</v>
      </c>
      <c r="AO2894" s="124">
        <f>+AO2895</f>
        <v>214075.8</v>
      </c>
      <c r="AP2894" s="124">
        <f>+AP2895</f>
        <v>3881475.8840000005</v>
      </c>
      <c r="AQ2894" s="124">
        <f t="shared" si="1870"/>
        <v>4095551.6840000004</v>
      </c>
      <c r="AR2894" s="124">
        <f>+AR2895</f>
        <v>0</v>
      </c>
      <c r="AS2894" s="124">
        <f>+AS2895</f>
        <v>0</v>
      </c>
      <c r="AT2894" s="124">
        <f t="shared" si="1871"/>
        <v>0</v>
      </c>
      <c r="AU2894" s="124">
        <f>+AU2895</f>
        <v>0</v>
      </c>
      <c r="AV2894" s="124">
        <f>+AV2895</f>
        <v>3905.7740000000103</v>
      </c>
      <c r="AW2894" s="124">
        <f t="shared" si="1873"/>
        <v>3905.7740000000103</v>
      </c>
      <c r="AX2894" s="126"/>
      <c r="AY2894" s="127"/>
      <c r="AZ2894" s="126"/>
      <c r="BA2894" s="127"/>
      <c r="BB2894" s="126"/>
      <c r="BC2894" s="127"/>
      <c r="BD2894" s="126"/>
      <c r="BE2894" s="127"/>
    </row>
    <row r="2895" spans="2:57" ht="15.75">
      <c r="B2895" s="130">
        <v>2025</v>
      </c>
      <c r="C2895" s="130">
        <v>20</v>
      </c>
      <c r="D2895" s="131"/>
      <c r="E2895" s="132"/>
      <c r="F2895" s="130">
        <v>4</v>
      </c>
      <c r="G2895" s="130">
        <v>12</v>
      </c>
      <c r="H2895" s="130">
        <v>29</v>
      </c>
      <c r="I2895" s="130"/>
      <c r="J2895" s="130"/>
      <c r="K2895" s="130" t="s">
        <v>21</v>
      </c>
      <c r="L2895" s="185" t="s">
        <v>44</v>
      </c>
      <c r="M2895" s="134"/>
      <c r="N2895" s="135" t="s">
        <v>1656</v>
      </c>
      <c r="O2895" s="136">
        <v>356793</v>
      </c>
      <c r="P2895" s="136">
        <v>7993419.1799999997</v>
      </c>
      <c r="Q2895" s="136">
        <v>8350212.1799999997</v>
      </c>
      <c r="R2895" s="137"/>
      <c r="S2895" s="138"/>
      <c r="T2895" s="138"/>
      <c r="U2895" s="136">
        <f t="shared" ref="U2895:AD2895" si="1893">+U2896+U2902+U2923+U2939+U3108</f>
        <v>0</v>
      </c>
      <c r="V2895" s="136">
        <f t="shared" si="1893"/>
        <v>0</v>
      </c>
      <c r="W2895" s="140">
        <f t="shared" si="1893"/>
        <v>0</v>
      </c>
      <c r="X2895" s="140">
        <f t="shared" si="1893"/>
        <v>0</v>
      </c>
      <c r="Y2895" s="136">
        <f t="shared" si="1893"/>
        <v>0</v>
      </c>
      <c r="Z2895" s="136">
        <f t="shared" si="1893"/>
        <v>0</v>
      </c>
      <c r="AA2895" s="140">
        <f t="shared" si="1893"/>
        <v>0</v>
      </c>
      <c r="AB2895" s="140">
        <f t="shared" si="1893"/>
        <v>0</v>
      </c>
      <c r="AC2895" s="136">
        <f t="shared" si="1893"/>
        <v>356793</v>
      </c>
      <c r="AD2895" s="136">
        <f t="shared" si="1893"/>
        <v>7993419.1799999997</v>
      </c>
      <c r="AE2895" s="136">
        <f t="shared" si="1866"/>
        <v>8350212.1799999997</v>
      </c>
      <c r="AF2895" s="136">
        <f>+AF2896+AF2902+AF2923+AF2939+AF3108</f>
        <v>142717.20000000001</v>
      </c>
      <c r="AG2895" s="136">
        <f>+AG2896+AG2902+AG2923+AG2939+AG3108</f>
        <v>4108037.5220000003</v>
      </c>
      <c r="AH2895" s="136">
        <f t="shared" si="1867"/>
        <v>4250754.7220000001</v>
      </c>
      <c r="AI2895" s="136">
        <f>+AI2896+AI2902+AI2923+AI2939+AI3108</f>
        <v>0</v>
      </c>
      <c r="AJ2895" s="136">
        <f>+AJ2896+AJ2902+AJ2923+AJ2939+AJ3108</f>
        <v>0</v>
      </c>
      <c r="AK2895" s="136">
        <f t="shared" si="1868"/>
        <v>0</v>
      </c>
      <c r="AL2895" s="136">
        <f>+AL2896+AL2902+AL2923+AL2939+AL3108</f>
        <v>0</v>
      </c>
      <c r="AM2895" s="136">
        <f>+AM2896+AM2902+AM2923+AM2939+AM3108</f>
        <v>0</v>
      </c>
      <c r="AN2895" s="136">
        <f t="shared" si="1869"/>
        <v>0</v>
      </c>
      <c r="AO2895" s="136">
        <f>+AO2896+AO2902+AO2923+AO2939+AO3108</f>
        <v>214075.8</v>
      </c>
      <c r="AP2895" s="136">
        <f>+AP2896+AP2902+AP2923+AP2939+AP3108</f>
        <v>3881475.8840000005</v>
      </c>
      <c r="AQ2895" s="136">
        <f t="shared" si="1870"/>
        <v>4095551.6840000004</v>
      </c>
      <c r="AR2895" s="136">
        <f>+AR2896+AR2902+AR2923+AR2939+AR3108</f>
        <v>0</v>
      </c>
      <c r="AS2895" s="136">
        <f>+AS2896+AS2902+AS2923+AS2939+AS3108</f>
        <v>0</v>
      </c>
      <c r="AT2895" s="136">
        <f t="shared" si="1871"/>
        <v>0</v>
      </c>
      <c r="AU2895" s="136">
        <f>+AU2896+AU2902+AU2923+AU2939+AU3108</f>
        <v>0</v>
      </c>
      <c r="AV2895" s="136">
        <f>+AV2896+AV2902+AV2923+AV2939+AV3108</f>
        <v>3905.7740000000103</v>
      </c>
      <c r="AW2895" s="136">
        <f t="shared" si="1873"/>
        <v>3905.7740000000103</v>
      </c>
      <c r="AX2895" s="138"/>
      <c r="AY2895" s="138"/>
      <c r="AZ2895" s="138"/>
      <c r="BA2895" s="138"/>
      <c r="BB2895" s="138"/>
      <c r="BC2895" s="138"/>
      <c r="BD2895" s="138"/>
      <c r="BE2895" s="138"/>
    </row>
    <row r="2896" spans="2:57" ht="15.75" hidden="1">
      <c r="B2896" s="141">
        <v>2025</v>
      </c>
      <c r="C2896" s="141">
        <v>20</v>
      </c>
      <c r="D2896" s="142"/>
      <c r="E2896" s="143"/>
      <c r="F2896" s="141">
        <v>4</v>
      </c>
      <c r="G2896" s="141">
        <v>12</v>
      </c>
      <c r="H2896" s="141">
        <v>29</v>
      </c>
      <c r="I2896" s="141">
        <v>1000</v>
      </c>
      <c r="J2896" s="141"/>
      <c r="K2896" s="141"/>
      <c r="L2896" s="144" t="s">
        <v>44</v>
      </c>
      <c r="M2896" s="145"/>
      <c r="N2896" s="146" t="s">
        <v>68</v>
      </c>
      <c r="O2896" s="147">
        <v>0</v>
      </c>
      <c r="P2896" s="147">
        <v>0</v>
      </c>
      <c r="Q2896" s="147">
        <v>0</v>
      </c>
      <c r="R2896" s="148"/>
      <c r="S2896" s="149"/>
      <c r="T2896" s="150"/>
      <c r="U2896" s="147">
        <f t="shared" ref="U2896:AD2896" si="1894">U2897</f>
        <v>0</v>
      </c>
      <c r="V2896" s="147">
        <f t="shared" si="1894"/>
        <v>0</v>
      </c>
      <c r="W2896" s="151">
        <f t="shared" si="1894"/>
        <v>0</v>
      </c>
      <c r="X2896" s="151">
        <f t="shared" si="1894"/>
        <v>0</v>
      </c>
      <c r="Y2896" s="147">
        <f t="shared" si="1894"/>
        <v>0</v>
      </c>
      <c r="Z2896" s="147">
        <f t="shared" si="1894"/>
        <v>0</v>
      </c>
      <c r="AA2896" s="151">
        <f t="shared" si="1894"/>
        <v>0</v>
      </c>
      <c r="AB2896" s="151">
        <f t="shared" si="1894"/>
        <v>0</v>
      </c>
      <c r="AC2896" s="147">
        <f t="shared" si="1894"/>
        <v>0</v>
      </c>
      <c r="AD2896" s="147">
        <f t="shared" si="1894"/>
        <v>0</v>
      </c>
      <c r="AE2896" s="147">
        <f t="shared" si="1866"/>
        <v>0</v>
      </c>
      <c r="AF2896" s="147">
        <f>AF2897</f>
        <v>0</v>
      </c>
      <c r="AG2896" s="147">
        <f>AG2897</f>
        <v>0</v>
      </c>
      <c r="AH2896" s="147">
        <f t="shared" si="1867"/>
        <v>0</v>
      </c>
      <c r="AI2896" s="147">
        <f>AI2897</f>
        <v>0</v>
      </c>
      <c r="AJ2896" s="147">
        <f>AJ2897</f>
        <v>0</v>
      </c>
      <c r="AK2896" s="147">
        <f t="shared" si="1868"/>
        <v>0</v>
      </c>
      <c r="AL2896" s="147">
        <f>AL2897</f>
        <v>0</v>
      </c>
      <c r="AM2896" s="147">
        <f>AM2897</f>
        <v>0</v>
      </c>
      <c r="AN2896" s="147">
        <f t="shared" si="1869"/>
        <v>0</v>
      </c>
      <c r="AO2896" s="147">
        <f>AO2897</f>
        <v>0</v>
      </c>
      <c r="AP2896" s="147">
        <f>AP2897</f>
        <v>0</v>
      </c>
      <c r="AQ2896" s="147">
        <f t="shared" si="1870"/>
        <v>0</v>
      </c>
      <c r="AR2896" s="147">
        <f>AR2897</f>
        <v>0</v>
      </c>
      <c r="AS2896" s="147">
        <f>AS2897</f>
        <v>0</v>
      </c>
      <c r="AT2896" s="147">
        <f t="shared" si="1871"/>
        <v>0</v>
      </c>
      <c r="AU2896" s="147">
        <f>AU2897</f>
        <v>0</v>
      </c>
      <c r="AV2896" s="147">
        <f>AV2897</f>
        <v>0</v>
      </c>
      <c r="AW2896" s="147">
        <f t="shared" si="1873"/>
        <v>0</v>
      </c>
      <c r="AX2896" s="149"/>
      <c r="AY2896" s="150"/>
      <c r="AZ2896" s="149"/>
      <c r="BA2896" s="150"/>
      <c r="BB2896" s="149"/>
      <c r="BC2896" s="150"/>
      <c r="BD2896" s="149"/>
      <c r="BE2896" s="150"/>
    </row>
    <row r="2897" spans="2:57" ht="15.75" hidden="1">
      <c r="B2897" s="152">
        <v>2025</v>
      </c>
      <c r="C2897" s="152">
        <v>20</v>
      </c>
      <c r="D2897" s="153"/>
      <c r="E2897" s="154"/>
      <c r="F2897" s="152">
        <v>4</v>
      </c>
      <c r="G2897" s="152">
        <v>12</v>
      </c>
      <c r="H2897" s="152">
        <v>29</v>
      </c>
      <c r="I2897" s="152">
        <v>1000</v>
      </c>
      <c r="J2897" s="152">
        <v>1200</v>
      </c>
      <c r="K2897" s="152"/>
      <c r="L2897" s="155" t="s">
        <v>44</v>
      </c>
      <c r="M2897" s="156"/>
      <c r="N2897" s="157" t="s">
        <v>69</v>
      </c>
      <c r="O2897" s="158">
        <v>0</v>
      </c>
      <c r="P2897" s="158">
        <v>0</v>
      </c>
      <c r="Q2897" s="158">
        <v>0</v>
      </c>
      <c r="R2897" s="159"/>
      <c r="S2897" s="160"/>
      <c r="T2897" s="161"/>
      <c r="U2897" s="158">
        <f t="shared" ref="U2897:AD2897" si="1895">U2898+U2900</f>
        <v>0</v>
      </c>
      <c r="V2897" s="158">
        <f t="shared" si="1895"/>
        <v>0</v>
      </c>
      <c r="W2897" s="162">
        <f t="shared" si="1895"/>
        <v>0</v>
      </c>
      <c r="X2897" s="162">
        <f t="shared" si="1895"/>
        <v>0</v>
      </c>
      <c r="Y2897" s="158">
        <f t="shared" si="1895"/>
        <v>0</v>
      </c>
      <c r="Z2897" s="158">
        <f t="shared" si="1895"/>
        <v>0</v>
      </c>
      <c r="AA2897" s="162">
        <f t="shared" si="1895"/>
        <v>0</v>
      </c>
      <c r="AB2897" s="162">
        <f t="shared" si="1895"/>
        <v>0</v>
      </c>
      <c r="AC2897" s="158">
        <f t="shared" si="1895"/>
        <v>0</v>
      </c>
      <c r="AD2897" s="158">
        <f t="shared" si="1895"/>
        <v>0</v>
      </c>
      <c r="AE2897" s="158">
        <f t="shared" si="1866"/>
        <v>0</v>
      </c>
      <c r="AF2897" s="158">
        <f>AF2898+AF2900</f>
        <v>0</v>
      </c>
      <c r="AG2897" s="158">
        <f>AG2898+AG2900</f>
        <v>0</v>
      </c>
      <c r="AH2897" s="158">
        <f t="shared" si="1867"/>
        <v>0</v>
      </c>
      <c r="AI2897" s="158">
        <f>AI2898+AI2900</f>
        <v>0</v>
      </c>
      <c r="AJ2897" s="158">
        <f>AJ2898+AJ2900</f>
        <v>0</v>
      </c>
      <c r="AK2897" s="158">
        <f t="shared" si="1868"/>
        <v>0</v>
      </c>
      <c r="AL2897" s="158">
        <f>AL2898+AL2900</f>
        <v>0</v>
      </c>
      <c r="AM2897" s="158">
        <f>AM2898+AM2900</f>
        <v>0</v>
      </c>
      <c r="AN2897" s="158">
        <f t="shared" si="1869"/>
        <v>0</v>
      </c>
      <c r="AO2897" s="158">
        <f>AO2898+AO2900</f>
        <v>0</v>
      </c>
      <c r="AP2897" s="158">
        <f>AP2898+AP2900</f>
        <v>0</v>
      </c>
      <c r="AQ2897" s="158">
        <f t="shared" si="1870"/>
        <v>0</v>
      </c>
      <c r="AR2897" s="158">
        <f>AR2898+AR2900</f>
        <v>0</v>
      </c>
      <c r="AS2897" s="158">
        <f>AS2898+AS2900</f>
        <v>0</v>
      </c>
      <c r="AT2897" s="158">
        <f t="shared" si="1871"/>
        <v>0</v>
      </c>
      <c r="AU2897" s="158">
        <f>AU2898+AU2900</f>
        <v>0</v>
      </c>
      <c r="AV2897" s="158">
        <f>AV2898+AV2900</f>
        <v>0</v>
      </c>
      <c r="AW2897" s="158">
        <f t="shared" si="1873"/>
        <v>0</v>
      </c>
      <c r="AX2897" s="160"/>
      <c r="AY2897" s="161"/>
      <c r="AZ2897" s="160"/>
      <c r="BA2897" s="161"/>
      <c r="BB2897" s="160"/>
      <c r="BC2897" s="161"/>
      <c r="BD2897" s="160"/>
      <c r="BE2897" s="161"/>
    </row>
    <row r="2898" spans="2:57" ht="15.75" hidden="1">
      <c r="B2898" s="163">
        <v>2025</v>
      </c>
      <c r="C2898" s="163">
        <v>20</v>
      </c>
      <c r="D2898" s="164"/>
      <c r="E2898" s="165"/>
      <c r="F2898" s="163">
        <v>4</v>
      </c>
      <c r="G2898" s="163">
        <v>12</v>
      </c>
      <c r="H2898" s="163">
        <v>29</v>
      </c>
      <c r="I2898" s="163">
        <v>1000</v>
      </c>
      <c r="J2898" s="163">
        <v>1200</v>
      </c>
      <c r="K2898" s="163">
        <v>121</v>
      </c>
      <c r="L2898" s="166" t="s">
        <v>44</v>
      </c>
      <c r="M2898" s="167"/>
      <c r="N2898" s="168" t="s">
        <v>70</v>
      </c>
      <c r="O2898" s="169">
        <v>0</v>
      </c>
      <c r="P2898" s="169">
        <v>0</v>
      </c>
      <c r="Q2898" s="169">
        <v>0</v>
      </c>
      <c r="R2898" s="170"/>
      <c r="S2898" s="171"/>
      <c r="T2898" s="172"/>
      <c r="U2898" s="169">
        <f t="shared" ref="U2898:AD2898" si="1896">SUM(U2899)</f>
        <v>0</v>
      </c>
      <c r="V2898" s="169">
        <f t="shared" si="1896"/>
        <v>0</v>
      </c>
      <c r="W2898" s="173">
        <f t="shared" si="1896"/>
        <v>0</v>
      </c>
      <c r="X2898" s="173">
        <f t="shared" si="1896"/>
        <v>0</v>
      </c>
      <c r="Y2898" s="169">
        <f t="shared" si="1896"/>
        <v>0</v>
      </c>
      <c r="Z2898" s="169">
        <f t="shared" si="1896"/>
        <v>0</v>
      </c>
      <c r="AA2898" s="173">
        <f t="shared" si="1896"/>
        <v>0</v>
      </c>
      <c r="AB2898" s="173">
        <f t="shared" si="1896"/>
        <v>0</v>
      </c>
      <c r="AC2898" s="169">
        <f t="shared" si="1896"/>
        <v>0</v>
      </c>
      <c r="AD2898" s="169">
        <f t="shared" si="1896"/>
        <v>0</v>
      </c>
      <c r="AE2898" s="169">
        <f t="shared" si="1866"/>
        <v>0</v>
      </c>
      <c r="AF2898" s="169">
        <f>SUM(AF2899)</f>
        <v>0</v>
      </c>
      <c r="AG2898" s="169">
        <f>SUM(AG2899)</f>
        <v>0</v>
      </c>
      <c r="AH2898" s="169">
        <f t="shared" si="1867"/>
        <v>0</v>
      </c>
      <c r="AI2898" s="169">
        <f>SUM(AI2899)</f>
        <v>0</v>
      </c>
      <c r="AJ2898" s="169">
        <f>SUM(AJ2899)</f>
        <v>0</v>
      </c>
      <c r="AK2898" s="169">
        <f t="shared" si="1868"/>
        <v>0</v>
      </c>
      <c r="AL2898" s="169">
        <f>SUM(AL2899)</f>
        <v>0</v>
      </c>
      <c r="AM2898" s="169">
        <f>SUM(AM2899)</f>
        <v>0</v>
      </c>
      <c r="AN2898" s="169">
        <f t="shared" si="1869"/>
        <v>0</v>
      </c>
      <c r="AO2898" s="169">
        <f>SUM(AO2899)</f>
        <v>0</v>
      </c>
      <c r="AP2898" s="169">
        <f>SUM(AP2899)</f>
        <v>0</v>
      </c>
      <c r="AQ2898" s="169">
        <f t="shared" si="1870"/>
        <v>0</v>
      </c>
      <c r="AR2898" s="169">
        <f>SUM(AR2899)</f>
        <v>0</v>
      </c>
      <c r="AS2898" s="169">
        <f>SUM(AS2899)</f>
        <v>0</v>
      </c>
      <c r="AT2898" s="169">
        <f t="shared" si="1871"/>
        <v>0</v>
      </c>
      <c r="AU2898" s="169">
        <f>SUM(AU2899)</f>
        <v>0</v>
      </c>
      <c r="AV2898" s="169">
        <f>SUM(AV2899)</f>
        <v>0</v>
      </c>
      <c r="AW2898" s="169">
        <f t="shared" si="1873"/>
        <v>0</v>
      </c>
      <c r="AX2898" s="171"/>
      <c r="AY2898" s="172"/>
      <c r="AZ2898" s="171"/>
      <c r="BA2898" s="172"/>
      <c r="BB2898" s="171"/>
      <c r="BC2898" s="172"/>
      <c r="BD2898" s="171"/>
      <c r="BE2898" s="172"/>
    </row>
    <row r="2899" spans="2:57" ht="15.75" hidden="1">
      <c r="B2899" s="174">
        <v>2025</v>
      </c>
      <c r="C2899" s="174">
        <v>20</v>
      </c>
      <c r="D2899" s="175">
        <v>0</v>
      </c>
      <c r="E2899" s="176"/>
      <c r="F2899" s="174">
        <v>4</v>
      </c>
      <c r="G2899" s="174">
        <v>12</v>
      </c>
      <c r="H2899" s="174">
        <v>29</v>
      </c>
      <c r="I2899" s="174">
        <v>1000</v>
      </c>
      <c r="J2899" s="174">
        <v>1200</v>
      </c>
      <c r="K2899" s="174">
        <v>121</v>
      </c>
      <c r="L2899" s="177">
        <v>771</v>
      </c>
      <c r="M2899" s="178">
        <v>0</v>
      </c>
      <c r="N2899" s="179" t="s">
        <v>71</v>
      </c>
      <c r="O2899" s="180">
        <v>0</v>
      </c>
      <c r="P2899" s="180">
        <v>0</v>
      </c>
      <c r="Q2899" s="181">
        <v>0</v>
      </c>
      <c r="R2899" s="182" t="s">
        <v>72</v>
      </c>
      <c r="S2899" s="183">
        <v>0</v>
      </c>
      <c r="T2899" s="183">
        <v>0</v>
      </c>
      <c r="U2899" s="180">
        <v>0</v>
      </c>
      <c r="V2899" s="180">
        <v>0</v>
      </c>
      <c r="W2899" s="183">
        <v>0</v>
      </c>
      <c r="X2899" s="183">
        <v>0</v>
      </c>
      <c r="Y2899" s="180">
        <v>0</v>
      </c>
      <c r="Z2899" s="180">
        <v>0</v>
      </c>
      <c r="AA2899" s="183">
        <v>0</v>
      </c>
      <c r="AB2899" s="183">
        <v>0</v>
      </c>
      <c r="AC2899" s="180">
        <f>+O2899+U2899-Y2899</f>
        <v>0</v>
      </c>
      <c r="AD2899" s="180">
        <f>+P2899+V2899-Z2899</f>
        <v>0</v>
      </c>
      <c r="AE2899" s="181">
        <f t="shared" si="1866"/>
        <v>0</v>
      </c>
      <c r="AF2899" s="180">
        <v>0</v>
      </c>
      <c r="AG2899" s="180">
        <v>0</v>
      </c>
      <c r="AH2899" s="181">
        <f t="shared" si="1867"/>
        <v>0</v>
      </c>
      <c r="AI2899" s="180">
        <v>0</v>
      </c>
      <c r="AJ2899" s="180">
        <v>0</v>
      </c>
      <c r="AK2899" s="181">
        <f t="shared" si="1868"/>
        <v>0</v>
      </c>
      <c r="AL2899" s="180">
        <v>0</v>
      </c>
      <c r="AM2899" s="180">
        <v>0</v>
      </c>
      <c r="AN2899" s="181">
        <f t="shared" si="1869"/>
        <v>0</v>
      </c>
      <c r="AO2899" s="180">
        <v>0</v>
      </c>
      <c r="AP2899" s="180">
        <v>0</v>
      </c>
      <c r="AQ2899" s="181">
        <f t="shared" si="1870"/>
        <v>0</v>
      </c>
      <c r="AR2899" s="180">
        <v>0</v>
      </c>
      <c r="AS2899" s="180">
        <v>0</v>
      </c>
      <c r="AT2899" s="181">
        <f t="shared" si="1871"/>
        <v>0</v>
      </c>
      <c r="AU2899" s="180">
        <f>+AC2899-AF2899-AI2899-AL2899-AO2899-AR2899</f>
        <v>0</v>
      </c>
      <c r="AV2899" s="180">
        <f>+AD2899-AG2899-AJ2899-AM2899-AP2899-AS2899</f>
        <v>0</v>
      </c>
      <c r="AW2899" s="181">
        <f t="shared" si="1873"/>
        <v>0</v>
      </c>
      <c r="AX2899" s="183">
        <f>+S2899+W2899-AA2899</f>
        <v>0</v>
      </c>
      <c r="AY2899" s="183">
        <f>+T2899+X2899-AB2899</f>
        <v>0</v>
      </c>
      <c r="AZ2899" s="183"/>
      <c r="BA2899" s="183"/>
      <c r="BB2899" s="183"/>
      <c r="BC2899" s="183"/>
      <c r="BD2899" s="183">
        <f>+AX2899-AZ2899-BB2899</f>
        <v>0</v>
      </c>
      <c r="BE2899" s="183">
        <f>+AY2899-BA2899-BC2899</f>
        <v>0</v>
      </c>
    </row>
    <row r="2900" spans="2:57" ht="15.75" hidden="1">
      <c r="B2900" s="163">
        <v>2025</v>
      </c>
      <c r="C2900" s="163">
        <v>20</v>
      </c>
      <c r="D2900" s="164"/>
      <c r="E2900" s="165"/>
      <c r="F2900" s="163">
        <v>4</v>
      </c>
      <c r="G2900" s="163">
        <v>12</v>
      </c>
      <c r="H2900" s="163">
        <v>29</v>
      </c>
      <c r="I2900" s="163">
        <v>1000</v>
      </c>
      <c r="J2900" s="163">
        <v>1200</v>
      </c>
      <c r="K2900" s="163">
        <v>122</v>
      </c>
      <c r="L2900" s="166" t="s">
        <v>44</v>
      </c>
      <c r="M2900" s="167"/>
      <c r="N2900" s="168" t="s">
        <v>73</v>
      </c>
      <c r="O2900" s="169">
        <v>0</v>
      </c>
      <c r="P2900" s="169">
        <v>0</v>
      </c>
      <c r="Q2900" s="169">
        <v>0</v>
      </c>
      <c r="R2900" s="170"/>
      <c r="S2900" s="171"/>
      <c r="T2900" s="172"/>
      <c r="U2900" s="169">
        <f t="shared" ref="U2900:AD2900" si="1897">SUM(U2901)</f>
        <v>0</v>
      </c>
      <c r="V2900" s="169">
        <f t="shared" si="1897"/>
        <v>0</v>
      </c>
      <c r="W2900" s="173">
        <f t="shared" si="1897"/>
        <v>0</v>
      </c>
      <c r="X2900" s="173">
        <f t="shared" si="1897"/>
        <v>0</v>
      </c>
      <c r="Y2900" s="169">
        <f t="shared" si="1897"/>
        <v>0</v>
      </c>
      <c r="Z2900" s="169">
        <f t="shared" si="1897"/>
        <v>0</v>
      </c>
      <c r="AA2900" s="173">
        <f t="shared" si="1897"/>
        <v>0</v>
      </c>
      <c r="AB2900" s="173">
        <f t="shared" si="1897"/>
        <v>0</v>
      </c>
      <c r="AC2900" s="169">
        <f t="shared" si="1897"/>
        <v>0</v>
      </c>
      <c r="AD2900" s="169">
        <f t="shared" si="1897"/>
        <v>0</v>
      </c>
      <c r="AE2900" s="169">
        <f t="shared" si="1866"/>
        <v>0</v>
      </c>
      <c r="AF2900" s="169">
        <f>SUM(AF2901)</f>
        <v>0</v>
      </c>
      <c r="AG2900" s="169">
        <f>SUM(AG2901)</f>
        <v>0</v>
      </c>
      <c r="AH2900" s="169">
        <f t="shared" si="1867"/>
        <v>0</v>
      </c>
      <c r="AI2900" s="169">
        <f>SUM(AI2901)</f>
        <v>0</v>
      </c>
      <c r="AJ2900" s="169">
        <f>SUM(AJ2901)</f>
        <v>0</v>
      </c>
      <c r="AK2900" s="169">
        <f t="shared" si="1868"/>
        <v>0</v>
      </c>
      <c r="AL2900" s="169">
        <f>SUM(AL2901)</f>
        <v>0</v>
      </c>
      <c r="AM2900" s="169">
        <f>SUM(AM2901)</f>
        <v>0</v>
      </c>
      <c r="AN2900" s="169">
        <f t="shared" si="1869"/>
        <v>0</v>
      </c>
      <c r="AO2900" s="169">
        <f>SUM(AO2901)</f>
        <v>0</v>
      </c>
      <c r="AP2900" s="169">
        <f>SUM(AP2901)</f>
        <v>0</v>
      </c>
      <c r="AQ2900" s="169">
        <f t="shared" si="1870"/>
        <v>0</v>
      </c>
      <c r="AR2900" s="169">
        <f>SUM(AR2901)</f>
        <v>0</v>
      </c>
      <c r="AS2900" s="169">
        <f>SUM(AS2901)</f>
        <v>0</v>
      </c>
      <c r="AT2900" s="169">
        <f t="shared" si="1871"/>
        <v>0</v>
      </c>
      <c r="AU2900" s="169">
        <f>SUM(AU2901)</f>
        <v>0</v>
      </c>
      <c r="AV2900" s="169">
        <f>SUM(AV2901)</f>
        <v>0</v>
      </c>
      <c r="AW2900" s="169">
        <f t="shared" si="1873"/>
        <v>0</v>
      </c>
      <c r="AX2900" s="171"/>
      <c r="AY2900" s="172"/>
      <c r="AZ2900" s="171"/>
      <c r="BA2900" s="172"/>
      <c r="BB2900" s="171"/>
      <c r="BC2900" s="172"/>
      <c r="BD2900" s="171"/>
      <c r="BE2900" s="172"/>
    </row>
    <row r="2901" spans="2:57" ht="15.75" hidden="1">
      <c r="B2901" s="174">
        <v>2025</v>
      </c>
      <c r="C2901" s="174">
        <v>20</v>
      </c>
      <c r="D2901" s="175">
        <v>0</v>
      </c>
      <c r="E2901" s="176"/>
      <c r="F2901" s="174">
        <v>4</v>
      </c>
      <c r="G2901" s="174">
        <v>12</v>
      </c>
      <c r="H2901" s="174">
        <v>29</v>
      </c>
      <c r="I2901" s="174">
        <v>1000</v>
      </c>
      <c r="J2901" s="174">
        <v>1200</v>
      </c>
      <c r="K2901" s="174">
        <v>122</v>
      </c>
      <c r="L2901" s="177">
        <v>1450</v>
      </c>
      <c r="M2901" s="178">
        <v>0</v>
      </c>
      <c r="N2901" s="179" t="s">
        <v>74</v>
      </c>
      <c r="O2901" s="180">
        <v>0</v>
      </c>
      <c r="P2901" s="180">
        <v>0</v>
      </c>
      <c r="Q2901" s="181">
        <v>0</v>
      </c>
      <c r="R2901" s="182" t="s">
        <v>72</v>
      </c>
      <c r="S2901" s="183">
        <v>0</v>
      </c>
      <c r="T2901" s="183">
        <v>0</v>
      </c>
      <c r="U2901" s="180">
        <v>0</v>
      </c>
      <c r="V2901" s="180">
        <v>0</v>
      </c>
      <c r="W2901" s="183">
        <v>0</v>
      </c>
      <c r="X2901" s="183">
        <v>0</v>
      </c>
      <c r="Y2901" s="180">
        <v>0</v>
      </c>
      <c r="Z2901" s="180">
        <v>0</v>
      </c>
      <c r="AA2901" s="183">
        <v>0</v>
      </c>
      <c r="AB2901" s="183">
        <v>0</v>
      </c>
      <c r="AC2901" s="180">
        <f>+O2901+U2901-Y2901</f>
        <v>0</v>
      </c>
      <c r="AD2901" s="180">
        <f>+P2901+V2901-Z2901</f>
        <v>0</v>
      </c>
      <c r="AE2901" s="181">
        <f t="shared" si="1866"/>
        <v>0</v>
      </c>
      <c r="AF2901" s="180">
        <v>0</v>
      </c>
      <c r="AG2901" s="180">
        <v>0</v>
      </c>
      <c r="AH2901" s="181">
        <f t="shared" si="1867"/>
        <v>0</v>
      </c>
      <c r="AI2901" s="180">
        <v>0</v>
      </c>
      <c r="AJ2901" s="180">
        <v>0</v>
      </c>
      <c r="AK2901" s="181">
        <f t="shared" si="1868"/>
        <v>0</v>
      </c>
      <c r="AL2901" s="180">
        <v>0</v>
      </c>
      <c r="AM2901" s="180">
        <v>0</v>
      </c>
      <c r="AN2901" s="181">
        <f t="shared" si="1869"/>
        <v>0</v>
      </c>
      <c r="AO2901" s="180">
        <v>0</v>
      </c>
      <c r="AP2901" s="180">
        <v>0</v>
      </c>
      <c r="AQ2901" s="181">
        <f t="shared" si="1870"/>
        <v>0</v>
      </c>
      <c r="AR2901" s="180">
        <v>0</v>
      </c>
      <c r="AS2901" s="180">
        <v>0</v>
      </c>
      <c r="AT2901" s="181">
        <f t="shared" si="1871"/>
        <v>0</v>
      </c>
      <c r="AU2901" s="180">
        <f>+AC2901-AF2901-AI2901-AL2901-AO2901-AR2901</f>
        <v>0</v>
      </c>
      <c r="AV2901" s="180">
        <f>+AD2901-AG2901-AJ2901-AM2901-AP2901-AS2901</f>
        <v>0</v>
      </c>
      <c r="AW2901" s="181">
        <f t="shared" si="1873"/>
        <v>0</v>
      </c>
      <c r="AX2901" s="183">
        <f>+S2901+W2901-AA2901</f>
        <v>0</v>
      </c>
      <c r="AY2901" s="183">
        <f>+T2901+X2901-AB2901</f>
        <v>0</v>
      </c>
      <c r="AZ2901" s="183"/>
      <c r="BA2901" s="183"/>
      <c r="BB2901" s="183"/>
      <c r="BC2901" s="183"/>
      <c r="BD2901" s="183">
        <f>+AX2901-AZ2901-BB2901</f>
        <v>0</v>
      </c>
      <c r="BE2901" s="183">
        <f>+AY2901-BA2901-BC2901</f>
        <v>0</v>
      </c>
    </row>
    <row r="2902" spans="2:57" ht="15.75">
      <c r="B2902" s="141">
        <v>2025</v>
      </c>
      <c r="C2902" s="141">
        <v>20</v>
      </c>
      <c r="D2902" s="142"/>
      <c r="E2902" s="143"/>
      <c r="F2902" s="141">
        <v>4</v>
      </c>
      <c r="G2902" s="141">
        <v>12</v>
      </c>
      <c r="H2902" s="141">
        <v>29</v>
      </c>
      <c r="I2902" s="141">
        <v>2000</v>
      </c>
      <c r="J2902" s="141"/>
      <c r="K2902" s="141"/>
      <c r="L2902" s="144" t="s">
        <v>44</v>
      </c>
      <c r="M2902" s="145"/>
      <c r="N2902" s="146" t="s">
        <v>78</v>
      </c>
      <c r="O2902" s="147">
        <v>0</v>
      </c>
      <c r="P2902" s="147">
        <v>64662.180000000008</v>
      </c>
      <c r="Q2902" s="147">
        <v>64662.180000000008</v>
      </c>
      <c r="R2902" s="148"/>
      <c r="S2902" s="149"/>
      <c r="T2902" s="150"/>
      <c r="U2902" s="147">
        <f t="shared" ref="U2902:AD2902" si="1898">U2903+U2918</f>
        <v>0</v>
      </c>
      <c r="V2902" s="147">
        <f t="shared" si="1898"/>
        <v>0</v>
      </c>
      <c r="W2902" s="151">
        <f t="shared" si="1898"/>
        <v>0</v>
      </c>
      <c r="X2902" s="151">
        <f t="shared" si="1898"/>
        <v>0</v>
      </c>
      <c r="Y2902" s="147">
        <f t="shared" si="1898"/>
        <v>0</v>
      </c>
      <c r="Z2902" s="147">
        <f t="shared" si="1898"/>
        <v>0</v>
      </c>
      <c r="AA2902" s="151">
        <f t="shared" si="1898"/>
        <v>0</v>
      </c>
      <c r="AB2902" s="151">
        <f t="shared" si="1898"/>
        <v>0</v>
      </c>
      <c r="AC2902" s="147">
        <f t="shared" si="1898"/>
        <v>0</v>
      </c>
      <c r="AD2902" s="147">
        <f t="shared" si="1898"/>
        <v>64662.180000000008</v>
      </c>
      <c r="AE2902" s="147">
        <f t="shared" si="1866"/>
        <v>64662.180000000008</v>
      </c>
      <c r="AF2902" s="147">
        <f>AF2903+AF2918</f>
        <v>0</v>
      </c>
      <c r="AG2902" s="147">
        <f>AG2903+AG2918</f>
        <v>63874.645999999993</v>
      </c>
      <c r="AH2902" s="147">
        <f t="shared" si="1867"/>
        <v>63874.645999999993</v>
      </c>
      <c r="AI2902" s="147">
        <f>AI2903+AI2918</f>
        <v>0</v>
      </c>
      <c r="AJ2902" s="147">
        <f>AJ2903+AJ2918</f>
        <v>0</v>
      </c>
      <c r="AK2902" s="147">
        <f t="shared" si="1868"/>
        <v>0</v>
      </c>
      <c r="AL2902" s="147">
        <f>AL2903+AL2918</f>
        <v>0</v>
      </c>
      <c r="AM2902" s="147">
        <f>AM2903+AM2918</f>
        <v>0</v>
      </c>
      <c r="AN2902" s="147">
        <f t="shared" si="1869"/>
        <v>0</v>
      </c>
      <c r="AO2902" s="147">
        <f>AO2903+AO2918</f>
        <v>0</v>
      </c>
      <c r="AP2902" s="147">
        <f>AP2903+AP2918</f>
        <v>0</v>
      </c>
      <c r="AQ2902" s="147">
        <f t="shared" si="1870"/>
        <v>0</v>
      </c>
      <c r="AR2902" s="147">
        <f>AR2903+AR2918</f>
        <v>0</v>
      </c>
      <c r="AS2902" s="147">
        <f>AS2903+AS2918</f>
        <v>0</v>
      </c>
      <c r="AT2902" s="147">
        <f t="shared" si="1871"/>
        <v>0</v>
      </c>
      <c r="AU2902" s="147">
        <f>AU2903+AU2918</f>
        <v>0</v>
      </c>
      <c r="AV2902" s="147">
        <f>AV2903+AV2918</f>
        <v>787.53400000000897</v>
      </c>
      <c r="AW2902" s="147">
        <f t="shared" si="1873"/>
        <v>787.53400000000897</v>
      </c>
      <c r="AX2902" s="149"/>
      <c r="AY2902" s="150"/>
      <c r="AZ2902" s="149"/>
      <c r="BA2902" s="150"/>
      <c r="BB2902" s="149"/>
      <c r="BC2902" s="150"/>
      <c r="BD2902" s="149"/>
      <c r="BE2902" s="150"/>
    </row>
    <row r="2903" spans="2:57" ht="15.75">
      <c r="B2903" s="152">
        <v>2025</v>
      </c>
      <c r="C2903" s="152">
        <v>20</v>
      </c>
      <c r="D2903" s="153"/>
      <c r="E2903" s="154"/>
      <c r="F2903" s="152">
        <v>4</v>
      </c>
      <c r="G2903" s="152">
        <v>12</v>
      </c>
      <c r="H2903" s="152">
        <v>29</v>
      </c>
      <c r="I2903" s="152">
        <v>2000</v>
      </c>
      <c r="J2903" s="152">
        <v>2400</v>
      </c>
      <c r="K2903" s="152"/>
      <c r="L2903" s="155" t="s">
        <v>44</v>
      </c>
      <c r="M2903" s="156"/>
      <c r="N2903" s="157" t="s">
        <v>310</v>
      </c>
      <c r="O2903" s="158">
        <v>0</v>
      </c>
      <c r="P2903" s="158">
        <v>64662.180000000008</v>
      </c>
      <c r="Q2903" s="158">
        <v>64662.180000000008</v>
      </c>
      <c r="R2903" s="159"/>
      <c r="S2903" s="160"/>
      <c r="T2903" s="161"/>
      <c r="U2903" s="158">
        <f t="shared" ref="U2903:AD2903" si="1899">U2904</f>
        <v>0</v>
      </c>
      <c r="V2903" s="158">
        <f t="shared" si="1899"/>
        <v>0</v>
      </c>
      <c r="W2903" s="162">
        <f t="shared" si="1899"/>
        <v>0</v>
      </c>
      <c r="X2903" s="162">
        <f t="shared" si="1899"/>
        <v>0</v>
      </c>
      <c r="Y2903" s="158">
        <f t="shared" si="1899"/>
        <v>0</v>
      </c>
      <c r="Z2903" s="158">
        <f t="shared" si="1899"/>
        <v>0</v>
      </c>
      <c r="AA2903" s="162">
        <f t="shared" si="1899"/>
        <v>0</v>
      </c>
      <c r="AB2903" s="162">
        <f t="shared" si="1899"/>
        <v>0</v>
      </c>
      <c r="AC2903" s="158">
        <f t="shared" si="1899"/>
        <v>0</v>
      </c>
      <c r="AD2903" s="158">
        <f t="shared" si="1899"/>
        <v>64662.180000000008</v>
      </c>
      <c r="AE2903" s="158">
        <f t="shared" si="1866"/>
        <v>64662.180000000008</v>
      </c>
      <c r="AF2903" s="158">
        <f>AF2904</f>
        <v>0</v>
      </c>
      <c r="AG2903" s="158">
        <f>AG2904</f>
        <v>63874.645999999993</v>
      </c>
      <c r="AH2903" s="158">
        <f t="shared" si="1867"/>
        <v>63874.645999999993</v>
      </c>
      <c r="AI2903" s="158">
        <f>AI2904</f>
        <v>0</v>
      </c>
      <c r="AJ2903" s="158">
        <f>AJ2904</f>
        <v>0</v>
      </c>
      <c r="AK2903" s="158">
        <f t="shared" si="1868"/>
        <v>0</v>
      </c>
      <c r="AL2903" s="158">
        <f>AL2904</f>
        <v>0</v>
      </c>
      <c r="AM2903" s="158">
        <f>AM2904</f>
        <v>0</v>
      </c>
      <c r="AN2903" s="158">
        <f t="shared" si="1869"/>
        <v>0</v>
      </c>
      <c r="AO2903" s="158">
        <f>AO2904</f>
        <v>0</v>
      </c>
      <c r="AP2903" s="158">
        <f>AP2904</f>
        <v>0</v>
      </c>
      <c r="AQ2903" s="158">
        <f t="shared" si="1870"/>
        <v>0</v>
      </c>
      <c r="AR2903" s="158">
        <f>AR2904</f>
        <v>0</v>
      </c>
      <c r="AS2903" s="158">
        <f>AS2904</f>
        <v>0</v>
      </c>
      <c r="AT2903" s="158">
        <f t="shared" si="1871"/>
        <v>0</v>
      </c>
      <c r="AU2903" s="158">
        <f>AU2904</f>
        <v>0</v>
      </c>
      <c r="AV2903" s="158">
        <f>AV2904</f>
        <v>787.53400000000897</v>
      </c>
      <c r="AW2903" s="158">
        <f t="shared" si="1873"/>
        <v>787.53400000000897</v>
      </c>
      <c r="AX2903" s="160"/>
      <c r="AY2903" s="161"/>
      <c r="AZ2903" s="160"/>
      <c r="BA2903" s="161"/>
      <c r="BB2903" s="160"/>
      <c r="BC2903" s="161"/>
      <c r="BD2903" s="160"/>
      <c r="BE2903" s="161"/>
    </row>
    <row r="2904" spans="2:57" ht="15.75">
      <c r="B2904" s="163">
        <v>2025</v>
      </c>
      <c r="C2904" s="163">
        <v>20</v>
      </c>
      <c r="D2904" s="164"/>
      <c r="E2904" s="165"/>
      <c r="F2904" s="163">
        <v>4</v>
      </c>
      <c r="G2904" s="163">
        <v>12</v>
      </c>
      <c r="H2904" s="163">
        <v>29</v>
      </c>
      <c r="I2904" s="163">
        <v>2000</v>
      </c>
      <c r="J2904" s="163">
        <v>2400</v>
      </c>
      <c r="K2904" s="163">
        <v>246</v>
      </c>
      <c r="L2904" s="166" t="s">
        <v>44</v>
      </c>
      <c r="M2904" s="167"/>
      <c r="N2904" s="168" t="s">
        <v>1087</v>
      </c>
      <c r="O2904" s="169">
        <v>0</v>
      </c>
      <c r="P2904" s="169">
        <v>64662.180000000008</v>
      </c>
      <c r="Q2904" s="169">
        <v>64662.180000000008</v>
      </c>
      <c r="R2904" s="170"/>
      <c r="S2904" s="171"/>
      <c r="T2904" s="172"/>
      <c r="U2904" s="169">
        <f t="shared" ref="U2904:AD2904" si="1900">SUM(U2905:U2917)</f>
        <v>0</v>
      </c>
      <c r="V2904" s="169">
        <f t="shared" si="1900"/>
        <v>0</v>
      </c>
      <c r="W2904" s="173">
        <f t="shared" si="1900"/>
        <v>0</v>
      </c>
      <c r="X2904" s="173">
        <f t="shared" si="1900"/>
        <v>0</v>
      </c>
      <c r="Y2904" s="169">
        <f t="shared" si="1900"/>
        <v>0</v>
      </c>
      <c r="Z2904" s="169">
        <f t="shared" si="1900"/>
        <v>0</v>
      </c>
      <c r="AA2904" s="173">
        <f t="shared" si="1900"/>
        <v>0</v>
      </c>
      <c r="AB2904" s="173">
        <f t="shared" si="1900"/>
        <v>0</v>
      </c>
      <c r="AC2904" s="169">
        <f t="shared" si="1900"/>
        <v>0</v>
      </c>
      <c r="AD2904" s="169">
        <f t="shared" si="1900"/>
        <v>64662.180000000008</v>
      </c>
      <c r="AE2904" s="169">
        <f t="shared" si="1866"/>
        <v>64662.180000000008</v>
      </c>
      <c r="AF2904" s="169">
        <f t="shared" ref="AF2904:AG2904" si="1901">SUM(AF2905:AF2917)</f>
        <v>0</v>
      </c>
      <c r="AG2904" s="169">
        <f t="shared" si="1901"/>
        <v>63874.645999999993</v>
      </c>
      <c r="AH2904" s="169">
        <f t="shared" si="1867"/>
        <v>63874.645999999993</v>
      </c>
      <c r="AI2904" s="169">
        <f t="shared" ref="AI2904:AJ2904" si="1902">SUM(AI2905:AI2917)</f>
        <v>0</v>
      </c>
      <c r="AJ2904" s="169">
        <f t="shared" si="1902"/>
        <v>0</v>
      </c>
      <c r="AK2904" s="169">
        <f t="shared" si="1868"/>
        <v>0</v>
      </c>
      <c r="AL2904" s="169">
        <f t="shared" ref="AL2904:AM2904" si="1903">SUM(AL2905:AL2917)</f>
        <v>0</v>
      </c>
      <c r="AM2904" s="169">
        <f t="shared" si="1903"/>
        <v>0</v>
      </c>
      <c r="AN2904" s="169">
        <f t="shared" si="1869"/>
        <v>0</v>
      </c>
      <c r="AO2904" s="169">
        <f t="shared" ref="AO2904:AP2904" si="1904">SUM(AO2905:AO2917)</f>
        <v>0</v>
      </c>
      <c r="AP2904" s="169">
        <f t="shared" si="1904"/>
        <v>0</v>
      </c>
      <c r="AQ2904" s="169">
        <f t="shared" si="1870"/>
        <v>0</v>
      </c>
      <c r="AR2904" s="169">
        <f t="shared" ref="AR2904:AS2904" si="1905">SUM(AR2905:AR2917)</f>
        <v>0</v>
      </c>
      <c r="AS2904" s="169">
        <f t="shared" si="1905"/>
        <v>0</v>
      </c>
      <c r="AT2904" s="169">
        <f t="shared" si="1871"/>
        <v>0</v>
      </c>
      <c r="AU2904" s="169">
        <f t="shared" ref="AU2904:AV2904" si="1906">SUM(AU2905:AU2917)</f>
        <v>0</v>
      </c>
      <c r="AV2904" s="169">
        <f t="shared" si="1906"/>
        <v>787.53400000000897</v>
      </c>
      <c r="AW2904" s="169">
        <f t="shared" si="1873"/>
        <v>787.53400000000897</v>
      </c>
      <c r="AX2904" s="171"/>
      <c r="AY2904" s="172"/>
      <c r="AZ2904" s="171"/>
      <c r="BA2904" s="172"/>
      <c r="BB2904" s="171"/>
      <c r="BC2904" s="172"/>
      <c r="BD2904" s="171"/>
      <c r="BE2904" s="172"/>
    </row>
    <row r="2905" spans="2:57" ht="31.5">
      <c r="B2905" s="174">
        <v>2025</v>
      </c>
      <c r="C2905" s="174">
        <v>20</v>
      </c>
      <c r="D2905" s="175" t="s">
        <v>1858</v>
      </c>
      <c r="E2905" s="176">
        <v>20077</v>
      </c>
      <c r="F2905" s="174">
        <v>4</v>
      </c>
      <c r="G2905" s="174">
        <v>12</v>
      </c>
      <c r="H2905" s="174">
        <v>29</v>
      </c>
      <c r="I2905" s="174">
        <v>2000</v>
      </c>
      <c r="J2905" s="174">
        <v>2400</v>
      </c>
      <c r="K2905" s="174">
        <v>246</v>
      </c>
      <c r="L2905" s="177">
        <v>925</v>
      </c>
      <c r="M2905" s="178" t="s">
        <v>1846</v>
      </c>
      <c r="N2905" s="179" t="s">
        <v>1087</v>
      </c>
      <c r="O2905" s="180">
        <v>0</v>
      </c>
      <c r="P2905" s="180">
        <v>5265.18</v>
      </c>
      <c r="Q2905" s="181">
        <v>5265.18</v>
      </c>
      <c r="R2905" s="182" t="s">
        <v>82</v>
      </c>
      <c r="S2905" s="183">
        <v>1</v>
      </c>
      <c r="T2905" s="183">
        <v>0</v>
      </c>
      <c r="U2905" s="180">
        <v>0</v>
      </c>
      <c r="V2905" s="180">
        <v>0</v>
      </c>
      <c r="W2905" s="183">
        <v>0</v>
      </c>
      <c r="X2905" s="183">
        <v>0</v>
      </c>
      <c r="Y2905" s="180">
        <v>0</v>
      </c>
      <c r="Z2905" s="180">
        <v>0</v>
      </c>
      <c r="AA2905" s="183">
        <v>0</v>
      </c>
      <c r="AB2905" s="183">
        <v>0</v>
      </c>
      <c r="AC2905" s="180">
        <f t="shared" ref="AC2905:AD2916" si="1907">+O2905+U2905-Y2905</f>
        <v>0</v>
      </c>
      <c r="AD2905" s="180">
        <f t="shared" si="1907"/>
        <v>5265.18</v>
      </c>
      <c r="AE2905" s="181">
        <f t="shared" si="1866"/>
        <v>5265.18</v>
      </c>
      <c r="AF2905" s="180">
        <v>0</v>
      </c>
      <c r="AG2905" s="180">
        <v>5102.4850618688524</v>
      </c>
      <c r="AH2905" s="181">
        <f t="shared" si="1867"/>
        <v>5102.4850618688524</v>
      </c>
      <c r="AI2905" s="180">
        <v>0</v>
      </c>
      <c r="AJ2905" s="180">
        <v>0</v>
      </c>
      <c r="AK2905" s="181">
        <f t="shared" si="1868"/>
        <v>0</v>
      </c>
      <c r="AL2905" s="180">
        <v>0</v>
      </c>
      <c r="AM2905" s="180">
        <v>0</v>
      </c>
      <c r="AN2905" s="181">
        <f t="shared" si="1869"/>
        <v>0</v>
      </c>
      <c r="AO2905" s="180">
        <v>0</v>
      </c>
      <c r="AP2905" s="180">
        <v>0</v>
      </c>
      <c r="AQ2905" s="181">
        <f t="shared" si="1870"/>
        <v>0</v>
      </c>
      <c r="AR2905" s="180">
        <v>0</v>
      </c>
      <c r="AS2905" s="180">
        <v>0</v>
      </c>
      <c r="AT2905" s="181">
        <f t="shared" si="1871"/>
        <v>0</v>
      </c>
      <c r="AU2905" s="180">
        <f t="shared" ref="AU2905:AV2916" si="1908">+AC2905-AF2905-AI2905-AL2905-AO2905-AR2905</f>
        <v>0</v>
      </c>
      <c r="AV2905" s="180">
        <f t="shared" si="1908"/>
        <v>162.69493813114786</v>
      </c>
      <c r="AW2905" s="181">
        <f t="shared" si="1873"/>
        <v>162.69493813114786</v>
      </c>
      <c r="AX2905" s="183">
        <f t="shared" ref="AX2905:AY2916" si="1909">+S2905+W2905-AA2905</f>
        <v>1</v>
      </c>
      <c r="AY2905" s="183">
        <f t="shared" si="1909"/>
        <v>0</v>
      </c>
      <c r="AZ2905" s="183">
        <v>1</v>
      </c>
      <c r="BA2905" s="183">
        <v>0</v>
      </c>
      <c r="BB2905" s="183"/>
      <c r="BC2905" s="183"/>
      <c r="BD2905" s="183">
        <f t="shared" ref="BD2905:BE2916" si="1910">+AX2905-AZ2905-BB2905</f>
        <v>0</v>
      </c>
      <c r="BE2905" s="183">
        <f t="shared" si="1910"/>
        <v>0</v>
      </c>
    </row>
    <row r="2906" spans="2:57" ht="31.5">
      <c r="B2906" s="174">
        <v>2025</v>
      </c>
      <c r="C2906" s="174">
        <v>20</v>
      </c>
      <c r="D2906" s="175" t="s">
        <v>1954</v>
      </c>
      <c r="E2906" s="176">
        <v>20084</v>
      </c>
      <c r="F2906" s="174">
        <v>4</v>
      </c>
      <c r="G2906" s="174">
        <v>12</v>
      </c>
      <c r="H2906" s="174">
        <v>29</v>
      </c>
      <c r="I2906" s="174">
        <v>2000</v>
      </c>
      <c r="J2906" s="174">
        <v>2400</v>
      </c>
      <c r="K2906" s="174">
        <v>246</v>
      </c>
      <c r="L2906" s="177">
        <v>925</v>
      </c>
      <c r="M2906" s="178" t="s">
        <v>1846</v>
      </c>
      <c r="N2906" s="179" t="s">
        <v>1087</v>
      </c>
      <c r="O2906" s="180">
        <v>0</v>
      </c>
      <c r="P2906" s="180">
        <v>1480.02</v>
      </c>
      <c r="Q2906" s="181">
        <v>1480.02</v>
      </c>
      <c r="R2906" s="182" t="s">
        <v>82</v>
      </c>
      <c r="S2906" s="183">
        <v>0</v>
      </c>
      <c r="T2906" s="183">
        <v>0</v>
      </c>
      <c r="U2906" s="180">
        <v>0</v>
      </c>
      <c r="V2906" s="180">
        <v>0</v>
      </c>
      <c r="W2906" s="183">
        <v>0</v>
      </c>
      <c r="X2906" s="183">
        <v>0</v>
      </c>
      <c r="Y2906" s="180">
        <v>0</v>
      </c>
      <c r="Z2906" s="180">
        <v>0</v>
      </c>
      <c r="AA2906" s="183">
        <v>0</v>
      </c>
      <c r="AB2906" s="183">
        <v>0</v>
      </c>
      <c r="AC2906" s="180">
        <f t="shared" si="1907"/>
        <v>0</v>
      </c>
      <c r="AD2906" s="180">
        <f t="shared" si="1907"/>
        <v>1480.02</v>
      </c>
      <c r="AE2906" s="181">
        <f t="shared" si="1866"/>
        <v>1480.02</v>
      </c>
      <c r="AF2906" s="180">
        <v>0</v>
      </c>
      <c r="AG2906" s="180">
        <v>1292.1674106229505</v>
      </c>
      <c r="AH2906" s="181">
        <f t="shared" si="1867"/>
        <v>1292.1674106229505</v>
      </c>
      <c r="AI2906" s="180">
        <v>0</v>
      </c>
      <c r="AJ2906" s="180">
        <v>0</v>
      </c>
      <c r="AK2906" s="181">
        <f t="shared" si="1868"/>
        <v>0</v>
      </c>
      <c r="AL2906" s="180">
        <v>0</v>
      </c>
      <c r="AM2906" s="180">
        <v>0</v>
      </c>
      <c r="AN2906" s="181">
        <f t="shared" si="1869"/>
        <v>0</v>
      </c>
      <c r="AO2906" s="180">
        <v>0</v>
      </c>
      <c r="AP2906" s="180">
        <v>0</v>
      </c>
      <c r="AQ2906" s="181">
        <f t="shared" si="1870"/>
        <v>0</v>
      </c>
      <c r="AR2906" s="180">
        <v>0</v>
      </c>
      <c r="AS2906" s="180">
        <v>0</v>
      </c>
      <c r="AT2906" s="181">
        <f t="shared" si="1871"/>
        <v>0</v>
      </c>
      <c r="AU2906" s="180">
        <f t="shared" si="1908"/>
        <v>0</v>
      </c>
      <c r="AV2906" s="180">
        <f t="shared" si="1908"/>
        <v>187.85258937704953</v>
      </c>
      <c r="AW2906" s="181">
        <f t="shared" si="1873"/>
        <v>187.85258937704953</v>
      </c>
      <c r="AX2906" s="183">
        <f t="shared" si="1909"/>
        <v>0</v>
      </c>
      <c r="AY2906" s="183">
        <f t="shared" si="1909"/>
        <v>0</v>
      </c>
      <c r="AZ2906" s="183">
        <v>0</v>
      </c>
      <c r="BA2906" s="183">
        <v>0</v>
      </c>
      <c r="BB2906" s="183"/>
      <c r="BC2906" s="183"/>
      <c r="BD2906" s="183">
        <f t="shared" si="1910"/>
        <v>0</v>
      </c>
      <c r="BE2906" s="183">
        <f t="shared" si="1910"/>
        <v>0</v>
      </c>
    </row>
    <row r="2907" spans="2:57" ht="15.75">
      <c r="B2907" s="174">
        <v>2025</v>
      </c>
      <c r="C2907" s="174">
        <v>20</v>
      </c>
      <c r="D2907" s="175" t="s">
        <v>1860</v>
      </c>
      <c r="E2907" s="176">
        <v>20005</v>
      </c>
      <c r="F2907" s="174">
        <v>4</v>
      </c>
      <c r="G2907" s="174">
        <v>12</v>
      </c>
      <c r="H2907" s="174">
        <v>29</v>
      </c>
      <c r="I2907" s="174">
        <v>2000</v>
      </c>
      <c r="J2907" s="174">
        <v>2400</v>
      </c>
      <c r="K2907" s="174">
        <v>246</v>
      </c>
      <c r="L2907" s="177">
        <v>925</v>
      </c>
      <c r="M2907" s="178" t="s">
        <v>1846</v>
      </c>
      <c r="N2907" s="179" t="s">
        <v>1087</v>
      </c>
      <c r="O2907" s="180">
        <v>0</v>
      </c>
      <c r="P2907" s="180">
        <v>5265.18</v>
      </c>
      <c r="Q2907" s="181">
        <v>5265.18</v>
      </c>
      <c r="R2907" s="182" t="s">
        <v>82</v>
      </c>
      <c r="S2907" s="183">
        <v>0</v>
      </c>
      <c r="T2907" s="183">
        <v>0</v>
      </c>
      <c r="U2907" s="180">
        <v>0</v>
      </c>
      <c r="V2907" s="180">
        <v>0</v>
      </c>
      <c r="W2907" s="183">
        <v>0</v>
      </c>
      <c r="X2907" s="183">
        <v>0</v>
      </c>
      <c r="Y2907" s="180">
        <v>0</v>
      </c>
      <c r="Z2907" s="180">
        <v>0</v>
      </c>
      <c r="AA2907" s="183">
        <v>0</v>
      </c>
      <c r="AB2907" s="183">
        <v>0</v>
      </c>
      <c r="AC2907" s="180">
        <f t="shared" si="1907"/>
        <v>0</v>
      </c>
      <c r="AD2907" s="180">
        <f t="shared" si="1907"/>
        <v>5265.18</v>
      </c>
      <c r="AE2907" s="181">
        <f t="shared" si="1866"/>
        <v>5265.18</v>
      </c>
      <c r="AF2907" s="180">
        <v>0</v>
      </c>
      <c r="AG2907" s="180">
        <v>5263.6925818688524</v>
      </c>
      <c r="AH2907" s="181">
        <f t="shared" si="1867"/>
        <v>5263.6925818688524</v>
      </c>
      <c r="AI2907" s="180">
        <v>0</v>
      </c>
      <c r="AJ2907" s="180">
        <v>0</v>
      </c>
      <c r="AK2907" s="181">
        <f t="shared" si="1868"/>
        <v>0</v>
      </c>
      <c r="AL2907" s="180">
        <v>0</v>
      </c>
      <c r="AM2907" s="180">
        <v>0</v>
      </c>
      <c r="AN2907" s="181">
        <f t="shared" si="1869"/>
        <v>0</v>
      </c>
      <c r="AO2907" s="180">
        <v>0</v>
      </c>
      <c r="AP2907" s="180">
        <v>0</v>
      </c>
      <c r="AQ2907" s="181">
        <f t="shared" si="1870"/>
        <v>0</v>
      </c>
      <c r="AR2907" s="180">
        <v>0</v>
      </c>
      <c r="AS2907" s="180">
        <v>0</v>
      </c>
      <c r="AT2907" s="181">
        <f t="shared" si="1871"/>
        <v>0</v>
      </c>
      <c r="AU2907" s="180">
        <f t="shared" si="1908"/>
        <v>0</v>
      </c>
      <c r="AV2907" s="180">
        <f t="shared" si="1908"/>
        <v>1.4874181311479333</v>
      </c>
      <c r="AW2907" s="181">
        <f t="shared" si="1873"/>
        <v>1.4874181311479333</v>
      </c>
      <c r="AX2907" s="183">
        <f t="shared" si="1909"/>
        <v>0</v>
      </c>
      <c r="AY2907" s="183">
        <f t="shared" si="1909"/>
        <v>0</v>
      </c>
      <c r="AZ2907" s="183">
        <v>0</v>
      </c>
      <c r="BA2907" s="183">
        <v>0</v>
      </c>
      <c r="BB2907" s="183"/>
      <c r="BC2907" s="183"/>
      <c r="BD2907" s="183">
        <f t="shared" si="1910"/>
        <v>0</v>
      </c>
      <c r="BE2907" s="183">
        <f t="shared" si="1910"/>
        <v>0</v>
      </c>
    </row>
    <row r="2908" spans="2:57" ht="31.5">
      <c r="B2908" s="174">
        <v>2025</v>
      </c>
      <c r="C2908" s="174">
        <v>20</v>
      </c>
      <c r="D2908" s="175" t="s">
        <v>1955</v>
      </c>
      <c r="E2908" s="176">
        <v>20019</v>
      </c>
      <c r="F2908" s="174">
        <v>4</v>
      </c>
      <c r="G2908" s="174">
        <v>12</v>
      </c>
      <c r="H2908" s="174">
        <v>29</v>
      </c>
      <c r="I2908" s="174">
        <v>2000</v>
      </c>
      <c r="J2908" s="174">
        <v>2400</v>
      </c>
      <c r="K2908" s="174">
        <v>246</v>
      </c>
      <c r="L2908" s="177">
        <v>925</v>
      </c>
      <c r="M2908" s="178" t="s">
        <v>1846</v>
      </c>
      <c r="N2908" s="179" t="s">
        <v>1087</v>
      </c>
      <c r="O2908" s="180">
        <v>0</v>
      </c>
      <c r="P2908" s="180">
        <v>5265.18</v>
      </c>
      <c r="Q2908" s="181">
        <v>5265.18</v>
      </c>
      <c r="R2908" s="182" t="s">
        <v>82</v>
      </c>
      <c r="S2908" s="183">
        <v>0</v>
      </c>
      <c r="T2908" s="183">
        <v>0</v>
      </c>
      <c r="U2908" s="180">
        <v>0</v>
      </c>
      <c r="V2908" s="180">
        <v>0</v>
      </c>
      <c r="W2908" s="183">
        <v>0</v>
      </c>
      <c r="X2908" s="183">
        <v>0</v>
      </c>
      <c r="Y2908" s="180">
        <v>0</v>
      </c>
      <c r="Z2908" s="180">
        <v>0</v>
      </c>
      <c r="AA2908" s="183">
        <v>0</v>
      </c>
      <c r="AB2908" s="183">
        <v>0</v>
      </c>
      <c r="AC2908" s="180">
        <f t="shared" si="1907"/>
        <v>0</v>
      </c>
      <c r="AD2908" s="180">
        <f t="shared" si="1907"/>
        <v>5265.18</v>
      </c>
      <c r="AE2908" s="181">
        <f t="shared" si="1866"/>
        <v>5265.18</v>
      </c>
      <c r="AF2908" s="180">
        <v>0</v>
      </c>
      <c r="AG2908" s="180">
        <v>5230.4875134098365</v>
      </c>
      <c r="AH2908" s="181">
        <f t="shared" si="1867"/>
        <v>5230.4875134098365</v>
      </c>
      <c r="AI2908" s="180">
        <v>0</v>
      </c>
      <c r="AJ2908" s="180">
        <v>0</v>
      </c>
      <c r="AK2908" s="181">
        <f t="shared" si="1868"/>
        <v>0</v>
      </c>
      <c r="AL2908" s="180">
        <v>0</v>
      </c>
      <c r="AM2908" s="180">
        <v>0</v>
      </c>
      <c r="AN2908" s="181">
        <f t="shared" si="1869"/>
        <v>0</v>
      </c>
      <c r="AO2908" s="180">
        <v>0</v>
      </c>
      <c r="AP2908" s="180">
        <v>0</v>
      </c>
      <c r="AQ2908" s="181">
        <f t="shared" si="1870"/>
        <v>0</v>
      </c>
      <c r="AR2908" s="180">
        <v>0</v>
      </c>
      <c r="AS2908" s="180">
        <v>0</v>
      </c>
      <c r="AT2908" s="181">
        <f t="shared" si="1871"/>
        <v>0</v>
      </c>
      <c r="AU2908" s="180">
        <f t="shared" si="1908"/>
        <v>0</v>
      </c>
      <c r="AV2908" s="180">
        <f t="shared" si="1908"/>
        <v>34.692486590163753</v>
      </c>
      <c r="AW2908" s="181">
        <f t="shared" si="1873"/>
        <v>34.692486590163753</v>
      </c>
      <c r="AX2908" s="183">
        <f t="shared" si="1909"/>
        <v>0</v>
      </c>
      <c r="AY2908" s="183">
        <f t="shared" si="1909"/>
        <v>0</v>
      </c>
      <c r="AZ2908" s="183">
        <v>0</v>
      </c>
      <c r="BA2908" s="183">
        <v>0</v>
      </c>
      <c r="BB2908" s="183"/>
      <c r="BC2908" s="183"/>
      <c r="BD2908" s="183">
        <f t="shared" si="1910"/>
        <v>0</v>
      </c>
      <c r="BE2908" s="183">
        <f t="shared" si="1910"/>
        <v>0</v>
      </c>
    </row>
    <row r="2909" spans="2:57" ht="15.75">
      <c r="B2909" s="174">
        <v>2025</v>
      </c>
      <c r="C2909" s="174">
        <v>20</v>
      </c>
      <c r="D2909" s="175" t="s">
        <v>1956</v>
      </c>
      <c r="E2909" s="176">
        <v>20047</v>
      </c>
      <c r="F2909" s="174">
        <v>4</v>
      </c>
      <c r="G2909" s="174">
        <v>12</v>
      </c>
      <c r="H2909" s="174">
        <v>29</v>
      </c>
      <c r="I2909" s="174">
        <v>2000</v>
      </c>
      <c r="J2909" s="174">
        <v>2400</v>
      </c>
      <c r="K2909" s="174">
        <v>246</v>
      </c>
      <c r="L2909" s="177">
        <v>925</v>
      </c>
      <c r="M2909" s="178" t="s">
        <v>1846</v>
      </c>
      <c r="N2909" s="179" t="s">
        <v>1087</v>
      </c>
      <c r="O2909" s="180">
        <v>0</v>
      </c>
      <c r="P2909" s="180">
        <v>5265.18</v>
      </c>
      <c r="Q2909" s="181">
        <v>5265.18</v>
      </c>
      <c r="R2909" s="182" t="s">
        <v>82</v>
      </c>
      <c r="S2909" s="183">
        <v>0</v>
      </c>
      <c r="T2909" s="183">
        <v>0</v>
      </c>
      <c r="U2909" s="180">
        <v>0</v>
      </c>
      <c r="V2909" s="180">
        <v>0</v>
      </c>
      <c r="W2909" s="183">
        <v>0</v>
      </c>
      <c r="X2909" s="183">
        <v>0</v>
      </c>
      <c r="Y2909" s="180">
        <v>0</v>
      </c>
      <c r="Z2909" s="180">
        <v>0</v>
      </c>
      <c r="AA2909" s="183">
        <v>0</v>
      </c>
      <c r="AB2909" s="183">
        <v>0</v>
      </c>
      <c r="AC2909" s="180">
        <f t="shared" si="1907"/>
        <v>0</v>
      </c>
      <c r="AD2909" s="180">
        <f t="shared" si="1907"/>
        <v>5265.18</v>
      </c>
      <c r="AE2909" s="181">
        <f t="shared" si="1866"/>
        <v>5265.18</v>
      </c>
      <c r="AF2909" s="180">
        <v>0</v>
      </c>
      <c r="AG2909" s="180">
        <v>5224.604457409836</v>
      </c>
      <c r="AH2909" s="181">
        <f t="shared" si="1867"/>
        <v>5224.604457409836</v>
      </c>
      <c r="AI2909" s="180">
        <v>0</v>
      </c>
      <c r="AJ2909" s="180">
        <v>0</v>
      </c>
      <c r="AK2909" s="181">
        <f t="shared" si="1868"/>
        <v>0</v>
      </c>
      <c r="AL2909" s="180">
        <v>0</v>
      </c>
      <c r="AM2909" s="180">
        <v>0</v>
      </c>
      <c r="AN2909" s="181">
        <f t="shared" si="1869"/>
        <v>0</v>
      </c>
      <c r="AO2909" s="180">
        <v>0</v>
      </c>
      <c r="AP2909" s="180">
        <v>0</v>
      </c>
      <c r="AQ2909" s="181">
        <f t="shared" si="1870"/>
        <v>0</v>
      </c>
      <c r="AR2909" s="180">
        <v>0</v>
      </c>
      <c r="AS2909" s="180">
        <v>0</v>
      </c>
      <c r="AT2909" s="181">
        <f t="shared" si="1871"/>
        <v>0</v>
      </c>
      <c r="AU2909" s="180">
        <f t="shared" si="1908"/>
        <v>0</v>
      </c>
      <c r="AV2909" s="180">
        <f t="shared" si="1908"/>
        <v>40.575542590164332</v>
      </c>
      <c r="AW2909" s="181">
        <f t="shared" si="1873"/>
        <v>40.575542590164332</v>
      </c>
      <c r="AX2909" s="183">
        <f t="shared" si="1909"/>
        <v>0</v>
      </c>
      <c r="AY2909" s="183">
        <f t="shared" si="1909"/>
        <v>0</v>
      </c>
      <c r="AZ2909" s="183">
        <v>0</v>
      </c>
      <c r="BA2909" s="183">
        <v>0</v>
      </c>
      <c r="BB2909" s="183"/>
      <c r="BC2909" s="183"/>
      <c r="BD2909" s="183">
        <f t="shared" si="1910"/>
        <v>0</v>
      </c>
      <c r="BE2909" s="183">
        <f t="shared" si="1910"/>
        <v>0</v>
      </c>
    </row>
    <row r="2910" spans="2:57" ht="15.75">
      <c r="B2910" s="174">
        <v>2025</v>
      </c>
      <c r="C2910" s="174">
        <v>20</v>
      </c>
      <c r="D2910" s="175" t="s">
        <v>1957</v>
      </c>
      <c r="E2910" s="176">
        <v>20069</v>
      </c>
      <c r="F2910" s="174">
        <v>4</v>
      </c>
      <c r="G2910" s="174">
        <v>12</v>
      </c>
      <c r="H2910" s="174">
        <v>29</v>
      </c>
      <c r="I2910" s="174">
        <v>2000</v>
      </c>
      <c r="J2910" s="174">
        <v>2400</v>
      </c>
      <c r="K2910" s="174">
        <v>246</v>
      </c>
      <c r="L2910" s="177">
        <v>925</v>
      </c>
      <c r="M2910" s="178" t="s">
        <v>1846</v>
      </c>
      <c r="N2910" s="179" t="s">
        <v>1087</v>
      </c>
      <c r="O2910" s="180">
        <v>0</v>
      </c>
      <c r="P2910" s="180">
        <v>5265.18</v>
      </c>
      <c r="Q2910" s="181">
        <v>5265.18</v>
      </c>
      <c r="R2910" s="182" t="s">
        <v>82</v>
      </c>
      <c r="S2910" s="183">
        <v>0</v>
      </c>
      <c r="T2910" s="183">
        <v>0</v>
      </c>
      <c r="U2910" s="180">
        <v>0</v>
      </c>
      <c r="V2910" s="180">
        <v>0</v>
      </c>
      <c r="W2910" s="183">
        <v>0</v>
      </c>
      <c r="X2910" s="183">
        <v>0</v>
      </c>
      <c r="Y2910" s="180">
        <v>0</v>
      </c>
      <c r="Z2910" s="180">
        <v>0</v>
      </c>
      <c r="AA2910" s="183">
        <v>0</v>
      </c>
      <c r="AB2910" s="183">
        <v>0</v>
      </c>
      <c r="AC2910" s="180">
        <f t="shared" si="1907"/>
        <v>0</v>
      </c>
      <c r="AD2910" s="180">
        <f t="shared" si="1907"/>
        <v>5265.18</v>
      </c>
      <c r="AE2910" s="181">
        <f t="shared" si="1866"/>
        <v>5265.18</v>
      </c>
      <c r="AF2910" s="180">
        <v>0</v>
      </c>
      <c r="AG2910" s="180">
        <v>5226.3555934098349</v>
      </c>
      <c r="AH2910" s="181">
        <f t="shared" si="1867"/>
        <v>5226.3555934098349</v>
      </c>
      <c r="AI2910" s="180">
        <v>0</v>
      </c>
      <c r="AJ2910" s="180">
        <v>0</v>
      </c>
      <c r="AK2910" s="181">
        <f t="shared" si="1868"/>
        <v>0</v>
      </c>
      <c r="AL2910" s="180">
        <v>0</v>
      </c>
      <c r="AM2910" s="180">
        <v>0</v>
      </c>
      <c r="AN2910" s="181">
        <f t="shared" si="1869"/>
        <v>0</v>
      </c>
      <c r="AO2910" s="180">
        <v>0</v>
      </c>
      <c r="AP2910" s="180">
        <v>0</v>
      </c>
      <c r="AQ2910" s="181">
        <f t="shared" si="1870"/>
        <v>0</v>
      </c>
      <c r="AR2910" s="180">
        <v>0</v>
      </c>
      <c r="AS2910" s="180">
        <v>0</v>
      </c>
      <c r="AT2910" s="181">
        <f t="shared" si="1871"/>
        <v>0</v>
      </c>
      <c r="AU2910" s="180">
        <f t="shared" si="1908"/>
        <v>0</v>
      </c>
      <c r="AV2910" s="180">
        <f t="shared" si="1908"/>
        <v>38.824406590165381</v>
      </c>
      <c r="AW2910" s="181">
        <f t="shared" si="1873"/>
        <v>38.824406590165381</v>
      </c>
      <c r="AX2910" s="183">
        <f t="shared" si="1909"/>
        <v>0</v>
      </c>
      <c r="AY2910" s="183">
        <f t="shared" si="1909"/>
        <v>0</v>
      </c>
      <c r="AZ2910" s="183">
        <v>0</v>
      </c>
      <c r="BA2910" s="183">
        <v>0</v>
      </c>
      <c r="BB2910" s="183"/>
      <c r="BC2910" s="183"/>
      <c r="BD2910" s="183">
        <f t="shared" si="1910"/>
        <v>0</v>
      </c>
      <c r="BE2910" s="183">
        <f t="shared" si="1910"/>
        <v>0</v>
      </c>
    </row>
    <row r="2911" spans="2:57" ht="31.5">
      <c r="B2911" s="174">
        <v>2025</v>
      </c>
      <c r="C2911" s="174">
        <v>20</v>
      </c>
      <c r="D2911" s="175" t="s">
        <v>1863</v>
      </c>
      <c r="E2911" s="176">
        <v>20036</v>
      </c>
      <c r="F2911" s="174">
        <v>4</v>
      </c>
      <c r="G2911" s="174">
        <v>12</v>
      </c>
      <c r="H2911" s="174">
        <v>29</v>
      </c>
      <c r="I2911" s="174">
        <v>2000</v>
      </c>
      <c r="J2911" s="174">
        <v>2400</v>
      </c>
      <c r="K2911" s="174">
        <v>246</v>
      </c>
      <c r="L2911" s="177">
        <v>925</v>
      </c>
      <c r="M2911" s="178" t="s">
        <v>1846</v>
      </c>
      <c r="N2911" s="179" t="s">
        <v>1087</v>
      </c>
      <c r="O2911" s="180">
        <v>0</v>
      </c>
      <c r="P2911" s="180">
        <v>5265.18</v>
      </c>
      <c r="Q2911" s="181">
        <v>5265.18</v>
      </c>
      <c r="R2911" s="182" t="s">
        <v>82</v>
      </c>
      <c r="S2911" s="183">
        <v>0</v>
      </c>
      <c r="T2911" s="183">
        <v>0</v>
      </c>
      <c r="U2911" s="180">
        <v>0</v>
      </c>
      <c r="V2911" s="180">
        <v>0</v>
      </c>
      <c r="W2911" s="183">
        <v>0</v>
      </c>
      <c r="X2911" s="183">
        <v>0</v>
      </c>
      <c r="Y2911" s="180">
        <v>0</v>
      </c>
      <c r="Z2911" s="180">
        <v>0</v>
      </c>
      <c r="AA2911" s="183">
        <v>0</v>
      </c>
      <c r="AB2911" s="183">
        <v>0</v>
      </c>
      <c r="AC2911" s="180">
        <f t="shared" si="1907"/>
        <v>0</v>
      </c>
      <c r="AD2911" s="180">
        <f t="shared" si="1907"/>
        <v>5265.18</v>
      </c>
      <c r="AE2911" s="181">
        <f t="shared" si="1866"/>
        <v>5265.18</v>
      </c>
      <c r="AF2911" s="180">
        <v>0</v>
      </c>
      <c r="AG2911" s="180">
        <v>5234.6043534098353</v>
      </c>
      <c r="AH2911" s="181">
        <f t="shared" si="1867"/>
        <v>5234.6043534098353</v>
      </c>
      <c r="AI2911" s="180">
        <v>0</v>
      </c>
      <c r="AJ2911" s="180">
        <v>0</v>
      </c>
      <c r="AK2911" s="181">
        <f t="shared" si="1868"/>
        <v>0</v>
      </c>
      <c r="AL2911" s="180">
        <v>0</v>
      </c>
      <c r="AM2911" s="180">
        <v>0</v>
      </c>
      <c r="AN2911" s="181">
        <f t="shared" si="1869"/>
        <v>0</v>
      </c>
      <c r="AO2911" s="180">
        <v>0</v>
      </c>
      <c r="AP2911" s="180">
        <v>0</v>
      </c>
      <c r="AQ2911" s="181">
        <f t="shared" si="1870"/>
        <v>0</v>
      </c>
      <c r="AR2911" s="180">
        <v>0</v>
      </c>
      <c r="AS2911" s="180">
        <v>0</v>
      </c>
      <c r="AT2911" s="181">
        <f t="shared" si="1871"/>
        <v>0</v>
      </c>
      <c r="AU2911" s="180">
        <f t="shared" si="1908"/>
        <v>0</v>
      </c>
      <c r="AV2911" s="180">
        <f t="shared" si="1908"/>
        <v>30.575646590164979</v>
      </c>
      <c r="AW2911" s="181">
        <f t="shared" si="1873"/>
        <v>30.575646590164979</v>
      </c>
      <c r="AX2911" s="183">
        <f t="shared" si="1909"/>
        <v>0</v>
      </c>
      <c r="AY2911" s="183">
        <f t="shared" si="1909"/>
        <v>0</v>
      </c>
      <c r="AZ2911" s="183">
        <v>0</v>
      </c>
      <c r="BA2911" s="183">
        <v>0</v>
      </c>
      <c r="BB2911" s="183"/>
      <c r="BC2911" s="183"/>
      <c r="BD2911" s="183">
        <f t="shared" si="1910"/>
        <v>0</v>
      </c>
      <c r="BE2911" s="183">
        <f t="shared" si="1910"/>
        <v>0</v>
      </c>
    </row>
    <row r="2912" spans="2:57" ht="15.75">
      <c r="B2912" s="174">
        <v>2025</v>
      </c>
      <c r="C2912" s="174">
        <v>20</v>
      </c>
      <c r="D2912" s="175" t="s">
        <v>1866</v>
      </c>
      <c r="E2912" s="176">
        <v>20083</v>
      </c>
      <c r="F2912" s="174">
        <v>4</v>
      </c>
      <c r="G2912" s="174">
        <v>12</v>
      </c>
      <c r="H2912" s="174">
        <v>29</v>
      </c>
      <c r="I2912" s="174">
        <v>2000</v>
      </c>
      <c r="J2912" s="174">
        <v>2400</v>
      </c>
      <c r="K2912" s="174">
        <v>246</v>
      </c>
      <c r="L2912" s="177">
        <v>925</v>
      </c>
      <c r="M2912" s="178" t="s">
        <v>1846</v>
      </c>
      <c r="N2912" s="179" t="s">
        <v>1087</v>
      </c>
      <c r="O2912" s="180">
        <v>0</v>
      </c>
      <c r="P2912" s="180">
        <v>5265.18</v>
      </c>
      <c r="Q2912" s="181">
        <v>5265.18</v>
      </c>
      <c r="R2912" s="182" t="s">
        <v>82</v>
      </c>
      <c r="S2912" s="183">
        <v>0</v>
      </c>
      <c r="T2912" s="183">
        <v>0</v>
      </c>
      <c r="U2912" s="180">
        <v>0</v>
      </c>
      <c r="V2912" s="180">
        <v>0</v>
      </c>
      <c r="W2912" s="183">
        <v>0</v>
      </c>
      <c r="X2912" s="183">
        <v>0</v>
      </c>
      <c r="Y2912" s="180">
        <v>0</v>
      </c>
      <c r="Z2912" s="180">
        <v>0</v>
      </c>
      <c r="AA2912" s="183">
        <v>0</v>
      </c>
      <c r="AB2912" s="183">
        <v>0</v>
      </c>
      <c r="AC2912" s="180">
        <f t="shared" si="1907"/>
        <v>0</v>
      </c>
      <c r="AD2912" s="180">
        <f t="shared" si="1907"/>
        <v>5265.18</v>
      </c>
      <c r="AE2912" s="181">
        <f t="shared" si="1866"/>
        <v>5265.18</v>
      </c>
      <c r="AF2912" s="180">
        <v>0</v>
      </c>
      <c r="AG2912" s="180">
        <v>5216.5779534098347</v>
      </c>
      <c r="AH2912" s="181">
        <f t="shared" si="1867"/>
        <v>5216.5779534098347</v>
      </c>
      <c r="AI2912" s="180">
        <v>0</v>
      </c>
      <c r="AJ2912" s="180">
        <v>0</v>
      </c>
      <c r="AK2912" s="181">
        <f t="shared" si="1868"/>
        <v>0</v>
      </c>
      <c r="AL2912" s="180">
        <v>0</v>
      </c>
      <c r="AM2912" s="180">
        <v>0</v>
      </c>
      <c r="AN2912" s="181">
        <f t="shared" si="1869"/>
        <v>0</v>
      </c>
      <c r="AO2912" s="180">
        <v>0</v>
      </c>
      <c r="AP2912" s="180">
        <v>0</v>
      </c>
      <c r="AQ2912" s="181">
        <f t="shared" si="1870"/>
        <v>0</v>
      </c>
      <c r="AR2912" s="180">
        <v>0</v>
      </c>
      <c r="AS2912" s="180">
        <v>0</v>
      </c>
      <c r="AT2912" s="181">
        <f t="shared" si="1871"/>
        <v>0</v>
      </c>
      <c r="AU2912" s="180">
        <f t="shared" si="1908"/>
        <v>0</v>
      </c>
      <c r="AV2912" s="180">
        <f t="shared" si="1908"/>
        <v>48.602046590165628</v>
      </c>
      <c r="AW2912" s="181">
        <f t="shared" si="1873"/>
        <v>48.602046590165628</v>
      </c>
      <c r="AX2912" s="183">
        <f t="shared" si="1909"/>
        <v>0</v>
      </c>
      <c r="AY2912" s="183">
        <f t="shared" si="1909"/>
        <v>0</v>
      </c>
      <c r="AZ2912" s="183">
        <v>0</v>
      </c>
      <c r="BA2912" s="183">
        <v>0</v>
      </c>
      <c r="BB2912" s="183"/>
      <c r="BC2912" s="183"/>
      <c r="BD2912" s="183">
        <f t="shared" si="1910"/>
        <v>0</v>
      </c>
      <c r="BE2912" s="183">
        <f t="shared" si="1910"/>
        <v>0</v>
      </c>
    </row>
    <row r="2913" spans="2:57" ht="15.75">
      <c r="B2913" s="174">
        <v>2025</v>
      </c>
      <c r="C2913" s="174">
        <v>20</v>
      </c>
      <c r="D2913" s="175" t="s">
        <v>1958</v>
      </c>
      <c r="E2913" s="176">
        <v>20089</v>
      </c>
      <c r="F2913" s="174">
        <v>4</v>
      </c>
      <c r="G2913" s="174">
        <v>12</v>
      </c>
      <c r="H2913" s="174">
        <v>29</v>
      </c>
      <c r="I2913" s="174">
        <v>2000</v>
      </c>
      <c r="J2913" s="174">
        <v>2400</v>
      </c>
      <c r="K2913" s="174">
        <v>246</v>
      </c>
      <c r="L2913" s="177">
        <v>925</v>
      </c>
      <c r="M2913" s="178" t="s">
        <v>1846</v>
      </c>
      <c r="N2913" s="179" t="s">
        <v>1087</v>
      </c>
      <c r="O2913" s="180">
        <v>0</v>
      </c>
      <c r="P2913" s="180">
        <v>5265.18</v>
      </c>
      <c r="Q2913" s="181">
        <v>5265.18</v>
      </c>
      <c r="R2913" s="182" t="s">
        <v>82</v>
      </c>
      <c r="S2913" s="183">
        <v>0</v>
      </c>
      <c r="T2913" s="183">
        <v>0</v>
      </c>
      <c r="U2913" s="180">
        <v>0</v>
      </c>
      <c r="V2913" s="180">
        <v>0</v>
      </c>
      <c r="W2913" s="183">
        <v>0</v>
      </c>
      <c r="X2913" s="183">
        <v>0</v>
      </c>
      <c r="Y2913" s="180">
        <v>0</v>
      </c>
      <c r="Z2913" s="180">
        <v>0</v>
      </c>
      <c r="AA2913" s="183">
        <v>0</v>
      </c>
      <c r="AB2913" s="183">
        <v>0</v>
      </c>
      <c r="AC2913" s="180">
        <f t="shared" si="1907"/>
        <v>0</v>
      </c>
      <c r="AD2913" s="180">
        <f t="shared" si="1907"/>
        <v>5265.18</v>
      </c>
      <c r="AE2913" s="181">
        <f t="shared" si="1866"/>
        <v>5265.18</v>
      </c>
      <c r="AF2913" s="180">
        <v>0</v>
      </c>
      <c r="AG2913" s="180">
        <v>5203.3991934098358</v>
      </c>
      <c r="AH2913" s="181">
        <f t="shared" si="1867"/>
        <v>5203.3991934098358</v>
      </c>
      <c r="AI2913" s="180">
        <v>0</v>
      </c>
      <c r="AJ2913" s="180">
        <v>0</v>
      </c>
      <c r="AK2913" s="181">
        <f t="shared" si="1868"/>
        <v>0</v>
      </c>
      <c r="AL2913" s="180">
        <v>0</v>
      </c>
      <c r="AM2913" s="180">
        <v>0</v>
      </c>
      <c r="AN2913" s="181">
        <f t="shared" si="1869"/>
        <v>0</v>
      </c>
      <c r="AO2913" s="180">
        <v>0</v>
      </c>
      <c r="AP2913" s="180">
        <v>0</v>
      </c>
      <c r="AQ2913" s="181">
        <f t="shared" si="1870"/>
        <v>0</v>
      </c>
      <c r="AR2913" s="180">
        <v>0</v>
      </c>
      <c r="AS2913" s="180">
        <v>0</v>
      </c>
      <c r="AT2913" s="181">
        <f t="shared" si="1871"/>
        <v>0</v>
      </c>
      <c r="AU2913" s="180">
        <f t="shared" si="1908"/>
        <v>0</v>
      </c>
      <c r="AV2913" s="180">
        <f t="shared" si="1908"/>
        <v>61.780806590164502</v>
      </c>
      <c r="AW2913" s="181">
        <f t="shared" si="1873"/>
        <v>61.780806590164502</v>
      </c>
      <c r="AX2913" s="183">
        <f t="shared" si="1909"/>
        <v>0</v>
      </c>
      <c r="AY2913" s="183">
        <f t="shared" si="1909"/>
        <v>0</v>
      </c>
      <c r="AZ2913" s="183">
        <v>0</v>
      </c>
      <c r="BA2913" s="183">
        <v>0</v>
      </c>
      <c r="BB2913" s="183"/>
      <c r="BC2913" s="183"/>
      <c r="BD2913" s="183">
        <f t="shared" si="1910"/>
        <v>0</v>
      </c>
      <c r="BE2913" s="183">
        <f t="shared" si="1910"/>
        <v>0</v>
      </c>
    </row>
    <row r="2914" spans="2:57" ht="31.5">
      <c r="B2914" s="174">
        <v>2025</v>
      </c>
      <c r="C2914" s="174">
        <v>20</v>
      </c>
      <c r="D2914" s="175" t="s">
        <v>1959</v>
      </c>
      <c r="E2914" s="176">
        <v>20034</v>
      </c>
      <c r="F2914" s="174">
        <v>4</v>
      </c>
      <c r="G2914" s="174">
        <v>12</v>
      </c>
      <c r="H2914" s="174">
        <v>29</v>
      </c>
      <c r="I2914" s="174">
        <v>2000</v>
      </c>
      <c r="J2914" s="174">
        <v>2400</v>
      </c>
      <c r="K2914" s="174">
        <v>246</v>
      </c>
      <c r="L2914" s="177">
        <v>925</v>
      </c>
      <c r="M2914" s="178" t="s">
        <v>1846</v>
      </c>
      <c r="N2914" s="179" t="s">
        <v>1087</v>
      </c>
      <c r="O2914" s="180">
        <v>0</v>
      </c>
      <c r="P2914" s="180">
        <v>5265.18</v>
      </c>
      <c r="Q2914" s="181">
        <v>5265.18</v>
      </c>
      <c r="R2914" s="182" t="s">
        <v>82</v>
      </c>
      <c r="S2914" s="183">
        <v>0</v>
      </c>
      <c r="T2914" s="183">
        <v>0</v>
      </c>
      <c r="U2914" s="180">
        <v>0</v>
      </c>
      <c r="V2914" s="180">
        <v>0</v>
      </c>
      <c r="W2914" s="183">
        <v>0</v>
      </c>
      <c r="X2914" s="183">
        <v>0</v>
      </c>
      <c r="Y2914" s="180">
        <v>0</v>
      </c>
      <c r="Z2914" s="180">
        <v>0</v>
      </c>
      <c r="AA2914" s="183">
        <v>0</v>
      </c>
      <c r="AB2914" s="183">
        <v>0</v>
      </c>
      <c r="AC2914" s="180">
        <f t="shared" si="1907"/>
        <v>0</v>
      </c>
      <c r="AD2914" s="180">
        <f t="shared" si="1907"/>
        <v>5265.18</v>
      </c>
      <c r="AE2914" s="181">
        <f t="shared" si="1866"/>
        <v>5265.18</v>
      </c>
      <c r="AF2914" s="180">
        <v>0</v>
      </c>
      <c r="AG2914" s="180">
        <v>5247.9745134098357</v>
      </c>
      <c r="AH2914" s="181">
        <f t="shared" si="1867"/>
        <v>5247.9745134098357</v>
      </c>
      <c r="AI2914" s="180">
        <v>0</v>
      </c>
      <c r="AJ2914" s="180">
        <v>0</v>
      </c>
      <c r="AK2914" s="181">
        <f t="shared" si="1868"/>
        <v>0</v>
      </c>
      <c r="AL2914" s="180">
        <v>0</v>
      </c>
      <c r="AM2914" s="180">
        <v>0</v>
      </c>
      <c r="AN2914" s="181">
        <f t="shared" si="1869"/>
        <v>0</v>
      </c>
      <c r="AO2914" s="180">
        <v>0</v>
      </c>
      <c r="AP2914" s="180">
        <v>0</v>
      </c>
      <c r="AQ2914" s="181">
        <f t="shared" si="1870"/>
        <v>0</v>
      </c>
      <c r="AR2914" s="180">
        <v>0</v>
      </c>
      <c r="AS2914" s="180">
        <v>0</v>
      </c>
      <c r="AT2914" s="181">
        <f t="shared" si="1871"/>
        <v>0</v>
      </c>
      <c r="AU2914" s="180">
        <f t="shared" si="1908"/>
        <v>0</v>
      </c>
      <c r="AV2914" s="180">
        <f t="shared" si="1908"/>
        <v>17.205486590164583</v>
      </c>
      <c r="AW2914" s="181">
        <f t="shared" si="1873"/>
        <v>17.205486590164583</v>
      </c>
      <c r="AX2914" s="183">
        <f t="shared" si="1909"/>
        <v>0</v>
      </c>
      <c r="AY2914" s="183">
        <f t="shared" si="1909"/>
        <v>0</v>
      </c>
      <c r="AZ2914" s="183">
        <v>0</v>
      </c>
      <c r="BA2914" s="183">
        <v>0</v>
      </c>
      <c r="BB2914" s="183"/>
      <c r="BC2914" s="183"/>
      <c r="BD2914" s="183">
        <f t="shared" si="1910"/>
        <v>0</v>
      </c>
      <c r="BE2914" s="183">
        <f t="shared" si="1910"/>
        <v>0</v>
      </c>
    </row>
    <row r="2915" spans="2:57" ht="15.75">
      <c r="B2915" s="174">
        <v>2025</v>
      </c>
      <c r="C2915" s="174">
        <v>20</v>
      </c>
      <c r="D2915" s="175" t="s">
        <v>1960</v>
      </c>
      <c r="E2915" s="176">
        <v>20090</v>
      </c>
      <c r="F2915" s="174">
        <v>4</v>
      </c>
      <c r="G2915" s="174">
        <v>12</v>
      </c>
      <c r="H2915" s="174">
        <v>29</v>
      </c>
      <c r="I2915" s="174">
        <v>2000</v>
      </c>
      <c r="J2915" s="174">
        <v>2400</v>
      </c>
      <c r="K2915" s="174">
        <v>246</v>
      </c>
      <c r="L2915" s="177">
        <v>925</v>
      </c>
      <c r="M2915" s="178" t="s">
        <v>1846</v>
      </c>
      <c r="N2915" s="179" t="s">
        <v>1087</v>
      </c>
      <c r="O2915" s="180">
        <v>0</v>
      </c>
      <c r="P2915" s="180">
        <v>5265.18</v>
      </c>
      <c r="Q2915" s="181">
        <v>5265.18</v>
      </c>
      <c r="R2915" s="182" t="s">
        <v>82</v>
      </c>
      <c r="S2915" s="183">
        <v>0</v>
      </c>
      <c r="T2915" s="183">
        <v>0</v>
      </c>
      <c r="U2915" s="180">
        <v>0</v>
      </c>
      <c r="V2915" s="180">
        <v>0</v>
      </c>
      <c r="W2915" s="183">
        <v>0</v>
      </c>
      <c r="X2915" s="183">
        <v>0</v>
      </c>
      <c r="Y2915" s="180">
        <v>0</v>
      </c>
      <c r="Z2915" s="180">
        <v>0</v>
      </c>
      <c r="AA2915" s="183">
        <v>0</v>
      </c>
      <c r="AB2915" s="183">
        <v>0</v>
      </c>
      <c r="AC2915" s="180">
        <f t="shared" si="1907"/>
        <v>0</v>
      </c>
      <c r="AD2915" s="180">
        <f t="shared" si="1907"/>
        <v>5265.18</v>
      </c>
      <c r="AE2915" s="181">
        <f t="shared" si="1866"/>
        <v>5265.18</v>
      </c>
      <c r="AF2915" s="180">
        <v>0</v>
      </c>
      <c r="AG2915" s="180">
        <v>5193.5739934098365</v>
      </c>
      <c r="AH2915" s="181">
        <f t="shared" si="1867"/>
        <v>5193.5739934098365</v>
      </c>
      <c r="AI2915" s="180">
        <v>0</v>
      </c>
      <c r="AJ2915" s="180">
        <v>0</v>
      </c>
      <c r="AK2915" s="181">
        <f t="shared" si="1868"/>
        <v>0</v>
      </c>
      <c r="AL2915" s="180">
        <v>0</v>
      </c>
      <c r="AM2915" s="180">
        <v>0</v>
      </c>
      <c r="AN2915" s="181">
        <f t="shared" si="1869"/>
        <v>0</v>
      </c>
      <c r="AO2915" s="180">
        <v>0</v>
      </c>
      <c r="AP2915" s="180">
        <v>0</v>
      </c>
      <c r="AQ2915" s="181">
        <f t="shared" si="1870"/>
        <v>0</v>
      </c>
      <c r="AR2915" s="180">
        <v>0</v>
      </c>
      <c r="AS2915" s="180">
        <v>0</v>
      </c>
      <c r="AT2915" s="181">
        <f t="shared" si="1871"/>
        <v>0</v>
      </c>
      <c r="AU2915" s="180">
        <f t="shared" si="1908"/>
        <v>0</v>
      </c>
      <c r="AV2915" s="180">
        <f t="shared" si="1908"/>
        <v>71.606006590163815</v>
      </c>
      <c r="AW2915" s="181">
        <f t="shared" si="1873"/>
        <v>71.606006590163815</v>
      </c>
      <c r="AX2915" s="183">
        <f t="shared" si="1909"/>
        <v>0</v>
      </c>
      <c r="AY2915" s="183">
        <f t="shared" si="1909"/>
        <v>0</v>
      </c>
      <c r="AZ2915" s="183">
        <v>0</v>
      </c>
      <c r="BA2915" s="183">
        <v>0</v>
      </c>
      <c r="BB2915" s="183"/>
      <c r="BC2915" s="183"/>
      <c r="BD2915" s="183">
        <f t="shared" si="1910"/>
        <v>0</v>
      </c>
      <c r="BE2915" s="183">
        <f t="shared" si="1910"/>
        <v>0</v>
      </c>
    </row>
    <row r="2916" spans="2:57" ht="31.5">
      <c r="B2916" s="174">
        <v>2025</v>
      </c>
      <c r="C2916" s="174">
        <v>20</v>
      </c>
      <c r="D2916" s="175" t="s">
        <v>1961</v>
      </c>
      <c r="E2916" s="176">
        <v>20082</v>
      </c>
      <c r="F2916" s="174">
        <v>4</v>
      </c>
      <c r="G2916" s="174">
        <v>12</v>
      </c>
      <c r="H2916" s="174">
        <v>29</v>
      </c>
      <c r="I2916" s="174">
        <v>2000</v>
      </c>
      <c r="J2916" s="174">
        <v>2400</v>
      </c>
      <c r="K2916" s="174">
        <v>246</v>
      </c>
      <c r="L2916" s="177">
        <v>925</v>
      </c>
      <c r="M2916" s="178" t="s">
        <v>1846</v>
      </c>
      <c r="N2916" s="179" t="s">
        <v>1087</v>
      </c>
      <c r="O2916" s="180">
        <v>0</v>
      </c>
      <c r="P2916" s="180">
        <v>5265.18</v>
      </c>
      <c r="Q2916" s="181">
        <v>5265.18</v>
      </c>
      <c r="R2916" s="182" t="s">
        <v>82</v>
      </c>
      <c r="S2916" s="183">
        <v>0</v>
      </c>
      <c r="T2916" s="183">
        <v>0</v>
      </c>
      <c r="U2916" s="180">
        <v>0</v>
      </c>
      <c r="V2916" s="180">
        <v>0</v>
      </c>
      <c r="W2916" s="183">
        <v>0</v>
      </c>
      <c r="X2916" s="183">
        <v>0</v>
      </c>
      <c r="Y2916" s="180">
        <v>0</v>
      </c>
      <c r="Z2916" s="180">
        <v>0</v>
      </c>
      <c r="AA2916" s="183">
        <v>0</v>
      </c>
      <c r="AB2916" s="183">
        <v>0</v>
      </c>
      <c r="AC2916" s="180">
        <f t="shared" si="1907"/>
        <v>0</v>
      </c>
      <c r="AD2916" s="180">
        <f t="shared" si="1907"/>
        <v>5265.18</v>
      </c>
      <c r="AE2916" s="181">
        <f t="shared" si="1866"/>
        <v>5265.18</v>
      </c>
      <c r="AF2916" s="180">
        <v>0</v>
      </c>
      <c r="AG2916" s="180">
        <v>5178.3571134098347</v>
      </c>
      <c r="AH2916" s="181">
        <f t="shared" si="1867"/>
        <v>5178.3571134098347</v>
      </c>
      <c r="AI2916" s="180">
        <v>0</v>
      </c>
      <c r="AJ2916" s="180">
        <v>0</v>
      </c>
      <c r="AK2916" s="181">
        <f t="shared" si="1868"/>
        <v>0</v>
      </c>
      <c r="AL2916" s="180">
        <v>0</v>
      </c>
      <c r="AM2916" s="180">
        <v>0</v>
      </c>
      <c r="AN2916" s="181">
        <f t="shared" si="1869"/>
        <v>0</v>
      </c>
      <c r="AO2916" s="180">
        <v>0</v>
      </c>
      <c r="AP2916" s="180">
        <v>0</v>
      </c>
      <c r="AQ2916" s="181">
        <f t="shared" si="1870"/>
        <v>0</v>
      </c>
      <c r="AR2916" s="180">
        <v>0</v>
      </c>
      <c r="AS2916" s="180">
        <v>0</v>
      </c>
      <c r="AT2916" s="181">
        <f t="shared" si="1871"/>
        <v>0</v>
      </c>
      <c r="AU2916" s="180">
        <f t="shared" si="1908"/>
        <v>0</v>
      </c>
      <c r="AV2916" s="180">
        <f t="shared" si="1908"/>
        <v>86.822886590165581</v>
      </c>
      <c r="AW2916" s="181">
        <f t="shared" si="1873"/>
        <v>86.822886590165581</v>
      </c>
      <c r="AX2916" s="183">
        <f t="shared" si="1909"/>
        <v>0</v>
      </c>
      <c r="AY2916" s="183">
        <f t="shared" si="1909"/>
        <v>0</v>
      </c>
      <c r="AZ2916" s="183">
        <v>0</v>
      </c>
      <c r="BA2916" s="183">
        <v>0</v>
      </c>
      <c r="BB2916" s="183"/>
      <c r="BC2916" s="183"/>
      <c r="BD2916" s="183">
        <f t="shared" si="1910"/>
        <v>0</v>
      </c>
      <c r="BE2916" s="183">
        <f t="shared" si="1910"/>
        <v>0</v>
      </c>
    </row>
    <row r="2917" spans="2:57" ht="15.75">
      <c r="B2917" s="174">
        <v>2025</v>
      </c>
      <c r="C2917" s="174">
        <v>20</v>
      </c>
      <c r="D2917" s="175" t="s">
        <v>1962</v>
      </c>
      <c r="E2917" s="176">
        <v>20021</v>
      </c>
      <c r="F2917" s="174">
        <v>4</v>
      </c>
      <c r="G2917" s="174">
        <v>12</v>
      </c>
      <c r="H2917" s="174">
        <v>29</v>
      </c>
      <c r="I2917" s="174">
        <v>2000</v>
      </c>
      <c r="J2917" s="174">
        <v>2400</v>
      </c>
      <c r="K2917" s="174">
        <v>246</v>
      </c>
      <c r="L2917" s="177">
        <v>925</v>
      </c>
      <c r="M2917" s="178" t="s">
        <v>1846</v>
      </c>
      <c r="N2917" s="179" t="s">
        <v>1087</v>
      </c>
      <c r="O2917" s="180">
        <v>0</v>
      </c>
      <c r="P2917" s="180">
        <v>5265.18</v>
      </c>
      <c r="Q2917" s="181">
        <v>5265.18</v>
      </c>
      <c r="R2917" s="182" t="s">
        <v>82</v>
      </c>
      <c r="S2917" s="183">
        <v>0</v>
      </c>
      <c r="T2917" s="183">
        <v>0</v>
      </c>
      <c r="U2917" s="180">
        <v>0</v>
      </c>
      <c r="V2917" s="180">
        <v>0</v>
      </c>
      <c r="W2917" s="183">
        <v>0</v>
      </c>
      <c r="X2917" s="183">
        <v>0</v>
      </c>
      <c r="Y2917" s="180">
        <v>0</v>
      </c>
      <c r="Z2917" s="180">
        <v>0</v>
      </c>
      <c r="AA2917" s="183">
        <v>0</v>
      </c>
      <c r="AB2917" s="183">
        <v>0</v>
      </c>
      <c r="AC2917" s="180">
        <f>+O2917+U2917-Y2917</f>
        <v>0</v>
      </c>
      <c r="AD2917" s="180">
        <f>+P2917+V2917-Z2917</f>
        <v>5265.18</v>
      </c>
      <c r="AE2917" s="181">
        <f t="shared" si="1866"/>
        <v>5265.18</v>
      </c>
      <c r="AF2917" s="180">
        <v>0</v>
      </c>
      <c r="AG2917" s="180">
        <v>5260.3662609508192</v>
      </c>
      <c r="AH2917" s="181">
        <f t="shared" si="1867"/>
        <v>5260.3662609508192</v>
      </c>
      <c r="AI2917" s="180">
        <v>0</v>
      </c>
      <c r="AJ2917" s="180">
        <v>0</v>
      </c>
      <c r="AK2917" s="181">
        <f t="shared" si="1868"/>
        <v>0</v>
      </c>
      <c r="AL2917" s="180">
        <v>0</v>
      </c>
      <c r="AM2917" s="180">
        <v>0</v>
      </c>
      <c r="AN2917" s="181">
        <f t="shared" si="1869"/>
        <v>0</v>
      </c>
      <c r="AO2917" s="180">
        <v>0</v>
      </c>
      <c r="AP2917" s="180">
        <v>0</v>
      </c>
      <c r="AQ2917" s="181">
        <f t="shared" si="1870"/>
        <v>0</v>
      </c>
      <c r="AR2917" s="180">
        <v>0</v>
      </c>
      <c r="AS2917" s="180">
        <v>0</v>
      </c>
      <c r="AT2917" s="181">
        <f t="shared" si="1871"/>
        <v>0</v>
      </c>
      <c r="AU2917" s="180">
        <f>+AC2917-AF2917-AI2917-AL2917-AO2917-AR2917</f>
        <v>0</v>
      </c>
      <c r="AV2917" s="180">
        <f>+AD2917-AG2917-AJ2917-AM2917-AP2917-AS2917</f>
        <v>4.8137390491810947</v>
      </c>
      <c r="AW2917" s="181">
        <f t="shared" si="1873"/>
        <v>4.8137390491810947</v>
      </c>
      <c r="AX2917" s="183">
        <f>+S2917+W2917-AA2917</f>
        <v>0</v>
      </c>
      <c r="AY2917" s="183">
        <f>+T2917+X2917-AB2917</f>
        <v>0</v>
      </c>
      <c r="AZ2917" s="183">
        <v>0</v>
      </c>
      <c r="BA2917" s="183">
        <v>0</v>
      </c>
      <c r="BB2917" s="183"/>
      <c r="BC2917" s="183"/>
      <c r="BD2917" s="183">
        <f>+AX2917-AZ2917-BB2917</f>
        <v>0</v>
      </c>
      <c r="BE2917" s="183">
        <f>+AY2917-BA2917-BC2917</f>
        <v>0</v>
      </c>
    </row>
    <row r="2918" spans="2:57" ht="15.75" hidden="1">
      <c r="B2918" s="152">
        <v>2025</v>
      </c>
      <c r="C2918" s="152">
        <v>20</v>
      </c>
      <c r="D2918" s="153"/>
      <c r="E2918" s="154"/>
      <c r="F2918" s="152">
        <v>4</v>
      </c>
      <c r="G2918" s="152">
        <v>12</v>
      </c>
      <c r="H2918" s="152">
        <v>29</v>
      </c>
      <c r="I2918" s="152">
        <v>2000</v>
      </c>
      <c r="J2918" s="152">
        <v>2900</v>
      </c>
      <c r="K2918" s="152"/>
      <c r="L2918" s="155" t="s">
        <v>44</v>
      </c>
      <c r="M2918" s="156"/>
      <c r="N2918" s="157" t="s">
        <v>101</v>
      </c>
      <c r="O2918" s="158">
        <v>0</v>
      </c>
      <c r="P2918" s="158">
        <v>0</v>
      </c>
      <c r="Q2918" s="158">
        <v>0</v>
      </c>
      <c r="R2918" s="159"/>
      <c r="S2918" s="160"/>
      <c r="T2918" s="161"/>
      <c r="U2918" s="158">
        <f t="shared" ref="U2918:AD2918" si="1911">U2919+U2921</f>
        <v>0</v>
      </c>
      <c r="V2918" s="158">
        <f t="shared" si="1911"/>
        <v>0</v>
      </c>
      <c r="W2918" s="162">
        <f t="shared" si="1911"/>
        <v>0</v>
      </c>
      <c r="X2918" s="162">
        <f t="shared" si="1911"/>
        <v>0</v>
      </c>
      <c r="Y2918" s="158">
        <f t="shared" si="1911"/>
        <v>0</v>
      </c>
      <c r="Z2918" s="158">
        <f t="shared" si="1911"/>
        <v>0</v>
      </c>
      <c r="AA2918" s="162">
        <f t="shared" si="1911"/>
        <v>0</v>
      </c>
      <c r="AB2918" s="162">
        <f t="shared" si="1911"/>
        <v>0</v>
      </c>
      <c r="AC2918" s="158">
        <f t="shared" si="1911"/>
        <v>0</v>
      </c>
      <c r="AD2918" s="158">
        <f t="shared" si="1911"/>
        <v>0</v>
      </c>
      <c r="AE2918" s="158">
        <f t="shared" si="1866"/>
        <v>0</v>
      </c>
      <c r="AF2918" s="158">
        <f>AF2919+AF2921</f>
        <v>0</v>
      </c>
      <c r="AG2918" s="158">
        <f>AG2919+AG2921</f>
        <v>0</v>
      </c>
      <c r="AH2918" s="158">
        <f t="shared" si="1867"/>
        <v>0</v>
      </c>
      <c r="AI2918" s="158">
        <f>AI2919+AI2921</f>
        <v>0</v>
      </c>
      <c r="AJ2918" s="158">
        <f>AJ2919+AJ2921</f>
        <v>0</v>
      </c>
      <c r="AK2918" s="158">
        <f t="shared" si="1868"/>
        <v>0</v>
      </c>
      <c r="AL2918" s="158">
        <f>AL2919+AL2921</f>
        <v>0</v>
      </c>
      <c r="AM2918" s="158">
        <f>AM2919+AM2921</f>
        <v>0</v>
      </c>
      <c r="AN2918" s="158">
        <f t="shared" si="1869"/>
        <v>0</v>
      </c>
      <c r="AO2918" s="158">
        <f>AO2919+AO2921</f>
        <v>0</v>
      </c>
      <c r="AP2918" s="158">
        <f>AP2919+AP2921</f>
        <v>0</v>
      </c>
      <c r="AQ2918" s="158">
        <f t="shared" si="1870"/>
        <v>0</v>
      </c>
      <c r="AR2918" s="158">
        <f>AR2919+AR2921</f>
        <v>0</v>
      </c>
      <c r="AS2918" s="158">
        <f>AS2919+AS2921</f>
        <v>0</v>
      </c>
      <c r="AT2918" s="158">
        <f t="shared" si="1871"/>
        <v>0</v>
      </c>
      <c r="AU2918" s="158">
        <f>AU2919+AU2921</f>
        <v>0</v>
      </c>
      <c r="AV2918" s="158">
        <f>AV2919+AV2921</f>
        <v>0</v>
      </c>
      <c r="AW2918" s="158">
        <f t="shared" si="1873"/>
        <v>0</v>
      </c>
      <c r="AX2918" s="160"/>
      <c r="AY2918" s="161"/>
      <c r="AZ2918" s="160"/>
      <c r="BA2918" s="161"/>
      <c r="BB2918" s="160"/>
      <c r="BC2918" s="161"/>
      <c r="BD2918" s="160"/>
      <c r="BE2918" s="161"/>
    </row>
    <row r="2919" spans="2:57" ht="15.75" hidden="1">
      <c r="B2919" s="163">
        <v>2025</v>
      </c>
      <c r="C2919" s="163">
        <v>20</v>
      </c>
      <c r="D2919" s="164"/>
      <c r="E2919" s="165"/>
      <c r="F2919" s="163">
        <v>4</v>
      </c>
      <c r="G2919" s="163">
        <v>12</v>
      </c>
      <c r="H2919" s="163">
        <v>29</v>
      </c>
      <c r="I2919" s="163">
        <v>2000</v>
      </c>
      <c r="J2919" s="163">
        <v>2900</v>
      </c>
      <c r="K2919" s="163">
        <v>291</v>
      </c>
      <c r="L2919" s="166" t="s">
        <v>44</v>
      </c>
      <c r="M2919" s="167"/>
      <c r="N2919" s="168" t="s">
        <v>408</v>
      </c>
      <c r="O2919" s="169">
        <v>0</v>
      </c>
      <c r="P2919" s="169">
        <v>0</v>
      </c>
      <c r="Q2919" s="169">
        <v>0</v>
      </c>
      <c r="R2919" s="170"/>
      <c r="S2919" s="171"/>
      <c r="T2919" s="172"/>
      <c r="U2919" s="169">
        <f t="shared" ref="U2919:AD2919" si="1912">SUM(U2920)</f>
        <v>0</v>
      </c>
      <c r="V2919" s="169">
        <f t="shared" si="1912"/>
        <v>0</v>
      </c>
      <c r="W2919" s="173">
        <f t="shared" si="1912"/>
        <v>0</v>
      </c>
      <c r="X2919" s="173">
        <f t="shared" si="1912"/>
        <v>0</v>
      </c>
      <c r="Y2919" s="169">
        <f t="shared" si="1912"/>
        <v>0</v>
      </c>
      <c r="Z2919" s="169">
        <f t="shared" si="1912"/>
        <v>0</v>
      </c>
      <c r="AA2919" s="173">
        <f t="shared" si="1912"/>
        <v>0</v>
      </c>
      <c r="AB2919" s="173">
        <f t="shared" si="1912"/>
        <v>0</v>
      </c>
      <c r="AC2919" s="169">
        <f t="shared" si="1912"/>
        <v>0</v>
      </c>
      <c r="AD2919" s="169">
        <f t="shared" si="1912"/>
        <v>0</v>
      </c>
      <c r="AE2919" s="169">
        <f t="shared" si="1866"/>
        <v>0</v>
      </c>
      <c r="AF2919" s="169">
        <f>SUM(AF2920)</f>
        <v>0</v>
      </c>
      <c r="AG2919" s="169">
        <f>SUM(AG2920)</f>
        <v>0</v>
      </c>
      <c r="AH2919" s="169">
        <f t="shared" si="1867"/>
        <v>0</v>
      </c>
      <c r="AI2919" s="169">
        <f>SUM(AI2920)</f>
        <v>0</v>
      </c>
      <c r="AJ2919" s="169">
        <f>SUM(AJ2920)</f>
        <v>0</v>
      </c>
      <c r="AK2919" s="169">
        <f t="shared" si="1868"/>
        <v>0</v>
      </c>
      <c r="AL2919" s="169">
        <f>SUM(AL2920)</f>
        <v>0</v>
      </c>
      <c r="AM2919" s="169">
        <f>SUM(AM2920)</f>
        <v>0</v>
      </c>
      <c r="AN2919" s="169">
        <f t="shared" si="1869"/>
        <v>0</v>
      </c>
      <c r="AO2919" s="169">
        <f>SUM(AO2920)</f>
        <v>0</v>
      </c>
      <c r="AP2919" s="169">
        <f>SUM(AP2920)</f>
        <v>0</v>
      </c>
      <c r="AQ2919" s="169">
        <f t="shared" si="1870"/>
        <v>0</v>
      </c>
      <c r="AR2919" s="169">
        <f>SUM(AR2920)</f>
        <v>0</v>
      </c>
      <c r="AS2919" s="169">
        <f>SUM(AS2920)</f>
        <v>0</v>
      </c>
      <c r="AT2919" s="169">
        <f t="shared" si="1871"/>
        <v>0</v>
      </c>
      <c r="AU2919" s="169">
        <f>SUM(AU2920)</f>
        <v>0</v>
      </c>
      <c r="AV2919" s="169">
        <f>SUM(AV2920)</f>
        <v>0</v>
      </c>
      <c r="AW2919" s="169">
        <f t="shared" si="1873"/>
        <v>0</v>
      </c>
      <c r="AX2919" s="171"/>
      <c r="AY2919" s="172"/>
      <c r="AZ2919" s="171"/>
      <c r="BA2919" s="172"/>
      <c r="BB2919" s="171"/>
      <c r="BC2919" s="172"/>
      <c r="BD2919" s="171"/>
      <c r="BE2919" s="172"/>
    </row>
    <row r="2920" spans="2:57" ht="15.75" hidden="1">
      <c r="B2920" s="174">
        <v>2025</v>
      </c>
      <c r="C2920" s="174">
        <v>20</v>
      </c>
      <c r="D2920" s="175">
        <v>0</v>
      </c>
      <c r="E2920" s="176"/>
      <c r="F2920" s="174">
        <v>4</v>
      </c>
      <c r="G2920" s="174">
        <v>12</v>
      </c>
      <c r="H2920" s="174">
        <v>29</v>
      </c>
      <c r="I2920" s="174">
        <v>2000</v>
      </c>
      <c r="J2920" s="174">
        <v>2900</v>
      </c>
      <c r="K2920" s="174">
        <v>291</v>
      </c>
      <c r="L2920" s="177">
        <v>768</v>
      </c>
      <c r="M2920" s="178">
        <v>0</v>
      </c>
      <c r="N2920" s="179" t="s">
        <v>408</v>
      </c>
      <c r="O2920" s="180">
        <v>0</v>
      </c>
      <c r="P2920" s="180">
        <v>0</v>
      </c>
      <c r="Q2920" s="181">
        <v>0</v>
      </c>
      <c r="R2920" s="182" t="s">
        <v>82</v>
      </c>
      <c r="S2920" s="183">
        <v>0</v>
      </c>
      <c r="T2920" s="183">
        <v>0</v>
      </c>
      <c r="U2920" s="180">
        <v>0</v>
      </c>
      <c r="V2920" s="180">
        <v>0</v>
      </c>
      <c r="W2920" s="183">
        <v>0</v>
      </c>
      <c r="X2920" s="183">
        <v>0</v>
      </c>
      <c r="Y2920" s="180">
        <v>0</v>
      </c>
      <c r="Z2920" s="180">
        <v>0</v>
      </c>
      <c r="AA2920" s="183">
        <v>0</v>
      </c>
      <c r="AB2920" s="183">
        <v>0</v>
      </c>
      <c r="AC2920" s="180">
        <f>+O2920+U2920-Y2920</f>
        <v>0</v>
      </c>
      <c r="AD2920" s="180">
        <f>+P2920+V2920-Z2920</f>
        <v>0</v>
      </c>
      <c r="AE2920" s="181">
        <f t="shared" si="1866"/>
        <v>0</v>
      </c>
      <c r="AF2920" s="180">
        <v>0</v>
      </c>
      <c r="AG2920" s="180">
        <v>0</v>
      </c>
      <c r="AH2920" s="181">
        <f t="shared" si="1867"/>
        <v>0</v>
      </c>
      <c r="AI2920" s="180">
        <v>0</v>
      </c>
      <c r="AJ2920" s="180">
        <v>0</v>
      </c>
      <c r="AK2920" s="181">
        <f t="shared" si="1868"/>
        <v>0</v>
      </c>
      <c r="AL2920" s="180">
        <v>0</v>
      </c>
      <c r="AM2920" s="180">
        <v>0</v>
      </c>
      <c r="AN2920" s="181">
        <f t="shared" si="1869"/>
        <v>0</v>
      </c>
      <c r="AO2920" s="180">
        <v>0</v>
      </c>
      <c r="AP2920" s="180">
        <v>0</v>
      </c>
      <c r="AQ2920" s="181">
        <f t="shared" si="1870"/>
        <v>0</v>
      </c>
      <c r="AR2920" s="180">
        <v>0</v>
      </c>
      <c r="AS2920" s="180">
        <v>0</v>
      </c>
      <c r="AT2920" s="181">
        <f t="shared" si="1871"/>
        <v>0</v>
      </c>
      <c r="AU2920" s="180">
        <f>+AC2920-AF2920-AI2920-AL2920-AO2920-AR2920</f>
        <v>0</v>
      </c>
      <c r="AV2920" s="180">
        <f>+AD2920-AG2920-AJ2920-AM2920-AP2920-AS2920</f>
        <v>0</v>
      </c>
      <c r="AW2920" s="181">
        <f t="shared" si="1873"/>
        <v>0</v>
      </c>
      <c r="AX2920" s="183">
        <f>+S2920+W2920-AA2920</f>
        <v>0</v>
      </c>
      <c r="AY2920" s="183">
        <f>+T2920+X2920-AB2920</f>
        <v>0</v>
      </c>
      <c r="AZ2920" s="183"/>
      <c r="BA2920" s="183"/>
      <c r="BB2920" s="183"/>
      <c r="BC2920" s="183"/>
      <c r="BD2920" s="183">
        <f>+AX2920-AZ2920-BB2920</f>
        <v>0</v>
      </c>
      <c r="BE2920" s="183">
        <f>+AY2920-BA2920-BC2920</f>
        <v>0</v>
      </c>
    </row>
    <row r="2921" spans="2:57" ht="31.5" hidden="1">
      <c r="B2921" s="163">
        <v>2025</v>
      </c>
      <c r="C2921" s="163">
        <v>20</v>
      </c>
      <c r="D2921" s="164"/>
      <c r="E2921" s="165"/>
      <c r="F2921" s="163">
        <v>4</v>
      </c>
      <c r="G2921" s="163">
        <v>12</v>
      </c>
      <c r="H2921" s="163">
        <v>29</v>
      </c>
      <c r="I2921" s="163">
        <v>2000</v>
      </c>
      <c r="J2921" s="163">
        <v>2900</v>
      </c>
      <c r="K2921" s="163">
        <v>294</v>
      </c>
      <c r="L2921" s="166" t="s">
        <v>44</v>
      </c>
      <c r="M2921" s="167"/>
      <c r="N2921" s="168" t="s">
        <v>102</v>
      </c>
      <c r="O2921" s="169">
        <v>0</v>
      </c>
      <c r="P2921" s="169">
        <v>0</v>
      </c>
      <c r="Q2921" s="169">
        <v>0</v>
      </c>
      <c r="R2921" s="170"/>
      <c r="S2921" s="171"/>
      <c r="T2921" s="172"/>
      <c r="U2921" s="169">
        <f t="shared" ref="U2921:AD2921" si="1913">SUM(U2922)</f>
        <v>0</v>
      </c>
      <c r="V2921" s="169">
        <f t="shared" si="1913"/>
        <v>0</v>
      </c>
      <c r="W2921" s="173">
        <f t="shared" si="1913"/>
        <v>0</v>
      </c>
      <c r="X2921" s="173">
        <f t="shared" si="1913"/>
        <v>0</v>
      </c>
      <c r="Y2921" s="169">
        <f t="shared" si="1913"/>
        <v>0</v>
      </c>
      <c r="Z2921" s="169">
        <f t="shared" si="1913"/>
        <v>0</v>
      </c>
      <c r="AA2921" s="173">
        <f t="shared" si="1913"/>
        <v>0</v>
      </c>
      <c r="AB2921" s="173">
        <f t="shared" si="1913"/>
        <v>0</v>
      </c>
      <c r="AC2921" s="169">
        <f t="shared" si="1913"/>
        <v>0</v>
      </c>
      <c r="AD2921" s="169">
        <f t="shared" si="1913"/>
        <v>0</v>
      </c>
      <c r="AE2921" s="169">
        <f t="shared" si="1866"/>
        <v>0</v>
      </c>
      <c r="AF2921" s="169">
        <f>SUM(AF2922)</f>
        <v>0</v>
      </c>
      <c r="AG2921" s="169">
        <f>SUM(AG2922)</f>
        <v>0</v>
      </c>
      <c r="AH2921" s="169">
        <f t="shared" si="1867"/>
        <v>0</v>
      </c>
      <c r="AI2921" s="169">
        <f>SUM(AI2922)</f>
        <v>0</v>
      </c>
      <c r="AJ2921" s="169">
        <f>SUM(AJ2922)</f>
        <v>0</v>
      </c>
      <c r="AK2921" s="169">
        <f t="shared" si="1868"/>
        <v>0</v>
      </c>
      <c r="AL2921" s="169">
        <f>SUM(AL2922)</f>
        <v>0</v>
      </c>
      <c r="AM2921" s="169">
        <f>SUM(AM2922)</f>
        <v>0</v>
      </c>
      <c r="AN2921" s="169">
        <f t="shared" si="1869"/>
        <v>0</v>
      </c>
      <c r="AO2921" s="169">
        <f>SUM(AO2922)</f>
        <v>0</v>
      </c>
      <c r="AP2921" s="169">
        <f>SUM(AP2922)</f>
        <v>0</v>
      </c>
      <c r="AQ2921" s="169">
        <f t="shared" si="1870"/>
        <v>0</v>
      </c>
      <c r="AR2921" s="169">
        <f>SUM(AR2922)</f>
        <v>0</v>
      </c>
      <c r="AS2921" s="169">
        <f>SUM(AS2922)</f>
        <v>0</v>
      </c>
      <c r="AT2921" s="169">
        <f t="shared" si="1871"/>
        <v>0</v>
      </c>
      <c r="AU2921" s="169">
        <f>SUM(AU2922)</f>
        <v>0</v>
      </c>
      <c r="AV2921" s="169">
        <f>SUM(AV2922)</f>
        <v>0</v>
      </c>
      <c r="AW2921" s="169">
        <f t="shared" si="1873"/>
        <v>0</v>
      </c>
      <c r="AX2921" s="171"/>
      <c r="AY2921" s="172"/>
      <c r="AZ2921" s="171"/>
      <c r="BA2921" s="172"/>
      <c r="BB2921" s="171"/>
      <c r="BC2921" s="172"/>
      <c r="BD2921" s="171"/>
      <c r="BE2921" s="172"/>
    </row>
    <row r="2922" spans="2:57" ht="30" hidden="1">
      <c r="B2922" s="174">
        <v>2025</v>
      </c>
      <c r="C2922" s="174">
        <v>20</v>
      </c>
      <c r="D2922" s="175">
        <v>0</v>
      </c>
      <c r="E2922" s="176"/>
      <c r="F2922" s="174">
        <v>4</v>
      </c>
      <c r="G2922" s="174">
        <v>12</v>
      </c>
      <c r="H2922" s="174">
        <v>29</v>
      </c>
      <c r="I2922" s="174">
        <v>2000</v>
      </c>
      <c r="J2922" s="174">
        <v>2900</v>
      </c>
      <c r="K2922" s="174">
        <v>294</v>
      </c>
      <c r="L2922" s="177">
        <v>1246</v>
      </c>
      <c r="M2922" s="178">
        <v>0</v>
      </c>
      <c r="N2922" s="179" t="s">
        <v>1646</v>
      </c>
      <c r="O2922" s="180">
        <v>0</v>
      </c>
      <c r="P2922" s="180">
        <v>0</v>
      </c>
      <c r="Q2922" s="181">
        <v>0</v>
      </c>
      <c r="R2922" s="182" t="s">
        <v>82</v>
      </c>
      <c r="S2922" s="183">
        <v>0</v>
      </c>
      <c r="T2922" s="183">
        <v>0</v>
      </c>
      <c r="U2922" s="180">
        <v>0</v>
      </c>
      <c r="V2922" s="180">
        <v>0</v>
      </c>
      <c r="W2922" s="183">
        <v>0</v>
      </c>
      <c r="X2922" s="183">
        <v>0</v>
      </c>
      <c r="Y2922" s="180">
        <v>0</v>
      </c>
      <c r="Z2922" s="180">
        <v>0</v>
      </c>
      <c r="AA2922" s="183">
        <v>0</v>
      </c>
      <c r="AB2922" s="183">
        <v>0</v>
      </c>
      <c r="AC2922" s="180">
        <f>+O2922+U2922-Y2922</f>
        <v>0</v>
      </c>
      <c r="AD2922" s="180">
        <f>+P2922+V2922-Z2922</f>
        <v>0</v>
      </c>
      <c r="AE2922" s="181">
        <f t="shared" si="1866"/>
        <v>0</v>
      </c>
      <c r="AF2922" s="180">
        <v>0</v>
      </c>
      <c r="AG2922" s="180">
        <v>0</v>
      </c>
      <c r="AH2922" s="181">
        <f t="shared" si="1867"/>
        <v>0</v>
      </c>
      <c r="AI2922" s="180">
        <v>0</v>
      </c>
      <c r="AJ2922" s="180">
        <v>0</v>
      </c>
      <c r="AK2922" s="181">
        <f t="shared" si="1868"/>
        <v>0</v>
      </c>
      <c r="AL2922" s="180">
        <v>0</v>
      </c>
      <c r="AM2922" s="180">
        <v>0</v>
      </c>
      <c r="AN2922" s="181">
        <f t="shared" si="1869"/>
        <v>0</v>
      </c>
      <c r="AO2922" s="180">
        <v>0</v>
      </c>
      <c r="AP2922" s="180">
        <v>0</v>
      </c>
      <c r="AQ2922" s="181">
        <f t="shared" si="1870"/>
        <v>0</v>
      </c>
      <c r="AR2922" s="180">
        <v>0</v>
      </c>
      <c r="AS2922" s="180">
        <v>0</v>
      </c>
      <c r="AT2922" s="181">
        <f t="shared" si="1871"/>
        <v>0</v>
      </c>
      <c r="AU2922" s="180">
        <f>+AC2922-AF2922-AI2922-AL2922-AO2922-AR2922</f>
        <v>0</v>
      </c>
      <c r="AV2922" s="180">
        <f>+AD2922-AG2922-AJ2922-AM2922-AP2922-AS2922</f>
        <v>0</v>
      </c>
      <c r="AW2922" s="181">
        <f t="shared" si="1873"/>
        <v>0</v>
      </c>
      <c r="AX2922" s="183">
        <f>+S2922+W2922-AA2922</f>
        <v>0</v>
      </c>
      <c r="AY2922" s="183">
        <f>+T2922+X2922-AB2922</f>
        <v>0</v>
      </c>
      <c r="AZ2922" s="183"/>
      <c r="BA2922" s="183"/>
      <c r="BB2922" s="183"/>
      <c r="BC2922" s="183"/>
      <c r="BD2922" s="183">
        <f>+AX2922-AZ2922-BB2922</f>
        <v>0</v>
      </c>
      <c r="BE2922" s="183">
        <f>+AY2922-BA2922-BC2922</f>
        <v>0</v>
      </c>
    </row>
    <row r="2923" spans="2:57" ht="15.75" hidden="1">
      <c r="B2923" s="141">
        <v>2025</v>
      </c>
      <c r="C2923" s="141">
        <v>20</v>
      </c>
      <c r="D2923" s="142"/>
      <c r="E2923" s="143"/>
      <c r="F2923" s="141">
        <v>4</v>
      </c>
      <c r="G2923" s="141">
        <v>12</v>
      </c>
      <c r="H2923" s="141">
        <v>29</v>
      </c>
      <c r="I2923" s="141">
        <v>3000</v>
      </c>
      <c r="J2923" s="141"/>
      <c r="K2923" s="141"/>
      <c r="L2923" s="144" t="s">
        <v>44</v>
      </c>
      <c r="M2923" s="145"/>
      <c r="N2923" s="146" t="s">
        <v>46</v>
      </c>
      <c r="O2923" s="147">
        <v>0</v>
      </c>
      <c r="P2923" s="147">
        <v>0</v>
      </c>
      <c r="Q2923" s="147">
        <v>0</v>
      </c>
      <c r="R2923" s="148"/>
      <c r="S2923" s="149"/>
      <c r="T2923" s="150"/>
      <c r="U2923" s="147">
        <f t="shared" ref="U2923:AD2923" si="1914">U2924+U2931+U2936</f>
        <v>0</v>
      </c>
      <c r="V2923" s="147">
        <f t="shared" si="1914"/>
        <v>0</v>
      </c>
      <c r="W2923" s="151">
        <f t="shared" si="1914"/>
        <v>0</v>
      </c>
      <c r="X2923" s="151">
        <f t="shared" si="1914"/>
        <v>0</v>
      </c>
      <c r="Y2923" s="147">
        <f t="shared" si="1914"/>
        <v>0</v>
      </c>
      <c r="Z2923" s="147">
        <f t="shared" si="1914"/>
        <v>0</v>
      </c>
      <c r="AA2923" s="151">
        <f t="shared" si="1914"/>
        <v>0</v>
      </c>
      <c r="AB2923" s="151">
        <f t="shared" si="1914"/>
        <v>0</v>
      </c>
      <c r="AC2923" s="147">
        <f t="shared" si="1914"/>
        <v>0</v>
      </c>
      <c r="AD2923" s="147">
        <f t="shared" si="1914"/>
        <v>0</v>
      </c>
      <c r="AE2923" s="147">
        <f t="shared" si="1866"/>
        <v>0</v>
      </c>
      <c r="AF2923" s="147">
        <f>AF2924+AF2931+AF2936</f>
        <v>0</v>
      </c>
      <c r="AG2923" s="147">
        <f>AG2924+AG2931+AG2936</f>
        <v>0</v>
      </c>
      <c r="AH2923" s="147">
        <f t="shared" si="1867"/>
        <v>0</v>
      </c>
      <c r="AI2923" s="147">
        <f>AI2924+AI2931+AI2936</f>
        <v>0</v>
      </c>
      <c r="AJ2923" s="147">
        <f>AJ2924+AJ2931+AJ2936</f>
        <v>0</v>
      </c>
      <c r="AK2923" s="147">
        <f t="shared" si="1868"/>
        <v>0</v>
      </c>
      <c r="AL2923" s="147">
        <f>AL2924+AL2931+AL2936</f>
        <v>0</v>
      </c>
      <c r="AM2923" s="147">
        <f>AM2924+AM2931+AM2936</f>
        <v>0</v>
      </c>
      <c r="AN2923" s="147">
        <f t="shared" si="1869"/>
        <v>0</v>
      </c>
      <c r="AO2923" s="147">
        <f>AO2924+AO2931+AO2936</f>
        <v>0</v>
      </c>
      <c r="AP2923" s="147">
        <f>AP2924+AP2931+AP2936</f>
        <v>0</v>
      </c>
      <c r="AQ2923" s="147">
        <f t="shared" si="1870"/>
        <v>0</v>
      </c>
      <c r="AR2923" s="147">
        <f>AR2924+AR2931+AR2936</f>
        <v>0</v>
      </c>
      <c r="AS2923" s="147">
        <f>AS2924+AS2931+AS2936</f>
        <v>0</v>
      </c>
      <c r="AT2923" s="147">
        <f t="shared" si="1871"/>
        <v>0</v>
      </c>
      <c r="AU2923" s="147">
        <f>AU2924+AU2931+AU2936</f>
        <v>0</v>
      </c>
      <c r="AV2923" s="147">
        <f>AV2924+AV2931+AV2936</f>
        <v>0</v>
      </c>
      <c r="AW2923" s="147">
        <f t="shared" si="1873"/>
        <v>0</v>
      </c>
      <c r="AX2923" s="149"/>
      <c r="AY2923" s="150"/>
      <c r="AZ2923" s="149"/>
      <c r="BA2923" s="150"/>
      <c r="BB2923" s="149"/>
      <c r="BC2923" s="150"/>
      <c r="BD2923" s="149"/>
      <c r="BE2923" s="150"/>
    </row>
    <row r="2924" spans="2:57" ht="15.75" hidden="1">
      <c r="B2924" s="152">
        <v>2025</v>
      </c>
      <c r="C2924" s="152">
        <v>20</v>
      </c>
      <c r="D2924" s="153"/>
      <c r="E2924" s="154"/>
      <c r="F2924" s="152">
        <v>4</v>
      </c>
      <c r="G2924" s="152">
        <v>12</v>
      </c>
      <c r="H2924" s="152">
        <v>29</v>
      </c>
      <c r="I2924" s="152">
        <v>3000</v>
      </c>
      <c r="J2924" s="152">
        <v>3100</v>
      </c>
      <c r="K2924" s="152"/>
      <c r="L2924" s="155" t="s">
        <v>44</v>
      </c>
      <c r="M2924" s="156"/>
      <c r="N2924" s="157" t="s">
        <v>103</v>
      </c>
      <c r="O2924" s="158">
        <v>0</v>
      </c>
      <c r="P2924" s="158">
        <v>0</v>
      </c>
      <c r="Q2924" s="158">
        <v>0</v>
      </c>
      <c r="R2924" s="159"/>
      <c r="S2924" s="160"/>
      <c r="T2924" s="161"/>
      <c r="U2924" s="158">
        <f t="shared" ref="U2924:AD2924" si="1915">U2925+U2927+U2929</f>
        <v>0</v>
      </c>
      <c r="V2924" s="158">
        <f t="shared" si="1915"/>
        <v>0</v>
      </c>
      <c r="W2924" s="162">
        <f t="shared" si="1915"/>
        <v>0</v>
      </c>
      <c r="X2924" s="162">
        <f t="shared" si="1915"/>
        <v>0</v>
      </c>
      <c r="Y2924" s="158">
        <f t="shared" si="1915"/>
        <v>0</v>
      </c>
      <c r="Z2924" s="158">
        <f t="shared" si="1915"/>
        <v>0</v>
      </c>
      <c r="AA2924" s="162">
        <f t="shared" si="1915"/>
        <v>0</v>
      </c>
      <c r="AB2924" s="162">
        <f t="shared" si="1915"/>
        <v>0</v>
      </c>
      <c r="AC2924" s="158">
        <f t="shared" si="1915"/>
        <v>0</v>
      </c>
      <c r="AD2924" s="158">
        <f t="shared" si="1915"/>
        <v>0</v>
      </c>
      <c r="AE2924" s="158">
        <f t="shared" si="1866"/>
        <v>0</v>
      </c>
      <c r="AF2924" s="158">
        <f>AF2925+AF2927+AF2929</f>
        <v>0</v>
      </c>
      <c r="AG2924" s="158">
        <f>AG2925+AG2927+AG2929</f>
        <v>0</v>
      </c>
      <c r="AH2924" s="158">
        <f t="shared" si="1867"/>
        <v>0</v>
      </c>
      <c r="AI2924" s="158">
        <f>AI2925+AI2927+AI2929</f>
        <v>0</v>
      </c>
      <c r="AJ2924" s="158">
        <f>AJ2925+AJ2927+AJ2929</f>
        <v>0</v>
      </c>
      <c r="AK2924" s="158">
        <f t="shared" si="1868"/>
        <v>0</v>
      </c>
      <c r="AL2924" s="158">
        <f>AL2925+AL2927+AL2929</f>
        <v>0</v>
      </c>
      <c r="AM2924" s="158">
        <f>AM2925+AM2927+AM2929</f>
        <v>0</v>
      </c>
      <c r="AN2924" s="158">
        <f t="shared" si="1869"/>
        <v>0</v>
      </c>
      <c r="AO2924" s="158">
        <f>AO2925+AO2927+AO2929</f>
        <v>0</v>
      </c>
      <c r="AP2924" s="158">
        <f>AP2925+AP2927+AP2929</f>
        <v>0</v>
      </c>
      <c r="AQ2924" s="158">
        <f t="shared" si="1870"/>
        <v>0</v>
      </c>
      <c r="AR2924" s="158">
        <f>AR2925+AR2927+AR2929</f>
        <v>0</v>
      </c>
      <c r="AS2924" s="158">
        <f>AS2925+AS2927+AS2929</f>
        <v>0</v>
      </c>
      <c r="AT2924" s="158">
        <f t="shared" si="1871"/>
        <v>0</v>
      </c>
      <c r="AU2924" s="158">
        <f>AU2925+AU2927+AU2929</f>
        <v>0</v>
      </c>
      <c r="AV2924" s="158">
        <f>AV2925+AV2927+AV2929</f>
        <v>0</v>
      </c>
      <c r="AW2924" s="158">
        <f t="shared" si="1873"/>
        <v>0</v>
      </c>
      <c r="AX2924" s="160"/>
      <c r="AY2924" s="161"/>
      <c r="AZ2924" s="160"/>
      <c r="BA2924" s="161"/>
      <c r="BB2924" s="160"/>
      <c r="BC2924" s="161"/>
      <c r="BD2924" s="160"/>
      <c r="BE2924" s="161"/>
    </row>
    <row r="2925" spans="2:57" ht="15.75" hidden="1">
      <c r="B2925" s="163">
        <v>2025</v>
      </c>
      <c r="C2925" s="163">
        <v>20</v>
      </c>
      <c r="D2925" s="164"/>
      <c r="E2925" s="165"/>
      <c r="F2925" s="163">
        <v>4</v>
      </c>
      <c r="G2925" s="163">
        <v>12</v>
      </c>
      <c r="H2925" s="163">
        <v>29</v>
      </c>
      <c r="I2925" s="163">
        <v>3000</v>
      </c>
      <c r="J2925" s="163">
        <v>3100</v>
      </c>
      <c r="K2925" s="163">
        <v>311</v>
      </c>
      <c r="L2925" s="166" t="s">
        <v>44</v>
      </c>
      <c r="M2925" s="167"/>
      <c r="N2925" s="168" t="s">
        <v>104</v>
      </c>
      <c r="O2925" s="169">
        <v>0</v>
      </c>
      <c r="P2925" s="169">
        <v>0</v>
      </c>
      <c r="Q2925" s="169">
        <v>0</v>
      </c>
      <c r="R2925" s="170"/>
      <c r="S2925" s="171"/>
      <c r="T2925" s="172"/>
      <c r="U2925" s="169">
        <f t="shared" ref="U2925:AD2925" si="1916">SUM(U2926)</f>
        <v>0</v>
      </c>
      <c r="V2925" s="169">
        <f t="shared" si="1916"/>
        <v>0</v>
      </c>
      <c r="W2925" s="173">
        <f t="shared" si="1916"/>
        <v>0</v>
      </c>
      <c r="X2925" s="173">
        <f t="shared" si="1916"/>
        <v>0</v>
      </c>
      <c r="Y2925" s="169">
        <f t="shared" si="1916"/>
        <v>0</v>
      </c>
      <c r="Z2925" s="169">
        <f t="shared" si="1916"/>
        <v>0</v>
      </c>
      <c r="AA2925" s="173">
        <f t="shared" si="1916"/>
        <v>0</v>
      </c>
      <c r="AB2925" s="173">
        <f t="shared" si="1916"/>
        <v>0</v>
      </c>
      <c r="AC2925" s="169">
        <f t="shared" si="1916"/>
        <v>0</v>
      </c>
      <c r="AD2925" s="169">
        <f t="shared" si="1916"/>
        <v>0</v>
      </c>
      <c r="AE2925" s="169">
        <f t="shared" si="1866"/>
        <v>0</v>
      </c>
      <c r="AF2925" s="169">
        <f>SUM(AF2926)</f>
        <v>0</v>
      </c>
      <c r="AG2925" s="169">
        <f>SUM(AG2926)</f>
        <v>0</v>
      </c>
      <c r="AH2925" s="169">
        <f t="shared" si="1867"/>
        <v>0</v>
      </c>
      <c r="AI2925" s="169">
        <f>SUM(AI2926)</f>
        <v>0</v>
      </c>
      <c r="AJ2925" s="169">
        <f>SUM(AJ2926)</f>
        <v>0</v>
      </c>
      <c r="AK2925" s="169">
        <f t="shared" si="1868"/>
        <v>0</v>
      </c>
      <c r="AL2925" s="169">
        <f>SUM(AL2926)</f>
        <v>0</v>
      </c>
      <c r="AM2925" s="169">
        <f>SUM(AM2926)</f>
        <v>0</v>
      </c>
      <c r="AN2925" s="169">
        <f t="shared" si="1869"/>
        <v>0</v>
      </c>
      <c r="AO2925" s="169">
        <f>SUM(AO2926)</f>
        <v>0</v>
      </c>
      <c r="AP2925" s="169">
        <f>SUM(AP2926)</f>
        <v>0</v>
      </c>
      <c r="AQ2925" s="169">
        <f t="shared" si="1870"/>
        <v>0</v>
      </c>
      <c r="AR2925" s="169">
        <f>SUM(AR2926)</f>
        <v>0</v>
      </c>
      <c r="AS2925" s="169">
        <f>SUM(AS2926)</f>
        <v>0</v>
      </c>
      <c r="AT2925" s="169">
        <f t="shared" si="1871"/>
        <v>0</v>
      </c>
      <c r="AU2925" s="169">
        <f>SUM(AU2926)</f>
        <v>0</v>
      </c>
      <c r="AV2925" s="169">
        <f>SUM(AV2926)</f>
        <v>0</v>
      </c>
      <c r="AW2925" s="169">
        <f t="shared" si="1873"/>
        <v>0</v>
      </c>
      <c r="AX2925" s="171"/>
      <c r="AY2925" s="172"/>
      <c r="AZ2925" s="171"/>
      <c r="BA2925" s="172"/>
      <c r="BB2925" s="171"/>
      <c r="BC2925" s="172"/>
      <c r="BD2925" s="171"/>
      <c r="BE2925" s="172"/>
    </row>
    <row r="2926" spans="2:57" ht="15.75" hidden="1">
      <c r="B2926" s="174">
        <v>2025</v>
      </c>
      <c r="C2926" s="174">
        <v>20</v>
      </c>
      <c r="D2926" s="175">
        <v>0</v>
      </c>
      <c r="E2926" s="176"/>
      <c r="F2926" s="174">
        <v>4</v>
      </c>
      <c r="G2926" s="174">
        <v>12</v>
      </c>
      <c r="H2926" s="174">
        <v>29</v>
      </c>
      <c r="I2926" s="174">
        <v>3000</v>
      </c>
      <c r="J2926" s="174">
        <v>3100</v>
      </c>
      <c r="K2926" s="174">
        <v>311</v>
      </c>
      <c r="L2926" s="177">
        <v>1308</v>
      </c>
      <c r="M2926" s="178">
        <v>0</v>
      </c>
      <c r="N2926" s="179" t="s">
        <v>105</v>
      </c>
      <c r="O2926" s="180">
        <v>0</v>
      </c>
      <c r="P2926" s="180">
        <v>0</v>
      </c>
      <c r="Q2926" s="181">
        <v>0</v>
      </c>
      <c r="R2926" s="182" t="s">
        <v>50</v>
      </c>
      <c r="S2926" s="183">
        <v>0</v>
      </c>
      <c r="T2926" s="183">
        <v>0</v>
      </c>
      <c r="U2926" s="180">
        <v>0</v>
      </c>
      <c r="V2926" s="180">
        <v>0</v>
      </c>
      <c r="W2926" s="183">
        <v>0</v>
      </c>
      <c r="X2926" s="183">
        <v>0</v>
      </c>
      <c r="Y2926" s="180">
        <v>0</v>
      </c>
      <c r="Z2926" s="180">
        <v>0</v>
      </c>
      <c r="AA2926" s="183">
        <v>0</v>
      </c>
      <c r="AB2926" s="183">
        <v>0</v>
      </c>
      <c r="AC2926" s="180">
        <f>+O2926+U2926-Y2926</f>
        <v>0</v>
      </c>
      <c r="AD2926" s="180">
        <f>+P2926+V2926-Z2926</f>
        <v>0</v>
      </c>
      <c r="AE2926" s="181">
        <f t="shared" si="1866"/>
        <v>0</v>
      </c>
      <c r="AF2926" s="180">
        <v>0</v>
      </c>
      <c r="AG2926" s="180">
        <v>0</v>
      </c>
      <c r="AH2926" s="181">
        <f t="shared" si="1867"/>
        <v>0</v>
      </c>
      <c r="AI2926" s="180">
        <v>0</v>
      </c>
      <c r="AJ2926" s="180">
        <v>0</v>
      </c>
      <c r="AK2926" s="181">
        <f t="shared" si="1868"/>
        <v>0</v>
      </c>
      <c r="AL2926" s="180">
        <v>0</v>
      </c>
      <c r="AM2926" s="180">
        <v>0</v>
      </c>
      <c r="AN2926" s="181">
        <f t="shared" si="1869"/>
        <v>0</v>
      </c>
      <c r="AO2926" s="180">
        <v>0</v>
      </c>
      <c r="AP2926" s="180">
        <v>0</v>
      </c>
      <c r="AQ2926" s="181">
        <f t="shared" si="1870"/>
        <v>0</v>
      </c>
      <c r="AR2926" s="180">
        <v>0</v>
      </c>
      <c r="AS2926" s="180">
        <v>0</v>
      </c>
      <c r="AT2926" s="181">
        <f t="shared" si="1871"/>
        <v>0</v>
      </c>
      <c r="AU2926" s="180">
        <f>+AC2926-AF2926-AI2926-AL2926-AO2926-AR2926</f>
        <v>0</v>
      </c>
      <c r="AV2926" s="180">
        <f>+AD2926-AG2926-AJ2926-AM2926-AP2926-AS2926</f>
        <v>0</v>
      </c>
      <c r="AW2926" s="181">
        <f t="shared" si="1873"/>
        <v>0</v>
      </c>
      <c r="AX2926" s="183">
        <f>+S2926+W2926-AA2926</f>
        <v>0</v>
      </c>
      <c r="AY2926" s="183">
        <f>+T2926+X2926-AB2926</f>
        <v>0</v>
      </c>
      <c r="AZ2926" s="183"/>
      <c r="BA2926" s="183"/>
      <c r="BB2926" s="183"/>
      <c r="BC2926" s="183"/>
      <c r="BD2926" s="183">
        <f>+AX2926-AZ2926-BB2926</f>
        <v>0</v>
      </c>
      <c r="BE2926" s="183">
        <f>+AY2926-BA2926-BC2926</f>
        <v>0</v>
      </c>
    </row>
    <row r="2927" spans="2:57" ht="31.5" hidden="1">
      <c r="B2927" s="163">
        <v>2025</v>
      </c>
      <c r="C2927" s="163">
        <v>20</v>
      </c>
      <c r="D2927" s="164"/>
      <c r="E2927" s="165"/>
      <c r="F2927" s="163">
        <v>4</v>
      </c>
      <c r="G2927" s="163">
        <v>12</v>
      </c>
      <c r="H2927" s="163">
        <v>29</v>
      </c>
      <c r="I2927" s="163">
        <v>3000</v>
      </c>
      <c r="J2927" s="163">
        <v>3100</v>
      </c>
      <c r="K2927" s="163">
        <v>317</v>
      </c>
      <c r="L2927" s="166" t="s">
        <v>44</v>
      </c>
      <c r="M2927" s="167"/>
      <c r="N2927" s="168" t="s">
        <v>106</v>
      </c>
      <c r="O2927" s="169">
        <v>0</v>
      </c>
      <c r="P2927" s="169">
        <v>0</v>
      </c>
      <c r="Q2927" s="169">
        <v>0</v>
      </c>
      <c r="R2927" s="170"/>
      <c r="S2927" s="171"/>
      <c r="T2927" s="172"/>
      <c r="U2927" s="169">
        <f t="shared" ref="U2927:AD2927" si="1917">SUM(U2928:U2928)</f>
        <v>0</v>
      </c>
      <c r="V2927" s="169">
        <f t="shared" si="1917"/>
        <v>0</v>
      </c>
      <c r="W2927" s="173">
        <f t="shared" si="1917"/>
        <v>0</v>
      </c>
      <c r="X2927" s="173">
        <f t="shared" si="1917"/>
        <v>0</v>
      </c>
      <c r="Y2927" s="169">
        <f t="shared" si="1917"/>
        <v>0</v>
      </c>
      <c r="Z2927" s="169">
        <f t="shared" si="1917"/>
        <v>0</v>
      </c>
      <c r="AA2927" s="173">
        <f t="shared" si="1917"/>
        <v>0</v>
      </c>
      <c r="AB2927" s="173">
        <f t="shared" si="1917"/>
        <v>0</v>
      </c>
      <c r="AC2927" s="169">
        <f t="shared" si="1917"/>
        <v>0</v>
      </c>
      <c r="AD2927" s="169">
        <f t="shared" si="1917"/>
        <v>0</v>
      </c>
      <c r="AE2927" s="169">
        <f t="shared" si="1866"/>
        <v>0</v>
      </c>
      <c r="AF2927" s="169">
        <f>SUM(AF2928:AF2928)</f>
        <v>0</v>
      </c>
      <c r="AG2927" s="169">
        <f>SUM(AG2928:AG2928)</f>
        <v>0</v>
      </c>
      <c r="AH2927" s="169">
        <f t="shared" si="1867"/>
        <v>0</v>
      </c>
      <c r="AI2927" s="169">
        <f>SUM(AI2928:AI2928)</f>
        <v>0</v>
      </c>
      <c r="AJ2927" s="169">
        <f>SUM(AJ2928:AJ2928)</f>
        <v>0</v>
      </c>
      <c r="AK2927" s="169">
        <f t="shared" si="1868"/>
        <v>0</v>
      </c>
      <c r="AL2927" s="169">
        <f>SUM(AL2928:AL2928)</f>
        <v>0</v>
      </c>
      <c r="AM2927" s="169">
        <f>SUM(AM2928:AM2928)</f>
        <v>0</v>
      </c>
      <c r="AN2927" s="169">
        <f t="shared" si="1869"/>
        <v>0</v>
      </c>
      <c r="AO2927" s="169">
        <f>SUM(AO2928:AO2928)</f>
        <v>0</v>
      </c>
      <c r="AP2927" s="169">
        <f>SUM(AP2928:AP2928)</f>
        <v>0</v>
      </c>
      <c r="AQ2927" s="169">
        <f t="shared" si="1870"/>
        <v>0</v>
      </c>
      <c r="AR2927" s="169">
        <f>SUM(AR2928:AR2928)</f>
        <v>0</v>
      </c>
      <c r="AS2927" s="169">
        <f>SUM(AS2928:AS2928)</f>
        <v>0</v>
      </c>
      <c r="AT2927" s="169">
        <f t="shared" si="1871"/>
        <v>0</v>
      </c>
      <c r="AU2927" s="169">
        <f>SUM(AU2928:AU2928)</f>
        <v>0</v>
      </c>
      <c r="AV2927" s="169">
        <f>SUM(AV2928:AV2928)</f>
        <v>0</v>
      </c>
      <c r="AW2927" s="169">
        <f t="shared" si="1873"/>
        <v>0</v>
      </c>
      <c r="AX2927" s="171"/>
      <c r="AY2927" s="172"/>
      <c r="AZ2927" s="171"/>
      <c r="BA2927" s="172"/>
      <c r="BB2927" s="171"/>
      <c r="BC2927" s="172"/>
      <c r="BD2927" s="171"/>
      <c r="BE2927" s="172"/>
    </row>
    <row r="2928" spans="2:57" ht="30" hidden="1">
      <c r="B2928" s="174">
        <v>2025</v>
      </c>
      <c r="C2928" s="174">
        <v>20</v>
      </c>
      <c r="D2928" s="175">
        <v>0</v>
      </c>
      <c r="E2928" s="176"/>
      <c r="F2928" s="174">
        <v>4</v>
      </c>
      <c r="G2928" s="174">
        <v>12</v>
      </c>
      <c r="H2928" s="174">
        <v>29</v>
      </c>
      <c r="I2928" s="174">
        <v>3000</v>
      </c>
      <c r="J2928" s="174">
        <v>3100</v>
      </c>
      <c r="K2928" s="174">
        <v>317</v>
      </c>
      <c r="L2928" s="177">
        <v>1313</v>
      </c>
      <c r="M2928" s="178">
        <v>0</v>
      </c>
      <c r="N2928" s="179" t="s">
        <v>1657</v>
      </c>
      <c r="O2928" s="180">
        <v>0</v>
      </c>
      <c r="P2928" s="180">
        <v>0</v>
      </c>
      <c r="Q2928" s="181">
        <v>0</v>
      </c>
      <c r="R2928" s="182" t="s">
        <v>50</v>
      </c>
      <c r="S2928" s="183">
        <v>0</v>
      </c>
      <c r="T2928" s="183">
        <v>0</v>
      </c>
      <c r="U2928" s="180">
        <v>0</v>
      </c>
      <c r="V2928" s="180">
        <v>0</v>
      </c>
      <c r="W2928" s="183">
        <v>0</v>
      </c>
      <c r="X2928" s="183">
        <v>0</v>
      </c>
      <c r="Y2928" s="180">
        <v>0</v>
      </c>
      <c r="Z2928" s="180">
        <v>0</v>
      </c>
      <c r="AA2928" s="183">
        <v>0</v>
      </c>
      <c r="AB2928" s="183">
        <v>0</v>
      </c>
      <c r="AC2928" s="180">
        <f>+O2928+U2928-Y2928</f>
        <v>0</v>
      </c>
      <c r="AD2928" s="180">
        <f>+P2928+V2928-Z2928</f>
        <v>0</v>
      </c>
      <c r="AE2928" s="181">
        <f t="shared" si="1866"/>
        <v>0</v>
      </c>
      <c r="AF2928" s="180">
        <v>0</v>
      </c>
      <c r="AG2928" s="180">
        <v>0</v>
      </c>
      <c r="AH2928" s="181">
        <f t="shared" si="1867"/>
        <v>0</v>
      </c>
      <c r="AI2928" s="180">
        <v>0</v>
      </c>
      <c r="AJ2928" s="180">
        <v>0</v>
      </c>
      <c r="AK2928" s="181">
        <f t="shared" si="1868"/>
        <v>0</v>
      </c>
      <c r="AL2928" s="180">
        <v>0</v>
      </c>
      <c r="AM2928" s="180">
        <v>0</v>
      </c>
      <c r="AN2928" s="181">
        <f t="shared" si="1869"/>
        <v>0</v>
      </c>
      <c r="AO2928" s="180">
        <v>0</v>
      </c>
      <c r="AP2928" s="180">
        <v>0</v>
      </c>
      <c r="AQ2928" s="181">
        <f t="shared" si="1870"/>
        <v>0</v>
      </c>
      <c r="AR2928" s="180">
        <v>0</v>
      </c>
      <c r="AS2928" s="180">
        <v>0</v>
      </c>
      <c r="AT2928" s="181">
        <f t="shared" si="1871"/>
        <v>0</v>
      </c>
      <c r="AU2928" s="180">
        <f>+AC2928-AF2928-AI2928-AL2928-AO2928-AR2928</f>
        <v>0</v>
      </c>
      <c r="AV2928" s="180">
        <f>+AD2928-AG2928-AJ2928-AM2928-AP2928-AS2928</f>
        <v>0</v>
      </c>
      <c r="AW2928" s="181">
        <f t="shared" si="1873"/>
        <v>0</v>
      </c>
      <c r="AX2928" s="183">
        <f>+S2928+W2928-AA2928</f>
        <v>0</v>
      </c>
      <c r="AY2928" s="183">
        <f>+T2928+X2928-AB2928</f>
        <v>0</v>
      </c>
      <c r="AZ2928" s="183"/>
      <c r="BA2928" s="183"/>
      <c r="BB2928" s="183"/>
      <c r="BC2928" s="183"/>
      <c r="BD2928" s="183">
        <f>+AX2928-AZ2928-BB2928</f>
        <v>0</v>
      </c>
      <c r="BE2928" s="183">
        <f>+AY2928-BA2928-BC2928</f>
        <v>0</v>
      </c>
    </row>
    <row r="2929" spans="2:57" ht="15.75" hidden="1">
      <c r="B2929" s="163">
        <v>2025</v>
      </c>
      <c r="C2929" s="163">
        <v>20</v>
      </c>
      <c r="D2929" s="164"/>
      <c r="E2929" s="165"/>
      <c r="F2929" s="163">
        <v>4</v>
      </c>
      <c r="G2929" s="163">
        <v>12</v>
      </c>
      <c r="H2929" s="163">
        <v>29</v>
      </c>
      <c r="I2929" s="163">
        <v>3000</v>
      </c>
      <c r="J2929" s="163">
        <v>3100</v>
      </c>
      <c r="K2929" s="163">
        <v>319</v>
      </c>
      <c r="L2929" s="166" t="s">
        <v>44</v>
      </c>
      <c r="M2929" s="167"/>
      <c r="N2929" s="168" t="s">
        <v>1276</v>
      </c>
      <c r="O2929" s="169">
        <v>0</v>
      </c>
      <c r="P2929" s="169">
        <v>0</v>
      </c>
      <c r="Q2929" s="169">
        <v>0</v>
      </c>
      <c r="R2929" s="170"/>
      <c r="S2929" s="171"/>
      <c r="T2929" s="172"/>
      <c r="U2929" s="169">
        <f t="shared" ref="U2929:AD2929" si="1918">SUM(U2930)</f>
        <v>0</v>
      </c>
      <c r="V2929" s="169">
        <f t="shared" si="1918"/>
        <v>0</v>
      </c>
      <c r="W2929" s="173">
        <f t="shared" si="1918"/>
        <v>0</v>
      </c>
      <c r="X2929" s="173">
        <f t="shared" si="1918"/>
        <v>0</v>
      </c>
      <c r="Y2929" s="169">
        <f t="shared" si="1918"/>
        <v>0</v>
      </c>
      <c r="Z2929" s="169">
        <f t="shared" si="1918"/>
        <v>0</v>
      </c>
      <c r="AA2929" s="173">
        <f t="shared" si="1918"/>
        <v>0</v>
      </c>
      <c r="AB2929" s="173">
        <f t="shared" si="1918"/>
        <v>0</v>
      </c>
      <c r="AC2929" s="169">
        <f t="shared" si="1918"/>
        <v>0</v>
      </c>
      <c r="AD2929" s="169">
        <f t="shared" si="1918"/>
        <v>0</v>
      </c>
      <c r="AE2929" s="169">
        <f t="shared" si="1866"/>
        <v>0</v>
      </c>
      <c r="AF2929" s="169">
        <f>SUM(AF2930)</f>
        <v>0</v>
      </c>
      <c r="AG2929" s="169">
        <f>SUM(AG2930)</f>
        <v>0</v>
      </c>
      <c r="AH2929" s="169">
        <f t="shared" si="1867"/>
        <v>0</v>
      </c>
      <c r="AI2929" s="169">
        <f>SUM(AI2930)</f>
        <v>0</v>
      </c>
      <c r="AJ2929" s="169">
        <f>SUM(AJ2930)</f>
        <v>0</v>
      </c>
      <c r="AK2929" s="169">
        <f t="shared" si="1868"/>
        <v>0</v>
      </c>
      <c r="AL2929" s="169">
        <f>SUM(AL2930)</f>
        <v>0</v>
      </c>
      <c r="AM2929" s="169">
        <f>SUM(AM2930)</f>
        <v>0</v>
      </c>
      <c r="AN2929" s="169">
        <f t="shared" si="1869"/>
        <v>0</v>
      </c>
      <c r="AO2929" s="169">
        <f>SUM(AO2930)</f>
        <v>0</v>
      </c>
      <c r="AP2929" s="169">
        <f>SUM(AP2930)</f>
        <v>0</v>
      </c>
      <c r="AQ2929" s="169">
        <f t="shared" si="1870"/>
        <v>0</v>
      </c>
      <c r="AR2929" s="169">
        <f>SUM(AR2930)</f>
        <v>0</v>
      </c>
      <c r="AS2929" s="169">
        <f>SUM(AS2930)</f>
        <v>0</v>
      </c>
      <c r="AT2929" s="169">
        <f t="shared" si="1871"/>
        <v>0</v>
      </c>
      <c r="AU2929" s="169">
        <f>SUM(AU2930)</f>
        <v>0</v>
      </c>
      <c r="AV2929" s="169">
        <f>SUM(AV2930)</f>
        <v>0</v>
      </c>
      <c r="AW2929" s="169">
        <f t="shared" si="1873"/>
        <v>0</v>
      </c>
      <c r="AX2929" s="171"/>
      <c r="AY2929" s="172"/>
      <c r="AZ2929" s="171"/>
      <c r="BA2929" s="172"/>
      <c r="BB2929" s="171"/>
      <c r="BC2929" s="172"/>
      <c r="BD2929" s="171"/>
      <c r="BE2929" s="172"/>
    </row>
    <row r="2930" spans="2:57" ht="15.75" hidden="1">
      <c r="B2930" s="174">
        <v>2025</v>
      </c>
      <c r="C2930" s="174">
        <v>20</v>
      </c>
      <c r="D2930" s="175">
        <v>0</v>
      </c>
      <c r="E2930" s="176"/>
      <c r="F2930" s="174">
        <v>4</v>
      </c>
      <c r="G2930" s="174">
        <v>12</v>
      </c>
      <c r="H2930" s="174">
        <v>29</v>
      </c>
      <c r="I2930" s="174">
        <v>3000</v>
      </c>
      <c r="J2930" s="174">
        <v>3100</v>
      </c>
      <c r="K2930" s="174">
        <v>319</v>
      </c>
      <c r="L2930" s="177">
        <v>1323</v>
      </c>
      <c r="M2930" s="178">
        <v>0</v>
      </c>
      <c r="N2930" s="179" t="s">
        <v>1536</v>
      </c>
      <c r="O2930" s="180">
        <v>0</v>
      </c>
      <c r="P2930" s="180">
        <v>0</v>
      </c>
      <c r="Q2930" s="181">
        <v>0</v>
      </c>
      <c r="R2930" s="182" t="s">
        <v>50</v>
      </c>
      <c r="S2930" s="183">
        <v>0</v>
      </c>
      <c r="T2930" s="183">
        <v>0</v>
      </c>
      <c r="U2930" s="180">
        <v>0</v>
      </c>
      <c r="V2930" s="180">
        <v>0</v>
      </c>
      <c r="W2930" s="183">
        <v>0</v>
      </c>
      <c r="X2930" s="183">
        <v>0</v>
      </c>
      <c r="Y2930" s="180">
        <v>0</v>
      </c>
      <c r="Z2930" s="180">
        <v>0</v>
      </c>
      <c r="AA2930" s="183">
        <v>0</v>
      </c>
      <c r="AB2930" s="183">
        <v>0</v>
      </c>
      <c r="AC2930" s="180">
        <f>+O2930+U2930-Y2930</f>
        <v>0</v>
      </c>
      <c r="AD2930" s="180">
        <f>+P2930+V2930-Z2930</f>
        <v>0</v>
      </c>
      <c r="AE2930" s="181">
        <f t="shared" si="1866"/>
        <v>0</v>
      </c>
      <c r="AF2930" s="180">
        <v>0</v>
      </c>
      <c r="AG2930" s="180">
        <v>0</v>
      </c>
      <c r="AH2930" s="181">
        <f t="shared" si="1867"/>
        <v>0</v>
      </c>
      <c r="AI2930" s="180">
        <v>0</v>
      </c>
      <c r="AJ2930" s="180">
        <v>0</v>
      </c>
      <c r="AK2930" s="181">
        <f t="shared" si="1868"/>
        <v>0</v>
      </c>
      <c r="AL2930" s="180">
        <v>0</v>
      </c>
      <c r="AM2930" s="180">
        <v>0</v>
      </c>
      <c r="AN2930" s="181">
        <f t="shared" si="1869"/>
        <v>0</v>
      </c>
      <c r="AO2930" s="180">
        <v>0</v>
      </c>
      <c r="AP2930" s="180">
        <v>0</v>
      </c>
      <c r="AQ2930" s="181">
        <f t="shared" si="1870"/>
        <v>0</v>
      </c>
      <c r="AR2930" s="180">
        <v>0</v>
      </c>
      <c r="AS2930" s="180">
        <v>0</v>
      </c>
      <c r="AT2930" s="181">
        <f t="shared" si="1871"/>
        <v>0</v>
      </c>
      <c r="AU2930" s="180">
        <f>+AC2930-AF2930-AI2930-AL2930-AO2930-AR2930</f>
        <v>0</v>
      </c>
      <c r="AV2930" s="180">
        <f>+AD2930-AG2930-AJ2930-AM2930-AP2930-AS2930</f>
        <v>0</v>
      </c>
      <c r="AW2930" s="181">
        <f t="shared" si="1873"/>
        <v>0</v>
      </c>
      <c r="AX2930" s="183">
        <f>+S2930+W2930-AA2930</f>
        <v>0</v>
      </c>
      <c r="AY2930" s="183">
        <f>+T2930+X2930-AB2930</f>
        <v>0</v>
      </c>
      <c r="AZ2930" s="183"/>
      <c r="BA2930" s="183"/>
      <c r="BB2930" s="183"/>
      <c r="BC2930" s="183"/>
      <c r="BD2930" s="183">
        <f>+AX2930-AZ2930-BB2930</f>
        <v>0</v>
      </c>
      <c r="BE2930" s="183">
        <f>+AY2930-BA2930-BC2930</f>
        <v>0</v>
      </c>
    </row>
    <row r="2931" spans="2:57" ht="31.5" hidden="1">
      <c r="B2931" s="152">
        <v>2025</v>
      </c>
      <c r="C2931" s="152">
        <v>20</v>
      </c>
      <c r="D2931" s="153"/>
      <c r="E2931" s="154"/>
      <c r="F2931" s="152">
        <v>4</v>
      </c>
      <c r="G2931" s="152">
        <v>12</v>
      </c>
      <c r="H2931" s="152">
        <v>29</v>
      </c>
      <c r="I2931" s="152">
        <v>3000</v>
      </c>
      <c r="J2931" s="152">
        <v>3500</v>
      </c>
      <c r="K2931" s="152"/>
      <c r="L2931" s="155" t="s">
        <v>44</v>
      </c>
      <c r="M2931" s="156"/>
      <c r="N2931" s="157" t="s">
        <v>122</v>
      </c>
      <c r="O2931" s="158">
        <v>0</v>
      </c>
      <c r="P2931" s="158">
        <v>0</v>
      </c>
      <c r="Q2931" s="158">
        <v>0</v>
      </c>
      <c r="R2931" s="159"/>
      <c r="S2931" s="160"/>
      <c r="T2931" s="161"/>
      <c r="U2931" s="158">
        <f t="shared" ref="U2931:AD2931" si="1919">U2932+U2934</f>
        <v>0</v>
      </c>
      <c r="V2931" s="158">
        <f t="shared" si="1919"/>
        <v>0</v>
      </c>
      <c r="W2931" s="162">
        <f t="shared" si="1919"/>
        <v>0</v>
      </c>
      <c r="X2931" s="162">
        <f t="shared" si="1919"/>
        <v>0</v>
      </c>
      <c r="Y2931" s="158">
        <f t="shared" si="1919"/>
        <v>0</v>
      </c>
      <c r="Z2931" s="158">
        <f t="shared" si="1919"/>
        <v>0</v>
      </c>
      <c r="AA2931" s="162">
        <f t="shared" si="1919"/>
        <v>0</v>
      </c>
      <c r="AB2931" s="162">
        <f t="shared" si="1919"/>
        <v>0</v>
      </c>
      <c r="AC2931" s="158">
        <f t="shared" si="1919"/>
        <v>0</v>
      </c>
      <c r="AD2931" s="158">
        <f t="shared" si="1919"/>
        <v>0</v>
      </c>
      <c r="AE2931" s="158">
        <f t="shared" si="1866"/>
        <v>0</v>
      </c>
      <c r="AF2931" s="158">
        <f>AF2932+AF2934</f>
        <v>0</v>
      </c>
      <c r="AG2931" s="158">
        <f>AG2932+AG2934</f>
        <v>0</v>
      </c>
      <c r="AH2931" s="158">
        <f t="shared" si="1867"/>
        <v>0</v>
      </c>
      <c r="AI2931" s="158">
        <f>AI2932+AI2934</f>
        <v>0</v>
      </c>
      <c r="AJ2931" s="158">
        <f>AJ2932+AJ2934</f>
        <v>0</v>
      </c>
      <c r="AK2931" s="158">
        <f t="shared" si="1868"/>
        <v>0</v>
      </c>
      <c r="AL2931" s="158">
        <f>AL2932+AL2934</f>
        <v>0</v>
      </c>
      <c r="AM2931" s="158">
        <f>AM2932+AM2934</f>
        <v>0</v>
      </c>
      <c r="AN2931" s="158">
        <f t="shared" si="1869"/>
        <v>0</v>
      </c>
      <c r="AO2931" s="158">
        <f>AO2932+AO2934</f>
        <v>0</v>
      </c>
      <c r="AP2931" s="158">
        <f>AP2932+AP2934</f>
        <v>0</v>
      </c>
      <c r="AQ2931" s="158">
        <f t="shared" si="1870"/>
        <v>0</v>
      </c>
      <c r="AR2931" s="158">
        <f>AR2932+AR2934</f>
        <v>0</v>
      </c>
      <c r="AS2931" s="158">
        <f>AS2932+AS2934</f>
        <v>0</v>
      </c>
      <c r="AT2931" s="158">
        <f t="shared" si="1871"/>
        <v>0</v>
      </c>
      <c r="AU2931" s="158">
        <f>AU2932+AU2934</f>
        <v>0</v>
      </c>
      <c r="AV2931" s="158">
        <f>AV2932+AV2934</f>
        <v>0</v>
      </c>
      <c r="AW2931" s="158">
        <f t="shared" si="1873"/>
        <v>0</v>
      </c>
      <c r="AX2931" s="160"/>
      <c r="AY2931" s="161"/>
      <c r="AZ2931" s="160"/>
      <c r="BA2931" s="161"/>
      <c r="BB2931" s="160"/>
      <c r="BC2931" s="161"/>
      <c r="BD2931" s="160"/>
      <c r="BE2931" s="161"/>
    </row>
    <row r="2932" spans="2:57" ht="31.5" hidden="1">
      <c r="B2932" s="163">
        <v>2025</v>
      </c>
      <c r="C2932" s="163">
        <v>20</v>
      </c>
      <c r="D2932" s="164"/>
      <c r="E2932" s="165"/>
      <c r="F2932" s="163">
        <v>4</v>
      </c>
      <c r="G2932" s="163">
        <v>12</v>
      </c>
      <c r="H2932" s="163">
        <v>29</v>
      </c>
      <c r="I2932" s="163">
        <v>3000</v>
      </c>
      <c r="J2932" s="163">
        <v>3500</v>
      </c>
      <c r="K2932" s="163">
        <v>353</v>
      </c>
      <c r="L2932" s="166" t="s">
        <v>44</v>
      </c>
      <c r="M2932" s="167"/>
      <c r="N2932" s="168" t="s">
        <v>888</v>
      </c>
      <c r="O2932" s="169">
        <v>0</v>
      </c>
      <c r="P2932" s="169">
        <v>0</v>
      </c>
      <c r="Q2932" s="169">
        <v>0</v>
      </c>
      <c r="R2932" s="170"/>
      <c r="S2932" s="171"/>
      <c r="T2932" s="172"/>
      <c r="U2932" s="169">
        <f t="shared" ref="U2932:AD2932" si="1920">SUM(U2933)</f>
        <v>0</v>
      </c>
      <c r="V2932" s="169">
        <f t="shared" si="1920"/>
        <v>0</v>
      </c>
      <c r="W2932" s="173">
        <f t="shared" si="1920"/>
        <v>0</v>
      </c>
      <c r="X2932" s="173">
        <f t="shared" si="1920"/>
        <v>0</v>
      </c>
      <c r="Y2932" s="169">
        <f t="shared" si="1920"/>
        <v>0</v>
      </c>
      <c r="Z2932" s="169">
        <f t="shared" si="1920"/>
        <v>0</v>
      </c>
      <c r="AA2932" s="173">
        <f t="shared" si="1920"/>
        <v>0</v>
      </c>
      <c r="AB2932" s="173">
        <f t="shared" si="1920"/>
        <v>0</v>
      </c>
      <c r="AC2932" s="169">
        <f t="shared" si="1920"/>
        <v>0</v>
      </c>
      <c r="AD2932" s="169">
        <f t="shared" si="1920"/>
        <v>0</v>
      </c>
      <c r="AE2932" s="169">
        <f t="shared" si="1866"/>
        <v>0</v>
      </c>
      <c r="AF2932" s="169">
        <f>SUM(AF2933)</f>
        <v>0</v>
      </c>
      <c r="AG2932" s="169">
        <f>SUM(AG2933)</f>
        <v>0</v>
      </c>
      <c r="AH2932" s="169">
        <f t="shared" si="1867"/>
        <v>0</v>
      </c>
      <c r="AI2932" s="169">
        <f>SUM(AI2933)</f>
        <v>0</v>
      </c>
      <c r="AJ2932" s="169">
        <f>SUM(AJ2933)</f>
        <v>0</v>
      </c>
      <c r="AK2932" s="169">
        <f t="shared" si="1868"/>
        <v>0</v>
      </c>
      <c r="AL2932" s="169">
        <f>SUM(AL2933)</f>
        <v>0</v>
      </c>
      <c r="AM2932" s="169">
        <f>SUM(AM2933)</f>
        <v>0</v>
      </c>
      <c r="AN2932" s="169">
        <f t="shared" si="1869"/>
        <v>0</v>
      </c>
      <c r="AO2932" s="169">
        <f>SUM(AO2933)</f>
        <v>0</v>
      </c>
      <c r="AP2932" s="169">
        <f>SUM(AP2933)</f>
        <v>0</v>
      </c>
      <c r="AQ2932" s="169">
        <f t="shared" si="1870"/>
        <v>0</v>
      </c>
      <c r="AR2932" s="169">
        <f>SUM(AR2933)</f>
        <v>0</v>
      </c>
      <c r="AS2932" s="169">
        <f>SUM(AS2933)</f>
        <v>0</v>
      </c>
      <c r="AT2932" s="169">
        <f t="shared" si="1871"/>
        <v>0</v>
      </c>
      <c r="AU2932" s="169">
        <f>SUM(AU2933)</f>
        <v>0</v>
      </c>
      <c r="AV2932" s="169">
        <f>SUM(AV2933)</f>
        <v>0</v>
      </c>
      <c r="AW2932" s="169">
        <f t="shared" si="1873"/>
        <v>0</v>
      </c>
      <c r="AX2932" s="171"/>
      <c r="AY2932" s="172"/>
      <c r="AZ2932" s="171"/>
      <c r="BA2932" s="172"/>
      <c r="BB2932" s="171"/>
      <c r="BC2932" s="172"/>
      <c r="BD2932" s="171"/>
      <c r="BE2932" s="172"/>
    </row>
    <row r="2933" spans="2:57" ht="15.75" hidden="1">
      <c r="B2933" s="174">
        <v>2025</v>
      </c>
      <c r="C2933" s="174">
        <v>20</v>
      </c>
      <c r="D2933" s="175">
        <v>0</v>
      </c>
      <c r="E2933" s="176"/>
      <c r="F2933" s="174">
        <v>4</v>
      </c>
      <c r="G2933" s="174">
        <v>12</v>
      </c>
      <c r="H2933" s="174">
        <v>29</v>
      </c>
      <c r="I2933" s="174">
        <v>3000</v>
      </c>
      <c r="J2933" s="174">
        <v>3500</v>
      </c>
      <c r="K2933" s="174">
        <v>353</v>
      </c>
      <c r="L2933" s="177">
        <v>908</v>
      </c>
      <c r="M2933" s="178">
        <v>0</v>
      </c>
      <c r="N2933" s="179" t="s">
        <v>889</v>
      </c>
      <c r="O2933" s="180">
        <v>0</v>
      </c>
      <c r="P2933" s="180">
        <v>0</v>
      </c>
      <c r="Q2933" s="181">
        <v>0</v>
      </c>
      <c r="R2933" s="182" t="s">
        <v>50</v>
      </c>
      <c r="S2933" s="183">
        <v>0</v>
      </c>
      <c r="T2933" s="183">
        <v>0</v>
      </c>
      <c r="U2933" s="180">
        <v>0</v>
      </c>
      <c r="V2933" s="180">
        <v>0</v>
      </c>
      <c r="W2933" s="183">
        <v>0</v>
      </c>
      <c r="X2933" s="183">
        <v>0</v>
      </c>
      <c r="Y2933" s="180">
        <v>0</v>
      </c>
      <c r="Z2933" s="180">
        <v>0</v>
      </c>
      <c r="AA2933" s="183">
        <v>0</v>
      </c>
      <c r="AB2933" s="183">
        <v>0</v>
      </c>
      <c r="AC2933" s="180">
        <f>+O2933+U2933-Y2933</f>
        <v>0</v>
      </c>
      <c r="AD2933" s="180">
        <f>+P2933+V2933-Z2933</f>
        <v>0</v>
      </c>
      <c r="AE2933" s="181">
        <f t="shared" si="1866"/>
        <v>0</v>
      </c>
      <c r="AF2933" s="180">
        <v>0</v>
      </c>
      <c r="AG2933" s="180">
        <v>0</v>
      </c>
      <c r="AH2933" s="181">
        <f t="shared" si="1867"/>
        <v>0</v>
      </c>
      <c r="AI2933" s="180">
        <v>0</v>
      </c>
      <c r="AJ2933" s="180">
        <v>0</v>
      </c>
      <c r="AK2933" s="181">
        <f t="shared" si="1868"/>
        <v>0</v>
      </c>
      <c r="AL2933" s="180">
        <v>0</v>
      </c>
      <c r="AM2933" s="180">
        <v>0</v>
      </c>
      <c r="AN2933" s="181">
        <f t="shared" si="1869"/>
        <v>0</v>
      </c>
      <c r="AO2933" s="180">
        <v>0</v>
      </c>
      <c r="AP2933" s="180">
        <v>0</v>
      </c>
      <c r="AQ2933" s="181">
        <f t="shared" si="1870"/>
        <v>0</v>
      </c>
      <c r="AR2933" s="180">
        <v>0</v>
      </c>
      <c r="AS2933" s="180">
        <v>0</v>
      </c>
      <c r="AT2933" s="181">
        <f t="shared" si="1871"/>
        <v>0</v>
      </c>
      <c r="AU2933" s="180">
        <f>+AC2933-AF2933-AI2933-AL2933-AO2933-AR2933</f>
        <v>0</v>
      </c>
      <c r="AV2933" s="180">
        <f>+AD2933-AG2933-AJ2933-AM2933-AP2933-AS2933</f>
        <v>0</v>
      </c>
      <c r="AW2933" s="181">
        <f t="shared" si="1873"/>
        <v>0</v>
      </c>
      <c r="AX2933" s="183">
        <f>+S2933+W2933-AA2933</f>
        <v>0</v>
      </c>
      <c r="AY2933" s="183">
        <f>+T2933+X2933-AB2933</f>
        <v>0</v>
      </c>
      <c r="AZ2933" s="183"/>
      <c r="BA2933" s="183"/>
      <c r="BB2933" s="183"/>
      <c r="BC2933" s="183"/>
      <c r="BD2933" s="183">
        <f>+AX2933-AZ2933-BB2933</f>
        <v>0</v>
      </c>
      <c r="BE2933" s="183">
        <f>+AY2933-BA2933-BC2933</f>
        <v>0</v>
      </c>
    </row>
    <row r="2934" spans="2:57" ht="31.5" hidden="1">
      <c r="B2934" s="163">
        <v>2025</v>
      </c>
      <c r="C2934" s="163">
        <v>20</v>
      </c>
      <c r="D2934" s="164"/>
      <c r="E2934" s="165"/>
      <c r="F2934" s="163">
        <v>4</v>
      </c>
      <c r="G2934" s="163">
        <v>12</v>
      </c>
      <c r="H2934" s="163">
        <v>29</v>
      </c>
      <c r="I2934" s="163">
        <v>3000</v>
      </c>
      <c r="J2934" s="163">
        <v>3500</v>
      </c>
      <c r="K2934" s="163">
        <v>357</v>
      </c>
      <c r="L2934" s="166" t="s">
        <v>44</v>
      </c>
      <c r="M2934" s="167"/>
      <c r="N2934" s="168" t="s">
        <v>126</v>
      </c>
      <c r="O2934" s="169">
        <v>0</v>
      </c>
      <c r="P2934" s="169">
        <v>0</v>
      </c>
      <c r="Q2934" s="169">
        <v>0</v>
      </c>
      <c r="R2934" s="170"/>
      <c r="S2934" s="171"/>
      <c r="T2934" s="172"/>
      <c r="U2934" s="169">
        <f t="shared" ref="U2934:AD2934" si="1921">SUM(U2935)</f>
        <v>0</v>
      </c>
      <c r="V2934" s="169">
        <f t="shared" si="1921"/>
        <v>0</v>
      </c>
      <c r="W2934" s="173">
        <f t="shared" si="1921"/>
        <v>0</v>
      </c>
      <c r="X2934" s="173">
        <f t="shared" si="1921"/>
        <v>0</v>
      </c>
      <c r="Y2934" s="169">
        <f t="shared" si="1921"/>
        <v>0</v>
      </c>
      <c r="Z2934" s="169">
        <f t="shared" si="1921"/>
        <v>0</v>
      </c>
      <c r="AA2934" s="173">
        <f t="shared" si="1921"/>
        <v>0</v>
      </c>
      <c r="AB2934" s="173">
        <f t="shared" si="1921"/>
        <v>0</v>
      </c>
      <c r="AC2934" s="169">
        <f t="shared" si="1921"/>
        <v>0</v>
      </c>
      <c r="AD2934" s="169">
        <f t="shared" si="1921"/>
        <v>0</v>
      </c>
      <c r="AE2934" s="169">
        <f t="shared" si="1866"/>
        <v>0</v>
      </c>
      <c r="AF2934" s="169">
        <f>SUM(AF2935)</f>
        <v>0</v>
      </c>
      <c r="AG2934" s="169">
        <f>SUM(AG2935)</f>
        <v>0</v>
      </c>
      <c r="AH2934" s="169">
        <f t="shared" si="1867"/>
        <v>0</v>
      </c>
      <c r="AI2934" s="169">
        <f>SUM(AI2935)</f>
        <v>0</v>
      </c>
      <c r="AJ2934" s="169">
        <f>SUM(AJ2935)</f>
        <v>0</v>
      </c>
      <c r="AK2934" s="169">
        <f t="shared" si="1868"/>
        <v>0</v>
      </c>
      <c r="AL2934" s="169">
        <f>SUM(AL2935)</f>
        <v>0</v>
      </c>
      <c r="AM2934" s="169">
        <f>SUM(AM2935)</f>
        <v>0</v>
      </c>
      <c r="AN2934" s="169">
        <f t="shared" si="1869"/>
        <v>0</v>
      </c>
      <c r="AO2934" s="169">
        <f>SUM(AO2935)</f>
        <v>0</v>
      </c>
      <c r="AP2934" s="169">
        <f>SUM(AP2935)</f>
        <v>0</v>
      </c>
      <c r="AQ2934" s="169">
        <f t="shared" si="1870"/>
        <v>0</v>
      </c>
      <c r="AR2934" s="169">
        <f>SUM(AR2935)</f>
        <v>0</v>
      </c>
      <c r="AS2934" s="169">
        <f>SUM(AS2935)</f>
        <v>0</v>
      </c>
      <c r="AT2934" s="169">
        <f t="shared" si="1871"/>
        <v>0</v>
      </c>
      <c r="AU2934" s="169">
        <f>SUM(AU2935)</f>
        <v>0</v>
      </c>
      <c r="AV2934" s="169">
        <f>SUM(AV2935)</f>
        <v>0</v>
      </c>
      <c r="AW2934" s="169">
        <f t="shared" si="1873"/>
        <v>0</v>
      </c>
      <c r="AX2934" s="171"/>
      <c r="AY2934" s="172"/>
      <c r="AZ2934" s="171"/>
      <c r="BA2934" s="172"/>
      <c r="BB2934" s="171"/>
      <c r="BC2934" s="172"/>
      <c r="BD2934" s="171"/>
      <c r="BE2934" s="172"/>
    </row>
    <row r="2935" spans="2:57" ht="30" hidden="1">
      <c r="B2935" s="174">
        <v>2025</v>
      </c>
      <c r="C2935" s="174">
        <v>20</v>
      </c>
      <c r="D2935" s="175">
        <v>0</v>
      </c>
      <c r="E2935" s="176"/>
      <c r="F2935" s="174">
        <v>4</v>
      </c>
      <c r="G2935" s="174">
        <v>12</v>
      </c>
      <c r="H2935" s="174">
        <v>29</v>
      </c>
      <c r="I2935" s="174">
        <v>3000</v>
      </c>
      <c r="J2935" s="174">
        <v>3500</v>
      </c>
      <c r="K2935" s="174">
        <v>357</v>
      </c>
      <c r="L2935" s="177">
        <v>907</v>
      </c>
      <c r="M2935" s="178">
        <v>0</v>
      </c>
      <c r="N2935" s="179" t="s">
        <v>1658</v>
      </c>
      <c r="O2935" s="180">
        <v>0</v>
      </c>
      <c r="P2935" s="180">
        <v>0</v>
      </c>
      <c r="Q2935" s="181">
        <v>0</v>
      </c>
      <c r="R2935" s="182" t="s">
        <v>50</v>
      </c>
      <c r="S2935" s="183">
        <v>0</v>
      </c>
      <c r="T2935" s="183">
        <v>0</v>
      </c>
      <c r="U2935" s="180">
        <v>0</v>
      </c>
      <c r="V2935" s="180">
        <v>0</v>
      </c>
      <c r="W2935" s="183">
        <v>0</v>
      </c>
      <c r="X2935" s="183">
        <v>0</v>
      </c>
      <c r="Y2935" s="180">
        <v>0</v>
      </c>
      <c r="Z2935" s="180">
        <v>0</v>
      </c>
      <c r="AA2935" s="183">
        <v>0</v>
      </c>
      <c r="AB2935" s="183">
        <v>0</v>
      </c>
      <c r="AC2935" s="180">
        <f>+O2935+U2935-Y2935</f>
        <v>0</v>
      </c>
      <c r="AD2935" s="180">
        <f>+P2935+V2935-Z2935</f>
        <v>0</v>
      </c>
      <c r="AE2935" s="181">
        <f t="shared" si="1866"/>
        <v>0</v>
      </c>
      <c r="AF2935" s="180">
        <v>0</v>
      </c>
      <c r="AG2935" s="180">
        <v>0</v>
      </c>
      <c r="AH2935" s="181">
        <f t="shared" si="1867"/>
        <v>0</v>
      </c>
      <c r="AI2935" s="180">
        <v>0</v>
      </c>
      <c r="AJ2935" s="180">
        <v>0</v>
      </c>
      <c r="AK2935" s="181">
        <f t="shared" si="1868"/>
        <v>0</v>
      </c>
      <c r="AL2935" s="180">
        <v>0</v>
      </c>
      <c r="AM2935" s="180">
        <v>0</v>
      </c>
      <c r="AN2935" s="181">
        <f t="shared" si="1869"/>
        <v>0</v>
      </c>
      <c r="AO2935" s="180">
        <v>0</v>
      </c>
      <c r="AP2935" s="180">
        <v>0</v>
      </c>
      <c r="AQ2935" s="181">
        <f t="shared" si="1870"/>
        <v>0</v>
      </c>
      <c r="AR2935" s="180">
        <v>0</v>
      </c>
      <c r="AS2935" s="180">
        <v>0</v>
      </c>
      <c r="AT2935" s="181">
        <f t="shared" si="1871"/>
        <v>0</v>
      </c>
      <c r="AU2935" s="180">
        <f>+AC2935-AF2935-AI2935-AL2935-AO2935-AR2935</f>
        <v>0</v>
      </c>
      <c r="AV2935" s="180">
        <f>+AD2935-AG2935-AJ2935-AM2935-AP2935-AS2935</f>
        <v>0</v>
      </c>
      <c r="AW2935" s="181">
        <f t="shared" si="1873"/>
        <v>0</v>
      </c>
      <c r="AX2935" s="183">
        <f>+S2935+W2935-AA2935</f>
        <v>0</v>
      </c>
      <c r="AY2935" s="183">
        <f>+T2935+X2935-AB2935</f>
        <v>0</v>
      </c>
      <c r="AZ2935" s="183"/>
      <c r="BA2935" s="183"/>
      <c r="BB2935" s="183"/>
      <c r="BC2935" s="183"/>
      <c r="BD2935" s="183">
        <f>+AX2935-AZ2935-BB2935</f>
        <v>0</v>
      </c>
      <c r="BE2935" s="183">
        <f>+AY2935-BA2935-BC2935</f>
        <v>0</v>
      </c>
    </row>
    <row r="2936" spans="2:57" ht="15.75" hidden="1">
      <c r="B2936" s="152">
        <v>2025</v>
      </c>
      <c r="C2936" s="152">
        <v>20</v>
      </c>
      <c r="D2936" s="153"/>
      <c r="E2936" s="154"/>
      <c r="F2936" s="152">
        <v>4</v>
      </c>
      <c r="G2936" s="152">
        <v>12</v>
      </c>
      <c r="H2936" s="152">
        <v>29</v>
      </c>
      <c r="I2936" s="152">
        <v>3000</v>
      </c>
      <c r="J2936" s="152">
        <v>3700</v>
      </c>
      <c r="K2936" s="152"/>
      <c r="L2936" s="155" t="s">
        <v>44</v>
      </c>
      <c r="M2936" s="156"/>
      <c r="N2936" s="157" t="s">
        <v>131</v>
      </c>
      <c r="O2936" s="158">
        <v>0</v>
      </c>
      <c r="P2936" s="158">
        <v>0</v>
      </c>
      <c r="Q2936" s="158">
        <v>0</v>
      </c>
      <c r="R2936" s="159"/>
      <c r="S2936" s="160"/>
      <c r="T2936" s="161"/>
      <c r="U2936" s="158">
        <f t="shared" ref="U2936:AD2936" si="1922">U2937</f>
        <v>0</v>
      </c>
      <c r="V2936" s="158">
        <f t="shared" si="1922"/>
        <v>0</v>
      </c>
      <c r="W2936" s="162">
        <f t="shared" si="1922"/>
        <v>0</v>
      </c>
      <c r="X2936" s="162">
        <f t="shared" si="1922"/>
        <v>0</v>
      </c>
      <c r="Y2936" s="158">
        <f t="shared" si="1922"/>
        <v>0</v>
      </c>
      <c r="Z2936" s="158">
        <f t="shared" si="1922"/>
        <v>0</v>
      </c>
      <c r="AA2936" s="162">
        <f t="shared" si="1922"/>
        <v>0</v>
      </c>
      <c r="AB2936" s="162">
        <f t="shared" si="1922"/>
        <v>0</v>
      </c>
      <c r="AC2936" s="158">
        <f t="shared" si="1922"/>
        <v>0</v>
      </c>
      <c r="AD2936" s="158">
        <f t="shared" si="1922"/>
        <v>0</v>
      </c>
      <c r="AE2936" s="158">
        <f t="shared" si="1866"/>
        <v>0</v>
      </c>
      <c r="AF2936" s="158">
        <f>AF2937</f>
        <v>0</v>
      </c>
      <c r="AG2936" s="158">
        <f>AG2937</f>
        <v>0</v>
      </c>
      <c r="AH2936" s="158">
        <f t="shared" si="1867"/>
        <v>0</v>
      </c>
      <c r="AI2936" s="158">
        <f>AI2937</f>
        <v>0</v>
      </c>
      <c r="AJ2936" s="158">
        <f>AJ2937</f>
        <v>0</v>
      </c>
      <c r="AK2936" s="158">
        <f t="shared" si="1868"/>
        <v>0</v>
      </c>
      <c r="AL2936" s="158">
        <f>AL2937</f>
        <v>0</v>
      </c>
      <c r="AM2936" s="158">
        <f>AM2937</f>
        <v>0</v>
      </c>
      <c r="AN2936" s="158">
        <f t="shared" si="1869"/>
        <v>0</v>
      </c>
      <c r="AO2936" s="158">
        <f>AO2937</f>
        <v>0</v>
      </c>
      <c r="AP2936" s="158">
        <f>AP2937</f>
        <v>0</v>
      </c>
      <c r="AQ2936" s="158">
        <f t="shared" si="1870"/>
        <v>0</v>
      </c>
      <c r="AR2936" s="158">
        <f>AR2937</f>
        <v>0</v>
      </c>
      <c r="AS2936" s="158">
        <f>AS2937</f>
        <v>0</v>
      </c>
      <c r="AT2936" s="158">
        <f t="shared" si="1871"/>
        <v>0</v>
      </c>
      <c r="AU2936" s="158">
        <f>AU2937</f>
        <v>0</v>
      </c>
      <c r="AV2936" s="158">
        <f>AV2937</f>
        <v>0</v>
      </c>
      <c r="AW2936" s="158">
        <f t="shared" si="1873"/>
        <v>0</v>
      </c>
      <c r="AX2936" s="160"/>
      <c r="AY2936" s="161"/>
      <c r="AZ2936" s="160"/>
      <c r="BA2936" s="161"/>
      <c r="BB2936" s="160"/>
      <c r="BC2936" s="161"/>
      <c r="BD2936" s="160"/>
      <c r="BE2936" s="161"/>
    </row>
    <row r="2937" spans="2:57" ht="15.75" hidden="1">
      <c r="B2937" s="163">
        <v>2025</v>
      </c>
      <c r="C2937" s="163">
        <v>20</v>
      </c>
      <c r="D2937" s="164"/>
      <c r="E2937" s="165"/>
      <c r="F2937" s="163">
        <v>4</v>
      </c>
      <c r="G2937" s="163">
        <v>12</v>
      </c>
      <c r="H2937" s="163">
        <v>29</v>
      </c>
      <c r="I2937" s="163">
        <v>3000</v>
      </c>
      <c r="J2937" s="163">
        <v>3700</v>
      </c>
      <c r="K2937" s="163">
        <v>375</v>
      </c>
      <c r="L2937" s="166" t="s">
        <v>44</v>
      </c>
      <c r="M2937" s="167"/>
      <c r="N2937" s="168" t="s">
        <v>137</v>
      </c>
      <c r="O2937" s="169">
        <v>0</v>
      </c>
      <c r="P2937" s="169">
        <v>0</v>
      </c>
      <c r="Q2937" s="169">
        <v>0</v>
      </c>
      <c r="R2937" s="170"/>
      <c r="S2937" s="171"/>
      <c r="T2937" s="172"/>
      <c r="U2937" s="169">
        <f t="shared" ref="U2937:AD2937" si="1923">SUM(U2938)</f>
        <v>0</v>
      </c>
      <c r="V2937" s="169">
        <f t="shared" si="1923"/>
        <v>0</v>
      </c>
      <c r="W2937" s="173">
        <f t="shared" si="1923"/>
        <v>0</v>
      </c>
      <c r="X2937" s="173">
        <f t="shared" si="1923"/>
        <v>0</v>
      </c>
      <c r="Y2937" s="169">
        <f t="shared" si="1923"/>
        <v>0</v>
      </c>
      <c r="Z2937" s="169">
        <f t="shared" si="1923"/>
        <v>0</v>
      </c>
      <c r="AA2937" s="173">
        <f t="shared" si="1923"/>
        <v>0</v>
      </c>
      <c r="AB2937" s="173">
        <f t="shared" si="1923"/>
        <v>0</v>
      </c>
      <c r="AC2937" s="169">
        <f t="shared" si="1923"/>
        <v>0</v>
      </c>
      <c r="AD2937" s="169">
        <f t="shared" si="1923"/>
        <v>0</v>
      </c>
      <c r="AE2937" s="169">
        <f t="shared" si="1866"/>
        <v>0</v>
      </c>
      <c r="AF2937" s="169">
        <f>SUM(AF2938)</f>
        <v>0</v>
      </c>
      <c r="AG2937" s="169">
        <f>SUM(AG2938)</f>
        <v>0</v>
      </c>
      <c r="AH2937" s="169">
        <f t="shared" si="1867"/>
        <v>0</v>
      </c>
      <c r="AI2937" s="169">
        <f>SUM(AI2938)</f>
        <v>0</v>
      </c>
      <c r="AJ2937" s="169">
        <f>SUM(AJ2938)</f>
        <v>0</v>
      </c>
      <c r="AK2937" s="169">
        <f t="shared" si="1868"/>
        <v>0</v>
      </c>
      <c r="AL2937" s="169">
        <f>SUM(AL2938)</f>
        <v>0</v>
      </c>
      <c r="AM2937" s="169">
        <f>SUM(AM2938)</f>
        <v>0</v>
      </c>
      <c r="AN2937" s="169">
        <f t="shared" si="1869"/>
        <v>0</v>
      </c>
      <c r="AO2937" s="169">
        <f>SUM(AO2938)</f>
        <v>0</v>
      </c>
      <c r="AP2937" s="169">
        <f>SUM(AP2938)</f>
        <v>0</v>
      </c>
      <c r="AQ2937" s="169">
        <f t="shared" si="1870"/>
        <v>0</v>
      </c>
      <c r="AR2937" s="169">
        <f>SUM(AR2938)</f>
        <v>0</v>
      </c>
      <c r="AS2937" s="169">
        <f>SUM(AS2938)</f>
        <v>0</v>
      </c>
      <c r="AT2937" s="169">
        <f t="shared" si="1871"/>
        <v>0</v>
      </c>
      <c r="AU2937" s="169">
        <f>SUM(AU2938)</f>
        <v>0</v>
      </c>
      <c r="AV2937" s="169">
        <f>SUM(AV2938)</f>
        <v>0</v>
      </c>
      <c r="AW2937" s="169">
        <f t="shared" si="1873"/>
        <v>0</v>
      </c>
      <c r="AX2937" s="171"/>
      <c r="AY2937" s="172"/>
      <c r="AZ2937" s="171"/>
      <c r="BA2937" s="172"/>
      <c r="BB2937" s="171"/>
      <c r="BC2937" s="172"/>
      <c r="BD2937" s="171"/>
      <c r="BE2937" s="172"/>
    </row>
    <row r="2938" spans="2:57" ht="15.75" hidden="1">
      <c r="B2938" s="174">
        <v>2025</v>
      </c>
      <c r="C2938" s="174">
        <v>20</v>
      </c>
      <c r="D2938" s="175">
        <v>0</v>
      </c>
      <c r="E2938" s="176"/>
      <c r="F2938" s="174">
        <v>4</v>
      </c>
      <c r="G2938" s="174">
        <v>12</v>
      </c>
      <c r="H2938" s="174">
        <v>29</v>
      </c>
      <c r="I2938" s="174">
        <v>3000</v>
      </c>
      <c r="J2938" s="174">
        <v>3700</v>
      </c>
      <c r="K2938" s="174">
        <v>375</v>
      </c>
      <c r="L2938" s="177">
        <v>1543</v>
      </c>
      <c r="M2938" s="178">
        <v>0</v>
      </c>
      <c r="N2938" s="179" t="s">
        <v>138</v>
      </c>
      <c r="O2938" s="180">
        <v>0</v>
      </c>
      <c r="P2938" s="180">
        <v>0</v>
      </c>
      <c r="Q2938" s="181">
        <v>0</v>
      </c>
      <c r="R2938" s="182" t="s">
        <v>134</v>
      </c>
      <c r="S2938" s="183">
        <v>0</v>
      </c>
      <c r="T2938" s="183">
        <v>0</v>
      </c>
      <c r="U2938" s="180">
        <v>0</v>
      </c>
      <c r="V2938" s="180">
        <v>0</v>
      </c>
      <c r="W2938" s="183">
        <v>0</v>
      </c>
      <c r="X2938" s="183">
        <v>0</v>
      </c>
      <c r="Y2938" s="180">
        <v>0</v>
      </c>
      <c r="Z2938" s="180">
        <v>0</v>
      </c>
      <c r="AA2938" s="183">
        <v>0</v>
      </c>
      <c r="AB2938" s="183">
        <v>0</v>
      </c>
      <c r="AC2938" s="180">
        <f>+O2938+U2938-Y2938</f>
        <v>0</v>
      </c>
      <c r="AD2938" s="180">
        <f>+P2938+V2938-Z2938</f>
        <v>0</v>
      </c>
      <c r="AE2938" s="181">
        <f t="shared" si="1866"/>
        <v>0</v>
      </c>
      <c r="AF2938" s="180">
        <v>0</v>
      </c>
      <c r="AG2938" s="180">
        <v>0</v>
      </c>
      <c r="AH2938" s="181">
        <f t="shared" si="1867"/>
        <v>0</v>
      </c>
      <c r="AI2938" s="180">
        <v>0</v>
      </c>
      <c r="AJ2938" s="180">
        <v>0</v>
      </c>
      <c r="AK2938" s="181">
        <f t="shared" si="1868"/>
        <v>0</v>
      </c>
      <c r="AL2938" s="180">
        <v>0</v>
      </c>
      <c r="AM2938" s="180">
        <v>0</v>
      </c>
      <c r="AN2938" s="181">
        <f t="shared" si="1869"/>
        <v>0</v>
      </c>
      <c r="AO2938" s="180">
        <v>0</v>
      </c>
      <c r="AP2938" s="180">
        <v>0</v>
      </c>
      <c r="AQ2938" s="181">
        <f t="shared" si="1870"/>
        <v>0</v>
      </c>
      <c r="AR2938" s="180">
        <v>0</v>
      </c>
      <c r="AS2938" s="180">
        <v>0</v>
      </c>
      <c r="AT2938" s="181">
        <f t="shared" si="1871"/>
        <v>0</v>
      </c>
      <c r="AU2938" s="180">
        <f>+AC2938-AF2938-AI2938-AL2938-AO2938-AR2938</f>
        <v>0</v>
      </c>
      <c r="AV2938" s="180">
        <f>+AD2938-AG2938-AJ2938-AM2938-AP2938-AS2938</f>
        <v>0</v>
      </c>
      <c r="AW2938" s="181">
        <f t="shared" si="1873"/>
        <v>0</v>
      </c>
      <c r="AX2938" s="183">
        <f>+S2938+W2938-AA2938</f>
        <v>0</v>
      </c>
      <c r="AY2938" s="183">
        <f>+T2938+X2938-AB2938</f>
        <v>0</v>
      </c>
      <c r="AZ2938" s="183"/>
      <c r="BA2938" s="183"/>
      <c r="BB2938" s="183"/>
      <c r="BC2938" s="183"/>
      <c r="BD2938" s="183">
        <f>+AX2938-AZ2938-BB2938</f>
        <v>0</v>
      </c>
      <c r="BE2938" s="183">
        <f>+AY2938-BA2938-BC2938</f>
        <v>0</v>
      </c>
    </row>
    <row r="2939" spans="2:57" ht="15.75">
      <c r="B2939" s="141">
        <v>2025</v>
      </c>
      <c r="C2939" s="141">
        <v>20</v>
      </c>
      <c r="D2939" s="142"/>
      <c r="E2939" s="143"/>
      <c r="F2939" s="141">
        <v>4</v>
      </c>
      <c r="G2939" s="141">
        <v>12</v>
      </c>
      <c r="H2939" s="141">
        <v>29</v>
      </c>
      <c r="I2939" s="141">
        <v>5000</v>
      </c>
      <c r="J2939" s="141"/>
      <c r="K2939" s="141"/>
      <c r="L2939" s="144" t="s">
        <v>44</v>
      </c>
      <c r="M2939" s="145"/>
      <c r="N2939" s="146" t="s">
        <v>139</v>
      </c>
      <c r="O2939" s="147">
        <v>356793</v>
      </c>
      <c r="P2939" s="147">
        <v>7928757</v>
      </c>
      <c r="Q2939" s="147">
        <v>8285550</v>
      </c>
      <c r="R2939" s="148"/>
      <c r="S2939" s="149"/>
      <c r="T2939" s="150"/>
      <c r="U2939" s="147">
        <f t="shared" ref="U2939:AD2939" si="1924">U2940+U3029+U3040+U3105</f>
        <v>0</v>
      </c>
      <c r="V2939" s="147">
        <f t="shared" si="1924"/>
        <v>0</v>
      </c>
      <c r="W2939" s="151">
        <f t="shared" si="1924"/>
        <v>0</v>
      </c>
      <c r="X2939" s="151">
        <f t="shared" si="1924"/>
        <v>0</v>
      </c>
      <c r="Y2939" s="147">
        <f t="shared" si="1924"/>
        <v>0</v>
      </c>
      <c r="Z2939" s="147">
        <f t="shared" si="1924"/>
        <v>0</v>
      </c>
      <c r="AA2939" s="151">
        <f t="shared" si="1924"/>
        <v>0</v>
      </c>
      <c r="AB2939" s="151">
        <f t="shared" si="1924"/>
        <v>0</v>
      </c>
      <c r="AC2939" s="147">
        <f t="shared" si="1924"/>
        <v>356793</v>
      </c>
      <c r="AD2939" s="147">
        <f t="shared" si="1924"/>
        <v>7928757</v>
      </c>
      <c r="AE2939" s="147">
        <f t="shared" si="1866"/>
        <v>8285550</v>
      </c>
      <c r="AF2939" s="147">
        <f>AF2940+AF3029+AF3040+AF3105</f>
        <v>142717.20000000001</v>
      </c>
      <c r="AG2939" s="147">
        <f>AG2940+AG3029+AG3040+AG3105</f>
        <v>4044162.8760000002</v>
      </c>
      <c r="AH2939" s="147">
        <f t="shared" si="1867"/>
        <v>4186880.0760000004</v>
      </c>
      <c r="AI2939" s="147">
        <f>AI2940+AI3029+AI3040+AI3105</f>
        <v>0</v>
      </c>
      <c r="AJ2939" s="147">
        <f>AJ2940+AJ3029+AJ3040+AJ3105</f>
        <v>0</v>
      </c>
      <c r="AK2939" s="147">
        <f t="shared" si="1868"/>
        <v>0</v>
      </c>
      <c r="AL2939" s="147">
        <f>AL2940+AL3029+AL3040+AL3105</f>
        <v>0</v>
      </c>
      <c r="AM2939" s="147">
        <f>AM2940+AM3029+AM3040+AM3105</f>
        <v>0</v>
      </c>
      <c r="AN2939" s="147">
        <f t="shared" si="1869"/>
        <v>0</v>
      </c>
      <c r="AO2939" s="147">
        <f>AO2940+AO3029+AO3040+AO3105</f>
        <v>214075.8</v>
      </c>
      <c r="AP2939" s="147">
        <f>AP2940+AP3029+AP3040+AP3105</f>
        <v>3881475.8840000005</v>
      </c>
      <c r="AQ2939" s="147">
        <f t="shared" si="1870"/>
        <v>4095551.6840000004</v>
      </c>
      <c r="AR2939" s="147">
        <f>AR2940+AR3029+AR3040+AR3105</f>
        <v>0</v>
      </c>
      <c r="AS2939" s="147">
        <f>AS2940+AS3029+AS3040+AS3105</f>
        <v>0</v>
      </c>
      <c r="AT2939" s="147">
        <f t="shared" si="1871"/>
        <v>0</v>
      </c>
      <c r="AU2939" s="147">
        <f>AU2940+AU3029+AU3040+AU3105</f>
        <v>0</v>
      </c>
      <c r="AV2939" s="147">
        <f>AV2940+AV3029+AV3040+AV3105</f>
        <v>3118.2400000000016</v>
      </c>
      <c r="AW2939" s="147">
        <f t="shared" si="1873"/>
        <v>3118.2400000000016</v>
      </c>
      <c r="AX2939" s="149"/>
      <c r="AY2939" s="150"/>
      <c r="AZ2939" s="149"/>
      <c r="BA2939" s="150"/>
      <c r="BB2939" s="149"/>
      <c r="BC2939" s="150"/>
      <c r="BD2939" s="149"/>
      <c r="BE2939" s="150"/>
    </row>
    <row r="2940" spans="2:57" ht="15.75">
      <c r="B2940" s="152">
        <v>2025</v>
      </c>
      <c r="C2940" s="152">
        <v>20</v>
      </c>
      <c r="D2940" s="153"/>
      <c r="E2940" s="154"/>
      <c r="F2940" s="152">
        <v>4</v>
      </c>
      <c r="G2940" s="152">
        <v>12</v>
      </c>
      <c r="H2940" s="152">
        <v>29</v>
      </c>
      <c r="I2940" s="152">
        <v>5000</v>
      </c>
      <c r="J2940" s="152">
        <v>5100</v>
      </c>
      <c r="K2940" s="152"/>
      <c r="L2940" s="155" t="s">
        <v>44</v>
      </c>
      <c r="M2940" s="156"/>
      <c r="N2940" s="157" t="s">
        <v>140</v>
      </c>
      <c r="O2940" s="158">
        <v>0</v>
      </c>
      <c r="P2940" s="158">
        <v>1652950</v>
      </c>
      <c r="Q2940" s="158">
        <v>1652950</v>
      </c>
      <c r="R2940" s="159"/>
      <c r="S2940" s="160"/>
      <c r="T2940" s="161"/>
      <c r="U2940" s="158">
        <f t="shared" ref="U2940:AD2940" si="1925">U2941+U2965+U3027</f>
        <v>0</v>
      </c>
      <c r="V2940" s="158">
        <f t="shared" si="1925"/>
        <v>0</v>
      </c>
      <c r="W2940" s="162">
        <f t="shared" si="1925"/>
        <v>0</v>
      </c>
      <c r="X2940" s="162">
        <f t="shared" si="1925"/>
        <v>0</v>
      </c>
      <c r="Y2940" s="158">
        <f t="shared" si="1925"/>
        <v>0</v>
      </c>
      <c r="Z2940" s="158">
        <f t="shared" si="1925"/>
        <v>0</v>
      </c>
      <c r="AA2940" s="162">
        <f t="shared" si="1925"/>
        <v>0</v>
      </c>
      <c r="AB2940" s="162">
        <f t="shared" si="1925"/>
        <v>0</v>
      </c>
      <c r="AC2940" s="158">
        <f t="shared" si="1925"/>
        <v>0</v>
      </c>
      <c r="AD2940" s="158">
        <f t="shared" si="1925"/>
        <v>1652950</v>
      </c>
      <c r="AE2940" s="158">
        <f t="shared" si="1866"/>
        <v>1652950</v>
      </c>
      <c r="AF2940" s="158">
        <f>AF2941+AF2965+AF3027</f>
        <v>0</v>
      </c>
      <c r="AG2940" s="158">
        <f>AG2941+AG2965+AG3027</f>
        <v>1551823.1000000003</v>
      </c>
      <c r="AH2940" s="158">
        <f t="shared" si="1867"/>
        <v>1551823.1000000003</v>
      </c>
      <c r="AI2940" s="158">
        <f>AI2941+AI2965+AI3027</f>
        <v>0</v>
      </c>
      <c r="AJ2940" s="158">
        <f>AJ2941+AJ2965+AJ3027</f>
        <v>0</v>
      </c>
      <c r="AK2940" s="158">
        <f t="shared" si="1868"/>
        <v>0</v>
      </c>
      <c r="AL2940" s="158">
        <f>AL2941+AL2965+AL3027</f>
        <v>0</v>
      </c>
      <c r="AM2940" s="158">
        <f>AM2941+AM2965+AM3027</f>
        <v>0</v>
      </c>
      <c r="AN2940" s="158">
        <f t="shared" si="1869"/>
        <v>0</v>
      </c>
      <c r="AO2940" s="158">
        <f>AO2941+AO2965+AO3027</f>
        <v>0</v>
      </c>
      <c r="AP2940" s="158">
        <f>AP2941+AP2965+AP3027</f>
        <v>100129.06</v>
      </c>
      <c r="AQ2940" s="158">
        <f t="shared" si="1870"/>
        <v>100129.06</v>
      </c>
      <c r="AR2940" s="158">
        <f>AR2941+AR2965+AR3027</f>
        <v>0</v>
      </c>
      <c r="AS2940" s="158">
        <f>AS2941+AS2965+AS3027</f>
        <v>0</v>
      </c>
      <c r="AT2940" s="158">
        <f t="shared" si="1871"/>
        <v>0</v>
      </c>
      <c r="AU2940" s="158">
        <f>AU2941+AU2965+AU3027</f>
        <v>0</v>
      </c>
      <c r="AV2940" s="158">
        <f>AV2941+AV2965+AV3027</f>
        <v>997.83999999999833</v>
      </c>
      <c r="AW2940" s="158">
        <f t="shared" si="1873"/>
        <v>997.83999999999833</v>
      </c>
      <c r="AX2940" s="160"/>
      <c r="AY2940" s="161"/>
      <c r="AZ2940" s="160"/>
      <c r="BA2940" s="161"/>
      <c r="BB2940" s="160"/>
      <c r="BC2940" s="161"/>
      <c r="BD2940" s="160"/>
      <c r="BE2940" s="161"/>
    </row>
    <row r="2941" spans="2:57" ht="15.75">
      <c r="B2941" s="163">
        <v>2025</v>
      </c>
      <c r="C2941" s="163">
        <v>20</v>
      </c>
      <c r="D2941" s="164"/>
      <c r="E2941" s="165"/>
      <c r="F2941" s="163">
        <v>4</v>
      </c>
      <c r="G2941" s="163">
        <v>12</v>
      </c>
      <c r="H2941" s="163">
        <v>29</v>
      </c>
      <c r="I2941" s="163">
        <v>5000</v>
      </c>
      <c r="J2941" s="163">
        <v>5100</v>
      </c>
      <c r="K2941" s="163">
        <v>511</v>
      </c>
      <c r="L2941" s="166" t="s">
        <v>44</v>
      </c>
      <c r="M2941" s="167"/>
      <c r="N2941" s="168" t="s">
        <v>141</v>
      </c>
      <c r="O2941" s="169">
        <v>0</v>
      </c>
      <c r="P2941" s="169">
        <v>99000</v>
      </c>
      <c r="Q2941" s="169">
        <v>99000</v>
      </c>
      <c r="R2941" s="170"/>
      <c r="S2941" s="186"/>
      <c r="T2941" s="172"/>
      <c r="U2941" s="169">
        <f t="shared" ref="U2941:AD2941" si="1926">SUM(U2942:U2964)</f>
        <v>0</v>
      </c>
      <c r="V2941" s="169">
        <f t="shared" si="1926"/>
        <v>0</v>
      </c>
      <c r="W2941" s="173">
        <f t="shared" si="1926"/>
        <v>0</v>
      </c>
      <c r="X2941" s="173">
        <f t="shared" si="1926"/>
        <v>0</v>
      </c>
      <c r="Y2941" s="169">
        <f t="shared" si="1926"/>
        <v>0</v>
      </c>
      <c r="Z2941" s="169">
        <f t="shared" si="1926"/>
        <v>0</v>
      </c>
      <c r="AA2941" s="173">
        <f t="shared" si="1926"/>
        <v>0</v>
      </c>
      <c r="AB2941" s="173">
        <f t="shared" si="1926"/>
        <v>0</v>
      </c>
      <c r="AC2941" s="169">
        <f t="shared" si="1926"/>
        <v>0</v>
      </c>
      <c r="AD2941" s="169">
        <f t="shared" si="1926"/>
        <v>99000</v>
      </c>
      <c r="AE2941" s="169">
        <f t="shared" si="1866"/>
        <v>99000</v>
      </c>
      <c r="AF2941" s="169">
        <f>SUM(AF2942:AF2964)</f>
        <v>0</v>
      </c>
      <c r="AG2941" s="169">
        <f>SUM(AG2942:AG2964)</f>
        <v>98002.159999999945</v>
      </c>
      <c r="AH2941" s="169">
        <f t="shared" si="1867"/>
        <v>98002.159999999945</v>
      </c>
      <c r="AI2941" s="169">
        <f>SUM(AI2942:AI2964)</f>
        <v>0</v>
      </c>
      <c r="AJ2941" s="169">
        <f>SUM(AJ2942:AJ2964)</f>
        <v>0</v>
      </c>
      <c r="AK2941" s="169">
        <f t="shared" si="1868"/>
        <v>0</v>
      </c>
      <c r="AL2941" s="169">
        <f>SUM(AL2942:AL2964)</f>
        <v>0</v>
      </c>
      <c r="AM2941" s="169">
        <f>SUM(AM2942:AM2964)</f>
        <v>0</v>
      </c>
      <c r="AN2941" s="169">
        <f t="shared" si="1869"/>
        <v>0</v>
      </c>
      <c r="AO2941" s="169">
        <f>SUM(AO2942:AO2964)</f>
        <v>0</v>
      </c>
      <c r="AP2941" s="169">
        <f>SUM(AP2942:AP2964)</f>
        <v>0</v>
      </c>
      <c r="AQ2941" s="169">
        <f t="shared" si="1870"/>
        <v>0</v>
      </c>
      <c r="AR2941" s="169">
        <f>SUM(AR2942:AR2964)</f>
        <v>0</v>
      </c>
      <c r="AS2941" s="169">
        <f>SUM(AS2942:AS2964)</f>
        <v>0</v>
      </c>
      <c r="AT2941" s="169">
        <f t="shared" si="1871"/>
        <v>0</v>
      </c>
      <c r="AU2941" s="169">
        <f>SUM(AU2942:AU2964)</f>
        <v>0</v>
      </c>
      <c r="AV2941" s="169">
        <f>SUM(AV2942:AV2964)</f>
        <v>997.83999999999833</v>
      </c>
      <c r="AW2941" s="169">
        <f t="shared" si="1873"/>
        <v>997.83999999999833</v>
      </c>
      <c r="AX2941" s="186"/>
      <c r="AY2941" s="172"/>
      <c r="AZ2941" s="186"/>
      <c r="BA2941" s="172"/>
      <c r="BB2941" s="186"/>
      <c r="BC2941" s="172"/>
      <c r="BD2941" s="186"/>
      <c r="BE2941" s="172"/>
    </row>
    <row r="2942" spans="2:57" ht="31.5">
      <c r="B2942" s="174">
        <v>2025</v>
      </c>
      <c r="C2942" s="174">
        <v>20</v>
      </c>
      <c r="D2942" s="175" t="s">
        <v>1954</v>
      </c>
      <c r="E2942" s="176">
        <v>20084</v>
      </c>
      <c r="F2942" s="174">
        <v>4</v>
      </c>
      <c r="G2942" s="174">
        <v>12</v>
      </c>
      <c r="H2942" s="174">
        <v>29</v>
      </c>
      <c r="I2942" s="174">
        <v>5000</v>
      </c>
      <c r="J2942" s="174">
        <v>5100</v>
      </c>
      <c r="K2942" s="174">
        <v>511</v>
      </c>
      <c r="L2942" s="177">
        <v>623</v>
      </c>
      <c r="M2942" s="178" t="s">
        <v>1846</v>
      </c>
      <c r="N2942" s="179" t="s">
        <v>148</v>
      </c>
      <c r="O2942" s="180">
        <v>0</v>
      </c>
      <c r="P2942" s="180">
        <v>6000</v>
      </c>
      <c r="Q2942" s="181">
        <v>6000</v>
      </c>
      <c r="R2942" s="182" t="s">
        <v>98</v>
      </c>
      <c r="S2942" s="183">
        <v>1</v>
      </c>
      <c r="T2942" s="183">
        <v>0</v>
      </c>
      <c r="U2942" s="180">
        <v>0</v>
      </c>
      <c r="V2942" s="180">
        <v>0</v>
      </c>
      <c r="W2942" s="183">
        <v>0</v>
      </c>
      <c r="X2942" s="183">
        <v>0</v>
      </c>
      <c r="Y2942" s="180">
        <v>0</v>
      </c>
      <c r="Z2942" s="180">
        <v>0</v>
      </c>
      <c r="AA2942" s="183">
        <v>0</v>
      </c>
      <c r="AB2942" s="183">
        <v>0</v>
      </c>
      <c r="AC2942" s="180">
        <f t="shared" ref="AC2942:AD2964" si="1927">+O2942+U2942-Y2942</f>
        <v>0</v>
      </c>
      <c r="AD2942" s="180">
        <f t="shared" si="1927"/>
        <v>6000</v>
      </c>
      <c r="AE2942" s="181">
        <f t="shared" si="1866"/>
        <v>6000</v>
      </c>
      <c r="AF2942" s="180">
        <v>0</v>
      </c>
      <c r="AG2942" s="180">
        <v>5939.53</v>
      </c>
      <c r="AH2942" s="181">
        <f t="shared" si="1867"/>
        <v>5939.53</v>
      </c>
      <c r="AI2942" s="180">
        <v>0</v>
      </c>
      <c r="AJ2942" s="180">
        <v>0</v>
      </c>
      <c r="AK2942" s="181">
        <f t="shared" si="1868"/>
        <v>0</v>
      </c>
      <c r="AL2942" s="180">
        <v>0</v>
      </c>
      <c r="AM2942" s="180">
        <v>0</v>
      </c>
      <c r="AN2942" s="181">
        <f t="shared" si="1869"/>
        <v>0</v>
      </c>
      <c r="AO2942" s="180">
        <v>0</v>
      </c>
      <c r="AP2942" s="180">
        <v>0</v>
      </c>
      <c r="AQ2942" s="181">
        <f t="shared" si="1870"/>
        <v>0</v>
      </c>
      <c r="AR2942" s="180">
        <v>0</v>
      </c>
      <c r="AS2942" s="180">
        <v>0</v>
      </c>
      <c r="AT2942" s="181">
        <f t="shared" si="1871"/>
        <v>0</v>
      </c>
      <c r="AU2942" s="180">
        <f t="shared" ref="AU2942:AV2964" si="1928">+AC2942-AF2942-AI2942-AL2942-AO2942-AR2942</f>
        <v>0</v>
      </c>
      <c r="AV2942" s="180">
        <f t="shared" si="1928"/>
        <v>60.470000000000255</v>
      </c>
      <c r="AW2942" s="181">
        <f t="shared" si="1873"/>
        <v>60.470000000000255</v>
      </c>
      <c r="AX2942" s="183">
        <f t="shared" ref="AX2942:AY2964" si="1929">+S2942+W2942-AA2942</f>
        <v>1</v>
      </c>
      <c r="AY2942" s="183">
        <f t="shared" si="1929"/>
        <v>0</v>
      </c>
      <c r="AZ2942" s="183">
        <v>1</v>
      </c>
      <c r="BA2942" s="183">
        <v>0</v>
      </c>
      <c r="BB2942" s="183"/>
      <c r="BC2942" s="183"/>
      <c r="BD2942" s="183">
        <f t="shared" ref="BD2942:BE2964" si="1930">+AX2942-AZ2942-BB2942</f>
        <v>0</v>
      </c>
      <c r="BE2942" s="183">
        <f t="shared" si="1930"/>
        <v>0</v>
      </c>
    </row>
    <row r="2943" spans="2:57" ht="15.75">
      <c r="B2943" s="174">
        <v>2025</v>
      </c>
      <c r="C2943" s="174">
        <v>20</v>
      </c>
      <c r="D2943" s="175" t="s">
        <v>1860</v>
      </c>
      <c r="E2943" s="176">
        <v>20005</v>
      </c>
      <c r="F2943" s="174">
        <v>4</v>
      </c>
      <c r="G2943" s="174">
        <v>12</v>
      </c>
      <c r="H2943" s="174">
        <v>29</v>
      </c>
      <c r="I2943" s="174">
        <v>5000</v>
      </c>
      <c r="J2943" s="174">
        <v>5100</v>
      </c>
      <c r="K2943" s="174">
        <v>511</v>
      </c>
      <c r="L2943" s="177">
        <v>623</v>
      </c>
      <c r="M2943" s="178" t="s">
        <v>1846</v>
      </c>
      <c r="N2943" s="179" t="s">
        <v>148</v>
      </c>
      <c r="O2943" s="180">
        <v>0</v>
      </c>
      <c r="P2943" s="180">
        <v>6000</v>
      </c>
      <c r="Q2943" s="181">
        <v>6000</v>
      </c>
      <c r="R2943" s="182" t="s">
        <v>98</v>
      </c>
      <c r="S2943" s="183">
        <v>1</v>
      </c>
      <c r="T2943" s="183">
        <v>0</v>
      </c>
      <c r="U2943" s="180">
        <v>0</v>
      </c>
      <c r="V2943" s="180">
        <v>0</v>
      </c>
      <c r="W2943" s="183">
        <v>0</v>
      </c>
      <c r="X2943" s="183">
        <v>0</v>
      </c>
      <c r="Y2943" s="180">
        <v>0</v>
      </c>
      <c r="Z2943" s="180">
        <v>0</v>
      </c>
      <c r="AA2943" s="183">
        <v>0</v>
      </c>
      <c r="AB2943" s="183">
        <v>0</v>
      </c>
      <c r="AC2943" s="180">
        <f t="shared" si="1927"/>
        <v>0</v>
      </c>
      <c r="AD2943" s="180">
        <f t="shared" si="1927"/>
        <v>6000</v>
      </c>
      <c r="AE2943" s="181">
        <f t="shared" si="1866"/>
        <v>6000</v>
      </c>
      <c r="AF2943" s="180">
        <v>0</v>
      </c>
      <c r="AG2943" s="180">
        <v>5939.53</v>
      </c>
      <c r="AH2943" s="181">
        <f t="shared" si="1867"/>
        <v>5939.53</v>
      </c>
      <c r="AI2943" s="180">
        <v>0</v>
      </c>
      <c r="AJ2943" s="180">
        <v>0</v>
      </c>
      <c r="AK2943" s="181">
        <f t="shared" si="1868"/>
        <v>0</v>
      </c>
      <c r="AL2943" s="180">
        <v>0</v>
      </c>
      <c r="AM2943" s="180">
        <v>0</v>
      </c>
      <c r="AN2943" s="181">
        <f t="shared" si="1869"/>
        <v>0</v>
      </c>
      <c r="AO2943" s="180">
        <v>0</v>
      </c>
      <c r="AP2943" s="180">
        <v>0</v>
      </c>
      <c r="AQ2943" s="181">
        <f t="shared" si="1870"/>
        <v>0</v>
      </c>
      <c r="AR2943" s="180">
        <v>0</v>
      </c>
      <c r="AS2943" s="180">
        <v>0</v>
      </c>
      <c r="AT2943" s="181">
        <f t="shared" si="1871"/>
        <v>0</v>
      </c>
      <c r="AU2943" s="180">
        <f t="shared" si="1928"/>
        <v>0</v>
      </c>
      <c r="AV2943" s="180">
        <f t="shared" si="1928"/>
        <v>60.470000000000255</v>
      </c>
      <c r="AW2943" s="181">
        <f t="shared" si="1873"/>
        <v>60.470000000000255</v>
      </c>
      <c r="AX2943" s="183">
        <f t="shared" si="1929"/>
        <v>1</v>
      </c>
      <c r="AY2943" s="183">
        <f t="shared" si="1929"/>
        <v>0</v>
      </c>
      <c r="AZ2943" s="183">
        <v>1</v>
      </c>
      <c r="BA2943" s="183">
        <v>0</v>
      </c>
      <c r="BB2943" s="183"/>
      <c r="BC2943" s="183"/>
      <c r="BD2943" s="183">
        <f t="shared" si="1930"/>
        <v>0</v>
      </c>
      <c r="BE2943" s="183">
        <f t="shared" si="1930"/>
        <v>0</v>
      </c>
    </row>
    <row r="2944" spans="2:57" ht="15.75">
      <c r="B2944" s="174">
        <v>2025</v>
      </c>
      <c r="C2944" s="174">
        <v>20</v>
      </c>
      <c r="D2944" s="175" t="s">
        <v>1956</v>
      </c>
      <c r="E2944" s="176">
        <v>20047</v>
      </c>
      <c r="F2944" s="174">
        <v>4</v>
      </c>
      <c r="G2944" s="174">
        <v>12</v>
      </c>
      <c r="H2944" s="174">
        <v>29</v>
      </c>
      <c r="I2944" s="174">
        <v>5000</v>
      </c>
      <c r="J2944" s="174">
        <v>5100</v>
      </c>
      <c r="K2944" s="174">
        <v>511</v>
      </c>
      <c r="L2944" s="177">
        <v>623</v>
      </c>
      <c r="M2944" s="178" t="s">
        <v>1846</v>
      </c>
      <c r="N2944" s="179" t="s">
        <v>148</v>
      </c>
      <c r="O2944" s="180">
        <v>0</v>
      </c>
      <c r="P2944" s="180">
        <v>6000</v>
      </c>
      <c r="Q2944" s="181">
        <v>6000</v>
      </c>
      <c r="R2944" s="182" t="s">
        <v>98</v>
      </c>
      <c r="S2944" s="183">
        <v>1</v>
      </c>
      <c r="T2944" s="183">
        <v>0</v>
      </c>
      <c r="U2944" s="180">
        <v>0</v>
      </c>
      <c r="V2944" s="180">
        <v>0</v>
      </c>
      <c r="W2944" s="183">
        <v>0</v>
      </c>
      <c r="X2944" s="183">
        <v>0</v>
      </c>
      <c r="Y2944" s="180">
        <v>0</v>
      </c>
      <c r="Z2944" s="180">
        <v>0</v>
      </c>
      <c r="AA2944" s="183">
        <v>0</v>
      </c>
      <c r="AB2944" s="183">
        <v>0</v>
      </c>
      <c r="AC2944" s="180">
        <f t="shared" si="1927"/>
        <v>0</v>
      </c>
      <c r="AD2944" s="180">
        <f t="shared" si="1927"/>
        <v>6000</v>
      </c>
      <c r="AE2944" s="181">
        <f t="shared" si="1866"/>
        <v>6000</v>
      </c>
      <c r="AF2944" s="180">
        <v>0</v>
      </c>
      <c r="AG2944" s="180">
        <v>5939.53</v>
      </c>
      <c r="AH2944" s="181">
        <f t="shared" si="1867"/>
        <v>5939.53</v>
      </c>
      <c r="AI2944" s="180">
        <v>0</v>
      </c>
      <c r="AJ2944" s="180">
        <v>0</v>
      </c>
      <c r="AK2944" s="181">
        <f t="shared" si="1868"/>
        <v>0</v>
      </c>
      <c r="AL2944" s="180">
        <v>0</v>
      </c>
      <c r="AM2944" s="180">
        <v>0</v>
      </c>
      <c r="AN2944" s="181">
        <f t="shared" si="1869"/>
        <v>0</v>
      </c>
      <c r="AO2944" s="180">
        <v>0</v>
      </c>
      <c r="AP2944" s="180">
        <v>0</v>
      </c>
      <c r="AQ2944" s="181">
        <f t="shared" si="1870"/>
        <v>0</v>
      </c>
      <c r="AR2944" s="180">
        <v>0</v>
      </c>
      <c r="AS2944" s="180">
        <v>0</v>
      </c>
      <c r="AT2944" s="181">
        <f t="shared" si="1871"/>
        <v>0</v>
      </c>
      <c r="AU2944" s="180">
        <f t="shared" si="1928"/>
        <v>0</v>
      </c>
      <c r="AV2944" s="180">
        <f t="shared" si="1928"/>
        <v>60.470000000000255</v>
      </c>
      <c r="AW2944" s="181">
        <f t="shared" si="1873"/>
        <v>60.470000000000255</v>
      </c>
      <c r="AX2944" s="183">
        <f t="shared" si="1929"/>
        <v>1</v>
      </c>
      <c r="AY2944" s="183">
        <f t="shared" si="1929"/>
        <v>0</v>
      </c>
      <c r="AZ2944" s="183">
        <v>1</v>
      </c>
      <c r="BA2944" s="183">
        <v>0</v>
      </c>
      <c r="BB2944" s="183"/>
      <c r="BC2944" s="183"/>
      <c r="BD2944" s="183">
        <f t="shared" si="1930"/>
        <v>0</v>
      </c>
      <c r="BE2944" s="183">
        <f t="shared" si="1930"/>
        <v>0</v>
      </c>
    </row>
    <row r="2945" spans="2:57" ht="15.75">
      <c r="B2945" s="174">
        <v>2025</v>
      </c>
      <c r="C2945" s="174">
        <v>20</v>
      </c>
      <c r="D2945" s="175" t="s">
        <v>1957</v>
      </c>
      <c r="E2945" s="176">
        <v>20069</v>
      </c>
      <c r="F2945" s="174">
        <v>4</v>
      </c>
      <c r="G2945" s="174">
        <v>12</v>
      </c>
      <c r="H2945" s="174">
        <v>29</v>
      </c>
      <c r="I2945" s="174">
        <v>5000</v>
      </c>
      <c r="J2945" s="174">
        <v>5100</v>
      </c>
      <c r="K2945" s="174">
        <v>511</v>
      </c>
      <c r="L2945" s="177">
        <v>623</v>
      </c>
      <c r="M2945" s="178" t="s">
        <v>1846</v>
      </c>
      <c r="N2945" s="179" t="s">
        <v>148</v>
      </c>
      <c r="O2945" s="180">
        <v>0</v>
      </c>
      <c r="P2945" s="180">
        <v>6000</v>
      </c>
      <c r="Q2945" s="181">
        <v>6000</v>
      </c>
      <c r="R2945" s="182" t="s">
        <v>98</v>
      </c>
      <c r="S2945" s="183">
        <v>1</v>
      </c>
      <c r="T2945" s="183">
        <v>0</v>
      </c>
      <c r="U2945" s="180">
        <v>0</v>
      </c>
      <c r="V2945" s="180">
        <v>0</v>
      </c>
      <c r="W2945" s="183">
        <v>0</v>
      </c>
      <c r="X2945" s="183">
        <v>0</v>
      </c>
      <c r="Y2945" s="180">
        <v>0</v>
      </c>
      <c r="Z2945" s="180">
        <v>0</v>
      </c>
      <c r="AA2945" s="183">
        <v>0</v>
      </c>
      <c r="AB2945" s="183">
        <v>0</v>
      </c>
      <c r="AC2945" s="180">
        <f t="shared" si="1927"/>
        <v>0</v>
      </c>
      <c r="AD2945" s="180">
        <f t="shared" si="1927"/>
        <v>6000</v>
      </c>
      <c r="AE2945" s="181">
        <f t="shared" si="1866"/>
        <v>6000</v>
      </c>
      <c r="AF2945" s="180">
        <v>0</v>
      </c>
      <c r="AG2945" s="180">
        <v>5939.53</v>
      </c>
      <c r="AH2945" s="181">
        <f t="shared" si="1867"/>
        <v>5939.53</v>
      </c>
      <c r="AI2945" s="180">
        <v>0</v>
      </c>
      <c r="AJ2945" s="180">
        <v>0</v>
      </c>
      <c r="AK2945" s="181">
        <f t="shared" si="1868"/>
        <v>0</v>
      </c>
      <c r="AL2945" s="180">
        <v>0</v>
      </c>
      <c r="AM2945" s="180">
        <v>0</v>
      </c>
      <c r="AN2945" s="181">
        <f t="shared" si="1869"/>
        <v>0</v>
      </c>
      <c r="AO2945" s="180">
        <v>0</v>
      </c>
      <c r="AP2945" s="180">
        <v>0</v>
      </c>
      <c r="AQ2945" s="181">
        <f t="shared" si="1870"/>
        <v>0</v>
      </c>
      <c r="AR2945" s="180">
        <v>0</v>
      </c>
      <c r="AS2945" s="180">
        <v>0</v>
      </c>
      <c r="AT2945" s="181">
        <f t="shared" si="1871"/>
        <v>0</v>
      </c>
      <c r="AU2945" s="180">
        <f t="shared" si="1928"/>
        <v>0</v>
      </c>
      <c r="AV2945" s="180">
        <f t="shared" si="1928"/>
        <v>60.470000000000255</v>
      </c>
      <c r="AW2945" s="181">
        <f t="shared" si="1873"/>
        <v>60.470000000000255</v>
      </c>
      <c r="AX2945" s="183">
        <f t="shared" si="1929"/>
        <v>1</v>
      </c>
      <c r="AY2945" s="183">
        <f t="shared" si="1929"/>
        <v>0</v>
      </c>
      <c r="AZ2945" s="183">
        <v>1</v>
      </c>
      <c r="BA2945" s="183">
        <v>0</v>
      </c>
      <c r="BB2945" s="183"/>
      <c r="BC2945" s="183"/>
      <c r="BD2945" s="183">
        <f t="shared" si="1930"/>
        <v>0</v>
      </c>
      <c r="BE2945" s="183">
        <f t="shared" si="1930"/>
        <v>0</v>
      </c>
    </row>
    <row r="2946" spans="2:57" ht="31.5">
      <c r="B2946" s="174">
        <v>2025</v>
      </c>
      <c r="C2946" s="174">
        <v>20</v>
      </c>
      <c r="D2946" s="175" t="s">
        <v>1863</v>
      </c>
      <c r="E2946" s="176">
        <v>20036</v>
      </c>
      <c r="F2946" s="174">
        <v>4</v>
      </c>
      <c r="G2946" s="174">
        <v>12</v>
      </c>
      <c r="H2946" s="174">
        <v>29</v>
      </c>
      <c r="I2946" s="174">
        <v>5000</v>
      </c>
      <c r="J2946" s="174">
        <v>5100</v>
      </c>
      <c r="K2946" s="174">
        <v>511</v>
      </c>
      <c r="L2946" s="177">
        <v>623</v>
      </c>
      <c r="M2946" s="178" t="s">
        <v>1846</v>
      </c>
      <c r="N2946" s="179" t="s">
        <v>148</v>
      </c>
      <c r="O2946" s="180">
        <v>0</v>
      </c>
      <c r="P2946" s="180">
        <v>6000</v>
      </c>
      <c r="Q2946" s="181">
        <v>6000</v>
      </c>
      <c r="R2946" s="182" t="s">
        <v>98</v>
      </c>
      <c r="S2946" s="183">
        <v>1</v>
      </c>
      <c r="T2946" s="183">
        <v>0</v>
      </c>
      <c r="U2946" s="180">
        <v>0</v>
      </c>
      <c r="V2946" s="180">
        <v>0</v>
      </c>
      <c r="W2946" s="183">
        <v>0</v>
      </c>
      <c r="X2946" s="183">
        <v>0</v>
      </c>
      <c r="Y2946" s="180">
        <v>0</v>
      </c>
      <c r="Z2946" s="180">
        <v>0</v>
      </c>
      <c r="AA2946" s="183">
        <v>0</v>
      </c>
      <c r="AB2946" s="183">
        <v>0</v>
      </c>
      <c r="AC2946" s="180">
        <f t="shared" si="1927"/>
        <v>0</v>
      </c>
      <c r="AD2946" s="180">
        <f t="shared" si="1927"/>
        <v>6000</v>
      </c>
      <c r="AE2946" s="181">
        <f t="shared" si="1866"/>
        <v>6000</v>
      </c>
      <c r="AF2946" s="180">
        <v>0</v>
      </c>
      <c r="AG2946" s="180">
        <v>5939.53</v>
      </c>
      <c r="AH2946" s="181">
        <f t="shared" si="1867"/>
        <v>5939.53</v>
      </c>
      <c r="AI2946" s="180">
        <v>0</v>
      </c>
      <c r="AJ2946" s="180">
        <v>0</v>
      </c>
      <c r="AK2946" s="181">
        <f t="shared" si="1868"/>
        <v>0</v>
      </c>
      <c r="AL2946" s="180">
        <v>0</v>
      </c>
      <c r="AM2946" s="180">
        <v>0</v>
      </c>
      <c r="AN2946" s="181">
        <f t="shared" si="1869"/>
        <v>0</v>
      </c>
      <c r="AO2946" s="180">
        <v>0</v>
      </c>
      <c r="AP2946" s="180">
        <v>0</v>
      </c>
      <c r="AQ2946" s="181">
        <f t="shared" si="1870"/>
        <v>0</v>
      </c>
      <c r="AR2946" s="180">
        <v>0</v>
      </c>
      <c r="AS2946" s="180">
        <v>0</v>
      </c>
      <c r="AT2946" s="181">
        <f t="shared" si="1871"/>
        <v>0</v>
      </c>
      <c r="AU2946" s="180">
        <f t="shared" si="1928"/>
        <v>0</v>
      </c>
      <c r="AV2946" s="180">
        <f t="shared" si="1928"/>
        <v>60.470000000000255</v>
      </c>
      <c r="AW2946" s="181">
        <f t="shared" si="1873"/>
        <v>60.470000000000255</v>
      </c>
      <c r="AX2946" s="183">
        <f t="shared" si="1929"/>
        <v>1</v>
      </c>
      <c r="AY2946" s="183">
        <f t="shared" si="1929"/>
        <v>0</v>
      </c>
      <c r="AZ2946" s="183">
        <v>1</v>
      </c>
      <c r="BA2946" s="183">
        <v>0</v>
      </c>
      <c r="BB2946" s="183"/>
      <c r="BC2946" s="183"/>
      <c r="BD2946" s="183">
        <f t="shared" si="1930"/>
        <v>0</v>
      </c>
      <c r="BE2946" s="183">
        <f t="shared" si="1930"/>
        <v>0</v>
      </c>
    </row>
    <row r="2947" spans="2:57" ht="15.75">
      <c r="B2947" s="174">
        <v>2025</v>
      </c>
      <c r="C2947" s="174">
        <v>20</v>
      </c>
      <c r="D2947" s="175" t="s">
        <v>1866</v>
      </c>
      <c r="E2947" s="176">
        <v>20083</v>
      </c>
      <c r="F2947" s="174">
        <v>4</v>
      </c>
      <c r="G2947" s="174">
        <v>12</v>
      </c>
      <c r="H2947" s="174">
        <v>29</v>
      </c>
      <c r="I2947" s="174">
        <v>5000</v>
      </c>
      <c r="J2947" s="174">
        <v>5100</v>
      </c>
      <c r="K2947" s="174">
        <v>511</v>
      </c>
      <c r="L2947" s="177">
        <v>623</v>
      </c>
      <c r="M2947" s="178" t="s">
        <v>1846</v>
      </c>
      <c r="N2947" s="179" t="s">
        <v>148</v>
      </c>
      <c r="O2947" s="180">
        <v>0</v>
      </c>
      <c r="P2947" s="180">
        <v>6000</v>
      </c>
      <c r="Q2947" s="181">
        <v>6000</v>
      </c>
      <c r="R2947" s="182" t="s">
        <v>98</v>
      </c>
      <c r="S2947" s="183">
        <v>1</v>
      </c>
      <c r="T2947" s="183">
        <v>0</v>
      </c>
      <c r="U2947" s="180">
        <v>0</v>
      </c>
      <c r="V2947" s="180">
        <v>0</v>
      </c>
      <c r="W2947" s="183">
        <v>0</v>
      </c>
      <c r="X2947" s="183">
        <v>0</v>
      </c>
      <c r="Y2947" s="180">
        <v>0</v>
      </c>
      <c r="Z2947" s="180">
        <v>0</v>
      </c>
      <c r="AA2947" s="183">
        <v>0</v>
      </c>
      <c r="AB2947" s="183">
        <v>0</v>
      </c>
      <c r="AC2947" s="180">
        <f t="shared" si="1927"/>
        <v>0</v>
      </c>
      <c r="AD2947" s="180">
        <f t="shared" si="1927"/>
        <v>6000</v>
      </c>
      <c r="AE2947" s="181">
        <f t="shared" si="1866"/>
        <v>6000</v>
      </c>
      <c r="AF2947" s="180">
        <v>0</v>
      </c>
      <c r="AG2947" s="180">
        <v>5939.53</v>
      </c>
      <c r="AH2947" s="181">
        <f t="shared" si="1867"/>
        <v>5939.53</v>
      </c>
      <c r="AI2947" s="180">
        <v>0</v>
      </c>
      <c r="AJ2947" s="180">
        <v>0</v>
      </c>
      <c r="AK2947" s="181">
        <f t="shared" si="1868"/>
        <v>0</v>
      </c>
      <c r="AL2947" s="180">
        <v>0</v>
      </c>
      <c r="AM2947" s="180">
        <v>0</v>
      </c>
      <c r="AN2947" s="181">
        <f t="shared" si="1869"/>
        <v>0</v>
      </c>
      <c r="AO2947" s="180">
        <v>0</v>
      </c>
      <c r="AP2947" s="180">
        <v>0</v>
      </c>
      <c r="AQ2947" s="181">
        <f t="shared" si="1870"/>
        <v>0</v>
      </c>
      <c r="AR2947" s="180">
        <v>0</v>
      </c>
      <c r="AS2947" s="180">
        <v>0</v>
      </c>
      <c r="AT2947" s="181">
        <f t="shared" si="1871"/>
        <v>0</v>
      </c>
      <c r="AU2947" s="180">
        <f t="shared" si="1928"/>
        <v>0</v>
      </c>
      <c r="AV2947" s="180">
        <f t="shared" si="1928"/>
        <v>60.470000000000255</v>
      </c>
      <c r="AW2947" s="181">
        <f t="shared" si="1873"/>
        <v>60.470000000000255</v>
      </c>
      <c r="AX2947" s="183">
        <f t="shared" si="1929"/>
        <v>1</v>
      </c>
      <c r="AY2947" s="183">
        <f t="shared" si="1929"/>
        <v>0</v>
      </c>
      <c r="AZ2947" s="183">
        <v>1</v>
      </c>
      <c r="BA2947" s="183">
        <v>0</v>
      </c>
      <c r="BB2947" s="183"/>
      <c r="BC2947" s="183"/>
      <c r="BD2947" s="183">
        <f t="shared" si="1930"/>
        <v>0</v>
      </c>
      <c r="BE2947" s="183">
        <f t="shared" si="1930"/>
        <v>0</v>
      </c>
    </row>
    <row r="2948" spans="2:57" ht="15.75">
      <c r="B2948" s="174">
        <v>2025</v>
      </c>
      <c r="C2948" s="174">
        <v>20</v>
      </c>
      <c r="D2948" s="175" t="s">
        <v>1958</v>
      </c>
      <c r="E2948" s="176">
        <v>20089</v>
      </c>
      <c r="F2948" s="174">
        <v>4</v>
      </c>
      <c r="G2948" s="174">
        <v>12</v>
      </c>
      <c r="H2948" s="174">
        <v>29</v>
      </c>
      <c r="I2948" s="174">
        <v>5000</v>
      </c>
      <c r="J2948" s="174">
        <v>5100</v>
      </c>
      <c r="K2948" s="174">
        <v>511</v>
      </c>
      <c r="L2948" s="177">
        <v>623</v>
      </c>
      <c r="M2948" s="178" t="s">
        <v>1846</v>
      </c>
      <c r="N2948" s="179" t="s">
        <v>148</v>
      </c>
      <c r="O2948" s="180">
        <v>0</v>
      </c>
      <c r="P2948" s="180">
        <v>6000</v>
      </c>
      <c r="Q2948" s="181">
        <v>6000</v>
      </c>
      <c r="R2948" s="182" t="s">
        <v>98</v>
      </c>
      <c r="S2948" s="183">
        <v>1</v>
      </c>
      <c r="T2948" s="183">
        <v>0</v>
      </c>
      <c r="U2948" s="180">
        <v>0</v>
      </c>
      <c r="V2948" s="180">
        <v>0</v>
      </c>
      <c r="W2948" s="183">
        <v>0</v>
      </c>
      <c r="X2948" s="183">
        <v>0</v>
      </c>
      <c r="Y2948" s="180">
        <v>0</v>
      </c>
      <c r="Z2948" s="180">
        <v>0</v>
      </c>
      <c r="AA2948" s="183">
        <v>0</v>
      </c>
      <c r="AB2948" s="183">
        <v>0</v>
      </c>
      <c r="AC2948" s="180">
        <f t="shared" si="1927"/>
        <v>0</v>
      </c>
      <c r="AD2948" s="180">
        <f t="shared" si="1927"/>
        <v>6000</v>
      </c>
      <c r="AE2948" s="181">
        <f t="shared" si="1866"/>
        <v>6000</v>
      </c>
      <c r="AF2948" s="180">
        <v>0</v>
      </c>
      <c r="AG2948" s="180">
        <v>5939.53</v>
      </c>
      <c r="AH2948" s="181">
        <f t="shared" si="1867"/>
        <v>5939.53</v>
      </c>
      <c r="AI2948" s="180">
        <v>0</v>
      </c>
      <c r="AJ2948" s="180">
        <v>0</v>
      </c>
      <c r="AK2948" s="181">
        <f t="shared" si="1868"/>
        <v>0</v>
      </c>
      <c r="AL2948" s="180">
        <v>0</v>
      </c>
      <c r="AM2948" s="180">
        <v>0</v>
      </c>
      <c r="AN2948" s="181">
        <f t="shared" si="1869"/>
        <v>0</v>
      </c>
      <c r="AO2948" s="180">
        <v>0</v>
      </c>
      <c r="AP2948" s="180">
        <v>0</v>
      </c>
      <c r="AQ2948" s="181">
        <f t="shared" si="1870"/>
        <v>0</v>
      </c>
      <c r="AR2948" s="180">
        <v>0</v>
      </c>
      <c r="AS2948" s="180">
        <v>0</v>
      </c>
      <c r="AT2948" s="181">
        <f t="shared" si="1871"/>
        <v>0</v>
      </c>
      <c r="AU2948" s="180">
        <f t="shared" si="1928"/>
        <v>0</v>
      </c>
      <c r="AV2948" s="180">
        <f t="shared" si="1928"/>
        <v>60.470000000000255</v>
      </c>
      <c r="AW2948" s="181">
        <f t="shared" si="1873"/>
        <v>60.470000000000255</v>
      </c>
      <c r="AX2948" s="183">
        <f t="shared" si="1929"/>
        <v>1</v>
      </c>
      <c r="AY2948" s="183">
        <f t="shared" si="1929"/>
        <v>0</v>
      </c>
      <c r="AZ2948" s="183">
        <v>1</v>
      </c>
      <c r="BA2948" s="183">
        <v>0</v>
      </c>
      <c r="BB2948" s="183"/>
      <c r="BC2948" s="183"/>
      <c r="BD2948" s="183">
        <f t="shared" si="1930"/>
        <v>0</v>
      </c>
      <c r="BE2948" s="183">
        <f t="shared" si="1930"/>
        <v>0</v>
      </c>
    </row>
    <row r="2949" spans="2:57" ht="31.5">
      <c r="B2949" s="174">
        <v>2025</v>
      </c>
      <c r="C2949" s="174">
        <v>20</v>
      </c>
      <c r="D2949" s="175" t="s">
        <v>1959</v>
      </c>
      <c r="E2949" s="176">
        <v>20034</v>
      </c>
      <c r="F2949" s="174">
        <v>4</v>
      </c>
      <c r="G2949" s="174">
        <v>12</v>
      </c>
      <c r="H2949" s="174">
        <v>29</v>
      </c>
      <c r="I2949" s="174">
        <v>5000</v>
      </c>
      <c r="J2949" s="174">
        <v>5100</v>
      </c>
      <c r="K2949" s="174">
        <v>511</v>
      </c>
      <c r="L2949" s="177">
        <v>623</v>
      </c>
      <c r="M2949" s="178" t="s">
        <v>1846</v>
      </c>
      <c r="N2949" s="179" t="s">
        <v>148</v>
      </c>
      <c r="O2949" s="180">
        <v>0</v>
      </c>
      <c r="P2949" s="180">
        <v>6000</v>
      </c>
      <c r="Q2949" s="181">
        <v>6000</v>
      </c>
      <c r="R2949" s="182" t="s">
        <v>98</v>
      </c>
      <c r="S2949" s="183">
        <v>1</v>
      </c>
      <c r="T2949" s="183">
        <v>0</v>
      </c>
      <c r="U2949" s="180">
        <v>0</v>
      </c>
      <c r="V2949" s="180">
        <v>0</v>
      </c>
      <c r="W2949" s="183">
        <v>0</v>
      </c>
      <c r="X2949" s="183">
        <v>0</v>
      </c>
      <c r="Y2949" s="180">
        <v>0</v>
      </c>
      <c r="Z2949" s="180">
        <v>0</v>
      </c>
      <c r="AA2949" s="183">
        <v>0</v>
      </c>
      <c r="AB2949" s="183">
        <v>0</v>
      </c>
      <c r="AC2949" s="180">
        <f t="shared" si="1927"/>
        <v>0</v>
      </c>
      <c r="AD2949" s="180">
        <f t="shared" si="1927"/>
        <v>6000</v>
      </c>
      <c r="AE2949" s="181">
        <f t="shared" si="1866"/>
        <v>6000</v>
      </c>
      <c r="AF2949" s="180">
        <v>0</v>
      </c>
      <c r="AG2949" s="180">
        <v>5939.53</v>
      </c>
      <c r="AH2949" s="181">
        <f t="shared" si="1867"/>
        <v>5939.53</v>
      </c>
      <c r="AI2949" s="180">
        <v>0</v>
      </c>
      <c r="AJ2949" s="180">
        <v>0</v>
      </c>
      <c r="AK2949" s="181">
        <f t="shared" si="1868"/>
        <v>0</v>
      </c>
      <c r="AL2949" s="180">
        <v>0</v>
      </c>
      <c r="AM2949" s="180">
        <v>0</v>
      </c>
      <c r="AN2949" s="181">
        <f t="shared" si="1869"/>
        <v>0</v>
      </c>
      <c r="AO2949" s="180">
        <v>0</v>
      </c>
      <c r="AP2949" s="180">
        <v>0</v>
      </c>
      <c r="AQ2949" s="181">
        <f t="shared" si="1870"/>
        <v>0</v>
      </c>
      <c r="AR2949" s="180">
        <v>0</v>
      </c>
      <c r="AS2949" s="180">
        <v>0</v>
      </c>
      <c r="AT2949" s="181">
        <f t="shared" si="1871"/>
        <v>0</v>
      </c>
      <c r="AU2949" s="180">
        <f t="shared" si="1928"/>
        <v>0</v>
      </c>
      <c r="AV2949" s="180">
        <f t="shared" si="1928"/>
        <v>60.470000000000255</v>
      </c>
      <c r="AW2949" s="181">
        <f t="shared" si="1873"/>
        <v>60.470000000000255</v>
      </c>
      <c r="AX2949" s="183">
        <f t="shared" si="1929"/>
        <v>1</v>
      </c>
      <c r="AY2949" s="183">
        <f t="shared" si="1929"/>
        <v>0</v>
      </c>
      <c r="AZ2949" s="183">
        <v>1</v>
      </c>
      <c r="BA2949" s="183">
        <v>0</v>
      </c>
      <c r="BB2949" s="183"/>
      <c r="BC2949" s="183"/>
      <c r="BD2949" s="183">
        <f t="shared" si="1930"/>
        <v>0</v>
      </c>
      <c r="BE2949" s="183">
        <f t="shared" si="1930"/>
        <v>0</v>
      </c>
    </row>
    <row r="2950" spans="2:57" ht="15.75">
      <c r="B2950" s="174">
        <v>2025</v>
      </c>
      <c r="C2950" s="174">
        <v>20</v>
      </c>
      <c r="D2950" s="175" t="s">
        <v>1960</v>
      </c>
      <c r="E2950" s="176">
        <v>20090</v>
      </c>
      <c r="F2950" s="174">
        <v>4</v>
      </c>
      <c r="G2950" s="174">
        <v>12</v>
      </c>
      <c r="H2950" s="174">
        <v>29</v>
      </c>
      <c r="I2950" s="174">
        <v>5000</v>
      </c>
      <c r="J2950" s="174">
        <v>5100</v>
      </c>
      <c r="K2950" s="174">
        <v>511</v>
      </c>
      <c r="L2950" s="177">
        <v>623</v>
      </c>
      <c r="M2950" s="178" t="s">
        <v>1846</v>
      </c>
      <c r="N2950" s="179" t="s">
        <v>148</v>
      </c>
      <c r="O2950" s="180">
        <v>0</v>
      </c>
      <c r="P2950" s="180">
        <v>6000</v>
      </c>
      <c r="Q2950" s="181">
        <v>6000</v>
      </c>
      <c r="R2950" s="182" t="s">
        <v>98</v>
      </c>
      <c r="S2950" s="183">
        <v>1</v>
      </c>
      <c r="T2950" s="183">
        <v>0</v>
      </c>
      <c r="U2950" s="180">
        <v>0</v>
      </c>
      <c r="V2950" s="180">
        <v>0</v>
      </c>
      <c r="W2950" s="183">
        <v>0</v>
      </c>
      <c r="X2950" s="183">
        <v>0</v>
      </c>
      <c r="Y2950" s="180">
        <v>0</v>
      </c>
      <c r="Z2950" s="180">
        <v>0</v>
      </c>
      <c r="AA2950" s="183">
        <v>0</v>
      </c>
      <c r="AB2950" s="183">
        <v>0</v>
      </c>
      <c r="AC2950" s="180">
        <f t="shared" si="1927"/>
        <v>0</v>
      </c>
      <c r="AD2950" s="180">
        <f t="shared" si="1927"/>
        <v>6000</v>
      </c>
      <c r="AE2950" s="181">
        <f t="shared" si="1866"/>
        <v>6000</v>
      </c>
      <c r="AF2950" s="180">
        <v>0</v>
      </c>
      <c r="AG2950" s="180">
        <v>5939.52</v>
      </c>
      <c r="AH2950" s="181">
        <f t="shared" si="1867"/>
        <v>5939.52</v>
      </c>
      <c r="AI2950" s="180">
        <v>0</v>
      </c>
      <c r="AJ2950" s="180">
        <v>0</v>
      </c>
      <c r="AK2950" s="181">
        <f t="shared" si="1868"/>
        <v>0</v>
      </c>
      <c r="AL2950" s="180">
        <v>0</v>
      </c>
      <c r="AM2950" s="180">
        <v>0</v>
      </c>
      <c r="AN2950" s="181">
        <f t="shared" si="1869"/>
        <v>0</v>
      </c>
      <c r="AO2950" s="180">
        <v>0</v>
      </c>
      <c r="AP2950" s="180">
        <v>0</v>
      </c>
      <c r="AQ2950" s="181">
        <f t="shared" si="1870"/>
        <v>0</v>
      </c>
      <c r="AR2950" s="180">
        <v>0</v>
      </c>
      <c r="AS2950" s="180">
        <v>0</v>
      </c>
      <c r="AT2950" s="181">
        <f t="shared" si="1871"/>
        <v>0</v>
      </c>
      <c r="AU2950" s="180">
        <f t="shared" si="1928"/>
        <v>0</v>
      </c>
      <c r="AV2950" s="180">
        <f t="shared" si="1928"/>
        <v>60.479999999999563</v>
      </c>
      <c r="AW2950" s="181">
        <f t="shared" si="1873"/>
        <v>60.479999999999563</v>
      </c>
      <c r="AX2950" s="183">
        <f t="shared" si="1929"/>
        <v>1</v>
      </c>
      <c r="AY2950" s="183">
        <f t="shared" si="1929"/>
        <v>0</v>
      </c>
      <c r="AZ2950" s="183">
        <v>1</v>
      </c>
      <c r="BA2950" s="183">
        <v>0</v>
      </c>
      <c r="BB2950" s="183"/>
      <c r="BC2950" s="183"/>
      <c r="BD2950" s="183">
        <f t="shared" si="1930"/>
        <v>0</v>
      </c>
      <c r="BE2950" s="183">
        <f t="shared" si="1930"/>
        <v>0</v>
      </c>
    </row>
    <row r="2951" spans="2:57" ht="31.5">
      <c r="B2951" s="174">
        <v>2025</v>
      </c>
      <c r="C2951" s="174">
        <v>20</v>
      </c>
      <c r="D2951" s="175" t="s">
        <v>1961</v>
      </c>
      <c r="E2951" s="176">
        <v>20082</v>
      </c>
      <c r="F2951" s="174">
        <v>4</v>
      </c>
      <c r="G2951" s="174">
        <v>12</v>
      </c>
      <c r="H2951" s="174">
        <v>29</v>
      </c>
      <c r="I2951" s="174">
        <v>5000</v>
      </c>
      <c r="J2951" s="174">
        <v>5100</v>
      </c>
      <c r="K2951" s="174">
        <v>511</v>
      </c>
      <c r="L2951" s="177">
        <v>623</v>
      </c>
      <c r="M2951" s="178" t="s">
        <v>1846</v>
      </c>
      <c r="N2951" s="179" t="s">
        <v>148</v>
      </c>
      <c r="O2951" s="180">
        <v>0</v>
      </c>
      <c r="P2951" s="180">
        <v>6000</v>
      </c>
      <c r="Q2951" s="181">
        <v>6000</v>
      </c>
      <c r="R2951" s="182" t="s">
        <v>98</v>
      </c>
      <c r="S2951" s="183">
        <v>1</v>
      </c>
      <c r="T2951" s="183">
        <v>0</v>
      </c>
      <c r="U2951" s="180">
        <v>0</v>
      </c>
      <c r="V2951" s="180">
        <v>0</v>
      </c>
      <c r="W2951" s="183">
        <v>0</v>
      </c>
      <c r="X2951" s="183">
        <v>0</v>
      </c>
      <c r="Y2951" s="180">
        <v>0</v>
      </c>
      <c r="Z2951" s="180">
        <v>0</v>
      </c>
      <c r="AA2951" s="183">
        <v>0</v>
      </c>
      <c r="AB2951" s="183">
        <v>0</v>
      </c>
      <c r="AC2951" s="180">
        <f t="shared" si="1927"/>
        <v>0</v>
      </c>
      <c r="AD2951" s="180">
        <f t="shared" si="1927"/>
        <v>6000</v>
      </c>
      <c r="AE2951" s="181">
        <f t="shared" si="1866"/>
        <v>6000</v>
      </c>
      <c r="AF2951" s="180">
        <v>0</v>
      </c>
      <c r="AG2951" s="180">
        <v>5939.52</v>
      </c>
      <c r="AH2951" s="181">
        <f t="shared" si="1867"/>
        <v>5939.52</v>
      </c>
      <c r="AI2951" s="180">
        <v>0</v>
      </c>
      <c r="AJ2951" s="180">
        <v>0</v>
      </c>
      <c r="AK2951" s="181">
        <f t="shared" si="1868"/>
        <v>0</v>
      </c>
      <c r="AL2951" s="180">
        <v>0</v>
      </c>
      <c r="AM2951" s="180">
        <v>0</v>
      </c>
      <c r="AN2951" s="181">
        <f t="shared" si="1869"/>
        <v>0</v>
      </c>
      <c r="AO2951" s="180">
        <v>0</v>
      </c>
      <c r="AP2951" s="180">
        <v>0</v>
      </c>
      <c r="AQ2951" s="181">
        <f t="shared" si="1870"/>
        <v>0</v>
      </c>
      <c r="AR2951" s="180">
        <v>0</v>
      </c>
      <c r="AS2951" s="180">
        <v>0</v>
      </c>
      <c r="AT2951" s="181">
        <f t="shared" si="1871"/>
        <v>0</v>
      </c>
      <c r="AU2951" s="180">
        <f t="shared" si="1928"/>
        <v>0</v>
      </c>
      <c r="AV2951" s="180">
        <f t="shared" si="1928"/>
        <v>60.479999999999563</v>
      </c>
      <c r="AW2951" s="181">
        <f t="shared" si="1873"/>
        <v>60.479999999999563</v>
      </c>
      <c r="AX2951" s="183">
        <f t="shared" si="1929"/>
        <v>1</v>
      </c>
      <c r="AY2951" s="183">
        <f t="shared" si="1929"/>
        <v>0</v>
      </c>
      <c r="AZ2951" s="183">
        <v>1</v>
      </c>
      <c r="BA2951" s="183">
        <v>0</v>
      </c>
      <c r="BB2951" s="183"/>
      <c r="BC2951" s="183"/>
      <c r="BD2951" s="183">
        <f t="shared" si="1930"/>
        <v>0</v>
      </c>
      <c r="BE2951" s="183">
        <f t="shared" si="1930"/>
        <v>0</v>
      </c>
    </row>
    <row r="2952" spans="2:57" ht="15.75">
      <c r="B2952" s="174">
        <v>2025</v>
      </c>
      <c r="C2952" s="174">
        <v>20</v>
      </c>
      <c r="D2952" s="175" t="s">
        <v>1962</v>
      </c>
      <c r="E2952" s="176">
        <v>20021</v>
      </c>
      <c r="F2952" s="174">
        <v>4</v>
      </c>
      <c r="G2952" s="174">
        <v>12</v>
      </c>
      <c r="H2952" s="174">
        <v>29</v>
      </c>
      <c r="I2952" s="174">
        <v>5000</v>
      </c>
      <c r="J2952" s="174">
        <v>5100</v>
      </c>
      <c r="K2952" s="174">
        <v>511</v>
      </c>
      <c r="L2952" s="177">
        <v>623</v>
      </c>
      <c r="M2952" s="178" t="s">
        <v>1846</v>
      </c>
      <c r="N2952" s="179" t="s">
        <v>148</v>
      </c>
      <c r="O2952" s="180">
        <v>0</v>
      </c>
      <c r="P2952" s="180">
        <v>6000</v>
      </c>
      <c r="Q2952" s="181">
        <v>6000</v>
      </c>
      <c r="R2952" s="182" t="s">
        <v>98</v>
      </c>
      <c r="S2952" s="183">
        <v>1</v>
      </c>
      <c r="T2952" s="183">
        <v>0</v>
      </c>
      <c r="U2952" s="180">
        <v>0</v>
      </c>
      <c r="V2952" s="180">
        <v>0</v>
      </c>
      <c r="W2952" s="183">
        <v>0</v>
      </c>
      <c r="X2952" s="183">
        <v>0</v>
      </c>
      <c r="Y2952" s="180">
        <v>0</v>
      </c>
      <c r="Z2952" s="180">
        <v>0</v>
      </c>
      <c r="AA2952" s="183">
        <v>0</v>
      </c>
      <c r="AB2952" s="183">
        <v>0</v>
      </c>
      <c r="AC2952" s="180">
        <f t="shared" si="1927"/>
        <v>0</v>
      </c>
      <c r="AD2952" s="180">
        <f t="shared" si="1927"/>
        <v>6000</v>
      </c>
      <c r="AE2952" s="181">
        <f t="shared" si="1866"/>
        <v>6000</v>
      </c>
      <c r="AF2952" s="180">
        <v>0</v>
      </c>
      <c r="AG2952" s="180">
        <v>5939.52</v>
      </c>
      <c r="AH2952" s="181">
        <f t="shared" si="1867"/>
        <v>5939.52</v>
      </c>
      <c r="AI2952" s="180">
        <v>0</v>
      </c>
      <c r="AJ2952" s="180">
        <v>0</v>
      </c>
      <c r="AK2952" s="181">
        <f t="shared" si="1868"/>
        <v>0</v>
      </c>
      <c r="AL2952" s="180">
        <v>0</v>
      </c>
      <c r="AM2952" s="180">
        <v>0</v>
      </c>
      <c r="AN2952" s="181">
        <f t="shared" si="1869"/>
        <v>0</v>
      </c>
      <c r="AO2952" s="180">
        <v>0</v>
      </c>
      <c r="AP2952" s="180">
        <v>0</v>
      </c>
      <c r="AQ2952" s="181">
        <f t="shared" si="1870"/>
        <v>0</v>
      </c>
      <c r="AR2952" s="180">
        <v>0</v>
      </c>
      <c r="AS2952" s="180">
        <v>0</v>
      </c>
      <c r="AT2952" s="181">
        <f t="shared" si="1871"/>
        <v>0</v>
      </c>
      <c r="AU2952" s="180">
        <f t="shared" si="1928"/>
        <v>0</v>
      </c>
      <c r="AV2952" s="180">
        <f t="shared" si="1928"/>
        <v>60.479999999999563</v>
      </c>
      <c r="AW2952" s="181">
        <f t="shared" si="1873"/>
        <v>60.479999999999563</v>
      </c>
      <c r="AX2952" s="183">
        <f t="shared" si="1929"/>
        <v>1</v>
      </c>
      <c r="AY2952" s="183">
        <f t="shared" si="1929"/>
        <v>0</v>
      </c>
      <c r="AZ2952" s="183">
        <v>1</v>
      </c>
      <c r="BA2952" s="183">
        <v>0</v>
      </c>
      <c r="BB2952" s="183"/>
      <c r="BC2952" s="183"/>
      <c r="BD2952" s="183">
        <f t="shared" si="1930"/>
        <v>0</v>
      </c>
      <c r="BE2952" s="183">
        <f t="shared" si="1930"/>
        <v>0</v>
      </c>
    </row>
    <row r="2953" spans="2:57" ht="15.75" hidden="1">
      <c r="B2953" s="174">
        <v>2025</v>
      </c>
      <c r="C2953" s="174">
        <v>20</v>
      </c>
      <c r="D2953" s="175">
        <v>0</v>
      </c>
      <c r="E2953" s="176"/>
      <c r="F2953" s="174">
        <v>4</v>
      </c>
      <c r="G2953" s="174">
        <v>12</v>
      </c>
      <c r="H2953" s="174">
        <v>29</v>
      </c>
      <c r="I2953" s="174">
        <v>5000</v>
      </c>
      <c r="J2953" s="174">
        <v>5100</v>
      </c>
      <c r="K2953" s="174">
        <v>511</v>
      </c>
      <c r="L2953" s="177">
        <v>985</v>
      </c>
      <c r="M2953" s="178" t="s">
        <v>1846</v>
      </c>
      <c r="N2953" s="179" t="s">
        <v>427</v>
      </c>
      <c r="O2953" s="180">
        <v>0</v>
      </c>
      <c r="P2953" s="180">
        <v>0</v>
      </c>
      <c r="Q2953" s="181">
        <v>0</v>
      </c>
      <c r="R2953" s="182" t="s">
        <v>98</v>
      </c>
      <c r="S2953" s="183">
        <v>0</v>
      </c>
      <c r="T2953" s="183">
        <v>0</v>
      </c>
      <c r="U2953" s="180">
        <v>0</v>
      </c>
      <c r="V2953" s="180">
        <v>0</v>
      </c>
      <c r="W2953" s="183">
        <v>0</v>
      </c>
      <c r="X2953" s="183">
        <v>0</v>
      </c>
      <c r="Y2953" s="180">
        <v>0</v>
      </c>
      <c r="Z2953" s="180">
        <v>0</v>
      </c>
      <c r="AA2953" s="183">
        <v>0</v>
      </c>
      <c r="AB2953" s="183">
        <v>0</v>
      </c>
      <c r="AC2953" s="180">
        <f t="shared" si="1927"/>
        <v>0</v>
      </c>
      <c r="AD2953" s="180">
        <f t="shared" si="1927"/>
        <v>0</v>
      </c>
      <c r="AE2953" s="181">
        <f t="shared" si="1866"/>
        <v>0</v>
      </c>
      <c r="AF2953" s="180">
        <v>0</v>
      </c>
      <c r="AG2953" s="180">
        <v>0</v>
      </c>
      <c r="AH2953" s="181">
        <f t="shared" si="1867"/>
        <v>0</v>
      </c>
      <c r="AI2953" s="180">
        <v>0</v>
      </c>
      <c r="AJ2953" s="180">
        <v>0</v>
      </c>
      <c r="AK2953" s="181">
        <f t="shared" si="1868"/>
        <v>0</v>
      </c>
      <c r="AL2953" s="180">
        <v>0</v>
      </c>
      <c r="AM2953" s="180">
        <v>0</v>
      </c>
      <c r="AN2953" s="181">
        <f t="shared" si="1869"/>
        <v>0</v>
      </c>
      <c r="AO2953" s="180">
        <v>0</v>
      </c>
      <c r="AP2953" s="180">
        <v>0</v>
      </c>
      <c r="AQ2953" s="181">
        <f t="shared" si="1870"/>
        <v>0</v>
      </c>
      <c r="AR2953" s="180">
        <v>0</v>
      </c>
      <c r="AS2953" s="180">
        <v>0</v>
      </c>
      <c r="AT2953" s="181">
        <f t="shared" si="1871"/>
        <v>0</v>
      </c>
      <c r="AU2953" s="180">
        <f t="shared" si="1928"/>
        <v>0</v>
      </c>
      <c r="AV2953" s="180">
        <f t="shared" si="1928"/>
        <v>0</v>
      </c>
      <c r="AW2953" s="181">
        <f t="shared" si="1873"/>
        <v>0</v>
      </c>
      <c r="AX2953" s="183">
        <f t="shared" si="1929"/>
        <v>0</v>
      </c>
      <c r="AY2953" s="183">
        <f t="shared" si="1929"/>
        <v>0</v>
      </c>
      <c r="AZ2953" s="183"/>
      <c r="BA2953" s="183">
        <v>0</v>
      </c>
      <c r="BB2953" s="183"/>
      <c r="BC2953" s="183"/>
      <c r="BD2953" s="183">
        <f t="shared" si="1930"/>
        <v>0</v>
      </c>
      <c r="BE2953" s="183">
        <f t="shared" si="1930"/>
        <v>0</v>
      </c>
    </row>
    <row r="2954" spans="2:57" ht="31.5">
      <c r="B2954" s="174">
        <v>2025</v>
      </c>
      <c r="C2954" s="174">
        <v>20</v>
      </c>
      <c r="D2954" s="175" t="s">
        <v>1954</v>
      </c>
      <c r="E2954" s="176">
        <v>20084</v>
      </c>
      <c r="F2954" s="174">
        <v>4</v>
      </c>
      <c r="G2954" s="174">
        <v>12</v>
      </c>
      <c r="H2954" s="174">
        <v>29</v>
      </c>
      <c r="I2954" s="174">
        <v>5000</v>
      </c>
      <c r="J2954" s="174">
        <v>5100</v>
      </c>
      <c r="K2954" s="174">
        <v>511</v>
      </c>
      <c r="L2954" s="177">
        <v>1342</v>
      </c>
      <c r="M2954" s="178" t="s">
        <v>1846</v>
      </c>
      <c r="N2954" s="179" t="s">
        <v>153</v>
      </c>
      <c r="O2954" s="180">
        <v>0</v>
      </c>
      <c r="P2954" s="180">
        <v>3000</v>
      </c>
      <c r="Q2954" s="181">
        <v>3000</v>
      </c>
      <c r="R2954" s="182" t="s">
        <v>98</v>
      </c>
      <c r="S2954" s="183">
        <v>1</v>
      </c>
      <c r="T2954" s="183">
        <v>0</v>
      </c>
      <c r="U2954" s="180">
        <v>0</v>
      </c>
      <c r="V2954" s="180">
        <v>0</v>
      </c>
      <c r="W2954" s="183">
        <v>0</v>
      </c>
      <c r="X2954" s="183">
        <v>0</v>
      </c>
      <c r="Y2954" s="180">
        <v>0</v>
      </c>
      <c r="Z2954" s="180">
        <v>0</v>
      </c>
      <c r="AA2954" s="183">
        <v>0</v>
      </c>
      <c r="AB2954" s="183">
        <v>0</v>
      </c>
      <c r="AC2954" s="180">
        <f t="shared" si="1927"/>
        <v>0</v>
      </c>
      <c r="AD2954" s="180">
        <f t="shared" si="1927"/>
        <v>3000</v>
      </c>
      <c r="AE2954" s="181">
        <f t="shared" ref="AE2954:AE3017" si="1931">+AC2954+AD2954</f>
        <v>3000</v>
      </c>
      <c r="AF2954" s="180">
        <v>0</v>
      </c>
      <c r="AG2954" s="180">
        <v>2969.76</v>
      </c>
      <c r="AH2954" s="181">
        <f t="shared" ref="AH2954:AH3017" si="1932">+AF2954+AG2954</f>
        <v>2969.76</v>
      </c>
      <c r="AI2954" s="180">
        <v>0</v>
      </c>
      <c r="AJ2954" s="180">
        <v>0</v>
      </c>
      <c r="AK2954" s="181">
        <f t="shared" ref="AK2954:AK3017" si="1933">+AI2954+AJ2954</f>
        <v>0</v>
      </c>
      <c r="AL2954" s="180">
        <v>0</v>
      </c>
      <c r="AM2954" s="180">
        <v>0</v>
      </c>
      <c r="AN2954" s="181">
        <f t="shared" ref="AN2954:AN3017" si="1934">+AL2954+AM2954</f>
        <v>0</v>
      </c>
      <c r="AO2954" s="180">
        <v>0</v>
      </c>
      <c r="AP2954" s="180">
        <v>0</v>
      </c>
      <c r="AQ2954" s="181">
        <f t="shared" ref="AQ2954:AQ3017" si="1935">+AO2954+AP2954</f>
        <v>0</v>
      </c>
      <c r="AR2954" s="180">
        <v>0</v>
      </c>
      <c r="AS2954" s="180">
        <v>0</v>
      </c>
      <c r="AT2954" s="181">
        <f t="shared" ref="AT2954:AT3017" si="1936">+AR2954+AS2954</f>
        <v>0</v>
      </c>
      <c r="AU2954" s="180">
        <f t="shared" si="1928"/>
        <v>0</v>
      </c>
      <c r="AV2954" s="180">
        <f t="shared" si="1928"/>
        <v>30.239999999999782</v>
      </c>
      <c r="AW2954" s="181">
        <f t="shared" ref="AW2954:AW3017" si="1937">+AU2954+AV2954</f>
        <v>30.239999999999782</v>
      </c>
      <c r="AX2954" s="183">
        <f t="shared" si="1929"/>
        <v>1</v>
      </c>
      <c r="AY2954" s="183">
        <f t="shared" si="1929"/>
        <v>0</v>
      </c>
      <c r="AZ2954" s="183">
        <v>1</v>
      </c>
      <c r="BA2954" s="183">
        <v>0</v>
      </c>
      <c r="BB2954" s="183"/>
      <c r="BC2954" s="183"/>
      <c r="BD2954" s="183">
        <f t="shared" si="1930"/>
        <v>0</v>
      </c>
      <c r="BE2954" s="183">
        <f t="shared" si="1930"/>
        <v>0</v>
      </c>
    </row>
    <row r="2955" spans="2:57" ht="15.75">
      <c r="B2955" s="174">
        <v>2025</v>
      </c>
      <c r="C2955" s="174">
        <v>20</v>
      </c>
      <c r="D2955" s="175" t="s">
        <v>1860</v>
      </c>
      <c r="E2955" s="176">
        <v>20005</v>
      </c>
      <c r="F2955" s="174">
        <v>4</v>
      </c>
      <c r="G2955" s="174">
        <v>12</v>
      </c>
      <c r="H2955" s="174">
        <v>29</v>
      </c>
      <c r="I2955" s="174">
        <v>5000</v>
      </c>
      <c r="J2955" s="174">
        <v>5100</v>
      </c>
      <c r="K2955" s="174">
        <v>511</v>
      </c>
      <c r="L2955" s="177">
        <v>1342</v>
      </c>
      <c r="M2955" s="178" t="s">
        <v>1846</v>
      </c>
      <c r="N2955" s="179" t="s">
        <v>153</v>
      </c>
      <c r="O2955" s="180">
        <v>0</v>
      </c>
      <c r="P2955" s="180">
        <v>3000</v>
      </c>
      <c r="Q2955" s="181">
        <v>3000</v>
      </c>
      <c r="R2955" s="182" t="s">
        <v>98</v>
      </c>
      <c r="S2955" s="183">
        <v>1</v>
      </c>
      <c r="T2955" s="183">
        <v>0</v>
      </c>
      <c r="U2955" s="180">
        <v>0</v>
      </c>
      <c r="V2955" s="180">
        <v>0</v>
      </c>
      <c r="W2955" s="183">
        <v>0</v>
      </c>
      <c r="X2955" s="183">
        <v>0</v>
      </c>
      <c r="Y2955" s="180">
        <v>0</v>
      </c>
      <c r="Z2955" s="180">
        <v>0</v>
      </c>
      <c r="AA2955" s="183">
        <v>0</v>
      </c>
      <c r="AB2955" s="183">
        <v>0</v>
      </c>
      <c r="AC2955" s="180">
        <f t="shared" si="1927"/>
        <v>0</v>
      </c>
      <c r="AD2955" s="180">
        <f t="shared" si="1927"/>
        <v>3000</v>
      </c>
      <c r="AE2955" s="181">
        <f t="shared" si="1931"/>
        <v>3000</v>
      </c>
      <c r="AF2955" s="180">
        <v>0</v>
      </c>
      <c r="AG2955" s="180">
        <v>2969.76</v>
      </c>
      <c r="AH2955" s="181">
        <f t="shared" si="1932"/>
        <v>2969.76</v>
      </c>
      <c r="AI2955" s="180">
        <v>0</v>
      </c>
      <c r="AJ2955" s="180">
        <v>0</v>
      </c>
      <c r="AK2955" s="181">
        <f t="shared" si="1933"/>
        <v>0</v>
      </c>
      <c r="AL2955" s="180">
        <v>0</v>
      </c>
      <c r="AM2955" s="180">
        <v>0</v>
      </c>
      <c r="AN2955" s="181">
        <f t="shared" si="1934"/>
        <v>0</v>
      </c>
      <c r="AO2955" s="180">
        <v>0</v>
      </c>
      <c r="AP2955" s="180">
        <v>0</v>
      </c>
      <c r="AQ2955" s="181">
        <f t="shared" si="1935"/>
        <v>0</v>
      </c>
      <c r="AR2955" s="180">
        <v>0</v>
      </c>
      <c r="AS2955" s="180">
        <v>0</v>
      </c>
      <c r="AT2955" s="181">
        <f t="shared" si="1936"/>
        <v>0</v>
      </c>
      <c r="AU2955" s="180">
        <f t="shared" si="1928"/>
        <v>0</v>
      </c>
      <c r="AV2955" s="180">
        <f t="shared" si="1928"/>
        <v>30.239999999999782</v>
      </c>
      <c r="AW2955" s="181">
        <f t="shared" si="1937"/>
        <v>30.239999999999782</v>
      </c>
      <c r="AX2955" s="183">
        <f t="shared" si="1929"/>
        <v>1</v>
      </c>
      <c r="AY2955" s="183">
        <f t="shared" si="1929"/>
        <v>0</v>
      </c>
      <c r="AZ2955" s="183">
        <v>1</v>
      </c>
      <c r="BA2955" s="183">
        <v>0</v>
      </c>
      <c r="BB2955" s="183"/>
      <c r="BC2955" s="183"/>
      <c r="BD2955" s="183">
        <f t="shared" si="1930"/>
        <v>0</v>
      </c>
      <c r="BE2955" s="183">
        <f t="shared" si="1930"/>
        <v>0</v>
      </c>
    </row>
    <row r="2956" spans="2:57" ht="15.75">
      <c r="B2956" s="174">
        <v>2025</v>
      </c>
      <c r="C2956" s="174">
        <v>20</v>
      </c>
      <c r="D2956" s="175" t="s">
        <v>1956</v>
      </c>
      <c r="E2956" s="176">
        <v>20047</v>
      </c>
      <c r="F2956" s="174">
        <v>4</v>
      </c>
      <c r="G2956" s="174">
        <v>12</v>
      </c>
      <c r="H2956" s="174">
        <v>29</v>
      </c>
      <c r="I2956" s="174">
        <v>5000</v>
      </c>
      <c r="J2956" s="174">
        <v>5100</v>
      </c>
      <c r="K2956" s="174">
        <v>511</v>
      </c>
      <c r="L2956" s="177">
        <v>1342</v>
      </c>
      <c r="M2956" s="178" t="s">
        <v>1846</v>
      </c>
      <c r="N2956" s="179" t="s">
        <v>153</v>
      </c>
      <c r="O2956" s="180">
        <v>0</v>
      </c>
      <c r="P2956" s="180">
        <v>3000</v>
      </c>
      <c r="Q2956" s="181">
        <v>3000</v>
      </c>
      <c r="R2956" s="182" t="s">
        <v>98</v>
      </c>
      <c r="S2956" s="183">
        <v>1</v>
      </c>
      <c r="T2956" s="183">
        <v>0</v>
      </c>
      <c r="U2956" s="180">
        <v>0</v>
      </c>
      <c r="V2956" s="180">
        <v>0</v>
      </c>
      <c r="W2956" s="183">
        <v>0</v>
      </c>
      <c r="X2956" s="183">
        <v>0</v>
      </c>
      <c r="Y2956" s="180">
        <v>0</v>
      </c>
      <c r="Z2956" s="180">
        <v>0</v>
      </c>
      <c r="AA2956" s="183">
        <v>0</v>
      </c>
      <c r="AB2956" s="183">
        <v>0</v>
      </c>
      <c r="AC2956" s="180">
        <f t="shared" si="1927"/>
        <v>0</v>
      </c>
      <c r="AD2956" s="180">
        <f t="shared" si="1927"/>
        <v>3000</v>
      </c>
      <c r="AE2956" s="181">
        <f t="shared" si="1931"/>
        <v>3000</v>
      </c>
      <c r="AF2956" s="180">
        <v>0</v>
      </c>
      <c r="AG2956" s="180">
        <v>2969.76</v>
      </c>
      <c r="AH2956" s="181">
        <f t="shared" si="1932"/>
        <v>2969.76</v>
      </c>
      <c r="AI2956" s="180">
        <v>0</v>
      </c>
      <c r="AJ2956" s="180">
        <v>0</v>
      </c>
      <c r="AK2956" s="181">
        <f t="shared" si="1933"/>
        <v>0</v>
      </c>
      <c r="AL2956" s="180">
        <v>0</v>
      </c>
      <c r="AM2956" s="180">
        <v>0</v>
      </c>
      <c r="AN2956" s="181">
        <f t="shared" si="1934"/>
        <v>0</v>
      </c>
      <c r="AO2956" s="180">
        <v>0</v>
      </c>
      <c r="AP2956" s="180">
        <v>0</v>
      </c>
      <c r="AQ2956" s="181">
        <f t="shared" si="1935"/>
        <v>0</v>
      </c>
      <c r="AR2956" s="180">
        <v>0</v>
      </c>
      <c r="AS2956" s="180">
        <v>0</v>
      </c>
      <c r="AT2956" s="181">
        <f t="shared" si="1936"/>
        <v>0</v>
      </c>
      <c r="AU2956" s="180">
        <f t="shared" si="1928"/>
        <v>0</v>
      </c>
      <c r="AV2956" s="180">
        <f t="shared" si="1928"/>
        <v>30.239999999999782</v>
      </c>
      <c r="AW2956" s="181">
        <f t="shared" si="1937"/>
        <v>30.239999999999782</v>
      </c>
      <c r="AX2956" s="183">
        <f t="shared" si="1929"/>
        <v>1</v>
      </c>
      <c r="AY2956" s="183">
        <f t="shared" si="1929"/>
        <v>0</v>
      </c>
      <c r="AZ2956" s="183">
        <v>1</v>
      </c>
      <c r="BA2956" s="183">
        <v>0</v>
      </c>
      <c r="BB2956" s="183"/>
      <c r="BC2956" s="183"/>
      <c r="BD2956" s="183">
        <f t="shared" si="1930"/>
        <v>0</v>
      </c>
      <c r="BE2956" s="183">
        <f t="shared" si="1930"/>
        <v>0</v>
      </c>
    </row>
    <row r="2957" spans="2:57" ht="15.75">
      <c r="B2957" s="174">
        <v>2025</v>
      </c>
      <c r="C2957" s="174">
        <v>20</v>
      </c>
      <c r="D2957" s="175" t="s">
        <v>1957</v>
      </c>
      <c r="E2957" s="176">
        <v>20069</v>
      </c>
      <c r="F2957" s="174">
        <v>4</v>
      </c>
      <c r="G2957" s="174">
        <v>12</v>
      </c>
      <c r="H2957" s="174">
        <v>29</v>
      </c>
      <c r="I2957" s="174">
        <v>5000</v>
      </c>
      <c r="J2957" s="174">
        <v>5100</v>
      </c>
      <c r="K2957" s="174">
        <v>511</v>
      </c>
      <c r="L2957" s="177">
        <v>1342</v>
      </c>
      <c r="M2957" s="178" t="s">
        <v>1846</v>
      </c>
      <c r="N2957" s="179" t="s">
        <v>153</v>
      </c>
      <c r="O2957" s="180">
        <v>0</v>
      </c>
      <c r="P2957" s="180">
        <v>3000</v>
      </c>
      <c r="Q2957" s="181">
        <v>3000</v>
      </c>
      <c r="R2957" s="182" t="s">
        <v>98</v>
      </c>
      <c r="S2957" s="183">
        <v>1</v>
      </c>
      <c r="T2957" s="183">
        <v>0</v>
      </c>
      <c r="U2957" s="180">
        <v>0</v>
      </c>
      <c r="V2957" s="180">
        <v>0</v>
      </c>
      <c r="W2957" s="183">
        <v>0</v>
      </c>
      <c r="X2957" s="183">
        <v>0</v>
      </c>
      <c r="Y2957" s="180">
        <v>0</v>
      </c>
      <c r="Z2957" s="180">
        <v>0</v>
      </c>
      <c r="AA2957" s="183">
        <v>0</v>
      </c>
      <c r="AB2957" s="183">
        <v>0</v>
      </c>
      <c r="AC2957" s="180">
        <f t="shared" si="1927"/>
        <v>0</v>
      </c>
      <c r="AD2957" s="180">
        <f t="shared" si="1927"/>
        <v>3000</v>
      </c>
      <c r="AE2957" s="181">
        <f t="shared" si="1931"/>
        <v>3000</v>
      </c>
      <c r="AF2957" s="180">
        <v>0</v>
      </c>
      <c r="AG2957" s="180">
        <v>2969.76</v>
      </c>
      <c r="AH2957" s="181">
        <f t="shared" si="1932"/>
        <v>2969.76</v>
      </c>
      <c r="AI2957" s="180">
        <v>0</v>
      </c>
      <c r="AJ2957" s="180">
        <v>0</v>
      </c>
      <c r="AK2957" s="181">
        <f t="shared" si="1933"/>
        <v>0</v>
      </c>
      <c r="AL2957" s="180">
        <v>0</v>
      </c>
      <c r="AM2957" s="180">
        <v>0</v>
      </c>
      <c r="AN2957" s="181">
        <f t="shared" si="1934"/>
        <v>0</v>
      </c>
      <c r="AO2957" s="180">
        <v>0</v>
      </c>
      <c r="AP2957" s="180">
        <v>0</v>
      </c>
      <c r="AQ2957" s="181">
        <f t="shared" si="1935"/>
        <v>0</v>
      </c>
      <c r="AR2957" s="180">
        <v>0</v>
      </c>
      <c r="AS2957" s="180">
        <v>0</v>
      </c>
      <c r="AT2957" s="181">
        <f t="shared" si="1936"/>
        <v>0</v>
      </c>
      <c r="AU2957" s="180">
        <f t="shared" si="1928"/>
        <v>0</v>
      </c>
      <c r="AV2957" s="180">
        <f t="shared" si="1928"/>
        <v>30.239999999999782</v>
      </c>
      <c r="AW2957" s="181">
        <f t="shared" si="1937"/>
        <v>30.239999999999782</v>
      </c>
      <c r="AX2957" s="183">
        <f t="shared" si="1929"/>
        <v>1</v>
      </c>
      <c r="AY2957" s="183">
        <f t="shared" si="1929"/>
        <v>0</v>
      </c>
      <c r="AZ2957" s="183">
        <v>1</v>
      </c>
      <c r="BA2957" s="183">
        <v>0</v>
      </c>
      <c r="BB2957" s="183"/>
      <c r="BC2957" s="183"/>
      <c r="BD2957" s="183">
        <f t="shared" si="1930"/>
        <v>0</v>
      </c>
      <c r="BE2957" s="183">
        <f t="shared" si="1930"/>
        <v>0</v>
      </c>
    </row>
    <row r="2958" spans="2:57" ht="31.5">
      <c r="B2958" s="174">
        <v>2025</v>
      </c>
      <c r="C2958" s="174">
        <v>20</v>
      </c>
      <c r="D2958" s="175" t="s">
        <v>1863</v>
      </c>
      <c r="E2958" s="176">
        <v>20036</v>
      </c>
      <c r="F2958" s="174">
        <v>4</v>
      </c>
      <c r="G2958" s="174">
        <v>12</v>
      </c>
      <c r="H2958" s="174">
        <v>29</v>
      </c>
      <c r="I2958" s="174">
        <v>5000</v>
      </c>
      <c r="J2958" s="174">
        <v>5100</v>
      </c>
      <c r="K2958" s="174">
        <v>511</v>
      </c>
      <c r="L2958" s="177">
        <v>1342</v>
      </c>
      <c r="M2958" s="178" t="s">
        <v>1846</v>
      </c>
      <c r="N2958" s="179" t="s">
        <v>153</v>
      </c>
      <c r="O2958" s="180">
        <v>0</v>
      </c>
      <c r="P2958" s="180">
        <v>3000</v>
      </c>
      <c r="Q2958" s="181">
        <v>3000</v>
      </c>
      <c r="R2958" s="182" t="s">
        <v>98</v>
      </c>
      <c r="S2958" s="183">
        <v>1</v>
      </c>
      <c r="T2958" s="183">
        <v>0</v>
      </c>
      <c r="U2958" s="180">
        <v>0</v>
      </c>
      <c r="V2958" s="180">
        <v>0</v>
      </c>
      <c r="W2958" s="183">
        <v>0</v>
      </c>
      <c r="X2958" s="183">
        <v>0</v>
      </c>
      <c r="Y2958" s="180">
        <v>0</v>
      </c>
      <c r="Z2958" s="180">
        <v>0</v>
      </c>
      <c r="AA2958" s="183">
        <v>0</v>
      </c>
      <c r="AB2958" s="183">
        <v>0</v>
      </c>
      <c r="AC2958" s="180">
        <f t="shared" si="1927"/>
        <v>0</v>
      </c>
      <c r="AD2958" s="180">
        <f t="shared" si="1927"/>
        <v>3000</v>
      </c>
      <c r="AE2958" s="181">
        <f t="shared" si="1931"/>
        <v>3000</v>
      </c>
      <c r="AF2958" s="180">
        <v>0</v>
      </c>
      <c r="AG2958" s="180">
        <v>2969.76</v>
      </c>
      <c r="AH2958" s="181">
        <f t="shared" si="1932"/>
        <v>2969.76</v>
      </c>
      <c r="AI2958" s="180">
        <v>0</v>
      </c>
      <c r="AJ2958" s="180">
        <v>0</v>
      </c>
      <c r="AK2958" s="181">
        <f t="shared" si="1933"/>
        <v>0</v>
      </c>
      <c r="AL2958" s="180">
        <v>0</v>
      </c>
      <c r="AM2958" s="180">
        <v>0</v>
      </c>
      <c r="AN2958" s="181">
        <f t="shared" si="1934"/>
        <v>0</v>
      </c>
      <c r="AO2958" s="180">
        <v>0</v>
      </c>
      <c r="AP2958" s="180">
        <v>0</v>
      </c>
      <c r="AQ2958" s="181">
        <f t="shared" si="1935"/>
        <v>0</v>
      </c>
      <c r="AR2958" s="180">
        <v>0</v>
      </c>
      <c r="AS2958" s="180">
        <v>0</v>
      </c>
      <c r="AT2958" s="181">
        <f t="shared" si="1936"/>
        <v>0</v>
      </c>
      <c r="AU2958" s="180">
        <f t="shared" si="1928"/>
        <v>0</v>
      </c>
      <c r="AV2958" s="180">
        <f t="shared" si="1928"/>
        <v>30.239999999999782</v>
      </c>
      <c r="AW2958" s="181">
        <f t="shared" si="1937"/>
        <v>30.239999999999782</v>
      </c>
      <c r="AX2958" s="183">
        <f t="shared" si="1929"/>
        <v>1</v>
      </c>
      <c r="AY2958" s="183">
        <f t="shared" si="1929"/>
        <v>0</v>
      </c>
      <c r="AZ2958" s="183">
        <v>1</v>
      </c>
      <c r="BA2958" s="183">
        <v>0</v>
      </c>
      <c r="BB2958" s="183"/>
      <c r="BC2958" s="183"/>
      <c r="BD2958" s="183">
        <f t="shared" si="1930"/>
        <v>0</v>
      </c>
      <c r="BE2958" s="183">
        <f t="shared" si="1930"/>
        <v>0</v>
      </c>
    </row>
    <row r="2959" spans="2:57" ht="15.75">
      <c r="B2959" s="174">
        <v>2025</v>
      </c>
      <c r="C2959" s="174">
        <v>20</v>
      </c>
      <c r="D2959" s="175" t="s">
        <v>1866</v>
      </c>
      <c r="E2959" s="176">
        <v>20083</v>
      </c>
      <c r="F2959" s="174">
        <v>4</v>
      </c>
      <c r="G2959" s="174">
        <v>12</v>
      </c>
      <c r="H2959" s="174">
        <v>29</v>
      </c>
      <c r="I2959" s="174">
        <v>5000</v>
      </c>
      <c r="J2959" s="174">
        <v>5100</v>
      </c>
      <c r="K2959" s="174">
        <v>511</v>
      </c>
      <c r="L2959" s="177">
        <v>1342</v>
      </c>
      <c r="M2959" s="178" t="s">
        <v>1846</v>
      </c>
      <c r="N2959" s="179" t="s">
        <v>153</v>
      </c>
      <c r="O2959" s="180">
        <v>0</v>
      </c>
      <c r="P2959" s="180">
        <v>3000</v>
      </c>
      <c r="Q2959" s="181">
        <v>3000</v>
      </c>
      <c r="R2959" s="182" t="s">
        <v>98</v>
      </c>
      <c r="S2959" s="183">
        <v>1</v>
      </c>
      <c r="T2959" s="183">
        <v>0</v>
      </c>
      <c r="U2959" s="180">
        <v>0</v>
      </c>
      <c r="V2959" s="180">
        <v>0</v>
      </c>
      <c r="W2959" s="183">
        <v>0</v>
      </c>
      <c r="X2959" s="183">
        <v>0</v>
      </c>
      <c r="Y2959" s="180">
        <v>0</v>
      </c>
      <c r="Z2959" s="180">
        <v>0</v>
      </c>
      <c r="AA2959" s="183">
        <v>0</v>
      </c>
      <c r="AB2959" s="183">
        <v>0</v>
      </c>
      <c r="AC2959" s="180">
        <f t="shared" si="1927"/>
        <v>0</v>
      </c>
      <c r="AD2959" s="180">
        <f t="shared" si="1927"/>
        <v>3000</v>
      </c>
      <c r="AE2959" s="181">
        <f t="shared" si="1931"/>
        <v>3000</v>
      </c>
      <c r="AF2959" s="180">
        <v>0</v>
      </c>
      <c r="AG2959" s="180">
        <v>2969.76</v>
      </c>
      <c r="AH2959" s="181">
        <f t="shared" si="1932"/>
        <v>2969.76</v>
      </c>
      <c r="AI2959" s="180">
        <v>0</v>
      </c>
      <c r="AJ2959" s="180">
        <v>0</v>
      </c>
      <c r="AK2959" s="181">
        <f t="shared" si="1933"/>
        <v>0</v>
      </c>
      <c r="AL2959" s="180">
        <v>0</v>
      </c>
      <c r="AM2959" s="180">
        <v>0</v>
      </c>
      <c r="AN2959" s="181">
        <f t="shared" si="1934"/>
        <v>0</v>
      </c>
      <c r="AO2959" s="180">
        <v>0</v>
      </c>
      <c r="AP2959" s="180">
        <v>0</v>
      </c>
      <c r="AQ2959" s="181">
        <f t="shared" si="1935"/>
        <v>0</v>
      </c>
      <c r="AR2959" s="180">
        <v>0</v>
      </c>
      <c r="AS2959" s="180">
        <v>0</v>
      </c>
      <c r="AT2959" s="181">
        <f t="shared" si="1936"/>
        <v>0</v>
      </c>
      <c r="AU2959" s="180">
        <f t="shared" si="1928"/>
        <v>0</v>
      </c>
      <c r="AV2959" s="180">
        <f t="shared" si="1928"/>
        <v>30.239999999999782</v>
      </c>
      <c r="AW2959" s="181">
        <f t="shared" si="1937"/>
        <v>30.239999999999782</v>
      </c>
      <c r="AX2959" s="183">
        <f t="shared" si="1929"/>
        <v>1</v>
      </c>
      <c r="AY2959" s="183">
        <f t="shared" si="1929"/>
        <v>0</v>
      </c>
      <c r="AZ2959" s="183">
        <v>1</v>
      </c>
      <c r="BA2959" s="183">
        <v>0</v>
      </c>
      <c r="BB2959" s="183"/>
      <c r="BC2959" s="183"/>
      <c r="BD2959" s="183">
        <f t="shared" si="1930"/>
        <v>0</v>
      </c>
      <c r="BE2959" s="183">
        <f t="shared" si="1930"/>
        <v>0</v>
      </c>
    </row>
    <row r="2960" spans="2:57" ht="15.75">
      <c r="B2960" s="174">
        <v>2025</v>
      </c>
      <c r="C2960" s="174">
        <v>20</v>
      </c>
      <c r="D2960" s="175" t="s">
        <v>1958</v>
      </c>
      <c r="E2960" s="176">
        <v>20089</v>
      </c>
      <c r="F2960" s="174">
        <v>4</v>
      </c>
      <c r="G2960" s="174">
        <v>12</v>
      </c>
      <c r="H2960" s="174">
        <v>29</v>
      </c>
      <c r="I2960" s="174">
        <v>5000</v>
      </c>
      <c r="J2960" s="174">
        <v>5100</v>
      </c>
      <c r="K2960" s="174">
        <v>511</v>
      </c>
      <c r="L2960" s="177">
        <v>1342</v>
      </c>
      <c r="M2960" s="178" t="s">
        <v>1846</v>
      </c>
      <c r="N2960" s="179" t="s">
        <v>153</v>
      </c>
      <c r="O2960" s="180">
        <v>0</v>
      </c>
      <c r="P2960" s="180">
        <v>3000</v>
      </c>
      <c r="Q2960" s="181">
        <v>3000</v>
      </c>
      <c r="R2960" s="182" t="s">
        <v>98</v>
      </c>
      <c r="S2960" s="183">
        <v>1</v>
      </c>
      <c r="T2960" s="183">
        <v>0</v>
      </c>
      <c r="U2960" s="180">
        <v>0</v>
      </c>
      <c r="V2960" s="180">
        <v>0</v>
      </c>
      <c r="W2960" s="183">
        <v>0</v>
      </c>
      <c r="X2960" s="183">
        <v>0</v>
      </c>
      <c r="Y2960" s="180">
        <v>0</v>
      </c>
      <c r="Z2960" s="180">
        <v>0</v>
      </c>
      <c r="AA2960" s="183">
        <v>0</v>
      </c>
      <c r="AB2960" s="183">
        <v>0</v>
      </c>
      <c r="AC2960" s="180">
        <f t="shared" si="1927"/>
        <v>0</v>
      </c>
      <c r="AD2960" s="180">
        <f t="shared" si="1927"/>
        <v>3000</v>
      </c>
      <c r="AE2960" s="181">
        <f t="shared" si="1931"/>
        <v>3000</v>
      </c>
      <c r="AF2960" s="180">
        <v>0</v>
      </c>
      <c r="AG2960" s="180">
        <v>2969.76</v>
      </c>
      <c r="AH2960" s="181">
        <f t="shared" si="1932"/>
        <v>2969.76</v>
      </c>
      <c r="AI2960" s="180">
        <v>0</v>
      </c>
      <c r="AJ2960" s="180">
        <v>0</v>
      </c>
      <c r="AK2960" s="181">
        <f t="shared" si="1933"/>
        <v>0</v>
      </c>
      <c r="AL2960" s="180">
        <v>0</v>
      </c>
      <c r="AM2960" s="180">
        <v>0</v>
      </c>
      <c r="AN2960" s="181">
        <f t="shared" si="1934"/>
        <v>0</v>
      </c>
      <c r="AO2960" s="180">
        <v>0</v>
      </c>
      <c r="AP2960" s="180">
        <v>0</v>
      </c>
      <c r="AQ2960" s="181">
        <f t="shared" si="1935"/>
        <v>0</v>
      </c>
      <c r="AR2960" s="180">
        <v>0</v>
      </c>
      <c r="AS2960" s="180">
        <v>0</v>
      </c>
      <c r="AT2960" s="181">
        <f t="shared" si="1936"/>
        <v>0</v>
      </c>
      <c r="AU2960" s="180">
        <f t="shared" si="1928"/>
        <v>0</v>
      </c>
      <c r="AV2960" s="180">
        <f t="shared" si="1928"/>
        <v>30.239999999999782</v>
      </c>
      <c r="AW2960" s="181">
        <f t="shared" si="1937"/>
        <v>30.239999999999782</v>
      </c>
      <c r="AX2960" s="183">
        <f t="shared" si="1929"/>
        <v>1</v>
      </c>
      <c r="AY2960" s="183">
        <f t="shared" si="1929"/>
        <v>0</v>
      </c>
      <c r="AZ2960" s="183">
        <v>1</v>
      </c>
      <c r="BA2960" s="183">
        <v>0</v>
      </c>
      <c r="BB2960" s="183"/>
      <c r="BC2960" s="183"/>
      <c r="BD2960" s="183">
        <f t="shared" si="1930"/>
        <v>0</v>
      </c>
      <c r="BE2960" s="183">
        <f t="shared" si="1930"/>
        <v>0</v>
      </c>
    </row>
    <row r="2961" spans="2:57" ht="31.5">
      <c r="B2961" s="174">
        <v>2025</v>
      </c>
      <c r="C2961" s="174">
        <v>20</v>
      </c>
      <c r="D2961" s="175" t="s">
        <v>1959</v>
      </c>
      <c r="E2961" s="176">
        <v>20034</v>
      </c>
      <c r="F2961" s="174">
        <v>4</v>
      </c>
      <c r="G2961" s="174">
        <v>12</v>
      </c>
      <c r="H2961" s="174">
        <v>29</v>
      </c>
      <c r="I2961" s="174">
        <v>5000</v>
      </c>
      <c r="J2961" s="174">
        <v>5100</v>
      </c>
      <c r="K2961" s="174">
        <v>511</v>
      </c>
      <c r="L2961" s="177">
        <v>1342</v>
      </c>
      <c r="M2961" s="178" t="s">
        <v>1846</v>
      </c>
      <c r="N2961" s="179" t="s">
        <v>153</v>
      </c>
      <c r="O2961" s="180">
        <v>0</v>
      </c>
      <c r="P2961" s="180">
        <v>3000</v>
      </c>
      <c r="Q2961" s="181">
        <v>3000</v>
      </c>
      <c r="R2961" s="182" t="s">
        <v>98</v>
      </c>
      <c r="S2961" s="183">
        <v>1</v>
      </c>
      <c r="T2961" s="183">
        <v>0</v>
      </c>
      <c r="U2961" s="180">
        <v>0</v>
      </c>
      <c r="V2961" s="180">
        <v>0</v>
      </c>
      <c r="W2961" s="183">
        <v>0</v>
      </c>
      <c r="X2961" s="183">
        <v>0</v>
      </c>
      <c r="Y2961" s="180">
        <v>0</v>
      </c>
      <c r="Z2961" s="180">
        <v>0</v>
      </c>
      <c r="AA2961" s="183">
        <v>0</v>
      </c>
      <c r="AB2961" s="183">
        <v>0</v>
      </c>
      <c r="AC2961" s="180">
        <f t="shared" si="1927"/>
        <v>0</v>
      </c>
      <c r="AD2961" s="180">
        <f t="shared" si="1927"/>
        <v>3000</v>
      </c>
      <c r="AE2961" s="181">
        <f t="shared" si="1931"/>
        <v>3000</v>
      </c>
      <c r="AF2961" s="180">
        <v>0</v>
      </c>
      <c r="AG2961" s="180">
        <v>2969.76</v>
      </c>
      <c r="AH2961" s="181">
        <f t="shared" si="1932"/>
        <v>2969.76</v>
      </c>
      <c r="AI2961" s="180">
        <v>0</v>
      </c>
      <c r="AJ2961" s="180">
        <v>0</v>
      </c>
      <c r="AK2961" s="181">
        <f t="shared" si="1933"/>
        <v>0</v>
      </c>
      <c r="AL2961" s="180">
        <v>0</v>
      </c>
      <c r="AM2961" s="180">
        <v>0</v>
      </c>
      <c r="AN2961" s="181">
        <f t="shared" si="1934"/>
        <v>0</v>
      </c>
      <c r="AO2961" s="180">
        <v>0</v>
      </c>
      <c r="AP2961" s="180">
        <v>0</v>
      </c>
      <c r="AQ2961" s="181">
        <f t="shared" si="1935"/>
        <v>0</v>
      </c>
      <c r="AR2961" s="180">
        <v>0</v>
      </c>
      <c r="AS2961" s="180">
        <v>0</v>
      </c>
      <c r="AT2961" s="181">
        <f t="shared" si="1936"/>
        <v>0</v>
      </c>
      <c r="AU2961" s="180">
        <f t="shared" si="1928"/>
        <v>0</v>
      </c>
      <c r="AV2961" s="180">
        <f t="shared" si="1928"/>
        <v>30.239999999999782</v>
      </c>
      <c r="AW2961" s="181">
        <f t="shared" si="1937"/>
        <v>30.239999999999782</v>
      </c>
      <c r="AX2961" s="183">
        <f t="shared" si="1929"/>
        <v>1</v>
      </c>
      <c r="AY2961" s="183">
        <f t="shared" si="1929"/>
        <v>0</v>
      </c>
      <c r="AZ2961" s="183">
        <v>1</v>
      </c>
      <c r="BA2961" s="183">
        <v>0</v>
      </c>
      <c r="BB2961" s="183"/>
      <c r="BC2961" s="183"/>
      <c r="BD2961" s="183">
        <f t="shared" si="1930"/>
        <v>0</v>
      </c>
      <c r="BE2961" s="183">
        <f t="shared" si="1930"/>
        <v>0</v>
      </c>
    </row>
    <row r="2962" spans="2:57" ht="15.75">
      <c r="B2962" s="174">
        <v>2025</v>
      </c>
      <c r="C2962" s="174">
        <v>20</v>
      </c>
      <c r="D2962" s="175" t="s">
        <v>1960</v>
      </c>
      <c r="E2962" s="176">
        <v>20090</v>
      </c>
      <c r="F2962" s="174">
        <v>4</v>
      </c>
      <c r="G2962" s="174">
        <v>12</v>
      </c>
      <c r="H2962" s="174">
        <v>29</v>
      </c>
      <c r="I2962" s="174">
        <v>5000</v>
      </c>
      <c r="J2962" s="174">
        <v>5100</v>
      </c>
      <c r="K2962" s="174">
        <v>511</v>
      </c>
      <c r="L2962" s="177">
        <v>1342</v>
      </c>
      <c r="M2962" s="178" t="s">
        <v>1846</v>
      </c>
      <c r="N2962" s="179" t="s">
        <v>153</v>
      </c>
      <c r="O2962" s="180">
        <v>0</v>
      </c>
      <c r="P2962" s="180">
        <v>3000</v>
      </c>
      <c r="Q2962" s="181">
        <v>3000</v>
      </c>
      <c r="R2962" s="182" t="s">
        <v>98</v>
      </c>
      <c r="S2962" s="183">
        <v>1</v>
      </c>
      <c r="T2962" s="183">
        <v>0</v>
      </c>
      <c r="U2962" s="180">
        <v>0</v>
      </c>
      <c r="V2962" s="180">
        <v>0</v>
      </c>
      <c r="W2962" s="183">
        <v>0</v>
      </c>
      <c r="X2962" s="183">
        <v>0</v>
      </c>
      <c r="Y2962" s="180">
        <v>0</v>
      </c>
      <c r="Z2962" s="180">
        <v>0</v>
      </c>
      <c r="AA2962" s="183">
        <v>0</v>
      </c>
      <c r="AB2962" s="183">
        <v>0</v>
      </c>
      <c r="AC2962" s="180">
        <f t="shared" si="1927"/>
        <v>0</v>
      </c>
      <c r="AD2962" s="180">
        <f t="shared" si="1927"/>
        <v>3000</v>
      </c>
      <c r="AE2962" s="181">
        <f t="shared" si="1931"/>
        <v>3000</v>
      </c>
      <c r="AF2962" s="180">
        <v>0</v>
      </c>
      <c r="AG2962" s="180">
        <v>2969.76</v>
      </c>
      <c r="AH2962" s="181">
        <f t="shared" si="1932"/>
        <v>2969.76</v>
      </c>
      <c r="AI2962" s="180">
        <v>0</v>
      </c>
      <c r="AJ2962" s="180">
        <v>0</v>
      </c>
      <c r="AK2962" s="181">
        <f t="shared" si="1933"/>
        <v>0</v>
      </c>
      <c r="AL2962" s="180">
        <v>0</v>
      </c>
      <c r="AM2962" s="180">
        <v>0</v>
      </c>
      <c r="AN2962" s="181">
        <f t="shared" si="1934"/>
        <v>0</v>
      </c>
      <c r="AO2962" s="180">
        <v>0</v>
      </c>
      <c r="AP2962" s="180">
        <v>0</v>
      </c>
      <c r="AQ2962" s="181">
        <f t="shared" si="1935"/>
        <v>0</v>
      </c>
      <c r="AR2962" s="180">
        <v>0</v>
      </c>
      <c r="AS2962" s="180">
        <v>0</v>
      </c>
      <c r="AT2962" s="181">
        <f t="shared" si="1936"/>
        <v>0</v>
      </c>
      <c r="AU2962" s="180">
        <f t="shared" si="1928"/>
        <v>0</v>
      </c>
      <c r="AV2962" s="180">
        <f t="shared" si="1928"/>
        <v>30.239999999999782</v>
      </c>
      <c r="AW2962" s="181">
        <f t="shared" si="1937"/>
        <v>30.239999999999782</v>
      </c>
      <c r="AX2962" s="183">
        <f t="shared" si="1929"/>
        <v>1</v>
      </c>
      <c r="AY2962" s="183">
        <f t="shared" si="1929"/>
        <v>0</v>
      </c>
      <c r="AZ2962" s="183">
        <v>1</v>
      </c>
      <c r="BA2962" s="183">
        <v>0</v>
      </c>
      <c r="BB2962" s="183"/>
      <c r="BC2962" s="183"/>
      <c r="BD2962" s="183">
        <f t="shared" si="1930"/>
        <v>0</v>
      </c>
      <c r="BE2962" s="183">
        <f t="shared" si="1930"/>
        <v>0</v>
      </c>
    </row>
    <row r="2963" spans="2:57" ht="31.5">
      <c r="B2963" s="174">
        <v>2025</v>
      </c>
      <c r="C2963" s="174">
        <v>20</v>
      </c>
      <c r="D2963" s="175" t="s">
        <v>1961</v>
      </c>
      <c r="E2963" s="176">
        <v>20082</v>
      </c>
      <c r="F2963" s="174">
        <v>4</v>
      </c>
      <c r="G2963" s="174">
        <v>12</v>
      </c>
      <c r="H2963" s="174">
        <v>29</v>
      </c>
      <c r="I2963" s="174">
        <v>5000</v>
      </c>
      <c r="J2963" s="174">
        <v>5100</v>
      </c>
      <c r="K2963" s="174">
        <v>511</v>
      </c>
      <c r="L2963" s="177">
        <v>1342</v>
      </c>
      <c r="M2963" s="178" t="s">
        <v>1846</v>
      </c>
      <c r="N2963" s="179" t="s">
        <v>153</v>
      </c>
      <c r="O2963" s="180">
        <v>0</v>
      </c>
      <c r="P2963" s="180">
        <v>3000</v>
      </c>
      <c r="Q2963" s="181">
        <v>3000</v>
      </c>
      <c r="R2963" s="182" t="s">
        <v>98</v>
      </c>
      <c r="S2963" s="183">
        <v>1</v>
      </c>
      <c r="T2963" s="183">
        <v>0</v>
      </c>
      <c r="U2963" s="180">
        <v>0</v>
      </c>
      <c r="V2963" s="180">
        <v>0</v>
      </c>
      <c r="W2963" s="183">
        <v>0</v>
      </c>
      <c r="X2963" s="183">
        <v>0</v>
      </c>
      <c r="Y2963" s="180">
        <v>0</v>
      </c>
      <c r="Z2963" s="180">
        <v>0</v>
      </c>
      <c r="AA2963" s="183">
        <v>0</v>
      </c>
      <c r="AB2963" s="183">
        <v>0</v>
      </c>
      <c r="AC2963" s="180">
        <f t="shared" si="1927"/>
        <v>0</v>
      </c>
      <c r="AD2963" s="180">
        <f t="shared" si="1927"/>
        <v>3000</v>
      </c>
      <c r="AE2963" s="181">
        <f t="shared" si="1931"/>
        <v>3000</v>
      </c>
      <c r="AF2963" s="180">
        <v>0</v>
      </c>
      <c r="AG2963" s="180">
        <v>2969.76</v>
      </c>
      <c r="AH2963" s="181">
        <f t="shared" si="1932"/>
        <v>2969.76</v>
      </c>
      <c r="AI2963" s="180">
        <v>0</v>
      </c>
      <c r="AJ2963" s="180">
        <v>0</v>
      </c>
      <c r="AK2963" s="181">
        <f t="shared" si="1933"/>
        <v>0</v>
      </c>
      <c r="AL2963" s="180">
        <v>0</v>
      </c>
      <c r="AM2963" s="180">
        <v>0</v>
      </c>
      <c r="AN2963" s="181">
        <f t="shared" si="1934"/>
        <v>0</v>
      </c>
      <c r="AO2963" s="180">
        <v>0</v>
      </c>
      <c r="AP2963" s="180">
        <v>0</v>
      </c>
      <c r="AQ2963" s="181">
        <f t="shared" si="1935"/>
        <v>0</v>
      </c>
      <c r="AR2963" s="180">
        <v>0</v>
      </c>
      <c r="AS2963" s="180">
        <v>0</v>
      </c>
      <c r="AT2963" s="181">
        <f t="shared" si="1936"/>
        <v>0</v>
      </c>
      <c r="AU2963" s="180">
        <f t="shared" si="1928"/>
        <v>0</v>
      </c>
      <c r="AV2963" s="180">
        <f t="shared" si="1928"/>
        <v>30.239999999999782</v>
      </c>
      <c r="AW2963" s="181">
        <f t="shared" si="1937"/>
        <v>30.239999999999782</v>
      </c>
      <c r="AX2963" s="183">
        <f t="shared" si="1929"/>
        <v>1</v>
      </c>
      <c r="AY2963" s="183">
        <f t="shared" si="1929"/>
        <v>0</v>
      </c>
      <c r="AZ2963" s="183">
        <v>1</v>
      </c>
      <c r="BA2963" s="183">
        <v>0</v>
      </c>
      <c r="BB2963" s="183"/>
      <c r="BC2963" s="183"/>
      <c r="BD2963" s="183">
        <f t="shared" si="1930"/>
        <v>0</v>
      </c>
      <c r="BE2963" s="183">
        <f t="shared" si="1930"/>
        <v>0</v>
      </c>
    </row>
    <row r="2964" spans="2:57" ht="15.75">
      <c r="B2964" s="174">
        <v>2025</v>
      </c>
      <c r="C2964" s="174">
        <v>20</v>
      </c>
      <c r="D2964" s="175" t="s">
        <v>1962</v>
      </c>
      <c r="E2964" s="176">
        <v>20021</v>
      </c>
      <c r="F2964" s="174">
        <v>4</v>
      </c>
      <c r="G2964" s="174">
        <v>12</v>
      </c>
      <c r="H2964" s="174">
        <v>29</v>
      </c>
      <c r="I2964" s="174">
        <v>5000</v>
      </c>
      <c r="J2964" s="174">
        <v>5100</v>
      </c>
      <c r="K2964" s="174">
        <v>511</v>
      </c>
      <c r="L2964" s="177">
        <v>1342</v>
      </c>
      <c r="M2964" s="178" t="s">
        <v>1846</v>
      </c>
      <c r="N2964" s="179" t="s">
        <v>153</v>
      </c>
      <c r="O2964" s="180">
        <v>0</v>
      </c>
      <c r="P2964" s="180">
        <v>3000</v>
      </c>
      <c r="Q2964" s="181">
        <v>3000</v>
      </c>
      <c r="R2964" s="182" t="s">
        <v>98</v>
      </c>
      <c r="S2964" s="183">
        <v>1</v>
      </c>
      <c r="T2964" s="183">
        <v>0</v>
      </c>
      <c r="U2964" s="180">
        <v>0</v>
      </c>
      <c r="V2964" s="180">
        <v>0</v>
      </c>
      <c r="W2964" s="183">
        <v>0</v>
      </c>
      <c r="X2964" s="183">
        <v>0</v>
      </c>
      <c r="Y2964" s="180">
        <v>0</v>
      </c>
      <c r="Z2964" s="180">
        <v>0</v>
      </c>
      <c r="AA2964" s="183">
        <v>0</v>
      </c>
      <c r="AB2964" s="183">
        <v>0</v>
      </c>
      <c r="AC2964" s="180">
        <f t="shared" si="1927"/>
        <v>0</v>
      </c>
      <c r="AD2964" s="180">
        <f t="shared" si="1927"/>
        <v>3000</v>
      </c>
      <c r="AE2964" s="181">
        <f t="shared" si="1931"/>
        <v>3000</v>
      </c>
      <c r="AF2964" s="180">
        <v>0</v>
      </c>
      <c r="AG2964" s="180">
        <v>2969.76</v>
      </c>
      <c r="AH2964" s="181">
        <f t="shared" si="1932"/>
        <v>2969.76</v>
      </c>
      <c r="AI2964" s="180">
        <v>0</v>
      </c>
      <c r="AJ2964" s="180">
        <v>0</v>
      </c>
      <c r="AK2964" s="181">
        <f t="shared" si="1933"/>
        <v>0</v>
      </c>
      <c r="AL2964" s="180">
        <v>0</v>
      </c>
      <c r="AM2964" s="180">
        <v>0</v>
      </c>
      <c r="AN2964" s="181">
        <f t="shared" si="1934"/>
        <v>0</v>
      </c>
      <c r="AO2964" s="180">
        <v>0</v>
      </c>
      <c r="AP2964" s="180">
        <v>0</v>
      </c>
      <c r="AQ2964" s="181">
        <f t="shared" si="1935"/>
        <v>0</v>
      </c>
      <c r="AR2964" s="180">
        <v>0</v>
      </c>
      <c r="AS2964" s="180">
        <v>0</v>
      </c>
      <c r="AT2964" s="181">
        <f t="shared" si="1936"/>
        <v>0</v>
      </c>
      <c r="AU2964" s="180">
        <f t="shared" si="1928"/>
        <v>0</v>
      </c>
      <c r="AV2964" s="180">
        <f t="shared" si="1928"/>
        <v>30.239999999999782</v>
      </c>
      <c r="AW2964" s="181">
        <f t="shared" si="1937"/>
        <v>30.239999999999782</v>
      </c>
      <c r="AX2964" s="183">
        <f t="shared" si="1929"/>
        <v>1</v>
      </c>
      <c r="AY2964" s="183">
        <f t="shared" si="1929"/>
        <v>0</v>
      </c>
      <c r="AZ2964" s="183">
        <v>1</v>
      </c>
      <c r="BA2964" s="183">
        <v>0</v>
      </c>
      <c r="BB2964" s="183"/>
      <c r="BC2964" s="183"/>
      <c r="BD2964" s="183">
        <f t="shared" si="1930"/>
        <v>0</v>
      </c>
      <c r="BE2964" s="183">
        <f t="shared" si="1930"/>
        <v>0</v>
      </c>
    </row>
    <row r="2965" spans="2:57" ht="15.75">
      <c r="B2965" s="163">
        <v>2025</v>
      </c>
      <c r="C2965" s="163">
        <v>20</v>
      </c>
      <c r="D2965" s="164"/>
      <c r="E2965" s="165"/>
      <c r="F2965" s="163">
        <v>4</v>
      </c>
      <c r="G2965" s="163">
        <v>12</v>
      </c>
      <c r="H2965" s="163">
        <v>29</v>
      </c>
      <c r="I2965" s="163">
        <v>5000</v>
      </c>
      <c r="J2965" s="163">
        <v>5100</v>
      </c>
      <c r="K2965" s="163">
        <v>515</v>
      </c>
      <c r="L2965" s="166" t="s">
        <v>44</v>
      </c>
      <c r="M2965" s="167"/>
      <c r="N2965" s="168" t="s">
        <v>155</v>
      </c>
      <c r="O2965" s="169">
        <v>0</v>
      </c>
      <c r="P2965" s="169">
        <v>1553950</v>
      </c>
      <c r="Q2965" s="169">
        <v>1553950</v>
      </c>
      <c r="R2965" s="170"/>
      <c r="S2965" s="171"/>
      <c r="T2965" s="172"/>
      <c r="U2965" s="169">
        <f t="shared" ref="U2965:AD2965" si="1938">SUM(U2966:U3026)</f>
        <v>0</v>
      </c>
      <c r="V2965" s="169">
        <f t="shared" si="1938"/>
        <v>0</v>
      </c>
      <c r="W2965" s="173">
        <f t="shared" si="1938"/>
        <v>0</v>
      </c>
      <c r="X2965" s="173">
        <f t="shared" si="1938"/>
        <v>0</v>
      </c>
      <c r="Y2965" s="169">
        <f t="shared" si="1938"/>
        <v>0</v>
      </c>
      <c r="Z2965" s="169">
        <f t="shared" si="1938"/>
        <v>0</v>
      </c>
      <c r="AA2965" s="173">
        <f t="shared" si="1938"/>
        <v>0</v>
      </c>
      <c r="AB2965" s="173">
        <f t="shared" si="1938"/>
        <v>0</v>
      </c>
      <c r="AC2965" s="169">
        <f t="shared" si="1938"/>
        <v>0</v>
      </c>
      <c r="AD2965" s="169">
        <f t="shared" si="1938"/>
        <v>1553950</v>
      </c>
      <c r="AE2965" s="169">
        <f t="shared" si="1931"/>
        <v>1553950</v>
      </c>
      <c r="AF2965" s="169">
        <f>SUM(AF2966:AF3026)</f>
        <v>0</v>
      </c>
      <c r="AG2965" s="169">
        <f>SUM(AG2966:AG3026)</f>
        <v>1453820.9400000004</v>
      </c>
      <c r="AH2965" s="169">
        <f t="shared" si="1932"/>
        <v>1453820.9400000004</v>
      </c>
      <c r="AI2965" s="169">
        <f>SUM(AI2966:AI3026)</f>
        <v>0</v>
      </c>
      <c r="AJ2965" s="169">
        <f>SUM(AJ2966:AJ3026)</f>
        <v>0</v>
      </c>
      <c r="AK2965" s="169">
        <f t="shared" si="1933"/>
        <v>0</v>
      </c>
      <c r="AL2965" s="169">
        <f>SUM(AL2966:AL3026)</f>
        <v>0</v>
      </c>
      <c r="AM2965" s="169">
        <f>SUM(AM2966:AM3026)</f>
        <v>0</v>
      </c>
      <c r="AN2965" s="169">
        <f t="shared" si="1934"/>
        <v>0</v>
      </c>
      <c r="AO2965" s="169">
        <f>SUM(AO2966:AO3026)</f>
        <v>0</v>
      </c>
      <c r="AP2965" s="169">
        <f>SUM(AP2966:AP3026)</f>
        <v>100129.06</v>
      </c>
      <c r="AQ2965" s="169">
        <f t="shared" si="1935"/>
        <v>100129.06</v>
      </c>
      <c r="AR2965" s="169">
        <f>SUM(AR2966:AR3026)</f>
        <v>0</v>
      </c>
      <c r="AS2965" s="169">
        <f>SUM(AS2966:AS3026)</f>
        <v>0</v>
      </c>
      <c r="AT2965" s="169">
        <f t="shared" si="1936"/>
        <v>0</v>
      </c>
      <c r="AU2965" s="169">
        <f>SUM(AU2966:AU3026)</f>
        <v>0</v>
      </c>
      <c r="AV2965" s="169">
        <f>SUM(AV2966:AV3026)</f>
        <v>0</v>
      </c>
      <c r="AW2965" s="169">
        <f t="shared" si="1937"/>
        <v>0</v>
      </c>
      <c r="AX2965" s="171"/>
      <c r="AY2965" s="172"/>
      <c r="AZ2965" s="171"/>
      <c r="BA2965" s="172"/>
      <c r="BB2965" s="171"/>
      <c r="BC2965" s="172"/>
      <c r="BD2965" s="171"/>
      <c r="BE2965" s="172"/>
    </row>
    <row r="2966" spans="2:57" ht="15.75" hidden="1">
      <c r="B2966" s="174">
        <v>2025</v>
      </c>
      <c r="C2966" s="174">
        <v>20</v>
      </c>
      <c r="D2966" s="175">
        <v>0</v>
      </c>
      <c r="E2966" s="176"/>
      <c r="F2966" s="174">
        <v>4</v>
      </c>
      <c r="G2966" s="174">
        <v>12</v>
      </c>
      <c r="H2966" s="174">
        <v>29</v>
      </c>
      <c r="I2966" s="174">
        <v>5000</v>
      </c>
      <c r="J2966" s="174">
        <v>5100</v>
      </c>
      <c r="K2966" s="174">
        <v>515</v>
      </c>
      <c r="L2966" s="177">
        <v>338</v>
      </c>
      <c r="M2966" s="178">
        <v>0</v>
      </c>
      <c r="N2966" s="179" t="s">
        <v>157</v>
      </c>
      <c r="O2966" s="180">
        <v>0</v>
      </c>
      <c r="P2966" s="180">
        <v>0</v>
      </c>
      <c r="Q2966" s="181">
        <v>0</v>
      </c>
      <c r="R2966" s="182" t="s">
        <v>98</v>
      </c>
      <c r="S2966" s="183">
        <v>0</v>
      </c>
      <c r="T2966" s="183">
        <v>0</v>
      </c>
      <c r="U2966" s="180">
        <v>0</v>
      </c>
      <c r="V2966" s="180">
        <v>0</v>
      </c>
      <c r="W2966" s="183">
        <v>0</v>
      </c>
      <c r="X2966" s="183">
        <v>0</v>
      </c>
      <c r="Y2966" s="180">
        <v>0</v>
      </c>
      <c r="Z2966" s="180">
        <v>0</v>
      </c>
      <c r="AA2966" s="183">
        <v>0</v>
      </c>
      <c r="AB2966" s="183">
        <v>0</v>
      </c>
      <c r="AC2966" s="180">
        <f t="shared" ref="AC2966:AD3026" si="1939">+O2966+U2966-Y2966</f>
        <v>0</v>
      </c>
      <c r="AD2966" s="180">
        <f t="shared" si="1939"/>
        <v>0</v>
      </c>
      <c r="AE2966" s="181">
        <f t="shared" si="1931"/>
        <v>0</v>
      </c>
      <c r="AF2966" s="180">
        <v>0</v>
      </c>
      <c r="AG2966" s="180">
        <v>0</v>
      </c>
      <c r="AH2966" s="181">
        <f t="shared" si="1932"/>
        <v>0</v>
      </c>
      <c r="AI2966" s="180">
        <v>0</v>
      </c>
      <c r="AJ2966" s="180">
        <v>0</v>
      </c>
      <c r="AK2966" s="181">
        <f t="shared" si="1933"/>
        <v>0</v>
      </c>
      <c r="AL2966" s="180">
        <v>0</v>
      </c>
      <c r="AM2966" s="180">
        <v>0</v>
      </c>
      <c r="AN2966" s="181">
        <f t="shared" si="1934"/>
        <v>0</v>
      </c>
      <c r="AO2966" s="180">
        <v>0</v>
      </c>
      <c r="AP2966" s="180">
        <v>0</v>
      </c>
      <c r="AQ2966" s="181">
        <f t="shared" si="1935"/>
        <v>0</v>
      </c>
      <c r="AR2966" s="180">
        <v>0</v>
      </c>
      <c r="AS2966" s="180">
        <v>0</v>
      </c>
      <c r="AT2966" s="181">
        <f t="shared" si="1936"/>
        <v>0</v>
      </c>
      <c r="AU2966" s="180">
        <f t="shared" ref="AU2966:AV3026" si="1940">+AC2966-AF2966-AI2966-AL2966-AO2966-AR2966</f>
        <v>0</v>
      </c>
      <c r="AV2966" s="180">
        <f t="shared" si="1940"/>
        <v>0</v>
      </c>
      <c r="AW2966" s="181">
        <f t="shared" si="1937"/>
        <v>0</v>
      </c>
      <c r="AX2966" s="183">
        <f t="shared" ref="AX2966:AY3026" si="1941">+S2966+W2966-AA2966</f>
        <v>0</v>
      </c>
      <c r="AY2966" s="183">
        <f t="shared" si="1941"/>
        <v>0</v>
      </c>
      <c r="AZ2966" s="183"/>
      <c r="BA2966" s="183"/>
      <c r="BB2966" s="183"/>
      <c r="BC2966" s="183"/>
      <c r="BD2966" s="183">
        <f t="shared" ref="BD2966:BE3026" si="1942">+AX2966-AZ2966-BB2966</f>
        <v>0</v>
      </c>
      <c r="BE2966" s="183">
        <f t="shared" si="1942"/>
        <v>0</v>
      </c>
    </row>
    <row r="2967" spans="2:57" ht="15.75" hidden="1">
      <c r="B2967" s="174">
        <v>2025</v>
      </c>
      <c r="C2967" s="174">
        <v>20</v>
      </c>
      <c r="D2967" s="175">
        <v>0</v>
      </c>
      <c r="E2967" s="176"/>
      <c r="F2967" s="174">
        <v>4</v>
      </c>
      <c r="G2967" s="174">
        <v>12</v>
      </c>
      <c r="H2967" s="174">
        <v>29</v>
      </c>
      <c r="I2967" s="174">
        <v>5000</v>
      </c>
      <c r="J2967" s="174">
        <v>5100</v>
      </c>
      <c r="K2967" s="174">
        <v>515</v>
      </c>
      <c r="L2967" s="177">
        <v>342</v>
      </c>
      <c r="M2967" s="178">
        <v>0</v>
      </c>
      <c r="N2967" s="179" t="s">
        <v>158</v>
      </c>
      <c r="O2967" s="180">
        <v>0</v>
      </c>
      <c r="P2967" s="180">
        <v>0</v>
      </c>
      <c r="Q2967" s="181">
        <v>0</v>
      </c>
      <c r="R2967" s="182" t="s">
        <v>98</v>
      </c>
      <c r="S2967" s="183">
        <v>0</v>
      </c>
      <c r="T2967" s="183">
        <v>0</v>
      </c>
      <c r="U2967" s="180">
        <v>0</v>
      </c>
      <c r="V2967" s="180">
        <v>0</v>
      </c>
      <c r="W2967" s="183">
        <v>0</v>
      </c>
      <c r="X2967" s="183">
        <v>0</v>
      </c>
      <c r="Y2967" s="180">
        <v>0</v>
      </c>
      <c r="Z2967" s="180">
        <v>0</v>
      </c>
      <c r="AA2967" s="183">
        <v>0</v>
      </c>
      <c r="AB2967" s="183">
        <v>0</v>
      </c>
      <c r="AC2967" s="180">
        <f t="shared" si="1939"/>
        <v>0</v>
      </c>
      <c r="AD2967" s="180">
        <f t="shared" si="1939"/>
        <v>0</v>
      </c>
      <c r="AE2967" s="181">
        <f t="shared" si="1931"/>
        <v>0</v>
      </c>
      <c r="AF2967" s="180">
        <v>0</v>
      </c>
      <c r="AG2967" s="180">
        <v>0</v>
      </c>
      <c r="AH2967" s="181">
        <f t="shared" si="1932"/>
        <v>0</v>
      </c>
      <c r="AI2967" s="180">
        <v>0</v>
      </c>
      <c r="AJ2967" s="180">
        <v>0</v>
      </c>
      <c r="AK2967" s="181">
        <f t="shared" si="1933"/>
        <v>0</v>
      </c>
      <c r="AL2967" s="180">
        <v>0</v>
      </c>
      <c r="AM2967" s="180">
        <v>0</v>
      </c>
      <c r="AN2967" s="181">
        <f t="shared" si="1934"/>
        <v>0</v>
      </c>
      <c r="AO2967" s="180">
        <v>0</v>
      </c>
      <c r="AP2967" s="180">
        <v>0</v>
      </c>
      <c r="AQ2967" s="181">
        <f t="shared" si="1935"/>
        <v>0</v>
      </c>
      <c r="AR2967" s="180">
        <v>0</v>
      </c>
      <c r="AS2967" s="180">
        <v>0</v>
      </c>
      <c r="AT2967" s="181">
        <f t="shared" si="1936"/>
        <v>0</v>
      </c>
      <c r="AU2967" s="180">
        <f t="shared" si="1940"/>
        <v>0</v>
      </c>
      <c r="AV2967" s="180">
        <f t="shared" si="1940"/>
        <v>0</v>
      </c>
      <c r="AW2967" s="181">
        <f t="shared" si="1937"/>
        <v>0</v>
      </c>
      <c r="AX2967" s="183">
        <f t="shared" si="1941"/>
        <v>0</v>
      </c>
      <c r="AY2967" s="183">
        <f t="shared" si="1941"/>
        <v>0</v>
      </c>
      <c r="AZ2967" s="183"/>
      <c r="BA2967" s="183"/>
      <c r="BB2967" s="183"/>
      <c r="BC2967" s="183"/>
      <c r="BD2967" s="183">
        <f t="shared" si="1942"/>
        <v>0</v>
      </c>
      <c r="BE2967" s="183">
        <f t="shared" si="1942"/>
        <v>0</v>
      </c>
    </row>
    <row r="2968" spans="2:57" ht="31.5">
      <c r="B2968" s="174">
        <v>2025</v>
      </c>
      <c r="C2968" s="174">
        <v>20</v>
      </c>
      <c r="D2968" s="175" t="s">
        <v>1858</v>
      </c>
      <c r="E2968" s="176">
        <v>20077</v>
      </c>
      <c r="F2968" s="174">
        <v>4</v>
      </c>
      <c r="G2968" s="174">
        <v>12</v>
      </c>
      <c r="H2968" s="174">
        <v>29</v>
      </c>
      <c r="I2968" s="174">
        <v>5000</v>
      </c>
      <c r="J2968" s="174">
        <v>5100</v>
      </c>
      <c r="K2968" s="174">
        <v>515</v>
      </c>
      <c r="L2968" s="177">
        <v>353</v>
      </c>
      <c r="M2968" s="178" t="s">
        <v>1846</v>
      </c>
      <c r="N2968" s="179" t="s">
        <v>1659</v>
      </c>
      <c r="O2968" s="180">
        <v>0</v>
      </c>
      <c r="P2968" s="180">
        <v>42525</v>
      </c>
      <c r="Q2968" s="181">
        <v>42525</v>
      </c>
      <c r="R2968" s="182" t="s">
        <v>98</v>
      </c>
      <c r="S2968" s="183">
        <v>9</v>
      </c>
      <c r="T2968" s="183">
        <v>0</v>
      </c>
      <c r="U2968" s="180">
        <v>0</v>
      </c>
      <c r="V2968" s="180">
        <v>0</v>
      </c>
      <c r="W2968" s="183">
        <v>0</v>
      </c>
      <c r="X2968" s="183">
        <v>0</v>
      </c>
      <c r="Y2968" s="180">
        <v>0</v>
      </c>
      <c r="Z2968" s="180">
        <v>0</v>
      </c>
      <c r="AA2968" s="183">
        <v>0</v>
      </c>
      <c r="AB2968" s="183">
        <v>0</v>
      </c>
      <c r="AC2968" s="180">
        <f t="shared" si="1939"/>
        <v>0</v>
      </c>
      <c r="AD2968" s="180">
        <f t="shared" si="1939"/>
        <v>42525</v>
      </c>
      <c r="AE2968" s="181">
        <f t="shared" si="1931"/>
        <v>42525</v>
      </c>
      <c r="AF2968" s="180">
        <v>0</v>
      </c>
      <c r="AG2968" s="180">
        <f>17927.25*2</f>
        <v>35854.5</v>
      </c>
      <c r="AH2968" s="181">
        <f t="shared" si="1932"/>
        <v>35854.5</v>
      </c>
      <c r="AI2968" s="180">
        <v>0</v>
      </c>
      <c r="AJ2968" s="180">
        <v>0</v>
      </c>
      <c r="AK2968" s="181">
        <f t="shared" si="1933"/>
        <v>0</v>
      </c>
      <c r="AL2968" s="180">
        <v>0</v>
      </c>
      <c r="AM2968" s="180">
        <v>0</v>
      </c>
      <c r="AN2968" s="181">
        <f t="shared" si="1934"/>
        <v>0</v>
      </c>
      <c r="AO2968" s="180">
        <v>0</v>
      </c>
      <c r="AP2968" s="180">
        <v>6670.5</v>
      </c>
      <c r="AQ2968" s="181">
        <f t="shared" si="1935"/>
        <v>6670.5</v>
      </c>
      <c r="AR2968" s="180">
        <v>0</v>
      </c>
      <c r="AS2968" s="180">
        <v>0</v>
      </c>
      <c r="AT2968" s="181">
        <f t="shared" si="1936"/>
        <v>0</v>
      </c>
      <c r="AU2968" s="180">
        <f t="shared" si="1940"/>
        <v>0</v>
      </c>
      <c r="AV2968" s="180">
        <f t="shared" si="1940"/>
        <v>0</v>
      </c>
      <c r="AW2968" s="181">
        <f t="shared" si="1937"/>
        <v>0</v>
      </c>
      <c r="AX2968" s="183">
        <f t="shared" si="1941"/>
        <v>9</v>
      </c>
      <c r="AY2968" s="183">
        <f t="shared" si="1941"/>
        <v>0</v>
      </c>
      <c r="AZ2968" s="183">
        <v>9</v>
      </c>
      <c r="BA2968" s="183">
        <v>0</v>
      </c>
      <c r="BB2968" s="183"/>
      <c r="BC2968" s="183"/>
      <c r="BD2968" s="183">
        <f t="shared" si="1942"/>
        <v>0</v>
      </c>
      <c r="BE2968" s="183">
        <f t="shared" si="1942"/>
        <v>0</v>
      </c>
    </row>
    <row r="2969" spans="2:57" ht="31.5">
      <c r="B2969" s="174">
        <v>2025</v>
      </c>
      <c r="C2969" s="174">
        <v>20</v>
      </c>
      <c r="D2969" s="175" t="s">
        <v>1954</v>
      </c>
      <c r="E2969" s="176">
        <v>20084</v>
      </c>
      <c r="F2969" s="174">
        <v>4</v>
      </c>
      <c r="G2969" s="174">
        <v>12</v>
      </c>
      <c r="H2969" s="174">
        <v>29</v>
      </c>
      <c r="I2969" s="174">
        <v>5000</v>
      </c>
      <c r="J2969" s="174">
        <v>5100</v>
      </c>
      <c r="K2969" s="174">
        <v>515</v>
      </c>
      <c r="L2969" s="177">
        <v>353</v>
      </c>
      <c r="M2969" s="178" t="s">
        <v>1846</v>
      </c>
      <c r="N2969" s="179" t="s">
        <v>1659</v>
      </c>
      <c r="O2969" s="180">
        <v>0</v>
      </c>
      <c r="P2969" s="180">
        <v>33075</v>
      </c>
      <c r="Q2969" s="181">
        <v>33075</v>
      </c>
      <c r="R2969" s="182" t="s">
        <v>98</v>
      </c>
      <c r="S2969" s="183">
        <v>7</v>
      </c>
      <c r="T2969" s="183">
        <v>0</v>
      </c>
      <c r="U2969" s="180">
        <v>0</v>
      </c>
      <c r="V2969" s="180">
        <v>0</v>
      </c>
      <c r="W2969" s="183">
        <v>0</v>
      </c>
      <c r="X2969" s="183">
        <v>0</v>
      </c>
      <c r="Y2969" s="180">
        <v>0</v>
      </c>
      <c r="Z2969" s="180">
        <v>0</v>
      </c>
      <c r="AA2969" s="183">
        <v>0</v>
      </c>
      <c r="AB2969" s="183">
        <v>0</v>
      </c>
      <c r="AC2969" s="180">
        <f t="shared" si="1939"/>
        <v>0</v>
      </c>
      <c r="AD2969" s="180">
        <f t="shared" si="1939"/>
        <v>33075</v>
      </c>
      <c r="AE2969" s="181">
        <f t="shared" si="1931"/>
        <v>33075</v>
      </c>
      <c r="AF2969" s="180">
        <v>0</v>
      </c>
      <c r="AG2969" s="180">
        <f>13943.42*2</f>
        <v>27886.84</v>
      </c>
      <c r="AH2969" s="181">
        <f t="shared" si="1932"/>
        <v>27886.84</v>
      </c>
      <c r="AI2969" s="180">
        <v>0</v>
      </c>
      <c r="AJ2969" s="180">
        <v>0</v>
      </c>
      <c r="AK2969" s="181">
        <f t="shared" si="1933"/>
        <v>0</v>
      </c>
      <c r="AL2969" s="180">
        <v>0</v>
      </c>
      <c r="AM2969" s="180">
        <v>0</v>
      </c>
      <c r="AN2969" s="181">
        <f t="shared" si="1934"/>
        <v>0</v>
      </c>
      <c r="AO2969" s="180">
        <v>0</v>
      </c>
      <c r="AP2969" s="180">
        <v>5188.16</v>
      </c>
      <c r="AQ2969" s="181">
        <f t="shared" si="1935"/>
        <v>5188.16</v>
      </c>
      <c r="AR2969" s="180">
        <v>0</v>
      </c>
      <c r="AS2969" s="180">
        <v>0</v>
      </c>
      <c r="AT2969" s="181">
        <f t="shared" si="1936"/>
        <v>0</v>
      </c>
      <c r="AU2969" s="180">
        <f t="shared" si="1940"/>
        <v>0</v>
      </c>
      <c r="AV2969" s="180">
        <f t="shared" si="1940"/>
        <v>0</v>
      </c>
      <c r="AW2969" s="181">
        <f t="shared" si="1937"/>
        <v>0</v>
      </c>
      <c r="AX2969" s="183">
        <f t="shared" si="1941"/>
        <v>7</v>
      </c>
      <c r="AY2969" s="183">
        <f t="shared" si="1941"/>
        <v>0</v>
      </c>
      <c r="AZ2969" s="183">
        <v>7</v>
      </c>
      <c r="BA2969" s="183">
        <v>0</v>
      </c>
      <c r="BB2969" s="183"/>
      <c r="BC2969" s="183"/>
      <c r="BD2969" s="183">
        <f t="shared" si="1942"/>
        <v>0</v>
      </c>
      <c r="BE2969" s="183">
        <f t="shared" si="1942"/>
        <v>0</v>
      </c>
    </row>
    <row r="2970" spans="2:57" ht="15.75">
      <c r="B2970" s="174">
        <v>2025</v>
      </c>
      <c r="C2970" s="174">
        <v>20</v>
      </c>
      <c r="D2970" s="175" t="s">
        <v>1860</v>
      </c>
      <c r="E2970" s="176">
        <v>20005</v>
      </c>
      <c r="F2970" s="174">
        <v>4</v>
      </c>
      <c r="G2970" s="174">
        <v>12</v>
      </c>
      <c r="H2970" s="174">
        <v>29</v>
      </c>
      <c r="I2970" s="174">
        <v>5000</v>
      </c>
      <c r="J2970" s="174">
        <v>5100</v>
      </c>
      <c r="K2970" s="174">
        <v>515</v>
      </c>
      <c r="L2970" s="177">
        <v>353</v>
      </c>
      <c r="M2970" s="178" t="s">
        <v>1846</v>
      </c>
      <c r="N2970" s="179" t="s">
        <v>1659</v>
      </c>
      <c r="O2970" s="180">
        <v>0</v>
      </c>
      <c r="P2970" s="180">
        <v>42525</v>
      </c>
      <c r="Q2970" s="181">
        <v>42525</v>
      </c>
      <c r="R2970" s="182" t="s">
        <v>98</v>
      </c>
      <c r="S2970" s="183">
        <v>9</v>
      </c>
      <c r="T2970" s="183">
        <v>0</v>
      </c>
      <c r="U2970" s="180">
        <v>0</v>
      </c>
      <c r="V2970" s="180">
        <v>0</v>
      </c>
      <c r="W2970" s="183">
        <v>0</v>
      </c>
      <c r="X2970" s="183">
        <v>0</v>
      </c>
      <c r="Y2970" s="180">
        <v>0</v>
      </c>
      <c r="Z2970" s="180">
        <v>0</v>
      </c>
      <c r="AA2970" s="183">
        <v>0</v>
      </c>
      <c r="AB2970" s="183">
        <v>0</v>
      </c>
      <c r="AC2970" s="180">
        <f t="shared" si="1939"/>
        <v>0</v>
      </c>
      <c r="AD2970" s="180">
        <f t="shared" si="1939"/>
        <v>42525</v>
      </c>
      <c r="AE2970" s="181">
        <f t="shared" si="1931"/>
        <v>42525</v>
      </c>
      <c r="AF2970" s="180">
        <v>0</v>
      </c>
      <c r="AG2970" s="180">
        <f>17927.25*2</f>
        <v>35854.5</v>
      </c>
      <c r="AH2970" s="181">
        <f t="shared" si="1932"/>
        <v>35854.5</v>
      </c>
      <c r="AI2970" s="180">
        <v>0</v>
      </c>
      <c r="AJ2970" s="180">
        <v>0</v>
      </c>
      <c r="AK2970" s="181">
        <f t="shared" si="1933"/>
        <v>0</v>
      </c>
      <c r="AL2970" s="180">
        <v>0</v>
      </c>
      <c r="AM2970" s="180">
        <v>0</v>
      </c>
      <c r="AN2970" s="181">
        <f t="shared" si="1934"/>
        <v>0</v>
      </c>
      <c r="AO2970" s="180">
        <v>0</v>
      </c>
      <c r="AP2970" s="180">
        <v>6670.5</v>
      </c>
      <c r="AQ2970" s="181">
        <f t="shared" si="1935"/>
        <v>6670.5</v>
      </c>
      <c r="AR2970" s="180">
        <v>0</v>
      </c>
      <c r="AS2970" s="180">
        <v>0</v>
      </c>
      <c r="AT2970" s="181">
        <f t="shared" si="1936"/>
        <v>0</v>
      </c>
      <c r="AU2970" s="180">
        <f t="shared" si="1940"/>
        <v>0</v>
      </c>
      <c r="AV2970" s="180">
        <f t="shared" si="1940"/>
        <v>0</v>
      </c>
      <c r="AW2970" s="181">
        <f t="shared" si="1937"/>
        <v>0</v>
      </c>
      <c r="AX2970" s="183">
        <f t="shared" si="1941"/>
        <v>9</v>
      </c>
      <c r="AY2970" s="183">
        <f t="shared" si="1941"/>
        <v>0</v>
      </c>
      <c r="AZ2970" s="183">
        <v>9</v>
      </c>
      <c r="BA2970" s="183">
        <v>0</v>
      </c>
      <c r="BB2970" s="183"/>
      <c r="BC2970" s="183"/>
      <c r="BD2970" s="183">
        <f t="shared" si="1942"/>
        <v>0</v>
      </c>
      <c r="BE2970" s="183">
        <f t="shared" si="1942"/>
        <v>0</v>
      </c>
    </row>
    <row r="2971" spans="2:57" ht="31.5">
      <c r="B2971" s="174">
        <v>2025</v>
      </c>
      <c r="C2971" s="174">
        <v>20</v>
      </c>
      <c r="D2971" s="175" t="s">
        <v>1955</v>
      </c>
      <c r="E2971" s="176">
        <v>20019</v>
      </c>
      <c r="F2971" s="174">
        <v>4</v>
      </c>
      <c r="G2971" s="174">
        <v>12</v>
      </c>
      <c r="H2971" s="174">
        <v>29</v>
      </c>
      <c r="I2971" s="174">
        <v>5000</v>
      </c>
      <c r="J2971" s="174">
        <v>5100</v>
      </c>
      <c r="K2971" s="174">
        <v>515</v>
      </c>
      <c r="L2971" s="177">
        <v>353</v>
      </c>
      <c r="M2971" s="178" t="s">
        <v>1846</v>
      </c>
      <c r="N2971" s="179" t="s">
        <v>1659</v>
      </c>
      <c r="O2971" s="180">
        <v>0</v>
      </c>
      <c r="P2971" s="180">
        <v>42525</v>
      </c>
      <c r="Q2971" s="181">
        <v>42525</v>
      </c>
      <c r="R2971" s="182" t="s">
        <v>98</v>
      </c>
      <c r="S2971" s="183">
        <v>9</v>
      </c>
      <c r="T2971" s="183">
        <v>0</v>
      </c>
      <c r="U2971" s="180">
        <v>0</v>
      </c>
      <c r="V2971" s="180">
        <v>0</v>
      </c>
      <c r="W2971" s="183">
        <v>0</v>
      </c>
      <c r="X2971" s="183">
        <v>0</v>
      </c>
      <c r="Y2971" s="180">
        <v>0</v>
      </c>
      <c r="Z2971" s="180">
        <v>0</v>
      </c>
      <c r="AA2971" s="183">
        <v>0</v>
      </c>
      <c r="AB2971" s="183">
        <v>0</v>
      </c>
      <c r="AC2971" s="180">
        <f t="shared" si="1939"/>
        <v>0</v>
      </c>
      <c r="AD2971" s="180">
        <f t="shared" si="1939"/>
        <v>42525</v>
      </c>
      <c r="AE2971" s="181">
        <f t="shared" si="1931"/>
        <v>42525</v>
      </c>
      <c r="AF2971" s="180">
        <v>0</v>
      </c>
      <c r="AG2971" s="180">
        <f>17927.25*2</f>
        <v>35854.5</v>
      </c>
      <c r="AH2971" s="181">
        <f t="shared" si="1932"/>
        <v>35854.5</v>
      </c>
      <c r="AI2971" s="180">
        <v>0</v>
      </c>
      <c r="AJ2971" s="180">
        <v>0</v>
      </c>
      <c r="AK2971" s="181">
        <f t="shared" si="1933"/>
        <v>0</v>
      </c>
      <c r="AL2971" s="180">
        <v>0</v>
      </c>
      <c r="AM2971" s="180">
        <v>0</v>
      </c>
      <c r="AN2971" s="181">
        <f t="shared" si="1934"/>
        <v>0</v>
      </c>
      <c r="AO2971" s="180">
        <v>0</v>
      </c>
      <c r="AP2971" s="180">
        <v>6670.5</v>
      </c>
      <c r="AQ2971" s="181">
        <f t="shared" si="1935"/>
        <v>6670.5</v>
      </c>
      <c r="AR2971" s="180">
        <v>0</v>
      </c>
      <c r="AS2971" s="180">
        <v>0</v>
      </c>
      <c r="AT2971" s="181">
        <f t="shared" si="1936"/>
        <v>0</v>
      </c>
      <c r="AU2971" s="180">
        <f t="shared" si="1940"/>
        <v>0</v>
      </c>
      <c r="AV2971" s="180">
        <f t="shared" si="1940"/>
        <v>0</v>
      </c>
      <c r="AW2971" s="181">
        <f t="shared" si="1937"/>
        <v>0</v>
      </c>
      <c r="AX2971" s="183">
        <f t="shared" si="1941"/>
        <v>9</v>
      </c>
      <c r="AY2971" s="183">
        <f t="shared" si="1941"/>
        <v>0</v>
      </c>
      <c r="AZ2971" s="183">
        <v>9</v>
      </c>
      <c r="BA2971" s="183">
        <v>0</v>
      </c>
      <c r="BB2971" s="183"/>
      <c r="BC2971" s="183"/>
      <c r="BD2971" s="183">
        <f t="shared" si="1942"/>
        <v>0</v>
      </c>
      <c r="BE2971" s="183">
        <f t="shared" si="1942"/>
        <v>0</v>
      </c>
    </row>
    <row r="2972" spans="2:57" ht="15.75">
      <c r="B2972" s="174">
        <v>2025</v>
      </c>
      <c r="C2972" s="174">
        <v>20</v>
      </c>
      <c r="D2972" s="175" t="s">
        <v>1956</v>
      </c>
      <c r="E2972" s="176">
        <v>20047</v>
      </c>
      <c r="F2972" s="174">
        <v>4</v>
      </c>
      <c r="G2972" s="174">
        <v>12</v>
      </c>
      <c r="H2972" s="174">
        <v>29</v>
      </c>
      <c r="I2972" s="174">
        <v>5000</v>
      </c>
      <c r="J2972" s="174">
        <v>5100</v>
      </c>
      <c r="K2972" s="174">
        <v>515</v>
      </c>
      <c r="L2972" s="177">
        <v>353</v>
      </c>
      <c r="M2972" s="178" t="s">
        <v>1846</v>
      </c>
      <c r="N2972" s="179" t="s">
        <v>1659</v>
      </c>
      <c r="O2972" s="180">
        <v>0</v>
      </c>
      <c r="P2972" s="180">
        <v>42525</v>
      </c>
      <c r="Q2972" s="181">
        <v>42525</v>
      </c>
      <c r="R2972" s="182" t="s">
        <v>98</v>
      </c>
      <c r="S2972" s="183">
        <v>9</v>
      </c>
      <c r="T2972" s="183">
        <v>0</v>
      </c>
      <c r="U2972" s="180">
        <v>0</v>
      </c>
      <c r="V2972" s="180">
        <v>0</v>
      </c>
      <c r="W2972" s="183">
        <v>0</v>
      </c>
      <c r="X2972" s="183">
        <v>0</v>
      </c>
      <c r="Y2972" s="180">
        <v>0</v>
      </c>
      <c r="Z2972" s="180">
        <v>0</v>
      </c>
      <c r="AA2972" s="183">
        <v>0</v>
      </c>
      <c r="AB2972" s="183">
        <v>0</v>
      </c>
      <c r="AC2972" s="180">
        <f t="shared" si="1939"/>
        <v>0</v>
      </c>
      <c r="AD2972" s="180">
        <f t="shared" si="1939"/>
        <v>42525</v>
      </c>
      <c r="AE2972" s="181">
        <f t="shared" si="1931"/>
        <v>42525</v>
      </c>
      <c r="AF2972" s="180">
        <v>0</v>
      </c>
      <c r="AG2972" s="180">
        <f>17927.25*2</f>
        <v>35854.5</v>
      </c>
      <c r="AH2972" s="181">
        <f t="shared" si="1932"/>
        <v>35854.5</v>
      </c>
      <c r="AI2972" s="180">
        <v>0</v>
      </c>
      <c r="AJ2972" s="180">
        <v>0</v>
      </c>
      <c r="AK2972" s="181">
        <f t="shared" si="1933"/>
        <v>0</v>
      </c>
      <c r="AL2972" s="180">
        <v>0</v>
      </c>
      <c r="AM2972" s="180">
        <v>0</v>
      </c>
      <c r="AN2972" s="181">
        <f t="shared" si="1934"/>
        <v>0</v>
      </c>
      <c r="AO2972" s="180">
        <v>0</v>
      </c>
      <c r="AP2972" s="180">
        <v>6670.5</v>
      </c>
      <c r="AQ2972" s="181">
        <f t="shared" si="1935"/>
        <v>6670.5</v>
      </c>
      <c r="AR2972" s="180">
        <v>0</v>
      </c>
      <c r="AS2972" s="180">
        <v>0</v>
      </c>
      <c r="AT2972" s="181">
        <f t="shared" si="1936"/>
        <v>0</v>
      </c>
      <c r="AU2972" s="180">
        <f t="shared" si="1940"/>
        <v>0</v>
      </c>
      <c r="AV2972" s="180">
        <f t="shared" si="1940"/>
        <v>0</v>
      </c>
      <c r="AW2972" s="181">
        <f t="shared" si="1937"/>
        <v>0</v>
      </c>
      <c r="AX2972" s="183">
        <f t="shared" si="1941"/>
        <v>9</v>
      </c>
      <c r="AY2972" s="183">
        <f t="shared" si="1941"/>
        <v>0</v>
      </c>
      <c r="AZ2972" s="183">
        <v>9</v>
      </c>
      <c r="BA2972" s="183">
        <v>0</v>
      </c>
      <c r="BB2972" s="183"/>
      <c r="BC2972" s="183"/>
      <c r="BD2972" s="183">
        <f t="shared" si="1942"/>
        <v>0</v>
      </c>
      <c r="BE2972" s="183">
        <f t="shared" si="1942"/>
        <v>0</v>
      </c>
    </row>
    <row r="2973" spans="2:57" ht="15.75">
      <c r="B2973" s="174">
        <v>2025</v>
      </c>
      <c r="C2973" s="174">
        <v>20</v>
      </c>
      <c r="D2973" s="175" t="s">
        <v>1957</v>
      </c>
      <c r="E2973" s="176">
        <v>20069</v>
      </c>
      <c r="F2973" s="174">
        <v>4</v>
      </c>
      <c r="G2973" s="174">
        <v>12</v>
      </c>
      <c r="H2973" s="174">
        <v>29</v>
      </c>
      <c r="I2973" s="174">
        <v>5000</v>
      </c>
      <c r="J2973" s="174">
        <v>5100</v>
      </c>
      <c r="K2973" s="174">
        <v>515</v>
      </c>
      <c r="L2973" s="177">
        <v>353</v>
      </c>
      <c r="M2973" s="178" t="s">
        <v>1846</v>
      </c>
      <c r="N2973" s="179" t="s">
        <v>1659</v>
      </c>
      <c r="O2973" s="180">
        <v>0</v>
      </c>
      <c r="P2973" s="180">
        <v>18900</v>
      </c>
      <c r="Q2973" s="181">
        <v>18900</v>
      </c>
      <c r="R2973" s="182" t="s">
        <v>98</v>
      </c>
      <c r="S2973" s="183">
        <v>4</v>
      </c>
      <c r="T2973" s="183">
        <v>0</v>
      </c>
      <c r="U2973" s="180">
        <v>0</v>
      </c>
      <c r="V2973" s="180">
        <v>0</v>
      </c>
      <c r="W2973" s="183">
        <v>0</v>
      </c>
      <c r="X2973" s="183">
        <v>0</v>
      </c>
      <c r="Y2973" s="180">
        <v>0</v>
      </c>
      <c r="Z2973" s="180">
        <v>0</v>
      </c>
      <c r="AA2973" s="183">
        <v>0</v>
      </c>
      <c r="AB2973" s="183">
        <v>0</v>
      </c>
      <c r="AC2973" s="180">
        <f t="shared" si="1939"/>
        <v>0</v>
      </c>
      <c r="AD2973" s="180">
        <f t="shared" si="1939"/>
        <v>18900</v>
      </c>
      <c r="AE2973" s="181">
        <f t="shared" si="1931"/>
        <v>18900</v>
      </c>
      <c r="AF2973" s="180">
        <v>0</v>
      </c>
      <c r="AG2973" s="180">
        <f t="shared" ref="AG2973:AG2980" si="1943">7967.67*2</f>
        <v>15935.34</v>
      </c>
      <c r="AH2973" s="181">
        <f t="shared" si="1932"/>
        <v>15935.34</v>
      </c>
      <c r="AI2973" s="180">
        <v>0</v>
      </c>
      <c r="AJ2973" s="180">
        <v>0</v>
      </c>
      <c r="AK2973" s="181">
        <f t="shared" si="1933"/>
        <v>0</v>
      </c>
      <c r="AL2973" s="180">
        <v>0</v>
      </c>
      <c r="AM2973" s="180">
        <v>0</v>
      </c>
      <c r="AN2973" s="181">
        <f t="shared" si="1934"/>
        <v>0</v>
      </c>
      <c r="AO2973" s="180">
        <v>0</v>
      </c>
      <c r="AP2973" s="180">
        <v>2964.66</v>
      </c>
      <c r="AQ2973" s="181">
        <f t="shared" si="1935"/>
        <v>2964.66</v>
      </c>
      <c r="AR2973" s="180">
        <v>0</v>
      </c>
      <c r="AS2973" s="180">
        <v>0</v>
      </c>
      <c r="AT2973" s="181">
        <f t="shared" si="1936"/>
        <v>0</v>
      </c>
      <c r="AU2973" s="180">
        <f t="shared" si="1940"/>
        <v>0</v>
      </c>
      <c r="AV2973" s="180">
        <f t="shared" si="1940"/>
        <v>0</v>
      </c>
      <c r="AW2973" s="181">
        <f t="shared" si="1937"/>
        <v>0</v>
      </c>
      <c r="AX2973" s="183">
        <f t="shared" si="1941"/>
        <v>4</v>
      </c>
      <c r="AY2973" s="183">
        <f t="shared" si="1941"/>
        <v>0</v>
      </c>
      <c r="AZ2973" s="183">
        <v>4</v>
      </c>
      <c r="BA2973" s="183">
        <v>0</v>
      </c>
      <c r="BB2973" s="183"/>
      <c r="BC2973" s="183"/>
      <c r="BD2973" s="183">
        <f t="shared" si="1942"/>
        <v>0</v>
      </c>
      <c r="BE2973" s="183">
        <f t="shared" si="1942"/>
        <v>0</v>
      </c>
    </row>
    <row r="2974" spans="2:57" ht="31.5">
      <c r="B2974" s="174">
        <v>2025</v>
      </c>
      <c r="C2974" s="174">
        <v>20</v>
      </c>
      <c r="D2974" s="175" t="s">
        <v>1863</v>
      </c>
      <c r="E2974" s="176">
        <v>20036</v>
      </c>
      <c r="F2974" s="174">
        <v>4</v>
      </c>
      <c r="G2974" s="174">
        <v>12</v>
      </c>
      <c r="H2974" s="174">
        <v>29</v>
      </c>
      <c r="I2974" s="174">
        <v>5000</v>
      </c>
      <c r="J2974" s="174">
        <v>5100</v>
      </c>
      <c r="K2974" s="174">
        <v>515</v>
      </c>
      <c r="L2974" s="177">
        <v>353</v>
      </c>
      <c r="M2974" s="178" t="s">
        <v>1846</v>
      </c>
      <c r="N2974" s="179" t="s">
        <v>1659</v>
      </c>
      <c r="O2974" s="180">
        <v>0</v>
      </c>
      <c r="P2974" s="180">
        <v>18900</v>
      </c>
      <c r="Q2974" s="181">
        <v>18900</v>
      </c>
      <c r="R2974" s="182" t="s">
        <v>98</v>
      </c>
      <c r="S2974" s="183">
        <v>4</v>
      </c>
      <c r="T2974" s="183">
        <v>0</v>
      </c>
      <c r="U2974" s="180">
        <v>0</v>
      </c>
      <c r="V2974" s="180">
        <v>0</v>
      </c>
      <c r="W2974" s="183">
        <v>0</v>
      </c>
      <c r="X2974" s="183">
        <v>0</v>
      </c>
      <c r="Y2974" s="180">
        <v>0</v>
      </c>
      <c r="Z2974" s="180">
        <v>0</v>
      </c>
      <c r="AA2974" s="183">
        <v>0</v>
      </c>
      <c r="AB2974" s="183">
        <v>0</v>
      </c>
      <c r="AC2974" s="180">
        <f t="shared" si="1939"/>
        <v>0</v>
      </c>
      <c r="AD2974" s="180">
        <f t="shared" si="1939"/>
        <v>18900</v>
      </c>
      <c r="AE2974" s="181">
        <f t="shared" si="1931"/>
        <v>18900</v>
      </c>
      <c r="AF2974" s="180">
        <v>0</v>
      </c>
      <c r="AG2974" s="180">
        <f t="shared" si="1943"/>
        <v>15935.34</v>
      </c>
      <c r="AH2974" s="181">
        <f t="shared" si="1932"/>
        <v>15935.34</v>
      </c>
      <c r="AI2974" s="180">
        <v>0</v>
      </c>
      <c r="AJ2974" s="180">
        <v>0</v>
      </c>
      <c r="AK2974" s="181">
        <f t="shared" si="1933"/>
        <v>0</v>
      </c>
      <c r="AL2974" s="180">
        <v>0</v>
      </c>
      <c r="AM2974" s="180">
        <v>0</v>
      </c>
      <c r="AN2974" s="181">
        <f t="shared" si="1934"/>
        <v>0</v>
      </c>
      <c r="AO2974" s="180">
        <v>0</v>
      </c>
      <c r="AP2974" s="180">
        <v>2964.66</v>
      </c>
      <c r="AQ2974" s="181">
        <f t="shared" si="1935"/>
        <v>2964.66</v>
      </c>
      <c r="AR2974" s="180">
        <v>0</v>
      </c>
      <c r="AS2974" s="180">
        <v>0</v>
      </c>
      <c r="AT2974" s="181">
        <f t="shared" si="1936"/>
        <v>0</v>
      </c>
      <c r="AU2974" s="180">
        <f t="shared" si="1940"/>
        <v>0</v>
      </c>
      <c r="AV2974" s="180">
        <f t="shared" si="1940"/>
        <v>0</v>
      </c>
      <c r="AW2974" s="181">
        <f t="shared" si="1937"/>
        <v>0</v>
      </c>
      <c r="AX2974" s="183">
        <f t="shared" si="1941"/>
        <v>4</v>
      </c>
      <c r="AY2974" s="183">
        <f t="shared" si="1941"/>
        <v>0</v>
      </c>
      <c r="AZ2974" s="183">
        <v>4</v>
      </c>
      <c r="BA2974" s="183">
        <v>0</v>
      </c>
      <c r="BB2974" s="183"/>
      <c r="BC2974" s="183"/>
      <c r="BD2974" s="183">
        <f t="shared" si="1942"/>
        <v>0</v>
      </c>
      <c r="BE2974" s="183">
        <f t="shared" si="1942"/>
        <v>0</v>
      </c>
    </row>
    <row r="2975" spans="2:57" ht="15.75">
      <c r="B2975" s="174">
        <v>2025</v>
      </c>
      <c r="C2975" s="174">
        <v>20</v>
      </c>
      <c r="D2975" s="175" t="s">
        <v>1866</v>
      </c>
      <c r="E2975" s="176">
        <v>20083</v>
      </c>
      <c r="F2975" s="174">
        <v>4</v>
      </c>
      <c r="G2975" s="174">
        <v>12</v>
      </c>
      <c r="H2975" s="174">
        <v>29</v>
      </c>
      <c r="I2975" s="174">
        <v>5000</v>
      </c>
      <c r="J2975" s="174">
        <v>5100</v>
      </c>
      <c r="K2975" s="174">
        <v>515</v>
      </c>
      <c r="L2975" s="177">
        <v>353</v>
      </c>
      <c r="M2975" s="178" t="s">
        <v>1846</v>
      </c>
      <c r="N2975" s="179" t="s">
        <v>1659</v>
      </c>
      <c r="O2975" s="180">
        <v>0</v>
      </c>
      <c r="P2975" s="180">
        <v>18900</v>
      </c>
      <c r="Q2975" s="181">
        <v>18900</v>
      </c>
      <c r="R2975" s="182" t="s">
        <v>98</v>
      </c>
      <c r="S2975" s="183">
        <v>4</v>
      </c>
      <c r="T2975" s="183">
        <v>0</v>
      </c>
      <c r="U2975" s="180">
        <v>0</v>
      </c>
      <c r="V2975" s="180">
        <v>0</v>
      </c>
      <c r="W2975" s="183">
        <v>0</v>
      </c>
      <c r="X2975" s="183">
        <v>0</v>
      </c>
      <c r="Y2975" s="180">
        <v>0</v>
      </c>
      <c r="Z2975" s="180">
        <v>0</v>
      </c>
      <c r="AA2975" s="183">
        <v>0</v>
      </c>
      <c r="AB2975" s="183">
        <v>0</v>
      </c>
      <c r="AC2975" s="180">
        <f t="shared" si="1939"/>
        <v>0</v>
      </c>
      <c r="AD2975" s="180">
        <f t="shared" si="1939"/>
        <v>18900</v>
      </c>
      <c r="AE2975" s="181">
        <f t="shared" si="1931"/>
        <v>18900</v>
      </c>
      <c r="AF2975" s="180">
        <v>0</v>
      </c>
      <c r="AG2975" s="180">
        <f t="shared" si="1943"/>
        <v>15935.34</v>
      </c>
      <c r="AH2975" s="181">
        <f t="shared" si="1932"/>
        <v>15935.34</v>
      </c>
      <c r="AI2975" s="180">
        <v>0</v>
      </c>
      <c r="AJ2975" s="180">
        <v>0</v>
      </c>
      <c r="AK2975" s="181">
        <f t="shared" si="1933"/>
        <v>0</v>
      </c>
      <c r="AL2975" s="180">
        <v>0</v>
      </c>
      <c r="AM2975" s="180">
        <v>0</v>
      </c>
      <c r="AN2975" s="181">
        <f t="shared" si="1934"/>
        <v>0</v>
      </c>
      <c r="AO2975" s="180">
        <v>0</v>
      </c>
      <c r="AP2975" s="180">
        <v>2964.66</v>
      </c>
      <c r="AQ2975" s="181">
        <f t="shared" si="1935"/>
        <v>2964.66</v>
      </c>
      <c r="AR2975" s="180">
        <v>0</v>
      </c>
      <c r="AS2975" s="180">
        <v>0</v>
      </c>
      <c r="AT2975" s="181">
        <f t="shared" si="1936"/>
        <v>0</v>
      </c>
      <c r="AU2975" s="180">
        <f t="shared" si="1940"/>
        <v>0</v>
      </c>
      <c r="AV2975" s="180">
        <f t="shared" si="1940"/>
        <v>0</v>
      </c>
      <c r="AW2975" s="181">
        <f t="shared" si="1937"/>
        <v>0</v>
      </c>
      <c r="AX2975" s="183">
        <f t="shared" si="1941"/>
        <v>4</v>
      </c>
      <c r="AY2975" s="183">
        <f t="shared" si="1941"/>
        <v>0</v>
      </c>
      <c r="AZ2975" s="183">
        <v>4</v>
      </c>
      <c r="BA2975" s="183">
        <v>0</v>
      </c>
      <c r="BB2975" s="183"/>
      <c r="BC2975" s="183"/>
      <c r="BD2975" s="183">
        <f t="shared" si="1942"/>
        <v>0</v>
      </c>
      <c r="BE2975" s="183">
        <f t="shared" si="1942"/>
        <v>0</v>
      </c>
    </row>
    <row r="2976" spans="2:57" ht="15.75">
      <c r="B2976" s="174">
        <v>2025</v>
      </c>
      <c r="C2976" s="174">
        <v>20</v>
      </c>
      <c r="D2976" s="175" t="s">
        <v>1958</v>
      </c>
      <c r="E2976" s="176">
        <v>20089</v>
      </c>
      <c r="F2976" s="174">
        <v>4</v>
      </c>
      <c r="G2976" s="174">
        <v>12</v>
      </c>
      <c r="H2976" s="174">
        <v>29</v>
      </c>
      <c r="I2976" s="174">
        <v>5000</v>
      </c>
      <c r="J2976" s="174">
        <v>5100</v>
      </c>
      <c r="K2976" s="174">
        <v>515</v>
      </c>
      <c r="L2976" s="177">
        <v>353</v>
      </c>
      <c r="M2976" s="178" t="s">
        <v>1846</v>
      </c>
      <c r="N2976" s="179" t="s">
        <v>1659</v>
      </c>
      <c r="O2976" s="180">
        <v>0</v>
      </c>
      <c r="P2976" s="180">
        <v>18900</v>
      </c>
      <c r="Q2976" s="181">
        <v>18900</v>
      </c>
      <c r="R2976" s="182" t="s">
        <v>98</v>
      </c>
      <c r="S2976" s="183">
        <v>4</v>
      </c>
      <c r="T2976" s="183">
        <v>0</v>
      </c>
      <c r="U2976" s="180">
        <v>0</v>
      </c>
      <c r="V2976" s="180">
        <v>0</v>
      </c>
      <c r="W2976" s="183">
        <v>0</v>
      </c>
      <c r="X2976" s="183">
        <v>0</v>
      </c>
      <c r="Y2976" s="180">
        <v>0</v>
      </c>
      <c r="Z2976" s="180">
        <v>0</v>
      </c>
      <c r="AA2976" s="183">
        <v>0</v>
      </c>
      <c r="AB2976" s="183">
        <v>0</v>
      </c>
      <c r="AC2976" s="180">
        <f t="shared" si="1939"/>
        <v>0</v>
      </c>
      <c r="AD2976" s="180">
        <f t="shared" si="1939"/>
        <v>18900</v>
      </c>
      <c r="AE2976" s="181">
        <f t="shared" si="1931"/>
        <v>18900</v>
      </c>
      <c r="AF2976" s="180">
        <v>0</v>
      </c>
      <c r="AG2976" s="180">
        <f t="shared" si="1943"/>
        <v>15935.34</v>
      </c>
      <c r="AH2976" s="181">
        <f t="shared" si="1932"/>
        <v>15935.34</v>
      </c>
      <c r="AI2976" s="180">
        <v>0</v>
      </c>
      <c r="AJ2976" s="180">
        <v>0</v>
      </c>
      <c r="AK2976" s="181">
        <f t="shared" si="1933"/>
        <v>0</v>
      </c>
      <c r="AL2976" s="180">
        <v>0</v>
      </c>
      <c r="AM2976" s="180">
        <v>0</v>
      </c>
      <c r="AN2976" s="181">
        <f t="shared" si="1934"/>
        <v>0</v>
      </c>
      <c r="AO2976" s="180">
        <v>0</v>
      </c>
      <c r="AP2976" s="180">
        <v>2964.66</v>
      </c>
      <c r="AQ2976" s="181">
        <f t="shared" si="1935"/>
        <v>2964.66</v>
      </c>
      <c r="AR2976" s="180">
        <v>0</v>
      </c>
      <c r="AS2976" s="180">
        <v>0</v>
      </c>
      <c r="AT2976" s="181">
        <f t="shared" si="1936"/>
        <v>0</v>
      </c>
      <c r="AU2976" s="180">
        <f t="shared" si="1940"/>
        <v>0</v>
      </c>
      <c r="AV2976" s="180">
        <f t="shared" si="1940"/>
        <v>0</v>
      </c>
      <c r="AW2976" s="181">
        <f t="shared" si="1937"/>
        <v>0</v>
      </c>
      <c r="AX2976" s="183">
        <f t="shared" si="1941"/>
        <v>4</v>
      </c>
      <c r="AY2976" s="183">
        <f t="shared" si="1941"/>
        <v>0</v>
      </c>
      <c r="AZ2976" s="183">
        <v>4</v>
      </c>
      <c r="BA2976" s="183">
        <v>0</v>
      </c>
      <c r="BB2976" s="183"/>
      <c r="BC2976" s="183"/>
      <c r="BD2976" s="183">
        <f t="shared" si="1942"/>
        <v>0</v>
      </c>
      <c r="BE2976" s="183">
        <f t="shared" si="1942"/>
        <v>0</v>
      </c>
    </row>
    <row r="2977" spans="2:57" ht="31.5">
      <c r="B2977" s="174">
        <v>2025</v>
      </c>
      <c r="C2977" s="174">
        <v>20</v>
      </c>
      <c r="D2977" s="175" t="s">
        <v>1959</v>
      </c>
      <c r="E2977" s="176">
        <v>20034</v>
      </c>
      <c r="F2977" s="174">
        <v>4</v>
      </c>
      <c r="G2977" s="174">
        <v>12</v>
      </c>
      <c r="H2977" s="174">
        <v>29</v>
      </c>
      <c r="I2977" s="174">
        <v>5000</v>
      </c>
      <c r="J2977" s="174">
        <v>5100</v>
      </c>
      <c r="K2977" s="174">
        <v>515</v>
      </c>
      <c r="L2977" s="177">
        <v>353</v>
      </c>
      <c r="M2977" s="178" t="s">
        <v>1846</v>
      </c>
      <c r="N2977" s="179" t="s">
        <v>1659</v>
      </c>
      <c r="O2977" s="180">
        <v>0</v>
      </c>
      <c r="P2977" s="180">
        <v>18900</v>
      </c>
      <c r="Q2977" s="181">
        <v>18900</v>
      </c>
      <c r="R2977" s="182" t="s">
        <v>98</v>
      </c>
      <c r="S2977" s="183">
        <v>4</v>
      </c>
      <c r="T2977" s="183">
        <v>0</v>
      </c>
      <c r="U2977" s="180">
        <v>0</v>
      </c>
      <c r="V2977" s="180">
        <v>0</v>
      </c>
      <c r="W2977" s="183">
        <v>0</v>
      </c>
      <c r="X2977" s="183">
        <v>0</v>
      </c>
      <c r="Y2977" s="180">
        <v>0</v>
      </c>
      <c r="Z2977" s="180">
        <v>0</v>
      </c>
      <c r="AA2977" s="183">
        <v>0</v>
      </c>
      <c r="AB2977" s="183">
        <v>0</v>
      </c>
      <c r="AC2977" s="180">
        <f t="shared" si="1939"/>
        <v>0</v>
      </c>
      <c r="AD2977" s="180">
        <f t="shared" si="1939"/>
        <v>18900</v>
      </c>
      <c r="AE2977" s="181">
        <f t="shared" si="1931"/>
        <v>18900</v>
      </c>
      <c r="AF2977" s="180">
        <v>0</v>
      </c>
      <c r="AG2977" s="180">
        <f t="shared" si="1943"/>
        <v>15935.34</v>
      </c>
      <c r="AH2977" s="181">
        <f t="shared" si="1932"/>
        <v>15935.34</v>
      </c>
      <c r="AI2977" s="180">
        <v>0</v>
      </c>
      <c r="AJ2977" s="180">
        <v>0</v>
      </c>
      <c r="AK2977" s="181">
        <f t="shared" si="1933"/>
        <v>0</v>
      </c>
      <c r="AL2977" s="180">
        <v>0</v>
      </c>
      <c r="AM2977" s="180">
        <v>0</v>
      </c>
      <c r="AN2977" s="181">
        <f t="shared" si="1934"/>
        <v>0</v>
      </c>
      <c r="AO2977" s="180">
        <v>0</v>
      </c>
      <c r="AP2977" s="180">
        <v>2964.66</v>
      </c>
      <c r="AQ2977" s="181">
        <f t="shared" si="1935"/>
        <v>2964.66</v>
      </c>
      <c r="AR2977" s="180">
        <v>0</v>
      </c>
      <c r="AS2977" s="180">
        <v>0</v>
      </c>
      <c r="AT2977" s="181">
        <f t="shared" si="1936"/>
        <v>0</v>
      </c>
      <c r="AU2977" s="180">
        <f t="shared" si="1940"/>
        <v>0</v>
      </c>
      <c r="AV2977" s="180">
        <f t="shared" si="1940"/>
        <v>0</v>
      </c>
      <c r="AW2977" s="181">
        <f t="shared" si="1937"/>
        <v>0</v>
      </c>
      <c r="AX2977" s="183">
        <f t="shared" si="1941"/>
        <v>4</v>
      </c>
      <c r="AY2977" s="183">
        <f t="shared" si="1941"/>
        <v>0</v>
      </c>
      <c r="AZ2977" s="183">
        <v>4</v>
      </c>
      <c r="BA2977" s="183">
        <v>0</v>
      </c>
      <c r="BB2977" s="183"/>
      <c r="BC2977" s="183"/>
      <c r="BD2977" s="183">
        <f t="shared" si="1942"/>
        <v>0</v>
      </c>
      <c r="BE2977" s="183">
        <f t="shared" si="1942"/>
        <v>0</v>
      </c>
    </row>
    <row r="2978" spans="2:57" ht="15.75">
      <c r="B2978" s="174">
        <v>2025</v>
      </c>
      <c r="C2978" s="174">
        <v>20</v>
      </c>
      <c r="D2978" s="175" t="s">
        <v>1960</v>
      </c>
      <c r="E2978" s="176">
        <v>20090</v>
      </c>
      <c r="F2978" s="174">
        <v>4</v>
      </c>
      <c r="G2978" s="174">
        <v>12</v>
      </c>
      <c r="H2978" s="174">
        <v>29</v>
      </c>
      <c r="I2978" s="174">
        <v>5000</v>
      </c>
      <c r="J2978" s="174">
        <v>5100</v>
      </c>
      <c r="K2978" s="174">
        <v>515</v>
      </c>
      <c r="L2978" s="177">
        <v>353</v>
      </c>
      <c r="M2978" s="178" t="s">
        <v>1846</v>
      </c>
      <c r="N2978" s="179" t="s">
        <v>1659</v>
      </c>
      <c r="O2978" s="180">
        <v>0</v>
      </c>
      <c r="P2978" s="180">
        <v>18900</v>
      </c>
      <c r="Q2978" s="181">
        <v>18900</v>
      </c>
      <c r="R2978" s="182" t="s">
        <v>98</v>
      </c>
      <c r="S2978" s="183">
        <v>4</v>
      </c>
      <c r="T2978" s="183">
        <v>0</v>
      </c>
      <c r="U2978" s="180">
        <v>0</v>
      </c>
      <c r="V2978" s="180">
        <v>0</v>
      </c>
      <c r="W2978" s="183">
        <v>0</v>
      </c>
      <c r="X2978" s="183">
        <v>0</v>
      </c>
      <c r="Y2978" s="180">
        <v>0</v>
      </c>
      <c r="Z2978" s="180">
        <v>0</v>
      </c>
      <c r="AA2978" s="183">
        <v>0</v>
      </c>
      <c r="AB2978" s="183">
        <v>0</v>
      </c>
      <c r="AC2978" s="180">
        <f t="shared" si="1939"/>
        <v>0</v>
      </c>
      <c r="AD2978" s="180">
        <f t="shared" si="1939"/>
        <v>18900</v>
      </c>
      <c r="AE2978" s="181">
        <f t="shared" si="1931"/>
        <v>18900</v>
      </c>
      <c r="AF2978" s="180">
        <v>0</v>
      </c>
      <c r="AG2978" s="180">
        <f t="shared" si="1943"/>
        <v>15935.34</v>
      </c>
      <c r="AH2978" s="181">
        <f t="shared" si="1932"/>
        <v>15935.34</v>
      </c>
      <c r="AI2978" s="180">
        <v>0</v>
      </c>
      <c r="AJ2978" s="180">
        <v>0</v>
      </c>
      <c r="AK2978" s="181">
        <f t="shared" si="1933"/>
        <v>0</v>
      </c>
      <c r="AL2978" s="180">
        <v>0</v>
      </c>
      <c r="AM2978" s="180">
        <v>0</v>
      </c>
      <c r="AN2978" s="181">
        <f t="shared" si="1934"/>
        <v>0</v>
      </c>
      <c r="AO2978" s="180">
        <v>0</v>
      </c>
      <c r="AP2978" s="180">
        <v>2964.66</v>
      </c>
      <c r="AQ2978" s="181">
        <f t="shared" si="1935"/>
        <v>2964.66</v>
      </c>
      <c r="AR2978" s="180">
        <v>0</v>
      </c>
      <c r="AS2978" s="180">
        <v>0</v>
      </c>
      <c r="AT2978" s="181">
        <f t="shared" si="1936"/>
        <v>0</v>
      </c>
      <c r="AU2978" s="180">
        <f t="shared" si="1940"/>
        <v>0</v>
      </c>
      <c r="AV2978" s="180">
        <f t="shared" si="1940"/>
        <v>0</v>
      </c>
      <c r="AW2978" s="181">
        <f t="shared" si="1937"/>
        <v>0</v>
      </c>
      <c r="AX2978" s="183">
        <f t="shared" si="1941"/>
        <v>4</v>
      </c>
      <c r="AY2978" s="183">
        <f t="shared" si="1941"/>
        <v>0</v>
      </c>
      <c r="AZ2978" s="183">
        <v>4</v>
      </c>
      <c r="BA2978" s="183">
        <v>0</v>
      </c>
      <c r="BB2978" s="183"/>
      <c r="BC2978" s="183"/>
      <c r="BD2978" s="183">
        <f t="shared" si="1942"/>
        <v>0</v>
      </c>
      <c r="BE2978" s="183">
        <f t="shared" si="1942"/>
        <v>0</v>
      </c>
    </row>
    <row r="2979" spans="2:57" ht="31.5">
      <c r="B2979" s="174">
        <v>2025</v>
      </c>
      <c r="C2979" s="174">
        <v>20</v>
      </c>
      <c r="D2979" s="175" t="s">
        <v>1961</v>
      </c>
      <c r="E2979" s="176">
        <v>20082</v>
      </c>
      <c r="F2979" s="174">
        <v>4</v>
      </c>
      <c r="G2979" s="174">
        <v>12</v>
      </c>
      <c r="H2979" s="174">
        <v>29</v>
      </c>
      <c r="I2979" s="174">
        <v>5000</v>
      </c>
      <c r="J2979" s="174">
        <v>5100</v>
      </c>
      <c r="K2979" s="174">
        <v>515</v>
      </c>
      <c r="L2979" s="177">
        <v>353</v>
      </c>
      <c r="M2979" s="178" t="s">
        <v>1846</v>
      </c>
      <c r="N2979" s="179" t="s">
        <v>1659</v>
      </c>
      <c r="O2979" s="180">
        <v>0</v>
      </c>
      <c r="P2979" s="180">
        <v>18900</v>
      </c>
      <c r="Q2979" s="181">
        <v>18900</v>
      </c>
      <c r="R2979" s="182" t="s">
        <v>98</v>
      </c>
      <c r="S2979" s="183">
        <v>4</v>
      </c>
      <c r="T2979" s="183">
        <v>0</v>
      </c>
      <c r="U2979" s="180">
        <v>0</v>
      </c>
      <c r="V2979" s="180">
        <v>0</v>
      </c>
      <c r="W2979" s="183">
        <v>0</v>
      </c>
      <c r="X2979" s="183">
        <v>0</v>
      </c>
      <c r="Y2979" s="180">
        <v>0</v>
      </c>
      <c r="Z2979" s="180">
        <v>0</v>
      </c>
      <c r="AA2979" s="183">
        <v>0</v>
      </c>
      <c r="AB2979" s="183">
        <v>0</v>
      </c>
      <c r="AC2979" s="180">
        <f t="shared" si="1939"/>
        <v>0</v>
      </c>
      <c r="AD2979" s="180">
        <f t="shared" si="1939"/>
        <v>18900</v>
      </c>
      <c r="AE2979" s="181">
        <f t="shared" si="1931"/>
        <v>18900</v>
      </c>
      <c r="AF2979" s="180">
        <v>0</v>
      </c>
      <c r="AG2979" s="180">
        <f t="shared" si="1943"/>
        <v>15935.34</v>
      </c>
      <c r="AH2979" s="181">
        <f t="shared" si="1932"/>
        <v>15935.34</v>
      </c>
      <c r="AI2979" s="180">
        <v>0</v>
      </c>
      <c r="AJ2979" s="180">
        <v>0</v>
      </c>
      <c r="AK2979" s="181">
        <f t="shared" si="1933"/>
        <v>0</v>
      </c>
      <c r="AL2979" s="180">
        <v>0</v>
      </c>
      <c r="AM2979" s="180">
        <v>0</v>
      </c>
      <c r="AN2979" s="181">
        <f t="shared" si="1934"/>
        <v>0</v>
      </c>
      <c r="AO2979" s="180">
        <v>0</v>
      </c>
      <c r="AP2979" s="180">
        <v>2964.66</v>
      </c>
      <c r="AQ2979" s="181">
        <f t="shared" si="1935"/>
        <v>2964.66</v>
      </c>
      <c r="AR2979" s="180">
        <v>0</v>
      </c>
      <c r="AS2979" s="180">
        <v>0</v>
      </c>
      <c r="AT2979" s="181">
        <f t="shared" si="1936"/>
        <v>0</v>
      </c>
      <c r="AU2979" s="180">
        <f t="shared" si="1940"/>
        <v>0</v>
      </c>
      <c r="AV2979" s="180">
        <f t="shared" si="1940"/>
        <v>0</v>
      </c>
      <c r="AW2979" s="181">
        <f t="shared" si="1937"/>
        <v>0</v>
      </c>
      <c r="AX2979" s="183">
        <f t="shared" si="1941"/>
        <v>4</v>
      </c>
      <c r="AY2979" s="183">
        <f t="shared" si="1941"/>
        <v>0</v>
      </c>
      <c r="AZ2979" s="183">
        <v>4</v>
      </c>
      <c r="BA2979" s="183">
        <v>0</v>
      </c>
      <c r="BB2979" s="183"/>
      <c r="BC2979" s="183"/>
      <c r="BD2979" s="183">
        <f t="shared" si="1942"/>
        <v>0</v>
      </c>
      <c r="BE2979" s="183">
        <f t="shared" si="1942"/>
        <v>0</v>
      </c>
    </row>
    <row r="2980" spans="2:57" ht="15.75">
      <c r="B2980" s="174">
        <v>2025</v>
      </c>
      <c r="C2980" s="174">
        <v>20</v>
      </c>
      <c r="D2980" s="175" t="s">
        <v>1962</v>
      </c>
      <c r="E2980" s="176">
        <v>20021</v>
      </c>
      <c r="F2980" s="174">
        <v>4</v>
      </c>
      <c r="G2980" s="174">
        <v>12</v>
      </c>
      <c r="H2980" s="174">
        <v>29</v>
      </c>
      <c r="I2980" s="174">
        <v>5000</v>
      </c>
      <c r="J2980" s="174">
        <v>5100</v>
      </c>
      <c r="K2980" s="174">
        <v>515</v>
      </c>
      <c r="L2980" s="177">
        <v>353</v>
      </c>
      <c r="M2980" s="178" t="s">
        <v>1846</v>
      </c>
      <c r="N2980" s="179" t="s">
        <v>1659</v>
      </c>
      <c r="O2980" s="180">
        <v>0</v>
      </c>
      <c r="P2980" s="180">
        <v>18900</v>
      </c>
      <c r="Q2980" s="181">
        <v>18900</v>
      </c>
      <c r="R2980" s="182" t="s">
        <v>98</v>
      </c>
      <c r="S2980" s="183">
        <v>4</v>
      </c>
      <c r="T2980" s="183">
        <v>0</v>
      </c>
      <c r="U2980" s="180">
        <v>0</v>
      </c>
      <c r="V2980" s="180">
        <v>0</v>
      </c>
      <c r="W2980" s="183">
        <v>0</v>
      </c>
      <c r="X2980" s="183">
        <v>0</v>
      </c>
      <c r="Y2980" s="180">
        <v>0</v>
      </c>
      <c r="Z2980" s="180">
        <v>0</v>
      </c>
      <c r="AA2980" s="183">
        <v>0</v>
      </c>
      <c r="AB2980" s="183">
        <v>0</v>
      </c>
      <c r="AC2980" s="180">
        <f t="shared" si="1939"/>
        <v>0</v>
      </c>
      <c r="AD2980" s="180">
        <f t="shared" si="1939"/>
        <v>18900</v>
      </c>
      <c r="AE2980" s="181">
        <f t="shared" si="1931"/>
        <v>18900</v>
      </c>
      <c r="AF2980" s="180">
        <v>0</v>
      </c>
      <c r="AG2980" s="180">
        <f t="shared" si="1943"/>
        <v>15935.34</v>
      </c>
      <c r="AH2980" s="181">
        <f t="shared" si="1932"/>
        <v>15935.34</v>
      </c>
      <c r="AI2980" s="180">
        <v>0</v>
      </c>
      <c r="AJ2980" s="180">
        <v>0</v>
      </c>
      <c r="AK2980" s="181">
        <f t="shared" si="1933"/>
        <v>0</v>
      </c>
      <c r="AL2980" s="180">
        <v>0</v>
      </c>
      <c r="AM2980" s="180">
        <v>0</v>
      </c>
      <c r="AN2980" s="181">
        <f t="shared" si="1934"/>
        <v>0</v>
      </c>
      <c r="AO2980" s="180">
        <v>0</v>
      </c>
      <c r="AP2980" s="180">
        <v>2964.66</v>
      </c>
      <c r="AQ2980" s="181">
        <f t="shared" si="1935"/>
        <v>2964.66</v>
      </c>
      <c r="AR2980" s="180">
        <v>0</v>
      </c>
      <c r="AS2980" s="180">
        <v>0</v>
      </c>
      <c r="AT2980" s="181">
        <f t="shared" si="1936"/>
        <v>0</v>
      </c>
      <c r="AU2980" s="180">
        <f t="shared" si="1940"/>
        <v>0</v>
      </c>
      <c r="AV2980" s="180">
        <f t="shared" si="1940"/>
        <v>0</v>
      </c>
      <c r="AW2980" s="181">
        <f t="shared" si="1937"/>
        <v>0</v>
      </c>
      <c r="AX2980" s="183">
        <f t="shared" si="1941"/>
        <v>4</v>
      </c>
      <c r="AY2980" s="183">
        <f t="shared" si="1941"/>
        <v>0</v>
      </c>
      <c r="AZ2980" s="183">
        <v>4</v>
      </c>
      <c r="BA2980" s="183">
        <v>0</v>
      </c>
      <c r="BB2980" s="183"/>
      <c r="BC2980" s="183"/>
      <c r="BD2980" s="183">
        <f t="shared" si="1942"/>
        <v>0</v>
      </c>
      <c r="BE2980" s="183">
        <f t="shared" si="1942"/>
        <v>0</v>
      </c>
    </row>
    <row r="2981" spans="2:57" ht="15.75">
      <c r="B2981" s="174">
        <v>2025</v>
      </c>
      <c r="C2981" s="174">
        <v>20</v>
      </c>
      <c r="D2981" s="175" t="s">
        <v>1860</v>
      </c>
      <c r="E2981" s="176">
        <v>20005</v>
      </c>
      <c r="F2981" s="174">
        <v>4</v>
      </c>
      <c r="G2981" s="174">
        <v>12</v>
      </c>
      <c r="H2981" s="174">
        <v>29</v>
      </c>
      <c r="I2981" s="174">
        <v>5000</v>
      </c>
      <c r="J2981" s="174">
        <v>5100</v>
      </c>
      <c r="K2981" s="174">
        <v>515</v>
      </c>
      <c r="L2981" s="177">
        <v>518</v>
      </c>
      <c r="M2981" s="178" t="s">
        <v>1846</v>
      </c>
      <c r="N2981" s="179" t="s">
        <v>1660</v>
      </c>
      <c r="O2981" s="180">
        <v>0</v>
      </c>
      <c r="P2981" s="180">
        <v>5850</v>
      </c>
      <c r="Q2981" s="181">
        <v>5850</v>
      </c>
      <c r="R2981" s="182" t="s">
        <v>98</v>
      </c>
      <c r="S2981" s="183">
        <v>1</v>
      </c>
      <c r="T2981" s="183">
        <v>0</v>
      </c>
      <c r="U2981" s="180">
        <v>0</v>
      </c>
      <c r="V2981" s="180">
        <v>0</v>
      </c>
      <c r="W2981" s="183">
        <v>0</v>
      </c>
      <c r="X2981" s="183">
        <v>0</v>
      </c>
      <c r="Y2981" s="180">
        <v>0</v>
      </c>
      <c r="Z2981" s="180">
        <v>0</v>
      </c>
      <c r="AA2981" s="183">
        <v>0</v>
      </c>
      <c r="AB2981" s="183">
        <v>0</v>
      </c>
      <c r="AC2981" s="180">
        <f t="shared" si="1939"/>
        <v>0</v>
      </c>
      <c r="AD2981" s="180">
        <f t="shared" si="1939"/>
        <v>5850</v>
      </c>
      <c r="AE2981" s="181">
        <f t="shared" si="1931"/>
        <v>5850</v>
      </c>
      <c r="AF2981" s="180">
        <v>0</v>
      </c>
      <c r="AG2981" s="180">
        <f t="shared" ref="AG2981:AG2987" si="1944">2528.14*2</f>
        <v>5056.28</v>
      </c>
      <c r="AH2981" s="181">
        <f t="shared" si="1932"/>
        <v>5056.28</v>
      </c>
      <c r="AI2981" s="180">
        <v>0</v>
      </c>
      <c r="AJ2981" s="180">
        <v>0</v>
      </c>
      <c r="AK2981" s="181">
        <f t="shared" si="1933"/>
        <v>0</v>
      </c>
      <c r="AL2981" s="180">
        <v>0</v>
      </c>
      <c r="AM2981" s="180">
        <v>0</v>
      </c>
      <c r="AN2981" s="181">
        <f t="shared" si="1934"/>
        <v>0</v>
      </c>
      <c r="AO2981" s="180">
        <v>0</v>
      </c>
      <c r="AP2981" s="180">
        <v>793.72000000000025</v>
      </c>
      <c r="AQ2981" s="181">
        <f t="shared" si="1935"/>
        <v>793.72000000000025</v>
      </c>
      <c r="AR2981" s="180">
        <v>0</v>
      </c>
      <c r="AS2981" s="180">
        <v>0</v>
      </c>
      <c r="AT2981" s="181">
        <f t="shared" si="1936"/>
        <v>0</v>
      </c>
      <c r="AU2981" s="180">
        <f t="shared" si="1940"/>
        <v>0</v>
      </c>
      <c r="AV2981" s="180">
        <f t="shared" si="1940"/>
        <v>0</v>
      </c>
      <c r="AW2981" s="181">
        <f t="shared" si="1937"/>
        <v>0</v>
      </c>
      <c r="AX2981" s="183">
        <f t="shared" si="1941"/>
        <v>1</v>
      </c>
      <c r="AY2981" s="183">
        <f t="shared" si="1941"/>
        <v>0</v>
      </c>
      <c r="AZ2981" s="183">
        <v>1</v>
      </c>
      <c r="BA2981" s="183">
        <v>0</v>
      </c>
      <c r="BB2981" s="183"/>
      <c r="BC2981" s="183"/>
      <c r="BD2981" s="183">
        <f t="shared" si="1942"/>
        <v>0</v>
      </c>
      <c r="BE2981" s="183">
        <f t="shared" si="1942"/>
        <v>0</v>
      </c>
    </row>
    <row r="2982" spans="2:57" ht="31.5">
      <c r="B2982" s="174">
        <v>2025</v>
      </c>
      <c r="C2982" s="174">
        <v>20</v>
      </c>
      <c r="D2982" s="175" t="s">
        <v>1955</v>
      </c>
      <c r="E2982" s="176">
        <v>20019</v>
      </c>
      <c r="F2982" s="174">
        <v>4</v>
      </c>
      <c r="G2982" s="174">
        <v>12</v>
      </c>
      <c r="H2982" s="174">
        <v>29</v>
      </c>
      <c r="I2982" s="174">
        <v>5000</v>
      </c>
      <c r="J2982" s="174">
        <v>5100</v>
      </c>
      <c r="K2982" s="174">
        <v>515</v>
      </c>
      <c r="L2982" s="177">
        <v>518</v>
      </c>
      <c r="M2982" s="178" t="s">
        <v>1846</v>
      </c>
      <c r="N2982" s="179" t="s">
        <v>1660</v>
      </c>
      <c r="O2982" s="180">
        <v>0</v>
      </c>
      <c r="P2982" s="180">
        <v>5850</v>
      </c>
      <c r="Q2982" s="181">
        <v>5850</v>
      </c>
      <c r="R2982" s="182" t="s">
        <v>98</v>
      </c>
      <c r="S2982" s="183">
        <v>1</v>
      </c>
      <c r="T2982" s="183">
        <v>0</v>
      </c>
      <c r="U2982" s="180">
        <v>0</v>
      </c>
      <c r="V2982" s="180">
        <v>0</v>
      </c>
      <c r="W2982" s="183">
        <v>0</v>
      </c>
      <c r="X2982" s="183">
        <v>0</v>
      </c>
      <c r="Y2982" s="180">
        <v>0</v>
      </c>
      <c r="Z2982" s="180">
        <v>0</v>
      </c>
      <c r="AA2982" s="183">
        <v>0</v>
      </c>
      <c r="AB2982" s="183">
        <v>0</v>
      </c>
      <c r="AC2982" s="180">
        <f t="shared" si="1939"/>
        <v>0</v>
      </c>
      <c r="AD2982" s="180">
        <f t="shared" si="1939"/>
        <v>5850</v>
      </c>
      <c r="AE2982" s="181">
        <f t="shared" si="1931"/>
        <v>5850</v>
      </c>
      <c r="AF2982" s="180">
        <v>0</v>
      </c>
      <c r="AG2982" s="180">
        <f t="shared" si="1944"/>
        <v>5056.28</v>
      </c>
      <c r="AH2982" s="181">
        <f t="shared" si="1932"/>
        <v>5056.28</v>
      </c>
      <c r="AI2982" s="180">
        <v>0</v>
      </c>
      <c r="AJ2982" s="180">
        <v>0</v>
      </c>
      <c r="AK2982" s="181">
        <f t="shared" si="1933"/>
        <v>0</v>
      </c>
      <c r="AL2982" s="180">
        <v>0</v>
      </c>
      <c r="AM2982" s="180">
        <v>0</v>
      </c>
      <c r="AN2982" s="181">
        <f t="shared" si="1934"/>
        <v>0</v>
      </c>
      <c r="AO2982" s="180">
        <v>0</v>
      </c>
      <c r="AP2982" s="180">
        <v>793.72000000000025</v>
      </c>
      <c r="AQ2982" s="181">
        <f t="shared" si="1935"/>
        <v>793.72000000000025</v>
      </c>
      <c r="AR2982" s="180">
        <v>0</v>
      </c>
      <c r="AS2982" s="180">
        <v>0</v>
      </c>
      <c r="AT2982" s="181">
        <f t="shared" si="1936"/>
        <v>0</v>
      </c>
      <c r="AU2982" s="180">
        <f t="shared" si="1940"/>
        <v>0</v>
      </c>
      <c r="AV2982" s="180">
        <f t="shared" si="1940"/>
        <v>0</v>
      </c>
      <c r="AW2982" s="181">
        <f t="shared" si="1937"/>
        <v>0</v>
      </c>
      <c r="AX2982" s="183">
        <f t="shared" si="1941"/>
        <v>1</v>
      </c>
      <c r="AY2982" s="183">
        <f t="shared" si="1941"/>
        <v>0</v>
      </c>
      <c r="AZ2982" s="183">
        <v>1</v>
      </c>
      <c r="BA2982" s="183">
        <v>0</v>
      </c>
      <c r="BB2982" s="183"/>
      <c r="BC2982" s="183"/>
      <c r="BD2982" s="183">
        <f t="shared" si="1942"/>
        <v>0</v>
      </c>
      <c r="BE2982" s="183">
        <f t="shared" si="1942"/>
        <v>0</v>
      </c>
    </row>
    <row r="2983" spans="2:57" ht="15.75">
      <c r="B2983" s="174">
        <v>2025</v>
      </c>
      <c r="C2983" s="174">
        <v>20</v>
      </c>
      <c r="D2983" s="175" t="s">
        <v>1957</v>
      </c>
      <c r="E2983" s="176">
        <v>20069</v>
      </c>
      <c r="F2983" s="174">
        <v>4</v>
      </c>
      <c r="G2983" s="174">
        <v>12</v>
      </c>
      <c r="H2983" s="174">
        <v>29</v>
      </c>
      <c r="I2983" s="174">
        <v>5000</v>
      </c>
      <c r="J2983" s="174">
        <v>5100</v>
      </c>
      <c r="K2983" s="174">
        <v>515</v>
      </c>
      <c r="L2983" s="177">
        <v>518</v>
      </c>
      <c r="M2983" s="178" t="s">
        <v>1846</v>
      </c>
      <c r="N2983" s="179" t="s">
        <v>1660</v>
      </c>
      <c r="O2983" s="180">
        <v>0</v>
      </c>
      <c r="P2983" s="180">
        <v>5850</v>
      </c>
      <c r="Q2983" s="181">
        <v>5850</v>
      </c>
      <c r="R2983" s="182" t="s">
        <v>98</v>
      </c>
      <c r="S2983" s="183">
        <v>1</v>
      </c>
      <c r="T2983" s="183">
        <v>0</v>
      </c>
      <c r="U2983" s="180">
        <v>0</v>
      </c>
      <c r="V2983" s="180">
        <v>0</v>
      </c>
      <c r="W2983" s="183">
        <v>0</v>
      </c>
      <c r="X2983" s="183">
        <v>0</v>
      </c>
      <c r="Y2983" s="180">
        <v>0</v>
      </c>
      <c r="Z2983" s="180">
        <v>0</v>
      </c>
      <c r="AA2983" s="183">
        <v>0</v>
      </c>
      <c r="AB2983" s="183">
        <v>0</v>
      </c>
      <c r="AC2983" s="180">
        <f t="shared" si="1939"/>
        <v>0</v>
      </c>
      <c r="AD2983" s="180">
        <f t="shared" si="1939"/>
        <v>5850</v>
      </c>
      <c r="AE2983" s="181">
        <f t="shared" si="1931"/>
        <v>5850</v>
      </c>
      <c r="AF2983" s="180">
        <v>0</v>
      </c>
      <c r="AG2983" s="180">
        <f t="shared" si="1944"/>
        <v>5056.28</v>
      </c>
      <c r="AH2983" s="181">
        <f t="shared" si="1932"/>
        <v>5056.28</v>
      </c>
      <c r="AI2983" s="180">
        <v>0</v>
      </c>
      <c r="AJ2983" s="180">
        <v>0</v>
      </c>
      <c r="AK2983" s="181">
        <f t="shared" si="1933"/>
        <v>0</v>
      </c>
      <c r="AL2983" s="180">
        <v>0</v>
      </c>
      <c r="AM2983" s="180">
        <v>0</v>
      </c>
      <c r="AN2983" s="181">
        <f t="shared" si="1934"/>
        <v>0</v>
      </c>
      <c r="AO2983" s="180">
        <v>0</v>
      </c>
      <c r="AP2983" s="180">
        <v>793.72000000000025</v>
      </c>
      <c r="AQ2983" s="181">
        <f t="shared" si="1935"/>
        <v>793.72000000000025</v>
      </c>
      <c r="AR2983" s="180">
        <v>0</v>
      </c>
      <c r="AS2983" s="180">
        <v>0</v>
      </c>
      <c r="AT2983" s="181">
        <f t="shared" si="1936"/>
        <v>0</v>
      </c>
      <c r="AU2983" s="180">
        <f t="shared" si="1940"/>
        <v>0</v>
      </c>
      <c r="AV2983" s="180">
        <f t="shared" si="1940"/>
        <v>0</v>
      </c>
      <c r="AW2983" s="181">
        <f t="shared" si="1937"/>
        <v>0</v>
      </c>
      <c r="AX2983" s="183">
        <f t="shared" si="1941"/>
        <v>1</v>
      </c>
      <c r="AY2983" s="183">
        <f t="shared" si="1941"/>
        <v>0</v>
      </c>
      <c r="AZ2983" s="183">
        <v>1</v>
      </c>
      <c r="BA2983" s="183">
        <v>0</v>
      </c>
      <c r="BB2983" s="183"/>
      <c r="BC2983" s="183"/>
      <c r="BD2983" s="183">
        <f t="shared" si="1942"/>
        <v>0</v>
      </c>
      <c r="BE2983" s="183">
        <f t="shared" si="1942"/>
        <v>0</v>
      </c>
    </row>
    <row r="2984" spans="2:57" ht="31.5">
      <c r="B2984" s="174">
        <v>2025</v>
      </c>
      <c r="C2984" s="174">
        <v>20</v>
      </c>
      <c r="D2984" s="175" t="s">
        <v>1863</v>
      </c>
      <c r="E2984" s="176">
        <v>20036</v>
      </c>
      <c r="F2984" s="174">
        <v>4</v>
      </c>
      <c r="G2984" s="174">
        <v>12</v>
      </c>
      <c r="H2984" s="174">
        <v>29</v>
      </c>
      <c r="I2984" s="174">
        <v>5000</v>
      </c>
      <c r="J2984" s="174">
        <v>5100</v>
      </c>
      <c r="K2984" s="174">
        <v>515</v>
      </c>
      <c r="L2984" s="177">
        <v>518</v>
      </c>
      <c r="M2984" s="178" t="s">
        <v>1846</v>
      </c>
      <c r="N2984" s="179" t="s">
        <v>1660</v>
      </c>
      <c r="O2984" s="180">
        <v>0</v>
      </c>
      <c r="P2984" s="180">
        <v>5850</v>
      </c>
      <c r="Q2984" s="181">
        <v>5850</v>
      </c>
      <c r="R2984" s="182" t="s">
        <v>98</v>
      </c>
      <c r="S2984" s="183">
        <v>1</v>
      </c>
      <c r="T2984" s="183">
        <v>0</v>
      </c>
      <c r="U2984" s="180">
        <v>0</v>
      </c>
      <c r="V2984" s="180">
        <v>0</v>
      </c>
      <c r="W2984" s="183">
        <v>0</v>
      </c>
      <c r="X2984" s="183">
        <v>0</v>
      </c>
      <c r="Y2984" s="180">
        <v>0</v>
      </c>
      <c r="Z2984" s="180">
        <v>0</v>
      </c>
      <c r="AA2984" s="183">
        <v>0</v>
      </c>
      <c r="AB2984" s="183">
        <v>0</v>
      </c>
      <c r="AC2984" s="180">
        <f t="shared" si="1939"/>
        <v>0</v>
      </c>
      <c r="AD2984" s="180">
        <f t="shared" si="1939"/>
        <v>5850</v>
      </c>
      <c r="AE2984" s="181">
        <f t="shared" si="1931"/>
        <v>5850</v>
      </c>
      <c r="AF2984" s="180">
        <v>0</v>
      </c>
      <c r="AG2984" s="180">
        <f t="shared" si="1944"/>
        <v>5056.28</v>
      </c>
      <c r="AH2984" s="181">
        <f t="shared" si="1932"/>
        <v>5056.28</v>
      </c>
      <c r="AI2984" s="180">
        <v>0</v>
      </c>
      <c r="AJ2984" s="180">
        <v>0</v>
      </c>
      <c r="AK2984" s="181">
        <f t="shared" si="1933"/>
        <v>0</v>
      </c>
      <c r="AL2984" s="180">
        <v>0</v>
      </c>
      <c r="AM2984" s="180">
        <v>0</v>
      </c>
      <c r="AN2984" s="181">
        <f t="shared" si="1934"/>
        <v>0</v>
      </c>
      <c r="AO2984" s="180">
        <v>0</v>
      </c>
      <c r="AP2984" s="180">
        <v>793.72000000000025</v>
      </c>
      <c r="AQ2984" s="181">
        <f t="shared" si="1935"/>
        <v>793.72000000000025</v>
      </c>
      <c r="AR2984" s="180">
        <v>0</v>
      </c>
      <c r="AS2984" s="180">
        <v>0</v>
      </c>
      <c r="AT2984" s="181">
        <f t="shared" si="1936"/>
        <v>0</v>
      </c>
      <c r="AU2984" s="180">
        <f t="shared" si="1940"/>
        <v>0</v>
      </c>
      <c r="AV2984" s="180">
        <f t="shared" si="1940"/>
        <v>0</v>
      </c>
      <c r="AW2984" s="181">
        <f t="shared" si="1937"/>
        <v>0</v>
      </c>
      <c r="AX2984" s="183">
        <f t="shared" si="1941"/>
        <v>1</v>
      </c>
      <c r="AY2984" s="183">
        <f t="shared" si="1941"/>
        <v>0</v>
      </c>
      <c r="AZ2984" s="183">
        <v>1</v>
      </c>
      <c r="BA2984" s="183">
        <v>0</v>
      </c>
      <c r="BB2984" s="183"/>
      <c r="BC2984" s="183"/>
      <c r="BD2984" s="183">
        <f t="shared" si="1942"/>
        <v>0</v>
      </c>
      <c r="BE2984" s="183">
        <f t="shared" si="1942"/>
        <v>0</v>
      </c>
    </row>
    <row r="2985" spans="2:57" ht="15.75">
      <c r="B2985" s="174">
        <v>2025</v>
      </c>
      <c r="C2985" s="174">
        <v>20</v>
      </c>
      <c r="D2985" s="175" t="s">
        <v>1866</v>
      </c>
      <c r="E2985" s="176">
        <v>20083</v>
      </c>
      <c r="F2985" s="174">
        <v>4</v>
      </c>
      <c r="G2985" s="174">
        <v>12</v>
      </c>
      <c r="H2985" s="174">
        <v>29</v>
      </c>
      <c r="I2985" s="174">
        <v>5000</v>
      </c>
      <c r="J2985" s="174">
        <v>5100</v>
      </c>
      <c r="K2985" s="174">
        <v>515</v>
      </c>
      <c r="L2985" s="177">
        <v>518</v>
      </c>
      <c r="M2985" s="178" t="s">
        <v>1846</v>
      </c>
      <c r="N2985" s="179" t="s">
        <v>1660</v>
      </c>
      <c r="O2985" s="180">
        <v>0</v>
      </c>
      <c r="P2985" s="180">
        <v>5850</v>
      </c>
      <c r="Q2985" s="181">
        <v>5850</v>
      </c>
      <c r="R2985" s="182" t="s">
        <v>98</v>
      </c>
      <c r="S2985" s="183">
        <v>1</v>
      </c>
      <c r="T2985" s="183">
        <v>0</v>
      </c>
      <c r="U2985" s="180">
        <v>0</v>
      </c>
      <c r="V2985" s="180">
        <v>0</v>
      </c>
      <c r="W2985" s="183">
        <v>0</v>
      </c>
      <c r="X2985" s="183">
        <v>0</v>
      </c>
      <c r="Y2985" s="180">
        <v>0</v>
      </c>
      <c r="Z2985" s="180">
        <v>0</v>
      </c>
      <c r="AA2985" s="183">
        <v>0</v>
      </c>
      <c r="AB2985" s="183">
        <v>0</v>
      </c>
      <c r="AC2985" s="180">
        <f t="shared" si="1939"/>
        <v>0</v>
      </c>
      <c r="AD2985" s="180">
        <f t="shared" si="1939"/>
        <v>5850</v>
      </c>
      <c r="AE2985" s="181">
        <f t="shared" si="1931"/>
        <v>5850</v>
      </c>
      <c r="AF2985" s="180">
        <v>0</v>
      </c>
      <c r="AG2985" s="180">
        <f t="shared" si="1944"/>
        <v>5056.28</v>
      </c>
      <c r="AH2985" s="181">
        <f t="shared" si="1932"/>
        <v>5056.28</v>
      </c>
      <c r="AI2985" s="180">
        <v>0</v>
      </c>
      <c r="AJ2985" s="180">
        <v>0</v>
      </c>
      <c r="AK2985" s="181">
        <f t="shared" si="1933"/>
        <v>0</v>
      </c>
      <c r="AL2985" s="180">
        <v>0</v>
      </c>
      <c r="AM2985" s="180">
        <v>0</v>
      </c>
      <c r="AN2985" s="181">
        <f t="shared" si="1934"/>
        <v>0</v>
      </c>
      <c r="AO2985" s="180">
        <v>0</v>
      </c>
      <c r="AP2985" s="180">
        <v>793.72000000000025</v>
      </c>
      <c r="AQ2985" s="181">
        <f t="shared" si="1935"/>
        <v>793.72000000000025</v>
      </c>
      <c r="AR2985" s="180">
        <v>0</v>
      </c>
      <c r="AS2985" s="180">
        <v>0</v>
      </c>
      <c r="AT2985" s="181">
        <f t="shared" si="1936"/>
        <v>0</v>
      </c>
      <c r="AU2985" s="180">
        <f t="shared" si="1940"/>
        <v>0</v>
      </c>
      <c r="AV2985" s="180">
        <f t="shared" si="1940"/>
        <v>0</v>
      </c>
      <c r="AW2985" s="181">
        <f t="shared" si="1937"/>
        <v>0</v>
      </c>
      <c r="AX2985" s="183">
        <f t="shared" si="1941"/>
        <v>1</v>
      </c>
      <c r="AY2985" s="183">
        <f t="shared" si="1941"/>
        <v>0</v>
      </c>
      <c r="AZ2985" s="183">
        <v>1</v>
      </c>
      <c r="BA2985" s="183">
        <v>0</v>
      </c>
      <c r="BB2985" s="183"/>
      <c r="BC2985" s="183"/>
      <c r="BD2985" s="183">
        <f t="shared" si="1942"/>
        <v>0</v>
      </c>
      <c r="BE2985" s="183">
        <f t="shared" si="1942"/>
        <v>0</v>
      </c>
    </row>
    <row r="2986" spans="2:57" ht="15.75">
      <c r="B2986" s="174">
        <v>2025</v>
      </c>
      <c r="C2986" s="174">
        <v>20</v>
      </c>
      <c r="D2986" s="243" t="s">
        <v>1958</v>
      </c>
      <c r="E2986" s="176">
        <v>20089</v>
      </c>
      <c r="F2986" s="174">
        <v>4</v>
      </c>
      <c r="G2986" s="174">
        <v>12</v>
      </c>
      <c r="H2986" s="174">
        <v>29</v>
      </c>
      <c r="I2986" s="174">
        <v>5000</v>
      </c>
      <c r="J2986" s="174">
        <v>5100</v>
      </c>
      <c r="K2986" s="174">
        <v>515</v>
      </c>
      <c r="L2986" s="177">
        <v>518</v>
      </c>
      <c r="M2986" s="178" t="s">
        <v>1846</v>
      </c>
      <c r="N2986" s="179" t="s">
        <v>1660</v>
      </c>
      <c r="O2986" s="180">
        <v>0</v>
      </c>
      <c r="P2986" s="180">
        <v>5850</v>
      </c>
      <c r="Q2986" s="181">
        <v>5850</v>
      </c>
      <c r="R2986" s="182" t="s">
        <v>98</v>
      </c>
      <c r="S2986" s="183">
        <v>1</v>
      </c>
      <c r="T2986" s="183">
        <v>0</v>
      </c>
      <c r="U2986" s="180">
        <v>0</v>
      </c>
      <c r="V2986" s="180">
        <v>0</v>
      </c>
      <c r="W2986" s="183">
        <v>0</v>
      </c>
      <c r="X2986" s="183">
        <v>0</v>
      </c>
      <c r="Y2986" s="180">
        <v>0</v>
      </c>
      <c r="Z2986" s="180">
        <v>0</v>
      </c>
      <c r="AA2986" s="183">
        <v>0</v>
      </c>
      <c r="AB2986" s="183">
        <v>0</v>
      </c>
      <c r="AC2986" s="180">
        <f t="shared" si="1939"/>
        <v>0</v>
      </c>
      <c r="AD2986" s="180">
        <f t="shared" si="1939"/>
        <v>5850</v>
      </c>
      <c r="AE2986" s="181">
        <f t="shared" si="1931"/>
        <v>5850</v>
      </c>
      <c r="AF2986" s="180">
        <v>0</v>
      </c>
      <c r="AG2986" s="180">
        <f t="shared" si="1944"/>
        <v>5056.28</v>
      </c>
      <c r="AH2986" s="181">
        <f t="shared" si="1932"/>
        <v>5056.28</v>
      </c>
      <c r="AI2986" s="180">
        <v>0</v>
      </c>
      <c r="AJ2986" s="180">
        <v>0</v>
      </c>
      <c r="AK2986" s="181">
        <f t="shared" si="1933"/>
        <v>0</v>
      </c>
      <c r="AL2986" s="180">
        <v>0</v>
      </c>
      <c r="AM2986" s="180">
        <v>0</v>
      </c>
      <c r="AN2986" s="181">
        <f t="shared" si="1934"/>
        <v>0</v>
      </c>
      <c r="AO2986" s="180">
        <v>0</v>
      </c>
      <c r="AP2986" s="180">
        <v>793.72000000000025</v>
      </c>
      <c r="AQ2986" s="181">
        <f t="shared" si="1935"/>
        <v>793.72000000000025</v>
      </c>
      <c r="AR2986" s="180">
        <v>0</v>
      </c>
      <c r="AS2986" s="180">
        <v>0</v>
      </c>
      <c r="AT2986" s="181">
        <f t="shared" si="1936"/>
        <v>0</v>
      </c>
      <c r="AU2986" s="180">
        <f t="shared" si="1940"/>
        <v>0</v>
      </c>
      <c r="AV2986" s="180">
        <f t="shared" si="1940"/>
        <v>0</v>
      </c>
      <c r="AW2986" s="181">
        <f t="shared" si="1937"/>
        <v>0</v>
      </c>
      <c r="AX2986" s="183">
        <f t="shared" si="1941"/>
        <v>1</v>
      </c>
      <c r="AY2986" s="183">
        <f t="shared" si="1941"/>
        <v>0</v>
      </c>
      <c r="AZ2986" s="183">
        <v>1</v>
      </c>
      <c r="BA2986" s="183">
        <v>0</v>
      </c>
      <c r="BB2986" s="183"/>
      <c r="BC2986" s="183"/>
      <c r="BD2986" s="183">
        <f t="shared" si="1942"/>
        <v>0</v>
      </c>
      <c r="BE2986" s="183">
        <f t="shared" si="1942"/>
        <v>0</v>
      </c>
    </row>
    <row r="2987" spans="2:57" ht="15.75">
      <c r="B2987" s="174">
        <v>2025</v>
      </c>
      <c r="C2987" s="174">
        <v>20</v>
      </c>
      <c r="D2987" s="243" t="s">
        <v>1959</v>
      </c>
      <c r="E2987" s="176">
        <v>20034</v>
      </c>
      <c r="F2987" s="174">
        <v>4</v>
      </c>
      <c r="G2987" s="174">
        <v>12</v>
      </c>
      <c r="H2987" s="174">
        <v>29</v>
      </c>
      <c r="I2987" s="174">
        <v>5000</v>
      </c>
      <c r="J2987" s="174">
        <v>5100</v>
      </c>
      <c r="K2987" s="174">
        <v>515</v>
      </c>
      <c r="L2987" s="177">
        <v>518</v>
      </c>
      <c r="M2987" s="178" t="s">
        <v>1846</v>
      </c>
      <c r="N2987" s="179" t="s">
        <v>1660</v>
      </c>
      <c r="O2987" s="180">
        <v>0</v>
      </c>
      <c r="P2987" s="180">
        <v>5850</v>
      </c>
      <c r="Q2987" s="181">
        <v>5850</v>
      </c>
      <c r="R2987" s="182" t="s">
        <v>98</v>
      </c>
      <c r="S2987" s="183">
        <v>1</v>
      </c>
      <c r="T2987" s="183">
        <v>0</v>
      </c>
      <c r="U2987" s="180">
        <v>0</v>
      </c>
      <c r="V2987" s="180">
        <v>0</v>
      </c>
      <c r="W2987" s="183">
        <v>0</v>
      </c>
      <c r="X2987" s="183">
        <v>0</v>
      </c>
      <c r="Y2987" s="180">
        <v>0</v>
      </c>
      <c r="Z2987" s="180">
        <v>0</v>
      </c>
      <c r="AA2987" s="183">
        <v>0</v>
      </c>
      <c r="AB2987" s="183">
        <v>0</v>
      </c>
      <c r="AC2987" s="180">
        <f t="shared" si="1939"/>
        <v>0</v>
      </c>
      <c r="AD2987" s="180">
        <f t="shared" si="1939"/>
        <v>5850</v>
      </c>
      <c r="AE2987" s="181">
        <f t="shared" si="1931"/>
        <v>5850</v>
      </c>
      <c r="AF2987" s="180">
        <v>0</v>
      </c>
      <c r="AG2987" s="180">
        <f t="shared" si="1944"/>
        <v>5056.28</v>
      </c>
      <c r="AH2987" s="181">
        <f t="shared" si="1932"/>
        <v>5056.28</v>
      </c>
      <c r="AI2987" s="180">
        <v>0</v>
      </c>
      <c r="AJ2987" s="180">
        <v>0</v>
      </c>
      <c r="AK2987" s="181">
        <f t="shared" si="1933"/>
        <v>0</v>
      </c>
      <c r="AL2987" s="180">
        <v>0</v>
      </c>
      <c r="AM2987" s="180">
        <v>0</v>
      </c>
      <c r="AN2987" s="181">
        <f t="shared" si="1934"/>
        <v>0</v>
      </c>
      <c r="AO2987" s="180">
        <v>0</v>
      </c>
      <c r="AP2987" s="180">
        <v>793.72000000000025</v>
      </c>
      <c r="AQ2987" s="181">
        <f t="shared" si="1935"/>
        <v>793.72000000000025</v>
      </c>
      <c r="AR2987" s="180">
        <v>0</v>
      </c>
      <c r="AS2987" s="180">
        <v>0</v>
      </c>
      <c r="AT2987" s="181">
        <f t="shared" si="1936"/>
        <v>0</v>
      </c>
      <c r="AU2987" s="180">
        <f t="shared" si="1940"/>
        <v>0</v>
      </c>
      <c r="AV2987" s="180">
        <f t="shared" si="1940"/>
        <v>0</v>
      </c>
      <c r="AW2987" s="181">
        <f t="shared" si="1937"/>
        <v>0</v>
      </c>
      <c r="AX2987" s="183">
        <f t="shared" si="1941"/>
        <v>1</v>
      </c>
      <c r="AY2987" s="183">
        <f t="shared" si="1941"/>
        <v>0</v>
      </c>
      <c r="AZ2987" s="183">
        <v>1</v>
      </c>
      <c r="BA2987" s="183">
        <v>0</v>
      </c>
      <c r="BB2987" s="183"/>
      <c r="BC2987" s="183"/>
      <c r="BD2987" s="183">
        <f t="shared" si="1942"/>
        <v>0</v>
      </c>
      <c r="BE2987" s="183">
        <f t="shared" si="1942"/>
        <v>0</v>
      </c>
    </row>
    <row r="2988" spans="2:57" ht="15.75" hidden="1">
      <c r="B2988" s="174">
        <v>2025</v>
      </c>
      <c r="C2988" s="174">
        <v>20</v>
      </c>
      <c r="D2988" s="175">
        <v>0</v>
      </c>
      <c r="E2988" s="176"/>
      <c r="F2988" s="174">
        <v>4</v>
      </c>
      <c r="G2988" s="174">
        <v>12</v>
      </c>
      <c r="H2988" s="174">
        <v>29</v>
      </c>
      <c r="I2988" s="174">
        <v>5000</v>
      </c>
      <c r="J2988" s="174">
        <v>5100</v>
      </c>
      <c r="K2988" s="174">
        <v>515</v>
      </c>
      <c r="L2988" s="177">
        <v>1095</v>
      </c>
      <c r="M2988" s="178" t="s">
        <v>1846</v>
      </c>
      <c r="N2988" s="179" t="s">
        <v>1509</v>
      </c>
      <c r="O2988" s="180">
        <v>0</v>
      </c>
      <c r="P2988" s="180">
        <v>0</v>
      </c>
      <c r="Q2988" s="181">
        <v>0</v>
      </c>
      <c r="R2988" s="182" t="s">
        <v>98</v>
      </c>
      <c r="S2988" s="183">
        <v>0</v>
      </c>
      <c r="T2988" s="183">
        <v>0</v>
      </c>
      <c r="U2988" s="180">
        <v>0</v>
      </c>
      <c r="V2988" s="180">
        <v>0</v>
      </c>
      <c r="W2988" s="183">
        <v>0</v>
      </c>
      <c r="X2988" s="183">
        <v>0</v>
      </c>
      <c r="Y2988" s="180">
        <v>0</v>
      </c>
      <c r="Z2988" s="180">
        <v>0</v>
      </c>
      <c r="AA2988" s="183">
        <v>0</v>
      </c>
      <c r="AB2988" s="183">
        <v>0</v>
      </c>
      <c r="AC2988" s="180">
        <f t="shared" si="1939"/>
        <v>0</v>
      </c>
      <c r="AD2988" s="180">
        <f t="shared" si="1939"/>
        <v>0</v>
      </c>
      <c r="AE2988" s="181">
        <f t="shared" si="1931"/>
        <v>0</v>
      </c>
      <c r="AF2988" s="180">
        <v>0</v>
      </c>
      <c r="AG2988" s="180">
        <v>0</v>
      </c>
      <c r="AH2988" s="181">
        <f t="shared" si="1932"/>
        <v>0</v>
      </c>
      <c r="AI2988" s="180">
        <v>0</v>
      </c>
      <c r="AJ2988" s="180">
        <v>0</v>
      </c>
      <c r="AK2988" s="181">
        <f t="shared" si="1933"/>
        <v>0</v>
      </c>
      <c r="AL2988" s="180">
        <v>0</v>
      </c>
      <c r="AM2988" s="180">
        <v>0</v>
      </c>
      <c r="AN2988" s="181">
        <f t="shared" si="1934"/>
        <v>0</v>
      </c>
      <c r="AO2988" s="180">
        <v>0</v>
      </c>
      <c r="AP2988" s="180">
        <v>0</v>
      </c>
      <c r="AQ2988" s="181">
        <f t="shared" si="1935"/>
        <v>0</v>
      </c>
      <c r="AR2988" s="180">
        <v>0</v>
      </c>
      <c r="AS2988" s="180">
        <v>0</v>
      </c>
      <c r="AT2988" s="181">
        <f t="shared" si="1936"/>
        <v>0</v>
      </c>
      <c r="AU2988" s="180">
        <f t="shared" si="1940"/>
        <v>0</v>
      </c>
      <c r="AV2988" s="180">
        <f t="shared" si="1940"/>
        <v>0</v>
      </c>
      <c r="AW2988" s="181">
        <f t="shared" si="1937"/>
        <v>0</v>
      </c>
      <c r="AX2988" s="183">
        <f t="shared" si="1941"/>
        <v>0</v>
      </c>
      <c r="AY2988" s="183">
        <f t="shared" si="1941"/>
        <v>0</v>
      </c>
      <c r="AZ2988" s="183">
        <v>1</v>
      </c>
      <c r="BA2988" s="183">
        <v>0</v>
      </c>
      <c r="BB2988" s="183"/>
      <c r="BC2988" s="183"/>
      <c r="BD2988" s="183">
        <f t="shared" si="1942"/>
        <v>-1</v>
      </c>
      <c r="BE2988" s="183">
        <f t="shared" si="1942"/>
        <v>0</v>
      </c>
    </row>
    <row r="2989" spans="2:57" ht="15.75" hidden="1">
      <c r="B2989" s="174">
        <v>2025</v>
      </c>
      <c r="C2989" s="174">
        <v>20</v>
      </c>
      <c r="D2989" s="175">
        <v>0</v>
      </c>
      <c r="E2989" s="176"/>
      <c r="F2989" s="174">
        <v>4</v>
      </c>
      <c r="G2989" s="174">
        <v>12</v>
      </c>
      <c r="H2989" s="174">
        <v>29</v>
      </c>
      <c r="I2989" s="174">
        <v>5000</v>
      </c>
      <c r="J2989" s="174">
        <v>5100</v>
      </c>
      <c r="K2989" s="174">
        <v>515</v>
      </c>
      <c r="L2989" s="177">
        <v>1288</v>
      </c>
      <c r="M2989" s="178" t="s">
        <v>1846</v>
      </c>
      <c r="N2989" s="179" t="s">
        <v>441</v>
      </c>
      <c r="O2989" s="180">
        <v>0</v>
      </c>
      <c r="P2989" s="180">
        <v>0</v>
      </c>
      <c r="Q2989" s="181">
        <v>0</v>
      </c>
      <c r="R2989" s="182" t="s">
        <v>98</v>
      </c>
      <c r="S2989" s="183">
        <v>0</v>
      </c>
      <c r="T2989" s="183">
        <v>0</v>
      </c>
      <c r="U2989" s="180">
        <v>0</v>
      </c>
      <c r="V2989" s="180">
        <v>0</v>
      </c>
      <c r="W2989" s="183">
        <v>0</v>
      </c>
      <c r="X2989" s="183">
        <v>0</v>
      </c>
      <c r="Y2989" s="180">
        <v>0</v>
      </c>
      <c r="Z2989" s="180">
        <v>0</v>
      </c>
      <c r="AA2989" s="183">
        <v>0</v>
      </c>
      <c r="AB2989" s="183">
        <v>0</v>
      </c>
      <c r="AC2989" s="180">
        <f t="shared" si="1939"/>
        <v>0</v>
      </c>
      <c r="AD2989" s="180">
        <f t="shared" si="1939"/>
        <v>0</v>
      </c>
      <c r="AE2989" s="181">
        <f t="shared" si="1931"/>
        <v>0</v>
      </c>
      <c r="AF2989" s="180">
        <v>0</v>
      </c>
      <c r="AG2989" s="180">
        <v>0</v>
      </c>
      <c r="AH2989" s="181">
        <f t="shared" si="1932"/>
        <v>0</v>
      </c>
      <c r="AI2989" s="180">
        <v>0</v>
      </c>
      <c r="AJ2989" s="180">
        <v>0</v>
      </c>
      <c r="AK2989" s="181">
        <f t="shared" si="1933"/>
        <v>0</v>
      </c>
      <c r="AL2989" s="180">
        <v>0</v>
      </c>
      <c r="AM2989" s="180">
        <v>0</v>
      </c>
      <c r="AN2989" s="181">
        <f t="shared" si="1934"/>
        <v>0</v>
      </c>
      <c r="AO2989" s="180">
        <v>0</v>
      </c>
      <c r="AP2989" s="180">
        <v>0</v>
      </c>
      <c r="AQ2989" s="181">
        <f t="shared" si="1935"/>
        <v>0</v>
      </c>
      <c r="AR2989" s="180">
        <v>0</v>
      </c>
      <c r="AS2989" s="180">
        <v>0</v>
      </c>
      <c r="AT2989" s="181">
        <f t="shared" si="1936"/>
        <v>0</v>
      </c>
      <c r="AU2989" s="180">
        <f t="shared" si="1940"/>
        <v>0</v>
      </c>
      <c r="AV2989" s="180">
        <f t="shared" si="1940"/>
        <v>0</v>
      </c>
      <c r="AW2989" s="181">
        <f t="shared" si="1937"/>
        <v>0</v>
      </c>
      <c r="AX2989" s="183">
        <f t="shared" si="1941"/>
        <v>0</v>
      </c>
      <c r="AY2989" s="183">
        <f t="shared" si="1941"/>
        <v>0</v>
      </c>
      <c r="AZ2989" s="183">
        <v>1</v>
      </c>
      <c r="BA2989" s="183">
        <v>0</v>
      </c>
      <c r="BB2989" s="183"/>
      <c r="BC2989" s="183"/>
      <c r="BD2989" s="183">
        <f t="shared" si="1942"/>
        <v>-1</v>
      </c>
      <c r="BE2989" s="183">
        <f t="shared" si="1942"/>
        <v>0</v>
      </c>
    </row>
    <row r="2990" spans="2:57" ht="31.5">
      <c r="B2990" s="174">
        <v>2025</v>
      </c>
      <c r="C2990" s="174">
        <v>20</v>
      </c>
      <c r="D2990" s="175" t="s">
        <v>1954</v>
      </c>
      <c r="E2990" s="176">
        <v>20084</v>
      </c>
      <c r="F2990" s="174">
        <v>4</v>
      </c>
      <c r="G2990" s="174">
        <v>12</v>
      </c>
      <c r="H2990" s="174">
        <v>29</v>
      </c>
      <c r="I2990" s="174">
        <v>5000</v>
      </c>
      <c r="J2990" s="174">
        <v>5100</v>
      </c>
      <c r="K2990" s="174">
        <v>515</v>
      </c>
      <c r="L2990" s="177">
        <v>1328</v>
      </c>
      <c r="M2990" s="178" t="s">
        <v>1846</v>
      </c>
      <c r="N2990" s="179" t="s">
        <v>1527</v>
      </c>
      <c r="O2990" s="180">
        <v>0</v>
      </c>
      <c r="P2990" s="180">
        <v>26000</v>
      </c>
      <c r="Q2990" s="181">
        <v>26000</v>
      </c>
      <c r="R2990" s="182" t="s">
        <v>98</v>
      </c>
      <c r="S2990" s="183">
        <v>1</v>
      </c>
      <c r="T2990" s="183">
        <v>0</v>
      </c>
      <c r="U2990" s="180">
        <v>0</v>
      </c>
      <c r="V2990" s="180">
        <v>0</v>
      </c>
      <c r="W2990" s="183">
        <v>0</v>
      </c>
      <c r="X2990" s="183">
        <v>0</v>
      </c>
      <c r="Y2990" s="180">
        <v>0</v>
      </c>
      <c r="Z2990" s="180">
        <v>0</v>
      </c>
      <c r="AA2990" s="183">
        <v>0</v>
      </c>
      <c r="AB2990" s="183">
        <v>0</v>
      </c>
      <c r="AC2990" s="180">
        <f t="shared" si="1939"/>
        <v>0</v>
      </c>
      <c r="AD2990" s="180">
        <f t="shared" si="1939"/>
        <v>26000</v>
      </c>
      <c r="AE2990" s="181">
        <f t="shared" si="1931"/>
        <v>26000</v>
      </c>
      <c r="AF2990" s="180">
        <v>0</v>
      </c>
      <c r="AG2990" s="180">
        <f t="shared" ref="AG2990:AG3000" si="1945">13000*2</f>
        <v>26000</v>
      </c>
      <c r="AH2990" s="181">
        <f t="shared" si="1932"/>
        <v>26000</v>
      </c>
      <c r="AI2990" s="180">
        <v>0</v>
      </c>
      <c r="AJ2990" s="180">
        <v>0</v>
      </c>
      <c r="AK2990" s="181">
        <f t="shared" si="1933"/>
        <v>0</v>
      </c>
      <c r="AL2990" s="180">
        <v>0</v>
      </c>
      <c r="AM2990" s="180">
        <v>0</v>
      </c>
      <c r="AN2990" s="181">
        <f t="shared" si="1934"/>
        <v>0</v>
      </c>
      <c r="AO2990" s="180">
        <v>0</v>
      </c>
      <c r="AP2990" s="180">
        <v>0</v>
      </c>
      <c r="AQ2990" s="181">
        <f t="shared" si="1935"/>
        <v>0</v>
      </c>
      <c r="AR2990" s="180">
        <v>0</v>
      </c>
      <c r="AS2990" s="180">
        <v>0</v>
      </c>
      <c r="AT2990" s="181">
        <f t="shared" si="1936"/>
        <v>0</v>
      </c>
      <c r="AU2990" s="180">
        <f t="shared" si="1940"/>
        <v>0</v>
      </c>
      <c r="AV2990" s="180">
        <f t="shared" si="1940"/>
        <v>0</v>
      </c>
      <c r="AW2990" s="181">
        <f t="shared" si="1937"/>
        <v>0</v>
      </c>
      <c r="AX2990" s="183">
        <f t="shared" si="1941"/>
        <v>1</v>
      </c>
      <c r="AY2990" s="183">
        <f t="shared" si="1941"/>
        <v>0</v>
      </c>
      <c r="AZ2990" s="183">
        <v>1</v>
      </c>
      <c r="BA2990" s="183">
        <v>0</v>
      </c>
      <c r="BB2990" s="183"/>
      <c r="BC2990" s="183"/>
      <c r="BD2990" s="183">
        <f t="shared" si="1942"/>
        <v>0</v>
      </c>
      <c r="BE2990" s="183">
        <f t="shared" si="1942"/>
        <v>0</v>
      </c>
    </row>
    <row r="2991" spans="2:57" ht="15.75">
      <c r="B2991" s="174">
        <v>2025</v>
      </c>
      <c r="C2991" s="174">
        <v>20</v>
      </c>
      <c r="D2991" s="175" t="s">
        <v>1860</v>
      </c>
      <c r="E2991" s="176">
        <v>20005</v>
      </c>
      <c r="F2991" s="174">
        <v>4</v>
      </c>
      <c r="G2991" s="174">
        <v>12</v>
      </c>
      <c r="H2991" s="174">
        <v>29</v>
      </c>
      <c r="I2991" s="174">
        <v>5000</v>
      </c>
      <c r="J2991" s="174">
        <v>5100</v>
      </c>
      <c r="K2991" s="174">
        <v>515</v>
      </c>
      <c r="L2991" s="177">
        <v>1328</v>
      </c>
      <c r="M2991" s="178" t="s">
        <v>1846</v>
      </c>
      <c r="N2991" s="179" t="s">
        <v>1527</v>
      </c>
      <c r="O2991" s="180">
        <v>0</v>
      </c>
      <c r="P2991" s="180">
        <v>26000</v>
      </c>
      <c r="Q2991" s="181">
        <v>26000</v>
      </c>
      <c r="R2991" s="182" t="s">
        <v>98</v>
      </c>
      <c r="S2991" s="183">
        <v>1</v>
      </c>
      <c r="T2991" s="183">
        <v>0</v>
      </c>
      <c r="U2991" s="180">
        <v>0</v>
      </c>
      <c r="V2991" s="180">
        <v>0</v>
      </c>
      <c r="W2991" s="183">
        <v>0</v>
      </c>
      <c r="X2991" s="183">
        <v>0</v>
      </c>
      <c r="Y2991" s="180">
        <v>0</v>
      </c>
      <c r="Z2991" s="180">
        <v>0</v>
      </c>
      <c r="AA2991" s="183">
        <v>0</v>
      </c>
      <c r="AB2991" s="183">
        <v>0</v>
      </c>
      <c r="AC2991" s="180">
        <f t="shared" si="1939"/>
        <v>0</v>
      </c>
      <c r="AD2991" s="180">
        <f t="shared" si="1939"/>
        <v>26000</v>
      </c>
      <c r="AE2991" s="181">
        <f t="shared" si="1931"/>
        <v>26000</v>
      </c>
      <c r="AF2991" s="180">
        <v>0</v>
      </c>
      <c r="AG2991" s="180">
        <f t="shared" si="1945"/>
        <v>26000</v>
      </c>
      <c r="AH2991" s="181">
        <f t="shared" si="1932"/>
        <v>26000</v>
      </c>
      <c r="AI2991" s="180">
        <v>0</v>
      </c>
      <c r="AJ2991" s="180">
        <v>0</v>
      </c>
      <c r="AK2991" s="181">
        <f t="shared" si="1933"/>
        <v>0</v>
      </c>
      <c r="AL2991" s="180">
        <v>0</v>
      </c>
      <c r="AM2991" s="180">
        <v>0</v>
      </c>
      <c r="AN2991" s="181">
        <f t="shared" si="1934"/>
        <v>0</v>
      </c>
      <c r="AO2991" s="180">
        <v>0</v>
      </c>
      <c r="AP2991" s="180">
        <v>0</v>
      </c>
      <c r="AQ2991" s="181">
        <f t="shared" si="1935"/>
        <v>0</v>
      </c>
      <c r="AR2991" s="180">
        <v>0</v>
      </c>
      <c r="AS2991" s="180">
        <v>0</v>
      </c>
      <c r="AT2991" s="181">
        <f t="shared" si="1936"/>
        <v>0</v>
      </c>
      <c r="AU2991" s="180">
        <f t="shared" si="1940"/>
        <v>0</v>
      </c>
      <c r="AV2991" s="180">
        <f t="shared" si="1940"/>
        <v>0</v>
      </c>
      <c r="AW2991" s="181">
        <f t="shared" si="1937"/>
        <v>0</v>
      </c>
      <c r="AX2991" s="183">
        <f t="shared" si="1941"/>
        <v>1</v>
      </c>
      <c r="AY2991" s="183">
        <f t="shared" si="1941"/>
        <v>0</v>
      </c>
      <c r="AZ2991" s="183">
        <v>1</v>
      </c>
      <c r="BA2991" s="183">
        <v>0</v>
      </c>
      <c r="BB2991" s="183"/>
      <c r="BC2991" s="183"/>
      <c r="BD2991" s="183">
        <f t="shared" si="1942"/>
        <v>0</v>
      </c>
      <c r="BE2991" s="183">
        <f t="shared" si="1942"/>
        <v>0</v>
      </c>
    </row>
    <row r="2992" spans="2:57" ht="15.75">
      <c r="B2992" s="174">
        <v>2025</v>
      </c>
      <c r="C2992" s="174">
        <v>20</v>
      </c>
      <c r="D2992" s="175" t="s">
        <v>1956</v>
      </c>
      <c r="E2992" s="176">
        <v>20047</v>
      </c>
      <c r="F2992" s="174">
        <v>4</v>
      </c>
      <c r="G2992" s="174">
        <v>12</v>
      </c>
      <c r="H2992" s="174">
        <v>29</v>
      </c>
      <c r="I2992" s="174">
        <v>5000</v>
      </c>
      <c r="J2992" s="174">
        <v>5100</v>
      </c>
      <c r="K2992" s="174">
        <v>515</v>
      </c>
      <c r="L2992" s="177">
        <v>1328</v>
      </c>
      <c r="M2992" s="178" t="s">
        <v>1846</v>
      </c>
      <c r="N2992" s="179" t="s">
        <v>1527</v>
      </c>
      <c r="O2992" s="180">
        <v>0</v>
      </c>
      <c r="P2992" s="180">
        <v>26000</v>
      </c>
      <c r="Q2992" s="181">
        <v>26000</v>
      </c>
      <c r="R2992" s="182" t="s">
        <v>98</v>
      </c>
      <c r="S2992" s="183">
        <v>1</v>
      </c>
      <c r="T2992" s="183">
        <v>0</v>
      </c>
      <c r="U2992" s="180">
        <v>0</v>
      </c>
      <c r="V2992" s="180">
        <v>0</v>
      </c>
      <c r="W2992" s="183">
        <v>0</v>
      </c>
      <c r="X2992" s="183">
        <v>0</v>
      </c>
      <c r="Y2992" s="180">
        <v>0</v>
      </c>
      <c r="Z2992" s="180">
        <v>0</v>
      </c>
      <c r="AA2992" s="183">
        <v>0</v>
      </c>
      <c r="AB2992" s="183">
        <v>0</v>
      </c>
      <c r="AC2992" s="180">
        <f t="shared" si="1939"/>
        <v>0</v>
      </c>
      <c r="AD2992" s="180">
        <f t="shared" si="1939"/>
        <v>26000</v>
      </c>
      <c r="AE2992" s="181">
        <f t="shared" si="1931"/>
        <v>26000</v>
      </c>
      <c r="AF2992" s="180">
        <v>0</v>
      </c>
      <c r="AG2992" s="180">
        <f t="shared" si="1945"/>
        <v>26000</v>
      </c>
      <c r="AH2992" s="181">
        <f t="shared" si="1932"/>
        <v>26000</v>
      </c>
      <c r="AI2992" s="180">
        <v>0</v>
      </c>
      <c r="AJ2992" s="180">
        <v>0</v>
      </c>
      <c r="AK2992" s="181">
        <f t="shared" si="1933"/>
        <v>0</v>
      </c>
      <c r="AL2992" s="180">
        <v>0</v>
      </c>
      <c r="AM2992" s="180">
        <v>0</v>
      </c>
      <c r="AN2992" s="181">
        <f t="shared" si="1934"/>
        <v>0</v>
      </c>
      <c r="AO2992" s="180">
        <v>0</v>
      </c>
      <c r="AP2992" s="180">
        <v>0</v>
      </c>
      <c r="AQ2992" s="181">
        <f t="shared" si="1935"/>
        <v>0</v>
      </c>
      <c r="AR2992" s="180">
        <v>0</v>
      </c>
      <c r="AS2992" s="180">
        <v>0</v>
      </c>
      <c r="AT2992" s="181">
        <f t="shared" si="1936"/>
        <v>0</v>
      </c>
      <c r="AU2992" s="180">
        <f t="shared" si="1940"/>
        <v>0</v>
      </c>
      <c r="AV2992" s="180">
        <f t="shared" si="1940"/>
        <v>0</v>
      </c>
      <c r="AW2992" s="181">
        <f t="shared" si="1937"/>
        <v>0</v>
      </c>
      <c r="AX2992" s="183">
        <f t="shared" si="1941"/>
        <v>1</v>
      </c>
      <c r="AY2992" s="183">
        <f t="shared" si="1941"/>
        <v>0</v>
      </c>
      <c r="AZ2992" s="183">
        <v>1</v>
      </c>
      <c r="BA2992" s="183">
        <v>0</v>
      </c>
      <c r="BB2992" s="183"/>
      <c r="BC2992" s="183"/>
      <c r="BD2992" s="183">
        <f t="shared" si="1942"/>
        <v>0</v>
      </c>
      <c r="BE2992" s="183">
        <f t="shared" si="1942"/>
        <v>0</v>
      </c>
    </row>
    <row r="2993" spans="2:57" ht="15.75">
      <c r="B2993" s="174">
        <v>2025</v>
      </c>
      <c r="C2993" s="174">
        <v>20</v>
      </c>
      <c r="D2993" s="175" t="s">
        <v>1957</v>
      </c>
      <c r="E2993" s="176">
        <v>20069</v>
      </c>
      <c r="F2993" s="174">
        <v>4</v>
      </c>
      <c r="G2993" s="174">
        <v>12</v>
      </c>
      <c r="H2993" s="174">
        <v>29</v>
      </c>
      <c r="I2993" s="174">
        <v>5000</v>
      </c>
      <c r="J2993" s="174">
        <v>5100</v>
      </c>
      <c r="K2993" s="174">
        <v>515</v>
      </c>
      <c r="L2993" s="177">
        <v>1328</v>
      </c>
      <c r="M2993" s="178" t="s">
        <v>1846</v>
      </c>
      <c r="N2993" s="179" t="s">
        <v>1527</v>
      </c>
      <c r="O2993" s="180">
        <v>0</v>
      </c>
      <c r="P2993" s="180">
        <v>26000</v>
      </c>
      <c r="Q2993" s="181">
        <v>26000</v>
      </c>
      <c r="R2993" s="182" t="s">
        <v>98</v>
      </c>
      <c r="S2993" s="183">
        <v>1</v>
      </c>
      <c r="T2993" s="183">
        <v>0</v>
      </c>
      <c r="U2993" s="180">
        <v>0</v>
      </c>
      <c r="V2993" s="180">
        <v>0</v>
      </c>
      <c r="W2993" s="183">
        <v>0</v>
      </c>
      <c r="X2993" s="183">
        <v>0</v>
      </c>
      <c r="Y2993" s="180">
        <v>0</v>
      </c>
      <c r="Z2993" s="180">
        <v>0</v>
      </c>
      <c r="AA2993" s="183">
        <v>0</v>
      </c>
      <c r="AB2993" s="183">
        <v>0</v>
      </c>
      <c r="AC2993" s="180">
        <f t="shared" si="1939"/>
        <v>0</v>
      </c>
      <c r="AD2993" s="180">
        <f t="shared" si="1939"/>
        <v>26000</v>
      </c>
      <c r="AE2993" s="181">
        <f t="shared" si="1931"/>
        <v>26000</v>
      </c>
      <c r="AF2993" s="180">
        <v>0</v>
      </c>
      <c r="AG2993" s="180">
        <f t="shared" si="1945"/>
        <v>26000</v>
      </c>
      <c r="AH2993" s="181">
        <f t="shared" si="1932"/>
        <v>26000</v>
      </c>
      <c r="AI2993" s="180">
        <v>0</v>
      </c>
      <c r="AJ2993" s="180">
        <v>0</v>
      </c>
      <c r="AK2993" s="181">
        <f t="shared" si="1933"/>
        <v>0</v>
      </c>
      <c r="AL2993" s="180">
        <v>0</v>
      </c>
      <c r="AM2993" s="180">
        <v>0</v>
      </c>
      <c r="AN2993" s="181">
        <f t="shared" si="1934"/>
        <v>0</v>
      </c>
      <c r="AO2993" s="180">
        <v>0</v>
      </c>
      <c r="AP2993" s="180">
        <v>0</v>
      </c>
      <c r="AQ2993" s="181">
        <f t="shared" si="1935"/>
        <v>0</v>
      </c>
      <c r="AR2993" s="180">
        <v>0</v>
      </c>
      <c r="AS2993" s="180">
        <v>0</v>
      </c>
      <c r="AT2993" s="181">
        <f t="shared" si="1936"/>
        <v>0</v>
      </c>
      <c r="AU2993" s="180">
        <f t="shared" si="1940"/>
        <v>0</v>
      </c>
      <c r="AV2993" s="180">
        <f t="shared" si="1940"/>
        <v>0</v>
      </c>
      <c r="AW2993" s="181">
        <f t="shared" si="1937"/>
        <v>0</v>
      </c>
      <c r="AX2993" s="183">
        <f t="shared" si="1941"/>
        <v>1</v>
      </c>
      <c r="AY2993" s="183">
        <f t="shared" si="1941"/>
        <v>0</v>
      </c>
      <c r="AZ2993" s="183">
        <v>1</v>
      </c>
      <c r="BA2993" s="183">
        <v>0</v>
      </c>
      <c r="BB2993" s="183"/>
      <c r="BC2993" s="183"/>
      <c r="BD2993" s="183">
        <f t="shared" si="1942"/>
        <v>0</v>
      </c>
      <c r="BE2993" s="183">
        <f t="shared" si="1942"/>
        <v>0</v>
      </c>
    </row>
    <row r="2994" spans="2:57" ht="31.5">
      <c r="B2994" s="174">
        <v>2025</v>
      </c>
      <c r="C2994" s="174">
        <v>20</v>
      </c>
      <c r="D2994" s="175" t="s">
        <v>1863</v>
      </c>
      <c r="E2994" s="176">
        <v>20036</v>
      </c>
      <c r="F2994" s="174">
        <v>4</v>
      </c>
      <c r="G2994" s="174">
        <v>12</v>
      </c>
      <c r="H2994" s="174">
        <v>29</v>
      </c>
      <c r="I2994" s="174">
        <v>5000</v>
      </c>
      <c r="J2994" s="174">
        <v>5100</v>
      </c>
      <c r="K2994" s="174">
        <v>515</v>
      </c>
      <c r="L2994" s="177">
        <v>1328</v>
      </c>
      <c r="M2994" s="178" t="s">
        <v>1846</v>
      </c>
      <c r="N2994" s="179" t="s">
        <v>1527</v>
      </c>
      <c r="O2994" s="180">
        <v>0</v>
      </c>
      <c r="P2994" s="180">
        <v>26000</v>
      </c>
      <c r="Q2994" s="181">
        <v>26000</v>
      </c>
      <c r="R2994" s="182" t="s">
        <v>98</v>
      </c>
      <c r="S2994" s="183">
        <v>1</v>
      </c>
      <c r="T2994" s="183">
        <v>0</v>
      </c>
      <c r="U2994" s="180">
        <v>0</v>
      </c>
      <c r="V2994" s="180">
        <v>0</v>
      </c>
      <c r="W2994" s="183">
        <v>0</v>
      </c>
      <c r="X2994" s="183">
        <v>0</v>
      </c>
      <c r="Y2994" s="180">
        <v>0</v>
      </c>
      <c r="Z2994" s="180">
        <v>0</v>
      </c>
      <c r="AA2994" s="183">
        <v>0</v>
      </c>
      <c r="AB2994" s="183">
        <v>0</v>
      </c>
      <c r="AC2994" s="180">
        <f t="shared" si="1939"/>
        <v>0</v>
      </c>
      <c r="AD2994" s="180">
        <f t="shared" si="1939"/>
        <v>26000</v>
      </c>
      <c r="AE2994" s="181">
        <f t="shared" si="1931"/>
        <v>26000</v>
      </c>
      <c r="AF2994" s="180">
        <v>0</v>
      </c>
      <c r="AG2994" s="180">
        <f t="shared" si="1945"/>
        <v>26000</v>
      </c>
      <c r="AH2994" s="181">
        <f t="shared" si="1932"/>
        <v>26000</v>
      </c>
      <c r="AI2994" s="180">
        <v>0</v>
      </c>
      <c r="AJ2994" s="180">
        <v>0</v>
      </c>
      <c r="AK2994" s="181">
        <f t="shared" si="1933"/>
        <v>0</v>
      </c>
      <c r="AL2994" s="180">
        <v>0</v>
      </c>
      <c r="AM2994" s="180">
        <v>0</v>
      </c>
      <c r="AN2994" s="181">
        <f t="shared" si="1934"/>
        <v>0</v>
      </c>
      <c r="AO2994" s="180">
        <v>0</v>
      </c>
      <c r="AP2994" s="180">
        <v>0</v>
      </c>
      <c r="AQ2994" s="181">
        <f t="shared" si="1935"/>
        <v>0</v>
      </c>
      <c r="AR2994" s="180">
        <v>0</v>
      </c>
      <c r="AS2994" s="180">
        <v>0</v>
      </c>
      <c r="AT2994" s="181">
        <f t="shared" si="1936"/>
        <v>0</v>
      </c>
      <c r="AU2994" s="180">
        <f t="shared" si="1940"/>
        <v>0</v>
      </c>
      <c r="AV2994" s="180">
        <f t="shared" si="1940"/>
        <v>0</v>
      </c>
      <c r="AW2994" s="181">
        <f t="shared" si="1937"/>
        <v>0</v>
      </c>
      <c r="AX2994" s="183">
        <f t="shared" si="1941"/>
        <v>1</v>
      </c>
      <c r="AY2994" s="183">
        <f t="shared" si="1941"/>
        <v>0</v>
      </c>
      <c r="AZ2994" s="183">
        <v>1</v>
      </c>
      <c r="BA2994" s="183">
        <v>0</v>
      </c>
      <c r="BB2994" s="183"/>
      <c r="BC2994" s="183"/>
      <c r="BD2994" s="183">
        <f t="shared" si="1942"/>
        <v>0</v>
      </c>
      <c r="BE2994" s="183">
        <f t="shared" si="1942"/>
        <v>0</v>
      </c>
    </row>
    <row r="2995" spans="2:57" ht="15.75">
      <c r="B2995" s="174">
        <v>2025</v>
      </c>
      <c r="C2995" s="174">
        <v>20</v>
      </c>
      <c r="D2995" s="175" t="s">
        <v>1866</v>
      </c>
      <c r="E2995" s="176">
        <v>20083</v>
      </c>
      <c r="F2995" s="174">
        <v>4</v>
      </c>
      <c r="G2995" s="174">
        <v>12</v>
      </c>
      <c r="H2995" s="174">
        <v>29</v>
      </c>
      <c r="I2995" s="174">
        <v>5000</v>
      </c>
      <c r="J2995" s="174">
        <v>5100</v>
      </c>
      <c r="K2995" s="174">
        <v>515</v>
      </c>
      <c r="L2995" s="177">
        <v>1328</v>
      </c>
      <c r="M2995" s="178" t="s">
        <v>1846</v>
      </c>
      <c r="N2995" s="179" t="s">
        <v>1527</v>
      </c>
      <c r="O2995" s="180">
        <v>0</v>
      </c>
      <c r="P2995" s="180">
        <v>26000</v>
      </c>
      <c r="Q2995" s="181">
        <v>26000</v>
      </c>
      <c r="R2995" s="182" t="s">
        <v>98</v>
      </c>
      <c r="S2995" s="183">
        <v>1</v>
      </c>
      <c r="T2995" s="183">
        <v>0</v>
      </c>
      <c r="U2995" s="180">
        <v>0</v>
      </c>
      <c r="V2995" s="180">
        <v>0</v>
      </c>
      <c r="W2995" s="183">
        <v>0</v>
      </c>
      <c r="X2995" s="183">
        <v>0</v>
      </c>
      <c r="Y2995" s="180">
        <v>0</v>
      </c>
      <c r="Z2995" s="180">
        <v>0</v>
      </c>
      <c r="AA2995" s="183">
        <v>0</v>
      </c>
      <c r="AB2995" s="183">
        <v>0</v>
      </c>
      <c r="AC2995" s="180">
        <f t="shared" si="1939"/>
        <v>0</v>
      </c>
      <c r="AD2995" s="180">
        <f t="shared" si="1939"/>
        <v>26000</v>
      </c>
      <c r="AE2995" s="181">
        <f t="shared" si="1931"/>
        <v>26000</v>
      </c>
      <c r="AF2995" s="180">
        <v>0</v>
      </c>
      <c r="AG2995" s="180">
        <f t="shared" si="1945"/>
        <v>26000</v>
      </c>
      <c r="AH2995" s="181">
        <f t="shared" si="1932"/>
        <v>26000</v>
      </c>
      <c r="AI2995" s="180">
        <v>0</v>
      </c>
      <c r="AJ2995" s="180">
        <v>0</v>
      </c>
      <c r="AK2995" s="181">
        <f t="shared" si="1933"/>
        <v>0</v>
      </c>
      <c r="AL2995" s="180">
        <v>0</v>
      </c>
      <c r="AM2995" s="180">
        <v>0</v>
      </c>
      <c r="AN2995" s="181">
        <f t="shared" si="1934"/>
        <v>0</v>
      </c>
      <c r="AO2995" s="180">
        <v>0</v>
      </c>
      <c r="AP2995" s="180">
        <v>0</v>
      </c>
      <c r="AQ2995" s="181">
        <f t="shared" si="1935"/>
        <v>0</v>
      </c>
      <c r="AR2995" s="180">
        <v>0</v>
      </c>
      <c r="AS2995" s="180">
        <v>0</v>
      </c>
      <c r="AT2995" s="181">
        <f t="shared" si="1936"/>
        <v>0</v>
      </c>
      <c r="AU2995" s="180">
        <f t="shared" si="1940"/>
        <v>0</v>
      </c>
      <c r="AV2995" s="180">
        <f t="shared" si="1940"/>
        <v>0</v>
      </c>
      <c r="AW2995" s="181">
        <f t="shared" si="1937"/>
        <v>0</v>
      </c>
      <c r="AX2995" s="183">
        <f t="shared" si="1941"/>
        <v>1</v>
      </c>
      <c r="AY2995" s="183">
        <f t="shared" si="1941"/>
        <v>0</v>
      </c>
      <c r="AZ2995" s="183">
        <v>1</v>
      </c>
      <c r="BA2995" s="183">
        <v>0</v>
      </c>
      <c r="BB2995" s="183"/>
      <c r="BC2995" s="183"/>
      <c r="BD2995" s="183">
        <f t="shared" si="1942"/>
        <v>0</v>
      </c>
      <c r="BE2995" s="183">
        <f t="shared" si="1942"/>
        <v>0</v>
      </c>
    </row>
    <row r="2996" spans="2:57" ht="15.75">
      <c r="B2996" s="174">
        <v>2025</v>
      </c>
      <c r="C2996" s="174">
        <v>20</v>
      </c>
      <c r="D2996" s="175" t="s">
        <v>1958</v>
      </c>
      <c r="E2996" s="176">
        <v>20089</v>
      </c>
      <c r="F2996" s="174">
        <v>4</v>
      </c>
      <c r="G2996" s="174">
        <v>12</v>
      </c>
      <c r="H2996" s="174">
        <v>29</v>
      </c>
      <c r="I2996" s="174">
        <v>5000</v>
      </c>
      <c r="J2996" s="174">
        <v>5100</v>
      </c>
      <c r="K2996" s="174">
        <v>515</v>
      </c>
      <c r="L2996" s="177">
        <v>1328</v>
      </c>
      <c r="M2996" s="178" t="s">
        <v>1846</v>
      </c>
      <c r="N2996" s="179" t="s">
        <v>1527</v>
      </c>
      <c r="O2996" s="180">
        <v>0</v>
      </c>
      <c r="P2996" s="180">
        <v>26000</v>
      </c>
      <c r="Q2996" s="181">
        <v>26000</v>
      </c>
      <c r="R2996" s="182" t="s">
        <v>98</v>
      </c>
      <c r="S2996" s="183">
        <v>1</v>
      </c>
      <c r="T2996" s="183">
        <v>0</v>
      </c>
      <c r="U2996" s="180">
        <v>0</v>
      </c>
      <c r="V2996" s="180">
        <v>0</v>
      </c>
      <c r="W2996" s="183">
        <v>0</v>
      </c>
      <c r="X2996" s="183">
        <v>0</v>
      </c>
      <c r="Y2996" s="180">
        <v>0</v>
      </c>
      <c r="Z2996" s="180">
        <v>0</v>
      </c>
      <c r="AA2996" s="183">
        <v>0</v>
      </c>
      <c r="AB2996" s="183">
        <v>0</v>
      </c>
      <c r="AC2996" s="180">
        <f t="shared" si="1939"/>
        <v>0</v>
      </c>
      <c r="AD2996" s="180">
        <f t="shared" si="1939"/>
        <v>26000</v>
      </c>
      <c r="AE2996" s="181">
        <f t="shared" si="1931"/>
        <v>26000</v>
      </c>
      <c r="AF2996" s="180">
        <v>0</v>
      </c>
      <c r="AG2996" s="180">
        <f t="shared" si="1945"/>
        <v>26000</v>
      </c>
      <c r="AH2996" s="181">
        <f t="shared" si="1932"/>
        <v>26000</v>
      </c>
      <c r="AI2996" s="180">
        <v>0</v>
      </c>
      <c r="AJ2996" s="180">
        <v>0</v>
      </c>
      <c r="AK2996" s="181">
        <f t="shared" si="1933"/>
        <v>0</v>
      </c>
      <c r="AL2996" s="180">
        <v>0</v>
      </c>
      <c r="AM2996" s="180">
        <v>0</v>
      </c>
      <c r="AN2996" s="181">
        <f t="shared" si="1934"/>
        <v>0</v>
      </c>
      <c r="AO2996" s="180">
        <v>0</v>
      </c>
      <c r="AP2996" s="180">
        <v>0</v>
      </c>
      <c r="AQ2996" s="181">
        <f t="shared" si="1935"/>
        <v>0</v>
      </c>
      <c r="AR2996" s="180">
        <v>0</v>
      </c>
      <c r="AS2996" s="180">
        <v>0</v>
      </c>
      <c r="AT2996" s="181">
        <f t="shared" si="1936"/>
        <v>0</v>
      </c>
      <c r="AU2996" s="180">
        <f t="shared" si="1940"/>
        <v>0</v>
      </c>
      <c r="AV2996" s="180">
        <f t="shared" si="1940"/>
        <v>0</v>
      </c>
      <c r="AW2996" s="181">
        <f t="shared" si="1937"/>
        <v>0</v>
      </c>
      <c r="AX2996" s="183">
        <f t="shared" si="1941"/>
        <v>1</v>
      </c>
      <c r="AY2996" s="183">
        <f t="shared" si="1941"/>
        <v>0</v>
      </c>
      <c r="AZ2996" s="183">
        <v>1</v>
      </c>
      <c r="BA2996" s="183">
        <v>0</v>
      </c>
      <c r="BB2996" s="183"/>
      <c r="BC2996" s="183"/>
      <c r="BD2996" s="183">
        <f t="shared" si="1942"/>
        <v>0</v>
      </c>
      <c r="BE2996" s="183">
        <f t="shared" si="1942"/>
        <v>0</v>
      </c>
    </row>
    <row r="2997" spans="2:57" ht="31.5">
      <c r="B2997" s="174">
        <v>2025</v>
      </c>
      <c r="C2997" s="174">
        <v>20</v>
      </c>
      <c r="D2997" s="175" t="s">
        <v>1959</v>
      </c>
      <c r="E2997" s="176">
        <v>20034</v>
      </c>
      <c r="F2997" s="174">
        <v>4</v>
      </c>
      <c r="G2997" s="174">
        <v>12</v>
      </c>
      <c r="H2997" s="174">
        <v>29</v>
      </c>
      <c r="I2997" s="174">
        <v>5000</v>
      </c>
      <c r="J2997" s="174">
        <v>5100</v>
      </c>
      <c r="K2997" s="174">
        <v>515</v>
      </c>
      <c r="L2997" s="177">
        <v>1328</v>
      </c>
      <c r="M2997" s="178" t="s">
        <v>1846</v>
      </c>
      <c r="N2997" s="179" t="s">
        <v>1527</v>
      </c>
      <c r="O2997" s="180">
        <v>0</v>
      </c>
      <c r="P2997" s="180">
        <v>26000</v>
      </c>
      <c r="Q2997" s="181">
        <v>26000</v>
      </c>
      <c r="R2997" s="182" t="s">
        <v>98</v>
      </c>
      <c r="S2997" s="183">
        <v>1</v>
      </c>
      <c r="T2997" s="183">
        <v>0</v>
      </c>
      <c r="U2997" s="180">
        <v>0</v>
      </c>
      <c r="V2997" s="180">
        <v>0</v>
      </c>
      <c r="W2997" s="183">
        <v>0</v>
      </c>
      <c r="X2997" s="183">
        <v>0</v>
      </c>
      <c r="Y2997" s="180">
        <v>0</v>
      </c>
      <c r="Z2997" s="180">
        <v>0</v>
      </c>
      <c r="AA2997" s="183">
        <v>0</v>
      </c>
      <c r="AB2997" s="183">
        <v>0</v>
      </c>
      <c r="AC2997" s="180">
        <f t="shared" si="1939"/>
        <v>0</v>
      </c>
      <c r="AD2997" s="180">
        <f t="shared" si="1939"/>
        <v>26000</v>
      </c>
      <c r="AE2997" s="181">
        <f t="shared" si="1931"/>
        <v>26000</v>
      </c>
      <c r="AF2997" s="180">
        <v>0</v>
      </c>
      <c r="AG2997" s="180">
        <f t="shared" si="1945"/>
        <v>26000</v>
      </c>
      <c r="AH2997" s="181">
        <f t="shared" si="1932"/>
        <v>26000</v>
      </c>
      <c r="AI2997" s="180">
        <v>0</v>
      </c>
      <c r="AJ2997" s="180">
        <v>0</v>
      </c>
      <c r="AK2997" s="181">
        <f t="shared" si="1933"/>
        <v>0</v>
      </c>
      <c r="AL2997" s="180">
        <v>0</v>
      </c>
      <c r="AM2997" s="180">
        <v>0</v>
      </c>
      <c r="AN2997" s="181">
        <f t="shared" si="1934"/>
        <v>0</v>
      </c>
      <c r="AO2997" s="180">
        <v>0</v>
      </c>
      <c r="AP2997" s="180">
        <v>0</v>
      </c>
      <c r="AQ2997" s="181">
        <f t="shared" si="1935"/>
        <v>0</v>
      </c>
      <c r="AR2997" s="180">
        <v>0</v>
      </c>
      <c r="AS2997" s="180">
        <v>0</v>
      </c>
      <c r="AT2997" s="181">
        <f t="shared" si="1936"/>
        <v>0</v>
      </c>
      <c r="AU2997" s="180">
        <f t="shared" si="1940"/>
        <v>0</v>
      </c>
      <c r="AV2997" s="180">
        <f t="shared" si="1940"/>
        <v>0</v>
      </c>
      <c r="AW2997" s="181">
        <f t="shared" si="1937"/>
        <v>0</v>
      </c>
      <c r="AX2997" s="183">
        <f t="shared" si="1941"/>
        <v>1</v>
      </c>
      <c r="AY2997" s="183">
        <f t="shared" si="1941"/>
        <v>0</v>
      </c>
      <c r="AZ2997" s="183">
        <v>1</v>
      </c>
      <c r="BA2997" s="183">
        <v>0</v>
      </c>
      <c r="BB2997" s="183"/>
      <c r="BC2997" s="183"/>
      <c r="BD2997" s="183">
        <f t="shared" si="1942"/>
        <v>0</v>
      </c>
      <c r="BE2997" s="183">
        <f t="shared" si="1942"/>
        <v>0</v>
      </c>
    </row>
    <row r="2998" spans="2:57" ht="15.75">
      <c r="B2998" s="174">
        <v>2025</v>
      </c>
      <c r="C2998" s="174">
        <v>20</v>
      </c>
      <c r="D2998" s="175" t="s">
        <v>1960</v>
      </c>
      <c r="E2998" s="176">
        <v>20090</v>
      </c>
      <c r="F2998" s="174">
        <v>4</v>
      </c>
      <c r="G2998" s="174">
        <v>12</v>
      </c>
      <c r="H2998" s="174">
        <v>29</v>
      </c>
      <c r="I2998" s="174">
        <v>5000</v>
      </c>
      <c r="J2998" s="174">
        <v>5100</v>
      </c>
      <c r="K2998" s="174">
        <v>515</v>
      </c>
      <c r="L2998" s="177">
        <v>1328</v>
      </c>
      <c r="M2998" s="178" t="s">
        <v>1846</v>
      </c>
      <c r="N2998" s="179" t="s">
        <v>1527</v>
      </c>
      <c r="O2998" s="180">
        <v>0</v>
      </c>
      <c r="P2998" s="180">
        <v>26000</v>
      </c>
      <c r="Q2998" s="181">
        <v>26000</v>
      </c>
      <c r="R2998" s="182" t="s">
        <v>98</v>
      </c>
      <c r="S2998" s="183">
        <v>1</v>
      </c>
      <c r="T2998" s="183">
        <v>0</v>
      </c>
      <c r="U2998" s="180">
        <v>0</v>
      </c>
      <c r="V2998" s="180">
        <v>0</v>
      </c>
      <c r="W2998" s="183">
        <v>0</v>
      </c>
      <c r="X2998" s="183">
        <v>0</v>
      </c>
      <c r="Y2998" s="180">
        <v>0</v>
      </c>
      <c r="Z2998" s="180">
        <v>0</v>
      </c>
      <c r="AA2998" s="183">
        <v>0</v>
      </c>
      <c r="AB2998" s="183">
        <v>0</v>
      </c>
      <c r="AC2998" s="180">
        <f t="shared" si="1939"/>
        <v>0</v>
      </c>
      <c r="AD2998" s="180">
        <f t="shared" si="1939"/>
        <v>26000</v>
      </c>
      <c r="AE2998" s="181">
        <f t="shared" si="1931"/>
        <v>26000</v>
      </c>
      <c r="AF2998" s="180">
        <v>0</v>
      </c>
      <c r="AG2998" s="180">
        <f t="shared" si="1945"/>
        <v>26000</v>
      </c>
      <c r="AH2998" s="181">
        <f t="shared" si="1932"/>
        <v>26000</v>
      </c>
      <c r="AI2998" s="180">
        <v>0</v>
      </c>
      <c r="AJ2998" s="180">
        <v>0</v>
      </c>
      <c r="AK2998" s="181">
        <f t="shared" si="1933"/>
        <v>0</v>
      </c>
      <c r="AL2998" s="180">
        <v>0</v>
      </c>
      <c r="AM2998" s="180">
        <v>0</v>
      </c>
      <c r="AN2998" s="181">
        <f t="shared" si="1934"/>
        <v>0</v>
      </c>
      <c r="AO2998" s="180">
        <v>0</v>
      </c>
      <c r="AP2998" s="180">
        <v>0</v>
      </c>
      <c r="AQ2998" s="181">
        <f t="shared" si="1935"/>
        <v>0</v>
      </c>
      <c r="AR2998" s="180">
        <v>0</v>
      </c>
      <c r="AS2998" s="180">
        <v>0</v>
      </c>
      <c r="AT2998" s="181">
        <f t="shared" si="1936"/>
        <v>0</v>
      </c>
      <c r="AU2998" s="180">
        <f t="shared" si="1940"/>
        <v>0</v>
      </c>
      <c r="AV2998" s="180">
        <f t="shared" si="1940"/>
        <v>0</v>
      </c>
      <c r="AW2998" s="181">
        <f t="shared" si="1937"/>
        <v>0</v>
      </c>
      <c r="AX2998" s="183">
        <f t="shared" si="1941"/>
        <v>1</v>
      </c>
      <c r="AY2998" s="183">
        <f t="shared" si="1941"/>
        <v>0</v>
      </c>
      <c r="AZ2998" s="183">
        <v>1</v>
      </c>
      <c r="BA2998" s="183">
        <v>0</v>
      </c>
      <c r="BB2998" s="183"/>
      <c r="BC2998" s="183"/>
      <c r="BD2998" s="183">
        <f t="shared" si="1942"/>
        <v>0</v>
      </c>
      <c r="BE2998" s="183">
        <f t="shared" si="1942"/>
        <v>0</v>
      </c>
    </row>
    <row r="2999" spans="2:57" ht="31.5">
      <c r="B2999" s="174">
        <v>2025</v>
      </c>
      <c r="C2999" s="174">
        <v>20</v>
      </c>
      <c r="D2999" s="175" t="s">
        <v>1961</v>
      </c>
      <c r="E2999" s="176">
        <v>20082</v>
      </c>
      <c r="F2999" s="174">
        <v>4</v>
      </c>
      <c r="G2999" s="174">
        <v>12</v>
      </c>
      <c r="H2999" s="174">
        <v>29</v>
      </c>
      <c r="I2999" s="174">
        <v>5000</v>
      </c>
      <c r="J2999" s="174">
        <v>5100</v>
      </c>
      <c r="K2999" s="174">
        <v>515</v>
      </c>
      <c r="L2999" s="177">
        <v>1328</v>
      </c>
      <c r="M2999" s="178" t="s">
        <v>1846</v>
      </c>
      <c r="N2999" s="179" t="s">
        <v>1527</v>
      </c>
      <c r="O2999" s="180">
        <v>0</v>
      </c>
      <c r="P2999" s="180">
        <v>26000</v>
      </c>
      <c r="Q2999" s="181">
        <v>26000</v>
      </c>
      <c r="R2999" s="182" t="s">
        <v>98</v>
      </c>
      <c r="S2999" s="183">
        <v>1</v>
      </c>
      <c r="T2999" s="183">
        <v>0</v>
      </c>
      <c r="U2999" s="180">
        <v>0</v>
      </c>
      <c r="V2999" s="180">
        <v>0</v>
      </c>
      <c r="W2999" s="183">
        <v>0</v>
      </c>
      <c r="X2999" s="183">
        <v>0</v>
      </c>
      <c r="Y2999" s="180">
        <v>0</v>
      </c>
      <c r="Z2999" s="180">
        <v>0</v>
      </c>
      <c r="AA2999" s="183">
        <v>0</v>
      </c>
      <c r="AB2999" s="183">
        <v>0</v>
      </c>
      <c r="AC2999" s="180">
        <f t="shared" si="1939"/>
        <v>0</v>
      </c>
      <c r="AD2999" s="180">
        <f t="shared" si="1939"/>
        <v>26000</v>
      </c>
      <c r="AE2999" s="181">
        <f t="shared" si="1931"/>
        <v>26000</v>
      </c>
      <c r="AF2999" s="180">
        <v>0</v>
      </c>
      <c r="AG2999" s="180">
        <f t="shared" si="1945"/>
        <v>26000</v>
      </c>
      <c r="AH2999" s="181">
        <f t="shared" si="1932"/>
        <v>26000</v>
      </c>
      <c r="AI2999" s="180">
        <v>0</v>
      </c>
      <c r="AJ2999" s="180">
        <v>0</v>
      </c>
      <c r="AK2999" s="181">
        <f t="shared" si="1933"/>
        <v>0</v>
      </c>
      <c r="AL2999" s="180">
        <v>0</v>
      </c>
      <c r="AM2999" s="180">
        <v>0</v>
      </c>
      <c r="AN2999" s="181">
        <f t="shared" si="1934"/>
        <v>0</v>
      </c>
      <c r="AO2999" s="180">
        <v>0</v>
      </c>
      <c r="AP2999" s="180">
        <v>0</v>
      </c>
      <c r="AQ2999" s="181">
        <f t="shared" si="1935"/>
        <v>0</v>
      </c>
      <c r="AR2999" s="180">
        <v>0</v>
      </c>
      <c r="AS2999" s="180">
        <v>0</v>
      </c>
      <c r="AT2999" s="181">
        <f t="shared" si="1936"/>
        <v>0</v>
      </c>
      <c r="AU2999" s="180">
        <f t="shared" si="1940"/>
        <v>0</v>
      </c>
      <c r="AV2999" s="180">
        <f t="shared" si="1940"/>
        <v>0</v>
      </c>
      <c r="AW2999" s="181">
        <f t="shared" si="1937"/>
        <v>0</v>
      </c>
      <c r="AX2999" s="183">
        <f t="shared" si="1941"/>
        <v>1</v>
      </c>
      <c r="AY2999" s="183">
        <f t="shared" si="1941"/>
        <v>0</v>
      </c>
      <c r="AZ2999" s="183">
        <v>1</v>
      </c>
      <c r="BA2999" s="183">
        <v>0</v>
      </c>
      <c r="BB2999" s="183"/>
      <c r="BC2999" s="183"/>
      <c r="BD2999" s="183">
        <f t="shared" si="1942"/>
        <v>0</v>
      </c>
      <c r="BE2999" s="183">
        <f t="shared" si="1942"/>
        <v>0</v>
      </c>
    </row>
    <row r="3000" spans="2:57" ht="15.75">
      <c r="B3000" s="174">
        <v>2025</v>
      </c>
      <c r="C3000" s="174">
        <v>20</v>
      </c>
      <c r="D3000" s="175" t="s">
        <v>1962</v>
      </c>
      <c r="E3000" s="176">
        <v>20021</v>
      </c>
      <c r="F3000" s="174">
        <v>4</v>
      </c>
      <c r="G3000" s="174">
        <v>12</v>
      </c>
      <c r="H3000" s="174">
        <v>29</v>
      </c>
      <c r="I3000" s="174">
        <v>5000</v>
      </c>
      <c r="J3000" s="174">
        <v>5100</v>
      </c>
      <c r="K3000" s="174">
        <v>515</v>
      </c>
      <c r="L3000" s="177">
        <v>1328</v>
      </c>
      <c r="M3000" s="178" t="s">
        <v>1846</v>
      </c>
      <c r="N3000" s="179" t="s">
        <v>1527</v>
      </c>
      <c r="O3000" s="180">
        <v>0</v>
      </c>
      <c r="P3000" s="180">
        <v>26000</v>
      </c>
      <c r="Q3000" s="181">
        <v>26000</v>
      </c>
      <c r="R3000" s="182" t="s">
        <v>98</v>
      </c>
      <c r="S3000" s="183">
        <v>1</v>
      </c>
      <c r="T3000" s="183">
        <v>0</v>
      </c>
      <c r="U3000" s="180">
        <v>0</v>
      </c>
      <c r="V3000" s="180">
        <v>0</v>
      </c>
      <c r="W3000" s="183">
        <v>0</v>
      </c>
      <c r="X3000" s="183">
        <v>0</v>
      </c>
      <c r="Y3000" s="180">
        <v>0</v>
      </c>
      <c r="Z3000" s="180">
        <v>0</v>
      </c>
      <c r="AA3000" s="183">
        <v>0</v>
      </c>
      <c r="AB3000" s="183">
        <v>0</v>
      </c>
      <c r="AC3000" s="180">
        <f t="shared" si="1939"/>
        <v>0</v>
      </c>
      <c r="AD3000" s="180">
        <f t="shared" si="1939"/>
        <v>26000</v>
      </c>
      <c r="AE3000" s="181">
        <f t="shared" si="1931"/>
        <v>26000</v>
      </c>
      <c r="AF3000" s="180">
        <v>0</v>
      </c>
      <c r="AG3000" s="180">
        <f t="shared" si="1945"/>
        <v>26000</v>
      </c>
      <c r="AH3000" s="181">
        <f t="shared" si="1932"/>
        <v>26000</v>
      </c>
      <c r="AI3000" s="180">
        <v>0</v>
      </c>
      <c r="AJ3000" s="180">
        <v>0</v>
      </c>
      <c r="AK3000" s="181">
        <f t="shared" si="1933"/>
        <v>0</v>
      </c>
      <c r="AL3000" s="180">
        <v>0</v>
      </c>
      <c r="AM3000" s="180">
        <v>0</v>
      </c>
      <c r="AN3000" s="181">
        <f t="shared" si="1934"/>
        <v>0</v>
      </c>
      <c r="AO3000" s="180">
        <v>0</v>
      </c>
      <c r="AP3000" s="180">
        <v>0</v>
      </c>
      <c r="AQ3000" s="181">
        <f t="shared" si="1935"/>
        <v>0</v>
      </c>
      <c r="AR3000" s="180">
        <v>0</v>
      </c>
      <c r="AS3000" s="180">
        <v>0</v>
      </c>
      <c r="AT3000" s="181">
        <f t="shared" si="1936"/>
        <v>0</v>
      </c>
      <c r="AU3000" s="180">
        <f t="shared" si="1940"/>
        <v>0</v>
      </c>
      <c r="AV3000" s="180">
        <f t="shared" si="1940"/>
        <v>0</v>
      </c>
      <c r="AW3000" s="181">
        <f t="shared" si="1937"/>
        <v>0</v>
      </c>
      <c r="AX3000" s="183">
        <f t="shared" si="1941"/>
        <v>1</v>
      </c>
      <c r="AY3000" s="183">
        <f t="shared" si="1941"/>
        <v>0</v>
      </c>
      <c r="AZ3000" s="183">
        <v>1</v>
      </c>
      <c r="BA3000" s="183">
        <v>0</v>
      </c>
      <c r="BB3000" s="183"/>
      <c r="BC3000" s="183"/>
      <c r="BD3000" s="183">
        <f t="shared" si="1942"/>
        <v>0</v>
      </c>
      <c r="BE3000" s="183">
        <f t="shared" si="1942"/>
        <v>0</v>
      </c>
    </row>
    <row r="3001" spans="2:57" ht="15.75" hidden="1">
      <c r="B3001" s="174">
        <v>2025</v>
      </c>
      <c r="C3001" s="174">
        <v>20</v>
      </c>
      <c r="D3001" s="175">
        <v>0</v>
      </c>
      <c r="E3001" s="176"/>
      <c r="F3001" s="174">
        <v>4</v>
      </c>
      <c r="G3001" s="174">
        <v>12</v>
      </c>
      <c r="H3001" s="174">
        <v>29</v>
      </c>
      <c r="I3001" s="174">
        <v>5000</v>
      </c>
      <c r="J3001" s="174">
        <v>5100</v>
      </c>
      <c r="K3001" s="174">
        <v>515</v>
      </c>
      <c r="L3001" s="177">
        <v>1384</v>
      </c>
      <c r="M3001" s="178" t="s">
        <v>1846</v>
      </c>
      <c r="N3001" s="179" t="s">
        <v>1661</v>
      </c>
      <c r="O3001" s="180">
        <v>0</v>
      </c>
      <c r="P3001" s="180">
        <v>0</v>
      </c>
      <c r="Q3001" s="181">
        <v>0</v>
      </c>
      <c r="R3001" s="182" t="s">
        <v>98</v>
      </c>
      <c r="S3001" s="183">
        <v>0</v>
      </c>
      <c r="T3001" s="183">
        <v>0</v>
      </c>
      <c r="U3001" s="180">
        <v>0</v>
      </c>
      <c r="V3001" s="180">
        <v>0</v>
      </c>
      <c r="W3001" s="183">
        <v>0</v>
      </c>
      <c r="X3001" s="183">
        <v>0</v>
      </c>
      <c r="Y3001" s="180">
        <v>0</v>
      </c>
      <c r="Z3001" s="180">
        <v>0</v>
      </c>
      <c r="AA3001" s="183">
        <v>0</v>
      </c>
      <c r="AB3001" s="183">
        <v>0</v>
      </c>
      <c r="AC3001" s="180">
        <f t="shared" si="1939"/>
        <v>0</v>
      </c>
      <c r="AD3001" s="180">
        <f t="shared" si="1939"/>
        <v>0</v>
      </c>
      <c r="AE3001" s="181">
        <f t="shared" si="1931"/>
        <v>0</v>
      </c>
      <c r="AF3001" s="180">
        <v>0</v>
      </c>
      <c r="AG3001" s="180">
        <v>0</v>
      </c>
      <c r="AH3001" s="181">
        <f t="shared" si="1932"/>
        <v>0</v>
      </c>
      <c r="AI3001" s="180">
        <v>0</v>
      </c>
      <c r="AJ3001" s="180">
        <v>0</v>
      </c>
      <c r="AK3001" s="181">
        <f t="shared" si="1933"/>
        <v>0</v>
      </c>
      <c r="AL3001" s="180">
        <v>0</v>
      </c>
      <c r="AM3001" s="180">
        <v>0</v>
      </c>
      <c r="AN3001" s="181">
        <f t="shared" si="1934"/>
        <v>0</v>
      </c>
      <c r="AO3001" s="180">
        <v>0</v>
      </c>
      <c r="AP3001" s="180">
        <v>0</v>
      </c>
      <c r="AQ3001" s="181">
        <f t="shared" si="1935"/>
        <v>0</v>
      </c>
      <c r="AR3001" s="180">
        <v>0</v>
      </c>
      <c r="AS3001" s="180">
        <v>0</v>
      </c>
      <c r="AT3001" s="181">
        <f t="shared" si="1936"/>
        <v>0</v>
      </c>
      <c r="AU3001" s="180">
        <f t="shared" si="1940"/>
        <v>0</v>
      </c>
      <c r="AV3001" s="180">
        <f t="shared" si="1940"/>
        <v>0</v>
      </c>
      <c r="AW3001" s="181">
        <f t="shared" si="1937"/>
        <v>0</v>
      </c>
      <c r="AX3001" s="183">
        <f t="shared" si="1941"/>
        <v>0</v>
      </c>
      <c r="AY3001" s="183">
        <f t="shared" si="1941"/>
        <v>0</v>
      </c>
      <c r="AZ3001" s="183">
        <v>1</v>
      </c>
      <c r="BA3001" s="183">
        <v>0</v>
      </c>
      <c r="BB3001" s="183"/>
      <c r="BC3001" s="183"/>
      <c r="BD3001" s="183">
        <f t="shared" si="1942"/>
        <v>-1</v>
      </c>
      <c r="BE3001" s="183">
        <f t="shared" si="1942"/>
        <v>0</v>
      </c>
    </row>
    <row r="3002" spans="2:57" ht="30" hidden="1">
      <c r="B3002" s="174">
        <v>2025</v>
      </c>
      <c r="C3002" s="174">
        <v>20</v>
      </c>
      <c r="D3002" s="175">
        <v>0</v>
      </c>
      <c r="E3002" s="176"/>
      <c r="F3002" s="174">
        <v>4</v>
      </c>
      <c r="G3002" s="174">
        <v>12</v>
      </c>
      <c r="H3002" s="174">
        <v>29</v>
      </c>
      <c r="I3002" s="174">
        <v>5000</v>
      </c>
      <c r="J3002" s="174">
        <v>5100</v>
      </c>
      <c r="K3002" s="174">
        <v>515</v>
      </c>
      <c r="L3002" s="177">
        <v>1393</v>
      </c>
      <c r="M3002" s="178" t="s">
        <v>1846</v>
      </c>
      <c r="N3002" s="179" t="s">
        <v>1653</v>
      </c>
      <c r="O3002" s="180">
        <v>0</v>
      </c>
      <c r="P3002" s="180">
        <v>0</v>
      </c>
      <c r="Q3002" s="181">
        <v>0</v>
      </c>
      <c r="R3002" s="182" t="s">
        <v>98</v>
      </c>
      <c r="S3002" s="183">
        <v>0</v>
      </c>
      <c r="T3002" s="183">
        <v>0</v>
      </c>
      <c r="U3002" s="180">
        <v>0</v>
      </c>
      <c r="V3002" s="180">
        <v>0</v>
      </c>
      <c r="W3002" s="183">
        <v>0</v>
      </c>
      <c r="X3002" s="183">
        <v>0</v>
      </c>
      <c r="Y3002" s="180">
        <v>0</v>
      </c>
      <c r="Z3002" s="180">
        <v>0</v>
      </c>
      <c r="AA3002" s="183">
        <v>0</v>
      </c>
      <c r="AB3002" s="183">
        <v>0</v>
      </c>
      <c r="AC3002" s="180">
        <f t="shared" si="1939"/>
        <v>0</v>
      </c>
      <c r="AD3002" s="180">
        <f t="shared" si="1939"/>
        <v>0</v>
      </c>
      <c r="AE3002" s="181">
        <f t="shared" si="1931"/>
        <v>0</v>
      </c>
      <c r="AF3002" s="180">
        <v>0</v>
      </c>
      <c r="AG3002" s="180">
        <v>0</v>
      </c>
      <c r="AH3002" s="181">
        <f t="shared" si="1932"/>
        <v>0</v>
      </c>
      <c r="AI3002" s="180">
        <v>0</v>
      </c>
      <c r="AJ3002" s="180">
        <v>0</v>
      </c>
      <c r="AK3002" s="181">
        <f t="shared" si="1933"/>
        <v>0</v>
      </c>
      <c r="AL3002" s="180">
        <v>0</v>
      </c>
      <c r="AM3002" s="180">
        <v>0</v>
      </c>
      <c r="AN3002" s="181">
        <f t="shared" si="1934"/>
        <v>0</v>
      </c>
      <c r="AO3002" s="180">
        <v>0</v>
      </c>
      <c r="AP3002" s="180">
        <v>0</v>
      </c>
      <c r="AQ3002" s="181">
        <f t="shared" si="1935"/>
        <v>0</v>
      </c>
      <c r="AR3002" s="180">
        <v>0</v>
      </c>
      <c r="AS3002" s="180">
        <v>0</v>
      </c>
      <c r="AT3002" s="181">
        <f t="shared" si="1936"/>
        <v>0</v>
      </c>
      <c r="AU3002" s="180">
        <f t="shared" si="1940"/>
        <v>0</v>
      </c>
      <c r="AV3002" s="180">
        <f t="shared" si="1940"/>
        <v>0</v>
      </c>
      <c r="AW3002" s="181">
        <f t="shared" si="1937"/>
        <v>0</v>
      </c>
      <c r="AX3002" s="183">
        <f t="shared" si="1941"/>
        <v>0</v>
      </c>
      <c r="AY3002" s="183">
        <f t="shared" si="1941"/>
        <v>0</v>
      </c>
      <c r="AZ3002" s="183">
        <v>1</v>
      </c>
      <c r="BA3002" s="183">
        <v>0</v>
      </c>
      <c r="BB3002" s="183"/>
      <c r="BC3002" s="183"/>
      <c r="BD3002" s="183">
        <f t="shared" si="1942"/>
        <v>-1</v>
      </c>
      <c r="BE3002" s="183">
        <f t="shared" si="1942"/>
        <v>0</v>
      </c>
    </row>
    <row r="3003" spans="2:57" ht="31.5">
      <c r="B3003" s="174">
        <v>2025</v>
      </c>
      <c r="C3003" s="174">
        <v>20</v>
      </c>
      <c r="D3003" s="175" t="s">
        <v>1858</v>
      </c>
      <c r="E3003" s="176">
        <v>20077</v>
      </c>
      <c r="F3003" s="174">
        <v>4</v>
      </c>
      <c r="G3003" s="174">
        <v>12</v>
      </c>
      <c r="H3003" s="174">
        <v>29</v>
      </c>
      <c r="I3003" s="174">
        <v>5000</v>
      </c>
      <c r="J3003" s="174">
        <v>5100</v>
      </c>
      <c r="K3003" s="174">
        <v>515</v>
      </c>
      <c r="L3003" s="177">
        <v>1517</v>
      </c>
      <c r="M3003" s="178" t="s">
        <v>1846</v>
      </c>
      <c r="N3003" s="179" t="s">
        <v>176</v>
      </c>
      <c r="O3003" s="180">
        <v>0</v>
      </c>
      <c r="P3003" s="180">
        <v>25515</v>
      </c>
      <c r="Q3003" s="181">
        <v>25515</v>
      </c>
      <c r="R3003" s="182" t="s">
        <v>98</v>
      </c>
      <c r="S3003" s="183">
        <v>9</v>
      </c>
      <c r="T3003" s="183">
        <v>0</v>
      </c>
      <c r="U3003" s="180">
        <v>0</v>
      </c>
      <c r="V3003" s="180">
        <v>0</v>
      </c>
      <c r="W3003" s="183">
        <v>0</v>
      </c>
      <c r="X3003" s="183">
        <v>0</v>
      </c>
      <c r="Y3003" s="180">
        <v>0</v>
      </c>
      <c r="Z3003" s="180">
        <v>0</v>
      </c>
      <c r="AA3003" s="183">
        <v>0</v>
      </c>
      <c r="AB3003" s="183">
        <v>0</v>
      </c>
      <c r="AC3003" s="180">
        <f t="shared" si="1939"/>
        <v>0</v>
      </c>
      <c r="AD3003" s="180">
        <f t="shared" si="1939"/>
        <v>25515</v>
      </c>
      <c r="AE3003" s="181">
        <f t="shared" si="1931"/>
        <v>25515</v>
      </c>
      <c r="AF3003" s="180">
        <v>0</v>
      </c>
      <c r="AG3003" s="180">
        <f>10418.36*2</f>
        <v>20836.72</v>
      </c>
      <c r="AH3003" s="181">
        <f t="shared" si="1932"/>
        <v>20836.72</v>
      </c>
      <c r="AI3003" s="180">
        <v>0</v>
      </c>
      <c r="AJ3003" s="180">
        <v>0</v>
      </c>
      <c r="AK3003" s="181">
        <f t="shared" si="1933"/>
        <v>0</v>
      </c>
      <c r="AL3003" s="180">
        <v>0</v>
      </c>
      <c r="AM3003" s="180">
        <v>0</v>
      </c>
      <c r="AN3003" s="181">
        <f t="shared" si="1934"/>
        <v>0</v>
      </c>
      <c r="AO3003" s="180">
        <v>0</v>
      </c>
      <c r="AP3003" s="180">
        <v>4678.2799999999988</v>
      </c>
      <c r="AQ3003" s="181">
        <f t="shared" si="1935"/>
        <v>4678.2799999999988</v>
      </c>
      <c r="AR3003" s="180">
        <v>0</v>
      </c>
      <c r="AS3003" s="180">
        <v>0</v>
      </c>
      <c r="AT3003" s="181">
        <f t="shared" si="1936"/>
        <v>0</v>
      </c>
      <c r="AU3003" s="180">
        <f t="shared" si="1940"/>
        <v>0</v>
      </c>
      <c r="AV3003" s="180">
        <f t="shared" si="1940"/>
        <v>0</v>
      </c>
      <c r="AW3003" s="181">
        <f t="shared" si="1937"/>
        <v>0</v>
      </c>
      <c r="AX3003" s="183">
        <f t="shared" si="1941"/>
        <v>9</v>
      </c>
      <c r="AY3003" s="183">
        <f t="shared" si="1941"/>
        <v>0</v>
      </c>
      <c r="AZ3003" s="183">
        <v>9</v>
      </c>
      <c r="BA3003" s="183">
        <v>0</v>
      </c>
      <c r="BB3003" s="183"/>
      <c r="BC3003" s="183"/>
      <c r="BD3003" s="183">
        <f t="shared" si="1942"/>
        <v>0</v>
      </c>
      <c r="BE3003" s="183">
        <f t="shared" si="1942"/>
        <v>0</v>
      </c>
    </row>
    <row r="3004" spans="2:57" ht="31.5">
      <c r="B3004" s="174">
        <v>2025</v>
      </c>
      <c r="C3004" s="174">
        <v>20</v>
      </c>
      <c r="D3004" s="175" t="s">
        <v>1954</v>
      </c>
      <c r="E3004" s="176">
        <v>20084</v>
      </c>
      <c r="F3004" s="174">
        <v>4</v>
      </c>
      <c r="G3004" s="174">
        <v>12</v>
      </c>
      <c r="H3004" s="174">
        <v>29</v>
      </c>
      <c r="I3004" s="174">
        <v>5000</v>
      </c>
      <c r="J3004" s="174">
        <v>5100</v>
      </c>
      <c r="K3004" s="174">
        <v>515</v>
      </c>
      <c r="L3004" s="177">
        <v>1517</v>
      </c>
      <c r="M3004" s="178" t="s">
        <v>1846</v>
      </c>
      <c r="N3004" s="179" t="s">
        <v>176</v>
      </c>
      <c r="O3004" s="180">
        <v>0</v>
      </c>
      <c r="P3004" s="180">
        <v>19845</v>
      </c>
      <c r="Q3004" s="181">
        <v>19845</v>
      </c>
      <c r="R3004" s="182" t="s">
        <v>98</v>
      </c>
      <c r="S3004" s="183">
        <v>7</v>
      </c>
      <c r="T3004" s="183">
        <v>0</v>
      </c>
      <c r="U3004" s="180">
        <v>0</v>
      </c>
      <c r="V3004" s="180">
        <v>0</v>
      </c>
      <c r="W3004" s="183">
        <v>0</v>
      </c>
      <c r="X3004" s="183">
        <v>0</v>
      </c>
      <c r="Y3004" s="180">
        <v>0</v>
      </c>
      <c r="Z3004" s="180">
        <v>0</v>
      </c>
      <c r="AA3004" s="183">
        <v>0</v>
      </c>
      <c r="AB3004" s="183">
        <v>0</v>
      </c>
      <c r="AC3004" s="180">
        <f t="shared" si="1939"/>
        <v>0</v>
      </c>
      <c r="AD3004" s="180">
        <f t="shared" si="1939"/>
        <v>19845</v>
      </c>
      <c r="AE3004" s="181">
        <f t="shared" si="1931"/>
        <v>19845</v>
      </c>
      <c r="AF3004" s="180">
        <v>0</v>
      </c>
      <c r="AG3004" s="180">
        <f>8103.175*2</f>
        <v>16206.35</v>
      </c>
      <c r="AH3004" s="181">
        <f t="shared" si="1932"/>
        <v>16206.35</v>
      </c>
      <c r="AI3004" s="180">
        <v>0</v>
      </c>
      <c r="AJ3004" s="180">
        <v>0</v>
      </c>
      <c r="AK3004" s="181">
        <f t="shared" si="1933"/>
        <v>0</v>
      </c>
      <c r="AL3004" s="180">
        <v>0</v>
      </c>
      <c r="AM3004" s="180">
        <v>0</v>
      </c>
      <c r="AN3004" s="181">
        <f t="shared" si="1934"/>
        <v>0</v>
      </c>
      <c r="AO3004" s="180">
        <v>0</v>
      </c>
      <c r="AP3004" s="180">
        <v>3638.6499999999996</v>
      </c>
      <c r="AQ3004" s="181">
        <f t="shared" si="1935"/>
        <v>3638.6499999999996</v>
      </c>
      <c r="AR3004" s="180">
        <v>0</v>
      </c>
      <c r="AS3004" s="180">
        <v>0</v>
      </c>
      <c r="AT3004" s="181">
        <f t="shared" si="1936"/>
        <v>0</v>
      </c>
      <c r="AU3004" s="180">
        <f t="shared" si="1940"/>
        <v>0</v>
      </c>
      <c r="AV3004" s="180">
        <f t="shared" si="1940"/>
        <v>0</v>
      </c>
      <c r="AW3004" s="181">
        <f t="shared" si="1937"/>
        <v>0</v>
      </c>
      <c r="AX3004" s="183">
        <f t="shared" si="1941"/>
        <v>7</v>
      </c>
      <c r="AY3004" s="183">
        <f t="shared" si="1941"/>
        <v>0</v>
      </c>
      <c r="AZ3004" s="183">
        <v>7</v>
      </c>
      <c r="BA3004" s="183">
        <v>0</v>
      </c>
      <c r="BB3004" s="183"/>
      <c r="BC3004" s="183"/>
      <c r="BD3004" s="183">
        <f t="shared" si="1942"/>
        <v>0</v>
      </c>
      <c r="BE3004" s="183">
        <f t="shared" si="1942"/>
        <v>0</v>
      </c>
    </row>
    <row r="3005" spans="2:57" ht="15.75">
      <c r="B3005" s="174">
        <v>2025</v>
      </c>
      <c r="C3005" s="174">
        <v>20</v>
      </c>
      <c r="D3005" s="175" t="s">
        <v>1860</v>
      </c>
      <c r="E3005" s="176">
        <v>20005</v>
      </c>
      <c r="F3005" s="174">
        <v>4</v>
      </c>
      <c r="G3005" s="174">
        <v>12</v>
      </c>
      <c r="H3005" s="174">
        <v>29</v>
      </c>
      <c r="I3005" s="174">
        <v>5000</v>
      </c>
      <c r="J3005" s="174">
        <v>5100</v>
      </c>
      <c r="K3005" s="174">
        <v>515</v>
      </c>
      <c r="L3005" s="177">
        <v>1517</v>
      </c>
      <c r="M3005" s="178" t="s">
        <v>1846</v>
      </c>
      <c r="N3005" s="179" t="s">
        <v>176</v>
      </c>
      <c r="O3005" s="180">
        <v>0</v>
      </c>
      <c r="P3005" s="180">
        <v>25515</v>
      </c>
      <c r="Q3005" s="181">
        <v>25515</v>
      </c>
      <c r="R3005" s="182" t="s">
        <v>98</v>
      </c>
      <c r="S3005" s="183">
        <v>9</v>
      </c>
      <c r="T3005" s="183">
        <v>0</v>
      </c>
      <c r="U3005" s="180">
        <v>0</v>
      </c>
      <c r="V3005" s="180">
        <v>0</v>
      </c>
      <c r="W3005" s="183">
        <v>0</v>
      </c>
      <c r="X3005" s="183">
        <v>0</v>
      </c>
      <c r="Y3005" s="180">
        <v>0</v>
      </c>
      <c r="Z3005" s="180">
        <v>0</v>
      </c>
      <c r="AA3005" s="183">
        <v>0</v>
      </c>
      <c r="AB3005" s="183">
        <v>0</v>
      </c>
      <c r="AC3005" s="180">
        <f t="shared" si="1939"/>
        <v>0</v>
      </c>
      <c r="AD3005" s="180">
        <f t="shared" si="1939"/>
        <v>25515</v>
      </c>
      <c r="AE3005" s="181">
        <f t="shared" si="1931"/>
        <v>25515</v>
      </c>
      <c r="AF3005" s="180">
        <v>0</v>
      </c>
      <c r="AG3005" s="180">
        <f>10418.365*2</f>
        <v>20836.73</v>
      </c>
      <c r="AH3005" s="181">
        <f t="shared" si="1932"/>
        <v>20836.73</v>
      </c>
      <c r="AI3005" s="180">
        <v>0</v>
      </c>
      <c r="AJ3005" s="180">
        <v>0</v>
      </c>
      <c r="AK3005" s="181">
        <f t="shared" si="1933"/>
        <v>0</v>
      </c>
      <c r="AL3005" s="180">
        <v>0</v>
      </c>
      <c r="AM3005" s="180">
        <v>0</v>
      </c>
      <c r="AN3005" s="181">
        <f t="shared" si="1934"/>
        <v>0</v>
      </c>
      <c r="AO3005" s="180">
        <v>0</v>
      </c>
      <c r="AP3005" s="180">
        <v>4678.2700000000004</v>
      </c>
      <c r="AQ3005" s="181">
        <f t="shared" si="1935"/>
        <v>4678.2700000000004</v>
      </c>
      <c r="AR3005" s="180">
        <v>0</v>
      </c>
      <c r="AS3005" s="180">
        <v>0</v>
      </c>
      <c r="AT3005" s="181">
        <f t="shared" si="1936"/>
        <v>0</v>
      </c>
      <c r="AU3005" s="180">
        <f t="shared" si="1940"/>
        <v>0</v>
      </c>
      <c r="AV3005" s="180">
        <f t="shared" si="1940"/>
        <v>0</v>
      </c>
      <c r="AW3005" s="181">
        <f t="shared" si="1937"/>
        <v>0</v>
      </c>
      <c r="AX3005" s="183">
        <f t="shared" si="1941"/>
        <v>9</v>
      </c>
      <c r="AY3005" s="183">
        <f t="shared" si="1941"/>
        <v>0</v>
      </c>
      <c r="AZ3005" s="183">
        <v>9</v>
      </c>
      <c r="BA3005" s="183">
        <v>0</v>
      </c>
      <c r="BB3005" s="183"/>
      <c r="BC3005" s="183"/>
      <c r="BD3005" s="183">
        <f t="shared" si="1942"/>
        <v>0</v>
      </c>
      <c r="BE3005" s="183">
        <f t="shared" si="1942"/>
        <v>0</v>
      </c>
    </row>
    <row r="3006" spans="2:57" ht="31.5">
      <c r="B3006" s="174">
        <v>2025</v>
      </c>
      <c r="C3006" s="174">
        <v>20</v>
      </c>
      <c r="D3006" s="175" t="s">
        <v>1955</v>
      </c>
      <c r="E3006" s="176">
        <v>20019</v>
      </c>
      <c r="F3006" s="174">
        <v>4</v>
      </c>
      <c r="G3006" s="174">
        <v>12</v>
      </c>
      <c r="H3006" s="174">
        <v>29</v>
      </c>
      <c r="I3006" s="174">
        <v>5000</v>
      </c>
      <c r="J3006" s="174">
        <v>5100</v>
      </c>
      <c r="K3006" s="174">
        <v>515</v>
      </c>
      <c r="L3006" s="177">
        <v>1517</v>
      </c>
      <c r="M3006" s="178" t="s">
        <v>1846</v>
      </c>
      <c r="N3006" s="179" t="s">
        <v>176</v>
      </c>
      <c r="O3006" s="180">
        <v>0</v>
      </c>
      <c r="P3006" s="180">
        <v>25515</v>
      </c>
      <c r="Q3006" s="181">
        <v>25515</v>
      </c>
      <c r="R3006" s="182" t="s">
        <v>98</v>
      </c>
      <c r="S3006" s="183">
        <v>9</v>
      </c>
      <c r="T3006" s="183">
        <v>0</v>
      </c>
      <c r="U3006" s="180">
        <v>0</v>
      </c>
      <c r="V3006" s="180">
        <v>0</v>
      </c>
      <c r="W3006" s="183">
        <v>0</v>
      </c>
      <c r="X3006" s="183">
        <v>0</v>
      </c>
      <c r="Y3006" s="180">
        <v>0</v>
      </c>
      <c r="Z3006" s="180">
        <v>0</v>
      </c>
      <c r="AA3006" s="183">
        <v>0</v>
      </c>
      <c r="AB3006" s="183">
        <v>0</v>
      </c>
      <c r="AC3006" s="180">
        <f t="shared" si="1939"/>
        <v>0</v>
      </c>
      <c r="AD3006" s="180">
        <f t="shared" si="1939"/>
        <v>25515</v>
      </c>
      <c r="AE3006" s="181">
        <f t="shared" si="1931"/>
        <v>25515</v>
      </c>
      <c r="AF3006" s="180">
        <v>0</v>
      </c>
      <c r="AG3006" s="180">
        <f>10418.365*2</f>
        <v>20836.73</v>
      </c>
      <c r="AH3006" s="181">
        <f t="shared" si="1932"/>
        <v>20836.73</v>
      </c>
      <c r="AI3006" s="180">
        <v>0</v>
      </c>
      <c r="AJ3006" s="180">
        <v>0</v>
      </c>
      <c r="AK3006" s="181">
        <f t="shared" si="1933"/>
        <v>0</v>
      </c>
      <c r="AL3006" s="180">
        <v>0</v>
      </c>
      <c r="AM3006" s="180">
        <v>0</v>
      </c>
      <c r="AN3006" s="181">
        <f t="shared" si="1934"/>
        <v>0</v>
      </c>
      <c r="AO3006" s="180">
        <v>0</v>
      </c>
      <c r="AP3006" s="180">
        <v>4678.2700000000004</v>
      </c>
      <c r="AQ3006" s="181">
        <f t="shared" si="1935"/>
        <v>4678.2700000000004</v>
      </c>
      <c r="AR3006" s="180">
        <v>0</v>
      </c>
      <c r="AS3006" s="180">
        <v>0</v>
      </c>
      <c r="AT3006" s="181">
        <f t="shared" si="1936"/>
        <v>0</v>
      </c>
      <c r="AU3006" s="180">
        <f t="shared" si="1940"/>
        <v>0</v>
      </c>
      <c r="AV3006" s="180">
        <f t="shared" si="1940"/>
        <v>0</v>
      </c>
      <c r="AW3006" s="181">
        <f t="shared" si="1937"/>
        <v>0</v>
      </c>
      <c r="AX3006" s="183">
        <f t="shared" si="1941"/>
        <v>9</v>
      </c>
      <c r="AY3006" s="183">
        <f t="shared" si="1941"/>
        <v>0</v>
      </c>
      <c r="AZ3006" s="183">
        <v>9</v>
      </c>
      <c r="BA3006" s="183">
        <v>0</v>
      </c>
      <c r="BB3006" s="183"/>
      <c r="BC3006" s="183"/>
      <c r="BD3006" s="183">
        <f t="shared" si="1942"/>
        <v>0</v>
      </c>
      <c r="BE3006" s="183">
        <f t="shared" si="1942"/>
        <v>0</v>
      </c>
    </row>
    <row r="3007" spans="2:57" ht="15.75">
      <c r="B3007" s="174">
        <v>2025</v>
      </c>
      <c r="C3007" s="174">
        <v>20</v>
      </c>
      <c r="D3007" s="175" t="s">
        <v>1956</v>
      </c>
      <c r="E3007" s="176">
        <v>20047</v>
      </c>
      <c r="F3007" s="174">
        <v>4</v>
      </c>
      <c r="G3007" s="174">
        <v>12</v>
      </c>
      <c r="H3007" s="174">
        <v>29</v>
      </c>
      <c r="I3007" s="174">
        <v>5000</v>
      </c>
      <c r="J3007" s="174">
        <v>5100</v>
      </c>
      <c r="K3007" s="174">
        <v>515</v>
      </c>
      <c r="L3007" s="177">
        <v>1517</v>
      </c>
      <c r="M3007" s="178" t="s">
        <v>1846</v>
      </c>
      <c r="N3007" s="179" t="s">
        <v>176</v>
      </c>
      <c r="O3007" s="180">
        <v>0</v>
      </c>
      <c r="P3007" s="180">
        <v>25515</v>
      </c>
      <c r="Q3007" s="181">
        <v>25515</v>
      </c>
      <c r="R3007" s="182" t="s">
        <v>98</v>
      </c>
      <c r="S3007" s="183">
        <v>9</v>
      </c>
      <c r="T3007" s="183">
        <v>0</v>
      </c>
      <c r="U3007" s="180">
        <v>0</v>
      </c>
      <c r="V3007" s="180">
        <v>0</v>
      </c>
      <c r="W3007" s="183">
        <v>0</v>
      </c>
      <c r="X3007" s="183">
        <v>0</v>
      </c>
      <c r="Y3007" s="180">
        <v>0</v>
      </c>
      <c r="Z3007" s="180">
        <v>0</v>
      </c>
      <c r="AA3007" s="183">
        <v>0</v>
      </c>
      <c r="AB3007" s="183">
        <v>0</v>
      </c>
      <c r="AC3007" s="180">
        <f t="shared" si="1939"/>
        <v>0</v>
      </c>
      <c r="AD3007" s="180">
        <f t="shared" si="1939"/>
        <v>25515</v>
      </c>
      <c r="AE3007" s="181">
        <f t="shared" si="1931"/>
        <v>25515</v>
      </c>
      <c r="AF3007" s="180">
        <v>0</v>
      </c>
      <c r="AG3007" s="180">
        <f>10418.365*2</f>
        <v>20836.73</v>
      </c>
      <c r="AH3007" s="181">
        <f t="shared" si="1932"/>
        <v>20836.73</v>
      </c>
      <c r="AI3007" s="180">
        <v>0</v>
      </c>
      <c r="AJ3007" s="180">
        <v>0</v>
      </c>
      <c r="AK3007" s="181">
        <f t="shared" si="1933"/>
        <v>0</v>
      </c>
      <c r="AL3007" s="180">
        <v>0</v>
      </c>
      <c r="AM3007" s="180">
        <v>0</v>
      </c>
      <c r="AN3007" s="181">
        <f t="shared" si="1934"/>
        <v>0</v>
      </c>
      <c r="AO3007" s="180">
        <v>0</v>
      </c>
      <c r="AP3007" s="180">
        <v>4678.2700000000004</v>
      </c>
      <c r="AQ3007" s="181">
        <f t="shared" si="1935"/>
        <v>4678.2700000000004</v>
      </c>
      <c r="AR3007" s="180">
        <v>0</v>
      </c>
      <c r="AS3007" s="180">
        <v>0</v>
      </c>
      <c r="AT3007" s="181">
        <f t="shared" si="1936"/>
        <v>0</v>
      </c>
      <c r="AU3007" s="180">
        <f t="shared" si="1940"/>
        <v>0</v>
      </c>
      <c r="AV3007" s="180">
        <f t="shared" si="1940"/>
        <v>0</v>
      </c>
      <c r="AW3007" s="181">
        <f t="shared" si="1937"/>
        <v>0</v>
      </c>
      <c r="AX3007" s="183">
        <f t="shared" si="1941"/>
        <v>9</v>
      </c>
      <c r="AY3007" s="183">
        <f t="shared" si="1941"/>
        <v>0</v>
      </c>
      <c r="AZ3007" s="183">
        <v>9</v>
      </c>
      <c r="BA3007" s="183">
        <v>0</v>
      </c>
      <c r="BB3007" s="183"/>
      <c r="BC3007" s="183"/>
      <c r="BD3007" s="183">
        <f t="shared" si="1942"/>
        <v>0</v>
      </c>
      <c r="BE3007" s="183">
        <f t="shared" si="1942"/>
        <v>0</v>
      </c>
    </row>
    <row r="3008" spans="2:57" ht="15.75">
      <c r="B3008" s="174">
        <v>2025</v>
      </c>
      <c r="C3008" s="174">
        <v>20</v>
      </c>
      <c r="D3008" s="175" t="s">
        <v>1957</v>
      </c>
      <c r="E3008" s="176">
        <v>20069</v>
      </c>
      <c r="F3008" s="174">
        <v>4</v>
      </c>
      <c r="G3008" s="174">
        <v>12</v>
      </c>
      <c r="H3008" s="174">
        <v>29</v>
      </c>
      <c r="I3008" s="174">
        <v>5000</v>
      </c>
      <c r="J3008" s="174">
        <v>5100</v>
      </c>
      <c r="K3008" s="174">
        <v>515</v>
      </c>
      <c r="L3008" s="177">
        <v>1517</v>
      </c>
      <c r="M3008" s="178" t="s">
        <v>1846</v>
      </c>
      <c r="N3008" s="179" t="s">
        <v>176</v>
      </c>
      <c r="O3008" s="180">
        <v>0</v>
      </c>
      <c r="P3008" s="180">
        <v>11340</v>
      </c>
      <c r="Q3008" s="181">
        <v>11340</v>
      </c>
      <c r="R3008" s="182" t="s">
        <v>98</v>
      </c>
      <c r="S3008" s="183">
        <v>4</v>
      </c>
      <c r="T3008" s="183">
        <v>0</v>
      </c>
      <c r="U3008" s="180">
        <v>0</v>
      </c>
      <c r="V3008" s="180">
        <v>0</v>
      </c>
      <c r="W3008" s="183">
        <v>0</v>
      </c>
      <c r="X3008" s="183">
        <v>0</v>
      </c>
      <c r="Y3008" s="180">
        <v>0</v>
      </c>
      <c r="Z3008" s="180">
        <v>0</v>
      </c>
      <c r="AA3008" s="183">
        <v>0</v>
      </c>
      <c r="AB3008" s="183">
        <v>0</v>
      </c>
      <c r="AC3008" s="180">
        <f t="shared" si="1939"/>
        <v>0</v>
      </c>
      <c r="AD3008" s="180">
        <f t="shared" si="1939"/>
        <v>11340</v>
      </c>
      <c r="AE3008" s="181">
        <f t="shared" si="1931"/>
        <v>11340</v>
      </c>
      <c r="AF3008" s="180">
        <v>0</v>
      </c>
      <c r="AG3008" s="180">
        <f t="shared" ref="AG3008:AG3015" si="1946">4630.385*2</f>
        <v>9260.77</v>
      </c>
      <c r="AH3008" s="181">
        <f t="shared" si="1932"/>
        <v>9260.77</v>
      </c>
      <c r="AI3008" s="180">
        <v>0</v>
      </c>
      <c r="AJ3008" s="180">
        <v>0</v>
      </c>
      <c r="AK3008" s="181">
        <f t="shared" si="1933"/>
        <v>0</v>
      </c>
      <c r="AL3008" s="180">
        <v>0</v>
      </c>
      <c r="AM3008" s="180">
        <v>0</v>
      </c>
      <c r="AN3008" s="181">
        <f t="shared" si="1934"/>
        <v>0</v>
      </c>
      <c r="AO3008" s="180">
        <v>0</v>
      </c>
      <c r="AP3008" s="180">
        <v>2079.2299999999996</v>
      </c>
      <c r="AQ3008" s="181">
        <f t="shared" si="1935"/>
        <v>2079.2299999999996</v>
      </c>
      <c r="AR3008" s="180">
        <v>0</v>
      </c>
      <c r="AS3008" s="180">
        <v>0</v>
      </c>
      <c r="AT3008" s="181">
        <f t="shared" si="1936"/>
        <v>0</v>
      </c>
      <c r="AU3008" s="180">
        <f t="shared" si="1940"/>
        <v>0</v>
      </c>
      <c r="AV3008" s="180">
        <f t="shared" si="1940"/>
        <v>0</v>
      </c>
      <c r="AW3008" s="181">
        <f t="shared" si="1937"/>
        <v>0</v>
      </c>
      <c r="AX3008" s="183">
        <f t="shared" si="1941"/>
        <v>4</v>
      </c>
      <c r="AY3008" s="183">
        <f t="shared" si="1941"/>
        <v>0</v>
      </c>
      <c r="AZ3008" s="183">
        <v>4</v>
      </c>
      <c r="BA3008" s="183">
        <v>0</v>
      </c>
      <c r="BB3008" s="183"/>
      <c r="BC3008" s="183"/>
      <c r="BD3008" s="183">
        <f t="shared" si="1942"/>
        <v>0</v>
      </c>
      <c r="BE3008" s="183">
        <f t="shared" si="1942"/>
        <v>0</v>
      </c>
    </row>
    <row r="3009" spans="2:57" ht="31.5">
      <c r="B3009" s="174">
        <v>2025</v>
      </c>
      <c r="C3009" s="174">
        <v>20</v>
      </c>
      <c r="D3009" s="175" t="s">
        <v>1863</v>
      </c>
      <c r="E3009" s="176">
        <v>20036</v>
      </c>
      <c r="F3009" s="174">
        <v>4</v>
      </c>
      <c r="G3009" s="174">
        <v>12</v>
      </c>
      <c r="H3009" s="174">
        <v>29</v>
      </c>
      <c r="I3009" s="174">
        <v>5000</v>
      </c>
      <c r="J3009" s="174">
        <v>5100</v>
      </c>
      <c r="K3009" s="174">
        <v>515</v>
      </c>
      <c r="L3009" s="177">
        <v>1517</v>
      </c>
      <c r="M3009" s="178" t="s">
        <v>1846</v>
      </c>
      <c r="N3009" s="179" t="s">
        <v>176</v>
      </c>
      <c r="O3009" s="180">
        <v>0</v>
      </c>
      <c r="P3009" s="180">
        <v>11340</v>
      </c>
      <c r="Q3009" s="181">
        <v>11340</v>
      </c>
      <c r="R3009" s="182" t="s">
        <v>98</v>
      </c>
      <c r="S3009" s="183">
        <v>4</v>
      </c>
      <c r="T3009" s="183">
        <v>0</v>
      </c>
      <c r="U3009" s="180">
        <v>0</v>
      </c>
      <c r="V3009" s="180">
        <v>0</v>
      </c>
      <c r="W3009" s="183">
        <v>0</v>
      </c>
      <c r="X3009" s="183">
        <v>0</v>
      </c>
      <c r="Y3009" s="180">
        <v>0</v>
      </c>
      <c r="Z3009" s="180">
        <v>0</v>
      </c>
      <c r="AA3009" s="183">
        <v>0</v>
      </c>
      <c r="AB3009" s="183">
        <v>0</v>
      </c>
      <c r="AC3009" s="180">
        <f t="shared" si="1939"/>
        <v>0</v>
      </c>
      <c r="AD3009" s="180">
        <f t="shared" si="1939"/>
        <v>11340</v>
      </c>
      <c r="AE3009" s="181">
        <f t="shared" si="1931"/>
        <v>11340</v>
      </c>
      <c r="AF3009" s="180">
        <v>0</v>
      </c>
      <c r="AG3009" s="180">
        <f t="shared" si="1946"/>
        <v>9260.77</v>
      </c>
      <c r="AH3009" s="181">
        <f t="shared" si="1932"/>
        <v>9260.77</v>
      </c>
      <c r="AI3009" s="180">
        <v>0</v>
      </c>
      <c r="AJ3009" s="180">
        <v>0</v>
      </c>
      <c r="AK3009" s="181">
        <f t="shared" si="1933"/>
        <v>0</v>
      </c>
      <c r="AL3009" s="180">
        <v>0</v>
      </c>
      <c r="AM3009" s="180">
        <v>0</v>
      </c>
      <c r="AN3009" s="181">
        <f t="shared" si="1934"/>
        <v>0</v>
      </c>
      <c r="AO3009" s="180">
        <v>0</v>
      </c>
      <c r="AP3009" s="180">
        <v>2079.2299999999996</v>
      </c>
      <c r="AQ3009" s="181">
        <f t="shared" si="1935"/>
        <v>2079.2299999999996</v>
      </c>
      <c r="AR3009" s="180">
        <v>0</v>
      </c>
      <c r="AS3009" s="180">
        <v>0</v>
      </c>
      <c r="AT3009" s="181">
        <f t="shared" si="1936"/>
        <v>0</v>
      </c>
      <c r="AU3009" s="180">
        <f t="shared" si="1940"/>
        <v>0</v>
      </c>
      <c r="AV3009" s="180">
        <f t="shared" si="1940"/>
        <v>0</v>
      </c>
      <c r="AW3009" s="181">
        <f t="shared" si="1937"/>
        <v>0</v>
      </c>
      <c r="AX3009" s="183">
        <f t="shared" si="1941"/>
        <v>4</v>
      </c>
      <c r="AY3009" s="183">
        <f t="shared" si="1941"/>
        <v>0</v>
      </c>
      <c r="AZ3009" s="183">
        <v>4</v>
      </c>
      <c r="BA3009" s="183">
        <v>0</v>
      </c>
      <c r="BB3009" s="183"/>
      <c r="BC3009" s="183"/>
      <c r="BD3009" s="183">
        <f t="shared" si="1942"/>
        <v>0</v>
      </c>
      <c r="BE3009" s="183">
        <f t="shared" si="1942"/>
        <v>0</v>
      </c>
    </row>
    <row r="3010" spans="2:57" ht="15.75">
      <c r="B3010" s="174">
        <v>2025</v>
      </c>
      <c r="C3010" s="174">
        <v>20</v>
      </c>
      <c r="D3010" s="175" t="s">
        <v>1866</v>
      </c>
      <c r="E3010" s="176">
        <v>20083</v>
      </c>
      <c r="F3010" s="174">
        <v>4</v>
      </c>
      <c r="G3010" s="174">
        <v>12</v>
      </c>
      <c r="H3010" s="174">
        <v>29</v>
      </c>
      <c r="I3010" s="174">
        <v>5000</v>
      </c>
      <c r="J3010" s="174">
        <v>5100</v>
      </c>
      <c r="K3010" s="174">
        <v>515</v>
      </c>
      <c r="L3010" s="177">
        <v>1517</v>
      </c>
      <c r="M3010" s="178" t="s">
        <v>1846</v>
      </c>
      <c r="N3010" s="179" t="s">
        <v>176</v>
      </c>
      <c r="O3010" s="180">
        <v>0</v>
      </c>
      <c r="P3010" s="180">
        <v>11340</v>
      </c>
      <c r="Q3010" s="181">
        <v>11340</v>
      </c>
      <c r="R3010" s="182" t="s">
        <v>98</v>
      </c>
      <c r="S3010" s="183">
        <v>4</v>
      </c>
      <c r="T3010" s="183">
        <v>0</v>
      </c>
      <c r="U3010" s="180">
        <v>0</v>
      </c>
      <c r="V3010" s="180">
        <v>0</v>
      </c>
      <c r="W3010" s="183">
        <v>0</v>
      </c>
      <c r="X3010" s="183">
        <v>0</v>
      </c>
      <c r="Y3010" s="180">
        <v>0</v>
      </c>
      <c r="Z3010" s="180">
        <v>0</v>
      </c>
      <c r="AA3010" s="183">
        <v>0</v>
      </c>
      <c r="AB3010" s="183">
        <v>0</v>
      </c>
      <c r="AC3010" s="180">
        <f t="shared" si="1939"/>
        <v>0</v>
      </c>
      <c r="AD3010" s="180">
        <f t="shared" si="1939"/>
        <v>11340</v>
      </c>
      <c r="AE3010" s="181">
        <f t="shared" si="1931"/>
        <v>11340</v>
      </c>
      <c r="AF3010" s="180">
        <v>0</v>
      </c>
      <c r="AG3010" s="180">
        <f t="shared" si="1946"/>
        <v>9260.77</v>
      </c>
      <c r="AH3010" s="181">
        <f t="shared" si="1932"/>
        <v>9260.77</v>
      </c>
      <c r="AI3010" s="180">
        <v>0</v>
      </c>
      <c r="AJ3010" s="180">
        <v>0</v>
      </c>
      <c r="AK3010" s="181">
        <f t="shared" si="1933"/>
        <v>0</v>
      </c>
      <c r="AL3010" s="180">
        <v>0</v>
      </c>
      <c r="AM3010" s="180">
        <v>0</v>
      </c>
      <c r="AN3010" s="181">
        <f t="shared" si="1934"/>
        <v>0</v>
      </c>
      <c r="AO3010" s="180">
        <v>0</v>
      </c>
      <c r="AP3010" s="180">
        <v>2079.2299999999996</v>
      </c>
      <c r="AQ3010" s="181">
        <f t="shared" si="1935"/>
        <v>2079.2299999999996</v>
      </c>
      <c r="AR3010" s="180">
        <v>0</v>
      </c>
      <c r="AS3010" s="180">
        <v>0</v>
      </c>
      <c r="AT3010" s="181">
        <f t="shared" si="1936"/>
        <v>0</v>
      </c>
      <c r="AU3010" s="180">
        <f t="shared" si="1940"/>
        <v>0</v>
      </c>
      <c r="AV3010" s="180">
        <f t="shared" si="1940"/>
        <v>0</v>
      </c>
      <c r="AW3010" s="181">
        <f t="shared" si="1937"/>
        <v>0</v>
      </c>
      <c r="AX3010" s="183">
        <f t="shared" si="1941"/>
        <v>4</v>
      </c>
      <c r="AY3010" s="183">
        <f t="shared" si="1941"/>
        <v>0</v>
      </c>
      <c r="AZ3010" s="183">
        <v>4</v>
      </c>
      <c r="BA3010" s="183">
        <v>0</v>
      </c>
      <c r="BB3010" s="183"/>
      <c r="BC3010" s="183"/>
      <c r="BD3010" s="183">
        <f t="shared" si="1942"/>
        <v>0</v>
      </c>
      <c r="BE3010" s="183">
        <f t="shared" si="1942"/>
        <v>0</v>
      </c>
    </row>
    <row r="3011" spans="2:57" ht="15.75">
      <c r="B3011" s="174">
        <v>2025</v>
      </c>
      <c r="C3011" s="174">
        <v>20</v>
      </c>
      <c r="D3011" s="175" t="s">
        <v>1958</v>
      </c>
      <c r="E3011" s="176">
        <v>20089</v>
      </c>
      <c r="F3011" s="174">
        <v>4</v>
      </c>
      <c r="G3011" s="174">
        <v>12</v>
      </c>
      <c r="H3011" s="174">
        <v>29</v>
      </c>
      <c r="I3011" s="174">
        <v>5000</v>
      </c>
      <c r="J3011" s="174">
        <v>5100</v>
      </c>
      <c r="K3011" s="174">
        <v>515</v>
      </c>
      <c r="L3011" s="177">
        <v>1517</v>
      </c>
      <c r="M3011" s="178" t="s">
        <v>1846</v>
      </c>
      <c r="N3011" s="179" t="s">
        <v>176</v>
      </c>
      <c r="O3011" s="180">
        <v>0</v>
      </c>
      <c r="P3011" s="180">
        <v>11340</v>
      </c>
      <c r="Q3011" s="181">
        <v>11340</v>
      </c>
      <c r="R3011" s="182" t="s">
        <v>98</v>
      </c>
      <c r="S3011" s="183">
        <v>4</v>
      </c>
      <c r="T3011" s="183">
        <v>0</v>
      </c>
      <c r="U3011" s="180">
        <v>0</v>
      </c>
      <c r="V3011" s="180">
        <v>0</v>
      </c>
      <c r="W3011" s="183">
        <v>0</v>
      </c>
      <c r="X3011" s="183">
        <v>0</v>
      </c>
      <c r="Y3011" s="180">
        <v>0</v>
      </c>
      <c r="Z3011" s="180">
        <v>0</v>
      </c>
      <c r="AA3011" s="183">
        <v>0</v>
      </c>
      <c r="AB3011" s="183">
        <v>0</v>
      </c>
      <c r="AC3011" s="180">
        <f t="shared" si="1939"/>
        <v>0</v>
      </c>
      <c r="AD3011" s="180">
        <f t="shared" si="1939"/>
        <v>11340</v>
      </c>
      <c r="AE3011" s="181">
        <f t="shared" si="1931"/>
        <v>11340</v>
      </c>
      <c r="AF3011" s="180">
        <v>0</v>
      </c>
      <c r="AG3011" s="180">
        <f t="shared" si="1946"/>
        <v>9260.77</v>
      </c>
      <c r="AH3011" s="181">
        <f t="shared" si="1932"/>
        <v>9260.77</v>
      </c>
      <c r="AI3011" s="180">
        <v>0</v>
      </c>
      <c r="AJ3011" s="180">
        <v>0</v>
      </c>
      <c r="AK3011" s="181">
        <f t="shared" si="1933"/>
        <v>0</v>
      </c>
      <c r="AL3011" s="180">
        <v>0</v>
      </c>
      <c r="AM3011" s="180">
        <v>0</v>
      </c>
      <c r="AN3011" s="181">
        <f t="shared" si="1934"/>
        <v>0</v>
      </c>
      <c r="AO3011" s="180">
        <v>0</v>
      </c>
      <c r="AP3011" s="180">
        <v>2079.2299999999996</v>
      </c>
      <c r="AQ3011" s="181">
        <f t="shared" si="1935"/>
        <v>2079.2299999999996</v>
      </c>
      <c r="AR3011" s="180">
        <v>0</v>
      </c>
      <c r="AS3011" s="180">
        <v>0</v>
      </c>
      <c r="AT3011" s="181">
        <f t="shared" si="1936"/>
        <v>0</v>
      </c>
      <c r="AU3011" s="180">
        <f t="shared" si="1940"/>
        <v>0</v>
      </c>
      <c r="AV3011" s="180">
        <f t="shared" si="1940"/>
        <v>0</v>
      </c>
      <c r="AW3011" s="181">
        <f t="shared" si="1937"/>
        <v>0</v>
      </c>
      <c r="AX3011" s="183">
        <f t="shared" si="1941"/>
        <v>4</v>
      </c>
      <c r="AY3011" s="183">
        <f t="shared" si="1941"/>
        <v>0</v>
      </c>
      <c r="AZ3011" s="183">
        <v>4</v>
      </c>
      <c r="BA3011" s="183">
        <v>0</v>
      </c>
      <c r="BB3011" s="183"/>
      <c r="BC3011" s="183"/>
      <c r="BD3011" s="183">
        <f t="shared" si="1942"/>
        <v>0</v>
      </c>
      <c r="BE3011" s="183">
        <f t="shared" si="1942"/>
        <v>0</v>
      </c>
    </row>
    <row r="3012" spans="2:57" ht="31.5">
      <c r="B3012" s="174">
        <v>2025</v>
      </c>
      <c r="C3012" s="174">
        <v>20</v>
      </c>
      <c r="D3012" s="175" t="s">
        <v>1959</v>
      </c>
      <c r="E3012" s="176">
        <v>20034</v>
      </c>
      <c r="F3012" s="174">
        <v>4</v>
      </c>
      <c r="G3012" s="174">
        <v>12</v>
      </c>
      <c r="H3012" s="174">
        <v>29</v>
      </c>
      <c r="I3012" s="174">
        <v>5000</v>
      </c>
      <c r="J3012" s="174">
        <v>5100</v>
      </c>
      <c r="K3012" s="174">
        <v>515</v>
      </c>
      <c r="L3012" s="177">
        <v>1517</v>
      </c>
      <c r="M3012" s="178" t="s">
        <v>1846</v>
      </c>
      <c r="N3012" s="179" t="s">
        <v>176</v>
      </c>
      <c r="O3012" s="180">
        <v>0</v>
      </c>
      <c r="P3012" s="180">
        <v>11340</v>
      </c>
      <c r="Q3012" s="181">
        <v>11340</v>
      </c>
      <c r="R3012" s="182" t="s">
        <v>98</v>
      </c>
      <c r="S3012" s="183">
        <v>4</v>
      </c>
      <c r="T3012" s="183">
        <v>0</v>
      </c>
      <c r="U3012" s="180">
        <v>0</v>
      </c>
      <c r="V3012" s="180">
        <v>0</v>
      </c>
      <c r="W3012" s="183">
        <v>0</v>
      </c>
      <c r="X3012" s="183">
        <v>0</v>
      </c>
      <c r="Y3012" s="180">
        <v>0</v>
      </c>
      <c r="Z3012" s="180">
        <v>0</v>
      </c>
      <c r="AA3012" s="183">
        <v>0</v>
      </c>
      <c r="AB3012" s="183">
        <v>0</v>
      </c>
      <c r="AC3012" s="180">
        <f t="shared" si="1939"/>
        <v>0</v>
      </c>
      <c r="AD3012" s="180">
        <f t="shared" si="1939"/>
        <v>11340</v>
      </c>
      <c r="AE3012" s="181">
        <f t="shared" si="1931"/>
        <v>11340</v>
      </c>
      <c r="AF3012" s="180">
        <v>0</v>
      </c>
      <c r="AG3012" s="180">
        <f t="shared" si="1946"/>
        <v>9260.77</v>
      </c>
      <c r="AH3012" s="181">
        <f t="shared" si="1932"/>
        <v>9260.77</v>
      </c>
      <c r="AI3012" s="180">
        <v>0</v>
      </c>
      <c r="AJ3012" s="180">
        <v>0</v>
      </c>
      <c r="AK3012" s="181">
        <f t="shared" si="1933"/>
        <v>0</v>
      </c>
      <c r="AL3012" s="180">
        <v>0</v>
      </c>
      <c r="AM3012" s="180">
        <v>0</v>
      </c>
      <c r="AN3012" s="181">
        <f t="shared" si="1934"/>
        <v>0</v>
      </c>
      <c r="AO3012" s="180">
        <v>0</v>
      </c>
      <c r="AP3012" s="180">
        <v>2079.2299999999996</v>
      </c>
      <c r="AQ3012" s="181">
        <f t="shared" si="1935"/>
        <v>2079.2299999999996</v>
      </c>
      <c r="AR3012" s="180">
        <v>0</v>
      </c>
      <c r="AS3012" s="180">
        <v>0</v>
      </c>
      <c r="AT3012" s="181">
        <f t="shared" si="1936"/>
        <v>0</v>
      </c>
      <c r="AU3012" s="180">
        <f t="shared" si="1940"/>
        <v>0</v>
      </c>
      <c r="AV3012" s="180">
        <f t="shared" si="1940"/>
        <v>0</v>
      </c>
      <c r="AW3012" s="181">
        <f t="shared" si="1937"/>
        <v>0</v>
      </c>
      <c r="AX3012" s="183">
        <f t="shared" si="1941"/>
        <v>4</v>
      </c>
      <c r="AY3012" s="183">
        <f t="shared" si="1941"/>
        <v>0</v>
      </c>
      <c r="AZ3012" s="183">
        <v>4</v>
      </c>
      <c r="BA3012" s="183">
        <v>0</v>
      </c>
      <c r="BB3012" s="183"/>
      <c r="BC3012" s="183"/>
      <c r="BD3012" s="183">
        <f t="shared" si="1942"/>
        <v>0</v>
      </c>
      <c r="BE3012" s="183">
        <f t="shared" si="1942"/>
        <v>0</v>
      </c>
    </row>
    <row r="3013" spans="2:57" ht="15.75">
      <c r="B3013" s="174">
        <v>2025</v>
      </c>
      <c r="C3013" s="174">
        <v>20</v>
      </c>
      <c r="D3013" s="175" t="s">
        <v>1960</v>
      </c>
      <c r="E3013" s="176">
        <v>20090</v>
      </c>
      <c r="F3013" s="174">
        <v>4</v>
      </c>
      <c r="G3013" s="174">
        <v>12</v>
      </c>
      <c r="H3013" s="174">
        <v>29</v>
      </c>
      <c r="I3013" s="174">
        <v>5000</v>
      </c>
      <c r="J3013" s="174">
        <v>5100</v>
      </c>
      <c r="K3013" s="174">
        <v>515</v>
      </c>
      <c r="L3013" s="177">
        <v>1517</v>
      </c>
      <c r="M3013" s="178" t="s">
        <v>1846</v>
      </c>
      <c r="N3013" s="179" t="s">
        <v>176</v>
      </c>
      <c r="O3013" s="180">
        <v>0</v>
      </c>
      <c r="P3013" s="180">
        <v>11340</v>
      </c>
      <c r="Q3013" s="181">
        <v>11340</v>
      </c>
      <c r="R3013" s="182" t="s">
        <v>98</v>
      </c>
      <c r="S3013" s="183">
        <v>4</v>
      </c>
      <c r="T3013" s="183">
        <v>0</v>
      </c>
      <c r="U3013" s="180">
        <v>0</v>
      </c>
      <c r="V3013" s="180">
        <v>0</v>
      </c>
      <c r="W3013" s="183">
        <v>0</v>
      </c>
      <c r="X3013" s="183">
        <v>0</v>
      </c>
      <c r="Y3013" s="180">
        <v>0</v>
      </c>
      <c r="Z3013" s="180">
        <v>0</v>
      </c>
      <c r="AA3013" s="183">
        <v>0</v>
      </c>
      <c r="AB3013" s="183">
        <v>0</v>
      </c>
      <c r="AC3013" s="180">
        <f t="shared" si="1939"/>
        <v>0</v>
      </c>
      <c r="AD3013" s="180">
        <f t="shared" si="1939"/>
        <v>11340</v>
      </c>
      <c r="AE3013" s="181">
        <f t="shared" si="1931"/>
        <v>11340</v>
      </c>
      <c r="AF3013" s="180">
        <v>0</v>
      </c>
      <c r="AG3013" s="180">
        <f t="shared" si="1946"/>
        <v>9260.77</v>
      </c>
      <c r="AH3013" s="181">
        <f t="shared" si="1932"/>
        <v>9260.77</v>
      </c>
      <c r="AI3013" s="180">
        <v>0</v>
      </c>
      <c r="AJ3013" s="180">
        <v>0</v>
      </c>
      <c r="AK3013" s="181">
        <f t="shared" si="1933"/>
        <v>0</v>
      </c>
      <c r="AL3013" s="180">
        <v>0</v>
      </c>
      <c r="AM3013" s="180">
        <v>0</v>
      </c>
      <c r="AN3013" s="181">
        <f t="shared" si="1934"/>
        <v>0</v>
      </c>
      <c r="AO3013" s="180">
        <v>0</v>
      </c>
      <c r="AP3013" s="180">
        <v>2079.2299999999996</v>
      </c>
      <c r="AQ3013" s="181">
        <f t="shared" si="1935"/>
        <v>2079.2299999999996</v>
      </c>
      <c r="AR3013" s="180">
        <v>0</v>
      </c>
      <c r="AS3013" s="180">
        <v>0</v>
      </c>
      <c r="AT3013" s="181">
        <f t="shared" si="1936"/>
        <v>0</v>
      </c>
      <c r="AU3013" s="180">
        <f t="shared" si="1940"/>
        <v>0</v>
      </c>
      <c r="AV3013" s="180">
        <f t="shared" si="1940"/>
        <v>0</v>
      </c>
      <c r="AW3013" s="181">
        <f t="shared" si="1937"/>
        <v>0</v>
      </c>
      <c r="AX3013" s="183">
        <f t="shared" si="1941"/>
        <v>4</v>
      </c>
      <c r="AY3013" s="183">
        <f t="shared" si="1941"/>
        <v>0</v>
      </c>
      <c r="AZ3013" s="183">
        <v>4</v>
      </c>
      <c r="BA3013" s="183">
        <v>0</v>
      </c>
      <c r="BB3013" s="183"/>
      <c r="BC3013" s="183"/>
      <c r="BD3013" s="183">
        <f t="shared" si="1942"/>
        <v>0</v>
      </c>
      <c r="BE3013" s="183">
        <f t="shared" si="1942"/>
        <v>0</v>
      </c>
    </row>
    <row r="3014" spans="2:57" ht="31.5">
      <c r="B3014" s="174">
        <v>2025</v>
      </c>
      <c r="C3014" s="174">
        <v>20</v>
      </c>
      <c r="D3014" s="175" t="s">
        <v>1961</v>
      </c>
      <c r="E3014" s="176">
        <v>20082</v>
      </c>
      <c r="F3014" s="174">
        <v>4</v>
      </c>
      <c r="G3014" s="174">
        <v>12</v>
      </c>
      <c r="H3014" s="174">
        <v>29</v>
      </c>
      <c r="I3014" s="174">
        <v>5000</v>
      </c>
      <c r="J3014" s="174">
        <v>5100</v>
      </c>
      <c r="K3014" s="174">
        <v>515</v>
      </c>
      <c r="L3014" s="177">
        <v>1517</v>
      </c>
      <c r="M3014" s="178" t="s">
        <v>1846</v>
      </c>
      <c r="N3014" s="179" t="s">
        <v>176</v>
      </c>
      <c r="O3014" s="180">
        <v>0</v>
      </c>
      <c r="P3014" s="180">
        <v>11340</v>
      </c>
      <c r="Q3014" s="181">
        <v>11340</v>
      </c>
      <c r="R3014" s="182" t="s">
        <v>98</v>
      </c>
      <c r="S3014" s="183">
        <v>4</v>
      </c>
      <c r="T3014" s="183">
        <v>0</v>
      </c>
      <c r="U3014" s="180">
        <v>0</v>
      </c>
      <c r="V3014" s="180">
        <v>0</v>
      </c>
      <c r="W3014" s="183">
        <v>0</v>
      </c>
      <c r="X3014" s="183">
        <v>0</v>
      </c>
      <c r="Y3014" s="180">
        <v>0</v>
      </c>
      <c r="Z3014" s="180">
        <v>0</v>
      </c>
      <c r="AA3014" s="183">
        <v>0</v>
      </c>
      <c r="AB3014" s="183">
        <v>0</v>
      </c>
      <c r="AC3014" s="180">
        <f t="shared" si="1939"/>
        <v>0</v>
      </c>
      <c r="AD3014" s="180">
        <f t="shared" si="1939"/>
        <v>11340</v>
      </c>
      <c r="AE3014" s="181">
        <f t="shared" si="1931"/>
        <v>11340</v>
      </c>
      <c r="AF3014" s="180">
        <v>0</v>
      </c>
      <c r="AG3014" s="180">
        <f t="shared" si="1946"/>
        <v>9260.77</v>
      </c>
      <c r="AH3014" s="181">
        <f t="shared" si="1932"/>
        <v>9260.77</v>
      </c>
      <c r="AI3014" s="180">
        <v>0</v>
      </c>
      <c r="AJ3014" s="180">
        <v>0</v>
      </c>
      <c r="AK3014" s="181">
        <f t="shared" si="1933"/>
        <v>0</v>
      </c>
      <c r="AL3014" s="180">
        <v>0</v>
      </c>
      <c r="AM3014" s="180">
        <v>0</v>
      </c>
      <c r="AN3014" s="181">
        <f t="shared" si="1934"/>
        <v>0</v>
      </c>
      <c r="AO3014" s="180">
        <v>0</v>
      </c>
      <c r="AP3014" s="180">
        <v>2079.2299999999996</v>
      </c>
      <c r="AQ3014" s="181">
        <f t="shared" si="1935"/>
        <v>2079.2299999999996</v>
      </c>
      <c r="AR3014" s="180">
        <v>0</v>
      </c>
      <c r="AS3014" s="180">
        <v>0</v>
      </c>
      <c r="AT3014" s="181">
        <f t="shared" si="1936"/>
        <v>0</v>
      </c>
      <c r="AU3014" s="180">
        <f t="shared" si="1940"/>
        <v>0</v>
      </c>
      <c r="AV3014" s="180">
        <f t="shared" si="1940"/>
        <v>0</v>
      </c>
      <c r="AW3014" s="181">
        <f t="shared" si="1937"/>
        <v>0</v>
      </c>
      <c r="AX3014" s="183">
        <f t="shared" si="1941"/>
        <v>4</v>
      </c>
      <c r="AY3014" s="183">
        <f t="shared" si="1941"/>
        <v>0</v>
      </c>
      <c r="AZ3014" s="183">
        <v>4</v>
      </c>
      <c r="BA3014" s="183">
        <v>0</v>
      </c>
      <c r="BB3014" s="183"/>
      <c r="BC3014" s="183"/>
      <c r="BD3014" s="183">
        <f t="shared" si="1942"/>
        <v>0</v>
      </c>
      <c r="BE3014" s="183">
        <f t="shared" si="1942"/>
        <v>0</v>
      </c>
    </row>
    <row r="3015" spans="2:57" ht="15.75">
      <c r="B3015" s="174">
        <v>2025</v>
      </c>
      <c r="C3015" s="174">
        <v>20</v>
      </c>
      <c r="D3015" s="175" t="s">
        <v>1962</v>
      </c>
      <c r="E3015" s="176">
        <v>20021</v>
      </c>
      <c r="F3015" s="174">
        <v>4</v>
      </c>
      <c r="G3015" s="174">
        <v>12</v>
      </c>
      <c r="H3015" s="174">
        <v>29</v>
      </c>
      <c r="I3015" s="174">
        <v>5000</v>
      </c>
      <c r="J3015" s="174">
        <v>5100</v>
      </c>
      <c r="K3015" s="174">
        <v>515</v>
      </c>
      <c r="L3015" s="177">
        <v>1517</v>
      </c>
      <c r="M3015" s="178" t="s">
        <v>1846</v>
      </c>
      <c r="N3015" s="179" t="s">
        <v>176</v>
      </c>
      <c r="O3015" s="180">
        <v>0</v>
      </c>
      <c r="P3015" s="180">
        <v>11340</v>
      </c>
      <c r="Q3015" s="181">
        <v>11340</v>
      </c>
      <c r="R3015" s="182" t="s">
        <v>98</v>
      </c>
      <c r="S3015" s="183">
        <v>4</v>
      </c>
      <c r="T3015" s="183">
        <v>0</v>
      </c>
      <c r="U3015" s="180">
        <v>0</v>
      </c>
      <c r="V3015" s="180">
        <v>0</v>
      </c>
      <c r="W3015" s="183">
        <v>0</v>
      </c>
      <c r="X3015" s="183">
        <v>0</v>
      </c>
      <c r="Y3015" s="180">
        <v>0</v>
      </c>
      <c r="Z3015" s="180">
        <v>0</v>
      </c>
      <c r="AA3015" s="183">
        <v>0</v>
      </c>
      <c r="AB3015" s="183">
        <v>0</v>
      </c>
      <c r="AC3015" s="180">
        <f t="shared" si="1939"/>
        <v>0</v>
      </c>
      <c r="AD3015" s="180">
        <f t="shared" si="1939"/>
        <v>11340</v>
      </c>
      <c r="AE3015" s="181">
        <f t="shared" si="1931"/>
        <v>11340</v>
      </c>
      <c r="AF3015" s="180">
        <v>0</v>
      </c>
      <c r="AG3015" s="180">
        <f t="shared" si="1946"/>
        <v>9260.77</v>
      </c>
      <c r="AH3015" s="181">
        <f t="shared" si="1932"/>
        <v>9260.77</v>
      </c>
      <c r="AI3015" s="180">
        <v>0</v>
      </c>
      <c r="AJ3015" s="180">
        <v>0</v>
      </c>
      <c r="AK3015" s="181">
        <f t="shared" si="1933"/>
        <v>0</v>
      </c>
      <c r="AL3015" s="180">
        <v>0</v>
      </c>
      <c r="AM3015" s="180">
        <v>0</v>
      </c>
      <c r="AN3015" s="181">
        <f t="shared" si="1934"/>
        <v>0</v>
      </c>
      <c r="AO3015" s="180">
        <v>0</v>
      </c>
      <c r="AP3015" s="180">
        <v>2079.2299999999996</v>
      </c>
      <c r="AQ3015" s="181">
        <f t="shared" si="1935"/>
        <v>2079.2299999999996</v>
      </c>
      <c r="AR3015" s="180">
        <v>0</v>
      </c>
      <c r="AS3015" s="180">
        <v>0</v>
      </c>
      <c r="AT3015" s="181">
        <f t="shared" si="1936"/>
        <v>0</v>
      </c>
      <c r="AU3015" s="180">
        <f t="shared" si="1940"/>
        <v>0</v>
      </c>
      <c r="AV3015" s="180">
        <f t="shared" si="1940"/>
        <v>0</v>
      </c>
      <c r="AW3015" s="181">
        <f t="shared" si="1937"/>
        <v>0</v>
      </c>
      <c r="AX3015" s="183">
        <f t="shared" si="1941"/>
        <v>4</v>
      </c>
      <c r="AY3015" s="183">
        <f t="shared" si="1941"/>
        <v>0</v>
      </c>
      <c r="AZ3015" s="183">
        <v>4</v>
      </c>
      <c r="BA3015" s="183">
        <v>0</v>
      </c>
      <c r="BB3015" s="183"/>
      <c r="BC3015" s="183"/>
      <c r="BD3015" s="183">
        <f t="shared" si="1942"/>
        <v>0</v>
      </c>
      <c r="BE3015" s="183">
        <f t="shared" si="1942"/>
        <v>0</v>
      </c>
    </row>
    <row r="3016" spans="2:57" ht="31.5">
      <c r="B3016" s="174">
        <v>2025</v>
      </c>
      <c r="C3016" s="174">
        <v>20</v>
      </c>
      <c r="D3016" s="175" t="s">
        <v>1954</v>
      </c>
      <c r="E3016" s="176">
        <v>20084</v>
      </c>
      <c r="F3016" s="174">
        <v>4</v>
      </c>
      <c r="G3016" s="174">
        <v>12</v>
      </c>
      <c r="H3016" s="174">
        <v>29</v>
      </c>
      <c r="I3016" s="174">
        <v>5000</v>
      </c>
      <c r="J3016" s="174">
        <v>5100</v>
      </c>
      <c r="K3016" s="174">
        <v>515</v>
      </c>
      <c r="L3016" s="177">
        <v>1552</v>
      </c>
      <c r="M3016" s="178" t="s">
        <v>1846</v>
      </c>
      <c r="N3016" s="179" t="s">
        <v>1510</v>
      </c>
      <c r="O3016" s="180">
        <v>0</v>
      </c>
      <c r="P3016" s="180">
        <v>60000</v>
      </c>
      <c r="Q3016" s="181">
        <v>60000</v>
      </c>
      <c r="R3016" s="182" t="s">
        <v>98</v>
      </c>
      <c r="S3016" s="183">
        <v>1</v>
      </c>
      <c r="T3016" s="183">
        <v>0</v>
      </c>
      <c r="U3016" s="180">
        <v>0</v>
      </c>
      <c r="V3016" s="180">
        <v>0</v>
      </c>
      <c r="W3016" s="183">
        <v>0</v>
      </c>
      <c r="X3016" s="183">
        <v>0</v>
      </c>
      <c r="Y3016" s="180">
        <v>0</v>
      </c>
      <c r="Z3016" s="180">
        <v>0</v>
      </c>
      <c r="AA3016" s="183">
        <v>0</v>
      </c>
      <c r="AB3016" s="183">
        <v>0</v>
      </c>
      <c r="AC3016" s="180">
        <f t="shared" si="1939"/>
        <v>0</v>
      </c>
      <c r="AD3016" s="180">
        <f t="shared" si="1939"/>
        <v>60000</v>
      </c>
      <c r="AE3016" s="181">
        <f t="shared" si="1931"/>
        <v>60000</v>
      </c>
      <c r="AF3016" s="180">
        <v>0</v>
      </c>
      <c r="AG3016" s="180">
        <f t="shared" ref="AG3016:AG3026" si="1947">30000*2</f>
        <v>60000</v>
      </c>
      <c r="AH3016" s="181">
        <f t="shared" si="1932"/>
        <v>60000</v>
      </c>
      <c r="AI3016" s="180">
        <v>0</v>
      </c>
      <c r="AJ3016" s="180">
        <v>0</v>
      </c>
      <c r="AK3016" s="181">
        <f t="shared" si="1933"/>
        <v>0</v>
      </c>
      <c r="AL3016" s="180">
        <v>0</v>
      </c>
      <c r="AM3016" s="180">
        <v>0</v>
      </c>
      <c r="AN3016" s="181">
        <f t="shared" si="1934"/>
        <v>0</v>
      </c>
      <c r="AO3016" s="180">
        <v>0</v>
      </c>
      <c r="AP3016" s="180">
        <v>0</v>
      </c>
      <c r="AQ3016" s="181">
        <f t="shared" si="1935"/>
        <v>0</v>
      </c>
      <c r="AR3016" s="180">
        <v>0</v>
      </c>
      <c r="AS3016" s="180">
        <v>0</v>
      </c>
      <c r="AT3016" s="181">
        <f t="shared" si="1936"/>
        <v>0</v>
      </c>
      <c r="AU3016" s="180">
        <f t="shared" si="1940"/>
        <v>0</v>
      </c>
      <c r="AV3016" s="180">
        <f t="shared" si="1940"/>
        <v>0</v>
      </c>
      <c r="AW3016" s="181">
        <f t="shared" si="1937"/>
        <v>0</v>
      </c>
      <c r="AX3016" s="183">
        <v>1</v>
      </c>
      <c r="AY3016" s="183">
        <v>1</v>
      </c>
      <c r="AZ3016" s="183">
        <v>1</v>
      </c>
      <c r="BA3016" s="183">
        <v>1</v>
      </c>
      <c r="BB3016" s="183"/>
      <c r="BC3016" s="183"/>
      <c r="BD3016" s="183">
        <f t="shared" si="1942"/>
        <v>0</v>
      </c>
      <c r="BE3016" s="183">
        <f t="shared" si="1942"/>
        <v>0</v>
      </c>
    </row>
    <row r="3017" spans="2:57" ht="15.75">
      <c r="B3017" s="174">
        <v>2025</v>
      </c>
      <c r="C3017" s="174">
        <v>20</v>
      </c>
      <c r="D3017" s="175" t="s">
        <v>1860</v>
      </c>
      <c r="E3017" s="176">
        <v>20005</v>
      </c>
      <c r="F3017" s="174">
        <v>4</v>
      </c>
      <c r="G3017" s="174">
        <v>12</v>
      </c>
      <c r="H3017" s="174">
        <v>29</v>
      </c>
      <c r="I3017" s="174">
        <v>5000</v>
      </c>
      <c r="J3017" s="174">
        <v>5100</v>
      </c>
      <c r="K3017" s="174">
        <v>515</v>
      </c>
      <c r="L3017" s="177">
        <v>1552</v>
      </c>
      <c r="M3017" s="178" t="s">
        <v>1846</v>
      </c>
      <c r="N3017" s="179" t="s">
        <v>1510</v>
      </c>
      <c r="O3017" s="180">
        <v>0</v>
      </c>
      <c r="P3017" s="180">
        <v>60000</v>
      </c>
      <c r="Q3017" s="181">
        <v>60000</v>
      </c>
      <c r="R3017" s="182" t="s">
        <v>98</v>
      </c>
      <c r="S3017" s="183">
        <v>1</v>
      </c>
      <c r="T3017" s="183">
        <v>0</v>
      </c>
      <c r="U3017" s="180">
        <v>0</v>
      </c>
      <c r="V3017" s="180">
        <v>0</v>
      </c>
      <c r="W3017" s="183">
        <v>0</v>
      </c>
      <c r="X3017" s="183">
        <v>0</v>
      </c>
      <c r="Y3017" s="180">
        <v>0</v>
      </c>
      <c r="Z3017" s="180">
        <v>0</v>
      </c>
      <c r="AA3017" s="183">
        <v>0</v>
      </c>
      <c r="AB3017" s="183">
        <v>0</v>
      </c>
      <c r="AC3017" s="180">
        <f t="shared" si="1939"/>
        <v>0</v>
      </c>
      <c r="AD3017" s="180">
        <f t="shared" si="1939"/>
        <v>60000</v>
      </c>
      <c r="AE3017" s="181">
        <f t="shared" si="1931"/>
        <v>60000</v>
      </c>
      <c r="AF3017" s="180">
        <v>0</v>
      </c>
      <c r="AG3017" s="180">
        <f t="shared" si="1947"/>
        <v>60000</v>
      </c>
      <c r="AH3017" s="181">
        <f t="shared" si="1932"/>
        <v>60000</v>
      </c>
      <c r="AI3017" s="180">
        <v>0</v>
      </c>
      <c r="AJ3017" s="180">
        <v>0</v>
      </c>
      <c r="AK3017" s="181">
        <f t="shared" si="1933"/>
        <v>0</v>
      </c>
      <c r="AL3017" s="180">
        <v>0</v>
      </c>
      <c r="AM3017" s="180">
        <v>0</v>
      </c>
      <c r="AN3017" s="181">
        <f t="shared" si="1934"/>
        <v>0</v>
      </c>
      <c r="AO3017" s="180">
        <v>0</v>
      </c>
      <c r="AP3017" s="180">
        <v>0</v>
      </c>
      <c r="AQ3017" s="181">
        <f t="shared" si="1935"/>
        <v>0</v>
      </c>
      <c r="AR3017" s="180">
        <v>0</v>
      </c>
      <c r="AS3017" s="180">
        <v>0</v>
      </c>
      <c r="AT3017" s="181">
        <f t="shared" si="1936"/>
        <v>0</v>
      </c>
      <c r="AU3017" s="180">
        <f t="shared" si="1940"/>
        <v>0</v>
      </c>
      <c r="AV3017" s="180">
        <f t="shared" si="1940"/>
        <v>0</v>
      </c>
      <c r="AW3017" s="181">
        <f t="shared" si="1937"/>
        <v>0</v>
      </c>
      <c r="AX3017" s="183">
        <f t="shared" si="1941"/>
        <v>1</v>
      </c>
      <c r="AY3017" s="183">
        <f t="shared" si="1941"/>
        <v>0</v>
      </c>
      <c r="AZ3017" s="183">
        <v>1</v>
      </c>
      <c r="BA3017" s="183">
        <v>0</v>
      </c>
      <c r="BB3017" s="183"/>
      <c r="BC3017" s="183"/>
      <c r="BD3017" s="183">
        <f t="shared" si="1942"/>
        <v>0</v>
      </c>
      <c r="BE3017" s="183">
        <f t="shared" si="1942"/>
        <v>0</v>
      </c>
    </row>
    <row r="3018" spans="2:57" ht="15.75">
      <c r="B3018" s="174">
        <v>2025</v>
      </c>
      <c r="C3018" s="174">
        <v>20</v>
      </c>
      <c r="D3018" s="175" t="s">
        <v>1956</v>
      </c>
      <c r="E3018" s="176">
        <v>20047</v>
      </c>
      <c r="F3018" s="174">
        <v>4</v>
      </c>
      <c r="G3018" s="174">
        <v>12</v>
      </c>
      <c r="H3018" s="174">
        <v>29</v>
      </c>
      <c r="I3018" s="174">
        <v>5000</v>
      </c>
      <c r="J3018" s="174">
        <v>5100</v>
      </c>
      <c r="K3018" s="174">
        <v>515</v>
      </c>
      <c r="L3018" s="177">
        <v>1552</v>
      </c>
      <c r="M3018" s="178" t="s">
        <v>1846</v>
      </c>
      <c r="N3018" s="179" t="s">
        <v>1510</v>
      </c>
      <c r="O3018" s="180">
        <v>0</v>
      </c>
      <c r="P3018" s="180">
        <v>60000</v>
      </c>
      <c r="Q3018" s="181">
        <v>60000</v>
      </c>
      <c r="R3018" s="182" t="s">
        <v>98</v>
      </c>
      <c r="S3018" s="183">
        <v>1</v>
      </c>
      <c r="T3018" s="183">
        <v>0</v>
      </c>
      <c r="U3018" s="180">
        <v>0</v>
      </c>
      <c r="V3018" s="180">
        <v>0</v>
      </c>
      <c r="W3018" s="183">
        <v>0</v>
      </c>
      <c r="X3018" s="183">
        <v>0</v>
      </c>
      <c r="Y3018" s="180">
        <v>0</v>
      </c>
      <c r="Z3018" s="180">
        <v>0</v>
      </c>
      <c r="AA3018" s="183">
        <v>0</v>
      </c>
      <c r="AB3018" s="183">
        <v>0</v>
      </c>
      <c r="AC3018" s="180">
        <f t="shared" si="1939"/>
        <v>0</v>
      </c>
      <c r="AD3018" s="180">
        <f t="shared" si="1939"/>
        <v>60000</v>
      </c>
      <c r="AE3018" s="181">
        <f t="shared" ref="AE3018:AE3081" si="1948">+AC3018+AD3018</f>
        <v>60000</v>
      </c>
      <c r="AF3018" s="180">
        <v>0</v>
      </c>
      <c r="AG3018" s="180">
        <f t="shared" si="1947"/>
        <v>60000</v>
      </c>
      <c r="AH3018" s="181">
        <f t="shared" ref="AH3018:AH3081" si="1949">+AF3018+AG3018</f>
        <v>60000</v>
      </c>
      <c r="AI3018" s="180">
        <v>0</v>
      </c>
      <c r="AJ3018" s="180">
        <v>0</v>
      </c>
      <c r="AK3018" s="181">
        <f t="shared" ref="AK3018:AK3081" si="1950">+AI3018+AJ3018</f>
        <v>0</v>
      </c>
      <c r="AL3018" s="180">
        <v>0</v>
      </c>
      <c r="AM3018" s="180">
        <v>0</v>
      </c>
      <c r="AN3018" s="181">
        <f t="shared" ref="AN3018:AN3081" si="1951">+AL3018+AM3018</f>
        <v>0</v>
      </c>
      <c r="AO3018" s="180">
        <v>0</v>
      </c>
      <c r="AP3018" s="180">
        <v>0</v>
      </c>
      <c r="AQ3018" s="181">
        <f t="shared" ref="AQ3018:AQ3081" si="1952">+AO3018+AP3018</f>
        <v>0</v>
      </c>
      <c r="AR3018" s="180">
        <v>0</v>
      </c>
      <c r="AS3018" s="180">
        <v>0</v>
      </c>
      <c r="AT3018" s="181">
        <f t="shared" ref="AT3018:AT3081" si="1953">+AR3018+AS3018</f>
        <v>0</v>
      </c>
      <c r="AU3018" s="180">
        <f t="shared" si="1940"/>
        <v>0</v>
      </c>
      <c r="AV3018" s="180">
        <f t="shared" si="1940"/>
        <v>0</v>
      </c>
      <c r="AW3018" s="181">
        <f t="shared" ref="AW3018:AW3081" si="1954">+AU3018+AV3018</f>
        <v>0</v>
      </c>
      <c r="AX3018" s="183">
        <f t="shared" si="1941"/>
        <v>1</v>
      </c>
      <c r="AY3018" s="183">
        <f t="shared" si="1941"/>
        <v>0</v>
      </c>
      <c r="AZ3018" s="183">
        <v>1</v>
      </c>
      <c r="BA3018" s="183">
        <v>0</v>
      </c>
      <c r="BB3018" s="183"/>
      <c r="BC3018" s="183"/>
      <c r="BD3018" s="183">
        <f t="shared" si="1942"/>
        <v>0</v>
      </c>
      <c r="BE3018" s="183">
        <f t="shared" si="1942"/>
        <v>0</v>
      </c>
    </row>
    <row r="3019" spans="2:57" ht="15.75">
      <c r="B3019" s="174">
        <v>2025</v>
      </c>
      <c r="C3019" s="174">
        <v>20</v>
      </c>
      <c r="D3019" s="175" t="s">
        <v>1957</v>
      </c>
      <c r="E3019" s="176">
        <v>20069</v>
      </c>
      <c r="F3019" s="174">
        <v>4</v>
      </c>
      <c r="G3019" s="174">
        <v>12</v>
      </c>
      <c r="H3019" s="174">
        <v>29</v>
      </c>
      <c r="I3019" s="174">
        <v>5000</v>
      </c>
      <c r="J3019" s="174">
        <v>5100</v>
      </c>
      <c r="K3019" s="174">
        <v>515</v>
      </c>
      <c r="L3019" s="177">
        <v>1552</v>
      </c>
      <c r="M3019" s="178" t="s">
        <v>1846</v>
      </c>
      <c r="N3019" s="179" t="s">
        <v>1510</v>
      </c>
      <c r="O3019" s="180">
        <v>0</v>
      </c>
      <c r="P3019" s="180">
        <v>60000</v>
      </c>
      <c r="Q3019" s="181">
        <v>60000</v>
      </c>
      <c r="R3019" s="182" t="s">
        <v>98</v>
      </c>
      <c r="S3019" s="183">
        <v>1</v>
      </c>
      <c r="T3019" s="183">
        <v>0</v>
      </c>
      <c r="U3019" s="180">
        <v>0</v>
      </c>
      <c r="V3019" s="180">
        <v>0</v>
      </c>
      <c r="W3019" s="183">
        <v>0</v>
      </c>
      <c r="X3019" s="183">
        <v>0</v>
      </c>
      <c r="Y3019" s="180">
        <v>0</v>
      </c>
      <c r="Z3019" s="180">
        <v>0</v>
      </c>
      <c r="AA3019" s="183">
        <v>0</v>
      </c>
      <c r="AB3019" s="183">
        <v>0</v>
      </c>
      <c r="AC3019" s="180">
        <f t="shared" si="1939"/>
        <v>0</v>
      </c>
      <c r="AD3019" s="180">
        <f t="shared" si="1939"/>
        <v>60000</v>
      </c>
      <c r="AE3019" s="181">
        <f t="shared" si="1948"/>
        <v>60000</v>
      </c>
      <c r="AF3019" s="180">
        <v>0</v>
      </c>
      <c r="AG3019" s="180">
        <f t="shared" si="1947"/>
        <v>60000</v>
      </c>
      <c r="AH3019" s="181">
        <f t="shared" si="1949"/>
        <v>60000</v>
      </c>
      <c r="AI3019" s="180">
        <v>0</v>
      </c>
      <c r="AJ3019" s="180">
        <v>0</v>
      </c>
      <c r="AK3019" s="181">
        <f t="shared" si="1950"/>
        <v>0</v>
      </c>
      <c r="AL3019" s="180">
        <v>0</v>
      </c>
      <c r="AM3019" s="180">
        <v>0</v>
      </c>
      <c r="AN3019" s="181">
        <f t="shared" si="1951"/>
        <v>0</v>
      </c>
      <c r="AO3019" s="180">
        <v>0</v>
      </c>
      <c r="AP3019" s="180">
        <v>0</v>
      </c>
      <c r="AQ3019" s="181">
        <f t="shared" si="1952"/>
        <v>0</v>
      </c>
      <c r="AR3019" s="180">
        <v>0</v>
      </c>
      <c r="AS3019" s="180">
        <v>0</v>
      </c>
      <c r="AT3019" s="181">
        <f t="shared" si="1953"/>
        <v>0</v>
      </c>
      <c r="AU3019" s="180">
        <f t="shared" si="1940"/>
        <v>0</v>
      </c>
      <c r="AV3019" s="180">
        <f t="shared" si="1940"/>
        <v>0</v>
      </c>
      <c r="AW3019" s="181">
        <f t="shared" si="1954"/>
        <v>0</v>
      </c>
      <c r="AX3019" s="183">
        <f t="shared" si="1941"/>
        <v>1</v>
      </c>
      <c r="AY3019" s="183">
        <f t="shared" si="1941"/>
        <v>0</v>
      </c>
      <c r="AZ3019" s="183">
        <v>1</v>
      </c>
      <c r="BA3019" s="183">
        <v>0</v>
      </c>
      <c r="BB3019" s="183"/>
      <c r="BC3019" s="183"/>
      <c r="BD3019" s="183">
        <f t="shared" si="1942"/>
        <v>0</v>
      </c>
      <c r="BE3019" s="183">
        <f t="shared" si="1942"/>
        <v>0</v>
      </c>
    </row>
    <row r="3020" spans="2:57" ht="31.5">
      <c r="B3020" s="174">
        <v>2025</v>
      </c>
      <c r="C3020" s="174">
        <v>20</v>
      </c>
      <c r="D3020" s="175" t="s">
        <v>1863</v>
      </c>
      <c r="E3020" s="176">
        <v>20036</v>
      </c>
      <c r="F3020" s="174">
        <v>4</v>
      </c>
      <c r="G3020" s="174">
        <v>12</v>
      </c>
      <c r="H3020" s="174">
        <v>29</v>
      </c>
      <c r="I3020" s="174">
        <v>5000</v>
      </c>
      <c r="J3020" s="174">
        <v>5100</v>
      </c>
      <c r="K3020" s="174">
        <v>515</v>
      </c>
      <c r="L3020" s="177">
        <v>1552</v>
      </c>
      <c r="M3020" s="178" t="s">
        <v>1846</v>
      </c>
      <c r="N3020" s="179" t="s">
        <v>1510</v>
      </c>
      <c r="O3020" s="180">
        <v>0</v>
      </c>
      <c r="P3020" s="180">
        <v>60000</v>
      </c>
      <c r="Q3020" s="181">
        <v>60000</v>
      </c>
      <c r="R3020" s="182" t="s">
        <v>98</v>
      </c>
      <c r="S3020" s="183">
        <v>1</v>
      </c>
      <c r="T3020" s="183">
        <v>0</v>
      </c>
      <c r="U3020" s="180">
        <v>0</v>
      </c>
      <c r="V3020" s="180">
        <v>0</v>
      </c>
      <c r="W3020" s="183">
        <v>0</v>
      </c>
      <c r="X3020" s="183">
        <v>0</v>
      </c>
      <c r="Y3020" s="180">
        <v>0</v>
      </c>
      <c r="Z3020" s="180">
        <v>0</v>
      </c>
      <c r="AA3020" s="183">
        <v>0</v>
      </c>
      <c r="AB3020" s="183">
        <v>0</v>
      </c>
      <c r="AC3020" s="180">
        <f t="shared" si="1939"/>
        <v>0</v>
      </c>
      <c r="AD3020" s="180">
        <f t="shared" si="1939"/>
        <v>60000</v>
      </c>
      <c r="AE3020" s="181">
        <f t="shared" si="1948"/>
        <v>60000</v>
      </c>
      <c r="AF3020" s="180">
        <v>0</v>
      </c>
      <c r="AG3020" s="180">
        <f t="shared" si="1947"/>
        <v>60000</v>
      </c>
      <c r="AH3020" s="181">
        <f t="shared" si="1949"/>
        <v>60000</v>
      </c>
      <c r="AI3020" s="180">
        <v>0</v>
      </c>
      <c r="AJ3020" s="180">
        <v>0</v>
      </c>
      <c r="AK3020" s="181">
        <f t="shared" si="1950"/>
        <v>0</v>
      </c>
      <c r="AL3020" s="180">
        <v>0</v>
      </c>
      <c r="AM3020" s="180">
        <v>0</v>
      </c>
      <c r="AN3020" s="181">
        <f t="shared" si="1951"/>
        <v>0</v>
      </c>
      <c r="AO3020" s="180">
        <v>0</v>
      </c>
      <c r="AP3020" s="180">
        <v>0</v>
      </c>
      <c r="AQ3020" s="181">
        <f t="shared" si="1952"/>
        <v>0</v>
      </c>
      <c r="AR3020" s="180">
        <v>0</v>
      </c>
      <c r="AS3020" s="180">
        <v>0</v>
      </c>
      <c r="AT3020" s="181">
        <f t="shared" si="1953"/>
        <v>0</v>
      </c>
      <c r="AU3020" s="180">
        <f t="shared" si="1940"/>
        <v>0</v>
      </c>
      <c r="AV3020" s="180">
        <f t="shared" si="1940"/>
        <v>0</v>
      </c>
      <c r="AW3020" s="181">
        <f t="shared" si="1954"/>
        <v>0</v>
      </c>
      <c r="AX3020" s="183">
        <f t="shared" si="1941"/>
        <v>1</v>
      </c>
      <c r="AY3020" s="183">
        <f t="shared" si="1941"/>
        <v>0</v>
      </c>
      <c r="AZ3020" s="183">
        <v>1</v>
      </c>
      <c r="BA3020" s="183">
        <v>0</v>
      </c>
      <c r="BB3020" s="183"/>
      <c r="BC3020" s="183"/>
      <c r="BD3020" s="183">
        <f t="shared" si="1942"/>
        <v>0</v>
      </c>
      <c r="BE3020" s="183">
        <f t="shared" si="1942"/>
        <v>0</v>
      </c>
    </row>
    <row r="3021" spans="2:57" ht="15.75">
      <c r="B3021" s="174">
        <v>2025</v>
      </c>
      <c r="C3021" s="174">
        <v>20</v>
      </c>
      <c r="D3021" s="175" t="s">
        <v>1866</v>
      </c>
      <c r="E3021" s="176">
        <v>20083</v>
      </c>
      <c r="F3021" s="174">
        <v>4</v>
      </c>
      <c r="G3021" s="174">
        <v>12</v>
      </c>
      <c r="H3021" s="174">
        <v>29</v>
      </c>
      <c r="I3021" s="174">
        <v>5000</v>
      </c>
      <c r="J3021" s="174">
        <v>5100</v>
      </c>
      <c r="K3021" s="174">
        <v>515</v>
      </c>
      <c r="L3021" s="177">
        <v>1552</v>
      </c>
      <c r="M3021" s="178" t="s">
        <v>1846</v>
      </c>
      <c r="N3021" s="179" t="s">
        <v>1510</v>
      </c>
      <c r="O3021" s="180">
        <v>0</v>
      </c>
      <c r="P3021" s="180">
        <v>60000</v>
      </c>
      <c r="Q3021" s="181">
        <v>60000</v>
      </c>
      <c r="R3021" s="182" t="s">
        <v>98</v>
      </c>
      <c r="S3021" s="183">
        <v>1</v>
      </c>
      <c r="T3021" s="183">
        <v>0</v>
      </c>
      <c r="U3021" s="180">
        <v>0</v>
      </c>
      <c r="V3021" s="180">
        <v>0</v>
      </c>
      <c r="W3021" s="183">
        <v>0</v>
      </c>
      <c r="X3021" s="183">
        <v>0</v>
      </c>
      <c r="Y3021" s="180">
        <v>0</v>
      </c>
      <c r="Z3021" s="180">
        <v>0</v>
      </c>
      <c r="AA3021" s="183">
        <v>0</v>
      </c>
      <c r="AB3021" s="183">
        <v>0</v>
      </c>
      <c r="AC3021" s="180">
        <f t="shared" si="1939"/>
        <v>0</v>
      </c>
      <c r="AD3021" s="180">
        <f t="shared" si="1939"/>
        <v>60000</v>
      </c>
      <c r="AE3021" s="181">
        <f t="shared" si="1948"/>
        <v>60000</v>
      </c>
      <c r="AF3021" s="180">
        <v>0</v>
      </c>
      <c r="AG3021" s="180">
        <f t="shared" si="1947"/>
        <v>60000</v>
      </c>
      <c r="AH3021" s="181">
        <f t="shared" si="1949"/>
        <v>60000</v>
      </c>
      <c r="AI3021" s="180">
        <v>0</v>
      </c>
      <c r="AJ3021" s="180">
        <v>0</v>
      </c>
      <c r="AK3021" s="181">
        <f t="shared" si="1950"/>
        <v>0</v>
      </c>
      <c r="AL3021" s="180">
        <v>0</v>
      </c>
      <c r="AM3021" s="180">
        <v>0</v>
      </c>
      <c r="AN3021" s="181">
        <f t="shared" si="1951"/>
        <v>0</v>
      </c>
      <c r="AO3021" s="180">
        <v>0</v>
      </c>
      <c r="AP3021" s="180">
        <v>0</v>
      </c>
      <c r="AQ3021" s="181">
        <f t="shared" si="1952"/>
        <v>0</v>
      </c>
      <c r="AR3021" s="180">
        <v>0</v>
      </c>
      <c r="AS3021" s="180">
        <v>0</v>
      </c>
      <c r="AT3021" s="181">
        <f t="shared" si="1953"/>
        <v>0</v>
      </c>
      <c r="AU3021" s="180">
        <f t="shared" si="1940"/>
        <v>0</v>
      </c>
      <c r="AV3021" s="180">
        <f t="shared" si="1940"/>
        <v>0</v>
      </c>
      <c r="AW3021" s="181">
        <f t="shared" si="1954"/>
        <v>0</v>
      </c>
      <c r="AX3021" s="183">
        <f t="shared" si="1941"/>
        <v>1</v>
      </c>
      <c r="AY3021" s="183">
        <f t="shared" si="1941"/>
        <v>0</v>
      </c>
      <c r="AZ3021" s="183">
        <v>1</v>
      </c>
      <c r="BA3021" s="183">
        <v>0</v>
      </c>
      <c r="BB3021" s="183"/>
      <c r="BC3021" s="183"/>
      <c r="BD3021" s="183">
        <f t="shared" si="1942"/>
        <v>0</v>
      </c>
      <c r="BE3021" s="183">
        <f t="shared" si="1942"/>
        <v>0</v>
      </c>
    </row>
    <row r="3022" spans="2:57" ht="15.75">
      <c r="B3022" s="174">
        <v>2025</v>
      </c>
      <c r="C3022" s="174">
        <v>20</v>
      </c>
      <c r="D3022" s="175" t="s">
        <v>1958</v>
      </c>
      <c r="E3022" s="176">
        <v>20089</v>
      </c>
      <c r="F3022" s="174">
        <v>4</v>
      </c>
      <c r="G3022" s="174">
        <v>12</v>
      </c>
      <c r="H3022" s="174">
        <v>29</v>
      </c>
      <c r="I3022" s="174">
        <v>5000</v>
      </c>
      <c r="J3022" s="174">
        <v>5100</v>
      </c>
      <c r="K3022" s="174">
        <v>515</v>
      </c>
      <c r="L3022" s="177">
        <v>1552</v>
      </c>
      <c r="M3022" s="178" t="s">
        <v>1846</v>
      </c>
      <c r="N3022" s="179" t="s">
        <v>1510</v>
      </c>
      <c r="O3022" s="180">
        <v>0</v>
      </c>
      <c r="P3022" s="180">
        <v>60000</v>
      </c>
      <c r="Q3022" s="181">
        <v>60000</v>
      </c>
      <c r="R3022" s="182" t="s">
        <v>98</v>
      </c>
      <c r="S3022" s="183">
        <v>1</v>
      </c>
      <c r="T3022" s="183">
        <v>0</v>
      </c>
      <c r="U3022" s="180">
        <v>0</v>
      </c>
      <c r="V3022" s="180">
        <v>0</v>
      </c>
      <c r="W3022" s="183">
        <v>0</v>
      </c>
      <c r="X3022" s="183">
        <v>0</v>
      </c>
      <c r="Y3022" s="180">
        <v>0</v>
      </c>
      <c r="Z3022" s="180">
        <v>0</v>
      </c>
      <c r="AA3022" s="183">
        <v>0</v>
      </c>
      <c r="AB3022" s="183">
        <v>0</v>
      </c>
      <c r="AC3022" s="180">
        <f t="shared" si="1939"/>
        <v>0</v>
      </c>
      <c r="AD3022" s="180">
        <f t="shared" si="1939"/>
        <v>60000</v>
      </c>
      <c r="AE3022" s="181">
        <f t="shared" si="1948"/>
        <v>60000</v>
      </c>
      <c r="AF3022" s="180">
        <v>0</v>
      </c>
      <c r="AG3022" s="180">
        <f t="shared" si="1947"/>
        <v>60000</v>
      </c>
      <c r="AH3022" s="181">
        <f t="shared" si="1949"/>
        <v>60000</v>
      </c>
      <c r="AI3022" s="180">
        <v>0</v>
      </c>
      <c r="AJ3022" s="180">
        <v>0</v>
      </c>
      <c r="AK3022" s="181">
        <f t="shared" si="1950"/>
        <v>0</v>
      </c>
      <c r="AL3022" s="180">
        <v>0</v>
      </c>
      <c r="AM3022" s="180">
        <v>0</v>
      </c>
      <c r="AN3022" s="181">
        <f t="shared" si="1951"/>
        <v>0</v>
      </c>
      <c r="AO3022" s="180">
        <v>0</v>
      </c>
      <c r="AP3022" s="180">
        <v>0</v>
      </c>
      <c r="AQ3022" s="181">
        <f t="shared" si="1952"/>
        <v>0</v>
      </c>
      <c r="AR3022" s="180">
        <v>0</v>
      </c>
      <c r="AS3022" s="180">
        <v>0</v>
      </c>
      <c r="AT3022" s="181">
        <f t="shared" si="1953"/>
        <v>0</v>
      </c>
      <c r="AU3022" s="180">
        <f t="shared" si="1940"/>
        <v>0</v>
      </c>
      <c r="AV3022" s="180">
        <f t="shared" si="1940"/>
        <v>0</v>
      </c>
      <c r="AW3022" s="181">
        <f t="shared" si="1954"/>
        <v>0</v>
      </c>
      <c r="AX3022" s="183">
        <f t="shared" si="1941"/>
        <v>1</v>
      </c>
      <c r="AY3022" s="183">
        <f t="shared" si="1941"/>
        <v>0</v>
      </c>
      <c r="AZ3022" s="183">
        <v>1</v>
      </c>
      <c r="BA3022" s="183">
        <v>0</v>
      </c>
      <c r="BB3022" s="183"/>
      <c r="BC3022" s="183"/>
      <c r="BD3022" s="183">
        <f t="shared" si="1942"/>
        <v>0</v>
      </c>
      <c r="BE3022" s="183">
        <f t="shared" si="1942"/>
        <v>0</v>
      </c>
    </row>
    <row r="3023" spans="2:57" ht="31.5">
      <c r="B3023" s="174">
        <v>2025</v>
      </c>
      <c r="C3023" s="174">
        <v>20</v>
      </c>
      <c r="D3023" s="175" t="s">
        <v>1959</v>
      </c>
      <c r="E3023" s="176">
        <v>20034</v>
      </c>
      <c r="F3023" s="174">
        <v>4</v>
      </c>
      <c r="G3023" s="174">
        <v>12</v>
      </c>
      <c r="H3023" s="174">
        <v>29</v>
      </c>
      <c r="I3023" s="174">
        <v>5000</v>
      </c>
      <c r="J3023" s="174">
        <v>5100</v>
      </c>
      <c r="K3023" s="174">
        <v>515</v>
      </c>
      <c r="L3023" s="177">
        <v>1552</v>
      </c>
      <c r="M3023" s="178" t="s">
        <v>1846</v>
      </c>
      <c r="N3023" s="179" t="s">
        <v>1510</v>
      </c>
      <c r="O3023" s="180">
        <v>0</v>
      </c>
      <c r="P3023" s="180">
        <v>60000</v>
      </c>
      <c r="Q3023" s="181">
        <v>60000</v>
      </c>
      <c r="R3023" s="182" t="s">
        <v>98</v>
      </c>
      <c r="S3023" s="183">
        <v>1</v>
      </c>
      <c r="T3023" s="183">
        <v>0</v>
      </c>
      <c r="U3023" s="180">
        <v>0</v>
      </c>
      <c r="V3023" s="180">
        <v>0</v>
      </c>
      <c r="W3023" s="183">
        <v>0</v>
      </c>
      <c r="X3023" s="183">
        <v>0</v>
      </c>
      <c r="Y3023" s="180">
        <v>0</v>
      </c>
      <c r="Z3023" s="180">
        <v>0</v>
      </c>
      <c r="AA3023" s="183">
        <v>0</v>
      </c>
      <c r="AB3023" s="183">
        <v>0</v>
      </c>
      <c r="AC3023" s="180">
        <f t="shared" si="1939"/>
        <v>0</v>
      </c>
      <c r="AD3023" s="180">
        <f t="shared" si="1939"/>
        <v>60000</v>
      </c>
      <c r="AE3023" s="181">
        <f t="shared" si="1948"/>
        <v>60000</v>
      </c>
      <c r="AF3023" s="180">
        <v>0</v>
      </c>
      <c r="AG3023" s="180">
        <f t="shared" si="1947"/>
        <v>60000</v>
      </c>
      <c r="AH3023" s="181">
        <f t="shared" si="1949"/>
        <v>60000</v>
      </c>
      <c r="AI3023" s="180">
        <v>0</v>
      </c>
      <c r="AJ3023" s="180">
        <v>0</v>
      </c>
      <c r="AK3023" s="181">
        <f t="shared" si="1950"/>
        <v>0</v>
      </c>
      <c r="AL3023" s="180">
        <v>0</v>
      </c>
      <c r="AM3023" s="180">
        <v>0</v>
      </c>
      <c r="AN3023" s="181">
        <f t="shared" si="1951"/>
        <v>0</v>
      </c>
      <c r="AO3023" s="180">
        <v>0</v>
      </c>
      <c r="AP3023" s="180">
        <v>0</v>
      </c>
      <c r="AQ3023" s="181">
        <f t="shared" si="1952"/>
        <v>0</v>
      </c>
      <c r="AR3023" s="180">
        <v>0</v>
      </c>
      <c r="AS3023" s="180">
        <v>0</v>
      </c>
      <c r="AT3023" s="181">
        <f t="shared" si="1953"/>
        <v>0</v>
      </c>
      <c r="AU3023" s="180">
        <f t="shared" si="1940"/>
        <v>0</v>
      </c>
      <c r="AV3023" s="180">
        <f t="shared" si="1940"/>
        <v>0</v>
      </c>
      <c r="AW3023" s="181">
        <f t="shared" si="1954"/>
        <v>0</v>
      </c>
      <c r="AX3023" s="183">
        <f t="shared" si="1941"/>
        <v>1</v>
      </c>
      <c r="AY3023" s="183">
        <f t="shared" si="1941"/>
        <v>0</v>
      </c>
      <c r="AZ3023" s="183">
        <v>1</v>
      </c>
      <c r="BA3023" s="183">
        <v>0</v>
      </c>
      <c r="BB3023" s="183"/>
      <c r="BC3023" s="183"/>
      <c r="BD3023" s="183">
        <f t="shared" si="1942"/>
        <v>0</v>
      </c>
      <c r="BE3023" s="183">
        <f t="shared" si="1942"/>
        <v>0</v>
      </c>
    </row>
    <row r="3024" spans="2:57" ht="15.75">
      <c r="B3024" s="174">
        <v>2025</v>
      </c>
      <c r="C3024" s="174">
        <v>20</v>
      </c>
      <c r="D3024" s="175" t="s">
        <v>1960</v>
      </c>
      <c r="E3024" s="176">
        <v>20090</v>
      </c>
      <c r="F3024" s="174">
        <v>4</v>
      </c>
      <c r="G3024" s="174">
        <v>12</v>
      </c>
      <c r="H3024" s="174">
        <v>29</v>
      </c>
      <c r="I3024" s="174">
        <v>5000</v>
      </c>
      <c r="J3024" s="174">
        <v>5100</v>
      </c>
      <c r="K3024" s="174">
        <v>515</v>
      </c>
      <c r="L3024" s="177">
        <v>1552</v>
      </c>
      <c r="M3024" s="178" t="s">
        <v>1846</v>
      </c>
      <c r="N3024" s="179" t="s">
        <v>1510</v>
      </c>
      <c r="O3024" s="180">
        <v>0</v>
      </c>
      <c r="P3024" s="180">
        <v>60000</v>
      </c>
      <c r="Q3024" s="181">
        <v>60000</v>
      </c>
      <c r="R3024" s="182" t="s">
        <v>98</v>
      </c>
      <c r="S3024" s="183">
        <v>1</v>
      </c>
      <c r="T3024" s="183">
        <v>0</v>
      </c>
      <c r="U3024" s="180">
        <v>0</v>
      </c>
      <c r="V3024" s="180">
        <v>0</v>
      </c>
      <c r="W3024" s="183">
        <v>0</v>
      </c>
      <c r="X3024" s="183">
        <v>0</v>
      </c>
      <c r="Y3024" s="180">
        <v>0</v>
      </c>
      <c r="Z3024" s="180">
        <v>0</v>
      </c>
      <c r="AA3024" s="183">
        <v>0</v>
      </c>
      <c r="AB3024" s="183">
        <v>0</v>
      </c>
      <c r="AC3024" s="180">
        <f t="shared" si="1939"/>
        <v>0</v>
      </c>
      <c r="AD3024" s="180">
        <f t="shared" si="1939"/>
        <v>60000</v>
      </c>
      <c r="AE3024" s="181">
        <f t="shared" si="1948"/>
        <v>60000</v>
      </c>
      <c r="AF3024" s="180">
        <v>0</v>
      </c>
      <c r="AG3024" s="180">
        <f t="shared" si="1947"/>
        <v>60000</v>
      </c>
      <c r="AH3024" s="181">
        <f t="shared" si="1949"/>
        <v>60000</v>
      </c>
      <c r="AI3024" s="180">
        <v>0</v>
      </c>
      <c r="AJ3024" s="180">
        <v>0</v>
      </c>
      <c r="AK3024" s="181">
        <f t="shared" si="1950"/>
        <v>0</v>
      </c>
      <c r="AL3024" s="180">
        <v>0</v>
      </c>
      <c r="AM3024" s="180">
        <v>0</v>
      </c>
      <c r="AN3024" s="181">
        <f t="shared" si="1951"/>
        <v>0</v>
      </c>
      <c r="AO3024" s="180">
        <v>0</v>
      </c>
      <c r="AP3024" s="180">
        <v>0</v>
      </c>
      <c r="AQ3024" s="181">
        <f t="shared" si="1952"/>
        <v>0</v>
      </c>
      <c r="AR3024" s="180">
        <v>0</v>
      </c>
      <c r="AS3024" s="180">
        <v>0</v>
      </c>
      <c r="AT3024" s="181">
        <f t="shared" si="1953"/>
        <v>0</v>
      </c>
      <c r="AU3024" s="180">
        <f t="shared" si="1940"/>
        <v>0</v>
      </c>
      <c r="AV3024" s="180">
        <f t="shared" si="1940"/>
        <v>0</v>
      </c>
      <c r="AW3024" s="181">
        <f t="shared" si="1954"/>
        <v>0</v>
      </c>
      <c r="AX3024" s="183">
        <f t="shared" si="1941"/>
        <v>1</v>
      </c>
      <c r="AY3024" s="183">
        <f t="shared" si="1941"/>
        <v>0</v>
      </c>
      <c r="AZ3024" s="183">
        <v>1</v>
      </c>
      <c r="BA3024" s="183">
        <v>0</v>
      </c>
      <c r="BB3024" s="183"/>
      <c r="BC3024" s="183"/>
      <c r="BD3024" s="183">
        <f t="shared" si="1942"/>
        <v>0</v>
      </c>
      <c r="BE3024" s="183">
        <f t="shared" si="1942"/>
        <v>0</v>
      </c>
    </row>
    <row r="3025" spans="2:57" ht="31.5">
      <c r="B3025" s="174">
        <v>2025</v>
      </c>
      <c r="C3025" s="174">
        <v>20</v>
      </c>
      <c r="D3025" s="175" t="s">
        <v>1961</v>
      </c>
      <c r="E3025" s="176">
        <v>20082</v>
      </c>
      <c r="F3025" s="174">
        <v>4</v>
      </c>
      <c r="G3025" s="174">
        <v>12</v>
      </c>
      <c r="H3025" s="174">
        <v>29</v>
      </c>
      <c r="I3025" s="174">
        <v>5000</v>
      </c>
      <c r="J3025" s="174">
        <v>5100</v>
      </c>
      <c r="K3025" s="174">
        <v>515</v>
      </c>
      <c r="L3025" s="177">
        <v>1552</v>
      </c>
      <c r="M3025" s="178" t="s">
        <v>1846</v>
      </c>
      <c r="N3025" s="179" t="s">
        <v>1510</v>
      </c>
      <c r="O3025" s="180">
        <v>0</v>
      </c>
      <c r="P3025" s="180">
        <v>60000</v>
      </c>
      <c r="Q3025" s="181">
        <v>60000</v>
      </c>
      <c r="R3025" s="182" t="s">
        <v>98</v>
      </c>
      <c r="S3025" s="183">
        <v>1</v>
      </c>
      <c r="T3025" s="183">
        <v>0</v>
      </c>
      <c r="U3025" s="180">
        <v>0</v>
      </c>
      <c r="V3025" s="180">
        <v>0</v>
      </c>
      <c r="W3025" s="183">
        <v>0</v>
      </c>
      <c r="X3025" s="183">
        <v>0</v>
      </c>
      <c r="Y3025" s="180">
        <v>0</v>
      </c>
      <c r="Z3025" s="180">
        <v>0</v>
      </c>
      <c r="AA3025" s="183">
        <v>0</v>
      </c>
      <c r="AB3025" s="183">
        <v>0</v>
      </c>
      <c r="AC3025" s="180">
        <f t="shared" si="1939"/>
        <v>0</v>
      </c>
      <c r="AD3025" s="180">
        <f t="shared" si="1939"/>
        <v>60000</v>
      </c>
      <c r="AE3025" s="181">
        <f t="shared" si="1948"/>
        <v>60000</v>
      </c>
      <c r="AF3025" s="180">
        <v>0</v>
      </c>
      <c r="AG3025" s="180">
        <f t="shared" si="1947"/>
        <v>60000</v>
      </c>
      <c r="AH3025" s="181">
        <f t="shared" si="1949"/>
        <v>60000</v>
      </c>
      <c r="AI3025" s="180">
        <v>0</v>
      </c>
      <c r="AJ3025" s="180">
        <v>0</v>
      </c>
      <c r="AK3025" s="181">
        <f t="shared" si="1950"/>
        <v>0</v>
      </c>
      <c r="AL3025" s="180">
        <v>0</v>
      </c>
      <c r="AM3025" s="180">
        <v>0</v>
      </c>
      <c r="AN3025" s="181">
        <f t="shared" si="1951"/>
        <v>0</v>
      </c>
      <c r="AO3025" s="180">
        <v>0</v>
      </c>
      <c r="AP3025" s="180">
        <v>0</v>
      </c>
      <c r="AQ3025" s="181">
        <f t="shared" si="1952"/>
        <v>0</v>
      </c>
      <c r="AR3025" s="180">
        <v>0</v>
      </c>
      <c r="AS3025" s="180">
        <v>0</v>
      </c>
      <c r="AT3025" s="181">
        <f t="shared" si="1953"/>
        <v>0</v>
      </c>
      <c r="AU3025" s="180">
        <f t="shared" si="1940"/>
        <v>0</v>
      </c>
      <c r="AV3025" s="180">
        <f t="shared" si="1940"/>
        <v>0</v>
      </c>
      <c r="AW3025" s="181">
        <f t="shared" si="1954"/>
        <v>0</v>
      </c>
      <c r="AX3025" s="183">
        <f t="shared" si="1941"/>
        <v>1</v>
      </c>
      <c r="AY3025" s="183">
        <f t="shared" si="1941"/>
        <v>0</v>
      </c>
      <c r="AZ3025" s="183">
        <v>1</v>
      </c>
      <c r="BA3025" s="183">
        <v>0</v>
      </c>
      <c r="BB3025" s="183"/>
      <c r="BC3025" s="183"/>
      <c r="BD3025" s="183">
        <f t="shared" si="1942"/>
        <v>0</v>
      </c>
      <c r="BE3025" s="183">
        <f t="shared" si="1942"/>
        <v>0</v>
      </c>
    </row>
    <row r="3026" spans="2:57" ht="15.75">
      <c r="B3026" s="174">
        <v>2025</v>
      </c>
      <c r="C3026" s="174">
        <v>20</v>
      </c>
      <c r="D3026" s="175" t="s">
        <v>1962</v>
      </c>
      <c r="E3026" s="176">
        <v>20021</v>
      </c>
      <c r="F3026" s="174">
        <v>4</v>
      </c>
      <c r="G3026" s="174">
        <v>12</v>
      </c>
      <c r="H3026" s="174">
        <v>29</v>
      </c>
      <c r="I3026" s="174">
        <v>5000</v>
      </c>
      <c r="J3026" s="174">
        <v>5100</v>
      </c>
      <c r="K3026" s="174">
        <v>515</v>
      </c>
      <c r="L3026" s="177">
        <v>1552</v>
      </c>
      <c r="M3026" s="178" t="s">
        <v>1846</v>
      </c>
      <c r="N3026" s="179" t="s">
        <v>1510</v>
      </c>
      <c r="O3026" s="180">
        <v>0</v>
      </c>
      <c r="P3026" s="180">
        <v>60000</v>
      </c>
      <c r="Q3026" s="181">
        <v>60000</v>
      </c>
      <c r="R3026" s="182" t="s">
        <v>98</v>
      </c>
      <c r="S3026" s="183">
        <v>1</v>
      </c>
      <c r="T3026" s="183">
        <v>0</v>
      </c>
      <c r="U3026" s="180">
        <v>0</v>
      </c>
      <c r="V3026" s="180">
        <v>0</v>
      </c>
      <c r="W3026" s="183">
        <v>0</v>
      </c>
      <c r="X3026" s="183">
        <v>0</v>
      </c>
      <c r="Y3026" s="180">
        <v>0</v>
      </c>
      <c r="Z3026" s="180">
        <v>0</v>
      </c>
      <c r="AA3026" s="183">
        <v>0</v>
      </c>
      <c r="AB3026" s="183">
        <v>0</v>
      </c>
      <c r="AC3026" s="180">
        <f t="shared" si="1939"/>
        <v>0</v>
      </c>
      <c r="AD3026" s="180">
        <f t="shared" si="1939"/>
        <v>60000</v>
      </c>
      <c r="AE3026" s="181">
        <f t="shared" si="1948"/>
        <v>60000</v>
      </c>
      <c r="AF3026" s="180">
        <v>0</v>
      </c>
      <c r="AG3026" s="180">
        <f t="shared" si="1947"/>
        <v>60000</v>
      </c>
      <c r="AH3026" s="181">
        <f t="shared" si="1949"/>
        <v>60000</v>
      </c>
      <c r="AI3026" s="180">
        <v>0</v>
      </c>
      <c r="AJ3026" s="180">
        <v>0</v>
      </c>
      <c r="AK3026" s="181">
        <f t="shared" si="1950"/>
        <v>0</v>
      </c>
      <c r="AL3026" s="180">
        <v>0</v>
      </c>
      <c r="AM3026" s="180">
        <v>0</v>
      </c>
      <c r="AN3026" s="181">
        <f t="shared" si="1951"/>
        <v>0</v>
      </c>
      <c r="AO3026" s="180">
        <v>0</v>
      </c>
      <c r="AP3026" s="180">
        <v>0</v>
      </c>
      <c r="AQ3026" s="181">
        <f t="shared" si="1952"/>
        <v>0</v>
      </c>
      <c r="AR3026" s="180">
        <v>0</v>
      </c>
      <c r="AS3026" s="180">
        <v>0</v>
      </c>
      <c r="AT3026" s="181">
        <f t="shared" si="1953"/>
        <v>0</v>
      </c>
      <c r="AU3026" s="180">
        <f t="shared" si="1940"/>
        <v>0</v>
      </c>
      <c r="AV3026" s="180">
        <f t="shared" si="1940"/>
        <v>0</v>
      </c>
      <c r="AW3026" s="181">
        <f t="shared" si="1954"/>
        <v>0</v>
      </c>
      <c r="AX3026" s="183">
        <f t="shared" si="1941"/>
        <v>1</v>
      </c>
      <c r="AY3026" s="183">
        <f t="shared" si="1941"/>
        <v>0</v>
      </c>
      <c r="AZ3026" s="183">
        <v>1</v>
      </c>
      <c r="BA3026" s="183">
        <v>0</v>
      </c>
      <c r="BB3026" s="183"/>
      <c r="BC3026" s="183"/>
      <c r="BD3026" s="183">
        <f t="shared" si="1942"/>
        <v>0</v>
      </c>
      <c r="BE3026" s="183">
        <f t="shared" si="1942"/>
        <v>0</v>
      </c>
    </row>
    <row r="3027" spans="2:57" ht="15.75" hidden="1">
      <c r="B3027" s="163">
        <v>2025</v>
      </c>
      <c r="C3027" s="163">
        <v>20</v>
      </c>
      <c r="D3027" s="164"/>
      <c r="E3027" s="165"/>
      <c r="F3027" s="163">
        <v>4</v>
      </c>
      <c r="G3027" s="163">
        <v>12</v>
      </c>
      <c r="H3027" s="163">
        <v>29</v>
      </c>
      <c r="I3027" s="163">
        <v>5000</v>
      </c>
      <c r="J3027" s="163">
        <v>5100</v>
      </c>
      <c r="K3027" s="163">
        <v>519</v>
      </c>
      <c r="L3027" s="166" t="s">
        <v>44</v>
      </c>
      <c r="M3027" s="167"/>
      <c r="N3027" s="168" t="s">
        <v>178</v>
      </c>
      <c r="O3027" s="169">
        <v>0</v>
      </c>
      <c r="P3027" s="169">
        <v>0</v>
      </c>
      <c r="Q3027" s="169">
        <v>0</v>
      </c>
      <c r="R3027" s="170"/>
      <c r="S3027" s="171"/>
      <c r="T3027" s="172"/>
      <c r="U3027" s="169">
        <f t="shared" ref="U3027:AD3027" si="1955">SUM(U3028:U3028)</f>
        <v>0</v>
      </c>
      <c r="V3027" s="169">
        <f t="shared" si="1955"/>
        <v>0</v>
      </c>
      <c r="W3027" s="173">
        <f t="shared" si="1955"/>
        <v>0</v>
      </c>
      <c r="X3027" s="173">
        <f t="shared" si="1955"/>
        <v>0</v>
      </c>
      <c r="Y3027" s="169">
        <f t="shared" si="1955"/>
        <v>0</v>
      </c>
      <c r="Z3027" s="169">
        <f t="shared" si="1955"/>
        <v>0</v>
      </c>
      <c r="AA3027" s="173">
        <f t="shared" si="1955"/>
        <v>0</v>
      </c>
      <c r="AB3027" s="173">
        <f t="shared" si="1955"/>
        <v>0</v>
      </c>
      <c r="AC3027" s="169">
        <f t="shared" si="1955"/>
        <v>0</v>
      </c>
      <c r="AD3027" s="169">
        <f t="shared" si="1955"/>
        <v>0</v>
      </c>
      <c r="AE3027" s="169">
        <f t="shared" si="1948"/>
        <v>0</v>
      </c>
      <c r="AF3027" s="169">
        <f>SUM(AF3028:AF3028)</f>
        <v>0</v>
      </c>
      <c r="AG3027" s="169">
        <f>SUM(AG3028:AG3028)</f>
        <v>0</v>
      </c>
      <c r="AH3027" s="169">
        <f t="shared" si="1949"/>
        <v>0</v>
      </c>
      <c r="AI3027" s="169">
        <f>SUM(AI3028:AI3028)</f>
        <v>0</v>
      </c>
      <c r="AJ3027" s="180">
        <v>0</v>
      </c>
      <c r="AK3027" s="169">
        <f t="shared" si="1950"/>
        <v>0</v>
      </c>
      <c r="AL3027" s="169">
        <f>SUM(AL3028:AL3028)</f>
        <v>0</v>
      </c>
      <c r="AM3027" s="169">
        <f>SUM(AM3028:AM3028)</f>
        <v>0</v>
      </c>
      <c r="AN3027" s="169">
        <f t="shared" si="1951"/>
        <v>0</v>
      </c>
      <c r="AO3027" s="169">
        <f>SUM(AO3028:AO3028)</f>
        <v>0</v>
      </c>
      <c r="AP3027" s="169">
        <f>SUM(AP3028:AP3028)</f>
        <v>0</v>
      </c>
      <c r="AQ3027" s="169">
        <f t="shared" si="1952"/>
        <v>0</v>
      </c>
      <c r="AR3027" s="169">
        <f>SUM(AR3028:AR3028)</f>
        <v>0</v>
      </c>
      <c r="AS3027" s="169">
        <f>SUM(AS3028:AS3028)</f>
        <v>0</v>
      </c>
      <c r="AT3027" s="169">
        <f t="shared" si="1953"/>
        <v>0</v>
      </c>
      <c r="AU3027" s="169">
        <f>SUM(AU3028:AU3028)</f>
        <v>0</v>
      </c>
      <c r="AV3027" s="169">
        <f>SUM(AV3028:AV3028)</f>
        <v>0</v>
      </c>
      <c r="AW3027" s="169">
        <f t="shared" si="1954"/>
        <v>0</v>
      </c>
      <c r="AX3027" s="171"/>
      <c r="AY3027" s="172"/>
      <c r="AZ3027" s="171"/>
      <c r="BA3027" s="172"/>
      <c r="BB3027" s="171"/>
      <c r="BC3027" s="172"/>
      <c r="BD3027" s="171"/>
      <c r="BE3027" s="172"/>
    </row>
    <row r="3028" spans="2:57" ht="15.75" hidden="1">
      <c r="B3028" s="174">
        <v>2025</v>
      </c>
      <c r="C3028" s="174">
        <v>20</v>
      </c>
      <c r="D3028" s="175">
        <v>0</v>
      </c>
      <c r="E3028" s="176"/>
      <c r="F3028" s="174">
        <v>4</v>
      </c>
      <c r="G3028" s="174">
        <v>12</v>
      </c>
      <c r="H3028" s="174">
        <v>29</v>
      </c>
      <c r="I3028" s="174">
        <v>5000</v>
      </c>
      <c r="J3028" s="174">
        <v>5100</v>
      </c>
      <c r="K3028" s="174">
        <v>519</v>
      </c>
      <c r="L3028" s="177">
        <v>553</v>
      </c>
      <c r="M3028" s="178">
        <v>0</v>
      </c>
      <c r="N3028" s="179" t="s">
        <v>1662</v>
      </c>
      <c r="O3028" s="180">
        <v>0</v>
      </c>
      <c r="P3028" s="180">
        <v>0</v>
      </c>
      <c r="Q3028" s="181">
        <v>0</v>
      </c>
      <c r="R3028" s="182" t="s">
        <v>98</v>
      </c>
      <c r="S3028" s="183">
        <v>0</v>
      </c>
      <c r="T3028" s="183">
        <v>0</v>
      </c>
      <c r="U3028" s="180">
        <v>0</v>
      </c>
      <c r="V3028" s="180">
        <v>0</v>
      </c>
      <c r="W3028" s="183">
        <v>0</v>
      </c>
      <c r="X3028" s="183">
        <v>0</v>
      </c>
      <c r="Y3028" s="180">
        <v>0</v>
      </c>
      <c r="Z3028" s="180">
        <v>0</v>
      </c>
      <c r="AA3028" s="183">
        <v>0</v>
      </c>
      <c r="AB3028" s="183">
        <v>0</v>
      </c>
      <c r="AC3028" s="180">
        <f>+O3028+U3028-Y3028</f>
        <v>0</v>
      </c>
      <c r="AD3028" s="180">
        <f>+P3028+V3028-Z3028</f>
        <v>0</v>
      </c>
      <c r="AE3028" s="181">
        <f t="shared" si="1948"/>
        <v>0</v>
      </c>
      <c r="AF3028" s="180">
        <v>0</v>
      </c>
      <c r="AG3028" s="180">
        <v>0</v>
      </c>
      <c r="AH3028" s="181">
        <f t="shared" si="1949"/>
        <v>0</v>
      </c>
      <c r="AI3028" s="180">
        <v>0</v>
      </c>
      <c r="AJ3028" s="180">
        <v>0</v>
      </c>
      <c r="AK3028" s="181">
        <f t="shared" si="1950"/>
        <v>0</v>
      </c>
      <c r="AL3028" s="180">
        <v>0</v>
      </c>
      <c r="AM3028" s="180">
        <v>0</v>
      </c>
      <c r="AN3028" s="181">
        <f t="shared" si="1951"/>
        <v>0</v>
      </c>
      <c r="AO3028" s="180">
        <v>0</v>
      </c>
      <c r="AP3028" s="180">
        <v>0</v>
      </c>
      <c r="AQ3028" s="181">
        <f t="shared" si="1952"/>
        <v>0</v>
      </c>
      <c r="AR3028" s="180">
        <v>0</v>
      </c>
      <c r="AS3028" s="180">
        <v>0</v>
      </c>
      <c r="AT3028" s="181">
        <f t="shared" si="1953"/>
        <v>0</v>
      </c>
      <c r="AU3028" s="180">
        <f>+AC3028-AF3028-AI3028-AL3028-AO3028-AR3028</f>
        <v>0</v>
      </c>
      <c r="AV3028" s="180">
        <f>+AD3028-AG3028-AJ3028-AM3028-AP3028-AS3028</f>
        <v>0</v>
      </c>
      <c r="AW3028" s="181">
        <f t="shared" si="1954"/>
        <v>0</v>
      </c>
      <c r="AX3028" s="183">
        <f>+S3028+W3028-AA3028</f>
        <v>0</v>
      </c>
      <c r="AY3028" s="183">
        <f>+T3028+X3028-AB3028</f>
        <v>0</v>
      </c>
      <c r="AZ3028" s="183"/>
      <c r="BA3028" s="183"/>
      <c r="BB3028" s="183"/>
      <c r="BC3028" s="183"/>
      <c r="BD3028" s="183">
        <f>+AX3028-AZ3028-BB3028</f>
        <v>0</v>
      </c>
      <c r="BE3028" s="183">
        <f>+AY3028-BA3028-BC3028</f>
        <v>0</v>
      </c>
    </row>
    <row r="3029" spans="2:57" ht="15.75">
      <c r="B3029" s="152">
        <v>2025</v>
      </c>
      <c r="C3029" s="152">
        <v>20</v>
      </c>
      <c r="D3029" s="153"/>
      <c r="E3029" s="154"/>
      <c r="F3029" s="152">
        <v>4</v>
      </c>
      <c r="G3029" s="152">
        <v>12</v>
      </c>
      <c r="H3029" s="152">
        <v>29</v>
      </c>
      <c r="I3029" s="152">
        <v>5000</v>
      </c>
      <c r="J3029" s="152">
        <v>5200</v>
      </c>
      <c r="K3029" s="152"/>
      <c r="L3029" s="155" t="s">
        <v>44</v>
      </c>
      <c r="M3029" s="156"/>
      <c r="N3029" s="157" t="s">
        <v>183</v>
      </c>
      <c r="O3029" s="158">
        <v>0</v>
      </c>
      <c r="P3029" s="158">
        <v>144000</v>
      </c>
      <c r="Q3029" s="158">
        <v>144000</v>
      </c>
      <c r="R3029" s="159"/>
      <c r="S3029" s="160"/>
      <c r="T3029" s="161"/>
      <c r="U3029" s="158">
        <f t="shared" ref="U3029:AD3029" si="1956">U3030</f>
        <v>0</v>
      </c>
      <c r="V3029" s="158">
        <f t="shared" si="1956"/>
        <v>0</v>
      </c>
      <c r="W3029" s="162">
        <f t="shared" si="1956"/>
        <v>0</v>
      </c>
      <c r="X3029" s="162">
        <f t="shared" si="1956"/>
        <v>0</v>
      </c>
      <c r="Y3029" s="158">
        <f t="shared" si="1956"/>
        <v>0</v>
      </c>
      <c r="Z3029" s="158">
        <f t="shared" si="1956"/>
        <v>0</v>
      </c>
      <c r="AA3029" s="162">
        <f t="shared" si="1956"/>
        <v>0</v>
      </c>
      <c r="AB3029" s="162">
        <f t="shared" si="1956"/>
        <v>0</v>
      </c>
      <c r="AC3029" s="158">
        <f t="shared" si="1956"/>
        <v>0</v>
      </c>
      <c r="AD3029" s="158">
        <f t="shared" si="1956"/>
        <v>144000</v>
      </c>
      <c r="AE3029" s="158">
        <f t="shared" si="1948"/>
        <v>144000</v>
      </c>
      <c r="AF3029" s="158">
        <f>AF3030</f>
        <v>0</v>
      </c>
      <c r="AG3029" s="158">
        <f>AG3030</f>
        <v>141879.59999999998</v>
      </c>
      <c r="AH3029" s="158">
        <f t="shared" si="1949"/>
        <v>141879.59999999998</v>
      </c>
      <c r="AI3029" s="158">
        <f>AI3030</f>
        <v>0</v>
      </c>
      <c r="AJ3029" s="158">
        <f>AJ3030</f>
        <v>0</v>
      </c>
      <c r="AK3029" s="158">
        <f t="shared" si="1950"/>
        <v>0</v>
      </c>
      <c r="AL3029" s="158">
        <f>AL3030</f>
        <v>0</v>
      </c>
      <c r="AM3029" s="158">
        <f>AM3030</f>
        <v>0</v>
      </c>
      <c r="AN3029" s="158">
        <f t="shared" si="1951"/>
        <v>0</v>
      </c>
      <c r="AO3029" s="158">
        <f>AO3030</f>
        <v>0</v>
      </c>
      <c r="AP3029" s="158">
        <f>AP3030</f>
        <v>0</v>
      </c>
      <c r="AQ3029" s="158">
        <f t="shared" si="1952"/>
        <v>0</v>
      </c>
      <c r="AR3029" s="158">
        <f>AR3030</f>
        <v>0</v>
      </c>
      <c r="AS3029" s="158">
        <f>AS3030</f>
        <v>0</v>
      </c>
      <c r="AT3029" s="158">
        <f t="shared" si="1953"/>
        <v>0</v>
      </c>
      <c r="AU3029" s="158">
        <f>AU3030</f>
        <v>0</v>
      </c>
      <c r="AV3029" s="158">
        <f>AV3030</f>
        <v>2120.4000000000033</v>
      </c>
      <c r="AW3029" s="158">
        <f t="shared" si="1954"/>
        <v>2120.4000000000033</v>
      </c>
      <c r="AX3029" s="160"/>
      <c r="AY3029" s="161"/>
      <c r="AZ3029" s="160"/>
      <c r="BA3029" s="161"/>
      <c r="BB3029" s="160"/>
      <c r="BC3029" s="161"/>
      <c r="BD3029" s="160"/>
      <c r="BE3029" s="161"/>
    </row>
    <row r="3030" spans="2:57" ht="15.75">
      <c r="B3030" s="163">
        <v>2025</v>
      </c>
      <c r="C3030" s="163">
        <v>20</v>
      </c>
      <c r="D3030" s="164"/>
      <c r="E3030" s="165"/>
      <c r="F3030" s="163">
        <v>4</v>
      </c>
      <c r="G3030" s="163">
        <v>12</v>
      </c>
      <c r="H3030" s="163">
        <v>29</v>
      </c>
      <c r="I3030" s="163">
        <v>5000</v>
      </c>
      <c r="J3030" s="163">
        <v>5200</v>
      </c>
      <c r="K3030" s="163">
        <v>521</v>
      </c>
      <c r="L3030" s="166" t="s">
        <v>44</v>
      </c>
      <c r="M3030" s="167"/>
      <c r="N3030" s="168" t="s">
        <v>184</v>
      </c>
      <c r="O3030" s="169">
        <v>0</v>
      </c>
      <c r="P3030" s="169">
        <v>144000</v>
      </c>
      <c r="Q3030" s="169">
        <v>144000</v>
      </c>
      <c r="R3030" s="170"/>
      <c r="S3030" s="171"/>
      <c r="T3030" s="172"/>
      <c r="U3030" s="169">
        <f t="shared" ref="U3030:AD3030" si="1957">SUM(U3031:U3039)</f>
        <v>0</v>
      </c>
      <c r="V3030" s="169">
        <f t="shared" si="1957"/>
        <v>0</v>
      </c>
      <c r="W3030" s="173">
        <f t="shared" si="1957"/>
        <v>0</v>
      </c>
      <c r="X3030" s="173">
        <f t="shared" si="1957"/>
        <v>0</v>
      </c>
      <c r="Y3030" s="169">
        <f t="shared" si="1957"/>
        <v>0</v>
      </c>
      <c r="Z3030" s="169">
        <f t="shared" si="1957"/>
        <v>0</v>
      </c>
      <c r="AA3030" s="173">
        <f t="shared" si="1957"/>
        <v>0</v>
      </c>
      <c r="AB3030" s="173">
        <f t="shared" si="1957"/>
        <v>0</v>
      </c>
      <c r="AC3030" s="169">
        <f t="shared" si="1957"/>
        <v>0</v>
      </c>
      <c r="AD3030" s="169">
        <f t="shared" si="1957"/>
        <v>144000</v>
      </c>
      <c r="AE3030" s="169">
        <f t="shared" si="1948"/>
        <v>144000</v>
      </c>
      <c r="AF3030" s="169">
        <f t="shared" ref="AF3030:AG3030" si="1958">SUM(AF3031:AF3039)</f>
        <v>0</v>
      </c>
      <c r="AG3030" s="169">
        <f t="shared" si="1958"/>
        <v>141879.59999999998</v>
      </c>
      <c r="AH3030" s="169">
        <f t="shared" si="1949"/>
        <v>141879.59999999998</v>
      </c>
      <c r="AI3030" s="169">
        <f t="shared" ref="AI3030:AJ3030" si="1959">SUM(AI3031:AI3039)</f>
        <v>0</v>
      </c>
      <c r="AJ3030" s="169">
        <f t="shared" si="1959"/>
        <v>0</v>
      </c>
      <c r="AK3030" s="169">
        <f t="shared" si="1950"/>
        <v>0</v>
      </c>
      <c r="AL3030" s="169">
        <f t="shared" ref="AL3030:AM3030" si="1960">SUM(AL3031:AL3039)</f>
        <v>0</v>
      </c>
      <c r="AM3030" s="169">
        <f t="shared" si="1960"/>
        <v>0</v>
      </c>
      <c r="AN3030" s="169">
        <f t="shared" si="1951"/>
        <v>0</v>
      </c>
      <c r="AO3030" s="169">
        <f t="shared" ref="AO3030:AP3030" si="1961">SUM(AO3031:AO3039)</f>
        <v>0</v>
      </c>
      <c r="AP3030" s="169">
        <f t="shared" si="1961"/>
        <v>0</v>
      </c>
      <c r="AQ3030" s="169">
        <f t="shared" si="1952"/>
        <v>0</v>
      </c>
      <c r="AR3030" s="169">
        <f t="shared" ref="AR3030:AS3030" si="1962">SUM(AR3031:AR3039)</f>
        <v>0</v>
      </c>
      <c r="AS3030" s="169">
        <f t="shared" si="1962"/>
        <v>0</v>
      </c>
      <c r="AT3030" s="169">
        <f t="shared" si="1953"/>
        <v>0</v>
      </c>
      <c r="AU3030" s="169">
        <f t="shared" ref="AU3030:AV3030" si="1963">SUM(AU3031:AU3039)</f>
        <v>0</v>
      </c>
      <c r="AV3030" s="169">
        <f t="shared" si="1963"/>
        <v>2120.4000000000033</v>
      </c>
      <c r="AW3030" s="169">
        <f t="shared" si="1954"/>
        <v>2120.4000000000033</v>
      </c>
      <c r="AX3030" s="171"/>
      <c r="AY3030" s="172"/>
      <c r="AZ3030" s="171"/>
      <c r="BA3030" s="172"/>
      <c r="BB3030" s="171"/>
      <c r="BC3030" s="172"/>
      <c r="BD3030" s="171"/>
      <c r="BE3030" s="172"/>
    </row>
    <row r="3031" spans="2:57" ht="31.5">
      <c r="B3031" s="174">
        <v>2025</v>
      </c>
      <c r="C3031" s="174">
        <v>20</v>
      </c>
      <c r="D3031" s="175" t="s">
        <v>1858</v>
      </c>
      <c r="E3031" s="176">
        <v>20077</v>
      </c>
      <c r="F3031" s="174">
        <v>4</v>
      </c>
      <c r="G3031" s="174">
        <v>12</v>
      </c>
      <c r="H3031" s="174">
        <v>29</v>
      </c>
      <c r="I3031" s="174">
        <v>5000</v>
      </c>
      <c r="J3031" s="174">
        <v>5200</v>
      </c>
      <c r="K3031" s="174">
        <v>521</v>
      </c>
      <c r="L3031" s="177">
        <v>1093</v>
      </c>
      <c r="M3031" s="178" t="s">
        <v>1846</v>
      </c>
      <c r="N3031" s="179" t="s">
        <v>1663</v>
      </c>
      <c r="O3031" s="180">
        <v>0</v>
      </c>
      <c r="P3031" s="180">
        <v>16000</v>
      </c>
      <c r="Q3031" s="181">
        <v>16000</v>
      </c>
      <c r="R3031" s="182" t="s">
        <v>1313</v>
      </c>
      <c r="S3031" s="183">
        <v>1</v>
      </c>
      <c r="T3031" s="183">
        <v>0</v>
      </c>
      <c r="U3031" s="180">
        <v>0</v>
      </c>
      <c r="V3031" s="180">
        <v>0</v>
      </c>
      <c r="W3031" s="183">
        <v>0</v>
      </c>
      <c r="X3031" s="183">
        <v>0</v>
      </c>
      <c r="Y3031" s="180">
        <v>0</v>
      </c>
      <c r="Z3031" s="180">
        <v>0</v>
      </c>
      <c r="AA3031" s="183">
        <v>0</v>
      </c>
      <c r="AB3031" s="183">
        <v>0</v>
      </c>
      <c r="AC3031" s="180">
        <f t="shared" ref="AC3031:AD3038" si="1964">+O3031+U3031-Y3031</f>
        <v>0</v>
      </c>
      <c r="AD3031" s="180">
        <f t="shared" si="1964"/>
        <v>16000</v>
      </c>
      <c r="AE3031" s="181">
        <f t="shared" si="1948"/>
        <v>16000</v>
      </c>
      <c r="AF3031" s="180">
        <v>0</v>
      </c>
      <c r="AG3031" s="180">
        <v>15764.4</v>
      </c>
      <c r="AH3031" s="181">
        <f t="shared" si="1949"/>
        <v>15764.4</v>
      </c>
      <c r="AI3031" s="180">
        <v>0</v>
      </c>
      <c r="AJ3031" s="180">
        <v>0</v>
      </c>
      <c r="AK3031" s="181">
        <f t="shared" si="1950"/>
        <v>0</v>
      </c>
      <c r="AL3031" s="180">
        <v>0</v>
      </c>
      <c r="AM3031" s="180">
        <v>0</v>
      </c>
      <c r="AN3031" s="181">
        <f t="shared" si="1951"/>
        <v>0</v>
      </c>
      <c r="AO3031" s="180">
        <v>0</v>
      </c>
      <c r="AP3031" s="180">
        <v>0</v>
      </c>
      <c r="AQ3031" s="181">
        <f t="shared" si="1952"/>
        <v>0</v>
      </c>
      <c r="AR3031" s="180">
        <v>0</v>
      </c>
      <c r="AS3031" s="180">
        <v>0</v>
      </c>
      <c r="AT3031" s="181">
        <f t="shared" si="1953"/>
        <v>0</v>
      </c>
      <c r="AU3031" s="180">
        <f t="shared" ref="AU3031:AV3038" si="1965">+AC3031-AF3031-AI3031-AL3031-AO3031-AR3031</f>
        <v>0</v>
      </c>
      <c r="AV3031" s="180">
        <f t="shared" si="1965"/>
        <v>235.60000000000036</v>
      </c>
      <c r="AW3031" s="181">
        <f t="shared" si="1954"/>
        <v>235.60000000000036</v>
      </c>
      <c r="AX3031" s="183">
        <f t="shared" ref="AX3031:AY3038" si="1966">+S3031+W3031-AA3031</f>
        <v>1</v>
      </c>
      <c r="AY3031" s="183">
        <f t="shared" si="1966"/>
        <v>0</v>
      </c>
      <c r="AZ3031" s="183">
        <v>1</v>
      </c>
      <c r="BA3031" s="183">
        <v>0</v>
      </c>
      <c r="BB3031" s="183"/>
      <c r="BC3031" s="183"/>
      <c r="BD3031" s="183">
        <f t="shared" ref="BD3031:BE3038" si="1967">+AX3031-AZ3031-BB3031</f>
        <v>0</v>
      </c>
      <c r="BE3031" s="183">
        <f t="shared" si="1967"/>
        <v>0</v>
      </c>
    </row>
    <row r="3032" spans="2:57" ht="31.5">
      <c r="B3032" s="174">
        <v>2025</v>
      </c>
      <c r="C3032" s="174">
        <v>20</v>
      </c>
      <c r="D3032" s="175" t="s">
        <v>1954</v>
      </c>
      <c r="E3032" s="176">
        <v>20084</v>
      </c>
      <c r="F3032" s="174">
        <v>4</v>
      </c>
      <c r="G3032" s="174">
        <v>12</v>
      </c>
      <c r="H3032" s="174">
        <v>29</v>
      </c>
      <c r="I3032" s="174">
        <v>5000</v>
      </c>
      <c r="J3032" s="174">
        <v>5200</v>
      </c>
      <c r="K3032" s="174">
        <v>521</v>
      </c>
      <c r="L3032" s="177">
        <v>1093</v>
      </c>
      <c r="M3032" s="178" t="s">
        <v>1846</v>
      </c>
      <c r="N3032" s="179" t="s">
        <v>1663</v>
      </c>
      <c r="O3032" s="180">
        <v>0</v>
      </c>
      <c r="P3032" s="180">
        <v>16000</v>
      </c>
      <c r="Q3032" s="181">
        <v>16000</v>
      </c>
      <c r="R3032" s="182" t="s">
        <v>1313</v>
      </c>
      <c r="S3032" s="183">
        <v>1</v>
      </c>
      <c r="T3032" s="183">
        <v>0</v>
      </c>
      <c r="U3032" s="180">
        <v>0</v>
      </c>
      <c r="V3032" s="180">
        <v>0</v>
      </c>
      <c r="W3032" s="183">
        <v>0</v>
      </c>
      <c r="X3032" s="183">
        <v>0</v>
      </c>
      <c r="Y3032" s="180">
        <v>0</v>
      </c>
      <c r="Z3032" s="180">
        <v>0</v>
      </c>
      <c r="AA3032" s="183">
        <v>0</v>
      </c>
      <c r="AB3032" s="183">
        <v>0</v>
      </c>
      <c r="AC3032" s="180">
        <f t="shared" si="1964"/>
        <v>0</v>
      </c>
      <c r="AD3032" s="180">
        <f t="shared" si="1964"/>
        <v>16000</v>
      </c>
      <c r="AE3032" s="181">
        <f t="shared" si="1948"/>
        <v>16000</v>
      </c>
      <c r="AF3032" s="180">
        <v>0</v>
      </c>
      <c r="AG3032" s="180">
        <v>15764.4</v>
      </c>
      <c r="AH3032" s="181">
        <f t="shared" si="1949"/>
        <v>15764.4</v>
      </c>
      <c r="AI3032" s="180">
        <v>0</v>
      </c>
      <c r="AJ3032" s="180">
        <v>0</v>
      </c>
      <c r="AK3032" s="181">
        <f t="shared" si="1950"/>
        <v>0</v>
      </c>
      <c r="AL3032" s="180">
        <v>0</v>
      </c>
      <c r="AM3032" s="180">
        <v>0</v>
      </c>
      <c r="AN3032" s="181">
        <f t="shared" si="1951"/>
        <v>0</v>
      </c>
      <c r="AO3032" s="180">
        <v>0</v>
      </c>
      <c r="AP3032" s="180">
        <v>0</v>
      </c>
      <c r="AQ3032" s="181">
        <f t="shared" si="1952"/>
        <v>0</v>
      </c>
      <c r="AR3032" s="180">
        <v>0</v>
      </c>
      <c r="AS3032" s="180">
        <v>0</v>
      </c>
      <c r="AT3032" s="181">
        <f t="shared" si="1953"/>
        <v>0</v>
      </c>
      <c r="AU3032" s="180">
        <f t="shared" si="1965"/>
        <v>0</v>
      </c>
      <c r="AV3032" s="180">
        <f t="shared" si="1965"/>
        <v>235.60000000000036</v>
      </c>
      <c r="AW3032" s="181">
        <f t="shared" si="1954"/>
        <v>235.60000000000036</v>
      </c>
      <c r="AX3032" s="183">
        <f t="shared" si="1966"/>
        <v>1</v>
      </c>
      <c r="AY3032" s="183">
        <f t="shared" si="1966"/>
        <v>0</v>
      </c>
      <c r="AZ3032" s="183">
        <v>1</v>
      </c>
      <c r="BA3032" s="183">
        <v>0</v>
      </c>
      <c r="BB3032" s="183"/>
      <c r="BC3032" s="183"/>
      <c r="BD3032" s="183">
        <f t="shared" si="1967"/>
        <v>0</v>
      </c>
      <c r="BE3032" s="183">
        <f t="shared" si="1967"/>
        <v>0</v>
      </c>
    </row>
    <row r="3033" spans="2:57" ht="15.75">
      <c r="B3033" s="174">
        <v>2025</v>
      </c>
      <c r="C3033" s="174">
        <v>20</v>
      </c>
      <c r="D3033" s="175" t="s">
        <v>1860</v>
      </c>
      <c r="E3033" s="176">
        <v>20005</v>
      </c>
      <c r="F3033" s="174">
        <v>4</v>
      </c>
      <c r="G3033" s="174">
        <v>12</v>
      </c>
      <c r="H3033" s="174">
        <v>29</v>
      </c>
      <c r="I3033" s="174">
        <v>5000</v>
      </c>
      <c r="J3033" s="174">
        <v>5200</v>
      </c>
      <c r="K3033" s="174">
        <v>521</v>
      </c>
      <c r="L3033" s="177">
        <v>1093</v>
      </c>
      <c r="M3033" s="178" t="s">
        <v>1846</v>
      </c>
      <c r="N3033" s="179" t="s">
        <v>1663</v>
      </c>
      <c r="O3033" s="180">
        <v>0</v>
      </c>
      <c r="P3033" s="180">
        <v>16000</v>
      </c>
      <c r="Q3033" s="181">
        <v>16000</v>
      </c>
      <c r="R3033" s="182" t="s">
        <v>1313</v>
      </c>
      <c r="S3033" s="183">
        <v>1</v>
      </c>
      <c r="T3033" s="183">
        <v>0</v>
      </c>
      <c r="U3033" s="180">
        <v>0</v>
      </c>
      <c r="V3033" s="180">
        <v>0</v>
      </c>
      <c r="W3033" s="183">
        <v>0</v>
      </c>
      <c r="X3033" s="183">
        <v>0</v>
      </c>
      <c r="Y3033" s="180">
        <v>0</v>
      </c>
      <c r="Z3033" s="180">
        <v>0</v>
      </c>
      <c r="AA3033" s="183">
        <v>0</v>
      </c>
      <c r="AB3033" s="183">
        <v>0</v>
      </c>
      <c r="AC3033" s="180">
        <f t="shared" si="1964"/>
        <v>0</v>
      </c>
      <c r="AD3033" s="180">
        <f t="shared" si="1964"/>
        <v>16000</v>
      </c>
      <c r="AE3033" s="181">
        <f t="shared" si="1948"/>
        <v>16000</v>
      </c>
      <c r="AF3033" s="180">
        <v>0</v>
      </c>
      <c r="AG3033" s="180">
        <v>15764.4</v>
      </c>
      <c r="AH3033" s="181">
        <f t="shared" si="1949"/>
        <v>15764.4</v>
      </c>
      <c r="AI3033" s="180">
        <v>0</v>
      </c>
      <c r="AJ3033" s="180">
        <v>0</v>
      </c>
      <c r="AK3033" s="181">
        <f t="shared" si="1950"/>
        <v>0</v>
      </c>
      <c r="AL3033" s="180">
        <v>0</v>
      </c>
      <c r="AM3033" s="180">
        <v>0</v>
      </c>
      <c r="AN3033" s="181">
        <f t="shared" si="1951"/>
        <v>0</v>
      </c>
      <c r="AO3033" s="180">
        <v>0</v>
      </c>
      <c r="AP3033" s="180">
        <v>0</v>
      </c>
      <c r="AQ3033" s="181">
        <f t="shared" si="1952"/>
        <v>0</v>
      </c>
      <c r="AR3033" s="180">
        <v>0</v>
      </c>
      <c r="AS3033" s="180">
        <v>0</v>
      </c>
      <c r="AT3033" s="181">
        <f t="shared" si="1953"/>
        <v>0</v>
      </c>
      <c r="AU3033" s="180">
        <f t="shared" si="1965"/>
        <v>0</v>
      </c>
      <c r="AV3033" s="180">
        <f t="shared" si="1965"/>
        <v>235.60000000000036</v>
      </c>
      <c r="AW3033" s="181">
        <f t="shared" si="1954"/>
        <v>235.60000000000036</v>
      </c>
      <c r="AX3033" s="183">
        <f t="shared" si="1966"/>
        <v>1</v>
      </c>
      <c r="AY3033" s="183">
        <f t="shared" si="1966"/>
        <v>0</v>
      </c>
      <c r="AZ3033" s="183">
        <v>1</v>
      </c>
      <c r="BA3033" s="183">
        <v>0</v>
      </c>
      <c r="BB3033" s="183"/>
      <c r="BC3033" s="183"/>
      <c r="BD3033" s="183">
        <f t="shared" si="1967"/>
        <v>0</v>
      </c>
      <c r="BE3033" s="183">
        <f t="shared" si="1967"/>
        <v>0</v>
      </c>
    </row>
    <row r="3034" spans="2:57" ht="15.75">
      <c r="B3034" s="174">
        <v>2025</v>
      </c>
      <c r="C3034" s="174">
        <v>20</v>
      </c>
      <c r="D3034" s="175" t="s">
        <v>1956</v>
      </c>
      <c r="E3034" s="176">
        <v>20047</v>
      </c>
      <c r="F3034" s="174">
        <v>4</v>
      </c>
      <c r="G3034" s="174">
        <v>12</v>
      </c>
      <c r="H3034" s="174">
        <v>29</v>
      </c>
      <c r="I3034" s="174">
        <v>5000</v>
      </c>
      <c r="J3034" s="174">
        <v>5200</v>
      </c>
      <c r="K3034" s="174">
        <v>521</v>
      </c>
      <c r="L3034" s="177">
        <v>1093</v>
      </c>
      <c r="M3034" s="178" t="s">
        <v>1846</v>
      </c>
      <c r="N3034" s="179" t="s">
        <v>1663</v>
      </c>
      <c r="O3034" s="180">
        <v>0</v>
      </c>
      <c r="P3034" s="180">
        <v>16000</v>
      </c>
      <c r="Q3034" s="181">
        <v>16000</v>
      </c>
      <c r="R3034" s="182" t="s">
        <v>1313</v>
      </c>
      <c r="S3034" s="183">
        <v>1</v>
      </c>
      <c r="T3034" s="183">
        <v>0</v>
      </c>
      <c r="U3034" s="180">
        <v>0</v>
      </c>
      <c r="V3034" s="180">
        <v>0</v>
      </c>
      <c r="W3034" s="183">
        <v>0</v>
      </c>
      <c r="X3034" s="183">
        <v>0</v>
      </c>
      <c r="Y3034" s="180">
        <v>0</v>
      </c>
      <c r="Z3034" s="180">
        <v>0</v>
      </c>
      <c r="AA3034" s="183">
        <v>0</v>
      </c>
      <c r="AB3034" s="183">
        <v>0</v>
      </c>
      <c r="AC3034" s="180">
        <f t="shared" si="1964"/>
        <v>0</v>
      </c>
      <c r="AD3034" s="180">
        <f t="shared" si="1964"/>
        <v>16000</v>
      </c>
      <c r="AE3034" s="181">
        <f t="shared" si="1948"/>
        <v>16000</v>
      </c>
      <c r="AF3034" s="180">
        <v>0</v>
      </c>
      <c r="AG3034" s="180">
        <v>15764.4</v>
      </c>
      <c r="AH3034" s="181">
        <f t="shared" si="1949"/>
        <v>15764.4</v>
      </c>
      <c r="AI3034" s="180">
        <v>0</v>
      </c>
      <c r="AJ3034" s="180">
        <v>0</v>
      </c>
      <c r="AK3034" s="181">
        <f t="shared" si="1950"/>
        <v>0</v>
      </c>
      <c r="AL3034" s="180">
        <v>0</v>
      </c>
      <c r="AM3034" s="180">
        <v>0</v>
      </c>
      <c r="AN3034" s="181">
        <f t="shared" si="1951"/>
        <v>0</v>
      </c>
      <c r="AO3034" s="180">
        <v>0</v>
      </c>
      <c r="AP3034" s="180">
        <v>0</v>
      </c>
      <c r="AQ3034" s="181">
        <f t="shared" si="1952"/>
        <v>0</v>
      </c>
      <c r="AR3034" s="180">
        <v>0</v>
      </c>
      <c r="AS3034" s="180">
        <v>0</v>
      </c>
      <c r="AT3034" s="181">
        <f t="shared" si="1953"/>
        <v>0</v>
      </c>
      <c r="AU3034" s="180">
        <f t="shared" si="1965"/>
        <v>0</v>
      </c>
      <c r="AV3034" s="180">
        <f t="shared" si="1965"/>
        <v>235.60000000000036</v>
      </c>
      <c r="AW3034" s="181">
        <f t="shared" si="1954"/>
        <v>235.60000000000036</v>
      </c>
      <c r="AX3034" s="183">
        <f t="shared" si="1966"/>
        <v>1</v>
      </c>
      <c r="AY3034" s="183">
        <f t="shared" si="1966"/>
        <v>0</v>
      </c>
      <c r="AZ3034" s="183">
        <v>1</v>
      </c>
      <c r="BA3034" s="183">
        <v>0</v>
      </c>
      <c r="BB3034" s="183"/>
      <c r="BC3034" s="183"/>
      <c r="BD3034" s="183">
        <f t="shared" si="1967"/>
        <v>0</v>
      </c>
      <c r="BE3034" s="183">
        <f t="shared" si="1967"/>
        <v>0</v>
      </c>
    </row>
    <row r="3035" spans="2:57" ht="15.75">
      <c r="B3035" s="174">
        <v>2025</v>
      </c>
      <c r="C3035" s="174">
        <v>20</v>
      </c>
      <c r="D3035" s="175" t="s">
        <v>1957</v>
      </c>
      <c r="E3035" s="176">
        <v>20069</v>
      </c>
      <c r="F3035" s="174">
        <v>4</v>
      </c>
      <c r="G3035" s="174">
        <v>12</v>
      </c>
      <c r="H3035" s="174">
        <v>29</v>
      </c>
      <c r="I3035" s="174">
        <v>5000</v>
      </c>
      <c r="J3035" s="174">
        <v>5200</v>
      </c>
      <c r="K3035" s="174">
        <v>521</v>
      </c>
      <c r="L3035" s="177">
        <v>1093</v>
      </c>
      <c r="M3035" s="178" t="s">
        <v>1846</v>
      </c>
      <c r="N3035" s="179" t="s">
        <v>1663</v>
      </c>
      <c r="O3035" s="180">
        <v>0</v>
      </c>
      <c r="P3035" s="180">
        <v>16000</v>
      </c>
      <c r="Q3035" s="181">
        <v>16000</v>
      </c>
      <c r="R3035" s="182" t="s">
        <v>1313</v>
      </c>
      <c r="S3035" s="183">
        <v>1</v>
      </c>
      <c r="T3035" s="183">
        <v>0</v>
      </c>
      <c r="U3035" s="180">
        <v>0</v>
      </c>
      <c r="V3035" s="180">
        <v>0</v>
      </c>
      <c r="W3035" s="183">
        <v>0</v>
      </c>
      <c r="X3035" s="183">
        <v>0</v>
      </c>
      <c r="Y3035" s="180">
        <v>0</v>
      </c>
      <c r="Z3035" s="180">
        <v>0</v>
      </c>
      <c r="AA3035" s="183">
        <v>0</v>
      </c>
      <c r="AB3035" s="183">
        <v>0</v>
      </c>
      <c r="AC3035" s="180">
        <f t="shared" si="1964"/>
        <v>0</v>
      </c>
      <c r="AD3035" s="180">
        <f t="shared" si="1964"/>
        <v>16000</v>
      </c>
      <c r="AE3035" s="181">
        <f t="shared" si="1948"/>
        <v>16000</v>
      </c>
      <c r="AF3035" s="180">
        <v>0</v>
      </c>
      <c r="AG3035" s="180">
        <v>15764.4</v>
      </c>
      <c r="AH3035" s="181">
        <f t="shared" si="1949"/>
        <v>15764.4</v>
      </c>
      <c r="AI3035" s="180">
        <v>0</v>
      </c>
      <c r="AJ3035" s="180">
        <v>0</v>
      </c>
      <c r="AK3035" s="181">
        <f t="shared" si="1950"/>
        <v>0</v>
      </c>
      <c r="AL3035" s="180">
        <v>0</v>
      </c>
      <c r="AM3035" s="180">
        <v>0</v>
      </c>
      <c r="AN3035" s="181">
        <f t="shared" si="1951"/>
        <v>0</v>
      </c>
      <c r="AO3035" s="180">
        <v>0</v>
      </c>
      <c r="AP3035" s="180">
        <v>0</v>
      </c>
      <c r="AQ3035" s="181">
        <f t="shared" si="1952"/>
        <v>0</v>
      </c>
      <c r="AR3035" s="180">
        <v>0</v>
      </c>
      <c r="AS3035" s="180">
        <v>0</v>
      </c>
      <c r="AT3035" s="181">
        <f t="shared" si="1953"/>
        <v>0</v>
      </c>
      <c r="AU3035" s="180">
        <f t="shared" si="1965"/>
        <v>0</v>
      </c>
      <c r="AV3035" s="180">
        <f t="shared" si="1965"/>
        <v>235.60000000000036</v>
      </c>
      <c r="AW3035" s="181">
        <f t="shared" si="1954"/>
        <v>235.60000000000036</v>
      </c>
      <c r="AX3035" s="183">
        <f t="shared" si="1966"/>
        <v>1</v>
      </c>
      <c r="AY3035" s="183">
        <f t="shared" si="1966"/>
        <v>0</v>
      </c>
      <c r="AZ3035" s="183">
        <v>1</v>
      </c>
      <c r="BA3035" s="183">
        <v>0</v>
      </c>
      <c r="BB3035" s="183"/>
      <c r="BC3035" s="183"/>
      <c r="BD3035" s="183">
        <f t="shared" si="1967"/>
        <v>0</v>
      </c>
      <c r="BE3035" s="183">
        <f t="shared" si="1967"/>
        <v>0</v>
      </c>
    </row>
    <row r="3036" spans="2:57" ht="31.5">
      <c r="B3036" s="174">
        <v>2025</v>
      </c>
      <c r="C3036" s="174">
        <v>20</v>
      </c>
      <c r="D3036" s="175" t="s">
        <v>1863</v>
      </c>
      <c r="E3036" s="176">
        <v>20036</v>
      </c>
      <c r="F3036" s="174">
        <v>4</v>
      </c>
      <c r="G3036" s="174">
        <v>12</v>
      </c>
      <c r="H3036" s="174">
        <v>29</v>
      </c>
      <c r="I3036" s="174">
        <v>5000</v>
      </c>
      <c r="J3036" s="174">
        <v>5200</v>
      </c>
      <c r="K3036" s="174">
        <v>521</v>
      </c>
      <c r="L3036" s="177">
        <v>1093</v>
      </c>
      <c r="M3036" s="178" t="s">
        <v>1846</v>
      </c>
      <c r="N3036" s="179" t="s">
        <v>1663</v>
      </c>
      <c r="O3036" s="180">
        <v>0</v>
      </c>
      <c r="P3036" s="180">
        <v>16000</v>
      </c>
      <c r="Q3036" s="181">
        <v>16000</v>
      </c>
      <c r="R3036" s="182" t="s">
        <v>1313</v>
      </c>
      <c r="S3036" s="183">
        <v>1</v>
      </c>
      <c r="T3036" s="183">
        <v>0</v>
      </c>
      <c r="U3036" s="180">
        <v>0</v>
      </c>
      <c r="V3036" s="180">
        <v>0</v>
      </c>
      <c r="W3036" s="183">
        <v>0</v>
      </c>
      <c r="X3036" s="183">
        <v>0</v>
      </c>
      <c r="Y3036" s="180">
        <v>0</v>
      </c>
      <c r="Z3036" s="180">
        <v>0</v>
      </c>
      <c r="AA3036" s="183">
        <v>0</v>
      </c>
      <c r="AB3036" s="183">
        <v>0</v>
      </c>
      <c r="AC3036" s="180">
        <f t="shared" si="1964"/>
        <v>0</v>
      </c>
      <c r="AD3036" s="180">
        <f t="shared" si="1964"/>
        <v>16000</v>
      </c>
      <c r="AE3036" s="181">
        <f t="shared" si="1948"/>
        <v>16000</v>
      </c>
      <c r="AF3036" s="180">
        <v>0</v>
      </c>
      <c r="AG3036" s="180">
        <v>15764.4</v>
      </c>
      <c r="AH3036" s="181">
        <f t="shared" si="1949"/>
        <v>15764.4</v>
      </c>
      <c r="AI3036" s="180">
        <v>0</v>
      </c>
      <c r="AJ3036" s="180">
        <v>0</v>
      </c>
      <c r="AK3036" s="181">
        <f t="shared" si="1950"/>
        <v>0</v>
      </c>
      <c r="AL3036" s="180">
        <v>0</v>
      </c>
      <c r="AM3036" s="180">
        <v>0</v>
      </c>
      <c r="AN3036" s="181">
        <f t="shared" si="1951"/>
        <v>0</v>
      </c>
      <c r="AO3036" s="180">
        <v>0</v>
      </c>
      <c r="AP3036" s="180">
        <v>0</v>
      </c>
      <c r="AQ3036" s="181">
        <f t="shared" si="1952"/>
        <v>0</v>
      </c>
      <c r="AR3036" s="180">
        <v>0</v>
      </c>
      <c r="AS3036" s="180">
        <v>0</v>
      </c>
      <c r="AT3036" s="181">
        <f t="shared" si="1953"/>
        <v>0</v>
      </c>
      <c r="AU3036" s="180">
        <f t="shared" si="1965"/>
        <v>0</v>
      </c>
      <c r="AV3036" s="180">
        <f t="shared" si="1965"/>
        <v>235.60000000000036</v>
      </c>
      <c r="AW3036" s="181">
        <f t="shared" si="1954"/>
        <v>235.60000000000036</v>
      </c>
      <c r="AX3036" s="183">
        <f t="shared" si="1966"/>
        <v>1</v>
      </c>
      <c r="AY3036" s="183">
        <f t="shared" si="1966"/>
        <v>0</v>
      </c>
      <c r="AZ3036" s="183">
        <v>1</v>
      </c>
      <c r="BA3036" s="183">
        <v>0</v>
      </c>
      <c r="BB3036" s="183"/>
      <c r="BC3036" s="183"/>
      <c r="BD3036" s="183">
        <f t="shared" si="1967"/>
        <v>0</v>
      </c>
      <c r="BE3036" s="183">
        <f t="shared" si="1967"/>
        <v>0</v>
      </c>
    </row>
    <row r="3037" spans="2:57" ht="15.75">
      <c r="B3037" s="174">
        <v>2025</v>
      </c>
      <c r="C3037" s="174">
        <v>20</v>
      </c>
      <c r="D3037" s="175" t="s">
        <v>1866</v>
      </c>
      <c r="E3037" s="176">
        <v>20083</v>
      </c>
      <c r="F3037" s="174">
        <v>4</v>
      </c>
      <c r="G3037" s="174">
        <v>12</v>
      </c>
      <c r="H3037" s="174">
        <v>29</v>
      </c>
      <c r="I3037" s="174">
        <v>5000</v>
      </c>
      <c r="J3037" s="174">
        <v>5200</v>
      </c>
      <c r="K3037" s="174">
        <v>521</v>
      </c>
      <c r="L3037" s="177">
        <v>1093</v>
      </c>
      <c r="M3037" s="178" t="s">
        <v>1846</v>
      </c>
      <c r="N3037" s="179" t="s">
        <v>1663</v>
      </c>
      <c r="O3037" s="180">
        <v>0</v>
      </c>
      <c r="P3037" s="180">
        <v>16000</v>
      </c>
      <c r="Q3037" s="181">
        <v>16000</v>
      </c>
      <c r="R3037" s="182" t="s">
        <v>1313</v>
      </c>
      <c r="S3037" s="183">
        <v>1</v>
      </c>
      <c r="T3037" s="183">
        <v>0</v>
      </c>
      <c r="U3037" s="180">
        <v>0</v>
      </c>
      <c r="V3037" s="180">
        <v>0</v>
      </c>
      <c r="W3037" s="183">
        <v>0</v>
      </c>
      <c r="X3037" s="183">
        <v>0</v>
      </c>
      <c r="Y3037" s="180">
        <v>0</v>
      </c>
      <c r="Z3037" s="180">
        <v>0</v>
      </c>
      <c r="AA3037" s="183">
        <v>0</v>
      </c>
      <c r="AB3037" s="183">
        <v>0</v>
      </c>
      <c r="AC3037" s="180">
        <f t="shared" si="1964"/>
        <v>0</v>
      </c>
      <c r="AD3037" s="180">
        <f t="shared" si="1964"/>
        <v>16000</v>
      </c>
      <c r="AE3037" s="181">
        <f t="shared" si="1948"/>
        <v>16000</v>
      </c>
      <c r="AF3037" s="180">
        <v>0</v>
      </c>
      <c r="AG3037" s="180">
        <v>15764.4</v>
      </c>
      <c r="AH3037" s="181">
        <f t="shared" si="1949"/>
        <v>15764.4</v>
      </c>
      <c r="AI3037" s="180">
        <v>0</v>
      </c>
      <c r="AJ3037" s="180">
        <v>0</v>
      </c>
      <c r="AK3037" s="181">
        <f t="shared" si="1950"/>
        <v>0</v>
      </c>
      <c r="AL3037" s="180">
        <v>0</v>
      </c>
      <c r="AM3037" s="180">
        <v>0</v>
      </c>
      <c r="AN3037" s="181">
        <f t="shared" si="1951"/>
        <v>0</v>
      </c>
      <c r="AO3037" s="180">
        <v>0</v>
      </c>
      <c r="AP3037" s="180">
        <v>0</v>
      </c>
      <c r="AQ3037" s="181">
        <f t="shared" si="1952"/>
        <v>0</v>
      </c>
      <c r="AR3037" s="180">
        <v>0</v>
      </c>
      <c r="AS3037" s="180">
        <v>0</v>
      </c>
      <c r="AT3037" s="181">
        <f t="shared" si="1953"/>
        <v>0</v>
      </c>
      <c r="AU3037" s="180">
        <f t="shared" si="1965"/>
        <v>0</v>
      </c>
      <c r="AV3037" s="180">
        <f t="shared" si="1965"/>
        <v>235.60000000000036</v>
      </c>
      <c r="AW3037" s="181">
        <f t="shared" si="1954"/>
        <v>235.60000000000036</v>
      </c>
      <c r="AX3037" s="183">
        <f t="shared" si="1966"/>
        <v>1</v>
      </c>
      <c r="AY3037" s="183">
        <f t="shared" si="1966"/>
        <v>0</v>
      </c>
      <c r="AZ3037" s="183">
        <v>1</v>
      </c>
      <c r="BA3037" s="183">
        <v>0</v>
      </c>
      <c r="BB3037" s="183"/>
      <c r="BC3037" s="183"/>
      <c r="BD3037" s="183">
        <f t="shared" si="1967"/>
        <v>0</v>
      </c>
      <c r="BE3037" s="183">
        <f t="shared" si="1967"/>
        <v>0</v>
      </c>
    </row>
    <row r="3038" spans="2:57" ht="15.75">
      <c r="B3038" s="174">
        <v>2025</v>
      </c>
      <c r="C3038" s="174">
        <v>20</v>
      </c>
      <c r="D3038" s="175" t="s">
        <v>1958</v>
      </c>
      <c r="E3038" s="176">
        <v>20089</v>
      </c>
      <c r="F3038" s="174">
        <v>4</v>
      </c>
      <c r="G3038" s="174">
        <v>12</v>
      </c>
      <c r="H3038" s="174">
        <v>29</v>
      </c>
      <c r="I3038" s="174">
        <v>5000</v>
      </c>
      <c r="J3038" s="174">
        <v>5200</v>
      </c>
      <c r="K3038" s="174">
        <v>521</v>
      </c>
      <c r="L3038" s="177">
        <v>1093</v>
      </c>
      <c r="M3038" s="178" t="s">
        <v>1846</v>
      </c>
      <c r="N3038" s="179" t="s">
        <v>1663</v>
      </c>
      <c r="O3038" s="180">
        <v>0</v>
      </c>
      <c r="P3038" s="180">
        <v>16000</v>
      </c>
      <c r="Q3038" s="181">
        <v>16000</v>
      </c>
      <c r="R3038" s="182" t="s">
        <v>1313</v>
      </c>
      <c r="S3038" s="183">
        <v>1</v>
      </c>
      <c r="T3038" s="183">
        <v>0</v>
      </c>
      <c r="U3038" s="180">
        <v>0</v>
      </c>
      <c r="V3038" s="180">
        <v>0</v>
      </c>
      <c r="W3038" s="183">
        <v>0</v>
      </c>
      <c r="X3038" s="183">
        <v>0</v>
      </c>
      <c r="Y3038" s="180">
        <v>0</v>
      </c>
      <c r="Z3038" s="180">
        <v>0</v>
      </c>
      <c r="AA3038" s="183">
        <v>0</v>
      </c>
      <c r="AB3038" s="183">
        <v>0</v>
      </c>
      <c r="AC3038" s="180">
        <f t="shared" si="1964"/>
        <v>0</v>
      </c>
      <c r="AD3038" s="180">
        <f t="shared" si="1964"/>
        <v>16000</v>
      </c>
      <c r="AE3038" s="181">
        <f t="shared" si="1948"/>
        <v>16000</v>
      </c>
      <c r="AF3038" s="180">
        <v>0</v>
      </c>
      <c r="AG3038" s="180">
        <v>15764.4</v>
      </c>
      <c r="AH3038" s="181">
        <f t="shared" si="1949"/>
        <v>15764.4</v>
      </c>
      <c r="AI3038" s="180">
        <v>0</v>
      </c>
      <c r="AJ3038" s="180">
        <v>0</v>
      </c>
      <c r="AK3038" s="181">
        <f t="shared" si="1950"/>
        <v>0</v>
      </c>
      <c r="AL3038" s="180">
        <v>0</v>
      </c>
      <c r="AM3038" s="180">
        <v>0</v>
      </c>
      <c r="AN3038" s="181">
        <f t="shared" si="1951"/>
        <v>0</v>
      </c>
      <c r="AO3038" s="180">
        <v>0</v>
      </c>
      <c r="AP3038" s="180">
        <v>0</v>
      </c>
      <c r="AQ3038" s="181">
        <f t="shared" si="1952"/>
        <v>0</v>
      </c>
      <c r="AR3038" s="180">
        <v>0</v>
      </c>
      <c r="AS3038" s="180">
        <v>0</v>
      </c>
      <c r="AT3038" s="181">
        <f t="shared" si="1953"/>
        <v>0</v>
      </c>
      <c r="AU3038" s="180">
        <f t="shared" si="1965"/>
        <v>0</v>
      </c>
      <c r="AV3038" s="180">
        <f t="shared" si="1965"/>
        <v>235.60000000000036</v>
      </c>
      <c r="AW3038" s="181">
        <f t="shared" si="1954"/>
        <v>235.60000000000036</v>
      </c>
      <c r="AX3038" s="183">
        <f t="shared" si="1966"/>
        <v>1</v>
      </c>
      <c r="AY3038" s="183">
        <f t="shared" si="1966"/>
        <v>0</v>
      </c>
      <c r="AZ3038" s="183">
        <v>1</v>
      </c>
      <c r="BA3038" s="183">
        <v>0</v>
      </c>
      <c r="BB3038" s="183"/>
      <c r="BC3038" s="183"/>
      <c r="BD3038" s="183">
        <f t="shared" si="1967"/>
        <v>0</v>
      </c>
      <c r="BE3038" s="183">
        <f t="shared" si="1967"/>
        <v>0</v>
      </c>
    </row>
    <row r="3039" spans="2:57" ht="31.5">
      <c r="B3039" s="174">
        <v>2025</v>
      </c>
      <c r="C3039" s="174">
        <v>20</v>
      </c>
      <c r="D3039" s="175" t="s">
        <v>1959</v>
      </c>
      <c r="E3039" s="176">
        <v>20034</v>
      </c>
      <c r="F3039" s="174">
        <v>4</v>
      </c>
      <c r="G3039" s="174">
        <v>12</v>
      </c>
      <c r="H3039" s="174">
        <v>29</v>
      </c>
      <c r="I3039" s="174">
        <v>5000</v>
      </c>
      <c r="J3039" s="174">
        <v>5200</v>
      </c>
      <c r="K3039" s="174">
        <v>521</v>
      </c>
      <c r="L3039" s="177">
        <v>1093</v>
      </c>
      <c r="M3039" s="178" t="s">
        <v>1846</v>
      </c>
      <c r="N3039" s="179" t="s">
        <v>1663</v>
      </c>
      <c r="O3039" s="180">
        <v>0</v>
      </c>
      <c r="P3039" s="180">
        <v>16000</v>
      </c>
      <c r="Q3039" s="181">
        <v>16000</v>
      </c>
      <c r="R3039" s="182" t="s">
        <v>1313</v>
      </c>
      <c r="S3039" s="183">
        <v>1</v>
      </c>
      <c r="T3039" s="183">
        <v>0</v>
      </c>
      <c r="U3039" s="180">
        <v>0</v>
      </c>
      <c r="V3039" s="180">
        <v>0</v>
      </c>
      <c r="W3039" s="183">
        <v>0</v>
      </c>
      <c r="X3039" s="183">
        <v>0</v>
      </c>
      <c r="Y3039" s="180">
        <v>0</v>
      </c>
      <c r="Z3039" s="180">
        <v>0</v>
      </c>
      <c r="AA3039" s="183">
        <v>0</v>
      </c>
      <c r="AB3039" s="183">
        <v>0</v>
      </c>
      <c r="AC3039" s="180">
        <f>+O3039+U3039-Y3039</f>
        <v>0</v>
      </c>
      <c r="AD3039" s="180">
        <f>+P3039+V3039-Z3039</f>
        <v>16000</v>
      </c>
      <c r="AE3039" s="181">
        <f t="shared" si="1948"/>
        <v>16000</v>
      </c>
      <c r="AF3039" s="180">
        <v>0</v>
      </c>
      <c r="AG3039" s="180">
        <v>15764.4</v>
      </c>
      <c r="AH3039" s="181">
        <f t="shared" si="1949"/>
        <v>15764.4</v>
      </c>
      <c r="AI3039" s="180">
        <v>0</v>
      </c>
      <c r="AJ3039" s="180">
        <v>0</v>
      </c>
      <c r="AK3039" s="181">
        <f t="shared" si="1950"/>
        <v>0</v>
      </c>
      <c r="AL3039" s="180">
        <v>0</v>
      </c>
      <c r="AM3039" s="180">
        <v>0</v>
      </c>
      <c r="AN3039" s="181">
        <f t="shared" si="1951"/>
        <v>0</v>
      </c>
      <c r="AO3039" s="180">
        <v>0</v>
      </c>
      <c r="AP3039" s="180">
        <v>0</v>
      </c>
      <c r="AQ3039" s="181">
        <f t="shared" si="1952"/>
        <v>0</v>
      </c>
      <c r="AR3039" s="180">
        <v>0</v>
      </c>
      <c r="AS3039" s="180">
        <v>0</v>
      </c>
      <c r="AT3039" s="181">
        <f t="shared" si="1953"/>
        <v>0</v>
      </c>
      <c r="AU3039" s="180">
        <f>+AC3039-AF3039-AI3039-AL3039-AO3039-AR3039</f>
        <v>0</v>
      </c>
      <c r="AV3039" s="180">
        <f>+AD3039-AG3039-AJ3039-AM3039-AP3039-AS3039</f>
        <v>235.60000000000036</v>
      </c>
      <c r="AW3039" s="181">
        <f t="shared" si="1954"/>
        <v>235.60000000000036</v>
      </c>
      <c r="AX3039" s="183">
        <f>+S3039+W3039-AA3039</f>
        <v>1</v>
      </c>
      <c r="AY3039" s="183">
        <f>+T3039+X3039-AB3039</f>
        <v>0</v>
      </c>
      <c r="AZ3039" s="183">
        <v>1</v>
      </c>
      <c r="BA3039" s="183">
        <v>0</v>
      </c>
      <c r="BB3039" s="183"/>
      <c r="BC3039" s="183"/>
      <c r="BD3039" s="183">
        <f>+AX3039-AZ3039-BB3039</f>
        <v>0</v>
      </c>
      <c r="BE3039" s="183">
        <f>+AY3039-BA3039-BC3039</f>
        <v>0</v>
      </c>
    </row>
    <row r="3040" spans="2:57" ht="15.75">
      <c r="B3040" s="152">
        <v>2025</v>
      </c>
      <c r="C3040" s="152">
        <v>20</v>
      </c>
      <c r="D3040" s="153"/>
      <c r="E3040" s="154"/>
      <c r="F3040" s="152">
        <v>4</v>
      </c>
      <c r="G3040" s="152">
        <v>12</v>
      </c>
      <c r="H3040" s="152">
        <v>29</v>
      </c>
      <c r="I3040" s="152">
        <v>5000</v>
      </c>
      <c r="J3040" s="152">
        <v>5600</v>
      </c>
      <c r="K3040" s="152"/>
      <c r="L3040" s="155" t="s">
        <v>44</v>
      </c>
      <c r="M3040" s="156"/>
      <c r="N3040" s="157" t="s">
        <v>1050</v>
      </c>
      <c r="O3040" s="158">
        <v>356793</v>
      </c>
      <c r="P3040" s="158">
        <v>6131807</v>
      </c>
      <c r="Q3040" s="158">
        <v>6488600</v>
      </c>
      <c r="R3040" s="159"/>
      <c r="S3040" s="160"/>
      <c r="T3040" s="161"/>
      <c r="U3040" s="158">
        <f t="shared" ref="U3040:AD3040" si="1968">U3041+U3043+U3101</f>
        <v>0</v>
      </c>
      <c r="V3040" s="158">
        <f t="shared" si="1968"/>
        <v>0</v>
      </c>
      <c r="W3040" s="162">
        <f t="shared" si="1968"/>
        <v>0</v>
      </c>
      <c r="X3040" s="162">
        <f t="shared" si="1968"/>
        <v>0</v>
      </c>
      <c r="Y3040" s="158">
        <f t="shared" si="1968"/>
        <v>0</v>
      </c>
      <c r="Z3040" s="158">
        <f t="shared" si="1968"/>
        <v>0</v>
      </c>
      <c r="AA3040" s="162">
        <f t="shared" si="1968"/>
        <v>0</v>
      </c>
      <c r="AB3040" s="162">
        <f t="shared" si="1968"/>
        <v>0</v>
      </c>
      <c r="AC3040" s="158">
        <f t="shared" si="1968"/>
        <v>356793</v>
      </c>
      <c r="AD3040" s="158">
        <f t="shared" si="1968"/>
        <v>6131807</v>
      </c>
      <c r="AE3040" s="158">
        <f t="shared" si="1948"/>
        <v>6488600</v>
      </c>
      <c r="AF3040" s="158">
        <f>AF3041+AF3043+AF3101</f>
        <v>142717.20000000001</v>
      </c>
      <c r="AG3040" s="158">
        <f>AG3041+AG3043+AG3101</f>
        <v>2350460.176</v>
      </c>
      <c r="AH3040" s="158">
        <f t="shared" si="1949"/>
        <v>2493177.3760000002</v>
      </c>
      <c r="AI3040" s="158">
        <f>AI3041+AI3043+AI3101</f>
        <v>0</v>
      </c>
      <c r="AJ3040" s="158">
        <f>AJ3041+AJ3043+AJ3101</f>
        <v>0</v>
      </c>
      <c r="AK3040" s="158">
        <f t="shared" si="1950"/>
        <v>0</v>
      </c>
      <c r="AL3040" s="158">
        <f>AL3041+AL3043+AL3101</f>
        <v>0</v>
      </c>
      <c r="AM3040" s="158">
        <f>AM3041+AM3043+AM3101</f>
        <v>0</v>
      </c>
      <c r="AN3040" s="158">
        <f t="shared" si="1951"/>
        <v>0</v>
      </c>
      <c r="AO3040" s="158">
        <f>AO3041+AO3043+AO3101</f>
        <v>214075.8</v>
      </c>
      <c r="AP3040" s="158">
        <f>AP3041+AP3043+AP3101</f>
        <v>3781346.8240000005</v>
      </c>
      <c r="AQ3040" s="158">
        <f t="shared" si="1952"/>
        <v>3995422.6240000003</v>
      </c>
      <c r="AR3040" s="158">
        <f>AR3041+AR3043+AR3101</f>
        <v>0</v>
      </c>
      <c r="AS3040" s="158">
        <f>AS3041+AS3043+AS3101</f>
        <v>0</v>
      </c>
      <c r="AT3040" s="158">
        <f t="shared" si="1953"/>
        <v>0</v>
      </c>
      <c r="AU3040" s="158">
        <f>AU3041+AU3043+AU3101</f>
        <v>0</v>
      </c>
      <c r="AV3040" s="158">
        <f>AV3041+AV3043+AV3101</f>
        <v>0</v>
      </c>
      <c r="AW3040" s="158">
        <f t="shared" si="1954"/>
        <v>0</v>
      </c>
      <c r="AX3040" s="160"/>
      <c r="AY3040" s="161"/>
      <c r="AZ3040" s="160"/>
      <c r="BA3040" s="161"/>
      <c r="BB3040" s="160"/>
      <c r="BC3040" s="161"/>
      <c r="BD3040" s="160"/>
      <c r="BE3040" s="161"/>
    </row>
    <row r="3041" spans="2:57" ht="31.5" hidden="1">
      <c r="B3041" s="163">
        <v>2025</v>
      </c>
      <c r="C3041" s="163">
        <v>20</v>
      </c>
      <c r="D3041" s="164"/>
      <c r="E3041" s="165"/>
      <c r="F3041" s="163">
        <v>4</v>
      </c>
      <c r="G3041" s="163">
        <v>12</v>
      </c>
      <c r="H3041" s="163">
        <v>29</v>
      </c>
      <c r="I3041" s="163">
        <v>5000</v>
      </c>
      <c r="J3041" s="163">
        <v>5600</v>
      </c>
      <c r="K3041" s="163">
        <v>564</v>
      </c>
      <c r="L3041" s="166" t="s">
        <v>44</v>
      </c>
      <c r="M3041" s="167"/>
      <c r="N3041" s="168" t="s">
        <v>220</v>
      </c>
      <c r="O3041" s="169">
        <v>0</v>
      </c>
      <c r="P3041" s="169">
        <v>0</v>
      </c>
      <c r="Q3041" s="169">
        <v>0</v>
      </c>
      <c r="R3041" s="170"/>
      <c r="S3041" s="171"/>
      <c r="T3041" s="172"/>
      <c r="U3041" s="169">
        <f t="shared" ref="U3041:AD3041" si="1969">SUM(U3042)</f>
        <v>0</v>
      </c>
      <c r="V3041" s="169">
        <f t="shared" si="1969"/>
        <v>0</v>
      </c>
      <c r="W3041" s="173">
        <f t="shared" si="1969"/>
        <v>0</v>
      </c>
      <c r="X3041" s="173">
        <f t="shared" si="1969"/>
        <v>0</v>
      </c>
      <c r="Y3041" s="169">
        <f t="shared" si="1969"/>
        <v>0</v>
      </c>
      <c r="Z3041" s="169">
        <f t="shared" si="1969"/>
        <v>0</v>
      </c>
      <c r="AA3041" s="173">
        <f t="shared" si="1969"/>
        <v>0</v>
      </c>
      <c r="AB3041" s="173">
        <f t="shared" si="1969"/>
        <v>0</v>
      </c>
      <c r="AC3041" s="169">
        <f t="shared" si="1969"/>
        <v>0</v>
      </c>
      <c r="AD3041" s="169">
        <f t="shared" si="1969"/>
        <v>0</v>
      </c>
      <c r="AE3041" s="169">
        <f t="shared" si="1948"/>
        <v>0</v>
      </c>
      <c r="AF3041" s="169">
        <f>SUM(AF3042)</f>
        <v>0</v>
      </c>
      <c r="AG3041" s="169">
        <f>SUM(AG3042)</f>
        <v>0</v>
      </c>
      <c r="AH3041" s="169">
        <f t="shared" si="1949"/>
        <v>0</v>
      </c>
      <c r="AI3041" s="169">
        <f>SUM(AI3042)</f>
        <v>0</v>
      </c>
      <c r="AJ3041" s="169">
        <f>SUM(AJ3042)</f>
        <v>0</v>
      </c>
      <c r="AK3041" s="169">
        <f t="shared" si="1950"/>
        <v>0</v>
      </c>
      <c r="AL3041" s="169">
        <f>SUM(AL3042)</f>
        <v>0</v>
      </c>
      <c r="AM3041" s="169">
        <f>SUM(AM3042)</f>
        <v>0</v>
      </c>
      <c r="AN3041" s="169">
        <f t="shared" si="1951"/>
        <v>0</v>
      </c>
      <c r="AO3041" s="169">
        <f>SUM(AO3042)</f>
        <v>0</v>
      </c>
      <c r="AP3041" s="169">
        <f>SUM(AP3042)</f>
        <v>0</v>
      </c>
      <c r="AQ3041" s="169">
        <f t="shared" si="1952"/>
        <v>0</v>
      </c>
      <c r="AR3041" s="169">
        <f>SUM(AR3042)</f>
        <v>0</v>
      </c>
      <c r="AS3041" s="169">
        <f>SUM(AS3042)</f>
        <v>0</v>
      </c>
      <c r="AT3041" s="169">
        <f t="shared" si="1953"/>
        <v>0</v>
      </c>
      <c r="AU3041" s="169">
        <f>SUM(AU3042)</f>
        <v>0</v>
      </c>
      <c r="AV3041" s="169">
        <f>SUM(AV3042)</f>
        <v>0</v>
      </c>
      <c r="AW3041" s="169">
        <f t="shared" si="1954"/>
        <v>0</v>
      </c>
      <c r="AX3041" s="171"/>
      <c r="AY3041" s="172"/>
      <c r="AZ3041" s="171"/>
      <c r="BA3041" s="172"/>
      <c r="BB3041" s="171"/>
      <c r="BC3041" s="172"/>
      <c r="BD3041" s="171"/>
      <c r="BE3041" s="172"/>
    </row>
    <row r="3042" spans="2:57" ht="15.75" hidden="1">
      <c r="B3042" s="174">
        <v>2025</v>
      </c>
      <c r="C3042" s="174">
        <v>20</v>
      </c>
      <c r="D3042" s="175">
        <v>0</v>
      </c>
      <c r="E3042" s="176"/>
      <c r="F3042" s="174">
        <v>4</v>
      </c>
      <c r="G3042" s="174">
        <v>12</v>
      </c>
      <c r="H3042" s="174">
        <v>29</v>
      </c>
      <c r="I3042" s="174">
        <v>5000</v>
      </c>
      <c r="J3042" s="174">
        <v>5600</v>
      </c>
      <c r="K3042" s="174">
        <v>564</v>
      </c>
      <c r="L3042" s="177">
        <v>14</v>
      </c>
      <c r="M3042" s="178">
        <v>0</v>
      </c>
      <c r="N3042" s="179" t="s">
        <v>179</v>
      </c>
      <c r="O3042" s="180">
        <v>0</v>
      </c>
      <c r="P3042" s="180">
        <v>0</v>
      </c>
      <c r="Q3042" s="181">
        <v>0</v>
      </c>
      <c r="R3042" s="182" t="s">
        <v>98</v>
      </c>
      <c r="S3042" s="183">
        <v>0</v>
      </c>
      <c r="T3042" s="183">
        <v>0</v>
      </c>
      <c r="U3042" s="180">
        <v>0</v>
      </c>
      <c r="V3042" s="180">
        <v>0</v>
      </c>
      <c r="W3042" s="183">
        <v>0</v>
      </c>
      <c r="X3042" s="183">
        <v>0</v>
      </c>
      <c r="Y3042" s="180">
        <v>0</v>
      </c>
      <c r="Z3042" s="180">
        <v>0</v>
      </c>
      <c r="AA3042" s="183">
        <v>0</v>
      </c>
      <c r="AB3042" s="183">
        <v>0</v>
      </c>
      <c r="AC3042" s="180">
        <f>+O3042+U3042-Y3042</f>
        <v>0</v>
      </c>
      <c r="AD3042" s="180">
        <f>+P3042+V3042-Z3042</f>
        <v>0</v>
      </c>
      <c r="AE3042" s="181">
        <f t="shared" si="1948"/>
        <v>0</v>
      </c>
      <c r="AF3042" s="180">
        <v>0</v>
      </c>
      <c r="AG3042" s="180">
        <v>0</v>
      </c>
      <c r="AH3042" s="181">
        <f t="shared" si="1949"/>
        <v>0</v>
      </c>
      <c r="AI3042" s="180">
        <v>0</v>
      </c>
      <c r="AJ3042" s="180">
        <v>0</v>
      </c>
      <c r="AK3042" s="181">
        <f t="shared" si="1950"/>
        <v>0</v>
      </c>
      <c r="AL3042" s="180">
        <v>0</v>
      </c>
      <c r="AM3042" s="180">
        <v>0</v>
      </c>
      <c r="AN3042" s="181">
        <f t="shared" si="1951"/>
        <v>0</v>
      </c>
      <c r="AO3042" s="180">
        <v>0</v>
      </c>
      <c r="AP3042" s="180">
        <v>0</v>
      </c>
      <c r="AQ3042" s="181">
        <f t="shared" si="1952"/>
        <v>0</v>
      </c>
      <c r="AR3042" s="180">
        <v>0</v>
      </c>
      <c r="AS3042" s="180">
        <v>0</v>
      </c>
      <c r="AT3042" s="181">
        <f t="shared" si="1953"/>
        <v>0</v>
      </c>
      <c r="AU3042" s="180">
        <f>+AC3042-AF3042-AI3042-AL3042-AO3042-AR3042</f>
        <v>0</v>
      </c>
      <c r="AV3042" s="180">
        <f>+AD3042-AG3042-AJ3042-AM3042-AP3042-AS3042</f>
        <v>0</v>
      </c>
      <c r="AW3042" s="181">
        <f t="shared" si="1954"/>
        <v>0</v>
      </c>
      <c r="AX3042" s="183">
        <f>+S3042+W3042-AA3042</f>
        <v>0</v>
      </c>
      <c r="AY3042" s="183">
        <f>+T3042+X3042-AB3042</f>
        <v>0</v>
      </c>
      <c r="AZ3042" s="183"/>
      <c r="BA3042" s="183"/>
      <c r="BB3042" s="183"/>
      <c r="BC3042" s="183"/>
      <c r="BD3042" s="183">
        <f>+AX3042-AZ3042-BB3042</f>
        <v>0</v>
      </c>
      <c r="BE3042" s="183">
        <f>+AY3042-BA3042-BC3042</f>
        <v>0</v>
      </c>
    </row>
    <row r="3043" spans="2:57" ht="15.75">
      <c r="B3043" s="163">
        <v>2025</v>
      </c>
      <c r="C3043" s="163">
        <v>20</v>
      </c>
      <c r="D3043" s="164"/>
      <c r="E3043" s="165"/>
      <c r="F3043" s="163">
        <v>4</v>
      </c>
      <c r="G3043" s="163">
        <v>12</v>
      </c>
      <c r="H3043" s="163">
        <v>29</v>
      </c>
      <c r="I3043" s="163">
        <v>5000</v>
      </c>
      <c r="J3043" s="163">
        <v>5600</v>
      </c>
      <c r="K3043" s="163">
        <v>565</v>
      </c>
      <c r="L3043" s="166" t="s">
        <v>44</v>
      </c>
      <c r="M3043" s="167"/>
      <c r="N3043" s="168" t="s">
        <v>590</v>
      </c>
      <c r="O3043" s="169">
        <v>356793</v>
      </c>
      <c r="P3043" s="169">
        <v>6131807</v>
      </c>
      <c r="Q3043" s="169">
        <v>6488600</v>
      </c>
      <c r="R3043" s="170"/>
      <c r="S3043" s="171"/>
      <c r="T3043" s="172"/>
      <c r="U3043" s="169">
        <f t="shared" ref="U3043:AD3043" si="1970">SUM(U3044:U3100)</f>
        <v>0</v>
      </c>
      <c r="V3043" s="169">
        <f t="shared" si="1970"/>
        <v>0</v>
      </c>
      <c r="W3043" s="173">
        <f t="shared" si="1970"/>
        <v>0</v>
      </c>
      <c r="X3043" s="173">
        <f t="shared" si="1970"/>
        <v>0</v>
      </c>
      <c r="Y3043" s="169">
        <f t="shared" si="1970"/>
        <v>0</v>
      </c>
      <c r="Z3043" s="169">
        <f t="shared" si="1970"/>
        <v>0</v>
      </c>
      <c r="AA3043" s="173">
        <f t="shared" si="1970"/>
        <v>0</v>
      </c>
      <c r="AB3043" s="173">
        <f t="shared" si="1970"/>
        <v>0</v>
      </c>
      <c r="AC3043" s="169">
        <f>SUM(AC3044:AC3100)</f>
        <v>356793</v>
      </c>
      <c r="AD3043" s="169">
        <f t="shared" si="1970"/>
        <v>6131807</v>
      </c>
      <c r="AE3043" s="169">
        <f t="shared" si="1948"/>
        <v>6488600</v>
      </c>
      <c r="AF3043" s="169">
        <f>SUM(AF3044:AF3100)</f>
        <v>142717.20000000001</v>
      </c>
      <c r="AG3043" s="169">
        <f>SUM(AG3044:AG3100)</f>
        <v>2350460.176</v>
      </c>
      <c r="AH3043" s="169">
        <f t="shared" si="1949"/>
        <v>2493177.3760000002</v>
      </c>
      <c r="AI3043" s="169">
        <f>SUM(AI3044:AI3100)</f>
        <v>0</v>
      </c>
      <c r="AJ3043" s="169">
        <f>SUM(AJ3044:AJ3100)</f>
        <v>0</v>
      </c>
      <c r="AK3043" s="169">
        <f t="shared" si="1950"/>
        <v>0</v>
      </c>
      <c r="AL3043" s="169">
        <f>SUM(AL3044:AL3100)</f>
        <v>0</v>
      </c>
      <c r="AM3043" s="169">
        <f>SUM(AM3044:AM3100)</f>
        <v>0</v>
      </c>
      <c r="AN3043" s="169">
        <f t="shared" si="1951"/>
        <v>0</v>
      </c>
      <c r="AO3043" s="169">
        <f>SUM(AO3044:AO3100)</f>
        <v>214075.8</v>
      </c>
      <c r="AP3043" s="169">
        <f>SUM(AP3044:AP3100)</f>
        <v>3781346.8240000005</v>
      </c>
      <c r="AQ3043" s="169">
        <f t="shared" si="1952"/>
        <v>3995422.6240000003</v>
      </c>
      <c r="AR3043" s="169">
        <f>SUM(AR3044:AR3100)</f>
        <v>0</v>
      </c>
      <c r="AS3043" s="169">
        <f>SUM(AS3044:AS3100)</f>
        <v>0</v>
      </c>
      <c r="AT3043" s="169">
        <f t="shared" si="1953"/>
        <v>0</v>
      </c>
      <c r="AU3043" s="169">
        <f>SUM(AU3044:AU3100)</f>
        <v>0</v>
      </c>
      <c r="AV3043" s="169">
        <f>SUM(AV3044:AV3100)</f>
        <v>0</v>
      </c>
      <c r="AW3043" s="169">
        <f t="shared" si="1954"/>
        <v>0</v>
      </c>
      <c r="AX3043" s="171"/>
      <c r="AY3043" s="172"/>
      <c r="AZ3043" s="171"/>
      <c r="BA3043" s="172"/>
      <c r="BB3043" s="171"/>
      <c r="BC3043" s="172"/>
      <c r="BD3043" s="171"/>
      <c r="BE3043" s="172"/>
    </row>
    <row r="3044" spans="2:57" ht="15.75" hidden="1">
      <c r="B3044" s="174">
        <v>2025</v>
      </c>
      <c r="C3044" s="174">
        <v>20</v>
      </c>
      <c r="D3044" s="175">
        <v>0</v>
      </c>
      <c r="E3044" s="176"/>
      <c r="F3044" s="174">
        <v>4</v>
      </c>
      <c r="G3044" s="174">
        <v>12</v>
      </c>
      <c r="H3044" s="174">
        <v>29</v>
      </c>
      <c r="I3044" s="174">
        <v>5000</v>
      </c>
      <c r="J3044" s="174">
        <v>5600</v>
      </c>
      <c r="K3044" s="174">
        <v>565</v>
      </c>
      <c r="L3044" s="177">
        <v>158</v>
      </c>
      <c r="M3044" s="178">
        <v>0</v>
      </c>
      <c r="N3044" s="179" t="s">
        <v>1664</v>
      </c>
      <c r="O3044" s="180">
        <v>0</v>
      </c>
      <c r="P3044" s="180">
        <v>0</v>
      </c>
      <c r="Q3044" s="181">
        <v>0</v>
      </c>
      <c r="R3044" s="182" t="s">
        <v>98</v>
      </c>
      <c r="S3044" s="183">
        <v>0</v>
      </c>
      <c r="T3044" s="183">
        <v>0</v>
      </c>
      <c r="U3044" s="180">
        <v>0</v>
      </c>
      <c r="V3044" s="180">
        <v>0</v>
      </c>
      <c r="W3044" s="183">
        <v>0</v>
      </c>
      <c r="X3044" s="183">
        <v>0</v>
      </c>
      <c r="Y3044" s="180">
        <v>0</v>
      </c>
      <c r="Z3044" s="180">
        <v>0</v>
      </c>
      <c r="AA3044" s="183">
        <v>0</v>
      </c>
      <c r="AB3044" s="183">
        <v>0</v>
      </c>
      <c r="AC3044" s="180">
        <f t="shared" ref="AC3044:AD3100" si="1971">+O3044+U3044-Y3044</f>
        <v>0</v>
      </c>
      <c r="AD3044" s="180">
        <f t="shared" si="1971"/>
        <v>0</v>
      </c>
      <c r="AE3044" s="181">
        <f t="shared" si="1948"/>
        <v>0</v>
      </c>
      <c r="AF3044" s="180">
        <v>0</v>
      </c>
      <c r="AG3044" s="180">
        <v>0</v>
      </c>
      <c r="AH3044" s="181">
        <f t="shared" si="1949"/>
        <v>0</v>
      </c>
      <c r="AI3044" s="180">
        <v>0</v>
      </c>
      <c r="AJ3044" s="180">
        <v>0</v>
      </c>
      <c r="AK3044" s="181">
        <f t="shared" si="1950"/>
        <v>0</v>
      </c>
      <c r="AL3044" s="180">
        <v>0</v>
      </c>
      <c r="AM3044" s="180">
        <v>0</v>
      </c>
      <c r="AN3044" s="181">
        <f t="shared" si="1951"/>
        <v>0</v>
      </c>
      <c r="AO3044" s="180">
        <v>0</v>
      </c>
      <c r="AP3044" s="180">
        <v>0</v>
      </c>
      <c r="AQ3044" s="181">
        <f t="shared" si="1952"/>
        <v>0</v>
      </c>
      <c r="AR3044" s="180">
        <v>0</v>
      </c>
      <c r="AS3044" s="180">
        <v>0</v>
      </c>
      <c r="AT3044" s="181">
        <f t="shared" si="1953"/>
        <v>0</v>
      </c>
      <c r="AU3044" s="180">
        <f t="shared" ref="AU3044:AV3100" si="1972">+AC3044-AF3044-AI3044-AL3044-AO3044-AR3044</f>
        <v>0</v>
      </c>
      <c r="AV3044" s="180">
        <f t="shared" si="1972"/>
        <v>0</v>
      </c>
      <c r="AW3044" s="181">
        <f t="shared" si="1954"/>
        <v>0</v>
      </c>
      <c r="AX3044" s="183">
        <f t="shared" ref="AX3044:AY3100" si="1973">+S3044+W3044-AA3044</f>
        <v>0</v>
      </c>
      <c r="AY3044" s="183">
        <f t="shared" si="1973"/>
        <v>0</v>
      </c>
      <c r="AZ3044" s="183"/>
      <c r="BA3044" s="183"/>
      <c r="BB3044" s="183"/>
      <c r="BC3044" s="183"/>
      <c r="BD3044" s="183">
        <f t="shared" ref="BD3044:BE3100" si="1974">+AX3044-AZ3044-BB3044</f>
        <v>0</v>
      </c>
      <c r="BE3044" s="183">
        <f t="shared" si="1974"/>
        <v>0</v>
      </c>
    </row>
    <row r="3045" spans="2:57" ht="31.5">
      <c r="B3045" s="174">
        <v>2025</v>
      </c>
      <c r="C3045" s="174">
        <v>20</v>
      </c>
      <c r="D3045" s="175" t="s">
        <v>1858</v>
      </c>
      <c r="E3045" s="176">
        <v>20077</v>
      </c>
      <c r="F3045" s="174">
        <v>4</v>
      </c>
      <c r="G3045" s="174">
        <v>12</v>
      </c>
      <c r="H3045" s="174">
        <v>29</v>
      </c>
      <c r="I3045" s="174">
        <v>5000</v>
      </c>
      <c r="J3045" s="174">
        <v>5600</v>
      </c>
      <c r="K3045" s="174">
        <v>565</v>
      </c>
      <c r="L3045" s="177">
        <v>193</v>
      </c>
      <c r="M3045" s="178" t="s">
        <v>1846</v>
      </c>
      <c r="N3045" s="179" t="s">
        <v>1183</v>
      </c>
      <c r="O3045" s="180">
        <v>0</v>
      </c>
      <c r="P3045" s="180">
        <v>293400</v>
      </c>
      <c r="Q3045" s="181">
        <v>293400</v>
      </c>
      <c r="R3045" s="182" t="s">
        <v>98</v>
      </c>
      <c r="S3045" s="183">
        <v>39</v>
      </c>
      <c r="T3045" s="183">
        <v>0</v>
      </c>
      <c r="U3045" s="180">
        <v>0</v>
      </c>
      <c r="V3045" s="180">
        <v>0</v>
      </c>
      <c r="W3045" s="183">
        <v>0</v>
      </c>
      <c r="X3045" s="183">
        <v>0</v>
      </c>
      <c r="Y3045" s="180">
        <v>0</v>
      </c>
      <c r="Z3045" s="180">
        <v>0</v>
      </c>
      <c r="AA3045" s="183">
        <v>0</v>
      </c>
      <c r="AB3045" s="183">
        <v>0</v>
      </c>
      <c r="AC3045" s="180">
        <f t="shared" si="1971"/>
        <v>0</v>
      </c>
      <c r="AD3045" s="180">
        <f t="shared" si="1971"/>
        <v>293400</v>
      </c>
      <c r="AE3045" s="181">
        <f t="shared" si="1948"/>
        <v>293400</v>
      </c>
      <c r="AF3045" s="180">
        <v>0</v>
      </c>
      <c r="AG3045" s="180">
        <v>109491.952</v>
      </c>
      <c r="AH3045" s="181">
        <f t="shared" si="1949"/>
        <v>109491.952</v>
      </c>
      <c r="AI3045" s="180">
        <v>0</v>
      </c>
      <c r="AJ3045" s="180">
        <v>0</v>
      </c>
      <c r="AK3045" s="181">
        <f t="shared" si="1950"/>
        <v>0</v>
      </c>
      <c r="AL3045" s="180">
        <v>0</v>
      </c>
      <c r="AM3045" s="180">
        <v>0</v>
      </c>
      <c r="AN3045" s="181">
        <f t="shared" si="1951"/>
        <v>0</v>
      </c>
      <c r="AO3045" s="180">
        <v>0</v>
      </c>
      <c r="AP3045" s="180">
        <v>183908.04800000001</v>
      </c>
      <c r="AQ3045" s="181">
        <f t="shared" si="1952"/>
        <v>183908.04800000001</v>
      </c>
      <c r="AR3045" s="180">
        <v>0</v>
      </c>
      <c r="AS3045" s="180">
        <v>0</v>
      </c>
      <c r="AT3045" s="181">
        <f t="shared" si="1953"/>
        <v>0</v>
      </c>
      <c r="AU3045" s="180">
        <f t="shared" si="1972"/>
        <v>0</v>
      </c>
      <c r="AV3045" s="180">
        <f t="shared" si="1972"/>
        <v>0</v>
      </c>
      <c r="AW3045" s="181">
        <f t="shared" si="1954"/>
        <v>0</v>
      </c>
      <c r="AX3045" s="183">
        <f t="shared" si="1973"/>
        <v>39</v>
      </c>
      <c r="AY3045" s="183">
        <f t="shared" si="1973"/>
        <v>0</v>
      </c>
      <c r="AZ3045" s="183">
        <v>39</v>
      </c>
      <c r="BA3045" s="183">
        <v>0</v>
      </c>
      <c r="BB3045" s="183"/>
      <c r="BC3045" s="183"/>
      <c r="BD3045" s="183">
        <f t="shared" si="1974"/>
        <v>0</v>
      </c>
      <c r="BE3045" s="183">
        <f t="shared" si="1974"/>
        <v>0</v>
      </c>
    </row>
    <row r="3046" spans="2:57" ht="31.5">
      <c r="B3046" s="174">
        <v>2025</v>
      </c>
      <c r="C3046" s="174">
        <v>20</v>
      </c>
      <c r="D3046" s="175" t="s">
        <v>1954</v>
      </c>
      <c r="E3046" s="176">
        <v>20084</v>
      </c>
      <c r="F3046" s="174">
        <v>4</v>
      </c>
      <c r="G3046" s="174">
        <v>12</v>
      </c>
      <c r="H3046" s="174">
        <v>29</v>
      </c>
      <c r="I3046" s="174">
        <v>5000</v>
      </c>
      <c r="J3046" s="174">
        <v>5600</v>
      </c>
      <c r="K3046" s="174">
        <v>565</v>
      </c>
      <c r="L3046" s="177">
        <v>193</v>
      </c>
      <c r="M3046" s="178" t="s">
        <v>1846</v>
      </c>
      <c r="N3046" s="179" t="s">
        <v>1183</v>
      </c>
      <c r="O3046" s="180">
        <v>0</v>
      </c>
      <c r="P3046" s="180">
        <v>242100</v>
      </c>
      <c r="Q3046" s="181">
        <v>242100</v>
      </c>
      <c r="R3046" s="182" t="s">
        <v>98</v>
      </c>
      <c r="S3046" s="183">
        <v>29</v>
      </c>
      <c r="T3046" s="183">
        <v>0</v>
      </c>
      <c r="U3046" s="180">
        <v>0</v>
      </c>
      <c r="V3046" s="180">
        <v>0</v>
      </c>
      <c r="W3046" s="183">
        <v>0</v>
      </c>
      <c r="X3046" s="183">
        <v>0</v>
      </c>
      <c r="Y3046" s="180">
        <v>0</v>
      </c>
      <c r="Z3046" s="180">
        <v>0</v>
      </c>
      <c r="AA3046" s="183">
        <v>0</v>
      </c>
      <c r="AB3046" s="183">
        <v>0</v>
      </c>
      <c r="AC3046" s="180">
        <f t="shared" si="1971"/>
        <v>0</v>
      </c>
      <c r="AD3046" s="180">
        <f t="shared" si="1971"/>
        <v>242100</v>
      </c>
      <c r="AE3046" s="181">
        <f t="shared" si="1948"/>
        <v>242100</v>
      </c>
      <c r="AF3046" s="180">
        <v>0</v>
      </c>
      <c r="AG3046" s="180">
        <v>91016.26400000001</v>
      </c>
      <c r="AH3046" s="181">
        <f t="shared" si="1949"/>
        <v>91016.26400000001</v>
      </c>
      <c r="AI3046" s="180">
        <v>0</v>
      </c>
      <c r="AJ3046" s="180">
        <v>0</v>
      </c>
      <c r="AK3046" s="181">
        <f t="shared" si="1950"/>
        <v>0</v>
      </c>
      <c r="AL3046" s="180">
        <v>0</v>
      </c>
      <c r="AM3046" s="180">
        <v>0</v>
      </c>
      <c r="AN3046" s="181">
        <f t="shared" si="1951"/>
        <v>0</v>
      </c>
      <c r="AO3046" s="180">
        <v>0</v>
      </c>
      <c r="AP3046" s="180">
        <v>151083.73599999998</v>
      </c>
      <c r="AQ3046" s="181">
        <f t="shared" si="1952"/>
        <v>151083.73599999998</v>
      </c>
      <c r="AR3046" s="180">
        <v>0</v>
      </c>
      <c r="AS3046" s="180">
        <v>0</v>
      </c>
      <c r="AT3046" s="181">
        <f t="shared" si="1953"/>
        <v>0</v>
      </c>
      <c r="AU3046" s="180">
        <f t="shared" si="1972"/>
        <v>0</v>
      </c>
      <c r="AV3046" s="180">
        <f t="shared" si="1972"/>
        <v>0</v>
      </c>
      <c r="AW3046" s="181">
        <f t="shared" si="1954"/>
        <v>0</v>
      </c>
      <c r="AX3046" s="183">
        <f t="shared" si="1973"/>
        <v>29</v>
      </c>
      <c r="AY3046" s="183">
        <f t="shared" si="1973"/>
        <v>0</v>
      </c>
      <c r="AZ3046" s="183">
        <v>29</v>
      </c>
      <c r="BA3046" s="183">
        <v>0</v>
      </c>
      <c r="BB3046" s="183"/>
      <c r="BC3046" s="183"/>
      <c r="BD3046" s="183">
        <f t="shared" si="1974"/>
        <v>0</v>
      </c>
      <c r="BE3046" s="183">
        <f t="shared" si="1974"/>
        <v>0</v>
      </c>
    </row>
    <row r="3047" spans="2:57" ht="15.75">
      <c r="B3047" s="174">
        <v>2025</v>
      </c>
      <c r="C3047" s="174">
        <v>20</v>
      </c>
      <c r="D3047" s="175" t="s">
        <v>1860</v>
      </c>
      <c r="E3047" s="176">
        <v>20005</v>
      </c>
      <c r="F3047" s="174">
        <v>4</v>
      </c>
      <c r="G3047" s="174">
        <v>12</v>
      </c>
      <c r="H3047" s="174">
        <v>29</v>
      </c>
      <c r="I3047" s="174">
        <v>5000</v>
      </c>
      <c r="J3047" s="174">
        <v>5600</v>
      </c>
      <c r="K3047" s="174">
        <v>565</v>
      </c>
      <c r="L3047" s="177">
        <v>193</v>
      </c>
      <c r="M3047" s="178" t="s">
        <v>1846</v>
      </c>
      <c r="N3047" s="179" t="s">
        <v>1183</v>
      </c>
      <c r="O3047" s="180">
        <v>0</v>
      </c>
      <c r="P3047" s="180">
        <v>271800</v>
      </c>
      <c r="Q3047" s="181">
        <v>271800</v>
      </c>
      <c r="R3047" s="182" t="s">
        <v>98</v>
      </c>
      <c r="S3047" s="183">
        <v>38</v>
      </c>
      <c r="T3047" s="183">
        <v>0</v>
      </c>
      <c r="U3047" s="180">
        <v>0</v>
      </c>
      <c r="V3047" s="180">
        <v>0</v>
      </c>
      <c r="W3047" s="183">
        <v>0</v>
      </c>
      <c r="X3047" s="183">
        <v>0</v>
      </c>
      <c r="Y3047" s="180">
        <v>0</v>
      </c>
      <c r="Z3047" s="180">
        <v>0</v>
      </c>
      <c r="AA3047" s="183">
        <v>0</v>
      </c>
      <c r="AB3047" s="183">
        <v>0</v>
      </c>
      <c r="AC3047" s="180">
        <f t="shared" si="1971"/>
        <v>0</v>
      </c>
      <c r="AD3047" s="180">
        <f t="shared" si="1971"/>
        <v>271800</v>
      </c>
      <c r="AE3047" s="181">
        <f t="shared" si="1948"/>
        <v>271800</v>
      </c>
      <c r="AF3047" s="180">
        <v>0</v>
      </c>
      <c r="AG3047" s="180">
        <v>101828.71600000001</v>
      </c>
      <c r="AH3047" s="181">
        <f t="shared" si="1949"/>
        <v>101828.71600000001</v>
      </c>
      <c r="AI3047" s="180">
        <v>0</v>
      </c>
      <c r="AJ3047" s="180">
        <v>0</v>
      </c>
      <c r="AK3047" s="181">
        <f t="shared" si="1950"/>
        <v>0</v>
      </c>
      <c r="AL3047" s="180">
        <v>0</v>
      </c>
      <c r="AM3047" s="180">
        <v>0</v>
      </c>
      <c r="AN3047" s="181">
        <f t="shared" si="1951"/>
        <v>0</v>
      </c>
      <c r="AO3047" s="180">
        <v>0</v>
      </c>
      <c r="AP3047" s="180">
        <v>169971.28399999999</v>
      </c>
      <c r="AQ3047" s="181">
        <f t="shared" si="1952"/>
        <v>169971.28399999999</v>
      </c>
      <c r="AR3047" s="180">
        <v>0</v>
      </c>
      <c r="AS3047" s="180">
        <v>0</v>
      </c>
      <c r="AT3047" s="181">
        <f t="shared" si="1953"/>
        <v>0</v>
      </c>
      <c r="AU3047" s="180">
        <f t="shared" si="1972"/>
        <v>0</v>
      </c>
      <c r="AV3047" s="180">
        <f t="shared" si="1972"/>
        <v>0</v>
      </c>
      <c r="AW3047" s="181">
        <f t="shared" si="1954"/>
        <v>0</v>
      </c>
      <c r="AX3047" s="183">
        <f t="shared" si="1973"/>
        <v>38</v>
      </c>
      <c r="AY3047" s="183">
        <f t="shared" si="1973"/>
        <v>0</v>
      </c>
      <c r="AZ3047" s="183">
        <v>38</v>
      </c>
      <c r="BA3047" s="183">
        <v>0</v>
      </c>
      <c r="BB3047" s="183"/>
      <c r="BC3047" s="183"/>
      <c r="BD3047" s="183">
        <f t="shared" si="1974"/>
        <v>0</v>
      </c>
      <c r="BE3047" s="183">
        <f t="shared" si="1974"/>
        <v>0</v>
      </c>
    </row>
    <row r="3048" spans="2:57" ht="31.5">
      <c r="B3048" s="174">
        <v>2025</v>
      </c>
      <c r="C3048" s="174">
        <v>20</v>
      </c>
      <c r="D3048" s="175" t="s">
        <v>1955</v>
      </c>
      <c r="E3048" s="176">
        <v>20019</v>
      </c>
      <c r="F3048" s="174">
        <v>4</v>
      </c>
      <c r="G3048" s="174">
        <v>12</v>
      </c>
      <c r="H3048" s="174">
        <v>29</v>
      </c>
      <c r="I3048" s="174">
        <v>5000</v>
      </c>
      <c r="J3048" s="174">
        <v>5600</v>
      </c>
      <c r="K3048" s="174">
        <v>565</v>
      </c>
      <c r="L3048" s="177">
        <v>193</v>
      </c>
      <c r="M3048" s="178" t="s">
        <v>1846</v>
      </c>
      <c r="N3048" s="179" t="s">
        <v>1183</v>
      </c>
      <c r="O3048" s="180">
        <v>0</v>
      </c>
      <c r="P3048" s="180">
        <v>271800</v>
      </c>
      <c r="Q3048" s="181">
        <v>271800</v>
      </c>
      <c r="R3048" s="182" t="s">
        <v>98</v>
      </c>
      <c r="S3048" s="183">
        <v>38</v>
      </c>
      <c r="T3048" s="183">
        <v>0</v>
      </c>
      <c r="U3048" s="180">
        <v>0</v>
      </c>
      <c r="V3048" s="180">
        <v>0</v>
      </c>
      <c r="W3048" s="183">
        <v>0</v>
      </c>
      <c r="X3048" s="183">
        <v>0</v>
      </c>
      <c r="Y3048" s="180">
        <v>0</v>
      </c>
      <c r="Z3048" s="180">
        <v>0</v>
      </c>
      <c r="AA3048" s="183">
        <v>0</v>
      </c>
      <c r="AB3048" s="183">
        <v>0</v>
      </c>
      <c r="AC3048" s="180">
        <f t="shared" si="1971"/>
        <v>0</v>
      </c>
      <c r="AD3048" s="180">
        <f t="shared" si="1971"/>
        <v>271800</v>
      </c>
      <c r="AE3048" s="181">
        <f t="shared" si="1948"/>
        <v>271800</v>
      </c>
      <c r="AF3048" s="180">
        <v>0</v>
      </c>
      <c r="AG3048" s="180">
        <v>101828.71600000001</v>
      </c>
      <c r="AH3048" s="181">
        <f t="shared" si="1949"/>
        <v>101828.71600000001</v>
      </c>
      <c r="AI3048" s="180">
        <v>0</v>
      </c>
      <c r="AJ3048" s="180">
        <v>0</v>
      </c>
      <c r="AK3048" s="181">
        <f t="shared" si="1950"/>
        <v>0</v>
      </c>
      <c r="AL3048" s="180">
        <v>0</v>
      </c>
      <c r="AM3048" s="180">
        <v>0</v>
      </c>
      <c r="AN3048" s="181">
        <f t="shared" si="1951"/>
        <v>0</v>
      </c>
      <c r="AO3048" s="180">
        <v>0</v>
      </c>
      <c r="AP3048" s="180">
        <v>169971.28399999999</v>
      </c>
      <c r="AQ3048" s="181">
        <f t="shared" si="1952"/>
        <v>169971.28399999999</v>
      </c>
      <c r="AR3048" s="180">
        <v>0</v>
      </c>
      <c r="AS3048" s="180">
        <v>0</v>
      </c>
      <c r="AT3048" s="181">
        <f t="shared" si="1953"/>
        <v>0</v>
      </c>
      <c r="AU3048" s="180">
        <f t="shared" si="1972"/>
        <v>0</v>
      </c>
      <c r="AV3048" s="180">
        <f t="shared" si="1972"/>
        <v>0</v>
      </c>
      <c r="AW3048" s="181">
        <f t="shared" si="1954"/>
        <v>0</v>
      </c>
      <c r="AX3048" s="183">
        <f t="shared" si="1973"/>
        <v>38</v>
      </c>
      <c r="AY3048" s="183">
        <f>+T3048+X3048-AB3048</f>
        <v>0</v>
      </c>
      <c r="AZ3048" s="183">
        <v>38</v>
      </c>
      <c r="BA3048" s="183">
        <v>0</v>
      </c>
      <c r="BB3048" s="183"/>
      <c r="BC3048" s="183"/>
      <c r="BD3048" s="183">
        <f t="shared" si="1974"/>
        <v>0</v>
      </c>
      <c r="BE3048" s="183">
        <f t="shared" si="1974"/>
        <v>0</v>
      </c>
    </row>
    <row r="3049" spans="2:57" ht="15.75">
      <c r="B3049" s="174">
        <v>2025</v>
      </c>
      <c r="C3049" s="174">
        <v>20</v>
      </c>
      <c r="D3049" s="175" t="s">
        <v>1956</v>
      </c>
      <c r="E3049" s="176">
        <v>20047</v>
      </c>
      <c r="F3049" s="174">
        <v>4</v>
      </c>
      <c r="G3049" s="174">
        <v>12</v>
      </c>
      <c r="H3049" s="174">
        <v>29</v>
      </c>
      <c r="I3049" s="174">
        <v>5000</v>
      </c>
      <c r="J3049" s="174">
        <v>5600</v>
      </c>
      <c r="K3049" s="174">
        <v>565</v>
      </c>
      <c r="L3049" s="177">
        <v>193</v>
      </c>
      <c r="M3049" s="178" t="s">
        <v>1846</v>
      </c>
      <c r="N3049" s="179" t="s">
        <v>1183</v>
      </c>
      <c r="O3049" s="180">
        <v>0</v>
      </c>
      <c r="P3049" s="180">
        <v>271800</v>
      </c>
      <c r="Q3049" s="181">
        <v>271800</v>
      </c>
      <c r="R3049" s="182" t="s">
        <v>98</v>
      </c>
      <c r="S3049" s="183">
        <v>38</v>
      </c>
      <c r="T3049" s="183">
        <v>0</v>
      </c>
      <c r="U3049" s="180">
        <v>0</v>
      </c>
      <c r="V3049" s="180">
        <v>0</v>
      </c>
      <c r="W3049" s="183">
        <v>0</v>
      </c>
      <c r="X3049" s="183">
        <v>0</v>
      </c>
      <c r="Y3049" s="180">
        <v>0</v>
      </c>
      <c r="Z3049" s="180">
        <v>0</v>
      </c>
      <c r="AA3049" s="183">
        <v>0</v>
      </c>
      <c r="AB3049" s="183">
        <v>0</v>
      </c>
      <c r="AC3049" s="180">
        <f t="shared" si="1971"/>
        <v>0</v>
      </c>
      <c r="AD3049" s="180">
        <f t="shared" si="1971"/>
        <v>271800</v>
      </c>
      <c r="AE3049" s="181">
        <f t="shared" si="1948"/>
        <v>271800</v>
      </c>
      <c r="AF3049" s="180">
        <v>0</v>
      </c>
      <c r="AG3049" s="180">
        <v>101828.71600000001</v>
      </c>
      <c r="AH3049" s="181">
        <f t="shared" si="1949"/>
        <v>101828.71600000001</v>
      </c>
      <c r="AI3049" s="180">
        <v>0</v>
      </c>
      <c r="AJ3049" s="180">
        <v>0</v>
      </c>
      <c r="AK3049" s="181">
        <f t="shared" si="1950"/>
        <v>0</v>
      </c>
      <c r="AL3049" s="180">
        <v>0</v>
      </c>
      <c r="AM3049" s="180">
        <v>0</v>
      </c>
      <c r="AN3049" s="181">
        <f t="shared" si="1951"/>
        <v>0</v>
      </c>
      <c r="AO3049" s="180">
        <v>0</v>
      </c>
      <c r="AP3049" s="180">
        <v>169971.28399999999</v>
      </c>
      <c r="AQ3049" s="181">
        <f t="shared" si="1952"/>
        <v>169971.28399999999</v>
      </c>
      <c r="AR3049" s="180">
        <v>0</v>
      </c>
      <c r="AS3049" s="180">
        <v>0</v>
      </c>
      <c r="AT3049" s="181">
        <f t="shared" si="1953"/>
        <v>0</v>
      </c>
      <c r="AU3049" s="180">
        <f t="shared" si="1972"/>
        <v>0</v>
      </c>
      <c r="AV3049" s="180">
        <f t="shared" si="1972"/>
        <v>0</v>
      </c>
      <c r="AW3049" s="181">
        <f t="shared" si="1954"/>
        <v>0</v>
      </c>
      <c r="AX3049" s="183">
        <f t="shared" si="1973"/>
        <v>38</v>
      </c>
      <c r="AY3049" s="183">
        <f t="shared" si="1973"/>
        <v>0</v>
      </c>
      <c r="AZ3049" s="183">
        <v>38</v>
      </c>
      <c r="BA3049" s="183">
        <v>0</v>
      </c>
      <c r="BB3049" s="183"/>
      <c r="BC3049" s="183"/>
      <c r="BD3049" s="183">
        <f t="shared" si="1974"/>
        <v>0</v>
      </c>
      <c r="BE3049" s="183">
        <f t="shared" si="1974"/>
        <v>0</v>
      </c>
    </row>
    <row r="3050" spans="2:57" ht="15.75">
      <c r="B3050" s="174">
        <v>2025</v>
      </c>
      <c r="C3050" s="174">
        <v>20</v>
      </c>
      <c r="D3050" s="175" t="s">
        <v>1957</v>
      </c>
      <c r="E3050" s="176">
        <v>20069</v>
      </c>
      <c r="F3050" s="174">
        <v>4</v>
      </c>
      <c r="G3050" s="174">
        <v>12</v>
      </c>
      <c r="H3050" s="174">
        <v>29</v>
      </c>
      <c r="I3050" s="174">
        <v>5000</v>
      </c>
      <c r="J3050" s="174">
        <v>5600</v>
      </c>
      <c r="K3050" s="174">
        <v>565</v>
      </c>
      <c r="L3050" s="177">
        <v>193</v>
      </c>
      <c r="M3050" s="178" t="s">
        <v>1846</v>
      </c>
      <c r="N3050" s="179" t="s">
        <v>1183</v>
      </c>
      <c r="O3050" s="180">
        <v>0</v>
      </c>
      <c r="P3050" s="180">
        <v>135900</v>
      </c>
      <c r="Q3050" s="181">
        <v>135900</v>
      </c>
      <c r="R3050" s="182" t="s">
        <v>98</v>
      </c>
      <c r="S3050" s="183">
        <v>19</v>
      </c>
      <c r="T3050" s="183">
        <v>0</v>
      </c>
      <c r="U3050" s="180">
        <v>0</v>
      </c>
      <c r="V3050" s="180">
        <v>0</v>
      </c>
      <c r="W3050" s="183">
        <v>0</v>
      </c>
      <c r="X3050" s="183">
        <v>0</v>
      </c>
      <c r="Y3050" s="180">
        <v>0</v>
      </c>
      <c r="Z3050" s="180">
        <v>0</v>
      </c>
      <c r="AA3050" s="183">
        <v>0</v>
      </c>
      <c r="AB3050" s="183">
        <v>0</v>
      </c>
      <c r="AC3050" s="180">
        <f t="shared" si="1971"/>
        <v>0</v>
      </c>
      <c r="AD3050" s="180">
        <f t="shared" si="1971"/>
        <v>135900</v>
      </c>
      <c r="AE3050" s="181">
        <f t="shared" si="1948"/>
        <v>135900</v>
      </c>
      <c r="AF3050" s="180">
        <v>0</v>
      </c>
      <c r="AG3050" s="180">
        <v>46693.164000000004</v>
      </c>
      <c r="AH3050" s="181">
        <f t="shared" si="1949"/>
        <v>46693.164000000004</v>
      </c>
      <c r="AI3050" s="180">
        <v>0</v>
      </c>
      <c r="AJ3050" s="180">
        <v>0</v>
      </c>
      <c r="AK3050" s="181">
        <f t="shared" si="1950"/>
        <v>0</v>
      </c>
      <c r="AL3050" s="180">
        <v>0</v>
      </c>
      <c r="AM3050" s="180">
        <v>0</v>
      </c>
      <c r="AN3050" s="181">
        <f t="shared" si="1951"/>
        <v>0</v>
      </c>
      <c r="AO3050" s="180">
        <v>0</v>
      </c>
      <c r="AP3050" s="180">
        <v>89206.835999999996</v>
      </c>
      <c r="AQ3050" s="181">
        <f t="shared" si="1952"/>
        <v>89206.835999999996</v>
      </c>
      <c r="AR3050" s="180">
        <v>0</v>
      </c>
      <c r="AS3050" s="180">
        <v>0</v>
      </c>
      <c r="AT3050" s="181">
        <f t="shared" si="1953"/>
        <v>0</v>
      </c>
      <c r="AU3050" s="180">
        <f t="shared" si="1972"/>
        <v>0</v>
      </c>
      <c r="AV3050" s="180">
        <f t="shared" si="1972"/>
        <v>0</v>
      </c>
      <c r="AW3050" s="181">
        <f t="shared" si="1954"/>
        <v>0</v>
      </c>
      <c r="AX3050" s="183">
        <v>19</v>
      </c>
      <c r="AY3050" s="183">
        <f>+T3050+X3050-AB3050</f>
        <v>0</v>
      </c>
      <c r="AZ3050" s="183">
        <v>19</v>
      </c>
      <c r="BA3050" s="183">
        <v>0</v>
      </c>
      <c r="BB3050" s="183"/>
      <c r="BC3050" s="183"/>
      <c r="BD3050" s="183">
        <f t="shared" si="1974"/>
        <v>0</v>
      </c>
      <c r="BE3050" s="183">
        <f t="shared" si="1974"/>
        <v>0</v>
      </c>
    </row>
    <row r="3051" spans="2:57" ht="31.5">
      <c r="B3051" s="174">
        <v>2025</v>
      </c>
      <c r="C3051" s="174">
        <v>20</v>
      </c>
      <c r="D3051" s="175" t="s">
        <v>1863</v>
      </c>
      <c r="E3051" s="176">
        <v>20036</v>
      </c>
      <c r="F3051" s="174">
        <v>4</v>
      </c>
      <c r="G3051" s="174">
        <v>12</v>
      </c>
      <c r="H3051" s="174">
        <v>29</v>
      </c>
      <c r="I3051" s="174">
        <v>5000</v>
      </c>
      <c r="J3051" s="174">
        <v>5600</v>
      </c>
      <c r="K3051" s="174">
        <v>565</v>
      </c>
      <c r="L3051" s="177">
        <v>193</v>
      </c>
      <c r="M3051" s="178" t="s">
        <v>1846</v>
      </c>
      <c r="N3051" s="179" t="s">
        <v>1183</v>
      </c>
      <c r="O3051" s="180">
        <v>0</v>
      </c>
      <c r="P3051" s="180">
        <v>135900</v>
      </c>
      <c r="Q3051" s="181">
        <v>135900</v>
      </c>
      <c r="R3051" s="182" t="s">
        <v>98</v>
      </c>
      <c r="S3051" s="183">
        <v>19</v>
      </c>
      <c r="T3051" s="183">
        <v>0</v>
      </c>
      <c r="U3051" s="180">
        <v>0</v>
      </c>
      <c r="V3051" s="180">
        <v>0</v>
      </c>
      <c r="W3051" s="183">
        <v>0</v>
      </c>
      <c r="X3051" s="183">
        <v>0</v>
      </c>
      <c r="Y3051" s="180">
        <v>0</v>
      </c>
      <c r="Z3051" s="180">
        <v>0</v>
      </c>
      <c r="AA3051" s="183">
        <v>0</v>
      </c>
      <c r="AB3051" s="183">
        <v>0</v>
      </c>
      <c r="AC3051" s="180">
        <f t="shared" si="1971"/>
        <v>0</v>
      </c>
      <c r="AD3051" s="180">
        <f t="shared" si="1971"/>
        <v>135900</v>
      </c>
      <c r="AE3051" s="181">
        <f t="shared" si="1948"/>
        <v>135900</v>
      </c>
      <c r="AF3051" s="180">
        <v>0</v>
      </c>
      <c r="AG3051" s="180">
        <v>46693.164000000004</v>
      </c>
      <c r="AH3051" s="181">
        <f t="shared" si="1949"/>
        <v>46693.164000000004</v>
      </c>
      <c r="AI3051" s="180">
        <v>0</v>
      </c>
      <c r="AJ3051" s="180">
        <v>0</v>
      </c>
      <c r="AK3051" s="181">
        <f t="shared" si="1950"/>
        <v>0</v>
      </c>
      <c r="AL3051" s="180">
        <v>0</v>
      </c>
      <c r="AM3051" s="180">
        <v>0</v>
      </c>
      <c r="AN3051" s="181">
        <f t="shared" si="1951"/>
        <v>0</v>
      </c>
      <c r="AO3051" s="180">
        <v>0</v>
      </c>
      <c r="AP3051" s="180">
        <v>89206.835999999996</v>
      </c>
      <c r="AQ3051" s="181">
        <f t="shared" si="1952"/>
        <v>89206.835999999996</v>
      </c>
      <c r="AR3051" s="180">
        <v>0</v>
      </c>
      <c r="AS3051" s="180">
        <v>0</v>
      </c>
      <c r="AT3051" s="181">
        <f t="shared" si="1953"/>
        <v>0</v>
      </c>
      <c r="AU3051" s="180">
        <f t="shared" si="1972"/>
        <v>0</v>
      </c>
      <c r="AV3051" s="180">
        <f t="shared" si="1972"/>
        <v>0</v>
      </c>
      <c r="AW3051" s="181">
        <f t="shared" si="1954"/>
        <v>0</v>
      </c>
      <c r="AX3051" s="183">
        <f t="shared" si="1973"/>
        <v>19</v>
      </c>
      <c r="AY3051" s="183">
        <f t="shared" si="1973"/>
        <v>0</v>
      </c>
      <c r="AZ3051" s="183">
        <v>19</v>
      </c>
      <c r="BA3051" s="183">
        <v>0</v>
      </c>
      <c r="BB3051" s="183"/>
      <c r="BC3051" s="183"/>
      <c r="BD3051" s="183">
        <f t="shared" si="1974"/>
        <v>0</v>
      </c>
      <c r="BE3051" s="183">
        <f t="shared" si="1974"/>
        <v>0</v>
      </c>
    </row>
    <row r="3052" spans="2:57" ht="15.75">
      <c r="B3052" s="174">
        <v>2025</v>
      </c>
      <c r="C3052" s="174">
        <v>20</v>
      </c>
      <c r="D3052" s="175" t="s">
        <v>1866</v>
      </c>
      <c r="E3052" s="176">
        <v>20083</v>
      </c>
      <c r="F3052" s="174">
        <v>4</v>
      </c>
      <c r="G3052" s="174">
        <v>12</v>
      </c>
      <c r="H3052" s="174">
        <v>29</v>
      </c>
      <c r="I3052" s="174">
        <v>5000</v>
      </c>
      <c r="J3052" s="174">
        <v>5600</v>
      </c>
      <c r="K3052" s="174">
        <v>565</v>
      </c>
      <c r="L3052" s="177">
        <v>193</v>
      </c>
      <c r="M3052" s="178" t="s">
        <v>1846</v>
      </c>
      <c r="N3052" s="179" t="s">
        <v>1183</v>
      </c>
      <c r="O3052" s="180">
        <v>0</v>
      </c>
      <c r="P3052" s="180">
        <v>135900</v>
      </c>
      <c r="Q3052" s="181">
        <v>135900</v>
      </c>
      <c r="R3052" s="182" t="s">
        <v>98</v>
      </c>
      <c r="S3052" s="183">
        <v>19</v>
      </c>
      <c r="T3052" s="183">
        <v>0</v>
      </c>
      <c r="U3052" s="180">
        <v>0</v>
      </c>
      <c r="V3052" s="180">
        <v>0</v>
      </c>
      <c r="W3052" s="183">
        <v>0</v>
      </c>
      <c r="X3052" s="183">
        <v>0</v>
      </c>
      <c r="Y3052" s="180">
        <v>0</v>
      </c>
      <c r="Z3052" s="180">
        <v>0</v>
      </c>
      <c r="AA3052" s="183">
        <v>0</v>
      </c>
      <c r="AB3052" s="183">
        <v>0</v>
      </c>
      <c r="AC3052" s="180">
        <f t="shared" si="1971"/>
        <v>0</v>
      </c>
      <c r="AD3052" s="180">
        <f t="shared" si="1971"/>
        <v>135900</v>
      </c>
      <c r="AE3052" s="181">
        <f t="shared" si="1948"/>
        <v>135900</v>
      </c>
      <c r="AF3052" s="180">
        <v>0</v>
      </c>
      <c r="AG3052" s="180">
        <v>46693.164000000004</v>
      </c>
      <c r="AH3052" s="181">
        <f t="shared" si="1949"/>
        <v>46693.164000000004</v>
      </c>
      <c r="AI3052" s="180">
        <v>0</v>
      </c>
      <c r="AJ3052" s="180">
        <v>0</v>
      </c>
      <c r="AK3052" s="181">
        <f t="shared" si="1950"/>
        <v>0</v>
      </c>
      <c r="AL3052" s="180">
        <v>0</v>
      </c>
      <c r="AM3052" s="180">
        <v>0</v>
      </c>
      <c r="AN3052" s="181">
        <f t="shared" si="1951"/>
        <v>0</v>
      </c>
      <c r="AO3052" s="180">
        <v>0</v>
      </c>
      <c r="AP3052" s="180">
        <v>89206.835999999996</v>
      </c>
      <c r="AQ3052" s="181">
        <f t="shared" si="1952"/>
        <v>89206.835999999996</v>
      </c>
      <c r="AR3052" s="180">
        <v>0</v>
      </c>
      <c r="AS3052" s="180">
        <v>0</v>
      </c>
      <c r="AT3052" s="181">
        <f t="shared" si="1953"/>
        <v>0</v>
      </c>
      <c r="AU3052" s="180">
        <f t="shared" si="1972"/>
        <v>0</v>
      </c>
      <c r="AV3052" s="180">
        <f t="shared" si="1972"/>
        <v>0</v>
      </c>
      <c r="AW3052" s="181">
        <f t="shared" si="1954"/>
        <v>0</v>
      </c>
      <c r="AX3052" s="183">
        <f t="shared" si="1973"/>
        <v>19</v>
      </c>
      <c r="AY3052" s="183">
        <f t="shared" si="1973"/>
        <v>0</v>
      </c>
      <c r="AZ3052" s="183">
        <v>19</v>
      </c>
      <c r="BA3052" s="183">
        <v>0</v>
      </c>
      <c r="BB3052" s="183"/>
      <c r="BC3052" s="183"/>
      <c r="BD3052" s="183">
        <f t="shared" si="1974"/>
        <v>0</v>
      </c>
      <c r="BE3052" s="183">
        <f t="shared" si="1974"/>
        <v>0</v>
      </c>
    </row>
    <row r="3053" spans="2:57" ht="15.75">
      <c r="B3053" s="174">
        <v>2025</v>
      </c>
      <c r="C3053" s="174">
        <v>20</v>
      </c>
      <c r="D3053" s="175" t="s">
        <v>1958</v>
      </c>
      <c r="E3053" s="176">
        <v>20089</v>
      </c>
      <c r="F3053" s="174">
        <v>4</v>
      </c>
      <c r="G3053" s="174">
        <v>12</v>
      </c>
      <c r="H3053" s="174">
        <v>29</v>
      </c>
      <c r="I3053" s="174">
        <v>5000</v>
      </c>
      <c r="J3053" s="174">
        <v>5600</v>
      </c>
      <c r="K3053" s="174">
        <v>565</v>
      </c>
      <c r="L3053" s="177">
        <v>193</v>
      </c>
      <c r="M3053" s="178" t="s">
        <v>1846</v>
      </c>
      <c r="N3053" s="179" t="s">
        <v>1183</v>
      </c>
      <c r="O3053" s="180">
        <v>0</v>
      </c>
      <c r="P3053" s="180">
        <v>135900</v>
      </c>
      <c r="Q3053" s="181">
        <v>135900</v>
      </c>
      <c r="R3053" s="182" t="s">
        <v>98</v>
      </c>
      <c r="S3053" s="183">
        <v>19</v>
      </c>
      <c r="T3053" s="183">
        <v>0</v>
      </c>
      <c r="U3053" s="180">
        <v>0</v>
      </c>
      <c r="V3053" s="180">
        <v>0</v>
      </c>
      <c r="W3053" s="183">
        <v>0</v>
      </c>
      <c r="X3053" s="183">
        <v>0</v>
      </c>
      <c r="Y3053" s="180">
        <v>0</v>
      </c>
      <c r="Z3053" s="180">
        <v>0</v>
      </c>
      <c r="AA3053" s="183">
        <v>0</v>
      </c>
      <c r="AB3053" s="183">
        <v>0</v>
      </c>
      <c r="AC3053" s="180">
        <f t="shared" si="1971"/>
        <v>0</v>
      </c>
      <c r="AD3053" s="180">
        <f t="shared" si="1971"/>
        <v>135900</v>
      </c>
      <c r="AE3053" s="181">
        <f t="shared" si="1948"/>
        <v>135900</v>
      </c>
      <c r="AF3053" s="180">
        <v>0</v>
      </c>
      <c r="AG3053" s="180">
        <v>46693.164000000004</v>
      </c>
      <c r="AH3053" s="181">
        <f t="shared" si="1949"/>
        <v>46693.164000000004</v>
      </c>
      <c r="AI3053" s="180">
        <v>0</v>
      </c>
      <c r="AJ3053" s="180">
        <v>0</v>
      </c>
      <c r="AK3053" s="181">
        <f t="shared" si="1950"/>
        <v>0</v>
      </c>
      <c r="AL3053" s="180">
        <v>0</v>
      </c>
      <c r="AM3053" s="180">
        <v>0</v>
      </c>
      <c r="AN3053" s="181">
        <f t="shared" si="1951"/>
        <v>0</v>
      </c>
      <c r="AO3053" s="180">
        <v>0</v>
      </c>
      <c r="AP3053" s="180">
        <v>89206.835999999996</v>
      </c>
      <c r="AQ3053" s="181">
        <f t="shared" si="1952"/>
        <v>89206.835999999996</v>
      </c>
      <c r="AR3053" s="180">
        <v>0</v>
      </c>
      <c r="AS3053" s="180">
        <v>0</v>
      </c>
      <c r="AT3053" s="181">
        <f t="shared" si="1953"/>
        <v>0</v>
      </c>
      <c r="AU3053" s="180">
        <f t="shared" si="1972"/>
        <v>0</v>
      </c>
      <c r="AV3053" s="180">
        <f t="shared" si="1972"/>
        <v>0</v>
      </c>
      <c r="AW3053" s="181">
        <f t="shared" si="1954"/>
        <v>0</v>
      </c>
      <c r="AX3053" s="183">
        <f t="shared" si="1973"/>
        <v>19</v>
      </c>
      <c r="AY3053" s="183">
        <f t="shared" si="1973"/>
        <v>0</v>
      </c>
      <c r="AZ3053" s="183">
        <v>19</v>
      </c>
      <c r="BA3053" s="183">
        <v>0</v>
      </c>
      <c r="BB3053" s="183"/>
      <c r="BC3053" s="183"/>
      <c r="BD3053" s="183">
        <f t="shared" si="1974"/>
        <v>0</v>
      </c>
      <c r="BE3053" s="183">
        <f t="shared" si="1974"/>
        <v>0</v>
      </c>
    </row>
    <row r="3054" spans="2:57" ht="31.5">
      <c r="B3054" s="174">
        <v>2025</v>
      </c>
      <c r="C3054" s="174">
        <v>20</v>
      </c>
      <c r="D3054" s="175" t="s">
        <v>1959</v>
      </c>
      <c r="E3054" s="176">
        <v>20034</v>
      </c>
      <c r="F3054" s="174">
        <v>4</v>
      </c>
      <c r="G3054" s="174">
        <v>12</v>
      </c>
      <c r="H3054" s="174">
        <v>29</v>
      </c>
      <c r="I3054" s="174">
        <v>5000</v>
      </c>
      <c r="J3054" s="174">
        <v>5600</v>
      </c>
      <c r="K3054" s="174">
        <v>565</v>
      </c>
      <c r="L3054" s="177">
        <v>193</v>
      </c>
      <c r="M3054" s="178" t="s">
        <v>1846</v>
      </c>
      <c r="N3054" s="179" t="s">
        <v>1183</v>
      </c>
      <c r="O3054" s="180">
        <v>0</v>
      </c>
      <c r="P3054" s="180">
        <v>135900</v>
      </c>
      <c r="Q3054" s="181">
        <v>135900</v>
      </c>
      <c r="R3054" s="182" t="s">
        <v>98</v>
      </c>
      <c r="S3054" s="183">
        <v>19</v>
      </c>
      <c r="T3054" s="183">
        <v>0</v>
      </c>
      <c r="U3054" s="180">
        <v>0</v>
      </c>
      <c r="V3054" s="180">
        <v>0</v>
      </c>
      <c r="W3054" s="183">
        <v>0</v>
      </c>
      <c r="X3054" s="183">
        <v>0</v>
      </c>
      <c r="Y3054" s="180">
        <v>0</v>
      </c>
      <c r="Z3054" s="180">
        <v>0</v>
      </c>
      <c r="AA3054" s="183">
        <v>0</v>
      </c>
      <c r="AB3054" s="183">
        <v>0</v>
      </c>
      <c r="AC3054" s="180">
        <f t="shared" si="1971"/>
        <v>0</v>
      </c>
      <c r="AD3054" s="180">
        <f t="shared" si="1971"/>
        <v>135900</v>
      </c>
      <c r="AE3054" s="181">
        <f t="shared" si="1948"/>
        <v>135900</v>
      </c>
      <c r="AF3054" s="180">
        <v>0</v>
      </c>
      <c r="AG3054" s="180">
        <v>46693.164000000004</v>
      </c>
      <c r="AH3054" s="181">
        <f t="shared" si="1949"/>
        <v>46693.164000000004</v>
      </c>
      <c r="AI3054" s="180">
        <v>0</v>
      </c>
      <c r="AJ3054" s="180">
        <v>0</v>
      </c>
      <c r="AK3054" s="181">
        <f t="shared" si="1950"/>
        <v>0</v>
      </c>
      <c r="AL3054" s="180">
        <v>0</v>
      </c>
      <c r="AM3054" s="180">
        <v>0</v>
      </c>
      <c r="AN3054" s="181">
        <f t="shared" si="1951"/>
        <v>0</v>
      </c>
      <c r="AO3054" s="180">
        <v>0</v>
      </c>
      <c r="AP3054" s="180">
        <v>89206.835999999996</v>
      </c>
      <c r="AQ3054" s="181">
        <f t="shared" si="1952"/>
        <v>89206.835999999996</v>
      </c>
      <c r="AR3054" s="180">
        <v>0</v>
      </c>
      <c r="AS3054" s="180">
        <v>0</v>
      </c>
      <c r="AT3054" s="181">
        <f t="shared" si="1953"/>
        <v>0</v>
      </c>
      <c r="AU3054" s="180">
        <f t="shared" si="1972"/>
        <v>0</v>
      </c>
      <c r="AV3054" s="180">
        <f t="shared" si="1972"/>
        <v>0</v>
      </c>
      <c r="AW3054" s="181">
        <f t="shared" si="1954"/>
        <v>0</v>
      </c>
      <c r="AX3054" s="183">
        <f t="shared" si="1973"/>
        <v>19</v>
      </c>
      <c r="AY3054" s="183">
        <f t="shared" si="1973"/>
        <v>0</v>
      </c>
      <c r="AZ3054" s="183">
        <v>19</v>
      </c>
      <c r="BA3054" s="183">
        <v>0</v>
      </c>
      <c r="BB3054" s="183"/>
      <c r="BC3054" s="183"/>
      <c r="BD3054" s="183">
        <f t="shared" si="1974"/>
        <v>0</v>
      </c>
      <c r="BE3054" s="183">
        <f t="shared" si="1974"/>
        <v>0</v>
      </c>
    </row>
    <row r="3055" spans="2:57" ht="15.75">
      <c r="B3055" s="174">
        <v>2025</v>
      </c>
      <c r="C3055" s="174">
        <v>20</v>
      </c>
      <c r="D3055" s="175" t="s">
        <v>1960</v>
      </c>
      <c r="E3055" s="176">
        <v>20090</v>
      </c>
      <c r="F3055" s="174">
        <v>4</v>
      </c>
      <c r="G3055" s="174">
        <v>12</v>
      </c>
      <c r="H3055" s="174">
        <v>29</v>
      </c>
      <c r="I3055" s="174">
        <v>5000</v>
      </c>
      <c r="J3055" s="174">
        <v>5600</v>
      </c>
      <c r="K3055" s="174">
        <v>565</v>
      </c>
      <c r="L3055" s="177">
        <v>193</v>
      </c>
      <c r="M3055" s="178" t="s">
        <v>1846</v>
      </c>
      <c r="N3055" s="179" t="s">
        <v>1183</v>
      </c>
      <c r="O3055" s="180">
        <v>0</v>
      </c>
      <c r="P3055" s="180">
        <v>135900</v>
      </c>
      <c r="Q3055" s="181">
        <v>135900</v>
      </c>
      <c r="R3055" s="182" t="s">
        <v>98</v>
      </c>
      <c r="S3055" s="183">
        <v>19</v>
      </c>
      <c r="T3055" s="183">
        <v>0</v>
      </c>
      <c r="U3055" s="180">
        <v>0</v>
      </c>
      <c r="V3055" s="180">
        <v>0</v>
      </c>
      <c r="W3055" s="183">
        <v>0</v>
      </c>
      <c r="X3055" s="183">
        <v>0</v>
      </c>
      <c r="Y3055" s="180">
        <v>0</v>
      </c>
      <c r="Z3055" s="180">
        <v>0</v>
      </c>
      <c r="AA3055" s="183">
        <v>0</v>
      </c>
      <c r="AB3055" s="183">
        <v>0</v>
      </c>
      <c r="AC3055" s="180">
        <f t="shared" si="1971"/>
        <v>0</v>
      </c>
      <c r="AD3055" s="180">
        <f t="shared" si="1971"/>
        <v>135900</v>
      </c>
      <c r="AE3055" s="181">
        <f t="shared" si="1948"/>
        <v>135900</v>
      </c>
      <c r="AF3055" s="180">
        <v>0</v>
      </c>
      <c r="AG3055" s="180">
        <v>46693.164000000004</v>
      </c>
      <c r="AH3055" s="181">
        <f t="shared" si="1949"/>
        <v>46693.164000000004</v>
      </c>
      <c r="AI3055" s="180">
        <v>0</v>
      </c>
      <c r="AJ3055" s="180">
        <v>0</v>
      </c>
      <c r="AK3055" s="181">
        <f t="shared" si="1950"/>
        <v>0</v>
      </c>
      <c r="AL3055" s="180">
        <v>0</v>
      </c>
      <c r="AM3055" s="180">
        <v>0</v>
      </c>
      <c r="AN3055" s="181">
        <f t="shared" si="1951"/>
        <v>0</v>
      </c>
      <c r="AO3055" s="180">
        <v>0</v>
      </c>
      <c r="AP3055" s="180">
        <v>89206.835999999996</v>
      </c>
      <c r="AQ3055" s="181">
        <f t="shared" si="1952"/>
        <v>89206.835999999996</v>
      </c>
      <c r="AR3055" s="180">
        <v>0</v>
      </c>
      <c r="AS3055" s="180">
        <v>0</v>
      </c>
      <c r="AT3055" s="181">
        <f t="shared" si="1953"/>
        <v>0</v>
      </c>
      <c r="AU3055" s="180">
        <f t="shared" si="1972"/>
        <v>0</v>
      </c>
      <c r="AV3055" s="180">
        <f t="shared" si="1972"/>
        <v>0</v>
      </c>
      <c r="AW3055" s="181">
        <f t="shared" si="1954"/>
        <v>0</v>
      </c>
      <c r="AX3055" s="183">
        <f t="shared" si="1973"/>
        <v>19</v>
      </c>
      <c r="AY3055" s="183">
        <f t="shared" si="1973"/>
        <v>0</v>
      </c>
      <c r="AZ3055" s="183">
        <v>19</v>
      </c>
      <c r="BA3055" s="183">
        <v>0</v>
      </c>
      <c r="BB3055" s="183"/>
      <c r="BC3055" s="183"/>
      <c r="BD3055" s="183">
        <f t="shared" si="1974"/>
        <v>0</v>
      </c>
      <c r="BE3055" s="183">
        <f t="shared" si="1974"/>
        <v>0</v>
      </c>
    </row>
    <row r="3056" spans="2:57" ht="31.5">
      <c r="B3056" s="174">
        <v>2025</v>
      </c>
      <c r="C3056" s="174">
        <v>20</v>
      </c>
      <c r="D3056" s="175" t="s">
        <v>1961</v>
      </c>
      <c r="E3056" s="176">
        <v>20082</v>
      </c>
      <c r="F3056" s="174">
        <v>4</v>
      </c>
      <c r="G3056" s="174">
        <v>12</v>
      </c>
      <c r="H3056" s="174">
        <v>29</v>
      </c>
      <c r="I3056" s="174">
        <v>5000</v>
      </c>
      <c r="J3056" s="174">
        <v>5600</v>
      </c>
      <c r="K3056" s="174">
        <v>565</v>
      </c>
      <c r="L3056" s="177">
        <v>193</v>
      </c>
      <c r="M3056" s="178" t="s">
        <v>1846</v>
      </c>
      <c r="N3056" s="179" t="s">
        <v>1183</v>
      </c>
      <c r="O3056" s="180">
        <v>0</v>
      </c>
      <c r="P3056" s="180">
        <v>135900</v>
      </c>
      <c r="Q3056" s="181">
        <v>135900</v>
      </c>
      <c r="R3056" s="182" t="s">
        <v>98</v>
      </c>
      <c r="S3056" s="183">
        <v>19</v>
      </c>
      <c r="T3056" s="183">
        <v>0</v>
      </c>
      <c r="U3056" s="180">
        <v>0</v>
      </c>
      <c r="V3056" s="180">
        <v>0</v>
      </c>
      <c r="W3056" s="183">
        <v>0</v>
      </c>
      <c r="X3056" s="183">
        <v>0</v>
      </c>
      <c r="Y3056" s="180">
        <v>0</v>
      </c>
      <c r="Z3056" s="180">
        <v>0</v>
      </c>
      <c r="AA3056" s="183">
        <v>0</v>
      </c>
      <c r="AB3056" s="183">
        <v>0</v>
      </c>
      <c r="AC3056" s="180">
        <f t="shared" si="1971"/>
        <v>0</v>
      </c>
      <c r="AD3056" s="180">
        <f t="shared" si="1971"/>
        <v>135900</v>
      </c>
      <c r="AE3056" s="181">
        <f t="shared" si="1948"/>
        <v>135900</v>
      </c>
      <c r="AF3056" s="180">
        <v>0</v>
      </c>
      <c r="AG3056" s="180">
        <v>40231.312000000005</v>
      </c>
      <c r="AH3056" s="181">
        <f t="shared" si="1949"/>
        <v>40231.312000000005</v>
      </c>
      <c r="AI3056" s="180">
        <v>0</v>
      </c>
      <c r="AJ3056" s="180">
        <v>0</v>
      </c>
      <c r="AK3056" s="181">
        <f t="shared" si="1950"/>
        <v>0</v>
      </c>
      <c r="AL3056" s="180">
        <v>0</v>
      </c>
      <c r="AM3056" s="180">
        <v>0</v>
      </c>
      <c r="AN3056" s="181">
        <f t="shared" si="1951"/>
        <v>0</v>
      </c>
      <c r="AO3056" s="180">
        <v>0</v>
      </c>
      <c r="AP3056" s="180">
        <v>95668.687999999995</v>
      </c>
      <c r="AQ3056" s="181">
        <f t="shared" si="1952"/>
        <v>95668.687999999995</v>
      </c>
      <c r="AR3056" s="180">
        <v>0</v>
      </c>
      <c r="AS3056" s="180">
        <v>0</v>
      </c>
      <c r="AT3056" s="181">
        <f t="shared" si="1953"/>
        <v>0</v>
      </c>
      <c r="AU3056" s="180">
        <f t="shared" si="1972"/>
        <v>0</v>
      </c>
      <c r="AV3056" s="180">
        <f t="shared" si="1972"/>
        <v>0</v>
      </c>
      <c r="AW3056" s="181">
        <f t="shared" si="1954"/>
        <v>0</v>
      </c>
      <c r="AX3056" s="183">
        <f t="shared" si="1973"/>
        <v>19</v>
      </c>
      <c r="AY3056" s="183">
        <f t="shared" si="1973"/>
        <v>0</v>
      </c>
      <c r="AZ3056" s="183">
        <v>19</v>
      </c>
      <c r="BA3056" s="183">
        <v>0</v>
      </c>
      <c r="BB3056" s="183"/>
      <c r="BC3056" s="183"/>
      <c r="BD3056" s="183">
        <f t="shared" si="1974"/>
        <v>0</v>
      </c>
      <c r="BE3056" s="183">
        <f t="shared" si="1974"/>
        <v>0</v>
      </c>
    </row>
    <row r="3057" spans="2:57" ht="15.75">
      <c r="B3057" s="174">
        <v>2025</v>
      </c>
      <c r="C3057" s="174">
        <v>20</v>
      </c>
      <c r="D3057" s="175" t="s">
        <v>1962</v>
      </c>
      <c r="E3057" s="176">
        <v>20021</v>
      </c>
      <c r="F3057" s="174">
        <v>4</v>
      </c>
      <c r="G3057" s="174">
        <v>12</v>
      </c>
      <c r="H3057" s="174">
        <v>29</v>
      </c>
      <c r="I3057" s="174">
        <v>5000</v>
      </c>
      <c r="J3057" s="174">
        <v>5600</v>
      </c>
      <c r="K3057" s="174">
        <v>565</v>
      </c>
      <c r="L3057" s="177">
        <v>193</v>
      </c>
      <c r="M3057" s="178" t="s">
        <v>1846</v>
      </c>
      <c r="N3057" s="179" t="s">
        <v>1183</v>
      </c>
      <c r="O3057" s="180">
        <v>0</v>
      </c>
      <c r="P3057" s="180">
        <v>135900</v>
      </c>
      <c r="Q3057" s="181">
        <v>135900</v>
      </c>
      <c r="R3057" s="182" t="s">
        <v>98</v>
      </c>
      <c r="S3057" s="183">
        <v>19</v>
      </c>
      <c r="T3057" s="183">
        <v>0</v>
      </c>
      <c r="U3057" s="180">
        <v>0</v>
      </c>
      <c r="V3057" s="180">
        <v>0</v>
      </c>
      <c r="W3057" s="183">
        <v>0</v>
      </c>
      <c r="X3057" s="183">
        <v>0</v>
      </c>
      <c r="Y3057" s="180">
        <v>0</v>
      </c>
      <c r="Z3057" s="180">
        <v>0</v>
      </c>
      <c r="AA3057" s="183">
        <v>0</v>
      </c>
      <c r="AB3057" s="183">
        <v>0</v>
      </c>
      <c r="AC3057" s="180">
        <f t="shared" si="1971"/>
        <v>0</v>
      </c>
      <c r="AD3057" s="180">
        <f t="shared" si="1971"/>
        <v>135900</v>
      </c>
      <c r="AE3057" s="181">
        <f t="shared" si="1948"/>
        <v>135900</v>
      </c>
      <c r="AF3057" s="180">
        <v>0</v>
      </c>
      <c r="AG3057" s="180">
        <v>20845.756000000001</v>
      </c>
      <c r="AH3057" s="181">
        <f t="shared" si="1949"/>
        <v>20845.756000000001</v>
      </c>
      <c r="AI3057" s="180">
        <v>0</v>
      </c>
      <c r="AJ3057" s="180">
        <v>0</v>
      </c>
      <c r="AK3057" s="181">
        <f t="shared" si="1950"/>
        <v>0</v>
      </c>
      <c r="AL3057" s="180">
        <v>0</v>
      </c>
      <c r="AM3057" s="180">
        <v>0</v>
      </c>
      <c r="AN3057" s="181">
        <f t="shared" si="1951"/>
        <v>0</v>
      </c>
      <c r="AO3057" s="180">
        <v>0</v>
      </c>
      <c r="AP3057" s="180">
        <v>115054.24400000001</v>
      </c>
      <c r="AQ3057" s="181">
        <f t="shared" si="1952"/>
        <v>115054.24400000001</v>
      </c>
      <c r="AR3057" s="180">
        <v>0</v>
      </c>
      <c r="AS3057" s="180">
        <v>0</v>
      </c>
      <c r="AT3057" s="181">
        <f t="shared" si="1953"/>
        <v>0</v>
      </c>
      <c r="AU3057" s="180">
        <f t="shared" si="1972"/>
        <v>0</v>
      </c>
      <c r="AV3057" s="180">
        <f t="shared" si="1972"/>
        <v>0</v>
      </c>
      <c r="AW3057" s="181">
        <f t="shared" si="1954"/>
        <v>0</v>
      </c>
      <c r="AX3057" s="183">
        <f t="shared" si="1973"/>
        <v>19</v>
      </c>
      <c r="AY3057" s="183">
        <f t="shared" si="1973"/>
        <v>0</v>
      </c>
      <c r="AZ3057" s="183">
        <v>19</v>
      </c>
      <c r="BA3057" s="183">
        <v>0</v>
      </c>
      <c r="BB3057" s="183"/>
      <c r="BC3057" s="183"/>
      <c r="BD3057" s="183">
        <f t="shared" si="1974"/>
        <v>0</v>
      </c>
      <c r="BE3057" s="183">
        <f t="shared" si="1974"/>
        <v>0</v>
      </c>
    </row>
    <row r="3058" spans="2:57" ht="15.75" hidden="1">
      <c r="B3058" s="174">
        <v>2025</v>
      </c>
      <c r="C3058" s="174">
        <v>20</v>
      </c>
      <c r="D3058" s="175">
        <v>0</v>
      </c>
      <c r="E3058" s="176"/>
      <c r="F3058" s="174">
        <v>4</v>
      </c>
      <c r="G3058" s="174">
        <v>12</v>
      </c>
      <c r="H3058" s="174">
        <v>29</v>
      </c>
      <c r="I3058" s="174">
        <v>5000</v>
      </c>
      <c r="J3058" s="174">
        <v>5600</v>
      </c>
      <c r="K3058" s="174">
        <v>565</v>
      </c>
      <c r="L3058" s="177">
        <v>194</v>
      </c>
      <c r="M3058" s="178">
        <v>0</v>
      </c>
      <c r="N3058" s="179" t="s">
        <v>1665</v>
      </c>
      <c r="O3058" s="180">
        <v>0</v>
      </c>
      <c r="P3058" s="180">
        <v>0</v>
      </c>
      <c r="Q3058" s="181">
        <v>0</v>
      </c>
      <c r="R3058" s="182" t="s">
        <v>98</v>
      </c>
      <c r="S3058" s="183">
        <v>0</v>
      </c>
      <c r="T3058" s="183">
        <v>0</v>
      </c>
      <c r="U3058" s="180">
        <v>0</v>
      </c>
      <c r="V3058" s="180">
        <v>0</v>
      </c>
      <c r="W3058" s="183">
        <v>0</v>
      </c>
      <c r="X3058" s="183">
        <v>0</v>
      </c>
      <c r="Y3058" s="180">
        <v>0</v>
      </c>
      <c r="Z3058" s="180">
        <v>0</v>
      </c>
      <c r="AA3058" s="183">
        <v>0</v>
      </c>
      <c r="AB3058" s="183">
        <v>0</v>
      </c>
      <c r="AC3058" s="180">
        <f t="shared" si="1971"/>
        <v>0</v>
      </c>
      <c r="AD3058" s="180">
        <f t="shared" si="1971"/>
        <v>0</v>
      </c>
      <c r="AE3058" s="181">
        <f t="shared" si="1948"/>
        <v>0</v>
      </c>
      <c r="AF3058" s="180">
        <v>0</v>
      </c>
      <c r="AG3058" s="180">
        <v>0</v>
      </c>
      <c r="AH3058" s="181">
        <f t="shared" si="1949"/>
        <v>0</v>
      </c>
      <c r="AI3058" s="180">
        <v>0</v>
      </c>
      <c r="AJ3058" s="180">
        <v>0</v>
      </c>
      <c r="AK3058" s="181">
        <f t="shared" si="1950"/>
        <v>0</v>
      </c>
      <c r="AL3058" s="180">
        <v>0</v>
      </c>
      <c r="AM3058" s="180">
        <v>0</v>
      </c>
      <c r="AN3058" s="181">
        <f t="shared" si="1951"/>
        <v>0</v>
      </c>
      <c r="AO3058" s="180">
        <v>0</v>
      </c>
      <c r="AP3058" s="180">
        <v>0</v>
      </c>
      <c r="AQ3058" s="181">
        <f t="shared" si="1952"/>
        <v>0</v>
      </c>
      <c r="AR3058" s="180">
        <v>0</v>
      </c>
      <c r="AS3058" s="180">
        <v>0</v>
      </c>
      <c r="AT3058" s="181">
        <f t="shared" si="1953"/>
        <v>0</v>
      </c>
      <c r="AU3058" s="180">
        <f t="shared" si="1972"/>
        <v>0</v>
      </c>
      <c r="AV3058" s="180">
        <f t="shared" si="1972"/>
        <v>0</v>
      </c>
      <c r="AW3058" s="181">
        <f t="shared" si="1954"/>
        <v>0</v>
      </c>
      <c r="AX3058" s="183">
        <f t="shared" si="1973"/>
        <v>0</v>
      </c>
      <c r="AY3058" s="183">
        <f t="shared" si="1973"/>
        <v>0</v>
      </c>
      <c r="AZ3058" s="183">
        <v>19</v>
      </c>
      <c r="BA3058" s="183">
        <v>0</v>
      </c>
      <c r="BB3058" s="183"/>
      <c r="BC3058" s="183"/>
      <c r="BD3058" s="183">
        <f t="shared" si="1974"/>
        <v>-19</v>
      </c>
      <c r="BE3058" s="183">
        <f t="shared" si="1974"/>
        <v>0</v>
      </c>
    </row>
    <row r="3059" spans="2:57" ht="31.5">
      <c r="B3059" s="174">
        <v>2025</v>
      </c>
      <c r="C3059" s="174">
        <v>20</v>
      </c>
      <c r="D3059" s="175" t="s">
        <v>1858</v>
      </c>
      <c r="E3059" s="176">
        <v>20077</v>
      </c>
      <c r="F3059" s="174">
        <v>4</v>
      </c>
      <c r="G3059" s="174">
        <v>12</v>
      </c>
      <c r="H3059" s="174">
        <v>29</v>
      </c>
      <c r="I3059" s="174">
        <v>5000</v>
      </c>
      <c r="J3059" s="174">
        <v>5600</v>
      </c>
      <c r="K3059" s="174">
        <v>565</v>
      </c>
      <c r="L3059" s="177">
        <v>538</v>
      </c>
      <c r="M3059" s="178" t="s">
        <v>1885</v>
      </c>
      <c r="N3059" s="179" t="s">
        <v>1531</v>
      </c>
      <c r="O3059" s="180">
        <v>0</v>
      </c>
      <c r="P3059" s="180">
        <v>56800</v>
      </c>
      <c r="Q3059" s="181">
        <v>56800</v>
      </c>
      <c r="R3059" s="182" t="s">
        <v>98</v>
      </c>
      <c r="S3059" s="183">
        <v>8</v>
      </c>
      <c r="T3059" s="183">
        <v>0</v>
      </c>
      <c r="U3059" s="180">
        <v>0</v>
      </c>
      <c r="V3059" s="180">
        <v>0</v>
      </c>
      <c r="W3059" s="183">
        <v>0</v>
      </c>
      <c r="X3059" s="183">
        <v>0</v>
      </c>
      <c r="Y3059" s="180">
        <v>0</v>
      </c>
      <c r="Z3059" s="180">
        <v>0</v>
      </c>
      <c r="AA3059" s="183">
        <v>0</v>
      </c>
      <c r="AB3059" s="183">
        <v>0</v>
      </c>
      <c r="AC3059" s="180">
        <f t="shared" si="1971"/>
        <v>0</v>
      </c>
      <c r="AD3059" s="180">
        <f t="shared" si="1971"/>
        <v>56800</v>
      </c>
      <c r="AE3059" s="181">
        <f t="shared" si="1948"/>
        <v>56800</v>
      </c>
      <c r="AF3059" s="180">
        <v>0</v>
      </c>
      <c r="AG3059" s="180">
        <v>32074.396000000004</v>
      </c>
      <c r="AH3059" s="181">
        <f t="shared" si="1949"/>
        <v>32074.396000000004</v>
      </c>
      <c r="AI3059" s="180">
        <v>0</v>
      </c>
      <c r="AJ3059" s="180">
        <v>0</v>
      </c>
      <c r="AK3059" s="181">
        <f t="shared" si="1950"/>
        <v>0</v>
      </c>
      <c r="AL3059" s="180">
        <v>0</v>
      </c>
      <c r="AM3059" s="180">
        <v>0</v>
      </c>
      <c r="AN3059" s="181">
        <f t="shared" si="1951"/>
        <v>0</v>
      </c>
      <c r="AO3059" s="180">
        <v>0</v>
      </c>
      <c r="AP3059" s="180">
        <v>24725.603999999996</v>
      </c>
      <c r="AQ3059" s="181">
        <f t="shared" si="1952"/>
        <v>24725.603999999996</v>
      </c>
      <c r="AR3059" s="180">
        <v>0</v>
      </c>
      <c r="AS3059" s="180">
        <v>0</v>
      </c>
      <c r="AT3059" s="181">
        <f t="shared" si="1953"/>
        <v>0</v>
      </c>
      <c r="AU3059" s="180">
        <f t="shared" si="1972"/>
        <v>0</v>
      </c>
      <c r="AV3059" s="180">
        <f t="shared" si="1972"/>
        <v>0</v>
      </c>
      <c r="AW3059" s="181">
        <f t="shared" si="1954"/>
        <v>0</v>
      </c>
      <c r="AX3059" s="183">
        <f t="shared" si="1973"/>
        <v>8</v>
      </c>
      <c r="AY3059" s="183">
        <f t="shared" si="1973"/>
        <v>0</v>
      </c>
      <c r="AZ3059" s="183">
        <v>8</v>
      </c>
      <c r="BA3059" s="183">
        <v>0</v>
      </c>
      <c r="BB3059" s="183"/>
      <c r="BC3059" s="183"/>
      <c r="BD3059" s="183">
        <f t="shared" si="1974"/>
        <v>0</v>
      </c>
      <c r="BE3059" s="183">
        <f t="shared" si="1974"/>
        <v>0</v>
      </c>
    </row>
    <row r="3060" spans="2:57" ht="31.5">
      <c r="B3060" s="174">
        <v>2025</v>
      </c>
      <c r="C3060" s="174">
        <v>20</v>
      </c>
      <c r="D3060" s="175" t="s">
        <v>1954</v>
      </c>
      <c r="E3060" s="176">
        <v>20084</v>
      </c>
      <c r="F3060" s="174">
        <v>4</v>
      </c>
      <c r="G3060" s="174">
        <v>12</v>
      </c>
      <c r="H3060" s="174">
        <v>29</v>
      </c>
      <c r="I3060" s="174">
        <v>5000</v>
      </c>
      <c r="J3060" s="174">
        <v>5600</v>
      </c>
      <c r="K3060" s="174">
        <v>565</v>
      </c>
      <c r="L3060" s="177">
        <v>538</v>
      </c>
      <c r="M3060" s="178" t="s">
        <v>1884</v>
      </c>
      <c r="N3060" s="179" t="s">
        <v>1531</v>
      </c>
      <c r="O3060" s="180">
        <v>0</v>
      </c>
      <c r="P3060" s="180">
        <v>80600</v>
      </c>
      <c r="Q3060" s="181">
        <v>80600</v>
      </c>
      <c r="R3060" s="182" t="s">
        <v>98</v>
      </c>
      <c r="S3060" s="183">
        <v>9</v>
      </c>
      <c r="T3060" s="183">
        <v>0</v>
      </c>
      <c r="U3060" s="180">
        <v>0</v>
      </c>
      <c r="V3060" s="180">
        <v>0</v>
      </c>
      <c r="W3060" s="183">
        <v>0</v>
      </c>
      <c r="X3060" s="183">
        <v>0</v>
      </c>
      <c r="Y3060" s="180">
        <v>0</v>
      </c>
      <c r="Z3060" s="180">
        <v>0</v>
      </c>
      <c r="AA3060" s="183">
        <v>0</v>
      </c>
      <c r="AB3060" s="183">
        <v>0</v>
      </c>
      <c r="AC3060" s="180">
        <f t="shared" si="1971"/>
        <v>0</v>
      </c>
      <c r="AD3060" s="180">
        <f t="shared" si="1971"/>
        <v>80600</v>
      </c>
      <c r="AE3060" s="181">
        <f t="shared" si="1948"/>
        <v>80600</v>
      </c>
      <c r="AF3060" s="180">
        <v>0</v>
      </c>
      <c r="AG3060" s="180">
        <v>35540.256000000001</v>
      </c>
      <c r="AH3060" s="181">
        <f t="shared" si="1949"/>
        <v>35540.256000000001</v>
      </c>
      <c r="AI3060" s="180">
        <v>0</v>
      </c>
      <c r="AJ3060" s="180">
        <v>0</v>
      </c>
      <c r="AK3060" s="181">
        <f t="shared" si="1950"/>
        <v>0</v>
      </c>
      <c r="AL3060" s="180">
        <v>0</v>
      </c>
      <c r="AM3060" s="180">
        <v>0</v>
      </c>
      <c r="AN3060" s="181">
        <f t="shared" si="1951"/>
        <v>0</v>
      </c>
      <c r="AO3060" s="180">
        <v>0</v>
      </c>
      <c r="AP3060" s="180">
        <v>45059.743999999999</v>
      </c>
      <c r="AQ3060" s="181">
        <f t="shared" si="1952"/>
        <v>45059.743999999999</v>
      </c>
      <c r="AR3060" s="180">
        <v>0</v>
      </c>
      <c r="AS3060" s="180">
        <v>0</v>
      </c>
      <c r="AT3060" s="181">
        <f t="shared" si="1953"/>
        <v>0</v>
      </c>
      <c r="AU3060" s="180">
        <f t="shared" si="1972"/>
        <v>0</v>
      </c>
      <c r="AV3060" s="180">
        <f t="shared" si="1972"/>
        <v>0</v>
      </c>
      <c r="AW3060" s="181">
        <f t="shared" si="1954"/>
        <v>0</v>
      </c>
      <c r="AX3060" s="183">
        <f t="shared" si="1973"/>
        <v>9</v>
      </c>
      <c r="AY3060" s="183">
        <f t="shared" si="1973"/>
        <v>0</v>
      </c>
      <c r="AZ3060" s="183">
        <v>9</v>
      </c>
      <c r="BA3060" s="183">
        <v>0</v>
      </c>
      <c r="BB3060" s="183"/>
      <c r="BC3060" s="183"/>
      <c r="BD3060" s="183">
        <f t="shared" si="1974"/>
        <v>0</v>
      </c>
      <c r="BE3060" s="183">
        <f t="shared" si="1974"/>
        <v>0</v>
      </c>
    </row>
    <row r="3061" spans="2:57" ht="15.75">
      <c r="B3061" s="174">
        <v>2025</v>
      </c>
      <c r="C3061" s="174">
        <v>20</v>
      </c>
      <c r="D3061" s="175" t="s">
        <v>1860</v>
      </c>
      <c r="E3061" s="176">
        <v>20005</v>
      </c>
      <c r="F3061" s="174">
        <v>4</v>
      </c>
      <c r="G3061" s="174">
        <v>12</v>
      </c>
      <c r="H3061" s="174">
        <v>29</v>
      </c>
      <c r="I3061" s="174">
        <v>5000</v>
      </c>
      <c r="J3061" s="174">
        <v>5600</v>
      </c>
      <c r="K3061" s="174">
        <v>565</v>
      </c>
      <c r="L3061" s="177">
        <v>538</v>
      </c>
      <c r="M3061" s="178" t="s">
        <v>1883</v>
      </c>
      <c r="N3061" s="179" t="s">
        <v>1531</v>
      </c>
      <c r="O3061" s="180">
        <v>0</v>
      </c>
      <c r="P3061" s="180">
        <v>80600</v>
      </c>
      <c r="Q3061" s="181">
        <v>80600</v>
      </c>
      <c r="R3061" s="182" t="s">
        <v>98</v>
      </c>
      <c r="S3061" s="183">
        <v>9</v>
      </c>
      <c r="T3061" s="183">
        <v>0</v>
      </c>
      <c r="U3061" s="180">
        <v>0</v>
      </c>
      <c r="V3061" s="180">
        <v>0</v>
      </c>
      <c r="W3061" s="183">
        <v>0</v>
      </c>
      <c r="X3061" s="183">
        <v>0</v>
      </c>
      <c r="Y3061" s="180">
        <v>0</v>
      </c>
      <c r="Z3061" s="180">
        <v>0</v>
      </c>
      <c r="AA3061" s="183">
        <v>0</v>
      </c>
      <c r="AB3061" s="183">
        <v>0</v>
      </c>
      <c r="AC3061" s="180">
        <f t="shared" si="1971"/>
        <v>0</v>
      </c>
      <c r="AD3061" s="180">
        <f t="shared" si="1971"/>
        <v>80600</v>
      </c>
      <c r="AE3061" s="181">
        <f t="shared" si="1948"/>
        <v>80600</v>
      </c>
      <c r="AF3061" s="180">
        <v>0</v>
      </c>
      <c r="AG3061" s="180">
        <v>35540.256000000001</v>
      </c>
      <c r="AH3061" s="181">
        <f t="shared" si="1949"/>
        <v>35540.256000000001</v>
      </c>
      <c r="AI3061" s="180">
        <v>0</v>
      </c>
      <c r="AJ3061" s="180">
        <v>0</v>
      </c>
      <c r="AK3061" s="181">
        <f t="shared" si="1950"/>
        <v>0</v>
      </c>
      <c r="AL3061" s="180">
        <v>0</v>
      </c>
      <c r="AM3061" s="180">
        <v>0</v>
      </c>
      <c r="AN3061" s="181">
        <f t="shared" si="1951"/>
        <v>0</v>
      </c>
      <c r="AO3061" s="180">
        <v>0</v>
      </c>
      <c r="AP3061" s="180">
        <v>45059.743999999999</v>
      </c>
      <c r="AQ3061" s="181">
        <f t="shared" si="1952"/>
        <v>45059.743999999999</v>
      </c>
      <c r="AR3061" s="180">
        <v>0</v>
      </c>
      <c r="AS3061" s="180">
        <v>0</v>
      </c>
      <c r="AT3061" s="181">
        <f t="shared" si="1953"/>
        <v>0</v>
      </c>
      <c r="AU3061" s="180">
        <f t="shared" si="1972"/>
        <v>0</v>
      </c>
      <c r="AV3061" s="180">
        <f t="shared" si="1972"/>
        <v>0</v>
      </c>
      <c r="AW3061" s="181">
        <f t="shared" si="1954"/>
        <v>0</v>
      </c>
      <c r="AX3061" s="183">
        <f t="shared" si="1973"/>
        <v>9</v>
      </c>
      <c r="AY3061" s="183">
        <f t="shared" si="1973"/>
        <v>0</v>
      </c>
      <c r="AZ3061" s="183">
        <v>9</v>
      </c>
      <c r="BA3061" s="183">
        <v>0</v>
      </c>
      <c r="BB3061" s="183"/>
      <c r="BC3061" s="183"/>
      <c r="BD3061" s="183">
        <f t="shared" si="1974"/>
        <v>0</v>
      </c>
      <c r="BE3061" s="183">
        <f t="shared" si="1974"/>
        <v>0</v>
      </c>
    </row>
    <row r="3062" spans="2:57" ht="31.5">
      <c r="B3062" s="174">
        <v>2025</v>
      </c>
      <c r="C3062" s="174">
        <v>20</v>
      </c>
      <c r="D3062" s="175" t="s">
        <v>1955</v>
      </c>
      <c r="E3062" s="176">
        <v>20019</v>
      </c>
      <c r="F3062" s="174">
        <v>4</v>
      </c>
      <c r="G3062" s="174">
        <v>12</v>
      </c>
      <c r="H3062" s="174">
        <v>29</v>
      </c>
      <c r="I3062" s="174">
        <v>5000</v>
      </c>
      <c r="J3062" s="174">
        <v>5600</v>
      </c>
      <c r="K3062" s="174">
        <v>565</v>
      </c>
      <c r="L3062" s="177">
        <v>538</v>
      </c>
      <c r="M3062" s="178" t="s">
        <v>1881</v>
      </c>
      <c r="N3062" s="179" t="s">
        <v>1531</v>
      </c>
      <c r="O3062" s="180">
        <v>0</v>
      </c>
      <c r="P3062" s="180">
        <v>56800</v>
      </c>
      <c r="Q3062" s="181">
        <v>56800</v>
      </c>
      <c r="R3062" s="182" t="s">
        <v>98</v>
      </c>
      <c r="S3062" s="183">
        <v>8</v>
      </c>
      <c r="T3062" s="183">
        <v>0</v>
      </c>
      <c r="U3062" s="180">
        <v>0</v>
      </c>
      <c r="V3062" s="180">
        <v>0</v>
      </c>
      <c r="W3062" s="183">
        <v>0</v>
      </c>
      <c r="X3062" s="183">
        <v>0</v>
      </c>
      <c r="Y3062" s="180">
        <v>0</v>
      </c>
      <c r="Z3062" s="180">
        <v>0</v>
      </c>
      <c r="AA3062" s="183">
        <v>0</v>
      </c>
      <c r="AB3062" s="183">
        <v>0</v>
      </c>
      <c r="AC3062" s="180">
        <f t="shared" si="1971"/>
        <v>0</v>
      </c>
      <c r="AD3062" s="180">
        <f t="shared" si="1971"/>
        <v>56800</v>
      </c>
      <c r="AE3062" s="181">
        <f t="shared" si="1948"/>
        <v>56800</v>
      </c>
      <c r="AF3062" s="180">
        <v>0</v>
      </c>
      <c r="AG3062" s="180">
        <v>32074.396000000004</v>
      </c>
      <c r="AH3062" s="181">
        <f t="shared" si="1949"/>
        <v>32074.396000000004</v>
      </c>
      <c r="AI3062" s="180">
        <v>0</v>
      </c>
      <c r="AJ3062" s="180">
        <v>0</v>
      </c>
      <c r="AK3062" s="181">
        <f t="shared" si="1950"/>
        <v>0</v>
      </c>
      <c r="AL3062" s="180">
        <v>0</v>
      </c>
      <c r="AM3062" s="180">
        <v>0</v>
      </c>
      <c r="AN3062" s="181">
        <f t="shared" si="1951"/>
        <v>0</v>
      </c>
      <c r="AO3062" s="180">
        <v>0</v>
      </c>
      <c r="AP3062" s="180">
        <v>24725.603999999996</v>
      </c>
      <c r="AQ3062" s="181">
        <f t="shared" si="1952"/>
        <v>24725.603999999996</v>
      </c>
      <c r="AR3062" s="180">
        <v>0</v>
      </c>
      <c r="AS3062" s="180">
        <v>0</v>
      </c>
      <c r="AT3062" s="181">
        <f t="shared" si="1953"/>
        <v>0</v>
      </c>
      <c r="AU3062" s="180">
        <f t="shared" si="1972"/>
        <v>0</v>
      </c>
      <c r="AV3062" s="180">
        <f t="shared" si="1972"/>
        <v>0</v>
      </c>
      <c r="AW3062" s="181">
        <f t="shared" si="1954"/>
        <v>0</v>
      </c>
      <c r="AX3062" s="183">
        <f t="shared" si="1973"/>
        <v>8</v>
      </c>
      <c r="AY3062" s="183">
        <f t="shared" si="1973"/>
        <v>0</v>
      </c>
      <c r="AZ3062" s="183">
        <v>8</v>
      </c>
      <c r="BA3062" s="183">
        <v>0</v>
      </c>
      <c r="BB3062" s="183"/>
      <c r="BC3062" s="183"/>
      <c r="BD3062" s="183">
        <f t="shared" si="1974"/>
        <v>0</v>
      </c>
      <c r="BE3062" s="183">
        <f t="shared" si="1974"/>
        <v>0</v>
      </c>
    </row>
    <row r="3063" spans="2:57" ht="15.75">
      <c r="B3063" s="174">
        <v>2025</v>
      </c>
      <c r="C3063" s="174">
        <v>20</v>
      </c>
      <c r="D3063" s="175" t="s">
        <v>1956</v>
      </c>
      <c r="E3063" s="176">
        <v>20047</v>
      </c>
      <c r="F3063" s="174">
        <v>4</v>
      </c>
      <c r="G3063" s="174">
        <v>12</v>
      </c>
      <c r="H3063" s="174">
        <v>29</v>
      </c>
      <c r="I3063" s="174">
        <v>5000</v>
      </c>
      <c r="J3063" s="174">
        <v>5600</v>
      </c>
      <c r="K3063" s="174">
        <v>565</v>
      </c>
      <c r="L3063" s="177">
        <v>538</v>
      </c>
      <c r="M3063" s="178" t="s">
        <v>1882</v>
      </c>
      <c r="N3063" s="179" t="s">
        <v>1531</v>
      </c>
      <c r="O3063" s="180">
        <v>0</v>
      </c>
      <c r="P3063" s="180">
        <v>80600</v>
      </c>
      <c r="Q3063" s="181">
        <v>80600</v>
      </c>
      <c r="R3063" s="182" t="s">
        <v>98</v>
      </c>
      <c r="S3063" s="183">
        <v>9</v>
      </c>
      <c r="T3063" s="183">
        <v>0</v>
      </c>
      <c r="U3063" s="180">
        <v>0</v>
      </c>
      <c r="V3063" s="180">
        <v>0</v>
      </c>
      <c r="W3063" s="183">
        <v>0</v>
      </c>
      <c r="X3063" s="183">
        <v>0</v>
      </c>
      <c r="Y3063" s="180">
        <v>0</v>
      </c>
      <c r="Z3063" s="180">
        <v>0</v>
      </c>
      <c r="AA3063" s="183">
        <v>0</v>
      </c>
      <c r="AB3063" s="183">
        <v>0</v>
      </c>
      <c r="AC3063" s="180">
        <f t="shared" si="1971"/>
        <v>0</v>
      </c>
      <c r="AD3063" s="180">
        <f t="shared" si="1971"/>
        <v>80600</v>
      </c>
      <c r="AE3063" s="181">
        <f t="shared" si="1948"/>
        <v>80600</v>
      </c>
      <c r="AF3063" s="180">
        <v>0</v>
      </c>
      <c r="AG3063" s="180">
        <v>35540.256000000001</v>
      </c>
      <c r="AH3063" s="181">
        <f t="shared" si="1949"/>
        <v>35540.256000000001</v>
      </c>
      <c r="AI3063" s="180">
        <v>0</v>
      </c>
      <c r="AJ3063" s="180">
        <v>0</v>
      </c>
      <c r="AK3063" s="181">
        <f t="shared" si="1950"/>
        <v>0</v>
      </c>
      <c r="AL3063" s="180">
        <v>0</v>
      </c>
      <c r="AM3063" s="180">
        <v>0</v>
      </c>
      <c r="AN3063" s="181">
        <f t="shared" si="1951"/>
        <v>0</v>
      </c>
      <c r="AO3063" s="180">
        <v>0</v>
      </c>
      <c r="AP3063" s="180">
        <v>45059.743999999999</v>
      </c>
      <c r="AQ3063" s="181">
        <f t="shared" si="1952"/>
        <v>45059.743999999999</v>
      </c>
      <c r="AR3063" s="180">
        <v>0</v>
      </c>
      <c r="AS3063" s="180">
        <v>0</v>
      </c>
      <c r="AT3063" s="181">
        <f t="shared" si="1953"/>
        <v>0</v>
      </c>
      <c r="AU3063" s="180">
        <f t="shared" si="1972"/>
        <v>0</v>
      </c>
      <c r="AV3063" s="180">
        <f t="shared" si="1972"/>
        <v>0</v>
      </c>
      <c r="AW3063" s="181">
        <f t="shared" si="1954"/>
        <v>0</v>
      </c>
      <c r="AX3063" s="183">
        <f t="shared" si="1973"/>
        <v>9</v>
      </c>
      <c r="AY3063" s="183">
        <f t="shared" si="1973"/>
        <v>0</v>
      </c>
      <c r="AZ3063" s="183">
        <v>9</v>
      </c>
      <c r="BA3063" s="183">
        <v>0</v>
      </c>
      <c r="BB3063" s="183"/>
      <c r="BC3063" s="183"/>
      <c r="BD3063" s="183">
        <f t="shared" si="1974"/>
        <v>0</v>
      </c>
      <c r="BE3063" s="183">
        <f t="shared" si="1974"/>
        <v>0</v>
      </c>
    </row>
    <row r="3064" spans="2:57" ht="15.75">
      <c r="B3064" s="174">
        <v>2025</v>
      </c>
      <c r="C3064" s="174">
        <v>20</v>
      </c>
      <c r="D3064" s="175" t="s">
        <v>1957</v>
      </c>
      <c r="E3064" s="176">
        <v>20069</v>
      </c>
      <c r="F3064" s="174">
        <v>4</v>
      </c>
      <c r="G3064" s="174">
        <v>12</v>
      </c>
      <c r="H3064" s="174">
        <v>29</v>
      </c>
      <c r="I3064" s="174">
        <v>5000</v>
      </c>
      <c r="J3064" s="174">
        <v>5600</v>
      </c>
      <c r="K3064" s="174">
        <v>565</v>
      </c>
      <c r="L3064" s="177">
        <v>538</v>
      </c>
      <c r="M3064" s="178" t="s">
        <v>1880</v>
      </c>
      <c r="N3064" s="179" t="s">
        <v>1531</v>
      </c>
      <c r="O3064" s="180">
        <v>0</v>
      </c>
      <c r="P3064" s="180">
        <v>52200</v>
      </c>
      <c r="Q3064" s="181">
        <v>52200</v>
      </c>
      <c r="R3064" s="182" t="s">
        <v>98</v>
      </c>
      <c r="S3064" s="183">
        <v>5</v>
      </c>
      <c r="T3064" s="183">
        <v>0</v>
      </c>
      <c r="U3064" s="180">
        <v>0</v>
      </c>
      <c r="V3064" s="180">
        <v>0</v>
      </c>
      <c r="W3064" s="183">
        <v>0</v>
      </c>
      <c r="X3064" s="183">
        <v>0</v>
      </c>
      <c r="Y3064" s="180">
        <v>0</v>
      </c>
      <c r="Z3064" s="180">
        <v>0</v>
      </c>
      <c r="AA3064" s="183">
        <v>0</v>
      </c>
      <c r="AB3064" s="183">
        <v>0</v>
      </c>
      <c r="AC3064" s="180">
        <f t="shared" si="1971"/>
        <v>0</v>
      </c>
      <c r="AD3064" s="180">
        <f t="shared" si="1971"/>
        <v>52200</v>
      </c>
      <c r="AE3064" s="181">
        <f t="shared" si="1948"/>
        <v>52200</v>
      </c>
      <c r="AF3064" s="180">
        <v>0</v>
      </c>
      <c r="AG3064" s="180">
        <v>21676.808000000001</v>
      </c>
      <c r="AH3064" s="181">
        <f t="shared" si="1949"/>
        <v>21676.808000000001</v>
      </c>
      <c r="AI3064" s="180">
        <v>0</v>
      </c>
      <c r="AJ3064" s="180">
        <v>0</v>
      </c>
      <c r="AK3064" s="181">
        <f t="shared" si="1950"/>
        <v>0</v>
      </c>
      <c r="AL3064" s="180">
        <v>0</v>
      </c>
      <c r="AM3064" s="180">
        <v>0</v>
      </c>
      <c r="AN3064" s="181">
        <f t="shared" si="1951"/>
        <v>0</v>
      </c>
      <c r="AO3064" s="180">
        <v>0</v>
      </c>
      <c r="AP3064" s="180">
        <v>30523.191999999999</v>
      </c>
      <c r="AQ3064" s="181">
        <f t="shared" si="1952"/>
        <v>30523.191999999999</v>
      </c>
      <c r="AR3064" s="180">
        <v>0</v>
      </c>
      <c r="AS3064" s="180">
        <v>0</v>
      </c>
      <c r="AT3064" s="181">
        <f t="shared" si="1953"/>
        <v>0</v>
      </c>
      <c r="AU3064" s="180">
        <f t="shared" si="1972"/>
        <v>0</v>
      </c>
      <c r="AV3064" s="180">
        <f t="shared" si="1972"/>
        <v>0</v>
      </c>
      <c r="AW3064" s="181">
        <f t="shared" si="1954"/>
        <v>0</v>
      </c>
      <c r="AX3064" s="183">
        <f t="shared" si="1973"/>
        <v>5</v>
      </c>
      <c r="AY3064" s="183">
        <f t="shared" si="1973"/>
        <v>0</v>
      </c>
      <c r="AZ3064" s="183">
        <v>5</v>
      </c>
      <c r="BA3064" s="183">
        <v>0</v>
      </c>
      <c r="BB3064" s="183"/>
      <c r="BC3064" s="183"/>
      <c r="BD3064" s="183">
        <f t="shared" si="1974"/>
        <v>0</v>
      </c>
      <c r="BE3064" s="183">
        <f t="shared" si="1974"/>
        <v>0</v>
      </c>
    </row>
    <row r="3065" spans="2:57" ht="31.5">
      <c r="B3065" s="174">
        <v>2025</v>
      </c>
      <c r="C3065" s="174">
        <v>20</v>
      </c>
      <c r="D3065" s="175" t="s">
        <v>1863</v>
      </c>
      <c r="E3065" s="176">
        <v>20036</v>
      </c>
      <c r="F3065" s="174">
        <v>4</v>
      </c>
      <c r="G3065" s="174">
        <v>12</v>
      </c>
      <c r="H3065" s="174">
        <v>29</v>
      </c>
      <c r="I3065" s="174">
        <v>5000</v>
      </c>
      <c r="J3065" s="174">
        <v>5600</v>
      </c>
      <c r="K3065" s="174">
        <v>565</v>
      </c>
      <c r="L3065" s="177">
        <v>538</v>
      </c>
      <c r="M3065" s="178" t="s">
        <v>1846</v>
      </c>
      <c r="N3065" s="179" t="s">
        <v>1531</v>
      </c>
      <c r="O3065" s="180">
        <v>0</v>
      </c>
      <c r="P3065" s="180">
        <v>52200</v>
      </c>
      <c r="Q3065" s="181">
        <v>52200</v>
      </c>
      <c r="R3065" s="182" t="s">
        <v>98</v>
      </c>
      <c r="S3065" s="183">
        <v>5</v>
      </c>
      <c r="T3065" s="183">
        <v>0</v>
      </c>
      <c r="U3065" s="180">
        <v>0</v>
      </c>
      <c r="V3065" s="180">
        <v>0</v>
      </c>
      <c r="W3065" s="183">
        <v>0</v>
      </c>
      <c r="X3065" s="183">
        <v>0</v>
      </c>
      <c r="Y3065" s="180">
        <v>0</v>
      </c>
      <c r="Z3065" s="180">
        <v>0</v>
      </c>
      <c r="AA3065" s="183">
        <v>0</v>
      </c>
      <c r="AB3065" s="183">
        <v>0</v>
      </c>
      <c r="AC3065" s="180">
        <f t="shared" si="1971"/>
        <v>0</v>
      </c>
      <c r="AD3065" s="180">
        <f t="shared" si="1971"/>
        <v>52200</v>
      </c>
      <c r="AE3065" s="181">
        <f t="shared" si="1948"/>
        <v>52200</v>
      </c>
      <c r="AF3065" s="180">
        <v>0</v>
      </c>
      <c r="AG3065" s="180">
        <v>21676.808000000001</v>
      </c>
      <c r="AH3065" s="181">
        <f t="shared" si="1949"/>
        <v>21676.808000000001</v>
      </c>
      <c r="AI3065" s="180">
        <v>0</v>
      </c>
      <c r="AJ3065" s="180">
        <v>0</v>
      </c>
      <c r="AK3065" s="181">
        <f t="shared" si="1950"/>
        <v>0</v>
      </c>
      <c r="AL3065" s="180">
        <v>0</v>
      </c>
      <c r="AM3065" s="180">
        <v>0</v>
      </c>
      <c r="AN3065" s="181">
        <f t="shared" si="1951"/>
        <v>0</v>
      </c>
      <c r="AO3065" s="180">
        <v>0</v>
      </c>
      <c r="AP3065" s="180">
        <v>30523.191999999999</v>
      </c>
      <c r="AQ3065" s="181">
        <f t="shared" si="1952"/>
        <v>30523.191999999999</v>
      </c>
      <c r="AR3065" s="180">
        <v>0</v>
      </c>
      <c r="AS3065" s="180">
        <v>0</v>
      </c>
      <c r="AT3065" s="181">
        <f t="shared" si="1953"/>
        <v>0</v>
      </c>
      <c r="AU3065" s="180">
        <f t="shared" si="1972"/>
        <v>0</v>
      </c>
      <c r="AV3065" s="180">
        <f t="shared" si="1972"/>
        <v>0</v>
      </c>
      <c r="AW3065" s="181">
        <f t="shared" si="1954"/>
        <v>0</v>
      </c>
      <c r="AX3065" s="183">
        <f t="shared" si="1973"/>
        <v>5</v>
      </c>
      <c r="AY3065" s="183">
        <f t="shared" si="1973"/>
        <v>0</v>
      </c>
      <c r="AZ3065" s="183">
        <v>5</v>
      </c>
      <c r="BA3065" s="183">
        <v>0</v>
      </c>
      <c r="BB3065" s="183"/>
      <c r="BC3065" s="183"/>
      <c r="BD3065" s="183">
        <f t="shared" si="1974"/>
        <v>0</v>
      </c>
      <c r="BE3065" s="183">
        <f t="shared" si="1974"/>
        <v>0</v>
      </c>
    </row>
    <row r="3066" spans="2:57" ht="15.75">
      <c r="B3066" s="174">
        <v>2025</v>
      </c>
      <c r="C3066" s="174">
        <v>20</v>
      </c>
      <c r="D3066" s="175" t="s">
        <v>1866</v>
      </c>
      <c r="E3066" s="176">
        <v>20083</v>
      </c>
      <c r="F3066" s="174">
        <v>4</v>
      </c>
      <c r="G3066" s="174">
        <v>12</v>
      </c>
      <c r="H3066" s="174">
        <v>29</v>
      </c>
      <c r="I3066" s="174">
        <v>5000</v>
      </c>
      <c r="J3066" s="174">
        <v>5600</v>
      </c>
      <c r="K3066" s="174">
        <v>565</v>
      </c>
      <c r="L3066" s="177">
        <v>538</v>
      </c>
      <c r="M3066" s="178" t="s">
        <v>1879</v>
      </c>
      <c r="N3066" s="179" t="s">
        <v>1531</v>
      </c>
      <c r="O3066" s="180">
        <v>0</v>
      </c>
      <c r="P3066" s="180">
        <v>52200</v>
      </c>
      <c r="Q3066" s="181">
        <v>52200</v>
      </c>
      <c r="R3066" s="182" t="s">
        <v>98</v>
      </c>
      <c r="S3066" s="183">
        <v>5</v>
      </c>
      <c r="T3066" s="183">
        <v>0</v>
      </c>
      <c r="U3066" s="180">
        <v>0</v>
      </c>
      <c r="V3066" s="180">
        <v>0</v>
      </c>
      <c r="W3066" s="183">
        <v>0</v>
      </c>
      <c r="X3066" s="183">
        <v>0</v>
      </c>
      <c r="Y3066" s="180">
        <v>0</v>
      </c>
      <c r="Z3066" s="180">
        <v>0</v>
      </c>
      <c r="AA3066" s="183">
        <v>0</v>
      </c>
      <c r="AB3066" s="183">
        <v>0</v>
      </c>
      <c r="AC3066" s="180">
        <f t="shared" si="1971"/>
        <v>0</v>
      </c>
      <c r="AD3066" s="180">
        <f t="shared" si="1971"/>
        <v>52200</v>
      </c>
      <c r="AE3066" s="181">
        <f t="shared" si="1948"/>
        <v>52200</v>
      </c>
      <c r="AF3066" s="180">
        <v>0</v>
      </c>
      <c r="AG3066" s="180">
        <v>21676.808000000001</v>
      </c>
      <c r="AH3066" s="181">
        <f t="shared" si="1949"/>
        <v>21676.808000000001</v>
      </c>
      <c r="AI3066" s="180">
        <v>0</v>
      </c>
      <c r="AJ3066" s="180">
        <v>0</v>
      </c>
      <c r="AK3066" s="181">
        <f t="shared" si="1950"/>
        <v>0</v>
      </c>
      <c r="AL3066" s="180">
        <v>0</v>
      </c>
      <c r="AM3066" s="180">
        <v>0</v>
      </c>
      <c r="AN3066" s="181">
        <f t="shared" si="1951"/>
        <v>0</v>
      </c>
      <c r="AO3066" s="180">
        <v>0</v>
      </c>
      <c r="AP3066" s="180">
        <v>30523.191999999999</v>
      </c>
      <c r="AQ3066" s="181">
        <f t="shared" si="1952"/>
        <v>30523.191999999999</v>
      </c>
      <c r="AR3066" s="180">
        <v>0</v>
      </c>
      <c r="AS3066" s="180">
        <v>0</v>
      </c>
      <c r="AT3066" s="181">
        <f t="shared" si="1953"/>
        <v>0</v>
      </c>
      <c r="AU3066" s="180">
        <f t="shared" si="1972"/>
        <v>0</v>
      </c>
      <c r="AV3066" s="180">
        <f t="shared" si="1972"/>
        <v>0</v>
      </c>
      <c r="AW3066" s="181">
        <f t="shared" si="1954"/>
        <v>0</v>
      </c>
      <c r="AX3066" s="183">
        <f t="shared" si="1973"/>
        <v>5</v>
      </c>
      <c r="AY3066" s="183">
        <f t="shared" si="1973"/>
        <v>0</v>
      </c>
      <c r="AZ3066" s="183">
        <v>5</v>
      </c>
      <c r="BA3066" s="183">
        <v>0</v>
      </c>
      <c r="BB3066" s="183"/>
      <c r="BC3066" s="183"/>
      <c r="BD3066" s="183">
        <f t="shared" si="1974"/>
        <v>0</v>
      </c>
      <c r="BE3066" s="183">
        <f t="shared" si="1974"/>
        <v>0</v>
      </c>
    </row>
    <row r="3067" spans="2:57" ht="15.75">
      <c r="B3067" s="174">
        <v>2025</v>
      </c>
      <c r="C3067" s="174">
        <v>20</v>
      </c>
      <c r="D3067" s="175" t="s">
        <v>1958</v>
      </c>
      <c r="E3067" s="176">
        <v>20089</v>
      </c>
      <c r="F3067" s="174">
        <v>4</v>
      </c>
      <c r="G3067" s="174">
        <v>12</v>
      </c>
      <c r="H3067" s="174">
        <v>29</v>
      </c>
      <c r="I3067" s="174">
        <v>5000</v>
      </c>
      <c r="J3067" s="174">
        <v>5600</v>
      </c>
      <c r="K3067" s="174">
        <v>565</v>
      </c>
      <c r="L3067" s="177">
        <v>538</v>
      </c>
      <c r="M3067" s="178" t="s">
        <v>1850</v>
      </c>
      <c r="N3067" s="179" t="s">
        <v>1531</v>
      </c>
      <c r="O3067" s="180">
        <v>0</v>
      </c>
      <c r="P3067" s="180">
        <v>52200</v>
      </c>
      <c r="Q3067" s="181">
        <v>52200</v>
      </c>
      <c r="R3067" s="182" t="s">
        <v>98</v>
      </c>
      <c r="S3067" s="183">
        <v>5</v>
      </c>
      <c r="T3067" s="183">
        <v>0</v>
      </c>
      <c r="U3067" s="180">
        <v>0</v>
      </c>
      <c r="V3067" s="180">
        <v>0</v>
      </c>
      <c r="W3067" s="183">
        <v>0</v>
      </c>
      <c r="X3067" s="183">
        <v>0</v>
      </c>
      <c r="Y3067" s="180">
        <v>0</v>
      </c>
      <c r="Z3067" s="180">
        <v>0</v>
      </c>
      <c r="AA3067" s="183">
        <v>0</v>
      </c>
      <c r="AB3067" s="183">
        <v>0</v>
      </c>
      <c r="AC3067" s="180">
        <f t="shared" si="1971"/>
        <v>0</v>
      </c>
      <c r="AD3067" s="180">
        <f t="shared" si="1971"/>
        <v>52200</v>
      </c>
      <c r="AE3067" s="181">
        <f t="shared" si="1948"/>
        <v>52200</v>
      </c>
      <c r="AF3067" s="180">
        <v>0</v>
      </c>
      <c r="AG3067" s="180">
        <v>21676.808000000001</v>
      </c>
      <c r="AH3067" s="181">
        <f t="shared" si="1949"/>
        <v>21676.808000000001</v>
      </c>
      <c r="AI3067" s="180">
        <v>0</v>
      </c>
      <c r="AJ3067" s="180">
        <v>0</v>
      </c>
      <c r="AK3067" s="181">
        <f t="shared" si="1950"/>
        <v>0</v>
      </c>
      <c r="AL3067" s="180">
        <v>0</v>
      </c>
      <c r="AM3067" s="180">
        <v>0</v>
      </c>
      <c r="AN3067" s="181">
        <f t="shared" si="1951"/>
        <v>0</v>
      </c>
      <c r="AO3067" s="180">
        <v>0</v>
      </c>
      <c r="AP3067" s="180">
        <v>30523.191999999999</v>
      </c>
      <c r="AQ3067" s="181">
        <f t="shared" si="1952"/>
        <v>30523.191999999999</v>
      </c>
      <c r="AR3067" s="180">
        <v>0</v>
      </c>
      <c r="AS3067" s="180">
        <v>0</v>
      </c>
      <c r="AT3067" s="181">
        <f t="shared" si="1953"/>
        <v>0</v>
      </c>
      <c r="AU3067" s="180">
        <f t="shared" si="1972"/>
        <v>0</v>
      </c>
      <c r="AV3067" s="180">
        <f t="shared" si="1972"/>
        <v>0</v>
      </c>
      <c r="AW3067" s="181">
        <f t="shared" si="1954"/>
        <v>0</v>
      </c>
      <c r="AX3067" s="183">
        <f t="shared" si="1973"/>
        <v>5</v>
      </c>
      <c r="AY3067" s="183">
        <f t="shared" si="1973"/>
        <v>0</v>
      </c>
      <c r="AZ3067" s="183">
        <v>5</v>
      </c>
      <c r="BA3067" s="183">
        <v>0</v>
      </c>
      <c r="BB3067" s="183"/>
      <c r="BC3067" s="183"/>
      <c r="BD3067" s="183">
        <f t="shared" si="1974"/>
        <v>0</v>
      </c>
      <c r="BE3067" s="183">
        <f t="shared" si="1974"/>
        <v>0</v>
      </c>
    </row>
    <row r="3068" spans="2:57" ht="31.5">
      <c r="B3068" s="174">
        <v>2025</v>
      </c>
      <c r="C3068" s="174">
        <v>20</v>
      </c>
      <c r="D3068" s="175" t="s">
        <v>1959</v>
      </c>
      <c r="E3068" s="176">
        <v>20034</v>
      </c>
      <c r="F3068" s="174">
        <v>4</v>
      </c>
      <c r="G3068" s="174">
        <v>12</v>
      </c>
      <c r="H3068" s="174">
        <v>29</v>
      </c>
      <c r="I3068" s="174">
        <v>5000</v>
      </c>
      <c r="J3068" s="174">
        <v>5600</v>
      </c>
      <c r="K3068" s="174">
        <v>565</v>
      </c>
      <c r="L3068" s="177">
        <v>538</v>
      </c>
      <c r="M3068" s="178" t="s">
        <v>1963</v>
      </c>
      <c r="N3068" s="179" t="s">
        <v>1531</v>
      </c>
      <c r="O3068" s="180">
        <v>0</v>
      </c>
      <c r="P3068" s="180">
        <v>52200</v>
      </c>
      <c r="Q3068" s="181">
        <v>52200</v>
      </c>
      <c r="R3068" s="182" t="s">
        <v>98</v>
      </c>
      <c r="S3068" s="183">
        <v>5</v>
      </c>
      <c r="T3068" s="183">
        <v>0</v>
      </c>
      <c r="U3068" s="180">
        <v>0</v>
      </c>
      <c r="V3068" s="180">
        <v>0</v>
      </c>
      <c r="W3068" s="183">
        <v>0</v>
      </c>
      <c r="X3068" s="183">
        <v>0</v>
      </c>
      <c r="Y3068" s="180">
        <v>0</v>
      </c>
      <c r="Z3068" s="180">
        <v>0</v>
      </c>
      <c r="AA3068" s="183">
        <v>0</v>
      </c>
      <c r="AB3068" s="183">
        <v>0</v>
      </c>
      <c r="AC3068" s="180">
        <f t="shared" si="1971"/>
        <v>0</v>
      </c>
      <c r="AD3068" s="180">
        <f t="shared" si="1971"/>
        <v>52200</v>
      </c>
      <c r="AE3068" s="181">
        <f t="shared" si="1948"/>
        <v>52200</v>
      </c>
      <c r="AF3068" s="180">
        <v>0</v>
      </c>
      <c r="AG3068" s="180">
        <v>21676.808000000001</v>
      </c>
      <c r="AH3068" s="181">
        <f t="shared" si="1949"/>
        <v>21676.808000000001</v>
      </c>
      <c r="AI3068" s="180">
        <v>0</v>
      </c>
      <c r="AJ3068" s="180">
        <v>0</v>
      </c>
      <c r="AK3068" s="181">
        <f t="shared" si="1950"/>
        <v>0</v>
      </c>
      <c r="AL3068" s="180">
        <v>0</v>
      </c>
      <c r="AM3068" s="180">
        <v>0</v>
      </c>
      <c r="AN3068" s="181">
        <f t="shared" si="1951"/>
        <v>0</v>
      </c>
      <c r="AO3068" s="180">
        <v>0</v>
      </c>
      <c r="AP3068" s="180">
        <v>30523.191999999999</v>
      </c>
      <c r="AQ3068" s="181">
        <f t="shared" si="1952"/>
        <v>30523.191999999999</v>
      </c>
      <c r="AR3068" s="180">
        <v>0</v>
      </c>
      <c r="AS3068" s="180">
        <v>0</v>
      </c>
      <c r="AT3068" s="181">
        <f t="shared" si="1953"/>
        <v>0</v>
      </c>
      <c r="AU3068" s="180">
        <f t="shared" si="1972"/>
        <v>0</v>
      </c>
      <c r="AV3068" s="180">
        <f t="shared" si="1972"/>
        <v>0</v>
      </c>
      <c r="AW3068" s="181">
        <f t="shared" si="1954"/>
        <v>0</v>
      </c>
      <c r="AX3068" s="183">
        <f t="shared" si="1973"/>
        <v>5</v>
      </c>
      <c r="AY3068" s="183">
        <f t="shared" si="1973"/>
        <v>0</v>
      </c>
      <c r="AZ3068" s="183">
        <v>5</v>
      </c>
      <c r="BA3068" s="183">
        <v>0</v>
      </c>
      <c r="BB3068" s="183"/>
      <c r="BC3068" s="183"/>
      <c r="BD3068" s="183">
        <f t="shared" si="1974"/>
        <v>0</v>
      </c>
      <c r="BE3068" s="183">
        <f t="shared" si="1974"/>
        <v>0</v>
      </c>
    </row>
    <row r="3069" spans="2:57" ht="15.75">
      <c r="B3069" s="174">
        <v>2025</v>
      </c>
      <c r="C3069" s="174">
        <v>20</v>
      </c>
      <c r="D3069" s="175" t="s">
        <v>1960</v>
      </c>
      <c r="E3069" s="176">
        <v>20090</v>
      </c>
      <c r="F3069" s="174">
        <v>4</v>
      </c>
      <c r="G3069" s="174">
        <v>12</v>
      </c>
      <c r="H3069" s="174">
        <v>29</v>
      </c>
      <c r="I3069" s="174">
        <v>5000</v>
      </c>
      <c r="J3069" s="174">
        <v>5600</v>
      </c>
      <c r="K3069" s="174">
        <v>565</v>
      </c>
      <c r="L3069" s="177">
        <v>538</v>
      </c>
      <c r="M3069" s="178" t="s">
        <v>1850</v>
      </c>
      <c r="N3069" s="179" t="s">
        <v>1531</v>
      </c>
      <c r="O3069" s="180">
        <v>0</v>
      </c>
      <c r="P3069" s="180">
        <v>52200</v>
      </c>
      <c r="Q3069" s="181">
        <v>52200</v>
      </c>
      <c r="R3069" s="182" t="s">
        <v>98</v>
      </c>
      <c r="S3069" s="183">
        <v>5</v>
      </c>
      <c r="T3069" s="183">
        <v>0</v>
      </c>
      <c r="U3069" s="180">
        <v>0</v>
      </c>
      <c r="V3069" s="180">
        <v>0</v>
      </c>
      <c r="W3069" s="183">
        <v>0</v>
      </c>
      <c r="X3069" s="183">
        <v>0</v>
      </c>
      <c r="Y3069" s="180">
        <v>0</v>
      </c>
      <c r="Z3069" s="180">
        <v>0</v>
      </c>
      <c r="AA3069" s="183">
        <v>0</v>
      </c>
      <c r="AB3069" s="183">
        <v>0</v>
      </c>
      <c r="AC3069" s="180">
        <f t="shared" si="1971"/>
        <v>0</v>
      </c>
      <c r="AD3069" s="180">
        <f t="shared" si="1971"/>
        <v>52200</v>
      </c>
      <c r="AE3069" s="181">
        <f t="shared" si="1948"/>
        <v>52200</v>
      </c>
      <c r="AF3069" s="180">
        <v>0</v>
      </c>
      <c r="AG3069" s="180">
        <v>21676.808000000001</v>
      </c>
      <c r="AH3069" s="181">
        <f t="shared" si="1949"/>
        <v>21676.808000000001</v>
      </c>
      <c r="AI3069" s="180">
        <v>0</v>
      </c>
      <c r="AJ3069" s="180">
        <v>0</v>
      </c>
      <c r="AK3069" s="181">
        <f t="shared" si="1950"/>
        <v>0</v>
      </c>
      <c r="AL3069" s="180">
        <v>0</v>
      </c>
      <c r="AM3069" s="180">
        <v>0</v>
      </c>
      <c r="AN3069" s="181">
        <f t="shared" si="1951"/>
        <v>0</v>
      </c>
      <c r="AO3069" s="180">
        <v>0</v>
      </c>
      <c r="AP3069" s="180">
        <v>30523.191999999999</v>
      </c>
      <c r="AQ3069" s="181">
        <f t="shared" si="1952"/>
        <v>30523.191999999999</v>
      </c>
      <c r="AR3069" s="180">
        <v>0</v>
      </c>
      <c r="AS3069" s="180">
        <v>0</v>
      </c>
      <c r="AT3069" s="181">
        <f t="shared" si="1953"/>
        <v>0</v>
      </c>
      <c r="AU3069" s="180">
        <f t="shared" si="1972"/>
        <v>0</v>
      </c>
      <c r="AV3069" s="180">
        <f t="shared" si="1972"/>
        <v>0</v>
      </c>
      <c r="AW3069" s="181">
        <f t="shared" si="1954"/>
        <v>0</v>
      </c>
      <c r="AX3069" s="183">
        <f t="shared" si="1973"/>
        <v>5</v>
      </c>
      <c r="AY3069" s="183">
        <f t="shared" si="1973"/>
        <v>0</v>
      </c>
      <c r="AZ3069" s="183">
        <v>5</v>
      </c>
      <c r="BA3069" s="183">
        <v>0</v>
      </c>
      <c r="BB3069" s="183"/>
      <c r="BC3069" s="183"/>
      <c r="BD3069" s="183">
        <f t="shared" si="1974"/>
        <v>0</v>
      </c>
      <c r="BE3069" s="183">
        <f t="shared" si="1974"/>
        <v>0</v>
      </c>
    </row>
    <row r="3070" spans="2:57" ht="31.5">
      <c r="B3070" s="174">
        <v>2025</v>
      </c>
      <c r="C3070" s="174">
        <v>20</v>
      </c>
      <c r="D3070" s="175" t="s">
        <v>1961</v>
      </c>
      <c r="E3070" s="176">
        <v>20082</v>
      </c>
      <c r="F3070" s="174">
        <v>4</v>
      </c>
      <c r="G3070" s="174">
        <v>12</v>
      </c>
      <c r="H3070" s="174">
        <v>29</v>
      </c>
      <c r="I3070" s="174">
        <v>5000</v>
      </c>
      <c r="J3070" s="174">
        <v>5600</v>
      </c>
      <c r="K3070" s="174">
        <v>565</v>
      </c>
      <c r="L3070" s="177">
        <v>538</v>
      </c>
      <c r="M3070" s="178" t="s">
        <v>1879</v>
      </c>
      <c r="N3070" s="179" t="s">
        <v>1531</v>
      </c>
      <c r="O3070" s="180">
        <v>0</v>
      </c>
      <c r="P3070" s="180">
        <v>52200</v>
      </c>
      <c r="Q3070" s="181">
        <v>52200</v>
      </c>
      <c r="R3070" s="182" t="s">
        <v>98</v>
      </c>
      <c r="S3070" s="183">
        <v>5</v>
      </c>
      <c r="T3070" s="183">
        <v>0</v>
      </c>
      <c r="U3070" s="180">
        <v>0</v>
      </c>
      <c r="V3070" s="180">
        <v>0</v>
      </c>
      <c r="W3070" s="183">
        <v>0</v>
      </c>
      <c r="X3070" s="183">
        <v>0</v>
      </c>
      <c r="Y3070" s="180">
        <v>0</v>
      </c>
      <c r="Z3070" s="180">
        <v>0</v>
      </c>
      <c r="AA3070" s="183">
        <v>0</v>
      </c>
      <c r="AB3070" s="183">
        <v>0</v>
      </c>
      <c r="AC3070" s="180">
        <f t="shared" si="1971"/>
        <v>0</v>
      </c>
      <c r="AD3070" s="180">
        <f t="shared" si="1971"/>
        <v>52200</v>
      </c>
      <c r="AE3070" s="181">
        <f t="shared" si="1948"/>
        <v>52200</v>
      </c>
      <c r="AF3070" s="180">
        <v>0</v>
      </c>
      <c r="AG3070" s="180">
        <v>15348.776000000002</v>
      </c>
      <c r="AH3070" s="181">
        <f t="shared" si="1949"/>
        <v>15348.776000000002</v>
      </c>
      <c r="AI3070" s="180">
        <v>0</v>
      </c>
      <c r="AJ3070" s="180">
        <v>0</v>
      </c>
      <c r="AK3070" s="181">
        <f t="shared" si="1950"/>
        <v>0</v>
      </c>
      <c r="AL3070" s="180">
        <v>0</v>
      </c>
      <c r="AM3070" s="180">
        <v>0</v>
      </c>
      <c r="AN3070" s="181">
        <f t="shared" si="1951"/>
        <v>0</v>
      </c>
      <c r="AO3070" s="180">
        <v>0</v>
      </c>
      <c r="AP3070" s="180">
        <v>36851.224000000002</v>
      </c>
      <c r="AQ3070" s="181">
        <f t="shared" si="1952"/>
        <v>36851.224000000002</v>
      </c>
      <c r="AR3070" s="180">
        <v>0</v>
      </c>
      <c r="AS3070" s="180">
        <v>0</v>
      </c>
      <c r="AT3070" s="181">
        <f t="shared" si="1953"/>
        <v>0</v>
      </c>
      <c r="AU3070" s="180">
        <f t="shared" si="1972"/>
        <v>0</v>
      </c>
      <c r="AV3070" s="180">
        <f t="shared" si="1972"/>
        <v>0</v>
      </c>
      <c r="AW3070" s="181">
        <f t="shared" si="1954"/>
        <v>0</v>
      </c>
      <c r="AX3070" s="183">
        <f t="shared" si="1973"/>
        <v>5</v>
      </c>
      <c r="AY3070" s="183">
        <f t="shared" si="1973"/>
        <v>0</v>
      </c>
      <c r="AZ3070" s="183">
        <v>5</v>
      </c>
      <c r="BA3070" s="183">
        <v>0</v>
      </c>
      <c r="BB3070" s="183"/>
      <c r="BC3070" s="183"/>
      <c r="BD3070" s="183">
        <f t="shared" si="1974"/>
        <v>0</v>
      </c>
      <c r="BE3070" s="183">
        <f t="shared" si="1974"/>
        <v>0</v>
      </c>
    </row>
    <row r="3071" spans="2:57" ht="15.75">
      <c r="B3071" s="174">
        <v>2025</v>
      </c>
      <c r="C3071" s="174">
        <v>20</v>
      </c>
      <c r="D3071" s="175" t="s">
        <v>1962</v>
      </c>
      <c r="E3071" s="176">
        <v>20021</v>
      </c>
      <c r="F3071" s="174">
        <v>4</v>
      </c>
      <c r="G3071" s="174">
        <v>12</v>
      </c>
      <c r="H3071" s="174">
        <v>29</v>
      </c>
      <c r="I3071" s="174">
        <v>5000</v>
      </c>
      <c r="J3071" s="174">
        <v>5600</v>
      </c>
      <c r="K3071" s="174">
        <v>565</v>
      </c>
      <c r="L3071" s="177">
        <v>538</v>
      </c>
      <c r="M3071" s="178" t="s">
        <v>1846</v>
      </c>
      <c r="N3071" s="179" t="s">
        <v>1531</v>
      </c>
      <c r="O3071" s="180">
        <v>0</v>
      </c>
      <c r="P3071" s="180">
        <v>52200</v>
      </c>
      <c r="Q3071" s="181">
        <v>52200</v>
      </c>
      <c r="R3071" s="182" t="s">
        <v>98</v>
      </c>
      <c r="S3071" s="183">
        <v>5</v>
      </c>
      <c r="T3071" s="183">
        <v>0</v>
      </c>
      <c r="U3071" s="180">
        <v>0</v>
      </c>
      <c r="V3071" s="180">
        <v>0</v>
      </c>
      <c r="W3071" s="183">
        <v>0</v>
      </c>
      <c r="X3071" s="183">
        <v>0</v>
      </c>
      <c r="Y3071" s="180">
        <v>0</v>
      </c>
      <c r="Z3071" s="180">
        <v>0</v>
      </c>
      <c r="AA3071" s="183">
        <v>0</v>
      </c>
      <c r="AB3071" s="183">
        <v>0</v>
      </c>
      <c r="AC3071" s="180">
        <f t="shared" si="1971"/>
        <v>0</v>
      </c>
      <c r="AD3071" s="180">
        <f t="shared" si="1971"/>
        <v>52200</v>
      </c>
      <c r="AE3071" s="181">
        <f t="shared" si="1948"/>
        <v>52200</v>
      </c>
      <c r="AF3071" s="180">
        <v>0</v>
      </c>
      <c r="AG3071" s="180">
        <v>15348.776000000002</v>
      </c>
      <c r="AH3071" s="181">
        <f t="shared" si="1949"/>
        <v>15348.776000000002</v>
      </c>
      <c r="AI3071" s="180">
        <v>0</v>
      </c>
      <c r="AJ3071" s="180">
        <v>0</v>
      </c>
      <c r="AK3071" s="181">
        <f t="shared" si="1950"/>
        <v>0</v>
      </c>
      <c r="AL3071" s="180">
        <v>0</v>
      </c>
      <c r="AM3071" s="180">
        <v>0</v>
      </c>
      <c r="AN3071" s="181">
        <f t="shared" si="1951"/>
        <v>0</v>
      </c>
      <c r="AO3071" s="180">
        <v>0</v>
      </c>
      <c r="AP3071" s="180">
        <v>36851.224000000002</v>
      </c>
      <c r="AQ3071" s="181">
        <f t="shared" si="1952"/>
        <v>36851.224000000002</v>
      </c>
      <c r="AR3071" s="180">
        <v>0</v>
      </c>
      <c r="AS3071" s="180">
        <v>0</v>
      </c>
      <c r="AT3071" s="181">
        <f t="shared" si="1953"/>
        <v>0</v>
      </c>
      <c r="AU3071" s="180">
        <f t="shared" si="1972"/>
        <v>0</v>
      </c>
      <c r="AV3071" s="180">
        <f t="shared" si="1972"/>
        <v>0</v>
      </c>
      <c r="AW3071" s="181">
        <f t="shared" si="1954"/>
        <v>0</v>
      </c>
      <c r="AX3071" s="183">
        <f t="shared" si="1973"/>
        <v>5</v>
      </c>
      <c r="AY3071" s="183">
        <f t="shared" si="1973"/>
        <v>0</v>
      </c>
      <c r="AZ3071" s="183">
        <v>5</v>
      </c>
      <c r="BA3071" s="183">
        <v>0</v>
      </c>
      <c r="BB3071" s="183"/>
      <c r="BC3071" s="183"/>
      <c r="BD3071" s="183">
        <f t="shared" si="1974"/>
        <v>0</v>
      </c>
      <c r="BE3071" s="183">
        <f t="shared" si="1974"/>
        <v>0</v>
      </c>
    </row>
    <row r="3072" spans="2:57" ht="31.5">
      <c r="B3072" s="174">
        <v>2025</v>
      </c>
      <c r="C3072" s="174">
        <v>20</v>
      </c>
      <c r="D3072" s="175" t="s">
        <v>1858</v>
      </c>
      <c r="E3072" s="176">
        <v>20077</v>
      </c>
      <c r="F3072" s="174">
        <v>4</v>
      </c>
      <c r="G3072" s="174">
        <v>12</v>
      </c>
      <c r="H3072" s="174">
        <v>29</v>
      </c>
      <c r="I3072" s="174">
        <v>5000</v>
      </c>
      <c r="J3072" s="174">
        <v>5600</v>
      </c>
      <c r="K3072" s="174">
        <v>565</v>
      </c>
      <c r="L3072" s="177">
        <v>703</v>
      </c>
      <c r="M3072" s="178" t="s">
        <v>1885</v>
      </c>
      <c r="N3072" s="179" t="s">
        <v>1666</v>
      </c>
      <c r="O3072" s="180">
        <v>0</v>
      </c>
      <c r="P3072" s="180">
        <v>15300</v>
      </c>
      <c r="Q3072" s="181">
        <v>15300</v>
      </c>
      <c r="R3072" s="182" t="s">
        <v>98</v>
      </c>
      <c r="S3072" s="183">
        <v>9</v>
      </c>
      <c r="T3072" s="183">
        <v>0</v>
      </c>
      <c r="U3072" s="180">
        <v>0</v>
      </c>
      <c r="V3072" s="180">
        <v>0</v>
      </c>
      <c r="W3072" s="183">
        <v>0</v>
      </c>
      <c r="X3072" s="183">
        <v>0</v>
      </c>
      <c r="Y3072" s="180">
        <v>0</v>
      </c>
      <c r="Z3072" s="180">
        <v>0</v>
      </c>
      <c r="AA3072" s="183">
        <v>0</v>
      </c>
      <c r="AB3072" s="183">
        <v>0</v>
      </c>
      <c r="AC3072" s="180">
        <f t="shared" si="1971"/>
        <v>0</v>
      </c>
      <c r="AD3072" s="180">
        <f t="shared" si="1971"/>
        <v>15300</v>
      </c>
      <c r="AE3072" s="181">
        <f t="shared" si="1948"/>
        <v>15300</v>
      </c>
      <c r="AF3072" s="180">
        <v>0</v>
      </c>
      <c r="AG3072" s="180">
        <v>10491.344000000001</v>
      </c>
      <c r="AH3072" s="181">
        <f t="shared" si="1949"/>
        <v>10491.344000000001</v>
      </c>
      <c r="AI3072" s="180">
        <v>0</v>
      </c>
      <c r="AJ3072" s="180">
        <v>0</v>
      </c>
      <c r="AK3072" s="181">
        <f t="shared" si="1950"/>
        <v>0</v>
      </c>
      <c r="AL3072" s="180">
        <v>0</v>
      </c>
      <c r="AM3072" s="180">
        <v>0</v>
      </c>
      <c r="AN3072" s="181">
        <f t="shared" si="1951"/>
        <v>0</v>
      </c>
      <c r="AO3072" s="180">
        <v>0</v>
      </c>
      <c r="AP3072" s="180">
        <v>4808.655999999999</v>
      </c>
      <c r="AQ3072" s="181">
        <f t="shared" si="1952"/>
        <v>4808.655999999999</v>
      </c>
      <c r="AR3072" s="180">
        <v>0</v>
      </c>
      <c r="AS3072" s="180">
        <v>0</v>
      </c>
      <c r="AT3072" s="181">
        <f t="shared" si="1953"/>
        <v>0</v>
      </c>
      <c r="AU3072" s="180">
        <f t="shared" si="1972"/>
        <v>0</v>
      </c>
      <c r="AV3072" s="180">
        <f t="shared" si="1972"/>
        <v>0</v>
      </c>
      <c r="AW3072" s="181">
        <f t="shared" si="1954"/>
        <v>0</v>
      </c>
      <c r="AX3072" s="183">
        <f t="shared" si="1973"/>
        <v>9</v>
      </c>
      <c r="AY3072" s="183">
        <f t="shared" si="1973"/>
        <v>0</v>
      </c>
      <c r="AZ3072" s="183">
        <v>9</v>
      </c>
      <c r="BA3072" s="183">
        <v>0</v>
      </c>
      <c r="BB3072" s="183"/>
      <c r="BC3072" s="183"/>
      <c r="BD3072" s="183">
        <f t="shared" si="1974"/>
        <v>0</v>
      </c>
      <c r="BE3072" s="183">
        <f t="shared" si="1974"/>
        <v>0</v>
      </c>
    </row>
    <row r="3073" spans="2:57" ht="31.5">
      <c r="B3073" s="174">
        <v>2025</v>
      </c>
      <c r="C3073" s="174">
        <v>20</v>
      </c>
      <c r="D3073" s="175" t="s">
        <v>1954</v>
      </c>
      <c r="E3073" s="176">
        <v>20084</v>
      </c>
      <c r="F3073" s="174">
        <v>4</v>
      </c>
      <c r="G3073" s="174">
        <v>12</v>
      </c>
      <c r="H3073" s="174">
        <v>29</v>
      </c>
      <c r="I3073" s="174">
        <v>5000</v>
      </c>
      <c r="J3073" s="174">
        <v>5600</v>
      </c>
      <c r="K3073" s="174">
        <v>565</v>
      </c>
      <c r="L3073" s="177">
        <v>703</v>
      </c>
      <c r="M3073" s="178" t="s">
        <v>1884</v>
      </c>
      <c r="N3073" s="179" t="s">
        <v>1666</v>
      </c>
      <c r="O3073" s="180">
        <v>0</v>
      </c>
      <c r="P3073" s="180">
        <v>11900</v>
      </c>
      <c r="Q3073" s="181">
        <v>11900</v>
      </c>
      <c r="R3073" s="182" t="s">
        <v>98</v>
      </c>
      <c r="S3073" s="183">
        <v>7</v>
      </c>
      <c r="T3073" s="183">
        <v>0</v>
      </c>
      <c r="U3073" s="180">
        <v>0</v>
      </c>
      <c r="V3073" s="180">
        <v>0</v>
      </c>
      <c r="W3073" s="183">
        <v>0</v>
      </c>
      <c r="X3073" s="183">
        <v>0</v>
      </c>
      <c r="Y3073" s="180">
        <v>0</v>
      </c>
      <c r="Z3073" s="180">
        <v>0</v>
      </c>
      <c r="AA3073" s="183">
        <v>0</v>
      </c>
      <c r="AB3073" s="183">
        <v>0</v>
      </c>
      <c r="AC3073" s="180">
        <f t="shared" si="1971"/>
        <v>0</v>
      </c>
      <c r="AD3073" s="180">
        <f t="shared" si="1971"/>
        <v>11900</v>
      </c>
      <c r="AE3073" s="181">
        <f t="shared" si="1948"/>
        <v>11900</v>
      </c>
      <c r="AF3073" s="180">
        <v>0</v>
      </c>
      <c r="AG3073" s="180">
        <v>7719.8160000000007</v>
      </c>
      <c r="AH3073" s="181">
        <f t="shared" si="1949"/>
        <v>7719.8160000000007</v>
      </c>
      <c r="AI3073" s="180">
        <v>0</v>
      </c>
      <c r="AJ3073" s="180">
        <v>0</v>
      </c>
      <c r="AK3073" s="181">
        <f t="shared" si="1950"/>
        <v>0</v>
      </c>
      <c r="AL3073" s="180">
        <v>0</v>
      </c>
      <c r="AM3073" s="180">
        <v>0</v>
      </c>
      <c r="AN3073" s="181">
        <f t="shared" si="1951"/>
        <v>0</v>
      </c>
      <c r="AO3073" s="180">
        <v>0</v>
      </c>
      <c r="AP3073" s="180">
        <v>4180.1839999999993</v>
      </c>
      <c r="AQ3073" s="181">
        <f t="shared" si="1952"/>
        <v>4180.1839999999993</v>
      </c>
      <c r="AR3073" s="180">
        <v>0</v>
      </c>
      <c r="AS3073" s="180">
        <v>0</v>
      </c>
      <c r="AT3073" s="181">
        <f t="shared" si="1953"/>
        <v>0</v>
      </c>
      <c r="AU3073" s="180">
        <f t="shared" si="1972"/>
        <v>0</v>
      </c>
      <c r="AV3073" s="180">
        <f t="shared" si="1972"/>
        <v>0</v>
      </c>
      <c r="AW3073" s="181">
        <f t="shared" si="1954"/>
        <v>0</v>
      </c>
      <c r="AX3073" s="183">
        <f t="shared" si="1973"/>
        <v>7</v>
      </c>
      <c r="AY3073" s="183">
        <f t="shared" si="1973"/>
        <v>0</v>
      </c>
      <c r="AZ3073" s="183">
        <v>7</v>
      </c>
      <c r="BA3073" s="183">
        <v>0</v>
      </c>
      <c r="BB3073" s="183"/>
      <c r="BC3073" s="183"/>
      <c r="BD3073" s="183">
        <f t="shared" si="1974"/>
        <v>0</v>
      </c>
      <c r="BE3073" s="183">
        <f t="shared" si="1974"/>
        <v>0</v>
      </c>
    </row>
    <row r="3074" spans="2:57" ht="15.75">
      <c r="B3074" s="174">
        <v>2025</v>
      </c>
      <c r="C3074" s="174">
        <v>20</v>
      </c>
      <c r="D3074" s="175" t="s">
        <v>1860</v>
      </c>
      <c r="E3074" s="176">
        <v>20005</v>
      </c>
      <c r="F3074" s="174">
        <v>4</v>
      </c>
      <c r="G3074" s="174">
        <v>12</v>
      </c>
      <c r="H3074" s="174">
        <v>29</v>
      </c>
      <c r="I3074" s="174">
        <v>5000</v>
      </c>
      <c r="J3074" s="174">
        <v>5600</v>
      </c>
      <c r="K3074" s="174">
        <v>565</v>
      </c>
      <c r="L3074" s="177">
        <v>703</v>
      </c>
      <c r="M3074" s="178" t="s">
        <v>1883</v>
      </c>
      <c r="N3074" s="179" t="s">
        <v>1666</v>
      </c>
      <c r="O3074" s="180">
        <v>0</v>
      </c>
      <c r="P3074" s="180">
        <v>15300</v>
      </c>
      <c r="Q3074" s="181">
        <v>15300</v>
      </c>
      <c r="R3074" s="182" t="s">
        <v>98</v>
      </c>
      <c r="S3074" s="183">
        <v>9</v>
      </c>
      <c r="T3074" s="183">
        <v>0</v>
      </c>
      <c r="U3074" s="180">
        <v>0</v>
      </c>
      <c r="V3074" s="180">
        <v>0</v>
      </c>
      <c r="W3074" s="183">
        <v>0</v>
      </c>
      <c r="X3074" s="183">
        <v>0</v>
      </c>
      <c r="Y3074" s="180">
        <v>0</v>
      </c>
      <c r="Z3074" s="180">
        <v>0</v>
      </c>
      <c r="AA3074" s="183">
        <v>0</v>
      </c>
      <c r="AB3074" s="183">
        <v>0</v>
      </c>
      <c r="AC3074" s="180">
        <f t="shared" si="1971"/>
        <v>0</v>
      </c>
      <c r="AD3074" s="180">
        <f t="shared" si="1971"/>
        <v>15300</v>
      </c>
      <c r="AE3074" s="181">
        <f t="shared" si="1948"/>
        <v>15300</v>
      </c>
      <c r="AF3074" s="180">
        <v>0</v>
      </c>
      <c r="AG3074" s="180">
        <v>10491.344000000001</v>
      </c>
      <c r="AH3074" s="181">
        <f t="shared" si="1949"/>
        <v>10491.344000000001</v>
      </c>
      <c r="AI3074" s="180">
        <v>0</v>
      </c>
      <c r="AJ3074" s="180">
        <v>0</v>
      </c>
      <c r="AK3074" s="181">
        <f t="shared" si="1950"/>
        <v>0</v>
      </c>
      <c r="AL3074" s="180">
        <v>0</v>
      </c>
      <c r="AM3074" s="180">
        <v>0</v>
      </c>
      <c r="AN3074" s="181">
        <f t="shared" si="1951"/>
        <v>0</v>
      </c>
      <c r="AO3074" s="180">
        <v>0</v>
      </c>
      <c r="AP3074" s="180">
        <v>4808.655999999999</v>
      </c>
      <c r="AQ3074" s="181">
        <f t="shared" si="1952"/>
        <v>4808.655999999999</v>
      </c>
      <c r="AR3074" s="180">
        <v>0</v>
      </c>
      <c r="AS3074" s="180">
        <v>0</v>
      </c>
      <c r="AT3074" s="181">
        <f t="shared" si="1953"/>
        <v>0</v>
      </c>
      <c r="AU3074" s="180">
        <f t="shared" si="1972"/>
        <v>0</v>
      </c>
      <c r="AV3074" s="180">
        <f t="shared" si="1972"/>
        <v>0</v>
      </c>
      <c r="AW3074" s="181">
        <f t="shared" si="1954"/>
        <v>0</v>
      </c>
      <c r="AX3074" s="183">
        <f t="shared" si="1973"/>
        <v>9</v>
      </c>
      <c r="AY3074" s="183">
        <f t="shared" si="1973"/>
        <v>0</v>
      </c>
      <c r="AZ3074" s="183">
        <v>9</v>
      </c>
      <c r="BA3074" s="183">
        <v>0</v>
      </c>
      <c r="BB3074" s="183"/>
      <c r="BC3074" s="183"/>
      <c r="BD3074" s="183">
        <f t="shared" si="1974"/>
        <v>0</v>
      </c>
      <c r="BE3074" s="183">
        <f t="shared" si="1974"/>
        <v>0</v>
      </c>
    </row>
    <row r="3075" spans="2:57" ht="31.5">
      <c r="B3075" s="174">
        <v>2025</v>
      </c>
      <c r="C3075" s="174">
        <v>20</v>
      </c>
      <c r="D3075" s="175" t="s">
        <v>1955</v>
      </c>
      <c r="E3075" s="176">
        <v>20019</v>
      </c>
      <c r="F3075" s="174">
        <v>4</v>
      </c>
      <c r="G3075" s="174">
        <v>12</v>
      </c>
      <c r="H3075" s="174">
        <v>29</v>
      </c>
      <c r="I3075" s="174">
        <v>5000</v>
      </c>
      <c r="J3075" s="174">
        <v>5600</v>
      </c>
      <c r="K3075" s="174">
        <v>565</v>
      </c>
      <c r="L3075" s="177">
        <v>703</v>
      </c>
      <c r="M3075" s="178" t="s">
        <v>1881</v>
      </c>
      <c r="N3075" s="179" t="s">
        <v>1666</v>
      </c>
      <c r="O3075" s="180">
        <v>0</v>
      </c>
      <c r="P3075" s="180">
        <v>15300</v>
      </c>
      <c r="Q3075" s="181">
        <v>15300</v>
      </c>
      <c r="R3075" s="182" t="s">
        <v>98</v>
      </c>
      <c r="S3075" s="183">
        <v>9</v>
      </c>
      <c r="T3075" s="183">
        <v>0</v>
      </c>
      <c r="U3075" s="180">
        <v>0</v>
      </c>
      <c r="V3075" s="180">
        <v>0</v>
      </c>
      <c r="W3075" s="183">
        <v>0</v>
      </c>
      <c r="X3075" s="183">
        <v>0</v>
      </c>
      <c r="Y3075" s="180">
        <v>0</v>
      </c>
      <c r="Z3075" s="180">
        <v>0</v>
      </c>
      <c r="AA3075" s="183">
        <v>0</v>
      </c>
      <c r="AB3075" s="183">
        <v>0</v>
      </c>
      <c r="AC3075" s="180">
        <f t="shared" si="1971"/>
        <v>0</v>
      </c>
      <c r="AD3075" s="180">
        <f t="shared" si="1971"/>
        <v>15300</v>
      </c>
      <c r="AE3075" s="181">
        <f t="shared" si="1948"/>
        <v>15300</v>
      </c>
      <c r="AF3075" s="180">
        <v>0</v>
      </c>
      <c r="AG3075" s="180">
        <v>10491.344000000001</v>
      </c>
      <c r="AH3075" s="181">
        <f t="shared" si="1949"/>
        <v>10491.344000000001</v>
      </c>
      <c r="AI3075" s="180">
        <v>0</v>
      </c>
      <c r="AJ3075" s="180">
        <v>0</v>
      </c>
      <c r="AK3075" s="181">
        <f t="shared" si="1950"/>
        <v>0</v>
      </c>
      <c r="AL3075" s="180">
        <v>0</v>
      </c>
      <c r="AM3075" s="180">
        <v>0</v>
      </c>
      <c r="AN3075" s="181">
        <f t="shared" si="1951"/>
        <v>0</v>
      </c>
      <c r="AO3075" s="180">
        <v>0</v>
      </c>
      <c r="AP3075" s="180">
        <v>4808.655999999999</v>
      </c>
      <c r="AQ3075" s="181">
        <f t="shared" si="1952"/>
        <v>4808.655999999999</v>
      </c>
      <c r="AR3075" s="180">
        <v>0</v>
      </c>
      <c r="AS3075" s="180">
        <v>0</v>
      </c>
      <c r="AT3075" s="181">
        <f t="shared" si="1953"/>
        <v>0</v>
      </c>
      <c r="AU3075" s="180">
        <f t="shared" si="1972"/>
        <v>0</v>
      </c>
      <c r="AV3075" s="180">
        <f t="shared" si="1972"/>
        <v>0</v>
      </c>
      <c r="AW3075" s="181">
        <f t="shared" si="1954"/>
        <v>0</v>
      </c>
      <c r="AX3075" s="183">
        <f t="shared" si="1973"/>
        <v>9</v>
      </c>
      <c r="AY3075" s="183">
        <f t="shared" si="1973"/>
        <v>0</v>
      </c>
      <c r="AZ3075" s="183">
        <v>9</v>
      </c>
      <c r="BA3075" s="183">
        <v>0</v>
      </c>
      <c r="BB3075" s="183"/>
      <c r="BC3075" s="183"/>
      <c r="BD3075" s="183">
        <f t="shared" si="1974"/>
        <v>0</v>
      </c>
      <c r="BE3075" s="183">
        <f t="shared" si="1974"/>
        <v>0</v>
      </c>
    </row>
    <row r="3076" spans="2:57" ht="15.75">
      <c r="B3076" s="174">
        <v>2025</v>
      </c>
      <c r="C3076" s="174">
        <v>20</v>
      </c>
      <c r="D3076" s="175" t="s">
        <v>1956</v>
      </c>
      <c r="E3076" s="176">
        <v>20047</v>
      </c>
      <c r="F3076" s="174">
        <v>4</v>
      </c>
      <c r="G3076" s="174">
        <v>12</v>
      </c>
      <c r="H3076" s="174">
        <v>29</v>
      </c>
      <c r="I3076" s="174">
        <v>5000</v>
      </c>
      <c r="J3076" s="174">
        <v>5600</v>
      </c>
      <c r="K3076" s="174">
        <v>565</v>
      </c>
      <c r="L3076" s="177">
        <v>703</v>
      </c>
      <c r="M3076" s="178" t="s">
        <v>1882</v>
      </c>
      <c r="N3076" s="179" t="s">
        <v>1666</v>
      </c>
      <c r="O3076" s="180">
        <v>0</v>
      </c>
      <c r="P3076" s="180">
        <v>15300</v>
      </c>
      <c r="Q3076" s="181">
        <v>15300</v>
      </c>
      <c r="R3076" s="182" t="s">
        <v>98</v>
      </c>
      <c r="S3076" s="183">
        <v>9</v>
      </c>
      <c r="T3076" s="183">
        <v>0</v>
      </c>
      <c r="U3076" s="180">
        <v>0</v>
      </c>
      <c r="V3076" s="180">
        <v>0</v>
      </c>
      <c r="W3076" s="183">
        <v>0</v>
      </c>
      <c r="X3076" s="183">
        <v>0</v>
      </c>
      <c r="Y3076" s="180">
        <v>0</v>
      </c>
      <c r="Z3076" s="180">
        <v>0</v>
      </c>
      <c r="AA3076" s="183">
        <v>0</v>
      </c>
      <c r="AB3076" s="183">
        <v>0</v>
      </c>
      <c r="AC3076" s="180">
        <f t="shared" si="1971"/>
        <v>0</v>
      </c>
      <c r="AD3076" s="180">
        <f t="shared" si="1971"/>
        <v>15300</v>
      </c>
      <c r="AE3076" s="181">
        <f t="shared" si="1948"/>
        <v>15300</v>
      </c>
      <c r="AF3076" s="180">
        <v>0</v>
      </c>
      <c r="AG3076" s="180">
        <v>10491.344000000001</v>
      </c>
      <c r="AH3076" s="181">
        <f t="shared" si="1949"/>
        <v>10491.344000000001</v>
      </c>
      <c r="AI3076" s="180">
        <v>0</v>
      </c>
      <c r="AJ3076" s="180">
        <v>0</v>
      </c>
      <c r="AK3076" s="181">
        <f t="shared" si="1950"/>
        <v>0</v>
      </c>
      <c r="AL3076" s="180">
        <v>0</v>
      </c>
      <c r="AM3076" s="180">
        <v>0</v>
      </c>
      <c r="AN3076" s="181">
        <f t="shared" si="1951"/>
        <v>0</v>
      </c>
      <c r="AO3076" s="180">
        <v>0</v>
      </c>
      <c r="AP3076" s="180">
        <v>4808.655999999999</v>
      </c>
      <c r="AQ3076" s="181">
        <f t="shared" si="1952"/>
        <v>4808.655999999999</v>
      </c>
      <c r="AR3076" s="180">
        <v>0</v>
      </c>
      <c r="AS3076" s="180">
        <v>0</v>
      </c>
      <c r="AT3076" s="181">
        <f t="shared" si="1953"/>
        <v>0</v>
      </c>
      <c r="AU3076" s="180">
        <f t="shared" si="1972"/>
        <v>0</v>
      </c>
      <c r="AV3076" s="180">
        <f t="shared" si="1972"/>
        <v>0</v>
      </c>
      <c r="AW3076" s="181">
        <f t="shared" si="1954"/>
        <v>0</v>
      </c>
      <c r="AX3076" s="183">
        <f t="shared" si="1973"/>
        <v>9</v>
      </c>
      <c r="AY3076" s="183">
        <f t="shared" si="1973"/>
        <v>0</v>
      </c>
      <c r="AZ3076" s="183">
        <v>9</v>
      </c>
      <c r="BA3076" s="183">
        <v>0</v>
      </c>
      <c r="BB3076" s="183"/>
      <c r="BC3076" s="183"/>
      <c r="BD3076" s="183">
        <f t="shared" si="1974"/>
        <v>0</v>
      </c>
      <c r="BE3076" s="183">
        <f t="shared" si="1974"/>
        <v>0</v>
      </c>
    </row>
    <row r="3077" spans="2:57" ht="15.75">
      <c r="B3077" s="174">
        <v>2025</v>
      </c>
      <c r="C3077" s="174">
        <v>20</v>
      </c>
      <c r="D3077" s="175" t="s">
        <v>1957</v>
      </c>
      <c r="E3077" s="176">
        <v>20069</v>
      </c>
      <c r="F3077" s="174">
        <v>4</v>
      </c>
      <c r="G3077" s="174">
        <v>12</v>
      </c>
      <c r="H3077" s="174">
        <v>29</v>
      </c>
      <c r="I3077" s="174">
        <v>5000</v>
      </c>
      <c r="J3077" s="174">
        <v>5600</v>
      </c>
      <c r="K3077" s="174">
        <v>565</v>
      </c>
      <c r="L3077" s="177">
        <v>703</v>
      </c>
      <c r="M3077" s="178" t="s">
        <v>1880</v>
      </c>
      <c r="N3077" s="179" t="s">
        <v>1666</v>
      </c>
      <c r="O3077" s="180">
        <v>0</v>
      </c>
      <c r="P3077" s="180">
        <v>6800</v>
      </c>
      <c r="Q3077" s="181">
        <v>6800</v>
      </c>
      <c r="R3077" s="182" t="s">
        <v>98</v>
      </c>
      <c r="S3077" s="183">
        <v>4</v>
      </c>
      <c r="T3077" s="183">
        <v>0</v>
      </c>
      <c r="U3077" s="180">
        <v>0</v>
      </c>
      <c r="V3077" s="180">
        <v>0</v>
      </c>
      <c r="W3077" s="183">
        <v>0</v>
      </c>
      <c r="X3077" s="183">
        <v>0</v>
      </c>
      <c r="Y3077" s="180">
        <v>0</v>
      </c>
      <c r="Z3077" s="180">
        <v>0</v>
      </c>
      <c r="AA3077" s="183">
        <v>0</v>
      </c>
      <c r="AB3077" s="183">
        <v>0</v>
      </c>
      <c r="AC3077" s="180">
        <f t="shared" si="1971"/>
        <v>0</v>
      </c>
      <c r="AD3077" s="180">
        <f t="shared" si="1971"/>
        <v>6800</v>
      </c>
      <c r="AE3077" s="181">
        <f t="shared" si="1948"/>
        <v>6800</v>
      </c>
      <c r="AF3077" s="180">
        <v>0</v>
      </c>
      <c r="AG3077" s="180">
        <v>3562.5239999999999</v>
      </c>
      <c r="AH3077" s="181">
        <f t="shared" si="1949"/>
        <v>3562.5239999999999</v>
      </c>
      <c r="AI3077" s="180">
        <v>0</v>
      </c>
      <c r="AJ3077" s="180">
        <v>0</v>
      </c>
      <c r="AK3077" s="181">
        <f t="shared" si="1950"/>
        <v>0</v>
      </c>
      <c r="AL3077" s="180">
        <v>0</v>
      </c>
      <c r="AM3077" s="180">
        <v>0</v>
      </c>
      <c r="AN3077" s="181">
        <f t="shared" si="1951"/>
        <v>0</v>
      </c>
      <c r="AO3077" s="180">
        <v>0</v>
      </c>
      <c r="AP3077" s="180">
        <v>3237.4760000000001</v>
      </c>
      <c r="AQ3077" s="181">
        <f t="shared" si="1952"/>
        <v>3237.4760000000001</v>
      </c>
      <c r="AR3077" s="180">
        <v>0</v>
      </c>
      <c r="AS3077" s="180">
        <v>0</v>
      </c>
      <c r="AT3077" s="181">
        <f t="shared" si="1953"/>
        <v>0</v>
      </c>
      <c r="AU3077" s="180">
        <f t="shared" si="1972"/>
        <v>0</v>
      </c>
      <c r="AV3077" s="180">
        <f t="shared" si="1972"/>
        <v>0</v>
      </c>
      <c r="AW3077" s="181">
        <f t="shared" si="1954"/>
        <v>0</v>
      </c>
      <c r="AX3077" s="183">
        <f t="shared" si="1973"/>
        <v>4</v>
      </c>
      <c r="AY3077" s="183">
        <f t="shared" si="1973"/>
        <v>0</v>
      </c>
      <c r="AZ3077" s="183">
        <v>4</v>
      </c>
      <c r="BA3077" s="183">
        <v>0</v>
      </c>
      <c r="BB3077" s="183"/>
      <c r="BC3077" s="183"/>
      <c r="BD3077" s="183">
        <f t="shared" si="1974"/>
        <v>0</v>
      </c>
      <c r="BE3077" s="183">
        <f t="shared" si="1974"/>
        <v>0</v>
      </c>
    </row>
    <row r="3078" spans="2:57" ht="31.5">
      <c r="B3078" s="174">
        <v>2025</v>
      </c>
      <c r="C3078" s="174">
        <v>20</v>
      </c>
      <c r="D3078" s="175" t="s">
        <v>1863</v>
      </c>
      <c r="E3078" s="176">
        <v>20036</v>
      </c>
      <c r="F3078" s="174">
        <v>4</v>
      </c>
      <c r="G3078" s="174">
        <v>12</v>
      </c>
      <c r="H3078" s="174">
        <v>29</v>
      </c>
      <c r="I3078" s="174">
        <v>5000</v>
      </c>
      <c r="J3078" s="174">
        <v>5600</v>
      </c>
      <c r="K3078" s="174">
        <v>565</v>
      </c>
      <c r="L3078" s="177">
        <v>703</v>
      </c>
      <c r="M3078" s="178" t="s">
        <v>1846</v>
      </c>
      <c r="N3078" s="179" t="s">
        <v>1666</v>
      </c>
      <c r="O3078" s="180">
        <v>0</v>
      </c>
      <c r="P3078" s="180">
        <v>6800</v>
      </c>
      <c r="Q3078" s="181">
        <v>6800</v>
      </c>
      <c r="R3078" s="182" t="s">
        <v>98</v>
      </c>
      <c r="S3078" s="183">
        <v>4</v>
      </c>
      <c r="T3078" s="183">
        <v>0</v>
      </c>
      <c r="U3078" s="180">
        <v>0</v>
      </c>
      <c r="V3078" s="180">
        <v>0</v>
      </c>
      <c r="W3078" s="183">
        <v>0</v>
      </c>
      <c r="X3078" s="183">
        <v>0</v>
      </c>
      <c r="Y3078" s="180">
        <v>0</v>
      </c>
      <c r="Z3078" s="180">
        <v>0</v>
      </c>
      <c r="AA3078" s="183">
        <v>0</v>
      </c>
      <c r="AB3078" s="183">
        <v>0</v>
      </c>
      <c r="AC3078" s="180">
        <f t="shared" si="1971"/>
        <v>0</v>
      </c>
      <c r="AD3078" s="180">
        <f t="shared" si="1971"/>
        <v>6800</v>
      </c>
      <c r="AE3078" s="181">
        <f t="shared" si="1948"/>
        <v>6800</v>
      </c>
      <c r="AF3078" s="180">
        <v>0</v>
      </c>
      <c r="AG3078" s="180">
        <v>3562.5239999999999</v>
      </c>
      <c r="AH3078" s="181">
        <f t="shared" si="1949"/>
        <v>3562.5239999999999</v>
      </c>
      <c r="AI3078" s="180">
        <v>0</v>
      </c>
      <c r="AJ3078" s="180">
        <v>0</v>
      </c>
      <c r="AK3078" s="181">
        <f t="shared" si="1950"/>
        <v>0</v>
      </c>
      <c r="AL3078" s="180">
        <v>0</v>
      </c>
      <c r="AM3078" s="180">
        <v>0</v>
      </c>
      <c r="AN3078" s="181">
        <f t="shared" si="1951"/>
        <v>0</v>
      </c>
      <c r="AO3078" s="180">
        <v>0</v>
      </c>
      <c r="AP3078" s="180">
        <v>3237.4760000000001</v>
      </c>
      <c r="AQ3078" s="181">
        <f t="shared" si="1952"/>
        <v>3237.4760000000001</v>
      </c>
      <c r="AR3078" s="180">
        <v>0</v>
      </c>
      <c r="AS3078" s="180">
        <v>0</v>
      </c>
      <c r="AT3078" s="181">
        <f t="shared" si="1953"/>
        <v>0</v>
      </c>
      <c r="AU3078" s="180">
        <f t="shared" si="1972"/>
        <v>0</v>
      </c>
      <c r="AV3078" s="180">
        <f t="shared" si="1972"/>
        <v>0</v>
      </c>
      <c r="AW3078" s="181">
        <f t="shared" si="1954"/>
        <v>0</v>
      </c>
      <c r="AX3078" s="183">
        <f t="shared" si="1973"/>
        <v>4</v>
      </c>
      <c r="AY3078" s="183">
        <f t="shared" si="1973"/>
        <v>0</v>
      </c>
      <c r="AZ3078" s="183">
        <v>4</v>
      </c>
      <c r="BA3078" s="183">
        <v>0</v>
      </c>
      <c r="BB3078" s="183"/>
      <c r="BC3078" s="183"/>
      <c r="BD3078" s="183">
        <f t="shared" si="1974"/>
        <v>0</v>
      </c>
      <c r="BE3078" s="183">
        <f t="shared" si="1974"/>
        <v>0</v>
      </c>
    </row>
    <row r="3079" spans="2:57" ht="15.75">
      <c r="B3079" s="174">
        <v>2025</v>
      </c>
      <c r="C3079" s="174">
        <v>20</v>
      </c>
      <c r="D3079" s="175" t="s">
        <v>1866</v>
      </c>
      <c r="E3079" s="176">
        <v>20083</v>
      </c>
      <c r="F3079" s="174">
        <v>4</v>
      </c>
      <c r="G3079" s="174">
        <v>12</v>
      </c>
      <c r="H3079" s="174">
        <v>29</v>
      </c>
      <c r="I3079" s="174">
        <v>5000</v>
      </c>
      <c r="J3079" s="174">
        <v>5600</v>
      </c>
      <c r="K3079" s="174">
        <v>565</v>
      </c>
      <c r="L3079" s="177">
        <v>703</v>
      </c>
      <c r="M3079" s="178" t="s">
        <v>1879</v>
      </c>
      <c r="N3079" s="179" t="s">
        <v>1666</v>
      </c>
      <c r="O3079" s="180">
        <v>0</v>
      </c>
      <c r="P3079" s="180">
        <v>6800</v>
      </c>
      <c r="Q3079" s="181">
        <v>6800</v>
      </c>
      <c r="R3079" s="182" t="s">
        <v>98</v>
      </c>
      <c r="S3079" s="183">
        <v>4</v>
      </c>
      <c r="T3079" s="183">
        <v>0</v>
      </c>
      <c r="U3079" s="180">
        <v>0</v>
      </c>
      <c r="V3079" s="180">
        <v>0</v>
      </c>
      <c r="W3079" s="183">
        <v>0</v>
      </c>
      <c r="X3079" s="183">
        <v>0</v>
      </c>
      <c r="Y3079" s="180">
        <v>0</v>
      </c>
      <c r="Z3079" s="180">
        <v>0</v>
      </c>
      <c r="AA3079" s="183">
        <v>0</v>
      </c>
      <c r="AB3079" s="183">
        <v>0</v>
      </c>
      <c r="AC3079" s="180">
        <f t="shared" si="1971"/>
        <v>0</v>
      </c>
      <c r="AD3079" s="180">
        <f t="shared" si="1971"/>
        <v>6800</v>
      </c>
      <c r="AE3079" s="181">
        <f t="shared" si="1948"/>
        <v>6800</v>
      </c>
      <c r="AF3079" s="180">
        <v>0</v>
      </c>
      <c r="AG3079" s="180">
        <v>3562.5239999999999</v>
      </c>
      <c r="AH3079" s="181">
        <f t="shared" si="1949"/>
        <v>3562.5239999999999</v>
      </c>
      <c r="AI3079" s="180">
        <v>0</v>
      </c>
      <c r="AJ3079" s="180">
        <v>0</v>
      </c>
      <c r="AK3079" s="181">
        <f t="shared" si="1950"/>
        <v>0</v>
      </c>
      <c r="AL3079" s="180">
        <v>0</v>
      </c>
      <c r="AM3079" s="180">
        <v>0</v>
      </c>
      <c r="AN3079" s="181">
        <f t="shared" si="1951"/>
        <v>0</v>
      </c>
      <c r="AO3079" s="180">
        <v>0</v>
      </c>
      <c r="AP3079" s="180">
        <v>3237.4760000000001</v>
      </c>
      <c r="AQ3079" s="181">
        <f t="shared" si="1952"/>
        <v>3237.4760000000001</v>
      </c>
      <c r="AR3079" s="180">
        <v>0</v>
      </c>
      <c r="AS3079" s="180">
        <v>0</v>
      </c>
      <c r="AT3079" s="181">
        <f t="shared" si="1953"/>
        <v>0</v>
      </c>
      <c r="AU3079" s="180">
        <f t="shared" si="1972"/>
        <v>0</v>
      </c>
      <c r="AV3079" s="180">
        <f t="shared" si="1972"/>
        <v>0</v>
      </c>
      <c r="AW3079" s="181">
        <f t="shared" si="1954"/>
        <v>0</v>
      </c>
      <c r="AX3079" s="183">
        <f t="shared" si="1973"/>
        <v>4</v>
      </c>
      <c r="AY3079" s="183">
        <f t="shared" si="1973"/>
        <v>0</v>
      </c>
      <c r="AZ3079" s="183">
        <v>4</v>
      </c>
      <c r="BA3079" s="183">
        <v>0</v>
      </c>
      <c r="BB3079" s="183"/>
      <c r="BC3079" s="183"/>
      <c r="BD3079" s="183">
        <f t="shared" si="1974"/>
        <v>0</v>
      </c>
      <c r="BE3079" s="183">
        <f t="shared" si="1974"/>
        <v>0</v>
      </c>
    </row>
    <row r="3080" spans="2:57" ht="15.75">
      <c r="B3080" s="174">
        <v>2025</v>
      </c>
      <c r="C3080" s="174">
        <v>20</v>
      </c>
      <c r="D3080" s="175" t="s">
        <v>1958</v>
      </c>
      <c r="E3080" s="176">
        <v>20089</v>
      </c>
      <c r="F3080" s="174">
        <v>4</v>
      </c>
      <c r="G3080" s="174">
        <v>12</v>
      </c>
      <c r="H3080" s="174">
        <v>29</v>
      </c>
      <c r="I3080" s="174">
        <v>5000</v>
      </c>
      <c r="J3080" s="174">
        <v>5600</v>
      </c>
      <c r="K3080" s="174">
        <v>565</v>
      </c>
      <c r="L3080" s="177">
        <v>703</v>
      </c>
      <c r="M3080" s="178" t="s">
        <v>1850</v>
      </c>
      <c r="N3080" s="179" t="s">
        <v>1666</v>
      </c>
      <c r="O3080" s="180">
        <v>0</v>
      </c>
      <c r="P3080" s="180">
        <v>6800</v>
      </c>
      <c r="Q3080" s="181">
        <v>6800</v>
      </c>
      <c r="R3080" s="182" t="s">
        <v>98</v>
      </c>
      <c r="S3080" s="183">
        <v>4</v>
      </c>
      <c r="T3080" s="183">
        <v>0</v>
      </c>
      <c r="U3080" s="180">
        <v>0</v>
      </c>
      <c r="V3080" s="180">
        <v>0</v>
      </c>
      <c r="W3080" s="183">
        <v>0</v>
      </c>
      <c r="X3080" s="183">
        <v>0</v>
      </c>
      <c r="Y3080" s="180">
        <v>0</v>
      </c>
      <c r="Z3080" s="180">
        <v>0</v>
      </c>
      <c r="AA3080" s="183">
        <v>0</v>
      </c>
      <c r="AB3080" s="183">
        <v>0</v>
      </c>
      <c r="AC3080" s="180">
        <f t="shared" si="1971"/>
        <v>0</v>
      </c>
      <c r="AD3080" s="180">
        <f t="shared" si="1971"/>
        <v>6800</v>
      </c>
      <c r="AE3080" s="181">
        <f t="shared" si="1948"/>
        <v>6800</v>
      </c>
      <c r="AF3080" s="180">
        <v>0</v>
      </c>
      <c r="AG3080" s="180">
        <v>3562.5239999999999</v>
      </c>
      <c r="AH3080" s="181">
        <f t="shared" si="1949"/>
        <v>3562.5239999999999</v>
      </c>
      <c r="AI3080" s="180">
        <v>0</v>
      </c>
      <c r="AJ3080" s="180">
        <v>0</v>
      </c>
      <c r="AK3080" s="181">
        <f t="shared" si="1950"/>
        <v>0</v>
      </c>
      <c r="AL3080" s="180">
        <v>0</v>
      </c>
      <c r="AM3080" s="180">
        <v>0</v>
      </c>
      <c r="AN3080" s="181">
        <f t="shared" si="1951"/>
        <v>0</v>
      </c>
      <c r="AO3080" s="180">
        <v>0</v>
      </c>
      <c r="AP3080" s="180">
        <v>3237.4760000000001</v>
      </c>
      <c r="AQ3080" s="181">
        <f t="shared" si="1952"/>
        <v>3237.4760000000001</v>
      </c>
      <c r="AR3080" s="180">
        <v>0</v>
      </c>
      <c r="AS3080" s="180">
        <v>0</v>
      </c>
      <c r="AT3080" s="181">
        <f t="shared" si="1953"/>
        <v>0</v>
      </c>
      <c r="AU3080" s="180">
        <f t="shared" si="1972"/>
        <v>0</v>
      </c>
      <c r="AV3080" s="180">
        <f t="shared" si="1972"/>
        <v>0</v>
      </c>
      <c r="AW3080" s="181">
        <f t="shared" si="1954"/>
        <v>0</v>
      </c>
      <c r="AX3080" s="183">
        <f t="shared" si="1973"/>
        <v>4</v>
      </c>
      <c r="AY3080" s="183">
        <f t="shared" si="1973"/>
        <v>0</v>
      </c>
      <c r="AZ3080" s="183">
        <v>4</v>
      </c>
      <c r="BA3080" s="183">
        <v>0</v>
      </c>
      <c r="BB3080" s="183"/>
      <c r="BC3080" s="183"/>
      <c r="BD3080" s="183">
        <f t="shared" si="1974"/>
        <v>0</v>
      </c>
      <c r="BE3080" s="183">
        <f t="shared" si="1974"/>
        <v>0</v>
      </c>
    </row>
    <row r="3081" spans="2:57" ht="31.5">
      <c r="B3081" s="174">
        <v>2025</v>
      </c>
      <c r="C3081" s="174">
        <v>20</v>
      </c>
      <c r="D3081" s="175" t="s">
        <v>1959</v>
      </c>
      <c r="E3081" s="176">
        <v>20034</v>
      </c>
      <c r="F3081" s="174">
        <v>4</v>
      </c>
      <c r="G3081" s="174">
        <v>12</v>
      </c>
      <c r="H3081" s="174">
        <v>29</v>
      </c>
      <c r="I3081" s="174">
        <v>5000</v>
      </c>
      <c r="J3081" s="174">
        <v>5600</v>
      </c>
      <c r="K3081" s="174">
        <v>565</v>
      </c>
      <c r="L3081" s="177">
        <v>703</v>
      </c>
      <c r="M3081" s="178" t="s">
        <v>1963</v>
      </c>
      <c r="N3081" s="179" t="s">
        <v>1666</v>
      </c>
      <c r="O3081" s="180">
        <v>0</v>
      </c>
      <c r="P3081" s="180">
        <v>6800</v>
      </c>
      <c r="Q3081" s="181">
        <v>6800</v>
      </c>
      <c r="R3081" s="182" t="s">
        <v>98</v>
      </c>
      <c r="S3081" s="183">
        <v>4</v>
      </c>
      <c r="T3081" s="183">
        <v>0</v>
      </c>
      <c r="U3081" s="180">
        <v>0</v>
      </c>
      <c r="V3081" s="180">
        <v>0</v>
      </c>
      <c r="W3081" s="183">
        <v>0</v>
      </c>
      <c r="X3081" s="183">
        <v>0</v>
      </c>
      <c r="Y3081" s="180">
        <v>0</v>
      </c>
      <c r="Z3081" s="180">
        <v>0</v>
      </c>
      <c r="AA3081" s="183">
        <v>0</v>
      </c>
      <c r="AB3081" s="183">
        <v>0</v>
      </c>
      <c r="AC3081" s="180">
        <f t="shared" si="1971"/>
        <v>0</v>
      </c>
      <c r="AD3081" s="180">
        <f t="shared" si="1971"/>
        <v>6800</v>
      </c>
      <c r="AE3081" s="181">
        <f t="shared" si="1948"/>
        <v>6800</v>
      </c>
      <c r="AF3081" s="180">
        <v>0</v>
      </c>
      <c r="AG3081" s="180">
        <v>3562.5239999999999</v>
      </c>
      <c r="AH3081" s="181">
        <f t="shared" si="1949"/>
        <v>3562.5239999999999</v>
      </c>
      <c r="AI3081" s="180">
        <v>0</v>
      </c>
      <c r="AJ3081" s="180">
        <v>0</v>
      </c>
      <c r="AK3081" s="181">
        <f t="shared" si="1950"/>
        <v>0</v>
      </c>
      <c r="AL3081" s="180">
        <v>0</v>
      </c>
      <c r="AM3081" s="180">
        <v>0</v>
      </c>
      <c r="AN3081" s="181">
        <f t="shared" si="1951"/>
        <v>0</v>
      </c>
      <c r="AO3081" s="180">
        <v>0</v>
      </c>
      <c r="AP3081" s="180">
        <v>3237.4760000000001</v>
      </c>
      <c r="AQ3081" s="181">
        <f t="shared" si="1952"/>
        <v>3237.4760000000001</v>
      </c>
      <c r="AR3081" s="180">
        <v>0</v>
      </c>
      <c r="AS3081" s="180">
        <v>0</v>
      </c>
      <c r="AT3081" s="181">
        <f t="shared" si="1953"/>
        <v>0</v>
      </c>
      <c r="AU3081" s="180">
        <f t="shared" si="1972"/>
        <v>0</v>
      </c>
      <c r="AV3081" s="180">
        <f t="shared" si="1972"/>
        <v>0</v>
      </c>
      <c r="AW3081" s="181">
        <f t="shared" si="1954"/>
        <v>0</v>
      </c>
      <c r="AX3081" s="183">
        <f t="shared" si="1973"/>
        <v>4</v>
      </c>
      <c r="AY3081" s="183">
        <f t="shared" si="1973"/>
        <v>0</v>
      </c>
      <c r="AZ3081" s="183">
        <v>4</v>
      </c>
      <c r="BA3081" s="183">
        <v>0</v>
      </c>
      <c r="BB3081" s="183"/>
      <c r="BC3081" s="183"/>
      <c r="BD3081" s="183">
        <f t="shared" si="1974"/>
        <v>0</v>
      </c>
      <c r="BE3081" s="183">
        <f t="shared" si="1974"/>
        <v>0</v>
      </c>
    </row>
    <row r="3082" spans="2:57" ht="15.75">
      <c r="B3082" s="174">
        <v>2025</v>
      </c>
      <c r="C3082" s="174">
        <v>20</v>
      </c>
      <c r="D3082" s="175" t="s">
        <v>1960</v>
      </c>
      <c r="E3082" s="176">
        <v>20090</v>
      </c>
      <c r="F3082" s="174">
        <v>4</v>
      </c>
      <c r="G3082" s="174">
        <v>12</v>
      </c>
      <c r="H3082" s="174">
        <v>29</v>
      </c>
      <c r="I3082" s="174">
        <v>5000</v>
      </c>
      <c r="J3082" s="174">
        <v>5600</v>
      </c>
      <c r="K3082" s="174">
        <v>565</v>
      </c>
      <c r="L3082" s="177">
        <v>703</v>
      </c>
      <c r="M3082" s="178" t="s">
        <v>1850</v>
      </c>
      <c r="N3082" s="179" t="s">
        <v>1666</v>
      </c>
      <c r="O3082" s="180">
        <v>0</v>
      </c>
      <c r="P3082" s="180">
        <v>6800</v>
      </c>
      <c r="Q3082" s="181">
        <v>6800</v>
      </c>
      <c r="R3082" s="182" t="s">
        <v>98</v>
      </c>
      <c r="S3082" s="183">
        <v>4</v>
      </c>
      <c r="T3082" s="183">
        <v>0</v>
      </c>
      <c r="U3082" s="180">
        <v>0</v>
      </c>
      <c r="V3082" s="180">
        <v>0</v>
      </c>
      <c r="W3082" s="183">
        <v>0</v>
      </c>
      <c r="X3082" s="183">
        <v>0</v>
      </c>
      <c r="Y3082" s="180">
        <v>0</v>
      </c>
      <c r="Z3082" s="180">
        <v>0</v>
      </c>
      <c r="AA3082" s="183">
        <v>0</v>
      </c>
      <c r="AB3082" s="183">
        <v>0</v>
      </c>
      <c r="AC3082" s="180">
        <f t="shared" si="1971"/>
        <v>0</v>
      </c>
      <c r="AD3082" s="180">
        <f t="shared" si="1971"/>
        <v>6800</v>
      </c>
      <c r="AE3082" s="181">
        <f t="shared" ref="AE3082:AE3145" si="1975">+AC3082+AD3082</f>
        <v>6800</v>
      </c>
      <c r="AF3082" s="180">
        <v>0</v>
      </c>
      <c r="AG3082" s="180">
        <v>3562.5239999999999</v>
      </c>
      <c r="AH3082" s="181">
        <f t="shared" ref="AH3082:AH3145" si="1976">+AF3082+AG3082</f>
        <v>3562.5239999999999</v>
      </c>
      <c r="AI3082" s="180">
        <v>0</v>
      </c>
      <c r="AJ3082" s="180">
        <v>0</v>
      </c>
      <c r="AK3082" s="181">
        <f t="shared" ref="AK3082:AK3145" si="1977">+AI3082+AJ3082</f>
        <v>0</v>
      </c>
      <c r="AL3082" s="180">
        <v>0</v>
      </c>
      <c r="AM3082" s="180">
        <v>0</v>
      </c>
      <c r="AN3082" s="181">
        <f t="shared" ref="AN3082:AN3145" si="1978">+AL3082+AM3082</f>
        <v>0</v>
      </c>
      <c r="AO3082" s="180">
        <v>0</v>
      </c>
      <c r="AP3082" s="180">
        <v>3237.4760000000001</v>
      </c>
      <c r="AQ3082" s="181">
        <f t="shared" ref="AQ3082:AQ3145" si="1979">+AO3082+AP3082</f>
        <v>3237.4760000000001</v>
      </c>
      <c r="AR3082" s="180">
        <v>0</v>
      </c>
      <c r="AS3082" s="180">
        <v>0</v>
      </c>
      <c r="AT3082" s="181">
        <f t="shared" ref="AT3082:AT3145" si="1980">+AR3082+AS3082</f>
        <v>0</v>
      </c>
      <c r="AU3082" s="180">
        <f t="shared" si="1972"/>
        <v>0</v>
      </c>
      <c r="AV3082" s="180">
        <f t="shared" si="1972"/>
        <v>0</v>
      </c>
      <c r="AW3082" s="181">
        <f t="shared" ref="AW3082:AW3145" si="1981">+AU3082+AV3082</f>
        <v>0</v>
      </c>
      <c r="AX3082" s="183">
        <f t="shared" si="1973"/>
        <v>4</v>
      </c>
      <c r="AY3082" s="183">
        <f t="shared" si="1973"/>
        <v>0</v>
      </c>
      <c r="AZ3082" s="183">
        <v>4</v>
      </c>
      <c r="BA3082" s="183">
        <v>0</v>
      </c>
      <c r="BB3082" s="183"/>
      <c r="BC3082" s="183"/>
      <c r="BD3082" s="183">
        <f t="shared" si="1974"/>
        <v>0</v>
      </c>
      <c r="BE3082" s="183">
        <f t="shared" si="1974"/>
        <v>0</v>
      </c>
    </row>
    <row r="3083" spans="2:57" ht="31.5">
      <c r="B3083" s="174">
        <v>2025</v>
      </c>
      <c r="C3083" s="174">
        <v>20</v>
      </c>
      <c r="D3083" s="175" t="s">
        <v>1961</v>
      </c>
      <c r="E3083" s="176">
        <v>20082</v>
      </c>
      <c r="F3083" s="174">
        <v>4</v>
      </c>
      <c r="G3083" s="174">
        <v>12</v>
      </c>
      <c r="H3083" s="174">
        <v>29</v>
      </c>
      <c r="I3083" s="174">
        <v>5000</v>
      </c>
      <c r="J3083" s="174">
        <v>5600</v>
      </c>
      <c r="K3083" s="174">
        <v>565</v>
      </c>
      <c r="L3083" s="177">
        <v>703</v>
      </c>
      <c r="M3083" s="178" t="s">
        <v>1879</v>
      </c>
      <c r="N3083" s="179" t="s">
        <v>1666</v>
      </c>
      <c r="O3083" s="180">
        <v>0</v>
      </c>
      <c r="P3083" s="180">
        <v>6800</v>
      </c>
      <c r="Q3083" s="181">
        <v>6800</v>
      </c>
      <c r="R3083" s="182" t="s">
        <v>98</v>
      </c>
      <c r="S3083" s="183">
        <v>4</v>
      </c>
      <c r="T3083" s="183">
        <v>0</v>
      </c>
      <c r="U3083" s="180">
        <v>0</v>
      </c>
      <c r="V3083" s="180">
        <v>0</v>
      </c>
      <c r="W3083" s="183">
        <v>0</v>
      </c>
      <c r="X3083" s="183">
        <v>0</v>
      </c>
      <c r="Y3083" s="180">
        <v>0</v>
      </c>
      <c r="Z3083" s="180">
        <v>0</v>
      </c>
      <c r="AA3083" s="183">
        <v>0</v>
      </c>
      <c r="AB3083" s="183">
        <v>0</v>
      </c>
      <c r="AC3083" s="180">
        <f t="shared" si="1971"/>
        <v>0</v>
      </c>
      <c r="AD3083" s="180">
        <f t="shared" si="1971"/>
        <v>6800</v>
      </c>
      <c r="AE3083" s="181">
        <f t="shared" si="1975"/>
        <v>6800</v>
      </c>
      <c r="AF3083" s="180">
        <v>0</v>
      </c>
      <c r="AG3083" s="180">
        <v>3562.5239999999999</v>
      </c>
      <c r="AH3083" s="181">
        <f t="shared" si="1976"/>
        <v>3562.5239999999999</v>
      </c>
      <c r="AI3083" s="180">
        <v>0</v>
      </c>
      <c r="AJ3083" s="180">
        <v>0</v>
      </c>
      <c r="AK3083" s="181">
        <f t="shared" si="1977"/>
        <v>0</v>
      </c>
      <c r="AL3083" s="180">
        <v>0</v>
      </c>
      <c r="AM3083" s="180">
        <v>0</v>
      </c>
      <c r="AN3083" s="181">
        <f t="shared" si="1978"/>
        <v>0</v>
      </c>
      <c r="AO3083" s="180">
        <v>0</v>
      </c>
      <c r="AP3083" s="180">
        <v>3237.4760000000001</v>
      </c>
      <c r="AQ3083" s="181">
        <f t="shared" si="1979"/>
        <v>3237.4760000000001</v>
      </c>
      <c r="AR3083" s="180">
        <v>0</v>
      </c>
      <c r="AS3083" s="180">
        <v>0</v>
      </c>
      <c r="AT3083" s="181">
        <f t="shared" si="1980"/>
        <v>0</v>
      </c>
      <c r="AU3083" s="180">
        <f t="shared" si="1972"/>
        <v>0</v>
      </c>
      <c r="AV3083" s="180">
        <f t="shared" si="1972"/>
        <v>0</v>
      </c>
      <c r="AW3083" s="181">
        <f t="shared" si="1981"/>
        <v>0</v>
      </c>
      <c r="AX3083" s="183">
        <f t="shared" si="1973"/>
        <v>4</v>
      </c>
      <c r="AY3083" s="183">
        <f t="shared" si="1973"/>
        <v>0</v>
      </c>
      <c r="AZ3083" s="183">
        <v>4</v>
      </c>
      <c r="BA3083" s="183">
        <v>0</v>
      </c>
      <c r="BB3083" s="183"/>
      <c r="BC3083" s="183"/>
      <c r="BD3083" s="183">
        <f t="shared" si="1974"/>
        <v>0</v>
      </c>
      <c r="BE3083" s="183">
        <f t="shared" si="1974"/>
        <v>0</v>
      </c>
    </row>
    <row r="3084" spans="2:57" ht="15.75">
      <c r="B3084" s="174">
        <v>2025</v>
      </c>
      <c r="C3084" s="174">
        <v>20</v>
      </c>
      <c r="D3084" s="175" t="s">
        <v>1962</v>
      </c>
      <c r="E3084" s="176">
        <v>20021</v>
      </c>
      <c r="F3084" s="174">
        <v>4</v>
      </c>
      <c r="G3084" s="174">
        <v>12</v>
      </c>
      <c r="H3084" s="174">
        <v>29</v>
      </c>
      <c r="I3084" s="174">
        <v>5000</v>
      </c>
      <c r="J3084" s="174">
        <v>5600</v>
      </c>
      <c r="K3084" s="174">
        <v>565</v>
      </c>
      <c r="L3084" s="177">
        <v>703</v>
      </c>
      <c r="M3084" s="178" t="s">
        <v>1846</v>
      </c>
      <c r="N3084" s="179" t="s">
        <v>1666</v>
      </c>
      <c r="O3084" s="180">
        <v>0</v>
      </c>
      <c r="P3084" s="180">
        <v>6800</v>
      </c>
      <c r="Q3084" s="181">
        <v>6800</v>
      </c>
      <c r="R3084" s="182" t="s">
        <v>98</v>
      </c>
      <c r="S3084" s="183">
        <v>4</v>
      </c>
      <c r="T3084" s="183">
        <v>0</v>
      </c>
      <c r="U3084" s="180">
        <v>0</v>
      </c>
      <c r="V3084" s="180">
        <v>0</v>
      </c>
      <c r="W3084" s="183">
        <v>0</v>
      </c>
      <c r="X3084" s="183">
        <v>0</v>
      </c>
      <c r="Y3084" s="180">
        <v>0</v>
      </c>
      <c r="Z3084" s="180">
        <v>0</v>
      </c>
      <c r="AA3084" s="183">
        <v>0</v>
      </c>
      <c r="AB3084" s="183">
        <v>0</v>
      </c>
      <c r="AC3084" s="180">
        <f t="shared" si="1971"/>
        <v>0</v>
      </c>
      <c r="AD3084" s="180">
        <f t="shared" si="1971"/>
        <v>6800</v>
      </c>
      <c r="AE3084" s="181">
        <f t="shared" si="1975"/>
        <v>6800</v>
      </c>
      <c r="AF3084" s="180">
        <v>0</v>
      </c>
      <c r="AG3084" s="180">
        <v>3562.5239999999999</v>
      </c>
      <c r="AH3084" s="181">
        <f t="shared" si="1976"/>
        <v>3562.5239999999999</v>
      </c>
      <c r="AI3084" s="180">
        <v>0</v>
      </c>
      <c r="AJ3084" s="180">
        <v>0</v>
      </c>
      <c r="AK3084" s="181">
        <f t="shared" si="1977"/>
        <v>0</v>
      </c>
      <c r="AL3084" s="180">
        <v>0</v>
      </c>
      <c r="AM3084" s="180">
        <v>0</v>
      </c>
      <c r="AN3084" s="181">
        <f t="shared" si="1978"/>
        <v>0</v>
      </c>
      <c r="AO3084" s="180">
        <v>0</v>
      </c>
      <c r="AP3084" s="180">
        <v>3237.4760000000001</v>
      </c>
      <c r="AQ3084" s="181">
        <f t="shared" si="1979"/>
        <v>3237.4760000000001</v>
      </c>
      <c r="AR3084" s="180">
        <v>0</v>
      </c>
      <c r="AS3084" s="180">
        <v>0</v>
      </c>
      <c r="AT3084" s="181">
        <f t="shared" si="1980"/>
        <v>0</v>
      </c>
      <c r="AU3084" s="180">
        <f t="shared" si="1972"/>
        <v>0</v>
      </c>
      <c r="AV3084" s="180">
        <f t="shared" si="1972"/>
        <v>0</v>
      </c>
      <c r="AW3084" s="181">
        <f t="shared" si="1981"/>
        <v>0</v>
      </c>
      <c r="AX3084" s="183">
        <f t="shared" si="1973"/>
        <v>4</v>
      </c>
      <c r="AY3084" s="183">
        <f t="shared" si="1973"/>
        <v>0</v>
      </c>
      <c r="AZ3084" s="183">
        <v>4</v>
      </c>
      <c r="BA3084" s="183">
        <v>0</v>
      </c>
      <c r="BB3084" s="183"/>
      <c r="BC3084" s="183"/>
      <c r="BD3084" s="183">
        <f t="shared" si="1974"/>
        <v>0</v>
      </c>
      <c r="BE3084" s="183">
        <f t="shared" si="1974"/>
        <v>0</v>
      </c>
    </row>
    <row r="3085" spans="2:57" ht="31.5">
      <c r="B3085" s="174">
        <v>2025</v>
      </c>
      <c r="C3085" s="174">
        <v>20</v>
      </c>
      <c r="D3085" s="175" t="s">
        <v>1858</v>
      </c>
      <c r="E3085" s="176">
        <v>20077</v>
      </c>
      <c r="F3085" s="174">
        <v>4</v>
      </c>
      <c r="G3085" s="174">
        <v>12</v>
      </c>
      <c r="H3085" s="174">
        <v>29</v>
      </c>
      <c r="I3085" s="174">
        <v>5000</v>
      </c>
      <c r="J3085" s="174">
        <v>5600</v>
      </c>
      <c r="K3085" s="174">
        <v>565</v>
      </c>
      <c r="L3085" s="177">
        <v>1194</v>
      </c>
      <c r="M3085" s="178" t="s">
        <v>1885</v>
      </c>
      <c r="N3085" s="179" t="s">
        <v>1667</v>
      </c>
      <c r="O3085" s="180">
        <v>0</v>
      </c>
      <c r="P3085" s="180">
        <v>400000</v>
      </c>
      <c r="Q3085" s="181">
        <v>400000</v>
      </c>
      <c r="R3085" s="182" t="s">
        <v>98</v>
      </c>
      <c r="S3085" s="183">
        <v>8</v>
      </c>
      <c r="T3085" s="183">
        <v>0</v>
      </c>
      <c r="U3085" s="180">
        <v>0</v>
      </c>
      <c r="V3085" s="180">
        <v>0</v>
      </c>
      <c r="W3085" s="183">
        <v>0</v>
      </c>
      <c r="X3085" s="183">
        <v>0</v>
      </c>
      <c r="Y3085" s="180">
        <v>0</v>
      </c>
      <c r="Z3085" s="180">
        <v>0</v>
      </c>
      <c r="AA3085" s="183">
        <v>0</v>
      </c>
      <c r="AB3085" s="183">
        <v>0</v>
      </c>
      <c r="AC3085" s="180">
        <f t="shared" si="1971"/>
        <v>0</v>
      </c>
      <c r="AD3085" s="180">
        <f t="shared" si="1971"/>
        <v>400000</v>
      </c>
      <c r="AE3085" s="181">
        <f t="shared" si="1975"/>
        <v>400000</v>
      </c>
      <c r="AF3085" s="180">
        <v>0</v>
      </c>
      <c r="AG3085" s="180">
        <v>158019.46799999999</v>
      </c>
      <c r="AH3085" s="181">
        <f t="shared" si="1976"/>
        <v>158019.46799999999</v>
      </c>
      <c r="AI3085" s="180">
        <v>0</v>
      </c>
      <c r="AJ3085" s="180">
        <v>0</v>
      </c>
      <c r="AK3085" s="181">
        <f t="shared" si="1977"/>
        <v>0</v>
      </c>
      <c r="AL3085" s="180">
        <v>0</v>
      </c>
      <c r="AM3085" s="180">
        <v>0</v>
      </c>
      <c r="AN3085" s="181">
        <f t="shared" si="1978"/>
        <v>0</v>
      </c>
      <c r="AO3085" s="180">
        <v>0</v>
      </c>
      <c r="AP3085" s="180">
        <v>241980.53200000001</v>
      </c>
      <c r="AQ3085" s="181">
        <f t="shared" si="1979"/>
        <v>241980.53200000001</v>
      </c>
      <c r="AR3085" s="180">
        <v>0</v>
      </c>
      <c r="AS3085" s="180">
        <v>0</v>
      </c>
      <c r="AT3085" s="181">
        <f t="shared" si="1980"/>
        <v>0</v>
      </c>
      <c r="AU3085" s="180">
        <f t="shared" si="1972"/>
        <v>0</v>
      </c>
      <c r="AV3085" s="180">
        <f t="shared" si="1972"/>
        <v>0</v>
      </c>
      <c r="AW3085" s="181">
        <f t="shared" si="1981"/>
        <v>0</v>
      </c>
      <c r="AX3085" s="183">
        <f t="shared" si="1973"/>
        <v>8</v>
      </c>
      <c r="AY3085" s="183">
        <f t="shared" si="1973"/>
        <v>0</v>
      </c>
      <c r="AZ3085" s="183">
        <v>8</v>
      </c>
      <c r="BA3085" s="183">
        <v>0</v>
      </c>
      <c r="BB3085" s="183"/>
      <c r="BC3085" s="183"/>
      <c r="BD3085" s="183">
        <f t="shared" si="1974"/>
        <v>0</v>
      </c>
      <c r="BE3085" s="183">
        <f t="shared" si="1974"/>
        <v>0</v>
      </c>
    </row>
    <row r="3086" spans="2:57" ht="31.5">
      <c r="B3086" s="174">
        <v>2025</v>
      </c>
      <c r="C3086" s="174">
        <v>20</v>
      </c>
      <c r="D3086" s="175" t="s">
        <v>1954</v>
      </c>
      <c r="E3086" s="176">
        <v>20084</v>
      </c>
      <c r="F3086" s="174">
        <v>4</v>
      </c>
      <c r="G3086" s="174">
        <v>12</v>
      </c>
      <c r="H3086" s="174">
        <v>29</v>
      </c>
      <c r="I3086" s="174">
        <v>5000</v>
      </c>
      <c r="J3086" s="174">
        <v>5600</v>
      </c>
      <c r="K3086" s="174">
        <v>565</v>
      </c>
      <c r="L3086" s="177">
        <v>1194</v>
      </c>
      <c r="M3086" s="178" t="s">
        <v>1884</v>
      </c>
      <c r="N3086" s="179" t="s">
        <v>1667</v>
      </c>
      <c r="O3086" s="180">
        <v>350000</v>
      </c>
      <c r="P3086" s="180">
        <v>0</v>
      </c>
      <c r="Q3086" s="181">
        <v>350000</v>
      </c>
      <c r="R3086" s="182" t="s">
        <v>98</v>
      </c>
      <c r="S3086" s="183">
        <v>7</v>
      </c>
      <c r="T3086" s="183">
        <v>0</v>
      </c>
      <c r="U3086" s="180">
        <v>0</v>
      </c>
      <c r="V3086" s="180">
        <v>0</v>
      </c>
      <c r="W3086" s="183">
        <v>0</v>
      </c>
      <c r="X3086" s="183">
        <v>0</v>
      </c>
      <c r="Y3086" s="180">
        <v>0</v>
      </c>
      <c r="Z3086" s="180">
        <v>0</v>
      </c>
      <c r="AA3086" s="183">
        <v>0</v>
      </c>
      <c r="AB3086" s="183">
        <v>0</v>
      </c>
      <c r="AC3086" s="180">
        <f t="shared" si="1971"/>
        <v>350000</v>
      </c>
      <c r="AD3086" s="180">
        <f t="shared" si="1971"/>
        <v>0</v>
      </c>
      <c r="AE3086" s="181">
        <f t="shared" si="1975"/>
        <v>350000</v>
      </c>
      <c r="AF3086" s="180">
        <v>142717.20000000001</v>
      </c>
      <c r="AG3086" s="180">
        <v>0</v>
      </c>
      <c r="AH3086" s="181">
        <f t="shared" si="1976"/>
        <v>142717.20000000001</v>
      </c>
      <c r="AI3086" s="180">
        <v>0</v>
      </c>
      <c r="AJ3086" s="180">
        <v>0</v>
      </c>
      <c r="AK3086" s="181">
        <f t="shared" si="1977"/>
        <v>0</v>
      </c>
      <c r="AL3086" s="180">
        <v>0</v>
      </c>
      <c r="AM3086" s="180">
        <v>0</v>
      </c>
      <c r="AN3086" s="181">
        <f t="shared" si="1978"/>
        <v>0</v>
      </c>
      <c r="AO3086" s="180">
        <v>207282.8</v>
      </c>
      <c r="AP3086" s="180">
        <v>0</v>
      </c>
      <c r="AQ3086" s="181">
        <f t="shared" si="1979"/>
        <v>207282.8</v>
      </c>
      <c r="AR3086" s="180">
        <v>0</v>
      </c>
      <c r="AS3086" s="180">
        <v>0</v>
      </c>
      <c r="AT3086" s="181">
        <f t="shared" si="1980"/>
        <v>0</v>
      </c>
      <c r="AU3086" s="180">
        <f t="shared" si="1972"/>
        <v>0</v>
      </c>
      <c r="AV3086" s="180">
        <f t="shared" si="1972"/>
        <v>0</v>
      </c>
      <c r="AW3086" s="181">
        <f t="shared" si="1981"/>
        <v>0</v>
      </c>
      <c r="AX3086" s="183">
        <f t="shared" si="1973"/>
        <v>7</v>
      </c>
      <c r="AY3086" s="183">
        <f t="shared" si="1973"/>
        <v>0</v>
      </c>
      <c r="AZ3086" s="183">
        <v>7</v>
      </c>
      <c r="BA3086" s="183">
        <v>0</v>
      </c>
      <c r="BB3086" s="183"/>
      <c r="BC3086" s="183"/>
      <c r="BD3086" s="183">
        <f t="shared" si="1974"/>
        <v>0</v>
      </c>
      <c r="BE3086" s="183">
        <f t="shared" si="1974"/>
        <v>0</v>
      </c>
    </row>
    <row r="3087" spans="2:57" ht="15.75">
      <c r="B3087" s="174">
        <v>2025</v>
      </c>
      <c r="C3087" s="174">
        <v>20</v>
      </c>
      <c r="D3087" s="175" t="s">
        <v>1860</v>
      </c>
      <c r="E3087" s="176">
        <v>20005</v>
      </c>
      <c r="F3087" s="174">
        <v>4</v>
      </c>
      <c r="G3087" s="174">
        <v>12</v>
      </c>
      <c r="H3087" s="174">
        <v>29</v>
      </c>
      <c r="I3087" s="174">
        <v>5000</v>
      </c>
      <c r="J3087" s="174">
        <v>5600</v>
      </c>
      <c r="K3087" s="174">
        <v>565</v>
      </c>
      <c r="L3087" s="177">
        <v>1194</v>
      </c>
      <c r="M3087" s="178" t="s">
        <v>1883</v>
      </c>
      <c r="N3087" s="179" t="s">
        <v>1667</v>
      </c>
      <c r="O3087" s="180">
        <v>0</v>
      </c>
      <c r="P3087" s="180">
        <v>400000</v>
      </c>
      <c r="Q3087" s="181">
        <v>400000</v>
      </c>
      <c r="R3087" s="182" t="s">
        <v>98</v>
      </c>
      <c r="S3087" s="183">
        <v>8</v>
      </c>
      <c r="T3087" s="183">
        <v>0</v>
      </c>
      <c r="U3087" s="180">
        <v>0</v>
      </c>
      <c r="V3087" s="180">
        <v>0</v>
      </c>
      <c r="W3087" s="183">
        <v>0</v>
      </c>
      <c r="X3087" s="183">
        <v>0</v>
      </c>
      <c r="Y3087" s="180">
        <v>0</v>
      </c>
      <c r="Z3087" s="180">
        <v>0</v>
      </c>
      <c r="AA3087" s="183">
        <v>0</v>
      </c>
      <c r="AB3087" s="183">
        <v>0</v>
      </c>
      <c r="AC3087" s="180">
        <f t="shared" si="1971"/>
        <v>0</v>
      </c>
      <c r="AD3087" s="180">
        <f t="shared" si="1971"/>
        <v>400000</v>
      </c>
      <c r="AE3087" s="181">
        <f t="shared" si="1975"/>
        <v>400000</v>
      </c>
      <c r="AF3087" s="180">
        <v>0</v>
      </c>
      <c r="AG3087" s="180">
        <v>158019.46799999999</v>
      </c>
      <c r="AH3087" s="181">
        <f t="shared" si="1976"/>
        <v>158019.46799999999</v>
      </c>
      <c r="AI3087" s="180">
        <v>0</v>
      </c>
      <c r="AJ3087" s="180">
        <v>0</v>
      </c>
      <c r="AK3087" s="181">
        <f t="shared" si="1977"/>
        <v>0</v>
      </c>
      <c r="AL3087" s="180">
        <v>0</v>
      </c>
      <c r="AM3087" s="180">
        <v>0</v>
      </c>
      <c r="AN3087" s="181">
        <f t="shared" si="1978"/>
        <v>0</v>
      </c>
      <c r="AO3087" s="180">
        <v>0</v>
      </c>
      <c r="AP3087" s="180">
        <v>241980.53200000001</v>
      </c>
      <c r="AQ3087" s="181">
        <f t="shared" si="1979"/>
        <v>241980.53200000001</v>
      </c>
      <c r="AR3087" s="180">
        <v>0</v>
      </c>
      <c r="AS3087" s="180">
        <v>0</v>
      </c>
      <c r="AT3087" s="181">
        <f t="shared" si="1980"/>
        <v>0</v>
      </c>
      <c r="AU3087" s="180">
        <f t="shared" si="1972"/>
        <v>0</v>
      </c>
      <c r="AV3087" s="180">
        <f t="shared" si="1972"/>
        <v>0</v>
      </c>
      <c r="AW3087" s="181">
        <f t="shared" si="1981"/>
        <v>0</v>
      </c>
      <c r="AX3087" s="183">
        <f t="shared" si="1973"/>
        <v>8</v>
      </c>
      <c r="AY3087" s="183">
        <f t="shared" si="1973"/>
        <v>0</v>
      </c>
      <c r="AZ3087" s="183">
        <v>8</v>
      </c>
      <c r="BA3087" s="183">
        <v>0</v>
      </c>
      <c r="BB3087" s="183"/>
      <c r="BC3087" s="183"/>
      <c r="BD3087" s="183">
        <f t="shared" si="1974"/>
        <v>0</v>
      </c>
      <c r="BE3087" s="183">
        <f t="shared" si="1974"/>
        <v>0</v>
      </c>
    </row>
    <row r="3088" spans="2:57" ht="31.5">
      <c r="B3088" s="174">
        <v>2025</v>
      </c>
      <c r="C3088" s="174">
        <v>20</v>
      </c>
      <c r="D3088" s="175" t="s">
        <v>1955</v>
      </c>
      <c r="E3088" s="176">
        <v>20019</v>
      </c>
      <c r="F3088" s="174">
        <v>4</v>
      </c>
      <c r="G3088" s="174">
        <v>12</v>
      </c>
      <c r="H3088" s="174">
        <v>29</v>
      </c>
      <c r="I3088" s="174">
        <v>5000</v>
      </c>
      <c r="J3088" s="174">
        <v>5600</v>
      </c>
      <c r="K3088" s="174">
        <v>565</v>
      </c>
      <c r="L3088" s="177">
        <v>1194</v>
      </c>
      <c r="M3088" s="178" t="s">
        <v>1881</v>
      </c>
      <c r="N3088" s="179" t="s">
        <v>1667</v>
      </c>
      <c r="O3088" s="180">
        <v>6793</v>
      </c>
      <c r="P3088" s="180">
        <v>393207</v>
      </c>
      <c r="Q3088" s="181">
        <v>400000</v>
      </c>
      <c r="R3088" s="182" t="s">
        <v>98</v>
      </c>
      <c r="S3088" s="183">
        <v>8</v>
      </c>
      <c r="T3088" s="183">
        <v>0</v>
      </c>
      <c r="U3088" s="180">
        <v>0</v>
      </c>
      <c r="V3088" s="180">
        <v>0</v>
      </c>
      <c r="W3088" s="183">
        <v>0</v>
      </c>
      <c r="X3088" s="183">
        <v>0</v>
      </c>
      <c r="Y3088" s="180">
        <v>0</v>
      </c>
      <c r="Z3088" s="180">
        <v>0</v>
      </c>
      <c r="AA3088" s="183">
        <v>0</v>
      </c>
      <c r="AB3088" s="183">
        <v>0</v>
      </c>
      <c r="AC3088" s="180">
        <f t="shared" si="1971"/>
        <v>6793</v>
      </c>
      <c r="AD3088" s="180">
        <f t="shared" si="1971"/>
        <v>393207</v>
      </c>
      <c r="AE3088" s="181">
        <f t="shared" si="1975"/>
        <v>400000</v>
      </c>
      <c r="AF3088" s="180">
        <v>0</v>
      </c>
      <c r="AG3088" s="180">
        <v>155302.26800000001</v>
      </c>
      <c r="AH3088" s="181">
        <f t="shared" si="1976"/>
        <v>155302.26800000001</v>
      </c>
      <c r="AI3088" s="180">
        <v>0</v>
      </c>
      <c r="AJ3088" s="180">
        <v>0</v>
      </c>
      <c r="AK3088" s="181">
        <f t="shared" si="1977"/>
        <v>0</v>
      </c>
      <c r="AL3088" s="180">
        <v>0</v>
      </c>
      <c r="AM3088" s="180">
        <v>0</v>
      </c>
      <c r="AN3088" s="181">
        <f t="shared" si="1978"/>
        <v>0</v>
      </c>
      <c r="AO3088" s="180">
        <v>6793</v>
      </c>
      <c r="AP3088" s="180">
        <v>237904.73199999999</v>
      </c>
      <c r="AQ3088" s="181">
        <f t="shared" si="1979"/>
        <v>244697.73199999999</v>
      </c>
      <c r="AR3088" s="180">
        <v>0</v>
      </c>
      <c r="AS3088" s="180">
        <v>0</v>
      </c>
      <c r="AT3088" s="181">
        <f t="shared" si="1980"/>
        <v>0</v>
      </c>
      <c r="AU3088" s="180">
        <f t="shared" si="1972"/>
        <v>0</v>
      </c>
      <c r="AV3088" s="180">
        <f t="shared" si="1972"/>
        <v>0</v>
      </c>
      <c r="AW3088" s="181">
        <f t="shared" si="1981"/>
        <v>0</v>
      </c>
      <c r="AX3088" s="183">
        <f t="shared" si="1973"/>
        <v>8</v>
      </c>
      <c r="AY3088" s="183">
        <f t="shared" si="1973"/>
        <v>0</v>
      </c>
      <c r="AZ3088" s="183">
        <v>8</v>
      </c>
      <c r="BA3088" s="183">
        <v>0</v>
      </c>
      <c r="BB3088" s="183"/>
      <c r="BC3088" s="183"/>
      <c r="BD3088" s="183">
        <f t="shared" si="1974"/>
        <v>0</v>
      </c>
      <c r="BE3088" s="183">
        <f t="shared" si="1974"/>
        <v>0</v>
      </c>
    </row>
    <row r="3089" spans="2:57" ht="15.75">
      <c r="B3089" s="174">
        <v>2025</v>
      </c>
      <c r="C3089" s="174">
        <v>20</v>
      </c>
      <c r="D3089" s="175" t="s">
        <v>1956</v>
      </c>
      <c r="E3089" s="176">
        <v>20047</v>
      </c>
      <c r="F3089" s="174">
        <v>4</v>
      </c>
      <c r="G3089" s="174">
        <v>12</v>
      </c>
      <c r="H3089" s="174">
        <v>29</v>
      </c>
      <c r="I3089" s="174">
        <v>5000</v>
      </c>
      <c r="J3089" s="174">
        <v>5600</v>
      </c>
      <c r="K3089" s="174">
        <v>565</v>
      </c>
      <c r="L3089" s="177">
        <v>1194</v>
      </c>
      <c r="M3089" s="178" t="s">
        <v>1882</v>
      </c>
      <c r="N3089" s="179" t="s">
        <v>1667</v>
      </c>
      <c r="O3089" s="180">
        <v>0</v>
      </c>
      <c r="P3089" s="180">
        <v>400000</v>
      </c>
      <c r="Q3089" s="181">
        <v>400000</v>
      </c>
      <c r="R3089" s="182" t="s">
        <v>98</v>
      </c>
      <c r="S3089" s="183">
        <v>8</v>
      </c>
      <c r="T3089" s="183">
        <v>0</v>
      </c>
      <c r="U3089" s="180">
        <v>0</v>
      </c>
      <c r="V3089" s="180">
        <v>0</v>
      </c>
      <c r="W3089" s="183">
        <v>0</v>
      </c>
      <c r="X3089" s="183">
        <v>0</v>
      </c>
      <c r="Y3089" s="180">
        <v>0</v>
      </c>
      <c r="Z3089" s="180">
        <v>0</v>
      </c>
      <c r="AA3089" s="183">
        <v>0</v>
      </c>
      <c r="AB3089" s="183">
        <v>0</v>
      </c>
      <c r="AC3089" s="180">
        <f t="shared" si="1971"/>
        <v>0</v>
      </c>
      <c r="AD3089" s="180">
        <f t="shared" si="1971"/>
        <v>400000</v>
      </c>
      <c r="AE3089" s="181">
        <f t="shared" si="1975"/>
        <v>400000</v>
      </c>
      <c r="AF3089" s="180">
        <v>0</v>
      </c>
      <c r="AG3089" s="180">
        <v>158019.46799999999</v>
      </c>
      <c r="AH3089" s="181">
        <f t="shared" si="1976"/>
        <v>158019.46799999999</v>
      </c>
      <c r="AI3089" s="180">
        <v>0</v>
      </c>
      <c r="AJ3089" s="180">
        <v>0</v>
      </c>
      <c r="AK3089" s="181">
        <f t="shared" si="1977"/>
        <v>0</v>
      </c>
      <c r="AL3089" s="180">
        <v>0</v>
      </c>
      <c r="AM3089" s="180">
        <v>0</v>
      </c>
      <c r="AN3089" s="181">
        <f t="shared" si="1978"/>
        <v>0</v>
      </c>
      <c r="AO3089" s="180">
        <v>0</v>
      </c>
      <c r="AP3089" s="180">
        <v>241980.53200000001</v>
      </c>
      <c r="AQ3089" s="181">
        <f t="shared" si="1979"/>
        <v>241980.53200000001</v>
      </c>
      <c r="AR3089" s="180">
        <v>0</v>
      </c>
      <c r="AS3089" s="180">
        <v>0</v>
      </c>
      <c r="AT3089" s="181">
        <f t="shared" si="1980"/>
        <v>0</v>
      </c>
      <c r="AU3089" s="180">
        <f t="shared" si="1972"/>
        <v>0</v>
      </c>
      <c r="AV3089" s="180">
        <f t="shared" si="1972"/>
        <v>0</v>
      </c>
      <c r="AW3089" s="181">
        <f t="shared" si="1981"/>
        <v>0</v>
      </c>
      <c r="AX3089" s="183">
        <f t="shared" si="1973"/>
        <v>8</v>
      </c>
      <c r="AY3089" s="183">
        <f t="shared" si="1973"/>
        <v>0</v>
      </c>
      <c r="AZ3089" s="183">
        <v>8</v>
      </c>
      <c r="BA3089" s="183">
        <v>0</v>
      </c>
      <c r="BB3089" s="183"/>
      <c r="BC3089" s="183"/>
      <c r="BD3089" s="183">
        <f t="shared" si="1974"/>
        <v>0</v>
      </c>
      <c r="BE3089" s="183">
        <f t="shared" si="1974"/>
        <v>0</v>
      </c>
    </row>
    <row r="3090" spans="2:57" ht="15.75">
      <c r="B3090" s="174">
        <v>2025</v>
      </c>
      <c r="C3090" s="174">
        <v>20</v>
      </c>
      <c r="D3090" s="175" t="s">
        <v>1957</v>
      </c>
      <c r="E3090" s="176">
        <v>20069</v>
      </c>
      <c r="F3090" s="174">
        <v>4</v>
      </c>
      <c r="G3090" s="174">
        <v>12</v>
      </c>
      <c r="H3090" s="174">
        <v>29</v>
      </c>
      <c r="I3090" s="174">
        <v>5000</v>
      </c>
      <c r="J3090" s="174">
        <v>5600</v>
      </c>
      <c r="K3090" s="174">
        <v>565</v>
      </c>
      <c r="L3090" s="177">
        <v>1194</v>
      </c>
      <c r="M3090" s="178" t="s">
        <v>1880</v>
      </c>
      <c r="N3090" s="179" t="s">
        <v>1667</v>
      </c>
      <c r="O3090" s="180">
        <v>0</v>
      </c>
      <c r="P3090" s="180">
        <v>150000</v>
      </c>
      <c r="Q3090" s="181">
        <v>150000</v>
      </c>
      <c r="R3090" s="182" t="s">
        <v>98</v>
      </c>
      <c r="S3090" s="183">
        <v>3</v>
      </c>
      <c r="T3090" s="183">
        <v>0</v>
      </c>
      <c r="U3090" s="180">
        <v>0</v>
      </c>
      <c r="V3090" s="180">
        <v>0</v>
      </c>
      <c r="W3090" s="183">
        <v>0</v>
      </c>
      <c r="X3090" s="183">
        <v>0</v>
      </c>
      <c r="Y3090" s="180">
        <v>0</v>
      </c>
      <c r="Z3090" s="180">
        <v>0</v>
      </c>
      <c r="AA3090" s="183">
        <v>0</v>
      </c>
      <c r="AB3090" s="183">
        <v>0</v>
      </c>
      <c r="AC3090" s="180">
        <f t="shared" si="1971"/>
        <v>0</v>
      </c>
      <c r="AD3090" s="180">
        <f t="shared" si="1971"/>
        <v>150000</v>
      </c>
      <c r="AE3090" s="181">
        <f t="shared" si="1975"/>
        <v>150000</v>
      </c>
      <c r="AF3090" s="180">
        <v>0</v>
      </c>
      <c r="AG3090" s="180">
        <v>58019.468000000008</v>
      </c>
      <c r="AH3090" s="181">
        <f t="shared" si="1976"/>
        <v>58019.468000000008</v>
      </c>
      <c r="AI3090" s="180">
        <v>0</v>
      </c>
      <c r="AJ3090" s="180">
        <v>0</v>
      </c>
      <c r="AK3090" s="181">
        <f t="shared" si="1977"/>
        <v>0</v>
      </c>
      <c r="AL3090" s="180">
        <v>0</v>
      </c>
      <c r="AM3090" s="180">
        <v>0</v>
      </c>
      <c r="AN3090" s="181">
        <f t="shared" si="1978"/>
        <v>0</v>
      </c>
      <c r="AO3090" s="180">
        <v>0</v>
      </c>
      <c r="AP3090" s="180">
        <v>91980.531999999992</v>
      </c>
      <c r="AQ3090" s="181">
        <f t="shared" si="1979"/>
        <v>91980.531999999992</v>
      </c>
      <c r="AR3090" s="180">
        <v>0</v>
      </c>
      <c r="AS3090" s="180">
        <v>0</v>
      </c>
      <c r="AT3090" s="181">
        <f t="shared" si="1980"/>
        <v>0</v>
      </c>
      <c r="AU3090" s="180">
        <f t="shared" si="1972"/>
        <v>0</v>
      </c>
      <c r="AV3090" s="180">
        <f t="shared" si="1972"/>
        <v>0</v>
      </c>
      <c r="AW3090" s="181">
        <f t="shared" si="1981"/>
        <v>0</v>
      </c>
      <c r="AX3090" s="183">
        <f t="shared" si="1973"/>
        <v>3</v>
      </c>
      <c r="AY3090" s="183">
        <f t="shared" si="1973"/>
        <v>0</v>
      </c>
      <c r="AZ3090" s="183">
        <v>3</v>
      </c>
      <c r="BA3090" s="183">
        <v>0</v>
      </c>
      <c r="BB3090" s="183"/>
      <c r="BC3090" s="183"/>
      <c r="BD3090" s="183">
        <f t="shared" si="1974"/>
        <v>0</v>
      </c>
      <c r="BE3090" s="183">
        <f t="shared" si="1974"/>
        <v>0</v>
      </c>
    </row>
    <row r="3091" spans="2:57" ht="31.5">
      <c r="B3091" s="174">
        <v>2025</v>
      </c>
      <c r="C3091" s="174">
        <v>20</v>
      </c>
      <c r="D3091" s="175" t="s">
        <v>1863</v>
      </c>
      <c r="E3091" s="176">
        <v>20036</v>
      </c>
      <c r="F3091" s="174">
        <v>4</v>
      </c>
      <c r="G3091" s="174">
        <v>12</v>
      </c>
      <c r="H3091" s="174">
        <v>29</v>
      </c>
      <c r="I3091" s="174">
        <v>5000</v>
      </c>
      <c r="J3091" s="174">
        <v>5600</v>
      </c>
      <c r="K3091" s="174">
        <v>565</v>
      </c>
      <c r="L3091" s="177">
        <v>1194</v>
      </c>
      <c r="M3091" s="178" t="s">
        <v>1846</v>
      </c>
      <c r="N3091" s="179" t="s">
        <v>1667</v>
      </c>
      <c r="O3091" s="180">
        <v>0</v>
      </c>
      <c r="P3091" s="180">
        <v>150000</v>
      </c>
      <c r="Q3091" s="181">
        <v>150000</v>
      </c>
      <c r="R3091" s="182" t="s">
        <v>98</v>
      </c>
      <c r="S3091" s="183">
        <v>3</v>
      </c>
      <c r="T3091" s="183">
        <v>0</v>
      </c>
      <c r="U3091" s="180">
        <v>0</v>
      </c>
      <c r="V3091" s="180">
        <v>0</v>
      </c>
      <c r="W3091" s="183">
        <v>0</v>
      </c>
      <c r="X3091" s="183">
        <v>0</v>
      </c>
      <c r="Y3091" s="180">
        <v>0</v>
      </c>
      <c r="Z3091" s="180">
        <v>0</v>
      </c>
      <c r="AA3091" s="183">
        <v>0</v>
      </c>
      <c r="AB3091" s="183">
        <v>0</v>
      </c>
      <c r="AC3091" s="180">
        <f t="shared" si="1971"/>
        <v>0</v>
      </c>
      <c r="AD3091" s="180">
        <f t="shared" si="1971"/>
        <v>150000</v>
      </c>
      <c r="AE3091" s="181">
        <f t="shared" si="1975"/>
        <v>150000</v>
      </c>
      <c r="AF3091" s="180">
        <v>0</v>
      </c>
      <c r="AG3091" s="180">
        <v>58019.468000000008</v>
      </c>
      <c r="AH3091" s="181">
        <f t="shared" si="1976"/>
        <v>58019.468000000008</v>
      </c>
      <c r="AI3091" s="180">
        <v>0</v>
      </c>
      <c r="AJ3091" s="180">
        <v>0</v>
      </c>
      <c r="AK3091" s="181">
        <f t="shared" si="1977"/>
        <v>0</v>
      </c>
      <c r="AL3091" s="180">
        <v>0</v>
      </c>
      <c r="AM3091" s="180">
        <v>0</v>
      </c>
      <c r="AN3091" s="181">
        <f t="shared" si="1978"/>
        <v>0</v>
      </c>
      <c r="AO3091" s="180">
        <v>0</v>
      </c>
      <c r="AP3091" s="180">
        <v>91980.531999999992</v>
      </c>
      <c r="AQ3091" s="181">
        <f t="shared" si="1979"/>
        <v>91980.531999999992</v>
      </c>
      <c r="AR3091" s="180">
        <v>0</v>
      </c>
      <c r="AS3091" s="180">
        <v>0</v>
      </c>
      <c r="AT3091" s="181">
        <f t="shared" si="1980"/>
        <v>0</v>
      </c>
      <c r="AU3091" s="180">
        <f t="shared" si="1972"/>
        <v>0</v>
      </c>
      <c r="AV3091" s="180">
        <f t="shared" si="1972"/>
        <v>0</v>
      </c>
      <c r="AW3091" s="181">
        <f t="shared" si="1981"/>
        <v>0</v>
      </c>
      <c r="AX3091" s="183">
        <f t="shared" si="1973"/>
        <v>3</v>
      </c>
      <c r="AY3091" s="183">
        <f t="shared" si="1973"/>
        <v>0</v>
      </c>
      <c r="AZ3091" s="183">
        <v>3</v>
      </c>
      <c r="BA3091" s="183">
        <v>0</v>
      </c>
      <c r="BB3091" s="183"/>
      <c r="BC3091" s="183"/>
      <c r="BD3091" s="183">
        <f t="shared" si="1974"/>
        <v>0</v>
      </c>
      <c r="BE3091" s="183">
        <f t="shared" si="1974"/>
        <v>0</v>
      </c>
    </row>
    <row r="3092" spans="2:57" ht="15.75">
      <c r="B3092" s="174">
        <v>2025</v>
      </c>
      <c r="C3092" s="174">
        <v>20</v>
      </c>
      <c r="D3092" s="175" t="s">
        <v>1866</v>
      </c>
      <c r="E3092" s="176">
        <v>20083</v>
      </c>
      <c r="F3092" s="174">
        <v>4</v>
      </c>
      <c r="G3092" s="174">
        <v>12</v>
      </c>
      <c r="H3092" s="174">
        <v>29</v>
      </c>
      <c r="I3092" s="174">
        <v>5000</v>
      </c>
      <c r="J3092" s="174">
        <v>5600</v>
      </c>
      <c r="K3092" s="174">
        <v>565</v>
      </c>
      <c r="L3092" s="177">
        <v>1194</v>
      </c>
      <c r="M3092" s="178" t="s">
        <v>1879</v>
      </c>
      <c r="N3092" s="179" t="s">
        <v>1667</v>
      </c>
      <c r="O3092" s="180">
        <v>0</v>
      </c>
      <c r="P3092" s="180">
        <v>150000</v>
      </c>
      <c r="Q3092" s="181">
        <v>150000</v>
      </c>
      <c r="R3092" s="182" t="s">
        <v>98</v>
      </c>
      <c r="S3092" s="183">
        <v>3</v>
      </c>
      <c r="T3092" s="183">
        <v>0</v>
      </c>
      <c r="U3092" s="180">
        <v>0</v>
      </c>
      <c r="V3092" s="180">
        <v>0</v>
      </c>
      <c r="W3092" s="183">
        <v>0</v>
      </c>
      <c r="X3092" s="183">
        <v>0</v>
      </c>
      <c r="Y3092" s="180">
        <v>0</v>
      </c>
      <c r="Z3092" s="180">
        <v>0</v>
      </c>
      <c r="AA3092" s="183">
        <v>0</v>
      </c>
      <c r="AB3092" s="183">
        <v>0</v>
      </c>
      <c r="AC3092" s="180">
        <f t="shared" si="1971"/>
        <v>0</v>
      </c>
      <c r="AD3092" s="180">
        <f t="shared" si="1971"/>
        <v>150000</v>
      </c>
      <c r="AE3092" s="181">
        <f t="shared" si="1975"/>
        <v>150000</v>
      </c>
      <c r="AF3092" s="180">
        <v>0</v>
      </c>
      <c r="AG3092" s="180">
        <v>58019.468000000008</v>
      </c>
      <c r="AH3092" s="181">
        <f t="shared" si="1976"/>
        <v>58019.468000000008</v>
      </c>
      <c r="AI3092" s="180">
        <v>0</v>
      </c>
      <c r="AJ3092" s="180">
        <v>0</v>
      </c>
      <c r="AK3092" s="181">
        <f t="shared" si="1977"/>
        <v>0</v>
      </c>
      <c r="AL3092" s="180">
        <v>0</v>
      </c>
      <c r="AM3092" s="180">
        <v>0</v>
      </c>
      <c r="AN3092" s="181">
        <f t="shared" si="1978"/>
        <v>0</v>
      </c>
      <c r="AO3092" s="180">
        <v>0</v>
      </c>
      <c r="AP3092" s="180">
        <v>91980.531999999992</v>
      </c>
      <c r="AQ3092" s="181">
        <f t="shared" si="1979"/>
        <v>91980.531999999992</v>
      </c>
      <c r="AR3092" s="180">
        <v>0</v>
      </c>
      <c r="AS3092" s="180">
        <v>0</v>
      </c>
      <c r="AT3092" s="181">
        <f t="shared" si="1980"/>
        <v>0</v>
      </c>
      <c r="AU3092" s="180">
        <f t="shared" si="1972"/>
        <v>0</v>
      </c>
      <c r="AV3092" s="180">
        <f t="shared" si="1972"/>
        <v>0</v>
      </c>
      <c r="AW3092" s="181">
        <f t="shared" si="1981"/>
        <v>0</v>
      </c>
      <c r="AX3092" s="183">
        <f t="shared" si="1973"/>
        <v>3</v>
      </c>
      <c r="AY3092" s="183">
        <f t="shared" si="1973"/>
        <v>0</v>
      </c>
      <c r="AZ3092" s="183">
        <v>3</v>
      </c>
      <c r="BA3092" s="183">
        <v>0</v>
      </c>
      <c r="BB3092" s="183"/>
      <c r="BC3092" s="183"/>
      <c r="BD3092" s="183">
        <f t="shared" si="1974"/>
        <v>0</v>
      </c>
      <c r="BE3092" s="183">
        <f t="shared" si="1974"/>
        <v>0</v>
      </c>
    </row>
    <row r="3093" spans="2:57" ht="15.75">
      <c r="B3093" s="174">
        <v>2025</v>
      </c>
      <c r="C3093" s="174">
        <v>20</v>
      </c>
      <c r="D3093" s="175" t="s">
        <v>1958</v>
      </c>
      <c r="E3093" s="176">
        <v>20089</v>
      </c>
      <c r="F3093" s="174">
        <v>4</v>
      </c>
      <c r="G3093" s="174">
        <v>12</v>
      </c>
      <c r="H3093" s="174">
        <v>29</v>
      </c>
      <c r="I3093" s="174">
        <v>5000</v>
      </c>
      <c r="J3093" s="174">
        <v>5600</v>
      </c>
      <c r="K3093" s="174">
        <v>565</v>
      </c>
      <c r="L3093" s="177">
        <v>1194</v>
      </c>
      <c r="M3093" s="178" t="s">
        <v>1850</v>
      </c>
      <c r="N3093" s="179" t="s">
        <v>1667</v>
      </c>
      <c r="O3093" s="180">
        <v>0</v>
      </c>
      <c r="P3093" s="180">
        <v>150000</v>
      </c>
      <c r="Q3093" s="181">
        <v>150000</v>
      </c>
      <c r="R3093" s="182" t="s">
        <v>98</v>
      </c>
      <c r="S3093" s="183">
        <v>3</v>
      </c>
      <c r="T3093" s="183">
        <v>0</v>
      </c>
      <c r="U3093" s="180">
        <v>0</v>
      </c>
      <c r="V3093" s="180">
        <v>0</v>
      </c>
      <c r="W3093" s="183">
        <v>0</v>
      </c>
      <c r="X3093" s="183">
        <v>0</v>
      </c>
      <c r="Y3093" s="180">
        <v>0</v>
      </c>
      <c r="Z3093" s="180">
        <v>0</v>
      </c>
      <c r="AA3093" s="183">
        <v>0</v>
      </c>
      <c r="AB3093" s="183">
        <v>0</v>
      </c>
      <c r="AC3093" s="180">
        <f t="shared" si="1971"/>
        <v>0</v>
      </c>
      <c r="AD3093" s="180">
        <f t="shared" si="1971"/>
        <v>150000</v>
      </c>
      <c r="AE3093" s="181">
        <f t="shared" si="1975"/>
        <v>150000</v>
      </c>
      <c r="AF3093" s="180">
        <v>0</v>
      </c>
      <c r="AG3093" s="180">
        <v>58019.468000000008</v>
      </c>
      <c r="AH3093" s="181">
        <f t="shared" si="1976"/>
        <v>58019.468000000008</v>
      </c>
      <c r="AI3093" s="180">
        <v>0</v>
      </c>
      <c r="AJ3093" s="180">
        <v>0</v>
      </c>
      <c r="AK3093" s="181">
        <f t="shared" si="1977"/>
        <v>0</v>
      </c>
      <c r="AL3093" s="180">
        <v>0</v>
      </c>
      <c r="AM3093" s="180">
        <v>0</v>
      </c>
      <c r="AN3093" s="181">
        <f t="shared" si="1978"/>
        <v>0</v>
      </c>
      <c r="AO3093" s="180">
        <v>0</v>
      </c>
      <c r="AP3093" s="180">
        <v>91980.531999999992</v>
      </c>
      <c r="AQ3093" s="181">
        <f t="shared" si="1979"/>
        <v>91980.531999999992</v>
      </c>
      <c r="AR3093" s="180">
        <v>0</v>
      </c>
      <c r="AS3093" s="180">
        <v>0</v>
      </c>
      <c r="AT3093" s="181">
        <f t="shared" si="1980"/>
        <v>0</v>
      </c>
      <c r="AU3093" s="180">
        <f t="shared" si="1972"/>
        <v>0</v>
      </c>
      <c r="AV3093" s="180">
        <f t="shared" si="1972"/>
        <v>0</v>
      </c>
      <c r="AW3093" s="181">
        <f t="shared" si="1981"/>
        <v>0</v>
      </c>
      <c r="AX3093" s="183">
        <f t="shared" si="1973"/>
        <v>3</v>
      </c>
      <c r="AY3093" s="183">
        <f t="shared" si="1973"/>
        <v>0</v>
      </c>
      <c r="AZ3093" s="183">
        <v>3</v>
      </c>
      <c r="BA3093" s="183">
        <v>0</v>
      </c>
      <c r="BB3093" s="183"/>
      <c r="BC3093" s="183"/>
      <c r="BD3093" s="183">
        <f t="shared" si="1974"/>
        <v>0</v>
      </c>
      <c r="BE3093" s="183">
        <f t="shared" si="1974"/>
        <v>0</v>
      </c>
    </row>
    <row r="3094" spans="2:57" ht="31.5">
      <c r="B3094" s="174">
        <v>2025</v>
      </c>
      <c r="C3094" s="174">
        <v>20</v>
      </c>
      <c r="D3094" s="175" t="s">
        <v>1959</v>
      </c>
      <c r="E3094" s="176">
        <v>20034</v>
      </c>
      <c r="F3094" s="174">
        <v>4</v>
      </c>
      <c r="G3094" s="174">
        <v>12</v>
      </c>
      <c r="H3094" s="174">
        <v>29</v>
      </c>
      <c r="I3094" s="174">
        <v>5000</v>
      </c>
      <c r="J3094" s="174">
        <v>5600</v>
      </c>
      <c r="K3094" s="174">
        <v>565</v>
      </c>
      <c r="L3094" s="177">
        <v>1194</v>
      </c>
      <c r="M3094" s="178" t="s">
        <v>1963</v>
      </c>
      <c r="N3094" s="179" t="s">
        <v>1667</v>
      </c>
      <c r="O3094" s="180">
        <v>0</v>
      </c>
      <c r="P3094" s="180">
        <v>150000</v>
      </c>
      <c r="Q3094" s="181">
        <v>150000</v>
      </c>
      <c r="R3094" s="182" t="s">
        <v>98</v>
      </c>
      <c r="S3094" s="183">
        <v>3</v>
      </c>
      <c r="T3094" s="183">
        <v>0</v>
      </c>
      <c r="U3094" s="180">
        <v>0</v>
      </c>
      <c r="V3094" s="180">
        <v>0</v>
      </c>
      <c r="W3094" s="183">
        <v>0</v>
      </c>
      <c r="X3094" s="183">
        <v>0</v>
      </c>
      <c r="Y3094" s="180">
        <v>0</v>
      </c>
      <c r="Z3094" s="180">
        <v>0</v>
      </c>
      <c r="AA3094" s="183">
        <v>0</v>
      </c>
      <c r="AB3094" s="183">
        <v>0</v>
      </c>
      <c r="AC3094" s="180">
        <f t="shared" si="1971"/>
        <v>0</v>
      </c>
      <c r="AD3094" s="180">
        <f t="shared" si="1971"/>
        <v>150000</v>
      </c>
      <c r="AE3094" s="181">
        <f t="shared" si="1975"/>
        <v>150000</v>
      </c>
      <c r="AF3094" s="180">
        <v>0</v>
      </c>
      <c r="AG3094" s="180">
        <v>58019.468000000008</v>
      </c>
      <c r="AH3094" s="181">
        <f t="shared" si="1976"/>
        <v>58019.468000000008</v>
      </c>
      <c r="AI3094" s="180">
        <v>0</v>
      </c>
      <c r="AJ3094" s="180">
        <v>0</v>
      </c>
      <c r="AK3094" s="181">
        <f t="shared" si="1977"/>
        <v>0</v>
      </c>
      <c r="AL3094" s="180">
        <v>0</v>
      </c>
      <c r="AM3094" s="180">
        <v>0</v>
      </c>
      <c r="AN3094" s="181">
        <f t="shared" si="1978"/>
        <v>0</v>
      </c>
      <c r="AO3094" s="180">
        <v>0</v>
      </c>
      <c r="AP3094" s="180">
        <v>91980.531999999992</v>
      </c>
      <c r="AQ3094" s="181">
        <f t="shared" si="1979"/>
        <v>91980.531999999992</v>
      </c>
      <c r="AR3094" s="180">
        <v>0</v>
      </c>
      <c r="AS3094" s="180">
        <v>0</v>
      </c>
      <c r="AT3094" s="181">
        <f t="shared" si="1980"/>
        <v>0</v>
      </c>
      <c r="AU3094" s="180">
        <f t="shared" si="1972"/>
        <v>0</v>
      </c>
      <c r="AV3094" s="180">
        <f t="shared" si="1972"/>
        <v>0</v>
      </c>
      <c r="AW3094" s="181">
        <f t="shared" si="1981"/>
        <v>0</v>
      </c>
      <c r="AX3094" s="183">
        <f t="shared" si="1973"/>
        <v>3</v>
      </c>
      <c r="AY3094" s="183">
        <f t="shared" si="1973"/>
        <v>0</v>
      </c>
      <c r="AZ3094" s="183">
        <v>3</v>
      </c>
      <c r="BA3094" s="183">
        <v>0</v>
      </c>
      <c r="BB3094" s="183"/>
      <c r="BC3094" s="183"/>
      <c r="BD3094" s="183">
        <f t="shared" si="1974"/>
        <v>0</v>
      </c>
      <c r="BE3094" s="183">
        <f t="shared" si="1974"/>
        <v>0</v>
      </c>
    </row>
    <row r="3095" spans="2:57" ht="15.75">
      <c r="B3095" s="174">
        <v>2025</v>
      </c>
      <c r="C3095" s="174">
        <v>20</v>
      </c>
      <c r="D3095" s="175" t="s">
        <v>1960</v>
      </c>
      <c r="E3095" s="176">
        <v>20090</v>
      </c>
      <c r="F3095" s="174">
        <v>4</v>
      </c>
      <c r="G3095" s="174">
        <v>12</v>
      </c>
      <c r="H3095" s="174">
        <v>29</v>
      </c>
      <c r="I3095" s="174">
        <v>5000</v>
      </c>
      <c r="J3095" s="174">
        <v>5600</v>
      </c>
      <c r="K3095" s="174">
        <v>565</v>
      </c>
      <c r="L3095" s="177">
        <v>1194</v>
      </c>
      <c r="M3095" s="178" t="s">
        <v>1850</v>
      </c>
      <c r="N3095" s="179" t="s">
        <v>1667</v>
      </c>
      <c r="O3095" s="180">
        <v>0</v>
      </c>
      <c r="P3095" s="180">
        <v>150000</v>
      </c>
      <c r="Q3095" s="181">
        <v>150000</v>
      </c>
      <c r="R3095" s="182" t="s">
        <v>98</v>
      </c>
      <c r="S3095" s="183">
        <v>3</v>
      </c>
      <c r="T3095" s="183">
        <v>0</v>
      </c>
      <c r="U3095" s="180">
        <v>0</v>
      </c>
      <c r="V3095" s="180">
        <v>0</v>
      </c>
      <c r="W3095" s="183">
        <v>0</v>
      </c>
      <c r="X3095" s="183">
        <v>0</v>
      </c>
      <c r="Y3095" s="180">
        <v>0</v>
      </c>
      <c r="Z3095" s="180">
        <v>0</v>
      </c>
      <c r="AA3095" s="183">
        <v>0</v>
      </c>
      <c r="AB3095" s="183">
        <v>0</v>
      </c>
      <c r="AC3095" s="180">
        <f t="shared" si="1971"/>
        <v>0</v>
      </c>
      <c r="AD3095" s="180">
        <f t="shared" si="1971"/>
        <v>150000</v>
      </c>
      <c r="AE3095" s="181">
        <f t="shared" si="1975"/>
        <v>150000</v>
      </c>
      <c r="AF3095" s="180">
        <v>0</v>
      </c>
      <c r="AG3095" s="180">
        <v>58019.468000000008</v>
      </c>
      <c r="AH3095" s="181">
        <f t="shared" si="1976"/>
        <v>58019.468000000008</v>
      </c>
      <c r="AI3095" s="180">
        <v>0</v>
      </c>
      <c r="AJ3095" s="180">
        <v>0</v>
      </c>
      <c r="AK3095" s="181">
        <f t="shared" si="1977"/>
        <v>0</v>
      </c>
      <c r="AL3095" s="180">
        <v>0</v>
      </c>
      <c r="AM3095" s="180">
        <v>0</v>
      </c>
      <c r="AN3095" s="181">
        <f t="shared" si="1978"/>
        <v>0</v>
      </c>
      <c r="AO3095" s="180">
        <v>0</v>
      </c>
      <c r="AP3095" s="180">
        <v>91980.531999999992</v>
      </c>
      <c r="AQ3095" s="181">
        <f t="shared" si="1979"/>
        <v>91980.531999999992</v>
      </c>
      <c r="AR3095" s="180">
        <v>0</v>
      </c>
      <c r="AS3095" s="180">
        <v>0</v>
      </c>
      <c r="AT3095" s="181">
        <f t="shared" si="1980"/>
        <v>0</v>
      </c>
      <c r="AU3095" s="180">
        <f t="shared" si="1972"/>
        <v>0</v>
      </c>
      <c r="AV3095" s="180">
        <f t="shared" si="1972"/>
        <v>0</v>
      </c>
      <c r="AW3095" s="181">
        <f t="shared" si="1981"/>
        <v>0</v>
      </c>
      <c r="AX3095" s="183">
        <f t="shared" si="1973"/>
        <v>3</v>
      </c>
      <c r="AY3095" s="183">
        <f t="shared" si="1973"/>
        <v>0</v>
      </c>
      <c r="AZ3095" s="183">
        <v>3</v>
      </c>
      <c r="BA3095" s="183">
        <v>0</v>
      </c>
      <c r="BB3095" s="183"/>
      <c r="BC3095" s="183"/>
      <c r="BD3095" s="183">
        <f t="shared" si="1974"/>
        <v>0</v>
      </c>
      <c r="BE3095" s="183">
        <f t="shared" si="1974"/>
        <v>0</v>
      </c>
    </row>
    <row r="3096" spans="2:57" ht="31.5">
      <c r="B3096" s="174">
        <v>2025</v>
      </c>
      <c r="C3096" s="174">
        <v>20</v>
      </c>
      <c r="D3096" s="175" t="s">
        <v>1961</v>
      </c>
      <c r="E3096" s="176">
        <v>20082</v>
      </c>
      <c r="F3096" s="174">
        <v>4</v>
      </c>
      <c r="G3096" s="174">
        <v>12</v>
      </c>
      <c r="H3096" s="174">
        <v>29</v>
      </c>
      <c r="I3096" s="174">
        <v>5000</v>
      </c>
      <c r="J3096" s="174">
        <v>5600</v>
      </c>
      <c r="K3096" s="174">
        <v>565</v>
      </c>
      <c r="L3096" s="177">
        <v>1194</v>
      </c>
      <c r="M3096" s="178" t="s">
        <v>1879</v>
      </c>
      <c r="N3096" s="179" t="s">
        <v>1667</v>
      </c>
      <c r="O3096" s="180">
        <v>0</v>
      </c>
      <c r="P3096" s="180">
        <v>150000</v>
      </c>
      <c r="Q3096" s="181">
        <v>150000</v>
      </c>
      <c r="R3096" s="182" t="s">
        <v>98</v>
      </c>
      <c r="S3096" s="183">
        <v>3</v>
      </c>
      <c r="T3096" s="183">
        <v>0</v>
      </c>
      <c r="U3096" s="180">
        <v>0</v>
      </c>
      <c r="V3096" s="180">
        <v>0</v>
      </c>
      <c r="W3096" s="183">
        <v>0</v>
      </c>
      <c r="X3096" s="183">
        <v>0</v>
      </c>
      <c r="Y3096" s="180">
        <v>0</v>
      </c>
      <c r="Z3096" s="180">
        <v>0</v>
      </c>
      <c r="AA3096" s="183">
        <v>0</v>
      </c>
      <c r="AB3096" s="183">
        <v>0</v>
      </c>
      <c r="AC3096" s="180">
        <f t="shared" si="1971"/>
        <v>0</v>
      </c>
      <c r="AD3096" s="180">
        <f t="shared" si="1971"/>
        <v>150000</v>
      </c>
      <c r="AE3096" s="181">
        <f t="shared" si="1975"/>
        <v>150000</v>
      </c>
      <c r="AF3096" s="180">
        <v>0</v>
      </c>
      <c r="AG3096" s="180">
        <v>58019.468000000008</v>
      </c>
      <c r="AH3096" s="181">
        <f t="shared" si="1976"/>
        <v>58019.468000000008</v>
      </c>
      <c r="AI3096" s="180">
        <v>0</v>
      </c>
      <c r="AJ3096" s="180">
        <v>0</v>
      </c>
      <c r="AK3096" s="181">
        <f t="shared" si="1977"/>
        <v>0</v>
      </c>
      <c r="AL3096" s="180">
        <v>0</v>
      </c>
      <c r="AM3096" s="180">
        <v>0</v>
      </c>
      <c r="AN3096" s="181">
        <f t="shared" si="1978"/>
        <v>0</v>
      </c>
      <c r="AO3096" s="180">
        <v>0</v>
      </c>
      <c r="AP3096" s="180">
        <v>91980.531999999992</v>
      </c>
      <c r="AQ3096" s="181">
        <f t="shared" si="1979"/>
        <v>91980.531999999992</v>
      </c>
      <c r="AR3096" s="180">
        <v>0</v>
      </c>
      <c r="AS3096" s="180">
        <v>0</v>
      </c>
      <c r="AT3096" s="181">
        <f t="shared" si="1980"/>
        <v>0</v>
      </c>
      <c r="AU3096" s="180">
        <f t="shared" si="1972"/>
        <v>0</v>
      </c>
      <c r="AV3096" s="180">
        <f t="shared" si="1972"/>
        <v>0</v>
      </c>
      <c r="AW3096" s="181">
        <f t="shared" si="1981"/>
        <v>0</v>
      </c>
      <c r="AX3096" s="183">
        <f t="shared" si="1973"/>
        <v>3</v>
      </c>
      <c r="AY3096" s="183">
        <f t="shared" si="1973"/>
        <v>0</v>
      </c>
      <c r="AZ3096" s="183">
        <v>3</v>
      </c>
      <c r="BA3096" s="183">
        <v>0</v>
      </c>
      <c r="BB3096" s="183"/>
      <c r="BC3096" s="183"/>
      <c r="BD3096" s="183">
        <f t="shared" si="1974"/>
        <v>0</v>
      </c>
      <c r="BE3096" s="183">
        <f t="shared" si="1974"/>
        <v>0</v>
      </c>
    </row>
    <row r="3097" spans="2:57" ht="15.75">
      <c r="B3097" s="174">
        <v>2025</v>
      </c>
      <c r="C3097" s="174">
        <v>20</v>
      </c>
      <c r="D3097" s="175" t="s">
        <v>1962</v>
      </c>
      <c r="E3097" s="176">
        <v>20021</v>
      </c>
      <c r="F3097" s="174">
        <v>4</v>
      </c>
      <c r="G3097" s="174">
        <v>12</v>
      </c>
      <c r="H3097" s="174">
        <v>29</v>
      </c>
      <c r="I3097" s="174">
        <v>5000</v>
      </c>
      <c r="J3097" s="174">
        <v>5600</v>
      </c>
      <c r="K3097" s="174">
        <v>565</v>
      </c>
      <c r="L3097" s="177">
        <v>1194</v>
      </c>
      <c r="M3097" s="178" t="s">
        <v>1846</v>
      </c>
      <c r="N3097" s="179" t="s">
        <v>1667</v>
      </c>
      <c r="O3097" s="180">
        <v>0</v>
      </c>
      <c r="P3097" s="180">
        <v>150000</v>
      </c>
      <c r="Q3097" s="181">
        <v>150000</v>
      </c>
      <c r="R3097" s="182" t="s">
        <v>98</v>
      </c>
      <c r="S3097" s="183">
        <v>3</v>
      </c>
      <c r="T3097" s="183">
        <v>0</v>
      </c>
      <c r="U3097" s="180">
        <v>0</v>
      </c>
      <c r="V3097" s="180">
        <v>0</v>
      </c>
      <c r="W3097" s="183">
        <v>0</v>
      </c>
      <c r="X3097" s="183">
        <v>0</v>
      </c>
      <c r="Y3097" s="180">
        <v>0</v>
      </c>
      <c r="Z3097" s="180">
        <v>0</v>
      </c>
      <c r="AA3097" s="183">
        <v>0</v>
      </c>
      <c r="AB3097" s="183">
        <v>0</v>
      </c>
      <c r="AC3097" s="180">
        <f t="shared" si="1971"/>
        <v>0</v>
      </c>
      <c r="AD3097" s="180">
        <f t="shared" si="1971"/>
        <v>150000</v>
      </c>
      <c r="AE3097" s="181">
        <f t="shared" si="1975"/>
        <v>150000</v>
      </c>
      <c r="AF3097" s="180">
        <v>0</v>
      </c>
      <c r="AG3097" s="180">
        <v>58019.468000000008</v>
      </c>
      <c r="AH3097" s="181">
        <f t="shared" si="1976"/>
        <v>58019.468000000008</v>
      </c>
      <c r="AI3097" s="180">
        <v>0</v>
      </c>
      <c r="AJ3097" s="180">
        <v>0</v>
      </c>
      <c r="AK3097" s="181">
        <f t="shared" si="1977"/>
        <v>0</v>
      </c>
      <c r="AL3097" s="180">
        <v>0</v>
      </c>
      <c r="AM3097" s="180">
        <v>0</v>
      </c>
      <c r="AN3097" s="181">
        <f t="shared" si="1978"/>
        <v>0</v>
      </c>
      <c r="AO3097" s="180">
        <v>0</v>
      </c>
      <c r="AP3097" s="180">
        <v>91980.531999999992</v>
      </c>
      <c r="AQ3097" s="181">
        <f t="shared" si="1979"/>
        <v>91980.531999999992</v>
      </c>
      <c r="AR3097" s="180">
        <v>0</v>
      </c>
      <c r="AS3097" s="180">
        <v>0</v>
      </c>
      <c r="AT3097" s="181">
        <f t="shared" si="1980"/>
        <v>0</v>
      </c>
      <c r="AU3097" s="180">
        <f t="shared" si="1972"/>
        <v>0</v>
      </c>
      <c r="AV3097" s="180">
        <f t="shared" si="1972"/>
        <v>0</v>
      </c>
      <c r="AW3097" s="181">
        <f t="shared" si="1981"/>
        <v>0</v>
      </c>
      <c r="AX3097" s="183">
        <f t="shared" si="1973"/>
        <v>3</v>
      </c>
      <c r="AY3097" s="183">
        <f t="shared" si="1973"/>
        <v>0</v>
      </c>
      <c r="AZ3097" s="183">
        <v>3</v>
      </c>
      <c r="BA3097" s="183">
        <v>0</v>
      </c>
      <c r="BB3097" s="183"/>
      <c r="BC3097" s="183"/>
      <c r="BD3097" s="183">
        <f t="shared" si="1974"/>
        <v>0</v>
      </c>
      <c r="BE3097" s="183">
        <f t="shared" si="1974"/>
        <v>0</v>
      </c>
    </row>
    <row r="3098" spans="2:57" ht="15.75" hidden="1">
      <c r="B3098" s="174">
        <v>2025</v>
      </c>
      <c r="C3098" s="174">
        <v>20</v>
      </c>
      <c r="D3098" s="175">
        <v>0</v>
      </c>
      <c r="E3098" s="176"/>
      <c r="F3098" s="174">
        <v>4</v>
      </c>
      <c r="G3098" s="174">
        <v>12</v>
      </c>
      <c r="H3098" s="174">
        <v>29</v>
      </c>
      <c r="I3098" s="174">
        <v>5000</v>
      </c>
      <c r="J3098" s="174">
        <v>5600</v>
      </c>
      <c r="K3098" s="174">
        <v>565</v>
      </c>
      <c r="L3098" s="177">
        <v>1255</v>
      </c>
      <c r="M3098" s="178">
        <v>0</v>
      </c>
      <c r="N3098" s="179" t="s">
        <v>1668</v>
      </c>
      <c r="O3098" s="180">
        <v>0</v>
      </c>
      <c r="P3098" s="180">
        <v>0</v>
      </c>
      <c r="Q3098" s="181">
        <v>0</v>
      </c>
      <c r="R3098" s="182" t="s">
        <v>98</v>
      </c>
      <c r="S3098" s="183">
        <v>0</v>
      </c>
      <c r="T3098" s="183">
        <v>0</v>
      </c>
      <c r="U3098" s="180">
        <v>0</v>
      </c>
      <c r="V3098" s="180">
        <v>0</v>
      </c>
      <c r="W3098" s="183">
        <v>0</v>
      </c>
      <c r="X3098" s="183">
        <v>0</v>
      </c>
      <c r="Y3098" s="180">
        <v>0</v>
      </c>
      <c r="Z3098" s="180">
        <v>0</v>
      </c>
      <c r="AA3098" s="183">
        <v>0</v>
      </c>
      <c r="AB3098" s="183">
        <v>0</v>
      </c>
      <c r="AC3098" s="180">
        <f t="shared" si="1971"/>
        <v>0</v>
      </c>
      <c r="AD3098" s="180">
        <f t="shared" si="1971"/>
        <v>0</v>
      </c>
      <c r="AE3098" s="181">
        <f t="shared" si="1975"/>
        <v>0</v>
      </c>
      <c r="AF3098" s="180">
        <v>0</v>
      </c>
      <c r="AG3098" s="180">
        <v>0</v>
      </c>
      <c r="AH3098" s="181">
        <f t="shared" si="1976"/>
        <v>0</v>
      </c>
      <c r="AI3098" s="180">
        <v>0</v>
      </c>
      <c r="AJ3098" s="180">
        <v>0</v>
      </c>
      <c r="AK3098" s="181">
        <f t="shared" si="1977"/>
        <v>0</v>
      </c>
      <c r="AL3098" s="180">
        <v>0</v>
      </c>
      <c r="AM3098" s="180">
        <v>0</v>
      </c>
      <c r="AN3098" s="181">
        <f t="shared" si="1978"/>
        <v>0</v>
      </c>
      <c r="AO3098" s="180">
        <v>0</v>
      </c>
      <c r="AP3098" s="180">
        <v>0</v>
      </c>
      <c r="AQ3098" s="181">
        <f t="shared" si="1979"/>
        <v>0</v>
      </c>
      <c r="AR3098" s="180">
        <v>0</v>
      </c>
      <c r="AS3098" s="180">
        <v>0</v>
      </c>
      <c r="AT3098" s="181">
        <f t="shared" si="1980"/>
        <v>0</v>
      </c>
      <c r="AU3098" s="180">
        <f t="shared" si="1972"/>
        <v>0</v>
      </c>
      <c r="AV3098" s="180">
        <f t="shared" si="1972"/>
        <v>0</v>
      </c>
      <c r="AW3098" s="181">
        <f t="shared" si="1981"/>
        <v>0</v>
      </c>
      <c r="AX3098" s="183">
        <f t="shared" si="1973"/>
        <v>0</v>
      </c>
      <c r="AY3098" s="183">
        <f t="shared" si="1973"/>
        <v>0</v>
      </c>
      <c r="AZ3098" s="183">
        <v>3</v>
      </c>
      <c r="BA3098" s="183"/>
      <c r="BB3098" s="183"/>
      <c r="BC3098" s="183"/>
      <c r="BD3098" s="183">
        <f t="shared" si="1974"/>
        <v>-3</v>
      </c>
      <c r="BE3098" s="183">
        <f t="shared" si="1974"/>
        <v>0</v>
      </c>
    </row>
    <row r="3099" spans="2:57" ht="15.75" hidden="1">
      <c r="B3099" s="174">
        <v>2025</v>
      </c>
      <c r="C3099" s="174">
        <v>20</v>
      </c>
      <c r="D3099" s="175">
        <v>0</v>
      </c>
      <c r="E3099" s="176"/>
      <c r="F3099" s="174">
        <v>4</v>
      </c>
      <c r="G3099" s="174">
        <v>12</v>
      </c>
      <c r="H3099" s="174">
        <v>29</v>
      </c>
      <c r="I3099" s="174">
        <v>5000</v>
      </c>
      <c r="J3099" s="174">
        <v>5600</v>
      </c>
      <c r="K3099" s="174">
        <v>565</v>
      </c>
      <c r="L3099" s="177">
        <v>1465</v>
      </c>
      <c r="M3099" s="178">
        <v>0</v>
      </c>
      <c r="N3099" s="179" t="s">
        <v>1307</v>
      </c>
      <c r="O3099" s="180">
        <v>0</v>
      </c>
      <c r="P3099" s="180">
        <v>0</v>
      </c>
      <c r="Q3099" s="181">
        <v>0</v>
      </c>
      <c r="R3099" s="182" t="s">
        <v>98</v>
      </c>
      <c r="S3099" s="183">
        <v>0</v>
      </c>
      <c r="T3099" s="183">
        <v>0</v>
      </c>
      <c r="U3099" s="180">
        <v>0</v>
      </c>
      <c r="V3099" s="180">
        <v>0</v>
      </c>
      <c r="W3099" s="183">
        <v>0</v>
      </c>
      <c r="X3099" s="183">
        <v>0</v>
      </c>
      <c r="Y3099" s="180">
        <v>0</v>
      </c>
      <c r="Z3099" s="180">
        <v>0</v>
      </c>
      <c r="AA3099" s="183">
        <v>0</v>
      </c>
      <c r="AB3099" s="183">
        <v>0</v>
      </c>
      <c r="AC3099" s="180">
        <f t="shared" si="1971"/>
        <v>0</v>
      </c>
      <c r="AD3099" s="180">
        <f t="shared" si="1971"/>
        <v>0</v>
      </c>
      <c r="AE3099" s="181">
        <f t="shared" si="1975"/>
        <v>0</v>
      </c>
      <c r="AF3099" s="180">
        <v>0</v>
      </c>
      <c r="AG3099" s="180">
        <v>0</v>
      </c>
      <c r="AH3099" s="181">
        <f t="shared" si="1976"/>
        <v>0</v>
      </c>
      <c r="AI3099" s="180">
        <v>0</v>
      </c>
      <c r="AJ3099" s="180">
        <v>0</v>
      </c>
      <c r="AK3099" s="181">
        <f t="shared" si="1977"/>
        <v>0</v>
      </c>
      <c r="AL3099" s="180">
        <v>0</v>
      </c>
      <c r="AM3099" s="180">
        <v>0</v>
      </c>
      <c r="AN3099" s="181">
        <f t="shared" si="1978"/>
        <v>0</v>
      </c>
      <c r="AO3099" s="180">
        <v>0</v>
      </c>
      <c r="AP3099" s="180">
        <v>0</v>
      </c>
      <c r="AQ3099" s="181">
        <f t="shared" si="1979"/>
        <v>0</v>
      </c>
      <c r="AR3099" s="180">
        <v>0</v>
      </c>
      <c r="AS3099" s="180">
        <v>0</v>
      </c>
      <c r="AT3099" s="181">
        <f t="shared" si="1980"/>
        <v>0</v>
      </c>
      <c r="AU3099" s="180">
        <f t="shared" si="1972"/>
        <v>0</v>
      </c>
      <c r="AV3099" s="180">
        <f t="shared" si="1972"/>
        <v>0</v>
      </c>
      <c r="AW3099" s="181">
        <f t="shared" si="1981"/>
        <v>0</v>
      </c>
      <c r="AX3099" s="183">
        <f t="shared" si="1973"/>
        <v>0</v>
      </c>
      <c r="AY3099" s="183">
        <f t="shared" si="1973"/>
        <v>0</v>
      </c>
      <c r="AZ3099" s="183">
        <v>3</v>
      </c>
      <c r="BA3099" s="183"/>
      <c r="BB3099" s="183"/>
      <c r="BC3099" s="183"/>
      <c r="BD3099" s="183">
        <f t="shared" si="1974"/>
        <v>-3</v>
      </c>
      <c r="BE3099" s="183">
        <f t="shared" si="1974"/>
        <v>0</v>
      </c>
    </row>
    <row r="3100" spans="2:57" ht="15.75" hidden="1">
      <c r="B3100" s="174">
        <v>2025</v>
      </c>
      <c r="C3100" s="174">
        <v>20</v>
      </c>
      <c r="D3100" s="175">
        <v>0</v>
      </c>
      <c r="E3100" s="176"/>
      <c r="F3100" s="174">
        <v>4</v>
      </c>
      <c r="G3100" s="174">
        <v>12</v>
      </c>
      <c r="H3100" s="174">
        <v>29</v>
      </c>
      <c r="I3100" s="174">
        <v>5000</v>
      </c>
      <c r="J3100" s="174">
        <v>5600</v>
      </c>
      <c r="K3100" s="174">
        <v>565</v>
      </c>
      <c r="L3100" s="177">
        <v>1491</v>
      </c>
      <c r="M3100" s="178">
        <v>0</v>
      </c>
      <c r="N3100" s="179" t="s">
        <v>1669</v>
      </c>
      <c r="O3100" s="180">
        <v>0</v>
      </c>
      <c r="P3100" s="180">
        <v>0</v>
      </c>
      <c r="Q3100" s="181">
        <v>0</v>
      </c>
      <c r="R3100" s="182" t="s">
        <v>98</v>
      </c>
      <c r="S3100" s="183">
        <v>0</v>
      </c>
      <c r="T3100" s="183">
        <v>0</v>
      </c>
      <c r="U3100" s="180">
        <v>0</v>
      </c>
      <c r="V3100" s="180">
        <v>0</v>
      </c>
      <c r="W3100" s="183">
        <v>0</v>
      </c>
      <c r="X3100" s="183">
        <v>0</v>
      </c>
      <c r="Y3100" s="180">
        <v>0</v>
      </c>
      <c r="Z3100" s="180">
        <v>0</v>
      </c>
      <c r="AA3100" s="183">
        <v>0</v>
      </c>
      <c r="AB3100" s="183">
        <v>0</v>
      </c>
      <c r="AC3100" s="180">
        <f t="shared" si="1971"/>
        <v>0</v>
      </c>
      <c r="AD3100" s="180">
        <f t="shared" si="1971"/>
        <v>0</v>
      </c>
      <c r="AE3100" s="181">
        <f t="shared" si="1975"/>
        <v>0</v>
      </c>
      <c r="AF3100" s="180">
        <v>0</v>
      </c>
      <c r="AG3100" s="180">
        <v>0</v>
      </c>
      <c r="AH3100" s="181">
        <f t="shared" si="1976"/>
        <v>0</v>
      </c>
      <c r="AI3100" s="180">
        <v>0</v>
      </c>
      <c r="AJ3100" s="180">
        <v>0</v>
      </c>
      <c r="AK3100" s="181">
        <f t="shared" si="1977"/>
        <v>0</v>
      </c>
      <c r="AL3100" s="180">
        <v>0</v>
      </c>
      <c r="AM3100" s="180">
        <v>0</v>
      </c>
      <c r="AN3100" s="181">
        <f t="shared" si="1978"/>
        <v>0</v>
      </c>
      <c r="AO3100" s="180">
        <v>0</v>
      </c>
      <c r="AP3100" s="180">
        <v>0</v>
      </c>
      <c r="AQ3100" s="181">
        <f t="shared" si="1979"/>
        <v>0</v>
      </c>
      <c r="AR3100" s="180">
        <v>0</v>
      </c>
      <c r="AS3100" s="180">
        <v>0</v>
      </c>
      <c r="AT3100" s="181">
        <f t="shared" si="1980"/>
        <v>0</v>
      </c>
      <c r="AU3100" s="180">
        <f t="shared" si="1972"/>
        <v>0</v>
      </c>
      <c r="AV3100" s="180">
        <f t="shared" si="1972"/>
        <v>0</v>
      </c>
      <c r="AW3100" s="181">
        <f t="shared" si="1981"/>
        <v>0</v>
      </c>
      <c r="AX3100" s="183">
        <f t="shared" si="1973"/>
        <v>0</v>
      </c>
      <c r="AY3100" s="183">
        <f t="shared" si="1973"/>
        <v>0</v>
      </c>
      <c r="AZ3100" s="183">
        <v>3</v>
      </c>
      <c r="BA3100" s="183"/>
      <c r="BB3100" s="183"/>
      <c r="BC3100" s="183"/>
      <c r="BD3100" s="183">
        <f t="shared" si="1974"/>
        <v>-3</v>
      </c>
      <c r="BE3100" s="183">
        <f t="shared" si="1974"/>
        <v>0</v>
      </c>
    </row>
    <row r="3101" spans="2:57" ht="31.5" hidden="1">
      <c r="B3101" s="163">
        <v>2025</v>
      </c>
      <c r="C3101" s="163">
        <v>20</v>
      </c>
      <c r="D3101" s="164"/>
      <c r="E3101" s="165"/>
      <c r="F3101" s="163">
        <v>4</v>
      </c>
      <c r="G3101" s="163">
        <v>12</v>
      </c>
      <c r="H3101" s="163">
        <v>29</v>
      </c>
      <c r="I3101" s="163">
        <v>5000</v>
      </c>
      <c r="J3101" s="163">
        <v>5600</v>
      </c>
      <c r="K3101" s="163">
        <v>566</v>
      </c>
      <c r="L3101" s="166" t="s">
        <v>44</v>
      </c>
      <c r="M3101" s="167"/>
      <c r="N3101" s="168" t="s">
        <v>221</v>
      </c>
      <c r="O3101" s="169">
        <v>0</v>
      </c>
      <c r="P3101" s="169">
        <v>0</v>
      </c>
      <c r="Q3101" s="169">
        <v>0</v>
      </c>
      <c r="R3101" s="170"/>
      <c r="S3101" s="171"/>
      <c r="T3101" s="172"/>
      <c r="U3101" s="169">
        <f t="shared" ref="U3101:AD3101" si="1982">SUM(U3102:U3104)</f>
        <v>0</v>
      </c>
      <c r="V3101" s="169">
        <f t="shared" si="1982"/>
        <v>0</v>
      </c>
      <c r="W3101" s="173">
        <f t="shared" si="1982"/>
        <v>0</v>
      </c>
      <c r="X3101" s="173">
        <f t="shared" si="1982"/>
        <v>0</v>
      </c>
      <c r="Y3101" s="169">
        <f t="shared" si="1982"/>
        <v>0</v>
      </c>
      <c r="Z3101" s="169">
        <f t="shared" si="1982"/>
        <v>0</v>
      </c>
      <c r="AA3101" s="173">
        <f t="shared" si="1982"/>
        <v>0</v>
      </c>
      <c r="AB3101" s="173">
        <f t="shared" si="1982"/>
        <v>0</v>
      </c>
      <c r="AC3101" s="169">
        <f t="shared" si="1982"/>
        <v>0</v>
      </c>
      <c r="AD3101" s="169">
        <f t="shared" si="1982"/>
        <v>0</v>
      </c>
      <c r="AE3101" s="169">
        <f t="shared" si="1975"/>
        <v>0</v>
      </c>
      <c r="AF3101" s="169">
        <f>SUM(AF3102:AF3104)</f>
        <v>0</v>
      </c>
      <c r="AG3101" s="169">
        <f>SUM(AG3102:AG3104)</f>
        <v>0</v>
      </c>
      <c r="AH3101" s="169">
        <f t="shared" si="1976"/>
        <v>0</v>
      </c>
      <c r="AI3101" s="169">
        <f>SUM(AI3102:AI3104)</f>
        <v>0</v>
      </c>
      <c r="AJ3101" s="169">
        <f>SUM(AJ3102:AJ3104)</f>
        <v>0</v>
      </c>
      <c r="AK3101" s="169">
        <f t="shared" si="1977"/>
        <v>0</v>
      </c>
      <c r="AL3101" s="169">
        <f>SUM(AL3102:AL3104)</f>
        <v>0</v>
      </c>
      <c r="AM3101" s="169">
        <f>SUM(AM3102:AM3104)</f>
        <v>0</v>
      </c>
      <c r="AN3101" s="169">
        <f t="shared" si="1978"/>
        <v>0</v>
      </c>
      <c r="AO3101" s="169">
        <f>SUM(AO3102:AO3104)</f>
        <v>0</v>
      </c>
      <c r="AP3101" s="169">
        <f>SUM(AP3102:AP3104)</f>
        <v>0</v>
      </c>
      <c r="AQ3101" s="169">
        <f t="shared" si="1979"/>
        <v>0</v>
      </c>
      <c r="AR3101" s="169">
        <f>SUM(AR3102:AR3104)</f>
        <v>0</v>
      </c>
      <c r="AS3101" s="169">
        <f>SUM(AS3102:AS3104)</f>
        <v>0</v>
      </c>
      <c r="AT3101" s="169">
        <f t="shared" si="1980"/>
        <v>0</v>
      </c>
      <c r="AU3101" s="169">
        <f>SUM(AU3102:AU3104)</f>
        <v>0</v>
      </c>
      <c r="AV3101" s="169">
        <f>SUM(AV3102:AV3104)</f>
        <v>0</v>
      </c>
      <c r="AW3101" s="169">
        <f t="shared" si="1981"/>
        <v>0</v>
      </c>
      <c r="AX3101" s="171"/>
      <c r="AY3101" s="172"/>
      <c r="AZ3101" s="183">
        <v>3</v>
      </c>
      <c r="BA3101" s="172"/>
      <c r="BB3101" s="171"/>
      <c r="BC3101" s="172"/>
      <c r="BD3101" s="171"/>
      <c r="BE3101" s="172"/>
    </row>
    <row r="3102" spans="2:57" ht="15.75" hidden="1">
      <c r="B3102" s="174">
        <v>2025</v>
      </c>
      <c r="C3102" s="174">
        <v>20</v>
      </c>
      <c r="D3102" s="175">
        <v>0</v>
      </c>
      <c r="E3102" s="176"/>
      <c r="F3102" s="174">
        <v>4</v>
      </c>
      <c r="G3102" s="174">
        <v>12</v>
      </c>
      <c r="H3102" s="174">
        <v>29</v>
      </c>
      <c r="I3102" s="174">
        <v>5000</v>
      </c>
      <c r="J3102" s="174">
        <v>5600</v>
      </c>
      <c r="K3102" s="174">
        <v>566</v>
      </c>
      <c r="L3102" s="177">
        <v>1381</v>
      </c>
      <c r="M3102" s="178">
        <v>0</v>
      </c>
      <c r="N3102" s="179" t="s">
        <v>1586</v>
      </c>
      <c r="O3102" s="180">
        <v>0</v>
      </c>
      <c r="P3102" s="180">
        <v>0</v>
      </c>
      <c r="Q3102" s="181">
        <v>0</v>
      </c>
      <c r="R3102" s="182" t="s">
        <v>98</v>
      </c>
      <c r="S3102" s="183">
        <v>0</v>
      </c>
      <c r="T3102" s="183">
        <v>0</v>
      </c>
      <c r="U3102" s="180">
        <v>0</v>
      </c>
      <c r="V3102" s="180">
        <v>0</v>
      </c>
      <c r="W3102" s="183">
        <v>0</v>
      </c>
      <c r="X3102" s="183">
        <v>0</v>
      </c>
      <c r="Y3102" s="180">
        <v>0</v>
      </c>
      <c r="Z3102" s="180">
        <v>0</v>
      </c>
      <c r="AA3102" s="183">
        <v>0</v>
      </c>
      <c r="AB3102" s="183">
        <v>0</v>
      </c>
      <c r="AC3102" s="180">
        <f t="shared" ref="AC3102:AD3104" si="1983">+O3102+U3102-Y3102</f>
        <v>0</v>
      </c>
      <c r="AD3102" s="180">
        <f t="shared" si="1983"/>
        <v>0</v>
      </c>
      <c r="AE3102" s="181">
        <f t="shared" si="1975"/>
        <v>0</v>
      </c>
      <c r="AF3102" s="180">
        <v>0</v>
      </c>
      <c r="AG3102" s="180">
        <v>0</v>
      </c>
      <c r="AH3102" s="181">
        <f t="shared" si="1976"/>
        <v>0</v>
      </c>
      <c r="AI3102" s="180">
        <v>0</v>
      </c>
      <c r="AJ3102" s="180">
        <v>0</v>
      </c>
      <c r="AK3102" s="181">
        <f t="shared" si="1977"/>
        <v>0</v>
      </c>
      <c r="AL3102" s="180">
        <v>0</v>
      </c>
      <c r="AM3102" s="180">
        <v>0</v>
      </c>
      <c r="AN3102" s="181">
        <f t="shared" si="1978"/>
        <v>0</v>
      </c>
      <c r="AO3102" s="180">
        <v>0</v>
      </c>
      <c r="AP3102" s="180">
        <v>0</v>
      </c>
      <c r="AQ3102" s="181">
        <f t="shared" si="1979"/>
        <v>0</v>
      </c>
      <c r="AR3102" s="180">
        <v>0</v>
      </c>
      <c r="AS3102" s="180">
        <v>0</v>
      </c>
      <c r="AT3102" s="181">
        <f t="shared" si="1980"/>
        <v>0</v>
      </c>
      <c r="AU3102" s="180">
        <f t="shared" ref="AU3102:AV3104" si="1984">+AC3102-AF3102-AI3102-AL3102-AO3102-AR3102</f>
        <v>0</v>
      </c>
      <c r="AV3102" s="180">
        <f t="shared" si="1984"/>
        <v>0</v>
      </c>
      <c r="AW3102" s="181">
        <f t="shared" si="1981"/>
        <v>0</v>
      </c>
      <c r="AX3102" s="183">
        <f t="shared" ref="AX3102:AY3104" si="1985">+S3102+W3102-AA3102</f>
        <v>0</v>
      </c>
      <c r="AY3102" s="183">
        <f t="shared" si="1985"/>
        <v>0</v>
      </c>
      <c r="AZ3102" s="183">
        <v>3</v>
      </c>
      <c r="BA3102" s="183"/>
      <c r="BB3102" s="183"/>
      <c r="BC3102" s="183"/>
      <c r="BD3102" s="183">
        <f t="shared" ref="BD3102:BE3104" si="1986">+AX3102-AZ3102-BB3102</f>
        <v>-3</v>
      </c>
      <c r="BE3102" s="183">
        <f t="shared" si="1986"/>
        <v>0</v>
      </c>
    </row>
    <row r="3103" spans="2:57" ht="15.75" hidden="1">
      <c r="B3103" s="174">
        <v>2025</v>
      </c>
      <c r="C3103" s="174">
        <v>20</v>
      </c>
      <c r="D3103" s="175">
        <v>0</v>
      </c>
      <c r="E3103" s="176"/>
      <c r="F3103" s="174">
        <v>4</v>
      </c>
      <c r="G3103" s="174">
        <v>12</v>
      </c>
      <c r="H3103" s="174">
        <v>29</v>
      </c>
      <c r="I3103" s="174">
        <v>5000</v>
      </c>
      <c r="J3103" s="174">
        <v>5600</v>
      </c>
      <c r="K3103" s="174">
        <v>566</v>
      </c>
      <c r="L3103" s="177">
        <v>1380</v>
      </c>
      <c r="M3103" s="178">
        <v>0</v>
      </c>
      <c r="N3103" s="179" t="s">
        <v>1533</v>
      </c>
      <c r="O3103" s="180">
        <v>0</v>
      </c>
      <c r="P3103" s="180">
        <v>0</v>
      </c>
      <c r="Q3103" s="181">
        <v>0</v>
      </c>
      <c r="R3103" s="182" t="s">
        <v>98</v>
      </c>
      <c r="S3103" s="183">
        <v>0</v>
      </c>
      <c r="T3103" s="183">
        <v>0</v>
      </c>
      <c r="U3103" s="180">
        <v>0</v>
      </c>
      <c r="V3103" s="180">
        <v>0</v>
      </c>
      <c r="W3103" s="183">
        <v>0</v>
      </c>
      <c r="X3103" s="183">
        <v>0</v>
      </c>
      <c r="Y3103" s="180">
        <v>0</v>
      </c>
      <c r="Z3103" s="180">
        <v>0</v>
      </c>
      <c r="AA3103" s="183">
        <v>0</v>
      </c>
      <c r="AB3103" s="183">
        <v>0</v>
      </c>
      <c r="AC3103" s="180">
        <f t="shared" si="1983"/>
        <v>0</v>
      </c>
      <c r="AD3103" s="180">
        <f t="shared" si="1983"/>
        <v>0</v>
      </c>
      <c r="AE3103" s="181">
        <f t="shared" si="1975"/>
        <v>0</v>
      </c>
      <c r="AF3103" s="180">
        <v>0</v>
      </c>
      <c r="AG3103" s="180">
        <v>0</v>
      </c>
      <c r="AH3103" s="181">
        <f t="shared" si="1976"/>
        <v>0</v>
      </c>
      <c r="AI3103" s="180">
        <v>0</v>
      </c>
      <c r="AJ3103" s="180">
        <v>0</v>
      </c>
      <c r="AK3103" s="181">
        <f t="shared" si="1977"/>
        <v>0</v>
      </c>
      <c r="AL3103" s="180">
        <v>0</v>
      </c>
      <c r="AM3103" s="180">
        <v>0</v>
      </c>
      <c r="AN3103" s="181">
        <f t="shared" si="1978"/>
        <v>0</v>
      </c>
      <c r="AO3103" s="180">
        <v>0</v>
      </c>
      <c r="AP3103" s="180">
        <v>0</v>
      </c>
      <c r="AQ3103" s="181">
        <f t="shared" si="1979"/>
        <v>0</v>
      </c>
      <c r="AR3103" s="180">
        <v>0</v>
      </c>
      <c r="AS3103" s="180">
        <v>0</v>
      </c>
      <c r="AT3103" s="181">
        <f t="shared" si="1980"/>
        <v>0</v>
      </c>
      <c r="AU3103" s="180">
        <f t="shared" si="1984"/>
        <v>0</v>
      </c>
      <c r="AV3103" s="180">
        <f t="shared" si="1984"/>
        <v>0</v>
      </c>
      <c r="AW3103" s="181">
        <f t="shared" si="1981"/>
        <v>0</v>
      </c>
      <c r="AX3103" s="183">
        <f t="shared" si="1985"/>
        <v>0</v>
      </c>
      <c r="AY3103" s="183">
        <f t="shared" si="1985"/>
        <v>0</v>
      </c>
      <c r="AZ3103" s="183">
        <v>3</v>
      </c>
      <c r="BA3103" s="183"/>
      <c r="BB3103" s="183"/>
      <c r="BC3103" s="183"/>
      <c r="BD3103" s="183">
        <f t="shared" si="1986"/>
        <v>-3</v>
      </c>
      <c r="BE3103" s="183">
        <f t="shared" si="1986"/>
        <v>0</v>
      </c>
    </row>
    <row r="3104" spans="2:57" ht="30" hidden="1">
      <c r="B3104" s="174">
        <v>2025</v>
      </c>
      <c r="C3104" s="174">
        <v>20</v>
      </c>
      <c r="D3104" s="175">
        <v>0</v>
      </c>
      <c r="E3104" s="176"/>
      <c r="F3104" s="174">
        <v>4</v>
      </c>
      <c r="G3104" s="174">
        <v>12</v>
      </c>
      <c r="H3104" s="174">
        <v>29</v>
      </c>
      <c r="I3104" s="174">
        <v>5000</v>
      </c>
      <c r="J3104" s="174">
        <v>5600</v>
      </c>
      <c r="K3104" s="174">
        <v>566</v>
      </c>
      <c r="L3104" s="177">
        <v>563</v>
      </c>
      <c r="M3104" s="178">
        <v>0</v>
      </c>
      <c r="N3104" s="179" t="s">
        <v>1532</v>
      </c>
      <c r="O3104" s="180">
        <v>0</v>
      </c>
      <c r="P3104" s="180">
        <v>0</v>
      </c>
      <c r="Q3104" s="181">
        <v>0</v>
      </c>
      <c r="R3104" s="182" t="s">
        <v>98</v>
      </c>
      <c r="S3104" s="183">
        <v>0</v>
      </c>
      <c r="T3104" s="183">
        <v>0</v>
      </c>
      <c r="U3104" s="180">
        <v>0</v>
      </c>
      <c r="V3104" s="180">
        <v>0</v>
      </c>
      <c r="W3104" s="183">
        <v>0</v>
      </c>
      <c r="X3104" s="183">
        <v>0</v>
      </c>
      <c r="Y3104" s="180">
        <v>0</v>
      </c>
      <c r="Z3104" s="180">
        <v>0</v>
      </c>
      <c r="AA3104" s="183">
        <v>0</v>
      </c>
      <c r="AB3104" s="183">
        <v>0</v>
      </c>
      <c r="AC3104" s="180">
        <f t="shared" si="1983"/>
        <v>0</v>
      </c>
      <c r="AD3104" s="180">
        <f t="shared" si="1983"/>
        <v>0</v>
      </c>
      <c r="AE3104" s="181">
        <f t="shared" si="1975"/>
        <v>0</v>
      </c>
      <c r="AF3104" s="180">
        <v>0</v>
      </c>
      <c r="AG3104" s="180">
        <v>0</v>
      </c>
      <c r="AH3104" s="181">
        <f t="shared" si="1976"/>
        <v>0</v>
      </c>
      <c r="AI3104" s="180">
        <v>0</v>
      </c>
      <c r="AJ3104" s="180">
        <v>0</v>
      </c>
      <c r="AK3104" s="181">
        <f t="shared" si="1977"/>
        <v>0</v>
      </c>
      <c r="AL3104" s="180">
        <v>0</v>
      </c>
      <c r="AM3104" s="180">
        <v>0</v>
      </c>
      <c r="AN3104" s="181">
        <f t="shared" si="1978"/>
        <v>0</v>
      </c>
      <c r="AO3104" s="180">
        <v>0</v>
      </c>
      <c r="AP3104" s="180">
        <v>0</v>
      </c>
      <c r="AQ3104" s="181">
        <f t="shared" si="1979"/>
        <v>0</v>
      </c>
      <c r="AR3104" s="180">
        <v>0</v>
      </c>
      <c r="AS3104" s="180">
        <v>0</v>
      </c>
      <c r="AT3104" s="181">
        <f t="shared" si="1980"/>
        <v>0</v>
      </c>
      <c r="AU3104" s="180">
        <f t="shared" si="1984"/>
        <v>0</v>
      </c>
      <c r="AV3104" s="180">
        <f t="shared" si="1984"/>
        <v>0</v>
      </c>
      <c r="AW3104" s="181">
        <f t="shared" si="1981"/>
        <v>0</v>
      </c>
      <c r="AX3104" s="183">
        <f t="shared" si="1985"/>
        <v>0</v>
      </c>
      <c r="AY3104" s="183">
        <f t="shared" si="1985"/>
        <v>0</v>
      </c>
      <c r="AZ3104" s="183">
        <v>3</v>
      </c>
      <c r="BA3104" s="183"/>
      <c r="BB3104" s="183"/>
      <c r="BC3104" s="183"/>
      <c r="BD3104" s="183">
        <f t="shared" si="1986"/>
        <v>-3</v>
      </c>
      <c r="BE3104" s="183">
        <f t="shared" si="1986"/>
        <v>0</v>
      </c>
    </row>
    <row r="3105" spans="2:57" ht="15.75" hidden="1">
      <c r="B3105" s="152">
        <v>2025</v>
      </c>
      <c r="C3105" s="152">
        <v>20</v>
      </c>
      <c r="D3105" s="153"/>
      <c r="E3105" s="154"/>
      <c r="F3105" s="152">
        <v>4</v>
      </c>
      <c r="G3105" s="152">
        <v>12</v>
      </c>
      <c r="H3105" s="152">
        <v>29</v>
      </c>
      <c r="I3105" s="152">
        <v>5000</v>
      </c>
      <c r="J3105" s="152">
        <v>5900</v>
      </c>
      <c r="K3105" s="152"/>
      <c r="L3105" s="155" t="s">
        <v>44</v>
      </c>
      <c r="M3105" s="156"/>
      <c r="N3105" s="157" t="s">
        <v>223</v>
      </c>
      <c r="O3105" s="158">
        <v>0</v>
      </c>
      <c r="P3105" s="158">
        <v>0</v>
      </c>
      <c r="Q3105" s="158">
        <v>0</v>
      </c>
      <c r="R3105" s="159"/>
      <c r="S3105" s="160"/>
      <c r="T3105" s="161"/>
      <c r="U3105" s="158">
        <f t="shared" ref="U3105:AD3105" si="1987">U3106</f>
        <v>0</v>
      </c>
      <c r="V3105" s="158">
        <f t="shared" si="1987"/>
        <v>0</v>
      </c>
      <c r="W3105" s="162">
        <f t="shared" si="1987"/>
        <v>0</v>
      </c>
      <c r="X3105" s="162">
        <f t="shared" si="1987"/>
        <v>0</v>
      </c>
      <c r="Y3105" s="158">
        <f t="shared" si="1987"/>
        <v>0</v>
      </c>
      <c r="Z3105" s="158">
        <f t="shared" si="1987"/>
        <v>0</v>
      </c>
      <c r="AA3105" s="162">
        <f t="shared" si="1987"/>
        <v>0</v>
      </c>
      <c r="AB3105" s="162">
        <f t="shared" si="1987"/>
        <v>0</v>
      </c>
      <c r="AC3105" s="158">
        <f t="shared" si="1987"/>
        <v>0</v>
      </c>
      <c r="AD3105" s="158">
        <f t="shared" si="1987"/>
        <v>0</v>
      </c>
      <c r="AE3105" s="158">
        <f t="shared" si="1975"/>
        <v>0</v>
      </c>
      <c r="AF3105" s="158">
        <f>AF3106</f>
        <v>0</v>
      </c>
      <c r="AG3105" s="158">
        <f>AG3106</f>
        <v>0</v>
      </c>
      <c r="AH3105" s="158">
        <f t="shared" si="1976"/>
        <v>0</v>
      </c>
      <c r="AI3105" s="158">
        <f>AI3106</f>
        <v>0</v>
      </c>
      <c r="AJ3105" s="158">
        <f>AJ3106</f>
        <v>0</v>
      </c>
      <c r="AK3105" s="158">
        <f t="shared" si="1977"/>
        <v>0</v>
      </c>
      <c r="AL3105" s="158">
        <f>AL3106</f>
        <v>0</v>
      </c>
      <c r="AM3105" s="158">
        <f>AM3106</f>
        <v>0</v>
      </c>
      <c r="AN3105" s="158">
        <f t="shared" si="1978"/>
        <v>0</v>
      </c>
      <c r="AO3105" s="158">
        <f>AO3106</f>
        <v>0</v>
      </c>
      <c r="AP3105" s="158">
        <f>AP3106</f>
        <v>0</v>
      </c>
      <c r="AQ3105" s="158">
        <f t="shared" si="1979"/>
        <v>0</v>
      </c>
      <c r="AR3105" s="158">
        <f>AR3106</f>
        <v>0</v>
      </c>
      <c r="AS3105" s="158">
        <f>AS3106</f>
        <v>0</v>
      </c>
      <c r="AT3105" s="158">
        <f t="shared" si="1980"/>
        <v>0</v>
      </c>
      <c r="AU3105" s="158">
        <f>AU3106</f>
        <v>0</v>
      </c>
      <c r="AV3105" s="158">
        <f>AV3106</f>
        <v>0</v>
      </c>
      <c r="AW3105" s="158">
        <f t="shared" si="1981"/>
        <v>0</v>
      </c>
      <c r="AX3105" s="160"/>
      <c r="AY3105" s="161"/>
      <c r="AZ3105" s="183">
        <v>3</v>
      </c>
      <c r="BA3105" s="161"/>
      <c r="BB3105" s="160"/>
      <c r="BC3105" s="161"/>
      <c r="BD3105" s="160"/>
      <c r="BE3105" s="161"/>
    </row>
    <row r="3106" spans="2:57" ht="15.75" hidden="1">
      <c r="B3106" s="163">
        <v>2025</v>
      </c>
      <c r="C3106" s="163">
        <v>20</v>
      </c>
      <c r="D3106" s="164"/>
      <c r="E3106" s="165"/>
      <c r="F3106" s="163">
        <v>4</v>
      </c>
      <c r="G3106" s="163">
        <v>12</v>
      </c>
      <c r="H3106" s="163">
        <v>29</v>
      </c>
      <c r="I3106" s="163">
        <v>5000</v>
      </c>
      <c r="J3106" s="163">
        <v>5900</v>
      </c>
      <c r="K3106" s="163">
        <v>597</v>
      </c>
      <c r="L3106" s="166" t="s">
        <v>44</v>
      </c>
      <c r="M3106" s="167"/>
      <c r="N3106" s="168" t="s">
        <v>226</v>
      </c>
      <c r="O3106" s="169">
        <v>0</v>
      </c>
      <c r="P3106" s="169">
        <v>0</v>
      </c>
      <c r="Q3106" s="169">
        <v>0</v>
      </c>
      <c r="R3106" s="170"/>
      <c r="S3106" s="171"/>
      <c r="T3106" s="172"/>
      <c r="U3106" s="169">
        <f t="shared" ref="U3106:AD3106" si="1988">SUM(U3107)</f>
        <v>0</v>
      </c>
      <c r="V3106" s="169">
        <f t="shared" si="1988"/>
        <v>0</v>
      </c>
      <c r="W3106" s="173">
        <f t="shared" si="1988"/>
        <v>0</v>
      </c>
      <c r="X3106" s="173">
        <f t="shared" si="1988"/>
        <v>0</v>
      </c>
      <c r="Y3106" s="169">
        <f t="shared" si="1988"/>
        <v>0</v>
      </c>
      <c r="Z3106" s="169">
        <f t="shared" si="1988"/>
        <v>0</v>
      </c>
      <c r="AA3106" s="173">
        <f t="shared" si="1988"/>
        <v>0</v>
      </c>
      <c r="AB3106" s="173">
        <f t="shared" si="1988"/>
        <v>0</v>
      </c>
      <c r="AC3106" s="169">
        <f t="shared" si="1988"/>
        <v>0</v>
      </c>
      <c r="AD3106" s="169">
        <f t="shared" si="1988"/>
        <v>0</v>
      </c>
      <c r="AE3106" s="169">
        <f t="shared" si="1975"/>
        <v>0</v>
      </c>
      <c r="AF3106" s="169">
        <f>SUM(AF3107)</f>
        <v>0</v>
      </c>
      <c r="AG3106" s="169">
        <f>SUM(AG3107)</f>
        <v>0</v>
      </c>
      <c r="AH3106" s="169">
        <f t="shared" si="1976"/>
        <v>0</v>
      </c>
      <c r="AI3106" s="169">
        <f>SUM(AI3107)</f>
        <v>0</v>
      </c>
      <c r="AJ3106" s="169">
        <f>SUM(AJ3107)</f>
        <v>0</v>
      </c>
      <c r="AK3106" s="169">
        <f t="shared" si="1977"/>
        <v>0</v>
      </c>
      <c r="AL3106" s="169">
        <f>SUM(AL3107)</f>
        <v>0</v>
      </c>
      <c r="AM3106" s="169">
        <f>SUM(AM3107)</f>
        <v>0</v>
      </c>
      <c r="AN3106" s="169">
        <f t="shared" si="1978"/>
        <v>0</v>
      </c>
      <c r="AO3106" s="169">
        <f>SUM(AO3107)</f>
        <v>0</v>
      </c>
      <c r="AP3106" s="169">
        <f>SUM(AP3107)</f>
        <v>0</v>
      </c>
      <c r="AQ3106" s="169">
        <f t="shared" si="1979"/>
        <v>0</v>
      </c>
      <c r="AR3106" s="169">
        <f>SUM(AR3107)</f>
        <v>0</v>
      </c>
      <c r="AS3106" s="169">
        <f>SUM(AS3107)</f>
        <v>0</v>
      </c>
      <c r="AT3106" s="169">
        <f t="shared" si="1980"/>
        <v>0</v>
      </c>
      <c r="AU3106" s="169">
        <f>SUM(AU3107)</f>
        <v>0</v>
      </c>
      <c r="AV3106" s="169">
        <f>SUM(AV3107)</f>
        <v>0</v>
      </c>
      <c r="AW3106" s="169">
        <f t="shared" si="1981"/>
        <v>0</v>
      </c>
      <c r="AX3106" s="171"/>
      <c r="AY3106" s="172"/>
      <c r="AZ3106" s="183">
        <v>3</v>
      </c>
      <c r="BA3106" s="172"/>
      <c r="BB3106" s="171"/>
      <c r="BC3106" s="172"/>
      <c r="BD3106" s="171"/>
      <c r="BE3106" s="172"/>
    </row>
    <row r="3107" spans="2:57" ht="15.75" hidden="1">
      <c r="B3107" s="174">
        <v>2025</v>
      </c>
      <c r="C3107" s="174">
        <v>20</v>
      </c>
      <c r="D3107" s="175">
        <v>0</v>
      </c>
      <c r="E3107" s="176"/>
      <c r="F3107" s="174">
        <v>4</v>
      </c>
      <c r="G3107" s="174">
        <v>12</v>
      </c>
      <c r="H3107" s="174">
        <v>29</v>
      </c>
      <c r="I3107" s="174">
        <v>5000</v>
      </c>
      <c r="J3107" s="174">
        <v>5900</v>
      </c>
      <c r="K3107" s="174">
        <v>597</v>
      </c>
      <c r="L3107" s="177">
        <v>869</v>
      </c>
      <c r="M3107" s="178">
        <v>1</v>
      </c>
      <c r="N3107" s="179" t="s">
        <v>227</v>
      </c>
      <c r="O3107" s="180">
        <v>0</v>
      </c>
      <c r="P3107" s="180">
        <v>0</v>
      </c>
      <c r="Q3107" s="181">
        <v>0</v>
      </c>
      <c r="R3107" s="182" t="s">
        <v>225</v>
      </c>
      <c r="S3107" s="183">
        <v>0</v>
      </c>
      <c r="T3107" s="183">
        <v>0</v>
      </c>
      <c r="U3107" s="180">
        <v>0</v>
      </c>
      <c r="V3107" s="180">
        <v>0</v>
      </c>
      <c r="W3107" s="183">
        <v>0</v>
      </c>
      <c r="X3107" s="183">
        <v>0</v>
      </c>
      <c r="Y3107" s="180">
        <v>0</v>
      </c>
      <c r="Z3107" s="180">
        <v>0</v>
      </c>
      <c r="AA3107" s="183">
        <v>0</v>
      </c>
      <c r="AB3107" s="183">
        <v>0</v>
      </c>
      <c r="AC3107" s="180">
        <f>+O3107+U3107-Y3107</f>
        <v>0</v>
      </c>
      <c r="AD3107" s="180">
        <f>+P3107+V3107-Z3107</f>
        <v>0</v>
      </c>
      <c r="AE3107" s="181">
        <f t="shared" si="1975"/>
        <v>0</v>
      </c>
      <c r="AF3107" s="180">
        <v>0</v>
      </c>
      <c r="AG3107" s="180">
        <v>0</v>
      </c>
      <c r="AH3107" s="181">
        <f t="shared" si="1976"/>
        <v>0</v>
      </c>
      <c r="AI3107" s="180">
        <v>0</v>
      </c>
      <c r="AJ3107" s="180">
        <v>0</v>
      </c>
      <c r="AK3107" s="181">
        <f t="shared" si="1977"/>
        <v>0</v>
      </c>
      <c r="AL3107" s="180">
        <v>0</v>
      </c>
      <c r="AM3107" s="180">
        <v>0</v>
      </c>
      <c r="AN3107" s="181">
        <f t="shared" si="1978"/>
        <v>0</v>
      </c>
      <c r="AO3107" s="180">
        <v>0</v>
      </c>
      <c r="AP3107" s="180">
        <v>0</v>
      </c>
      <c r="AQ3107" s="181">
        <f t="shared" si="1979"/>
        <v>0</v>
      </c>
      <c r="AR3107" s="180">
        <v>0</v>
      </c>
      <c r="AS3107" s="180">
        <v>0</v>
      </c>
      <c r="AT3107" s="181">
        <f t="shared" si="1980"/>
        <v>0</v>
      </c>
      <c r="AU3107" s="180">
        <f>+AC3107-AF3107-AI3107-AL3107-AO3107-AR3107</f>
        <v>0</v>
      </c>
      <c r="AV3107" s="180">
        <f>+AD3107-AG3107-AJ3107-AM3107-AP3107-AS3107</f>
        <v>0</v>
      </c>
      <c r="AW3107" s="181">
        <f t="shared" si="1981"/>
        <v>0</v>
      </c>
      <c r="AX3107" s="183">
        <f>+S3107+W3107-AA3107</f>
        <v>0</v>
      </c>
      <c r="AY3107" s="183">
        <f>+T3107+X3107-AB3107</f>
        <v>0</v>
      </c>
      <c r="AZ3107" s="183">
        <v>3</v>
      </c>
      <c r="BA3107" s="183"/>
      <c r="BB3107" s="183"/>
      <c r="BC3107" s="183"/>
      <c r="BD3107" s="183">
        <f>+AX3107-AZ3107-BB3107</f>
        <v>-3</v>
      </c>
      <c r="BE3107" s="183">
        <f>+AY3107-BA3107-BC3107</f>
        <v>0</v>
      </c>
    </row>
    <row r="3108" spans="2:57" ht="15.75" hidden="1">
      <c r="B3108" s="141">
        <v>2025</v>
      </c>
      <c r="C3108" s="141">
        <v>20</v>
      </c>
      <c r="D3108" s="142"/>
      <c r="E3108" s="143"/>
      <c r="F3108" s="141">
        <v>4</v>
      </c>
      <c r="G3108" s="141">
        <v>12</v>
      </c>
      <c r="H3108" s="141">
        <v>29</v>
      </c>
      <c r="I3108" s="141">
        <v>6000</v>
      </c>
      <c r="J3108" s="141"/>
      <c r="K3108" s="141"/>
      <c r="L3108" s="144" t="s">
        <v>44</v>
      </c>
      <c r="M3108" s="145"/>
      <c r="N3108" s="146" t="s">
        <v>228</v>
      </c>
      <c r="O3108" s="147">
        <v>0</v>
      </c>
      <c r="P3108" s="147">
        <v>0</v>
      </c>
      <c r="Q3108" s="147">
        <v>0</v>
      </c>
      <c r="R3108" s="148"/>
      <c r="S3108" s="149"/>
      <c r="T3108" s="150"/>
      <c r="U3108" s="147">
        <f t="shared" ref="U3108:AD3109" si="1989">U3109</f>
        <v>0</v>
      </c>
      <c r="V3108" s="147">
        <f t="shared" si="1989"/>
        <v>0</v>
      </c>
      <c r="W3108" s="151">
        <f t="shared" si="1989"/>
        <v>0</v>
      </c>
      <c r="X3108" s="151">
        <f t="shared" si="1989"/>
        <v>0</v>
      </c>
      <c r="Y3108" s="147">
        <f t="shared" si="1989"/>
        <v>0</v>
      </c>
      <c r="Z3108" s="147">
        <f t="shared" si="1989"/>
        <v>0</v>
      </c>
      <c r="AA3108" s="151">
        <f t="shared" si="1989"/>
        <v>0</v>
      </c>
      <c r="AB3108" s="151">
        <f t="shared" si="1989"/>
        <v>0</v>
      </c>
      <c r="AC3108" s="147">
        <f t="shared" si="1989"/>
        <v>0</v>
      </c>
      <c r="AD3108" s="147">
        <f t="shared" si="1989"/>
        <v>0</v>
      </c>
      <c r="AE3108" s="147">
        <f t="shared" si="1975"/>
        <v>0</v>
      </c>
      <c r="AF3108" s="147">
        <f>AF3109</f>
        <v>0</v>
      </c>
      <c r="AG3108" s="147">
        <f>AG3109</f>
        <v>0</v>
      </c>
      <c r="AH3108" s="147">
        <f t="shared" si="1976"/>
        <v>0</v>
      </c>
      <c r="AI3108" s="147">
        <f>AI3109</f>
        <v>0</v>
      </c>
      <c r="AJ3108" s="147">
        <f>AJ3109</f>
        <v>0</v>
      </c>
      <c r="AK3108" s="147">
        <f t="shared" si="1977"/>
        <v>0</v>
      </c>
      <c r="AL3108" s="147">
        <f>AL3109</f>
        <v>0</v>
      </c>
      <c r="AM3108" s="147">
        <f>AM3109</f>
        <v>0</v>
      </c>
      <c r="AN3108" s="147">
        <f t="shared" si="1978"/>
        <v>0</v>
      </c>
      <c r="AO3108" s="147">
        <f>AO3109</f>
        <v>0</v>
      </c>
      <c r="AP3108" s="147">
        <f>AP3109</f>
        <v>0</v>
      </c>
      <c r="AQ3108" s="147">
        <f t="shared" si="1979"/>
        <v>0</v>
      </c>
      <c r="AR3108" s="147">
        <f>AR3109</f>
        <v>0</v>
      </c>
      <c r="AS3108" s="147">
        <f>AS3109</f>
        <v>0</v>
      </c>
      <c r="AT3108" s="147">
        <f t="shared" si="1980"/>
        <v>0</v>
      </c>
      <c r="AU3108" s="147">
        <f>AU3109</f>
        <v>0</v>
      </c>
      <c r="AV3108" s="147">
        <f>AV3109</f>
        <v>0</v>
      </c>
      <c r="AW3108" s="147">
        <f t="shared" si="1981"/>
        <v>0</v>
      </c>
      <c r="AX3108" s="149"/>
      <c r="AY3108" s="150"/>
      <c r="AZ3108" s="183">
        <v>3</v>
      </c>
      <c r="BA3108" s="150"/>
      <c r="BB3108" s="149"/>
      <c r="BC3108" s="150"/>
      <c r="BD3108" s="149"/>
      <c r="BE3108" s="150"/>
    </row>
    <row r="3109" spans="2:57" ht="15.75" hidden="1">
      <c r="B3109" s="152">
        <v>2025</v>
      </c>
      <c r="C3109" s="152">
        <v>20</v>
      </c>
      <c r="D3109" s="153"/>
      <c r="E3109" s="154"/>
      <c r="F3109" s="152">
        <v>4</v>
      </c>
      <c r="G3109" s="152">
        <v>12</v>
      </c>
      <c r="H3109" s="152">
        <v>29</v>
      </c>
      <c r="I3109" s="152">
        <v>6000</v>
      </c>
      <c r="J3109" s="152">
        <v>6200</v>
      </c>
      <c r="K3109" s="152"/>
      <c r="L3109" s="155" t="s">
        <v>44</v>
      </c>
      <c r="M3109" s="156"/>
      <c r="N3109" s="157" t="s">
        <v>229</v>
      </c>
      <c r="O3109" s="158">
        <v>0</v>
      </c>
      <c r="P3109" s="158">
        <v>0</v>
      </c>
      <c r="Q3109" s="158">
        <v>0</v>
      </c>
      <c r="R3109" s="159"/>
      <c r="S3109" s="160"/>
      <c r="T3109" s="161"/>
      <c r="U3109" s="158">
        <f t="shared" si="1989"/>
        <v>0</v>
      </c>
      <c r="V3109" s="158">
        <f t="shared" si="1989"/>
        <v>0</v>
      </c>
      <c r="W3109" s="162">
        <f t="shared" si="1989"/>
        <v>0</v>
      </c>
      <c r="X3109" s="162">
        <f t="shared" si="1989"/>
        <v>0</v>
      </c>
      <c r="Y3109" s="158">
        <f t="shared" si="1989"/>
        <v>0</v>
      </c>
      <c r="Z3109" s="158">
        <f t="shared" si="1989"/>
        <v>0</v>
      </c>
      <c r="AA3109" s="162">
        <f t="shared" si="1989"/>
        <v>0</v>
      </c>
      <c r="AB3109" s="162">
        <f t="shared" si="1989"/>
        <v>0</v>
      </c>
      <c r="AC3109" s="158">
        <f t="shared" si="1989"/>
        <v>0</v>
      </c>
      <c r="AD3109" s="158">
        <f t="shared" si="1989"/>
        <v>0</v>
      </c>
      <c r="AE3109" s="158">
        <f t="shared" si="1975"/>
        <v>0</v>
      </c>
      <c r="AF3109" s="158">
        <f>AF3110</f>
        <v>0</v>
      </c>
      <c r="AG3109" s="158">
        <f>AG3110</f>
        <v>0</v>
      </c>
      <c r="AH3109" s="158">
        <f t="shared" si="1976"/>
        <v>0</v>
      </c>
      <c r="AI3109" s="158">
        <f>AI3110</f>
        <v>0</v>
      </c>
      <c r="AJ3109" s="158">
        <f>AJ3110</f>
        <v>0</v>
      </c>
      <c r="AK3109" s="158">
        <f t="shared" si="1977"/>
        <v>0</v>
      </c>
      <c r="AL3109" s="158">
        <f>AL3110</f>
        <v>0</v>
      </c>
      <c r="AM3109" s="158">
        <f>AM3110</f>
        <v>0</v>
      </c>
      <c r="AN3109" s="158">
        <f t="shared" si="1978"/>
        <v>0</v>
      </c>
      <c r="AO3109" s="158">
        <f>AO3110</f>
        <v>0</v>
      </c>
      <c r="AP3109" s="158">
        <f>AP3110</f>
        <v>0</v>
      </c>
      <c r="AQ3109" s="158">
        <f t="shared" si="1979"/>
        <v>0</v>
      </c>
      <c r="AR3109" s="158">
        <f>AR3110</f>
        <v>0</v>
      </c>
      <c r="AS3109" s="158">
        <f>AS3110</f>
        <v>0</v>
      </c>
      <c r="AT3109" s="158">
        <f t="shared" si="1980"/>
        <v>0</v>
      </c>
      <c r="AU3109" s="158">
        <f>AU3110</f>
        <v>0</v>
      </c>
      <c r="AV3109" s="158">
        <f>AV3110</f>
        <v>0</v>
      </c>
      <c r="AW3109" s="158">
        <f t="shared" si="1981"/>
        <v>0</v>
      </c>
      <c r="AX3109" s="160"/>
      <c r="AY3109" s="161"/>
      <c r="AZ3109" s="183">
        <v>3</v>
      </c>
      <c r="BA3109" s="161"/>
      <c r="BB3109" s="160"/>
      <c r="BC3109" s="161"/>
      <c r="BD3109" s="160"/>
      <c r="BE3109" s="161"/>
    </row>
    <row r="3110" spans="2:57" ht="15.75" hidden="1">
      <c r="B3110" s="163">
        <v>2025</v>
      </c>
      <c r="C3110" s="163">
        <v>20</v>
      </c>
      <c r="D3110" s="164"/>
      <c r="E3110" s="165"/>
      <c r="F3110" s="163">
        <v>4</v>
      </c>
      <c r="G3110" s="163">
        <v>12</v>
      </c>
      <c r="H3110" s="163">
        <v>29</v>
      </c>
      <c r="I3110" s="163">
        <v>6000</v>
      </c>
      <c r="J3110" s="163">
        <v>6200</v>
      </c>
      <c r="K3110" s="163">
        <v>622</v>
      </c>
      <c r="L3110" s="166" t="s">
        <v>44</v>
      </c>
      <c r="M3110" s="167"/>
      <c r="N3110" s="168" t="s">
        <v>230</v>
      </c>
      <c r="O3110" s="169">
        <v>0</v>
      </c>
      <c r="P3110" s="169">
        <v>0</v>
      </c>
      <c r="Q3110" s="169">
        <v>0</v>
      </c>
      <c r="R3110" s="170"/>
      <c r="S3110" s="186"/>
      <c r="T3110" s="186"/>
      <c r="U3110" s="169">
        <f t="shared" ref="U3110:AD3110" si="1990">SUM(U3111:U3116)</f>
        <v>0</v>
      </c>
      <c r="V3110" s="169">
        <f t="shared" si="1990"/>
        <v>0</v>
      </c>
      <c r="W3110" s="173">
        <f t="shared" si="1990"/>
        <v>0</v>
      </c>
      <c r="X3110" s="173">
        <f t="shared" si="1990"/>
        <v>0</v>
      </c>
      <c r="Y3110" s="169">
        <f t="shared" si="1990"/>
        <v>0</v>
      </c>
      <c r="Z3110" s="169">
        <f t="shared" si="1990"/>
        <v>0</v>
      </c>
      <c r="AA3110" s="173">
        <f t="shared" si="1990"/>
        <v>0</v>
      </c>
      <c r="AB3110" s="173">
        <f t="shared" si="1990"/>
        <v>0</v>
      </c>
      <c r="AC3110" s="169">
        <f t="shared" si="1990"/>
        <v>0</v>
      </c>
      <c r="AD3110" s="169">
        <f t="shared" si="1990"/>
        <v>0</v>
      </c>
      <c r="AE3110" s="169">
        <f t="shared" si="1975"/>
        <v>0</v>
      </c>
      <c r="AF3110" s="169">
        <f>SUM(AF3111:AF3116)</f>
        <v>0</v>
      </c>
      <c r="AG3110" s="169">
        <f>SUM(AG3111:AG3116)</f>
        <v>0</v>
      </c>
      <c r="AH3110" s="169">
        <f t="shared" si="1976"/>
        <v>0</v>
      </c>
      <c r="AI3110" s="169">
        <f>SUM(AI3111:AI3116)</f>
        <v>0</v>
      </c>
      <c r="AJ3110" s="169">
        <f>SUM(AJ3111:AJ3116)</f>
        <v>0</v>
      </c>
      <c r="AK3110" s="169">
        <f t="shared" si="1977"/>
        <v>0</v>
      </c>
      <c r="AL3110" s="169">
        <f>SUM(AL3111:AL3116)</f>
        <v>0</v>
      </c>
      <c r="AM3110" s="169">
        <f>SUM(AM3111:AM3116)</f>
        <v>0</v>
      </c>
      <c r="AN3110" s="169">
        <f t="shared" si="1978"/>
        <v>0</v>
      </c>
      <c r="AO3110" s="169">
        <f>SUM(AO3111:AO3116)</f>
        <v>0</v>
      </c>
      <c r="AP3110" s="169">
        <f>SUM(AP3111:AP3116)</f>
        <v>0</v>
      </c>
      <c r="AQ3110" s="169">
        <f t="shared" si="1979"/>
        <v>0</v>
      </c>
      <c r="AR3110" s="169">
        <f>SUM(AR3111:AR3116)</f>
        <v>0</v>
      </c>
      <c r="AS3110" s="169">
        <f>SUM(AS3111:AS3116)</f>
        <v>0</v>
      </c>
      <c r="AT3110" s="169">
        <f t="shared" si="1980"/>
        <v>0</v>
      </c>
      <c r="AU3110" s="169">
        <f>SUM(AU3111:AU3116)</f>
        <v>0</v>
      </c>
      <c r="AV3110" s="169">
        <f>SUM(AV3111:AV3116)</f>
        <v>0</v>
      </c>
      <c r="AW3110" s="169">
        <f t="shared" si="1981"/>
        <v>0</v>
      </c>
      <c r="AX3110" s="186"/>
      <c r="AY3110" s="186"/>
      <c r="AZ3110" s="183">
        <v>3</v>
      </c>
      <c r="BA3110" s="186"/>
      <c r="BB3110" s="186"/>
      <c r="BC3110" s="186"/>
      <c r="BD3110" s="186"/>
      <c r="BE3110" s="186"/>
    </row>
    <row r="3111" spans="2:57" ht="75" hidden="1">
      <c r="B3111" s="174">
        <v>2025</v>
      </c>
      <c r="C3111" s="174">
        <v>20</v>
      </c>
      <c r="D3111" s="175">
        <v>0</v>
      </c>
      <c r="E3111" s="176"/>
      <c r="F3111" s="174">
        <v>4</v>
      </c>
      <c r="G3111" s="174">
        <v>12</v>
      </c>
      <c r="H3111" s="174">
        <v>29</v>
      </c>
      <c r="I3111" s="174">
        <v>6000</v>
      </c>
      <c r="J3111" s="174">
        <v>6200</v>
      </c>
      <c r="K3111" s="174">
        <v>622</v>
      </c>
      <c r="L3111" s="177">
        <v>383</v>
      </c>
      <c r="M3111" s="178">
        <v>0</v>
      </c>
      <c r="N3111" s="179" t="s">
        <v>1670</v>
      </c>
      <c r="O3111" s="180">
        <v>0</v>
      </c>
      <c r="P3111" s="180">
        <v>0</v>
      </c>
      <c r="Q3111" s="181">
        <v>0</v>
      </c>
      <c r="R3111" s="182" t="s">
        <v>232</v>
      </c>
      <c r="S3111" s="183">
        <v>0</v>
      </c>
      <c r="T3111" s="183">
        <v>0</v>
      </c>
      <c r="U3111" s="180">
        <v>0</v>
      </c>
      <c r="V3111" s="180">
        <v>0</v>
      </c>
      <c r="W3111" s="183">
        <v>0</v>
      </c>
      <c r="X3111" s="183">
        <v>0</v>
      </c>
      <c r="Y3111" s="180">
        <v>0</v>
      </c>
      <c r="Z3111" s="180">
        <v>0</v>
      </c>
      <c r="AA3111" s="183">
        <v>0</v>
      </c>
      <c r="AB3111" s="183">
        <v>0</v>
      </c>
      <c r="AC3111" s="180">
        <f t="shared" ref="AC3111:AD3116" si="1991">+O3111+U3111-Y3111</f>
        <v>0</v>
      </c>
      <c r="AD3111" s="180">
        <f t="shared" si="1991"/>
        <v>0</v>
      </c>
      <c r="AE3111" s="181">
        <f t="shared" si="1975"/>
        <v>0</v>
      </c>
      <c r="AF3111" s="180">
        <v>0</v>
      </c>
      <c r="AG3111" s="180">
        <v>0</v>
      </c>
      <c r="AH3111" s="181">
        <f t="shared" si="1976"/>
        <v>0</v>
      </c>
      <c r="AI3111" s="180">
        <v>0</v>
      </c>
      <c r="AJ3111" s="180">
        <v>0</v>
      </c>
      <c r="AK3111" s="181">
        <f t="shared" si="1977"/>
        <v>0</v>
      </c>
      <c r="AL3111" s="180">
        <v>0</v>
      </c>
      <c r="AM3111" s="180">
        <v>0</v>
      </c>
      <c r="AN3111" s="181">
        <f t="shared" si="1978"/>
        <v>0</v>
      </c>
      <c r="AO3111" s="180">
        <v>0</v>
      </c>
      <c r="AP3111" s="180">
        <v>0</v>
      </c>
      <c r="AQ3111" s="181">
        <f t="shared" si="1979"/>
        <v>0</v>
      </c>
      <c r="AR3111" s="180">
        <v>0</v>
      </c>
      <c r="AS3111" s="180">
        <v>0</v>
      </c>
      <c r="AT3111" s="181">
        <f t="shared" si="1980"/>
        <v>0</v>
      </c>
      <c r="AU3111" s="180">
        <f t="shared" ref="AU3111:AV3116" si="1992">+AC3111-AF3111-AI3111-AL3111-AO3111-AR3111</f>
        <v>0</v>
      </c>
      <c r="AV3111" s="180">
        <f t="shared" si="1992"/>
        <v>0</v>
      </c>
      <c r="AW3111" s="181">
        <f t="shared" si="1981"/>
        <v>0</v>
      </c>
      <c r="AX3111" s="183">
        <f t="shared" ref="AX3111:AY3116" si="1993">+S3111+W3111-AA3111</f>
        <v>0</v>
      </c>
      <c r="AY3111" s="183">
        <f t="shared" si="1993"/>
        <v>0</v>
      </c>
      <c r="AZ3111" s="183">
        <v>3</v>
      </c>
      <c r="BA3111" s="183"/>
      <c r="BB3111" s="183"/>
      <c r="BC3111" s="183"/>
      <c r="BD3111" s="183">
        <f t="shared" ref="BD3111:BE3116" si="1994">+AX3111-AZ3111-BB3111</f>
        <v>-3</v>
      </c>
      <c r="BE3111" s="183">
        <f t="shared" si="1994"/>
        <v>0</v>
      </c>
    </row>
    <row r="3112" spans="2:57" ht="90" hidden="1">
      <c r="B3112" s="174">
        <v>2025</v>
      </c>
      <c r="C3112" s="174">
        <v>20</v>
      </c>
      <c r="D3112" s="175">
        <v>0</v>
      </c>
      <c r="E3112" s="176"/>
      <c r="F3112" s="174">
        <v>4</v>
      </c>
      <c r="G3112" s="174">
        <v>12</v>
      </c>
      <c r="H3112" s="174">
        <v>29</v>
      </c>
      <c r="I3112" s="174">
        <v>6000</v>
      </c>
      <c r="J3112" s="174">
        <v>6200</v>
      </c>
      <c r="K3112" s="174">
        <v>622</v>
      </c>
      <c r="L3112" s="177">
        <v>384</v>
      </c>
      <c r="M3112" s="178">
        <v>0</v>
      </c>
      <c r="N3112" s="179" t="s">
        <v>1671</v>
      </c>
      <c r="O3112" s="180">
        <v>0</v>
      </c>
      <c r="P3112" s="180">
        <v>0</v>
      </c>
      <c r="Q3112" s="181">
        <v>0</v>
      </c>
      <c r="R3112" s="182" t="s">
        <v>232</v>
      </c>
      <c r="S3112" s="183">
        <v>0</v>
      </c>
      <c r="T3112" s="183">
        <v>0</v>
      </c>
      <c r="U3112" s="180">
        <v>0</v>
      </c>
      <c r="V3112" s="180">
        <v>0</v>
      </c>
      <c r="W3112" s="183">
        <v>0</v>
      </c>
      <c r="X3112" s="183">
        <v>0</v>
      </c>
      <c r="Y3112" s="180">
        <v>0</v>
      </c>
      <c r="Z3112" s="180">
        <v>0</v>
      </c>
      <c r="AA3112" s="183">
        <v>0</v>
      </c>
      <c r="AB3112" s="183">
        <v>0</v>
      </c>
      <c r="AC3112" s="180">
        <f t="shared" si="1991"/>
        <v>0</v>
      </c>
      <c r="AD3112" s="180">
        <f t="shared" si="1991"/>
        <v>0</v>
      </c>
      <c r="AE3112" s="181">
        <f t="shared" si="1975"/>
        <v>0</v>
      </c>
      <c r="AF3112" s="180">
        <v>0</v>
      </c>
      <c r="AG3112" s="180">
        <v>0</v>
      </c>
      <c r="AH3112" s="181">
        <f t="shared" si="1976"/>
        <v>0</v>
      </c>
      <c r="AI3112" s="180">
        <v>0</v>
      </c>
      <c r="AJ3112" s="180">
        <v>0</v>
      </c>
      <c r="AK3112" s="181">
        <f t="shared" si="1977"/>
        <v>0</v>
      </c>
      <c r="AL3112" s="180">
        <v>0</v>
      </c>
      <c r="AM3112" s="180">
        <v>0</v>
      </c>
      <c r="AN3112" s="181">
        <f t="shared" si="1978"/>
        <v>0</v>
      </c>
      <c r="AO3112" s="180">
        <v>0</v>
      </c>
      <c r="AP3112" s="180">
        <v>0</v>
      </c>
      <c r="AQ3112" s="181">
        <f t="shared" si="1979"/>
        <v>0</v>
      </c>
      <c r="AR3112" s="180">
        <v>0</v>
      </c>
      <c r="AS3112" s="180">
        <v>0</v>
      </c>
      <c r="AT3112" s="181">
        <f t="shared" si="1980"/>
        <v>0</v>
      </c>
      <c r="AU3112" s="180">
        <f t="shared" si="1992"/>
        <v>0</v>
      </c>
      <c r="AV3112" s="180">
        <f t="shared" si="1992"/>
        <v>0</v>
      </c>
      <c r="AW3112" s="181">
        <f t="shared" si="1981"/>
        <v>0</v>
      </c>
      <c r="AX3112" s="183">
        <f t="shared" si="1993"/>
        <v>0</v>
      </c>
      <c r="AY3112" s="183">
        <f t="shared" si="1993"/>
        <v>0</v>
      </c>
      <c r="AZ3112" s="183">
        <v>3</v>
      </c>
      <c r="BA3112" s="183"/>
      <c r="BB3112" s="183"/>
      <c r="BC3112" s="183"/>
      <c r="BD3112" s="183">
        <f t="shared" si="1994"/>
        <v>-3</v>
      </c>
      <c r="BE3112" s="183">
        <f t="shared" si="1994"/>
        <v>0</v>
      </c>
    </row>
    <row r="3113" spans="2:57" ht="90" hidden="1">
      <c r="B3113" s="174">
        <v>2025</v>
      </c>
      <c r="C3113" s="174">
        <v>20</v>
      </c>
      <c r="D3113" s="175">
        <v>0</v>
      </c>
      <c r="E3113" s="176"/>
      <c r="F3113" s="174">
        <v>4</v>
      </c>
      <c r="G3113" s="174">
        <v>12</v>
      </c>
      <c r="H3113" s="174">
        <v>29</v>
      </c>
      <c r="I3113" s="174">
        <v>6000</v>
      </c>
      <c r="J3113" s="174">
        <v>6200</v>
      </c>
      <c r="K3113" s="174">
        <v>622</v>
      </c>
      <c r="L3113" s="177">
        <v>385</v>
      </c>
      <c r="M3113" s="178">
        <v>0</v>
      </c>
      <c r="N3113" s="179" t="s">
        <v>1672</v>
      </c>
      <c r="O3113" s="180">
        <v>0</v>
      </c>
      <c r="P3113" s="180">
        <v>0</v>
      </c>
      <c r="Q3113" s="181">
        <v>0</v>
      </c>
      <c r="R3113" s="182" t="s">
        <v>232</v>
      </c>
      <c r="S3113" s="183">
        <v>0</v>
      </c>
      <c r="T3113" s="183">
        <v>0</v>
      </c>
      <c r="U3113" s="180">
        <v>0</v>
      </c>
      <c r="V3113" s="180">
        <v>0</v>
      </c>
      <c r="W3113" s="183">
        <v>0</v>
      </c>
      <c r="X3113" s="183">
        <v>0</v>
      </c>
      <c r="Y3113" s="180">
        <v>0</v>
      </c>
      <c r="Z3113" s="180">
        <v>0</v>
      </c>
      <c r="AA3113" s="183">
        <v>0</v>
      </c>
      <c r="AB3113" s="183">
        <v>0</v>
      </c>
      <c r="AC3113" s="180">
        <f t="shared" si="1991"/>
        <v>0</v>
      </c>
      <c r="AD3113" s="180">
        <f t="shared" si="1991"/>
        <v>0</v>
      </c>
      <c r="AE3113" s="181">
        <f t="shared" si="1975"/>
        <v>0</v>
      </c>
      <c r="AF3113" s="180">
        <v>0</v>
      </c>
      <c r="AG3113" s="180">
        <v>0</v>
      </c>
      <c r="AH3113" s="181">
        <f t="shared" si="1976"/>
        <v>0</v>
      </c>
      <c r="AI3113" s="180">
        <v>0</v>
      </c>
      <c r="AJ3113" s="180">
        <v>0</v>
      </c>
      <c r="AK3113" s="181">
        <f t="shared" si="1977"/>
        <v>0</v>
      </c>
      <c r="AL3113" s="180">
        <v>0</v>
      </c>
      <c r="AM3113" s="180">
        <v>0</v>
      </c>
      <c r="AN3113" s="181">
        <f t="shared" si="1978"/>
        <v>0</v>
      </c>
      <c r="AO3113" s="180">
        <v>0</v>
      </c>
      <c r="AP3113" s="180">
        <v>0</v>
      </c>
      <c r="AQ3113" s="181">
        <f t="shared" si="1979"/>
        <v>0</v>
      </c>
      <c r="AR3113" s="180">
        <v>0</v>
      </c>
      <c r="AS3113" s="180">
        <v>0</v>
      </c>
      <c r="AT3113" s="181">
        <f t="shared" si="1980"/>
        <v>0</v>
      </c>
      <c r="AU3113" s="180">
        <f t="shared" si="1992"/>
        <v>0</v>
      </c>
      <c r="AV3113" s="180">
        <f t="shared" si="1992"/>
        <v>0</v>
      </c>
      <c r="AW3113" s="181">
        <f t="shared" si="1981"/>
        <v>0</v>
      </c>
      <c r="AX3113" s="183">
        <f t="shared" si="1993"/>
        <v>0</v>
      </c>
      <c r="AY3113" s="183">
        <f t="shared" si="1993"/>
        <v>0</v>
      </c>
      <c r="AZ3113" s="183">
        <v>3</v>
      </c>
      <c r="BA3113" s="183"/>
      <c r="BB3113" s="183"/>
      <c r="BC3113" s="183"/>
      <c r="BD3113" s="183">
        <f t="shared" si="1994"/>
        <v>-3</v>
      </c>
      <c r="BE3113" s="183">
        <f t="shared" si="1994"/>
        <v>0</v>
      </c>
    </row>
    <row r="3114" spans="2:57" ht="90" hidden="1">
      <c r="B3114" s="174">
        <v>2025</v>
      </c>
      <c r="C3114" s="174">
        <v>20</v>
      </c>
      <c r="D3114" s="175">
        <v>0</v>
      </c>
      <c r="E3114" s="176"/>
      <c r="F3114" s="174">
        <v>4</v>
      </c>
      <c r="G3114" s="174">
        <v>12</v>
      </c>
      <c r="H3114" s="174">
        <v>29</v>
      </c>
      <c r="I3114" s="174">
        <v>6000</v>
      </c>
      <c r="J3114" s="174">
        <v>6200</v>
      </c>
      <c r="K3114" s="174">
        <v>622</v>
      </c>
      <c r="L3114" s="177">
        <v>968</v>
      </c>
      <c r="M3114" s="178">
        <v>0</v>
      </c>
      <c r="N3114" s="179" t="s">
        <v>1673</v>
      </c>
      <c r="O3114" s="180">
        <v>0</v>
      </c>
      <c r="P3114" s="180">
        <v>0</v>
      </c>
      <c r="Q3114" s="181">
        <v>0</v>
      </c>
      <c r="R3114" s="182" t="s">
        <v>232</v>
      </c>
      <c r="S3114" s="183">
        <v>0</v>
      </c>
      <c r="T3114" s="183">
        <v>0</v>
      </c>
      <c r="U3114" s="180">
        <v>0</v>
      </c>
      <c r="V3114" s="180">
        <v>0</v>
      </c>
      <c r="W3114" s="183">
        <v>0</v>
      </c>
      <c r="X3114" s="183">
        <v>0</v>
      </c>
      <c r="Y3114" s="180">
        <v>0</v>
      </c>
      <c r="Z3114" s="180">
        <v>0</v>
      </c>
      <c r="AA3114" s="183">
        <v>0</v>
      </c>
      <c r="AB3114" s="183">
        <v>0</v>
      </c>
      <c r="AC3114" s="180">
        <f t="shared" si="1991"/>
        <v>0</v>
      </c>
      <c r="AD3114" s="180">
        <f t="shared" si="1991"/>
        <v>0</v>
      </c>
      <c r="AE3114" s="181">
        <f t="shared" si="1975"/>
        <v>0</v>
      </c>
      <c r="AF3114" s="180">
        <v>0</v>
      </c>
      <c r="AG3114" s="180">
        <v>0</v>
      </c>
      <c r="AH3114" s="181">
        <f t="shared" si="1976"/>
        <v>0</v>
      </c>
      <c r="AI3114" s="180">
        <v>0</v>
      </c>
      <c r="AJ3114" s="180">
        <v>0</v>
      </c>
      <c r="AK3114" s="181">
        <f t="shared" si="1977"/>
        <v>0</v>
      </c>
      <c r="AL3114" s="180">
        <v>0</v>
      </c>
      <c r="AM3114" s="180">
        <v>0</v>
      </c>
      <c r="AN3114" s="181">
        <f t="shared" si="1978"/>
        <v>0</v>
      </c>
      <c r="AO3114" s="180">
        <v>0</v>
      </c>
      <c r="AP3114" s="180">
        <v>0</v>
      </c>
      <c r="AQ3114" s="181">
        <f t="shared" si="1979"/>
        <v>0</v>
      </c>
      <c r="AR3114" s="180">
        <v>0</v>
      </c>
      <c r="AS3114" s="180">
        <v>0</v>
      </c>
      <c r="AT3114" s="181">
        <f t="shared" si="1980"/>
        <v>0</v>
      </c>
      <c r="AU3114" s="180">
        <f t="shared" si="1992"/>
        <v>0</v>
      </c>
      <c r="AV3114" s="180">
        <f t="shared" si="1992"/>
        <v>0</v>
      </c>
      <c r="AW3114" s="181">
        <f t="shared" si="1981"/>
        <v>0</v>
      </c>
      <c r="AX3114" s="183">
        <f t="shared" si="1993"/>
        <v>0</v>
      </c>
      <c r="AY3114" s="183">
        <f t="shared" si="1993"/>
        <v>0</v>
      </c>
      <c r="AZ3114" s="183">
        <v>3</v>
      </c>
      <c r="BA3114" s="183"/>
      <c r="BB3114" s="183"/>
      <c r="BC3114" s="183"/>
      <c r="BD3114" s="183">
        <f t="shared" si="1994"/>
        <v>-3</v>
      </c>
      <c r="BE3114" s="183">
        <f t="shared" si="1994"/>
        <v>0</v>
      </c>
    </row>
    <row r="3115" spans="2:57" ht="90" hidden="1">
      <c r="B3115" s="174">
        <v>2025</v>
      </c>
      <c r="C3115" s="174">
        <v>20</v>
      </c>
      <c r="D3115" s="175">
        <v>0</v>
      </c>
      <c r="E3115" s="176"/>
      <c r="F3115" s="174">
        <v>4</v>
      </c>
      <c r="G3115" s="174">
        <v>12</v>
      </c>
      <c r="H3115" s="174">
        <v>29</v>
      </c>
      <c r="I3115" s="174">
        <v>6000</v>
      </c>
      <c r="J3115" s="174">
        <v>6200</v>
      </c>
      <c r="K3115" s="174">
        <v>622</v>
      </c>
      <c r="L3115" s="177">
        <v>969</v>
      </c>
      <c r="M3115" s="178">
        <v>0</v>
      </c>
      <c r="N3115" s="179" t="s">
        <v>1674</v>
      </c>
      <c r="O3115" s="180">
        <v>0</v>
      </c>
      <c r="P3115" s="180">
        <v>0</v>
      </c>
      <c r="Q3115" s="181">
        <v>0</v>
      </c>
      <c r="R3115" s="182" t="s">
        <v>232</v>
      </c>
      <c r="S3115" s="183">
        <v>0</v>
      </c>
      <c r="T3115" s="183">
        <v>0</v>
      </c>
      <c r="U3115" s="180">
        <v>0</v>
      </c>
      <c r="V3115" s="180">
        <v>0</v>
      </c>
      <c r="W3115" s="183">
        <v>0</v>
      </c>
      <c r="X3115" s="183">
        <v>0</v>
      </c>
      <c r="Y3115" s="180">
        <v>0</v>
      </c>
      <c r="Z3115" s="180">
        <v>0</v>
      </c>
      <c r="AA3115" s="183">
        <v>0</v>
      </c>
      <c r="AB3115" s="183">
        <v>0</v>
      </c>
      <c r="AC3115" s="180">
        <f t="shared" si="1991"/>
        <v>0</v>
      </c>
      <c r="AD3115" s="180">
        <f t="shared" si="1991"/>
        <v>0</v>
      </c>
      <c r="AE3115" s="181">
        <f t="shared" si="1975"/>
        <v>0</v>
      </c>
      <c r="AF3115" s="180">
        <v>0</v>
      </c>
      <c r="AG3115" s="180">
        <v>0</v>
      </c>
      <c r="AH3115" s="181">
        <f t="shared" si="1976"/>
        <v>0</v>
      </c>
      <c r="AI3115" s="180">
        <v>0</v>
      </c>
      <c r="AJ3115" s="180">
        <v>0</v>
      </c>
      <c r="AK3115" s="181">
        <f t="shared" si="1977"/>
        <v>0</v>
      </c>
      <c r="AL3115" s="180">
        <v>0</v>
      </c>
      <c r="AM3115" s="180">
        <v>0</v>
      </c>
      <c r="AN3115" s="181">
        <f t="shared" si="1978"/>
        <v>0</v>
      </c>
      <c r="AO3115" s="180">
        <v>0</v>
      </c>
      <c r="AP3115" s="180">
        <v>0</v>
      </c>
      <c r="AQ3115" s="181">
        <f t="shared" si="1979"/>
        <v>0</v>
      </c>
      <c r="AR3115" s="180">
        <v>0</v>
      </c>
      <c r="AS3115" s="180">
        <v>0</v>
      </c>
      <c r="AT3115" s="181">
        <f t="shared" si="1980"/>
        <v>0</v>
      </c>
      <c r="AU3115" s="180">
        <f t="shared" si="1992"/>
        <v>0</v>
      </c>
      <c r="AV3115" s="180">
        <f t="shared" si="1992"/>
        <v>0</v>
      </c>
      <c r="AW3115" s="181">
        <f t="shared" si="1981"/>
        <v>0</v>
      </c>
      <c r="AX3115" s="183">
        <f t="shared" si="1993"/>
        <v>0</v>
      </c>
      <c r="AY3115" s="183">
        <f t="shared" si="1993"/>
        <v>0</v>
      </c>
      <c r="AZ3115" s="183">
        <v>3</v>
      </c>
      <c r="BA3115" s="183"/>
      <c r="BB3115" s="183"/>
      <c r="BC3115" s="183"/>
      <c r="BD3115" s="183">
        <f t="shared" si="1994"/>
        <v>-3</v>
      </c>
      <c r="BE3115" s="183">
        <f t="shared" si="1994"/>
        <v>0</v>
      </c>
    </row>
    <row r="3116" spans="2:57" ht="90" hidden="1">
      <c r="B3116" s="174">
        <v>2025</v>
      </c>
      <c r="C3116" s="174">
        <v>20</v>
      </c>
      <c r="D3116" s="175">
        <v>0</v>
      </c>
      <c r="E3116" s="176"/>
      <c r="F3116" s="174">
        <v>4</v>
      </c>
      <c r="G3116" s="174">
        <v>12</v>
      </c>
      <c r="H3116" s="174">
        <v>29</v>
      </c>
      <c r="I3116" s="174">
        <v>6000</v>
      </c>
      <c r="J3116" s="174">
        <v>6200</v>
      </c>
      <c r="K3116" s="174">
        <v>622</v>
      </c>
      <c r="L3116" s="177">
        <v>970</v>
      </c>
      <c r="M3116" s="178">
        <v>0</v>
      </c>
      <c r="N3116" s="179" t="s">
        <v>1675</v>
      </c>
      <c r="O3116" s="180">
        <v>0</v>
      </c>
      <c r="P3116" s="180">
        <v>0</v>
      </c>
      <c r="Q3116" s="181">
        <v>0</v>
      </c>
      <c r="R3116" s="182" t="s">
        <v>232</v>
      </c>
      <c r="S3116" s="183">
        <v>0</v>
      </c>
      <c r="T3116" s="183">
        <v>0</v>
      </c>
      <c r="U3116" s="180">
        <v>0</v>
      </c>
      <c r="V3116" s="180">
        <v>0</v>
      </c>
      <c r="W3116" s="183">
        <v>0</v>
      </c>
      <c r="X3116" s="183">
        <v>0</v>
      </c>
      <c r="Y3116" s="180">
        <v>0</v>
      </c>
      <c r="Z3116" s="180">
        <v>0</v>
      </c>
      <c r="AA3116" s="183">
        <v>0</v>
      </c>
      <c r="AB3116" s="183">
        <v>0</v>
      </c>
      <c r="AC3116" s="180">
        <f t="shared" si="1991"/>
        <v>0</v>
      </c>
      <c r="AD3116" s="180">
        <f t="shared" si="1991"/>
        <v>0</v>
      </c>
      <c r="AE3116" s="181">
        <f t="shared" si="1975"/>
        <v>0</v>
      </c>
      <c r="AF3116" s="180">
        <v>0</v>
      </c>
      <c r="AG3116" s="180">
        <v>0</v>
      </c>
      <c r="AH3116" s="181">
        <f t="shared" si="1976"/>
        <v>0</v>
      </c>
      <c r="AI3116" s="180">
        <v>0</v>
      </c>
      <c r="AJ3116" s="180">
        <v>0</v>
      </c>
      <c r="AK3116" s="181">
        <f t="shared" si="1977"/>
        <v>0</v>
      </c>
      <c r="AL3116" s="180">
        <v>0</v>
      </c>
      <c r="AM3116" s="180">
        <v>0</v>
      </c>
      <c r="AN3116" s="181">
        <f t="shared" si="1978"/>
        <v>0</v>
      </c>
      <c r="AO3116" s="180">
        <v>0</v>
      </c>
      <c r="AP3116" s="180">
        <v>0</v>
      </c>
      <c r="AQ3116" s="181">
        <f t="shared" si="1979"/>
        <v>0</v>
      </c>
      <c r="AR3116" s="180">
        <v>0</v>
      </c>
      <c r="AS3116" s="180">
        <v>0</v>
      </c>
      <c r="AT3116" s="181">
        <f t="shared" si="1980"/>
        <v>0</v>
      </c>
      <c r="AU3116" s="180">
        <f t="shared" si="1992"/>
        <v>0</v>
      </c>
      <c r="AV3116" s="180">
        <f t="shared" si="1992"/>
        <v>0</v>
      </c>
      <c r="AW3116" s="181">
        <f t="shared" si="1981"/>
        <v>0</v>
      </c>
      <c r="AX3116" s="183">
        <f t="shared" si="1993"/>
        <v>0</v>
      </c>
      <c r="AY3116" s="183">
        <f t="shared" si="1993"/>
        <v>0</v>
      </c>
      <c r="AZ3116" s="183">
        <v>3</v>
      </c>
      <c r="BA3116" s="183"/>
      <c r="BB3116" s="183"/>
      <c r="BC3116" s="183"/>
      <c r="BD3116" s="183">
        <f t="shared" si="1994"/>
        <v>-3</v>
      </c>
      <c r="BE3116" s="183">
        <f t="shared" si="1994"/>
        <v>0</v>
      </c>
    </row>
    <row r="3117" spans="2:57" ht="15.75" hidden="1">
      <c r="B3117" s="106">
        <v>2025</v>
      </c>
      <c r="C3117" s="106">
        <v>20</v>
      </c>
      <c r="D3117" s="107"/>
      <c r="E3117" s="108"/>
      <c r="F3117" s="106">
        <v>5</v>
      </c>
      <c r="G3117" s="106"/>
      <c r="H3117" s="106"/>
      <c r="I3117" s="106"/>
      <c r="J3117" s="106"/>
      <c r="K3117" s="109"/>
      <c r="L3117" s="110"/>
      <c r="M3117" s="111"/>
      <c r="N3117" s="112" t="s">
        <v>1676</v>
      </c>
      <c r="O3117" s="113">
        <v>0</v>
      </c>
      <c r="P3117" s="113">
        <v>0</v>
      </c>
      <c r="Q3117" s="113">
        <v>0</v>
      </c>
      <c r="R3117" s="114"/>
      <c r="S3117" s="115"/>
      <c r="T3117" s="116"/>
      <c r="U3117" s="113">
        <f t="shared" ref="U3117:AD3117" si="1995">+U3118+U3507</f>
        <v>0</v>
      </c>
      <c r="V3117" s="113">
        <f t="shared" si="1995"/>
        <v>0</v>
      </c>
      <c r="W3117" s="117">
        <f t="shared" si="1995"/>
        <v>0</v>
      </c>
      <c r="X3117" s="117">
        <f t="shared" si="1995"/>
        <v>0</v>
      </c>
      <c r="Y3117" s="113">
        <f t="shared" si="1995"/>
        <v>0</v>
      </c>
      <c r="Z3117" s="113">
        <f t="shared" si="1995"/>
        <v>0</v>
      </c>
      <c r="AA3117" s="117">
        <f t="shared" si="1995"/>
        <v>0</v>
      </c>
      <c r="AB3117" s="117">
        <f t="shared" si="1995"/>
        <v>0</v>
      </c>
      <c r="AC3117" s="113">
        <f t="shared" si="1995"/>
        <v>0</v>
      </c>
      <c r="AD3117" s="113">
        <f t="shared" si="1995"/>
        <v>0</v>
      </c>
      <c r="AE3117" s="113">
        <f t="shared" si="1975"/>
        <v>0</v>
      </c>
      <c r="AF3117" s="113">
        <f>+AF3118+AF3507</f>
        <v>0</v>
      </c>
      <c r="AG3117" s="113">
        <f>+AG3118+AG3507</f>
        <v>0</v>
      </c>
      <c r="AH3117" s="113">
        <f t="shared" si="1976"/>
        <v>0</v>
      </c>
      <c r="AI3117" s="113">
        <f>+AI3118+AI3507</f>
        <v>0</v>
      </c>
      <c r="AJ3117" s="113">
        <f>+AJ3118+AJ3507</f>
        <v>0</v>
      </c>
      <c r="AK3117" s="113">
        <f t="shared" si="1977"/>
        <v>0</v>
      </c>
      <c r="AL3117" s="113">
        <f>+AL3118+AL3507</f>
        <v>0</v>
      </c>
      <c r="AM3117" s="113">
        <f>+AM3118+AM3507</f>
        <v>0</v>
      </c>
      <c r="AN3117" s="113">
        <f t="shared" si="1978"/>
        <v>0</v>
      </c>
      <c r="AO3117" s="113">
        <f>+AO3118+AO3507</f>
        <v>0</v>
      </c>
      <c r="AP3117" s="113">
        <f>+AP3118+AP3507</f>
        <v>0</v>
      </c>
      <c r="AQ3117" s="113">
        <f t="shared" si="1979"/>
        <v>0</v>
      </c>
      <c r="AR3117" s="113">
        <f>+AR3118+AR3507</f>
        <v>0</v>
      </c>
      <c r="AS3117" s="113">
        <f>+AS3118+AS3507</f>
        <v>0</v>
      </c>
      <c r="AT3117" s="113">
        <f t="shared" si="1980"/>
        <v>0</v>
      </c>
      <c r="AU3117" s="113">
        <f>+AU3118+AU3507</f>
        <v>0</v>
      </c>
      <c r="AV3117" s="113">
        <f>+AV3118+AV3507</f>
        <v>0</v>
      </c>
      <c r="AW3117" s="113">
        <f t="shared" si="1981"/>
        <v>0</v>
      </c>
      <c r="AX3117" s="115"/>
      <c r="AY3117" s="116"/>
      <c r="AZ3117" s="183">
        <v>3</v>
      </c>
      <c r="BA3117" s="116"/>
      <c r="BB3117" s="115"/>
      <c r="BC3117" s="116"/>
      <c r="BD3117" s="115"/>
      <c r="BE3117" s="116"/>
    </row>
    <row r="3118" spans="2:57" s="129" customFormat="1" ht="15.75" hidden="1">
      <c r="B3118" s="118">
        <v>2025</v>
      </c>
      <c r="C3118" s="118">
        <v>20</v>
      </c>
      <c r="D3118" s="119"/>
      <c r="E3118" s="120"/>
      <c r="F3118" s="118">
        <v>5</v>
      </c>
      <c r="G3118" s="118">
        <v>13</v>
      </c>
      <c r="H3118" s="118"/>
      <c r="I3118" s="118"/>
      <c r="J3118" s="118"/>
      <c r="K3118" s="118"/>
      <c r="L3118" s="121"/>
      <c r="M3118" s="122"/>
      <c r="N3118" s="123" t="s">
        <v>1677</v>
      </c>
      <c r="O3118" s="124">
        <v>0</v>
      </c>
      <c r="P3118" s="124">
        <v>0</v>
      </c>
      <c r="Q3118" s="124">
        <v>0</v>
      </c>
      <c r="R3118" s="125" t="s">
        <v>44</v>
      </c>
      <c r="S3118" s="126"/>
      <c r="T3118" s="127"/>
      <c r="U3118" s="124">
        <f t="shared" ref="U3118:AD3118" si="1996">+U3119+U3429+U3474</f>
        <v>0</v>
      </c>
      <c r="V3118" s="124">
        <f t="shared" si="1996"/>
        <v>0</v>
      </c>
      <c r="W3118" s="128">
        <f t="shared" si="1996"/>
        <v>0</v>
      </c>
      <c r="X3118" s="128">
        <f t="shared" si="1996"/>
        <v>0</v>
      </c>
      <c r="Y3118" s="124">
        <f t="shared" si="1996"/>
        <v>0</v>
      </c>
      <c r="Z3118" s="124">
        <f t="shared" si="1996"/>
        <v>0</v>
      </c>
      <c r="AA3118" s="128">
        <f t="shared" si="1996"/>
        <v>0</v>
      </c>
      <c r="AB3118" s="128">
        <f t="shared" si="1996"/>
        <v>0</v>
      </c>
      <c r="AC3118" s="124">
        <f t="shared" si="1996"/>
        <v>0</v>
      </c>
      <c r="AD3118" s="124">
        <f t="shared" si="1996"/>
        <v>0</v>
      </c>
      <c r="AE3118" s="124">
        <f t="shared" si="1975"/>
        <v>0</v>
      </c>
      <c r="AF3118" s="124">
        <f>+AF3119+AF3429+AF3474</f>
        <v>0</v>
      </c>
      <c r="AG3118" s="124">
        <f>+AG3119+AG3429+AG3474</f>
        <v>0</v>
      </c>
      <c r="AH3118" s="124">
        <f t="shared" si="1976"/>
        <v>0</v>
      </c>
      <c r="AI3118" s="124">
        <f>+AI3119+AI3429+AI3474</f>
        <v>0</v>
      </c>
      <c r="AJ3118" s="124">
        <f>+AJ3119+AJ3429+AJ3474</f>
        <v>0</v>
      </c>
      <c r="AK3118" s="124">
        <f t="shared" si="1977"/>
        <v>0</v>
      </c>
      <c r="AL3118" s="124">
        <f>+AL3119+AL3429+AL3474</f>
        <v>0</v>
      </c>
      <c r="AM3118" s="124">
        <f>+AM3119+AM3429+AM3474</f>
        <v>0</v>
      </c>
      <c r="AN3118" s="124">
        <f t="shared" si="1978"/>
        <v>0</v>
      </c>
      <c r="AO3118" s="124">
        <f>+AO3119+AO3429+AO3474</f>
        <v>0</v>
      </c>
      <c r="AP3118" s="124">
        <f>+AP3119+AP3429+AP3474</f>
        <v>0</v>
      </c>
      <c r="AQ3118" s="124">
        <f t="shared" si="1979"/>
        <v>0</v>
      </c>
      <c r="AR3118" s="124">
        <f>+AR3119+AR3429+AR3474</f>
        <v>0</v>
      </c>
      <c r="AS3118" s="124">
        <f>+AS3119+AS3429+AS3474</f>
        <v>0</v>
      </c>
      <c r="AT3118" s="124">
        <f t="shared" si="1980"/>
        <v>0</v>
      </c>
      <c r="AU3118" s="124">
        <f>+AU3119+AU3429+AU3474</f>
        <v>0</v>
      </c>
      <c r="AV3118" s="124">
        <f>+AV3119+AV3429+AV3474</f>
        <v>0</v>
      </c>
      <c r="AW3118" s="124">
        <f t="shared" si="1981"/>
        <v>0</v>
      </c>
      <c r="AX3118" s="126"/>
      <c r="AY3118" s="127"/>
      <c r="AZ3118" s="183">
        <v>3</v>
      </c>
      <c r="BA3118" s="127"/>
      <c r="BB3118" s="126"/>
      <c r="BC3118" s="127"/>
      <c r="BD3118" s="126"/>
      <c r="BE3118" s="127"/>
    </row>
    <row r="3119" spans="2:57" s="129" customFormat="1" ht="47.25" hidden="1">
      <c r="B3119" s="130">
        <v>2025</v>
      </c>
      <c r="C3119" s="130">
        <v>20</v>
      </c>
      <c r="D3119" s="131"/>
      <c r="E3119" s="132"/>
      <c r="F3119" s="130">
        <v>5</v>
      </c>
      <c r="G3119" s="130">
        <v>13</v>
      </c>
      <c r="H3119" s="130">
        <v>30</v>
      </c>
      <c r="I3119" s="130"/>
      <c r="J3119" s="130"/>
      <c r="K3119" s="184"/>
      <c r="L3119" s="185" t="s">
        <v>44</v>
      </c>
      <c r="M3119" s="134"/>
      <c r="N3119" s="135" t="s">
        <v>1678</v>
      </c>
      <c r="O3119" s="136">
        <v>0</v>
      </c>
      <c r="P3119" s="136">
        <v>0</v>
      </c>
      <c r="Q3119" s="136">
        <v>0</v>
      </c>
      <c r="R3119" s="137"/>
      <c r="S3119" s="136"/>
      <c r="T3119" s="136"/>
      <c r="U3119" s="136">
        <f t="shared" ref="U3119:AD3119" si="1997">U3120+U3124+U3196+U3221+U3418</f>
        <v>0</v>
      </c>
      <c r="V3119" s="136">
        <f t="shared" si="1997"/>
        <v>0</v>
      </c>
      <c r="W3119" s="140">
        <f t="shared" si="1997"/>
        <v>0</v>
      </c>
      <c r="X3119" s="140">
        <f t="shared" si="1997"/>
        <v>0</v>
      </c>
      <c r="Y3119" s="136">
        <f t="shared" si="1997"/>
        <v>0</v>
      </c>
      <c r="Z3119" s="136">
        <f t="shared" si="1997"/>
        <v>0</v>
      </c>
      <c r="AA3119" s="140">
        <f t="shared" si="1997"/>
        <v>0</v>
      </c>
      <c r="AB3119" s="140">
        <f t="shared" si="1997"/>
        <v>0</v>
      </c>
      <c r="AC3119" s="136">
        <f t="shared" si="1997"/>
        <v>0</v>
      </c>
      <c r="AD3119" s="136">
        <f t="shared" si="1997"/>
        <v>0</v>
      </c>
      <c r="AE3119" s="136">
        <f t="shared" si="1975"/>
        <v>0</v>
      </c>
      <c r="AF3119" s="136">
        <f>AF3120+AF3124+AF3196+AF3221+AF3418</f>
        <v>0</v>
      </c>
      <c r="AG3119" s="136">
        <f>AG3120+AG3124+AG3196+AG3221+AG3418</f>
        <v>0</v>
      </c>
      <c r="AH3119" s="136">
        <f t="shared" si="1976"/>
        <v>0</v>
      </c>
      <c r="AI3119" s="136">
        <f>AI3120+AI3124+AI3196+AI3221+AI3418</f>
        <v>0</v>
      </c>
      <c r="AJ3119" s="136">
        <f>AJ3120+AJ3124+AJ3196+AJ3221+AJ3418</f>
        <v>0</v>
      </c>
      <c r="AK3119" s="136">
        <f t="shared" si="1977"/>
        <v>0</v>
      </c>
      <c r="AL3119" s="136">
        <f>AL3120+AL3124+AL3196+AL3221+AL3418</f>
        <v>0</v>
      </c>
      <c r="AM3119" s="136">
        <f>AM3120+AM3124+AM3196+AM3221+AM3418</f>
        <v>0</v>
      </c>
      <c r="AN3119" s="136">
        <f t="shared" si="1978"/>
        <v>0</v>
      </c>
      <c r="AO3119" s="136">
        <f>AO3120+AO3124+AO3196+AO3221+AO3418</f>
        <v>0</v>
      </c>
      <c r="AP3119" s="136">
        <f>AP3120+AP3124+AP3196+AP3221+AP3418</f>
        <v>0</v>
      </c>
      <c r="AQ3119" s="136">
        <f t="shared" si="1979"/>
        <v>0</v>
      </c>
      <c r="AR3119" s="136">
        <f>AR3120+AR3124+AR3196+AR3221+AR3418</f>
        <v>0</v>
      </c>
      <c r="AS3119" s="136">
        <f>AS3120+AS3124+AS3196+AS3221+AS3418</f>
        <v>0</v>
      </c>
      <c r="AT3119" s="136">
        <f t="shared" si="1980"/>
        <v>0</v>
      </c>
      <c r="AU3119" s="136">
        <f>AU3120+AU3124+AU3196+AU3221+AU3418</f>
        <v>0</v>
      </c>
      <c r="AV3119" s="136">
        <f>AV3120+AV3124+AV3196+AV3221+AV3418</f>
        <v>0</v>
      </c>
      <c r="AW3119" s="136">
        <f t="shared" si="1981"/>
        <v>0</v>
      </c>
      <c r="AX3119" s="136"/>
      <c r="AY3119" s="136"/>
      <c r="AZ3119" s="183">
        <v>3</v>
      </c>
      <c r="BA3119" s="136"/>
      <c r="BB3119" s="136"/>
      <c r="BC3119" s="136"/>
      <c r="BD3119" s="136"/>
      <c r="BE3119" s="136"/>
    </row>
    <row r="3120" spans="2:57" s="129" customFormat="1" ht="15.75" hidden="1">
      <c r="B3120" s="141">
        <v>2025</v>
      </c>
      <c r="C3120" s="141">
        <v>20</v>
      </c>
      <c r="D3120" s="142"/>
      <c r="E3120" s="143"/>
      <c r="F3120" s="141">
        <v>5</v>
      </c>
      <c r="G3120" s="141">
        <v>13</v>
      </c>
      <c r="H3120" s="141">
        <v>30</v>
      </c>
      <c r="I3120" s="141">
        <v>1000</v>
      </c>
      <c r="J3120" s="141"/>
      <c r="K3120" s="141"/>
      <c r="L3120" s="144" t="s">
        <v>44</v>
      </c>
      <c r="M3120" s="145"/>
      <c r="N3120" s="146" t="s">
        <v>68</v>
      </c>
      <c r="O3120" s="147">
        <v>0</v>
      </c>
      <c r="P3120" s="147">
        <v>0</v>
      </c>
      <c r="Q3120" s="147">
        <v>0</v>
      </c>
      <c r="R3120" s="148"/>
      <c r="S3120" s="149"/>
      <c r="T3120" s="150"/>
      <c r="U3120" s="147">
        <f t="shared" ref="U3120:AL3122" si="1998">U3121</f>
        <v>0</v>
      </c>
      <c r="V3120" s="147">
        <f t="shared" si="1998"/>
        <v>0</v>
      </c>
      <c r="W3120" s="151">
        <f t="shared" si="1998"/>
        <v>0</v>
      </c>
      <c r="X3120" s="151">
        <f t="shared" si="1998"/>
        <v>0</v>
      </c>
      <c r="Y3120" s="147">
        <f t="shared" si="1998"/>
        <v>0</v>
      </c>
      <c r="Z3120" s="147">
        <f t="shared" si="1998"/>
        <v>0</v>
      </c>
      <c r="AA3120" s="151">
        <f t="shared" si="1998"/>
        <v>0</v>
      </c>
      <c r="AB3120" s="151">
        <f t="shared" si="1998"/>
        <v>0</v>
      </c>
      <c r="AC3120" s="147">
        <f t="shared" si="1998"/>
        <v>0</v>
      </c>
      <c r="AD3120" s="147">
        <f t="shared" si="1998"/>
        <v>0</v>
      </c>
      <c r="AE3120" s="147">
        <f t="shared" si="1975"/>
        <v>0</v>
      </c>
      <c r="AF3120" s="147">
        <f t="shared" si="1998"/>
        <v>0</v>
      </c>
      <c r="AG3120" s="147">
        <f t="shared" si="1998"/>
        <v>0</v>
      </c>
      <c r="AH3120" s="147">
        <f t="shared" si="1976"/>
        <v>0</v>
      </c>
      <c r="AI3120" s="147">
        <f t="shared" si="1998"/>
        <v>0</v>
      </c>
      <c r="AJ3120" s="147">
        <f t="shared" si="1998"/>
        <v>0</v>
      </c>
      <c r="AK3120" s="147">
        <f t="shared" si="1977"/>
        <v>0</v>
      </c>
      <c r="AL3120" s="147">
        <f t="shared" si="1998"/>
        <v>0</v>
      </c>
      <c r="AM3120" s="147">
        <f t="shared" ref="AL3120:AM3122" si="1999">AM3121</f>
        <v>0</v>
      </c>
      <c r="AN3120" s="147">
        <f t="shared" si="1978"/>
        <v>0</v>
      </c>
      <c r="AO3120" s="147">
        <f t="shared" ref="AO3120:AV3122" si="2000">AO3121</f>
        <v>0</v>
      </c>
      <c r="AP3120" s="147">
        <f t="shared" si="2000"/>
        <v>0</v>
      </c>
      <c r="AQ3120" s="147">
        <f t="shared" si="1979"/>
        <v>0</v>
      </c>
      <c r="AR3120" s="147">
        <f t="shared" si="2000"/>
        <v>0</v>
      </c>
      <c r="AS3120" s="147">
        <f t="shared" si="2000"/>
        <v>0</v>
      </c>
      <c r="AT3120" s="147">
        <f t="shared" si="1980"/>
        <v>0</v>
      </c>
      <c r="AU3120" s="147">
        <f t="shared" si="2000"/>
        <v>0</v>
      </c>
      <c r="AV3120" s="147">
        <f t="shared" si="2000"/>
        <v>0</v>
      </c>
      <c r="AW3120" s="147">
        <f t="shared" si="1981"/>
        <v>0</v>
      </c>
      <c r="AX3120" s="149"/>
      <c r="AY3120" s="150"/>
      <c r="AZ3120" s="183">
        <v>3</v>
      </c>
      <c r="BA3120" s="150"/>
      <c r="BB3120" s="149"/>
      <c r="BC3120" s="150"/>
      <c r="BD3120" s="149"/>
      <c r="BE3120" s="150"/>
    </row>
    <row r="3121" spans="2:57" s="129" customFormat="1" ht="15.75" hidden="1">
      <c r="B3121" s="152">
        <v>2025</v>
      </c>
      <c r="C3121" s="152">
        <v>20</v>
      </c>
      <c r="D3121" s="153"/>
      <c r="E3121" s="154"/>
      <c r="F3121" s="152">
        <v>5</v>
      </c>
      <c r="G3121" s="152">
        <v>13</v>
      </c>
      <c r="H3121" s="152">
        <v>30</v>
      </c>
      <c r="I3121" s="152">
        <v>1000</v>
      </c>
      <c r="J3121" s="152">
        <v>1200</v>
      </c>
      <c r="K3121" s="152"/>
      <c r="L3121" s="155" t="s">
        <v>44</v>
      </c>
      <c r="M3121" s="156"/>
      <c r="N3121" s="157" t="s">
        <v>69</v>
      </c>
      <c r="O3121" s="158">
        <v>0</v>
      </c>
      <c r="P3121" s="158">
        <v>0</v>
      </c>
      <c r="Q3121" s="158">
        <v>0</v>
      </c>
      <c r="R3121" s="159"/>
      <c r="S3121" s="160"/>
      <c r="T3121" s="161"/>
      <c r="U3121" s="158">
        <f t="shared" si="1998"/>
        <v>0</v>
      </c>
      <c r="V3121" s="158">
        <f t="shared" si="1998"/>
        <v>0</v>
      </c>
      <c r="W3121" s="162">
        <f t="shared" si="1998"/>
        <v>0</v>
      </c>
      <c r="X3121" s="162">
        <f t="shared" si="1998"/>
        <v>0</v>
      </c>
      <c r="Y3121" s="158">
        <f t="shared" si="1998"/>
        <v>0</v>
      </c>
      <c r="Z3121" s="158">
        <f t="shared" si="1998"/>
        <v>0</v>
      </c>
      <c r="AA3121" s="162">
        <f t="shared" si="1998"/>
        <v>0</v>
      </c>
      <c r="AB3121" s="162">
        <f t="shared" si="1998"/>
        <v>0</v>
      </c>
      <c r="AC3121" s="158">
        <f t="shared" si="1998"/>
        <v>0</v>
      </c>
      <c r="AD3121" s="158">
        <f t="shared" si="1998"/>
        <v>0</v>
      </c>
      <c r="AE3121" s="158">
        <f t="shared" si="1975"/>
        <v>0</v>
      </c>
      <c r="AF3121" s="158">
        <f t="shared" si="1998"/>
        <v>0</v>
      </c>
      <c r="AG3121" s="158">
        <f t="shared" si="1998"/>
        <v>0</v>
      </c>
      <c r="AH3121" s="158">
        <f t="shared" si="1976"/>
        <v>0</v>
      </c>
      <c r="AI3121" s="158">
        <f t="shared" si="1998"/>
        <v>0</v>
      </c>
      <c r="AJ3121" s="158">
        <f t="shared" si="1998"/>
        <v>0</v>
      </c>
      <c r="AK3121" s="158">
        <f t="shared" si="1977"/>
        <v>0</v>
      </c>
      <c r="AL3121" s="158">
        <f t="shared" si="1999"/>
        <v>0</v>
      </c>
      <c r="AM3121" s="158">
        <f t="shared" si="1999"/>
        <v>0</v>
      </c>
      <c r="AN3121" s="158">
        <f t="shared" si="1978"/>
        <v>0</v>
      </c>
      <c r="AO3121" s="158">
        <f t="shared" si="2000"/>
        <v>0</v>
      </c>
      <c r="AP3121" s="158">
        <f t="shared" si="2000"/>
        <v>0</v>
      </c>
      <c r="AQ3121" s="158">
        <f t="shared" si="1979"/>
        <v>0</v>
      </c>
      <c r="AR3121" s="158">
        <f t="shared" si="2000"/>
        <v>0</v>
      </c>
      <c r="AS3121" s="158">
        <f t="shared" si="2000"/>
        <v>0</v>
      </c>
      <c r="AT3121" s="158">
        <f t="shared" si="1980"/>
        <v>0</v>
      </c>
      <c r="AU3121" s="158">
        <f t="shared" si="2000"/>
        <v>0</v>
      </c>
      <c r="AV3121" s="158">
        <f t="shared" si="2000"/>
        <v>0</v>
      </c>
      <c r="AW3121" s="158">
        <f t="shared" si="1981"/>
        <v>0</v>
      </c>
      <c r="AX3121" s="160"/>
      <c r="AY3121" s="161"/>
      <c r="AZ3121" s="183">
        <v>3</v>
      </c>
      <c r="BA3121" s="161"/>
      <c r="BB3121" s="160"/>
      <c r="BC3121" s="161"/>
      <c r="BD3121" s="160"/>
      <c r="BE3121" s="161"/>
    </row>
    <row r="3122" spans="2:57" s="129" customFormat="1" ht="15.75" hidden="1">
      <c r="B3122" s="163">
        <v>2025</v>
      </c>
      <c r="C3122" s="163">
        <v>20</v>
      </c>
      <c r="D3122" s="164"/>
      <c r="E3122" s="165"/>
      <c r="F3122" s="163">
        <v>5</v>
      </c>
      <c r="G3122" s="163">
        <v>13</v>
      </c>
      <c r="H3122" s="163">
        <v>30</v>
      </c>
      <c r="I3122" s="163">
        <v>1000</v>
      </c>
      <c r="J3122" s="163">
        <v>1200</v>
      </c>
      <c r="K3122" s="163">
        <v>121</v>
      </c>
      <c r="L3122" s="166" t="s">
        <v>44</v>
      </c>
      <c r="M3122" s="167"/>
      <c r="N3122" s="168" t="s">
        <v>70</v>
      </c>
      <c r="O3122" s="169">
        <v>0</v>
      </c>
      <c r="P3122" s="169">
        <v>0</v>
      </c>
      <c r="Q3122" s="169">
        <v>0</v>
      </c>
      <c r="R3122" s="170"/>
      <c r="S3122" s="171"/>
      <c r="T3122" s="172"/>
      <c r="U3122" s="169">
        <f t="shared" si="1998"/>
        <v>0</v>
      </c>
      <c r="V3122" s="169">
        <f t="shared" si="1998"/>
        <v>0</v>
      </c>
      <c r="W3122" s="173">
        <f t="shared" si="1998"/>
        <v>0</v>
      </c>
      <c r="X3122" s="173">
        <f t="shared" si="1998"/>
        <v>0</v>
      </c>
      <c r="Y3122" s="169">
        <f t="shared" si="1998"/>
        <v>0</v>
      </c>
      <c r="Z3122" s="169">
        <f t="shared" si="1998"/>
        <v>0</v>
      </c>
      <c r="AA3122" s="173">
        <f t="shared" si="1998"/>
        <v>0</v>
      </c>
      <c r="AB3122" s="173">
        <f t="shared" si="1998"/>
        <v>0</v>
      </c>
      <c r="AC3122" s="169">
        <f t="shared" si="1998"/>
        <v>0</v>
      </c>
      <c r="AD3122" s="169">
        <f t="shared" si="1998"/>
        <v>0</v>
      </c>
      <c r="AE3122" s="169">
        <f t="shared" si="1975"/>
        <v>0</v>
      </c>
      <c r="AF3122" s="169">
        <f t="shared" si="1998"/>
        <v>0</v>
      </c>
      <c r="AG3122" s="169">
        <f t="shared" si="1998"/>
        <v>0</v>
      </c>
      <c r="AH3122" s="169">
        <f t="shared" si="1976"/>
        <v>0</v>
      </c>
      <c r="AI3122" s="169">
        <f t="shared" si="1998"/>
        <v>0</v>
      </c>
      <c r="AJ3122" s="169">
        <f t="shared" si="1998"/>
        <v>0</v>
      </c>
      <c r="AK3122" s="169">
        <f t="shared" si="1977"/>
        <v>0</v>
      </c>
      <c r="AL3122" s="169">
        <f t="shared" si="1999"/>
        <v>0</v>
      </c>
      <c r="AM3122" s="169">
        <f t="shared" si="1999"/>
        <v>0</v>
      </c>
      <c r="AN3122" s="169">
        <f t="shared" si="1978"/>
        <v>0</v>
      </c>
      <c r="AO3122" s="169">
        <f t="shared" si="2000"/>
        <v>0</v>
      </c>
      <c r="AP3122" s="169">
        <f t="shared" si="2000"/>
        <v>0</v>
      </c>
      <c r="AQ3122" s="169">
        <f t="shared" si="1979"/>
        <v>0</v>
      </c>
      <c r="AR3122" s="169">
        <f t="shared" si="2000"/>
        <v>0</v>
      </c>
      <c r="AS3122" s="169">
        <f t="shared" si="2000"/>
        <v>0</v>
      </c>
      <c r="AT3122" s="169">
        <f t="shared" si="1980"/>
        <v>0</v>
      </c>
      <c r="AU3122" s="169">
        <f t="shared" si="2000"/>
        <v>0</v>
      </c>
      <c r="AV3122" s="169">
        <f t="shared" si="2000"/>
        <v>0</v>
      </c>
      <c r="AW3122" s="169">
        <f t="shared" si="1981"/>
        <v>0</v>
      </c>
      <c r="AX3122" s="171"/>
      <c r="AY3122" s="172"/>
      <c r="AZ3122" s="183">
        <v>3</v>
      </c>
      <c r="BA3122" s="172"/>
      <c r="BB3122" s="171"/>
      <c r="BC3122" s="172"/>
      <c r="BD3122" s="171"/>
      <c r="BE3122" s="172"/>
    </row>
    <row r="3123" spans="2:57" s="129" customFormat="1" ht="15.75" hidden="1">
      <c r="B3123" s="174">
        <v>2025</v>
      </c>
      <c r="C3123" s="174">
        <v>20</v>
      </c>
      <c r="D3123" s="175">
        <v>0</v>
      </c>
      <c r="E3123" s="176"/>
      <c r="F3123" s="174">
        <v>5</v>
      </c>
      <c r="G3123" s="174">
        <v>13</v>
      </c>
      <c r="H3123" s="174">
        <v>30</v>
      </c>
      <c r="I3123" s="174">
        <v>1000</v>
      </c>
      <c r="J3123" s="174">
        <v>1200</v>
      </c>
      <c r="K3123" s="174">
        <v>121</v>
      </c>
      <c r="L3123" s="177">
        <v>771</v>
      </c>
      <c r="M3123" s="178">
        <v>0</v>
      </c>
      <c r="N3123" s="179" t="s">
        <v>71</v>
      </c>
      <c r="O3123" s="180">
        <v>0</v>
      </c>
      <c r="P3123" s="180">
        <v>0</v>
      </c>
      <c r="Q3123" s="181">
        <v>0</v>
      </c>
      <c r="R3123" s="182" t="s">
        <v>72</v>
      </c>
      <c r="S3123" s="183">
        <v>0</v>
      </c>
      <c r="T3123" s="183">
        <v>0</v>
      </c>
      <c r="U3123" s="180">
        <v>0</v>
      </c>
      <c r="V3123" s="180">
        <v>0</v>
      </c>
      <c r="W3123" s="183">
        <v>0</v>
      </c>
      <c r="X3123" s="183">
        <v>0</v>
      </c>
      <c r="Y3123" s="180">
        <v>0</v>
      </c>
      <c r="Z3123" s="180">
        <v>0</v>
      </c>
      <c r="AA3123" s="183">
        <v>0</v>
      </c>
      <c r="AB3123" s="183">
        <v>0</v>
      </c>
      <c r="AC3123" s="180">
        <f>+O3123+U3123-Y3123</f>
        <v>0</v>
      </c>
      <c r="AD3123" s="180">
        <f>+P3123+V3123-Z3123</f>
        <v>0</v>
      </c>
      <c r="AE3123" s="181">
        <f t="shared" si="1975"/>
        <v>0</v>
      </c>
      <c r="AF3123" s="180">
        <v>0</v>
      </c>
      <c r="AG3123" s="180">
        <v>0</v>
      </c>
      <c r="AH3123" s="181">
        <f t="shared" si="1976"/>
        <v>0</v>
      </c>
      <c r="AI3123" s="180">
        <v>0</v>
      </c>
      <c r="AJ3123" s="180">
        <v>0</v>
      </c>
      <c r="AK3123" s="181">
        <f t="shared" si="1977"/>
        <v>0</v>
      </c>
      <c r="AL3123" s="180">
        <v>0</v>
      </c>
      <c r="AM3123" s="180">
        <v>0</v>
      </c>
      <c r="AN3123" s="181">
        <f t="shared" si="1978"/>
        <v>0</v>
      </c>
      <c r="AO3123" s="180">
        <v>0</v>
      </c>
      <c r="AP3123" s="180">
        <v>0</v>
      </c>
      <c r="AQ3123" s="181">
        <f t="shared" si="1979"/>
        <v>0</v>
      </c>
      <c r="AR3123" s="180">
        <v>0</v>
      </c>
      <c r="AS3123" s="180">
        <v>0</v>
      </c>
      <c r="AT3123" s="181">
        <f t="shared" si="1980"/>
        <v>0</v>
      </c>
      <c r="AU3123" s="180">
        <f>+AC3123-AF3123-AI3123-AL3123-AO3123-AR3123</f>
        <v>0</v>
      </c>
      <c r="AV3123" s="180">
        <f>+AD3123-AG3123-AJ3123-AM3123-AP3123-AS3123</f>
        <v>0</v>
      </c>
      <c r="AW3123" s="181">
        <f t="shared" si="1981"/>
        <v>0</v>
      </c>
      <c r="AX3123" s="183">
        <f>+S3123+W3123-AA3123</f>
        <v>0</v>
      </c>
      <c r="AY3123" s="183">
        <f>+T3123+X3123-AB3123</f>
        <v>0</v>
      </c>
      <c r="AZ3123" s="183">
        <v>3</v>
      </c>
      <c r="BA3123" s="183"/>
      <c r="BB3123" s="183"/>
      <c r="BC3123" s="183"/>
      <c r="BD3123" s="183">
        <f>+AX3123-AZ3123-BB3123</f>
        <v>-3</v>
      </c>
      <c r="BE3123" s="183">
        <f>+AY3123-BA3123-BC3123</f>
        <v>0</v>
      </c>
    </row>
    <row r="3124" spans="2:57" ht="15.75" hidden="1">
      <c r="B3124" s="141">
        <v>2025</v>
      </c>
      <c r="C3124" s="141">
        <v>20</v>
      </c>
      <c r="D3124" s="142"/>
      <c r="E3124" s="143"/>
      <c r="F3124" s="141">
        <v>5</v>
      </c>
      <c r="G3124" s="141">
        <v>13</v>
      </c>
      <c r="H3124" s="141">
        <v>30</v>
      </c>
      <c r="I3124" s="141">
        <v>2000</v>
      </c>
      <c r="J3124" s="141"/>
      <c r="K3124" s="141"/>
      <c r="L3124" s="144" t="s">
        <v>44</v>
      </c>
      <c r="M3124" s="145"/>
      <c r="N3124" s="146" t="s">
        <v>78</v>
      </c>
      <c r="O3124" s="147">
        <v>0</v>
      </c>
      <c r="P3124" s="147">
        <v>0</v>
      </c>
      <c r="Q3124" s="147">
        <v>0</v>
      </c>
      <c r="R3124" s="148"/>
      <c r="S3124" s="149"/>
      <c r="T3124" s="150"/>
      <c r="U3124" s="147">
        <f t="shared" ref="U3124:AD3124" si="2001">U3125+U3128+U3131+U3136+U3149+U3186</f>
        <v>0</v>
      </c>
      <c r="V3124" s="147">
        <f t="shared" si="2001"/>
        <v>0</v>
      </c>
      <c r="W3124" s="151">
        <f t="shared" si="2001"/>
        <v>0</v>
      </c>
      <c r="X3124" s="151">
        <f t="shared" si="2001"/>
        <v>0</v>
      </c>
      <c r="Y3124" s="147">
        <f t="shared" si="2001"/>
        <v>0</v>
      </c>
      <c r="Z3124" s="147">
        <f t="shared" si="2001"/>
        <v>0</v>
      </c>
      <c r="AA3124" s="151">
        <f t="shared" si="2001"/>
        <v>0</v>
      </c>
      <c r="AB3124" s="151">
        <f t="shared" si="2001"/>
        <v>0</v>
      </c>
      <c r="AC3124" s="147">
        <f t="shared" si="2001"/>
        <v>0</v>
      </c>
      <c r="AD3124" s="147">
        <f t="shared" si="2001"/>
        <v>0</v>
      </c>
      <c r="AE3124" s="147">
        <f t="shared" si="1975"/>
        <v>0</v>
      </c>
      <c r="AF3124" s="147">
        <f>AF3125+AF3128+AF3131+AF3136+AF3149+AF3186</f>
        <v>0</v>
      </c>
      <c r="AG3124" s="147">
        <f>AG3125+AG3128+AG3131+AG3136+AG3149+AG3186</f>
        <v>0</v>
      </c>
      <c r="AH3124" s="147">
        <f t="shared" si="1976"/>
        <v>0</v>
      </c>
      <c r="AI3124" s="147">
        <f>AI3125+AI3128+AI3131+AI3136+AI3149+AI3186</f>
        <v>0</v>
      </c>
      <c r="AJ3124" s="147">
        <f>AJ3125+AJ3128+AJ3131+AJ3136+AJ3149+AJ3186</f>
        <v>0</v>
      </c>
      <c r="AK3124" s="147">
        <f t="shared" si="1977"/>
        <v>0</v>
      </c>
      <c r="AL3124" s="147">
        <f>AL3125+AL3128+AL3131+AL3136+AL3149+AL3186</f>
        <v>0</v>
      </c>
      <c r="AM3124" s="147">
        <f>AM3125+AM3128+AM3131+AM3136+AM3149+AM3186</f>
        <v>0</v>
      </c>
      <c r="AN3124" s="147">
        <f t="shared" si="1978"/>
        <v>0</v>
      </c>
      <c r="AO3124" s="147">
        <f>AO3125+AO3128+AO3131+AO3136+AO3149+AO3186</f>
        <v>0</v>
      </c>
      <c r="AP3124" s="147">
        <f>AP3125+AP3128+AP3131+AP3136+AP3149+AP3186</f>
        <v>0</v>
      </c>
      <c r="AQ3124" s="147">
        <f t="shared" si="1979"/>
        <v>0</v>
      </c>
      <c r="AR3124" s="147">
        <f>AR3125+AR3128+AR3131+AR3136+AR3149+AR3186</f>
        <v>0</v>
      </c>
      <c r="AS3124" s="147">
        <f>AS3125+AS3128+AS3131+AS3136+AS3149+AS3186</f>
        <v>0</v>
      </c>
      <c r="AT3124" s="147">
        <f t="shared" si="1980"/>
        <v>0</v>
      </c>
      <c r="AU3124" s="147">
        <f>AU3125+AU3128+AU3131+AU3136+AU3149+AU3186</f>
        <v>0</v>
      </c>
      <c r="AV3124" s="147">
        <f>AV3125+AV3128+AV3131+AV3136+AV3149+AV3186</f>
        <v>0</v>
      </c>
      <c r="AW3124" s="147">
        <f t="shared" si="1981"/>
        <v>0</v>
      </c>
      <c r="AX3124" s="149"/>
      <c r="AY3124" s="150"/>
      <c r="AZ3124" s="183">
        <v>3</v>
      </c>
      <c r="BA3124" s="150"/>
      <c r="BB3124" s="149"/>
      <c r="BC3124" s="150"/>
      <c r="BD3124" s="149"/>
      <c r="BE3124" s="150"/>
    </row>
    <row r="3125" spans="2:57" ht="31.5" hidden="1">
      <c r="B3125" s="152">
        <v>2025</v>
      </c>
      <c r="C3125" s="152">
        <v>20</v>
      </c>
      <c r="D3125" s="153"/>
      <c r="E3125" s="154"/>
      <c r="F3125" s="152">
        <v>5</v>
      </c>
      <c r="G3125" s="152">
        <v>13</v>
      </c>
      <c r="H3125" s="152">
        <v>30</v>
      </c>
      <c r="I3125" s="152">
        <v>2000</v>
      </c>
      <c r="J3125" s="152">
        <v>2100</v>
      </c>
      <c r="K3125" s="152"/>
      <c r="L3125" s="155" t="s">
        <v>44</v>
      </c>
      <c r="M3125" s="156"/>
      <c r="N3125" s="157" t="s">
        <v>79</v>
      </c>
      <c r="O3125" s="158">
        <v>0</v>
      </c>
      <c r="P3125" s="158">
        <v>0</v>
      </c>
      <c r="Q3125" s="158">
        <v>0</v>
      </c>
      <c r="R3125" s="159"/>
      <c r="S3125" s="160"/>
      <c r="T3125" s="161"/>
      <c r="U3125" s="158">
        <f t="shared" ref="U3125:AD3126" si="2002">U3126</f>
        <v>0</v>
      </c>
      <c r="V3125" s="158">
        <f t="shared" si="2002"/>
        <v>0</v>
      </c>
      <c r="W3125" s="162">
        <f t="shared" si="2002"/>
        <v>0</v>
      </c>
      <c r="X3125" s="162">
        <f t="shared" si="2002"/>
        <v>0</v>
      </c>
      <c r="Y3125" s="158">
        <f t="shared" si="2002"/>
        <v>0</v>
      </c>
      <c r="Z3125" s="158">
        <f t="shared" si="2002"/>
        <v>0</v>
      </c>
      <c r="AA3125" s="162">
        <f t="shared" si="2002"/>
        <v>0</v>
      </c>
      <c r="AB3125" s="162">
        <f t="shared" si="2002"/>
        <v>0</v>
      </c>
      <c r="AC3125" s="158">
        <f t="shared" si="2002"/>
        <v>0</v>
      </c>
      <c r="AD3125" s="158">
        <f t="shared" si="2002"/>
        <v>0</v>
      </c>
      <c r="AE3125" s="158">
        <f t="shared" si="1975"/>
        <v>0</v>
      </c>
      <c r="AF3125" s="158">
        <f>AF3126</f>
        <v>0</v>
      </c>
      <c r="AG3125" s="158">
        <f>AG3126</f>
        <v>0</v>
      </c>
      <c r="AH3125" s="158">
        <f t="shared" si="1976"/>
        <v>0</v>
      </c>
      <c r="AI3125" s="158">
        <f>AI3126</f>
        <v>0</v>
      </c>
      <c r="AJ3125" s="158">
        <f>AJ3126</f>
        <v>0</v>
      </c>
      <c r="AK3125" s="158">
        <f t="shared" si="1977"/>
        <v>0</v>
      </c>
      <c r="AL3125" s="158">
        <f>AL3126</f>
        <v>0</v>
      </c>
      <c r="AM3125" s="158">
        <f>AM3126</f>
        <v>0</v>
      </c>
      <c r="AN3125" s="158">
        <f t="shared" si="1978"/>
        <v>0</v>
      </c>
      <c r="AO3125" s="158">
        <f>AO3126</f>
        <v>0</v>
      </c>
      <c r="AP3125" s="158">
        <f>AP3126</f>
        <v>0</v>
      </c>
      <c r="AQ3125" s="158">
        <f t="shared" si="1979"/>
        <v>0</v>
      </c>
      <c r="AR3125" s="158">
        <f>AR3126</f>
        <v>0</v>
      </c>
      <c r="AS3125" s="158">
        <f>AS3126</f>
        <v>0</v>
      </c>
      <c r="AT3125" s="158">
        <f t="shared" si="1980"/>
        <v>0</v>
      </c>
      <c r="AU3125" s="158">
        <f>AU3126</f>
        <v>0</v>
      </c>
      <c r="AV3125" s="158">
        <f>AV3126</f>
        <v>0</v>
      </c>
      <c r="AW3125" s="158">
        <f t="shared" si="1981"/>
        <v>0</v>
      </c>
      <c r="AX3125" s="160"/>
      <c r="AY3125" s="161"/>
      <c r="AZ3125" s="183">
        <v>3</v>
      </c>
      <c r="BA3125" s="161"/>
      <c r="BB3125" s="160"/>
      <c r="BC3125" s="161"/>
      <c r="BD3125" s="160"/>
      <c r="BE3125" s="161"/>
    </row>
    <row r="3126" spans="2:57" ht="15.75" hidden="1">
      <c r="B3126" s="163">
        <v>2025</v>
      </c>
      <c r="C3126" s="163">
        <v>20</v>
      </c>
      <c r="D3126" s="164"/>
      <c r="E3126" s="165"/>
      <c r="F3126" s="163">
        <v>5</v>
      </c>
      <c r="G3126" s="163">
        <v>13</v>
      </c>
      <c r="H3126" s="163">
        <v>30</v>
      </c>
      <c r="I3126" s="163">
        <v>2000</v>
      </c>
      <c r="J3126" s="163">
        <v>2100</v>
      </c>
      <c r="K3126" s="163">
        <v>211</v>
      </c>
      <c r="L3126" s="166" t="s">
        <v>44</v>
      </c>
      <c r="M3126" s="167"/>
      <c r="N3126" s="168" t="s">
        <v>80</v>
      </c>
      <c r="O3126" s="169">
        <v>0</v>
      </c>
      <c r="P3126" s="169">
        <v>0</v>
      </c>
      <c r="Q3126" s="169">
        <v>0</v>
      </c>
      <c r="R3126" s="170"/>
      <c r="S3126" s="171"/>
      <c r="T3126" s="172"/>
      <c r="U3126" s="169">
        <f t="shared" si="2002"/>
        <v>0</v>
      </c>
      <c r="V3126" s="169">
        <f t="shared" si="2002"/>
        <v>0</v>
      </c>
      <c r="W3126" s="173">
        <f t="shared" si="2002"/>
        <v>0</v>
      </c>
      <c r="X3126" s="173">
        <f t="shared" si="2002"/>
        <v>0</v>
      </c>
      <c r="Y3126" s="169">
        <f t="shared" si="2002"/>
        <v>0</v>
      </c>
      <c r="Z3126" s="169">
        <f t="shared" si="2002"/>
        <v>0</v>
      </c>
      <c r="AA3126" s="173">
        <f t="shared" si="2002"/>
        <v>0</v>
      </c>
      <c r="AB3126" s="173">
        <f t="shared" si="2002"/>
        <v>0</v>
      </c>
      <c r="AC3126" s="169">
        <f t="shared" si="2002"/>
        <v>0</v>
      </c>
      <c r="AD3126" s="169">
        <f t="shared" si="2002"/>
        <v>0</v>
      </c>
      <c r="AE3126" s="169">
        <f t="shared" si="1975"/>
        <v>0</v>
      </c>
      <c r="AF3126" s="169">
        <f>AF3127</f>
        <v>0</v>
      </c>
      <c r="AG3126" s="169">
        <f>AG3127</f>
        <v>0</v>
      </c>
      <c r="AH3126" s="169">
        <f t="shared" si="1976"/>
        <v>0</v>
      </c>
      <c r="AI3126" s="169">
        <f>AI3127</f>
        <v>0</v>
      </c>
      <c r="AJ3126" s="169">
        <f>AJ3127</f>
        <v>0</v>
      </c>
      <c r="AK3126" s="169">
        <f t="shared" si="1977"/>
        <v>0</v>
      </c>
      <c r="AL3126" s="169">
        <f>AL3127</f>
        <v>0</v>
      </c>
      <c r="AM3126" s="169">
        <f>AM3127</f>
        <v>0</v>
      </c>
      <c r="AN3126" s="169">
        <f t="shared" si="1978"/>
        <v>0</v>
      </c>
      <c r="AO3126" s="169">
        <f>AO3127</f>
        <v>0</v>
      </c>
      <c r="AP3126" s="169">
        <f>AP3127</f>
        <v>0</v>
      </c>
      <c r="AQ3126" s="169">
        <f t="shared" si="1979"/>
        <v>0</v>
      </c>
      <c r="AR3126" s="169">
        <f>AR3127</f>
        <v>0</v>
      </c>
      <c r="AS3126" s="169">
        <f>AS3127</f>
        <v>0</v>
      </c>
      <c r="AT3126" s="169">
        <f t="shared" si="1980"/>
        <v>0</v>
      </c>
      <c r="AU3126" s="169">
        <f>AU3127</f>
        <v>0</v>
      </c>
      <c r="AV3126" s="169">
        <f>AV3127</f>
        <v>0</v>
      </c>
      <c r="AW3126" s="169">
        <f t="shared" si="1981"/>
        <v>0</v>
      </c>
      <c r="AX3126" s="171"/>
      <c r="AY3126" s="172"/>
      <c r="AZ3126" s="183">
        <v>3</v>
      </c>
      <c r="BA3126" s="172"/>
      <c r="BB3126" s="171"/>
      <c r="BC3126" s="172"/>
      <c r="BD3126" s="171"/>
      <c r="BE3126" s="172"/>
    </row>
    <row r="3127" spans="2:57" ht="15.75" hidden="1">
      <c r="B3127" s="174">
        <v>2025</v>
      </c>
      <c r="C3127" s="174">
        <v>20</v>
      </c>
      <c r="D3127" s="175">
        <v>0</v>
      </c>
      <c r="E3127" s="176"/>
      <c r="F3127" s="174">
        <v>5</v>
      </c>
      <c r="G3127" s="174">
        <v>13</v>
      </c>
      <c r="H3127" s="174">
        <v>30</v>
      </c>
      <c r="I3127" s="174">
        <v>2000</v>
      </c>
      <c r="J3127" s="174">
        <v>2100</v>
      </c>
      <c r="K3127" s="174">
        <v>211</v>
      </c>
      <c r="L3127" s="177">
        <v>931</v>
      </c>
      <c r="M3127" s="178">
        <v>0</v>
      </c>
      <c r="N3127" s="179" t="s">
        <v>81</v>
      </c>
      <c r="O3127" s="180">
        <v>0</v>
      </c>
      <c r="P3127" s="180">
        <v>0</v>
      </c>
      <c r="Q3127" s="181">
        <v>0</v>
      </c>
      <c r="R3127" s="182" t="s">
        <v>82</v>
      </c>
      <c r="S3127" s="183">
        <v>0</v>
      </c>
      <c r="T3127" s="183">
        <v>0</v>
      </c>
      <c r="U3127" s="180">
        <v>0</v>
      </c>
      <c r="V3127" s="180">
        <v>0</v>
      </c>
      <c r="W3127" s="183">
        <v>0</v>
      </c>
      <c r="X3127" s="183">
        <v>0</v>
      </c>
      <c r="Y3127" s="180">
        <v>0</v>
      </c>
      <c r="Z3127" s="180">
        <v>0</v>
      </c>
      <c r="AA3127" s="183">
        <v>0</v>
      </c>
      <c r="AB3127" s="183">
        <v>0</v>
      </c>
      <c r="AC3127" s="180">
        <f>+O3127+U3127-Y3127</f>
        <v>0</v>
      </c>
      <c r="AD3127" s="180">
        <f>+P3127+V3127-Z3127</f>
        <v>0</v>
      </c>
      <c r="AE3127" s="181">
        <f t="shared" si="1975"/>
        <v>0</v>
      </c>
      <c r="AF3127" s="180">
        <v>0</v>
      </c>
      <c r="AG3127" s="180">
        <v>0</v>
      </c>
      <c r="AH3127" s="181">
        <f t="shared" si="1976"/>
        <v>0</v>
      </c>
      <c r="AI3127" s="180">
        <v>0</v>
      </c>
      <c r="AJ3127" s="180">
        <v>0</v>
      </c>
      <c r="AK3127" s="181">
        <f t="shared" si="1977"/>
        <v>0</v>
      </c>
      <c r="AL3127" s="180">
        <v>0</v>
      </c>
      <c r="AM3127" s="180">
        <v>0</v>
      </c>
      <c r="AN3127" s="181">
        <f t="shared" si="1978"/>
        <v>0</v>
      </c>
      <c r="AO3127" s="180">
        <v>0</v>
      </c>
      <c r="AP3127" s="180">
        <v>0</v>
      </c>
      <c r="AQ3127" s="181">
        <f t="shared" si="1979"/>
        <v>0</v>
      </c>
      <c r="AR3127" s="180">
        <v>0</v>
      </c>
      <c r="AS3127" s="180">
        <v>0</v>
      </c>
      <c r="AT3127" s="181">
        <f t="shared" si="1980"/>
        <v>0</v>
      </c>
      <c r="AU3127" s="180">
        <f>+AC3127-AF3127-AI3127-AL3127-AO3127-AR3127</f>
        <v>0</v>
      </c>
      <c r="AV3127" s="180">
        <f>+AD3127-AG3127-AJ3127-AM3127-AP3127-AS3127</f>
        <v>0</v>
      </c>
      <c r="AW3127" s="181">
        <f t="shared" si="1981"/>
        <v>0</v>
      </c>
      <c r="AX3127" s="183">
        <f>+S3127+W3127-AA3127</f>
        <v>0</v>
      </c>
      <c r="AY3127" s="183">
        <f>+T3127+X3127-AB3127</f>
        <v>0</v>
      </c>
      <c r="AZ3127" s="183">
        <v>3</v>
      </c>
      <c r="BA3127" s="183"/>
      <c r="BB3127" s="183"/>
      <c r="BC3127" s="183"/>
      <c r="BD3127" s="183">
        <f>+AX3127-AZ3127-BB3127</f>
        <v>-3</v>
      </c>
      <c r="BE3127" s="183">
        <f>+AY3127-BA3127-BC3127</f>
        <v>0</v>
      </c>
    </row>
    <row r="3128" spans="2:57" ht="15.75" hidden="1">
      <c r="B3128" s="152">
        <v>2025</v>
      </c>
      <c r="C3128" s="152">
        <v>20</v>
      </c>
      <c r="D3128" s="153"/>
      <c r="E3128" s="154"/>
      <c r="F3128" s="152">
        <v>5</v>
      </c>
      <c r="G3128" s="152">
        <v>13</v>
      </c>
      <c r="H3128" s="152">
        <v>30</v>
      </c>
      <c r="I3128" s="152">
        <v>2000</v>
      </c>
      <c r="J3128" s="152">
        <v>2200</v>
      </c>
      <c r="K3128" s="152"/>
      <c r="L3128" s="155" t="s">
        <v>44</v>
      </c>
      <c r="M3128" s="156"/>
      <c r="N3128" s="157" t="s">
        <v>306</v>
      </c>
      <c r="O3128" s="158">
        <v>0</v>
      </c>
      <c r="P3128" s="158">
        <v>0</v>
      </c>
      <c r="Q3128" s="158">
        <v>0</v>
      </c>
      <c r="R3128" s="159"/>
      <c r="S3128" s="160"/>
      <c r="T3128" s="161"/>
      <c r="U3128" s="158">
        <f t="shared" ref="U3128:AD3129" si="2003">U3129</f>
        <v>0</v>
      </c>
      <c r="V3128" s="158">
        <f t="shared" si="2003"/>
        <v>0</v>
      </c>
      <c r="W3128" s="162">
        <f t="shared" si="2003"/>
        <v>0</v>
      </c>
      <c r="X3128" s="162">
        <f t="shared" si="2003"/>
        <v>0</v>
      </c>
      <c r="Y3128" s="158">
        <f t="shared" si="2003"/>
        <v>0</v>
      </c>
      <c r="Z3128" s="158">
        <f t="shared" si="2003"/>
        <v>0</v>
      </c>
      <c r="AA3128" s="162">
        <f t="shared" si="2003"/>
        <v>0</v>
      </c>
      <c r="AB3128" s="162">
        <f t="shared" si="2003"/>
        <v>0</v>
      </c>
      <c r="AC3128" s="158">
        <f t="shared" si="2003"/>
        <v>0</v>
      </c>
      <c r="AD3128" s="158">
        <f t="shared" si="2003"/>
        <v>0</v>
      </c>
      <c r="AE3128" s="158">
        <f t="shared" si="1975"/>
        <v>0</v>
      </c>
      <c r="AF3128" s="158">
        <f>AF3129</f>
        <v>0</v>
      </c>
      <c r="AG3128" s="158">
        <f>AG3129</f>
        <v>0</v>
      </c>
      <c r="AH3128" s="158">
        <f t="shared" si="1976"/>
        <v>0</v>
      </c>
      <c r="AI3128" s="158">
        <f>AI3129</f>
        <v>0</v>
      </c>
      <c r="AJ3128" s="158">
        <f>AJ3129</f>
        <v>0</v>
      </c>
      <c r="AK3128" s="158">
        <f t="shared" si="1977"/>
        <v>0</v>
      </c>
      <c r="AL3128" s="158">
        <f>AL3129</f>
        <v>0</v>
      </c>
      <c r="AM3128" s="158">
        <f>AM3129</f>
        <v>0</v>
      </c>
      <c r="AN3128" s="158">
        <f t="shared" si="1978"/>
        <v>0</v>
      </c>
      <c r="AO3128" s="158">
        <f>AO3129</f>
        <v>0</v>
      </c>
      <c r="AP3128" s="158">
        <f>AP3129</f>
        <v>0</v>
      </c>
      <c r="AQ3128" s="158">
        <f t="shared" si="1979"/>
        <v>0</v>
      </c>
      <c r="AR3128" s="158">
        <f>AR3129</f>
        <v>0</v>
      </c>
      <c r="AS3128" s="158">
        <f>AS3129</f>
        <v>0</v>
      </c>
      <c r="AT3128" s="158">
        <f t="shared" si="1980"/>
        <v>0</v>
      </c>
      <c r="AU3128" s="158">
        <f>AU3129</f>
        <v>0</v>
      </c>
      <c r="AV3128" s="158">
        <f>AV3129</f>
        <v>0</v>
      </c>
      <c r="AW3128" s="158">
        <f t="shared" si="1981"/>
        <v>0</v>
      </c>
      <c r="AX3128" s="160"/>
      <c r="AY3128" s="161"/>
      <c r="AZ3128" s="183">
        <v>3</v>
      </c>
      <c r="BA3128" s="161"/>
      <c r="BB3128" s="160"/>
      <c r="BC3128" s="161"/>
      <c r="BD3128" s="160"/>
      <c r="BE3128" s="161"/>
    </row>
    <row r="3129" spans="2:57" ht="15.75" hidden="1">
      <c r="B3129" s="163">
        <v>2025</v>
      </c>
      <c r="C3129" s="163">
        <v>20</v>
      </c>
      <c r="D3129" s="164"/>
      <c r="E3129" s="165"/>
      <c r="F3129" s="163">
        <v>5</v>
      </c>
      <c r="G3129" s="163">
        <v>13</v>
      </c>
      <c r="H3129" s="163">
        <v>30</v>
      </c>
      <c r="I3129" s="163">
        <v>2000</v>
      </c>
      <c r="J3129" s="163">
        <v>2200</v>
      </c>
      <c r="K3129" s="163">
        <v>223</v>
      </c>
      <c r="L3129" s="166" t="s">
        <v>44</v>
      </c>
      <c r="M3129" s="167"/>
      <c r="N3129" s="168" t="s">
        <v>309</v>
      </c>
      <c r="O3129" s="169">
        <v>0</v>
      </c>
      <c r="P3129" s="169">
        <v>0</v>
      </c>
      <c r="Q3129" s="169">
        <v>0</v>
      </c>
      <c r="R3129" s="170"/>
      <c r="S3129" s="171"/>
      <c r="T3129" s="172"/>
      <c r="U3129" s="169">
        <f t="shared" si="2003"/>
        <v>0</v>
      </c>
      <c r="V3129" s="169">
        <f t="shared" si="2003"/>
        <v>0</v>
      </c>
      <c r="W3129" s="173">
        <f t="shared" si="2003"/>
        <v>0</v>
      </c>
      <c r="X3129" s="173">
        <f t="shared" si="2003"/>
        <v>0</v>
      </c>
      <c r="Y3129" s="169">
        <f t="shared" si="2003"/>
        <v>0</v>
      </c>
      <c r="Z3129" s="169">
        <f t="shared" si="2003"/>
        <v>0</v>
      </c>
      <c r="AA3129" s="173">
        <f t="shared" si="2003"/>
        <v>0</v>
      </c>
      <c r="AB3129" s="173">
        <f t="shared" si="2003"/>
        <v>0</v>
      </c>
      <c r="AC3129" s="169">
        <f t="shared" si="2003"/>
        <v>0</v>
      </c>
      <c r="AD3129" s="169">
        <f t="shared" si="2003"/>
        <v>0</v>
      </c>
      <c r="AE3129" s="169">
        <f t="shared" si="1975"/>
        <v>0</v>
      </c>
      <c r="AF3129" s="169">
        <f>AF3130</f>
        <v>0</v>
      </c>
      <c r="AG3129" s="169">
        <f>AG3130</f>
        <v>0</v>
      </c>
      <c r="AH3129" s="169">
        <f t="shared" si="1976"/>
        <v>0</v>
      </c>
      <c r="AI3129" s="169">
        <f>AI3130</f>
        <v>0</v>
      </c>
      <c r="AJ3129" s="169">
        <f>AJ3130</f>
        <v>0</v>
      </c>
      <c r="AK3129" s="169">
        <f t="shared" si="1977"/>
        <v>0</v>
      </c>
      <c r="AL3129" s="169">
        <f>AL3130</f>
        <v>0</v>
      </c>
      <c r="AM3129" s="169">
        <f>AM3130</f>
        <v>0</v>
      </c>
      <c r="AN3129" s="169">
        <f t="shared" si="1978"/>
        <v>0</v>
      </c>
      <c r="AO3129" s="169">
        <f>AO3130</f>
        <v>0</v>
      </c>
      <c r="AP3129" s="169">
        <f>AP3130</f>
        <v>0</v>
      </c>
      <c r="AQ3129" s="169">
        <f t="shared" si="1979"/>
        <v>0</v>
      </c>
      <c r="AR3129" s="169">
        <f>AR3130</f>
        <v>0</v>
      </c>
      <c r="AS3129" s="169">
        <f>AS3130</f>
        <v>0</v>
      </c>
      <c r="AT3129" s="169">
        <f t="shared" si="1980"/>
        <v>0</v>
      </c>
      <c r="AU3129" s="169">
        <f>AU3130</f>
        <v>0</v>
      </c>
      <c r="AV3129" s="169">
        <f>AV3130</f>
        <v>0</v>
      </c>
      <c r="AW3129" s="169">
        <f t="shared" si="1981"/>
        <v>0</v>
      </c>
      <c r="AX3129" s="171"/>
      <c r="AY3129" s="172"/>
      <c r="AZ3129" s="183">
        <v>3</v>
      </c>
      <c r="BA3129" s="172"/>
      <c r="BB3129" s="171"/>
      <c r="BC3129" s="172"/>
      <c r="BD3129" s="171"/>
      <c r="BE3129" s="172"/>
    </row>
    <row r="3130" spans="2:57" ht="15.75" hidden="1">
      <c r="B3130" s="174">
        <v>2025</v>
      </c>
      <c r="C3130" s="174">
        <v>20</v>
      </c>
      <c r="D3130" s="175">
        <v>0</v>
      </c>
      <c r="E3130" s="176"/>
      <c r="F3130" s="174">
        <v>5</v>
      </c>
      <c r="G3130" s="174">
        <v>13</v>
      </c>
      <c r="H3130" s="174">
        <v>30</v>
      </c>
      <c r="I3130" s="174">
        <v>2000</v>
      </c>
      <c r="J3130" s="174">
        <v>2200</v>
      </c>
      <c r="K3130" s="174">
        <v>223</v>
      </c>
      <c r="L3130" s="177">
        <v>1524</v>
      </c>
      <c r="M3130" s="178">
        <v>0</v>
      </c>
      <c r="N3130" s="179" t="s">
        <v>1085</v>
      </c>
      <c r="O3130" s="180">
        <v>0</v>
      </c>
      <c r="P3130" s="180">
        <v>0</v>
      </c>
      <c r="Q3130" s="181">
        <v>0</v>
      </c>
      <c r="R3130" s="182" t="s">
        <v>98</v>
      </c>
      <c r="S3130" s="183">
        <v>0</v>
      </c>
      <c r="T3130" s="183">
        <v>0</v>
      </c>
      <c r="U3130" s="180">
        <v>0</v>
      </c>
      <c r="V3130" s="180">
        <v>0</v>
      </c>
      <c r="W3130" s="183">
        <v>0</v>
      </c>
      <c r="X3130" s="183">
        <v>0</v>
      </c>
      <c r="Y3130" s="180">
        <v>0</v>
      </c>
      <c r="Z3130" s="180">
        <v>0</v>
      </c>
      <c r="AA3130" s="183">
        <v>0</v>
      </c>
      <c r="AB3130" s="183">
        <v>0</v>
      </c>
      <c r="AC3130" s="180">
        <f>+O3130+U3130-Y3130</f>
        <v>0</v>
      </c>
      <c r="AD3130" s="180">
        <f>+P3130+V3130-Z3130</f>
        <v>0</v>
      </c>
      <c r="AE3130" s="181">
        <f t="shared" si="1975"/>
        <v>0</v>
      </c>
      <c r="AF3130" s="180">
        <v>0</v>
      </c>
      <c r="AG3130" s="180">
        <v>0</v>
      </c>
      <c r="AH3130" s="181">
        <f t="shared" si="1976"/>
        <v>0</v>
      </c>
      <c r="AI3130" s="180">
        <v>0</v>
      </c>
      <c r="AJ3130" s="180">
        <v>0</v>
      </c>
      <c r="AK3130" s="181">
        <f t="shared" si="1977"/>
        <v>0</v>
      </c>
      <c r="AL3130" s="180">
        <v>0</v>
      </c>
      <c r="AM3130" s="180">
        <v>0</v>
      </c>
      <c r="AN3130" s="181">
        <f t="shared" si="1978"/>
        <v>0</v>
      </c>
      <c r="AO3130" s="180">
        <v>0</v>
      </c>
      <c r="AP3130" s="180">
        <v>0</v>
      </c>
      <c r="AQ3130" s="181">
        <f t="shared" si="1979"/>
        <v>0</v>
      </c>
      <c r="AR3130" s="180">
        <v>0</v>
      </c>
      <c r="AS3130" s="180">
        <v>0</v>
      </c>
      <c r="AT3130" s="181">
        <f t="shared" si="1980"/>
        <v>0</v>
      </c>
      <c r="AU3130" s="180">
        <f>+AC3130-AF3130-AI3130-AL3130-AO3130-AR3130</f>
        <v>0</v>
      </c>
      <c r="AV3130" s="180">
        <f>+AD3130-AG3130-AJ3130-AM3130-AP3130-AS3130</f>
        <v>0</v>
      </c>
      <c r="AW3130" s="181">
        <f t="shared" si="1981"/>
        <v>0</v>
      </c>
      <c r="AX3130" s="183">
        <f>+S3130+W3130-AA3130</f>
        <v>0</v>
      </c>
      <c r="AY3130" s="183">
        <f>+T3130+X3130-AB3130</f>
        <v>0</v>
      </c>
      <c r="AZ3130" s="183">
        <v>3</v>
      </c>
      <c r="BA3130" s="183"/>
      <c r="BB3130" s="183"/>
      <c r="BC3130" s="183"/>
      <c r="BD3130" s="183">
        <f>+AX3130-AZ3130-BB3130</f>
        <v>-3</v>
      </c>
      <c r="BE3130" s="183">
        <f>+AY3130-BA3130-BC3130</f>
        <v>0</v>
      </c>
    </row>
    <row r="3131" spans="2:57" ht="15.75" hidden="1">
      <c r="B3131" s="152">
        <v>2025</v>
      </c>
      <c r="C3131" s="152">
        <v>20</v>
      </c>
      <c r="D3131" s="153"/>
      <c r="E3131" s="154"/>
      <c r="F3131" s="152">
        <v>5</v>
      </c>
      <c r="G3131" s="152">
        <v>13</v>
      </c>
      <c r="H3131" s="152">
        <v>30</v>
      </c>
      <c r="I3131" s="152">
        <v>2000</v>
      </c>
      <c r="J3131" s="152">
        <v>2500</v>
      </c>
      <c r="K3131" s="152"/>
      <c r="L3131" s="155" t="s">
        <v>44</v>
      </c>
      <c r="M3131" s="156"/>
      <c r="N3131" s="157" t="s">
        <v>88</v>
      </c>
      <c r="O3131" s="158">
        <v>0</v>
      </c>
      <c r="P3131" s="158">
        <v>0</v>
      </c>
      <c r="Q3131" s="158">
        <v>0</v>
      </c>
      <c r="R3131" s="159"/>
      <c r="S3131" s="160"/>
      <c r="T3131" s="161"/>
      <c r="U3131" s="158">
        <f t="shared" ref="U3131:AD3131" si="2004">U3132+U3134</f>
        <v>0</v>
      </c>
      <c r="V3131" s="158">
        <f t="shared" si="2004"/>
        <v>0</v>
      </c>
      <c r="W3131" s="162">
        <f t="shared" si="2004"/>
        <v>0</v>
      </c>
      <c r="X3131" s="162">
        <f t="shared" si="2004"/>
        <v>0</v>
      </c>
      <c r="Y3131" s="158">
        <f t="shared" si="2004"/>
        <v>0</v>
      </c>
      <c r="Z3131" s="158">
        <f t="shared" si="2004"/>
        <v>0</v>
      </c>
      <c r="AA3131" s="162">
        <f t="shared" si="2004"/>
        <v>0</v>
      </c>
      <c r="AB3131" s="162">
        <f t="shared" si="2004"/>
        <v>0</v>
      </c>
      <c r="AC3131" s="158">
        <f t="shared" si="2004"/>
        <v>0</v>
      </c>
      <c r="AD3131" s="158">
        <f t="shared" si="2004"/>
        <v>0</v>
      </c>
      <c r="AE3131" s="158">
        <f t="shared" si="1975"/>
        <v>0</v>
      </c>
      <c r="AF3131" s="158">
        <f>AF3132+AF3134</f>
        <v>0</v>
      </c>
      <c r="AG3131" s="158">
        <f>AG3132+AG3134</f>
        <v>0</v>
      </c>
      <c r="AH3131" s="158">
        <f t="shared" si="1976"/>
        <v>0</v>
      </c>
      <c r="AI3131" s="158">
        <f>AI3132+AI3134</f>
        <v>0</v>
      </c>
      <c r="AJ3131" s="158">
        <f>AJ3132+AJ3134</f>
        <v>0</v>
      </c>
      <c r="AK3131" s="158">
        <f t="shared" si="1977"/>
        <v>0</v>
      </c>
      <c r="AL3131" s="158">
        <f>AL3132+AL3134</f>
        <v>0</v>
      </c>
      <c r="AM3131" s="158">
        <f>AM3132+AM3134</f>
        <v>0</v>
      </c>
      <c r="AN3131" s="158">
        <f t="shared" si="1978"/>
        <v>0</v>
      </c>
      <c r="AO3131" s="158">
        <f>AO3132+AO3134</f>
        <v>0</v>
      </c>
      <c r="AP3131" s="158">
        <f>AP3132+AP3134</f>
        <v>0</v>
      </c>
      <c r="AQ3131" s="158">
        <f t="shared" si="1979"/>
        <v>0</v>
      </c>
      <c r="AR3131" s="158">
        <f>AR3132+AR3134</f>
        <v>0</v>
      </c>
      <c r="AS3131" s="158">
        <f>AS3132+AS3134</f>
        <v>0</v>
      </c>
      <c r="AT3131" s="158">
        <f t="shared" si="1980"/>
        <v>0</v>
      </c>
      <c r="AU3131" s="158">
        <f>AU3132+AU3134</f>
        <v>0</v>
      </c>
      <c r="AV3131" s="158">
        <f>AV3132+AV3134</f>
        <v>0</v>
      </c>
      <c r="AW3131" s="158">
        <f t="shared" si="1981"/>
        <v>0</v>
      </c>
      <c r="AX3131" s="160"/>
      <c r="AY3131" s="161"/>
      <c r="AZ3131" s="183">
        <v>3</v>
      </c>
      <c r="BA3131" s="161"/>
      <c r="BB3131" s="160"/>
      <c r="BC3131" s="161"/>
      <c r="BD3131" s="160"/>
      <c r="BE3131" s="161"/>
    </row>
    <row r="3132" spans="2:57" ht="15.75" hidden="1">
      <c r="B3132" s="163">
        <v>2025</v>
      </c>
      <c r="C3132" s="163">
        <v>20</v>
      </c>
      <c r="D3132" s="164"/>
      <c r="E3132" s="165"/>
      <c r="F3132" s="163">
        <v>5</v>
      </c>
      <c r="G3132" s="163">
        <v>13</v>
      </c>
      <c r="H3132" s="163">
        <v>30</v>
      </c>
      <c r="I3132" s="163">
        <v>2000</v>
      </c>
      <c r="J3132" s="163">
        <v>2500</v>
      </c>
      <c r="K3132" s="163">
        <v>253</v>
      </c>
      <c r="L3132" s="166" t="s">
        <v>44</v>
      </c>
      <c r="M3132" s="167"/>
      <c r="N3132" s="168" t="s">
        <v>313</v>
      </c>
      <c r="O3132" s="169">
        <v>0</v>
      </c>
      <c r="P3132" s="169">
        <v>0</v>
      </c>
      <c r="Q3132" s="169">
        <v>0</v>
      </c>
      <c r="R3132" s="170"/>
      <c r="S3132" s="171"/>
      <c r="T3132" s="172"/>
      <c r="U3132" s="169">
        <f t="shared" ref="U3132:AD3132" si="2005">U3133</f>
        <v>0</v>
      </c>
      <c r="V3132" s="169">
        <f t="shared" si="2005"/>
        <v>0</v>
      </c>
      <c r="W3132" s="173">
        <f t="shared" si="2005"/>
        <v>0</v>
      </c>
      <c r="X3132" s="173">
        <f t="shared" si="2005"/>
        <v>0</v>
      </c>
      <c r="Y3132" s="169">
        <f t="shared" si="2005"/>
        <v>0</v>
      </c>
      <c r="Z3132" s="169">
        <f t="shared" si="2005"/>
        <v>0</v>
      </c>
      <c r="AA3132" s="173">
        <f t="shared" si="2005"/>
        <v>0</v>
      </c>
      <c r="AB3132" s="173">
        <f t="shared" si="2005"/>
        <v>0</v>
      </c>
      <c r="AC3132" s="169">
        <f t="shared" si="2005"/>
        <v>0</v>
      </c>
      <c r="AD3132" s="169">
        <f t="shared" si="2005"/>
        <v>0</v>
      </c>
      <c r="AE3132" s="169">
        <f t="shared" si="1975"/>
        <v>0</v>
      </c>
      <c r="AF3132" s="169">
        <f>AF3133</f>
        <v>0</v>
      </c>
      <c r="AG3132" s="169">
        <f>AG3133</f>
        <v>0</v>
      </c>
      <c r="AH3132" s="169">
        <f t="shared" si="1976"/>
        <v>0</v>
      </c>
      <c r="AI3132" s="169">
        <f>AI3133</f>
        <v>0</v>
      </c>
      <c r="AJ3132" s="169">
        <f>AJ3133</f>
        <v>0</v>
      </c>
      <c r="AK3132" s="169">
        <f t="shared" si="1977"/>
        <v>0</v>
      </c>
      <c r="AL3132" s="169">
        <f>AL3133</f>
        <v>0</v>
      </c>
      <c r="AM3132" s="169">
        <f>AM3133</f>
        <v>0</v>
      </c>
      <c r="AN3132" s="169">
        <f t="shared" si="1978"/>
        <v>0</v>
      </c>
      <c r="AO3132" s="169">
        <f>AO3133</f>
        <v>0</v>
      </c>
      <c r="AP3132" s="169">
        <f>AP3133</f>
        <v>0</v>
      </c>
      <c r="AQ3132" s="169">
        <f t="shared" si="1979"/>
        <v>0</v>
      </c>
      <c r="AR3132" s="169">
        <f>AR3133</f>
        <v>0</v>
      </c>
      <c r="AS3132" s="169">
        <f>AS3133</f>
        <v>0</v>
      </c>
      <c r="AT3132" s="169">
        <f t="shared" si="1980"/>
        <v>0</v>
      </c>
      <c r="AU3132" s="169">
        <f>AU3133</f>
        <v>0</v>
      </c>
      <c r="AV3132" s="169">
        <f>AV3133</f>
        <v>0</v>
      </c>
      <c r="AW3132" s="169">
        <f t="shared" si="1981"/>
        <v>0</v>
      </c>
      <c r="AX3132" s="171"/>
      <c r="AY3132" s="172"/>
      <c r="AZ3132" s="183">
        <v>3</v>
      </c>
      <c r="BA3132" s="172"/>
      <c r="BB3132" s="171"/>
      <c r="BC3132" s="172"/>
      <c r="BD3132" s="171"/>
      <c r="BE3132" s="172"/>
    </row>
    <row r="3133" spans="2:57" ht="15.75" hidden="1">
      <c r="B3133" s="174">
        <v>2025</v>
      </c>
      <c r="C3133" s="174">
        <v>20</v>
      </c>
      <c r="D3133" s="175">
        <v>0</v>
      </c>
      <c r="E3133" s="176"/>
      <c r="F3133" s="174">
        <v>5</v>
      </c>
      <c r="G3133" s="174">
        <v>13</v>
      </c>
      <c r="H3133" s="174">
        <v>30</v>
      </c>
      <c r="I3133" s="174">
        <v>2000</v>
      </c>
      <c r="J3133" s="174">
        <v>2500</v>
      </c>
      <c r="K3133" s="174">
        <v>253</v>
      </c>
      <c r="L3133" s="177">
        <v>937</v>
      </c>
      <c r="M3133" s="178">
        <v>0</v>
      </c>
      <c r="N3133" s="179" t="s">
        <v>1679</v>
      </c>
      <c r="O3133" s="180">
        <v>0</v>
      </c>
      <c r="P3133" s="180">
        <v>0</v>
      </c>
      <c r="Q3133" s="181">
        <v>0</v>
      </c>
      <c r="R3133" s="182" t="s">
        <v>82</v>
      </c>
      <c r="S3133" s="183">
        <v>0</v>
      </c>
      <c r="T3133" s="183">
        <v>0</v>
      </c>
      <c r="U3133" s="180">
        <v>0</v>
      </c>
      <c r="V3133" s="180">
        <v>0</v>
      </c>
      <c r="W3133" s="183">
        <v>0</v>
      </c>
      <c r="X3133" s="183">
        <v>0</v>
      </c>
      <c r="Y3133" s="180">
        <v>0</v>
      </c>
      <c r="Z3133" s="180">
        <v>0</v>
      </c>
      <c r="AA3133" s="183">
        <v>0</v>
      </c>
      <c r="AB3133" s="183">
        <v>0</v>
      </c>
      <c r="AC3133" s="180">
        <f>+O3133+U3133-Y3133</f>
        <v>0</v>
      </c>
      <c r="AD3133" s="180">
        <f>+P3133+V3133-Z3133</f>
        <v>0</v>
      </c>
      <c r="AE3133" s="181">
        <f t="shared" si="1975"/>
        <v>0</v>
      </c>
      <c r="AF3133" s="180">
        <v>0</v>
      </c>
      <c r="AG3133" s="180">
        <v>0</v>
      </c>
      <c r="AH3133" s="181">
        <f t="shared" si="1976"/>
        <v>0</v>
      </c>
      <c r="AI3133" s="180">
        <v>0</v>
      </c>
      <c r="AJ3133" s="180">
        <v>0</v>
      </c>
      <c r="AK3133" s="181">
        <f t="shared" si="1977"/>
        <v>0</v>
      </c>
      <c r="AL3133" s="180">
        <v>0</v>
      </c>
      <c r="AM3133" s="180">
        <v>0</v>
      </c>
      <c r="AN3133" s="181">
        <f t="shared" si="1978"/>
        <v>0</v>
      </c>
      <c r="AO3133" s="180">
        <v>0</v>
      </c>
      <c r="AP3133" s="180">
        <v>0</v>
      </c>
      <c r="AQ3133" s="181">
        <f t="shared" si="1979"/>
        <v>0</v>
      </c>
      <c r="AR3133" s="180">
        <v>0</v>
      </c>
      <c r="AS3133" s="180">
        <v>0</v>
      </c>
      <c r="AT3133" s="181">
        <f t="shared" si="1980"/>
        <v>0</v>
      </c>
      <c r="AU3133" s="180">
        <f>+AC3133-AF3133-AI3133-AL3133-AO3133-AR3133</f>
        <v>0</v>
      </c>
      <c r="AV3133" s="180">
        <f>+AD3133-AG3133-AJ3133-AM3133-AP3133-AS3133</f>
        <v>0</v>
      </c>
      <c r="AW3133" s="181">
        <f t="shared" si="1981"/>
        <v>0</v>
      </c>
      <c r="AX3133" s="183">
        <f>+S3133+W3133-AA3133</f>
        <v>0</v>
      </c>
      <c r="AY3133" s="183">
        <f>+T3133+X3133-AB3133</f>
        <v>0</v>
      </c>
      <c r="AZ3133" s="183">
        <v>3</v>
      </c>
      <c r="BA3133" s="183"/>
      <c r="BB3133" s="183"/>
      <c r="BC3133" s="183"/>
      <c r="BD3133" s="183">
        <f>+AX3133-AZ3133-BB3133</f>
        <v>-3</v>
      </c>
      <c r="BE3133" s="183">
        <f>+AY3133-BA3133-BC3133</f>
        <v>0</v>
      </c>
    </row>
    <row r="3134" spans="2:57" ht="15.75" hidden="1">
      <c r="B3134" s="163">
        <v>2025</v>
      </c>
      <c r="C3134" s="163">
        <v>20</v>
      </c>
      <c r="D3134" s="164"/>
      <c r="E3134" s="165"/>
      <c r="F3134" s="163">
        <v>5</v>
      </c>
      <c r="G3134" s="163">
        <v>13</v>
      </c>
      <c r="H3134" s="163">
        <v>30</v>
      </c>
      <c r="I3134" s="163">
        <v>2000</v>
      </c>
      <c r="J3134" s="163">
        <v>2500</v>
      </c>
      <c r="K3134" s="163">
        <v>254</v>
      </c>
      <c r="L3134" s="166" t="s">
        <v>44</v>
      </c>
      <c r="M3134" s="167"/>
      <c r="N3134" s="168" t="s">
        <v>90</v>
      </c>
      <c r="O3134" s="169">
        <v>0</v>
      </c>
      <c r="P3134" s="169">
        <v>0</v>
      </c>
      <c r="Q3134" s="169">
        <v>0</v>
      </c>
      <c r="R3134" s="170"/>
      <c r="S3134" s="171"/>
      <c r="T3134" s="172"/>
      <c r="U3134" s="169">
        <f t="shared" ref="U3134:AD3134" si="2006">U3135</f>
        <v>0</v>
      </c>
      <c r="V3134" s="169">
        <f t="shared" si="2006"/>
        <v>0</v>
      </c>
      <c r="W3134" s="173">
        <f t="shared" si="2006"/>
        <v>0</v>
      </c>
      <c r="X3134" s="173">
        <f t="shared" si="2006"/>
        <v>0</v>
      </c>
      <c r="Y3134" s="169">
        <f t="shared" si="2006"/>
        <v>0</v>
      </c>
      <c r="Z3134" s="169">
        <f t="shared" si="2006"/>
        <v>0</v>
      </c>
      <c r="AA3134" s="173">
        <f t="shared" si="2006"/>
        <v>0</v>
      </c>
      <c r="AB3134" s="173">
        <f t="shared" si="2006"/>
        <v>0</v>
      </c>
      <c r="AC3134" s="169">
        <f t="shared" si="2006"/>
        <v>0</v>
      </c>
      <c r="AD3134" s="169">
        <f t="shared" si="2006"/>
        <v>0</v>
      </c>
      <c r="AE3134" s="169">
        <f t="shared" si="1975"/>
        <v>0</v>
      </c>
      <c r="AF3134" s="169">
        <f>AF3135</f>
        <v>0</v>
      </c>
      <c r="AG3134" s="169">
        <f>AG3135</f>
        <v>0</v>
      </c>
      <c r="AH3134" s="169">
        <f t="shared" si="1976"/>
        <v>0</v>
      </c>
      <c r="AI3134" s="169">
        <f>AI3135</f>
        <v>0</v>
      </c>
      <c r="AJ3134" s="169">
        <f>AJ3135</f>
        <v>0</v>
      </c>
      <c r="AK3134" s="169">
        <f t="shared" si="1977"/>
        <v>0</v>
      </c>
      <c r="AL3134" s="169">
        <f>AL3135</f>
        <v>0</v>
      </c>
      <c r="AM3134" s="169">
        <f>AM3135</f>
        <v>0</v>
      </c>
      <c r="AN3134" s="169">
        <f t="shared" si="1978"/>
        <v>0</v>
      </c>
      <c r="AO3134" s="169">
        <f>AO3135</f>
        <v>0</v>
      </c>
      <c r="AP3134" s="169">
        <f>AP3135</f>
        <v>0</v>
      </c>
      <c r="AQ3134" s="169">
        <f t="shared" si="1979"/>
        <v>0</v>
      </c>
      <c r="AR3134" s="169">
        <f>AR3135</f>
        <v>0</v>
      </c>
      <c r="AS3134" s="169">
        <f>AS3135</f>
        <v>0</v>
      </c>
      <c r="AT3134" s="169">
        <f t="shared" si="1980"/>
        <v>0</v>
      </c>
      <c r="AU3134" s="169">
        <f>AU3135</f>
        <v>0</v>
      </c>
      <c r="AV3134" s="169">
        <f>AV3135</f>
        <v>0</v>
      </c>
      <c r="AW3134" s="169">
        <f t="shared" si="1981"/>
        <v>0</v>
      </c>
      <c r="AX3134" s="171"/>
      <c r="AY3134" s="172"/>
      <c r="AZ3134" s="183">
        <v>3</v>
      </c>
      <c r="BA3134" s="172"/>
      <c r="BB3134" s="171"/>
      <c r="BC3134" s="172"/>
      <c r="BD3134" s="171"/>
      <c r="BE3134" s="172"/>
    </row>
    <row r="3135" spans="2:57" ht="15.75" hidden="1">
      <c r="B3135" s="174">
        <v>2025</v>
      </c>
      <c r="C3135" s="174">
        <v>20</v>
      </c>
      <c r="D3135" s="175">
        <v>0</v>
      </c>
      <c r="E3135" s="176"/>
      <c r="F3135" s="174">
        <v>5</v>
      </c>
      <c r="G3135" s="174">
        <v>13</v>
      </c>
      <c r="H3135" s="174">
        <v>30</v>
      </c>
      <c r="I3135" s="174">
        <v>2000</v>
      </c>
      <c r="J3135" s="174">
        <v>2500</v>
      </c>
      <c r="K3135" s="174">
        <v>254</v>
      </c>
      <c r="L3135" s="177">
        <v>934</v>
      </c>
      <c r="M3135" s="178">
        <v>0</v>
      </c>
      <c r="N3135" s="179" t="s">
        <v>90</v>
      </c>
      <c r="O3135" s="180">
        <v>0</v>
      </c>
      <c r="P3135" s="180">
        <v>0</v>
      </c>
      <c r="Q3135" s="181">
        <v>0</v>
      </c>
      <c r="R3135" s="182" t="s">
        <v>98</v>
      </c>
      <c r="S3135" s="183">
        <v>0</v>
      </c>
      <c r="T3135" s="183">
        <v>0</v>
      </c>
      <c r="U3135" s="180">
        <v>0</v>
      </c>
      <c r="V3135" s="180">
        <v>0</v>
      </c>
      <c r="W3135" s="183">
        <v>0</v>
      </c>
      <c r="X3135" s="183">
        <v>0</v>
      </c>
      <c r="Y3135" s="180">
        <v>0</v>
      </c>
      <c r="Z3135" s="180">
        <v>0</v>
      </c>
      <c r="AA3135" s="183">
        <v>0</v>
      </c>
      <c r="AB3135" s="183">
        <v>0</v>
      </c>
      <c r="AC3135" s="180">
        <f>+O3135+U3135-Y3135</f>
        <v>0</v>
      </c>
      <c r="AD3135" s="180">
        <f>+P3135+V3135-Z3135</f>
        <v>0</v>
      </c>
      <c r="AE3135" s="181">
        <f t="shared" si="1975"/>
        <v>0</v>
      </c>
      <c r="AF3135" s="180">
        <v>0</v>
      </c>
      <c r="AG3135" s="180">
        <v>0</v>
      </c>
      <c r="AH3135" s="181">
        <f t="shared" si="1976"/>
        <v>0</v>
      </c>
      <c r="AI3135" s="180">
        <v>0</v>
      </c>
      <c r="AJ3135" s="180">
        <v>0</v>
      </c>
      <c r="AK3135" s="181">
        <f t="shared" si="1977"/>
        <v>0</v>
      </c>
      <c r="AL3135" s="180">
        <v>0</v>
      </c>
      <c r="AM3135" s="180">
        <v>0</v>
      </c>
      <c r="AN3135" s="181">
        <f t="shared" si="1978"/>
        <v>0</v>
      </c>
      <c r="AO3135" s="180">
        <v>0</v>
      </c>
      <c r="AP3135" s="180">
        <v>0</v>
      </c>
      <c r="AQ3135" s="181">
        <f t="shared" si="1979"/>
        <v>0</v>
      </c>
      <c r="AR3135" s="180">
        <v>0</v>
      </c>
      <c r="AS3135" s="180">
        <v>0</v>
      </c>
      <c r="AT3135" s="181">
        <f t="shared" si="1980"/>
        <v>0</v>
      </c>
      <c r="AU3135" s="180">
        <f>+AC3135-AF3135-AI3135-AL3135-AO3135-AR3135</f>
        <v>0</v>
      </c>
      <c r="AV3135" s="180">
        <f>+AD3135-AG3135-AJ3135-AM3135-AP3135-AS3135</f>
        <v>0</v>
      </c>
      <c r="AW3135" s="181">
        <f t="shared" si="1981"/>
        <v>0</v>
      </c>
      <c r="AX3135" s="183">
        <f>+S3135+W3135-AA3135</f>
        <v>0</v>
      </c>
      <c r="AY3135" s="183">
        <f>+T3135+X3135-AB3135</f>
        <v>0</v>
      </c>
      <c r="AZ3135" s="183">
        <v>3</v>
      </c>
      <c r="BA3135" s="183"/>
      <c r="BB3135" s="183"/>
      <c r="BC3135" s="183"/>
      <c r="BD3135" s="183">
        <f>+AX3135-AZ3135-BB3135</f>
        <v>-3</v>
      </c>
      <c r="BE3135" s="183">
        <f>+AY3135-BA3135-BC3135</f>
        <v>0</v>
      </c>
    </row>
    <row r="3136" spans="2:57" ht="31.5" hidden="1">
      <c r="B3136" s="152">
        <v>2025</v>
      </c>
      <c r="C3136" s="152">
        <v>20</v>
      </c>
      <c r="D3136" s="153"/>
      <c r="E3136" s="154"/>
      <c r="F3136" s="152">
        <v>5</v>
      </c>
      <c r="G3136" s="152">
        <v>13</v>
      </c>
      <c r="H3136" s="152">
        <v>30</v>
      </c>
      <c r="I3136" s="152">
        <v>2000</v>
      </c>
      <c r="J3136" s="152">
        <v>2700</v>
      </c>
      <c r="K3136" s="152"/>
      <c r="L3136" s="155" t="s">
        <v>44</v>
      </c>
      <c r="M3136" s="156"/>
      <c r="N3136" s="157" t="s">
        <v>96</v>
      </c>
      <c r="O3136" s="158">
        <v>0</v>
      </c>
      <c r="P3136" s="158">
        <v>0</v>
      </c>
      <c r="Q3136" s="158">
        <v>0</v>
      </c>
      <c r="R3136" s="159"/>
      <c r="S3136" s="160"/>
      <c r="T3136" s="161"/>
      <c r="U3136" s="158">
        <f t="shared" ref="U3136:AD3136" si="2007">+U3137+U3142+U3144+U3146</f>
        <v>0</v>
      </c>
      <c r="V3136" s="158">
        <f t="shared" si="2007"/>
        <v>0</v>
      </c>
      <c r="W3136" s="162">
        <f t="shared" si="2007"/>
        <v>0</v>
      </c>
      <c r="X3136" s="162">
        <f t="shared" si="2007"/>
        <v>0</v>
      </c>
      <c r="Y3136" s="158">
        <f t="shared" si="2007"/>
        <v>0</v>
      </c>
      <c r="Z3136" s="158">
        <f t="shared" si="2007"/>
        <v>0</v>
      </c>
      <c r="AA3136" s="162">
        <f t="shared" si="2007"/>
        <v>0</v>
      </c>
      <c r="AB3136" s="162">
        <f t="shared" si="2007"/>
        <v>0</v>
      </c>
      <c r="AC3136" s="158">
        <f t="shared" si="2007"/>
        <v>0</v>
      </c>
      <c r="AD3136" s="158">
        <f t="shared" si="2007"/>
        <v>0</v>
      </c>
      <c r="AE3136" s="158">
        <f t="shared" si="1975"/>
        <v>0</v>
      </c>
      <c r="AF3136" s="158">
        <f>+AF3137+AF3142+AF3144+AF3146</f>
        <v>0</v>
      </c>
      <c r="AG3136" s="158">
        <f>+AG3137+AG3142+AG3144+AG3146</f>
        <v>0</v>
      </c>
      <c r="AH3136" s="158">
        <f t="shared" si="1976"/>
        <v>0</v>
      </c>
      <c r="AI3136" s="158">
        <f>+AI3137+AI3142+AI3144+AI3146</f>
        <v>0</v>
      </c>
      <c r="AJ3136" s="158">
        <f>+AJ3137+AJ3142+AJ3144+AJ3146</f>
        <v>0</v>
      </c>
      <c r="AK3136" s="158">
        <f t="shared" si="1977"/>
        <v>0</v>
      </c>
      <c r="AL3136" s="158">
        <f>+AL3137+AL3142+AL3144+AL3146</f>
        <v>0</v>
      </c>
      <c r="AM3136" s="158">
        <f>+AM3137+AM3142+AM3144+AM3146</f>
        <v>0</v>
      </c>
      <c r="AN3136" s="158">
        <f t="shared" si="1978"/>
        <v>0</v>
      </c>
      <c r="AO3136" s="158">
        <f>+AO3137+AO3142+AO3144+AO3146</f>
        <v>0</v>
      </c>
      <c r="AP3136" s="158">
        <f>+AP3137+AP3142+AP3144+AP3146</f>
        <v>0</v>
      </c>
      <c r="AQ3136" s="158">
        <f t="shared" si="1979"/>
        <v>0</v>
      </c>
      <c r="AR3136" s="158">
        <f>+AR3137+AR3142+AR3144+AR3146</f>
        <v>0</v>
      </c>
      <c r="AS3136" s="158">
        <f>+AS3137+AS3142+AS3144+AS3146</f>
        <v>0</v>
      </c>
      <c r="AT3136" s="158">
        <f t="shared" si="1980"/>
        <v>0</v>
      </c>
      <c r="AU3136" s="158">
        <f>+AU3137+AU3142+AU3144+AU3146</f>
        <v>0</v>
      </c>
      <c r="AV3136" s="158">
        <f>+AV3137+AV3142+AV3144+AV3146</f>
        <v>0</v>
      </c>
      <c r="AW3136" s="158">
        <f t="shared" si="1981"/>
        <v>0</v>
      </c>
      <c r="AX3136" s="160"/>
      <c r="AY3136" s="161"/>
      <c r="AZ3136" s="183">
        <v>3</v>
      </c>
      <c r="BA3136" s="161"/>
      <c r="BB3136" s="160"/>
      <c r="BC3136" s="161"/>
      <c r="BD3136" s="160"/>
      <c r="BE3136" s="161"/>
    </row>
    <row r="3137" spans="2:57" ht="15.75" hidden="1">
      <c r="B3137" s="163">
        <v>2025</v>
      </c>
      <c r="C3137" s="163">
        <v>20</v>
      </c>
      <c r="D3137" s="164"/>
      <c r="E3137" s="165"/>
      <c r="F3137" s="163">
        <v>5</v>
      </c>
      <c r="G3137" s="163">
        <v>13</v>
      </c>
      <c r="H3137" s="163">
        <v>30</v>
      </c>
      <c r="I3137" s="163">
        <v>2000</v>
      </c>
      <c r="J3137" s="163">
        <v>2700</v>
      </c>
      <c r="K3137" s="163">
        <v>271</v>
      </c>
      <c r="L3137" s="166" t="s">
        <v>44</v>
      </c>
      <c r="M3137" s="167"/>
      <c r="N3137" s="168" t="s">
        <v>97</v>
      </c>
      <c r="O3137" s="169">
        <v>0</v>
      </c>
      <c r="P3137" s="169">
        <v>0</v>
      </c>
      <c r="Q3137" s="169">
        <v>0</v>
      </c>
      <c r="R3137" s="170"/>
      <c r="S3137" s="171"/>
      <c r="T3137" s="172"/>
      <c r="U3137" s="169">
        <f t="shared" ref="U3137:AD3137" si="2008">SUM(U3138:U3141)</f>
        <v>0</v>
      </c>
      <c r="V3137" s="169">
        <f t="shared" si="2008"/>
        <v>0</v>
      </c>
      <c r="W3137" s="173">
        <f t="shared" si="2008"/>
        <v>0</v>
      </c>
      <c r="X3137" s="173">
        <f t="shared" si="2008"/>
        <v>0</v>
      </c>
      <c r="Y3137" s="169">
        <f t="shared" si="2008"/>
        <v>0</v>
      </c>
      <c r="Z3137" s="169">
        <f t="shared" si="2008"/>
        <v>0</v>
      </c>
      <c r="AA3137" s="173">
        <f t="shared" si="2008"/>
        <v>0</v>
      </c>
      <c r="AB3137" s="173">
        <f t="shared" si="2008"/>
        <v>0</v>
      </c>
      <c r="AC3137" s="169">
        <f t="shared" si="2008"/>
        <v>0</v>
      </c>
      <c r="AD3137" s="169">
        <f t="shared" si="2008"/>
        <v>0</v>
      </c>
      <c r="AE3137" s="169">
        <f t="shared" si="1975"/>
        <v>0</v>
      </c>
      <c r="AF3137" s="169">
        <f>SUM(AF3138:AF3141)</f>
        <v>0</v>
      </c>
      <c r="AG3137" s="169">
        <f>SUM(AG3138:AG3141)</f>
        <v>0</v>
      </c>
      <c r="AH3137" s="169">
        <f t="shared" si="1976"/>
        <v>0</v>
      </c>
      <c r="AI3137" s="169">
        <f>SUM(AI3138:AI3141)</f>
        <v>0</v>
      </c>
      <c r="AJ3137" s="169">
        <f>SUM(AJ3138:AJ3141)</f>
        <v>0</v>
      </c>
      <c r="AK3137" s="169">
        <f t="shared" si="1977"/>
        <v>0</v>
      </c>
      <c r="AL3137" s="169">
        <f>SUM(AL3138:AL3141)</f>
        <v>0</v>
      </c>
      <c r="AM3137" s="169">
        <f>SUM(AM3138:AM3141)</f>
        <v>0</v>
      </c>
      <c r="AN3137" s="169">
        <f t="shared" si="1978"/>
        <v>0</v>
      </c>
      <c r="AO3137" s="169">
        <f>SUM(AO3138:AO3141)</f>
        <v>0</v>
      </c>
      <c r="AP3137" s="169">
        <f>SUM(AP3138:AP3141)</f>
        <v>0</v>
      </c>
      <c r="AQ3137" s="169">
        <f t="shared" si="1979"/>
        <v>0</v>
      </c>
      <c r="AR3137" s="169">
        <f>SUM(AR3138:AR3141)</f>
        <v>0</v>
      </c>
      <c r="AS3137" s="169">
        <f>SUM(AS3138:AS3141)</f>
        <v>0</v>
      </c>
      <c r="AT3137" s="169">
        <f t="shared" si="1980"/>
        <v>0</v>
      </c>
      <c r="AU3137" s="169">
        <f>SUM(AU3138:AU3141)</f>
        <v>0</v>
      </c>
      <c r="AV3137" s="169">
        <f>SUM(AV3138:AV3141)</f>
        <v>0</v>
      </c>
      <c r="AW3137" s="169">
        <f t="shared" si="1981"/>
        <v>0</v>
      </c>
      <c r="AX3137" s="171"/>
      <c r="AY3137" s="172"/>
      <c r="AZ3137" s="183">
        <v>3</v>
      </c>
      <c r="BA3137" s="172"/>
      <c r="BB3137" s="171"/>
      <c r="BC3137" s="172"/>
      <c r="BD3137" s="171"/>
      <c r="BE3137" s="172"/>
    </row>
    <row r="3138" spans="2:57" ht="15.75" hidden="1">
      <c r="B3138" s="174">
        <v>2025</v>
      </c>
      <c r="C3138" s="174">
        <v>20</v>
      </c>
      <c r="D3138" s="175">
        <v>0</v>
      </c>
      <c r="E3138" s="176"/>
      <c r="F3138" s="174">
        <v>5</v>
      </c>
      <c r="G3138" s="174">
        <v>13</v>
      </c>
      <c r="H3138" s="174">
        <v>30</v>
      </c>
      <c r="I3138" s="174">
        <v>2000</v>
      </c>
      <c r="J3138" s="174">
        <v>2700</v>
      </c>
      <c r="K3138" s="174">
        <v>271</v>
      </c>
      <c r="L3138" s="177">
        <v>311</v>
      </c>
      <c r="M3138" s="178">
        <v>0</v>
      </c>
      <c r="N3138" s="179" t="s">
        <v>374</v>
      </c>
      <c r="O3138" s="180">
        <v>0</v>
      </c>
      <c r="P3138" s="180">
        <v>0</v>
      </c>
      <c r="Q3138" s="181">
        <v>0</v>
      </c>
      <c r="R3138" s="182" t="s">
        <v>98</v>
      </c>
      <c r="S3138" s="183">
        <v>0</v>
      </c>
      <c r="T3138" s="183">
        <v>0</v>
      </c>
      <c r="U3138" s="180">
        <v>0</v>
      </c>
      <c r="V3138" s="180">
        <v>0</v>
      </c>
      <c r="W3138" s="183">
        <v>0</v>
      </c>
      <c r="X3138" s="183">
        <v>0</v>
      </c>
      <c r="Y3138" s="180">
        <v>0</v>
      </c>
      <c r="Z3138" s="180">
        <v>0</v>
      </c>
      <c r="AA3138" s="183">
        <v>0</v>
      </c>
      <c r="AB3138" s="183">
        <v>0</v>
      </c>
      <c r="AC3138" s="180">
        <f t="shared" ref="AC3138:AD3141" si="2009">+O3138+U3138-Y3138</f>
        <v>0</v>
      </c>
      <c r="AD3138" s="180">
        <f t="shared" si="2009"/>
        <v>0</v>
      </c>
      <c r="AE3138" s="181">
        <f t="shared" si="1975"/>
        <v>0</v>
      </c>
      <c r="AF3138" s="180">
        <v>0</v>
      </c>
      <c r="AG3138" s="180">
        <v>0</v>
      </c>
      <c r="AH3138" s="181">
        <f t="shared" si="1976"/>
        <v>0</v>
      </c>
      <c r="AI3138" s="180">
        <v>0</v>
      </c>
      <c r="AJ3138" s="180">
        <v>0</v>
      </c>
      <c r="AK3138" s="181">
        <f t="shared" si="1977"/>
        <v>0</v>
      </c>
      <c r="AL3138" s="180">
        <v>0</v>
      </c>
      <c r="AM3138" s="180">
        <v>0</v>
      </c>
      <c r="AN3138" s="181">
        <f t="shared" si="1978"/>
        <v>0</v>
      </c>
      <c r="AO3138" s="180">
        <v>0</v>
      </c>
      <c r="AP3138" s="180">
        <v>0</v>
      </c>
      <c r="AQ3138" s="181">
        <f t="shared" si="1979"/>
        <v>0</v>
      </c>
      <c r="AR3138" s="180">
        <v>0</v>
      </c>
      <c r="AS3138" s="180">
        <v>0</v>
      </c>
      <c r="AT3138" s="181">
        <f t="shared" si="1980"/>
        <v>0</v>
      </c>
      <c r="AU3138" s="180">
        <f t="shared" ref="AU3138:AV3141" si="2010">+AC3138-AF3138-AI3138-AL3138-AO3138-AR3138</f>
        <v>0</v>
      </c>
      <c r="AV3138" s="180">
        <f t="shared" si="2010"/>
        <v>0</v>
      </c>
      <c r="AW3138" s="181">
        <f t="shared" si="1981"/>
        <v>0</v>
      </c>
      <c r="AX3138" s="183">
        <f t="shared" ref="AX3138:AY3141" si="2011">+S3138+W3138-AA3138</f>
        <v>0</v>
      </c>
      <c r="AY3138" s="183">
        <f t="shared" si="2011"/>
        <v>0</v>
      </c>
      <c r="AZ3138" s="183">
        <v>3</v>
      </c>
      <c r="BA3138" s="183"/>
      <c r="BB3138" s="183"/>
      <c r="BC3138" s="183"/>
      <c r="BD3138" s="183">
        <f t="shared" ref="BD3138:BE3141" si="2012">+AX3138-AZ3138-BB3138</f>
        <v>-3</v>
      </c>
      <c r="BE3138" s="183">
        <f t="shared" si="2012"/>
        <v>0</v>
      </c>
    </row>
    <row r="3139" spans="2:57" ht="15.75" hidden="1">
      <c r="B3139" s="174">
        <v>2025</v>
      </c>
      <c r="C3139" s="174">
        <v>20</v>
      </c>
      <c r="D3139" s="175">
        <v>0</v>
      </c>
      <c r="E3139" s="176"/>
      <c r="F3139" s="174">
        <v>5</v>
      </c>
      <c r="G3139" s="174">
        <v>13</v>
      </c>
      <c r="H3139" s="174">
        <v>30</v>
      </c>
      <c r="I3139" s="174">
        <v>2000</v>
      </c>
      <c r="J3139" s="174">
        <v>2700</v>
      </c>
      <c r="K3139" s="174">
        <v>271</v>
      </c>
      <c r="L3139" s="177">
        <v>775</v>
      </c>
      <c r="M3139" s="178">
        <v>0</v>
      </c>
      <c r="N3139" s="179" t="s">
        <v>1680</v>
      </c>
      <c r="O3139" s="180">
        <v>0</v>
      </c>
      <c r="P3139" s="180">
        <v>0</v>
      </c>
      <c r="Q3139" s="181">
        <v>0</v>
      </c>
      <c r="R3139" s="182" t="s">
        <v>98</v>
      </c>
      <c r="S3139" s="183">
        <v>0</v>
      </c>
      <c r="T3139" s="183">
        <v>0</v>
      </c>
      <c r="U3139" s="180">
        <v>0</v>
      </c>
      <c r="V3139" s="180">
        <v>0</v>
      </c>
      <c r="W3139" s="183">
        <v>0</v>
      </c>
      <c r="X3139" s="183">
        <v>0</v>
      </c>
      <c r="Y3139" s="180">
        <v>0</v>
      </c>
      <c r="Z3139" s="180">
        <v>0</v>
      </c>
      <c r="AA3139" s="183">
        <v>0</v>
      </c>
      <c r="AB3139" s="183">
        <v>0</v>
      </c>
      <c r="AC3139" s="180">
        <f t="shared" si="2009"/>
        <v>0</v>
      </c>
      <c r="AD3139" s="180">
        <f t="shared" si="2009"/>
        <v>0</v>
      </c>
      <c r="AE3139" s="181">
        <f t="shared" si="1975"/>
        <v>0</v>
      </c>
      <c r="AF3139" s="180">
        <v>0</v>
      </c>
      <c r="AG3139" s="180">
        <v>0</v>
      </c>
      <c r="AH3139" s="181">
        <f t="shared" si="1976"/>
        <v>0</v>
      </c>
      <c r="AI3139" s="180">
        <v>0</v>
      </c>
      <c r="AJ3139" s="180">
        <v>0</v>
      </c>
      <c r="AK3139" s="181">
        <f t="shared" si="1977"/>
        <v>0</v>
      </c>
      <c r="AL3139" s="180">
        <v>0</v>
      </c>
      <c r="AM3139" s="180">
        <v>0</v>
      </c>
      <c r="AN3139" s="181">
        <f t="shared" si="1978"/>
        <v>0</v>
      </c>
      <c r="AO3139" s="180">
        <v>0</v>
      </c>
      <c r="AP3139" s="180">
        <v>0</v>
      </c>
      <c r="AQ3139" s="181">
        <f t="shared" si="1979"/>
        <v>0</v>
      </c>
      <c r="AR3139" s="180">
        <v>0</v>
      </c>
      <c r="AS3139" s="180">
        <v>0</v>
      </c>
      <c r="AT3139" s="181">
        <f t="shared" si="1980"/>
        <v>0</v>
      </c>
      <c r="AU3139" s="180">
        <f t="shared" si="2010"/>
        <v>0</v>
      </c>
      <c r="AV3139" s="180">
        <f t="shared" si="2010"/>
        <v>0</v>
      </c>
      <c r="AW3139" s="181">
        <f t="shared" si="1981"/>
        <v>0</v>
      </c>
      <c r="AX3139" s="183">
        <f t="shared" si="2011"/>
        <v>0</v>
      </c>
      <c r="AY3139" s="183">
        <f t="shared" si="2011"/>
        <v>0</v>
      </c>
      <c r="AZ3139" s="183">
        <v>3</v>
      </c>
      <c r="BA3139" s="183"/>
      <c r="BB3139" s="183"/>
      <c r="BC3139" s="183"/>
      <c r="BD3139" s="183">
        <f t="shared" si="2012"/>
        <v>-3</v>
      </c>
      <c r="BE3139" s="183">
        <f t="shared" si="2012"/>
        <v>0</v>
      </c>
    </row>
    <row r="3140" spans="2:57" ht="15.75" hidden="1">
      <c r="B3140" s="174">
        <v>2025</v>
      </c>
      <c r="C3140" s="174">
        <v>20</v>
      </c>
      <c r="D3140" s="175">
        <v>0</v>
      </c>
      <c r="E3140" s="176"/>
      <c r="F3140" s="174">
        <v>5</v>
      </c>
      <c r="G3140" s="174">
        <v>13</v>
      </c>
      <c r="H3140" s="174">
        <v>30</v>
      </c>
      <c r="I3140" s="174">
        <v>2000</v>
      </c>
      <c r="J3140" s="174">
        <v>2700</v>
      </c>
      <c r="K3140" s="174">
        <v>271</v>
      </c>
      <c r="L3140" s="177">
        <v>1192</v>
      </c>
      <c r="M3140" s="178">
        <v>0</v>
      </c>
      <c r="N3140" s="179" t="s">
        <v>1271</v>
      </c>
      <c r="O3140" s="180">
        <v>0</v>
      </c>
      <c r="P3140" s="180">
        <v>0</v>
      </c>
      <c r="Q3140" s="181">
        <v>0</v>
      </c>
      <c r="R3140" s="182" t="s">
        <v>98</v>
      </c>
      <c r="S3140" s="183">
        <v>0</v>
      </c>
      <c r="T3140" s="183">
        <v>0</v>
      </c>
      <c r="U3140" s="180">
        <v>0</v>
      </c>
      <c r="V3140" s="180">
        <v>0</v>
      </c>
      <c r="W3140" s="183">
        <v>0</v>
      </c>
      <c r="X3140" s="183">
        <v>0</v>
      </c>
      <c r="Y3140" s="180">
        <v>0</v>
      </c>
      <c r="Z3140" s="180">
        <v>0</v>
      </c>
      <c r="AA3140" s="183">
        <v>0</v>
      </c>
      <c r="AB3140" s="183">
        <v>0</v>
      </c>
      <c r="AC3140" s="180">
        <f t="shared" si="2009"/>
        <v>0</v>
      </c>
      <c r="AD3140" s="180">
        <f t="shared" si="2009"/>
        <v>0</v>
      </c>
      <c r="AE3140" s="181">
        <f t="shared" si="1975"/>
        <v>0</v>
      </c>
      <c r="AF3140" s="180">
        <v>0</v>
      </c>
      <c r="AG3140" s="180">
        <v>0</v>
      </c>
      <c r="AH3140" s="181">
        <f t="shared" si="1976"/>
        <v>0</v>
      </c>
      <c r="AI3140" s="180">
        <v>0</v>
      </c>
      <c r="AJ3140" s="180">
        <v>0</v>
      </c>
      <c r="AK3140" s="181">
        <f t="shared" si="1977"/>
        <v>0</v>
      </c>
      <c r="AL3140" s="180">
        <v>0</v>
      </c>
      <c r="AM3140" s="180">
        <v>0</v>
      </c>
      <c r="AN3140" s="181">
        <f t="shared" si="1978"/>
        <v>0</v>
      </c>
      <c r="AO3140" s="180">
        <v>0</v>
      </c>
      <c r="AP3140" s="180">
        <v>0</v>
      </c>
      <c r="AQ3140" s="181">
        <f t="shared" si="1979"/>
        <v>0</v>
      </c>
      <c r="AR3140" s="180">
        <v>0</v>
      </c>
      <c r="AS3140" s="180">
        <v>0</v>
      </c>
      <c r="AT3140" s="181">
        <f t="shared" si="1980"/>
        <v>0</v>
      </c>
      <c r="AU3140" s="180">
        <f t="shared" si="2010"/>
        <v>0</v>
      </c>
      <c r="AV3140" s="180">
        <f t="shared" si="2010"/>
        <v>0</v>
      </c>
      <c r="AW3140" s="181">
        <f t="shared" si="1981"/>
        <v>0</v>
      </c>
      <c r="AX3140" s="183">
        <f t="shared" si="2011"/>
        <v>0</v>
      </c>
      <c r="AY3140" s="183">
        <f t="shared" si="2011"/>
        <v>0</v>
      </c>
      <c r="AZ3140" s="183">
        <v>3</v>
      </c>
      <c r="BA3140" s="183"/>
      <c r="BB3140" s="183"/>
      <c r="BC3140" s="183"/>
      <c r="BD3140" s="183">
        <f t="shared" si="2012"/>
        <v>-3</v>
      </c>
      <c r="BE3140" s="183">
        <f t="shared" si="2012"/>
        <v>0</v>
      </c>
    </row>
    <row r="3141" spans="2:57" ht="15.75" hidden="1">
      <c r="B3141" s="174">
        <v>2025</v>
      </c>
      <c r="C3141" s="174">
        <v>20</v>
      </c>
      <c r="D3141" s="175">
        <v>0</v>
      </c>
      <c r="E3141" s="176"/>
      <c r="F3141" s="174">
        <v>5</v>
      </c>
      <c r="G3141" s="174">
        <v>13</v>
      </c>
      <c r="H3141" s="174">
        <v>30</v>
      </c>
      <c r="I3141" s="174">
        <v>2000</v>
      </c>
      <c r="J3141" s="174">
        <v>2700</v>
      </c>
      <c r="K3141" s="174">
        <v>271</v>
      </c>
      <c r="L3141" s="177">
        <v>1542</v>
      </c>
      <c r="M3141" s="178">
        <v>0</v>
      </c>
      <c r="N3141" s="179" t="s">
        <v>97</v>
      </c>
      <c r="O3141" s="180">
        <v>0</v>
      </c>
      <c r="P3141" s="180">
        <v>0</v>
      </c>
      <c r="Q3141" s="181">
        <v>0</v>
      </c>
      <c r="R3141" s="182" t="s">
        <v>98</v>
      </c>
      <c r="S3141" s="183">
        <v>0</v>
      </c>
      <c r="T3141" s="183">
        <v>0</v>
      </c>
      <c r="U3141" s="180">
        <v>0</v>
      </c>
      <c r="V3141" s="180">
        <v>0</v>
      </c>
      <c r="W3141" s="183">
        <v>0</v>
      </c>
      <c r="X3141" s="183">
        <v>0</v>
      </c>
      <c r="Y3141" s="180">
        <v>0</v>
      </c>
      <c r="Z3141" s="180">
        <v>0</v>
      </c>
      <c r="AA3141" s="183">
        <v>0</v>
      </c>
      <c r="AB3141" s="183">
        <v>0</v>
      </c>
      <c r="AC3141" s="180">
        <f t="shared" si="2009"/>
        <v>0</v>
      </c>
      <c r="AD3141" s="180">
        <f t="shared" si="2009"/>
        <v>0</v>
      </c>
      <c r="AE3141" s="181">
        <f t="shared" si="1975"/>
        <v>0</v>
      </c>
      <c r="AF3141" s="180">
        <v>0</v>
      </c>
      <c r="AG3141" s="180">
        <v>0</v>
      </c>
      <c r="AH3141" s="181">
        <f t="shared" si="1976"/>
        <v>0</v>
      </c>
      <c r="AI3141" s="180">
        <v>0</v>
      </c>
      <c r="AJ3141" s="180">
        <v>0</v>
      </c>
      <c r="AK3141" s="181">
        <f t="shared" si="1977"/>
        <v>0</v>
      </c>
      <c r="AL3141" s="180">
        <v>0</v>
      </c>
      <c r="AM3141" s="180">
        <v>0</v>
      </c>
      <c r="AN3141" s="181">
        <f t="shared" si="1978"/>
        <v>0</v>
      </c>
      <c r="AO3141" s="180">
        <v>0</v>
      </c>
      <c r="AP3141" s="180">
        <v>0</v>
      </c>
      <c r="AQ3141" s="181">
        <f t="shared" si="1979"/>
        <v>0</v>
      </c>
      <c r="AR3141" s="180">
        <v>0</v>
      </c>
      <c r="AS3141" s="180">
        <v>0</v>
      </c>
      <c r="AT3141" s="181">
        <f t="shared" si="1980"/>
        <v>0</v>
      </c>
      <c r="AU3141" s="180">
        <f t="shared" si="2010"/>
        <v>0</v>
      </c>
      <c r="AV3141" s="180">
        <f t="shared" si="2010"/>
        <v>0</v>
      </c>
      <c r="AW3141" s="181">
        <f t="shared" si="1981"/>
        <v>0</v>
      </c>
      <c r="AX3141" s="183">
        <f t="shared" si="2011"/>
        <v>0</v>
      </c>
      <c r="AY3141" s="183">
        <f t="shared" si="2011"/>
        <v>0</v>
      </c>
      <c r="AZ3141" s="183">
        <v>3</v>
      </c>
      <c r="BA3141" s="183"/>
      <c r="BB3141" s="183"/>
      <c r="BC3141" s="183"/>
      <c r="BD3141" s="183">
        <f t="shared" si="2012"/>
        <v>-3</v>
      </c>
      <c r="BE3141" s="183">
        <f t="shared" si="2012"/>
        <v>0</v>
      </c>
    </row>
    <row r="3142" spans="2:57" ht="15.75" hidden="1">
      <c r="B3142" s="163">
        <v>2025</v>
      </c>
      <c r="C3142" s="163">
        <v>20</v>
      </c>
      <c r="D3142" s="164"/>
      <c r="E3142" s="165"/>
      <c r="F3142" s="163">
        <v>5</v>
      </c>
      <c r="G3142" s="163">
        <v>13</v>
      </c>
      <c r="H3142" s="163">
        <v>30</v>
      </c>
      <c r="I3142" s="163">
        <v>2000</v>
      </c>
      <c r="J3142" s="163">
        <v>2700</v>
      </c>
      <c r="K3142" s="163">
        <v>272</v>
      </c>
      <c r="L3142" s="166" t="s">
        <v>44</v>
      </c>
      <c r="M3142" s="167"/>
      <c r="N3142" s="168" t="s">
        <v>99</v>
      </c>
      <c r="O3142" s="169">
        <v>0</v>
      </c>
      <c r="P3142" s="169">
        <v>0</v>
      </c>
      <c r="Q3142" s="169">
        <v>0</v>
      </c>
      <c r="R3142" s="170"/>
      <c r="S3142" s="171"/>
      <c r="T3142" s="172"/>
      <c r="U3142" s="169">
        <f t="shared" ref="U3142:AD3142" si="2013">SUM(U3143:U3143)</f>
        <v>0</v>
      </c>
      <c r="V3142" s="169">
        <f t="shared" si="2013"/>
        <v>0</v>
      </c>
      <c r="W3142" s="173">
        <f t="shared" si="2013"/>
        <v>0</v>
      </c>
      <c r="X3142" s="173">
        <f t="shared" si="2013"/>
        <v>0</v>
      </c>
      <c r="Y3142" s="169">
        <f t="shared" si="2013"/>
        <v>0</v>
      </c>
      <c r="Z3142" s="169">
        <f t="shared" si="2013"/>
        <v>0</v>
      </c>
      <c r="AA3142" s="173">
        <f t="shared" si="2013"/>
        <v>0</v>
      </c>
      <c r="AB3142" s="173">
        <f t="shared" si="2013"/>
        <v>0</v>
      </c>
      <c r="AC3142" s="169">
        <f t="shared" si="2013"/>
        <v>0</v>
      </c>
      <c r="AD3142" s="169">
        <f t="shared" si="2013"/>
        <v>0</v>
      </c>
      <c r="AE3142" s="169">
        <f t="shared" si="1975"/>
        <v>0</v>
      </c>
      <c r="AF3142" s="169">
        <f>SUM(AF3143:AF3143)</f>
        <v>0</v>
      </c>
      <c r="AG3142" s="169">
        <f>SUM(AG3143:AG3143)</f>
        <v>0</v>
      </c>
      <c r="AH3142" s="169">
        <f t="shared" si="1976"/>
        <v>0</v>
      </c>
      <c r="AI3142" s="169">
        <f>SUM(AI3143:AI3143)</f>
        <v>0</v>
      </c>
      <c r="AJ3142" s="169">
        <f>SUM(AJ3143:AJ3143)</f>
        <v>0</v>
      </c>
      <c r="AK3142" s="169">
        <f t="shared" si="1977"/>
        <v>0</v>
      </c>
      <c r="AL3142" s="169">
        <f>SUM(AL3143:AL3143)</f>
        <v>0</v>
      </c>
      <c r="AM3142" s="169">
        <f>SUM(AM3143:AM3143)</f>
        <v>0</v>
      </c>
      <c r="AN3142" s="169">
        <f t="shared" si="1978"/>
        <v>0</v>
      </c>
      <c r="AO3142" s="169">
        <f>SUM(AO3143:AO3143)</f>
        <v>0</v>
      </c>
      <c r="AP3142" s="169">
        <f>SUM(AP3143:AP3143)</f>
        <v>0</v>
      </c>
      <c r="AQ3142" s="169">
        <f t="shared" si="1979"/>
        <v>0</v>
      </c>
      <c r="AR3142" s="169">
        <f>SUM(AR3143:AR3143)</f>
        <v>0</v>
      </c>
      <c r="AS3142" s="169">
        <f>SUM(AS3143:AS3143)</f>
        <v>0</v>
      </c>
      <c r="AT3142" s="169">
        <f t="shared" si="1980"/>
        <v>0</v>
      </c>
      <c r="AU3142" s="169">
        <f>SUM(AU3143:AU3143)</f>
        <v>0</v>
      </c>
      <c r="AV3142" s="169">
        <f>SUM(AV3143:AV3143)</f>
        <v>0</v>
      </c>
      <c r="AW3142" s="169">
        <f t="shared" si="1981"/>
        <v>0</v>
      </c>
      <c r="AX3142" s="171"/>
      <c r="AY3142" s="172"/>
      <c r="AZ3142" s="183">
        <v>3</v>
      </c>
      <c r="BA3142" s="172"/>
      <c r="BB3142" s="171"/>
      <c r="BC3142" s="172"/>
      <c r="BD3142" s="171"/>
      <c r="BE3142" s="172"/>
    </row>
    <row r="3143" spans="2:57" ht="15.75" hidden="1">
      <c r="B3143" s="174">
        <v>2025</v>
      </c>
      <c r="C3143" s="174">
        <v>20</v>
      </c>
      <c r="D3143" s="175">
        <v>0</v>
      </c>
      <c r="E3143" s="176"/>
      <c r="F3143" s="174">
        <v>5</v>
      </c>
      <c r="G3143" s="174">
        <v>13</v>
      </c>
      <c r="H3143" s="174">
        <v>30</v>
      </c>
      <c r="I3143" s="174">
        <v>2000</v>
      </c>
      <c r="J3143" s="174">
        <v>2700</v>
      </c>
      <c r="K3143" s="174">
        <v>272</v>
      </c>
      <c r="L3143" s="177">
        <v>686</v>
      </c>
      <c r="M3143" s="178">
        <v>0</v>
      </c>
      <c r="N3143" s="179" t="s">
        <v>341</v>
      </c>
      <c r="O3143" s="180">
        <v>0</v>
      </c>
      <c r="P3143" s="180">
        <v>0</v>
      </c>
      <c r="Q3143" s="181">
        <v>0</v>
      </c>
      <c r="R3143" s="182" t="s">
        <v>98</v>
      </c>
      <c r="S3143" s="183">
        <v>0</v>
      </c>
      <c r="T3143" s="183">
        <v>0</v>
      </c>
      <c r="U3143" s="180">
        <v>0</v>
      </c>
      <c r="V3143" s="180">
        <v>0</v>
      </c>
      <c r="W3143" s="183">
        <v>0</v>
      </c>
      <c r="X3143" s="183">
        <v>0</v>
      </c>
      <c r="Y3143" s="180">
        <v>0</v>
      </c>
      <c r="Z3143" s="180">
        <v>0</v>
      </c>
      <c r="AA3143" s="183">
        <v>0</v>
      </c>
      <c r="AB3143" s="183">
        <v>0</v>
      </c>
      <c r="AC3143" s="180">
        <f>+O3143+U3143-Y3143</f>
        <v>0</v>
      </c>
      <c r="AD3143" s="180">
        <f>+P3143+V3143-Z3143</f>
        <v>0</v>
      </c>
      <c r="AE3143" s="181">
        <f t="shared" si="1975"/>
        <v>0</v>
      </c>
      <c r="AF3143" s="180">
        <v>0</v>
      </c>
      <c r="AG3143" s="180">
        <v>0</v>
      </c>
      <c r="AH3143" s="181">
        <f t="shared" si="1976"/>
        <v>0</v>
      </c>
      <c r="AI3143" s="180">
        <v>0</v>
      </c>
      <c r="AJ3143" s="180">
        <v>0</v>
      </c>
      <c r="AK3143" s="181">
        <f t="shared" si="1977"/>
        <v>0</v>
      </c>
      <c r="AL3143" s="180">
        <v>0</v>
      </c>
      <c r="AM3143" s="180">
        <v>0</v>
      </c>
      <c r="AN3143" s="181">
        <f t="shared" si="1978"/>
        <v>0</v>
      </c>
      <c r="AO3143" s="180">
        <v>0</v>
      </c>
      <c r="AP3143" s="180">
        <v>0</v>
      </c>
      <c r="AQ3143" s="181">
        <f t="shared" si="1979"/>
        <v>0</v>
      </c>
      <c r="AR3143" s="180">
        <v>0</v>
      </c>
      <c r="AS3143" s="180">
        <v>0</v>
      </c>
      <c r="AT3143" s="181">
        <f t="shared" si="1980"/>
        <v>0</v>
      </c>
      <c r="AU3143" s="180">
        <f>+AC3143-AF3143-AI3143-AL3143-AO3143-AR3143</f>
        <v>0</v>
      </c>
      <c r="AV3143" s="180">
        <f>+AD3143-AG3143-AJ3143-AM3143-AP3143-AS3143</f>
        <v>0</v>
      </c>
      <c r="AW3143" s="181">
        <f t="shared" si="1981"/>
        <v>0</v>
      </c>
      <c r="AX3143" s="183">
        <f>+S3143+W3143-AA3143</f>
        <v>0</v>
      </c>
      <c r="AY3143" s="183">
        <f>+T3143+X3143-AB3143</f>
        <v>0</v>
      </c>
      <c r="AZ3143" s="183">
        <v>3</v>
      </c>
      <c r="BA3143" s="183"/>
      <c r="BB3143" s="183"/>
      <c r="BC3143" s="183"/>
      <c r="BD3143" s="183">
        <f>+AX3143-AZ3143-BB3143</f>
        <v>-3</v>
      </c>
      <c r="BE3143" s="183">
        <f>+AY3143-BA3143-BC3143</f>
        <v>0</v>
      </c>
    </row>
    <row r="3144" spans="2:57" ht="15.75" hidden="1">
      <c r="B3144" s="163">
        <v>2025</v>
      </c>
      <c r="C3144" s="163">
        <v>20</v>
      </c>
      <c r="D3144" s="164"/>
      <c r="E3144" s="165"/>
      <c r="F3144" s="163">
        <v>5</v>
      </c>
      <c r="G3144" s="163">
        <v>13</v>
      </c>
      <c r="H3144" s="163">
        <v>30</v>
      </c>
      <c r="I3144" s="163">
        <v>2000</v>
      </c>
      <c r="J3144" s="163">
        <v>2700</v>
      </c>
      <c r="K3144" s="163">
        <v>273</v>
      </c>
      <c r="L3144" s="166" t="s">
        <v>44</v>
      </c>
      <c r="M3144" s="167"/>
      <c r="N3144" s="168" t="s">
        <v>342</v>
      </c>
      <c r="O3144" s="169">
        <v>0</v>
      </c>
      <c r="P3144" s="169">
        <v>0</v>
      </c>
      <c r="Q3144" s="169">
        <v>0</v>
      </c>
      <c r="R3144" s="170"/>
      <c r="S3144" s="171"/>
      <c r="T3144" s="172"/>
      <c r="U3144" s="169">
        <f t="shared" ref="U3144:AD3144" si="2014">SUM(U3145:U3145)</f>
        <v>0</v>
      </c>
      <c r="V3144" s="169">
        <f t="shared" si="2014"/>
        <v>0</v>
      </c>
      <c r="W3144" s="173">
        <f t="shared" si="2014"/>
        <v>0</v>
      </c>
      <c r="X3144" s="173">
        <f t="shared" si="2014"/>
        <v>0</v>
      </c>
      <c r="Y3144" s="169">
        <f t="shared" si="2014"/>
        <v>0</v>
      </c>
      <c r="Z3144" s="169">
        <f t="shared" si="2014"/>
        <v>0</v>
      </c>
      <c r="AA3144" s="173">
        <f t="shared" si="2014"/>
        <v>0</v>
      </c>
      <c r="AB3144" s="173">
        <f t="shared" si="2014"/>
        <v>0</v>
      </c>
      <c r="AC3144" s="169">
        <f t="shared" si="2014"/>
        <v>0</v>
      </c>
      <c r="AD3144" s="169">
        <f t="shared" si="2014"/>
        <v>0</v>
      </c>
      <c r="AE3144" s="169">
        <f t="shared" si="1975"/>
        <v>0</v>
      </c>
      <c r="AF3144" s="169">
        <f>SUM(AF3145:AF3145)</f>
        <v>0</v>
      </c>
      <c r="AG3144" s="169">
        <f>SUM(AG3145:AG3145)</f>
        <v>0</v>
      </c>
      <c r="AH3144" s="169">
        <f t="shared" si="1976"/>
        <v>0</v>
      </c>
      <c r="AI3144" s="169">
        <f>SUM(AI3145:AI3145)</f>
        <v>0</v>
      </c>
      <c r="AJ3144" s="169">
        <f>SUM(AJ3145:AJ3145)</f>
        <v>0</v>
      </c>
      <c r="AK3144" s="169">
        <f t="shared" si="1977"/>
        <v>0</v>
      </c>
      <c r="AL3144" s="169">
        <f>SUM(AL3145:AL3145)</f>
        <v>0</v>
      </c>
      <c r="AM3144" s="169">
        <f>SUM(AM3145:AM3145)</f>
        <v>0</v>
      </c>
      <c r="AN3144" s="169">
        <f t="shared" si="1978"/>
        <v>0</v>
      </c>
      <c r="AO3144" s="169">
        <f>SUM(AO3145:AO3145)</f>
        <v>0</v>
      </c>
      <c r="AP3144" s="169">
        <f>SUM(AP3145:AP3145)</f>
        <v>0</v>
      </c>
      <c r="AQ3144" s="169">
        <f t="shared" si="1979"/>
        <v>0</v>
      </c>
      <c r="AR3144" s="169">
        <f>SUM(AR3145:AR3145)</f>
        <v>0</v>
      </c>
      <c r="AS3144" s="169">
        <f>SUM(AS3145:AS3145)</f>
        <v>0</v>
      </c>
      <c r="AT3144" s="169">
        <f t="shared" si="1980"/>
        <v>0</v>
      </c>
      <c r="AU3144" s="169">
        <f>SUM(AU3145:AU3145)</f>
        <v>0</v>
      </c>
      <c r="AV3144" s="169">
        <f>SUM(AV3145:AV3145)</f>
        <v>0</v>
      </c>
      <c r="AW3144" s="169">
        <f t="shared" si="1981"/>
        <v>0</v>
      </c>
      <c r="AX3144" s="171"/>
      <c r="AY3144" s="172"/>
      <c r="AZ3144" s="183">
        <v>3</v>
      </c>
      <c r="BA3144" s="172"/>
      <c r="BB3144" s="171"/>
      <c r="BC3144" s="172"/>
      <c r="BD3144" s="171"/>
      <c r="BE3144" s="172"/>
    </row>
    <row r="3145" spans="2:57" ht="15.75" hidden="1">
      <c r="B3145" s="174">
        <v>2025</v>
      </c>
      <c r="C3145" s="174">
        <v>20</v>
      </c>
      <c r="D3145" s="175">
        <v>0</v>
      </c>
      <c r="E3145" s="176"/>
      <c r="F3145" s="174">
        <v>5</v>
      </c>
      <c r="G3145" s="174">
        <v>13</v>
      </c>
      <c r="H3145" s="174">
        <v>30</v>
      </c>
      <c r="I3145" s="174">
        <v>2000</v>
      </c>
      <c r="J3145" s="174">
        <v>2700</v>
      </c>
      <c r="K3145" s="174">
        <v>273</v>
      </c>
      <c r="L3145" s="177">
        <v>72</v>
      </c>
      <c r="M3145" s="178">
        <v>0</v>
      </c>
      <c r="N3145" s="179" t="s">
        <v>342</v>
      </c>
      <c r="O3145" s="180">
        <v>0</v>
      </c>
      <c r="P3145" s="180">
        <v>0</v>
      </c>
      <c r="Q3145" s="181">
        <v>0</v>
      </c>
      <c r="R3145" s="182" t="s">
        <v>98</v>
      </c>
      <c r="S3145" s="183">
        <v>0</v>
      </c>
      <c r="T3145" s="183">
        <v>0</v>
      </c>
      <c r="U3145" s="180">
        <v>0</v>
      </c>
      <c r="V3145" s="180">
        <v>0</v>
      </c>
      <c r="W3145" s="183">
        <v>0</v>
      </c>
      <c r="X3145" s="183">
        <v>0</v>
      </c>
      <c r="Y3145" s="180">
        <v>0</v>
      </c>
      <c r="Z3145" s="180">
        <v>0</v>
      </c>
      <c r="AA3145" s="183">
        <v>0</v>
      </c>
      <c r="AB3145" s="183">
        <v>0</v>
      </c>
      <c r="AC3145" s="180">
        <f>+O3145+U3145-Y3145</f>
        <v>0</v>
      </c>
      <c r="AD3145" s="180">
        <f>+P3145+V3145-Z3145</f>
        <v>0</v>
      </c>
      <c r="AE3145" s="181">
        <f t="shared" si="1975"/>
        <v>0</v>
      </c>
      <c r="AF3145" s="180">
        <v>0</v>
      </c>
      <c r="AG3145" s="180">
        <v>0</v>
      </c>
      <c r="AH3145" s="181">
        <f t="shared" si="1976"/>
        <v>0</v>
      </c>
      <c r="AI3145" s="180">
        <v>0</v>
      </c>
      <c r="AJ3145" s="180">
        <v>0</v>
      </c>
      <c r="AK3145" s="181">
        <f t="shared" si="1977"/>
        <v>0</v>
      </c>
      <c r="AL3145" s="180">
        <v>0</v>
      </c>
      <c r="AM3145" s="180">
        <v>0</v>
      </c>
      <c r="AN3145" s="181">
        <f t="shared" si="1978"/>
        <v>0</v>
      </c>
      <c r="AO3145" s="180">
        <v>0</v>
      </c>
      <c r="AP3145" s="180">
        <v>0</v>
      </c>
      <c r="AQ3145" s="181">
        <f t="shared" si="1979"/>
        <v>0</v>
      </c>
      <c r="AR3145" s="180">
        <v>0</v>
      </c>
      <c r="AS3145" s="180">
        <v>0</v>
      </c>
      <c r="AT3145" s="181">
        <f t="shared" si="1980"/>
        <v>0</v>
      </c>
      <c r="AU3145" s="180">
        <f>+AC3145-AF3145-AI3145-AL3145-AO3145-AR3145</f>
        <v>0</v>
      </c>
      <c r="AV3145" s="180">
        <f>+AD3145-AG3145-AJ3145-AM3145-AP3145-AS3145</f>
        <v>0</v>
      </c>
      <c r="AW3145" s="181">
        <f t="shared" si="1981"/>
        <v>0</v>
      </c>
      <c r="AX3145" s="183">
        <f>+S3145+W3145-AA3145</f>
        <v>0</v>
      </c>
      <c r="AY3145" s="183">
        <f>+T3145+X3145-AB3145</f>
        <v>0</v>
      </c>
      <c r="AZ3145" s="183">
        <v>3</v>
      </c>
      <c r="BA3145" s="183"/>
      <c r="BB3145" s="183"/>
      <c r="BC3145" s="183"/>
      <c r="BD3145" s="183">
        <f>+AX3145-AZ3145-BB3145</f>
        <v>-3</v>
      </c>
      <c r="BE3145" s="183">
        <f>+AY3145-BA3145-BC3145</f>
        <v>0</v>
      </c>
    </row>
    <row r="3146" spans="2:57" ht="15.75" hidden="1">
      <c r="B3146" s="163">
        <v>2025</v>
      </c>
      <c r="C3146" s="163">
        <v>20</v>
      </c>
      <c r="D3146" s="164"/>
      <c r="E3146" s="165"/>
      <c r="F3146" s="163">
        <v>5</v>
      </c>
      <c r="G3146" s="163">
        <v>13</v>
      </c>
      <c r="H3146" s="163">
        <v>30</v>
      </c>
      <c r="I3146" s="163">
        <v>2000</v>
      </c>
      <c r="J3146" s="163">
        <v>2700</v>
      </c>
      <c r="K3146" s="163">
        <v>275</v>
      </c>
      <c r="L3146" s="166" t="s">
        <v>44</v>
      </c>
      <c r="M3146" s="167"/>
      <c r="N3146" s="168" t="s">
        <v>350</v>
      </c>
      <c r="O3146" s="169">
        <v>0</v>
      </c>
      <c r="P3146" s="169">
        <v>0</v>
      </c>
      <c r="Q3146" s="169">
        <v>0</v>
      </c>
      <c r="R3146" s="170"/>
      <c r="S3146" s="171"/>
      <c r="T3146" s="172"/>
      <c r="U3146" s="169">
        <f t="shared" ref="U3146:AD3146" si="2015">SUM(U3147:U3148)</f>
        <v>0</v>
      </c>
      <c r="V3146" s="169">
        <f t="shared" si="2015"/>
        <v>0</v>
      </c>
      <c r="W3146" s="173">
        <f t="shared" si="2015"/>
        <v>0</v>
      </c>
      <c r="X3146" s="173">
        <f t="shared" si="2015"/>
        <v>0</v>
      </c>
      <c r="Y3146" s="169">
        <f t="shared" si="2015"/>
        <v>0</v>
      </c>
      <c r="Z3146" s="169">
        <f t="shared" si="2015"/>
        <v>0</v>
      </c>
      <c r="AA3146" s="173">
        <f t="shared" si="2015"/>
        <v>0</v>
      </c>
      <c r="AB3146" s="173">
        <f t="shared" si="2015"/>
        <v>0</v>
      </c>
      <c r="AC3146" s="169">
        <f t="shared" si="2015"/>
        <v>0</v>
      </c>
      <c r="AD3146" s="169">
        <f t="shared" si="2015"/>
        <v>0</v>
      </c>
      <c r="AE3146" s="169">
        <f t="shared" ref="AE3146:AE3210" si="2016">+AC3146+AD3146</f>
        <v>0</v>
      </c>
      <c r="AF3146" s="169">
        <f>SUM(AF3147:AF3148)</f>
        <v>0</v>
      </c>
      <c r="AG3146" s="169">
        <f>SUM(AG3147:AG3148)</f>
        <v>0</v>
      </c>
      <c r="AH3146" s="169">
        <f t="shared" ref="AH3146:AH3210" si="2017">+AF3146+AG3146</f>
        <v>0</v>
      </c>
      <c r="AI3146" s="169">
        <f>SUM(AI3147:AI3148)</f>
        <v>0</v>
      </c>
      <c r="AJ3146" s="169">
        <f>SUM(AJ3147:AJ3148)</f>
        <v>0</v>
      </c>
      <c r="AK3146" s="169">
        <f t="shared" ref="AK3146:AK3210" si="2018">+AI3146+AJ3146</f>
        <v>0</v>
      </c>
      <c r="AL3146" s="169">
        <f>SUM(AL3147:AL3148)</f>
        <v>0</v>
      </c>
      <c r="AM3146" s="169">
        <f>SUM(AM3147:AM3148)</f>
        <v>0</v>
      </c>
      <c r="AN3146" s="169">
        <f t="shared" ref="AN3146:AN3210" si="2019">+AL3146+AM3146</f>
        <v>0</v>
      </c>
      <c r="AO3146" s="169">
        <f>SUM(AO3147:AO3148)</f>
        <v>0</v>
      </c>
      <c r="AP3146" s="169">
        <f>SUM(AP3147:AP3148)</f>
        <v>0</v>
      </c>
      <c r="AQ3146" s="169">
        <f t="shared" ref="AQ3146:AQ3210" si="2020">+AO3146+AP3146</f>
        <v>0</v>
      </c>
      <c r="AR3146" s="169">
        <f>SUM(AR3147:AR3148)</f>
        <v>0</v>
      </c>
      <c r="AS3146" s="169">
        <f>SUM(AS3147:AS3148)</f>
        <v>0</v>
      </c>
      <c r="AT3146" s="169">
        <f t="shared" ref="AT3146:AT3210" si="2021">+AR3146+AS3146</f>
        <v>0</v>
      </c>
      <c r="AU3146" s="169">
        <f>SUM(AU3147:AU3148)</f>
        <v>0</v>
      </c>
      <c r="AV3146" s="169">
        <f>SUM(AV3147:AV3148)</f>
        <v>0</v>
      </c>
      <c r="AW3146" s="169">
        <f t="shared" ref="AW3146:AW3210" si="2022">+AU3146+AV3146</f>
        <v>0</v>
      </c>
      <c r="AX3146" s="171"/>
      <c r="AY3146" s="172"/>
      <c r="AZ3146" s="183">
        <v>3</v>
      </c>
      <c r="BA3146" s="172"/>
      <c r="BB3146" s="171"/>
      <c r="BC3146" s="172"/>
      <c r="BD3146" s="171"/>
      <c r="BE3146" s="172"/>
    </row>
    <row r="3147" spans="2:57" ht="15.75" hidden="1">
      <c r="B3147" s="174">
        <v>2025</v>
      </c>
      <c r="C3147" s="174">
        <v>20</v>
      </c>
      <c r="D3147" s="175">
        <v>0</v>
      </c>
      <c r="E3147" s="176"/>
      <c r="F3147" s="174">
        <v>5</v>
      </c>
      <c r="G3147" s="174">
        <v>13</v>
      </c>
      <c r="H3147" s="174">
        <v>30</v>
      </c>
      <c r="I3147" s="174">
        <v>2000</v>
      </c>
      <c r="J3147" s="174">
        <v>2700</v>
      </c>
      <c r="K3147" s="174">
        <v>275</v>
      </c>
      <c r="L3147" s="177">
        <v>141</v>
      </c>
      <c r="M3147" s="178">
        <v>0</v>
      </c>
      <c r="N3147" s="179" t="s">
        <v>351</v>
      </c>
      <c r="O3147" s="180">
        <v>0</v>
      </c>
      <c r="P3147" s="180">
        <v>0</v>
      </c>
      <c r="Q3147" s="181">
        <v>0</v>
      </c>
      <c r="R3147" s="182" t="s">
        <v>352</v>
      </c>
      <c r="S3147" s="183">
        <v>0</v>
      </c>
      <c r="T3147" s="183">
        <v>0</v>
      </c>
      <c r="U3147" s="180">
        <v>0</v>
      </c>
      <c r="V3147" s="180">
        <v>0</v>
      </c>
      <c r="W3147" s="183">
        <v>0</v>
      </c>
      <c r="X3147" s="183">
        <v>0</v>
      </c>
      <c r="Y3147" s="180">
        <v>0</v>
      </c>
      <c r="Z3147" s="180">
        <v>0</v>
      </c>
      <c r="AA3147" s="183">
        <v>0</v>
      </c>
      <c r="AB3147" s="183">
        <v>0</v>
      </c>
      <c r="AC3147" s="180">
        <f t="shared" ref="AC3147:AD3148" si="2023">+O3147+U3147-Y3147</f>
        <v>0</v>
      </c>
      <c r="AD3147" s="180">
        <f t="shared" si="2023"/>
        <v>0</v>
      </c>
      <c r="AE3147" s="181">
        <f t="shared" si="2016"/>
        <v>0</v>
      </c>
      <c r="AF3147" s="180">
        <v>0</v>
      </c>
      <c r="AG3147" s="180">
        <v>0</v>
      </c>
      <c r="AH3147" s="181">
        <f t="shared" si="2017"/>
        <v>0</v>
      </c>
      <c r="AI3147" s="180">
        <v>0</v>
      </c>
      <c r="AJ3147" s="180">
        <v>0</v>
      </c>
      <c r="AK3147" s="181">
        <f t="shared" si="2018"/>
        <v>0</v>
      </c>
      <c r="AL3147" s="180">
        <v>0</v>
      </c>
      <c r="AM3147" s="180">
        <v>0</v>
      </c>
      <c r="AN3147" s="181">
        <f t="shared" si="2019"/>
        <v>0</v>
      </c>
      <c r="AO3147" s="180">
        <v>0</v>
      </c>
      <c r="AP3147" s="180">
        <v>0</v>
      </c>
      <c r="AQ3147" s="181">
        <f t="shared" si="2020"/>
        <v>0</v>
      </c>
      <c r="AR3147" s="180">
        <v>0</v>
      </c>
      <c r="AS3147" s="180">
        <v>0</v>
      </c>
      <c r="AT3147" s="181">
        <f t="shared" si="2021"/>
        <v>0</v>
      </c>
      <c r="AU3147" s="180">
        <f t="shared" ref="AU3147:AV3148" si="2024">+AC3147-AF3147-AI3147-AL3147-AO3147-AR3147</f>
        <v>0</v>
      </c>
      <c r="AV3147" s="180">
        <f t="shared" si="2024"/>
        <v>0</v>
      </c>
      <c r="AW3147" s="181">
        <f t="shared" si="2022"/>
        <v>0</v>
      </c>
      <c r="AX3147" s="183">
        <f t="shared" ref="AX3147:AY3148" si="2025">+S3147+W3147-AA3147</f>
        <v>0</v>
      </c>
      <c r="AY3147" s="183">
        <f t="shared" si="2025"/>
        <v>0</v>
      </c>
      <c r="AZ3147" s="183">
        <v>3</v>
      </c>
      <c r="BA3147" s="183"/>
      <c r="BB3147" s="183"/>
      <c r="BC3147" s="183"/>
      <c r="BD3147" s="183">
        <f t="shared" ref="BD3147:BE3148" si="2026">+AX3147-AZ3147-BB3147</f>
        <v>-3</v>
      </c>
      <c r="BE3147" s="183">
        <f t="shared" si="2026"/>
        <v>0</v>
      </c>
    </row>
    <row r="3148" spans="2:57" ht="15.75" hidden="1">
      <c r="B3148" s="174">
        <v>2025</v>
      </c>
      <c r="C3148" s="174">
        <v>20</v>
      </c>
      <c r="D3148" s="175">
        <v>0</v>
      </c>
      <c r="E3148" s="176"/>
      <c r="F3148" s="174">
        <v>5</v>
      </c>
      <c r="G3148" s="174">
        <v>13</v>
      </c>
      <c r="H3148" s="174">
        <v>30</v>
      </c>
      <c r="I3148" s="174">
        <v>2000</v>
      </c>
      <c r="J3148" s="174">
        <v>2700</v>
      </c>
      <c r="K3148" s="174">
        <v>275</v>
      </c>
      <c r="L3148" s="177">
        <v>333</v>
      </c>
      <c r="M3148" s="178">
        <v>0</v>
      </c>
      <c r="N3148" s="179" t="s">
        <v>353</v>
      </c>
      <c r="O3148" s="180">
        <v>0</v>
      </c>
      <c r="P3148" s="180">
        <v>0</v>
      </c>
      <c r="Q3148" s="181">
        <v>0</v>
      </c>
      <c r="R3148" s="182" t="s">
        <v>98</v>
      </c>
      <c r="S3148" s="183">
        <v>0</v>
      </c>
      <c r="T3148" s="183">
        <v>0</v>
      </c>
      <c r="U3148" s="180">
        <v>0</v>
      </c>
      <c r="V3148" s="180">
        <v>0</v>
      </c>
      <c r="W3148" s="183">
        <v>0</v>
      </c>
      <c r="X3148" s="183">
        <v>0</v>
      </c>
      <c r="Y3148" s="180">
        <v>0</v>
      </c>
      <c r="Z3148" s="180">
        <v>0</v>
      </c>
      <c r="AA3148" s="183">
        <v>0</v>
      </c>
      <c r="AB3148" s="183">
        <v>0</v>
      </c>
      <c r="AC3148" s="180">
        <f t="shared" si="2023"/>
        <v>0</v>
      </c>
      <c r="AD3148" s="180">
        <f t="shared" si="2023"/>
        <v>0</v>
      </c>
      <c r="AE3148" s="181">
        <f t="shared" si="2016"/>
        <v>0</v>
      </c>
      <c r="AF3148" s="180">
        <v>0</v>
      </c>
      <c r="AG3148" s="180">
        <v>0</v>
      </c>
      <c r="AH3148" s="181">
        <f t="shared" si="2017"/>
        <v>0</v>
      </c>
      <c r="AI3148" s="180">
        <v>0</v>
      </c>
      <c r="AJ3148" s="180">
        <v>0</v>
      </c>
      <c r="AK3148" s="181">
        <f t="shared" si="2018"/>
        <v>0</v>
      </c>
      <c r="AL3148" s="180">
        <v>0</v>
      </c>
      <c r="AM3148" s="180">
        <v>0</v>
      </c>
      <c r="AN3148" s="181">
        <f t="shared" si="2019"/>
        <v>0</v>
      </c>
      <c r="AO3148" s="180">
        <v>0</v>
      </c>
      <c r="AP3148" s="180">
        <v>0</v>
      </c>
      <c r="AQ3148" s="181">
        <f t="shared" si="2020"/>
        <v>0</v>
      </c>
      <c r="AR3148" s="180">
        <v>0</v>
      </c>
      <c r="AS3148" s="180">
        <v>0</v>
      </c>
      <c r="AT3148" s="181">
        <f t="shared" si="2021"/>
        <v>0</v>
      </c>
      <c r="AU3148" s="180">
        <f t="shared" si="2024"/>
        <v>0</v>
      </c>
      <c r="AV3148" s="180">
        <f t="shared" si="2024"/>
        <v>0</v>
      </c>
      <c r="AW3148" s="181">
        <f t="shared" si="2022"/>
        <v>0</v>
      </c>
      <c r="AX3148" s="183">
        <f t="shared" si="2025"/>
        <v>0</v>
      </c>
      <c r="AY3148" s="183">
        <f t="shared" si="2025"/>
        <v>0</v>
      </c>
      <c r="AZ3148" s="183">
        <v>3</v>
      </c>
      <c r="BA3148" s="183"/>
      <c r="BB3148" s="183"/>
      <c r="BC3148" s="183"/>
      <c r="BD3148" s="183">
        <f t="shared" si="2026"/>
        <v>-3</v>
      </c>
      <c r="BE3148" s="183">
        <f t="shared" si="2026"/>
        <v>0</v>
      </c>
    </row>
    <row r="3149" spans="2:57" ht="15.75" hidden="1">
      <c r="B3149" s="152">
        <v>2025</v>
      </c>
      <c r="C3149" s="152">
        <v>20</v>
      </c>
      <c r="D3149" s="153"/>
      <c r="E3149" s="154"/>
      <c r="F3149" s="152">
        <v>5</v>
      </c>
      <c r="G3149" s="152">
        <v>13</v>
      </c>
      <c r="H3149" s="152">
        <v>30</v>
      </c>
      <c r="I3149" s="152">
        <v>2000</v>
      </c>
      <c r="J3149" s="152">
        <v>2800</v>
      </c>
      <c r="K3149" s="152"/>
      <c r="L3149" s="155" t="s">
        <v>44</v>
      </c>
      <c r="M3149" s="156"/>
      <c r="N3149" s="157" t="s">
        <v>354</v>
      </c>
      <c r="O3149" s="158">
        <v>0</v>
      </c>
      <c r="P3149" s="158">
        <v>0</v>
      </c>
      <c r="Q3149" s="158">
        <v>0</v>
      </c>
      <c r="R3149" s="159"/>
      <c r="S3149" s="160"/>
      <c r="T3149" s="161"/>
      <c r="U3149" s="158">
        <f t="shared" ref="U3149:AD3149" si="2027">U3150+U3158</f>
        <v>0</v>
      </c>
      <c r="V3149" s="158">
        <f t="shared" si="2027"/>
        <v>0</v>
      </c>
      <c r="W3149" s="162">
        <f t="shared" si="2027"/>
        <v>0</v>
      </c>
      <c r="X3149" s="162">
        <f t="shared" si="2027"/>
        <v>0</v>
      </c>
      <c r="Y3149" s="158">
        <f t="shared" si="2027"/>
        <v>0</v>
      </c>
      <c r="Z3149" s="158">
        <f t="shared" si="2027"/>
        <v>0</v>
      </c>
      <c r="AA3149" s="162">
        <f t="shared" si="2027"/>
        <v>0</v>
      </c>
      <c r="AB3149" s="162">
        <f t="shared" si="2027"/>
        <v>0</v>
      </c>
      <c r="AC3149" s="158">
        <f t="shared" si="2027"/>
        <v>0</v>
      </c>
      <c r="AD3149" s="158">
        <f t="shared" si="2027"/>
        <v>0</v>
      </c>
      <c r="AE3149" s="158">
        <f t="shared" si="2016"/>
        <v>0</v>
      </c>
      <c r="AF3149" s="158">
        <f>AF3150+AF3158</f>
        <v>0</v>
      </c>
      <c r="AG3149" s="158">
        <f>AG3150+AG3158</f>
        <v>0</v>
      </c>
      <c r="AH3149" s="158">
        <f t="shared" si="2017"/>
        <v>0</v>
      </c>
      <c r="AI3149" s="158">
        <f>AI3150+AI3158</f>
        <v>0</v>
      </c>
      <c r="AJ3149" s="158">
        <f>AJ3150+AJ3158</f>
        <v>0</v>
      </c>
      <c r="AK3149" s="158">
        <f t="shared" si="2018"/>
        <v>0</v>
      </c>
      <c r="AL3149" s="158">
        <f>AL3150+AL3158</f>
        <v>0</v>
      </c>
      <c r="AM3149" s="158">
        <f>AM3150+AM3158</f>
        <v>0</v>
      </c>
      <c r="AN3149" s="158">
        <f t="shared" si="2019"/>
        <v>0</v>
      </c>
      <c r="AO3149" s="158">
        <f>AO3150+AO3158</f>
        <v>0</v>
      </c>
      <c r="AP3149" s="158">
        <f>AP3150+AP3158</f>
        <v>0</v>
      </c>
      <c r="AQ3149" s="158">
        <f t="shared" si="2020"/>
        <v>0</v>
      </c>
      <c r="AR3149" s="158">
        <f>AR3150+AR3158</f>
        <v>0</v>
      </c>
      <c r="AS3149" s="158">
        <f>AS3150+AS3158</f>
        <v>0</v>
      </c>
      <c r="AT3149" s="158">
        <f t="shared" si="2021"/>
        <v>0</v>
      </c>
      <c r="AU3149" s="158">
        <f>AU3150+AU3158</f>
        <v>0</v>
      </c>
      <c r="AV3149" s="158">
        <f>AV3150+AV3158</f>
        <v>0</v>
      </c>
      <c r="AW3149" s="158">
        <f t="shared" si="2022"/>
        <v>0</v>
      </c>
      <c r="AX3149" s="160"/>
      <c r="AY3149" s="161"/>
      <c r="AZ3149" s="183">
        <v>3</v>
      </c>
      <c r="BA3149" s="161"/>
      <c r="BB3149" s="160"/>
      <c r="BC3149" s="161"/>
      <c r="BD3149" s="160"/>
      <c r="BE3149" s="161"/>
    </row>
    <row r="3150" spans="2:57" ht="15.75" hidden="1">
      <c r="B3150" s="163">
        <v>2025</v>
      </c>
      <c r="C3150" s="163">
        <v>20</v>
      </c>
      <c r="D3150" s="164"/>
      <c r="E3150" s="165"/>
      <c r="F3150" s="163">
        <v>5</v>
      </c>
      <c r="G3150" s="163">
        <v>13</v>
      </c>
      <c r="H3150" s="163">
        <v>30</v>
      </c>
      <c r="I3150" s="163">
        <v>2000</v>
      </c>
      <c r="J3150" s="163">
        <v>2800</v>
      </c>
      <c r="K3150" s="163">
        <v>282</v>
      </c>
      <c r="L3150" s="166" t="s">
        <v>44</v>
      </c>
      <c r="M3150" s="167"/>
      <c r="N3150" s="168" t="s">
        <v>355</v>
      </c>
      <c r="O3150" s="169">
        <v>0</v>
      </c>
      <c r="P3150" s="169">
        <v>0</v>
      </c>
      <c r="Q3150" s="169">
        <v>0</v>
      </c>
      <c r="R3150" s="170"/>
      <c r="S3150" s="171"/>
      <c r="T3150" s="172"/>
      <c r="U3150" s="169">
        <f t="shared" ref="U3150:AD3150" si="2028">SUM(U3151:U3157)</f>
        <v>0</v>
      </c>
      <c r="V3150" s="169">
        <f t="shared" si="2028"/>
        <v>0</v>
      </c>
      <c r="W3150" s="173">
        <f t="shared" si="2028"/>
        <v>0</v>
      </c>
      <c r="X3150" s="173">
        <f t="shared" si="2028"/>
        <v>0</v>
      </c>
      <c r="Y3150" s="169">
        <f t="shared" si="2028"/>
        <v>0</v>
      </c>
      <c r="Z3150" s="169">
        <f t="shared" si="2028"/>
        <v>0</v>
      </c>
      <c r="AA3150" s="173">
        <f t="shared" si="2028"/>
        <v>0</v>
      </c>
      <c r="AB3150" s="173">
        <f t="shared" si="2028"/>
        <v>0</v>
      </c>
      <c r="AC3150" s="169">
        <f t="shared" si="2028"/>
        <v>0</v>
      </c>
      <c r="AD3150" s="169">
        <f t="shared" si="2028"/>
        <v>0</v>
      </c>
      <c r="AE3150" s="169">
        <f t="shared" si="2016"/>
        <v>0</v>
      </c>
      <c r="AF3150" s="169">
        <f>SUM(AF3151:AF3157)</f>
        <v>0</v>
      </c>
      <c r="AG3150" s="169">
        <f>SUM(AG3151:AG3157)</f>
        <v>0</v>
      </c>
      <c r="AH3150" s="169">
        <f t="shared" si="2017"/>
        <v>0</v>
      </c>
      <c r="AI3150" s="169">
        <f>SUM(AI3151:AI3157)</f>
        <v>0</v>
      </c>
      <c r="AJ3150" s="169">
        <f>SUM(AJ3151:AJ3157)</f>
        <v>0</v>
      </c>
      <c r="AK3150" s="169">
        <f t="shared" si="2018"/>
        <v>0</v>
      </c>
      <c r="AL3150" s="169">
        <f>SUM(AL3151:AL3157)</f>
        <v>0</v>
      </c>
      <c r="AM3150" s="169">
        <f>SUM(AM3151:AM3157)</f>
        <v>0</v>
      </c>
      <c r="AN3150" s="169">
        <f t="shared" si="2019"/>
        <v>0</v>
      </c>
      <c r="AO3150" s="169">
        <f>SUM(AO3151:AO3157)</f>
        <v>0</v>
      </c>
      <c r="AP3150" s="169">
        <f>SUM(AP3151:AP3157)</f>
        <v>0</v>
      </c>
      <c r="AQ3150" s="169">
        <f t="shared" si="2020"/>
        <v>0</v>
      </c>
      <c r="AR3150" s="169">
        <f>SUM(AR3151:AR3157)</f>
        <v>0</v>
      </c>
      <c r="AS3150" s="169">
        <f>SUM(AS3151:AS3157)</f>
        <v>0</v>
      </c>
      <c r="AT3150" s="169">
        <f t="shared" si="2021"/>
        <v>0</v>
      </c>
      <c r="AU3150" s="169">
        <f>SUM(AU3151:AU3157)</f>
        <v>0</v>
      </c>
      <c r="AV3150" s="169">
        <f>SUM(AV3151:AV3157)</f>
        <v>0</v>
      </c>
      <c r="AW3150" s="169">
        <f t="shared" si="2022"/>
        <v>0</v>
      </c>
      <c r="AX3150" s="171"/>
      <c r="AY3150" s="172"/>
      <c r="AZ3150" s="183">
        <v>3</v>
      </c>
      <c r="BA3150" s="172"/>
      <c r="BB3150" s="171"/>
      <c r="BC3150" s="172"/>
      <c r="BD3150" s="171"/>
      <c r="BE3150" s="172"/>
    </row>
    <row r="3151" spans="2:57" ht="15.75" hidden="1">
      <c r="B3151" s="174">
        <v>2025</v>
      </c>
      <c r="C3151" s="174">
        <v>20</v>
      </c>
      <c r="D3151" s="175">
        <v>0</v>
      </c>
      <c r="E3151" s="176"/>
      <c r="F3151" s="174">
        <v>5</v>
      </c>
      <c r="G3151" s="174">
        <v>13</v>
      </c>
      <c r="H3151" s="174">
        <v>30</v>
      </c>
      <c r="I3151" s="174">
        <v>2000</v>
      </c>
      <c r="J3151" s="174">
        <v>2800</v>
      </c>
      <c r="K3151" s="174">
        <v>282</v>
      </c>
      <c r="L3151" s="177">
        <v>646</v>
      </c>
      <c r="M3151" s="178">
        <v>0</v>
      </c>
      <c r="N3151" s="179" t="s">
        <v>1681</v>
      </c>
      <c r="O3151" s="180">
        <v>0</v>
      </c>
      <c r="P3151" s="180">
        <v>0</v>
      </c>
      <c r="Q3151" s="181">
        <v>0</v>
      </c>
      <c r="R3151" s="182" t="s">
        <v>98</v>
      </c>
      <c r="S3151" s="183">
        <v>0</v>
      </c>
      <c r="T3151" s="183">
        <v>0</v>
      </c>
      <c r="U3151" s="180">
        <v>0</v>
      </c>
      <c r="V3151" s="180">
        <v>0</v>
      </c>
      <c r="W3151" s="183">
        <v>0</v>
      </c>
      <c r="X3151" s="183">
        <v>0</v>
      </c>
      <c r="Y3151" s="180">
        <v>0</v>
      </c>
      <c r="Z3151" s="180">
        <v>0</v>
      </c>
      <c r="AA3151" s="183">
        <v>0</v>
      </c>
      <c r="AB3151" s="183">
        <v>0</v>
      </c>
      <c r="AC3151" s="180">
        <f t="shared" ref="AC3151:AD3157" si="2029">+O3151+U3151-Y3151</f>
        <v>0</v>
      </c>
      <c r="AD3151" s="180">
        <f t="shared" si="2029"/>
        <v>0</v>
      </c>
      <c r="AE3151" s="181">
        <f t="shared" si="2016"/>
        <v>0</v>
      </c>
      <c r="AF3151" s="180">
        <v>0</v>
      </c>
      <c r="AG3151" s="180">
        <v>0</v>
      </c>
      <c r="AH3151" s="181">
        <f t="shared" si="2017"/>
        <v>0</v>
      </c>
      <c r="AI3151" s="180">
        <v>0</v>
      </c>
      <c r="AJ3151" s="180">
        <v>0</v>
      </c>
      <c r="AK3151" s="181">
        <f t="shared" si="2018"/>
        <v>0</v>
      </c>
      <c r="AL3151" s="180">
        <v>0</v>
      </c>
      <c r="AM3151" s="180">
        <v>0</v>
      </c>
      <c r="AN3151" s="181">
        <f t="shared" si="2019"/>
        <v>0</v>
      </c>
      <c r="AO3151" s="180">
        <v>0</v>
      </c>
      <c r="AP3151" s="180">
        <v>0</v>
      </c>
      <c r="AQ3151" s="181">
        <f t="shared" si="2020"/>
        <v>0</v>
      </c>
      <c r="AR3151" s="180">
        <v>0</v>
      </c>
      <c r="AS3151" s="180">
        <v>0</v>
      </c>
      <c r="AT3151" s="181">
        <f t="shared" si="2021"/>
        <v>0</v>
      </c>
      <c r="AU3151" s="180">
        <f t="shared" ref="AU3151:AV3157" si="2030">+AC3151-AF3151-AI3151-AL3151-AO3151-AR3151</f>
        <v>0</v>
      </c>
      <c r="AV3151" s="180">
        <f t="shared" si="2030"/>
        <v>0</v>
      </c>
      <c r="AW3151" s="181">
        <f t="shared" si="2022"/>
        <v>0</v>
      </c>
      <c r="AX3151" s="183">
        <f t="shared" ref="AX3151:AY3157" si="2031">+S3151+W3151-AA3151</f>
        <v>0</v>
      </c>
      <c r="AY3151" s="183">
        <f t="shared" si="2031"/>
        <v>0</v>
      </c>
      <c r="AZ3151" s="183">
        <v>3</v>
      </c>
      <c r="BA3151" s="183"/>
      <c r="BB3151" s="183"/>
      <c r="BC3151" s="183"/>
      <c r="BD3151" s="183">
        <f t="shared" ref="BD3151:BE3157" si="2032">+AX3151-AZ3151-BB3151</f>
        <v>-3</v>
      </c>
      <c r="BE3151" s="183">
        <f t="shared" si="2032"/>
        <v>0</v>
      </c>
    </row>
    <row r="3152" spans="2:57" ht="15.75" hidden="1">
      <c r="B3152" s="174">
        <v>2025</v>
      </c>
      <c r="C3152" s="174">
        <v>20</v>
      </c>
      <c r="D3152" s="175">
        <v>0</v>
      </c>
      <c r="E3152" s="176"/>
      <c r="F3152" s="174">
        <v>5</v>
      </c>
      <c r="G3152" s="174">
        <v>13</v>
      </c>
      <c r="H3152" s="174">
        <v>30</v>
      </c>
      <c r="I3152" s="174">
        <v>2000</v>
      </c>
      <c r="J3152" s="174">
        <v>2800</v>
      </c>
      <c r="K3152" s="174">
        <v>282</v>
      </c>
      <c r="L3152" s="177">
        <v>710</v>
      </c>
      <c r="M3152" s="178">
        <v>0</v>
      </c>
      <c r="N3152" s="179" t="s">
        <v>1682</v>
      </c>
      <c r="O3152" s="180">
        <v>0</v>
      </c>
      <c r="P3152" s="180">
        <v>0</v>
      </c>
      <c r="Q3152" s="181">
        <v>0</v>
      </c>
      <c r="R3152" s="182" t="s">
        <v>98</v>
      </c>
      <c r="S3152" s="183">
        <v>0</v>
      </c>
      <c r="T3152" s="183">
        <v>0</v>
      </c>
      <c r="U3152" s="180">
        <v>0</v>
      </c>
      <c r="V3152" s="180">
        <v>0</v>
      </c>
      <c r="W3152" s="183">
        <v>0</v>
      </c>
      <c r="X3152" s="183">
        <v>0</v>
      </c>
      <c r="Y3152" s="180">
        <v>0</v>
      </c>
      <c r="Z3152" s="180">
        <v>0</v>
      </c>
      <c r="AA3152" s="183">
        <v>0</v>
      </c>
      <c r="AB3152" s="183">
        <v>0</v>
      </c>
      <c r="AC3152" s="180">
        <f t="shared" si="2029"/>
        <v>0</v>
      </c>
      <c r="AD3152" s="180">
        <f t="shared" si="2029"/>
        <v>0</v>
      </c>
      <c r="AE3152" s="181">
        <f t="shared" si="2016"/>
        <v>0</v>
      </c>
      <c r="AF3152" s="180">
        <v>0</v>
      </c>
      <c r="AG3152" s="180">
        <v>0</v>
      </c>
      <c r="AH3152" s="181">
        <f t="shared" si="2017"/>
        <v>0</v>
      </c>
      <c r="AI3152" s="180">
        <v>0</v>
      </c>
      <c r="AJ3152" s="180">
        <v>0</v>
      </c>
      <c r="AK3152" s="181">
        <f t="shared" si="2018"/>
        <v>0</v>
      </c>
      <c r="AL3152" s="180">
        <v>0</v>
      </c>
      <c r="AM3152" s="180">
        <v>0</v>
      </c>
      <c r="AN3152" s="181">
        <f t="shared" si="2019"/>
        <v>0</v>
      </c>
      <c r="AO3152" s="180">
        <v>0</v>
      </c>
      <c r="AP3152" s="180">
        <v>0</v>
      </c>
      <c r="AQ3152" s="181">
        <f t="shared" si="2020"/>
        <v>0</v>
      </c>
      <c r="AR3152" s="180">
        <v>0</v>
      </c>
      <c r="AS3152" s="180">
        <v>0</v>
      </c>
      <c r="AT3152" s="181">
        <f t="shared" si="2021"/>
        <v>0</v>
      </c>
      <c r="AU3152" s="180">
        <f t="shared" si="2030"/>
        <v>0</v>
      </c>
      <c r="AV3152" s="180">
        <f t="shared" si="2030"/>
        <v>0</v>
      </c>
      <c r="AW3152" s="181">
        <f t="shared" si="2022"/>
        <v>0</v>
      </c>
      <c r="AX3152" s="183">
        <f t="shared" si="2031"/>
        <v>0</v>
      </c>
      <c r="AY3152" s="183">
        <f t="shared" si="2031"/>
        <v>0</v>
      </c>
      <c r="AZ3152" s="183">
        <v>3</v>
      </c>
      <c r="BA3152" s="183"/>
      <c r="BB3152" s="183"/>
      <c r="BC3152" s="183"/>
      <c r="BD3152" s="183">
        <f t="shared" si="2032"/>
        <v>-3</v>
      </c>
      <c r="BE3152" s="183">
        <f t="shared" si="2032"/>
        <v>0</v>
      </c>
    </row>
    <row r="3153" spans="2:57" ht="15.75" hidden="1">
      <c r="B3153" s="174">
        <v>2025</v>
      </c>
      <c r="C3153" s="174">
        <v>20</v>
      </c>
      <c r="D3153" s="175">
        <v>0</v>
      </c>
      <c r="E3153" s="176"/>
      <c r="F3153" s="174">
        <v>5</v>
      </c>
      <c r="G3153" s="174">
        <v>13</v>
      </c>
      <c r="H3153" s="174">
        <v>30</v>
      </c>
      <c r="I3153" s="174">
        <v>2000</v>
      </c>
      <c r="J3153" s="174">
        <v>2800</v>
      </c>
      <c r="K3153" s="174">
        <v>282</v>
      </c>
      <c r="L3153" s="177">
        <v>742</v>
      </c>
      <c r="M3153" s="178">
        <v>0</v>
      </c>
      <c r="N3153" s="179" t="s">
        <v>1683</v>
      </c>
      <c r="O3153" s="180">
        <v>0</v>
      </c>
      <c r="P3153" s="180">
        <v>0</v>
      </c>
      <c r="Q3153" s="181">
        <v>0</v>
      </c>
      <c r="R3153" s="182" t="s">
        <v>98</v>
      </c>
      <c r="S3153" s="183">
        <v>0</v>
      </c>
      <c r="T3153" s="183">
        <v>0</v>
      </c>
      <c r="U3153" s="180">
        <v>0</v>
      </c>
      <c r="V3153" s="180">
        <v>0</v>
      </c>
      <c r="W3153" s="183">
        <v>0</v>
      </c>
      <c r="X3153" s="183">
        <v>0</v>
      </c>
      <c r="Y3153" s="180">
        <v>0</v>
      </c>
      <c r="Z3153" s="180">
        <v>0</v>
      </c>
      <c r="AA3153" s="183">
        <v>0</v>
      </c>
      <c r="AB3153" s="183">
        <v>0</v>
      </c>
      <c r="AC3153" s="180">
        <f t="shared" si="2029"/>
        <v>0</v>
      </c>
      <c r="AD3153" s="180">
        <f t="shared" si="2029"/>
        <v>0</v>
      </c>
      <c r="AE3153" s="181">
        <f t="shared" si="2016"/>
        <v>0</v>
      </c>
      <c r="AF3153" s="180">
        <v>0</v>
      </c>
      <c r="AG3153" s="180">
        <v>0</v>
      </c>
      <c r="AH3153" s="181">
        <f t="shared" si="2017"/>
        <v>0</v>
      </c>
      <c r="AI3153" s="180">
        <v>0</v>
      </c>
      <c r="AJ3153" s="180">
        <v>0</v>
      </c>
      <c r="AK3153" s="181">
        <f t="shared" si="2018"/>
        <v>0</v>
      </c>
      <c r="AL3153" s="180">
        <v>0</v>
      </c>
      <c r="AM3153" s="180">
        <v>0</v>
      </c>
      <c r="AN3153" s="181">
        <f t="shared" si="2019"/>
        <v>0</v>
      </c>
      <c r="AO3153" s="180">
        <v>0</v>
      </c>
      <c r="AP3153" s="180">
        <v>0</v>
      </c>
      <c r="AQ3153" s="181">
        <f t="shared" si="2020"/>
        <v>0</v>
      </c>
      <c r="AR3153" s="180">
        <v>0</v>
      </c>
      <c r="AS3153" s="180">
        <v>0</v>
      </c>
      <c r="AT3153" s="181">
        <f t="shared" si="2021"/>
        <v>0</v>
      </c>
      <c r="AU3153" s="180">
        <f t="shared" si="2030"/>
        <v>0</v>
      </c>
      <c r="AV3153" s="180">
        <f t="shared" si="2030"/>
        <v>0</v>
      </c>
      <c r="AW3153" s="181">
        <f t="shared" si="2022"/>
        <v>0</v>
      </c>
      <c r="AX3153" s="183">
        <f t="shared" si="2031"/>
        <v>0</v>
      </c>
      <c r="AY3153" s="183">
        <f t="shared" si="2031"/>
        <v>0</v>
      </c>
      <c r="AZ3153" s="183">
        <v>3</v>
      </c>
      <c r="BA3153" s="183"/>
      <c r="BB3153" s="183"/>
      <c r="BC3153" s="183"/>
      <c r="BD3153" s="183">
        <f t="shared" si="2032"/>
        <v>-3</v>
      </c>
      <c r="BE3153" s="183">
        <f t="shared" si="2032"/>
        <v>0</v>
      </c>
    </row>
    <row r="3154" spans="2:57" ht="15.75" hidden="1">
      <c r="B3154" s="174">
        <v>2025</v>
      </c>
      <c r="C3154" s="174">
        <v>20</v>
      </c>
      <c r="D3154" s="175">
        <v>0</v>
      </c>
      <c r="E3154" s="176"/>
      <c r="F3154" s="174">
        <v>5</v>
      </c>
      <c r="G3154" s="174">
        <v>13</v>
      </c>
      <c r="H3154" s="174">
        <v>30</v>
      </c>
      <c r="I3154" s="174">
        <v>2000</v>
      </c>
      <c r="J3154" s="174">
        <v>2800</v>
      </c>
      <c r="K3154" s="174">
        <v>282</v>
      </c>
      <c r="L3154" s="177">
        <v>248</v>
      </c>
      <c r="M3154" s="178">
        <v>0</v>
      </c>
      <c r="N3154" s="179" t="s">
        <v>359</v>
      </c>
      <c r="O3154" s="180">
        <v>0</v>
      </c>
      <c r="P3154" s="180">
        <v>0</v>
      </c>
      <c r="Q3154" s="181">
        <v>0</v>
      </c>
      <c r="R3154" s="182" t="s">
        <v>360</v>
      </c>
      <c r="S3154" s="183">
        <v>0</v>
      </c>
      <c r="T3154" s="183">
        <v>0</v>
      </c>
      <c r="U3154" s="180">
        <v>0</v>
      </c>
      <c r="V3154" s="180">
        <v>0</v>
      </c>
      <c r="W3154" s="183">
        <v>0</v>
      </c>
      <c r="X3154" s="183">
        <v>0</v>
      </c>
      <c r="Y3154" s="180">
        <v>0</v>
      </c>
      <c r="Z3154" s="180">
        <v>0</v>
      </c>
      <c r="AA3154" s="183">
        <v>0</v>
      </c>
      <c r="AB3154" s="183">
        <v>0</v>
      </c>
      <c r="AC3154" s="180">
        <f t="shared" si="2029"/>
        <v>0</v>
      </c>
      <c r="AD3154" s="180">
        <f t="shared" si="2029"/>
        <v>0</v>
      </c>
      <c r="AE3154" s="181">
        <f t="shared" si="2016"/>
        <v>0</v>
      </c>
      <c r="AF3154" s="180">
        <v>0</v>
      </c>
      <c r="AG3154" s="180">
        <v>0</v>
      </c>
      <c r="AH3154" s="181">
        <f t="shared" si="2017"/>
        <v>0</v>
      </c>
      <c r="AI3154" s="180">
        <v>0</v>
      </c>
      <c r="AJ3154" s="180">
        <v>0</v>
      </c>
      <c r="AK3154" s="181">
        <f t="shared" si="2018"/>
        <v>0</v>
      </c>
      <c r="AL3154" s="180">
        <v>0</v>
      </c>
      <c r="AM3154" s="180">
        <v>0</v>
      </c>
      <c r="AN3154" s="181">
        <f t="shared" si="2019"/>
        <v>0</v>
      </c>
      <c r="AO3154" s="180">
        <v>0</v>
      </c>
      <c r="AP3154" s="180">
        <v>0</v>
      </c>
      <c r="AQ3154" s="181">
        <f t="shared" si="2020"/>
        <v>0</v>
      </c>
      <c r="AR3154" s="180">
        <v>0</v>
      </c>
      <c r="AS3154" s="180">
        <v>0</v>
      </c>
      <c r="AT3154" s="181">
        <f t="shared" si="2021"/>
        <v>0</v>
      </c>
      <c r="AU3154" s="180">
        <f t="shared" si="2030"/>
        <v>0</v>
      </c>
      <c r="AV3154" s="180">
        <f t="shared" si="2030"/>
        <v>0</v>
      </c>
      <c r="AW3154" s="181">
        <f t="shared" si="2022"/>
        <v>0</v>
      </c>
      <c r="AX3154" s="183">
        <f t="shared" si="2031"/>
        <v>0</v>
      </c>
      <c r="AY3154" s="183">
        <f t="shared" si="2031"/>
        <v>0</v>
      </c>
      <c r="AZ3154" s="183">
        <v>3</v>
      </c>
      <c r="BA3154" s="183"/>
      <c r="BB3154" s="183"/>
      <c r="BC3154" s="183"/>
      <c r="BD3154" s="183">
        <f t="shared" si="2032"/>
        <v>-3</v>
      </c>
      <c r="BE3154" s="183">
        <f t="shared" si="2032"/>
        <v>0</v>
      </c>
    </row>
    <row r="3155" spans="2:57" ht="15.75" hidden="1">
      <c r="B3155" s="174">
        <v>2025</v>
      </c>
      <c r="C3155" s="174">
        <v>20</v>
      </c>
      <c r="D3155" s="175">
        <v>0</v>
      </c>
      <c r="E3155" s="176"/>
      <c r="F3155" s="174">
        <v>5</v>
      </c>
      <c r="G3155" s="174">
        <v>13</v>
      </c>
      <c r="H3155" s="174">
        <v>30</v>
      </c>
      <c r="I3155" s="174">
        <v>2000</v>
      </c>
      <c r="J3155" s="174">
        <v>2800</v>
      </c>
      <c r="K3155" s="174">
        <v>282</v>
      </c>
      <c r="L3155" s="177">
        <v>252</v>
      </c>
      <c r="M3155" s="178">
        <v>0</v>
      </c>
      <c r="N3155" s="179" t="s">
        <v>361</v>
      </c>
      <c r="O3155" s="180">
        <v>0</v>
      </c>
      <c r="P3155" s="180">
        <v>0</v>
      </c>
      <c r="Q3155" s="181">
        <v>0</v>
      </c>
      <c r="R3155" s="182" t="s">
        <v>360</v>
      </c>
      <c r="S3155" s="183">
        <v>0</v>
      </c>
      <c r="T3155" s="183">
        <v>0</v>
      </c>
      <c r="U3155" s="180">
        <v>0</v>
      </c>
      <c r="V3155" s="180">
        <v>0</v>
      </c>
      <c r="W3155" s="183">
        <v>0</v>
      </c>
      <c r="X3155" s="183">
        <v>0</v>
      </c>
      <c r="Y3155" s="180">
        <v>0</v>
      </c>
      <c r="Z3155" s="180">
        <v>0</v>
      </c>
      <c r="AA3155" s="183">
        <v>0</v>
      </c>
      <c r="AB3155" s="183">
        <v>0</v>
      </c>
      <c r="AC3155" s="180">
        <f t="shared" si="2029"/>
        <v>0</v>
      </c>
      <c r="AD3155" s="180">
        <f t="shared" si="2029"/>
        <v>0</v>
      </c>
      <c r="AE3155" s="181">
        <f t="shared" si="2016"/>
        <v>0</v>
      </c>
      <c r="AF3155" s="180">
        <v>0</v>
      </c>
      <c r="AG3155" s="180">
        <v>0</v>
      </c>
      <c r="AH3155" s="181">
        <f t="shared" si="2017"/>
        <v>0</v>
      </c>
      <c r="AI3155" s="180">
        <v>0</v>
      </c>
      <c r="AJ3155" s="180">
        <v>0</v>
      </c>
      <c r="AK3155" s="181">
        <f t="shared" si="2018"/>
        <v>0</v>
      </c>
      <c r="AL3155" s="180">
        <v>0</v>
      </c>
      <c r="AM3155" s="180">
        <v>0</v>
      </c>
      <c r="AN3155" s="181">
        <f t="shared" si="2019"/>
        <v>0</v>
      </c>
      <c r="AO3155" s="180">
        <v>0</v>
      </c>
      <c r="AP3155" s="180">
        <v>0</v>
      </c>
      <c r="AQ3155" s="181">
        <f t="shared" si="2020"/>
        <v>0</v>
      </c>
      <c r="AR3155" s="180">
        <v>0</v>
      </c>
      <c r="AS3155" s="180">
        <v>0</v>
      </c>
      <c r="AT3155" s="181">
        <f t="shared" si="2021"/>
        <v>0</v>
      </c>
      <c r="AU3155" s="180">
        <f t="shared" si="2030"/>
        <v>0</v>
      </c>
      <c r="AV3155" s="180">
        <f t="shared" si="2030"/>
        <v>0</v>
      </c>
      <c r="AW3155" s="181">
        <f t="shared" si="2022"/>
        <v>0</v>
      </c>
      <c r="AX3155" s="183">
        <f t="shared" si="2031"/>
        <v>0</v>
      </c>
      <c r="AY3155" s="183">
        <f t="shared" si="2031"/>
        <v>0</v>
      </c>
      <c r="AZ3155" s="183">
        <v>3</v>
      </c>
      <c r="BA3155" s="183"/>
      <c r="BB3155" s="183"/>
      <c r="BC3155" s="183"/>
      <c r="BD3155" s="183">
        <f t="shared" si="2032"/>
        <v>-3</v>
      </c>
      <c r="BE3155" s="183">
        <f t="shared" si="2032"/>
        <v>0</v>
      </c>
    </row>
    <row r="3156" spans="2:57" ht="15.75" hidden="1">
      <c r="B3156" s="174">
        <v>2025</v>
      </c>
      <c r="C3156" s="174">
        <v>20</v>
      </c>
      <c r="D3156" s="175">
        <v>0</v>
      </c>
      <c r="E3156" s="176"/>
      <c r="F3156" s="174">
        <v>5</v>
      </c>
      <c r="G3156" s="174">
        <v>13</v>
      </c>
      <c r="H3156" s="174">
        <v>30</v>
      </c>
      <c r="I3156" s="174">
        <v>2000</v>
      </c>
      <c r="J3156" s="174">
        <v>2800</v>
      </c>
      <c r="K3156" s="174">
        <v>282</v>
      </c>
      <c r="L3156" s="177">
        <v>1219</v>
      </c>
      <c r="M3156" s="178">
        <v>0</v>
      </c>
      <c r="N3156" s="179" t="s">
        <v>363</v>
      </c>
      <c r="O3156" s="180">
        <v>0</v>
      </c>
      <c r="P3156" s="180">
        <v>0</v>
      </c>
      <c r="Q3156" s="181">
        <v>0</v>
      </c>
      <c r="R3156" s="182" t="s">
        <v>98</v>
      </c>
      <c r="S3156" s="183">
        <v>0</v>
      </c>
      <c r="T3156" s="183">
        <v>0</v>
      </c>
      <c r="U3156" s="180">
        <v>0</v>
      </c>
      <c r="V3156" s="180">
        <v>0</v>
      </c>
      <c r="W3156" s="183">
        <v>0</v>
      </c>
      <c r="X3156" s="183">
        <v>0</v>
      </c>
      <c r="Y3156" s="180">
        <v>0</v>
      </c>
      <c r="Z3156" s="180">
        <v>0</v>
      </c>
      <c r="AA3156" s="183">
        <v>0</v>
      </c>
      <c r="AB3156" s="183">
        <v>0</v>
      </c>
      <c r="AC3156" s="180">
        <f t="shared" si="2029"/>
        <v>0</v>
      </c>
      <c r="AD3156" s="180">
        <f t="shared" si="2029"/>
        <v>0</v>
      </c>
      <c r="AE3156" s="181">
        <f t="shared" si="2016"/>
        <v>0</v>
      </c>
      <c r="AF3156" s="180">
        <v>0</v>
      </c>
      <c r="AG3156" s="180">
        <v>0</v>
      </c>
      <c r="AH3156" s="181">
        <f t="shared" si="2017"/>
        <v>0</v>
      </c>
      <c r="AI3156" s="180">
        <v>0</v>
      </c>
      <c r="AJ3156" s="180">
        <v>0</v>
      </c>
      <c r="AK3156" s="181">
        <f t="shared" si="2018"/>
        <v>0</v>
      </c>
      <c r="AL3156" s="180">
        <v>0</v>
      </c>
      <c r="AM3156" s="180">
        <v>0</v>
      </c>
      <c r="AN3156" s="181">
        <f t="shared" si="2019"/>
        <v>0</v>
      </c>
      <c r="AO3156" s="180">
        <v>0</v>
      </c>
      <c r="AP3156" s="180">
        <v>0</v>
      </c>
      <c r="AQ3156" s="181">
        <f t="shared" si="2020"/>
        <v>0</v>
      </c>
      <c r="AR3156" s="180">
        <v>0</v>
      </c>
      <c r="AS3156" s="180">
        <v>0</v>
      </c>
      <c r="AT3156" s="181">
        <f t="shared" si="2021"/>
        <v>0</v>
      </c>
      <c r="AU3156" s="180">
        <f t="shared" si="2030"/>
        <v>0</v>
      </c>
      <c r="AV3156" s="180">
        <f t="shared" si="2030"/>
        <v>0</v>
      </c>
      <c r="AW3156" s="181">
        <f t="shared" si="2022"/>
        <v>0</v>
      </c>
      <c r="AX3156" s="183">
        <f t="shared" si="2031"/>
        <v>0</v>
      </c>
      <c r="AY3156" s="183">
        <f t="shared" si="2031"/>
        <v>0</v>
      </c>
      <c r="AZ3156" s="183">
        <v>3</v>
      </c>
      <c r="BA3156" s="183"/>
      <c r="BB3156" s="183"/>
      <c r="BC3156" s="183"/>
      <c r="BD3156" s="183">
        <f t="shared" si="2032"/>
        <v>-3</v>
      </c>
      <c r="BE3156" s="183">
        <f t="shared" si="2032"/>
        <v>0</v>
      </c>
    </row>
    <row r="3157" spans="2:57" ht="15.75" hidden="1">
      <c r="B3157" s="174">
        <v>2025</v>
      </c>
      <c r="C3157" s="174">
        <v>20</v>
      </c>
      <c r="D3157" s="175">
        <v>0</v>
      </c>
      <c r="E3157" s="176"/>
      <c r="F3157" s="174">
        <v>5</v>
      </c>
      <c r="G3157" s="174">
        <v>13</v>
      </c>
      <c r="H3157" s="174">
        <v>30</v>
      </c>
      <c r="I3157" s="174">
        <v>2000</v>
      </c>
      <c r="J3157" s="174">
        <v>2800</v>
      </c>
      <c r="K3157" s="174">
        <v>282</v>
      </c>
      <c r="L3157" s="177">
        <v>1218</v>
      </c>
      <c r="M3157" s="178">
        <v>0</v>
      </c>
      <c r="N3157" s="179" t="s">
        <v>1684</v>
      </c>
      <c r="O3157" s="180">
        <v>0</v>
      </c>
      <c r="P3157" s="180">
        <v>0</v>
      </c>
      <c r="Q3157" s="181">
        <v>0</v>
      </c>
      <c r="R3157" s="182" t="s">
        <v>98</v>
      </c>
      <c r="S3157" s="183">
        <v>0</v>
      </c>
      <c r="T3157" s="183">
        <v>0</v>
      </c>
      <c r="U3157" s="180">
        <v>0</v>
      </c>
      <c r="V3157" s="180">
        <v>0</v>
      </c>
      <c r="W3157" s="183">
        <v>0</v>
      </c>
      <c r="X3157" s="183">
        <v>0</v>
      </c>
      <c r="Y3157" s="180">
        <v>0</v>
      </c>
      <c r="Z3157" s="180">
        <v>0</v>
      </c>
      <c r="AA3157" s="183">
        <v>0</v>
      </c>
      <c r="AB3157" s="183">
        <v>0</v>
      </c>
      <c r="AC3157" s="180">
        <f t="shared" si="2029"/>
        <v>0</v>
      </c>
      <c r="AD3157" s="180">
        <f t="shared" si="2029"/>
        <v>0</v>
      </c>
      <c r="AE3157" s="181">
        <f t="shared" si="2016"/>
        <v>0</v>
      </c>
      <c r="AF3157" s="180">
        <v>0</v>
      </c>
      <c r="AG3157" s="180">
        <v>0</v>
      </c>
      <c r="AH3157" s="181">
        <f t="shared" si="2017"/>
        <v>0</v>
      </c>
      <c r="AI3157" s="180">
        <v>0</v>
      </c>
      <c r="AJ3157" s="180">
        <v>0</v>
      </c>
      <c r="AK3157" s="181">
        <f t="shared" si="2018"/>
        <v>0</v>
      </c>
      <c r="AL3157" s="180">
        <v>0</v>
      </c>
      <c r="AM3157" s="180">
        <v>0</v>
      </c>
      <c r="AN3157" s="181">
        <f t="shared" si="2019"/>
        <v>0</v>
      </c>
      <c r="AO3157" s="180">
        <v>0</v>
      </c>
      <c r="AP3157" s="180">
        <v>0</v>
      </c>
      <c r="AQ3157" s="181">
        <f t="shared" si="2020"/>
        <v>0</v>
      </c>
      <c r="AR3157" s="180">
        <v>0</v>
      </c>
      <c r="AS3157" s="180">
        <v>0</v>
      </c>
      <c r="AT3157" s="181">
        <f t="shared" si="2021"/>
        <v>0</v>
      </c>
      <c r="AU3157" s="180">
        <f t="shared" si="2030"/>
        <v>0</v>
      </c>
      <c r="AV3157" s="180">
        <f t="shared" si="2030"/>
        <v>0</v>
      </c>
      <c r="AW3157" s="181">
        <f t="shared" si="2022"/>
        <v>0</v>
      </c>
      <c r="AX3157" s="183">
        <f t="shared" si="2031"/>
        <v>0</v>
      </c>
      <c r="AY3157" s="183">
        <f t="shared" si="2031"/>
        <v>0</v>
      </c>
      <c r="AZ3157" s="183">
        <v>3</v>
      </c>
      <c r="BA3157" s="183"/>
      <c r="BB3157" s="183"/>
      <c r="BC3157" s="183"/>
      <c r="BD3157" s="183">
        <f t="shared" si="2032"/>
        <v>-3</v>
      </c>
      <c r="BE3157" s="183">
        <f t="shared" si="2032"/>
        <v>0</v>
      </c>
    </row>
    <row r="3158" spans="2:57" ht="15.75" hidden="1">
      <c r="B3158" s="163">
        <v>2025</v>
      </c>
      <c r="C3158" s="163">
        <v>20</v>
      </c>
      <c r="D3158" s="164"/>
      <c r="E3158" s="165"/>
      <c r="F3158" s="163">
        <v>5</v>
      </c>
      <c r="G3158" s="163">
        <v>13</v>
      </c>
      <c r="H3158" s="163">
        <v>30</v>
      </c>
      <c r="I3158" s="163">
        <v>2000</v>
      </c>
      <c r="J3158" s="163">
        <v>2800</v>
      </c>
      <c r="K3158" s="163">
        <v>283</v>
      </c>
      <c r="L3158" s="166" t="s">
        <v>44</v>
      </c>
      <c r="M3158" s="167"/>
      <c r="N3158" s="168" t="s">
        <v>365</v>
      </c>
      <c r="O3158" s="169">
        <v>0</v>
      </c>
      <c r="P3158" s="169">
        <v>0</v>
      </c>
      <c r="Q3158" s="169">
        <v>0</v>
      </c>
      <c r="R3158" s="170"/>
      <c r="S3158" s="171"/>
      <c r="T3158" s="172"/>
      <c r="U3158" s="169">
        <f t="shared" ref="U3158:AD3158" si="2033">SUM(U3159:U3185)</f>
        <v>0</v>
      </c>
      <c r="V3158" s="169">
        <f t="shared" si="2033"/>
        <v>0</v>
      </c>
      <c r="W3158" s="173">
        <f t="shared" si="2033"/>
        <v>0</v>
      </c>
      <c r="X3158" s="173">
        <f t="shared" si="2033"/>
        <v>0</v>
      </c>
      <c r="Y3158" s="169">
        <f t="shared" si="2033"/>
        <v>0</v>
      </c>
      <c r="Z3158" s="169">
        <f t="shared" si="2033"/>
        <v>0</v>
      </c>
      <c r="AA3158" s="173">
        <f t="shared" si="2033"/>
        <v>0</v>
      </c>
      <c r="AB3158" s="173">
        <f t="shared" si="2033"/>
        <v>0</v>
      </c>
      <c r="AC3158" s="169">
        <f t="shared" si="2033"/>
        <v>0</v>
      </c>
      <c r="AD3158" s="169">
        <f t="shared" si="2033"/>
        <v>0</v>
      </c>
      <c r="AE3158" s="169">
        <f t="shared" si="2016"/>
        <v>0</v>
      </c>
      <c r="AF3158" s="169">
        <f>SUM(AF3159:AF3185)</f>
        <v>0</v>
      </c>
      <c r="AG3158" s="169">
        <f>SUM(AG3159:AG3185)</f>
        <v>0</v>
      </c>
      <c r="AH3158" s="169">
        <f t="shared" si="2017"/>
        <v>0</v>
      </c>
      <c r="AI3158" s="169">
        <f>SUM(AI3159:AI3185)</f>
        <v>0</v>
      </c>
      <c r="AJ3158" s="169">
        <f>SUM(AJ3159:AJ3185)</f>
        <v>0</v>
      </c>
      <c r="AK3158" s="169">
        <f t="shared" si="2018"/>
        <v>0</v>
      </c>
      <c r="AL3158" s="169">
        <f>SUM(AL3159:AL3185)</f>
        <v>0</v>
      </c>
      <c r="AM3158" s="169">
        <f>SUM(AM3159:AM3185)</f>
        <v>0</v>
      </c>
      <c r="AN3158" s="169">
        <f t="shared" si="2019"/>
        <v>0</v>
      </c>
      <c r="AO3158" s="169">
        <f>SUM(AO3159:AO3185)</f>
        <v>0</v>
      </c>
      <c r="AP3158" s="169">
        <f>SUM(AP3159:AP3185)</f>
        <v>0</v>
      </c>
      <c r="AQ3158" s="169">
        <f t="shared" si="2020"/>
        <v>0</v>
      </c>
      <c r="AR3158" s="169">
        <f>SUM(AR3159:AR3185)</f>
        <v>0</v>
      </c>
      <c r="AS3158" s="169">
        <f>SUM(AS3159:AS3185)</f>
        <v>0</v>
      </c>
      <c r="AT3158" s="169">
        <f t="shared" si="2021"/>
        <v>0</v>
      </c>
      <c r="AU3158" s="169">
        <f>SUM(AU3159:AU3185)</f>
        <v>0</v>
      </c>
      <c r="AV3158" s="169">
        <f>SUM(AV3159:AV3185)</f>
        <v>0</v>
      </c>
      <c r="AW3158" s="169">
        <f t="shared" si="2022"/>
        <v>0</v>
      </c>
      <c r="AX3158" s="171"/>
      <c r="AY3158" s="172"/>
      <c r="AZ3158" s="183">
        <v>3</v>
      </c>
      <c r="BA3158" s="172"/>
      <c r="BB3158" s="171"/>
      <c r="BC3158" s="172"/>
      <c r="BD3158" s="171"/>
      <c r="BE3158" s="172"/>
    </row>
    <row r="3159" spans="2:57" ht="15.75" hidden="1">
      <c r="B3159" s="174">
        <v>2025</v>
      </c>
      <c r="C3159" s="174">
        <v>20</v>
      </c>
      <c r="D3159" s="175">
        <v>0</v>
      </c>
      <c r="E3159" s="176"/>
      <c r="F3159" s="174">
        <v>5</v>
      </c>
      <c r="G3159" s="174">
        <v>13</v>
      </c>
      <c r="H3159" s="174">
        <v>30</v>
      </c>
      <c r="I3159" s="174">
        <v>2000</v>
      </c>
      <c r="J3159" s="174">
        <v>2800</v>
      </c>
      <c r="K3159" s="174">
        <v>283</v>
      </c>
      <c r="L3159" s="177">
        <v>155</v>
      </c>
      <c r="M3159" s="178">
        <v>0</v>
      </c>
      <c r="N3159" s="179" t="s">
        <v>1249</v>
      </c>
      <c r="O3159" s="180">
        <v>0</v>
      </c>
      <c r="P3159" s="180">
        <v>0</v>
      </c>
      <c r="Q3159" s="181">
        <v>0</v>
      </c>
      <c r="R3159" s="182" t="s">
        <v>318</v>
      </c>
      <c r="S3159" s="183">
        <v>0</v>
      </c>
      <c r="T3159" s="183">
        <v>0</v>
      </c>
      <c r="U3159" s="180">
        <v>0</v>
      </c>
      <c r="V3159" s="180">
        <v>0</v>
      </c>
      <c r="W3159" s="183">
        <v>0</v>
      </c>
      <c r="X3159" s="183">
        <v>0</v>
      </c>
      <c r="Y3159" s="180">
        <v>0</v>
      </c>
      <c r="Z3159" s="180">
        <v>0</v>
      </c>
      <c r="AA3159" s="183">
        <v>0</v>
      </c>
      <c r="AB3159" s="183">
        <v>0</v>
      </c>
      <c r="AC3159" s="180">
        <f t="shared" ref="AC3159:AD3185" si="2034">+O3159+U3159-Y3159</f>
        <v>0</v>
      </c>
      <c r="AD3159" s="180">
        <f t="shared" si="2034"/>
        <v>0</v>
      </c>
      <c r="AE3159" s="181">
        <f t="shared" si="2016"/>
        <v>0</v>
      </c>
      <c r="AF3159" s="180">
        <v>0</v>
      </c>
      <c r="AG3159" s="180">
        <v>0</v>
      </c>
      <c r="AH3159" s="181">
        <f t="shared" si="2017"/>
        <v>0</v>
      </c>
      <c r="AI3159" s="180">
        <v>0</v>
      </c>
      <c r="AJ3159" s="180">
        <v>0</v>
      </c>
      <c r="AK3159" s="181">
        <f t="shared" si="2018"/>
        <v>0</v>
      </c>
      <c r="AL3159" s="180">
        <v>0</v>
      </c>
      <c r="AM3159" s="180">
        <v>0</v>
      </c>
      <c r="AN3159" s="181">
        <f t="shared" si="2019"/>
        <v>0</v>
      </c>
      <c r="AO3159" s="180">
        <v>0</v>
      </c>
      <c r="AP3159" s="180">
        <v>0</v>
      </c>
      <c r="AQ3159" s="181">
        <f t="shared" si="2020"/>
        <v>0</v>
      </c>
      <c r="AR3159" s="180">
        <v>0</v>
      </c>
      <c r="AS3159" s="180">
        <v>0</v>
      </c>
      <c r="AT3159" s="181">
        <f t="shared" si="2021"/>
        <v>0</v>
      </c>
      <c r="AU3159" s="180">
        <f t="shared" ref="AU3159:AV3185" si="2035">+AC3159-AF3159-AI3159-AL3159-AO3159-AR3159</f>
        <v>0</v>
      </c>
      <c r="AV3159" s="180">
        <f t="shared" si="2035"/>
        <v>0</v>
      </c>
      <c r="AW3159" s="181">
        <f t="shared" si="2022"/>
        <v>0</v>
      </c>
      <c r="AX3159" s="183">
        <f t="shared" ref="AX3159:AY3185" si="2036">+S3159+W3159-AA3159</f>
        <v>0</v>
      </c>
      <c r="AY3159" s="183">
        <f t="shared" si="2036"/>
        <v>0</v>
      </c>
      <c r="AZ3159" s="183">
        <v>3</v>
      </c>
      <c r="BA3159" s="183"/>
      <c r="BB3159" s="183"/>
      <c r="BC3159" s="183"/>
      <c r="BD3159" s="183">
        <f t="shared" ref="BD3159:BE3185" si="2037">+AX3159-AZ3159-BB3159</f>
        <v>-3</v>
      </c>
      <c r="BE3159" s="183">
        <f t="shared" si="2037"/>
        <v>0</v>
      </c>
    </row>
    <row r="3160" spans="2:57" ht="15.75" hidden="1">
      <c r="B3160" s="174">
        <v>2025</v>
      </c>
      <c r="C3160" s="174">
        <v>20</v>
      </c>
      <c r="D3160" s="175">
        <v>0</v>
      </c>
      <c r="E3160" s="176"/>
      <c r="F3160" s="174">
        <v>5</v>
      </c>
      <c r="G3160" s="174">
        <v>13</v>
      </c>
      <c r="H3160" s="174">
        <v>30</v>
      </c>
      <c r="I3160" s="174">
        <v>2000</v>
      </c>
      <c r="J3160" s="174">
        <v>2800</v>
      </c>
      <c r="K3160" s="174">
        <v>283</v>
      </c>
      <c r="L3160" s="177">
        <v>107</v>
      </c>
      <c r="M3160" s="178">
        <v>0</v>
      </c>
      <c r="N3160" s="179" t="s">
        <v>1685</v>
      </c>
      <c r="O3160" s="180">
        <v>0</v>
      </c>
      <c r="P3160" s="180">
        <v>0</v>
      </c>
      <c r="Q3160" s="181">
        <v>0</v>
      </c>
      <c r="R3160" s="182" t="s">
        <v>98</v>
      </c>
      <c r="S3160" s="183">
        <v>0</v>
      </c>
      <c r="T3160" s="183">
        <v>0</v>
      </c>
      <c r="U3160" s="180">
        <v>0</v>
      </c>
      <c r="V3160" s="180">
        <v>0</v>
      </c>
      <c r="W3160" s="183">
        <v>0</v>
      </c>
      <c r="X3160" s="183">
        <v>0</v>
      </c>
      <c r="Y3160" s="180">
        <v>0</v>
      </c>
      <c r="Z3160" s="180">
        <v>0</v>
      </c>
      <c r="AA3160" s="183">
        <v>0</v>
      </c>
      <c r="AB3160" s="183">
        <v>0</v>
      </c>
      <c r="AC3160" s="180">
        <f t="shared" si="2034"/>
        <v>0</v>
      </c>
      <c r="AD3160" s="180">
        <f t="shared" si="2034"/>
        <v>0</v>
      </c>
      <c r="AE3160" s="181">
        <f t="shared" si="2016"/>
        <v>0</v>
      </c>
      <c r="AF3160" s="180">
        <v>0</v>
      </c>
      <c r="AG3160" s="180">
        <v>0</v>
      </c>
      <c r="AH3160" s="181">
        <f t="shared" si="2017"/>
        <v>0</v>
      </c>
      <c r="AI3160" s="180">
        <v>0</v>
      </c>
      <c r="AJ3160" s="180">
        <v>0</v>
      </c>
      <c r="AK3160" s="181">
        <f t="shared" si="2018"/>
        <v>0</v>
      </c>
      <c r="AL3160" s="180">
        <v>0</v>
      </c>
      <c r="AM3160" s="180">
        <v>0</v>
      </c>
      <c r="AN3160" s="181">
        <f t="shared" si="2019"/>
        <v>0</v>
      </c>
      <c r="AO3160" s="180">
        <v>0</v>
      </c>
      <c r="AP3160" s="180">
        <v>0</v>
      </c>
      <c r="AQ3160" s="181">
        <f t="shared" si="2020"/>
        <v>0</v>
      </c>
      <c r="AR3160" s="180">
        <v>0</v>
      </c>
      <c r="AS3160" s="180">
        <v>0</v>
      </c>
      <c r="AT3160" s="181">
        <f t="shared" si="2021"/>
        <v>0</v>
      </c>
      <c r="AU3160" s="180">
        <f t="shared" si="2035"/>
        <v>0</v>
      </c>
      <c r="AV3160" s="180">
        <f t="shared" si="2035"/>
        <v>0</v>
      </c>
      <c r="AW3160" s="181">
        <f t="shared" si="2022"/>
        <v>0</v>
      </c>
      <c r="AX3160" s="183">
        <f t="shared" si="2036"/>
        <v>0</v>
      </c>
      <c r="AY3160" s="183">
        <f t="shared" si="2036"/>
        <v>0</v>
      </c>
      <c r="AZ3160" s="183">
        <v>3</v>
      </c>
      <c r="BA3160" s="183"/>
      <c r="BB3160" s="183"/>
      <c r="BC3160" s="183"/>
      <c r="BD3160" s="183">
        <f t="shared" si="2037"/>
        <v>-3</v>
      </c>
      <c r="BE3160" s="183">
        <f t="shared" si="2037"/>
        <v>0</v>
      </c>
    </row>
    <row r="3161" spans="2:57" ht="15.75" hidden="1">
      <c r="B3161" s="174">
        <v>2025</v>
      </c>
      <c r="C3161" s="174">
        <v>20</v>
      </c>
      <c r="D3161" s="175">
        <v>0</v>
      </c>
      <c r="E3161" s="176"/>
      <c r="F3161" s="174">
        <v>5</v>
      </c>
      <c r="G3161" s="174">
        <v>13</v>
      </c>
      <c r="H3161" s="174">
        <v>30</v>
      </c>
      <c r="I3161" s="174">
        <v>2000</v>
      </c>
      <c r="J3161" s="174">
        <v>2800</v>
      </c>
      <c r="K3161" s="174">
        <v>283</v>
      </c>
      <c r="L3161" s="177">
        <v>137</v>
      </c>
      <c r="M3161" s="178">
        <v>0</v>
      </c>
      <c r="N3161" s="179" t="s">
        <v>563</v>
      </c>
      <c r="O3161" s="180">
        <v>0</v>
      </c>
      <c r="P3161" s="180">
        <v>0</v>
      </c>
      <c r="Q3161" s="181">
        <v>0</v>
      </c>
      <c r="R3161" s="182" t="s">
        <v>98</v>
      </c>
      <c r="S3161" s="183">
        <v>0</v>
      </c>
      <c r="T3161" s="183">
        <v>0</v>
      </c>
      <c r="U3161" s="180">
        <v>0</v>
      </c>
      <c r="V3161" s="180">
        <v>0</v>
      </c>
      <c r="W3161" s="183">
        <v>0</v>
      </c>
      <c r="X3161" s="183">
        <v>0</v>
      </c>
      <c r="Y3161" s="180">
        <v>0</v>
      </c>
      <c r="Z3161" s="180">
        <v>0</v>
      </c>
      <c r="AA3161" s="183">
        <v>0</v>
      </c>
      <c r="AB3161" s="183">
        <v>0</v>
      </c>
      <c r="AC3161" s="180">
        <f t="shared" si="2034"/>
        <v>0</v>
      </c>
      <c r="AD3161" s="180">
        <f t="shared" si="2034"/>
        <v>0</v>
      </c>
      <c r="AE3161" s="181">
        <f t="shared" si="2016"/>
        <v>0</v>
      </c>
      <c r="AF3161" s="180">
        <v>0</v>
      </c>
      <c r="AG3161" s="180">
        <v>0</v>
      </c>
      <c r="AH3161" s="181">
        <f t="shared" si="2017"/>
        <v>0</v>
      </c>
      <c r="AI3161" s="180">
        <v>0</v>
      </c>
      <c r="AJ3161" s="180">
        <v>0</v>
      </c>
      <c r="AK3161" s="181">
        <f t="shared" si="2018"/>
        <v>0</v>
      </c>
      <c r="AL3161" s="180">
        <v>0</v>
      </c>
      <c r="AM3161" s="180">
        <v>0</v>
      </c>
      <c r="AN3161" s="181">
        <f t="shared" si="2019"/>
        <v>0</v>
      </c>
      <c r="AO3161" s="180">
        <v>0</v>
      </c>
      <c r="AP3161" s="180">
        <v>0</v>
      </c>
      <c r="AQ3161" s="181">
        <f t="shared" si="2020"/>
        <v>0</v>
      </c>
      <c r="AR3161" s="180">
        <v>0</v>
      </c>
      <c r="AS3161" s="180">
        <v>0</v>
      </c>
      <c r="AT3161" s="181">
        <f t="shared" si="2021"/>
        <v>0</v>
      </c>
      <c r="AU3161" s="180">
        <f t="shared" si="2035"/>
        <v>0</v>
      </c>
      <c r="AV3161" s="180">
        <f t="shared" si="2035"/>
        <v>0</v>
      </c>
      <c r="AW3161" s="181">
        <f t="shared" si="2022"/>
        <v>0</v>
      </c>
      <c r="AX3161" s="183">
        <f t="shared" si="2036"/>
        <v>0</v>
      </c>
      <c r="AY3161" s="183">
        <f t="shared" si="2036"/>
        <v>0</v>
      </c>
      <c r="AZ3161" s="183">
        <v>3</v>
      </c>
      <c r="BA3161" s="183"/>
      <c r="BB3161" s="183"/>
      <c r="BC3161" s="183"/>
      <c r="BD3161" s="183">
        <f t="shared" si="2037"/>
        <v>-3</v>
      </c>
      <c r="BE3161" s="183">
        <f t="shared" si="2037"/>
        <v>0</v>
      </c>
    </row>
    <row r="3162" spans="2:57" ht="15.75" hidden="1">
      <c r="B3162" s="174">
        <v>2025</v>
      </c>
      <c r="C3162" s="174">
        <v>20</v>
      </c>
      <c r="D3162" s="175">
        <v>0</v>
      </c>
      <c r="E3162" s="176"/>
      <c r="F3162" s="174">
        <v>5</v>
      </c>
      <c r="G3162" s="174">
        <v>13</v>
      </c>
      <c r="H3162" s="174">
        <v>30</v>
      </c>
      <c r="I3162" s="174">
        <v>2000</v>
      </c>
      <c r="J3162" s="174">
        <v>2800</v>
      </c>
      <c r="K3162" s="174">
        <v>283</v>
      </c>
      <c r="L3162" s="177">
        <v>257</v>
      </c>
      <c r="M3162" s="178">
        <v>0</v>
      </c>
      <c r="N3162" s="179" t="s">
        <v>1251</v>
      </c>
      <c r="O3162" s="180">
        <v>0</v>
      </c>
      <c r="P3162" s="180">
        <v>0</v>
      </c>
      <c r="Q3162" s="181">
        <v>0</v>
      </c>
      <c r="R3162" s="182" t="s">
        <v>98</v>
      </c>
      <c r="S3162" s="183">
        <v>0</v>
      </c>
      <c r="T3162" s="183">
        <v>0</v>
      </c>
      <c r="U3162" s="180">
        <v>0</v>
      </c>
      <c r="V3162" s="180">
        <v>0</v>
      </c>
      <c r="W3162" s="183">
        <v>0</v>
      </c>
      <c r="X3162" s="183">
        <v>0</v>
      </c>
      <c r="Y3162" s="180">
        <v>0</v>
      </c>
      <c r="Z3162" s="180">
        <v>0</v>
      </c>
      <c r="AA3162" s="183">
        <v>0</v>
      </c>
      <c r="AB3162" s="183">
        <v>0</v>
      </c>
      <c r="AC3162" s="180">
        <f t="shared" si="2034"/>
        <v>0</v>
      </c>
      <c r="AD3162" s="180">
        <f t="shared" si="2034"/>
        <v>0</v>
      </c>
      <c r="AE3162" s="181">
        <f t="shared" si="2016"/>
        <v>0</v>
      </c>
      <c r="AF3162" s="180">
        <v>0</v>
      </c>
      <c r="AG3162" s="180">
        <v>0</v>
      </c>
      <c r="AH3162" s="181">
        <f t="shared" si="2017"/>
        <v>0</v>
      </c>
      <c r="AI3162" s="180">
        <v>0</v>
      </c>
      <c r="AJ3162" s="180">
        <v>0</v>
      </c>
      <c r="AK3162" s="181">
        <f t="shared" si="2018"/>
        <v>0</v>
      </c>
      <c r="AL3162" s="180">
        <v>0</v>
      </c>
      <c r="AM3162" s="180">
        <v>0</v>
      </c>
      <c r="AN3162" s="181">
        <f t="shared" si="2019"/>
        <v>0</v>
      </c>
      <c r="AO3162" s="180">
        <v>0</v>
      </c>
      <c r="AP3162" s="180">
        <v>0</v>
      </c>
      <c r="AQ3162" s="181">
        <f t="shared" si="2020"/>
        <v>0</v>
      </c>
      <c r="AR3162" s="180">
        <v>0</v>
      </c>
      <c r="AS3162" s="180">
        <v>0</v>
      </c>
      <c r="AT3162" s="181">
        <f t="shared" si="2021"/>
        <v>0</v>
      </c>
      <c r="AU3162" s="180">
        <f t="shared" si="2035"/>
        <v>0</v>
      </c>
      <c r="AV3162" s="180">
        <f t="shared" si="2035"/>
        <v>0</v>
      </c>
      <c r="AW3162" s="181">
        <f t="shared" si="2022"/>
        <v>0</v>
      </c>
      <c r="AX3162" s="183">
        <f t="shared" si="2036"/>
        <v>0</v>
      </c>
      <c r="AY3162" s="183">
        <f t="shared" si="2036"/>
        <v>0</v>
      </c>
      <c r="AZ3162" s="183">
        <v>3</v>
      </c>
      <c r="BA3162" s="183"/>
      <c r="BB3162" s="183"/>
      <c r="BC3162" s="183"/>
      <c r="BD3162" s="183">
        <f t="shared" si="2037"/>
        <v>-3</v>
      </c>
      <c r="BE3162" s="183">
        <f t="shared" si="2037"/>
        <v>0</v>
      </c>
    </row>
    <row r="3163" spans="2:57" ht="15.75" hidden="1">
      <c r="B3163" s="174">
        <v>2025</v>
      </c>
      <c r="C3163" s="174">
        <v>20</v>
      </c>
      <c r="D3163" s="175">
        <v>0</v>
      </c>
      <c r="E3163" s="176"/>
      <c r="F3163" s="174">
        <v>5</v>
      </c>
      <c r="G3163" s="174">
        <v>13</v>
      </c>
      <c r="H3163" s="174">
        <v>30</v>
      </c>
      <c r="I3163" s="174">
        <v>2000</v>
      </c>
      <c r="J3163" s="174">
        <v>2800</v>
      </c>
      <c r="K3163" s="174">
        <v>283</v>
      </c>
      <c r="L3163" s="177">
        <v>263</v>
      </c>
      <c r="M3163" s="178">
        <v>0</v>
      </c>
      <c r="N3163" s="179" t="s">
        <v>793</v>
      </c>
      <c r="O3163" s="180">
        <v>0</v>
      </c>
      <c r="P3163" s="180">
        <v>0</v>
      </c>
      <c r="Q3163" s="181">
        <v>0</v>
      </c>
      <c r="R3163" s="182" t="s">
        <v>98</v>
      </c>
      <c r="S3163" s="183">
        <v>0</v>
      </c>
      <c r="T3163" s="183">
        <v>0</v>
      </c>
      <c r="U3163" s="180">
        <v>0</v>
      </c>
      <c r="V3163" s="180">
        <v>0</v>
      </c>
      <c r="W3163" s="183">
        <v>0</v>
      </c>
      <c r="X3163" s="183">
        <v>0</v>
      </c>
      <c r="Y3163" s="180">
        <v>0</v>
      </c>
      <c r="Z3163" s="180">
        <v>0</v>
      </c>
      <c r="AA3163" s="183">
        <v>0</v>
      </c>
      <c r="AB3163" s="183">
        <v>0</v>
      </c>
      <c r="AC3163" s="180">
        <f t="shared" si="2034"/>
        <v>0</v>
      </c>
      <c r="AD3163" s="180">
        <f t="shared" si="2034"/>
        <v>0</v>
      </c>
      <c r="AE3163" s="181">
        <f t="shared" si="2016"/>
        <v>0</v>
      </c>
      <c r="AF3163" s="180">
        <v>0</v>
      </c>
      <c r="AG3163" s="180">
        <v>0</v>
      </c>
      <c r="AH3163" s="181">
        <f t="shared" si="2017"/>
        <v>0</v>
      </c>
      <c r="AI3163" s="180">
        <v>0</v>
      </c>
      <c r="AJ3163" s="180">
        <v>0</v>
      </c>
      <c r="AK3163" s="181">
        <f t="shared" si="2018"/>
        <v>0</v>
      </c>
      <c r="AL3163" s="180">
        <v>0</v>
      </c>
      <c r="AM3163" s="180">
        <v>0</v>
      </c>
      <c r="AN3163" s="181">
        <f t="shared" si="2019"/>
        <v>0</v>
      </c>
      <c r="AO3163" s="180">
        <v>0</v>
      </c>
      <c r="AP3163" s="180">
        <v>0</v>
      </c>
      <c r="AQ3163" s="181">
        <f t="shared" si="2020"/>
        <v>0</v>
      </c>
      <c r="AR3163" s="180">
        <v>0</v>
      </c>
      <c r="AS3163" s="180">
        <v>0</v>
      </c>
      <c r="AT3163" s="181">
        <f t="shared" si="2021"/>
        <v>0</v>
      </c>
      <c r="AU3163" s="180">
        <f t="shared" si="2035"/>
        <v>0</v>
      </c>
      <c r="AV3163" s="180">
        <f t="shared" si="2035"/>
        <v>0</v>
      </c>
      <c r="AW3163" s="181">
        <f t="shared" si="2022"/>
        <v>0</v>
      </c>
      <c r="AX3163" s="183">
        <f t="shared" si="2036"/>
        <v>0</v>
      </c>
      <c r="AY3163" s="183">
        <f t="shared" si="2036"/>
        <v>0</v>
      </c>
      <c r="AZ3163" s="183">
        <v>3</v>
      </c>
      <c r="BA3163" s="183"/>
      <c r="BB3163" s="183"/>
      <c r="BC3163" s="183"/>
      <c r="BD3163" s="183">
        <f t="shared" si="2037"/>
        <v>-3</v>
      </c>
      <c r="BE3163" s="183">
        <f t="shared" si="2037"/>
        <v>0</v>
      </c>
    </row>
    <row r="3164" spans="2:57" ht="15.75" hidden="1">
      <c r="B3164" s="174">
        <v>2025</v>
      </c>
      <c r="C3164" s="174">
        <v>20</v>
      </c>
      <c r="D3164" s="175">
        <v>0</v>
      </c>
      <c r="E3164" s="176"/>
      <c r="F3164" s="174">
        <v>5</v>
      </c>
      <c r="G3164" s="174">
        <v>13</v>
      </c>
      <c r="H3164" s="174">
        <v>30</v>
      </c>
      <c r="I3164" s="174">
        <v>2000</v>
      </c>
      <c r="J3164" s="174">
        <v>2800</v>
      </c>
      <c r="K3164" s="174">
        <v>283</v>
      </c>
      <c r="L3164" s="177">
        <v>278</v>
      </c>
      <c r="M3164" s="178">
        <v>0</v>
      </c>
      <c r="N3164" s="179" t="s">
        <v>1686</v>
      </c>
      <c r="O3164" s="180">
        <v>0</v>
      </c>
      <c r="P3164" s="180">
        <v>0</v>
      </c>
      <c r="Q3164" s="181">
        <v>0</v>
      </c>
      <c r="R3164" s="182" t="s">
        <v>98</v>
      </c>
      <c r="S3164" s="183">
        <v>0</v>
      </c>
      <c r="T3164" s="183">
        <v>0</v>
      </c>
      <c r="U3164" s="180">
        <v>0</v>
      </c>
      <c r="V3164" s="180">
        <v>0</v>
      </c>
      <c r="W3164" s="183">
        <v>0</v>
      </c>
      <c r="X3164" s="183">
        <v>0</v>
      </c>
      <c r="Y3164" s="180">
        <v>0</v>
      </c>
      <c r="Z3164" s="180">
        <v>0</v>
      </c>
      <c r="AA3164" s="183">
        <v>0</v>
      </c>
      <c r="AB3164" s="183">
        <v>0</v>
      </c>
      <c r="AC3164" s="180">
        <f t="shared" si="2034"/>
        <v>0</v>
      </c>
      <c r="AD3164" s="180">
        <f t="shared" si="2034"/>
        <v>0</v>
      </c>
      <c r="AE3164" s="181">
        <f t="shared" si="2016"/>
        <v>0</v>
      </c>
      <c r="AF3164" s="180">
        <v>0</v>
      </c>
      <c r="AG3164" s="180">
        <v>0</v>
      </c>
      <c r="AH3164" s="181">
        <f t="shared" si="2017"/>
        <v>0</v>
      </c>
      <c r="AI3164" s="180">
        <v>0</v>
      </c>
      <c r="AJ3164" s="180">
        <v>0</v>
      </c>
      <c r="AK3164" s="181">
        <f t="shared" si="2018"/>
        <v>0</v>
      </c>
      <c r="AL3164" s="180">
        <v>0</v>
      </c>
      <c r="AM3164" s="180">
        <v>0</v>
      </c>
      <c r="AN3164" s="181">
        <f t="shared" si="2019"/>
        <v>0</v>
      </c>
      <c r="AO3164" s="180">
        <v>0</v>
      </c>
      <c r="AP3164" s="180">
        <v>0</v>
      </c>
      <c r="AQ3164" s="181">
        <f t="shared" si="2020"/>
        <v>0</v>
      </c>
      <c r="AR3164" s="180">
        <v>0</v>
      </c>
      <c r="AS3164" s="180">
        <v>0</v>
      </c>
      <c r="AT3164" s="181">
        <f t="shared" si="2021"/>
        <v>0</v>
      </c>
      <c r="AU3164" s="180">
        <f t="shared" si="2035"/>
        <v>0</v>
      </c>
      <c r="AV3164" s="180">
        <f t="shared" si="2035"/>
        <v>0</v>
      </c>
      <c r="AW3164" s="181">
        <f t="shared" si="2022"/>
        <v>0</v>
      </c>
      <c r="AX3164" s="183">
        <f t="shared" si="2036"/>
        <v>0</v>
      </c>
      <c r="AY3164" s="183">
        <f t="shared" si="2036"/>
        <v>0</v>
      </c>
      <c r="AZ3164" s="183">
        <v>3</v>
      </c>
      <c r="BA3164" s="183"/>
      <c r="BB3164" s="183"/>
      <c r="BC3164" s="183"/>
      <c r="BD3164" s="183">
        <f t="shared" si="2037"/>
        <v>-3</v>
      </c>
      <c r="BE3164" s="183">
        <f t="shared" si="2037"/>
        <v>0</v>
      </c>
    </row>
    <row r="3165" spans="2:57" ht="15.75" hidden="1">
      <c r="B3165" s="174">
        <v>2025</v>
      </c>
      <c r="C3165" s="174">
        <v>20</v>
      </c>
      <c r="D3165" s="175">
        <v>0</v>
      </c>
      <c r="E3165" s="176"/>
      <c r="F3165" s="174">
        <v>5</v>
      </c>
      <c r="G3165" s="174">
        <v>13</v>
      </c>
      <c r="H3165" s="174">
        <v>30</v>
      </c>
      <c r="I3165" s="174">
        <v>2000</v>
      </c>
      <c r="J3165" s="174">
        <v>2800</v>
      </c>
      <c r="K3165" s="174">
        <v>283</v>
      </c>
      <c r="L3165" s="177">
        <v>287</v>
      </c>
      <c r="M3165" s="178">
        <v>0</v>
      </c>
      <c r="N3165" s="179" t="s">
        <v>1687</v>
      </c>
      <c r="O3165" s="180">
        <v>0</v>
      </c>
      <c r="P3165" s="180">
        <v>0</v>
      </c>
      <c r="Q3165" s="181">
        <v>0</v>
      </c>
      <c r="R3165" s="182" t="s">
        <v>98</v>
      </c>
      <c r="S3165" s="183">
        <v>0</v>
      </c>
      <c r="T3165" s="183">
        <v>0</v>
      </c>
      <c r="U3165" s="180">
        <v>0</v>
      </c>
      <c r="V3165" s="180">
        <v>0</v>
      </c>
      <c r="W3165" s="183">
        <v>0</v>
      </c>
      <c r="X3165" s="183">
        <v>0</v>
      </c>
      <c r="Y3165" s="180">
        <v>0</v>
      </c>
      <c r="Z3165" s="180">
        <v>0</v>
      </c>
      <c r="AA3165" s="183">
        <v>0</v>
      </c>
      <c r="AB3165" s="183">
        <v>0</v>
      </c>
      <c r="AC3165" s="180">
        <f t="shared" si="2034"/>
        <v>0</v>
      </c>
      <c r="AD3165" s="180">
        <f t="shared" si="2034"/>
        <v>0</v>
      </c>
      <c r="AE3165" s="181">
        <f t="shared" si="2016"/>
        <v>0</v>
      </c>
      <c r="AF3165" s="180">
        <v>0</v>
      </c>
      <c r="AG3165" s="180">
        <v>0</v>
      </c>
      <c r="AH3165" s="181">
        <f t="shared" si="2017"/>
        <v>0</v>
      </c>
      <c r="AI3165" s="180">
        <v>0</v>
      </c>
      <c r="AJ3165" s="180">
        <v>0</v>
      </c>
      <c r="AK3165" s="181">
        <f t="shared" si="2018"/>
        <v>0</v>
      </c>
      <c r="AL3165" s="180">
        <v>0</v>
      </c>
      <c r="AM3165" s="180">
        <v>0</v>
      </c>
      <c r="AN3165" s="181">
        <f t="shared" si="2019"/>
        <v>0</v>
      </c>
      <c r="AO3165" s="180">
        <v>0</v>
      </c>
      <c r="AP3165" s="180">
        <v>0</v>
      </c>
      <c r="AQ3165" s="181">
        <f t="shared" si="2020"/>
        <v>0</v>
      </c>
      <c r="AR3165" s="180">
        <v>0</v>
      </c>
      <c r="AS3165" s="180">
        <v>0</v>
      </c>
      <c r="AT3165" s="181">
        <f t="shared" si="2021"/>
        <v>0</v>
      </c>
      <c r="AU3165" s="180">
        <f t="shared" si="2035"/>
        <v>0</v>
      </c>
      <c r="AV3165" s="180">
        <f t="shared" si="2035"/>
        <v>0</v>
      </c>
      <c r="AW3165" s="181">
        <f t="shared" si="2022"/>
        <v>0</v>
      </c>
      <c r="AX3165" s="183">
        <f t="shared" si="2036"/>
        <v>0</v>
      </c>
      <c r="AY3165" s="183">
        <f t="shared" si="2036"/>
        <v>0</v>
      </c>
      <c r="AZ3165" s="183">
        <v>3</v>
      </c>
      <c r="BA3165" s="183"/>
      <c r="BB3165" s="183"/>
      <c r="BC3165" s="183"/>
      <c r="BD3165" s="183">
        <f t="shared" si="2037"/>
        <v>-3</v>
      </c>
      <c r="BE3165" s="183">
        <f t="shared" si="2037"/>
        <v>0</v>
      </c>
    </row>
    <row r="3166" spans="2:57" ht="30" hidden="1">
      <c r="B3166" s="174">
        <v>2025</v>
      </c>
      <c r="C3166" s="174">
        <v>20</v>
      </c>
      <c r="D3166" s="175">
        <v>0</v>
      </c>
      <c r="E3166" s="176"/>
      <c r="F3166" s="174">
        <v>5</v>
      </c>
      <c r="G3166" s="174">
        <v>13</v>
      </c>
      <c r="H3166" s="174">
        <v>30</v>
      </c>
      <c r="I3166" s="174">
        <v>2000</v>
      </c>
      <c r="J3166" s="174">
        <v>2800</v>
      </c>
      <c r="K3166" s="174">
        <v>283</v>
      </c>
      <c r="L3166" s="177">
        <v>283</v>
      </c>
      <c r="M3166" s="178">
        <v>0</v>
      </c>
      <c r="N3166" s="179" t="s">
        <v>1688</v>
      </c>
      <c r="O3166" s="180">
        <v>0</v>
      </c>
      <c r="P3166" s="180">
        <v>0</v>
      </c>
      <c r="Q3166" s="181">
        <v>0</v>
      </c>
      <c r="R3166" s="182" t="s">
        <v>98</v>
      </c>
      <c r="S3166" s="183">
        <v>0</v>
      </c>
      <c r="T3166" s="183">
        <v>0</v>
      </c>
      <c r="U3166" s="180">
        <v>0</v>
      </c>
      <c r="V3166" s="180">
        <v>0</v>
      </c>
      <c r="W3166" s="183">
        <v>0</v>
      </c>
      <c r="X3166" s="183">
        <v>0</v>
      </c>
      <c r="Y3166" s="180">
        <v>0</v>
      </c>
      <c r="Z3166" s="180">
        <v>0</v>
      </c>
      <c r="AA3166" s="183">
        <v>0</v>
      </c>
      <c r="AB3166" s="183">
        <v>0</v>
      </c>
      <c r="AC3166" s="180">
        <f t="shared" si="2034"/>
        <v>0</v>
      </c>
      <c r="AD3166" s="180">
        <f t="shared" si="2034"/>
        <v>0</v>
      </c>
      <c r="AE3166" s="181">
        <f t="shared" si="2016"/>
        <v>0</v>
      </c>
      <c r="AF3166" s="180">
        <v>0</v>
      </c>
      <c r="AG3166" s="180">
        <v>0</v>
      </c>
      <c r="AH3166" s="181">
        <f t="shared" si="2017"/>
        <v>0</v>
      </c>
      <c r="AI3166" s="180">
        <v>0</v>
      </c>
      <c r="AJ3166" s="180">
        <v>0</v>
      </c>
      <c r="AK3166" s="181">
        <f t="shared" si="2018"/>
        <v>0</v>
      </c>
      <c r="AL3166" s="180">
        <v>0</v>
      </c>
      <c r="AM3166" s="180">
        <v>0</v>
      </c>
      <c r="AN3166" s="181">
        <f t="shared" si="2019"/>
        <v>0</v>
      </c>
      <c r="AO3166" s="180">
        <v>0</v>
      </c>
      <c r="AP3166" s="180">
        <v>0</v>
      </c>
      <c r="AQ3166" s="181">
        <f t="shared" si="2020"/>
        <v>0</v>
      </c>
      <c r="AR3166" s="180">
        <v>0</v>
      </c>
      <c r="AS3166" s="180">
        <v>0</v>
      </c>
      <c r="AT3166" s="181">
        <f t="shared" si="2021"/>
        <v>0</v>
      </c>
      <c r="AU3166" s="180">
        <f t="shared" si="2035"/>
        <v>0</v>
      </c>
      <c r="AV3166" s="180">
        <f t="shared" si="2035"/>
        <v>0</v>
      </c>
      <c r="AW3166" s="181">
        <f t="shared" si="2022"/>
        <v>0</v>
      </c>
      <c r="AX3166" s="183">
        <f t="shared" si="2036"/>
        <v>0</v>
      </c>
      <c r="AY3166" s="183">
        <f t="shared" si="2036"/>
        <v>0</v>
      </c>
      <c r="AZ3166" s="183">
        <v>3</v>
      </c>
      <c r="BA3166" s="183"/>
      <c r="BB3166" s="183"/>
      <c r="BC3166" s="183"/>
      <c r="BD3166" s="183">
        <f t="shared" si="2037"/>
        <v>-3</v>
      </c>
      <c r="BE3166" s="183">
        <f t="shared" si="2037"/>
        <v>0</v>
      </c>
    </row>
    <row r="3167" spans="2:57" ht="15.75" hidden="1">
      <c r="B3167" s="174">
        <v>2025</v>
      </c>
      <c r="C3167" s="174">
        <v>20</v>
      </c>
      <c r="D3167" s="175">
        <v>0</v>
      </c>
      <c r="E3167" s="176"/>
      <c r="F3167" s="174">
        <v>5</v>
      </c>
      <c r="G3167" s="174">
        <v>13</v>
      </c>
      <c r="H3167" s="174">
        <v>30</v>
      </c>
      <c r="I3167" s="174">
        <v>2000</v>
      </c>
      <c r="J3167" s="174">
        <v>2800</v>
      </c>
      <c r="K3167" s="174">
        <v>283</v>
      </c>
      <c r="L3167" s="177">
        <v>277</v>
      </c>
      <c r="M3167" s="178">
        <v>0</v>
      </c>
      <c r="N3167" s="179" t="s">
        <v>1253</v>
      </c>
      <c r="O3167" s="180">
        <v>0</v>
      </c>
      <c r="P3167" s="180">
        <v>0</v>
      </c>
      <c r="Q3167" s="181">
        <v>0</v>
      </c>
      <c r="R3167" s="182" t="s">
        <v>98</v>
      </c>
      <c r="S3167" s="183">
        <v>0</v>
      </c>
      <c r="T3167" s="183">
        <v>0</v>
      </c>
      <c r="U3167" s="180">
        <v>0</v>
      </c>
      <c r="V3167" s="180">
        <v>0</v>
      </c>
      <c r="W3167" s="183">
        <v>0</v>
      </c>
      <c r="X3167" s="183">
        <v>0</v>
      </c>
      <c r="Y3167" s="180">
        <v>0</v>
      </c>
      <c r="Z3167" s="180">
        <v>0</v>
      </c>
      <c r="AA3167" s="183">
        <v>0</v>
      </c>
      <c r="AB3167" s="183">
        <v>0</v>
      </c>
      <c r="AC3167" s="180">
        <f t="shared" si="2034"/>
        <v>0</v>
      </c>
      <c r="AD3167" s="180">
        <f t="shared" si="2034"/>
        <v>0</v>
      </c>
      <c r="AE3167" s="181">
        <f t="shared" si="2016"/>
        <v>0</v>
      </c>
      <c r="AF3167" s="180">
        <v>0</v>
      </c>
      <c r="AG3167" s="180">
        <v>0</v>
      </c>
      <c r="AH3167" s="181">
        <f t="shared" si="2017"/>
        <v>0</v>
      </c>
      <c r="AI3167" s="180">
        <v>0</v>
      </c>
      <c r="AJ3167" s="180">
        <v>0</v>
      </c>
      <c r="AK3167" s="181">
        <f t="shared" si="2018"/>
        <v>0</v>
      </c>
      <c r="AL3167" s="180">
        <v>0</v>
      </c>
      <c r="AM3167" s="180">
        <v>0</v>
      </c>
      <c r="AN3167" s="181">
        <f t="shared" si="2019"/>
        <v>0</v>
      </c>
      <c r="AO3167" s="180">
        <v>0</v>
      </c>
      <c r="AP3167" s="180">
        <v>0</v>
      </c>
      <c r="AQ3167" s="181">
        <f t="shared" si="2020"/>
        <v>0</v>
      </c>
      <c r="AR3167" s="180">
        <v>0</v>
      </c>
      <c r="AS3167" s="180">
        <v>0</v>
      </c>
      <c r="AT3167" s="181">
        <f t="shared" si="2021"/>
        <v>0</v>
      </c>
      <c r="AU3167" s="180">
        <f t="shared" si="2035"/>
        <v>0</v>
      </c>
      <c r="AV3167" s="180">
        <f t="shared" si="2035"/>
        <v>0</v>
      </c>
      <c r="AW3167" s="181">
        <f t="shared" si="2022"/>
        <v>0</v>
      </c>
      <c r="AX3167" s="183">
        <f t="shared" si="2036"/>
        <v>0</v>
      </c>
      <c r="AY3167" s="183">
        <f t="shared" si="2036"/>
        <v>0</v>
      </c>
      <c r="AZ3167" s="183">
        <v>3</v>
      </c>
      <c r="BA3167" s="183"/>
      <c r="BB3167" s="183"/>
      <c r="BC3167" s="183"/>
      <c r="BD3167" s="183">
        <f t="shared" si="2037"/>
        <v>-3</v>
      </c>
      <c r="BE3167" s="183">
        <f t="shared" si="2037"/>
        <v>0</v>
      </c>
    </row>
    <row r="3168" spans="2:57" ht="15.75" hidden="1">
      <c r="B3168" s="174">
        <v>2025</v>
      </c>
      <c r="C3168" s="174">
        <v>20</v>
      </c>
      <c r="D3168" s="175">
        <v>0</v>
      </c>
      <c r="E3168" s="176"/>
      <c r="F3168" s="174">
        <v>5</v>
      </c>
      <c r="G3168" s="174">
        <v>13</v>
      </c>
      <c r="H3168" s="174">
        <v>30</v>
      </c>
      <c r="I3168" s="174">
        <v>2000</v>
      </c>
      <c r="J3168" s="174">
        <v>2800</v>
      </c>
      <c r="K3168" s="174">
        <v>283</v>
      </c>
      <c r="L3168" s="177">
        <v>294</v>
      </c>
      <c r="M3168" s="178">
        <v>0</v>
      </c>
      <c r="N3168" s="179" t="s">
        <v>1689</v>
      </c>
      <c r="O3168" s="180">
        <v>0</v>
      </c>
      <c r="P3168" s="180">
        <v>0</v>
      </c>
      <c r="Q3168" s="181">
        <v>0</v>
      </c>
      <c r="R3168" s="182" t="s">
        <v>98</v>
      </c>
      <c r="S3168" s="183">
        <v>0</v>
      </c>
      <c r="T3168" s="183">
        <v>0</v>
      </c>
      <c r="U3168" s="180">
        <v>0</v>
      </c>
      <c r="V3168" s="180">
        <v>0</v>
      </c>
      <c r="W3168" s="183">
        <v>0</v>
      </c>
      <c r="X3168" s="183">
        <v>0</v>
      </c>
      <c r="Y3168" s="180">
        <v>0</v>
      </c>
      <c r="Z3168" s="180">
        <v>0</v>
      </c>
      <c r="AA3168" s="183">
        <v>0</v>
      </c>
      <c r="AB3168" s="183">
        <v>0</v>
      </c>
      <c r="AC3168" s="180">
        <f t="shared" si="2034"/>
        <v>0</v>
      </c>
      <c r="AD3168" s="180">
        <f t="shared" si="2034"/>
        <v>0</v>
      </c>
      <c r="AE3168" s="181">
        <f t="shared" si="2016"/>
        <v>0</v>
      </c>
      <c r="AF3168" s="180">
        <v>0</v>
      </c>
      <c r="AG3168" s="180">
        <v>0</v>
      </c>
      <c r="AH3168" s="181">
        <f t="shared" si="2017"/>
        <v>0</v>
      </c>
      <c r="AI3168" s="180">
        <v>0</v>
      </c>
      <c r="AJ3168" s="180">
        <v>0</v>
      </c>
      <c r="AK3168" s="181">
        <f t="shared" si="2018"/>
        <v>0</v>
      </c>
      <c r="AL3168" s="180">
        <v>0</v>
      </c>
      <c r="AM3168" s="180">
        <v>0</v>
      </c>
      <c r="AN3168" s="181">
        <f t="shared" si="2019"/>
        <v>0</v>
      </c>
      <c r="AO3168" s="180">
        <v>0</v>
      </c>
      <c r="AP3168" s="180">
        <v>0</v>
      </c>
      <c r="AQ3168" s="181">
        <f t="shared" si="2020"/>
        <v>0</v>
      </c>
      <c r="AR3168" s="180">
        <v>0</v>
      </c>
      <c r="AS3168" s="180">
        <v>0</v>
      </c>
      <c r="AT3168" s="181">
        <f t="shared" si="2021"/>
        <v>0</v>
      </c>
      <c r="AU3168" s="180">
        <f t="shared" si="2035"/>
        <v>0</v>
      </c>
      <c r="AV3168" s="180">
        <f t="shared" si="2035"/>
        <v>0</v>
      </c>
      <c r="AW3168" s="181">
        <f t="shared" si="2022"/>
        <v>0</v>
      </c>
      <c r="AX3168" s="183">
        <f t="shared" si="2036"/>
        <v>0</v>
      </c>
      <c r="AY3168" s="183">
        <f t="shared" si="2036"/>
        <v>0</v>
      </c>
      <c r="AZ3168" s="183">
        <v>3</v>
      </c>
      <c r="BA3168" s="183"/>
      <c r="BB3168" s="183"/>
      <c r="BC3168" s="183"/>
      <c r="BD3168" s="183">
        <f t="shared" si="2037"/>
        <v>-3</v>
      </c>
      <c r="BE3168" s="183">
        <f t="shared" si="2037"/>
        <v>0</v>
      </c>
    </row>
    <row r="3169" spans="2:57" ht="15.75" hidden="1">
      <c r="B3169" s="174">
        <v>2025</v>
      </c>
      <c r="C3169" s="174">
        <v>20</v>
      </c>
      <c r="D3169" s="175">
        <v>0</v>
      </c>
      <c r="E3169" s="176"/>
      <c r="F3169" s="174">
        <v>5</v>
      </c>
      <c r="G3169" s="174">
        <v>13</v>
      </c>
      <c r="H3169" s="174">
        <v>30</v>
      </c>
      <c r="I3169" s="174">
        <v>2000</v>
      </c>
      <c r="J3169" s="174">
        <v>2800</v>
      </c>
      <c r="K3169" s="174">
        <v>283</v>
      </c>
      <c r="L3169" s="177">
        <v>312</v>
      </c>
      <c r="M3169" s="178">
        <v>0</v>
      </c>
      <c r="N3169" s="179" t="s">
        <v>1690</v>
      </c>
      <c r="O3169" s="180">
        <v>0</v>
      </c>
      <c r="P3169" s="180">
        <v>0</v>
      </c>
      <c r="Q3169" s="181">
        <v>0</v>
      </c>
      <c r="R3169" s="182" t="s">
        <v>98</v>
      </c>
      <c r="S3169" s="183">
        <v>0</v>
      </c>
      <c r="T3169" s="183">
        <v>0</v>
      </c>
      <c r="U3169" s="180">
        <v>0</v>
      </c>
      <c r="V3169" s="180">
        <v>0</v>
      </c>
      <c r="W3169" s="183">
        <v>0</v>
      </c>
      <c r="X3169" s="183">
        <v>0</v>
      </c>
      <c r="Y3169" s="180">
        <v>0</v>
      </c>
      <c r="Z3169" s="180">
        <v>0</v>
      </c>
      <c r="AA3169" s="183">
        <v>0</v>
      </c>
      <c r="AB3169" s="183">
        <v>0</v>
      </c>
      <c r="AC3169" s="180">
        <f t="shared" si="2034"/>
        <v>0</v>
      </c>
      <c r="AD3169" s="180">
        <f t="shared" si="2034"/>
        <v>0</v>
      </c>
      <c r="AE3169" s="181">
        <f t="shared" si="2016"/>
        <v>0</v>
      </c>
      <c r="AF3169" s="180">
        <v>0</v>
      </c>
      <c r="AG3169" s="180">
        <v>0</v>
      </c>
      <c r="AH3169" s="181">
        <f t="shared" si="2017"/>
        <v>0</v>
      </c>
      <c r="AI3169" s="180">
        <v>0</v>
      </c>
      <c r="AJ3169" s="180">
        <v>0</v>
      </c>
      <c r="AK3169" s="181">
        <f t="shared" si="2018"/>
        <v>0</v>
      </c>
      <c r="AL3169" s="180">
        <v>0</v>
      </c>
      <c r="AM3169" s="180">
        <v>0</v>
      </c>
      <c r="AN3169" s="181">
        <f t="shared" si="2019"/>
        <v>0</v>
      </c>
      <c r="AO3169" s="180">
        <v>0</v>
      </c>
      <c r="AP3169" s="180">
        <v>0</v>
      </c>
      <c r="AQ3169" s="181">
        <f t="shared" si="2020"/>
        <v>0</v>
      </c>
      <c r="AR3169" s="180">
        <v>0</v>
      </c>
      <c r="AS3169" s="180">
        <v>0</v>
      </c>
      <c r="AT3169" s="181">
        <f t="shared" si="2021"/>
        <v>0</v>
      </c>
      <c r="AU3169" s="180">
        <f t="shared" si="2035"/>
        <v>0</v>
      </c>
      <c r="AV3169" s="180">
        <f t="shared" si="2035"/>
        <v>0</v>
      </c>
      <c r="AW3169" s="181">
        <f t="shared" si="2022"/>
        <v>0</v>
      </c>
      <c r="AX3169" s="183">
        <f t="shared" si="2036"/>
        <v>0</v>
      </c>
      <c r="AY3169" s="183">
        <f t="shared" si="2036"/>
        <v>0</v>
      </c>
      <c r="AZ3169" s="183">
        <v>3</v>
      </c>
      <c r="BA3169" s="183"/>
      <c r="BB3169" s="183"/>
      <c r="BC3169" s="183"/>
      <c r="BD3169" s="183">
        <f t="shared" si="2037"/>
        <v>-3</v>
      </c>
      <c r="BE3169" s="183">
        <f t="shared" si="2037"/>
        <v>0</v>
      </c>
    </row>
    <row r="3170" spans="2:57" ht="15.75" hidden="1">
      <c r="B3170" s="174">
        <v>2025</v>
      </c>
      <c r="C3170" s="174">
        <v>20</v>
      </c>
      <c r="D3170" s="175">
        <v>0</v>
      </c>
      <c r="E3170" s="176"/>
      <c r="F3170" s="174">
        <v>5</v>
      </c>
      <c r="G3170" s="174">
        <v>13</v>
      </c>
      <c r="H3170" s="174">
        <v>30</v>
      </c>
      <c r="I3170" s="174">
        <v>2000</v>
      </c>
      <c r="J3170" s="174">
        <v>2800</v>
      </c>
      <c r="K3170" s="174">
        <v>283</v>
      </c>
      <c r="L3170" s="177">
        <v>324</v>
      </c>
      <c r="M3170" s="178">
        <v>0</v>
      </c>
      <c r="N3170" s="179" t="s">
        <v>1691</v>
      </c>
      <c r="O3170" s="180">
        <v>0</v>
      </c>
      <c r="P3170" s="180">
        <v>0</v>
      </c>
      <c r="Q3170" s="181">
        <v>0</v>
      </c>
      <c r="R3170" s="182" t="s">
        <v>318</v>
      </c>
      <c r="S3170" s="183">
        <v>0</v>
      </c>
      <c r="T3170" s="183">
        <v>0</v>
      </c>
      <c r="U3170" s="180">
        <v>0</v>
      </c>
      <c r="V3170" s="180">
        <v>0</v>
      </c>
      <c r="W3170" s="183">
        <v>0</v>
      </c>
      <c r="X3170" s="183">
        <v>0</v>
      </c>
      <c r="Y3170" s="180">
        <v>0</v>
      </c>
      <c r="Z3170" s="180">
        <v>0</v>
      </c>
      <c r="AA3170" s="183">
        <v>0</v>
      </c>
      <c r="AB3170" s="183">
        <v>0</v>
      </c>
      <c r="AC3170" s="180">
        <f t="shared" si="2034"/>
        <v>0</v>
      </c>
      <c r="AD3170" s="180">
        <f t="shared" si="2034"/>
        <v>0</v>
      </c>
      <c r="AE3170" s="181">
        <f t="shared" si="2016"/>
        <v>0</v>
      </c>
      <c r="AF3170" s="180">
        <v>0</v>
      </c>
      <c r="AG3170" s="180">
        <v>0</v>
      </c>
      <c r="AH3170" s="181">
        <f t="shared" si="2017"/>
        <v>0</v>
      </c>
      <c r="AI3170" s="180">
        <v>0</v>
      </c>
      <c r="AJ3170" s="180">
        <v>0</v>
      </c>
      <c r="AK3170" s="181">
        <f t="shared" si="2018"/>
        <v>0</v>
      </c>
      <c r="AL3170" s="180">
        <v>0</v>
      </c>
      <c r="AM3170" s="180">
        <v>0</v>
      </c>
      <c r="AN3170" s="181">
        <f t="shared" si="2019"/>
        <v>0</v>
      </c>
      <c r="AO3170" s="180">
        <v>0</v>
      </c>
      <c r="AP3170" s="180">
        <v>0</v>
      </c>
      <c r="AQ3170" s="181">
        <f t="shared" si="2020"/>
        <v>0</v>
      </c>
      <c r="AR3170" s="180">
        <v>0</v>
      </c>
      <c r="AS3170" s="180">
        <v>0</v>
      </c>
      <c r="AT3170" s="181">
        <f t="shared" si="2021"/>
        <v>0</v>
      </c>
      <c r="AU3170" s="180">
        <f t="shared" si="2035"/>
        <v>0</v>
      </c>
      <c r="AV3170" s="180">
        <f t="shared" si="2035"/>
        <v>0</v>
      </c>
      <c r="AW3170" s="181">
        <f t="shared" si="2022"/>
        <v>0</v>
      </c>
      <c r="AX3170" s="183">
        <f t="shared" si="2036"/>
        <v>0</v>
      </c>
      <c r="AY3170" s="183">
        <f t="shared" si="2036"/>
        <v>0</v>
      </c>
      <c r="AZ3170" s="183">
        <v>3</v>
      </c>
      <c r="BA3170" s="183"/>
      <c r="BB3170" s="183"/>
      <c r="BC3170" s="183"/>
      <c r="BD3170" s="183">
        <f t="shared" si="2037"/>
        <v>-3</v>
      </c>
      <c r="BE3170" s="183">
        <f t="shared" si="2037"/>
        <v>0</v>
      </c>
    </row>
    <row r="3171" spans="2:57" ht="15.75" hidden="1">
      <c r="B3171" s="174">
        <v>2025</v>
      </c>
      <c r="C3171" s="174">
        <v>20</v>
      </c>
      <c r="D3171" s="175">
        <v>0</v>
      </c>
      <c r="E3171" s="176"/>
      <c r="F3171" s="174">
        <v>5</v>
      </c>
      <c r="G3171" s="174">
        <v>13</v>
      </c>
      <c r="H3171" s="174">
        <v>30</v>
      </c>
      <c r="I3171" s="174">
        <v>2000</v>
      </c>
      <c r="J3171" s="174">
        <v>2800</v>
      </c>
      <c r="K3171" s="174">
        <v>283</v>
      </c>
      <c r="L3171" s="177">
        <v>628</v>
      </c>
      <c r="M3171" s="178">
        <v>0</v>
      </c>
      <c r="N3171" s="179" t="s">
        <v>1692</v>
      </c>
      <c r="O3171" s="180">
        <v>0</v>
      </c>
      <c r="P3171" s="180">
        <v>0</v>
      </c>
      <c r="Q3171" s="181">
        <v>0</v>
      </c>
      <c r="R3171" s="182" t="s">
        <v>98</v>
      </c>
      <c r="S3171" s="183">
        <v>0</v>
      </c>
      <c r="T3171" s="183">
        <v>0</v>
      </c>
      <c r="U3171" s="180">
        <v>0</v>
      </c>
      <c r="V3171" s="180">
        <v>0</v>
      </c>
      <c r="W3171" s="183">
        <v>0</v>
      </c>
      <c r="X3171" s="183">
        <v>0</v>
      </c>
      <c r="Y3171" s="180">
        <v>0</v>
      </c>
      <c r="Z3171" s="180">
        <v>0</v>
      </c>
      <c r="AA3171" s="183">
        <v>0</v>
      </c>
      <c r="AB3171" s="183">
        <v>0</v>
      </c>
      <c r="AC3171" s="180">
        <f t="shared" si="2034"/>
        <v>0</v>
      </c>
      <c r="AD3171" s="180">
        <f t="shared" si="2034"/>
        <v>0</v>
      </c>
      <c r="AE3171" s="181">
        <f t="shared" si="2016"/>
        <v>0</v>
      </c>
      <c r="AF3171" s="180">
        <v>0</v>
      </c>
      <c r="AG3171" s="180">
        <v>0</v>
      </c>
      <c r="AH3171" s="181">
        <f t="shared" si="2017"/>
        <v>0</v>
      </c>
      <c r="AI3171" s="180">
        <v>0</v>
      </c>
      <c r="AJ3171" s="180">
        <v>0</v>
      </c>
      <c r="AK3171" s="181">
        <f t="shared" si="2018"/>
        <v>0</v>
      </c>
      <c r="AL3171" s="180">
        <v>0</v>
      </c>
      <c r="AM3171" s="180">
        <v>0</v>
      </c>
      <c r="AN3171" s="181">
        <f t="shared" si="2019"/>
        <v>0</v>
      </c>
      <c r="AO3171" s="180">
        <v>0</v>
      </c>
      <c r="AP3171" s="180">
        <v>0</v>
      </c>
      <c r="AQ3171" s="181">
        <f t="shared" si="2020"/>
        <v>0</v>
      </c>
      <c r="AR3171" s="180">
        <v>0</v>
      </c>
      <c r="AS3171" s="180">
        <v>0</v>
      </c>
      <c r="AT3171" s="181">
        <f t="shared" si="2021"/>
        <v>0</v>
      </c>
      <c r="AU3171" s="180">
        <f t="shared" si="2035"/>
        <v>0</v>
      </c>
      <c r="AV3171" s="180">
        <f t="shared" si="2035"/>
        <v>0</v>
      </c>
      <c r="AW3171" s="181">
        <f t="shared" si="2022"/>
        <v>0</v>
      </c>
      <c r="AX3171" s="183">
        <f t="shared" si="2036"/>
        <v>0</v>
      </c>
      <c r="AY3171" s="183">
        <f t="shared" si="2036"/>
        <v>0</v>
      </c>
      <c r="AZ3171" s="183">
        <v>3</v>
      </c>
      <c r="BA3171" s="183"/>
      <c r="BB3171" s="183"/>
      <c r="BC3171" s="183"/>
      <c r="BD3171" s="183">
        <f t="shared" si="2037"/>
        <v>-3</v>
      </c>
      <c r="BE3171" s="183">
        <f t="shared" si="2037"/>
        <v>0</v>
      </c>
    </row>
    <row r="3172" spans="2:57" ht="15.75" hidden="1">
      <c r="B3172" s="174">
        <v>2025</v>
      </c>
      <c r="C3172" s="174">
        <v>20</v>
      </c>
      <c r="D3172" s="175">
        <v>0</v>
      </c>
      <c r="E3172" s="176"/>
      <c r="F3172" s="174">
        <v>5</v>
      </c>
      <c r="G3172" s="174">
        <v>13</v>
      </c>
      <c r="H3172" s="174">
        <v>30</v>
      </c>
      <c r="I3172" s="174">
        <v>2000</v>
      </c>
      <c r="J3172" s="174">
        <v>2800</v>
      </c>
      <c r="K3172" s="174">
        <v>283</v>
      </c>
      <c r="L3172" s="177">
        <v>645</v>
      </c>
      <c r="M3172" s="178">
        <v>0</v>
      </c>
      <c r="N3172" s="179" t="s">
        <v>1259</v>
      </c>
      <c r="O3172" s="180">
        <v>0</v>
      </c>
      <c r="P3172" s="180">
        <v>0</v>
      </c>
      <c r="Q3172" s="181">
        <v>0</v>
      </c>
      <c r="R3172" s="182" t="s">
        <v>98</v>
      </c>
      <c r="S3172" s="183">
        <v>0</v>
      </c>
      <c r="T3172" s="183">
        <v>0</v>
      </c>
      <c r="U3172" s="180">
        <v>0</v>
      </c>
      <c r="V3172" s="180">
        <v>0</v>
      </c>
      <c r="W3172" s="183">
        <v>0</v>
      </c>
      <c r="X3172" s="183">
        <v>0</v>
      </c>
      <c r="Y3172" s="180">
        <v>0</v>
      </c>
      <c r="Z3172" s="180">
        <v>0</v>
      </c>
      <c r="AA3172" s="183">
        <v>0</v>
      </c>
      <c r="AB3172" s="183">
        <v>0</v>
      </c>
      <c r="AC3172" s="180">
        <f t="shared" si="2034"/>
        <v>0</v>
      </c>
      <c r="AD3172" s="180">
        <f t="shared" si="2034"/>
        <v>0</v>
      </c>
      <c r="AE3172" s="181">
        <f t="shared" si="2016"/>
        <v>0</v>
      </c>
      <c r="AF3172" s="180">
        <v>0</v>
      </c>
      <c r="AG3172" s="180">
        <v>0</v>
      </c>
      <c r="AH3172" s="181">
        <f t="shared" si="2017"/>
        <v>0</v>
      </c>
      <c r="AI3172" s="180">
        <v>0</v>
      </c>
      <c r="AJ3172" s="180">
        <v>0</v>
      </c>
      <c r="AK3172" s="181">
        <f t="shared" si="2018"/>
        <v>0</v>
      </c>
      <c r="AL3172" s="180">
        <v>0</v>
      </c>
      <c r="AM3172" s="180">
        <v>0</v>
      </c>
      <c r="AN3172" s="181">
        <f t="shared" si="2019"/>
        <v>0</v>
      </c>
      <c r="AO3172" s="180">
        <v>0</v>
      </c>
      <c r="AP3172" s="180">
        <v>0</v>
      </c>
      <c r="AQ3172" s="181">
        <f t="shared" si="2020"/>
        <v>0</v>
      </c>
      <c r="AR3172" s="180">
        <v>0</v>
      </c>
      <c r="AS3172" s="180">
        <v>0</v>
      </c>
      <c r="AT3172" s="181">
        <f t="shared" si="2021"/>
        <v>0</v>
      </c>
      <c r="AU3172" s="180">
        <f t="shared" si="2035"/>
        <v>0</v>
      </c>
      <c r="AV3172" s="180">
        <f t="shared" si="2035"/>
        <v>0</v>
      </c>
      <c r="AW3172" s="181">
        <f t="shared" si="2022"/>
        <v>0</v>
      </c>
      <c r="AX3172" s="183">
        <f t="shared" si="2036"/>
        <v>0</v>
      </c>
      <c r="AY3172" s="183">
        <f t="shared" si="2036"/>
        <v>0</v>
      </c>
      <c r="AZ3172" s="183">
        <v>3</v>
      </c>
      <c r="BA3172" s="183"/>
      <c r="BB3172" s="183"/>
      <c r="BC3172" s="183"/>
      <c r="BD3172" s="183">
        <f t="shared" si="2037"/>
        <v>-3</v>
      </c>
      <c r="BE3172" s="183">
        <f t="shared" si="2037"/>
        <v>0</v>
      </c>
    </row>
    <row r="3173" spans="2:57" ht="15.75" hidden="1">
      <c r="B3173" s="174">
        <v>2025</v>
      </c>
      <c r="C3173" s="174">
        <v>20</v>
      </c>
      <c r="D3173" s="175">
        <v>0</v>
      </c>
      <c r="E3173" s="176"/>
      <c r="F3173" s="174">
        <v>5</v>
      </c>
      <c r="G3173" s="174">
        <v>13</v>
      </c>
      <c r="H3173" s="174">
        <v>30</v>
      </c>
      <c r="I3173" s="174">
        <v>2000</v>
      </c>
      <c r="J3173" s="174">
        <v>2800</v>
      </c>
      <c r="K3173" s="174">
        <v>283</v>
      </c>
      <c r="L3173" s="177">
        <v>684</v>
      </c>
      <c r="M3173" s="178">
        <v>0</v>
      </c>
      <c r="N3173" s="179" t="s">
        <v>1693</v>
      </c>
      <c r="O3173" s="180">
        <v>0</v>
      </c>
      <c r="P3173" s="180">
        <v>0</v>
      </c>
      <c r="Q3173" s="181">
        <v>0</v>
      </c>
      <c r="R3173" s="182" t="s">
        <v>352</v>
      </c>
      <c r="S3173" s="183">
        <v>0</v>
      </c>
      <c r="T3173" s="183">
        <v>0</v>
      </c>
      <c r="U3173" s="180">
        <v>0</v>
      </c>
      <c r="V3173" s="180">
        <v>0</v>
      </c>
      <c r="W3173" s="183">
        <v>0</v>
      </c>
      <c r="X3173" s="183">
        <v>0</v>
      </c>
      <c r="Y3173" s="180">
        <v>0</v>
      </c>
      <c r="Z3173" s="180">
        <v>0</v>
      </c>
      <c r="AA3173" s="183">
        <v>0</v>
      </c>
      <c r="AB3173" s="183">
        <v>0</v>
      </c>
      <c r="AC3173" s="180">
        <f t="shared" si="2034"/>
        <v>0</v>
      </c>
      <c r="AD3173" s="180">
        <f t="shared" si="2034"/>
        <v>0</v>
      </c>
      <c r="AE3173" s="181">
        <f t="shared" si="2016"/>
        <v>0</v>
      </c>
      <c r="AF3173" s="180">
        <v>0</v>
      </c>
      <c r="AG3173" s="180">
        <v>0</v>
      </c>
      <c r="AH3173" s="181">
        <f t="shared" si="2017"/>
        <v>0</v>
      </c>
      <c r="AI3173" s="180">
        <v>0</v>
      </c>
      <c r="AJ3173" s="180">
        <v>0</v>
      </c>
      <c r="AK3173" s="181">
        <f t="shared" si="2018"/>
        <v>0</v>
      </c>
      <c r="AL3173" s="180">
        <v>0</v>
      </c>
      <c r="AM3173" s="180">
        <v>0</v>
      </c>
      <c r="AN3173" s="181">
        <f t="shared" si="2019"/>
        <v>0</v>
      </c>
      <c r="AO3173" s="180">
        <v>0</v>
      </c>
      <c r="AP3173" s="180">
        <v>0</v>
      </c>
      <c r="AQ3173" s="181">
        <f t="shared" si="2020"/>
        <v>0</v>
      </c>
      <c r="AR3173" s="180">
        <v>0</v>
      </c>
      <c r="AS3173" s="180">
        <v>0</v>
      </c>
      <c r="AT3173" s="181">
        <f t="shared" si="2021"/>
        <v>0</v>
      </c>
      <c r="AU3173" s="180">
        <f t="shared" si="2035"/>
        <v>0</v>
      </c>
      <c r="AV3173" s="180">
        <f t="shared" si="2035"/>
        <v>0</v>
      </c>
      <c r="AW3173" s="181">
        <f t="shared" si="2022"/>
        <v>0</v>
      </c>
      <c r="AX3173" s="183">
        <f t="shared" si="2036"/>
        <v>0</v>
      </c>
      <c r="AY3173" s="183">
        <f t="shared" si="2036"/>
        <v>0</v>
      </c>
      <c r="AZ3173" s="183">
        <v>3</v>
      </c>
      <c r="BA3173" s="183"/>
      <c r="BB3173" s="183"/>
      <c r="BC3173" s="183"/>
      <c r="BD3173" s="183">
        <f t="shared" si="2037"/>
        <v>-3</v>
      </c>
      <c r="BE3173" s="183">
        <f t="shared" si="2037"/>
        <v>0</v>
      </c>
    </row>
    <row r="3174" spans="2:57" ht="15.75" hidden="1">
      <c r="B3174" s="174">
        <v>2025</v>
      </c>
      <c r="C3174" s="174">
        <v>20</v>
      </c>
      <c r="D3174" s="175">
        <v>0</v>
      </c>
      <c r="E3174" s="176"/>
      <c r="F3174" s="174">
        <v>5</v>
      </c>
      <c r="G3174" s="174">
        <v>13</v>
      </c>
      <c r="H3174" s="174">
        <v>30</v>
      </c>
      <c r="I3174" s="174">
        <v>2000</v>
      </c>
      <c r="J3174" s="174">
        <v>2800</v>
      </c>
      <c r="K3174" s="174">
        <v>283</v>
      </c>
      <c r="L3174" s="177">
        <v>744</v>
      </c>
      <c r="M3174" s="178">
        <v>0</v>
      </c>
      <c r="N3174" s="179" t="s">
        <v>1694</v>
      </c>
      <c r="O3174" s="180">
        <v>0</v>
      </c>
      <c r="P3174" s="180">
        <v>0</v>
      </c>
      <c r="Q3174" s="181">
        <v>0</v>
      </c>
      <c r="R3174" s="182" t="s">
        <v>98</v>
      </c>
      <c r="S3174" s="183">
        <v>0</v>
      </c>
      <c r="T3174" s="183">
        <v>0</v>
      </c>
      <c r="U3174" s="180">
        <v>0</v>
      </c>
      <c r="V3174" s="180">
        <v>0</v>
      </c>
      <c r="W3174" s="183">
        <v>0</v>
      </c>
      <c r="X3174" s="183">
        <v>0</v>
      </c>
      <c r="Y3174" s="180">
        <v>0</v>
      </c>
      <c r="Z3174" s="180">
        <v>0</v>
      </c>
      <c r="AA3174" s="183">
        <v>0</v>
      </c>
      <c r="AB3174" s="183">
        <v>0</v>
      </c>
      <c r="AC3174" s="180">
        <f t="shared" si="2034"/>
        <v>0</v>
      </c>
      <c r="AD3174" s="180">
        <f t="shared" si="2034"/>
        <v>0</v>
      </c>
      <c r="AE3174" s="181">
        <f t="shared" si="2016"/>
        <v>0</v>
      </c>
      <c r="AF3174" s="180">
        <v>0</v>
      </c>
      <c r="AG3174" s="180">
        <v>0</v>
      </c>
      <c r="AH3174" s="181">
        <f t="shared" si="2017"/>
        <v>0</v>
      </c>
      <c r="AI3174" s="180">
        <v>0</v>
      </c>
      <c r="AJ3174" s="180">
        <v>0</v>
      </c>
      <c r="AK3174" s="181">
        <f t="shared" si="2018"/>
        <v>0</v>
      </c>
      <c r="AL3174" s="180">
        <v>0</v>
      </c>
      <c r="AM3174" s="180">
        <v>0</v>
      </c>
      <c r="AN3174" s="181">
        <f t="shared" si="2019"/>
        <v>0</v>
      </c>
      <c r="AO3174" s="180">
        <v>0</v>
      </c>
      <c r="AP3174" s="180">
        <v>0</v>
      </c>
      <c r="AQ3174" s="181">
        <f t="shared" si="2020"/>
        <v>0</v>
      </c>
      <c r="AR3174" s="180">
        <v>0</v>
      </c>
      <c r="AS3174" s="180">
        <v>0</v>
      </c>
      <c r="AT3174" s="181">
        <f t="shared" si="2021"/>
        <v>0</v>
      </c>
      <c r="AU3174" s="180">
        <f t="shared" si="2035"/>
        <v>0</v>
      </c>
      <c r="AV3174" s="180">
        <f t="shared" si="2035"/>
        <v>0</v>
      </c>
      <c r="AW3174" s="181">
        <f t="shared" si="2022"/>
        <v>0</v>
      </c>
      <c r="AX3174" s="183">
        <f t="shared" si="2036"/>
        <v>0</v>
      </c>
      <c r="AY3174" s="183">
        <f t="shared" si="2036"/>
        <v>0</v>
      </c>
      <c r="AZ3174" s="183">
        <v>3</v>
      </c>
      <c r="BA3174" s="183"/>
      <c r="BB3174" s="183"/>
      <c r="BC3174" s="183"/>
      <c r="BD3174" s="183">
        <f t="shared" si="2037"/>
        <v>-3</v>
      </c>
      <c r="BE3174" s="183">
        <f t="shared" si="2037"/>
        <v>0</v>
      </c>
    </row>
    <row r="3175" spans="2:57" ht="15.75" hidden="1">
      <c r="B3175" s="174">
        <v>2025</v>
      </c>
      <c r="C3175" s="174">
        <v>20</v>
      </c>
      <c r="D3175" s="175">
        <v>0</v>
      </c>
      <c r="E3175" s="176"/>
      <c r="F3175" s="174">
        <v>5</v>
      </c>
      <c r="G3175" s="174">
        <v>13</v>
      </c>
      <c r="H3175" s="174">
        <v>30</v>
      </c>
      <c r="I3175" s="174">
        <v>2000</v>
      </c>
      <c r="J3175" s="174">
        <v>2800</v>
      </c>
      <c r="K3175" s="174">
        <v>283</v>
      </c>
      <c r="L3175" s="177">
        <v>749</v>
      </c>
      <c r="M3175" s="178">
        <v>0</v>
      </c>
      <c r="N3175" s="179" t="s">
        <v>1695</v>
      </c>
      <c r="O3175" s="180">
        <v>0</v>
      </c>
      <c r="P3175" s="180">
        <v>0</v>
      </c>
      <c r="Q3175" s="181">
        <v>0</v>
      </c>
      <c r="R3175" s="182" t="s">
        <v>318</v>
      </c>
      <c r="S3175" s="183">
        <v>0</v>
      </c>
      <c r="T3175" s="183">
        <v>0</v>
      </c>
      <c r="U3175" s="180">
        <v>0</v>
      </c>
      <c r="V3175" s="180">
        <v>0</v>
      </c>
      <c r="W3175" s="183">
        <v>0</v>
      </c>
      <c r="X3175" s="183">
        <v>0</v>
      </c>
      <c r="Y3175" s="180">
        <v>0</v>
      </c>
      <c r="Z3175" s="180">
        <v>0</v>
      </c>
      <c r="AA3175" s="183">
        <v>0</v>
      </c>
      <c r="AB3175" s="183">
        <v>0</v>
      </c>
      <c r="AC3175" s="180">
        <f t="shared" si="2034"/>
        <v>0</v>
      </c>
      <c r="AD3175" s="180">
        <f t="shared" si="2034"/>
        <v>0</v>
      </c>
      <c r="AE3175" s="181">
        <f t="shared" si="2016"/>
        <v>0</v>
      </c>
      <c r="AF3175" s="180">
        <v>0</v>
      </c>
      <c r="AG3175" s="180">
        <v>0</v>
      </c>
      <c r="AH3175" s="181">
        <f t="shared" si="2017"/>
        <v>0</v>
      </c>
      <c r="AI3175" s="180">
        <v>0</v>
      </c>
      <c r="AJ3175" s="180">
        <v>0</v>
      </c>
      <c r="AK3175" s="181">
        <f t="shared" si="2018"/>
        <v>0</v>
      </c>
      <c r="AL3175" s="180">
        <v>0</v>
      </c>
      <c r="AM3175" s="180">
        <v>0</v>
      </c>
      <c r="AN3175" s="181">
        <f t="shared" si="2019"/>
        <v>0</v>
      </c>
      <c r="AO3175" s="180">
        <v>0</v>
      </c>
      <c r="AP3175" s="180">
        <v>0</v>
      </c>
      <c r="AQ3175" s="181">
        <f t="shared" si="2020"/>
        <v>0</v>
      </c>
      <c r="AR3175" s="180">
        <v>0</v>
      </c>
      <c r="AS3175" s="180">
        <v>0</v>
      </c>
      <c r="AT3175" s="181">
        <f t="shared" si="2021"/>
        <v>0</v>
      </c>
      <c r="AU3175" s="180">
        <f t="shared" si="2035"/>
        <v>0</v>
      </c>
      <c r="AV3175" s="180">
        <f t="shared" si="2035"/>
        <v>0</v>
      </c>
      <c r="AW3175" s="181">
        <f t="shared" si="2022"/>
        <v>0</v>
      </c>
      <c r="AX3175" s="183">
        <f t="shared" si="2036"/>
        <v>0</v>
      </c>
      <c r="AY3175" s="183">
        <f t="shared" si="2036"/>
        <v>0</v>
      </c>
      <c r="AZ3175" s="183">
        <v>3</v>
      </c>
      <c r="BA3175" s="183"/>
      <c r="BB3175" s="183"/>
      <c r="BC3175" s="183"/>
      <c r="BD3175" s="183">
        <f t="shared" si="2037"/>
        <v>-3</v>
      </c>
      <c r="BE3175" s="183">
        <f t="shared" si="2037"/>
        <v>0</v>
      </c>
    </row>
    <row r="3176" spans="2:57" ht="15.75" hidden="1">
      <c r="B3176" s="174">
        <v>2025</v>
      </c>
      <c r="C3176" s="174">
        <v>20</v>
      </c>
      <c r="D3176" s="175">
        <v>0</v>
      </c>
      <c r="E3176" s="176"/>
      <c r="F3176" s="174">
        <v>5</v>
      </c>
      <c r="G3176" s="174">
        <v>13</v>
      </c>
      <c r="H3176" s="174">
        <v>30</v>
      </c>
      <c r="I3176" s="174">
        <v>2000</v>
      </c>
      <c r="J3176" s="174">
        <v>2800</v>
      </c>
      <c r="K3176" s="174">
        <v>283</v>
      </c>
      <c r="L3176" s="177">
        <v>830</v>
      </c>
      <c r="M3176" s="178">
        <v>0</v>
      </c>
      <c r="N3176" s="179" t="s">
        <v>1696</v>
      </c>
      <c r="O3176" s="180">
        <v>0</v>
      </c>
      <c r="P3176" s="180">
        <v>0</v>
      </c>
      <c r="Q3176" s="181">
        <v>0</v>
      </c>
      <c r="R3176" s="182" t="s">
        <v>209</v>
      </c>
      <c r="S3176" s="183">
        <v>0</v>
      </c>
      <c r="T3176" s="183">
        <v>0</v>
      </c>
      <c r="U3176" s="180">
        <v>0</v>
      </c>
      <c r="V3176" s="180">
        <v>0</v>
      </c>
      <c r="W3176" s="183">
        <v>0</v>
      </c>
      <c r="X3176" s="183">
        <v>0</v>
      </c>
      <c r="Y3176" s="180">
        <v>0</v>
      </c>
      <c r="Z3176" s="180">
        <v>0</v>
      </c>
      <c r="AA3176" s="183">
        <v>0</v>
      </c>
      <c r="AB3176" s="183">
        <v>0</v>
      </c>
      <c r="AC3176" s="180">
        <f t="shared" si="2034"/>
        <v>0</v>
      </c>
      <c r="AD3176" s="180">
        <f t="shared" si="2034"/>
        <v>0</v>
      </c>
      <c r="AE3176" s="181">
        <f t="shared" si="2016"/>
        <v>0</v>
      </c>
      <c r="AF3176" s="180">
        <v>0</v>
      </c>
      <c r="AG3176" s="180">
        <v>0</v>
      </c>
      <c r="AH3176" s="181">
        <f t="shared" si="2017"/>
        <v>0</v>
      </c>
      <c r="AI3176" s="180">
        <v>0</v>
      </c>
      <c r="AJ3176" s="180">
        <v>0</v>
      </c>
      <c r="AK3176" s="181">
        <f t="shared" si="2018"/>
        <v>0</v>
      </c>
      <c r="AL3176" s="180">
        <v>0</v>
      </c>
      <c r="AM3176" s="180">
        <v>0</v>
      </c>
      <c r="AN3176" s="181">
        <f t="shared" si="2019"/>
        <v>0</v>
      </c>
      <c r="AO3176" s="180">
        <v>0</v>
      </c>
      <c r="AP3176" s="180">
        <v>0</v>
      </c>
      <c r="AQ3176" s="181">
        <f t="shared" si="2020"/>
        <v>0</v>
      </c>
      <c r="AR3176" s="180">
        <v>0</v>
      </c>
      <c r="AS3176" s="180">
        <v>0</v>
      </c>
      <c r="AT3176" s="181">
        <f t="shared" si="2021"/>
        <v>0</v>
      </c>
      <c r="AU3176" s="180">
        <f t="shared" si="2035"/>
        <v>0</v>
      </c>
      <c r="AV3176" s="180">
        <f t="shared" si="2035"/>
        <v>0</v>
      </c>
      <c r="AW3176" s="181">
        <f t="shared" si="2022"/>
        <v>0</v>
      </c>
      <c r="AX3176" s="183">
        <f t="shared" si="2036"/>
        <v>0</v>
      </c>
      <c r="AY3176" s="183">
        <f t="shared" si="2036"/>
        <v>0</v>
      </c>
      <c r="AZ3176" s="183">
        <v>3</v>
      </c>
      <c r="BA3176" s="183"/>
      <c r="BB3176" s="183"/>
      <c r="BC3176" s="183"/>
      <c r="BD3176" s="183">
        <f t="shared" si="2037"/>
        <v>-3</v>
      </c>
      <c r="BE3176" s="183">
        <f t="shared" si="2037"/>
        <v>0</v>
      </c>
    </row>
    <row r="3177" spans="2:57" ht="15.75" hidden="1">
      <c r="B3177" s="174">
        <v>2025</v>
      </c>
      <c r="C3177" s="174">
        <v>20</v>
      </c>
      <c r="D3177" s="175">
        <v>0</v>
      </c>
      <c r="E3177" s="176"/>
      <c r="F3177" s="174">
        <v>5</v>
      </c>
      <c r="G3177" s="174">
        <v>13</v>
      </c>
      <c r="H3177" s="174">
        <v>30</v>
      </c>
      <c r="I3177" s="174">
        <v>2000</v>
      </c>
      <c r="J3177" s="174">
        <v>2800</v>
      </c>
      <c r="K3177" s="174">
        <v>283</v>
      </c>
      <c r="L3177" s="177">
        <v>837</v>
      </c>
      <c r="M3177" s="178">
        <v>0</v>
      </c>
      <c r="N3177" s="179" t="s">
        <v>1370</v>
      </c>
      <c r="O3177" s="180">
        <v>0</v>
      </c>
      <c r="P3177" s="180">
        <v>0</v>
      </c>
      <c r="Q3177" s="181">
        <v>0</v>
      </c>
      <c r="R3177" s="182" t="s">
        <v>98</v>
      </c>
      <c r="S3177" s="183">
        <v>0</v>
      </c>
      <c r="T3177" s="183">
        <v>0</v>
      </c>
      <c r="U3177" s="180">
        <v>0</v>
      </c>
      <c r="V3177" s="180">
        <v>0</v>
      </c>
      <c r="W3177" s="183">
        <v>0</v>
      </c>
      <c r="X3177" s="183">
        <v>0</v>
      </c>
      <c r="Y3177" s="180">
        <v>0</v>
      </c>
      <c r="Z3177" s="180">
        <v>0</v>
      </c>
      <c r="AA3177" s="183">
        <v>0</v>
      </c>
      <c r="AB3177" s="183">
        <v>0</v>
      </c>
      <c r="AC3177" s="180">
        <f t="shared" si="2034"/>
        <v>0</v>
      </c>
      <c r="AD3177" s="180">
        <f t="shared" si="2034"/>
        <v>0</v>
      </c>
      <c r="AE3177" s="181">
        <f t="shared" si="2016"/>
        <v>0</v>
      </c>
      <c r="AF3177" s="180">
        <v>0</v>
      </c>
      <c r="AG3177" s="180">
        <v>0</v>
      </c>
      <c r="AH3177" s="181">
        <f t="shared" si="2017"/>
        <v>0</v>
      </c>
      <c r="AI3177" s="180">
        <v>0</v>
      </c>
      <c r="AJ3177" s="180">
        <v>0</v>
      </c>
      <c r="AK3177" s="181">
        <f t="shared" si="2018"/>
        <v>0</v>
      </c>
      <c r="AL3177" s="180">
        <v>0</v>
      </c>
      <c r="AM3177" s="180">
        <v>0</v>
      </c>
      <c r="AN3177" s="181">
        <f t="shared" si="2019"/>
        <v>0</v>
      </c>
      <c r="AO3177" s="180">
        <v>0</v>
      </c>
      <c r="AP3177" s="180">
        <v>0</v>
      </c>
      <c r="AQ3177" s="181">
        <f t="shared" si="2020"/>
        <v>0</v>
      </c>
      <c r="AR3177" s="180">
        <v>0</v>
      </c>
      <c r="AS3177" s="180">
        <v>0</v>
      </c>
      <c r="AT3177" s="181">
        <f t="shared" si="2021"/>
        <v>0</v>
      </c>
      <c r="AU3177" s="180">
        <f t="shared" si="2035"/>
        <v>0</v>
      </c>
      <c r="AV3177" s="180">
        <f t="shared" si="2035"/>
        <v>0</v>
      </c>
      <c r="AW3177" s="181">
        <f t="shared" si="2022"/>
        <v>0</v>
      </c>
      <c r="AX3177" s="183">
        <f t="shared" si="2036"/>
        <v>0</v>
      </c>
      <c r="AY3177" s="183">
        <f t="shared" si="2036"/>
        <v>0</v>
      </c>
      <c r="AZ3177" s="183">
        <v>3</v>
      </c>
      <c r="BA3177" s="183"/>
      <c r="BB3177" s="183"/>
      <c r="BC3177" s="183"/>
      <c r="BD3177" s="183">
        <f t="shared" si="2037"/>
        <v>-3</v>
      </c>
      <c r="BE3177" s="183">
        <f t="shared" si="2037"/>
        <v>0</v>
      </c>
    </row>
    <row r="3178" spans="2:57" ht="15.75" hidden="1">
      <c r="B3178" s="174">
        <v>2025</v>
      </c>
      <c r="C3178" s="174">
        <v>20</v>
      </c>
      <c r="D3178" s="175">
        <v>0</v>
      </c>
      <c r="E3178" s="176"/>
      <c r="F3178" s="174">
        <v>5</v>
      </c>
      <c r="G3178" s="174">
        <v>13</v>
      </c>
      <c r="H3178" s="174">
        <v>30</v>
      </c>
      <c r="I3178" s="174">
        <v>2000</v>
      </c>
      <c r="J3178" s="174">
        <v>2800</v>
      </c>
      <c r="K3178" s="174">
        <v>283</v>
      </c>
      <c r="L3178" s="177">
        <v>840</v>
      </c>
      <c r="M3178" s="178">
        <v>0</v>
      </c>
      <c r="N3178" s="179" t="s">
        <v>1697</v>
      </c>
      <c r="O3178" s="180">
        <v>0</v>
      </c>
      <c r="P3178" s="180">
        <v>0</v>
      </c>
      <c r="Q3178" s="181">
        <v>0</v>
      </c>
      <c r="R3178" s="182" t="s">
        <v>98</v>
      </c>
      <c r="S3178" s="183">
        <v>0</v>
      </c>
      <c r="T3178" s="183">
        <v>0</v>
      </c>
      <c r="U3178" s="180">
        <v>0</v>
      </c>
      <c r="V3178" s="180">
        <v>0</v>
      </c>
      <c r="W3178" s="183">
        <v>0</v>
      </c>
      <c r="X3178" s="183">
        <v>0</v>
      </c>
      <c r="Y3178" s="180">
        <v>0</v>
      </c>
      <c r="Z3178" s="180">
        <v>0</v>
      </c>
      <c r="AA3178" s="183">
        <v>0</v>
      </c>
      <c r="AB3178" s="183">
        <v>0</v>
      </c>
      <c r="AC3178" s="180">
        <f t="shared" si="2034"/>
        <v>0</v>
      </c>
      <c r="AD3178" s="180">
        <f t="shared" si="2034"/>
        <v>0</v>
      </c>
      <c r="AE3178" s="181">
        <f t="shared" si="2016"/>
        <v>0</v>
      </c>
      <c r="AF3178" s="180">
        <v>0</v>
      </c>
      <c r="AG3178" s="180">
        <v>0</v>
      </c>
      <c r="AH3178" s="181">
        <f t="shared" si="2017"/>
        <v>0</v>
      </c>
      <c r="AI3178" s="180">
        <v>0</v>
      </c>
      <c r="AJ3178" s="180">
        <v>0</v>
      </c>
      <c r="AK3178" s="181">
        <f t="shared" si="2018"/>
        <v>0</v>
      </c>
      <c r="AL3178" s="180">
        <v>0</v>
      </c>
      <c r="AM3178" s="180">
        <v>0</v>
      </c>
      <c r="AN3178" s="181">
        <f t="shared" si="2019"/>
        <v>0</v>
      </c>
      <c r="AO3178" s="180">
        <v>0</v>
      </c>
      <c r="AP3178" s="180">
        <v>0</v>
      </c>
      <c r="AQ3178" s="181">
        <f t="shared" si="2020"/>
        <v>0</v>
      </c>
      <c r="AR3178" s="180">
        <v>0</v>
      </c>
      <c r="AS3178" s="180">
        <v>0</v>
      </c>
      <c r="AT3178" s="181">
        <f t="shared" si="2021"/>
        <v>0</v>
      </c>
      <c r="AU3178" s="180">
        <f t="shared" si="2035"/>
        <v>0</v>
      </c>
      <c r="AV3178" s="180">
        <f t="shared" si="2035"/>
        <v>0</v>
      </c>
      <c r="AW3178" s="181">
        <f t="shared" si="2022"/>
        <v>0</v>
      </c>
      <c r="AX3178" s="183">
        <f t="shared" si="2036"/>
        <v>0</v>
      </c>
      <c r="AY3178" s="183">
        <f t="shared" si="2036"/>
        <v>0</v>
      </c>
      <c r="AZ3178" s="183">
        <v>3</v>
      </c>
      <c r="BA3178" s="183"/>
      <c r="BB3178" s="183"/>
      <c r="BC3178" s="183"/>
      <c r="BD3178" s="183">
        <f t="shared" si="2037"/>
        <v>-3</v>
      </c>
      <c r="BE3178" s="183">
        <f t="shared" si="2037"/>
        <v>0</v>
      </c>
    </row>
    <row r="3179" spans="2:57" ht="15.75" hidden="1">
      <c r="B3179" s="174">
        <v>2025</v>
      </c>
      <c r="C3179" s="174">
        <v>20</v>
      </c>
      <c r="D3179" s="175">
        <v>0</v>
      </c>
      <c r="E3179" s="176"/>
      <c r="F3179" s="174">
        <v>5</v>
      </c>
      <c r="G3179" s="174">
        <v>13</v>
      </c>
      <c r="H3179" s="174">
        <v>30</v>
      </c>
      <c r="I3179" s="174">
        <v>2000</v>
      </c>
      <c r="J3179" s="174">
        <v>2800</v>
      </c>
      <c r="K3179" s="174">
        <v>283</v>
      </c>
      <c r="L3179" s="177">
        <v>920</v>
      </c>
      <c r="M3179" s="178">
        <v>0</v>
      </c>
      <c r="N3179" s="179" t="s">
        <v>1263</v>
      </c>
      <c r="O3179" s="180">
        <v>0</v>
      </c>
      <c r="P3179" s="180">
        <v>0</v>
      </c>
      <c r="Q3179" s="181">
        <v>0</v>
      </c>
      <c r="R3179" s="182" t="s">
        <v>98</v>
      </c>
      <c r="S3179" s="183">
        <v>0</v>
      </c>
      <c r="T3179" s="183">
        <v>0</v>
      </c>
      <c r="U3179" s="180">
        <v>0</v>
      </c>
      <c r="V3179" s="180">
        <v>0</v>
      </c>
      <c r="W3179" s="183">
        <v>0</v>
      </c>
      <c r="X3179" s="183">
        <v>0</v>
      </c>
      <c r="Y3179" s="180">
        <v>0</v>
      </c>
      <c r="Z3179" s="180">
        <v>0</v>
      </c>
      <c r="AA3179" s="183">
        <v>0</v>
      </c>
      <c r="AB3179" s="183">
        <v>0</v>
      </c>
      <c r="AC3179" s="180">
        <f t="shared" si="2034"/>
        <v>0</v>
      </c>
      <c r="AD3179" s="180">
        <f t="shared" si="2034"/>
        <v>0</v>
      </c>
      <c r="AE3179" s="181">
        <f t="shared" si="2016"/>
        <v>0</v>
      </c>
      <c r="AF3179" s="180">
        <v>0</v>
      </c>
      <c r="AG3179" s="180">
        <v>0</v>
      </c>
      <c r="AH3179" s="181">
        <f t="shared" si="2017"/>
        <v>0</v>
      </c>
      <c r="AI3179" s="180">
        <v>0</v>
      </c>
      <c r="AJ3179" s="180">
        <v>0</v>
      </c>
      <c r="AK3179" s="181">
        <f t="shared" si="2018"/>
        <v>0</v>
      </c>
      <c r="AL3179" s="180">
        <v>0</v>
      </c>
      <c r="AM3179" s="180">
        <v>0</v>
      </c>
      <c r="AN3179" s="181">
        <f t="shared" si="2019"/>
        <v>0</v>
      </c>
      <c r="AO3179" s="180">
        <v>0</v>
      </c>
      <c r="AP3179" s="180">
        <v>0</v>
      </c>
      <c r="AQ3179" s="181">
        <f t="shared" si="2020"/>
        <v>0</v>
      </c>
      <c r="AR3179" s="180">
        <v>0</v>
      </c>
      <c r="AS3179" s="180">
        <v>0</v>
      </c>
      <c r="AT3179" s="181">
        <f t="shared" si="2021"/>
        <v>0</v>
      </c>
      <c r="AU3179" s="180">
        <f t="shared" si="2035"/>
        <v>0</v>
      </c>
      <c r="AV3179" s="180">
        <f t="shared" si="2035"/>
        <v>0</v>
      </c>
      <c r="AW3179" s="181">
        <f t="shared" si="2022"/>
        <v>0</v>
      </c>
      <c r="AX3179" s="183">
        <f t="shared" si="2036"/>
        <v>0</v>
      </c>
      <c r="AY3179" s="183">
        <f t="shared" si="2036"/>
        <v>0</v>
      </c>
      <c r="AZ3179" s="183">
        <v>3</v>
      </c>
      <c r="BA3179" s="183"/>
      <c r="BB3179" s="183"/>
      <c r="BC3179" s="183"/>
      <c r="BD3179" s="183">
        <f t="shared" si="2037"/>
        <v>-3</v>
      </c>
      <c r="BE3179" s="183">
        <f t="shared" si="2037"/>
        <v>0</v>
      </c>
    </row>
    <row r="3180" spans="2:57" ht="15.75" hidden="1">
      <c r="B3180" s="174">
        <v>2025</v>
      </c>
      <c r="C3180" s="174">
        <v>20</v>
      </c>
      <c r="D3180" s="175">
        <v>0</v>
      </c>
      <c r="E3180" s="176"/>
      <c r="F3180" s="174">
        <v>5</v>
      </c>
      <c r="G3180" s="174">
        <v>13</v>
      </c>
      <c r="H3180" s="174">
        <v>30</v>
      </c>
      <c r="I3180" s="174">
        <v>2000</v>
      </c>
      <c r="J3180" s="174">
        <v>2800</v>
      </c>
      <c r="K3180" s="174">
        <v>283</v>
      </c>
      <c r="L3180" s="177">
        <v>1183</v>
      </c>
      <c r="M3180" s="178">
        <v>0</v>
      </c>
      <c r="N3180" s="179" t="s">
        <v>1698</v>
      </c>
      <c r="O3180" s="180">
        <v>0</v>
      </c>
      <c r="P3180" s="180">
        <v>0</v>
      </c>
      <c r="Q3180" s="181">
        <v>0</v>
      </c>
      <c r="R3180" s="182" t="s">
        <v>98</v>
      </c>
      <c r="S3180" s="183">
        <v>0</v>
      </c>
      <c r="T3180" s="183">
        <v>0</v>
      </c>
      <c r="U3180" s="180">
        <v>0</v>
      </c>
      <c r="V3180" s="180">
        <v>0</v>
      </c>
      <c r="W3180" s="183">
        <v>0</v>
      </c>
      <c r="X3180" s="183">
        <v>0</v>
      </c>
      <c r="Y3180" s="180">
        <v>0</v>
      </c>
      <c r="Z3180" s="180">
        <v>0</v>
      </c>
      <c r="AA3180" s="183">
        <v>0</v>
      </c>
      <c r="AB3180" s="183">
        <v>0</v>
      </c>
      <c r="AC3180" s="180">
        <f t="shared" si="2034"/>
        <v>0</v>
      </c>
      <c r="AD3180" s="180">
        <f t="shared" si="2034"/>
        <v>0</v>
      </c>
      <c r="AE3180" s="181">
        <f t="shared" si="2016"/>
        <v>0</v>
      </c>
      <c r="AF3180" s="180">
        <v>0</v>
      </c>
      <c r="AG3180" s="180">
        <v>0</v>
      </c>
      <c r="AH3180" s="181">
        <f t="shared" si="2017"/>
        <v>0</v>
      </c>
      <c r="AI3180" s="180">
        <v>0</v>
      </c>
      <c r="AJ3180" s="180">
        <v>0</v>
      </c>
      <c r="AK3180" s="181">
        <f t="shared" si="2018"/>
        <v>0</v>
      </c>
      <c r="AL3180" s="180">
        <v>0</v>
      </c>
      <c r="AM3180" s="180">
        <v>0</v>
      </c>
      <c r="AN3180" s="181">
        <f t="shared" si="2019"/>
        <v>0</v>
      </c>
      <c r="AO3180" s="180">
        <v>0</v>
      </c>
      <c r="AP3180" s="180">
        <v>0</v>
      </c>
      <c r="AQ3180" s="181">
        <f t="shared" si="2020"/>
        <v>0</v>
      </c>
      <c r="AR3180" s="180">
        <v>0</v>
      </c>
      <c r="AS3180" s="180">
        <v>0</v>
      </c>
      <c r="AT3180" s="181">
        <f t="shared" si="2021"/>
        <v>0</v>
      </c>
      <c r="AU3180" s="180">
        <f t="shared" si="2035"/>
        <v>0</v>
      </c>
      <c r="AV3180" s="180">
        <f t="shared" si="2035"/>
        <v>0</v>
      </c>
      <c r="AW3180" s="181">
        <f t="shared" si="2022"/>
        <v>0</v>
      </c>
      <c r="AX3180" s="183">
        <f t="shared" si="2036"/>
        <v>0</v>
      </c>
      <c r="AY3180" s="183">
        <f t="shared" si="2036"/>
        <v>0</v>
      </c>
      <c r="AZ3180" s="183">
        <v>3</v>
      </c>
      <c r="BA3180" s="183"/>
      <c r="BB3180" s="183"/>
      <c r="BC3180" s="183"/>
      <c r="BD3180" s="183">
        <f t="shared" si="2037"/>
        <v>-3</v>
      </c>
      <c r="BE3180" s="183">
        <f t="shared" si="2037"/>
        <v>0</v>
      </c>
    </row>
    <row r="3181" spans="2:57" ht="15.75" hidden="1">
      <c r="B3181" s="174">
        <v>2025</v>
      </c>
      <c r="C3181" s="174">
        <v>20</v>
      </c>
      <c r="D3181" s="175">
        <v>0</v>
      </c>
      <c r="E3181" s="176"/>
      <c r="F3181" s="174">
        <v>5</v>
      </c>
      <c r="G3181" s="174">
        <v>13</v>
      </c>
      <c r="H3181" s="174">
        <v>30</v>
      </c>
      <c r="I3181" s="174">
        <v>2000</v>
      </c>
      <c r="J3181" s="174">
        <v>2800</v>
      </c>
      <c r="K3181" s="174">
        <v>283</v>
      </c>
      <c r="L3181" s="177">
        <v>1184</v>
      </c>
      <c r="M3181" s="178">
        <v>0</v>
      </c>
      <c r="N3181" s="179" t="s">
        <v>1699</v>
      </c>
      <c r="O3181" s="180">
        <v>0</v>
      </c>
      <c r="P3181" s="180">
        <v>0</v>
      </c>
      <c r="Q3181" s="181">
        <v>0</v>
      </c>
      <c r="R3181" s="182" t="s">
        <v>98</v>
      </c>
      <c r="S3181" s="183">
        <v>0</v>
      </c>
      <c r="T3181" s="183">
        <v>0</v>
      </c>
      <c r="U3181" s="180">
        <v>0</v>
      </c>
      <c r="V3181" s="180">
        <v>0</v>
      </c>
      <c r="W3181" s="183">
        <v>0</v>
      </c>
      <c r="X3181" s="183">
        <v>0</v>
      </c>
      <c r="Y3181" s="180">
        <v>0</v>
      </c>
      <c r="Z3181" s="180">
        <v>0</v>
      </c>
      <c r="AA3181" s="183">
        <v>0</v>
      </c>
      <c r="AB3181" s="183">
        <v>0</v>
      </c>
      <c r="AC3181" s="180">
        <f t="shared" si="2034"/>
        <v>0</v>
      </c>
      <c r="AD3181" s="180">
        <f t="shared" si="2034"/>
        <v>0</v>
      </c>
      <c r="AE3181" s="181">
        <f t="shared" si="2016"/>
        <v>0</v>
      </c>
      <c r="AF3181" s="180">
        <v>0</v>
      </c>
      <c r="AG3181" s="180">
        <v>0</v>
      </c>
      <c r="AH3181" s="181">
        <f t="shared" si="2017"/>
        <v>0</v>
      </c>
      <c r="AI3181" s="180">
        <v>0</v>
      </c>
      <c r="AJ3181" s="180">
        <v>0</v>
      </c>
      <c r="AK3181" s="181">
        <f t="shared" si="2018"/>
        <v>0</v>
      </c>
      <c r="AL3181" s="180">
        <v>0</v>
      </c>
      <c r="AM3181" s="180">
        <v>0</v>
      </c>
      <c r="AN3181" s="181">
        <f t="shared" si="2019"/>
        <v>0</v>
      </c>
      <c r="AO3181" s="180">
        <v>0</v>
      </c>
      <c r="AP3181" s="180">
        <v>0</v>
      </c>
      <c r="AQ3181" s="181">
        <f t="shared" si="2020"/>
        <v>0</v>
      </c>
      <c r="AR3181" s="180">
        <v>0</v>
      </c>
      <c r="AS3181" s="180">
        <v>0</v>
      </c>
      <c r="AT3181" s="181">
        <f t="shared" si="2021"/>
        <v>0</v>
      </c>
      <c r="AU3181" s="180">
        <f t="shared" si="2035"/>
        <v>0</v>
      </c>
      <c r="AV3181" s="180">
        <f t="shared" si="2035"/>
        <v>0</v>
      </c>
      <c r="AW3181" s="181">
        <f t="shared" si="2022"/>
        <v>0</v>
      </c>
      <c r="AX3181" s="183">
        <f t="shared" si="2036"/>
        <v>0</v>
      </c>
      <c r="AY3181" s="183">
        <f t="shared" si="2036"/>
        <v>0</v>
      </c>
      <c r="AZ3181" s="183">
        <v>3</v>
      </c>
      <c r="BA3181" s="183"/>
      <c r="BB3181" s="183"/>
      <c r="BC3181" s="183"/>
      <c r="BD3181" s="183">
        <f t="shared" si="2037"/>
        <v>-3</v>
      </c>
      <c r="BE3181" s="183">
        <f t="shared" si="2037"/>
        <v>0</v>
      </c>
    </row>
    <row r="3182" spans="2:57" ht="15.75" hidden="1">
      <c r="B3182" s="174">
        <v>2025</v>
      </c>
      <c r="C3182" s="174">
        <v>20</v>
      </c>
      <c r="D3182" s="175">
        <v>0</v>
      </c>
      <c r="E3182" s="176"/>
      <c r="F3182" s="174">
        <v>5</v>
      </c>
      <c r="G3182" s="174">
        <v>13</v>
      </c>
      <c r="H3182" s="174">
        <v>30</v>
      </c>
      <c r="I3182" s="174">
        <v>2000</v>
      </c>
      <c r="J3182" s="174">
        <v>2800</v>
      </c>
      <c r="K3182" s="174">
        <v>283</v>
      </c>
      <c r="L3182" s="177">
        <v>1198</v>
      </c>
      <c r="M3182" s="178">
        <v>0</v>
      </c>
      <c r="N3182" s="179" t="s">
        <v>1700</v>
      </c>
      <c r="O3182" s="180">
        <v>0</v>
      </c>
      <c r="P3182" s="180">
        <v>0</v>
      </c>
      <c r="Q3182" s="181">
        <v>0</v>
      </c>
      <c r="R3182" s="182" t="s">
        <v>98</v>
      </c>
      <c r="S3182" s="183">
        <v>0</v>
      </c>
      <c r="T3182" s="183">
        <v>0</v>
      </c>
      <c r="U3182" s="180">
        <v>0</v>
      </c>
      <c r="V3182" s="180">
        <v>0</v>
      </c>
      <c r="W3182" s="183">
        <v>0</v>
      </c>
      <c r="X3182" s="183">
        <v>0</v>
      </c>
      <c r="Y3182" s="180">
        <v>0</v>
      </c>
      <c r="Z3182" s="180">
        <v>0</v>
      </c>
      <c r="AA3182" s="183">
        <v>0</v>
      </c>
      <c r="AB3182" s="183">
        <v>0</v>
      </c>
      <c r="AC3182" s="180">
        <f t="shared" si="2034"/>
        <v>0</v>
      </c>
      <c r="AD3182" s="180">
        <f t="shared" si="2034"/>
        <v>0</v>
      </c>
      <c r="AE3182" s="181">
        <f t="shared" si="2016"/>
        <v>0</v>
      </c>
      <c r="AF3182" s="180">
        <v>0</v>
      </c>
      <c r="AG3182" s="180">
        <v>0</v>
      </c>
      <c r="AH3182" s="181">
        <f t="shared" si="2017"/>
        <v>0</v>
      </c>
      <c r="AI3182" s="180">
        <v>0</v>
      </c>
      <c r="AJ3182" s="180">
        <v>0</v>
      </c>
      <c r="AK3182" s="181">
        <f t="shared" si="2018"/>
        <v>0</v>
      </c>
      <c r="AL3182" s="180">
        <v>0</v>
      </c>
      <c r="AM3182" s="180">
        <v>0</v>
      </c>
      <c r="AN3182" s="181">
        <f t="shared" si="2019"/>
        <v>0</v>
      </c>
      <c r="AO3182" s="180">
        <v>0</v>
      </c>
      <c r="AP3182" s="180">
        <v>0</v>
      </c>
      <c r="AQ3182" s="181">
        <f t="shared" si="2020"/>
        <v>0</v>
      </c>
      <c r="AR3182" s="180">
        <v>0</v>
      </c>
      <c r="AS3182" s="180">
        <v>0</v>
      </c>
      <c r="AT3182" s="181">
        <f t="shared" si="2021"/>
        <v>0</v>
      </c>
      <c r="AU3182" s="180">
        <f t="shared" si="2035"/>
        <v>0</v>
      </c>
      <c r="AV3182" s="180">
        <f t="shared" si="2035"/>
        <v>0</v>
      </c>
      <c r="AW3182" s="181">
        <f t="shared" si="2022"/>
        <v>0</v>
      </c>
      <c r="AX3182" s="183">
        <f t="shared" si="2036"/>
        <v>0</v>
      </c>
      <c r="AY3182" s="183">
        <f t="shared" si="2036"/>
        <v>0</v>
      </c>
      <c r="AZ3182" s="183">
        <v>3</v>
      </c>
      <c r="BA3182" s="183"/>
      <c r="BB3182" s="183"/>
      <c r="BC3182" s="183"/>
      <c r="BD3182" s="183">
        <f t="shared" si="2037"/>
        <v>-3</v>
      </c>
      <c r="BE3182" s="183">
        <f t="shared" si="2037"/>
        <v>0</v>
      </c>
    </row>
    <row r="3183" spans="2:57" ht="15.75" hidden="1">
      <c r="B3183" s="174">
        <v>2025</v>
      </c>
      <c r="C3183" s="174">
        <v>20</v>
      </c>
      <c r="D3183" s="175">
        <v>0</v>
      </c>
      <c r="E3183" s="176"/>
      <c r="F3183" s="174">
        <v>5</v>
      </c>
      <c r="G3183" s="174">
        <v>13</v>
      </c>
      <c r="H3183" s="174">
        <v>30</v>
      </c>
      <c r="I3183" s="174">
        <v>2000</v>
      </c>
      <c r="J3183" s="174">
        <v>2800</v>
      </c>
      <c r="K3183" s="174">
        <v>283</v>
      </c>
      <c r="L3183" s="177">
        <v>1275</v>
      </c>
      <c r="M3183" s="178">
        <v>0</v>
      </c>
      <c r="N3183" s="179" t="s">
        <v>1272</v>
      </c>
      <c r="O3183" s="180">
        <v>0</v>
      </c>
      <c r="P3183" s="180">
        <v>0</v>
      </c>
      <c r="Q3183" s="181">
        <v>0</v>
      </c>
      <c r="R3183" s="182" t="s">
        <v>318</v>
      </c>
      <c r="S3183" s="183">
        <v>0</v>
      </c>
      <c r="T3183" s="183">
        <v>0</v>
      </c>
      <c r="U3183" s="180">
        <v>0</v>
      </c>
      <c r="V3183" s="180">
        <v>0</v>
      </c>
      <c r="W3183" s="183">
        <v>0</v>
      </c>
      <c r="X3183" s="183">
        <v>0</v>
      </c>
      <c r="Y3183" s="180">
        <v>0</v>
      </c>
      <c r="Z3183" s="180">
        <v>0</v>
      </c>
      <c r="AA3183" s="183">
        <v>0</v>
      </c>
      <c r="AB3183" s="183">
        <v>0</v>
      </c>
      <c r="AC3183" s="180">
        <f t="shared" si="2034"/>
        <v>0</v>
      </c>
      <c r="AD3183" s="180">
        <f t="shared" si="2034"/>
        <v>0</v>
      </c>
      <c r="AE3183" s="181">
        <f t="shared" si="2016"/>
        <v>0</v>
      </c>
      <c r="AF3183" s="180">
        <v>0</v>
      </c>
      <c r="AG3183" s="180">
        <v>0</v>
      </c>
      <c r="AH3183" s="181">
        <f t="shared" si="2017"/>
        <v>0</v>
      </c>
      <c r="AI3183" s="180">
        <v>0</v>
      </c>
      <c r="AJ3183" s="180">
        <v>0</v>
      </c>
      <c r="AK3183" s="181">
        <f t="shared" si="2018"/>
        <v>0</v>
      </c>
      <c r="AL3183" s="180">
        <v>0</v>
      </c>
      <c r="AM3183" s="180">
        <v>0</v>
      </c>
      <c r="AN3183" s="181">
        <f t="shared" si="2019"/>
        <v>0</v>
      </c>
      <c r="AO3183" s="180">
        <v>0</v>
      </c>
      <c r="AP3183" s="180">
        <v>0</v>
      </c>
      <c r="AQ3183" s="181">
        <f t="shared" si="2020"/>
        <v>0</v>
      </c>
      <c r="AR3183" s="180">
        <v>0</v>
      </c>
      <c r="AS3183" s="180">
        <v>0</v>
      </c>
      <c r="AT3183" s="181">
        <f t="shared" si="2021"/>
        <v>0</v>
      </c>
      <c r="AU3183" s="180">
        <f t="shared" si="2035"/>
        <v>0</v>
      </c>
      <c r="AV3183" s="180">
        <f t="shared" si="2035"/>
        <v>0</v>
      </c>
      <c r="AW3183" s="181">
        <f t="shared" si="2022"/>
        <v>0</v>
      </c>
      <c r="AX3183" s="183">
        <f t="shared" si="2036"/>
        <v>0</v>
      </c>
      <c r="AY3183" s="183">
        <f t="shared" si="2036"/>
        <v>0</v>
      </c>
      <c r="AZ3183" s="183">
        <v>3</v>
      </c>
      <c r="BA3183" s="183"/>
      <c r="BB3183" s="183"/>
      <c r="BC3183" s="183"/>
      <c r="BD3183" s="183">
        <f t="shared" si="2037"/>
        <v>-3</v>
      </c>
      <c r="BE3183" s="183">
        <f t="shared" si="2037"/>
        <v>0</v>
      </c>
    </row>
    <row r="3184" spans="2:57" ht="15.75" hidden="1">
      <c r="B3184" s="174">
        <v>2025</v>
      </c>
      <c r="C3184" s="174">
        <v>20</v>
      </c>
      <c r="D3184" s="175">
        <v>0</v>
      </c>
      <c r="E3184" s="176"/>
      <c r="F3184" s="174">
        <v>5</v>
      </c>
      <c r="G3184" s="174">
        <v>13</v>
      </c>
      <c r="H3184" s="174">
        <v>30</v>
      </c>
      <c r="I3184" s="174">
        <v>2000</v>
      </c>
      <c r="J3184" s="174">
        <v>2800</v>
      </c>
      <c r="K3184" s="174">
        <v>283</v>
      </c>
      <c r="L3184" s="177">
        <v>1451</v>
      </c>
      <c r="M3184" s="178">
        <v>0</v>
      </c>
      <c r="N3184" s="179" t="s">
        <v>1701</v>
      </c>
      <c r="O3184" s="180">
        <v>0</v>
      </c>
      <c r="P3184" s="180">
        <v>0</v>
      </c>
      <c r="Q3184" s="181">
        <v>0</v>
      </c>
      <c r="R3184" s="182" t="s">
        <v>318</v>
      </c>
      <c r="S3184" s="183">
        <v>0</v>
      </c>
      <c r="T3184" s="183">
        <v>0</v>
      </c>
      <c r="U3184" s="180">
        <v>0</v>
      </c>
      <c r="V3184" s="180">
        <v>0</v>
      </c>
      <c r="W3184" s="183">
        <v>0</v>
      </c>
      <c r="X3184" s="183">
        <v>0</v>
      </c>
      <c r="Y3184" s="180">
        <v>0</v>
      </c>
      <c r="Z3184" s="180">
        <v>0</v>
      </c>
      <c r="AA3184" s="183">
        <v>0</v>
      </c>
      <c r="AB3184" s="183">
        <v>0</v>
      </c>
      <c r="AC3184" s="180">
        <f t="shared" si="2034"/>
        <v>0</v>
      </c>
      <c r="AD3184" s="180">
        <f t="shared" si="2034"/>
        <v>0</v>
      </c>
      <c r="AE3184" s="181">
        <f t="shared" si="2016"/>
        <v>0</v>
      </c>
      <c r="AF3184" s="180">
        <v>0</v>
      </c>
      <c r="AG3184" s="180">
        <v>0</v>
      </c>
      <c r="AH3184" s="181">
        <f t="shared" si="2017"/>
        <v>0</v>
      </c>
      <c r="AI3184" s="180">
        <v>0</v>
      </c>
      <c r="AJ3184" s="180">
        <v>0</v>
      </c>
      <c r="AK3184" s="181">
        <f t="shared" si="2018"/>
        <v>0</v>
      </c>
      <c r="AL3184" s="180">
        <v>0</v>
      </c>
      <c r="AM3184" s="180">
        <v>0</v>
      </c>
      <c r="AN3184" s="181">
        <f t="shared" si="2019"/>
        <v>0</v>
      </c>
      <c r="AO3184" s="180">
        <v>0</v>
      </c>
      <c r="AP3184" s="180">
        <v>0</v>
      </c>
      <c r="AQ3184" s="181">
        <f t="shared" si="2020"/>
        <v>0</v>
      </c>
      <c r="AR3184" s="180">
        <v>0</v>
      </c>
      <c r="AS3184" s="180">
        <v>0</v>
      </c>
      <c r="AT3184" s="181">
        <f t="shared" si="2021"/>
        <v>0</v>
      </c>
      <c r="AU3184" s="180">
        <f t="shared" si="2035"/>
        <v>0</v>
      </c>
      <c r="AV3184" s="180">
        <f t="shared" si="2035"/>
        <v>0</v>
      </c>
      <c r="AW3184" s="181">
        <f t="shared" si="2022"/>
        <v>0</v>
      </c>
      <c r="AX3184" s="183">
        <f t="shared" si="2036"/>
        <v>0</v>
      </c>
      <c r="AY3184" s="183">
        <f t="shared" si="2036"/>
        <v>0</v>
      </c>
      <c r="AZ3184" s="183">
        <v>3</v>
      </c>
      <c r="BA3184" s="183"/>
      <c r="BB3184" s="183"/>
      <c r="BC3184" s="183"/>
      <c r="BD3184" s="183">
        <f t="shared" si="2037"/>
        <v>-3</v>
      </c>
      <c r="BE3184" s="183">
        <f t="shared" si="2037"/>
        <v>0</v>
      </c>
    </row>
    <row r="3185" spans="2:57" ht="15.75" hidden="1">
      <c r="B3185" s="174">
        <v>2025</v>
      </c>
      <c r="C3185" s="174">
        <v>20</v>
      </c>
      <c r="D3185" s="175">
        <v>0</v>
      </c>
      <c r="E3185" s="176"/>
      <c r="F3185" s="174">
        <v>5</v>
      </c>
      <c r="G3185" s="174">
        <v>13</v>
      </c>
      <c r="H3185" s="174">
        <v>30</v>
      </c>
      <c r="I3185" s="174">
        <v>2000</v>
      </c>
      <c r="J3185" s="174">
        <v>2800</v>
      </c>
      <c r="K3185" s="174">
        <v>283</v>
      </c>
      <c r="L3185" s="177">
        <v>1558</v>
      </c>
      <c r="M3185" s="178">
        <v>0</v>
      </c>
      <c r="N3185" s="179" t="s">
        <v>1702</v>
      </c>
      <c r="O3185" s="180">
        <v>0</v>
      </c>
      <c r="P3185" s="180">
        <v>0</v>
      </c>
      <c r="Q3185" s="181">
        <v>0</v>
      </c>
      <c r="R3185" s="182" t="s">
        <v>318</v>
      </c>
      <c r="S3185" s="183">
        <v>0</v>
      </c>
      <c r="T3185" s="183">
        <v>0</v>
      </c>
      <c r="U3185" s="180">
        <v>0</v>
      </c>
      <c r="V3185" s="180">
        <v>0</v>
      </c>
      <c r="W3185" s="183">
        <v>0</v>
      </c>
      <c r="X3185" s="183">
        <v>0</v>
      </c>
      <c r="Y3185" s="180">
        <v>0</v>
      </c>
      <c r="Z3185" s="180">
        <v>0</v>
      </c>
      <c r="AA3185" s="183">
        <v>0</v>
      </c>
      <c r="AB3185" s="183">
        <v>0</v>
      </c>
      <c r="AC3185" s="180">
        <f t="shared" si="2034"/>
        <v>0</v>
      </c>
      <c r="AD3185" s="180">
        <f t="shared" si="2034"/>
        <v>0</v>
      </c>
      <c r="AE3185" s="181">
        <f t="shared" si="2016"/>
        <v>0</v>
      </c>
      <c r="AF3185" s="180">
        <v>0</v>
      </c>
      <c r="AG3185" s="180">
        <v>0</v>
      </c>
      <c r="AH3185" s="181">
        <f t="shared" si="2017"/>
        <v>0</v>
      </c>
      <c r="AI3185" s="180">
        <v>0</v>
      </c>
      <c r="AJ3185" s="180">
        <v>0</v>
      </c>
      <c r="AK3185" s="181">
        <f t="shared" si="2018"/>
        <v>0</v>
      </c>
      <c r="AL3185" s="180">
        <v>0</v>
      </c>
      <c r="AM3185" s="180">
        <v>0</v>
      </c>
      <c r="AN3185" s="181">
        <f t="shared" si="2019"/>
        <v>0</v>
      </c>
      <c r="AO3185" s="180">
        <v>0</v>
      </c>
      <c r="AP3185" s="180">
        <v>0</v>
      </c>
      <c r="AQ3185" s="181">
        <f t="shared" si="2020"/>
        <v>0</v>
      </c>
      <c r="AR3185" s="180">
        <v>0</v>
      </c>
      <c r="AS3185" s="180">
        <v>0</v>
      </c>
      <c r="AT3185" s="181">
        <f t="shared" si="2021"/>
        <v>0</v>
      </c>
      <c r="AU3185" s="180">
        <f t="shared" si="2035"/>
        <v>0</v>
      </c>
      <c r="AV3185" s="180">
        <f t="shared" si="2035"/>
        <v>0</v>
      </c>
      <c r="AW3185" s="181">
        <f t="shared" si="2022"/>
        <v>0</v>
      </c>
      <c r="AX3185" s="183">
        <f t="shared" si="2036"/>
        <v>0</v>
      </c>
      <c r="AY3185" s="183">
        <f t="shared" si="2036"/>
        <v>0</v>
      </c>
      <c r="AZ3185" s="183">
        <v>3</v>
      </c>
      <c r="BA3185" s="183"/>
      <c r="BB3185" s="183"/>
      <c r="BC3185" s="183"/>
      <c r="BD3185" s="183">
        <f t="shared" si="2037"/>
        <v>-3</v>
      </c>
      <c r="BE3185" s="183">
        <f t="shared" si="2037"/>
        <v>0</v>
      </c>
    </row>
    <row r="3186" spans="2:57" ht="15.75" hidden="1">
      <c r="B3186" s="152">
        <v>2025</v>
      </c>
      <c r="C3186" s="152">
        <v>20</v>
      </c>
      <c r="D3186" s="153"/>
      <c r="E3186" s="154"/>
      <c r="F3186" s="152">
        <v>5</v>
      </c>
      <c r="G3186" s="152">
        <v>13</v>
      </c>
      <c r="H3186" s="152">
        <v>30</v>
      </c>
      <c r="I3186" s="152">
        <v>2000</v>
      </c>
      <c r="J3186" s="152">
        <v>2900</v>
      </c>
      <c r="K3186" s="152"/>
      <c r="L3186" s="155" t="s">
        <v>44</v>
      </c>
      <c r="M3186" s="156"/>
      <c r="N3186" s="157" t="s">
        <v>101</v>
      </c>
      <c r="O3186" s="158">
        <v>0</v>
      </c>
      <c r="P3186" s="158">
        <v>0</v>
      </c>
      <c r="Q3186" s="158">
        <v>0</v>
      </c>
      <c r="R3186" s="159"/>
      <c r="S3186" s="160"/>
      <c r="T3186" s="161"/>
      <c r="U3186" s="158">
        <f t="shared" ref="U3186:AD3186" si="2038">U3187+U3191+U3194</f>
        <v>0</v>
      </c>
      <c r="V3186" s="158">
        <f t="shared" si="2038"/>
        <v>0</v>
      </c>
      <c r="W3186" s="162">
        <f t="shared" si="2038"/>
        <v>0</v>
      </c>
      <c r="X3186" s="162">
        <f t="shared" si="2038"/>
        <v>0</v>
      </c>
      <c r="Y3186" s="158">
        <f t="shared" si="2038"/>
        <v>0</v>
      </c>
      <c r="Z3186" s="158">
        <f t="shared" si="2038"/>
        <v>0</v>
      </c>
      <c r="AA3186" s="162">
        <f t="shared" si="2038"/>
        <v>0</v>
      </c>
      <c r="AB3186" s="162">
        <f t="shared" si="2038"/>
        <v>0</v>
      </c>
      <c r="AC3186" s="158">
        <f t="shared" si="2038"/>
        <v>0</v>
      </c>
      <c r="AD3186" s="158">
        <f t="shared" si="2038"/>
        <v>0</v>
      </c>
      <c r="AE3186" s="158">
        <f t="shared" si="2016"/>
        <v>0</v>
      </c>
      <c r="AF3186" s="158">
        <f>AF3187+AF3191+AF3194</f>
        <v>0</v>
      </c>
      <c r="AG3186" s="158">
        <f>AG3187+AG3191+AG3194</f>
        <v>0</v>
      </c>
      <c r="AH3186" s="158">
        <f t="shared" si="2017"/>
        <v>0</v>
      </c>
      <c r="AI3186" s="158">
        <f>AI3187+AI3191+AI3194</f>
        <v>0</v>
      </c>
      <c r="AJ3186" s="158">
        <f>AJ3187+AJ3191+AJ3194</f>
        <v>0</v>
      </c>
      <c r="AK3186" s="158">
        <f t="shared" si="2018"/>
        <v>0</v>
      </c>
      <c r="AL3186" s="158">
        <f>AL3187+AL3191+AL3194</f>
        <v>0</v>
      </c>
      <c r="AM3186" s="158">
        <f>AM3187+AM3191+AM3194</f>
        <v>0</v>
      </c>
      <c r="AN3186" s="158">
        <f t="shared" si="2019"/>
        <v>0</v>
      </c>
      <c r="AO3186" s="158">
        <f>AO3187+AO3191+AO3194</f>
        <v>0</v>
      </c>
      <c r="AP3186" s="158">
        <f>AP3187+AP3191+AP3194</f>
        <v>0</v>
      </c>
      <c r="AQ3186" s="158">
        <f t="shared" si="2020"/>
        <v>0</v>
      </c>
      <c r="AR3186" s="158">
        <f>AR3187+AR3191+AR3194</f>
        <v>0</v>
      </c>
      <c r="AS3186" s="158">
        <f>AS3187+AS3191+AS3194</f>
        <v>0</v>
      </c>
      <c r="AT3186" s="158">
        <f t="shared" si="2021"/>
        <v>0</v>
      </c>
      <c r="AU3186" s="158">
        <f>AU3187+AU3191+AU3194</f>
        <v>0</v>
      </c>
      <c r="AV3186" s="158">
        <f>AV3187+AV3191+AV3194</f>
        <v>0</v>
      </c>
      <c r="AW3186" s="158">
        <f t="shared" si="2022"/>
        <v>0</v>
      </c>
      <c r="AX3186" s="160"/>
      <c r="AY3186" s="161"/>
      <c r="AZ3186" s="183">
        <v>3</v>
      </c>
      <c r="BA3186" s="161"/>
      <c r="BB3186" s="160"/>
      <c r="BC3186" s="161"/>
      <c r="BD3186" s="160"/>
      <c r="BE3186" s="161"/>
    </row>
    <row r="3187" spans="2:57" ht="15.75" hidden="1">
      <c r="B3187" s="163">
        <v>2025</v>
      </c>
      <c r="C3187" s="163">
        <v>20</v>
      </c>
      <c r="D3187" s="164"/>
      <c r="E3187" s="165"/>
      <c r="F3187" s="163">
        <v>5</v>
      </c>
      <c r="G3187" s="163">
        <v>13</v>
      </c>
      <c r="H3187" s="163">
        <v>30</v>
      </c>
      <c r="I3187" s="163">
        <v>2000</v>
      </c>
      <c r="J3187" s="163">
        <v>2900</v>
      </c>
      <c r="K3187" s="163">
        <v>291</v>
      </c>
      <c r="L3187" s="166" t="s">
        <v>44</v>
      </c>
      <c r="M3187" s="167"/>
      <c r="N3187" s="189" t="s">
        <v>408</v>
      </c>
      <c r="O3187" s="169">
        <v>0</v>
      </c>
      <c r="P3187" s="169">
        <v>0</v>
      </c>
      <c r="Q3187" s="169">
        <v>0</v>
      </c>
      <c r="R3187" s="170"/>
      <c r="S3187" s="171"/>
      <c r="T3187" s="172"/>
      <c r="U3187" s="169">
        <f t="shared" ref="U3187:AD3187" si="2039">SUM(U3188:U3190)</f>
        <v>0</v>
      </c>
      <c r="V3187" s="169">
        <f t="shared" si="2039"/>
        <v>0</v>
      </c>
      <c r="W3187" s="173">
        <f t="shared" si="2039"/>
        <v>0</v>
      </c>
      <c r="X3187" s="173">
        <f t="shared" si="2039"/>
        <v>0</v>
      </c>
      <c r="Y3187" s="169">
        <f t="shared" si="2039"/>
        <v>0</v>
      </c>
      <c r="Z3187" s="169">
        <f t="shared" si="2039"/>
        <v>0</v>
      </c>
      <c r="AA3187" s="173">
        <f t="shared" si="2039"/>
        <v>0</v>
      </c>
      <c r="AB3187" s="173">
        <f t="shared" si="2039"/>
        <v>0</v>
      </c>
      <c r="AC3187" s="169">
        <f t="shared" si="2039"/>
        <v>0</v>
      </c>
      <c r="AD3187" s="169">
        <f t="shared" si="2039"/>
        <v>0</v>
      </c>
      <c r="AE3187" s="169">
        <f t="shared" si="2016"/>
        <v>0</v>
      </c>
      <c r="AF3187" s="169">
        <f>SUM(AF3188:AF3190)</f>
        <v>0</v>
      </c>
      <c r="AG3187" s="169">
        <f>SUM(AG3188:AG3190)</f>
        <v>0</v>
      </c>
      <c r="AH3187" s="169">
        <f t="shared" si="2017"/>
        <v>0</v>
      </c>
      <c r="AI3187" s="169">
        <f>SUM(AI3188:AI3190)</f>
        <v>0</v>
      </c>
      <c r="AJ3187" s="169">
        <f>SUM(AJ3188:AJ3190)</f>
        <v>0</v>
      </c>
      <c r="AK3187" s="169">
        <f t="shared" si="2018"/>
        <v>0</v>
      </c>
      <c r="AL3187" s="169">
        <f>SUM(AL3188:AL3190)</f>
        <v>0</v>
      </c>
      <c r="AM3187" s="169">
        <f>SUM(AM3188:AM3190)</f>
        <v>0</v>
      </c>
      <c r="AN3187" s="169">
        <f t="shared" si="2019"/>
        <v>0</v>
      </c>
      <c r="AO3187" s="169">
        <f>SUM(AO3188:AO3190)</f>
        <v>0</v>
      </c>
      <c r="AP3187" s="169">
        <f>SUM(AP3188:AP3190)</f>
        <v>0</v>
      </c>
      <c r="AQ3187" s="169">
        <f t="shared" si="2020"/>
        <v>0</v>
      </c>
      <c r="AR3187" s="169">
        <f>SUM(AR3188:AR3190)</f>
        <v>0</v>
      </c>
      <c r="AS3187" s="169">
        <f>SUM(AS3188:AS3190)</f>
        <v>0</v>
      </c>
      <c r="AT3187" s="169">
        <f t="shared" si="2021"/>
        <v>0</v>
      </c>
      <c r="AU3187" s="169">
        <f>SUM(AU3188:AU3190)</f>
        <v>0</v>
      </c>
      <c r="AV3187" s="169">
        <f>SUM(AV3188:AV3190)</f>
        <v>0</v>
      </c>
      <c r="AW3187" s="169">
        <f t="shared" si="2022"/>
        <v>0</v>
      </c>
      <c r="AX3187" s="171"/>
      <c r="AY3187" s="172"/>
      <c r="AZ3187" s="183">
        <v>3</v>
      </c>
      <c r="BA3187" s="172"/>
      <c r="BB3187" s="171"/>
      <c r="BC3187" s="172"/>
      <c r="BD3187" s="171"/>
      <c r="BE3187" s="172"/>
    </row>
    <row r="3188" spans="2:57" ht="15.75" hidden="1">
      <c r="B3188" s="174">
        <v>2025</v>
      </c>
      <c r="C3188" s="174">
        <v>20</v>
      </c>
      <c r="D3188" s="175">
        <v>0</v>
      </c>
      <c r="E3188" s="176"/>
      <c r="F3188" s="174">
        <v>5</v>
      </c>
      <c r="G3188" s="174">
        <v>13</v>
      </c>
      <c r="H3188" s="174">
        <v>30</v>
      </c>
      <c r="I3188" s="174">
        <v>2000</v>
      </c>
      <c r="J3188" s="174">
        <v>2900</v>
      </c>
      <c r="K3188" s="174">
        <v>291</v>
      </c>
      <c r="L3188" s="177">
        <v>501</v>
      </c>
      <c r="M3188" s="178">
        <v>0</v>
      </c>
      <c r="N3188" s="179" t="s">
        <v>1703</v>
      </c>
      <c r="O3188" s="180">
        <v>0</v>
      </c>
      <c r="P3188" s="180">
        <v>0</v>
      </c>
      <c r="Q3188" s="181">
        <v>0</v>
      </c>
      <c r="R3188" s="182" t="s">
        <v>98</v>
      </c>
      <c r="S3188" s="183">
        <v>0</v>
      </c>
      <c r="T3188" s="183">
        <v>0</v>
      </c>
      <c r="U3188" s="180">
        <v>0</v>
      </c>
      <c r="V3188" s="180">
        <v>0</v>
      </c>
      <c r="W3188" s="183">
        <v>0</v>
      </c>
      <c r="X3188" s="183">
        <v>0</v>
      </c>
      <c r="Y3188" s="180">
        <v>0</v>
      </c>
      <c r="Z3188" s="180">
        <v>0</v>
      </c>
      <c r="AA3188" s="183">
        <v>0</v>
      </c>
      <c r="AB3188" s="183">
        <v>0</v>
      </c>
      <c r="AC3188" s="180">
        <f t="shared" ref="AC3188:AD3190" si="2040">+O3188+U3188-Y3188</f>
        <v>0</v>
      </c>
      <c r="AD3188" s="180">
        <f t="shared" si="2040"/>
        <v>0</v>
      </c>
      <c r="AE3188" s="181">
        <f t="shared" si="2016"/>
        <v>0</v>
      </c>
      <c r="AF3188" s="180">
        <v>0</v>
      </c>
      <c r="AG3188" s="180">
        <v>0</v>
      </c>
      <c r="AH3188" s="181">
        <f t="shared" si="2017"/>
        <v>0</v>
      </c>
      <c r="AI3188" s="180">
        <v>0</v>
      </c>
      <c r="AJ3188" s="180">
        <v>0</v>
      </c>
      <c r="AK3188" s="181">
        <f t="shared" si="2018"/>
        <v>0</v>
      </c>
      <c r="AL3188" s="180">
        <v>0</v>
      </c>
      <c r="AM3188" s="180">
        <v>0</v>
      </c>
      <c r="AN3188" s="181">
        <f t="shared" si="2019"/>
        <v>0</v>
      </c>
      <c r="AO3188" s="180">
        <v>0</v>
      </c>
      <c r="AP3188" s="180">
        <v>0</v>
      </c>
      <c r="AQ3188" s="181">
        <f t="shared" si="2020"/>
        <v>0</v>
      </c>
      <c r="AR3188" s="180">
        <v>0</v>
      </c>
      <c r="AS3188" s="180">
        <v>0</v>
      </c>
      <c r="AT3188" s="181">
        <f t="shared" si="2021"/>
        <v>0</v>
      </c>
      <c r="AU3188" s="180">
        <f t="shared" ref="AU3188:AV3190" si="2041">+AC3188-AF3188-AI3188-AL3188-AO3188-AR3188</f>
        <v>0</v>
      </c>
      <c r="AV3188" s="180">
        <f t="shared" si="2041"/>
        <v>0</v>
      </c>
      <c r="AW3188" s="181">
        <f t="shared" si="2022"/>
        <v>0</v>
      </c>
      <c r="AX3188" s="183">
        <f t="shared" ref="AX3188:AY3190" si="2042">+S3188+W3188-AA3188</f>
        <v>0</v>
      </c>
      <c r="AY3188" s="183">
        <f t="shared" si="2042"/>
        <v>0</v>
      </c>
      <c r="AZ3188" s="183">
        <v>3</v>
      </c>
      <c r="BA3188" s="183"/>
      <c r="BB3188" s="183"/>
      <c r="BC3188" s="183"/>
      <c r="BD3188" s="183">
        <f t="shared" ref="BD3188:BE3190" si="2043">+AX3188-AZ3188-BB3188</f>
        <v>-3</v>
      </c>
      <c r="BE3188" s="183">
        <f t="shared" si="2043"/>
        <v>0</v>
      </c>
    </row>
    <row r="3189" spans="2:57" ht="15.75" hidden="1">
      <c r="B3189" s="174">
        <v>2025</v>
      </c>
      <c r="C3189" s="174">
        <v>20</v>
      </c>
      <c r="D3189" s="175">
        <v>0</v>
      </c>
      <c r="E3189" s="176"/>
      <c r="F3189" s="174">
        <v>5</v>
      </c>
      <c r="G3189" s="174">
        <v>13</v>
      </c>
      <c r="H3189" s="174">
        <v>30</v>
      </c>
      <c r="I3189" s="174">
        <v>2000</v>
      </c>
      <c r="J3189" s="174">
        <v>2900</v>
      </c>
      <c r="K3189" s="174">
        <v>291</v>
      </c>
      <c r="L3189" s="177">
        <v>768</v>
      </c>
      <c r="M3189" s="178">
        <v>0</v>
      </c>
      <c r="N3189" s="179" t="s">
        <v>408</v>
      </c>
      <c r="O3189" s="180">
        <v>0</v>
      </c>
      <c r="P3189" s="180">
        <v>0</v>
      </c>
      <c r="Q3189" s="181">
        <v>0</v>
      </c>
      <c r="R3189" s="182" t="s">
        <v>98</v>
      </c>
      <c r="S3189" s="183">
        <v>0</v>
      </c>
      <c r="T3189" s="183">
        <v>0</v>
      </c>
      <c r="U3189" s="180">
        <v>0</v>
      </c>
      <c r="V3189" s="180">
        <v>0</v>
      </c>
      <c r="W3189" s="183">
        <v>0</v>
      </c>
      <c r="X3189" s="183">
        <v>0</v>
      </c>
      <c r="Y3189" s="180">
        <v>0</v>
      </c>
      <c r="Z3189" s="180">
        <v>0</v>
      </c>
      <c r="AA3189" s="183">
        <v>0</v>
      </c>
      <c r="AB3189" s="183">
        <v>0</v>
      </c>
      <c r="AC3189" s="180">
        <f t="shared" si="2040"/>
        <v>0</v>
      </c>
      <c r="AD3189" s="180">
        <f t="shared" si="2040"/>
        <v>0</v>
      </c>
      <c r="AE3189" s="181">
        <f t="shared" si="2016"/>
        <v>0</v>
      </c>
      <c r="AF3189" s="180">
        <v>0</v>
      </c>
      <c r="AG3189" s="180">
        <v>0</v>
      </c>
      <c r="AH3189" s="181">
        <f t="shared" si="2017"/>
        <v>0</v>
      </c>
      <c r="AI3189" s="180">
        <v>0</v>
      </c>
      <c r="AJ3189" s="180">
        <v>0</v>
      </c>
      <c r="AK3189" s="181">
        <f t="shared" si="2018"/>
        <v>0</v>
      </c>
      <c r="AL3189" s="180">
        <v>0</v>
      </c>
      <c r="AM3189" s="180">
        <v>0</v>
      </c>
      <c r="AN3189" s="181">
        <f t="shared" si="2019"/>
        <v>0</v>
      </c>
      <c r="AO3189" s="180">
        <v>0</v>
      </c>
      <c r="AP3189" s="180">
        <v>0</v>
      </c>
      <c r="AQ3189" s="181">
        <f t="shared" si="2020"/>
        <v>0</v>
      </c>
      <c r="AR3189" s="180">
        <v>0</v>
      </c>
      <c r="AS3189" s="180">
        <v>0</v>
      </c>
      <c r="AT3189" s="181">
        <f t="shared" si="2021"/>
        <v>0</v>
      </c>
      <c r="AU3189" s="180">
        <f t="shared" si="2041"/>
        <v>0</v>
      </c>
      <c r="AV3189" s="180">
        <f t="shared" si="2041"/>
        <v>0</v>
      </c>
      <c r="AW3189" s="181">
        <f t="shared" si="2022"/>
        <v>0</v>
      </c>
      <c r="AX3189" s="183">
        <f t="shared" si="2042"/>
        <v>0</v>
      </c>
      <c r="AY3189" s="183">
        <f t="shared" si="2042"/>
        <v>0</v>
      </c>
      <c r="AZ3189" s="183">
        <v>3</v>
      </c>
      <c r="BA3189" s="183"/>
      <c r="BB3189" s="183"/>
      <c r="BC3189" s="183"/>
      <c r="BD3189" s="183">
        <f t="shared" si="2043"/>
        <v>-3</v>
      </c>
      <c r="BE3189" s="183">
        <f t="shared" si="2043"/>
        <v>0</v>
      </c>
    </row>
    <row r="3190" spans="2:57" ht="15.75" hidden="1">
      <c r="B3190" s="174">
        <v>2025</v>
      </c>
      <c r="C3190" s="174">
        <v>20</v>
      </c>
      <c r="D3190" s="175">
        <v>0</v>
      </c>
      <c r="E3190" s="176"/>
      <c r="F3190" s="174">
        <v>5</v>
      </c>
      <c r="G3190" s="174">
        <v>13</v>
      </c>
      <c r="H3190" s="174">
        <v>30</v>
      </c>
      <c r="I3190" s="174">
        <v>2000</v>
      </c>
      <c r="J3190" s="174">
        <v>2900</v>
      </c>
      <c r="K3190" s="174">
        <v>291</v>
      </c>
      <c r="L3190" s="177">
        <v>1087</v>
      </c>
      <c r="M3190" s="178">
        <v>0</v>
      </c>
      <c r="N3190" s="179" t="s">
        <v>1704</v>
      </c>
      <c r="O3190" s="180">
        <v>0</v>
      </c>
      <c r="P3190" s="180">
        <v>0</v>
      </c>
      <c r="Q3190" s="181">
        <v>0</v>
      </c>
      <c r="R3190" s="182" t="s">
        <v>98</v>
      </c>
      <c r="S3190" s="183">
        <v>0</v>
      </c>
      <c r="T3190" s="183">
        <v>0</v>
      </c>
      <c r="U3190" s="180">
        <v>0</v>
      </c>
      <c r="V3190" s="180">
        <v>0</v>
      </c>
      <c r="W3190" s="183">
        <v>0</v>
      </c>
      <c r="X3190" s="183">
        <v>0</v>
      </c>
      <c r="Y3190" s="180">
        <v>0</v>
      </c>
      <c r="Z3190" s="180">
        <v>0</v>
      </c>
      <c r="AA3190" s="183">
        <v>0</v>
      </c>
      <c r="AB3190" s="183">
        <v>0</v>
      </c>
      <c r="AC3190" s="180">
        <f t="shared" si="2040"/>
        <v>0</v>
      </c>
      <c r="AD3190" s="180">
        <f t="shared" si="2040"/>
        <v>0</v>
      </c>
      <c r="AE3190" s="181">
        <f t="shared" si="2016"/>
        <v>0</v>
      </c>
      <c r="AF3190" s="180">
        <v>0</v>
      </c>
      <c r="AG3190" s="180">
        <v>0</v>
      </c>
      <c r="AH3190" s="181">
        <f t="shared" si="2017"/>
        <v>0</v>
      </c>
      <c r="AI3190" s="180">
        <v>0</v>
      </c>
      <c r="AJ3190" s="180">
        <v>0</v>
      </c>
      <c r="AK3190" s="181">
        <f t="shared" si="2018"/>
        <v>0</v>
      </c>
      <c r="AL3190" s="180">
        <v>0</v>
      </c>
      <c r="AM3190" s="180">
        <v>0</v>
      </c>
      <c r="AN3190" s="181">
        <f t="shared" si="2019"/>
        <v>0</v>
      </c>
      <c r="AO3190" s="180">
        <v>0</v>
      </c>
      <c r="AP3190" s="180">
        <v>0</v>
      </c>
      <c r="AQ3190" s="181">
        <f t="shared" si="2020"/>
        <v>0</v>
      </c>
      <c r="AR3190" s="180">
        <v>0</v>
      </c>
      <c r="AS3190" s="180">
        <v>0</v>
      </c>
      <c r="AT3190" s="181">
        <f t="shared" si="2021"/>
        <v>0</v>
      </c>
      <c r="AU3190" s="180">
        <f t="shared" si="2041"/>
        <v>0</v>
      </c>
      <c r="AV3190" s="180">
        <f t="shared" si="2041"/>
        <v>0</v>
      </c>
      <c r="AW3190" s="181">
        <f t="shared" si="2022"/>
        <v>0</v>
      </c>
      <c r="AX3190" s="183">
        <f t="shared" si="2042"/>
        <v>0</v>
      </c>
      <c r="AY3190" s="183">
        <f t="shared" si="2042"/>
        <v>0</v>
      </c>
      <c r="AZ3190" s="183">
        <v>3</v>
      </c>
      <c r="BA3190" s="183"/>
      <c r="BB3190" s="183"/>
      <c r="BC3190" s="183"/>
      <c r="BD3190" s="183">
        <f t="shared" si="2043"/>
        <v>-3</v>
      </c>
      <c r="BE3190" s="183">
        <f t="shared" si="2043"/>
        <v>0</v>
      </c>
    </row>
    <row r="3191" spans="2:57" ht="15.75" hidden="1">
      <c r="B3191" s="163">
        <v>2025</v>
      </c>
      <c r="C3191" s="163">
        <v>20</v>
      </c>
      <c r="D3191" s="164"/>
      <c r="E3191" s="165"/>
      <c r="F3191" s="163">
        <v>5</v>
      </c>
      <c r="G3191" s="163">
        <v>13</v>
      </c>
      <c r="H3191" s="163">
        <v>30</v>
      </c>
      <c r="I3191" s="163">
        <v>2000</v>
      </c>
      <c r="J3191" s="163">
        <v>2900</v>
      </c>
      <c r="K3191" s="163">
        <v>292</v>
      </c>
      <c r="L3191" s="166" t="s">
        <v>44</v>
      </c>
      <c r="M3191" s="167"/>
      <c r="N3191" s="189" t="s">
        <v>1558</v>
      </c>
      <c r="O3191" s="169">
        <v>0</v>
      </c>
      <c r="P3191" s="169">
        <v>0</v>
      </c>
      <c r="Q3191" s="169">
        <v>0</v>
      </c>
      <c r="R3191" s="170"/>
      <c r="S3191" s="186"/>
      <c r="T3191" s="172"/>
      <c r="U3191" s="169">
        <f t="shared" ref="U3191:AD3191" si="2044">SUM(U3192:U3193)</f>
        <v>0</v>
      </c>
      <c r="V3191" s="169">
        <f t="shared" si="2044"/>
        <v>0</v>
      </c>
      <c r="W3191" s="173">
        <f t="shared" si="2044"/>
        <v>0</v>
      </c>
      <c r="X3191" s="173">
        <f t="shared" si="2044"/>
        <v>0</v>
      </c>
      <c r="Y3191" s="169">
        <f t="shared" si="2044"/>
        <v>0</v>
      </c>
      <c r="Z3191" s="169">
        <f t="shared" si="2044"/>
        <v>0</v>
      </c>
      <c r="AA3191" s="173">
        <f t="shared" si="2044"/>
        <v>0</v>
      </c>
      <c r="AB3191" s="173">
        <f t="shared" si="2044"/>
        <v>0</v>
      </c>
      <c r="AC3191" s="169">
        <f t="shared" si="2044"/>
        <v>0</v>
      </c>
      <c r="AD3191" s="169">
        <f t="shared" si="2044"/>
        <v>0</v>
      </c>
      <c r="AE3191" s="169">
        <f t="shared" si="2016"/>
        <v>0</v>
      </c>
      <c r="AF3191" s="169">
        <f>SUM(AF3192:AF3193)</f>
        <v>0</v>
      </c>
      <c r="AG3191" s="169">
        <f>SUM(AG3192:AG3193)</f>
        <v>0</v>
      </c>
      <c r="AH3191" s="169">
        <f t="shared" si="2017"/>
        <v>0</v>
      </c>
      <c r="AI3191" s="169">
        <f>SUM(AI3192:AI3193)</f>
        <v>0</v>
      </c>
      <c r="AJ3191" s="169">
        <f>SUM(AJ3192:AJ3193)</f>
        <v>0</v>
      </c>
      <c r="AK3191" s="169">
        <f t="shared" si="2018"/>
        <v>0</v>
      </c>
      <c r="AL3191" s="169">
        <f>SUM(AL3192:AL3193)</f>
        <v>0</v>
      </c>
      <c r="AM3191" s="169">
        <f>SUM(AM3192:AM3193)</f>
        <v>0</v>
      </c>
      <c r="AN3191" s="169">
        <f t="shared" si="2019"/>
        <v>0</v>
      </c>
      <c r="AO3191" s="169">
        <f>SUM(AO3192:AO3193)</f>
        <v>0</v>
      </c>
      <c r="AP3191" s="169">
        <f>SUM(AP3192:AP3193)</f>
        <v>0</v>
      </c>
      <c r="AQ3191" s="169">
        <f t="shared" si="2020"/>
        <v>0</v>
      </c>
      <c r="AR3191" s="169">
        <f>SUM(AR3192:AR3193)</f>
        <v>0</v>
      </c>
      <c r="AS3191" s="169">
        <f>SUM(AS3192:AS3193)</f>
        <v>0</v>
      </c>
      <c r="AT3191" s="169">
        <f t="shared" si="2021"/>
        <v>0</v>
      </c>
      <c r="AU3191" s="169">
        <f>SUM(AU3192:AU3193)</f>
        <v>0</v>
      </c>
      <c r="AV3191" s="169">
        <f>SUM(AV3192:AV3193)</f>
        <v>0</v>
      </c>
      <c r="AW3191" s="169">
        <f t="shared" si="2022"/>
        <v>0</v>
      </c>
      <c r="AX3191" s="186"/>
      <c r="AY3191" s="172"/>
      <c r="AZ3191" s="183">
        <v>3</v>
      </c>
      <c r="BA3191" s="172"/>
      <c r="BB3191" s="186"/>
      <c r="BC3191" s="172"/>
      <c r="BD3191" s="186"/>
      <c r="BE3191" s="172"/>
    </row>
    <row r="3192" spans="2:57" ht="15.75" hidden="1">
      <c r="B3192" s="174">
        <v>2025</v>
      </c>
      <c r="C3192" s="174">
        <v>20</v>
      </c>
      <c r="D3192" s="175">
        <v>0</v>
      </c>
      <c r="E3192" s="176"/>
      <c r="F3192" s="174">
        <v>5</v>
      </c>
      <c r="G3192" s="174">
        <v>13</v>
      </c>
      <c r="H3192" s="174">
        <v>30</v>
      </c>
      <c r="I3192" s="174">
        <v>2000</v>
      </c>
      <c r="J3192" s="174">
        <v>2900</v>
      </c>
      <c r="K3192" s="174">
        <v>292</v>
      </c>
      <c r="L3192" s="177">
        <v>1239</v>
      </c>
      <c r="M3192" s="178">
        <v>0</v>
      </c>
      <c r="N3192" s="179" t="s">
        <v>1558</v>
      </c>
      <c r="O3192" s="180">
        <v>0</v>
      </c>
      <c r="P3192" s="180">
        <v>0</v>
      </c>
      <c r="Q3192" s="181">
        <v>0</v>
      </c>
      <c r="R3192" s="182" t="s">
        <v>98</v>
      </c>
      <c r="S3192" s="183">
        <v>0</v>
      </c>
      <c r="T3192" s="183">
        <v>0</v>
      </c>
      <c r="U3192" s="180">
        <v>0</v>
      </c>
      <c r="V3192" s="180">
        <v>0</v>
      </c>
      <c r="W3192" s="183">
        <v>0</v>
      </c>
      <c r="X3192" s="183">
        <v>0</v>
      </c>
      <c r="Y3192" s="180">
        <v>0</v>
      </c>
      <c r="Z3192" s="180">
        <v>0</v>
      </c>
      <c r="AA3192" s="183">
        <v>0</v>
      </c>
      <c r="AB3192" s="183">
        <v>0</v>
      </c>
      <c r="AC3192" s="180">
        <f t="shared" ref="AC3192:AD3193" si="2045">+O3192+U3192-Y3192</f>
        <v>0</v>
      </c>
      <c r="AD3192" s="180">
        <f t="shared" si="2045"/>
        <v>0</v>
      </c>
      <c r="AE3192" s="181">
        <f t="shared" si="2016"/>
        <v>0</v>
      </c>
      <c r="AF3192" s="180">
        <v>0</v>
      </c>
      <c r="AG3192" s="180">
        <v>0</v>
      </c>
      <c r="AH3192" s="181">
        <f t="shared" si="2017"/>
        <v>0</v>
      </c>
      <c r="AI3192" s="180">
        <v>0</v>
      </c>
      <c r="AJ3192" s="180">
        <v>0</v>
      </c>
      <c r="AK3192" s="181">
        <f t="shared" si="2018"/>
        <v>0</v>
      </c>
      <c r="AL3192" s="180">
        <v>0</v>
      </c>
      <c r="AM3192" s="180">
        <v>0</v>
      </c>
      <c r="AN3192" s="181">
        <f t="shared" si="2019"/>
        <v>0</v>
      </c>
      <c r="AO3192" s="180">
        <v>0</v>
      </c>
      <c r="AP3192" s="180">
        <v>0</v>
      </c>
      <c r="AQ3192" s="181">
        <f t="shared" si="2020"/>
        <v>0</v>
      </c>
      <c r="AR3192" s="180">
        <v>0</v>
      </c>
      <c r="AS3192" s="180">
        <v>0</v>
      </c>
      <c r="AT3192" s="181">
        <f t="shared" si="2021"/>
        <v>0</v>
      </c>
      <c r="AU3192" s="180">
        <f t="shared" ref="AU3192:AV3193" si="2046">+AC3192-AF3192-AI3192-AL3192-AO3192-AR3192</f>
        <v>0</v>
      </c>
      <c r="AV3192" s="180">
        <f t="shared" si="2046"/>
        <v>0</v>
      </c>
      <c r="AW3192" s="181">
        <f t="shared" si="2022"/>
        <v>0</v>
      </c>
      <c r="AX3192" s="183">
        <f t="shared" ref="AX3192:AY3193" si="2047">+S3192+W3192-AA3192</f>
        <v>0</v>
      </c>
      <c r="AY3192" s="183">
        <f t="shared" si="2047"/>
        <v>0</v>
      </c>
      <c r="AZ3192" s="183">
        <v>3</v>
      </c>
      <c r="BA3192" s="183"/>
      <c r="BB3192" s="183"/>
      <c r="BC3192" s="183"/>
      <c r="BD3192" s="183">
        <f t="shared" ref="BD3192:BE3193" si="2048">+AX3192-AZ3192-BB3192</f>
        <v>-3</v>
      </c>
      <c r="BE3192" s="183">
        <f t="shared" si="2048"/>
        <v>0</v>
      </c>
    </row>
    <row r="3193" spans="2:57" ht="15.75" hidden="1">
      <c r="B3193" s="174">
        <v>2025</v>
      </c>
      <c r="C3193" s="174">
        <v>20</v>
      </c>
      <c r="D3193" s="175">
        <v>0</v>
      </c>
      <c r="E3193" s="176"/>
      <c r="F3193" s="174">
        <v>5</v>
      </c>
      <c r="G3193" s="174">
        <v>13</v>
      </c>
      <c r="H3193" s="174">
        <v>30</v>
      </c>
      <c r="I3193" s="174">
        <v>2000</v>
      </c>
      <c r="J3193" s="174">
        <v>2900</v>
      </c>
      <c r="K3193" s="174">
        <v>292</v>
      </c>
      <c r="L3193" s="177">
        <v>228</v>
      </c>
      <c r="M3193" s="178">
        <v>0</v>
      </c>
      <c r="N3193" s="179" t="s">
        <v>1705</v>
      </c>
      <c r="O3193" s="180">
        <v>0</v>
      </c>
      <c r="P3193" s="180">
        <v>0</v>
      </c>
      <c r="Q3193" s="181">
        <v>0</v>
      </c>
      <c r="R3193" s="182" t="s">
        <v>98</v>
      </c>
      <c r="S3193" s="183">
        <v>0</v>
      </c>
      <c r="T3193" s="183">
        <v>0</v>
      </c>
      <c r="U3193" s="180">
        <v>0</v>
      </c>
      <c r="V3193" s="180">
        <v>0</v>
      </c>
      <c r="W3193" s="183">
        <v>0</v>
      </c>
      <c r="X3193" s="183">
        <v>0</v>
      </c>
      <c r="Y3193" s="180">
        <v>0</v>
      </c>
      <c r="Z3193" s="180">
        <v>0</v>
      </c>
      <c r="AA3193" s="183">
        <v>0</v>
      </c>
      <c r="AB3193" s="183">
        <v>0</v>
      </c>
      <c r="AC3193" s="180">
        <f t="shared" si="2045"/>
        <v>0</v>
      </c>
      <c r="AD3193" s="180">
        <f t="shared" si="2045"/>
        <v>0</v>
      </c>
      <c r="AE3193" s="181">
        <f t="shared" si="2016"/>
        <v>0</v>
      </c>
      <c r="AF3193" s="180">
        <v>0</v>
      </c>
      <c r="AG3193" s="180">
        <v>0</v>
      </c>
      <c r="AH3193" s="181">
        <f t="shared" si="2017"/>
        <v>0</v>
      </c>
      <c r="AI3193" s="180">
        <v>0</v>
      </c>
      <c r="AJ3193" s="180">
        <v>0</v>
      </c>
      <c r="AK3193" s="181">
        <f t="shared" si="2018"/>
        <v>0</v>
      </c>
      <c r="AL3193" s="180">
        <v>0</v>
      </c>
      <c r="AM3193" s="180">
        <v>0</v>
      </c>
      <c r="AN3193" s="181">
        <f t="shared" si="2019"/>
        <v>0</v>
      </c>
      <c r="AO3193" s="180">
        <v>0</v>
      </c>
      <c r="AP3193" s="180">
        <v>0</v>
      </c>
      <c r="AQ3193" s="181">
        <f t="shared" si="2020"/>
        <v>0</v>
      </c>
      <c r="AR3193" s="180">
        <v>0</v>
      </c>
      <c r="AS3193" s="180">
        <v>0</v>
      </c>
      <c r="AT3193" s="181">
        <f t="shared" si="2021"/>
        <v>0</v>
      </c>
      <c r="AU3193" s="180">
        <f t="shared" si="2046"/>
        <v>0</v>
      </c>
      <c r="AV3193" s="180">
        <f t="shared" si="2046"/>
        <v>0</v>
      </c>
      <c r="AW3193" s="181">
        <f t="shared" si="2022"/>
        <v>0</v>
      </c>
      <c r="AX3193" s="183">
        <f t="shared" si="2047"/>
        <v>0</v>
      </c>
      <c r="AY3193" s="183">
        <f t="shared" si="2047"/>
        <v>0</v>
      </c>
      <c r="AZ3193" s="183">
        <v>3</v>
      </c>
      <c r="BA3193" s="183"/>
      <c r="BB3193" s="183"/>
      <c r="BC3193" s="183"/>
      <c r="BD3193" s="183">
        <f t="shared" si="2048"/>
        <v>-3</v>
      </c>
      <c r="BE3193" s="183">
        <f t="shared" si="2048"/>
        <v>0</v>
      </c>
    </row>
    <row r="3194" spans="2:57" ht="31.5" hidden="1">
      <c r="B3194" s="163">
        <v>2025</v>
      </c>
      <c r="C3194" s="163">
        <v>20</v>
      </c>
      <c r="D3194" s="164"/>
      <c r="E3194" s="165"/>
      <c r="F3194" s="163">
        <v>5</v>
      </c>
      <c r="G3194" s="163">
        <v>13</v>
      </c>
      <c r="H3194" s="163">
        <v>30</v>
      </c>
      <c r="I3194" s="163">
        <v>2000</v>
      </c>
      <c r="J3194" s="163">
        <v>2900</v>
      </c>
      <c r="K3194" s="163">
        <v>294</v>
      </c>
      <c r="L3194" s="166" t="s">
        <v>44</v>
      </c>
      <c r="M3194" s="167"/>
      <c r="N3194" s="168" t="s">
        <v>102</v>
      </c>
      <c r="O3194" s="169">
        <v>0</v>
      </c>
      <c r="P3194" s="169">
        <v>0</v>
      </c>
      <c r="Q3194" s="169">
        <v>0</v>
      </c>
      <c r="R3194" s="170"/>
      <c r="S3194" s="171"/>
      <c r="T3194" s="172"/>
      <c r="U3194" s="169">
        <f t="shared" ref="U3194:AD3194" si="2049">SUM(U3195)</f>
        <v>0</v>
      </c>
      <c r="V3194" s="169">
        <f t="shared" si="2049"/>
        <v>0</v>
      </c>
      <c r="W3194" s="173">
        <f t="shared" si="2049"/>
        <v>0</v>
      </c>
      <c r="X3194" s="173">
        <f t="shared" si="2049"/>
        <v>0</v>
      </c>
      <c r="Y3194" s="169">
        <f t="shared" si="2049"/>
        <v>0</v>
      </c>
      <c r="Z3194" s="169">
        <f t="shared" si="2049"/>
        <v>0</v>
      </c>
      <c r="AA3194" s="173">
        <f t="shared" si="2049"/>
        <v>0</v>
      </c>
      <c r="AB3194" s="173">
        <f t="shared" si="2049"/>
        <v>0</v>
      </c>
      <c r="AC3194" s="169">
        <f t="shared" si="2049"/>
        <v>0</v>
      </c>
      <c r="AD3194" s="169">
        <f t="shared" si="2049"/>
        <v>0</v>
      </c>
      <c r="AE3194" s="169">
        <f t="shared" si="2016"/>
        <v>0</v>
      </c>
      <c r="AF3194" s="169">
        <f>SUM(AF3195)</f>
        <v>0</v>
      </c>
      <c r="AG3194" s="169">
        <f>SUM(AG3195)</f>
        <v>0</v>
      </c>
      <c r="AH3194" s="169">
        <f t="shared" si="2017"/>
        <v>0</v>
      </c>
      <c r="AI3194" s="169">
        <f>SUM(AI3195)</f>
        <v>0</v>
      </c>
      <c r="AJ3194" s="169">
        <f>SUM(AJ3195)</f>
        <v>0</v>
      </c>
      <c r="AK3194" s="169">
        <f t="shared" si="2018"/>
        <v>0</v>
      </c>
      <c r="AL3194" s="169">
        <f>SUM(AL3195)</f>
        <v>0</v>
      </c>
      <c r="AM3194" s="169">
        <f>SUM(AM3195)</f>
        <v>0</v>
      </c>
      <c r="AN3194" s="169">
        <f t="shared" si="2019"/>
        <v>0</v>
      </c>
      <c r="AO3194" s="169">
        <f>SUM(AO3195)</f>
        <v>0</v>
      </c>
      <c r="AP3194" s="169">
        <f>SUM(AP3195)</f>
        <v>0</v>
      </c>
      <c r="AQ3194" s="169">
        <f t="shared" si="2020"/>
        <v>0</v>
      </c>
      <c r="AR3194" s="169">
        <f>SUM(AR3195)</f>
        <v>0</v>
      </c>
      <c r="AS3194" s="169">
        <f>SUM(AS3195)</f>
        <v>0</v>
      </c>
      <c r="AT3194" s="169">
        <f t="shared" si="2021"/>
        <v>0</v>
      </c>
      <c r="AU3194" s="169">
        <f>SUM(AU3195)</f>
        <v>0</v>
      </c>
      <c r="AV3194" s="169">
        <f>SUM(AV3195)</f>
        <v>0</v>
      </c>
      <c r="AW3194" s="169">
        <f t="shared" si="2022"/>
        <v>0</v>
      </c>
      <c r="AX3194" s="171"/>
      <c r="AY3194" s="172"/>
      <c r="AZ3194" s="183">
        <v>3</v>
      </c>
      <c r="BA3194" s="172"/>
      <c r="BB3194" s="171"/>
      <c r="BC3194" s="172"/>
      <c r="BD3194" s="171"/>
      <c r="BE3194" s="172"/>
    </row>
    <row r="3195" spans="2:57" ht="30" hidden="1">
      <c r="B3195" s="174">
        <v>2025</v>
      </c>
      <c r="C3195" s="174">
        <v>20</v>
      </c>
      <c r="D3195" s="175">
        <v>0</v>
      </c>
      <c r="E3195" s="176"/>
      <c r="F3195" s="174">
        <v>5</v>
      </c>
      <c r="G3195" s="174">
        <v>13</v>
      </c>
      <c r="H3195" s="174">
        <v>30</v>
      </c>
      <c r="I3195" s="174">
        <v>2000</v>
      </c>
      <c r="J3195" s="174">
        <v>2900</v>
      </c>
      <c r="K3195" s="174">
        <v>294</v>
      </c>
      <c r="L3195" s="177">
        <v>1240</v>
      </c>
      <c r="M3195" s="178">
        <v>0</v>
      </c>
      <c r="N3195" s="179" t="s">
        <v>102</v>
      </c>
      <c r="O3195" s="180">
        <v>0</v>
      </c>
      <c r="P3195" s="180">
        <v>0</v>
      </c>
      <c r="Q3195" s="181">
        <v>0</v>
      </c>
      <c r="R3195" s="182" t="s">
        <v>98</v>
      </c>
      <c r="S3195" s="183">
        <v>0</v>
      </c>
      <c r="T3195" s="183">
        <v>0</v>
      </c>
      <c r="U3195" s="180">
        <v>0</v>
      </c>
      <c r="V3195" s="180">
        <v>0</v>
      </c>
      <c r="W3195" s="183">
        <v>0</v>
      </c>
      <c r="X3195" s="183">
        <v>0</v>
      </c>
      <c r="Y3195" s="180">
        <v>0</v>
      </c>
      <c r="Z3195" s="180">
        <v>0</v>
      </c>
      <c r="AA3195" s="183">
        <v>0</v>
      </c>
      <c r="AB3195" s="183">
        <v>0</v>
      </c>
      <c r="AC3195" s="180">
        <f>+O3195+U3195-Y3195</f>
        <v>0</v>
      </c>
      <c r="AD3195" s="180">
        <f>+P3195+V3195-Z3195</f>
        <v>0</v>
      </c>
      <c r="AE3195" s="181">
        <f t="shared" si="2016"/>
        <v>0</v>
      </c>
      <c r="AF3195" s="180">
        <v>0</v>
      </c>
      <c r="AG3195" s="180">
        <v>0</v>
      </c>
      <c r="AH3195" s="181">
        <f t="shared" si="2017"/>
        <v>0</v>
      </c>
      <c r="AI3195" s="180">
        <v>0</v>
      </c>
      <c r="AJ3195" s="180">
        <v>0</v>
      </c>
      <c r="AK3195" s="181">
        <f t="shared" si="2018"/>
        <v>0</v>
      </c>
      <c r="AL3195" s="180">
        <v>0</v>
      </c>
      <c r="AM3195" s="180">
        <v>0</v>
      </c>
      <c r="AN3195" s="181">
        <f t="shared" si="2019"/>
        <v>0</v>
      </c>
      <c r="AO3195" s="180">
        <v>0</v>
      </c>
      <c r="AP3195" s="180">
        <v>0</v>
      </c>
      <c r="AQ3195" s="181">
        <f t="shared" si="2020"/>
        <v>0</v>
      </c>
      <c r="AR3195" s="180">
        <v>0</v>
      </c>
      <c r="AS3195" s="180">
        <v>0</v>
      </c>
      <c r="AT3195" s="181">
        <f t="shared" si="2021"/>
        <v>0</v>
      </c>
      <c r="AU3195" s="180">
        <f>+AC3195-AF3195-AI3195-AL3195-AO3195-AR3195</f>
        <v>0</v>
      </c>
      <c r="AV3195" s="180">
        <f>+AD3195-AG3195-AJ3195-AM3195-AP3195-AS3195</f>
        <v>0</v>
      </c>
      <c r="AW3195" s="181">
        <f t="shared" si="2022"/>
        <v>0</v>
      </c>
      <c r="AX3195" s="183">
        <f>+S3195+W3195-AA3195</f>
        <v>0</v>
      </c>
      <c r="AY3195" s="183">
        <f>+T3195+X3195-AB3195</f>
        <v>0</v>
      </c>
      <c r="AZ3195" s="183">
        <v>3</v>
      </c>
      <c r="BA3195" s="183"/>
      <c r="BB3195" s="183"/>
      <c r="BC3195" s="183"/>
      <c r="BD3195" s="183">
        <f>+AX3195-AZ3195-BB3195</f>
        <v>-3</v>
      </c>
      <c r="BE3195" s="183">
        <f>+AY3195-BA3195-BC3195</f>
        <v>0</v>
      </c>
    </row>
    <row r="3196" spans="2:57" ht="15.75" hidden="1">
      <c r="B3196" s="141">
        <v>2025</v>
      </c>
      <c r="C3196" s="141">
        <v>20</v>
      </c>
      <c r="D3196" s="142"/>
      <c r="E3196" s="143"/>
      <c r="F3196" s="141">
        <v>5</v>
      </c>
      <c r="G3196" s="141">
        <v>13</v>
      </c>
      <c r="H3196" s="141">
        <v>30</v>
      </c>
      <c r="I3196" s="141">
        <v>3000</v>
      </c>
      <c r="J3196" s="141"/>
      <c r="K3196" s="141"/>
      <c r="L3196" s="144" t="s">
        <v>44</v>
      </c>
      <c r="M3196" s="145"/>
      <c r="N3196" s="146" t="s">
        <v>46</v>
      </c>
      <c r="O3196" s="147">
        <v>0</v>
      </c>
      <c r="P3196" s="147">
        <v>0</v>
      </c>
      <c r="Q3196" s="147">
        <v>0</v>
      </c>
      <c r="R3196" s="148"/>
      <c r="S3196" s="149"/>
      <c r="T3196" s="150"/>
      <c r="U3196" s="147">
        <f t="shared" ref="U3196:AD3196" si="2050">U3197+U3203+U3206+U3211</f>
        <v>0</v>
      </c>
      <c r="V3196" s="147">
        <f t="shared" si="2050"/>
        <v>0</v>
      </c>
      <c r="W3196" s="151">
        <f t="shared" si="2050"/>
        <v>0</v>
      </c>
      <c r="X3196" s="151">
        <f t="shared" si="2050"/>
        <v>0</v>
      </c>
      <c r="Y3196" s="147">
        <f t="shared" si="2050"/>
        <v>0</v>
      </c>
      <c r="Z3196" s="147">
        <f t="shared" si="2050"/>
        <v>0</v>
      </c>
      <c r="AA3196" s="151">
        <f t="shared" si="2050"/>
        <v>0</v>
      </c>
      <c r="AB3196" s="151">
        <f t="shared" si="2050"/>
        <v>0</v>
      </c>
      <c r="AC3196" s="147">
        <f t="shared" si="2050"/>
        <v>0</v>
      </c>
      <c r="AD3196" s="147">
        <f t="shared" si="2050"/>
        <v>0</v>
      </c>
      <c r="AE3196" s="147">
        <f t="shared" si="2016"/>
        <v>0</v>
      </c>
      <c r="AF3196" s="147">
        <f>AF3197+AF3203+AF3206+AF3211</f>
        <v>0</v>
      </c>
      <c r="AG3196" s="147">
        <f>AG3197+AG3203+AG3206+AG3211</f>
        <v>0</v>
      </c>
      <c r="AH3196" s="147">
        <f t="shared" si="2017"/>
        <v>0</v>
      </c>
      <c r="AI3196" s="147">
        <f>AI3197+AI3203+AI3206+AI3211</f>
        <v>0</v>
      </c>
      <c r="AJ3196" s="147">
        <f>AJ3197+AJ3203+AJ3206+AJ3211</f>
        <v>0</v>
      </c>
      <c r="AK3196" s="147">
        <f t="shared" si="2018"/>
        <v>0</v>
      </c>
      <c r="AL3196" s="147">
        <f>AL3197+AL3203+AL3206+AL3211</f>
        <v>0</v>
      </c>
      <c r="AM3196" s="147">
        <f>AM3197+AM3203+AM3206+AM3211</f>
        <v>0</v>
      </c>
      <c r="AN3196" s="147">
        <f t="shared" si="2019"/>
        <v>0</v>
      </c>
      <c r="AO3196" s="147">
        <f>AO3197+AO3203+AO3206+AO3211</f>
        <v>0</v>
      </c>
      <c r="AP3196" s="147">
        <f>AP3197+AP3203+AP3206+AP3211</f>
        <v>0</v>
      </c>
      <c r="AQ3196" s="147">
        <f t="shared" si="2020"/>
        <v>0</v>
      </c>
      <c r="AR3196" s="147">
        <f>AR3197+AR3203+AR3206+AR3211</f>
        <v>0</v>
      </c>
      <c r="AS3196" s="147">
        <f>AS3197+AS3203+AS3206+AS3211</f>
        <v>0</v>
      </c>
      <c r="AT3196" s="147">
        <f t="shared" si="2021"/>
        <v>0</v>
      </c>
      <c r="AU3196" s="147">
        <f>AU3197+AU3203+AU3206+AU3211</f>
        <v>0</v>
      </c>
      <c r="AV3196" s="147">
        <f>AV3197+AV3203+AV3206+AV3211</f>
        <v>0</v>
      </c>
      <c r="AW3196" s="147">
        <f t="shared" si="2022"/>
        <v>0</v>
      </c>
      <c r="AX3196" s="149"/>
      <c r="AY3196" s="150"/>
      <c r="AZ3196" s="183">
        <v>3</v>
      </c>
      <c r="BA3196" s="150"/>
      <c r="BB3196" s="149"/>
      <c r="BC3196" s="150"/>
      <c r="BD3196" s="149"/>
      <c r="BE3196" s="150"/>
    </row>
    <row r="3197" spans="2:57" ht="15.75" hidden="1">
      <c r="B3197" s="152">
        <v>2025</v>
      </c>
      <c r="C3197" s="152">
        <v>20</v>
      </c>
      <c r="D3197" s="153"/>
      <c r="E3197" s="154"/>
      <c r="F3197" s="152">
        <v>5</v>
      </c>
      <c r="G3197" s="152">
        <v>13</v>
      </c>
      <c r="H3197" s="152">
        <v>30</v>
      </c>
      <c r="I3197" s="152">
        <v>3000</v>
      </c>
      <c r="J3197" s="152">
        <v>3100</v>
      </c>
      <c r="K3197" s="152"/>
      <c r="L3197" s="155" t="s">
        <v>44</v>
      </c>
      <c r="M3197" s="156"/>
      <c r="N3197" s="157" t="s">
        <v>103</v>
      </c>
      <c r="O3197" s="158">
        <v>0</v>
      </c>
      <c r="P3197" s="158">
        <v>0</v>
      </c>
      <c r="Q3197" s="158">
        <v>0</v>
      </c>
      <c r="R3197" s="159"/>
      <c r="S3197" s="160"/>
      <c r="T3197" s="161"/>
      <c r="U3197" s="158">
        <f t="shared" ref="U3197:AD3197" si="2051">U3198+U3201</f>
        <v>0</v>
      </c>
      <c r="V3197" s="158">
        <f t="shared" si="2051"/>
        <v>0</v>
      </c>
      <c r="W3197" s="162">
        <f t="shared" si="2051"/>
        <v>0</v>
      </c>
      <c r="X3197" s="162">
        <f t="shared" si="2051"/>
        <v>0</v>
      </c>
      <c r="Y3197" s="158">
        <f t="shared" si="2051"/>
        <v>0</v>
      </c>
      <c r="Z3197" s="158">
        <f t="shared" si="2051"/>
        <v>0</v>
      </c>
      <c r="AA3197" s="162">
        <f t="shared" si="2051"/>
        <v>0</v>
      </c>
      <c r="AB3197" s="162">
        <f t="shared" si="2051"/>
        <v>0</v>
      </c>
      <c r="AC3197" s="158">
        <f t="shared" si="2051"/>
        <v>0</v>
      </c>
      <c r="AD3197" s="158">
        <f t="shared" si="2051"/>
        <v>0</v>
      </c>
      <c r="AE3197" s="158">
        <f t="shared" si="2016"/>
        <v>0</v>
      </c>
      <c r="AF3197" s="158">
        <f>AF3198+AF3201</f>
        <v>0</v>
      </c>
      <c r="AG3197" s="158">
        <f>AG3198+AG3201</f>
        <v>0</v>
      </c>
      <c r="AH3197" s="158">
        <f t="shared" si="2017"/>
        <v>0</v>
      </c>
      <c r="AI3197" s="158">
        <f>AI3198+AI3201</f>
        <v>0</v>
      </c>
      <c r="AJ3197" s="158">
        <f>AJ3198+AJ3201</f>
        <v>0</v>
      </c>
      <c r="AK3197" s="158">
        <f t="shared" si="2018"/>
        <v>0</v>
      </c>
      <c r="AL3197" s="158">
        <f>AL3198+AL3201</f>
        <v>0</v>
      </c>
      <c r="AM3197" s="158">
        <f>AM3198+AM3201</f>
        <v>0</v>
      </c>
      <c r="AN3197" s="158">
        <f t="shared" si="2019"/>
        <v>0</v>
      </c>
      <c r="AO3197" s="158">
        <f>AO3198+AO3201</f>
        <v>0</v>
      </c>
      <c r="AP3197" s="158">
        <f>AP3198+AP3201</f>
        <v>0</v>
      </c>
      <c r="AQ3197" s="158">
        <f t="shared" si="2020"/>
        <v>0</v>
      </c>
      <c r="AR3197" s="158">
        <f>AR3198+AR3201</f>
        <v>0</v>
      </c>
      <c r="AS3197" s="158">
        <f>AS3198+AS3201</f>
        <v>0</v>
      </c>
      <c r="AT3197" s="158">
        <f t="shared" si="2021"/>
        <v>0</v>
      </c>
      <c r="AU3197" s="158">
        <f>AU3198+AU3201</f>
        <v>0</v>
      </c>
      <c r="AV3197" s="158">
        <f>AV3198+AV3201</f>
        <v>0</v>
      </c>
      <c r="AW3197" s="158">
        <f t="shared" si="2022"/>
        <v>0</v>
      </c>
      <c r="AX3197" s="160"/>
      <c r="AY3197" s="161"/>
      <c r="AZ3197" s="183">
        <v>3</v>
      </c>
      <c r="BA3197" s="161"/>
      <c r="BB3197" s="160"/>
      <c r="BC3197" s="161"/>
      <c r="BD3197" s="160"/>
      <c r="BE3197" s="161"/>
    </row>
    <row r="3198" spans="2:57" ht="15.75" hidden="1">
      <c r="B3198" s="163">
        <v>2025</v>
      </c>
      <c r="C3198" s="163">
        <v>20</v>
      </c>
      <c r="D3198" s="164"/>
      <c r="E3198" s="165"/>
      <c r="F3198" s="163">
        <v>5</v>
      </c>
      <c r="G3198" s="163">
        <v>13</v>
      </c>
      <c r="H3198" s="163">
        <v>30</v>
      </c>
      <c r="I3198" s="163">
        <v>3000</v>
      </c>
      <c r="J3198" s="163">
        <v>3100</v>
      </c>
      <c r="K3198" s="163">
        <v>316</v>
      </c>
      <c r="L3198" s="166" t="s">
        <v>44</v>
      </c>
      <c r="M3198" s="167"/>
      <c r="N3198" s="168" t="s">
        <v>1706</v>
      </c>
      <c r="O3198" s="169">
        <v>0</v>
      </c>
      <c r="P3198" s="169">
        <v>0</v>
      </c>
      <c r="Q3198" s="169">
        <v>0</v>
      </c>
      <c r="R3198" s="170"/>
      <c r="S3198" s="171"/>
      <c r="T3198" s="172"/>
      <c r="U3198" s="169">
        <f t="shared" ref="U3198:AD3198" si="2052">SUM(U3199:U3200)</f>
        <v>0</v>
      </c>
      <c r="V3198" s="169">
        <f t="shared" si="2052"/>
        <v>0</v>
      </c>
      <c r="W3198" s="173">
        <f t="shared" si="2052"/>
        <v>0</v>
      </c>
      <c r="X3198" s="173">
        <f t="shared" si="2052"/>
        <v>0</v>
      </c>
      <c r="Y3198" s="169">
        <f t="shared" si="2052"/>
        <v>0</v>
      </c>
      <c r="Z3198" s="169">
        <f t="shared" si="2052"/>
        <v>0</v>
      </c>
      <c r="AA3198" s="173">
        <f t="shared" si="2052"/>
        <v>0</v>
      </c>
      <c r="AB3198" s="173">
        <f t="shared" si="2052"/>
        <v>0</v>
      </c>
      <c r="AC3198" s="169">
        <f t="shared" si="2052"/>
        <v>0</v>
      </c>
      <c r="AD3198" s="169">
        <f t="shared" si="2052"/>
        <v>0</v>
      </c>
      <c r="AE3198" s="169">
        <f t="shared" si="2016"/>
        <v>0</v>
      </c>
      <c r="AF3198" s="169">
        <f>SUM(AF3199:AF3200)</f>
        <v>0</v>
      </c>
      <c r="AG3198" s="169">
        <f>SUM(AG3199:AG3200)</f>
        <v>0</v>
      </c>
      <c r="AH3198" s="169">
        <f t="shared" si="2017"/>
        <v>0</v>
      </c>
      <c r="AI3198" s="169">
        <f>SUM(AI3199:AI3200)</f>
        <v>0</v>
      </c>
      <c r="AJ3198" s="169">
        <f>SUM(AJ3199:AJ3200)</f>
        <v>0</v>
      </c>
      <c r="AK3198" s="169">
        <f t="shared" si="2018"/>
        <v>0</v>
      </c>
      <c r="AL3198" s="169">
        <f>SUM(AL3199:AL3200)</f>
        <v>0</v>
      </c>
      <c r="AM3198" s="169">
        <f>SUM(AM3199:AM3200)</f>
        <v>0</v>
      </c>
      <c r="AN3198" s="169">
        <f t="shared" si="2019"/>
        <v>0</v>
      </c>
      <c r="AO3198" s="169">
        <f>SUM(AO3199:AO3200)</f>
        <v>0</v>
      </c>
      <c r="AP3198" s="169">
        <f>SUM(AP3199:AP3200)</f>
        <v>0</v>
      </c>
      <c r="AQ3198" s="169">
        <f t="shared" si="2020"/>
        <v>0</v>
      </c>
      <c r="AR3198" s="169">
        <f>SUM(AR3199:AR3200)</f>
        <v>0</v>
      </c>
      <c r="AS3198" s="169">
        <f>SUM(AS3199:AS3200)</f>
        <v>0</v>
      </c>
      <c r="AT3198" s="169">
        <f t="shared" si="2021"/>
        <v>0</v>
      </c>
      <c r="AU3198" s="169">
        <f>SUM(AU3199:AU3200)</f>
        <v>0</v>
      </c>
      <c r="AV3198" s="169">
        <f>SUM(AV3199:AV3200)</f>
        <v>0</v>
      </c>
      <c r="AW3198" s="169">
        <f t="shared" si="2022"/>
        <v>0</v>
      </c>
      <c r="AX3198" s="171"/>
      <c r="AY3198" s="172"/>
      <c r="AZ3198" s="183">
        <v>3</v>
      </c>
      <c r="BA3198" s="172"/>
      <c r="BB3198" s="171"/>
      <c r="BC3198" s="172"/>
      <c r="BD3198" s="171"/>
      <c r="BE3198" s="172"/>
    </row>
    <row r="3199" spans="2:57" ht="15.75" hidden="1">
      <c r="B3199" s="174">
        <v>2025</v>
      </c>
      <c r="C3199" s="174">
        <v>20</v>
      </c>
      <c r="D3199" s="175">
        <v>0</v>
      </c>
      <c r="E3199" s="176"/>
      <c r="F3199" s="174">
        <v>5</v>
      </c>
      <c r="G3199" s="174">
        <v>13</v>
      </c>
      <c r="H3199" s="174">
        <v>30</v>
      </c>
      <c r="I3199" s="174">
        <v>3000</v>
      </c>
      <c r="J3199" s="174">
        <v>3100</v>
      </c>
      <c r="K3199" s="174">
        <v>316</v>
      </c>
      <c r="L3199" s="177">
        <v>1237</v>
      </c>
      <c r="M3199" s="178">
        <v>0</v>
      </c>
      <c r="N3199" s="179" t="s">
        <v>1707</v>
      </c>
      <c r="O3199" s="180">
        <v>0</v>
      </c>
      <c r="P3199" s="180">
        <v>0</v>
      </c>
      <c r="Q3199" s="181">
        <v>0</v>
      </c>
      <c r="R3199" s="182" t="s">
        <v>50</v>
      </c>
      <c r="S3199" s="183">
        <v>0</v>
      </c>
      <c r="T3199" s="183">
        <v>0</v>
      </c>
      <c r="U3199" s="180">
        <v>0</v>
      </c>
      <c r="V3199" s="180">
        <v>0</v>
      </c>
      <c r="W3199" s="183">
        <v>0</v>
      </c>
      <c r="X3199" s="183">
        <v>0</v>
      </c>
      <c r="Y3199" s="180">
        <v>0</v>
      </c>
      <c r="Z3199" s="180">
        <v>0</v>
      </c>
      <c r="AA3199" s="183">
        <v>0</v>
      </c>
      <c r="AB3199" s="183">
        <v>0</v>
      </c>
      <c r="AC3199" s="180">
        <f t="shared" ref="AC3199:AD3200" si="2053">+O3199+U3199-Y3199</f>
        <v>0</v>
      </c>
      <c r="AD3199" s="180">
        <f t="shared" si="2053"/>
        <v>0</v>
      </c>
      <c r="AE3199" s="181">
        <f t="shared" si="2016"/>
        <v>0</v>
      </c>
      <c r="AF3199" s="180">
        <v>0</v>
      </c>
      <c r="AG3199" s="180">
        <v>0</v>
      </c>
      <c r="AH3199" s="181">
        <f t="shared" si="2017"/>
        <v>0</v>
      </c>
      <c r="AI3199" s="180">
        <v>0</v>
      </c>
      <c r="AJ3199" s="180">
        <v>0</v>
      </c>
      <c r="AK3199" s="181">
        <f t="shared" si="2018"/>
        <v>0</v>
      </c>
      <c r="AL3199" s="180">
        <v>0</v>
      </c>
      <c r="AM3199" s="180">
        <v>0</v>
      </c>
      <c r="AN3199" s="181">
        <f t="shared" si="2019"/>
        <v>0</v>
      </c>
      <c r="AO3199" s="180">
        <v>0</v>
      </c>
      <c r="AP3199" s="180">
        <v>0</v>
      </c>
      <c r="AQ3199" s="181">
        <f t="shared" si="2020"/>
        <v>0</v>
      </c>
      <c r="AR3199" s="180">
        <v>0</v>
      </c>
      <c r="AS3199" s="180">
        <v>0</v>
      </c>
      <c r="AT3199" s="181">
        <f t="shared" si="2021"/>
        <v>0</v>
      </c>
      <c r="AU3199" s="180">
        <f t="shared" ref="AU3199:AV3200" si="2054">+AC3199-AF3199-AI3199-AL3199-AO3199-AR3199</f>
        <v>0</v>
      </c>
      <c r="AV3199" s="180">
        <f t="shared" si="2054"/>
        <v>0</v>
      </c>
      <c r="AW3199" s="181">
        <f t="shared" si="2022"/>
        <v>0</v>
      </c>
      <c r="AX3199" s="183">
        <f t="shared" ref="AX3199:AY3200" si="2055">+S3199+W3199-AA3199</f>
        <v>0</v>
      </c>
      <c r="AY3199" s="183">
        <f t="shared" si="2055"/>
        <v>0</v>
      </c>
      <c r="AZ3199" s="183">
        <v>3</v>
      </c>
      <c r="BA3199" s="183"/>
      <c r="BB3199" s="183"/>
      <c r="BC3199" s="183"/>
      <c r="BD3199" s="183">
        <f t="shared" ref="BD3199:BE3200" si="2056">+AX3199-AZ3199-BB3199</f>
        <v>-3</v>
      </c>
      <c r="BE3199" s="183">
        <f t="shared" si="2056"/>
        <v>0</v>
      </c>
    </row>
    <row r="3200" spans="2:57" ht="15.75" hidden="1">
      <c r="B3200" s="174">
        <v>2025</v>
      </c>
      <c r="C3200" s="174">
        <v>20</v>
      </c>
      <c r="D3200" s="175">
        <v>0</v>
      </c>
      <c r="E3200" s="176"/>
      <c r="F3200" s="174">
        <v>5</v>
      </c>
      <c r="G3200" s="174">
        <v>13</v>
      </c>
      <c r="H3200" s="174">
        <v>30</v>
      </c>
      <c r="I3200" s="174">
        <v>3000</v>
      </c>
      <c r="J3200" s="174">
        <v>3100</v>
      </c>
      <c r="K3200" s="174">
        <v>316</v>
      </c>
      <c r="L3200" s="177">
        <v>1321</v>
      </c>
      <c r="M3200" s="178">
        <v>0</v>
      </c>
      <c r="N3200" s="179" t="s">
        <v>1708</v>
      </c>
      <c r="O3200" s="180">
        <v>0</v>
      </c>
      <c r="P3200" s="180">
        <v>0</v>
      </c>
      <c r="Q3200" s="181">
        <v>0</v>
      </c>
      <c r="R3200" s="182" t="s">
        <v>50</v>
      </c>
      <c r="S3200" s="183">
        <v>0</v>
      </c>
      <c r="T3200" s="183">
        <v>0</v>
      </c>
      <c r="U3200" s="180">
        <v>0</v>
      </c>
      <c r="V3200" s="180">
        <v>0</v>
      </c>
      <c r="W3200" s="183">
        <v>0</v>
      </c>
      <c r="X3200" s="183">
        <v>0</v>
      </c>
      <c r="Y3200" s="180">
        <v>0</v>
      </c>
      <c r="Z3200" s="180">
        <v>0</v>
      </c>
      <c r="AA3200" s="183">
        <v>0</v>
      </c>
      <c r="AB3200" s="183">
        <v>0</v>
      </c>
      <c r="AC3200" s="180">
        <f t="shared" si="2053"/>
        <v>0</v>
      </c>
      <c r="AD3200" s="180">
        <f t="shared" si="2053"/>
        <v>0</v>
      </c>
      <c r="AE3200" s="181">
        <f t="shared" si="2016"/>
        <v>0</v>
      </c>
      <c r="AF3200" s="180">
        <v>0</v>
      </c>
      <c r="AG3200" s="180">
        <v>0</v>
      </c>
      <c r="AH3200" s="181">
        <f t="shared" si="2017"/>
        <v>0</v>
      </c>
      <c r="AI3200" s="180">
        <v>0</v>
      </c>
      <c r="AJ3200" s="180">
        <v>0</v>
      </c>
      <c r="AK3200" s="181">
        <f t="shared" si="2018"/>
        <v>0</v>
      </c>
      <c r="AL3200" s="180">
        <v>0</v>
      </c>
      <c r="AM3200" s="180">
        <v>0</v>
      </c>
      <c r="AN3200" s="181">
        <f t="shared" si="2019"/>
        <v>0</v>
      </c>
      <c r="AO3200" s="180">
        <v>0</v>
      </c>
      <c r="AP3200" s="180">
        <v>0</v>
      </c>
      <c r="AQ3200" s="181">
        <f t="shared" si="2020"/>
        <v>0</v>
      </c>
      <c r="AR3200" s="180">
        <v>0</v>
      </c>
      <c r="AS3200" s="180">
        <v>0</v>
      </c>
      <c r="AT3200" s="181">
        <f t="shared" si="2021"/>
        <v>0</v>
      </c>
      <c r="AU3200" s="180">
        <f t="shared" si="2054"/>
        <v>0</v>
      </c>
      <c r="AV3200" s="180">
        <f t="shared" si="2054"/>
        <v>0</v>
      </c>
      <c r="AW3200" s="181">
        <f t="shared" si="2022"/>
        <v>0</v>
      </c>
      <c r="AX3200" s="183">
        <f t="shared" si="2055"/>
        <v>0</v>
      </c>
      <c r="AY3200" s="183">
        <f t="shared" si="2055"/>
        <v>0</v>
      </c>
      <c r="AZ3200" s="183">
        <v>3</v>
      </c>
      <c r="BA3200" s="183"/>
      <c r="BB3200" s="183"/>
      <c r="BC3200" s="183"/>
      <c r="BD3200" s="183">
        <f t="shared" si="2056"/>
        <v>-3</v>
      </c>
      <c r="BE3200" s="183">
        <f t="shared" si="2056"/>
        <v>0</v>
      </c>
    </row>
    <row r="3201" spans="2:57" ht="31.5" hidden="1">
      <c r="B3201" s="163">
        <v>2025</v>
      </c>
      <c r="C3201" s="163">
        <v>20</v>
      </c>
      <c r="D3201" s="164"/>
      <c r="E3201" s="165"/>
      <c r="F3201" s="163">
        <v>5</v>
      </c>
      <c r="G3201" s="163">
        <v>13</v>
      </c>
      <c r="H3201" s="163">
        <v>30</v>
      </c>
      <c r="I3201" s="163">
        <v>3000</v>
      </c>
      <c r="J3201" s="163">
        <v>3100</v>
      </c>
      <c r="K3201" s="163">
        <v>317</v>
      </c>
      <c r="L3201" s="166" t="s">
        <v>44</v>
      </c>
      <c r="M3201" s="167"/>
      <c r="N3201" s="168" t="s">
        <v>106</v>
      </c>
      <c r="O3201" s="169">
        <v>0</v>
      </c>
      <c r="P3201" s="169">
        <v>0</v>
      </c>
      <c r="Q3201" s="169">
        <v>0</v>
      </c>
      <c r="R3201" s="170"/>
      <c r="S3201" s="171"/>
      <c r="T3201" s="172"/>
      <c r="U3201" s="169">
        <f t="shared" ref="U3201:AD3201" si="2057">U3202</f>
        <v>0</v>
      </c>
      <c r="V3201" s="169">
        <f t="shared" si="2057"/>
        <v>0</v>
      </c>
      <c r="W3201" s="173">
        <f t="shared" si="2057"/>
        <v>0</v>
      </c>
      <c r="X3201" s="173">
        <f t="shared" si="2057"/>
        <v>0</v>
      </c>
      <c r="Y3201" s="169">
        <f t="shared" si="2057"/>
        <v>0</v>
      </c>
      <c r="Z3201" s="169">
        <f t="shared" si="2057"/>
        <v>0</v>
      </c>
      <c r="AA3201" s="173">
        <f t="shared" si="2057"/>
        <v>0</v>
      </c>
      <c r="AB3201" s="173">
        <f t="shared" si="2057"/>
        <v>0</v>
      </c>
      <c r="AC3201" s="169">
        <f t="shared" si="2057"/>
        <v>0</v>
      </c>
      <c r="AD3201" s="169">
        <f t="shared" si="2057"/>
        <v>0</v>
      </c>
      <c r="AE3201" s="169">
        <f t="shared" si="2016"/>
        <v>0</v>
      </c>
      <c r="AF3201" s="169">
        <f>AF3202</f>
        <v>0</v>
      </c>
      <c r="AG3201" s="169">
        <f>AG3202</f>
        <v>0</v>
      </c>
      <c r="AH3201" s="169">
        <f t="shared" si="2017"/>
        <v>0</v>
      </c>
      <c r="AI3201" s="169">
        <f>AI3202</f>
        <v>0</v>
      </c>
      <c r="AJ3201" s="169">
        <f>AJ3202</f>
        <v>0</v>
      </c>
      <c r="AK3201" s="169">
        <f t="shared" si="2018"/>
        <v>0</v>
      </c>
      <c r="AL3201" s="169">
        <f>AL3202</f>
        <v>0</v>
      </c>
      <c r="AM3201" s="169">
        <f>AM3202</f>
        <v>0</v>
      </c>
      <c r="AN3201" s="169">
        <f t="shared" si="2019"/>
        <v>0</v>
      </c>
      <c r="AO3201" s="169">
        <f>AO3202</f>
        <v>0</v>
      </c>
      <c r="AP3201" s="169">
        <f>AP3202</f>
        <v>0</v>
      </c>
      <c r="AQ3201" s="169">
        <f t="shared" si="2020"/>
        <v>0</v>
      </c>
      <c r="AR3201" s="169">
        <f>AR3202</f>
        <v>0</v>
      </c>
      <c r="AS3201" s="169">
        <f>AS3202</f>
        <v>0</v>
      </c>
      <c r="AT3201" s="169">
        <f t="shared" si="2021"/>
        <v>0</v>
      </c>
      <c r="AU3201" s="169">
        <f>AU3202</f>
        <v>0</v>
      </c>
      <c r="AV3201" s="169">
        <f>AV3202</f>
        <v>0</v>
      </c>
      <c r="AW3201" s="169">
        <f t="shared" si="2022"/>
        <v>0</v>
      </c>
      <c r="AX3201" s="171"/>
      <c r="AY3201" s="172"/>
      <c r="AZ3201" s="183">
        <v>3</v>
      </c>
      <c r="BA3201" s="172"/>
      <c r="BB3201" s="171"/>
      <c r="BC3201" s="172"/>
      <c r="BD3201" s="171"/>
      <c r="BE3201" s="172"/>
    </row>
    <row r="3202" spans="2:57" ht="15.75" hidden="1">
      <c r="B3202" s="174">
        <v>2025</v>
      </c>
      <c r="C3202" s="174">
        <v>20</v>
      </c>
      <c r="D3202" s="175">
        <v>0</v>
      </c>
      <c r="E3202" s="176"/>
      <c r="F3202" s="174">
        <v>5</v>
      </c>
      <c r="G3202" s="174">
        <v>13</v>
      </c>
      <c r="H3202" s="174">
        <v>30</v>
      </c>
      <c r="I3202" s="174">
        <v>3000</v>
      </c>
      <c r="J3202" s="174">
        <v>3100</v>
      </c>
      <c r="K3202" s="174">
        <v>317</v>
      </c>
      <c r="L3202" s="177">
        <v>1314</v>
      </c>
      <c r="M3202" s="178">
        <v>0</v>
      </c>
      <c r="N3202" s="179" t="s">
        <v>240</v>
      </c>
      <c r="O3202" s="180">
        <v>0</v>
      </c>
      <c r="P3202" s="180">
        <v>0</v>
      </c>
      <c r="Q3202" s="181">
        <v>0</v>
      </c>
      <c r="R3202" s="182" t="s">
        <v>50</v>
      </c>
      <c r="S3202" s="183">
        <v>0</v>
      </c>
      <c r="T3202" s="183">
        <v>0</v>
      </c>
      <c r="U3202" s="180">
        <v>0</v>
      </c>
      <c r="V3202" s="180">
        <v>0</v>
      </c>
      <c r="W3202" s="183">
        <v>0</v>
      </c>
      <c r="X3202" s="183">
        <v>0</v>
      </c>
      <c r="Y3202" s="180">
        <v>0</v>
      </c>
      <c r="Z3202" s="180">
        <v>0</v>
      </c>
      <c r="AA3202" s="183">
        <v>0</v>
      </c>
      <c r="AB3202" s="183">
        <v>0</v>
      </c>
      <c r="AC3202" s="180">
        <f>+O3202+U3202-Y3202</f>
        <v>0</v>
      </c>
      <c r="AD3202" s="180">
        <f>+P3202+V3202-Z3202</f>
        <v>0</v>
      </c>
      <c r="AE3202" s="181">
        <f t="shared" si="2016"/>
        <v>0</v>
      </c>
      <c r="AF3202" s="180">
        <v>0</v>
      </c>
      <c r="AG3202" s="180">
        <v>0</v>
      </c>
      <c r="AH3202" s="181">
        <f t="shared" si="2017"/>
        <v>0</v>
      </c>
      <c r="AI3202" s="180">
        <v>0</v>
      </c>
      <c r="AJ3202" s="180">
        <v>0</v>
      </c>
      <c r="AK3202" s="181">
        <f t="shared" si="2018"/>
        <v>0</v>
      </c>
      <c r="AL3202" s="180">
        <v>0</v>
      </c>
      <c r="AM3202" s="180">
        <v>0</v>
      </c>
      <c r="AN3202" s="181">
        <f t="shared" si="2019"/>
        <v>0</v>
      </c>
      <c r="AO3202" s="180">
        <v>0</v>
      </c>
      <c r="AP3202" s="180">
        <v>0</v>
      </c>
      <c r="AQ3202" s="181">
        <f t="shared" si="2020"/>
        <v>0</v>
      </c>
      <c r="AR3202" s="180">
        <v>0</v>
      </c>
      <c r="AS3202" s="180">
        <v>0</v>
      </c>
      <c r="AT3202" s="181">
        <f t="shared" si="2021"/>
        <v>0</v>
      </c>
      <c r="AU3202" s="180">
        <f>+AC3202-AF3202-AI3202-AL3202-AO3202-AR3202</f>
        <v>0</v>
      </c>
      <c r="AV3202" s="180">
        <f>+AD3202-AG3202-AJ3202-AM3202-AP3202-AS3202</f>
        <v>0</v>
      </c>
      <c r="AW3202" s="181">
        <f t="shared" si="2022"/>
        <v>0</v>
      </c>
      <c r="AX3202" s="183">
        <f>+S3202+W3202-AA3202</f>
        <v>0</v>
      </c>
      <c r="AY3202" s="183">
        <f>+T3202+X3202-AB3202</f>
        <v>0</v>
      </c>
      <c r="AZ3202" s="183">
        <v>3</v>
      </c>
      <c r="BA3202" s="183"/>
      <c r="BB3202" s="183"/>
      <c r="BC3202" s="183"/>
      <c r="BD3202" s="183">
        <f>+AX3202-AZ3202-BB3202</f>
        <v>-3</v>
      </c>
      <c r="BE3202" s="183">
        <f>+AY3202-BA3202-BC3202</f>
        <v>0</v>
      </c>
    </row>
    <row r="3203" spans="2:57" ht="15.75" hidden="1">
      <c r="B3203" s="152">
        <v>2025</v>
      </c>
      <c r="C3203" s="152">
        <v>20</v>
      </c>
      <c r="D3203" s="153"/>
      <c r="E3203" s="154"/>
      <c r="F3203" s="152">
        <v>5</v>
      </c>
      <c r="G3203" s="152">
        <v>13</v>
      </c>
      <c r="H3203" s="152">
        <v>30</v>
      </c>
      <c r="I3203" s="152">
        <v>3000</v>
      </c>
      <c r="J3203" s="152">
        <v>3200</v>
      </c>
      <c r="K3203" s="152"/>
      <c r="L3203" s="155" t="s">
        <v>44</v>
      </c>
      <c r="M3203" s="156"/>
      <c r="N3203" s="157" t="s">
        <v>108</v>
      </c>
      <c r="O3203" s="158">
        <v>0</v>
      </c>
      <c r="P3203" s="158">
        <v>0</v>
      </c>
      <c r="Q3203" s="158">
        <v>0</v>
      </c>
      <c r="R3203" s="159"/>
      <c r="S3203" s="160"/>
      <c r="T3203" s="161"/>
      <c r="U3203" s="158">
        <f t="shared" ref="U3203:AD3204" si="2058">U3204</f>
        <v>0</v>
      </c>
      <c r="V3203" s="158">
        <f t="shared" si="2058"/>
        <v>0</v>
      </c>
      <c r="W3203" s="162">
        <f t="shared" si="2058"/>
        <v>0</v>
      </c>
      <c r="X3203" s="162">
        <f t="shared" si="2058"/>
        <v>0</v>
      </c>
      <c r="Y3203" s="158">
        <f t="shared" si="2058"/>
        <v>0</v>
      </c>
      <c r="Z3203" s="158">
        <f t="shared" si="2058"/>
        <v>0</v>
      </c>
      <c r="AA3203" s="162">
        <f t="shared" si="2058"/>
        <v>0</v>
      </c>
      <c r="AB3203" s="162">
        <f t="shared" si="2058"/>
        <v>0</v>
      </c>
      <c r="AC3203" s="158">
        <f t="shared" si="2058"/>
        <v>0</v>
      </c>
      <c r="AD3203" s="158">
        <f t="shared" si="2058"/>
        <v>0</v>
      </c>
      <c r="AE3203" s="158">
        <f t="shared" si="2016"/>
        <v>0</v>
      </c>
      <c r="AF3203" s="158">
        <f>AF3204</f>
        <v>0</v>
      </c>
      <c r="AG3203" s="158">
        <f>AG3204</f>
        <v>0</v>
      </c>
      <c r="AH3203" s="158">
        <f t="shared" si="2017"/>
        <v>0</v>
      </c>
      <c r="AI3203" s="158">
        <f>AI3204</f>
        <v>0</v>
      </c>
      <c r="AJ3203" s="158">
        <f>AJ3204</f>
        <v>0</v>
      </c>
      <c r="AK3203" s="158">
        <f t="shared" si="2018"/>
        <v>0</v>
      </c>
      <c r="AL3203" s="158">
        <f>AL3204</f>
        <v>0</v>
      </c>
      <c r="AM3203" s="158">
        <f>AM3204</f>
        <v>0</v>
      </c>
      <c r="AN3203" s="158">
        <f t="shared" si="2019"/>
        <v>0</v>
      </c>
      <c r="AO3203" s="158">
        <f>AO3204</f>
        <v>0</v>
      </c>
      <c r="AP3203" s="158">
        <f>AP3204</f>
        <v>0</v>
      </c>
      <c r="AQ3203" s="158">
        <f t="shared" si="2020"/>
        <v>0</v>
      </c>
      <c r="AR3203" s="158">
        <f>AR3204</f>
        <v>0</v>
      </c>
      <c r="AS3203" s="158">
        <f>AS3204</f>
        <v>0</v>
      </c>
      <c r="AT3203" s="158">
        <f t="shared" si="2021"/>
        <v>0</v>
      </c>
      <c r="AU3203" s="158">
        <f>AU3204</f>
        <v>0</v>
      </c>
      <c r="AV3203" s="158">
        <f>AV3204</f>
        <v>0</v>
      </c>
      <c r="AW3203" s="158">
        <f t="shared" si="2022"/>
        <v>0</v>
      </c>
      <c r="AX3203" s="160"/>
      <c r="AY3203" s="161"/>
      <c r="AZ3203" s="183">
        <v>3</v>
      </c>
      <c r="BA3203" s="161"/>
      <c r="BB3203" s="160"/>
      <c r="BC3203" s="161"/>
      <c r="BD3203" s="160"/>
      <c r="BE3203" s="161"/>
    </row>
    <row r="3204" spans="2:57" ht="15.75" hidden="1">
      <c r="B3204" s="163">
        <v>2025</v>
      </c>
      <c r="C3204" s="163">
        <v>20</v>
      </c>
      <c r="D3204" s="164"/>
      <c r="E3204" s="165"/>
      <c r="F3204" s="163">
        <v>5</v>
      </c>
      <c r="G3204" s="163">
        <v>13</v>
      </c>
      <c r="H3204" s="163">
        <v>30</v>
      </c>
      <c r="I3204" s="163">
        <v>3000</v>
      </c>
      <c r="J3204" s="163">
        <v>3200</v>
      </c>
      <c r="K3204" s="163">
        <v>327</v>
      </c>
      <c r="L3204" s="166" t="s">
        <v>44</v>
      </c>
      <c r="M3204" s="167"/>
      <c r="N3204" s="168" t="s">
        <v>109</v>
      </c>
      <c r="O3204" s="169">
        <v>0</v>
      </c>
      <c r="P3204" s="169">
        <v>0</v>
      </c>
      <c r="Q3204" s="169">
        <v>0</v>
      </c>
      <c r="R3204" s="170"/>
      <c r="S3204" s="171"/>
      <c r="T3204" s="172"/>
      <c r="U3204" s="169">
        <f t="shared" si="2058"/>
        <v>0</v>
      </c>
      <c r="V3204" s="169">
        <f t="shared" si="2058"/>
        <v>0</v>
      </c>
      <c r="W3204" s="173">
        <f t="shared" si="2058"/>
        <v>0</v>
      </c>
      <c r="X3204" s="173">
        <f t="shared" si="2058"/>
        <v>0</v>
      </c>
      <c r="Y3204" s="169">
        <f t="shared" si="2058"/>
        <v>0</v>
      </c>
      <c r="Z3204" s="169">
        <f t="shared" si="2058"/>
        <v>0</v>
      </c>
      <c r="AA3204" s="173">
        <f t="shared" si="2058"/>
        <v>0</v>
      </c>
      <c r="AB3204" s="173">
        <f t="shared" si="2058"/>
        <v>0</v>
      </c>
      <c r="AC3204" s="169">
        <f t="shared" si="2058"/>
        <v>0</v>
      </c>
      <c r="AD3204" s="169">
        <f t="shared" si="2058"/>
        <v>0</v>
      </c>
      <c r="AE3204" s="169">
        <f t="shared" si="2016"/>
        <v>0</v>
      </c>
      <c r="AF3204" s="169">
        <f>AF3205</f>
        <v>0</v>
      </c>
      <c r="AG3204" s="169">
        <f>AG3205</f>
        <v>0</v>
      </c>
      <c r="AH3204" s="169">
        <f t="shared" si="2017"/>
        <v>0</v>
      </c>
      <c r="AI3204" s="169">
        <f>AI3205</f>
        <v>0</v>
      </c>
      <c r="AJ3204" s="169">
        <f>AJ3205</f>
        <v>0</v>
      </c>
      <c r="AK3204" s="169">
        <f t="shared" si="2018"/>
        <v>0</v>
      </c>
      <c r="AL3204" s="169">
        <f>AL3205</f>
        <v>0</v>
      </c>
      <c r="AM3204" s="169">
        <f>AM3205</f>
        <v>0</v>
      </c>
      <c r="AN3204" s="169">
        <f t="shared" si="2019"/>
        <v>0</v>
      </c>
      <c r="AO3204" s="169">
        <f>AO3205</f>
        <v>0</v>
      </c>
      <c r="AP3204" s="169">
        <f>AP3205</f>
        <v>0</v>
      </c>
      <c r="AQ3204" s="169">
        <f t="shared" si="2020"/>
        <v>0</v>
      </c>
      <c r="AR3204" s="169">
        <f>AR3205</f>
        <v>0</v>
      </c>
      <c r="AS3204" s="169">
        <f>AS3205</f>
        <v>0</v>
      </c>
      <c r="AT3204" s="169">
        <f t="shared" si="2021"/>
        <v>0</v>
      </c>
      <c r="AU3204" s="169">
        <f>AU3205</f>
        <v>0</v>
      </c>
      <c r="AV3204" s="169">
        <f>AV3205</f>
        <v>0</v>
      </c>
      <c r="AW3204" s="169">
        <f t="shared" si="2022"/>
        <v>0</v>
      </c>
      <c r="AX3204" s="171"/>
      <c r="AY3204" s="172"/>
      <c r="AZ3204" s="183">
        <v>3</v>
      </c>
      <c r="BA3204" s="172"/>
      <c r="BB3204" s="171"/>
      <c r="BC3204" s="172"/>
      <c r="BD3204" s="171"/>
      <c r="BE3204" s="172"/>
    </row>
    <row r="3205" spans="2:57" ht="15.75" hidden="1">
      <c r="B3205" s="174">
        <v>2025</v>
      </c>
      <c r="C3205" s="174">
        <v>20</v>
      </c>
      <c r="D3205" s="175">
        <v>0</v>
      </c>
      <c r="E3205" s="176"/>
      <c r="F3205" s="174">
        <v>5</v>
      </c>
      <c r="G3205" s="174">
        <v>13</v>
      </c>
      <c r="H3205" s="174">
        <v>30</v>
      </c>
      <c r="I3205" s="174">
        <v>3000</v>
      </c>
      <c r="J3205" s="174">
        <v>3200</v>
      </c>
      <c r="K3205" s="174">
        <v>327</v>
      </c>
      <c r="L3205" s="177">
        <v>8</v>
      </c>
      <c r="M3205" s="178">
        <v>0</v>
      </c>
      <c r="N3205" s="179" t="s">
        <v>110</v>
      </c>
      <c r="O3205" s="180">
        <v>0</v>
      </c>
      <c r="P3205" s="180">
        <v>0</v>
      </c>
      <c r="Q3205" s="181">
        <v>0</v>
      </c>
      <c r="R3205" s="182" t="s">
        <v>50</v>
      </c>
      <c r="S3205" s="183">
        <v>0</v>
      </c>
      <c r="T3205" s="183">
        <v>0</v>
      </c>
      <c r="U3205" s="180">
        <v>0</v>
      </c>
      <c r="V3205" s="180">
        <v>0</v>
      </c>
      <c r="W3205" s="183">
        <v>0</v>
      </c>
      <c r="X3205" s="183">
        <v>0</v>
      </c>
      <c r="Y3205" s="180">
        <v>0</v>
      </c>
      <c r="Z3205" s="180">
        <v>0</v>
      </c>
      <c r="AA3205" s="183">
        <v>0</v>
      </c>
      <c r="AB3205" s="183">
        <v>0</v>
      </c>
      <c r="AC3205" s="180">
        <f>+O3205+U3205-Y3205</f>
        <v>0</v>
      </c>
      <c r="AD3205" s="180">
        <f>+P3205+V3205-Z3205</f>
        <v>0</v>
      </c>
      <c r="AE3205" s="181">
        <f t="shared" si="2016"/>
        <v>0</v>
      </c>
      <c r="AF3205" s="180">
        <v>0</v>
      </c>
      <c r="AG3205" s="180">
        <v>0</v>
      </c>
      <c r="AH3205" s="181">
        <f t="shared" si="2017"/>
        <v>0</v>
      </c>
      <c r="AI3205" s="180">
        <v>0</v>
      </c>
      <c r="AJ3205" s="180">
        <v>0</v>
      </c>
      <c r="AK3205" s="181">
        <f t="shared" si="2018"/>
        <v>0</v>
      </c>
      <c r="AL3205" s="180">
        <v>0</v>
      </c>
      <c r="AM3205" s="180">
        <v>0</v>
      </c>
      <c r="AN3205" s="181">
        <f t="shared" si="2019"/>
        <v>0</v>
      </c>
      <c r="AO3205" s="180">
        <v>0</v>
      </c>
      <c r="AP3205" s="180">
        <v>0</v>
      </c>
      <c r="AQ3205" s="181">
        <f t="shared" si="2020"/>
        <v>0</v>
      </c>
      <c r="AR3205" s="180">
        <v>0</v>
      </c>
      <c r="AS3205" s="180">
        <v>0</v>
      </c>
      <c r="AT3205" s="181">
        <f t="shared" si="2021"/>
        <v>0</v>
      </c>
      <c r="AU3205" s="180">
        <f>+AC3205-AF3205-AI3205-AL3205-AO3205-AR3205</f>
        <v>0</v>
      </c>
      <c r="AV3205" s="180">
        <f>+AD3205-AG3205-AJ3205-AM3205-AP3205-AS3205</f>
        <v>0</v>
      </c>
      <c r="AW3205" s="181">
        <f t="shared" si="2022"/>
        <v>0</v>
      </c>
      <c r="AX3205" s="183">
        <f>+S3205+W3205-AA3205</f>
        <v>0</v>
      </c>
      <c r="AY3205" s="183">
        <f>+T3205+X3205-AB3205</f>
        <v>0</v>
      </c>
      <c r="AZ3205" s="183">
        <v>3</v>
      </c>
      <c r="BA3205" s="183"/>
      <c r="BB3205" s="183"/>
      <c r="BC3205" s="183"/>
      <c r="BD3205" s="183">
        <f>+AX3205-AZ3205-BB3205</f>
        <v>-3</v>
      </c>
      <c r="BE3205" s="183">
        <f>+AY3205-BA3205-BC3205</f>
        <v>0</v>
      </c>
    </row>
    <row r="3206" spans="2:57" ht="15.75" hidden="1">
      <c r="B3206" s="152">
        <v>2025</v>
      </c>
      <c r="C3206" s="152">
        <v>20</v>
      </c>
      <c r="D3206" s="153"/>
      <c r="E3206" s="154"/>
      <c r="F3206" s="152">
        <v>5</v>
      </c>
      <c r="G3206" s="152">
        <v>13</v>
      </c>
      <c r="H3206" s="152">
        <v>30</v>
      </c>
      <c r="I3206" s="152">
        <v>3000</v>
      </c>
      <c r="J3206" s="152">
        <v>3300</v>
      </c>
      <c r="K3206" s="152"/>
      <c r="L3206" s="155" t="s">
        <v>44</v>
      </c>
      <c r="M3206" s="156"/>
      <c r="N3206" s="157" t="s">
        <v>111</v>
      </c>
      <c r="O3206" s="158">
        <v>0</v>
      </c>
      <c r="P3206" s="158">
        <v>0</v>
      </c>
      <c r="Q3206" s="158">
        <v>0</v>
      </c>
      <c r="R3206" s="159"/>
      <c r="S3206" s="160"/>
      <c r="T3206" s="161"/>
      <c r="U3206" s="158">
        <f t="shared" ref="U3206:AD3206" si="2059">U3207+U3209</f>
        <v>0</v>
      </c>
      <c r="V3206" s="158">
        <f t="shared" si="2059"/>
        <v>0</v>
      </c>
      <c r="W3206" s="162">
        <f t="shared" si="2059"/>
        <v>0</v>
      </c>
      <c r="X3206" s="162">
        <f t="shared" si="2059"/>
        <v>0</v>
      </c>
      <c r="Y3206" s="158">
        <f t="shared" si="2059"/>
        <v>0</v>
      </c>
      <c r="Z3206" s="158">
        <f t="shared" si="2059"/>
        <v>0</v>
      </c>
      <c r="AA3206" s="162">
        <f t="shared" si="2059"/>
        <v>0</v>
      </c>
      <c r="AB3206" s="162">
        <f t="shared" si="2059"/>
        <v>0</v>
      </c>
      <c r="AC3206" s="158">
        <f t="shared" si="2059"/>
        <v>0</v>
      </c>
      <c r="AD3206" s="158">
        <f t="shared" si="2059"/>
        <v>0</v>
      </c>
      <c r="AE3206" s="158">
        <f t="shared" si="2016"/>
        <v>0</v>
      </c>
      <c r="AF3206" s="158">
        <f>AF3207+AF3209</f>
        <v>0</v>
      </c>
      <c r="AG3206" s="158">
        <f>AG3207+AG3209</f>
        <v>0</v>
      </c>
      <c r="AH3206" s="158">
        <f t="shared" si="2017"/>
        <v>0</v>
      </c>
      <c r="AI3206" s="158">
        <f>AI3207+AI3209</f>
        <v>0</v>
      </c>
      <c r="AJ3206" s="158">
        <f>AJ3207+AJ3209</f>
        <v>0</v>
      </c>
      <c r="AK3206" s="158">
        <f t="shared" si="2018"/>
        <v>0</v>
      </c>
      <c r="AL3206" s="158">
        <f>AL3207+AL3209</f>
        <v>0</v>
      </c>
      <c r="AM3206" s="158">
        <f>AM3207+AM3209</f>
        <v>0</v>
      </c>
      <c r="AN3206" s="158">
        <f t="shared" si="2019"/>
        <v>0</v>
      </c>
      <c r="AO3206" s="158">
        <f>AO3207+AO3209</f>
        <v>0</v>
      </c>
      <c r="AP3206" s="158">
        <f>AP3207+AP3209</f>
        <v>0</v>
      </c>
      <c r="AQ3206" s="158">
        <f t="shared" si="2020"/>
        <v>0</v>
      </c>
      <c r="AR3206" s="158">
        <f>AR3207+AR3209</f>
        <v>0</v>
      </c>
      <c r="AS3206" s="158">
        <f>AS3207+AS3209</f>
        <v>0</v>
      </c>
      <c r="AT3206" s="158">
        <f t="shared" si="2021"/>
        <v>0</v>
      </c>
      <c r="AU3206" s="158">
        <f>AU3207+AU3209</f>
        <v>0</v>
      </c>
      <c r="AV3206" s="158">
        <f>AV3207+AV3209</f>
        <v>0</v>
      </c>
      <c r="AW3206" s="158">
        <f t="shared" si="2022"/>
        <v>0</v>
      </c>
      <c r="AX3206" s="160"/>
      <c r="AY3206" s="161"/>
      <c r="AZ3206" s="183">
        <v>3</v>
      </c>
      <c r="BA3206" s="161"/>
      <c r="BB3206" s="160"/>
      <c r="BC3206" s="161"/>
      <c r="BD3206" s="160"/>
      <c r="BE3206" s="161"/>
    </row>
    <row r="3207" spans="2:57" ht="31.5" hidden="1">
      <c r="B3207" s="163">
        <v>2025</v>
      </c>
      <c r="C3207" s="163">
        <v>20</v>
      </c>
      <c r="D3207" s="164"/>
      <c r="E3207" s="165"/>
      <c r="F3207" s="163">
        <v>5</v>
      </c>
      <c r="G3207" s="163">
        <v>13</v>
      </c>
      <c r="H3207" s="163">
        <v>30</v>
      </c>
      <c r="I3207" s="163">
        <v>3000</v>
      </c>
      <c r="J3207" s="163">
        <v>3300</v>
      </c>
      <c r="K3207" s="163">
        <v>333</v>
      </c>
      <c r="L3207" s="166" t="s">
        <v>44</v>
      </c>
      <c r="M3207" s="167"/>
      <c r="N3207" s="168" t="s">
        <v>112</v>
      </c>
      <c r="O3207" s="169">
        <v>0</v>
      </c>
      <c r="P3207" s="169">
        <v>0</v>
      </c>
      <c r="Q3207" s="169">
        <v>0</v>
      </c>
      <c r="R3207" s="170"/>
      <c r="S3207" s="171"/>
      <c r="T3207" s="172"/>
      <c r="U3207" s="169">
        <f t="shared" ref="U3207:AD3207" si="2060">U3208</f>
        <v>0</v>
      </c>
      <c r="V3207" s="169">
        <f t="shared" si="2060"/>
        <v>0</v>
      </c>
      <c r="W3207" s="173">
        <f t="shared" si="2060"/>
        <v>0</v>
      </c>
      <c r="X3207" s="173">
        <f t="shared" si="2060"/>
        <v>0</v>
      </c>
      <c r="Y3207" s="169">
        <f t="shared" si="2060"/>
        <v>0</v>
      </c>
      <c r="Z3207" s="169">
        <f t="shared" si="2060"/>
        <v>0</v>
      </c>
      <c r="AA3207" s="173">
        <f t="shared" si="2060"/>
        <v>0</v>
      </c>
      <c r="AB3207" s="173">
        <f t="shared" si="2060"/>
        <v>0</v>
      </c>
      <c r="AC3207" s="169">
        <f t="shared" si="2060"/>
        <v>0</v>
      </c>
      <c r="AD3207" s="169">
        <f t="shared" si="2060"/>
        <v>0</v>
      </c>
      <c r="AE3207" s="169">
        <f t="shared" si="2016"/>
        <v>0</v>
      </c>
      <c r="AF3207" s="169">
        <f>AF3208</f>
        <v>0</v>
      </c>
      <c r="AG3207" s="169">
        <f>AG3208</f>
        <v>0</v>
      </c>
      <c r="AH3207" s="169">
        <f t="shared" si="2017"/>
        <v>0</v>
      </c>
      <c r="AI3207" s="169">
        <f>AI3208</f>
        <v>0</v>
      </c>
      <c r="AJ3207" s="169">
        <f>AJ3208</f>
        <v>0</v>
      </c>
      <c r="AK3207" s="169">
        <f t="shared" si="2018"/>
        <v>0</v>
      </c>
      <c r="AL3207" s="169">
        <f>AL3208</f>
        <v>0</v>
      </c>
      <c r="AM3207" s="169">
        <f>AM3208</f>
        <v>0</v>
      </c>
      <c r="AN3207" s="169">
        <f t="shared" si="2019"/>
        <v>0</v>
      </c>
      <c r="AO3207" s="169">
        <f>AO3208</f>
        <v>0</v>
      </c>
      <c r="AP3207" s="169">
        <f>AP3208</f>
        <v>0</v>
      </c>
      <c r="AQ3207" s="169">
        <f t="shared" si="2020"/>
        <v>0</v>
      </c>
      <c r="AR3207" s="169">
        <f>AR3208</f>
        <v>0</v>
      </c>
      <c r="AS3207" s="169">
        <f>AS3208</f>
        <v>0</v>
      </c>
      <c r="AT3207" s="169">
        <f t="shared" si="2021"/>
        <v>0</v>
      </c>
      <c r="AU3207" s="169">
        <f>AU3208</f>
        <v>0</v>
      </c>
      <c r="AV3207" s="169">
        <f>AV3208</f>
        <v>0</v>
      </c>
      <c r="AW3207" s="169">
        <f t="shared" si="2022"/>
        <v>0</v>
      </c>
      <c r="AX3207" s="171"/>
      <c r="AY3207" s="172"/>
      <c r="AZ3207" s="183">
        <v>3</v>
      </c>
      <c r="BA3207" s="172"/>
      <c r="BB3207" s="171"/>
      <c r="BC3207" s="172"/>
      <c r="BD3207" s="171"/>
      <c r="BE3207" s="172"/>
    </row>
    <row r="3208" spans="2:57" ht="15.75" hidden="1">
      <c r="B3208" s="174">
        <v>2025</v>
      </c>
      <c r="C3208" s="174">
        <v>20</v>
      </c>
      <c r="D3208" s="175">
        <v>0</v>
      </c>
      <c r="E3208" s="176"/>
      <c r="F3208" s="174">
        <v>5</v>
      </c>
      <c r="G3208" s="174">
        <v>13</v>
      </c>
      <c r="H3208" s="174">
        <v>30</v>
      </c>
      <c r="I3208" s="174">
        <v>3000</v>
      </c>
      <c r="J3208" s="174">
        <v>3300</v>
      </c>
      <c r="K3208" s="174">
        <v>333</v>
      </c>
      <c r="L3208" s="177">
        <v>1318</v>
      </c>
      <c r="M3208" s="178">
        <v>0</v>
      </c>
      <c r="N3208" s="179" t="s">
        <v>1709</v>
      </c>
      <c r="O3208" s="180">
        <v>0</v>
      </c>
      <c r="P3208" s="180">
        <v>0</v>
      </c>
      <c r="Q3208" s="181">
        <v>0</v>
      </c>
      <c r="R3208" s="182" t="s">
        <v>50</v>
      </c>
      <c r="S3208" s="183">
        <v>0</v>
      </c>
      <c r="T3208" s="183">
        <v>0</v>
      </c>
      <c r="U3208" s="180">
        <v>0</v>
      </c>
      <c r="V3208" s="180">
        <v>0</v>
      </c>
      <c r="W3208" s="183">
        <v>0</v>
      </c>
      <c r="X3208" s="183">
        <v>0</v>
      </c>
      <c r="Y3208" s="180">
        <v>0</v>
      </c>
      <c r="Z3208" s="180">
        <v>0</v>
      </c>
      <c r="AA3208" s="183">
        <v>0</v>
      </c>
      <c r="AB3208" s="183">
        <v>0</v>
      </c>
      <c r="AC3208" s="180">
        <f>+O3208+U3208-Y3208</f>
        <v>0</v>
      </c>
      <c r="AD3208" s="180">
        <f>+P3208+V3208-Z3208</f>
        <v>0</v>
      </c>
      <c r="AE3208" s="181">
        <f t="shared" si="2016"/>
        <v>0</v>
      </c>
      <c r="AF3208" s="180">
        <v>0</v>
      </c>
      <c r="AG3208" s="180">
        <v>0</v>
      </c>
      <c r="AH3208" s="181">
        <f t="shared" si="2017"/>
        <v>0</v>
      </c>
      <c r="AI3208" s="180">
        <v>0</v>
      </c>
      <c r="AJ3208" s="180">
        <v>0</v>
      </c>
      <c r="AK3208" s="181">
        <f t="shared" si="2018"/>
        <v>0</v>
      </c>
      <c r="AL3208" s="180">
        <v>0</v>
      </c>
      <c r="AM3208" s="180">
        <v>0</v>
      </c>
      <c r="AN3208" s="181">
        <f t="shared" si="2019"/>
        <v>0</v>
      </c>
      <c r="AO3208" s="180">
        <v>0</v>
      </c>
      <c r="AP3208" s="180">
        <v>0</v>
      </c>
      <c r="AQ3208" s="181">
        <f t="shared" si="2020"/>
        <v>0</v>
      </c>
      <c r="AR3208" s="180">
        <v>0</v>
      </c>
      <c r="AS3208" s="180">
        <v>0</v>
      </c>
      <c r="AT3208" s="181">
        <f t="shared" si="2021"/>
        <v>0</v>
      </c>
      <c r="AU3208" s="180">
        <f>+AC3208-AF3208-AI3208-AL3208-AO3208-AR3208</f>
        <v>0</v>
      </c>
      <c r="AV3208" s="180">
        <f>+AD3208-AG3208-AJ3208-AM3208-AP3208-AS3208</f>
        <v>0</v>
      </c>
      <c r="AW3208" s="181">
        <f t="shared" si="2022"/>
        <v>0</v>
      </c>
      <c r="AX3208" s="183">
        <f>+S3208+W3208-AA3208</f>
        <v>0</v>
      </c>
      <c r="AY3208" s="183">
        <f>+T3208+X3208-AB3208</f>
        <v>0</v>
      </c>
      <c r="AZ3208" s="183">
        <v>3</v>
      </c>
      <c r="BA3208" s="183"/>
      <c r="BB3208" s="183"/>
      <c r="BC3208" s="183"/>
      <c r="BD3208" s="183">
        <f>+AX3208-AZ3208-BB3208</f>
        <v>-3</v>
      </c>
      <c r="BE3208" s="183">
        <f>+AY3208-BA3208-BC3208</f>
        <v>0</v>
      </c>
    </row>
    <row r="3209" spans="2:57" ht="15.75" hidden="1">
      <c r="B3209" s="163">
        <v>2025</v>
      </c>
      <c r="C3209" s="163">
        <v>20</v>
      </c>
      <c r="D3209" s="164"/>
      <c r="E3209" s="165"/>
      <c r="F3209" s="163">
        <v>5</v>
      </c>
      <c r="G3209" s="163">
        <v>13</v>
      </c>
      <c r="H3209" s="163">
        <v>30</v>
      </c>
      <c r="I3209" s="163">
        <v>3000</v>
      </c>
      <c r="J3209" s="163">
        <v>3300</v>
      </c>
      <c r="K3209" s="163">
        <v>339</v>
      </c>
      <c r="L3209" s="166" t="s">
        <v>44</v>
      </c>
      <c r="M3209" s="167"/>
      <c r="N3209" s="168" t="s">
        <v>116</v>
      </c>
      <c r="O3209" s="169">
        <v>0</v>
      </c>
      <c r="P3209" s="169">
        <v>0</v>
      </c>
      <c r="Q3209" s="169">
        <v>0</v>
      </c>
      <c r="R3209" s="170"/>
      <c r="S3209" s="171"/>
      <c r="T3209" s="172"/>
      <c r="U3209" s="169">
        <f t="shared" ref="U3209:AD3209" si="2061">U3210</f>
        <v>0</v>
      </c>
      <c r="V3209" s="169">
        <f t="shared" si="2061"/>
        <v>0</v>
      </c>
      <c r="W3209" s="173">
        <f t="shared" si="2061"/>
        <v>0</v>
      </c>
      <c r="X3209" s="173">
        <f t="shared" si="2061"/>
        <v>0</v>
      </c>
      <c r="Y3209" s="169">
        <f t="shared" si="2061"/>
        <v>0</v>
      </c>
      <c r="Z3209" s="169">
        <f t="shared" si="2061"/>
        <v>0</v>
      </c>
      <c r="AA3209" s="173">
        <f t="shared" si="2061"/>
        <v>0</v>
      </c>
      <c r="AB3209" s="173">
        <f t="shared" si="2061"/>
        <v>0</v>
      </c>
      <c r="AC3209" s="169">
        <f t="shared" si="2061"/>
        <v>0</v>
      </c>
      <c r="AD3209" s="169">
        <f t="shared" si="2061"/>
        <v>0</v>
      </c>
      <c r="AE3209" s="169">
        <f t="shared" si="2016"/>
        <v>0</v>
      </c>
      <c r="AF3209" s="169">
        <f>AF3210</f>
        <v>0</v>
      </c>
      <c r="AG3209" s="169">
        <f>AG3210</f>
        <v>0</v>
      </c>
      <c r="AH3209" s="169">
        <f t="shared" si="2017"/>
        <v>0</v>
      </c>
      <c r="AI3209" s="169">
        <f>AI3210</f>
        <v>0</v>
      </c>
      <c r="AJ3209" s="169">
        <f>AJ3210</f>
        <v>0</v>
      </c>
      <c r="AK3209" s="169">
        <f t="shared" si="2018"/>
        <v>0</v>
      </c>
      <c r="AL3209" s="169">
        <f>AL3210</f>
        <v>0</v>
      </c>
      <c r="AM3209" s="169">
        <f>AM3210</f>
        <v>0</v>
      </c>
      <c r="AN3209" s="169">
        <f t="shared" si="2019"/>
        <v>0</v>
      </c>
      <c r="AO3209" s="169">
        <f>AO3210</f>
        <v>0</v>
      </c>
      <c r="AP3209" s="169">
        <f>AP3210</f>
        <v>0</v>
      </c>
      <c r="AQ3209" s="169">
        <f t="shared" si="2020"/>
        <v>0</v>
      </c>
      <c r="AR3209" s="169">
        <f>AR3210</f>
        <v>0</v>
      </c>
      <c r="AS3209" s="169">
        <f>AS3210</f>
        <v>0</v>
      </c>
      <c r="AT3209" s="169">
        <f t="shared" si="2021"/>
        <v>0</v>
      </c>
      <c r="AU3209" s="169">
        <f>AU3210</f>
        <v>0</v>
      </c>
      <c r="AV3209" s="169">
        <f>AV3210</f>
        <v>0</v>
      </c>
      <c r="AW3209" s="169">
        <f t="shared" si="2022"/>
        <v>0</v>
      </c>
      <c r="AX3209" s="171"/>
      <c r="AY3209" s="172"/>
      <c r="AZ3209" s="183">
        <v>3</v>
      </c>
      <c r="BA3209" s="172"/>
      <c r="BB3209" s="171"/>
      <c r="BC3209" s="172"/>
      <c r="BD3209" s="171"/>
      <c r="BE3209" s="172"/>
    </row>
    <row r="3210" spans="2:57" ht="15.75" hidden="1">
      <c r="B3210" s="174">
        <v>2025</v>
      </c>
      <c r="C3210" s="174">
        <v>20</v>
      </c>
      <c r="D3210" s="175">
        <v>0</v>
      </c>
      <c r="E3210" s="176"/>
      <c r="F3210" s="174">
        <v>5</v>
      </c>
      <c r="G3210" s="174">
        <v>13</v>
      </c>
      <c r="H3210" s="174">
        <v>30</v>
      </c>
      <c r="I3210" s="174">
        <v>3000</v>
      </c>
      <c r="J3210" s="174">
        <v>3300</v>
      </c>
      <c r="K3210" s="174">
        <v>339</v>
      </c>
      <c r="L3210" s="177">
        <v>1432</v>
      </c>
      <c r="M3210" s="178">
        <v>0</v>
      </c>
      <c r="N3210" s="179" t="s">
        <v>1710</v>
      </c>
      <c r="O3210" s="180">
        <v>0</v>
      </c>
      <c r="P3210" s="180">
        <v>0</v>
      </c>
      <c r="Q3210" s="181">
        <v>0</v>
      </c>
      <c r="R3210" s="182" t="s">
        <v>50</v>
      </c>
      <c r="S3210" s="183">
        <v>0</v>
      </c>
      <c r="T3210" s="183">
        <v>0</v>
      </c>
      <c r="U3210" s="180">
        <v>0</v>
      </c>
      <c r="V3210" s="180">
        <v>0</v>
      </c>
      <c r="W3210" s="183">
        <v>0</v>
      </c>
      <c r="X3210" s="183">
        <v>0</v>
      </c>
      <c r="Y3210" s="180">
        <v>0</v>
      </c>
      <c r="Z3210" s="180">
        <v>0</v>
      </c>
      <c r="AA3210" s="183">
        <v>0</v>
      </c>
      <c r="AB3210" s="183">
        <v>0</v>
      </c>
      <c r="AC3210" s="180">
        <f>+O3210+U3210-Y3210</f>
        <v>0</v>
      </c>
      <c r="AD3210" s="180">
        <f>+P3210+V3210-Z3210</f>
        <v>0</v>
      </c>
      <c r="AE3210" s="181">
        <f t="shared" si="2016"/>
        <v>0</v>
      </c>
      <c r="AF3210" s="180">
        <v>0</v>
      </c>
      <c r="AG3210" s="180">
        <v>0</v>
      </c>
      <c r="AH3210" s="181">
        <f t="shared" si="2017"/>
        <v>0</v>
      </c>
      <c r="AI3210" s="180">
        <v>0</v>
      </c>
      <c r="AJ3210" s="180">
        <v>0</v>
      </c>
      <c r="AK3210" s="181">
        <f t="shared" si="2018"/>
        <v>0</v>
      </c>
      <c r="AL3210" s="180">
        <v>0</v>
      </c>
      <c r="AM3210" s="180">
        <v>0</v>
      </c>
      <c r="AN3210" s="181">
        <f t="shared" si="2019"/>
        <v>0</v>
      </c>
      <c r="AO3210" s="180">
        <v>0</v>
      </c>
      <c r="AP3210" s="180">
        <v>0</v>
      </c>
      <c r="AQ3210" s="181">
        <f t="shared" si="2020"/>
        <v>0</v>
      </c>
      <c r="AR3210" s="180">
        <v>0</v>
      </c>
      <c r="AS3210" s="180">
        <v>0</v>
      </c>
      <c r="AT3210" s="181">
        <f t="shared" si="2021"/>
        <v>0</v>
      </c>
      <c r="AU3210" s="180">
        <f>+AC3210-AF3210-AI3210-AL3210-AO3210-AR3210</f>
        <v>0</v>
      </c>
      <c r="AV3210" s="180">
        <f>+AD3210-AG3210-AJ3210-AM3210-AP3210-AS3210</f>
        <v>0</v>
      </c>
      <c r="AW3210" s="181">
        <f t="shared" si="2022"/>
        <v>0</v>
      </c>
      <c r="AX3210" s="183">
        <f>+S3210+W3210-AA3210</f>
        <v>0</v>
      </c>
      <c r="AY3210" s="183">
        <f>+T3210+X3210-AB3210</f>
        <v>0</v>
      </c>
      <c r="AZ3210" s="183">
        <v>3</v>
      </c>
      <c r="BA3210" s="183"/>
      <c r="BB3210" s="183"/>
      <c r="BC3210" s="183"/>
      <c r="BD3210" s="183">
        <f>+AX3210-AZ3210-BB3210</f>
        <v>-3</v>
      </c>
      <c r="BE3210" s="183">
        <f>+AY3210-BA3210-BC3210</f>
        <v>0</v>
      </c>
    </row>
    <row r="3211" spans="2:57" ht="31.5" hidden="1">
      <c r="B3211" s="152">
        <v>2025</v>
      </c>
      <c r="C3211" s="152">
        <v>20</v>
      </c>
      <c r="D3211" s="153"/>
      <c r="E3211" s="154"/>
      <c r="F3211" s="152">
        <v>5</v>
      </c>
      <c r="G3211" s="152">
        <v>13</v>
      </c>
      <c r="H3211" s="152">
        <v>30</v>
      </c>
      <c r="I3211" s="152">
        <v>3000</v>
      </c>
      <c r="J3211" s="152">
        <v>3500</v>
      </c>
      <c r="K3211" s="152"/>
      <c r="L3211" s="155" t="s">
        <v>44</v>
      </c>
      <c r="M3211" s="156"/>
      <c r="N3211" s="157" t="s">
        <v>122</v>
      </c>
      <c r="O3211" s="158">
        <v>0</v>
      </c>
      <c r="P3211" s="158">
        <v>0</v>
      </c>
      <c r="Q3211" s="158">
        <v>0</v>
      </c>
      <c r="R3211" s="159"/>
      <c r="S3211" s="160"/>
      <c r="T3211" s="161"/>
      <c r="U3211" s="158">
        <f t="shared" ref="U3211:AD3211" si="2062">U3212+U3214+U3218</f>
        <v>0</v>
      </c>
      <c r="V3211" s="158">
        <f t="shared" si="2062"/>
        <v>0</v>
      </c>
      <c r="W3211" s="162">
        <f t="shared" si="2062"/>
        <v>0</v>
      </c>
      <c r="X3211" s="162">
        <f t="shared" si="2062"/>
        <v>0</v>
      </c>
      <c r="Y3211" s="158">
        <f t="shared" si="2062"/>
        <v>0</v>
      </c>
      <c r="Z3211" s="158">
        <f t="shared" si="2062"/>
        <v>0</v>
      </c>
      <c r="AA3211" s="162">
        <f t="shared" si="2062"/>
        <v>0</v>
      </c>
      <c r="AB3211" s="162">
        <f t="shared" si="2062"/>
        <v>0</v>
      </c>
      <c r="AC3211" s="158">
        <f t="shared" si="2062"/>
        <v>0</v>
      </c>
      <c r="AD3211" s="158">
        <f t="shared" si="2062"/>
        <v>0</v>
      </c>
      <c r="AE3211" s="158">
        <f t="shared" ref="AE3211:AE3274" si="2063">+AC3211+AD3211</f>
        <v>0</v>
      </c>
      <c r="AF3211" s="158">
        <f>AF3212+AF3214+AF3218</f>
        <v>0</v>
      </c>
      <c r="AG3211" s="158">
        <f>AG3212+AG3214+AG3218</f>
        <v>0</v>
      </c>
      <c r="AH3211" s="158">
        <f t="shared" ref="AH3211:AH3274" si="2064">+AF3211+AG3211</f>
        <v>0</v>
      </c>
      <c r="AI3211" s="158">
        <f>AI3212+AI3214+AI3218</f>
        <v>0</v>
      </c>
      <c r="AJ3211" s="158">
        <f>AJ3212+AJ3214+AJ3218</f>
        <v>0</v>
      </c>
      <c r="AK3211" s="158">
        <f t="shared" ref="AK3211:AK3274" si="2065">+AI3211+AJ3211</f>
        <v>0</v>
      </c>
      <c r="AL3211" s="158">
        <f>AL3212+AL3214+AL3218</f>
        <v>0</v>
      </c>
      <c r="AM3211" s="158">
        <f>AM3212+AM3214+AM3218</f>
        <v>0</v>
      </c>
      <c r="AN3211" s="158">
        <f t="shared" ref="AN3211:AN3274" si="2066">+AL3211+AM3211</f>
        <v>0</v>
      </c>
      <c r="AO3211" s="158">
        <f>AO3212+AO3214+AO3218</f>
        <v>0</v>
      </c>
      <c r="AP3211" s="158">
        <f>AP3212+AP3214+AP3218</f>
        <v>0</v>
      </c>
      <c r="AQ3211" s="158">
        <f t="shared" ref="AQ3211:AQ3274" si="2067">+AO3211+AP3211</f>
        <v>0</v>
      </c>
      <c r="AR3211" s="158">
        <f>AR3212+AR3214+AR3218</f>
        <v>0</v>
      </c>
      <c r="AS3211" s="158">
        <f>AS3212+AS3214+AS3218</f>
        <v>0</v>
      </c>
      <c r="AT3211" s="158">
        <f t="shared" ref="AT3211:AT3274" si="2068">+AR3211+AS3211</f>
        <v>0</v>
      </c>
      <c r="AU3211" s="158">
        <f>AU3212+AU3214+AU3218</f>
        <v>0</v>
      </c>
      <c r="AV3211" s="158">
        <f>AV3212+AV3214+AV3218</f>
        <v>0</v>
      </c>
      <c r="AW3211" s="158">
        <f t="shared" ref="AW3211:AW3274" si="2069">+AU3211+AV3211</f>
        <v>0</v>
      </c>
      <c r="AX3211" s="160"/>
      <c r="AY3211" s="161"/>
      <c r="AZ3211" s="183">
        <v>3</v>
      </c>
      <c r="BA3211" s="161"/>
      <c r="BB3211" s="160"/>
      <c r="BC3211" s="161"/>
      <c r="BD3211" s="160"/>
      <c r="BE3211" s="161"/>
    </row>
    <row r="3212" spans="2:57" ht="15.75" hidden="1">
      <c r="B3212" s="163">
        <v>2025</v>
      </c>
      <c r="C3212" s="163">
        <v>20</v>
      </c>
      <c r="D3212" s="164"/>
      <c r="E3212" s="165"/>
      <c r="F3212" s="163">
        <v>5</v>
      </c>
      <c r="G3212" s="163">
        <v>13</v>
      </c>
      <c r="H3212" s="163">
        <v>30</v>
      </c>
      <c r="I3212" s="163">
        <v>3000</v>
      </c>
      <c r="J3212" s="163">
        <v>3500</v>
      </c>
      <c r="K3212" s="163">
        <v>351</v>
      </c>
      <c r="L3212" s="166" t="s">
        <v>44</v>
      </c>
      <c r="M3212" s="241"/>
      <c r="N3212" s="168" t="s">
        <v>628</v>
      </c>
      <c r="O3212" s="169">
        <v>0</v>
      </c>
      <c r="P3212" s="169">
        <v>0</v>
      </c>
      <c r="Q3212" s="169">
        <v>0</v>
      </c>
      <c r="R3212" s="170"/>
      <c r="S3212" s="186"/>
      <c r="T3212" s="172"/>
      <c r="U3212" s="169">
        <f t="shared" ref="U3212:AD3212" si="2070">U3213</f>
        <v>0</v>
      </c>
      <c r="V3212" s="169">
        <f t="shared" si="2070"/>
        <v>0</v>
      </c>
      <c r="W3212" s="173">
        <f t="shared" si="2070"/>
        <v>0</v>
      </c>
      <c r="X3212" s="173">
        <f t="shared" si="2070"/>
        <v>0</v>
      </c>
      <c r="Y3212" s="169">
        <f t="shared" si="2070"/>
        <v>0</v>
      </c>
      <c r="Z3212" s="169">
        <f t="shared" si="2070"/>
        <v>0</v>
      </c>
      <c r="AA3212" s="173">
        <f t="shared" si="2070"/>
        <v>0</v>
      </c>
      <c r="AB3212" s="173">
        <f t="shared" si="2070"/>
        <v>0</v>
      </c>
      <c r="AC3212" s="169">
        <f t="shared" si="2070"/>
        <v>0</v>
      </c>
      <c r="AD3212" s="169">
        <f t="shared" si="2070"/>
        <v>0</v>
      </c>
      <c r="AE3212" s="169">
        <f t="shared" si="2063"/>
        <v>0</v>
      </c>
      <c r="AF3212" s="169">
        <f>AF3213</f>
        <v>0</v>
      </c>
      <c r="AG3212" s="169">
        <f>AG3213</f>
        <v>0</v>
      </c>
      <c r="AH3212" s="169">
        <f t="shared" si="2064"/>
        <v>0</v>
      </c>
      <c r="AI3212" s="169">
        <f>AI3213</f>
        <v>0</v>
      </c>
      <c r="AJ3212" s="169">
        <f>AJ3213</f>
        <v>0</v>
      </c>
      <c r="AK3212" s="169">
        <f t="shared" si="2065"/>
        <v>0</v>
      </c>
      <c r="AL3212" s="169">
        <f>AL3213</f>
        <v>0</v>
      </c>
      <c r="AM3212" s="169">
        <f>AM3213</f>
        <v>0</v>
      </c>
      <c r="AN3212" s="169">
        <f t="shared" si="2066"/>
        <v>0</v>
      </c>
      <c r="AO3212" s="169">
        <f>AO3213</f>
        <v>0</v>
      </c>
      <c r="AP3212" s="169">
        <f>AP3213</f>
        <v>0</v>
      </c>
      <c r="AQ3212" s="169">
        <f t="shared" si="2067"/>
        <v>0</v>
      </c>
      <c r="AR3212" s="169">
        <f>AR3213</f>
        <v>0</v>
      </c>
      <c r="AS3212" s="169">
        <f>AS3213</f>
        <v>0</v>
      </c>
      <c r="AT3212" s="169">
        <f t="shared" si="2068"/>
        <v>0</v>
      </c>
      <c r="AU3212" s="169">
        <f>AU3213</f>
        <v>0</v>
      </c>
      <c r="AV3212" s="169">
        <f>AV3213</f>
        <v>0</v>
      </c>
      <c r="AW3212" s="169">
        <f t="shared" si="2069"/>
        <v>0</v>
      </c>
      <c r="AX3212" s="186"/>
      <c r="AY3212" s="172"/>
      <c r="AZ3212" s="183">
        <v>3</v>
      </c>
      <c r="BA3212" s="172"/>
      <c r="BB3212" s="186"/>
      <c r="BC3212" s="172"/>
      <c r="BD3212" s="186"/>
      <c r="BE3212" s="172"/>
    </row>
    <row r="3213" spans="2:57" ht="30" hidden="1">
      <c r="B3213" s="174">
        <v>2025</v>
      </c>
      <c r="C3213" s="174">
        <v>20</v>
      </c>
      <c r="D3213" s="175">
        <v>0</v>
      </c>
      <c r="E3213" s="176"/>
      <c r="F3213" s="174">
        <v>5</v>
      </c>
      <c r="G3213" s="174">
        <v>13</v>
      </c>
      <c r="H3213" s="174">
        <v>30</v>
      </c>
      <c r="I3213" s="174">
        <v>3000</v>
      </c>
      <c r="J3213" s="174">
        <v>3500</v>
      </c>
      <c r="K3213" s="174">
        <v>351</v>
      </c>
      <c r="L3213" s="177">
        <v>910</v>
      </c>
      <c r="M3213" s="178">
        <v>0</v>
      </c>
      <c r="N3213" s="179" t="s">
        <v>629</v>
      </c>
      <c r="O3213" s="180">
        <v>0</v>
      </c>
      <c r="P3213" s="180">
        <v>0</v>
      </c>
      <c r="Q3213" s="181">
        <v>0</v>
      </c>
      <c r="R3213" s="182" t="s">
        <v>50</v>
      </c>
      <c r="S3213" s="183">
        <v>0</v>
      </c>
      <c r="T3213" s="183">
        <v>0</v>
      </c>
      <c r="U3213" s="180">
        <v>0</v>
      </c>
      <c r="V3213" s="180">
        <v>0</v>
      </c>
      <c r="W3213" s="183">
        <v>0</v>
      </c>
      <c r="X3213" s="183">
        <v>0</v>
      </c>
      <c r="Y3213" s="180">
        <v>0</v>
      </c>
      <c r="Z3213" s="180">
        <v>0</v>
      </c>
      <c r="AA3213" s="183">
        <v>0</v>
      </c>
      <c r="AB3213" s="183">
        <v>0</v>
      </c>
      <c r="AC3213" s="180">
        <f>+O3213+U3213-Y3213</f>
        <v>0</v>
      </c>
      <c r="AD3213" s="180">
        <f>+P3213+V3213-Z3213</f>
        <v>0</v>
      </c>
      <c r="AE3213" s="181">
        <f t="shared" si="2063"/>
        <v>0</v>
      </c>
      <c r="AF3213" s="180">
        <v>0</v>
      </c>
      <c r="AG3213" s="180">
        <v>0</v>
      </c>
      <c r="AH3213" s="181">
        <f t="shared" si="2064"/>
        <v>0</v>
      </c>
      <c r="AI3213" s="180">
        <v>0</v>
      </c>
      <c r="AJ3213" s="180">
        <v>0</v>
      </c>
      <c r="AK3213" s="181">
        <f t="shared" si="2065"/>
        <v>0</v>
      </c>
      <c r="AL3213" s="180">
        <v>0</v>
      </c>
      <c r="AM3213" s="180">
        <v>0</v>
      </c>
      <c r="AN3213" s="181">
        <f t="shared" si="2066"/>
        <v>0</v>
      </c>
      <c r="AO3213" s="180">
        <v>0</v>
      </c>
      <c r="AP3213" s="180">
        <v>0</v>
      </c>
      <c r="AQ3213" s="181">
        <f t="shared" si="2067"/>
        <v>0</v>
      </c>
      <c r="AR3213" s="180">
        <v>0</v>
      </c>
      <c r="AS3213" s="180">
        <v>0</v>
      </c>
      <c r="AT3213" s="181">
        <f t="shared" si="2068"/>
        <v>0</v>
      </c>
      <c r="AU3213" s="180">
        <f>+AC3213-AF3213-AI3213-AL3213-AO3213-AR3213</f>
        <v>0</v>
      </c>
      <c r="AV3213" s="180">
        <f>+AD3213-AG3213-AJ3213-AM3213-AP3213-AS3213</f>
        <v>0</v>
      </c>
      <c r="AW3213" s="181">
        <f t="shared" si="2069"/>
        <v>0</v>
      </c>
      <c r="AX3213" s="183">
        <f>+S3213+W3213-AA3213</f>
        <v>0</v>
      </c>
      <c r="AY3213" s="183">
        <f>+T3213+X3213-AB3213</f>
        <v>0</v>
      </c>
      <c r="AZ3213" s="183">
        <v>3</v>
      </c>
      <c r="BA3213" s="183"/>
      <c r="BB3213" s="183"/>
      <c r="BC3213" s="183"/>
      <c r="BD3213" s="183">
        <f>+AX3213-AZ3213-BB3213</f>
        <v>-3</v>
      </c>
      <c r="BE3213" s="183">
        <f>+AY3213-BA3213-BC3213</f>
        <v>0</v>
      </c>
    </row>
    <row r="3214" spans="2:57" ht="31.5" hidden="1">
      <c r="B3214" s="163">
        <v>2025</v>
      </c>
      <c r="C3214" s="163">
        <v>20</v>
      </c>
      <c r="D3214" s="164"/>
      <c r="E3214" s="165"/>
      <c r="F3214" s="163">
        <v>5</v>
      </c>
      <c r="G3214" s="163">
        <v>13</v>
      </c>
      <c r="H3214" s="163">
        <v>30</v>
      </c>
      <c r="I3214" s="163">
        <v>3000</v>
      </c>
      <c r="J3214" s="163">
        <v>3500</v>
      </c>
      <c r="K3214" s="163">
        <v>352</v>
      </c>
      <c r="L3214" s="166" t="s">
        <v>44</v>
      </c>
      <c r="M3214" s="167"/>
      <c r="N3214" s="168" t="s">
        <v>1711</v>
      </c>
      <c r="O3214" s="169">
        <v>0</v>
      </c>
      <c r="P3214" s="169">
        <v>0</v>
      </c>
      <c r="Q3214" s="169">
        <v>0</v>
      </c>
      <c r="R3214" s="170"/>
      <c r="S3214" s="186"/>
      <c r="T3214" s="172"/>
      <c r="U3214" s="169">
        <f t="shared" ref="U3214:AD3214" si="2071">U3215</f>
        <v>0</v>
      </c>
      <c r="V3214" s="169">
        <f t="shared" si="2071"/>
        <v>0</v>
      </c>
      <c r="W3214" s="173">
        <f t="shared" si="2071"/>
        <v>0</v>
      </c>
      <c r="X3214" s="173">
        <f t="shared" si="2071"/>
        <v>0</v>
      </c>
      <c r="Y3214" s="169">
        <f t="shared" si="2071"/>
        <v>0</v>
      </c>
      <c r="Z3214" s="169">
        <f t="shared" si="2071"/>
        <v>0</v>
      </c>
      <c r="AA3214" s="173">
        <f t="shared" si="2071"/>
        <v>0</v>
      </c>
      <c r="AB3214" s="173">
        <f t="shared" si="2071"/>
        <v>0</v>
      </c>
      <c r="AC3214" s="169">
        <f t="shared" si="2071"/>
        <v>0</v>
      </c>
      <c r="AD3214" s="169">
        <f t="shared" si="2071"/>
        <v>0</v>
      </c>
      <c r="AE3214" s="169">
        <f t="shared" si="2063"/>
        <v>0</v>
      </c>
      <c r="AF3214" s="169">
        <f>AF3215</f>
        <v>0</v>
      </c>
      <c r="AG3214" s="169">
        <f>AG3215</f>
        <v>0</v>
      </c>
      <c r="AH3214" s="169">
        <f t="shared" si="2064"/>
        <v>0</v>
      </c>
      <c r="AI3214" s="169">
        <f>AI3215</f>
        <v>0</v>
      </c>
      <c r="AJ3214" s="169">
        <f>AJ3215</f>
        <v>0</v>
      </c>
      <c r="AK3214" s="169">
        <f t="shared" si="2065"/>
        <v>0</v>
      </c>
      <c r="AL3214" s="169">
        <f>AL3215</f>
        <v>0</v>
      </c>
      <c r="AM3214" s="169">
        <f>AM3215</f>
        <v>0</v>
      </c>
      <c r="AN3214" s="169">
        <f t="shared" si="2066"/>
        <v>0</v>
      </c>
      <c r="AO3214" s="169">
        <f>AO3215</f>
        <v>0</v>
      </c>
      <c r="AP3214" s="169">
        <f>AP3215</f>
        <v>0</v>
      </c>
      <c r="AQ3214" s="169">
        <f t="shared" si="2067"/>
        <v>0</v>
      </c>
      <c r="AR3214" s="169">
        <f>AR3215</f>
        <v>0</v>
      </c>
      <c r="AS3214" s="169">
        <f>AS3215</f>
        <v>0</v>
      </c>
      <c r="AT3214" s="169">
        <f t="shared" si="2068"/>
        <v>0</v>
      </c>
      <c r="AU3214" s="169">
        <f>AU3215</f>
        <v>0</v>
      </c>
      <c r="AV3214" s="169">
        <f>AV3215</f>
        <v>0</v>
      </c>
      <c r="AW3214" s="169">
        <f t="shared" si="2069"/>
        <v>0</v>
      </c>
      <c r="AX3214" s="186"/>
      <c r="AY3214" s="172"/>
      <c r="AZ3214" s="183">
        <v>3</v>
      </c>
      <c r="BA3214" s="172"/>
      <c r="BB3214" s="186"/>
      <c r="BC3214" s="172"/>
      <c r="BD3214" s="186"/>
      <c r="BE3214" s="172"/>
    </row>
    <row r="3215" spans="2:57" ht="30" hidden="1">
      <c r="B3215" s="174">
        <v>2025</v>
      </c>
      <c r="C3215" s="174">
        <v>20</v>
      </c>
      <c r="D3215" s="175">
        <v>0</v>
      </c>
      <c r="E3215" s="176"/>
      <c r="F3215" s="174">
        <v>5</v>
      </c>
      <c r="G3215" s="174">
        <v>13</v>
      </c>
      <c r="H3215" s="174">
        <v>30</v>
      </c>
      <c r="I3215" s="174">
        <v>3000</v>
      </c>
      <c r="J3215" s="174">
        <v>3500</v>
      </c>
      <c r="K3215" s="174">
        <v>352</v>
      </c>
      <c r="L3215" s="177">
        <v>913</v>
      </c>
      <c r="M3215" s="178">
        <v>0</v>
      </c>
      <c r="N3215" s="179" t="s">
        <v>1712</v>
      </c>
      <c r="O3215" s="180">
        <v>0</v>
      </c>
      <c r="P3215" s="180">
        <v>0</v>
      </c>
      <c r="Q3215" s="181">
        <v>0</v>
      </c>
      <c r="R3215" s="182" t="s">
        <v>50</v>
      </c>
      <c r="S3215" s="183">
        <v>0</v>
      </c>
      <c r="T3215" s="183">
        <v>0</v>
      </c>
      <c r="U3215" s="180">
        <v>0</v>
      </c>
      <c r="V3215" s="180">
        <v>0</v>
      </c>
      <c r="W3215" s="183">
        <v>0</v>
      </c>
      <c r="X3215" s="183">
        <v>0</v>
      </c>
      <c r="Y3215" s="180">
        <v>0</v>
      </c>
      <c r="Z3215" s="180">
        <v>0</v>
      </c>
      <c r="AA3215" s="183">
        <v>0</v>
      </c>
      <c r="AB3215" s="183">
        <v>0</v>
      </c>
      <c r="AC3215" s="180">
        <f>+O3215+U3215-Y3215</f>
        <v>0</v>
      </c>
      <c r="AD3215" s="180">
        <f>+P3215+V3215-Z3215</f>
        <v>0</v>
      </c>
      <c r="AE3215" s="181">
        <f t="shared" si="2063"/>
        <v>0</v>
      </c>
      <c r="AF3215" s="180">
        <v>0</v>
      </c>
      <c r="AG3215" s="180">
        <v>0</v>
      </c>
      <c r="AH3215" s="181">
        <f t="shared" si="2064"/>
        <v>0</v>
      </c>
      <c r="AI3215" s="180">
        <v>0</v>
      </c>
      <c r="AJ3215" s="180">
        <v>0</v>
      </c>
      <c r="AK3215" s="181">
        <f t="shared" si="2065"/>
        <v>0</v>
      </c>
      <c r="AL3215" s="180">
        <v>0</v>
      </c>
      <c r="AM3215" s="180">
        <v>0</v>
      </c>
      <c r="AN3215" s="181">
        <f t="shared" si="2066"/>
        <v>0</v>
      </c>
      <c r="AO3215" s="180">
        <v>0</v>
      </c>
      <c r="AP3215" s="180">
        <v>0</v>
      </c>
      <c r="AQ3215" s="181">
        <f t="shared" si="2067"/>
        <v>0</v>
      </c>
      <c r="AR3215" s="180">
        <v>0</v>
      </c>
      <c r="AS3215" s="180">
        <v>0</v>
      </c>
      <c r="AT3215" s="181">
        <f t="shared" si="2068"/>
        <v>0</v>
      </c>
      <c r="AU3215" s="180">
        <f>+AC3215-AF3215-AI3215-AL3215-AO3215-AR3215</f>
        <v>0</v>
      </c>
      <c r="AV3215" s="180">
        <f>+AD3215-AG3215-AJ3215-AM3215-AP3215-AS3215</f>
        <v>0</v>
      </c>
      <c r="AW3215" s="181">
        <f t="shared" si="2069"/>
        <v>0</v>
      </c>
      <c r="AX3215" s="183">
        <f>+S3215+W3215-AA3215</f>
        <v>0</v>
      </c>
      <c r="AY3215" s="183">
        <f>+T3215+X3215-AB3215</f>
        <v>0</v>
      </c>
      <c r="AZ3215" s="183">
        <v>3</v>
      </c>
      <c r="BA3215" s="183"/>
      <c r="BB3215" s="183"/>
      <c r="BC3215" s="183"/>
      <c r="BD3215" s="183">
        <f>+AX3215-AZ3215-BB3215</f>
        <v>-3</v>
      </c>
      <c r="BE3215" s="183">
        <f>+AY3215-BA3215-BC3215</f>
        <v>0</v>
      </c>
    </row>
    <row r="3216" spans="2:57" ht="31.5" hidden="1">
      <c r="B3216" s="163">
        <v>2025</v>
      </c>
      <c r="C3216" s="163">
        <v>20</v>
      </c>
      <c r="D3216" s="164"/>
      <c r="E3216" s="165"/>
      <c r="F3216" s="163">
        <v>5</v>
      </c>
      <c r="G3216" s="163">
        <v>13</v>
      </c>
      <c r="H3216" s="163">
        <v>30</v>
      </c>
      <c r="I3216" s="163">
        <v>3000</v>
      </c>
      <c r="J3216" s="163">
        <v>3500</v>
      </c>
      <c r="K3216" s="163">
        <v>353</v>
      </c>
      <c r="L3216" s="166" t="s">
        <v>44</v>
      </c>
      <c r="M3216" s="167"/>
      <c r="N3216" s="168" t="s">
        <v>888</v>
      </c>
      <c r="O3216" s="169">
        <v>0</v>
      </c>
      <c r="P3216" s="169">
        <v>0</v>
      </c>
      <c r="Q3216" s="169">
        <v>0</v>
      </c>
      <c r="R3216" s="170"/>
      <c r="S3216" s="186"/>
      <c r="T3216" s="172"/>
      <c r="U3216" s="169">
        <f t="shared" ref="U3216:AD3216" si="2072">U3217</f>
        <v>0</v>
      </c>
      <c r="V3216" s="169">
        <f t="shared" si="2072"/>
        <v>0</v>
      </c>
      <c r="W3216" s="173">
        <f t="shared" si="2072"/>
        <v>0</v>
      </c>
      <c r="X3216" s="173">
        <f t="shared" si="2072"/>
        <v>0</v>
      </c>
      <c r="Y3216" s="169">
        <f t="shared" si="2072"/>
        <v>0</v>
      </c>
      <c r="Z3216" s="169">
        <f t="shared" si="2072"/>
        <v>0</v>
      </c>
      <c r="AA3216" s="173">
        <f t="shared" si="2072"/>
        <v>0</v>
      </c>
      <c r="AB3216" s="173">
        <f t="shared" si="2072"/>
        <v>0</v>
      </c>
      <c r="AC3216" s="169">
        <f t="shared" si="2072"/>
        <v>0</v>
      </c>
      <c r="AD3216" s="169">
        <f t="shared" si="2072"/>
        <v>0</v>
      </c>
      <c r="AE3216" s="169">
        <f t="shared" si="2063"/>
        <v>0</v>
      </c>
      <c r="AF3216" s="169">
        <f>AF3217</f>
        <v>0</v>
      </c>
      <c r="AG3216" s="169">
        <f>AG3217</f>
        <v>0</v>
      </c>
      <c r="AH3216" s="169">
        <f t="shared" si="2064"/>
        <v>0</v>
      </c>
      <c r="AI3216" s="169">
        <f>AI3217</f>
        <v>0</v>
      </c>
      <c r="AJ3216" s="169">
        <f>AJ3217</f>
        <v>0</v>
      </c>
      <c r="AK3216" s="169">
        <f t="shared" si="2065"/>
        <v>0</v>
      </c>
      <c r="AL3216" s="169">
        <f>AL3217</f>
        <v>0</v>
      </c>
      <c r="AM3216" s="169">
        <f>AM3217</f>
        <v>0</v>
      </c>
      <c r="AN3216" s="169">
        <f t="shared" si="2066"/>
        <v>0</v>
      </c>
      <c r="AO3216" s="169">
        <f>AO3217</f>
        <v>0</v>
      </c>
      <c r="AP3216" s="169">
        <f>AP3217</f>
        <v>0</v>
      </c>
      <c r="AQ3216" s="169">
        <f t="shared" si="2067"/>
        <v>0</v>
      </c>
      <c r="AR3216" s="169">
        <f>AR3217</f>
        <v>0</v>
      </c>
      <c r="AS3216" s="169">
        <f>AS3217</f>
        <v>0</v>
      </c>
      <c r="AT3216" s="169">
        <f t="shared" si="2068"/>
        <v>0</v>
      </c>
      <c r="AU3216" s="169">
        <f>AU3217</f>
        <v>0</v>
      </c>
      <c r="AV3216" s="169">
        <f>AV3217</f>
        <v>0</v>
      </c>
      <c r="AW3216" s="169">
        <f t="shared" si="2069"/>
        <v>0</v>
      </c>
      <c r="AX3216" s="186"/>
      <c r="AY3216" s="172"/>
      <c r="AZ3216" s="183">
        <v>3</v>
      </c>
      <c r="BA3216" s="172"/>
      <c r="BB3216" s="186"/>
      <c r="BC3216" s="172"/>
      <c r="BD3216" s="186"/>
      <c r="BE3216" s="172"/>
    </row>
    <row r="3217" spans="2:57" ht="15.75" hidden="1">
      <c r="B3217" s="174">
        <v>2025</v>
      </c>
      <c r="C3217" s="174">
        <v>20</v>
      </c>
      <c r="D3217" s="175">
        <v>0</v>
      </c>
      <c r="E3217" s="176"/>
      <c r="F3217" s="174">
        <v>5</v>
      </c>
      <c r="G3217" s="174">
        <v>13</v>
      </c>
      <c r="H3217" s="174">
        <v>30</v>
      </c>
      <c r="I3217" s="174">
        <v>3000</v>
      </c>
      <c r="J3217" s="174">
        <v>3500</v>
      </c>
      <c r="K3217" s="174">
        <v>353</v>
      </c>
      <c r="L3217" s="177">
        <v>908</v>
      </c>
      <c r="M3217" s="178">
        <v>0</v>
      </c>
      <c r="N3217" s="179" t="s">
        <v>889</v>
      </c>
      <c r="O3217" s="180">
        <v>0</v>
      </c>
      <c r="P3217" s="180">
        <v>0</v>
      </c>
      <c r="Q3217" s="181">
        <v>0</v>
      </c>
      <c r="R3217" s="182" t="s">
        <v>50</v>
      </c>
      <c r="S3217" s="183">
        <v>0</v>
      </c>
      <c r="T3217" s="183">
        <v>0</v>
      </c>
      <c r="U3217" s="180">
        <v>0</v>
      </c>
      <c r="V3217" s="180">
        <v>0</v>
      </c>
      <c r="W3217" s="183">
        <v>0</v>
      </c>
      <c r="X3217" s="183">
        <v>0</v>
      </c>
      <c r="Y3217" s="180">
        <v>0</v>
      </c>
      <c r="Z3217" s="180">
        <v>0</v>
      </c>
      <c r="AA3217" s="183">
        <v>0</v>
      </c>
      <c r="AB3217" s="183">
        <v>0</v>
      </c>
      <c r="AC3217" s="180">
        <f>+O3217+U3217-Y3217</f>
        <v>0</v>
      </c>
      <c r="AD3217" s="180">
        <f>+P3217+V3217-Z3217</f>
        <v>0</v>
      </c>
      <c r="AE3217" s="181">
        <f t="shared" si="2063"/>
        <v>0</v>
      </c>
      <c r="AF3217" s="180">
        <v>0</v>
      </c>
      <c r="AG3217" s="180">
        <v>0</v>
      </c>
      <c r="AH3217" s="181">
        <f t="shared" si="2064"/>
        <v>0</v>
      </c>
      <c r="AI3217" s="180">
        <v>0</v>
      </c>
      <c r="AJ3217" s="180">
        <v>0</v>
      </c>
      <c r="AK3217" s="181">
        <f t="shared" si="2065"/>
        <v>0</v>
      </c>
      <c r="AL3217" s="180">
        <v>0</v>
      </c>
      <c r="AM3217" s="180">
        <v>0</v>
      </c>
      <c r="AN3217" s="181">
        <f t="shared" si="2066"/>
        <v>0</v>
      </c>
      <c r="AO3217" s="180">
        <v>0</v>
      </c>
      <c r="AP3217" s="180">
        <v>0</v>
      </c>
      <c r="AQ3217" s="181">
        <f t="shared" si="2067"/>
        <v>0</v>
      </c>
      <c r="AR3217" s="180">
        <v>0</v>
      </c>
      <c r="AS3217" s="180">
        <v>0</v>
      </c>
      <c r="AT3217" s="181">
        <f t="shared" si="2068"/>
        <v>0</v>
      </c>
      <c r="AU3217" s="180">
        <f>+AC3217-AF3217-AI3217-AL3217-AO3217-AR3217</f>
        <v>0</v>
      </c>
      <c r="AV3217" s="180">
        <f>+AD3217-AG3217-AJ3217-AM3217-AP3217-AS3217</f>
        <v>0</v>
      </c>
      <c r="AW3217" s="181">
        <f t="shared" si="2069"/>
        <v>0</v>
      </c>
      <c r="AX3217" s="183">
        <f>+S3217+W3217-AA3217</f>
        <v>0</v>
      </c>
      <c r="AY3217" s="183">
        <f>+T3217+X3217-AB3217</f>
        <v>0</v>
      </c>
      <c r="AZ3217" s="183">
        <v>3</v>
      </c>
      <c r="BA3217" s="183"/>
      <c r="BB3217" s="183"/>
      <c r="BC3217" s="183"/>
      <c r="BD3217" s="183">
        <f>+AX3217-AZ3217-BB3217</f>
        <v>-3</v>
      </c>
      <c r="BE3217" s="183">
        <f>+AY3217-BA3217-BC3217</f>
        <v>0</v>
      </c>
    </row>
    <row r="3218" spans="2:57" ht="31.5" hidden="1">
      <c r="B3218" s="163">
        <v>2025</v>
      </c>
      <c r="C3218" s="163">
        <v>20</v>
      </c>
      <c r="D3218" s="164"/>
      <c r="E3218" s="165"/>
      <c r="F3218" s="163">
        <v>5</v>
      </c>
      <c r="G3218" s="163">
        <v>13</v>
      </c>
      <c r="H3218" s="163">
        <v>30</v>
      </c>
      <c r="I3218" s="163">
        <v>3000</v>
      </c>
      <c r="J3218" s="163">
        <v>3500</v>
      </c>
      <c r="K3218" s="163">
        <v>357</v>
      </c>
      <c r="L3218" s="166" t="s">
        <v>44</v>
      </c>
      <c r="M3218" s="167"/>
      <c r="N3218" s="168" t="s">
        <v>126</v>
      </c>
      <c r="O3218" s="169">
        <v>0</v>
      </c>
      <c r="P3218" s="169">
        <v>0</v>
      </c>
      <c r="Q3218" s="169">
        <v>0</v>
      </c>
      <c r="R3218" s="170"/>
      <c r="S3218" s="186"/>
      <c r="T3218" s="172"/>
      <c r="U3218" s="169">
        <f t="shared" ref="U3218:AD3218" si="2073">SUM(U3219:U3220)</f>
        <v>0</v>
      </c>
      <c r="V3218" s="169">
        <f t="shared" si="2073"/>
        <v>0</v>
      </c>
      <c r="W3218" s="173">
        <f t="shared" si="2073"/>
        <v>0</v>
      </c>
      <c r="X3218" s="173">
        <f t="shared" si="2073"/>
        <v>0</v>
      </c>
      <c r="Y3218" s="169">
        <f t="shared" si="2073"/>
        <v>0</v>
      </c>
      <c r="Z3218" s="169">
        <f t="shared" si="2073"/>
        <v>0</v>
      </c>
      <c r="AA3218" s="173">
        <f t="shared" si="2073"/>
        <v>0</v>
      </c>
      <c r="AB3218" s="173">
        <f t="shared" si="2073"/>
        <v>0</v>
      </c>
      <c r="AC3218" s="169">
        <f t="shared" si="2073"/>
        <v>0</v>
      </c>
      <c r="AD3218" s="169">
        <f t="shared" si="2073"/>
        <v>0</v>
      </c>
      <c r="AE3218" s="169">
        <f t="shared" si="2063"/>
        <v>0</v>
      </c>
      <c r="AF3218" s="169">
        <f>SUM(AF3219:AF3220)</f>
        <v>0</v>
      </c>
      <c r="AG3218" s="169">
        <f>SUM(AG3219:AG3220)</f>
        <v>0</v>
      </c>
      <c r="AH3218" s="169">
        <f t="shared" si="2064"/>
        <v>0</v>
      </c>
      <c r="AI3218" s="169">
        <f>SUM(AI3219:AI3220)</f>
        <v>0</v>
      </c>
      <c r="AJ3218" s="169">
        <f>SUM(AJ3219:AJ3220)</f>
        <v>0</v>
      </c>
      <c r="AK3218" s="169">
        <f t="shared" si="2065"/>
        <v>0</v>
      </c>
      <c r="AL3218" s="169">
        <f>SUM(AL3219:AL3220)</f>
        <v>0</v>
      </c>
      <c r="AM3218" s="169">
        <f>SUM(AM3219:AM3220)</f>
        <v>0</v>
      </c>
      <c r="AN3218" s="169">
        <f t="shared" si="2066"/>
        <v>0</v>
      </c>
      <c r="AO3218" s="169">
        <f>SUM(AO3219:AO3220)</f>
        <v>0</v>
      </c>
      <c r="AP3218" s="169">
        <f>SUM(AP3219:AP3220)</f>
        <v>0</v>
      </c>
      <c r="AQ3218" s="169">
        <f t="shared" si="2067"/>
        <v>0</v>
      </c>
      <c r="AR3218" s="169">
        <f>SUM(AR3219:AR3220)</f>
        <v>0</v>
      </c>
      <c r="AS3218" s="169">
        <f>SUM(AS3219:AS3220)</f>
        <v>0</v>
      </c>
      <c r="AT3218" s="169">
        <f t="shared" si="2068"/>
        <v>0</v>
      </c>
      <c r="AU3218" s="169">
        <f>SUM(AU3219:AU3220)</f>
        <v>0</v>
      </c>
      <c r="AV3218" s="169">
        <f>SUM(AV3219:AV3220)</f>
        <v>0</v>
      </c>
      <c r="AW3218" s="169">
        <f t="shared" si="2069"/>
        <v>0</v>
      </c>
      <c r="AX3218" s="186"/>
      <c r="AY3218" s="172"/>
      <c r="AZ3218" s="183">
        <v>3</v>
      </c>
      <c r="BA3218" s="172"/>
      <c r="BB3218" s="186"/>
      <c r="BC3218" s="172"/>
      <c r="BD3218" s="186"/>
      <c r="BE3218" s="172"/>
    </row>
    <row r="3219" spans="2:57" ht="15.75" hidden="1">
      <c r="B3219" s="174">
        <v>2025</v>
      </c>
      <c r="C3219" s="174">
        <v>20</v>
      </c>
      <c r="D3219" s="175">
        <v>0</v>
      </c>
      <c r="E3219" s="176"/>
      <c r="F3219" s="174">
        <v>5</v>
      </c>
      <c r="G3219" s="174">
        <v>13</v>
      </c>
      <c r="H3219" s="174">
        <v>30</v>
      </c>
      <c r="I3219" s="174">
        <v>3000</v>
      </c>
      <c r="J3219" s="174">
        <v>3500</v>
      </c>
      <c r="K3219" s="174">
        <v>357</v>
      </c>
      <c r="L3219" s="177">
        <v>912</v>
      </c>
      <c r="M3219" s="178">
        <v>0</v>
      </c>
      <c r="N3219" s="179" t="s">
        <v>127</v>
      </c>
      <c r="O3219" s="180">
        <v>0</v>
      </c>
      <c r="P3219" s="180">
        <v>0</v>
      </c>
      <c r="Q3219" s="181">
        <v>0</v>
      </c>
      <c r="R3219" s="182" t="s">
        <v>50</v>
      </c>
      <c r="S3219" s="183">
        <v>0</v>
      </c>
      <c r="T3219" s="183">
        <v>0</v>
      </c>
      <c r="U3219" s="180">
        <v>0</v>
      </c>
      <c r="V3219" s="180">
        <v>0</v>
      </c>
      <c r="W3219" s="183">
        <v>0</v>
      </c>
      <c r="X3219" s="183">
        <v>0</v>
      </c>
      <c r="Y3219" s="180">
        <v>0</v>
      </c>
      <c r="Z3219" s="180">
        <v>0</v>
      </c>
      <c r="AA3219" s="183">
        <v>0</v>
      </c>
      <c r="AB3219" s="183">
        <v>0</v>
      </c>
      <c r="AC3219" s="180">
        <f t="shared" ref="AC3219:AD3220" si="2074">+O3219+U3219-Y3219</f>
        <v>0</v>
      </c>
      <c r="AD3219" s="180">
        <f t="shared" si="2074"/>
        <v>0</v>
      </c>
      <c r="AE3219" s="181">
        <f t="shared" si="2063"/>
        <v>0</v>
      </c>
      <c r="AF3219" s="180">
        <v>0</v>
      </c>
      <c r="AG3219" s="180">
        <v>0</v>
      </c>
      <c r="AH3219" s="181">
        <f t="shared" si="2064"/>
        <v>0</v>
      </c>
      <c r="AI3219" s="180">
        <v>0</v>
      </c>
      <c r="AJ3219" s="180">
        <v>0</v>
      </c>
      <c r="AK3219" s="181">
        <f t="shared" si="2065"/>
        <v>0</v>
      </c>
      <c r="AL3219" s="180">
        <v>0</v>
      </c>
      <c r="AM3219" s="180">
        <v>0</v>
      </c>
      <c r="AN3219" s="181">
        <f t="shared" si="2066"/>
        <v>0</v>
      </c>
      <c r="AO3219" s="180">
        <v>0</v>
      </c>
      <c r="AP3219" s="180">
        <v>0</v>
      </c>
      <c r="AQ3219" s="181">
        <f t="shared" si="2067"/>
        <v>0</v>
      </c>
      <c r="AR3219" s="180">
        <v>0</v>
      </c>
      <c r="AS3219" s="180">
        <v>0</v>
      </c>
      <c r="AT3219" s="181">
        <f t="shared" si="2068"/>
        <v>0</v>
      </c>
      <c r="AU3219" s="180">
        <f t="shared" ref="AU3219:AV3220" si="2075">+AC3219-AF3219-AI3219-AL3219-AO3219-AR3219</f>
        <v>0</v>
      </c>
      <c r="AV3219" s="180">
        <f t="shared" si="2075"/>
        <v>0</v>
      </c>
      <c r="AW3219" s="181">
        <f t="shared" si="2069"/>
        <v>0</v>
      </c>
      <c r="AX3219" s="183">
        <f t="shared" ref="AX3219:AY3220" si="2076">+S3219+W3219-AA3219</f>
        <v>0</v>
      </c>
      <c r="AY3219" s="183">
        <f t="shared" si="2076"/>
        <v>0</v>
      </c>
      <c r="AZ3219" s="183">
        <v>3</v>
      </c>
      <c r="BA3219" s="183"/>
      <c r="BB3219" s="183"/>
      <c r="BC3219" s="183"/>
      <c r="BD3219" s="183">
        <f t="shared" ref="BD3219:BE3220" si="2077">+AX3219-AZ3219-BB3219</f>
        <v>-3</v>
      </c>
      <c r="BE3219" s="183">
        <f t="shared" si="2077"/>
        <v>0</v>
      </c>
    </row>
    <row r="3220" spans="2:57" ht="15.75" hidden="1">
      <c r="B3220" s="174">
        <v>2025</v>
      </c>
      <c r="C3220" s="174">
        <v>20</v>
      </c>
      <c r="D3220" s="175">
        <v>0</v>
      </c>
      <c r="E3220" s="176"/>
      <c r="F3220" s="174">
        <v>5</v>
      </c>
      <c r="G3220" s="174">
        <v>13</v>
      </c>
      <c r="H3220" s="174">
        <v>30</v>
      </c>
      <c r="I3220" s="174">
        <v>3000</v>
      </c>
      <c r="J3220" s="174">
        <v>3500</v>
      </c>
      <c r="K3220" s="174">
        <v>357</v>
      </c>
      <c r="L3220" s="177">
        <v>892</v>
      </c>
      <c r="M3220" s="178">
        <v>0</v>
      </c>
      <c r="N3220" s="179" t="s">
        <v>1713</v>
      </c>
      <c r="O3220" s="180">
        <v>0</v>
      </c>
      <c r="P3220" s="180">
        <v>0</v>
      </c>
      <c r="Q3220" s="181">
        <v>0</v>
      </c>
      <c r="R3220" s="182" t="s">
        <v>50</v>
      </c>
      <c r="S3220" s="183">
        <v>0</v>
      </c>
      <c r="T3220" s="183">
        <v>0</v>
      </c>
      <c r="U3220" s="180">
        <v>0</v>
      </c>
      <c r="V3220" s="180">
        <v>0</v>
      </c>
      <c r="W3220" s="183">
        <v>0</v>
      </c>
      <c r="X3220" s="183">
        <v>0</v>
      </c>
      <c r="Y3220" s="180">
        <v>0</v>
      </c>
      <c r="Z3220" s="180">
        <v>0</v>
      </c>
      <c r="AA3220" s="183">
        <v>0</v>
      </c>
      <c r="AB3220" s="183">
        <v>0</v>
      </c>
      <c r="AC3220" s="180">
        <f t="shared" si="2074"/>
        <v>0</v>
      </c>
      <c r="AD3220" s="180">
        <f t="shared" si="2074"/>
        <v>0</v>
      </c>
      <c r="AE3220" s="181">
        <f t="shared" si="2063"/>
        <v>0</v>
      </c>
      <c r="AF3220" s="180">
        <v>0</v>
      </c>
      <c r="AG3220" s="180">
        <v>0</v>
      </c>
      <c r="AH3220" s="181">
        <f t="shared" si="2064"/>
        <v>0</v>
      </c>
      <c r="AI3220" s="180">
        <v>0</v>
      </c>
      <c r="AJ3220" s="180">
        <v>0</v>
      </c>
      <c r="AK3220" s="181">
        <f t="shared" si="2065"/>
        <v>0</v>
      </c>
      <c r="AL3220" s="180">
        <v>0</v>
      </c>
      <c r="AM3220" s="180">
        <v>0</v>
      </c>
      <c r="AN3220" s="181">
        <f t="shared" si="2066"/>
        <v>0</v>
      </c>
      <c r="AO3220" s="180">
        <v>0</v>
      </c>
      <c r="AP3220" s="180">
        <v>0</v>
      </c>
      <c r="AQ3220" s="181">
        <f t="shared" si="2067"/>
        <v>0</v>
      </c>
      <c r="AR3220" s="180">
        <v>0</v>
      </c>
      <c r="AS3220" s="180">
        <v>0</v>
      </c>
      <c r="AT3220" s="181">
        <f t="shared" si="2068"/>
        <v>0</v>
      </c>
      <c r="AU3220" s="180">
        <f t="shared" si="2075"/>
        <v>0</v>
      </c>
      <c r="AV3220" s="180">
        <f t="shared" si="2075"/>
        <v>0</v>
      </c>
      <c r="AW3220" s="181">
        <f t="shared" si="2069"/>
        <v>0</v>
      </c>
      <c r="AX3220" s="183">
        <f t="shared" si="2076"/>
        <v>0</v>
      </c>
      <c r="AY3220" s="183">
        <f t="shared" si="2076"/>
        <v>0</v>
      </c>
      <c r="AZ3220" s="183">
        <v>3</v>
      </c>
      <c r="BA3220" s="183"/>
      <c r="BB3220" s="183"/>
      <c r="BC3220" s="183"/>
      <c r="BD3220" s="183">
        <f t="shared" si="2077"/>
        <v>-3</v>
      </c>
      <c r="BE3220" s="183">
        <f t="shared" si="2077"/>
        <v>0</v>
      </c>
    </row>
    <row r="3221" spans="2:57" ht="15.75" hidden="1">
      <c r="B3221" s="141">
        <v>2025</v>
      </c>
      <c r="C3221" s="141">
        <v>20</v>
      </c>
      <c r="D3221" s="142"/>
      <c r="E3221" s="143"/>
      <c r="F3221" s="141">
        <v>5</v>
      </c>
      <c r="G3221" s="141">
        <v>13</v>
      </c>
      <c r="H3221" s="141">
        <v>30</v>
      </c>
      <c r="I3221" s="141">
        <v>5000</v>
      </c>
      <c r="J3221" s="141"/>
      <c r="K3221" s="141"/>
      <c r="L3221" s="144" t="s">
        <v>44</v>
      </c>
      <c r="M3221" s="145"/>
      <c r="N3221" s="146" t="s">
        <v>139</v>
      </c>
      <c r="O3221" s="147">
        <v>0</v>
      </c>
      <c r="P3221" s="147">
        <v>0</v>
      </c>
      <c r="Q3221" s="147">
        <v>0</v>
      </c>
      <c r="R3221" s="148"/>
      <c r="S3221" s="149"/>
      <c r="T3221" s="150"/>
      <c r="U3221" s="147">
        <f t="shared" ref="U3221:AD3221" si="2078">+U3222+U3286+U3304+U3351+U3359+U3370+U3413</f>
        <v>0</v>
      </c>
      <c r="V3221" s="147">
        <f t="shared" si="2078"/>
        <v>0</v>
      </c>
      <c r="W3221" s="151">
        <f t="shared" si="2078"/>
        <v>0</v>
      </c>
      <c r="X3221" s="151">
        <f t="shared" si="2078"/>
        <v>0</v>
      </c>
      <c r="Y3221" s="147">
        <f t="shared" si="2078"/>
        <v>0</v>
      </c>
      <c r="Z3221" s="147">
        <f t="shared" si="2078"/>
        <v>0</v>
      </c>
      <c r="AA3221" s="151">
        <f t="shared" si="2078"/>
        <v>0</v>
      </c>
      <c r="AB3221" s="151">
        <f t="shared" si="2078"/>
        <v>0</v>
      </c>
      <c r="AC3221" s="147">
        <f t="shared" si="2078"/>
        <v>0</v>
      </c>
      <c r="AD3221" s="147">
        <f t="shared" si="2078"/>
        <v>0</v>
      </c>
      <c r="AE3221" s="147">
        <f t="shared" si="2063"/>
        <v>0</v>
      </c>
      <c r="AF3221" s="147">
        <f>+AF3222+AF3286+AF3304+AF3351+AF3359+AF3370+AF3413</f>
        <v>0</v>
      </c>
      <c r="AG3221" s="147">
        <f>+AG3222+AG3286+AG3304+AG3351+AG3359+AG3370+AG3413</f>
        <v>0</v>
      </c>
      <c r="AH3221" s="147">
        <f t="shared" si="2064"/>
        <v>0</v>
      </c>
      <c r="AI3221" s="147">
        <f>+AI3222+AI3286+AI3304+AI3351+AI3359+AI3370+AI3413</f>
        <v>0</v>
      </c>
      <c r="AJ3221" s="147">
        <f>+AJ3222+AJ3286+AJ3304+AJ3351+AJ3359+AJ3370+AJ3413</f>
        <v>0</v>
      </c>
      <c r="AK3221" s="147">
        <f t="shared" si="2065"/>
        <v>0</v>
      </c>
      <c r="AL3221" s="147">
        <f>+AL3222+AL3286+AL3304+AL3351+AL3359+AL3370+AL3413</f>
        <v>0</v>
      </c>
      <c r="AM3221" s="147">
        <f>+AM3222+AM3286+AM3304+AM3351+AM3359+AM3370+AM3413</f>
        <v>0</v>
      </c>
      <c r="AN3221" s="147">
        <f t="shared" si="2066"/>
        <v>0</v>
      </c>
      <c r="AO3221" s="147">
        <f>+AO3222+AO3286+AO3304+AO3351+AO3359+AO3370+AO3413</f>
        <v>0</v>
      </c>
      <c r="AP3221" s="147">
        <f>+AP3222+AP3286+AP3304+AP3351+AP3359+AP3370+AP3413</f>
        <v>0</v>
      </c>
      <c r="AQ3221" s="147">
        <f t="shared" si="2067"/>
        <v>0</v>
      </c>
      <c r="AR3221" s="147">
        <f>+AR3222+AR3286+AR3304+AR3351+AR3359+AR3370+AR3413</f>
        <v>0</v>
      </c>
      <c r="AS3221" s="147">
        <f>+AS3222+AS3286+AS3304+AS3351+AS3359+AS3370+AS3413</f>
        <v>0</v>
      </c>
      <c r="AT3221" s="147">
        <f t="shared" si="2068"/>
        <v>0</v>
      </c>
      <c r="AU3221" s="147">
        <f>+AU3222+AU3286+AU3304+AU3351+AU3359+AU3370+AU3413</f>
        <v>0</v>
      </c>
      <c r="AV3221" s="147">
        <f>+AV3222+AV3286+AV3304+AV3351+AV3359+AV3370+AV3413</f>
        <v>0</v>
      </c>
      <c r="AW3221" s="147">
        <f t="shared" si="2069"/>
        <v>0</v>
      </c>
      <c r="AX3221" s="149"/>
      <c r="AY3221" s="150"/>
      <c r="AZ3221" s="183">
        <v>3</v>
      </c>
      <c r="BA3221" s="150"/>
      <c r="BB3221" s="149"/>
      <c r="BC3221" s="150"/>
      <c r="BD3221" s="149"/>
      <c r="BE3221" s="150"/>
    </row>
    <row r="3222" spans="2:57" ht="15.75" hidden="1">
      <c r="B3222" s="152">
        <v>2025</v>
      </c>
      <c r="C3222" s="152">
        <v>20</v>
      </c>
      <c r="D3222" s="153"/>
      <c r="E3222" s="154"/>
      <c r="F3222" s="152">
        <v>5</v>
      </c>
      <c r="G3222" s="152">
        <v>13</v>
      </c>
      <c r="H3222" s="152">
        <v>30</v>
      </c>
      <c r="I3222" s="152">
        <v>5000</v>
      </c>
      <c r="J3222" s="152">
        <v>5100</v>
      </c>
      <c r="K3222" s="152"/>
      <c r="L3222" s="155" t="s">
        <v>44</v>
      </c>
      <c r="M3222" s="156"/>
      <c r="N3222" s="157" t="s">
        <v>140</v>
      </c>
      <c r="O3222" s="158">
        <v>0</v>
      </c>
      <c r="P3222" s="158">
        <v>0</v>
      </c>
      <c r="Q3222" s="158">
        <v>0</v>
      </c>
      <c r="R3222" s="159"/>
      <c r="S3222" s="160"/>
      <c r="T3222" s="161"/>
      <c r="U3222" s="158">
        <f t="shared" ref="U3222:AD3222" si="2079">U3223+U3244+U3249+U3272</f>
        <v>0</v>
      </c>
      <c r="V3222" s="158">
        <f t="shared" si="2079"/>
        <v>0</v>
      </c>
      <c r="W3222" s="162">
        <f t="shared" si="2079"/>
        <v>0</v>
      </c>
      <c r="X3222" s="162">
        <f t="shared" si="2079"/>
        <v>0</v>
      </c>
      <c r="Y3222" s="158">
        <f t="shared" si="2079"/>
        <v>0</v>
      </c>
      <c r="Z3222" s="158">
        <f t="shared" si="2079"/>
        <v>0</v>
      </c>
      <c r="AA3222" s="162">
        <f t="shared" si="2079"/>
        <v>0</v>
      </c>
      <c r="AB3222" s="162">
        <f t="shared" si="2079"/>
        <v>0</v>
      </c>
      <c r="AC3222" s="158">
        <f t="shared" si="2079"/>
        <v>0</v>
      </c>
      <c r="AD3222" s="158">
        <f t="shared" si="2079"/>
        <v>0</v>
      </c>
      <c r="AE3222" s="158">
        <f t="shared" si="2063"/>
        <v>0</v>
      </c>
      <c r="AF3222" s="158">
        <f>AF3223+AF3244+AF3249+AF3272</f>
        <v>0</v>
      </c>
      <c r="AG3222" s="158">
        <f>AG3223+AG3244+AG3249+AG3272</f>
        <v>0</v>
      </c>
      <c r="AH3222" s="158">
        <f t="shared" si="2064"/>
        <v>0</v>
      </c>
      <c r="AI3222" s="158">
        <f>AI3223+AI3244+AI3249+AI3272</f>
        <v>0</v>
      </c>
      <c r="AJ3222" s="158">
        <f>AJ3223+AJ3244+AJ3249+AJ3272</f>
        <v>0</v>
      </c>
      <c r="AK3222" s="158">
        <f t="shared" si="2065"/>
        <v>0</v>
      </c>
      <c r="AL3222" s="158">
        <f>AL3223+AL3244+AL3249+AL3272</f>
        <v>0</v>
      </c>
      <c r="AM3222" s="158">
        <f>AM3223+AM3244+AM3249+AM3272</f>
        <v>0</v>
      </c>
      <c r="AN3222" s="158">
        <f t="shared" si="2066"/>
        <v>0</v>
      </c>
      <c r="AO3222" s="158">
        <f>AO3223+AO3244+AO3249+AO3272</f>
        <v>0</v>
      </c>
      <c r="AP3222" s="158">
        <f>AP3223+AP3244+AP3249+AP3272</f>
        <v>0</v>
      </c>
      <c r="AQ3222" s="158">
        <f t="shared" si="2067"/>
        <v>0</v>
      </c>
      <c r="AR3222" s="158">
        <f>AR3223+AR3244+AR3249+AR3272</f>
        <v>0</v>
      </c>
      <c r="AS3222" s="158">
        <f>AS3223+AS3244+AS3249+AS3272</f>
        <v>0</v>
      </c>
      <c r="AT3222" s="158">
        <f t="shared" si="2068"/>
        <v>0</v>
      </c>
      <c r="AU3222" s="158">
        <f>AU3223+AU3244+AU3249+AU3272</f>
        <v>0</v>
      </c>
      <c r="AV3222" s="158">
        <f>AV3223+AV3244+AV3249+AV3272</f>
        <v>0</v>
      </c>
      <c r="AW3222" s="158">
        <f t="shared" si="2069"/>
        <v>0</v>
      </c>
      <c r="AX3222" s="160"/>
      <c r="AY3222" s="161"/>
      <c r="AZ3222" s="183">
        <v>3</v>
      </c>
      <c r="BA3222" s="161"/>
      <c r="BB3222" s="160"/>
      <c r="BC3222" s="161"/>
      <c r="BD3222" s="160"/>
      <c r="BE3222" s="161"/>
    </row>
    <row r="3223" spans="2:57" ht="15.75" hidden="1">
      <c r="B3223" s="163">
        <v>2025</v>
      </c>
      <c r="C3223" s="163">
        <v>20</v>
      </c>
      <c r="D3223" s="164"/>
      <c r="E3223" s="165"/>
      <c r="F3223" s="163">
        <v>5</v>
      </c>
      <c r="G3223" s="163">
        <v>13</v>
      </c>
      <c r="H3223" s="163">
        <v>30</v>
      </c>
      <c r="I3223" s="163">
        <v>5000</v>
      </c>
      <c r="J3223" s="163">
        <v>5100</v>
      </c>
      <c r="K3223" s="163">
        <v>511</v>
      </c>
      <c r="L3223" s="166" t="s">
        <v>44</v>
      </c>
      <c r="M3223" s="167"/>
      <c r="N3223" s="168" t="s">
        <v>141</v>
      </c>
      <c r="O3223" s="169">
        <v>0</v>
      </c>
      <c r="P3223" s="169">
        <v>0</v>
      </c>
      <c r="Q3223" s="169">
        <v>0</v>
      </c>
      <c r="R3223" s="170"/>
      <c r="S3223" s="171"/>
      <c r="T3223" s="172"/>
      <c r="U3223" s="169">
        <f t="shared" ref="U3223:AD3223" si="2080">SUM(U3224:U3243)</f>
        <v>0</v>
      </c>
      <c r="V3223" s="169">
        <f t="shared" si="2080"/>
        <v>0</v>
      </c>
      <c r="W3223" s="173">
        <f t="shared" si="2080"/>
        <v>0</v>
      </c>
      <c r="X3223" s="173">
        <f t="shared" si="2080"/>
        <v>0</v>
      </c>
      <c r="Y3223" s="169">
        <f t="shared" si="2080"/>
        <v>0</v>
      </c>
      <c r="Z3223" s="169">
        <f t="shared" si="2080"/>
        <v>0</v>
      </c>
      <c r="AA3223" s="173">
        <f t="shared" si="2080"/>
        <v>0</v>
      </c>
      <c r="AB3223" s="173">
        <f t="shared" si="2080"/>
        <v>0</v>
      </c>
      <c r="AC3223" s="169">
        <f t="shared" si="2080"/>
        <v>0</v>
      </c>
      <c r="AD3223" s="169">
        <f t="shared" si="2080"/>
        <v>0</v>
      </c>
      <c r="AE3223" s="169">
        <f t="shared" si="2063"/>
        <v>0</v>
      </c>
      <c r="AF3223" s="169">
        <f>SUM(AF3224:AF3243)</f>
        <v>0</v>
      </c>
      <c r="AG3223" s="169">
        <f>SUM(AG3224:AG3243)</f>
        <v>0</v>
      </c>
      <c r="AH3223" s="169">
        <f t="shared" si="2064"/>
        <v>0</v>
      </c>
      <c r="AI3223" s="169">
        <f>SUM(AI3224:AI3243)</f>
        <v>0</v>
      </c>
      <c r="AJ3223" s="169">
        <f>SUM(AJ3224:AJ3243)</f>
        <v>0</v>
      </c>
      <c r="AK3223" s="169">
        <f t="shared" si="2065"/>
        <v>0</v>
      </c>
      <c r="AL3223" s="169">
        <f>SUM(AL3224:AL3243)</f>
        <v>0</v>
      </c>
      <c r="AM3223" s="169">
        <f>SUM(AM3224:AM3243)</f>
        <v>0</v>
      </c>
      <c r="AN3223" s="169">
        <f t="shared" si="2066"/>
        <v>0</v>
      </c>
      <c r="AO3223" s="169">
        <f>SUM(AO3224:AO3243)</f>
        <v>0</v>
      </c>
      <c r="AP3223" s="169">
        <f>SUM(AP3224:AP3243)</f>
        <v>0</v>
      </c>
      <c r="AQ3223" s="169">
        <f t="shared" si="2067"/>
        <v>0</v>
      </c>
      <c r="AR3223" s="169">
        <f>SUM(AR3224:AR3243)</f>
        <v>0</v>
      </c>
      <c r="AS3223" s="169">
        <f>SUM(AS3224:AS3243)</f>
        <v>0</v>
      </c>
      <c r="AT3223" s="169">
        <f t="shared" si="2068"/>
        <v>0</v>
      </c>
      <c r="AU3223" s="169">
        <f>SUM(AU3224:AU3243)</f>
        <v>0</v>
      </c>
      <c r="AV3223" s="169">
        <f>SUM(AV3224:AV3243)</f>
        <v>0</v>
      </c>
      <c r="AW3223" s="169">
        <f t="shared" si="2069"/>
        <v>0</v>
      </c>
      <c r="AX3223" s="171"/>
      <c r="AY3223" s="172"/>
      <c r="AZ3223" s="183">
        <v>3</v>
      </c>
      <c r="BA3223" s="172"/>
      <c r="BB3223" s="171"/>
      <c r="BC3223" s="172"/>
      <c r="BD3223" s="171"/>
      <c r="BE3223" s="172"/>
    </row>
    <row r="3224" spans="2:57" ht="15.75" hidden="1">
      <c r="B3224" s="174">
        <v>2025</v>
      </c>
      <c r="C3224" s="174">
        <v>20</v>
      </c>
      <c r="D3224" s="175">
        <v>0</v>
      </c>
      <c r="E3224" s="176"/>
      <c r="F3224" s="174">
        <v>5</v>
      </c>
      <c r="G3224" s="174">
        <v>13</v>
      </c>
      <c r="H3224" s="174">
        <v>30</v>
      </c>
      <c r="I3224" s="174">
        <v>5000</v>
      </c>
      <c r="J3224" s="174">
        <v>5100</v>
      </c>
      <c r="K3224" s="174">
        <v>511</v>
      </c>
      <c r="L3224" s="177">
        <v>29</v>
      </c>
      <c r="M3224" s="178">
        <v>0</v>
      </c>
      <c r="N3224" s="179" t="s">
        <v>142</v>
      </c>
      <c r="O3224" s="180">
        <v>0</v>
      </c>
      <c r="P3224" s="180">
        <v>0</v>
      </c>
      <c r="Q3224" s="181">
        <v>0</v>
      </c>
      <c r="R3224" s="182" t="s">
        <v>98</v>
      </c>
      <c r="S3224" s="183">
        <v>0</v>
      </c>
      <c r="T3224" s="183">
        <v>0</v>
      </c>
      <c r="U3224" s="180">
        <v>0</v>
      </c>
      <c r="V3224" s="180">
        <v>0</v>
      </c>
      <c r="W3224" s="183">
        <v>0</v>
      </c>
      <c r="X3224" s="183">
        <v>0</v>
      </c>
      <c r="Y3224" s="180">
        <v>0</v>
      </c>
      <c r="Z3224" s="180">
        <v>0</v>
      </c>
      <c r="AA3224" s="183">
        <v>0</v>
      </c>
      <c r="AB3224" s="183">
        <v>0</v>
      </c>
      <c r="AC3224" s="180">
        <f t="shared" ref="AC3224:AD3243" si="2081">+O3224+U3224-Y3224</f>
        <v>0</v>
      </c>
      <c r="AD3224" s="180">
        <f t="shared" si="2081"/>
        <v>0</v>
      </c>
      <c r="AE3224" s="181">
        <f t="shared" si="2063"/>
        <v>0</v>
      </c>
      <c r="AF3224" s="180">
        <v>0</v>
      </c>
      <c r="AG3224" s="180">
        <v>0</v>
      </c>
      <c r="AH3224" s="181">
        <f t="shared" si="2064"/>
        <v>0</v>
      </c>
      <c r="AI3224" s="180">
        <v>0</v>
      </c>
      <c r="AJ3224" s="180">
        <v>0</v>
      </c>
      <c r="AK3224" s="181">
        <f t="shared" si="2065"/>
        <v>0</v>
      </c>
      <c r="AL3224" s="180">
        <v>0</v>
      </c>
      <c r="AM3224" s="180">
        <v>0</v>
      </c>
      <c r="AN3224" s="181">
        <f t="shared" si="2066"/>
        <v>0</v>
      </c>
      <c r="AO3224" s="180">
        <v>0</v>
      </c>
      <c r="AP3224" s="180">
        <v>0</v>
      </c>
      <c r="AQ3224" s="181">
        <f t="shared" si="2067"/>
        <v>0</v>
      </c>
      <c r="AR3224" s="180">
        <v>0</v>
      </c>
      <c r="AS3224" s="180">
        <v>0</v>
      </c>
      <c r="AT3224" s="181">
        <f t="shared" si="2068"/>
        <v>0</v>
      </c>
      <c r="AU3224" s="180">
        <f t="shared" ref="AU3224:AV3243" si="2082">+AC3224-AF3224-AI3224-AL3224-AO3224-AR3224</f>
        <v>0</v>
      </c>
      <c r="AV3224" s="180">
        <f t="shared" si="2082"/>
        <v>0</v>
      </c>
      <c r="AW3224" s="181">
        <f t="shared" si="2069"/>
        <v>0</v>
      </c>
      <c r="AX3224" s="183">
        <f t="shared" ref="AX3224:AY3243" si="2083">+S3224+W3224-AA3224</f>
        <v>0</v>
      </c>
      <c r="AY3224" s="183">
        <f t="shared" si="2083"/>
        <v>0</v>
      </c>
      <c r="AZ3224" s="183">
        <v>3</v>
      </c>
      <c r="BA3224" s="183"/>
      <c r="BB3224" s="183"/>
      <c r="BC3224" s="183"/>
      <c r="BD3224" s="183">
        <f t="shared" ref="BD3224:BE3243" si="2084">+AX3224-AZ3224-BB3224</f>
        <v>-3</v>
      </c>
      <c r="BE3224" s="183">
        <f t="shared" si="2084"/>
        <v>0</v>
      </c>
    </row>
    <row r="3225" spans="2:57" ht="15.75" hidden="1">
      <c r="B3225" s="174">
        <v>2025</v>
      </c>
      <c r="C3225" s="174">
        <v>20</v>
      </c>
      <c r="D3225" s="175">
        <v>0</v>
      </c>
      <c r="E3225" s="176"/>
      <c r="F3225" s="174">
        <v>5</v>
      </c>
      <c r="G3225" s="174">
        <v>13</v>
      </c>
      <c r="H3225" s="174">
        <v>30</v>
      </c>
      <c r="I3225" s="174">
        <v>5000</v>
      </c>
      <c r="J3225" s="174">
        <v>5100</v>
      </c>
      <c r="K3225" s="174">
        <v>511</v>
      </c>
      <c r="L3225" s="177">
        <v>44</v>
      </c>
      <c r="M3225" s="178">
        <v>0</v>
      </c>
      <c r="N3225" s="179" t="s">
        <v>143</v>
      </c>
      <c r="O3225" s="180">
        <v>0</v>
      </c>
      <c r="P3225" s="180">
        <v>0</v>
      </c>
      <c r="Q3225" s="181">
        <v>0</v>
      </c>
      <c r="R3225" s="182" t="s">
        <v>98</v>
      </c>
      <c r="S3225" s="183">
        <v>0</v>
      </c>
      <c r="T3225" s="183">
        <v>0</v>
      </c>
      <c r="U3225" s="180">
        <v>0</v>
      </c>
      <c r="V3225" s="180">
        <v>0</v>
      </c>
      <c r="W3225" s="183">
        <v>0</v>
      </c>
      <c r="X3225" s="183">
        <v>0</v>
      </c>
      <c r="Y3225" s="180">
        <v>0</v>
      </c>
      <c r="Z3225" s="180">
        <v>0</v>
      </c>
      <c r="AA3225" s="183">
        <v>0</v>
      </c>
      <c r="AB3225" s="183">
        <v>0</v>
      </c>
      <c r="AC3225" s="180">
        <f t="shared" si="2081"/>
        <v>0</v>
      </c>
      <c r="AD3225" s="180">
        <f t="shared" si="2081"/>
        <v>0</v>
      </c>
      <c r="AE3225" s="181">
        <f t="shared" si="2063"/>
        <v>0</v>
      </c>
      <c r="AF3225" s="180">
        <v>0</v>
      </c>
      <c r="AG3225" s="180">
        <v>0</v>
      </c>
      <c r="AH3225" s="181">
        <f t="shared" si="2064"/>
        <v>0</v>
      </c>
      <c r="AI3225" s="180">
        <v>0</v>
      </c>
      <c r="AJ3225" s="180">
        <v>0</v>
      </c>
      <c r="AK3225" s="181">
        <f t="shared" si="2065"/>
        <v>0</v>
      </c>
      <c r="AL3225" s="180">
        <v>0</v>
      </c>
      <c r="AM3225" s="180">
        <v>0</v>
      </c>
      <c r="AN3225" s="181">
        <f t="shared" si="2066"/>
        <v>0</v>
      </c>
      <c r="AO3225" s="180">
        <v>0</v>
      </c>
      <c r="AP3225" s="180">
        <v>0</v>
      </c>
      <c r="AQ3225" s="181">
        <f t="shared" si="2067"/>
        <v>0</v>
      </c>
      <c r="AR3225" s="180">
        <v>0</v>
      </c>
      <c r="AS3225" s="180">
        <v>0</v>
      </c>
      <c r="AT3225" s="181">
        <f t="shared" si="2068"/>
        <v>0</v>
      </c>
      <c r="AU3225" s="180">
        <f t="shared" si="2082"/>
        <v>0</v>
      </c>
      <c r="AV3225" s="180">
        <f t="shared" si="2082"/>
        <v>0</v>
      </c>
      <c r="AW3225" s="181">
        <f t="shared" si="2069"/>
        <v>0</v>
      </c>
      <c r="AX3225" s="183">
        <f t="shared" si="2083"/>
        <v>0</v>
      </c>
      <c r="AY3225" s="183">
        <f t="shared" si="2083"/>
        <v>0</v>
      </c>
      <c r="AZ3225" s="183">
        <v>3</v>
      </c>
      <c r="BA3225" s="183"/>
      <c r="BB3225" s="183"/>
      <c r="BC3225" s="183"/>
      <c r="BD3225" s="183">
        <f t="shared" si="2084"/>
        <v>-3</v>
      </c>
      <c r="BE3225" s="183">
        <f t="shared" si="2084"/>
        <v>0</v>
      </c>
    </row>
    <row r="3226" spans="2:57" ht="15.75" hidden="1">
      <c r="B3226" s="174">
        <v>2025</v>
      </c>
      <c r="C3226" s="174">
        <v>20</v>
      </c>
      <c r="D3226" s="175">
        <v>0</v>
      </c>
      <c r="E3226" s="176"/>
      <c r="F3226" s="174">
        <v>5</v>
      </c>
      <c r="G3226" s="174">
        <v>13</v>
      </c>
      <c r="H3226" s="174">
        <v>30</v>
      </c>
      <c r="I3226" s="174">
        <v>5000</v>
      </c>
      <c r="J3226" s="174">
        <v>5100</v>
      </c>
      <c r="K3226" s="174">
        <v>511</v>
      </c>
      <c r="L3226" s="177">
        <v>82</v>
      </c>
      <c r="M3226" s="178">
        <v>0</v>
      </c>
      <c r="N3226" s="179" t="s">
        <v>1714</v>
      </c>
      <c r="O3226" s="180">
        <v>0</v>
      </c>
      <c r="P3226" s="180">
        <v>0</v>
      </c>
      <c r="Q3226" s="181">
        <v>0</v>
      </c>
      <c r="R3226" s="182" t="s">
        <v>98</v>
      </c>
      <c r="S3226" s="183">
        <v>0</v>
      </c>
      <c r="T3226" s="183">
        <v>0</v>
      </c>
      <c r="U3226" s="180">
        <v>0</v>
      </c>
      <c r="V3226" s="180">
        <v>0</v>
      </c>
      <c r="W3226" s="183">
        <v>0</v>
      </c>
      <c r="X3226" s="183">
        <v>0</v>
      </c>
      <c r="Y3226" s="180">
        <v>0</v>
      </c>
      <c r="Z3226" s="180">
        <v>0</v>
      </c>
      <c r="AA3226" s="183">
        <v>0</v>
      </c>
      <c r="AB3226" s="183">
        <v>0</v>
      </c>
      <c r="AC3226" s="180">
        <f t="shared" si="2081"/>
        <v>0</v>
      </c>
      <c r="AD3226" s="180">
        <f t="shared" si="2081"/>
        <v>0</v>
      </c>
      <c r="AE3226" s="181">
        <f t="shared" si="2063"/>
        <v>0</v>
      </c>
      <c r="AF3226" s="180">
        <v>0</v>
      </c>
      <c r="AG3226" s="180">
        <v>0</v>
      </c>
      <c r="AH3226" s="181">
        <f t="shared" si="2064"/>
        <v>0</v>
      </c>
      <c r="AI3226" s="180">
        <v>0</v>
      </c>
      <c r="AJ3226" s="180">
        <v>0</v>
      </c>
      <c r="AK3226" s="181">
        <f t="shared" si="2065"/>
        <v>0</v>
      </c>
      <c r="AL3226" s="180">
        <v>0</v>
      </c>
      <c r="AM3226" s="180">
        <v>0</v>
      </c>
      <c r="AN3226" s="181">
        <f t="shared" si="2066"/>
        <v>0</v>
      </c>
      <c r="AO3226" s="180">
        <v>0</v>
      </c>
      <c r="AP3226" s="180">
        <v>0</v>
      </c>
      <c r="AQ3226" s="181">
        <f t="shared" si="2067"/>
        <v>0</v>
      </c>
      <c r="AR3226" s="180">
        <v>0</v>
      </c>
      <c r="AS3226" s="180">
        <v>0</v>
      </c>
      <c r="AT3226" s="181">
        <f t="shared" si="2068"/>
        <v>0</v>
      </c>
      <c r="AU3226" s="180">
        <f t="shared" si="2082"/>
        <v>0</v>
      </c>
      <c r="AV3226" s="180">
        <f t="shared" si="2082"/>
        <v>0</v>
      </c>
      <c r="AW3226" s="181">
        <f t="shared" si="2069"/>
        <v>0</v>
      </c>
      <c r="AX3226" s="183">
        <f t="shared" si="2083"/>
        <v>0</v>
      </c>
      <c r="AY3226" s="183">
        <f t="shared" si="2083"/>
        <v>0</v>
      </c>
      <c r="AZ3226" s="183">
        <v>3</v>
      </c>
      <c r="BA3226" s="183"/>
      <c r="BB3226" s="183"/>
      <c r="BC3226" s="183"/>
      <c r="BD3226" s="183">
        <f t="shared" si="2084"/>
        <v>-3</v>
      </c>
      <c r="BE3226" s="183">
        <f t="shared" si="2084"/>
        <v>0</v>
      </c>
    </row>
    <row r="3227" spans="2:57" ht="15.75" hidden="1">
      <c r="B3227" s="174">
        <v>2025</v>
      </c>
      <c r="C3227" s="174">
        <v>20</v>
      </c>
      <c r="D3227" s="175">
        <v>0</v>
      </c>
      <c r="E3227" s="176"/>
      <c r="F3227" s="174">
        <v>5</v>
      </c>
      <c r="G3227" s="174">
        <v>13</v>
      </c>
      <c r="H3227" s="174">
        <v>30</v>
      </c>
      <c r="I3227" s="174">
        <v>5000</v>
      </c>
      <c r="J3227" s="174">
        <v>5100</v>
      </c>
      <c r="K3227" s="174">
        <v>511</v>
      </c>
      <c r="L3227" s="177">
        <v>87</v>
      </c>
      <c r="M3227" s="178">
        <v>0</v>
      </c>
      <c r="N3227" s="179" t="s">
        <v>417</v>
      </c>
      <c r="O3227" s="180">
        <v>0</v>
      </c>
      <c r="P3227" s="180">
        <v>0</v>
      </c>
      <c r="Q3227" s="181">
        <v>0</v>
      </c>
      <c r="R3227" s="182" t="s">
        <v>98</v>
      </c>
      <c r="S3227" s="183">
        <v>0</v>
      </c>
      <c r="T3227" s="183">
        <v>0</v>
      </c>
      <c r="U3227" s="180">
        <v>0</v>
      </c>
      <c r="V3227" s="180">
        <v>0</v>
      </c>
      <c r="W3227" s="183">
        <v>0</v>
      </c>
      <c r="X3227" s="183">
        <v>0</v>
      </c>
      <c r="Y3227" s="180">
        <v>0</v>
      </c>
      <c r="Z3227" s="180">
        <v>0</v>
      </c>
      <c r="AA3227" s="183">
        <v>0</v>
      </c>
      <c r="AB3227" s="183">
        <v>0</v>
      </c>
      <c r="AC3227" s="180">
        <f t="shared" si="2081"/>
        <v>0</v>
      </c>
      <c r="AD3227" s="180">
        <f t="shared" si="2081"/>
        <v>0</v>
      </c>
      <c r="AE3227" s="181">
        <f t="shared" si="2063"/>
        <v>0</v>
      </c>
      <c r="AF3227" s="180">
        <v>0</v>
      </c>
      <c r="AG3227" s="180">
        <v>0</v>
      </c>
      <c r="AH3227" s="181">
        <f t="shared" si="2064"/>
        <v>0</v>
      </c>
      <c r="AI3227" s="180">
        <v>0</v>
      </c>
      <c r="AJ3227" s="180">
        <v>0</v>
      </c>
      <c r="AK3227" s="181">
        <f t="shared" si="2065"/>
        <v>0</v>
      </c>
      <c r="AL3227" s="180">
        <v>0</v>
      </c>
      <c r="AM3227" s="180">
        <v>0</v>
      </c>
      <c r="AN3227" s="181">
        <f t="shared" si="2066"/>
        <v>0</v>
      </c>
      <c r="AO3227" s="180">
        <v>0</v>
      </c>
      <c r="AP3227" s="180">
        <v>0</v>
      </c>
      <c r="AQ3227" s="181">
        <f t="shared" si="2067"/>
        <v>0</v>
      </c>
      <c r="AR3227" s="180">
        <v>0</v>
      </c>
      <c r="AS3227" s="180">
        <v>0</v>
      </c>
      <c r="AT3227" s="181">
        <f t="shared" si="2068"/>
        <v>0</v>
      </c>
      <c r="AU3227" s="180">
        <f t="shared" si="2082"/>
        <v>0</v>
      </c>
      <c r="AV3227" s="180">
        <f t="shared" si="2082"/>
        <v>0</v>
      </c>
      <c r="AW3227" s="181">
        <f t="shared" si="2069"/>
        <v>0</v>
      </c>
      <c r="AX3227" s="183">
        <f t="shared" si="2083"/>
        <v>0</v>
      </c>
      <c r="AY3227" s="183">
        <f t="shared" si="2083"/>
        <v>0</v>
      </c>
      <c r="AZ3227" s="183">
        <v>3</v>
      </c>
      <c r="BA3227" s="183"/>
      <c r="BB3227" s="183"/>
      <c r="BC3227" s="183"/>
      <c r="BD3227" s="183">
        <f t="shared" si="2084"/>
        <v>-3</v>
      </c>
      <c r="BE3227" s="183">
        <f t="shared" si="2084"/>
        <v>0</v>
      </c>
    </row>
    <row r="3228" spans="2:57" ht="15.75" hidden="1">
      <c r="B3228" s="174">
        <v>2025</v>
      </c>
      <c r="C3228" s="174">
        <v>20</v>
      </c>
      <c r="D3228" s="175">
        <v>0</v>
      </c>
      <c r="E3228" s="176"/>
      <c r="F3228" s="174">
        <v>5</v>
      </c>
      <c r="G3228" s="174">
        <v>13</v>
      </c>
      <c r="H3228" s="174">
        <v>30</v>
      </c>
      <c r="I3228" s="174">
        <v>5000</v>
      </c>
      <c r="J3228" s="174">
        <v>5100</v>
      </c>
      <c r="K3228" s="174">
        <v>511</v>
      </c>
      <c r="L3228" s="177">
        <v>166</v>
      </c>
      <c r="M3228" s="178">
        <v>0</v>
      </c>
      <c r="N3228" s="179" t="s">
        <v>1119</v>
      </c>
      <c r="O3228" s="180">
        <v>0</v>
      </c>
      <c r="P3228" s="180">
        <v>0</v>
      </c>
      <c r="Q3228" s="181">
        <v>0</v>
      </c>
      <c r="R3228" s="182" t="s">
        <v>98</v>
      </c>
      <c r="S3228" s="183">
        <v>0</v>
      </c>
      <c r="T3228" s="183">
        <v>0</v>
      </c>
      <c r="U3228" s="180">
        <v>0</v>
      </c>
      <c r="V3228" s="180">
        <v>0</v>
      </c>
      <c r="W3228" s="183">
        <v>0</v>
      </c>
      <c r="X3228" s="183">
        <v>0</v>
      </c>
      <c r="Y3228" s="180">
        <v>0</v>
      </c>
      <c r="Z3228" s="180">
        <v>0</v>
      </c>
      <c r="AA3228" s="183">
        <v>0</v>
      </c>
      <c r="AB3228" s="183">
        <v>0</v>
      </c>
      <c r="AC3228" s="180">
        <f t="shared" si="2081"/>
        <v>0</v>
      </c>
      <c r="AD3228" s="180">
        <f t="shared" si="2081"/>
        <v>0</v>
      </c>
      <c r="AE3228" s="181">
        <f t="shared" si="2063"/>
        <v>0</v>
      </c>
      <c r="AF3228" s="180">
        <v>0</v>
      </c>
      <c r="AG3228" s="180">
        <v>0</v>
      </c>
      <c r="AH3228" s="181">
        <f t="shared" si="2064"/>
        <v>0</v>
      </c>
      <c r="AI3228" s="180">
        <v>0</v>
      </c>
      <c r="AJ3228" s="180">
        <v>0</v>
      </c>
      <c r="AK3228" s="181">
        <f t="shared" si="2065"/>
        <v>0</v>
      </c>
      <c r="AL3228" s="180">
        <v>0</v>
      </c>
      <c r="AM3228" s="180">
        <v>0</v>
      </c>
      <c r="AN3228" s="181">
        <f t="shared" si="2066"/>
        <v>0</v>
      </c>
      <c r="AO3228" s="180">
        <v>0</v>
      </c>
      <c r="AP3228" s="180">
        <v>0</v>
      </c>
      <c r="AQ3228" s="181">
        <f t="shared" si="2067"/>
        <v>0</v>
      </c>
      <c r="AR3228" s="180">
        <v>0</v>
      </c>
      <c r="AS3228" s="180">
        <v>0</v>
      </c>
      <c r="AT3228" s="181">
        <f t="shared" si="2068"/>
        <v>0</v>
      </c>
      <c r="AU3228" s="180">
        <f t="shared" si="2082"/>
        <v>0</v>
      </c>
      <c r="AV3228" s="180">
        <f t="shared" si="2082"/>
        <v>0</v>
      </c>
      <c r="AW3228" s="181">
        <f t="shared" si="2069"/>
        <v>0</v>
      </c>
      <c r="AX3228" s="183">
        <f t="shared" si="2083"/>
        <v>0</v>
      </c>
      <c r="AY3228" s="183">
        <f t="shared" si="2083"/>
        <v>0</v>
      </c>
      <c r="AZ3228" s="183">
        <v>3</v>
      </c>
      <c r="BA3228" s="183"/>
      <c r="BB3228" s="183"/>
      <c r="BC3228" s="183"/>
      <c r="BD3228" s="183">
        <f t="shared" si="2084"/>
        <v>-3</v>
      </c>
      <c r="BE3228" s="183">
        <f t="shared" si="2084"/>
        <v>0</v>
      </c>
    </row>
    <row r="3229" spans="2:57" ht="15.75" hidden="1">
      <c r="B3229" s="174">
        <v>2025</v>
      </c>
      <c r="C3229" s="174">
        <v>20</v>
      </c>
      <c r="D3229" s="175">
        <v>0</v>
      </c>
      <c r="E3229" s="176"/>
      <c r="F3229" s="174">
        <v>5</v>
      </c>
      <c r="G3229" s="174">
        <v>13</v>
      </c>
      <c r="H3229" s="174">
        <v>30</v>
      </c>
      <c r="I3229" s="174">
        <v>5000</v>
      </c>
      <c r="J3229" s="174">
        <v>5100</v>
      </c>
      <c r="K3229" s="174">
        <v>511</v>
      </c>
      <c r="L3229" s="177">
        <v>623</v>
      </c>
      <c r="M3229" s="178">
        <v>0</v>
      </c>
      <c r="N3229" s="179" t="s">
        <v>148</v>
      </c>
      <c r="O3229" s="180">
        <v>0</v>
      </c>
      <c r="P3229" s="180">
        <v>0</v>
      </c>
      <c r="Q3229" s="181">
        <v>0</v>
      </c>
      <c r="R3229" s="182" t="s">
        <v>98</v>
      </c>
      <c r="S3229" s="183">
        <v>0</v>
      </c>
      <c r="T3229" s="183">
        <v>0</v>
      </c>
      <c r="U3229" s="180">
        <v>0</v>
      </c>
      <c r="V3229" s="180">
        <v>0</v>
      </c>
      <c r="W3229" s="183">
        <v>0</v>
      </c>
      <c r="X3229" s="183">
        <v>0</v>
      </c>
      <c r="Y3229" s="180">
        <v>0</v>
      </c>
      <c r="Z3229" s="180">
        <v>0</v>
      </c>
      <c r="AA3229" s="183">
        <v>0</v>
      </c>
      <c r="AB3229" s="183">
        <v>0</v>
      </c>
      <c r="AC3229" s="180">
        <f t="shared" si="2081"/>
        <v>0</v>
      </c>
      <c r="AD3229" s="180">
        <f t="shared" si="2081"/>
        <v>0</v>
      </c>
      <c r="AE3229" s="181">
        <f t="shared" si="2063"/>
        <v>0</v>
      </c>
      <c r="AF3229" s="180">
        <v>0</v>
      </c>
      <c r="AG3229" s="180">
        <v>0</v>
      </c>
      <c r="AH3229" s="181">
        <f t="shared" si="2064"/>
        <v>0</v>
      </c>
      <c r="AI3229" s="180">
        <v>0</v>
      </c>
      <c r="AJ3229" s="180">
        <v>0</v>
      </c>
      <c r="AK3229" s="181">
        <f t="shared" si="2065"/>
        <v>0</v>
      </c>
      <c r="AL3229" s="180">
        <v>0</v>
      </c>
      <c r="AM3229" s="180">
        <v>0</v>
      </c>
      <c r="AN3229" s="181">
        <f t="shared" si="2066"/>
        <v>0</v>
      </c>
      <c r="AO3229" s="180">
        <v>0</v>
      </c>
      <c r="AP3229" s="180">
        <v>0</v>
      </c>
      <c r="AQ3229" s="181">
        <f t="shared" si="2067"/>
        <v>0</v>
      </c>
      <c r="AR3229" s="180">
        <v>0</v>
      </c>
      <c r="AS3229" s="180">
        <v>0</v>
      </c>
      <c r="AT3229" s="181">
        <f t="shared" si="2068"/>
        <v>0</v>
      </c>
      <c r="AU3229" s="180">
        <f t="shared" si="2082"/>
        <v>0</v>
      </c>
      <c r="AV3229" s="180">
        <f t="shared" si="2082"/>
        <v>0</v>
      </c>
      <c r="AW3229" s="181">
        <f t="shared" si="2069"/>
        <v>0</v>
      </c>
      <c r="AX3229" s="183">
        <f t="shared" si="2083"/>
        <v>0</v>
      </c>
      <c r="AY3229" s="183">
        <f t="shared" si="2083"/>
        <v>0</v>
      </c>
      <c r="AZ3229" s="183">
        <v>3</v>
      </c>
      <c r="BA3229" s="183"/>
      <c r="BB3229" s="183"/>
      <c r="BC3229" s="183"/>
      <c r="BD3229" s="183">
        <f t="shared" si="2084"/>
        <v>-3</v>
      </c>
      <c r="BE3229" s="183">
        <f t="shared" si="2084"/>
        <v>0</v>
      </c>
    </row>
    <row r="3230" spans="2:57" ht="15.75" hidden="1">
      <c r="B3230" s="174">
        <v>2025</v>
      </c>
      <c r="C3230" s="174">
        <v>20</v>
      </c>
      <c r="D3230" s="175">
        <v>0</v>
      </c>
      <c r="E3230" s="176"/>
      <c r="F3230" s="174">
        <v>5</v>
      </c>
      <c r="G3230" s="174">
        <v>13</v>
      </c>
      <c r="H3230" s="174">
        <v>30</v>
      </c>
      <c r="I3230" s="174">
        <v>5000</v>
      </c>
      <c r="J3230" s="174">
        <v>5100</v>
      </c>
      <c r="K3230" s="174">
        <v>511</v>
      </c>
      <c r="L3230" s="177">
        <v>624</v>
      </c>
      <c r="M3230" s="178">
        <v>0</v>
      </c>
      <c r="N3230" s="179" t="s">
        <v>1715</v>
      </c>
      <c r="O3230" s="180">
        <v>0</v>
      </c>
      <c r="P3230" s="180">
        <v>0</v>
      </c>
      <c r="Q3230" s="181">
        <v>0</v>
      </c>
      <c r="R3230" s="182" t="s">
        <v>98</v>
      </c>
      <c r="S3230" s="183">
        <v>0</v>
      </c>
      <c r="T3230" s="183">
        <v>0</v>
      </c>
      <c r="U3230" s="180">
        <v>0</v>
      </c>
      <c r="V3230" s="180">
        <v>0</v>
      </c>
      <c r="W3230" s="183">
        <v>0</v>
      </c>
      <c r="X3230" s="183">
        <v>0</v>
      </c>
      <c r="Y3230" s="180">
        <v>0</v>
      </c>
      <c r="Z3230" s="180">
        <v>0</v>
      </c>
      <c r="AA3230" s="183">
        <v>0</v>
      </c>
      <c r="AB3230" s="183">
        <v>0</v>
      </c>
      <c r="AC3230" s="180">
        <f t="shared" si="2081"/>
        <v>0</v>
      </c>
      <c r="AD3230" s="180">
        <f t="shared" si="2081"/>
        <v>0</v>
      </c>
      <c r="AE3230" s="181">
        <f t="shared" si="2063"/>
        <v>0</v>
      </c>
      <c r="AF3230" s="180">
        <v>0</v>
      </c>
      <c r="AG3230" s="180">
        <v>0</v>
      </c>
      <c r="AH3230" s="181">
        <f t="shared" si="2064"/>
        <v>0</v>
      </c>
      <c r="AI3230" s="180">
        <v>0</v>
      </c>
      <c r="AJ3230" s="180">
        <v>0</v>
      </c>
      <c r="AK3230" s="181">
        <f t="shared" si="2065"/>
        <v>0</v>
      </c>
      <c r="AL3230" s="180">
        <v>0</v>
      </c>
      <c r="AM3230" s="180">
        <v>0</v>
      </c>
      <c r="AN3230" s="181">
        <f t="shared" si="2066"/>
        <v>0</v>
      </c>
      <c r="AO3230" s="180">
        <v>0</v>
      </c>
      <c r="AP3230" s="180">
        <v>0</v>
      </c>
      <c r="AQ3230" s="181">
        <f t="shared" si="2067"/>
        <v>0</v>
      </c>
      <c r="AR3230" s="180">
        <v>0</v>
      </c>
      <c r="AS3230" s="180">
        <v>0</v>
      </c>
      <c r="AT3230" s="181">
        <f t="shared" si="2068"/>
        <v>0</v>
      </c>
      <c r="AU3230" s="180">
        <f t="shared" si="2082"/>
        <v>0</v>
      </c>
      <c r="AV3230" s="180">
        <f t="shared" si="2082"/>
        <v>0</v>
      </c>
      <c r="AW3230" s="181">
        <f t="shared" si="2069"/>
        <v>0</v>
      </c>
      <c r="AX3230" s="183">
        <f t="shared" si="2083"/>
        <v>0</v>
      </c>
      <c r="AY3230" s="183">
        <f t="shared" si="2083"/>
        <v>0</v>
      </c>
      <c r="AZ3230" s="183">
        <v>3</v>
      </c>
      <c r="BA3230" s="183"/>
      <c r="BB3230" s="183"/>
      <c r="BC3230" s="183"/>
      <c r="BD3230" s="183">
        <f t="shared" si="2084"/>
        <v>-3</v>
      </c>
      <c r="BE3230" s="183">
        <f t="shared" si="2084"/>
        <v>0</v>
      </c>
    </row>
    <row r="3231" spans="2:57" ht="15.75" hidden="1">
      <c r="B3231" s="174">
        <v>2025</v>
      </c>
      <c r="C3231" s="174">
        <v>20</v>
      </c>
      <c r="D3231" s="175">
        <v>0</v>
      </c>
      <c r="E3231" s="176"/>
      <c r="F3231" s="174">
        <v>5</v>
      </c>
      <c r="G3231" s="174">
        <v>13</v>
      </c>
      <c r="H3231" s="174">
        <v>30</v>
      </c>
      <c r="I3231" s="174">
        <v>5000</v>
      </c>
      <c r="J3231" s="174">
        <v>5100</v>
      </c>
      <c r="K3231" s="174">
        <v>511</v>
      </c>
      <c r="L3231" s="177">
        <v>659</v>
      </c>
      <c r="M3231" s="178">
        <v>0</v>
      </c>
      <c r="N3231" s="179" t="s">
        <v>149</v>
      </c>
      <c r="O3231" s="180">
        <v>0</v>
      </c>
      <c r="P3231" s="180">
        <v>0</v>
      </c>
      <c r="Q3231" s="181">
        <v>0</v>
      </c>
      <c r="R3231" s="182" t="s">
        <v>98</v>
      </c>
      <c r="S3231" s="183">
        <v>0</v>
      </c>
      <c r="T3231" s="183">
        <v>0</v>
      </c>
      <c r="U3231" s="180">
        <v>0</v>
      </c>
      <c r="V3231" s="180">
        <v>0</v>
      </c>
      <c r="W3231" s="183">
        <v>0</v>
      </c>
      <c r="X3231" s="183">
        <v>0</v>
      </c>
      <c r="Y3231" s="180">
        <v>0</v>
      </c>
      <c r="Z3231" s="180">
        <v>0</v>
      </c>
      <c r="AA3231" s="183">
        <v>0</v>
      </c>
      <c r="AB3231" s="183">
        <v>0</v>
      </c>
      <c r="AC3231" s="180">
        <f t="shared" si="2081"/>
        <v>0</v>
      </c>
      <c r="AD3231" s="180">
        <f t="shared" si="2081"/>
        <v>0</v>
      </c>
      <c r="AE3231" s="181">
        <f t="shared" si="2063"/>
        <v>0</v>
      </c>
      <c r="AF3231" s="180">
        <v>0</v>
      </c>
      <c r="AG3231" s="180">
        <v>0</v>
      </c>
      <c r="AH3231" s="181">
        <f t="shared" si="2064"/>
        <v>0</v>
      </c>
      <c r="AI3231" s="180">
        <v>0</v>
      </c>
      <c r="AJ3231" s="180">
        <v>0</v>
      </c>
      <c r="AK3231" s="181">
        <f t="shared" si="2065"/>
        <v>0</v>
      </c>
      <c r="AL3231" s="180">
        <v>0</v>
      </c>
      <c r="AM3231" s="180">
        <v>0</v>
      </c>
      <c r="AN3231" s="181">
        <f t="shared" si="2066"/>
        <v>0</v>
      </c>
      <c r="AO3231" s="180">
        <v>0</v>
      </c>
      <c r="AP3231" s="180">
        <v>0</v>
      </c>
      <c r="AQ3231" s="181">
        <f t="shared" si="2067"/>
        <v>0</v>
      </c>
      <c r="AR3231" s="180">
        <v>0</v>
      </c>
      <c r="AS3231" s="180">
        <v>0</v>
      </c>
      <c r="AT3231" s="181">
        <f t="shared" si="2068"/>
        <v>0</v>
      </c>
      <c r="AU3231" s="180">
        <f t="shared" si="2082"/>
        <v>0</v>
      </c>
      <c r="AV3231" s="180">
        <f t="shared" si="2082"/>
        <v>0</v>
      </c>
      <c r="AW3231" s="181">
        <f t="shared" si="2069"/>
        <v>0</v>
      </c>
      <c r="AX3231" s="183">
        <f t="shared" si="2083"/>
        <v>0</v>
      </c>
      <c r="AY3231" s="183">
        <f t="shared" si="2083"/>
        <v>0</v>
      </c>
      <c r="AZ3231" s="183">
        <v>3</v>
      </c>
      <c r="BA3231" s="183"/>
      <c r="BB3231" s="183"/>
      <c r="BC3231" s="183"/>
      <c r="BD3231" s="183">
        <f t="shared" si="2084"/>
        <v>-3</v>
      </c>
      <c r="BE3231" s="183">
        <f t="shared" si="2084"/>
        <v>0</v>
      </c>
    </row>
    <row r="3232" spans="2:57" ht="15.75" hidden="1">
      <c r="B3232" s="174">
        <v>2025</v>
      </c>
      <c r="C3232" s="174">
        <v>20</v>
      </c>
      <c r="D3232" s="175">
        <v>0</v>
      </c>
      <c r="E3232" s="176"/>
      <c r="F3232" s="174">
        <v>5</v>
      </c>
      <c r="G3232" s="174">
        <v>13</v>
      </c>
      <c r="H3232" s="174">
        <v>30</v>
      </c>
      <c r="I3232" s="174">
        <v>5000</v>
      </c>
      <c r="J3232" s="174">
        <v>5100</v>
      </c>
      <c r="K3232" s="174">
        <v>511</v>
      </c>
      <c r="L3232" s="177">
        <v>701</v>
      </c>
      <c r="M3232" s="178">
        <v>0</v>
      </c>
      <c r="N3232" s="179" t="s">
        <v>150</v>
      </c>
      <c r="O3232" s="180">
        <v>0</v>
      </c>
      <c r="P3232" s="180">
        <v>0</v>
      </c>
      <c r="Q3232" s="181">
        <v>0</v>
      </c>
      <c r="R3232" s="182" t="s">
        <v>98</v>
      </c>
      <c r="S3232" s="183">
        <v>0</v>
      </c>
      <c r="T3232" s="183">
        <v>0</v>
      </c>
      <c r="U3232" s="180">
        <v>0</v>
      </c>
      <c r="V3232" s="180">
        <v>0</v>
      </c>
      <c r="W3232" s="183">
        <v>0</v>
      </c>
      <c r="X3232" s="183">
        <v>0</v>
      </c>
      <c r="Y3232" s="180">
        <v>0</v>
      </c>
      <c r="Z3232" s="180">
        <v>0</v>
      </c>
      <c r="AA3232" s="183">
        <v>0</v>
      </c>
      <c r="AB3232" s="183">
        <v>0</v>
      </c>
      <c r="AC3232" s="180">
        <f t="shared" si="2081"/>
        <v>0</v>
      </c>
      <c r="AD3232" s="180">
        <f t="shared" si="2081"/>
        <v>0</v>
      </c>
      <c r="AE3232" s="181">
        <f t="shared" si="2063"/>
        <v>0</v>
      </c>
      <c r="AF3232" s="180">
        <v>0</v>
      </c>
      <c r="AG3232" s="180">
        <v>0</v>
      </c>
      <c r="AH3232" s="181">
        <f t="shared" si="2064"/>
        <v>0</v>
      </c>
      <c r="AI3232" s="180">
        <v>0</v>
      </c>
      <c r="AJ3232" s="180">
        <v>0</v>
      </c>
      <c r="AK3232" s="181">
        <f t="shared" si="2065"/>
        <v>0</v>
      </c>
      <c r="AL3232" s="180">
        <v>0</v>
      </c>
      <c r="AM3232" s="180">
        <v>0</v>
      </c>
      <c r="AN3232" s="181">
        <f t="shared" si="2066"/>
        <v>0</v>
      </c>
      <c r="AO3232" s="180">
        <v>0</v>
      </c>
      <c r="AP3232" s="180">
        <v>0</v>
      </c>
      <c r="AQ3232" s="181">
        <f t="shared" si="2067"/>
        <v>0</v>
      </c>
      <c r="AR3232" s="180">
        <v>0</v>
      </c>
      <c r="AS3232" s="180">
        <v>0</v>
      </c>
      <c r="AT3232" s="181">
        <f t="shared" si="2068"/>
        <v>0</v>
      </c>
      <c r="AU3232" s="180">
        <f t="shared" si="2082"/>
        <v>0</v>
      </c>
      <c r="AV3232" s="180">
        <f t="shared" si="2082"/>
        <v>0</v>
      </c>
      <c r="AW3232" s="181">
        <f t="shared" si="2069"/>
        <v>0</v>
      </c>
      <c r="AX3232" s="183">
        <f t="shared" si="2083"/>
        <v>0</v>
      </c>
      <c r="AY3232" s="183">
        <f t="shared" si="2083"/>
        <v>0</v>
      </c>
      <c r="AZ3232" s="183">
        <v>3</v>
      </c>
      <c r="BA3232" s="183"/>
      <c r="BB3232" s="183"/>
      <c r="BC3232" s="183"/>
      <c r="BD3232" s="183">
        <f t="shared" si="2084"/>
        <v>-3</v>
      </c>
      <c r="BE3232" s="183">
        <f t="shared" si="2084"/>
        <v>0</v>
      </c>
    </row>
    <row r="3233" spans="2:57" ht="15.75" hidden="1">
      <c r="B3233" s="174">
        <v>2025</v>
      </c>
      <c r="C3233" s="174">
        <v>20</v>
      </c>
      <c r="D3233" s="175">
        <v>0</v>
      </c>
      <c r="E3233" s="176"/>
      <c r="F3233" s="174">
        <v>5</v>
      </c>
      <c r="G3233" s="174">
        <v>13</v>
      </c>
      <c r="H3233" s="174">
        <v>30</v>
      </c>
      <c r="I3233" s="174">
        <v>5000</v>
      </c>
      <c r="J3233" s="174">
        <v>5100</v>
      </c>
      <c r="K3233" s="174">
        <v>511</v>
      </c>
      <c r="L3233" s="177">
        <v>837</v>
      </c>
      <c r="M3233" s="178">
        <v>0</v>
      </c>
      <c r="N3233" s="179" t="s">
        <v>1370</v>
      </c>
      <c r="O3233" s="180">
        <v>0</v>
      </c>
      <c r="P3233" s="180">
        <v>0</v>
      </c>
      <c r="Q3233" s="181">
        <v>0</v>
      </c>
      <c r="R3233" s="182" t="s">
        <v>98</v>
      </c>
      <c r="S3233" s="183">
        <v>0</v>
      </c>
      <c r="T3233" s="183">
        <v>0</v>
      </c>
      <c r="U3233" s="180">
        <v>0</v>
      </c>
      <c r="V3233" s="180">
        <v>0</v>
      </c>
      <c r="W3233" s="183">
        <v>0</v>
      </c>
      <c r="X3233" s="183">
        <v>0</v>
      </c>
      <c r="Y3233" s="180">
        <v>0</v>
      </c>
      <c r="Z3233" s="180">
        <v>0</v>
      </c>
      <c r="AA3233" s="183">
        <v>0</v>
      </c>
      <c r="AB3233" s="183">
        <v>0</v>
      </c>
      <c r="AC3233" s="180">
        <f t="shared" si="2081"/>
        <v>0</v>
      </c>
      <c r="AD3233" s="180">
        <f t="shared" si="2081"/>
        <v>0</v>
      </c>
      <c r="AE3233" s="181">
        <f t="shared" si="2063"/>
        <v>0</v>
      </c>
      <c r="AF3233" s="180">
        <v>0</v>
      </c>
      <c r="AG3233" s="180">
        <v>0</v>
      </c>
      <c r="AH3233" s="181">
        <f t="shared" si="2064"/>
        <v>0</v>
      </c>
      <c r="AI3233" s="180">
        <v>0</v>
      </c>
      <c r="AJ3233" s="180">
        <v>0</v>
      </c>
      <c r="AK3233" s="181">
        <f t="shared" si="2065"/>
        <v>0</v>
      </c>
      <c r="AL3233" s="180">
        <v>0</v>
      </c>
      <c r="AM3233" s="180">
        <v>0</v>
      </c>
      <c r="AN3233" s="181">
        <f t="shared" si="2066"/>
        <v>0</v>
      </c>
      <c r="AO3233" s="180">
        <v>0</v>
      </c>
      <c r="AP3233" s="180">
        <v>0</v>
      </c>
      <c r="AQ3233" s="181">
        <f t="shared" si="2067"/>
        <v>0</v>
      </c>
      <c r="AR3233" s="180">
        <v>0</v>
      </c>
      <c r="AS3233" s="180">
        <v>0</v>
      </c>
      <c r="AT3233" s="181">
        <f t="shared" si="2068"/>
        <v>0</v>
      </c>
      <c r="AU3233" s="180">
        <f t="shared" si="2082"/>
        <v>0</v>
      </c>
      <c r="AV3233" s="180">
        <f t="shared" si="2082"/>
        <v>0</v>
      </c>
      <c r="AW3233" s="181">
        <f t="shared" si="2069"/>
        <v>0</v>
      </c>
      <c r="AX3233" s="183">
        <f t="shared" si="2083"/>
        <v>0</v>
      </c>
      <c r="AY3233" s="183">
        <f t="shared" si="2083"/>
        <v>0</v>
      </c>
      <c r="AZ3233" s="183">
        <v>3</v>
      </c>
      <c r="BA3233" s="183"/>
      <c r="BB3233" s="183"/>
      <c r="BC3233" s="183"/>
      <c r="BD3233" s="183">
        <f t="shared" si="2084"/>
        <v>-3</v>
      </c>
      <c r="BE3233" s="183">
        <f t="shared" si="2084"/>
        <v>0</v>
      </c>
    </row>
    <row r="3234" spans="2:57" ht="15.75" hidden="1">
      <c r="B3234" s="174">
        <v>2025</v>
      </c>
      <c r="C3234" s="174">
        <v>20</v>
      </c>
      <c r="D3234" s="175">
        <v>0</v>
      </c>
      <c r="E3234" s="176"/>
      <c r="F3234" s="174">
        <v>5</v>
      </c>
      <c r="G3234" s="174">
        <v>13</v>
      </c>
      <c r="H3234" s="174">
        <v>30</v>
      </c>
      <c r="I3234" s="174">
        <v>5000</v>
      </c>
      <c r="J3234" s="174">
        <v>5100</v>
      </c>
      <c r="K3234" s="174">
        <v>511</v>
      </c>
      <c r="L3234" s="177">
        <v>866</v>
      </c>
      <c r="M3234" s="178">
        <v>0</v>
      </c>
      <c r="N3234" s="179" t="s">
        <v>151</v>
      </c>
      <c r="O3234" s="180">
        <v>0</v>
      </c>
      <c r="P3234" s="180">
        <v>0</v>
      </c>
      <c r="Q3234" s="181">
        <v>0</v>
      </c>
      <c r="R3234" s="182" t="s">
        <v>98</v>
      </c>
      <c r="S3234" s="183">
        <v>0</v>
      </c>
      <c r="T3234" s="183">
        <v>0</v>
      </c>
      <c r="U3234" s="180">
        <v>0</v>
      </c>
      <c r="V3234" s="180">
        <v>0</v>
      </c>
      <c r="W3234" s="183">
        <v>0</v>
      </c>
      <c r="X3234" s="183">
        <v>0</v>
      </c>
      <c r="Y3234" s="180">
        <v>0</v>
      </c>
      <c r="Z3234" s="180">
        <v>0</v>
      </c>
      <c r="AA3234" s="183">
        <v>0</v>
      </c>
      <c r="AB3234" s="183">
        <v>0</v>
      </c>
      <c r="AC3234" s="180">
        <f t="shared" si="2081"/>
        <v>0</v>
      </c>
      <c r="AD3234" s="180">
        <f t="shared" si="2081"/>
        <v>0</v>
      </c>
      <c r="AE3234" s="181">
        <f t="shared" si="2063"/>
        <v>0</v>
      </c>
      <c r="AF3234" s="180">
        <v>0</v>
      </c>
      <c r="AG3234" s="180">
        <v>0</v>
      </c>
      <c r="AH3234" s="181">
        <f t="shared" si="2064"/>
        <v>0</v>
      </c>
      <c r="AI3234" s="180">
        <v>0</v>
      </c>
      <c r="AJ3234" s="180">
        <v>0</v>
      </c>
      <c r="AK3234" s="181">
        <f t="shared" si="2065"/>
        <v>0</v>
      </c>
      <c r="AL3234" s="180">
        <v>0</v>
      </c>
      <c r="AM3234" s="180">
        <v>0</v>
      </c>
      <c r="AN3234" s="181">
        <f t="shared" si="2066"/>
        <v>0</v>
      </c>
      <c r="AO3234" s="180">
        <v>0</v>
      </c>
      <c r="AP3234" s="180">
        <v>0</v>
      </c>
      <c r="AQ3234" s="181">
        <f t="shared" si="2067"/>
        <v>0</v>
      </c>
      <c r="AR3234" s="180">
        <v>0</v>
      </c>
      <c r="AS3234" s="180">
        <v>0</v>
      </c>
      <c r="AT3234" s="181">
        <f t="shared" si="2068"/>
        <v>0</v>
      </c>
      <c r="AU3234" s="180">
        <f t="shared" si="2082"/>
        <v>0</v>
      </c>
      <c r="AV3234" s="180">
        <f t="shared" si="2082"/>
        <v>0</v>
      </c>
      <c r="AW3234" s="181">
        <f t="shared" si="2069"/>
        <v>0</v>
      </c>
      <c r="AX3234" s="183">
        <f t="shared" si="2083"/>
        <v>0</v>
      </c>
      <c r="AY3234" s="183">
        <f t="shared" si="2083"/>
        <v>0</v>
      </c>
      <c r="AZ3234" s="183">
        <v>3</v>
      </c>
      <c r="BA3234" s="183"/>
      <c r="BB3234" s="183"/>
      <c r="BC3234" s="183"/>
      <c r="BD3234" s="183">
        <f t="shared" si="2084"/>
        <v>-3</v>
      </c>
      <c r="BE3234" s="183">
        <f t="shared" si="2084"/>
        <v>0</v>
      </c>
    </row>
    <row r="3235" spans="2:57" ht="15.75" hidden="1">
      <c r="B3235" s="174">
        <v>2025</v>
      </c>
      <c r="C3235" s="174">
        <v>20</v>
      </c>
      <c r="D3235" s="175">
        <v>0</v>
      </c>
      <c r="E3235" s="176"/>
      <c r="F3235" s="174">
        <v>5</v>
      </c>
      <c r="G3235" s="174">
        <v>13</v>
      </c>
      <c r="H3235" s="174">
        <v>30</v>
      </c>
      <c r="I3235" s="174">
        <v>5000</v>
      </c>
      <c r="J3235" s="174">
        <v>5100</v>
      </c>
      <c r="K3235" s="174">
        <v>511</v>
      </c>
      <c r="L3235" s="177">
        <v>879</v>
      </c>
      <c r="M3235" s="178">
        <v>0</v>
      </c>
      <c r="N3235" s="179" t="s">
        <v>419</v>
      </c>
      <c r="O3235" s="180">
        <v>0</v>
      </c>
      <c r="P3235" s="180">
        <v>0</v>
      </c>
      <c r="Q3235" s="181">
        <v>0</v>
      </c>
      <c r="R3235" s="182" t="s">
        <v>98</v>
      </c>
      <c r="S3235" s="183">
        <v>0</v>
      </c>
      <c r="T3235" s="183">
        <v>0</v>
      </c>
      <c r="U3235" s="180">
        <v>0</v>
      </c>
      <c r="V3235" s="180">
        <v>0</v>
      </c>
      <c r="W3235" s="183">
        <v>0</v>
      </c>
      <c r="X3235" s="183">
        <v>0</v>
      </c>
      <c r="Y3235" s="180">
        <v>0</v>
      </c>
      <c r="Z3235" s="180">
        <v>0</v>
      </c>
      <c r="AA3235" s="183">
        <v>0</v>
      </c>
      <c r="AB3235" s="183">
        <v>0</v>
      </c>
      <c r="AC3235" s="180">
        <f t="shared" si="2081"/>
        <v>0</v>
      </c>
      <c r="AD3235" s="180">
        <f t="shared" si="2081"/>
        <v>0</v>
      </c>
      <c r="AE3235" s="181">
        <f t="shared" si="2063"/>
        <v>0</v>
      </c>
      <c r="AF3235" s="180">
        <v>0</v>
      </c>
      <c r="AG3235" s="180">
        <v>0</v>
      </c>
      <c r="AH3235" s="181">
        <f t="shared" si="2064"/>
        <v>0</v>
      </c>
      <c r="AI3235" s="180">
        <v>0</v>
      </c>
      <c r="AJ3235" s="180">
        <v>0</v>
      </c>
      <c r="AK3235" s="181">
        <f t="shared" si="2065"/>
        <v>0</v>
      </c>
      <c r="AL3235" s="180">
        <v>0</v>
      </c>
      <c r="AM3235" s="180">
        <v>0</v>
      </c>
      <c r="AN3235" s="181">
        <f t="shared" si="2066"/>
        <v>0</v>
      </c>
      <c r="AO3235" s="180">
        <v>0</v>
      </c>
      <c r="AP3235" s="180">
        <v>0</v>
      </c>
      <c r="AQ3235" s="181">
        <f t="shared" si="2067"/>
        <v>0</v>
      </c>
      <c r="AR3235" s="180">
        <v>0</v>
      </c>
      <c r="AS3235" s="180">
        <v>0</v>
      </c>
      <c r="AT3235" s="181">
        <f t="shared" si="2068"/>
        <v>0</v>
      </c>
      <c r="AU3235" s="180">
        <f t="shared" si="2082"/>
        <v>0</v>
      </c>
      <c r="AV3235" s="180">
        <f t="shared" si="2082"/>
        <v>0</v>
      </c>
      <c r="AW3235" s="181">
        <f t="shared" si="2069"/>
        <v>0</v>
      </c>
      <c r="AX3235" s="183">
        <f t="shared" si="2083"/>
        <v>0</v>
      </c>
      <c r="AY3235" s="183">
        <f t="shared" si="2083"/>
        <v>0</v>
      </c>
      <c r="AZ3235" s="183">
        <v>3</v>
      </c>
      <c r="BA3235" s="183"/>
      <c r="BB3235" s="183"/>
      <c r="BC3235" s="183"/>
      <c r="BD3235" s="183">
        <f t="shared" si="2084"/>
        <v>-3</v>
      </c>
      <c r="BE3235" s="183">
        <f t="shared" si="2084"/>
        <v>0</v>
      </c>
    </row>
    <row r="3236" spans="2:57" ht="15.75" hidden="1">
      <c r="B3236" s="174">
        <v>2025</v>
      </c>
      <c r="C3236" s="174">
        <v>20</v>
      </c>
      <c r="D3236" s="175">
        <v>0</v>
      </c>
      <c r="E3236" s="176"/>
      <c r="F3236" s="174">
        <v>5</v>
      </c>
      <c r="G3236" s="174">
        <v>13</v>
      </c>
      <c r="H3236" s="174">
        <v>30</v>
      </c>
      <c r="I3236" s="174">
        <v>5000</v>
      </c>
      <c r="J3236" s="174">
        <v>5100</v>
      </c>
      <c r="K3236" s="174">
        <v>511</v>
      </c>
      <c r="L3236" s="177">
        <v>1056</v>
      </c>
      <c r="M3236" s="178">
        <v>0</v>
      </c>
      <c r="N3236" s="179" t="s">
        <v>422</v>
      </c>
      <c r="O3236" s="180">
        <v>0</v>
      </c>
      <c r="P3236" s="180">
        <v>0</v>
      </c>
      <c r="Q3236" s="181">
        <v>0</v>
      </c>
      <c r="R3236" s="182" t="s">
        <v>98</v>
      </c>
      <c r="S3236" s="183">
        <v>0</v>
      </c>
      <c r="T3236" s="183">
        <v>0</v>
      </c>
      <c r="U3236" s="180">
        <v>0</v>
      </c>
      <c r="V3236" s="180">
        <v>0</v>
      </c>
      <c r="W3236" s="183">
        <v>0</v>
      </c>
      <c r="X3236" s="183">
        <v>0</v>
      </c>
      <c r="Y3236" s="180">
        <v>0</v>
      </c>
      <c r="Z3236" s="180">
        <v>0</v>
      </c>
      <c r="AA3236" s="183">
        <v>0</v>
      </c>
      <c r="AB3236" s="183">
        <v>0</v>
      </c>
      <c r="AC3236" s="180">
        <f t="shared" si="2081"/>
        <v>0</v>
      </c>
      <c r="AD3236" s="180">
        <f t="shared" si="2081"/>
        <v>0</v>
      </c>
      <c r="AE3236" s="181">
        <f t="shared" si="2063"/>
        <v>0</v>
      </c>
      <c r="AF3236" s="180">
        <v>0</v>
      </c>
      <c r="AG3236" s="180">
        <v>0</v>
      </c>
      <c r="AH3236" s="181">
        <f t="shared" si="2064"/>
        <v>0</v>
      </c>
      <c r="AI3236" s="180">
        <v>0</v>
      </c>
      <c r="AJ3236" s="180">
        <v>0</v>
      </c>
      <c r="AK3236" s="181">
        <f t="shared" si="2065"/>
        <v>0</v>
      </c>
      <c r="AL3236" s="180">
        <v>0</v>
      </c>
      <c r="AM3236" s="180">
        <v>0</v>
      </c>
      <c r="AN3236" s="181">
        <f t="shared" si="2066"/>
        <v>0</v>
      </c>
      <c r="AO3236" s="180">
        <v>0</v>
      </c>
      <c r="AP3236" s="180">
        <v>0</v>
      </c>
      <c r="AQ3236" s="181">
        <f t="shared" si="2067"/>
        <v>0</v>
      </c>
      <c r="AR3236" s="180">
        <v>0</v>
      </c>
      <c r="AS3236" s="180">
        <v>0</v>
      </c>
      <c r="AT3236" s="181">
        <f t="shared" si="2068"/>
        <v>0</v>
      </c>
      <c r="AU3236" s="180">
        <f t="shared" si="2082"/>
        <v>0</v>
      </c>
      <c r="AV3236" s="180">
        <f t="shared" si="2082"/>
        <v>0</v>
      </c>
      <c r="AW3236" s="181">
        <f t="shared" si="2069"/>
        <v>0</v>
      </c>
      <c r="AX3236" s="183">
        <f t="shared" si="2083"/>
        <v>0</v>
      </c>
      <c r="AY3236" s="183">
        <f t="shared" si="2083"/>
        <v>0</v>
      </c>
      <c r="AZ3236" s="183">
        <v>3</v>
      </c>
      <c r="BA3236" s="183"/>
      <c r="BB3236" s="183"/>
      <c r="BC3236" s="183"/>
      <c r="BD3236" s="183">
        <f t="shared" si="2084"/>
        <v>-3</v>
      </c>
      <c r="BE3236" s="183">
        <f t="shared" si="2084"/>
        <v>0</v>
      </c>
    </row>
    <row r="3237" spans="2:57" ht="15.75" hidden="1">
      <c r="B3237" s="174">
        <v>2025</v>
      </c>
      <c r="C3237" s="174">
        <v>20</v>
      </c>
      <c r="D3237" s="175">
        <v>0</v>
      </c>
      <c r="E3237" s="176"/>
      <c r="F3237" s="174">
        <v>5</v>
      </c>
      <c r="G3237" s="174">
        <v>13</v>
      </c>
      <c r="H3237" s="174">
        <v>30</v>
      </c>
      <c r="I3237" s="174">
        <v>5000</v>
      </c>
      <c r="J3237" s="174">
        <v>5100</v>
      </c>
      <c r="K3237" s="174">
        <v>511</v>
      </c>
      <c r="L3237" s="177">
        <v>1342</v>
      </c>
      <c r="M3237" s="178">
        <v>0</v>
      </c>
      <c r="N3237" s="179" t="s">
        <v>153</v>
      </c>
      <c r="O3237" s="180">
        <v>0</v>
      </c>
      <c r="P3237" s="180">
        <v>0</v>
      </c>
      <c r="Q3237" s="181">
        <v>0</v>
      </c>
      <c r="R3237" s="182" t="s">
        <v>98</v>
      </c>
      <c r="S3237" s="183">
        <v>0</v>
      </c>
      <c r="T3237" s="183">
        <v>0</v>
      </c>
      <c r="U3237" s="180">
        <v>0</v>
      </c>
      <c r="V3237" s="180">
        <v>0</v>
      </c>
      <c r="W3237" s="183">
        <v>0</v>
      </c>
      <c r="X3237" s="183">
        <v>0</v>
      </c>
      <c r="Y3237" s="180">
        <v>0</v>
      </c>
      <c r="Z3237" s="180">
        <v>0</v>
      </c>
      <c r="AA3237" s="183">
        <v>0</v>
      </c>
      <c r="AB3237" s="183">
        <v>0</v>
      </c>
      <c r="AC3237" s="180">
        <f t="shared" si="2081"/>
        <v>0</v>
      </c>
      <c r="AD3237" s="180">
        <f t="shared" si="2081"/>
        <v>0</v>
      </c>
      <c r="AE3237" s="181">
        <f t="shared" si="2063"/>
        <v>0</v>
      </c>
      <c r="AF3237" s="180">
        <v>0</v>
      </c>
      <c r="AG3237" s="180">
        <v>0</v>
      </c>
      <c r="AH3237" s="181">
        <f t="shared" si="2064"/>
        <v>0</v>
      </c>
      <c r="AI3237" s="180">
        <v>0</v>
      </c>
      <c r="AJ3237" s="180">
        <v>0</v>
      </c>
      <c r="AK3237" s="181">
        <f t="shared" si="2065"/>
        <v>0</v>
      </c>
      <c r="AL3237" s="180">
        <v>0</v>
      </c>
      <c r="AM3237" s="180">
        <v>0</v>
      </c>
      <c r="AN3237" s="181">
        <f t="shared" si="2066"/>
        <v>0</v>
      </c>
      <c r="AO3237" s="180">
        <v>0</v>
      </c>
      <c r="AP3237" s="180">
        <v>0</v>
      </c>
      <c r="AQ3237" s="181">
        <f t="shared" si="2067"/>
        <v>0</v>
      </c>
      <c r="AR3237" s="180">
        <v>0</v>
      </c>
      <c r="AS3237" s="180">
        <v>0</v>
      </c>
      <c r="AT3237" s="181">
        <f t="shared" si="2068"/>
        <v>0</v>
      </c>
      <c r="AU3237" s="180">
        <f t="shared" si="2082"/>
        <v>0</v>
      </c>
      <c r="AV3237" s="180">
        <f t="shared" si="2082"/>
        <v>0</v>
      </c>
      <c r="AW3237" s="181">
        <f t="shared" si="2069"/>
        <v>0</v>
      </c>
      <c r="AX3237" s="183">
        <f t="shared" si="2083"/>
        <v>0</v>
      </c>
      <c r="AY3237" s="183">
        <f t="shared" si="2083"/>
        <v>0</v>
      </c>
      <c r="AZ3237" s="183">
        <v>3</v>
      </c>
      <c r="BA3237" s="183"/>
      <c r="BB3237" s="183"/>
      <c r="BC3237" s="183"/>
      <c r="BD3237" s="183">
        <f t="shared" si="2084"/>
        <v>-3</v>
      </c>
      <c r="BE3237" s="183">
        <f t="shared" si="2084"/>
        <v>0</v>
      </c>
    </row>
    <row r="3238" spans="2:57" ht="15.75" hidden="1">
      <c r="B3238" s="174">
        <v>2025</v>
      </c>
      <c r="C3238" s="174">
        <v>20</v>
      </c>
      <c r="D3238" s="175">
        <v>0</v>
      </c>
      <c r="E3238" s="176"/>
      <c r="F3238" s="174">
        <v>5</v>
      </c>
      <c r="G3238" s="174">
        <v>13</v>
      </c>
      <c r="H3238" s="174">
        <v>30</v>
      </c>
      <c r="I3238" s="174">
        <v>5000</v>
      </c>
      <c r="J3238" s="174">
        <v>5100</v>
      </c>
      <c r="K3238" s="174">
        <v>511</v>
      </c>
      <c r="L3238" s="177">
        <v>1343</v>
      </c>
      <c r="M3238" s="178">
        <v>0</v>
      </c>
      <c r="N3238" s="179" t="s">
        <v>1716</v>
      </c>
      <c r="O3238" s="180">
        <v>0</v>
      </c>
      <c r="P3238" s="180">
        <v>0</v>
      </c>
      <c r="Q3238" s="181">
        <v>0</v>
      </c>
      <c r="R3238" s="182" t="s">
        <v>98</v>
      </c>
      <c r="S3238" s="183">
        <v>0</v>
      </c>
      <c r="T3238" s="183">
        <v>0</v>
      </c>
      <c r="U3238" s="180">
        <v>0</v>
      </c>
      <c r="V3238" s="180">
        <v>0</v>
      </c>
      <c r="W3238" s="183">
        <v>0</v>
      </c>
      <c r="X3238" s="183">
        <v>0</v>
      </c>
      <c r="Y3238" s="180">
        <v>0</v>
      </c>
      <c r="Z3238" s="180">
        <v>0</v>
      </c>
      <c r="AA3238" s="183">
        <v>0</v>
      </c>
      <c r="AB3238" s="183">
        <v>0</v>
      </c>
      <c r="AC3238" s="180">
        <f t="shared" si="2081"/>
        <v>0</v>
      </c>
      <c r="AD3238" s="180">
        <f t="shared" si="2081"/>
        <v>0</v>
      </c>
      <c r="AE3238" s="181">
        <f t="shared" si="2063"/>
        <v>0</v>
      </c>
      <c r="AF3238" s="180">
        <v>0</v>
      </c>
      <c r="AG3238" s="180">
        <v>0</v>
      </c>
      <c r="AH3238" s="181">
        <f t="shared" si="2064"/>
        <v>0</v>
      </c>
      <c r="AI3238" s="180">
        <v>0</v>
      </c>
      <c r="AJ3238" s="180">
        <v>0</v>
      </c>
      <c r="AK3238" s="181">
        <f t="shared" si="2065"/>
        <v>0</v>
      </c>
      <c r="AL3238" s="180">
        <v>0</v>
      </c>
      <c r="AM3238" s="180">
        <v>0</v>
      </c>
      <c r="AN3238" s="181">
        <f t="shared" si="2066"/>
        <v>0</v>
      </c>
      <c r="AO3238" s="180">
        <v>0</v>
      </c>
      <c r="AP3238" s="180">
        <v>0</v>
      </c>
      <c r="AQ3238" s="181">
        <f t="shared" si="2067"/>
        <v>0</v>
      </c>
      <c r="AR3238" s="180">
        <v>0</v>
      </c>
      <c r="AS3238" s="180">
        <v>0</v>
      </c>
      <c r="AT3238" s="181">
        <f t="shared" si="2068"/>
        <v>0</v>
      </c>
      <c r="AU3238" s="180">
        <f t="shared" si="2082"/>
        <v>0</v>
      </c>
      <c r="AV3238" s="180">
        <f t="shared" si="2082"/>
        <v>0</v>
      </c>
      <c r="AW3238" s="181">
        <f t="shared" si="2069"/>
        <v>0</v>
      </c>
      <c r="AX3238" s="183">
        <f t="shared" si="2083"/>
        <v>0</v>
      </c>
      <c r="AY3238" s="183">
        <f t="shared" si="2083"/>
        <v>0</v>
      </c>
      <c r="AZ3238" s="183">
        <v>3</v>
      </c>
      <c r="BA3238" s="183"/>
      <c r="BB3238" s="183"/>
      <c r="BC3238" s="183"/>
      <c r="BD3238" s="183">
        <f t="shared" si="2084"/>
        <v>-3</v>
      </c>
      <c r="BE3238" s="183">
        <f t="shared" si="2084"/>
        <v>0</v>
      </c>
    </row>
    <row r="3239" spans="2:57" ht="15.75" hidden="1">
      <c r="B3239" s="174">
        <v>2025</v>
      </c>
      <c r="C3239" s="174">
        <v>20</v>
      </c>
      <c r="D3239" s="175">
        <v>0</v>
      </c>
      <c r="E3239" s="176"/>
      <c r="F3239" s="174">
        <v>5</v>
      </c>
      <c r="G3239" s="174">
        <v>13</v>
      </c>
      <c r="H3239" s="174">
        <v>30</v>
      </c>
      <c r="I3239" s="174">
        <v>5000</v>
      </c>
      <c r="J3239" s="174">
        <v>5100</v>
      </c>
      <c r="K3239" s="174">
        <v>511</v>
      </c>
      <c r="L3239" s="177">
        <v>1358</v>
      </c>
      <c r="M3239" s="178">
        <v>0</v>
      </c>
      <c r="N3239" s="179" t="s">
        <v>1717</v>
      </c>
      <c r="O3239" s="180">
        <v>0</v>
      </c>
      <c r="P3239" s="180">
        <v>0</v>
      </c>
      <c r="Q3239" s="181">
        <v>0</v>
      </c>
      <c r="R3239" s="182" t="s">
        <v>98</v>
      </c>
      <c r="S3239" s="183">
        <v>0</v>
      </c>
      <c r="T3239" s="183">
        <v>0</v>
      </c>
      <c r="U3239" s="180">
        <v>0</v>
      </c>
      <c r="V3239" s="180">
        <v>0</v>
      </c>
      <c r="W3239" s="183">
        <v>0</v>
      </c>
      <c r="X3239" s="183">
        <v>0</v>
      </c>
      <c r="Y3239" s="180">
        <v>0</v>
      </c>
      <c r="Z3239" s="180">
        <v>0</v>
      </c>
      <c r="AA3239" s="183">
        <v>0</v>
      </c>
      <c r="AB3239" s="183">
        <v>0</v>
      </c>
      <c r="AC3239" s="180">
        <f t="shared" si="2081"/>
        <v>0</v>
      </c>
      <c r="AD3239" s="180">
        <f t="shared" si="2081"/>
        <v>0</v>
      </c>
      <c r="AE3239" s="181">
        <f t="shared" si="2063"/>
        <v>0</v>
      </c>
      <c r="AF3239" s="180">
        <v>0</v>
      </c>
      <c r="AG3239" s="180">
        <v>0</v>
      </c>
      <c r="AH3239" s="181">
        <f t="shared" si="2064"/>
        <v>0</v>
      </c>
      <c r="AI3239" s="180">
        <v>0</v>
      </c>
      <c r="AJ3239" s="180">
        <v>0</v>
      </c>
      <c r="AK3239" s="181">
        <f t="shared" si="2065"/>
        <v>0</v>
      </c>
      <c r="AL3239" s="180">
        <v>0</v>
      </c>
      <c r="AM3239" s="180">
        <v>0</v>
      </c>
      <c r="AN3239" s="181">
        <f t="shared" si="2066"/>
        <v>0</v>
      </c>
      <c r="AO3239" s="180">
        <v>0</v>
      </c>
      <c r="AP3239" s="180">
        <v>0</v>
      </c>
      <c r="AQ3239" s="181">
        <f t="shared" si="2067"/>
        <v>0</v>
      </c>
      <c r="AR3239" s="180">
        <v>0</v>
      </c>
      <c r="AS3239" s="180">
        <v>0</v>
      </c>
      <c r="AT3239" s="181">
        <f t="shared" si="2068"/>
        <v>0</v>
      </c>
      <c r="AU3239" s="180">
        <f t="shared" si="2082"/>
        <v>0</v>
      </c>
      <c r="AV3239" s="180">
        <f t="shared" si="2082"/>
        <v>0</v>
      </c>
      <c r="AW3239" s="181">
        <f t="shared" si="2069"/>
        <v>0</v>
      </c>
      <c r="AX3239" s="183">
        <f t="shared" si="2083"/>
        <v>0</v>
      </c>
      <c r="AY3239" s="183">
        <f t="shared" si="2083"/>
        <v>0</v>
      </c>
      <c r="AZ3239" s="183">
        <v>3</v>
      </c>
      <c r="BA3239" s="183"/>
      <c r="BB3239" s="183"/>
      <c r="BC3239" s="183"/>
      <c r="BD3239" s="183">
        <f t="shared" si="2084"/>
        <v>-3</v>
      </c>
      <c r="BE3239" s="183">
        <f t="shared" si="2084"/>
        <v>0</v>
      </c>
    </row>
    <row r="3240" spans="2:57" ht="15.75" hidden="1">
      <c r="B3240" s="174">
        <v>2025</v>
      </c>
      <c r="C3240" s="174">
        <v>20</v>
      </c>
      <c r="D3240" s="175">
        <v>0</v>
      </c>
      <c r="E3240" s="176"/>
      <c r="F3240" s="174">
        <v>5</v>
      </c>
      <c r="G3240" s="174">
        <v>13</v>
      </c>
      <c r="H3240" s="174">
        <v>30</v>
      </c>
      <c r="I3240" s="174">
        <v>5000</v>
      </c>
      <c r="J3240" s="174">
        <v>5100</v>
      </c>
      <c r="K3240" s="174">
        <v>511</v>
      </c>
      <c r="L3240" s="177">
        <v>1360</v>
      </c>
      <c r="M3240" s="178">
        <v>0</v>
      </c>
      <c r="N3240" s="179" t="s">
        <v>1718</v>
      </c>
      <c r="O3240" s="180">
        <v>0</v>
      </c>
      <c r="P3240" s="180">
        <v>0</v>
      </c>
      <c r="Q3240" s="181">
        <v>0</v>
      </c>
      <c r="R3240" s="182" t="s">
        <v>98</v>
      </c>
      <c r="S3240" s="183">
        <v>0</v>
      </c>
      <c r="T3240" s="183">
        <v>0</v>
      </c>
      <c r="U3240" s="180">
        <v>0</v>
      </c>
      <c r="V3240" s="180">
        <v>0</v>
      </c>
      <c r="W3240" s="183">
        <v>0</v>
      </c>
      <c r="X3240" s="183">
        <v>0</v>
      </c>
      <c r="Y3240" s="180">
        <v>0</v>
      </c>
      <c r="Z3240" s="180">
        <v>0</v>
      </c>
      <c r="AA3240" s="183">
        <v>0</v>
      </c>
      <c r="AB3240" s="183">
        <v>0</v>
      </c>
      <c r="AC3240" s="180">
        <f t="shared" si="2081"/>
        <v>0</v>
      </c>
      <c r="AD3240" s="180">
        <f t="shared" si="2081"/>
        <v>0</v>
      </c>
      <c r="AE3240" s="181">
        <f t="shared" si="2063"/>
        <v>0</v>
      </c>
      <c r="AF3240" s="180">
        <v>0</v>
      </c>
      <c r="AG3240" s="180">
        <v>0</v>
      </c>
      <c r="AH3240" s="181">
        <f t="shared" si="2064"/>
        <v>0</v>
      </c>
      <c r="AI3240" s="180">
        <v>0</v>
      </c>
      <c r="AJ3240" s="180">
        <v>0</v>
      </c>
      <c r="AK3240" s="181">
        <f t="shared" si="2065"/>
        <v>0</v>
      </c>
      <c r="AL3240" s="180">
        <v>0</v>
      </c>
      <c r="AM3240" s="180">
        <v>0</v>
      </c>
      <c r="AN3240" s="181">
        <f t="shared" si="2066"/>
        <v>0</v>
      </c>
      <c r="AO3240" s="180">
        <v>0</v>
      </c>
      <c r="AP3240" s="180">
        <v>0</v>
      </c>
      <c r="AQ3240" s="181">
        <f t="shared" si="2067"/>
        <v>0</v>
      </c>
      <c r="AR3240" s="180">
        <v>0</v>
      </c>
      <c r="AS3240" s="180">
        <v>0</v>
      </c>
      <c r="AT3240" s="181">
        <f t="shared" si="2068"/>
        <v>0</v>
      </c>
      <c r="AU3240" s="180">
        <f t="shared" si="2082"/>
        <v>0</v>
      </c>
      <c r="AV3240" s="180">
        <f t="shared" si="2082"/>
        <v>0</v>
      </c>
      <c r="AW3240" s="181">
        <f t="shared" si="2069"/>
        <v>0</v>
      </c>
      <c r="AX3240" s="183">
        <f t="shared" si="2083"/>
        <v>0</v>
      </c>
      <c r="AY3240" s="183">
        <f t="shared" si="2083"/>
        <v>0</v>
      </c>
      <c r="AZ3240" s="183">
        <v>3</v>
      </c>
      <c r="BA3240" s="183"/>
      <c r="BB3240" s="183"/>
      <c r="BC3240" s="183"/>
      <c r="BD3240" s="183">
        <f t="shared" si="2084"/>
        <v>-3</v>
      </c>
      <c r="BE3240" s="183">
        <f t="shared" si="2084"/>
        <v>0</v>
      </c>
    </row>
    <row r="3241" spans="2:57" ht="15.75" hidden="1">
      <c r="B3241" s="174">
        <v>2025</v>
      </c>
      <c r="C3241" s="174">
        <v>20</v>
      </c>
      <c r="D3241" s="175">
        <v>0</v>
      </c>
      <c r="E3241" s="176"/>
      <c r="F3241" s="174">
        <v>5</v>
      </c>
      <c r="G3241" s="174">
        <v>13</v>
      </c>
      <c r="H3241" s="174">
        <v>30</v>
      </c>
      <c r="I3241" s="174">
        <v>5000</v>
      </c>
      <c r="J3241" s="174">
        <v>5100</v>
      </c>
      <c r="K3241" s="174">
        <v>511</v>
      </c>
      <c r="L3241" s="177">
        <v>1406</v>
      </c>
      <c r="M3241" s="178">
        <v>0</v>
      </c>
      <c r="N3241" s="179" t="s">
        <v>1135</v>
      </c>
      <c r="O3241" s="180">
        <v>0</v>
      </c>
      <c r="P3241" s="180">
        <v>0</v>
      </c>
      <c r="Q3241" s="181">
        <v>0</v>
      </c>
      <c r="R3241" s="182" t="s">
        <v>98</v>
      </c>
      <c r="S3241" s="183">
        <v>0</v>
      </c>
      <c r="T3241" s="183">
        <v>0</v>
      </c>
      <c r="U3241" s="180">
        <v>0</v>
      </c>
      <c r="V3241" s="180">
        <v>0</v>
      </c>
      <c r="W3241" s="183">
        <v>0</v>
      </c>
      <c r="X3241" s="183">
        <v>0</v>
      </c>
      <c r="Y3241" s="180">
        <v>0</v>
      </c>
      <c r="Z3241" s="180">
        <v>0</v>
      </c>
      <c r="AA3241" s="183">
        <v>0</v>
      </c>
      <c r="AB3241" s="183">
        <v>0</v>
      </c>
      <c r="AC3241" s="180">
        <f t="shared" si="2081"/>
        <v>0</v>
      </c>
      <c r="AD3241" s="180">
        <f t="shared" si="2081"/>
        <v>0</v>
      </c>
      <c r="AE3241" s="181">
        <f t="shared" si="2063"/>
        <v>0</v>
      </c>
      <c r="AF3241" s="180">
        <v>0</v>
      </c>
      <c r="AG3241" s="180">
        <v>0</v>
      </c>
      <c r="AH3241" s="181">
        <f t="shared" si="2064"/>
        <v>0</v>
      </c>
      <c r="AI3241" s="180">
        <v>0</v>
      </c>
      <c r="AJ3241" s="180">
        <v>0</v>
      </c>
      <c r="AK3241" s="181">
        <f t="shared" si="2065"/>
        <v>0</v>
      </c>
      <c r="AL3241" s="180">
        <v>0</v>
      </c>
      <c r="AM3241" s="180">
        <v>0</v>
      </c>
      <c r="AN3241" s="181">
        <f t="shared" si="2066"/>
        <v>0</v>
      </c>
      <c r="AO3241" s="180">
        <v>0</v>
      </c>
      <c r="AP3241" s="180">
        <v>0</v>
      </c>
      <c r="AQ3241" s="181">
        <f t="shared" si="2067"/>
        <v>0</v>
      </c>
      <c r="AR3241" s="180">
        <v>0</v>
      </c>
      <c r="AS3241" s="180">
        <v>0</v>
      </c>
      <c r="AT3241" s="181">
        <f t="shared" si="2068"/>
        <v>0</v>
      </c>
      <c r="AU3241" s="180">
        <f t="shared" si="2082"/>
        <v>0</v>
      </c>
      <c r="AV3241" s="180">
        <f t="shared" si="2082"/>
        <v>0</v>
      </c>
      <c r="AW3241" s="181">
        <f t="shared" si="2069"/>
        <v>0</v>
      </c>
      <c r="AX3241" s="183">
        <f t="shared" si="2083"/>
        <v>0</v>
      </c>
      <c r="AY3241" s="183">
        <f t="shared" si="2083"/>
        <v>0</v>
      </c>
      <c r="AZ3241" s="183">
        <v>3</v>
      </c>
      <c r="BA3241" s="183"/>
      <c r="BB3241" s="183"/>
      <c r="BC3241" s="183"/>
      <c r="BD3241" s="183">
        <f t="shared" si="2084"/>
        <v>-3</v>
      </c>
      <c r="BE3241" s="183">
        <f t="shared" si="2084"/>
        <v>0</v>
      </c>
    </row>
    <row r="3242" spans="2:57" ht="15.75" hidden="1">
      <c r="B3242" s="174">
        <v>2025</v>
      </c>
      <c r="C3242" s="174">
        <v>20</v>
      </c>
      <c r="D3242" s="175">
        <v>0</v>
      </c>
      <c r="E3242" s="176"/>
      <c r="F3242" s="174">
        <v>5</v>
      </c>
      <c r="G3242" s="174">
        <v>13</v>
      </c>
      <c r="H3242" s="174">
        <v>30</v>
      </c>
      <c r="I3242" s="174">
        <v>5000</v>
      </c>
      <c r="J3242" s="174">
        <v>5100</v>
      </c>
      <c r="K3242" s="174">
        <v>511</v>
      </c>
      <c r="L3242" s="177">
        <v>981</v>
      </c>
      <c r="M3242" s="178">
        <v>0</v>
      </c>
      <c r="N3242" s="179" t="s">
        <v>152</v>
      </c>
      <c r="O3242" s="180">
        <v>0</v>
      </c>
      <c r="P3242" s="180">
        <v>0</v>
      </c>
      <c r="Q3242" s="181">
        <v>0</v>
      </c>
      <c r="R3242" s="182" t="s">
        <v>98</v>
      </c>
      <c r="S3242" s="183">
        <v>0</v>
      </c>
      <c r="T3242" s="183">
        <v>0</v>
      </c>
      <c r="U3242" s="180">
        <v>0</v>
      </c>
      <c r="V3242" s="180">
        <v>0</v>
      </c>
      <c r="W3242" s="183">
        <v>0</v>
      </c>
      <c r="X3242" s="183">
        <v>0</v>
      </c>
      <c r="Y3242" s="180">
        <v>0</v>
      </c>
      <c r="Z3242" s="180">
        <v>0</v>
      </c>
      <c r="AA3242" s="183">
        <v>0</v>
      </c>
      <c r="AB3242" s="183">
        <v>0</v>
      </c>
      <c r="AC3242" s="180">
        <f t="shared" si="2081"/>
        <v>0</v>
      </c>
      <c r="AD3242" s="180">
        <f t="shared" si="2081"/>
        <v>0</v>
      </c>
      <c r="AE3242" s="181">
        <f t="shared" si="2063"/>
        <v>0</v>
      </c>
      <c r="AF3242" s="180">
        <v>0</v>
      </c>
      <c r="AG3242" s="180">
        <v>0</v>
      </c>
      <c r="AH3242" s="181">
        <f t="shared" si="2064"/>
        <v>0</v>
      </c>
      <c r="AI3242" s="180">
        <v>0</v>
      </c>
      <c r="AJ3242" s="180">
        <v>0</v>
      </c>
      <c r="AK3242" s="181">
        <f t="shared" si="2065"/>
        <v>0</v>
      </c>
      <c r="AL3242" s="180">
        <v>0</v>
      </c>
      <c r="AM3242" s="180">
        <v>0</v>
      </c>
      <c r="AN3242" s="181">
        <f t="shared" si="2066"/>
        <v>0</v>
      </c>
      <c r="AO3242" s="180">
        <v>0</v>
      </c>
      <c r="AP3242" s="180">
        <v>0</v>
      </c>
      <c r="AQ3242" s="181">
        <f t="shared" si="2067"/>
        <v>0</v>
      </c>
      <c r="AR3242" s="180">
        <v>0</v>
      </c>
      <c r="AS3242" s="180">
        <v>0</v>
      </c>
      <c r="AT3242" s="181">
        <f t="shared" si="2068"/>
        <v>0</v>
      </c>
      <c r="AU3242" s="180">
        <f t="shared" si="2082"/>
        <v>0</v>
      </c>
      <c r="AV3242" s="180">
        <f t="shared" si="2082"/>
        <v>0</v>
      </c>
      <c r="AW3242" s="181">
        <f t="shared" si="2069"/>
        <v>0</v>
      </c>
      <c r="AX3242" s="183">
        <f t="shared" si="2083"/>
        <v>0</v>
      </c>
      <c r="AY3242" s="183">
        <f t="shared" si="2083"/>
        <v>0</v>
      </c>
      <c r="AZ3242" s="183">
        <v>3</v>
      </c>
      <c r="BA3242" s="183"/>
      <c r="BB3242" s="183"/>
      <c r="BC3242" s="183"/>
      <c r="BD3242" s="183">
        <f t="shared" si="2084"/>
        <v>-3</v>
      </c>
      <c r="BE3242" s="183">
        <f t="shared" si="2084"/>
        <v>0</v>
      </c>
    </row>
    <row r="3243" spans="2:57" ht="15.75" hidden="1">
      <c r="B3243" s="174">
        <v>2025</v>
      </c>
      <c r="C3243" s="174">
        <v>20</v>
      </c>
      <c r="D3243" s="175">
        <v>0</v>
      </c>
      <c r="E3243" s="176"/>
      <c r="F3243" s="174">
        <v>5</v>
      </c>
      <c r="G3243" s="174">
        <v>13</v>
      </c>
      <c r="H3243" s="174">
        <v>30</v>
      </c>
      <c r="I3243" s="174">
        <v>5000</v>
      </c>
      <c r="J3243" s="174">
        <v>5100</v>
      </c>
      <c r="K3243" s="174">
        <v>511</v>
      </c>
      <c r="L3243" s="177">
        <v>160</v>
      </c>
      <c r="M3243" s="178">
        <v>0</v>
      </c>
      <c r="N3243" s="179" t="s">
        <v>1719</v>
      </c>
      <c r="O3243" s="180">
        <v>0</v>
      </c>
      <c r="P3243" s="180">
        <v>0</v>
      </c>
      <c r="Q3243" s="181">
        <v>0</v>
      </c>
      <c r="R3243" s="182" t="s">
        <v>98</v>
      </c>
      <c r="S3243" s="183">
        <v>0</v>
      </c>
      <c r="T3243" s="183">
        <v>0</v>
      </c>
      <c r="U3243" s="180">
        <v>0</v>
      </c>
      <c r="V3243" s="180">
        <v>0</v>
      </c>
      <c r="W3243" s="183">
        <v>0</v>
      </c>
      <c r="X3243" s="183">
        <v>0</v>
      </c>
      <c r="Y3243" s="180">
        <v>0</v>
      </c>
      <c r="Z3243" s="180">
        <v>0</v>
      </c>
      <c r="AA3243" s="183">
        <v>0</v>
      </c>
      <c r="AB3243" s="183">
        <v>0</v>
      </c>
      <c r="AC3243" s="180">
        <f t="shared" si="2081"/>
        <v>0</v>
      </c>
      <c r="AD3243" s="180">
        <f t="shared" si="2081"/>
        <v>0</v>
      </c>
      <c r="AE3243" s="181">
        <f t="shared" si="2063"/>
        <v>0</v>
      </c>
      <c r="AF3243" s="180">
        <v>0</v>
      </c>
      <c r="AG3243" s="180">
        <v>0</v>
      </c>
      <c r="AH3243" s="181">
        <f t="shared" si="2064"/>
        <v>0</v>
      </c>
      <c r="AI3243" s="180">
        <v>0</v>
      </c>
      <c r="AJ3243" s="180">
        <v>0</v>
      </c>
      <c r="AK3243" s="181">
        <f t="shared" si="2065"/>
        <v>0</v>
      </c>
      <c r="AL3243" s="180">
        <v>0</v>
      </c>
      <c r="AM3243" s="180">
        <v>0</v>
      </c>
      <c r="AN3243" s="181">
        <f t="shared" si="2066"/>
        <v>0</v>
      </c>
      <c r="AO3243" s="180">
        <v>0</v>
      </c>
      <c r="AP3243" s="180">
        <v>0</v>
      </c>
      <c r="AQ3243" s="181">
        <f t="shared" si="2067"/>
        <v>0</v>
      </c>
      <c r="AR3243" s="180">
        <v>0</v>
      </c>
      <c r="AS3243" s="180">
        <v>0</v>
      </c>
      <c r="AT3243" s="181">
        <f t="shared" si="2068"/>
        <v>0</v>
      </c>
      <c r="AU3243" s="180">
        <f t="shared" si="2082"/>
        <v>0</v>
      </c>
      <c r="AV3243" s="180">
        <f t="shared" si="2082"/>
        <v>0</v>
      </c>
      <c r="AW3243" s="181">
        <f t="shared" si="2069"/>
        <v>0</v>
      </c>
      <c r="AX3243" s="183">
        <f t="shared" si="2083"/>
        <v>0</v>
      </c>
      <c r="AY3243" s="183">
        <f t="shared" si="2083"/>
        <v>0</v>
      </c>
      <c r="AZ3243" s="183">
        <v>3</v>
      </c>
      <c r="BA3243" s="183"/>
      <c r="BB3243" s="183"/>
      <c r="BC3243" s="183"/>
      <c r="BD3243" s="183">
        <f t="shared" si="2084"/>
        <v>-3</v>
      </c>
      <c r="BE3243" s="183">
        <f t="shared" si="2084"/>
        <v>0</v>
      </c>
    </row>
    <row r="3244" spans="2:57" ht="15.75" hidden="1">
      <c r="B3244" s="163">
        <v>2025</v>
      </c>
      <c r="C3244" s="163">
        <v>20</v>
      </c>
      <c r="D3244" s="164"/>
      <c r="E3244" s="165"/>
      <c r="F3244" s="163">
        <v>5</v>
      </c>
      <c r="G3244" s="163">
        <v>13</v>
      </c>
      <c r="H3244" s="163">
        <v>30</v>
      </c>
      <c r="I3244" s="163">
        <v>5000</v>
      </c>
      <c r="J3244" s="163">
        <v>5100</v>
      </c>
      <c r="K3244" s="163">
        <v>512</v>
      </c>
      <c r="L3244" s="166" t="s">
        <v>44</v>
      </c>
      <c r="M3244" s="167"/>
      <c r="N3244" s="168" t="s">
        <v>428</v>
      </c>
      <c r="O3244" s="169">
        <v>0</v>
      </c>
      <c r="P3244" s="169">
        <v>0</v>
      </c>
      <c r="Q3244" s="169">
        <v>0</v>
      </c>
      <c r="R3244" s="170"/>
      <c r="S3244" s="171"/>
      <c r="T3244" s="172"/>
      <c r="U3244" s="169">
        <f t="shared" ref="U3244:AD3244" si="2085">SUM(U3245:U3248)</f>
        <v>0</v>
      </c>
      <c r="V3244" s="169">
        <f t="shared" si="2085"/>
        <v>0</v>
      </c>
      <c r="W3244" s="173">
        <f t="shared" si="2085"/>
        <v>0</v>
      </c>
      <c r="X3244" s="173">
        <f t="shared" si="2085"/>
        <v>0</v>
      </c>
      <c r="Y3244" s="169">
        <f t="shared" si="2085"/>
        <v>0</v>
      </c>
      <c r="Z3244" s="169">
        <f t="shared" si="2085"/>
        <v>0</v>
      </c>
      <c r="AA3244" s="173">
        <f t="shared" si="2085"/>
        <v>0</v>
      </c>
      <c r="AB3244" s="173">
        <f t="shared" si="2085"/>
        <v>0</v>
      </c>
      <c r="AC3244" s="169">
        <f t="shared" si="2085"/>
        <v>0</v>
      </c>
      <c r="AD3244" s="169">
        <f t="shared" si="2085"/>
        <v>0</v>
      </c>
      <c r="AE3244" s="169">
        <f t="shared" si="2063"/>
        <v>0</v>
      </c>
      <c r="AF3244" s="169">
        <f>SUM(AF3245:AF3248)</f>
        <v>0</v>
      </c>
      <c r="AG3244" s="169">
        <f>SUM(AG3245:AG3248)</f>
        <v>0</v>
      </c>
      <c r="AH3244" s="169">
        <f t="shared" si="2064"/>
        <v>0</v>
      </c>
      <c r="AI3244" s="169">
        <f>SUM(AI3245:AI3248)</f>
        <v>0</v>
      </c>
      <c r="AJ3244" s="169">
        <f>SUM(AJ3245:AJ3248)</f>
        <v>0</v>
      </c>
      <c r="AK3244" s="169">
        <f t="shared" si="2065"/>
        <v>0</v>
      </c>
      <c r="AL3244" s="169">
        <f>SUM(AL3245:AL3248)</f>
        <v>0</v>
      </c>
      <c r="AM3244" s="169">
        <f>SUM(AM3245:AM3248)</f>
        <v>0</v>
      </c>
      <c r="AN3244" s="169">
        <f t="shared" si="2066"/>
        <v>0</v>
      </c>
      <c r="AO3244" s="169">
        <f>SUM(AO3245:AO3248)</f>
        <v>0</v>
      </c>
      <c r="AP3244" s="169">
        <f>SUM(AP3245:AP3248)</f>
        <v>0</v>
      </c>
      <c r="AQ3244" s="169">
        <f t="shared" si="2067"/>
        <v>0</v>
      </c>
      <c r="AR3244" s="169">
        <f>SUM(AR3245:AR3248)</f>
        <v>0</v>
      </c>
      <c r="AS3244" s="169">
        <f>SUM(AS3245:AS3248)</f>
        <v>0</v>
      </c>
      <c r="AT3244" s="169">
        <f t="shared" si="2068"/>
        <v>0</v>
      </c>
      <c r="AU3244" s="169">
        <f>SUM(AU3245:AU3248)</f>
        <v>0</v>
      </c>
      <c r="AV3244" s="169">
        <f>SUM(AV3245:AV3248)</f>
        <v>0</v>
      </c>
      <c r="AW3244" s="169">
        <f t="shared" si="2069"/>
        <v>0</v>
      </c>
      <c r="AX3244" s="171"/>
      <c r="AY3244" s="172"/>
      <c r="AZ3244" s="183">
        <v>3</v>
      </c>
      <c r="BA3244" s="172"/>
      <c r="BB3244" s="171"/>
      <c r="BC3244" s="172"/>
      <c r="BD3244" s="171"/>
      <c r="BE3244" s="172"/>
    </row>
    <row r="3245" spans="2:57" ht="15.75" hidden="1">
      <c r="B3245" s="174">
        <v>2025</v>
      </c>
      <c r="C3245" s="174">
        <v>20</v>
      </c>
      <c r="D3245" s="175">
        <v>0</v>
      </c>
      <c r="E3245" s="176"/>
      <c r="F3245" s="174">
        <v>5</v>
      </c>
      <c r="G3245" s="174">
        <v>13</v>
      </c>
      <c r="H3245" s="174">
        <v>30</v>
      </c>
      <c r="I3245" s="174">
        <v>5000</v>
      </c>
      <c r="J3245" s="174">
        <v>5100</v>
      </c>
      <c r="K3245" s="174">
        <v>512</v>
      </c>
      <c r="L3245" s="177">
        <v>168</v>
      </c>
      <c r="M3245" s="178">
        <v>0</v>
      </c>
      <c r="N3245" s="179" t="s">
        <v>1720</v>
      </c>
      <c r="O3245" s="180">
        <v>0</v>
      </c>
      <c r="P3245" s="180">
        <v>0</v>
      </c>
      <c r="Q3245" s="181">
        <v>0</v>
      </c>
      <c r="R3245" s="182" t="s">
        <v>98</v>
      </c>
      <c r="S3245" s="183">
        <v>0</v>
      </c>
      <c r="T3245" s="183">
        <v>0</v>
      </c>
      <c r="U3245" s="180">
        <v>0</v>
      </c>
      <c r="V3245" s="180">
        <v>0</v>
      </c>
      <c r="W3245" s="183">
        <v>0</v>
      </c>
      <c r="X3245" s="183">
        <v>0</v>
      </c>
      <c r="Y3245" s="180">
        <v>0</v>
      </c>
      <c r="Z3245" s="180">
        <v>0</v>
      </c>
      <c r="AA3245" s="183">
        <v>0</v>
      </c>
      <c r="AB3245" s="183">
        <v>0</v>
      </c>
      <c r="AC3245" s="180">
        <f t="shared" ref="AC3245:AD3248" si="2086">+O3245+U3245-Y3245</f>
        <v>0</v>
      </c>
      <c r="AD3245" s="180">
        <f t="shared" si="2086"/>
        <v>0</v>
      </c>
      <c r="AE3245" s="181">
        <f t="shared" si="2063"/>
        <v>0</v>
      </c>
      <c r="AF3245" s="180">
        <v>0</v>
      </c>
      <c r="AG3245" s="180">
        <v>0</v>
      </c>
      <c r="AH3245" s="181">
        <f t="shared" si="2064"/>
        <v>0</v>
      </c>
      <c r="AI3245" s="180">
        <v>0</v>
      </c>
      <c r="AJ3245" s="180">
        <v>0</v>
      </c>
      <c r="AK3245" s="181">
        <f t="shared" si="2065"/>
        <v>0</v>
      </c>
      <c r="AL3245" s="180">
        <v>0</v>
      </c>
      <c r="AM3245" s="180">
        <v>0</v>
      </c>
      <c r="AN3245" s="181">
        <f t="shared" si="2066"/>
        <v>0</v>
      </c>
      <c r="AO3245" s="180">
        <v>0</v>
      </c>
      <c r="AP3245" s="180">
        <v>0</v>
      </c>
      <c r="AQ3245" s="181">
        <f t="shared" si="2067"/>
        <v>0</v>
      </c>
      <c r="AR3245" s="180">
        <v>0</v>
      </c>
      <c r="AS3245" s="180">
        <v>0</v>
      </c>
      <c r="AT3245" s="181">
        <f t="shared" si="2068"/>
        <v>0</v>
      </c>
      <c r="AU3245" s="180">
        <f t="shared" ref="AU3245:AV3248" si="2087">+AC3245-AF3245-AI3245-AL3245-AO3245-AR3245</f>
        <v>0</v>
      </c>
      <c r="AV3245" s="180">
        <f t="shared" si="2087"/>
        <v>0</v>
      </c>
      <c r="AW3245" s="181">
        <f t="shared" si="2069"/>
        <v>0</v>
      </c>
      <c r="AX3245" s="183">
        <f t="shared" ref="AX3245:AY3248" si="2088">+S3245+W3245-AA3245</f>
        <v>0</v>
      </c>
      <c r="AY3245" s="183">
        <f t="shared" si="2088"/>
        <v>0</v>
      </c>
      <c r="AZ3245" s="183">
        <v>3</v>
      </c>
      <c r="BA3245" s="183"/>
      <c r="BB3245" s="183"/>
      <c r="BC3245" s="183"/>
      <c r="BD3245" s="183">
        <f t="shared" ref="BD3245:BE3248" si="2089">+AX3245-AZ3245-BB3245</f>
        <v>-3</v>
      </c>
      <c r="BE3245" s="183">
        <f t="shared" si="2089"/>
        <v>0</v>
      </c>
    </row>
    <row r="3246" spans="2:57" ht="15.75" hidden="1">
      <c r="B3246" s="174">
        <v>2025</v>
      </c>
      <c r="C3246" s="174">
        <v>20</v>
      </c>
      <c r="D3246" s="175">
        <v>0</v>
      </c>
      <c r="E3246" s="176"/>
      <c r="F3246" s="174">
        <v>5</v>
      </c>
      <c r="G3246" s="174">
        <v>13</v>
      </c>
      <c r="H3246" s="174">
        <v>30</v>
      </c>
      <c r="I3246" s="174">
        <v>5000</v>
      </c>
      <c r="J3246" s="174">
        <v>5100</v>
      </c>
      <c r="K3246" s="174">
        <v>512</v>
      </c>
      <c r="L3246" s="177">
        <v>523</v>
      </c>
      <c r="M3246" s="178">
        <v>0</v>
      </c>
      <c r="N3246" s="179" t="s">
        <v>1721</v>
      </c>
      <c r="O3246" s="180">
        <v>0</v>
      </c>
      <c r="P3246" s="180">
        <v>0</v>
      </c>
      <c r="Q3246" s="181">
        <v>0</v>
      </c>
      <c r="R3246" s="182" t="s">
        <v>98</v>
      </c>
      <c r="S3246" s="183">
        <v>0</v>
      </c>
      <c r="T3246" s="183">
        <v>0</v>
      </c>
      <c r="U3246" s="180">
        <v>0</v>
      </c>
      <c r="V3246" s="180">
        <v>0</v>
      </c>
      <c r="W3246" s="183">
        <v>0</v>
      </c>
      <c r="X3246" s="183">
        <v>0</v>
      </c>
      <c r="Y3246" s="180">
        <v>0</v>
      </c>
      <c r="Z3246" s="180">
        <v>0</v>
      </c>
      <c r="AA3246" s="183">
        <v>0</v>
      </c>
      <c r="AB3246" s="183">
        <v>0</v>
      </c>
      <c r="AC3246" s="180">
        <f t="shared" si="2086"/>
        <v>0</v>
      </c>
      <c r="AD3246" s="180">
        <f t="shared" si="2086"/>
        <v>0</v>
      </c>
      <c r="AE3246" s="181">
        <f t="shared" si="2063"/>
        <v>0</v>
      </c>
      <c r="AF3246" s="180">
        <v>0</v>
      </c>
      <c r="AG3246" s="180">
        <v>0</v>
      </c>
      <c r="AH3246" s="181">
        <f t="shared" si="2064"/>
        <v>0</v>
      </c>
      <c r="AI3246" s="180">
        <v>0</v>
      </c>
      <c r="AJ3246" s="180">
        <v>0</v>
      </c>
      <c r="AK3246" s="181">
        <f t="shared" si="2065"/>
        <v>0</v>
      </c>
      <c r="AL3246" s="180">
        <v>0</v>
      </c>
      <c r="AM3246" s="180">
        <v>0</v>
      </c>
      <c r="AN3246" s="181">
        <f t="shared" si="2066"/>
        <v>0</v>
      </c>
      <c r="AO3246" s="180">
        <v>0</v>
      </c>
      <c r="AP3246" s="180">
        <v>0</v>
      </c>
      <c r="AQ3246" s="181">
        <f t="shared" si="2067"/>
        <v>0</v>
      </c>
      <c r="AR3246" s="180">
        <v>0</v>
      </c>
      <c r="AS3246" s="180">
        <v>0</v>
      </c>
      <c r="AT3246" s="181">
        <f t="shared" si="2068"/>
        <v>0</v>
      </c>
      <c r="AU3246" s="180">
        <f t="shared" si="2087"/>
        <v>0</v>
      </c>
      <c r="AV3246" s="180">
        <f t="shared" si="2087"/>
        <v>0</v>
      </c>
      <c r="AW3246" s="181">
        <f t="shared" si="2069"/>
        <v>0</v>
      </c>
      <c r="AX3246" s="183">
        <f t="shared" si="2088"/>
        <v>0</v>
      </c>
      <c r="AY3246" s="183">
        <f t="shared" si="2088"/>
        <v>0</v>
      </c>
      <c r="AZ3246" s="183">
        <v>3</v>
      </c>
      <c r="BA3246" s="183"/>
      <c r="BB3246" s="183"/>
      <c r="BC3246" s="183"/>
      <c r="BD3246" s="183">
        <f t="shared" si="2089"/>
        <v>-3</v>
      </c>
      <c r="BE3246" s="183">
        <f t="shared" si="2089"/>
        <v>0</v>
      </c>
    </row>
    <row r="3247" spans="2:57" ht="15.75" hidden="1">
      <c r="B3247" s="174">
        <v>2025</v>
      </c>
      <c r="C3247" s="174">
        <v>20</v>
      </c>
      <c r="D3247" s="175">
        <v>0</v>
      </c>
      <c r="E3247" s="176"/>
      <c r="F3247" s="174">
        <v>5</v>
      </c>
      <c r="G3247" s="174">
        <v>13</v>
      </c>
      <c r="H3247" s="174">
        <v>30</v>
      </c>
      <c r="I3247" s="174">
        <v>5000</v>
      </c>
      <c r="J3247" s="174">
        <v>5100</v>
      </c>
      <c r="K3247" s="174">
        <v>512</v>
      </c>
      <c r="L3247" s="177">
        <v>875</v>
      </c>
      <c r="M3247" s="178">
        <v>0</v>
      </c>
      <c r="N3247" s="179" t="s">
        <v>430</v>
      </c>
      <c r="O3247" s="180">
        <v>0</v>
      </c>
      <c r="P3247" s="180">
        <v>0</v>
      </c>
      <c r="Q3247" s="181">
        <v>0</v>
      </c>
      <c r="R3247" s="182" t="s">
        <v>98</v>
      </c>
      <c r="S3247" s="183">
        <v>0</v>
      </c>
      <c r="T3247" s="183">
        <v>0</v>
      </c>
      <c r="U3247" s="180">
        <v>0</v>
      </c>
      <c r="V3247" s="180">
        <v>0</v>
      </c>
      <c r="W3247" s="183">
        <v>0</v>
      </c>
      <c r="X3247" s="183">
        <v>0</v>
      </c>
      <c r="Y3247" s="180">
        <v>0</v>
      </c>
      <c r="Z3247" s="180">
        <v>0</v>
      </c>
      <c r="AA3247" s="183">
        <v>0</v>
      </c>
      <c r="AB3247" s="183">
        <v>0</v>
      </c>
      <c r="AC3247" s="180">
        <f t="shared" si="2086"/>
        <v>0</v>
      </c>
      <c r="AD3247" s="180">
        <f t="shared" si="2086"/>
        <v>0</v>
      </c>
      <c r="AE3247" s="181">
        <f t="shared" si="2063"/>
        <v>0</v>
      </c>
      <c r="AF3247" s="180">
        <v>0</v>
      </c>
      <c r="AG3247" s="180">
        <v>0</v>
      </c>
      <c r="AH3247" s="181">
        <f t="shared" si="2064"/>
        <v>0</v>
      </c>
      <c r="AI3247" s="180">
        <v>0</v>
      </c>
      <c r="AJ3247" s="180">
        <v>0</v>
      </c>
      <c r="AK3247" s="181">
        <f t="shared" si="2065"/>
        <v>0</v>
      </c>
      <c r="AL3247" s="180">
        <v>0</v>
      </c>
      <c r="AM3247" s="180">
        <v>0</v>
      </c>
      <c r="AN3247" s="181">
        <f t="shared" si="2066"/>
        <v>0</v>
      </c>
      <c r="AO3247" s="180">
        <v>0</v>
      </c>
      <c r="AP3247" s="180">
        <v>0</v>
      </c>
      <c r="AQ3247" s="181">
        <f t="shared" si="2067"/>
        <v>0</v>
      </c>
      <c r="AR3247" s="180">
        <v>0</v>
      </c>
      <c r="AS3247" s="180">
        <v>0</v>
      </c>
      <c r="AT3247" s="181">
        <f t="shared" si="2068"/>
        <v>0</v>
      </c>
      <c r="AU3247" s="180">
        <f t="shared" si="2087"/>
        <v>0</v>
      </c>
      <c r="AV3247" s="180">
        <f t="shared" si="2087"/>
        <v>0</v>
      </c>
      <c r="AW3247" s="181">
        <f t="shared" si="2069"/>
        <v>0</v>
      </c>
      <c r="AX3247" s="183">
        <f t="shared" si="2088"/>
        <v>0</v>
      </c>
      <c r="AY3247" s="183">
        <f t="shared" si="2088"/>
        <v>0</v>
      </c>
      <c r="AZ3247" s="183">
        <v>3</v>
      </c>
      <c r="BA3247" s="183"/>
      <c r="BB3247" s="183"/>
      <c r="BC3247" s="183"/>
      <c r="BD3247" s="183">
        <f t="shared" si="2089"/>
        <v>-3</v>
      </c>
      <c r="BE3247" s="183">
        <f t="shared" si="2089"/>
        <v>0</v>
      </c>
    </row>
    <row r="3248" spans="2:57" ht="15.75" hidden="1">
      <c r="B3248" s="174">
        <v>2025</v>
      </c>
      <c r="C3248" s="174">
        <v>20</v>
      </c>
      <c r="D3248" s="175">
        <v>0</v>
      </c>
      <c r="E3248" s="176"/>
      <c r="F3248" s="174">
        <v>5</v>
      </c>
      <c r="G3248" s="174">
        <v>13</v>
      </c>
      <c r="H3248" s="174">
        <v>30</v>
      </c>
      <c r="I3248" s="174">
        <v>5000</v>
      </c>
      <c r="J3248" s="174">
        <v>5100</v>
      </c>
      <c r="K3248" s="174">
        <v>512</v>
      </c>
      <c r="L3248" s="177">
        <v>1223</v>
      </c>
      <c r="M3248" s="178">
        <v>0</v>
      </c>
      <c r="N3248" s="179" t="s">
        <v>495</v>
      </c>
      <c r="O3248" s="180">
        <v>0</v>
      </c>
      <c r="P3248" s="180">
        <v>0</v>
      </c>
      <c r="Q3248" s="181">
        <v>0</v>
      </c>
      <c r="R3248" s="182" t="s">
        <v>98</v>
      </c>
      <c r="S3248" s="183">
        <v>0</v>
      </c>
      <c r="T3248" s="183">
        <v>0</v>
      </c>
      <c r="U3248" s="180">
        <v>0</v>
      </c>
      <c r="V3248" s="180">
        <v>0</v>
      </c>
      <c r="W3248" s="183">
        <v>0</v>
      </c>
      <c r="X3248" s="183">
        <v>0</v>
      </c>
      <c r="Y3248" s="180">
        <v>0</v>
      </c>
      <c r="Z3248" s="180">
        <v>0</v>
      </c>
      <c r="AA3248" s="183">
        <v>0</v>
      </c>
      <c r="AB3248" s="183">
        <v>0</v>
      </c>
      <c r="AC3248" s="180">
        <f t="shared" si="2086"/>
        <v>0</v>
      </c>
      <c r="AD3248" s="180">
        <f t="shared" si="2086"/>
        <v>0</v>
      </c>
      <c r="AE3248" s="181">
        <f t="shared" si="2063"/>
        <v>0</v>
      </c>
      <c r="AF3248" s="180">
        <v>0</v>
      </c>
      <c r="AG3248" s="180">
        <v>0</v>
      </c>
      <c r="AH3248" s="181">
        <f t="shared" si="2064"/>
        <v>0</v>
      </c>
      <c r="AI3248" s="180">
        <v>0</v>
      </c>
      <c r="AJ3248" s="180">
        <v>0</v>
      </c>
      <c r="AK3248" s="181">
        <f t="shared" si="2065"/>
        <v>0</v>
      </c>
      <c r="AL3248" s="180">
        <v>0</v>
      </c>
      <c r="AM3248" s="180">
        <v>0</v>
      </c>
      <c r="AN3248" s="181">
        <f t="shared" si="2066"/>
        <v>0</v>
      </c>
      <c r="AO3248" s="180">
        <v>0</v>
      </c>
      <c r="AP3248" s="180">
        <v>0</v>
      </c>
      <c r="AQ3248" s="181">
        <f t="shared" si="2067"/>
        <v>0</v>
      </c>
      <c r="AR3248" s="180">
        <v>0</v>
      </c>
      <c r="AS3248" s="180">
        <v>0</v>
      </c>
      <c r="AT3248" s="181">
        <f t="shared" si="2068"/>
        <v>0</v>
      </c>
      <c r="AU3248" s="180">
        <f t="shared" si="2087"/>
        <v>0</v>
      </c>
      <c r="AV3248" s="180">
        <f t="shared" si="2087"/>
        <v>0</v>
      </c>
      <c r="AW3248" s="181">
        <f t="shared" si="2069"/>
        <v>0</v>
      </c>
      <c r="AX3248" s="183">
        <f t="shared" si="2088"/>
        <v>0</v>
      </c>
      <c r="AY3248" s="183">
        <f t="shared" si="2088"/>
        <v>0</v>
      </c>
      <c r="AZ3248" s="183">
        <v>3</v>
      </c>
      <c r="BA3248" s="183"/>
      <c r="BB3248" s="183"/>
      <c r="BC3248" s="183"/>
      <c r="BD3248" s="183">
        <f t="shared" si="2089"/>
        <v>-3</v>
      </c>
      <c r="BE3248" s="183">
        <f t="shared" si="2089"/>
        <v>0</v>
      </c>
    </row>
    <row r="3249" spans="2:57" ht="15.75" hidden="1">
      <c r="B3249" s="163">
        <v>2025</v>
      </c>
      <c r="C3249" s="163">
        <v>20</v>
      </c>
      <c r="D3249" s="164"/>
      <c r="E3249" s="165"/>
      <c r="F3249" s="163">
        <v>5</v>
      </c>
      <c r="G3249" s="163">
        <v>13</v>
      </c>
      <c r="H3249" s="163">
        <v>30</v>
      </c>
      <c r="I3249" s="163">
        <v>5000</v>
      </c>
      <c r="J3249" s="163">
        <v>5100</v>
      </c>
      <c r="K3249" s="163">
        <v>515</v>
      </c>
      <c r="L3249" s="166" t="s">
        <v>44</v>
      </c>
      <c r="M3249" s="167"/>
      <c r="N3249" s="168" t="s">
        <v>155</v>
      </c>
      <c r="O3249" s="169">
        <v>0</v>
      </c>
      <c r="P3249" s="169">
        <v>0</v>
      </c>
      <c r="Q3249" s="169">
        <v>0</v>
      </c>
      <c r="R3249" s="170"/>
      <c r="S3249" s="171"/>
      <c r="T3249" s="172"/>
      <c r="U3249" s="169">
        <f t="shared" ref="U3249:AD3249" si="2090">SUM(U3250:U3271)</f>
        <v>0</v>
      </c>
      <c r="V3249" s="169">
        <f t="shared" si="2090"/>
        <v>0</v>
      </c>
      <c r="W3249" s="173">
        <f t="shared" si="2090"/>
        <v>0</v>
      </c>
      <c r="X3249" s="173">
        <f t="shared" si="2090"/>
        <v>0</v>
      </c>
      <c r="Y3249" s="169">
        <f t="shared" si="2090"/>
        <v>0</v>
      </c>
      <c r="Z3249" s="169">
        <f t="shared" si="2090"/>
        <v>0</v>
      </c>
      <c r="AA3249" s="173">
        <f t="shared" si="2090"/>
        <v>0</v>
      </c>
      <c r="AB3249" s="173">
        <f t="shared" si="2090"/>
        <v>0</v>
      </c>
      <c r="AC3249" s="169">
        <f t="shared" si="2090"/>
        <v>0</v>
      </c>
      <c r="AD3249" s="169">
        <f t="shared" si="2090"/>
        <v>0</v>
      </c>
      <c r="AE3249" s="169">
        <f t="shared" si="2063"/>
        <v>0</v>
      </c>
      <c r="AF3249" s="169">
        <f>SUM(AF3250:AF3271)</f>
        <v>0</v>
      </c>
      <c r="AG3249" s="169">
        <f>SUM(AG3250:AG3271)</f>
        <v>0</v>
      </c>
      <c r="AH3249" s="169">
        <f t="shared" si="2064"/>
        <v>0</v>
      </c>
      <c r="AI3249" s="169">
        <f>SUM(AI3250:AI3271)</f>
        <v>0</v>
      </c>
      <c r="AJ3249" s="169">
        <f>SUM(AJ3250:AJ3271)</f>
        <v>0</v>
      </c>
      <c r="AK3249" s="169">
        <f t="shared" si="2065"/>
        <v>0</v>
      </c>
      <c r="AL3249" s="169">
        <f>SUM(AL3250:AL3271)</f>
        <v>0</v>
      </c>
      <c r="AM3249" s="169">
        <f>SUM(AM3250:AM3271)</f>
        <v>0</v>
      </c>
      <c r="AN3249" s="169">
        <f t="shared" si="2066"/>
        <v>0</v>
      </c>
      <c r="AO3249" s="169">
        <f>SUM(AO3250:AO3271)</f>
        <v>0</v>
      </c>
      <c r="AP3249" s="169">
        <f>SUM(AP3250:AP3271)</f>
        <v>0</v>
      </c>
      <c r="AQ3249" s="169">
        <f t="shared" si="2067"/>
        <v>0</v>
      </c>
      <c r="AR3249" s="169">
        <f>SUM(AR3250:AR3271)</f>
        <v>0</v>
      </c>
      <c r="AS3249" s="169">
        <f>SUM(AS3250:AS3271)</f>
        <v>0</v>
      </c>
      <c r="AT3249" s="169">
        <f t="shared" si="2068"/>
        <v>0</v>
      </c>
      <c r="AU3249" s="169">
        <f>SUM(AU3250:AU3271)</f>
        <v>0</v>
      </c>
      <c r="AV3249" s="169">
        <f>SUM(AV3250:AV3271)</f>
        <v>0</v>
      </c>
      <c r="AW3249" s="169">
        <f t="shared" si="2069"/>
        <v>0</v>
      </c>
      <c r="AX3249" s="171"/>
      <c r="AY3249" s="172"/>
      <c r="AZ3249" s="183">
        <v>3</v>
      </c>
      <c r="BA3249" s="172"/>
      <c r="BB3249" s="171"/>
      <c r="BC3249" s="172"/>
      <c r="BD3249" s="171"/>
      <c r="BE3249" s="172"/>
    </row>
    <row r="3250" spans="2:57" ht="15.75" hidden="1">
      <c r="B3250" s="174">
        <v>2025</v>
      </c>
      <c r="C3250" s="174">
        <v>20</v>
      </c>
      <c r="D3250" s="175">
        <v>0</v>
      </c>
      <c r="E3250" s="176"/>
      <c r="F3250" s="174">
        <v>5</v>
      </c>
      <c r="G3250" s="174">
        <v>13</v>
      </c>
      <c r="H3250" s="174">
        <v>30</v>
      </c>
      <c r="I3250" s="174">
        <v>5000</v>
      </c>
      <c r="J3250" s="174">
        <v>5100</v>
      </c>
      <c r="K3250" s="174">
        <v>515</v>
      </c>
      <c r="L3250" s="177">
        <v>338</v>
      </c>
      <c r="M3250" s="178">
        <v>0</v>
      </c>
      <c r="N3250" s="179" t="s">
        <v>157</v>
      </c>
      <c r="O3250" s="180">
        <v>0</v>
      </c>
      <c r="P3250" s="180">
        <v>0</v>
      </c>
      <c r="Q3250" s="181">
        <v>0</v>
      </c>
      <c r="R3250" s="182" t="s">
        <v>98</v>
      </c>
      <c r="S3250" s="183">
        <v>0</v>
      </c>
      <c r="T3250" s="183">
        <v>0</v>
      </c>
      <c r="U3250" s="180">
        <v>0</v>
      </c>
      <c r="V3250" s="180">
        <v>0</v>
      </c>
      <c r="W3250" s="183">
        <v>0</v>
      </c>
      <c r="X3250" s="183">
        <v>0</v>
      </c>
      <c r="Y3250" s="180">
        <v>0</v>
      </c>
      <c r="Z3250" s="180">
        <v>0</v>
      </c>
      <c r="AA3250" s="183">
        <v>0</v>
      </c>
      <c r="AB3250" s="183">
        <v>0</v>
      </c>
      <c r="AC3250" s="180">
        <f t="shared" ref="AC3250:AD3271" si="2091">+O3250+U3250-Y3250</f>
        <v>0</v>
      </c>
      <c r="AD3250" s="180">
        <f t="shared" si="2091"/>
        <v>0</v>
      </c>
      <c r="AE3250" s="181">
        <f t="shared" si="2063"/>
        <v>0</v>
      </c>
      <c r="AF3250" s="180">
        <v>0</v>
      </c>
      <c r="AG3250" s="180">
        <v>0</v>
      </c>
      <c r="AH3250" s="181">
        <f t="shared" si="2064"/>
        <v>0</v>
      </c>
      <c r="AI3250" s="180">
        <v>0</v>
      </c>
      <c r="AJ3250" s="180">
        <v>0</v>
      </c>
      <c r="AK3250" s="181">
        <f t="shared" si="2065"/>
        <v>0</v>
      </c>
      <c r="AL3250" s="180">
        <v>0</v>
      </c>
      <c r="AM3250" s="180">
        <v>0</v>
      </c>
      <c r="AN3250" s="181">
        <f t="shared" si="2066"/>
        <v>0</v>
      </c>
      <c r="AO3250" s="180">
        <v>0</v>
      </c>
      <c r="AP3250" s="180">
        <v>0</v>
      </c>
      <c r="AQ3250" s="181">
        <f t="shared" si="2067"/>
        <v>0</v>
      </c>
      <c r="AR3250" s="180">
        <v>0</v>
      </c>
      <c r="AS3250" s="180">
        <v>0</v>
      </c>
      <c r="AT3250" s="181">
        <f t="shared" si="2068"/>
        <v>0</v>
      </c>
      <c r="AU3250" s="180">
        <f t="shared" ref="AU3250:AV3271" si="2092">+AC3250-AF3250-AI3250-AL3250-AO3250-AR3250</f>
        <v>0</v>
      </c>
      <c r="AV3250" s="180">
        <f t="shared" si="2092"/>
        <v>0</v>
      </c>
      <c r="AW3250" s="181">
        <f t="shared" si="2069"/>
        <v>0</v>
      </c>
      <c r="AX3250" s="183">
        <f t="shared" ref="AX3250:AY3271" si="2093">+S3250+W3250-AA3250</f>
        <v>0</v>
      </c>
      <c r="AY3250" s="183">
        <f t="shared" si="2093"/>
        <v>0</v>
      </c>
      <c r="AZ3250" s="183">
        <v>3</v>
      </c>
      <c r="BA3250" s="183"/>
      <c r="BB3250" s="183"/>
      <c r="BC3250" s="183"/>
      <c r="BD3250" s="183">
        <f t="shared" ref="BD3250:BE3271" si="2094">+AX3250-AZ3250-BB3250</f>
        <v>-3</v>
      </c>
      <c r="BE3250" s="183">
        <f t="shared" si="2094"/>
        <v>0</v>
      </c>
    </row>
    <row r="3251" spans="2:57" ht="15.75" hidden="1">
      <c r="B3251" s="174">
        <v>2025</v>
      </c>
      <c r="C3251" s="174">
        <v>20</v>
      </c>
      <c r="D3251" s="175">
        <v>0</v>
      </c>
      <c r="E3251" s="176"/>
      <c r="F3251" s="174">
        <v>5</v>
      </c>
      <c r="G3251" s="174">
        <v>13</v>
      </c>
      <c r="H3251" s="174">
        <v>30</v>
      </c>
      <c r="I3251" s="174">
        <v>5000</v>
      </c>
      <c r="J3251" s="174">
        <v>5100</v>
      </c>
      <c r="K3251" s="174">
        <v>515</v>
      </c>
      <c r="L3251" s="177">
        <v>342</v>
      </c>
      <c r="M3251" s="178">
        <v>0</v>
      </c>
      <c r="N3251" s="179" t="s">
        <v>158</v>
      </c>
      <c r="O3251" s="180">
        <v>0</v>
      </c>
      <c r="P3251" s="180">
        <v>0</v>
      </c>
      <c r="Q3251" s="181">
        <v>0</v>
      </c>
      <c r="R3251" s="182" t="s">
        <v>98</v>
      </c>
      <c r="S3251" s="183">
        <v>0</v>
      </c>
      <c r="T3251" s="183">
        <v>0</v>
      </c>
      <c r="U3251" s="180">
        <v>0</v>
      </c>
      <c r="V3251" s="180">
        <v>0</v>
      </c>
      <c r="W3251" s="183">
        <v>0</v>
      </c>
      <c r="X3251" s="183">
        <v>0</v>
      </c>
      <c r="Y3251" s="180">
        <v>0</v>
      </c>
      <c r="Z3251" s="180">
        <v>0</v>
      </c>
      <c r="AA3251" s="183">
        <v>0</v>
      </c>
      <c r="AB3251" s="183">
        <v>0</v>
      </c>
      <c r="AC3251" s="180">
        <f t="shared" si="2091"/>
        <v>0</v>
      </c>
      <c r="AD3251" s="180">
        <f t="shared" si="2091"/>
        <v>0</v>
      </c>
      <c r="AE3251" s="181">
        <f t="shared" si="2063"/>
        <v>0</v>
      </c>
      <c r="AF3251" s="180">
        <v>0</v>
      </c>
      <c r="AG3251" s="180">
        <v>0</v>
      </c>
      <c r="AH3251" s="181">
        <f t="shared" si="2064"/>
        <v>0</v>
      </c>
      <c r="AI3251" s="180">
        <v>0</v>
      </c>
      <c r="AJ3251" s="180">
        <v>0</v>
      </c>
      <c r="AK3251" s="181">
        <f t="shared" si="2065"/>
        <v>0</v>
      </c>
      <c r="AL3251" s="180">
        <v>0</v>
      </c>
      <c r="AM3251" s="180">
        <v>0</v>
      </c>
      <c r="AN3251" s="181">
        <f t="shared" si="2066"/>
        <v>0</v>
      </c>
      <c r="AO3251" s="180">
        <v>0</v>
      </c>
      <c r="AP3251" s="180">
        <v>0</v>
      </c>
      <c r="AQ3251" s="181">
        <f t="shared" si="2067"/>
        <v>0</v>
      </c>
      <c r="AR3251" s="180">
        <v>0</v>
      </c>
      <c r="AS3251" s="180">
        <v>0</v>
      </c>
      <c r="AT3251" s="181">
        <f t="shared" si="2068"/>
        <v>0</v>
      </c>
      <c r="AU3251" s="180">
        <f t="shared" si="2092"/>
        <v>0</v>
      </c>
      <c r="AV3251" s="180">
        <f t="shared" si="2092"/>
        <v>0</v>
      </c>
      <c r="AW3251" s="181">
        <f t="shared" si="2069"/>
        <v>0</v>
      </c>
      <c r="AX3251" s="183">
        <f t="shared" si="2093"/>
        <v>0</v>
      </c>
      <c r="AY3251" s="183">
        <f t="shared" si="2093"/>
        <v>0</v>
      </c>
      <c r="AZ3251" s="183">
        <v>3</v>
      </c>
      <c r="BA3251" s="183"/>
      <c r="BB3251" s="183"/>
      <c r="BC3251" s="183"/>
      <c r="BD3251" s="183">
        <f t="shared" si="2094"/>
        <v>-3</v>
      </c>
      <c r="BE3251" s="183">
        <f t="shared" si="2094"/>
        <v>0</v>
      </c>
    </row>
    <row r="3252" spans="2:57" ht="15.75" hidden="1">
      <c r="B3252" s="174">
        <v>2025</v>
      </c>
      <c r="C3252" s="174">
        <v>20</v>
      </c>
      <c r="D3252" s="175">
        <v>0</v>
      </c>
      <c r="E3252" s="176"/>
      <c r="F3252" s="174">
        <v>5</v>
      </c>
      <c r="G3252" s="174">
        <v>13</v>
      </c>
      <c r="H3252" s="174">
        <v>30</v>
      </c>
      <c r="I3252" s="174">
        <v>5000</v>
      </c>
      <c r="J3252" s="174">
        <v>5100</v>
      </c>
      <c r="K3252" s="174">
        <v>515</v>
      </c>
      <c r="L3252" s="177">
        <v>354</v>
      </c>
      <c r="M3252" s="178">
        <v>0</v>
      </c>
      <c r="N3252" s="179" t="s">
        <v>159</v>
      </c>
      <c r="O3252" s="180">
        <v>0</v>
      </c>
      <c r="P3252" s="180">
        <v>0</v>
      </c>
      <c r="Q3252" s="181">
        <v>0</v>
      </c>
      <c r="R3252" s="182" t="s">
        <v>98</v>
      </c>
      <c r="S3252" s="183">
        <v>0</v>
      </c>
      <c r="T3252" s="183">
        <v>0</v>
      </c>
      <c r="U3252" s="180">
        <v>0</v>
      </c>
      <c r="V3252" s="180">
        <v>0</v>
      </c>
      <c r="W3252" s="183">
        <v>0</v>
      </c>
      <c r="X3252" s="183">
        <v>0</v>
      </c>
      <c r="Y3252" s="180">
        <v>0</v>
      </c>
      <c r="Z3252" s="180">
        <v>0</v>
      </c>
      <c r="AA3252" s="183">
        <v>0</v>
      </c>
      <c r="AB3252" s="183">
        <v>0</v>
      </c>
      <c r="AC3252" s="180">
        <f t="shared" si="2091"/>
        <v>0</v>
      </c>
      <c r="AD3252" s="180">
        <f t="shared" si="2091"/>
        <v>0</v>
      </c>
      <c r="AE3252" s="181">
        <f t="shared" si="2063"/>
        <v>0</v>
      </c>
      <c r="AF3252" s="180">
        <v>0</v>
      </c>
      <c r="AG3252" s="180">
        <v>0</v>
      </c>
      <c r="AH3252" s="181">
        <f t="shared" si="2064"/>
        <v>0</v>
      </c>
      <c r="AI3252" s="180">
        <v>0</v>
      </c>
      <c r="AJ3252" s="180">
        <v>0</v>
      </c>
      <c r="AK3252" s="181">
        <f t="shared" si="2065"/>
        <v>0</v>
      </c>
      <c r="AL3252" s="180">
        <v>0</v>
      </c>
      <c r="AM3252" s="180">
        <v>0</v>
      </c>
      <c r="AN3252" s="181">
        <f t="shared" si="2066"/>
        <v>0</v>
      </c>
      <c r="AO3252" s="180">
        <v>0</v>
      </c>
      <c r="AP3252" s="180">
        <v>0</v>
      </c>
      <c r="AQ3252" s="181">
        <f t="shared" si="2067"/>
        <v>0</v>
      </c>
      <c r="AR3252" s="180">
        <v>0</v>
      </c>
      <c r="AS3252" s="180">
        <v>0</v>
      </c>
      <c r="AT3252" s="181">
        <f t="shared" si="2068"/>
        <v>0</v>
      </c>
      <c r="AU3252" s="180">
        <f t="shared" si="2092"/>
        <v>0</v>
      </c>
      <c r="AV3252" s="180">
        <f t="shared" si="2092"/>
        <v>0</v>
      </c>
      <c r="AW3252" s="181">
        <f t="shared" si="2069"/>
        <v>0</v>
      </c>
      <c r="AX3252" s="183">
        <f t="shared" si="2093"/>
        <v>0</v>
      </c>
      <c r="AY3252" s="183">
        <f t="shared" si="2093"/>
        <v>0</v>
      </c>
      <c r="AZ3252" s="183">
        <v>3</v>
      </c>
      <c r="BA3252" s="183"/>
      <c r="BB3252" s="183"/>
      <c r="BC3252" s="183"/>
      <c r="BD3252" s="183">
        <f t="shared" si="2094"/>
        <v>-3</v>
      </c>
      <c r="BE3252" s="183">
        <f t="shared" si="2094"/>
        <v>0</v>
      </c>
    </row>
    <row r="3253" spans="2:57" ht="15.75" hidden="1">
      <c r="B3253" s="174">
        <v>2025</v>
      </c>
      <c r="C3253" s="174">
        <v>20</v>
      </c>
      <c r="D3253" s="175">
        <v>0</v>
      </c>
      <c r="E3253" s="176"/>
      <c r="F3253" s="174">
        <v>5</v>
      </c>
      <c r="G3253" s="174">
        <v>13</v>
      </c>
      <c r="H3253" s="174">
        <v>30</v>
      </c>
      <c r="I3253" s="174">
        <v>5000</v>
      </c>
      <c r="J3253" s="174">
        <v>5100</v>
      </c>
      <c r="K3253" s="174">
        <v>515</v>
      </c>
      <c r="L3253" s="177">
        <v>357</v>
      </c>
      <c r="M3253" s="178">
        <v>0</v>
      </c>
      <c r="N3253" s="179" t="s">
        <v>437</v>
      </c>
      <c r="O3253" s="180">
        <v>0</v>
      </c>
      <c r="P3253" s="180">
        <v>0</v>
      </c>
      <c r="Q3253" s="181">
        <v>0</v>
      </c>
      <c r="R3253" s="182" t="s">
        <v>98</v>
      </c>
      <c r="S3253" s="183">
        <v>0</v>
      </c>
      <c r="T3253" s="183">
        <v>0</v>
      </c>
      <c r="U3253" s="180">
        <v>0</v>
      </c>
      <c r="V3253" s="180">
        <v>0</v>
      </c>
      <c r="W3253" s="183">
        <v>0</v>
      </c>
      <c r="X3253" s="183">
        <v>0</v>
      </c>
      <c r="Y3253" s="180">
        <v>0</v>
      </c>
      <c r="Z3253" s="180">
        <v>0</v>
      </c>
      <c r="AA3253" s="183">
        <v>0</v>
      </c>
      <c r="AB3253" s="183">
        <v>0</v>
      </c>
      <c r="AC3253" s="180">
        <f t="shared" si="2091"/>
        <v>0</v>
      </c>
      <c r="AD3253" s="180">
        <f t="shared" si="2091"/>
        <v>0</v>
      </c>
      <c r="AE3253" s="181">
        <f t="shared" si="2063"/>
        <v>0</v>
      </c>
      <c r="AF3253" s="180">
        <v>0</v>
      </c>
      <c r="AG3253" s="180">
        <v>0</v>
      </c>
      <c r="AH3253" s="181">
        <f t="shared" si="2064"/>
        <v>0</v>
      </c>
      <c r="AI3253" s="180">
        <v>0</v>
      </c>
      <c r="AJ3253" s="180">
        <v>0</v>
      </c>
      <c r="AK3253" s="181">
        <f t="shared" si="2065"/>
        <v>0</v>
      </c>
      <c r="AL3253" s="180">
        <v>0</v>
      </c>
      <c r="AM3253" s="180">
        <v>0</v>
      </c>
      <c r="AN3253" s="181">
        <f t="shared" si="2066"/>
        <v>0</v>
      </c>
      <c r="AO3253" s="180">
        <v>0</v>
      </c>
      <c r="AP3253" s="180">
        <v>0</v>
      </c>
      <c r="AQ3253" s="181">
        <f t="shared" si="2067"/>
        <v>0</v>
      </c>
      <c r="AR3253" s="180">
        <v>0</v>
      </c>
      <c r="AS3253" s="180">
        <v>0</v>
      </c>
      <c r="AT3253" s="181">
        <f t="shared" si="2068"/>
        <v>0</v>
      </c>
      <c r="AU3253" s="180">
        <f t="shared" si="2092"/>
        <v>0</v>
      </c>
      <c r="AV3253" s="180">
        <f t="shared" si="2092"/>
        <v>0</v>
      </c>
      <c r="AW3253" s="181">
        <f t="shared" si="2069"/>
        <v>0</v>
      </c>
      <c r="AX3253" s="183">
        <f t="shared" si="2093"/>
        <v>0</v>
      </c>
      <c r="AY3253" s="183">
        <f t="shared" si="2093"/>
        <v>0</v>
      </c>
      <c r="AZ3253" s="183">
        <v>3</v>
      </c>
      <c r="BA3253" s="183"/>
      <c r="BB3253" s="183"/>
      <c r="BC3253" s="183"/>
      <c r="BD3253" s="183">
        <f t="shared" si="2094"/>
        <v>-3</v>
      </c>
      <c r="BE3253" s="183">
        <f t="shared" si="2094"/>
        <v>0</v>
      </c>
    </row>
    <row r="3254" spans="2:57" ht="15.75" hidden="1">
      <c r="B3254" s="174">
        <v>2025</v>
      </c>
      <c r="C3254" s="174">
        <v>20</v>
      </c>
      <c r="D3254" s="175">
        <v>0</v>
      </c>
      <c r="E3254" s="176"/>
      <c r="F3254" s="174">
        <v>5</v>
      </c>
      <c r="G3254" s="174">
        <v>13</v>
      </c>
      <c r="H3254" s="174">
        <v>30</v>
      </c>
      <c r="I3254" s="174">
        <v>5000</v>
      </c>
      <c r="J3254" s="174">
        <v>5100</v>
      </c>
      <c r="K3254" s="174">
        <v>515</v>
      </c>
      <c r="L3254" s="177">
        <v>510</v>
      </c>
      <c r="M3254" s="178">
        <v>0</v>
      </c>
      <c r="N3254" s="179" t="s">
        <v>1722</v>
      </c>
      <c r="O3254" s="180">
        <v>0</v>
      </c>
      <c r="P3254" s="180">
        <v>0</v>
      </c>
      <c r="Q3254" s="181">
        <v>0</v>
      </c>
      <c r="R3254" s="182" t="s">
        <v>98</v>
      </c>
      <c r="S3254" s="183">
        <v>0</v>
      </c>
      <c r="T3254" s="183">
        <v>0</v>
      </c>
      <c r="U3254" s="180">
        <v>0</v>
      </c>
      <c r="V3254" s="180">
        <v>0</v>
      </c>
      <c r="W3254" s="183">
        <v>0</v>
      </c>
      <c r="X3254" s="183">
        <v>0</v>
      </c>
      <c r="Y3254" s="180">
        <v>0</v>
      </c>
      <c r="Z3254" s="180">
        <v>0</v>
      </c>
      <c r="AA3254" s="183">
        <v>0</v>
      </c>
      <c r="AB3254" s="183">
        <v>0</v>
      </c>
      <c r="AC3254" s="180">
        <f t="shared" si="2091"/>
        <v>0</v>
      </c>
      <c r="AD3254" s="180">
        <f t="shared" si="2091"/>
        <v>0</v>
      </c>
      <c r="AE3254" s="181">
        <f t="shared" si="2063"/>
        <v>0</v>
      </c>
      <c r="AF3254" s="180">
        <v>0</v>
      </c>
      <c r="AG3254" s="180">
        <v>0</v>
      </c>
      <c r="AH3254" s="181">
        <f t="shared" si="2064"/>
        <v>0</v>
      </c>
      <c r="AI3254" s="180">
        <v>0</v>
      </c>
      <c r="AJ3254" s="180">
        <v>0</v>
      </c>
      <c r="AK3254" s="181">
        <f t="shared" si="2065"/>
        <v>0</v>
      </c>
      <c r="AL3254" s="180">
        <v>0</v>
      </c>
      <c r="AM3254" s="180">
        <v>0</v>
      </c>
      <c r="AN3254" s="181">
        <f t="shared" si="2066"/>
        <v>0</v>
      </c>
      <c r="AO3254" s="180">
        <v>0</v>
      </c>
      <c r="AP3254" s="180">
        <v>0</v>
      </c>
      <c r="AQ3254" s="181">
        <f t="shared" si="2067"/>
        <v>0</v>
      </c>
      <c r="AR3254" s="180">
        <v>0</v>
      </c>
      <c r="AS3254" s="180">
        <v>0</v>
      </c>
      <c r="AT3254" s="181">
        <f t="shared" si="2068"/>
        <v>0</v>
      </c>
      <c r="AU3254" s="180">
        <f t="shared" si="2092"/>
        <v>0</v>
      </c>
      <c r="AV3254" s="180">
        <f t="shared" si="2092"/>
        <v>0</v>
      </c>
      <c r="AW3254" s="181">
        <f t="shared" si="2069"/>
        <v>0</v>
      </c>
      <c r="AX3254" s="183">
        <f t="shared" si="2093"/>
        <v>0</v>
      </c>
      <c r="AY3254" s="183">
        <f t="shared" si="2093"/>
        <v>0</v>
      </c>
      <c r="AZ3254" s="183">
        <v>3</v>
      </c>
      <c r="BA3254" s="183"/>
      <c r="BB3254" s="183"/>
      <c r="BC3254" s="183"/>
      <c r="BD3254" s="183">
        <f t="shared" si="2094"/>
        <v>-3</v>
      </c>
      <c r="BE3254" s="183">
        <f t="shared" si="2094"/>
        <v>0</v>
      </c>
    </row>
    <row r="3255" spans="2:57" ht="15.75" hidden="1">
      <c r="B3255" s="174">
        <v>2025</v>
      </c>
      <c r="C3255" s="174">
        <v>20</v>
      </c>
      <c r="D3255" s="175">
        <v>0</v>
      </c>
      <c r="E3255" s="176"/>
      <c r="F3255" s="174">
        <v>5</v>
      </c>
      <c r="G3255" s="174">
        <v>13</v>
      </c>
      <c r="H3255" s="174">
        <v>30</v>
      </c>
      <c r="I3255" s="174">
        <v>5000</v>
      </c>
      <c r="J3255" s="174">
        <v>5100</v>
      </c>
      <c r="K3255" s="174">
        <v>515</v>
      </c>
      <c r="L3255" s="177">
        <v>548</v>
      </c>
      <c r="M3255" s="178">
        <v>0</v>
      </c>
      <c r="N3255" s="179" t="s">
        <v>1291</v>
      </c>
      <c r="O3255" s="180">
        <v>0</v>
      </c>
      <c r="P3255" s="180">
        <v>0</v>
      </c>
      <c r="Q3255" s="181">
        <v>0</v>
      </c>
      <c r="R3255" s="182" t="s">
        <v>98</v>
      </c>
      <c r="S3255" s="183">
        <v>0</v>
      </c>
      <c r="T3255" s="183">
        <v>0</v>
      </c>
      <c r="U3255" s="180">
        <v>0</v>
      </c>
      <c r="V3255" s="180">
        <v>0</v>
      </c>
      <c r="W3255" s="183">
        <v>0</v>
      </c>
      <c r="X3255" s="183">
        <v>0</v>
      </c>
      <c r="Y3255" s="180">
        <v>0</v>
      </c>
      <c r="Z3255" s="180">
        <v>0</v>
      </c>
      <c r="AA3255" s="183">
        <v>0</v>
      </c>
      <c r="AB3255" s="183">
        <v>0</v>
      </c>
      <c r="AC3255" s="180">
        <f t="shared" si="2091"/>
        <v>0</v>
      </c>
      <c r="AD3255" s="180">
        <f t="shared" si="2091"/>
        <v>0</v>
      </c>
      <c r="AE3255" s="181">
        <f t="shared" si="2063"/>
        <v>0</v>
      </c>
      <c r="AF3255" s="180">
        <v>0</v>
      </c>
      <c r="AG3255" s="180">
        <v>0</v>
      </c>
      <c r="AH3255" s="181">
        <f t="shared" si="2064"/>
        <v>0</v>
      </c>
      <c r="AI3255" s="180">
        <v>0</v>
      </c>
      <c r="AJ3255" s="180">
        <v>0</v>
      </c>
      <c r="AK3255" s="181">
        <f t="shared" si="2065"/>
        <v>0</v>
      </c>
      <c r="AL3255" s="180">
        <v>0</v>
      </c>
      <c r="AM3255" s="180">
        <v>0</v>
      </c>
      <c r="AN3255" s="181">
        <f t="shared" si="2066"/>
        <v>0</v>
      </c>
      <c r="AO3255" s="180">
        <v>0</v>
      </c>
      <c r="AP3255" s="180">
        <v>0</v>
      </c>
      <c r="AQ3255" s="181">
        <f t="shared" si="2067"/>
        <v>0</v>
      </c>
      <c r="AR3255" s="180">
        <v>0</v>
      </c>
      <c r="AS3255" s="180">
        <v>0</v>
      </c>
      <c r="AT3255" s="181">
        <f t="shared" si="2068"/>
        <v>0</v>
      </c>
      <c r="AU3255" s="180">
        <f t="shared" si="2092"/>
        <v>0</v>
      </c>
      <c r="AV3255" s="180">
        <f t="shared" si="2092"/>
        <v>0</v>
      </c>
      <c r="AW3255" s="181">
        <f t="shared" si="2069"/>
        <v>0</v>
      </c>
      <c r="AX3255" s="183">
        <f t="shared" si="2093"/>
        <v>0</v>
      </c>
      <c r="AY3255" s="183">
        <f t="shared" si="2093"/>
        <v>0</v>
      </c>
      <c r="AZ3255" s="183">
        <v>3</v>
      </c>
      <c r="BA3255" s="183"/>
      <c r="BB3255" s="183"/>
      <c r="BC3255" s="183"/>
      <c r="BD3255" s="183">
        <f t="shared" si="2094"/>
        <v>-3</v>
      </c>
      <c r="BE3255" s="183">
        <f t="shared" si="2094"/>
        <v>0</v>
      </c>
    </row>
    <row r="3256" spans="2:57" ht="15.75" hidden="1">
      <c r="B3256" s="174">
        <v>2025</v>
      </c>
      <c r="C3256" s="174">
        <v>20</v>
      </c>
      <c r="D3256" s="175">
        <v>0</v>
      </c>
      <c r="E3256" s="176"/>
      <c r="F3256" s="174">
        <v>5</v>
      </c>
      <c r="G3256" s="174">
        <v>13</v>
      </c>
      <c r="H3256" s="174">
        <v>30</v>
      </c>
      <c r="I3256" s="174">
        <v>5000</v>
      </c>
      <c r="J3256" s="174">
        <v>5100</v>
      </c>
      <c r="K3256" s="174">
        <v>515</v>
      </c>
      <c r="L3256" s="177">
        <v>613</v>
      </c>
      <c r="M3256" s="178">
        <v>0</v>
      </c>
      <c r="N3256" s="179" t="s">
        <v>1723</v>
      </c>
      <c r="O3256" s="180">
        <v>0</v>
      </c>
      <c r="P3256" s="180">
        <v>0</v>
      </c>
      <c r="Q3256" s="181">
        <v>0</v>
      </c>
      <c r="R3256" s="182" t="s">
        <v>98</v>
      </c>
      <c r="S3256" s="183">
        <v>0</v>
      </c>
      <c r="T3256" s="183">
        <v>0</v>
      </c>
      <c r="U3256" s="180">
        <v>0</v>
      </c>
      <c r="V3256" s="180">
        <v>0</v>
      </c>
      <c r="W3256" s="183">
        <v>0</v>
      </c>
      <c r="X3256" s="183">
        <v>0</v>
      </c>
      <c r="Y3256" s="180">
        <v>0</v>
      </c>
      <c r="Z3256" s="180">
        <v>0</v>
      </c>
      <c r="AA3256" s="183">
        <v>0</v>
      </c>
      <c r="AB3256" s="183">
        <v>0</v>
      </c>
      <c r="AC3256" s="180">
        <f t="shared" si="2091"/>
        <v>0</v>
      </c>
      <c r="AD3256" s="180">
        <f t="shared" si="2091"/>
        <v>0</v>
      </c>
      <c r="AE3256" s="181">
        <f t="shared" si="2063"/>
        <v>0</v>
      </c>
      <c r="AF3256" s="180">
        <v>0</v>
      </c>
      <c r="AG3256" s="180">
        <v>0</v>
      </c>
      <c r="AH3256" s="181">
        <f t="shared" si="2064"/>
        <v>0</v>
      </c>
      <c r="AI3256" s="180">
        <v>0</v>
      </c>
      <c r="AJ3256" s="180">
        <v>0</v>
      </c>
      <c r="AK3256" s="181">
        <f t="shared" si="2065"/>
        <v>0</v>
      </c>
      <c r="AL3256" s="180">
        <v>0</v>
      </c>
      <c r="AM3256" s="180">
        <v>0</v>
      </c>
      <c r="AN3256" s="181">
        <f t="shared" si="2066"/>
        <v>0</v>
      </c>
      <c r="AO3256" s="180">
        <v>0</v>
      </c>
      <c r="AP3256" s="180">
        <v>0</v>
      </c>
      <c r="AQ3256" s="181">
        <f t="shared" si="2067"/>
        <v>0</v>
      </c>
      <c r="AR3256" s="180">
        <v>0</v>
      </c>
      <c r="AS3256" s="180">
        <v>0</v>
      </c>
      <c r="AT3256" s="181">
        <f t="shared" si="2068"/>
        <v>0</v>
      </c>
      <c r="AU3256" s="180">
        <f t="shared" si="2092"/>
        <v>0</v>
      </c>
      <c r="AV3256" s="180">
        <f t="shared" si="2092"/>
        <v>0</v>
      </c>
      <c r="AW3256" s="181">
        <f t="shared" si="2069"/>
        <v>0</v>
      </c>
      <c r="AX3256" s="183">
        <f t="shared" si="2093"/>
        <v>0</v>
      </c>
      <c r="AY3256" s="183">
        <f t="shared" si="2093"/>
        <v>0</v>
      </c>
      <c r="AZ3256" s="183">
        <v>3</v>
      </c>
      <c r="BA3256" s="183"/>
      <c r="BB3256" s="183"/>
      <c r="BC3256" s="183"/>
      <c r="BD3256" s="183">
        <f t="shared" si="2094"/>
        <v>-3</v>
      </c>
      <c r="BE3256" s="183">
        <f t="shared" si="2094"/>
        <v>0</v>
      </c>
    </row>
    <row r="3257" spans="2:57" ht="15.75" hidden="1">
      <c r="B3257" s="174">
        <v>2025</v>
      </c>
      <c r="C3257" s="174">
        <v>20</v>
      </c>
      <c r="D3257" s="175">
        <v>0</v>
      </c>
      <c r="E3257" s="176"/>
      <c r="F3257" s="174">
        <v>5</v>
      </c>
      <c r="G3257" s="174">
        <v>13</v>
      </c>
      <c r="H3257" s="174">
        <v>30</v>
      </c>
      <c r="I3257" s="174">
        <v>5000</v>
      </c>
      <c r="J3257" s="174">
        <v>5100</v>
      </c>
      <c r="K3257" s="174">
        <v>515</v>
      </c>
      <c r="L3257" s="177">
        <v>657</v>
      </c>
      <c r="M3257" s="178">
        <v>0</v>
      </c>
      <c r="N3257" s="179" t="s">
        <v>1724</v>
      </c>
      <c r="O3257" s="180">
        <v>0</v>
      </c>
      <c r="P3257" s="180">
        <v>0</v>
      </c>
      <c r="Q3257" s="181">
        <v>0</v>
      </c>
      <c r="R3257" s="182" t="s">
        <v>98</v>
      </c>
      <c r="S3257" s="183">
        <v>0</v>
      </c>
      <c r="T3257" s="183">
        <v>0</v>
      </c>
      <c r="U3257" s="180">
        <v>0</v>
      </c>
      <c r="V3257" s="180">
        <v>0</v>
      </c>
      <c r="W3257" s="183">
        <v>0</v>
      </c>
      <c r="X3257" s="183">
        <v>0</v>
      </c>
      <c r="Y3257" s="180">
        <v>0</v>
      </c>
      <c r="Z3257" s="180">
        <v>0</v>
      </c>
      <c r="AA3257" s="183">
        <v>0</v>
      </c>
      <c r="AB3257" s="183">
        <v>0</v>
      </c>
      <c r="AC3257" s="180">
        <f t="shared" si="2091"/>
        <v>0</v>
      </c>
      <c r="AD3257" s="180">
        <f t="shared" si="2091"/>
        <v>0</v>
      </c>
      <c r="AE3257" s="181">
        <f t="shared" si="2063"/>
        <v>0</v>
      </c>
      <c r="AF3257" s="180">
        <v>0</v>
      </c>
      <c r="AG3257" s="180">
        <v>0</v>
      </c>
      <c r="AH3257" s="181">
        <f t="shared" si="2064"/>
        <v>0</v>
      </c>
      <c r="AI3257" s="180">
        <v>0</v>
      </c>
      <c r="AJ3257" s="180">
        <v>0</v>
      </c>
      <c r="AK3257" s="181">
        <f t="shared" si="2065"/>
        <v>0</v>
      </c>
      <c r="AL3257" s="180">
        <v>0</v>
      </c>
      <c r="AM3257" s="180">
        <v>0</v>
      </c>
      <c r="AN3257" s="181">
        <f t="shared" si="2066"/>
        <v>0</v>
      </c>
      <c r="AO3257" s="180">
        <v>0</v>
      </c>
      <c r="AP3257" s="180">
        <v>0</v>
      </c>
      <c r="AQ3257" s="181">
        <f t="shared" si="2067"/>
        <v>0</v>
      </c>
      <c r="AR3257" s="180">
        <v>0</v>
      </c>
      <c r="AS3257" s="180">
        <v>0</v>
      </c>
      <c r="AT3257" s="181">
        <f t="shared" si="2068"/>
        <v>0</v>
      </c>
      <c r="AU3257" s="180">
        <f t="shared" si="2092"/>
        <v>0</v>
      </c>
      <c r="AV3257" s="180">
        <f t="shared" si="2092"/>
        <v>0</v>
      </c>
      <c r="AW3257" s="181">
        <f t="shared" si="2069"/>
        <v>0</v>
      </c>
      <c r="AX3257" s="183">
        <f t="shared" si="2093"/>
        <v>0</v>
      </c>
      <c r="AY3257" s="183">
        <f t="shared" si="2093"/>
        <v>0</v>
      </c>
      <c r="AZ3257" s="183">
        <v>3</v>
      </c>
      <c r="BA3257" s="183"/>
      <c r="BB3257" s="183"/>
      <c r="BC3257" s="183"/>
      <c r="BD3257" s="183">
        <f t="shared" si="2094"/>
        <v>-3</v>
      </c>
      <c r="BE3257" s="183">
        <f t="shared" si="2094"/>
        <v>0</v>
      </c>
    </row>
    <row r="3258" spans="2:57" ht="15.75" hidden="1">
      <c r="B3258" s="174">
        <v>2025</v>
      </c>
      <c r="C3258" s="174">
        <v>20</v>
      </c>
      <c r="D3258" s="175">
        <v>0</v>
      </c>
      <c r="E3258" s="176"/>
      <c r="F3258" s="174">
        <v>5</v>
      </c>
      <c r="G3258" s="174">
        <v>13</v>
      </c>
      <c r="H3258" s="174">
        <v>30</v>
      </c>
      <c r="I3258" s="174">
        <v>5000</v>
      </c>
      <c r="J3258" s="174">
        <v>5100</v>
      </c>
      <c r="K3258" s="174">
        <v>515</v>
      </c>
      <c r="L3258" s="177">
        <v>785</v>
      </c>
      <c r="M3258" s="178">
        <v>0</v>
      </c>
      <c r="N3258" s="179" t="s">
        <v>165</v>
      </c>
      <c r="O3258" s="180">
        <v>0</v>
      </c>
      <c r="P3258" s="180">
        <v>0</v>
      </c>
      <c r="Q3258" s="181">
        <v>0</v>
      </c>
      <c r="R3258" s="182" t="s">
        <v>98</v>
      </c>
      <c r="S3258" s="183">
        <v>0</v>
      </c>
      <c r="T3258" s="183">
        <v>0</v>
      </c>
      <c r="U3258" s="180">
        <v>0</v>
      </c>
      <c r="V3258" s="180">
        <v>0</v>
      </c>
      <c r="W3258" s="183">
        <v>0</v>
      </c>
      <c r="X3258" s="183">
        <v>0</v>
      </c>
      <c r="Y3258" s="180">
        <v>0</v>
      </c>
      <c r="Z3258" s="180">
        <v>0</v>
      </c>
      <c r="AA3258" s="183">
        <v>0</v>
      </c>
      <c r="AB3258" s="183">
        <v>0</v>
      </c>
      <c r="AC3258" s="180">
        <f t="shared" si="2091"/>
        <v>0</v>
      </c>
      <c r="AD3258" s="180">
        <f t="shared" si="2091"/>
        <v>0</v>
      </c>
      <c r="AE3258" s="181">
        <f t="shared" si="2063"/>
        <v>0</v>
      </c>
      <c r="AF3258" s="180">
        <v>0</v>
      </c>
      <c r="AG3258" s="180">
        <v>0</v>
      </c>
      <c r="AH3258" s="181">
        <f t="shared" si="2064"/>
        <v>0</v>
      </c>
      <c r="AI3258" s="180">
        <v>0</v>
      </c>
      <c r="AJ3258" s="180">
        <v>0</v>
      </c>
      <c r="AK3258" s="181">
        <f t="shared" si="2065"/>
        <v>0</v>
      </c>
      <c r="AL3258" s="180">
        <v>0</v>
      </c>
      <c r="AM3258" s="180">
        <v>0</v>
      </c>
      <c r="AN3258" s="181">
        <f t="shared" si="2066"/>
        <v>0</v>
      </c>
      <c r="AO3258" s="180">
        <v>0</v>
      </c>
      <c r="AP3258" s="180">
        <v>0</v>
      </c>
      <c r="AQ3258" s="181">
        <f t="shared" si="2067"/>
        <v>0</v>
      </c>
      <c r="AR3258" s="180">
        <v>0</v>
      </c>
      <c r="AS3258" s="180">
        <v>0</v>
      </c>
      <c r="AT3258" s="181">
        <f t="shared" si="2068"/>
        <v>0</v>
      </c>
      <c r="AU3258" s="180">
        <f t="shared" si="2092"/>
        <v>0</v>
      </c>
      <c r="AV3258" s="180">
        <f t="shared" si="2092"/>
        <v>0</v>
      </c>
      <c r="AW3258" s="181">
        <f t="shared" si="2069"/>
        <v>0</v>
      </c>
      <c r="AX3258" s="183">
        <f t="shared" si="2093"/>
        <v>0</v>
      </c>
      <c r="AY3258" s="183">
        <f t="shared" si="2093"/>
        <v>0</v>
      </c>
      <c r="AZ3258" s="183">
        <v>3</v>
      </c>
      <c r="BA3258" s="183"/>
      <c r="BB3258" s="183"/>
      <c r="BC3258" s="183"/>
      <c r="BD3258" s="183">
        <f t="shared" si="2094"/>
        <v>-3</v>
      </c>
      <c r="BE3258" s="183">
        <f t="shared" si="2094"/>
        <v>0</v>
      </c>
    </row>
    <row r="3259" spans="2:57" ht="15.75" hidden="1">
      <c r="B3259" s="174">
        <v>2025</v>
      </c>
      <c r="C3259" s="174">
        <v>20</v>
      </c>
      <c r="D3259" s="175">
        <v>0</v>
      </c>
      <c r="E3259" s="176"/>
      <c r="F3259" s="174">
        <v>5</v>
      </c>
      <c r="G3259" s="174">
        <v>13</v>
      </c>
      <c r="H3259" s="174">
        <v>30</v>
      </c>
      <c r="I3259" s="174">
        <v>5000</v>
      </c>
      <c r="J3259" s="174">
        <v>5100</v>
      </c>
      <c r="K3259" s="174">
        <v>515</v>
      </c>
      <c r="L3259" s="177">
        <v>853</v>
      </c>
      <c r="M3259" s="178">
        <v>0</v>
      </c>
      <c r="N3259" s="179" t="s">
        <v>1506</v>
      </c>
      <c r="O3259" s="180">
        <v>0</v>
      </c>
      <c r="P3259" s="180">
        <v>0</v>
      </c>
      <c r="Q3259" s="181">
        <v>0</v>
      </c>
      <c r="R3259" s="182" t="s">
        <v>98</v>
      </c>
      <c r="S3259" s="183">
        <v>0</v>
      </c>
      <c r="T3259" s="183">
        <v>0</v>
      </c>
      <c r="U3259" s="180">
        <v>0</v>
      </c>
      <c r="V3259" s="180">
        <v>0</v>
      </c>
      <c r="W3259" s="183">
        <v>0</v>
      </c>
      <c r="X3259" s="183">
        <v>0</v>
      </c>
      <c r="Y3259" s="180">
        <v>0</v>
      </c>
      <c r="Z3259" s="180">
        <v>0</v>
      </c>
      <c r="AA3259" s="183">
        <v>0</v>
      </c>
      <c r="AB3259" s="183">
        <v>0</v>
      </c>
      <c r="AC3259" s="180">
        <f t="shared" si="2091"/>
        <v>0</v>
      </c>
      <c r="AD3259" s="180">
        <f t="shared" si="2091"/>
        <v>0</v>
      </c>
      <c r="AE3259" s="181">
        <f t="shared" si="2063"/>
        <v>0</v>
      </c>
      <c r="AF3259" s="180">
        <v>0</v>
      </c>
      <c r="AG3259" s="180">
        <v>0</v>
      </c>
      <c r="AH3259" s="181">
        <f t="shared" si="2064"/>
        <v>0</v>
      </c>
      <c r="AI3259" s="180">
        <v>0</v>
      </c>
      <c r="AJ3259" s="180">
        <v>0</v>
      </c>
      <c r="AK3259" s="181">
        <f t="shared" si="2065"/>
        <v>0</v>
      </c>
      <c r="AL3259" s="180">
        <v>0</v>
      </c>
      <c r="AM3259" s="180">
        <v>0</v>
      </c>
      <c r="AN3259" s="181">
        <f t="shared" si="2066"/>
        <v>0</v>
      </c>
      <c r="AO3259" s="180">
        <v>0</v>
      </c>
      <c r="AP3259" s="180">
        <v>0</v>
      </c>
      <c r="AQ3259" s="181">
        <f t="shared" si="2067"/>
        <v>0</v>
      </c>
      <c r="AR3259" s="180">
        <v>0</v>
      </c>
      <c r="AS3259" s="180">
        <v>0</v>
      </c>
      <c r="AT3259" s="181">
        <f t="shared" si="2068"/>
        <v>0</v>
      </c>
      <c r="AU3259" s="180">
        <f t="shared" si="2092"/>
        <v>0</v>
      </c>
      <c r="AV3259" s="180">
        <f t="shared" si="2092"/>
        <v>0</v>
      </c>
      <c r="AW3259" s="181">
        <f t="shared" si="2069"/>
        <v>0</v>
      </c>
      <c r="AX3259" s="183">
        <f t="shared" si="2093"/>
        <v>0</v>
      </c>
      <c r="AY3259" s="183">
        <f t="shared" si="2093"/>
        <v>0</v>
      </c>
      <c r="AZ3259" s="183">
        <v>3</v>
      </c>
      <c r="BA3259" s="183"/>
      <c r="BB3259" s="183"/>
      <c r="BC3259" s="183"/>
      <c r="BD3259" s="183">
        <f t="shared" si="2094"/>
        <v>-3</v>
      </c>
      <c r="BE3259" s="183">
        <f t="shared" si="2094"/>
        <v>0</v>
      </c>
    </row>
    <row r="3260" spans="2:57" ht="15.75" hidden="1">
      <c r="B3260" s="174">
        <v>2025</v>
      </c>
      <c r="C3260" s="174">
        <v>20</v>
      </c>
      <c r="D3260" s="175">
        <v>0</v>
      </c>
      <c r="E3260" s="176"/>
      <c r="F3260" s="174">
        <v>5</v>
      </c>
      <c r="G3260" s="174">
        <v>13</v>
      </c>
      <c r="H3260" s="174">
        <v>30</v>
      </c>
      <c r="I3260" s="174">
        <v>5000</v>
      </c>
      <c r="J3260" s="174">
        <v>5100</v>
      </c>
      <c r="K3260" s="174">
        <v>515</v>
      </c>
      <c r="L3260" s="177">
        <v>854</v>
      </c>
      <c r="M3260" s="178">
        <v>0</v>
      </c>
      <c r="N3260" s="179" t="s">
        <v>1507</v>
      </c>
      <c r="O3260" s="180">
        <v>0</v>
      </c>
      <c r="P3260" s="180">
        <v>0</v>
      </c>
      <c r="Q3260" s="181">
        <v>0</v>
      </c>
      <c r="R3260" s="182" t="s">
        <v>98</v>
      </c>
      <c r="S3260" s="183">
        <v>0</v>
      </c>
      <c r="T3260" s="183">
        <v>0</v>
      </c>
      <c r="U3260" s="180">
        <v>0</v>
      </c>
      <c r="V3260" s="180">
        <v>0</v>
      </c>
      <c r="W3260" s="183">
        <v>0</v>
      </c>
      <c r="X3260" s="183">
        <v>0</v>
      </c>
      <c r="Y3260" s="180">
        <v>0</v>
      </c>
      <c r="Z3260" s="180">
        <v>0</v>
      </c>
      <c r="AA3260" s="183">
        <v>0</v>
      </c>
      <c r="AB3260" s="183">
        <v>0</v>
      </c>
      <c r="AC3260" s="180">
        <f t="shared" si="2091"/>
        <v>0</v>
      </c>
      <c r="AD3260" s="180">
        <f t="shared" si="2091"/>
        <v>0</v>
      </c>
      <c r="AE3260" s="181">
        <f t="shared" si="2063"/>
        <v>0</v>
      </c>
      <c r="AF3260" s="180">
        <v>0</v>
      </c>
      <c r="AG3260" s="180">
        <v>0</v>
      </c>
      <c r="AH3260" s="181">
        <f t="shared" si="2064"/>
        <v>0</v>
      </c>
      <c r="AI3260" s="180">
        <v>0</v>
      </c>
      <c r="AJ3260" s="180">
        <v>0</v>
      </c>
      <c r="AK3260" s="181">
        <f t="shared" si="2065"/>
        <v>0</v>
      </c>
      <c r="AL3260" s="180">
        <v>0</v>
      </c>
      <c r="AM3260" s="180">
        <v>0</v>
      </c>
      <c r="AN3260" s="181">
        <f t="shared" si="2066"/>
        <v>0</v>
      </c>
      <c r="AO3260" s="180">
        <v>0</v>
      </c>
      <c r="AP3260" s="180">
        <v>0</v>
      </c>
      <c r="AQ3260" s="181">
        <f t="shared" si="2067"/>
        <v>0</v>
      </c>
      <c r="AR3260" s="180">
        <v>0</v>
      </c>
      <c r="AS3260" s="180">
        <v>0</v>
      </c>
      <c r="AT3260" s="181">
        <f t="shared" si="2068"/>
        <v>0</v>
      </c>
      <c r="AU3260" s="180">
        <f t="shared" si="2092"/>
        <v>0</v>
      </c>
      <c r="AV3260" s="180">
        <f t="shared" si="2092"/>
        <v>0</v>
      </c>
      <c r="AW3260" s="181">
        <f t="shared" si="2069"/>
        <v>0</v>
      </c>
      <c r="AX3260" s="183">
        <f t="shared" si="2093"/>
        <v>0</v>
      </c>
      <c r="AY3260" s="183">
        <f t="shared" si="2093"/>
        <v>0</v>
      </c>
      <c r="AZ3260" s="183">
        <v>3</v>
      </c>
      <c r="BA3260" s="183"/>
      <c r="BB3260" s="183"/>
      <c r="BC3260" s="183"/>
      <c r="BD3260" s="183">
        <f t="shared" si="2094"/>
        <v>-3</v>
      </c>
      <c r="BE3260" s="183">
        <f t="shared" si="2094"/>
        <v>0</v>
      </c>
    </row>
    <row r="3261" spans="2:57" ht="15.75" hidden="1">
      <c r="B3261" s="174">
        <v>2025</v>
      </c>
      <c r="C3261" s="174">
        <v>20</v>
      </c>
      <c r="D3261" s="175">
        <v>0</v>
      </c>
      <c r="E3261" s="176"/>
      <c r="F3261" s="174">
        <v>5</v>
      </c>
      <c r="G3261" s="174">
        <v>13</v>
      </c>
      <c r="H3261" s="174">
        <v>30</v>
      </c>
      <c r="I3261" s="174">
        <v>5000</v>
      </c>
      <c r="J3261" s="174">
        <v>5100</v>
      </c>
      <c r="K3261" s="174">
        <v>515</v>
      </c>
      <c r="L3261" s="177">
        <v>856</v>
      </c>
      <c r="M3261" s="178">
        <v>0</v>
      </c>
      <c r="N3261" s="179" t="s">
        <v>1725</v>
      </c>
      <c r="O3261" s="180">
        <v>0</v>
      </c>
      <c r="P3261" s="180">
        <v>0</v>
      </c>
      <c r="Q3261" s="181">
        <v>0</v>
      </c>
      <c r="R3261" s="182" t="s">
        <v>98</v>
      </c>
      <c r="S3261" s="183">
        <v>0</v>
      </c>
      <c r="T3261" s="183">
        <v>0</v>
      </c>
      <c r="U3261" s="180">
        <v>0</v>
      </c>
      <c r="V3261" s="180">
        <v>0</v>
      </c>
      <c r="W3261" s="183">
        <v>0</v>
      </c>
      <c r="X3261" s="183">
        <v>0</v>
      </c>
      <c r="Y3261" s="180">
        <v>0</v>
      </c>
      <c r="Z3261" s="180">
        <v>0</v>
      </c>
      <c r="AA3261" s="183">
        <v>0</v>
      </c>
      <c r="AB3261" s="183">
        <v>0</v>
      </c>
      <c r="AC3261" s="180">
        <f t="shared" si="2091"/>
        <v>0</v>
      </c>
      <c r="AD3261" s="180">
        <f t="shared" si="2091"/>
        <v>0</v>
      </c>
      <c r="AE3261" s="181">
        <f t="shared" si="2063"/>
        <v>0</v>
      </c>
      <c r="AF3261" s="180">
        <v>0</v>
      </c>
      <c r="AG3261" s="180">
        <v>0</v>
      </c>
      <c r="AH3261" s="181">
        <f t="shared" si="2064"/>
        <v>0</v>
      </c>
      <c r="AI3261" s="180">
        <v>0</v>
      </c>
      <c r="AJ3261" s="180">
        <v>0</v>
      </c>
      <c r="AK3261" s="181">
        <f t="shared" si="2065"/>
        <v>0</v>
      </c>
      <c r="AL3261" s="180">
        <v>0</v>
      </c>
      <c r="AM3261" s="180">
        <v>0</v>
      </c>
      <c r="AN3261" s="181">
        <f t="shared" si="2066"/>
        <v>0</v>
      </c>
      <c r="AO3261" s="180">
        <v>0</v>
      </c>
      <c r="AP3261" s="180">
        <v>0</v>
      </c>
      <c r="AQ3261" s="181">
        <f t="shared" si="2067"/>
        <v>0</v>
      </c>
      <c r="AR3261" s="180">
        <v>0</v>
      </c>
      <c r="AS3261" s="180">
        <v>0</v>
      </c>
      <c r="AT3261" s="181">
        <f t="shared" si="2068"/>
        <v>0</v>
      </c>
      <c r="AU3261" s="180">
        <f t="shared" si="2092"/>
        <v>0</v>
      </c>
      <c r="AV3261" s="180">
        <f t="shared" si="2092"/>
        <v>0</v>
      </c>
      <c r="AW3261" s="181">
        <f t="shared" si="2069"/>
        <v>0</v>
      </c>
      <c r="AX3261" s="183">
        <f t="shared" si="2093"/>
        <v>0</v>
      </c>
      <c r="AY3261" s="183">
        <f t="shared" si="2093"/>
        <v>0</v>
      </c>
      <c r="AZ3261" s="183">
        <v>3</v>
      </c>
      <c r="BA3261" s="183"/>
      <c r="BB3261" s="183"/>
      <c r="BC3261" s="183"/>
      <c r="BD3261" s="183">
        <f t="shared" si="2094"/>
        <v>-3</v>
      </c>
      <c r="BE3261" s="183">
        <f t="shared" si="2094"/>
        <v>0</v>
      </c>
    </row>
    <row r="3262" spans="2:57" ht="15.75" hidden="1">
      <c r="B3262" s="174">
        <v>2025</v>
      </c>
      <c r="C3262" s="174">
        <v>20</v>
      </c>
      <c r="D3262" s="175">
        <v>0</v>
      </c>
      <c r="E3262" s="176"/>
      <c r="F3262" s="174">
        <v>5</v>
      </c>
      <c r="G3262" s="174">
        <v>13</v>
      </c>
      <c r="H3262" s="174">
        <v>30</v>
      </c>
      <c r="I3262" s="174">
        <v>5000</v>
      </c>
      <c r="J3262" s="174">
        <v>5100</v>
      </c>
      <c r="K3262" s="174">
        <v>515</v>
      </c>
      <c r="L3262" s="177">
        <v>1327</v>
      </c>
      <c r="M3262" s="178">
        <v>0</v>
      </c>
      <c r="N3262" s="179" t="s">
        <v>1726</v>
      </c>
      <c r="O3262" s="180">
        <v>0</v>
      </c>
      <c r="P3262" s="180">
        <v>0</v>
      </c>
      <c r="Q3262" s="181">
        <v>0</v>
      </c>
      <c r="R3262" s="182" t="s">
        <v>98</v>
      </c>
      <c r="S3262" s="183">
        <v>0</v>
      </c>
      <c r="T3262" s="183">
        <v>0</v>
      </c>
      <c r="U3262" s="180">
        <v>0</v>
      </c>
      <c r="V3262" s="180">
        <v>0</v>
      </c>
      <c r="W3262" s="183">
        <v>0</v>
      </c>
      <c r="X3262" s="183">
        <v>0</v>
      </c>
      <c r="Y3262" s="180">
        <v>0</v>
      </c>
      <c r="Z3262" s="180">
        <v>0</v>
      </c>
      <c r="AA3262" s="183">
        <v>0</v>
      </c>
      <c r="AB3262" s="183">
        <v>0</v>
      </c>
      <c r="AC3262" s="180">
        <f t="shared" si="2091"/>
        <v>0</v>
      </c>
      <c r="AD3262" s="180">
        <f t="shared" si="2091"/>
        <v>0</v>
      </c>
      <c r="AE3262" s="181">
        <f t="shared" si="2063"/>
        <v>0</v>
      </c>
      <c r="AF3262" s="180">
        <v>0</v>
      </c>
      <c r="AG3262" s="180">
        <v>0</v>
      </c>
      <c r="AH3262" s="181">
        <f t="shared" si="2064"/>
        <v>0</v>
      </c>
      <c r="AI3262" s="180">
        <v>0</v>
      </c>
      <c r="AJ3262" s="180">
        <v>0</v>
      </c>
      <c r="AK3262" s="181">
        <f t="shared" si="2065"/>
        <v>0</v>
      </c>
      <c r="AL3262" s="180">
        <v>0</v>
      </c>
      <c r="AM3262" s="180">
        <v>0</v>
      </c>
      <c r="AN3262" s="181">
        <f t="shared" si="2066"/>
        <v>0</v>
      </c>
      <c r="AO3262" s="180">
        <v>0</v>
      </c>
      <c r="AP3262" s="180">
        <v>0</v>
      </c>
      <c r="AQ3262" s="181">
        <f t="shared" si="2067"/>
        <v>0</v>
      </c>
      <c r="AR3262" s="180">
        <v>0</v>
      </c>
      <c r="AS3262" s="180">
        <v>0</v>
      </c>
      <c r="AT3262" s="181">
        <f t="shared" si="2068"/>
        <v>0</v>
      </c>
      <c r="AU3262" s="180">
        <f t="shared" si="2092"/>
        <v>0</v>
      </c>
      <c r="AV3262" s="180">
        <f t="shared" si="2092"/>
        <v>0</v>
      </c>
      <c r="AW3262" s="181">
        <f t="shared" si="2069"/>
        <v>0</v>
      </c>
      <c r="AX3262" s="183">
        <f t="shared" si="2093"/>
        <v>0</v>
      </c>
      <c r="AY3262" s="183">
        <f t="shared" si="2093"/>
        <v>0</v>
      </c>
      <c r="AZ3262" s="183">
        <v>3</v>
      </c>
      <c r="BA3262" s="183"/>
      <c r="BB3262" s="183"/>
      <c r="BC3262" s="183"/>
      <c r="BD3262" s="183">
        <f t="shared" si="2094"/>
        <v>-3</v>
      </c>
      <c r="BE3262" s="183">
        <f t="shared" si="2094"/>
        <v>0</v>
      </c>
    </row>
    <row r="3263" spans="2:57" ht="15.75" hidden="1">
      <c r="B3263" s="174">
        <v>2025</v>
      </c>
      <c r="C3263" s="174">
        <v>20</v>
      </c>
      <c r="D3263" s="175">
        <v>0</v>
      </c>
      <c r="E3263" s="176"/>
      <c r="F3263" s="174">
        <v>5</v>
      </c>
      <c r="G3263" s="174">
        <v>13</v>
      </c>
      <c r="H3263" s="174">
        <v>30</v>
      </c>
      <c r="I3263" s="174">
        <v>5000</v>
      </c>
      <c r="J3263" s="174">
        <v>5100</v>
      </c>
      <c r="K3263" s="174">
        <v>515</v>
      </c>
      <c r="L3263" s="177">
        <v>1329</v>
      </c>
      <c r="M3263" s="178">
        <v>0</v>
      </c>
      <c r="N3263" s="179" t="s">
        <v>442</v>
      </c>
      <c r="O3263" s="180">
        <v>0</v>
      </c>
      <c r="P3263" s="180">
        <v>0</v>
      </c>
      <c r="Q3263" s="181">
        <v>0</v>
      </c>
      <c r="R3263" s="182" t="s">
        <v>98</v>
      </c>
      <c r="S3263" s="183">
        <v>0</v>
      </c>
      <c r="T3263" s="183">
        <v>0</v>
      </c>
      <c r="U3263" s="180">
        <v>0</v>
      </c>
      <c r="V3263" s="180">
        <v>0</v>
      </c>
      <c r="W3263" s="183">
        <v>0</v>
      </c>
      <c r="X3263" s="183">
        <v>0</v>
      </c>
      <c r="Y3263" s="180">
        <v>0</v>
      </c>
      <c r="Z3263" s="180">
        <v>0</v>
      </c>
      <c r="AA3263" s="183">
        <v>0</v>
      </c>
      <c r="AB3263" s="183">
        <v>0</v>
      </c>
      <c r="AC3263" s="180">
        <f t="shared" si="2091"/>
        <v>0</v>
      </c>
      <c r="AD3263" s="180">
        <f t="shared" si="2091"/>
        <v>0</v>
      </c>
      <c r="AE3263" s="181">
        <f t="shared" si="2063"/>
        <v>0</v>
      </c>
      <c r="AF3263" s="180">
        <v>0</v>
      </c>
      <c r="AG3263" s="180">
        <v>0</v>
      </c>
      <c r="AH3263" s="181">
        <f t="shared" si="2064"/>
        <v>0</v>
      </c>
      <c r="AI3263" s="180">
        <v>0</v>
      </c>
      <c r="AJ3263" s="180">
        <v>0</v>
      </c>
      <c r="AK3263" s="181">
        <f t="shared" si="2065"/>
        <v>0</v>
      </c>
      <c r="AL3263" s="180">
        <v>0</v>
      </c>
      <c r="AM3263" s="180">
        <v>0</v>
      </c>
      <c r="AN3263" s="181">
        <f t="shared" si="2066"/>
        <v>0</v>
      </c>
      <c r="AO3263" s="180">
        <v>0</v>
      </c>
      <c r="AP3263" s="180">
        <v>0</v>
      </c>
      <c r="AQ3263" s="181">
        <f t="shared" si="2067"/>
        <v>0</v>
      </c>
      <c r="AR3263" s="180">
        <v>0</v>
      </c>
      <c r="AS3263" s="180">
        <v>0</v>
      </c>
      <c r="AT3263" s="181">
        <f t="shared" si="2068"/>
        <v>0</v>
      </c>
      <c r="AU3263" s="180">
        <f t="shared" si="2092"/>
        <v>0</v>
      </c>
      <c r="AV3263" s="180">
        <f t="shared" si="2092"/>
        <v>0</v>
      </c>
      <c r="AW3263" s="181">
        <f t="shared" si="2069"/>
        <v>0</v>
      </c>
      <c r="AX3263" s="183">
        <f t="shared" si="2093"/>
        <v>0</v>
      </c>
      <c r="AY3263" s="183">
        <f t="shared" si="2093"/>
        <v>0</v>
      </c>
      <c r="AZ3263" s="183">
        <v>3</v>
      </c>
      <c r="BA3263" s="183"/>
      <c r="BB3263" s="183"/>
      <c r="BC3263" s="183"/>
      <c r="BD3263" s="183">
        <f t="shared" si="2094"/>
        <v>-3</v>
      </c>
      <c r="BE3263" s="183">
        <f t="shared" si="2094"/>
        <v>0</v>
      </c>
    </row>
    <row r="3264" spans="2:57" ht="15.75" hidden="1">
      <c r="B3264" s="174">
        <v>2025</v>
      </c>
      <c r="C3264" s="174">
        <v>20</v>
      </c>
      <c r="D3264" s="175">
        <v>0</v>
      </c>
      <c r="E3264" s="176"/>
      <c r="F3264" s="174">
        <v>5</v>
      </c>
      <c r="G3264" s="174">
        <v>13</v>
      </c>
      <c r="H3264" s="174">
        <v>30</v>
      </c>
      <c r="I3264" s="174">
        <v>5000</v>
      </c>
      <c r="J3264" s="174">
        <v>5100</v>
      </c>
      <c r="K3264" s="174">
        <v>515</v>
      </c>
      <c r="L3264" s="177">
        <v>1482</v>
      </c>
      <c r="M3264" s="178">
        <v>0</v>
      </c>
      <c r="N3264" s="179" t="s">
        <v>1727</v>
      </c>
      <c r="O3264" s="180">
        <v>0</v>
      </c>
      <c r="P3264" s="180">
        <v>0</v>
      </c>
      <c r="Q3264" s="181">
        <v>0</v>
      </c>
      <c r="R3264" s="182" t="s">
        <v>98</v>
      </c>
      <c r="S3264" s="183">
        <v>0</v>
      </c>
      <c r="T3264" s="183">
        <v>0</v>
      </c>
      <c r="U3264" s="180">
        <v>0</v>
      </c>
      <c r="V3264" s="180">
        <v>0</v>
      </c>
      <c r="W3264" s="183">
        <v>0</v>
      </c>
      <c r="X3264" s="183">
        <v>0</v>
      </c>
      <c r="Y3264" s="180">
        <v>0</v>
      </c>
      <c r="Z3264" s="180">
        <v>0</v>
      </c>
      <c r="AA3264" s="183">
        <v>0</v>
      </c>
      <c r="AB3264" s="183">
        <v>0</v>
      </c>
      <c r="AC3264" s="180">
        <f t="shared" si="2091"/>
        <v>0</v>
      </c>
      <c r="AD3264" s="180">
        <f t="shared" si="2091"/>
        <v>0</v>
      </c>
      <c r="AE3264" s="181">
        <f t="shared" si="2063"/>
        <v>0</v>
      </c>
      <c r="AF3264" s="180">
        <v>0</v>
      </c>
      <c r="AG3264" s="180">
        <v>0</v>
      </c>
      <c r="AH3264" s="181">
        <f t="shared" si="2064"/>
        <v>0</v>
      </c>
      <c r="AI3264" s="180">
        <v>0</v>
      </c>
      <c r="AJ3264" s="180">
        <v>0</v>
      </c>
      <c r="AK3264" s="181">
        <f t="shared" si="2065"/>
        <v>0</v>
      </c>
      <c r="AL3264" s="180">
        <v>0</v>
      </c>
      <c r="AM3264" s="180">
        <v>0</v>
      </c>
      <c r="AN3264" s="181">
        <f t="shared" si="2066"/>
        <v>0</v>
      </c>
      <c r="AO3264" s="180">
        <v>0</v>
      </c>
      <c r="AP3264" s="180">
        <v>0</v>
      </c>
      <c r="AQ3264" s="181">
        <f t="shared" si="2067"/>
        <v>0</v>
      </c>
      <c r="AR3264" s="180">
        <v>0</v>
      </c>
      <c r="AS3264" s="180">
        <v>0</v>
      </c>
      <c r="AT3264" s="181">
        <f t="shared" si="2068"/>
        <v>0</v>
      </c>
      <c r="AU3264" s="180">
        <f t="shared" si="2092"/>
        <v>0</v>
      </c>
      <c r="AV3264" s="180">
        <f t="shared" si="2092"/>
        <v>0</v>
      </c>
      <c r="AW3264" s="181">
        <f t="shared" si="2069"/>
        <v>0</v>
      </c>
      <c r="AX3264" s="183">
        <f t="shared" si="2093"/>
        <v>0</v>
      </c>
      <c r="AY3264" s="183">
        <f t="shared" si="2093"/>
        <v>0</v>
      </c>
      <c r="AZ3264" s="183">
        <v>3</v>
      </c>
      <c r="BA3264" s="183"/>
      <c r="BB3264" s="183"/>
      <c r="BC3264" s="183"/>
      <c r="BD3264" s="183">
        <f t="shared" si="2094"/>
        <v>-3</v>
      </c>
      <c r="BE3264" s="183">
        <f t="shared" si="2094"/>
        <v>0</v>
      </c>
    </row>
    <row r="3265" spans="2:57" ht="15.75" hidden="1">
      <c r="B3265" s="174">
        <v>2025</v>
      </c>
      <c r="C3265" s="174">
        <v>20</v>
      </c>
      <c r="D3265" s="175">
        <v>0</v>
      </c>
      <c r="E3265" s="176"/>
      <c r="F3265" s="174">
        <v>5</v>
      </c>
      <c r="G3265" s="174">
        <v>13</v>
      </c>
      <c r="H3265" s="174">
        <v>30</v>
      </c>
      <c r="I3265" s="174">
        <v>5000</v>
      </c>
      <c r="J3265" s="174">
        <v>5100</v>
      </c>
      <c r="K3265" s="174">
        <v>515</v>
      </c>
      <c r="L3265" s="177">
        <v>618</v>
      </c>
      <c r="M3265" s="178">
        <v>0</v>
      </c>
      <c r="N3265" s="179" t="s">
        <v>164</v>
      </c>
      <c r="O3265" s="180">
        <v>0</v>
      </c>
      <c r="P3265" s="180">
        <v>0</v>
      </c>
      <c r="Q3265" s="181">
        <v>0</v>
      </c>
      <c r="R3265" s="182" t="s">
        <v>98</v>
      </c>
      <c r="S3265" s="183">
        <v>0</v>
      </c>
      <c r="T3265" s="183">
        <v>0</v>
      </c>
      <c r="U3265" s="180">
        <v>0</v>
      </c>
      <c r="V3265" s="180">
        <v>0</v>
      </c>
      <c r="W3265" s="183">
        <v>0</v>
      </c>
      <c r="X3265" s="183">
        <v>0</v>
      </c>
      <c r="Y3265" s="180">
        <v>0</v>
      </c>
      <c r="Z3265" s="180">
        <v>0</v>
      </c>
      <c r="AA3265" s="183">
        <v>0</v>
      </c>
      <c r="AB3265" s="183">
        <v>0</v>
      </c>
      <c r="AC3265" s="180">
        <f t="shared" si="2091"/>
        <v>0</v>
      </c>
      <c r="AD3265" s="180">
        <f t="shared" si="2091"/>
        <v>0</v>
      </c>
      <c r="AE3265" s="181">
        <f t="shared" si="2063"/>
        <v>0</v>
      </c>
      <c r="AF3265" s="180">
        <v>0</v>
      </c>
      <c r="AG3265" s="180">
        <v>0</v>
      </c>
      <c r="AH3265" s="181">
        <f t="shared" si="2064"/>
        <v>0</v>
      </c>
      <c r="AI3265" s="180">
        <v>0</v>
      </c>
      <c r="AJ3265" s="180">
        <v>0</v>
      </c>
      <c r="AK3265" s="181">
        <f t="shared" si="2065"/>
        <v>0</v>
      </c>
      <c r="AL3265" s="180">
        <v>0</v>
      </c>
      <c r="AM3265" s="180">
        <v>0</v>
      </c>
      <c r="AN3265" s="181">
        <f t="shared" si="2066"/>
        <v>0</v>
      </c>
      <c r="AO3265" s="180">
        <v>0</v>
      </c>
      <c r="AP3265" s="180">
        <v>0</v>
      </c>
      <c r="AQ3265" s="181">
        <f t="shared" si="2067"/>
        <v>0</v>
      </c>
      <c r="AR3265" s="180">
        <v>0</v>
      </c>
      <c r="AS3265" s="180">
        <v>0</v>
      </c>
      <c r="AT3265" s="181">
        <f t="shared" si="2068"/>
        <v>0</v>
      </c>
      <c r="AU3265" s="180">
        <f t="shared" si="2092"/>
        <v>0</v>
      </c>
      <c r="AV3265" s="180">
        <f t="shared" si="2092"/>
        <v>0</v>
      </c>
      <c r="AW3265" s="181">
        <f t="shared" si="2069"/>
        <v>0</v>
      </c>
      <c r="AX3265" s="183">
        <f t="shared" si="2093"/>
        <v>0</v>
      </c>
      <c r="AY3265" s="183">
        <f t="shared" si="2093"/>
        <v>0</v>
      </c>
      <c r="AZ3265" s="183">
        <v>3</v>
      </c>
      <c r="BA3265" s="183"/>
      <c r="BB3265" s="183"/>
      <c r="BC3265" s="183"/>
      <c r="BD3265" s="183">
        <f t="shared" si="2094"/>
        <v>-3</v>
      </c>
      <c r="BE3265" s="183">
        <f t="shared" si="2094"/>
        <v>0</v>
      </c>
    </row>
    <row r="3266" spans="2:57" ht="15.75" hidden="1">
      <c r="B3266" s="174">
        <v>2025</v>
      </c>
      <c r="C3266" s="174">
        <v>20</v>
      </c>
      <c r="D3266" s="175">
        <v>0</v>
      </c>
      <c r="E3266" s="176"/>
      <c r="F3266" s="174">
        <v>5</v>
      </c>
      <c r="G3266" s="174">
        <v>13</v>
      </c>
      <c r="H3266" s="174">
        <v>30</v>
      </c>
      <c r="I3266" s="174">
        <v>5000</v>
      </c>
      <c r="J3266" s="174">
        <v>5100</v>
      </c>
      <c r="K3266" s="174">
        <v>515</v>
      </c>
      <c r="L3266" s="177">
        <v>786</v>
      </c>
      <c r="M3266" s="178">
        <v>0</v>
      </c>
      <c r="N3266" s="179" t="s">
        <v>1728</v>
      </c>
      <c r="O3266" s="180">
        <v>0</v>
      </c>
      <c r="P3266" s="180">
        <v>0</v>
      </c>
      <c r="Q3266" s="181">
        <v>0</v>
      </c>
      <c r="R3266" s="182" t="s">
        <v>98</v>
      </c>
      <c r="S3266" s="183">
        <v>0</v>
      </c>
      <c r="T3266" s="183">
        <v>0</v>
      </c>
      <c r="U3266" s="180">
        <v>0</v>
      </c>
      <c r="V3266" s="180">
        <v>0</v>
      </c>
      <c r="W3266" s="183">
        <v>0</v>
      </c>
      <c r="X3266" s="183">
        <v>0</v>
      </c>
      <c r="Y3266" s="180">
        <v>0</v>
      </c>
      <c r="Z3266" s="180">
        <v>0</v>
      </c>
      <c r="AA3266" s="183">
        <v>0</v>
      </c>
      <c r="AB3266" s="183">
        <v>0</v>
      </c>
      <c r="AC3266" s="180">
        <f t="shared" si="2091"/>
        <v>0</v>
      </c>
      <c r="AD3266" s="180">
        <f t="shared" si="2091"/>
        <v>0</v>
      </c>
      <c r="AE3266" s="181">
        <f t="shared" si="2063"/>
        <v>0</v>
      </c>
      <c r="AF3266" s="180">
        <v>0</v>
      </c>
      <c r="AG3266" s="180">
        <v>0</v>
      </c>
      <c r="AH3266" s="181">
        <f t="shared" si="2064"/>
        <v>0</v>
      </c>
      <c r="AI3266" s="180">
        <v>0</v>
      </c>
      <c r="AJ3266" s="180">
        <v>0</v>
      </c>
      <c r="AK3266" s="181">
        <f t="shared" si="2065"/>
        <v>0</v>
      </c>
      <c r="AL3266" s="180">
        <v>0</v>
      </c>
      <c r="AM3266" s="180">
        <v>0</v>
      </c>
      <c r="AN3266" s="181">
        <f t="shared" si="2066"/>
        <v>0</v>
      </c>
      <c r="AO3266" s="180">
        <v>0</v>
      </c>
      <c r="AP3266" s="180">
        <v>0</v>
      </c>
      <c r="AQ3266" s="181">
        <f t="shared" si="2067"/>
        <v>0</v>
      </c>
      <c r="AR3266" s="180">
        <v>0</v>
      </c>
      <c r="AS3266" s="180">
        <v>0</v>
      </c>
      <c r="AT3266" s="181">
        <f t="shared" si="2068"/>
        <v>0</v>
      </c>
      <c r="AU3266" s="180">
        <f t="shared" si="2092"/>
        <v>0</v>
      </c>
      <c r="AV3266" s="180">
        <f t="shared" si="2092"/>
        <v>0</v>
      </c>
      <c r="AW3266" s="181">
        <f t="shared" si="2069"/>
        <v>0</v>
      </c>
      <c r="AX3266" s="183">
        <f t="shared" si="2093"/>
        <v>0</v>
      </c>
      <c r="AY3266" s="183">
        <f t="shared" si="2093"/>
        <v>0</v>
      </c>
      <c r="AZ3266" s="183">
        <v>3</v>
      </c>
      <c r="BA3266" s="183"/>
      <c r="BB3266" s="183"/>
      <c r="BC3266" s="183"/>
      <c r="BD3266" s="183">
        <f t="shared" si="2094"/>
        <v>-3</v>
      </c>
      <c r="BE3266" s="183">
        <f t="shared" si="2094"/>
        <v>0</v>
      </c>
    </row>
    <row r="3267" spans="2:57" ht="15.75" hidden="1">
      <c r="B3267" s="174">
        <v>2025</v>
      </c>
      <c r="C3267" s="174">
        <v>20</v>
      </c>
      <c r="D3267" s="175">
        <v>0</v>
      </c>
      <c r="E3267" s="176"/>
      <c r="F3267" s="174">
        <v>5</v>
      </c>
      <c r="G3267" s="174">
        <v>13</v>
      </c>
      <c r="H3267" s="174">
        <v>30</v>
      </c>
      <c r="I3267" s="174">
        <v>5000</v>
      </c>
      <c r="J3267" s="174">
        <v>5100</v>
      </c>
      <c r="K3267" s="174">
        <v>515</v>
      </c>
      <c r="L3267" s="177">
        <v>1036</v>
      </c>
      <c r="M3267" s="178">
        <v>0</v>
      </c>
      <c r="N3267" s="179" t="s">
        <v>167</v>
      </c>
      <c r="O3267" s="180">
        <v>0</v>
      </c>
      <c r="P3267" s="180">
        <v>0</v>
      </c>
      <c r="Q3267" s="181">
        <v>0</v>
      </c>
      <c r="R3267" s="182" t="s">
        <v>98</v>
      </c>
      <c r="S3267" s="183">
        <v>0</v>
      </c>
      <c r="T3267" s="183">
        <v>0</v>
      </c>
      <c r="U3267" s="180">
        <v>0</v>
      </c>
      <c r="V3267" s="180">
        <v>0</v>
      </c>
      <c r="W3267" s="183">
        <v>0</v>
      </c>
      <c r="X3267" s="183">
        <v>0</v>
      </c>
      <c r="Y3267" s="180">
        <v>0</v>
      </c>
      <c r="Z3267" s="180">
        <v>0</v>
      </c>
      <c r="AA3267" s="183">
        <v>0</v>
      </c>
      <c r="AB3267" s="183">
        <v>0</v>
      </c>
      <c r="AC3267" s="180">
        <f t="shared" si="2091"/>
        <v>0</v>
      </c>
      <c r="AD3267" s="180">
        <f t="shared" si="2091"/>
        <v>0</v>
      </c>
      <c r="AE3267" s="181">
        <f t="shared" si="2063"/>
        <v>0</v>
      </c>
      <c r="AF3267" s="180">
        <v>0</v>
      </c>
      <c r="AG3267" s="180">
        <v>0</v>
      </c>
      <c r="AH3267" s="181">
        <f t="shared" si="2064"/>
        <v>0</v>
      </c>
      <c r="AI3267" s="180">
        <v>0</v>
      </c>
      <c r="AJ3267" s="180">
        <v>0</v>
      </c>
      <c r="AK3267" s="181">
        <f t="shared" si="2065"/>
        <v>0</v>
      </c>
      <c r="AL3267" s="180">
        <v>0</v>
      </c>
      <c r="AM3267" s="180">
        <v>0</v>
      </c>
      <c r="AN3267" s="181">
        <f t="shared" si="2066"/>
        <v>0</v>
      </c>
      <c r="AO3267" s="180">
        <v>0</v>
      </c>
      <c r="AP3267" s="180">
        <v>0</v>
      </c>
      <c r="AQ3267" s="181">
        <f t="shared" si="2067"/>
        <v>0</v>
      </c>
      <c r="AR3267" s="180">
        <v>0</v>
      </c>
      <c r="AS3267" s="180">
        <v>0</v>
      </c>
      <c r="AT3267" s="181">
        <f t="shared" si="2068"/>
        <v>0</v>
      </c>
      <c r="AU3267" s="180">
        <f t="shared" si="2092"/>
        <v>0</v>
      </c>
      <c r="AV3267" s="180">
        <f t="shared" si="2092"/>
        <v>0</v>
      </c>
      <c r="AW3267" s="181">
        <f t="shared" si="2069"/>
        <v>0</v>
      </c>
      <c r="AX3267" s="183">
        <f t="shared" si="2093"/>
        <v>0</v>
      </c>
      <c r="AY3267" s="183">
        <f t="shared" si="2093"/>
        <v>0</v>
      </c>
      <c r="AZ3267" s="183">
        <v>3</v>
      </c>
      <c r="BA3267" s="183"/>
      <c r="BB3267" s="183"/>
      <c r="BC3267" s="183"/>
      <c r="BD3267" s="183">
        <f t="shared" si="2094"/>
        <v>-3</v>
      </c>
      <c r="BE3267" s="183">
        <f t="shared" si="2094"/>
        <v>0</v>
      </c>
    </row>
    <row r="3268" spans="2:57" ht="15.75" hidden="1">
      <c r="B3268" s="174">
        <v>2025</v>
      </c>
      <c r="C3268" s="174">
        <v>20</v>
      </c>
      <c r="D3268" s="175">
        <v>0</v>
      </c>
      <c r="E3268" s="176"/>
      <c r="F3268" s="174">
        <v>5</v>
      </c>
      <c r="G3268" s="174">
        <v>13</v>
      </c>
      <c r="H3268" s="174">
        <v>30</v>
      </c>
      <c r="I3268" s="174">
        <v>5000</v>
      </c>
      <c r="J3268" s="174">
        <v>5100</v>
      </c>
      <c r="K3268" s="174">
        <v>515</v>
      </c>
      <c r="L3268" s="177">
        <v>1059</v>
      </c>
      <c r="M3268" s="178">
        <v>0</v>
      </c>
      <c r="N3268" s="179" t="s">
        <v>168</v>
      </c>
      <c r="O3268" s="180">
        <v>0</v>
      </c>
      <c r="P3268" s="180">
        <v>0</v>
      </c>
      <c r="Q3268" s="181">
        <v>0</v>
      </c>
      <c r="R3268" s="182" t="s">
        <v>98</v>
      </c>
      <c r="S3268" s="183">
        <v>0</v>
      </c>
      <c r="T3268" s="183">
        <v>0</v>
      </c>
      <c r="U3268" s="180">
        <v>0</v>
      </c>
      <c r="V3268" s="180">
        <v>0</v>
      </c>
      <c r="W3268" s="183">
        <v>0</v>
      </c>
      <c r="X3268" s="183">
        <v>0</v>
      </c>
      <c r="Y3268" s="180">
        <v>0</v>
      </c>
      <c r="Z3268" s="180">
        <v>0</v>
      </c>
      <c r="AA3268" s="183">
        <v>0</v>
      </c>
      <c r="AB3268" s="183">
        <v>0</v>
      </c>
      <c r="AC3268" s="180">
        <f t="shared" si="2091"/>
        <v>0</v>
      </c>
      <c r="AD3268" s="180">
        <f t="shared" si="2091"/>
        <v>0</v>
      </c>
      <c r="AE3268" s="181">
        <f t="shared" si="2063"/>
        <v>0</v>
      </c>
      <c r="AF3268" s="180">
        <v>0</v>
      </c>
      <c r="AG3268" s="180">
        <v>0</v>
      </c>
      <c r="AH3268" s="181">
        <f t="shared" si="2064"/>
        <v>0</v>
      </c>
      <c r="AI3268" s="180">
        <v>0</v>
      </c>
      <c r="AJ3268" s="180">
        <v>0</v>
      </c>
      <c r="AK3268" s="181">
        <f t="shared" si="2065"/>
        <v>0</v>
      </c>
      <c r="AL3268" s="180">
        <v>0</v>
      </c>
      <c r="AM3268" s="180">
        <v>0</v>
      </c>
      <c r="AN3268" s="181">
        <f t="shared" si="2066"/>
        <v>0</v>
      </c>
      <c r="AO3268" s="180">
        <v>0</v>
      </c>
      <c r="AP3268" s="180">
        <v>0</v>
      </c>
      <c r="AQ3268" s="181">
        <f t="shared" si="2067"/>
        <v>0</v>
      </c>
      <c r="AR3268" s="180">
        <v>0</v>
      </c>
      <c r="AS3268" s="180">
        <v>0</v>
      </c>
      <c r="AT3268" s="181">
        <f t="shared" si="2068"/>
        <v>0</v>
      </c>
      <c r="AU3268" s="180">
        <f t="shared" si="2092"/>
        <v>0</v>
      </c>
      <c r="AV3268" s="180">
        <f t="shared" si="2092"/>
        <v>0</v>
      </c>
      <c r="AW3268" s="181">
        <f t="shared" si="2069"/>
        <v>0</v>
      </c>
      <c r="AX3268" s="183">
        <f t="shared" si="2093"/>
        <v>0</v>
      </c>
      <c r="AY3268" s="183">
        <f t="shared" si="2093"/>
        <v>0</v>
      </c>
      <c r="AZ3268" s="183">
        <v>3</v>
      </c>
      <c r="BA3268" s="183"/>
      <c r="BB3268" s="183"/>
      <c r="BC3268" s="183"/>
      <c r="BD3268" s="183">
        <f t="shared" si="2094"/>
        <v>-3</v>
      </c>
      <c r="BE3268" s="183">
        <f t="shared" si="2094"/>
        <v>0</v>
      </c>
    </row>
    <row r="3269" spans="2:57" ht="15.75" hidden="1">
      <c r="B3269" s="174">
        <v>2025</v>
      </c>
      <c r="C3269" s="174">
        <v>20</v>
      </c>
      <c r="D3269" s="175">
        <v>0</v>
      </c>
      <c r="E3269" s="176"/>
      <c r="F3269" s="174">
        <v>5</v>
      </c>
      <c r="G3269" s="174">
        <v>13</v>
      </c>
      <c r="H3269" s="174">
        <v>30</v>
      </c>
      <c r="I3269" s="174">
        <v>5000</v>
      </c>
      <c r="J3269" s="174">
        <v>5100</v>
      </c>
      <c r="K3269" s="174">
        <v>515</v>
      </c>
      <c r="L3269" s="177">
        <v>1153</v>
      </c>
      <c r="M3269" s="178">
        <v>0</v>
      </c>
      <c r="N3269" s="179" t="s">
        <v>1303</v>
      </c>
      <c r="O3269" s="180">
        <v>0</v>
      </c>
      <c r="P3269" s="180">
        <v>0</v>
      </c>
      <c r="Q3269" s="181">
        <v>0</v>
      </c>
      <c r="R3269" s="182" t="s">
        <v>98</v>
      </c>
      <c r="S3269" s="183">
        <v>0</v>
      </c>
      <c r="T3269" s="183">
        <v>0</v>
      </c>
      <c r="U3269" s="180">
        <v>0</v>
      </c>
      <c r="V3269" s="180">
        <v>0</v>
      </c>
      <c r="W3269" s="183">
        <v>0</v>
      </c>
      <c r="X3269" s="183">
        <v>0</v>
      </c>
      <c r="Y3269" s="180">
        <v>0</v>
      </c>
      <c r="Z3269" s="180">
        <v>0</v>
      </c>
      <c r="AA3269" s="183">
        <v>0</v>
      </c>
      <c r="AB3269" s="183">
        <v>0</v>
      </c>
      <c r="AC3269" s="180">
        <f t="shared" si="2091"/>
        <v>0</v>
      </c>
      <c r="AD3269" s="180">
        <f t="shared" si="2091"/>
        <v>0</v>
      </c>
      <c r="AE3269" s="181">
        <f t="shared" si="2063"/>
        <v>0</v>
      </c>
      <c r="AF3269" s="180">
        <v>0</v>
      </c>
      <c r="AG3269" s="180">
        <v>0</v>
      </c>
      <c r="AH3269" s="181">
        <f t="shared" si="2064"/>
        <v>0</v>
      </c>
      <c r="AI3269" s="180">
        <v>0</v>
      </c>
      <c r="AJ3269" s="180">
        <v>0</v>
      </c>
      <c r="AK3269" s="181">
        <f t="shared" si="2065"/>
        <v>0</v>
      </c>
      <c r="AL3269" s="180">
        <v>0</v>
      </c>
      <c r="AM3269" s="180">
        <v>0</v>
      </c>
      <c r="AN3269" s="181">
        <f t="shared" si="2066"/>
        <v>0</v>
      </c>
      <c r="AO3269" s="180">
        <v>0</v>
      </c>
      <c r="AP3269" s="180">
        <v>0</v>
      </c>
      <c r="AQ3269" s="181">
        <f t="shared" si="2067"/>
        <v>0</v>
      </c>
      <c r="AR3269" s="180">
        <v>0</v>
      </c>
      <c r="AS3269" s="180">
        <v>0</v>
      </c>
      <c r="AT3269" s="181">
        <f t="shared" si="2068"/>
        <v>0</v>
      </c>
      <c r="AU3269" s="180">
        <f t="shared" si="2092"/>
        <v>0</v>
      </c>
      <c r="AV3269" s="180">
        <f t="shared" si="2092"/>
        <v>0</v>
      </c>
      <c r="AW3269" s="181">
        <f t="shared" si="2069"/>
        <v>0</v>
      </c>
      <c r="AX3269" s="183">
        <f t="shared" si="2093"/>
        <v>0</v>
      </c>
      <c r="AY3269" s="183">
        <f t="shared" si="2093"/>
        <v>0</v>
      </c>
      <c r="AZ3269" s="183">
        <v>3</v>
      </c>
      <c r="BA3269" s="183"/>
      <c r="BB3269" s="183"/>
      <c r="BC3269" s="183"/>
      <c r="BD3269" s="183">
        <f t="shared" si="2094"/>
        <v>-3</v>
      </c>
      <c r="BE3269" s="183">
        <f t="shared" si="2094"/>
        <v>0</v>
      </c>
    </row>
    <row r="3270" spans="2:57" ht="15.75" hidden="1">
      <c r="B3270" s="174">
        <v>2025</v>
      </c>
      <c r="C3270" s="174">
        <v>20</v>
      </c>
      <c r="D3270" s="175">
        <v>0</v>
      </c>
      <c r="E3270" s="176"/>
      <c r="F3270" s="174">
        <v>5</v>
      </c>
      <c r="G3270" s="174">
        <v>13</v>
      </c>
      <c r="H3270" s="174">
        <v>30</v>
      </c>
      <c r="I3270" s="174">
        <v>5000</v>
      </c>
      <c r="J3270" s="174">
        <v>5100</v>
      </c>
      <c r="K3270" s="174">
        <v>515</v>
      </c>
      <c r="L3270" s="177">
        <v>1464</v>
      </c>
      <c r="M3270" s="178">
        <v>0</v>
      </c>
      <c r="N3270" s="179" t="s">
        <v>445</v>
      </c>
      <c r="O3270" s="180">
        <v>0</v>
      </c>
      <c r="P3270" s="180">
        <v>0</v>
      </c>
      <c r="Q3270" s="181">
        <v>0</v>
      </c>
      <c r="R3270" s="182" t="s">
        <v>98</v>
      </c>
      <c r="S3270" s="183">
        <v>0</v>
      </c>
      <c r="T3270" s="183">
        <v>0</v>
      </c>
      <c r="U3270" s="180">
        <v>0</v>
      </c>
      <c r="V3270" s="180">
        <v>0</v>
      </c>
      <c r="W3270" s="183">
        <v>0</v>
      </c>
      <c r="X3270" s="183">
        <v>0</v>
      </c>
      <c r="Y3270" s="180">
        <v>0</v>
      </c>
      <c r="Z3270" s="180">
        <v>0</v>
      </c>
      <c r="AA3270" s="183">
        <v>0</v>
      </c>
      <c r="AB3270" s="183">
        <v>0</v>
      </c>
      <c r="AC3270" s="180">
        <f t="shared" si="2091"/>
        <v>0</v>
      </c>
      <c r="AD3270" s="180">
        <f t="shared" si="2091"/>
        <v>0</v>
      </c>
      <c r="AE3270" s="181">
        <f t="shared" si="2063"/>
        <v>0</v>
      </c>
      <c r="AF3270" s="180">
        <v>0</v>
      </c>
      <c r="AG3270" s="180">
        <v>0</v>
      </c>
      <c r="AH3270" s="181">
        <f t="shared" si="2064"/>
        <v>0</v>
      </c>
      <c r="AI3270" s="180">
        <v>0</v>
      </c>
      <c r="AJ3270" s="180">
        <v>0</v>
      </c>
      <c r="AK3270" s="181">
        <f t="shared" si="2065"/>
        <v>0</v>
      </c>
      <c r="AL3270" s="180">
        <v>0</v>
      </c>
      <c r="AM3270" s="180">
        <v>0</v>
      </c>
      <c r="AN3270" s="181">
        <f t="shared" si="2066"/>
        <v>0</v>
      </c>
      <c r="AO3270" s="180">
        <v>0</v>
      </c>
      <c r="AP3270" s="180">
        <v>0</v>
      </c>
      <c r="AQ3270" s="181">
        <f t="shared" si="2067"/>
        <v>0</v>
      </c>
      <c r="AR3270" s="180">
        <v>0</v>
      </c>
      <c r="AS3270" s="180">
        <v>0</v>
      </c>
      <c r="AT3270" s="181">
        <f t="shared" si="2068"/>
        <v>0</v>
      </c>
      <c r="AU3270" s="180">
        <f t="shared" si="2092"/>
        <v>0</v>
      </c>
      <c r="AV3270" s="180">
        <f t="shared" si="2092"/>
        <v>0</v>
      </c>
      <c r="AW3270" s="181">
        <f t="shared" si="2069"/>
        <v>0</v>
      </c>
      <c r="AX3270" s="183">
        <f t="shared" si="2093"/>
        <v>0</v>
      </c>
      <c r="AY3270" s="183">
        <f t="shared" si="2093"/>
        <v>0</v>
      </c>
      <c r="AZ3270" s="183">
        <v>3</v>
      </c>
      <c r="BA3270" s="183"/>
      <c r="BB3270" s="183"/>
      <c r="BC3270" s="183"/>
      <c r="BD3270" s="183">
        <f t="shared" si="2094"/>
        <v>-3</v>
      </c>
      <c r="BE3270" s="183">
        <f t="shared" si="2094"/>
        <v>0</v>
      </c>
    </row>
    <row r="3271" spans="2:57" ht="15.75" hidden="1">
      <c r="B3271" s="174">
        <v>2025</v>
      </c>
      <c r="C3271" s="174">
        <v>20</v>
      </c>
      <c r="D3271" s="175">
        <v>0</v>
      </c>
      <c r="E3271" s="176"/>
      <c r="F3271" s="174">
        <v>5</v>
      </c>
      <c r="G3271" s="174">
        <v>13</v>
      </c>
      <c r="H3271" s="174">
        <v>30</v>
      </c>
      <c r="I3271" s="174">
        <v>5000</v>
      </c>
      <c r="J3271" s="174">
        <v>5100</v>
      </c>
      <c r="K3271" s="174">
        <v>515</v>
      </c>
      <c r="L3271" s="177">
        <v>1517</v>
      </c>
      <c r="M3271" s="178">
        <v>0</v>
      </c>
      <c r="N3271" s="179" t="s">
        <v>176</v>
      </c>
      <c r="O3271" s="180">
        <v>0</v>
      </c>
      <c r="P3271" s="180">
        <v>0</v>
      </c>
      <c r="Q3271" s="181">
        <v>0</v>
      </c>
      <c r="R3271" s="182" t="s">
        <v>98</v>
      </c>
      <c r="S3271" s="183">
        <v>0</v>
      </c>
      <c r="T3271" s="183">
        <v>0</v>
      </c>
      <c r="U3271" s="180">
        <v>0</v>
      </c>
      <c r="V3271" s="180">
        <v>0</v>
      </c>
      <c r="W3271" s="183">
        <v>0</v>
      </c>
      <c r="X3271" s="183">
        <v>0</v>
      </c>
      <c r="Y3271" s="180">
        <v>0</v>
      </c>
      <c r="Z3271" s="180">
        <v>0</v>
      </c>
      <c r="AA3271" s="183">
        <v>0</v>
      </c>
      <c r="AB3271" s="183">
        <v>0</v>
      </c>
      <c r="AC3271" s="180">
        <f t="shared" si="2091"/>
        <v>0</v>
      </c>
      <c r="AD3271" s="180">
        <f t="shared" si="2091"/>
        <v>0</v>
      </c>
      <c r="AE3271" s="181">
        <f t="shared" si="2063"/>
        <v>0</v>
      </c>
      <c r="AF3271" s="180">
        <v>0</v>
      </c>
      <c r="AG3271" s="180">
        <v>0</v>
      </c>
      <c r="AH3271" s="181">
        <f t="shared" si="2064"/>
        <v>0</v>
      </c>
      <c r="AI3271" s="180">
        <v>0</v>
      </c>
      <c r="AJ3271" s="180">
        <v>0</v>
      </c>
      <c r="AK3271" s="181">
        <f t="shared" si="2065"/>
        <v>0</v>
      </c>
      <c r="AL3271" s="180">
        <v>0</v>
      </c>
      <c r="AM3271" s="180">
        <v>0</v>
      </c>
      <c r="AN3271" s="181">
        <f t="shared" si="2066"/>
        <v>0</v>
      </c>
      <c r="AO3271" s="180">
        <v>0</v>
      </c>
      <c r="AP3271" s="180">
        <v>0</v>
      </c>
      <c r="AQ3271" s="181">
        <f t="shared" si="2067"/>
        <v>0</v>
      </c>
      <c r="AR3271" s="180">
        <v>0</v>
      </c>
      <c r="AS3271" s="180">
        <v>0</v>
      </c>
      <c r="AT3271" s="181">
        <f t="shared" si="2068"/>
        <v>0</v>
      </c>
      <c r="AU3271" s="180">
        <f t="shared" si="2092"/>
        <v>0</v>
      </c>
      <c r="AV3271" s="180">
        <f t="shared" si="2092"/>
        <v>0</v>
      </c>
      <c r="AW3271" s="181">
        <f t="shared" si="2069"/>
        <v>0</v>
      </c>
      <c r="AX3271" s="183">
        <f t="shared" si="2093"/>
        <v>0</v>
      </c>
      <c r="AY3271" s="183">
        <f t="shared" si="2093"/>
        <v>0</v>
      </c>
      <c r="AZ3271" s="183">
        <v>3</v>
      </c>
      <c r="BA3271" s="183"/>
      <c r="BB3271" s="183"/>
      <c r="BC3271" s="183"/>
      <c r="BD3271" s="183">
        <f t="shared" si="2094"/>
        <v>-3</v>
      </c>
      <c r="BE3271" s="183">
        <f t="shared" si="2094"/>
        <v>0</v>
      </c>
    </row>
    <row r="3272" spans="2:57" ht="15.75" hidden="1">
      <c r="B3272" s="163">
        <v>2025</v>
      </c>
      <c r="C3272" s="163">
        <v>20</v>
      </c>
      <c r="D3272" s="164"/>
      <c r="E3272" s="165"/>
      <c r="F3272" s="163">
        <v>5</v>
      </c>
      <c r="G3272" s="163">
        <v>13</v>
      </c>
      <c r="H3272" s="163">
        <v>30</v>
      </c>
      <c r="I3272" s="163">
        <v>5000</v>
      </c>
      <c r="J3272" s="163">
        <v>5100</v>
      </c>
      <c r="K3272" s="163">
        <v>519</v>
      </c>
      <c r="L3272" s="166" t="s">
        <v>44</v>
      </c>
      <c r="M3272" s="167"/>
      <c r="N3272" s="168" t="s">
        <v>178</v>
      </c>
      <c r="O3272" s="169">
        <v>0</v>
      </c>
      <c r="P3272" s="169">
        <v>0</v>
      </c>
      <c r="Q3272" s="169">
        <v>0</v>
      </c>
      <c r="R3272" s="170"/>
      <c r="S3272" s="171"/>
      <c r="T3272" s="172"/>
      <c r="U3272" s="169">
        <f t="shared" ref="U3272:AD3272" si="2095">SUM(U3273:U3285)</f>
        <v>0</v>
      </c>
      <c r="V3272" s="169">
        <f t="shared" si="2095"/>
        <v>0</v>
      </c>
      <c r="W3272" s="173">
        <f t="shared" si="2095"/>
        <v>0</v>
      </c>
      <c r="X3272" s="173">
        <f t="shared" si="2095"/>
        <v>0</v>
      </c>
      <c r="Y3272" s="169">
        <f t="shared" si="2095"/>
        <v>0</v>
      </c>
      <c r="Z3272" s="169">
        <f t="shared" si="2095"/>
        <v>0</v>
      </c>
      <c r="AA3272" s="173">
        <f t="shared" si="2095"/>
        <v>0</v>
      </c>
      <c r="AB3272" s="173">
        <f t="shared" si="2095"/>
        <v>0</v>
      </c>
      <c r="AC3272" s="169">
        <f t="shared" si="2095"/>
        <v>0</v>
      </c>
      <c r="AD3272" s="169">
        <f t="shared" si="2095"/>
        <v>0</v>
      </c>
      <c r="AE3272" s="169">
        <f t="shared" si="2063"/>
        <v>0</v>
      </c>
      <c r="AF3272" s="169">
        <f>SUM(AF3273:AF3285)</f>
        <v>0</v>
      </c>
      <c r="AG3272" s="169">
        <f>SUM(AG3273:AG3285)</f>
        <v>0</v>
      </c>
      <c r="AH3272" s="169">
        <f t="shared" si="2064"/>
        <v>0</v>
      </c>
      <c r="AI3272" s="169">
        <f>SUM(AI3273:AI3285)</f>
        <v>0</v>
      </c>
      <c r="AJ3272" s="169">
        <f>SUM(AJ3273:AJ3285)</f>
        <v>0</v>
      </c>
      <c r="AK3272" s="169">
        <f t="shared" si="2065"/>
        <v>0</v>
      </c>
      <c r="AL3272" s="169">
        <f>SUM(AL3273:AL3285)</f>
        <v>0</v>
      </c>
      <c r="AM3272" s="169">
        <f>SUM(AM3273:AM3285)</f>
        <v>0</v>
      </c>
      <c r="AN3272" s="169">
        <f t="shared" si="2066"/>
        <v>0</v>
      </c>
      <c r="AO3272" s="169">
        <f>SUM(AO3273:AO3285)</f>
        <v>0</v>
      </c>
      <c r="AP3272" s="169">
        <f>SUM(AP3273:AP3285)</f>
        <v>0</v>
      </c>
      <c r="AQ3272" s="169">
        <f t="shared" si="2067"/>
        <v>0</v>
      </c>
      <c r="AR3272" s="169">
        <f>SUM(AR3273:AR3285)</f>
        <v>0</v>
      </c>
      <c r="AS3272" s="169">
        <f>SUM(AS3273:AS3285)</f>
        <v>0</v>
      </c>
      <c r="AT3272" s="169">
        <f t="shared" si="2068"/>
        <v>0</v>
      </c>
      <c r="AU3272" s="169">
        <f>SUM(AU3273:AU3285)</f>
        <v>0</v>
      </c>
      <c r="AV3272" s="169">
        <f>SUM(AV3273:AV3285)</f>
        <v>0</v>
      </c>
      <c r="AW3272" s="169">
        <f t="shared" si="2069"/>
        <v>0</v>
      </c>
      <c r="AX3272" s="171"/>
      <c r="AY3272" s="172"/>
      <c r="AZ3272" s="183">
        <v>3</v>
      </c>
      <c r="BA3272" s="172"/>
      <c r="BB3272" s="171"/>
      <c r="BC3272" s="172"/>
      <c r="BD3272" s="171"/>
      <c r="BE3272" s="172"/>
    </row>
    <row r="3273" spans="2:57" ht="15.75" hidden="1">
      <c r="B3273" s="174">
        <v>2025</v>
      </c>
      <c r="C3273" s="174">
        <v>20</v>
      </c>
      <c r="D3273" s="175">
        <v>0</v>
      </c>
      <c r="E3273" s="176"/>
      <c r="F3273" s="174">
        <v>5</v>
      </c>
      <c r="G3273" s="174">
        <v>13</v>
      </c>
      <c r="H3273" s="174">
        <v>30</v>
      </c>
      <c r="I3273" s="174">
        <v>5000</v>
      </c>
      <c r="J3273" s="174">
        <v>5100</v>
      </c>
      <c r="K3273" s="174">
        <v>519</v>
      </c>
      <c r="L3273" s="177">
        <v>14</v>
      </c>
      <c r="M3273" s="178">
        <v>0</v>
      </c>
      <c r="N3273" s="179" t="s">
        <v>179</v>
      </c>
      <c r="O3273" s="180">
        <v>0</v>
      </c>
      <c r="P3273" s="180">
        <v>0</v>
      </c>
      <c r="Q3273" s="181">
        <v>0</v>
      </c>
      <c r="R3273" s="182" t="s">
        <v>98</v>
      </c>
      <c r="S3273" s="183">
        <v>0</v>
      </c>
      <c r="T3273" s="183">
        <v>0</v>
      </c>
      <c r="U3273" s="180">
        <v>0</v>
      </c>
      <c r="V3273" s="180">
        <v>0</v>
      </c>
      <c r="W3273" s="183">
        <v>0</v>
      </c>
      <c r="X3273" s="183">
        <v>0</v>
      </c>
      <c r="Y3273" s="180">
        <v>0</v>
      </c>
      <c r="Z3273" s="180">
        <v>0</v>
      </c>
      <c r="AA3273" s="183">
        <v>0</v>
      </c>
      <c r="AB3273" s="183">
        <v>0</v>
      </c>
      <c r="AC3273" s="180">
        <f t="shared" ref="AC3273:AD3285" si="2096">+O3273+U3273-Y3273</f>
        <v>0</v>
      </c>
      <c r="AD3273" s="180">
        <f t="shared" si="2096"/>
        <v>0</v>
      </c>
      <c r="AE3273" s="181">
        <f t="shared" si="2063"/>
        <v>0</v>
      </c>
      <c r="AF3273" s="180">
        <v>0</v>
      </c>
      <c r="AG3273" s="180">
        <v>0</v>
      </c>
      <c r="AH3273" s="181">
        <f t="shared" si="2064"/>
        <v>0</v>
      </c>
      <c r="AI3273" s="180">
        <v>0</v>
      </c>
      <c r="AJ3273" s="180">
        <v>0</v>
      </c>
      <c r="AK3273" s="181">
        <f t="shared" si="2065"/>
        <v>0</v>
      </c>
      <c r="AL3273" s="180">
        <v>0</v>
      </c>
      <c r="AM3273" s="180">
        <v>0</v>
      </c>
      <c r="AN3273" s="181">
        <f t="shared" si="2066"/>
        <v>0</v>
      </c>
      <c r="AO3273" s="180">
        <v>0</v>
      </c>
      <c r="AP3273" s="180">
        <v>0</v>
      </c>
      <c r="AQ3273" s="181">
        <f t="shared" si="2067"/>
        <v>0</v>
      </c>
      <c r="AR3273" s="180">
        <v>0</v>
      </c>
      <c r="AS3273" s="180">
        <v>0</v>
      </c>
      <c r="AT3273" s="181">
        <f t="shared" si="2068"/>
        <v>0</v>
      </c>
      <c r="AU3273" s="180">
        <f t="shared" ref="AU3273:AV3285" si="2097">+AC3273-AF3273-AI3273-AL3273-AO3273-AR3273</f>
        <v>0</v>
      </c>
      <c r="AV3273" s="180">
        <f t="shared" si="2097"/>
        <v>0</v>
      </c>
      <c r="AW3273" s="181">
        <f t="shared" si="2069"/>
        <v>0</v>
      </c>
      <c r="AX3273" s="183">
        <f t="shared" ref="AX3273:AY3285" si="2098">+S3273+W3273-AA3273</f>
        <v>0</v>
      </c>
      <c r="AY3273" s="183">
        <f t="shared" si="2098"/>
        <v>0</v>
      </c>
      <c r="AZ3273" s="183">
        <v>3</v>
      </c>
      <c r="BA3273" s="183"/>
      <c r="BB3273" s="183"/>
      <c r="BC3273" s="183"/>
      <c r="BD3273" s="183">
        <f t="shared" ref="BD3273:BE3285" si="2099">+AX3273-AZ3273-BB3273</f>
        <v>-3</v>
      </c>
      <c r="BE3273" s="183">
        <f t="shared" si="2099"/>
        <v>0</v>
      </c>
    </row>
    <row r="3274" spans="2:57" ht="15.75" hidden="1">
      <c r="B3274" s="174">
        <v>2025</v>
      </c>
      <c r="C3274" s="174">
        <v>20</v>
      </c>
      <c r="D3274" s="175">
        <v>0</v>
      </c>
      <c r="E3274" s="176"/>
      <c r="F3274" s="174">
        <v>5</v>
      </c>
      <c r="G3274" s="174">
        <v>13</v>
      </c>
      <c r="H3274" s="174">
        <v>30</v>
      </c>
      <c r="I3274" s="174">
        <v>5000</v>
      </c>
      <c r="J3274" s="174">
        <v>5100</v>
      </c>
      <c r="K3274" s="174">
        <v>519</v>
      </c>
      <c r="L3274" s="177">
        <v>75</v>
      </c>
      <c r="M3274" s="178">
        <v>0</v>
      </c>
      <c r="N3274" s="179" t="s">
        <v>453</v>
      </c>
      <c r="O3274" s="180">
        <v>0</v>
      </c>
      <c r="P3274" s="180">
        <v>0</v>
      </c>
      <c r="Q3274" s="181">
        <v>0</v>
      </c>
      <c r="R3274" s="182" t="s">
        <v>98</v>
      </c>
      <c r="S3274" s="183">
        <v>0</v>
      </c>
      <c r="T3274" s="183">
        <v>0</v>
      </c>
      <c r="U3274" s="180">
        <v>0</v>
      </c>
      <c r="V3274" s="180">
        <v>0</v>
      </c>
      <c r="W3274" s="183">
        <v>0</v>
      </c>
      <c r="X3274" s="183">
        <v>0</v>
      </c>
      <c r="Y3274" s="180">
        <v>0</v>
      </c>
      <c r="Z3274" s="180">
        <v>0</v>
      </c>
      <c r="AA3274" s="183">
        <v>0</v>
      </c>
      <c r="AB3274" s="183">
        <v>0</v>
      </c>
      <c r="AC3274" s="180">
        <f t="shared" si="2096"/>
        <v>0</v>
      </c>
      <c r="AD3274" s="180">
        <f t="shared" si="2096"/>
        <v>0</v>
      </c>
      <c r="AE3274" s="181">
        <f t="shared" si="2063"/>
        <v>0</v>
      </c>
      <c r="AF3274" s="180">
        <v>0</v>
      </c>
      <c r="AG3274" s="180">
        <v>0</v>
      </c>
      <c r="AH3274" s="181">
        <f t="shared" si="2064"/>
        <v>0</v>
      </c>
      <c r="AI3274" s="180">
        <v>0</v>
      </c>
      <c r="AJ3274" s="180">
        <v>0</v>
      </c>
      <c r="AK3274" s="181">
        <f t="shared" si="2065"/>
        <v>0</v>
      </c>
      <c r="AL3274" s="180">
        <v>0</v>
      </c>
      <c r="AM3274" s="180">
        <v>0</v>
      </c>
      <c r="AN3274" s="181">
        <f t="shared" si="2066"/>
        <v>0</v>
      </c>
      <c r="AO3274" s="180">
        <v>0</v>
      </c>
      <c r="AP3274" s="180">
        <v>0</v>
      </c>
      <c r="AQ3274" s="181">
        <f t="shared" si="2067"/>
        <v>0</v>
      </c>
      <c r="AR3274" s="180">
        <v>0</v>
      </c>
      <c r="AS3274" s="180">
        <v>0</v>
      </c>
      <c r="AT3274" s="181">
        <f t="shared" si="2068"/>
        <v>0</v>
      </c>
      <c r="AU3274" s="180">
        <f t="shared" si="2097"/>
        <v>0</v>
      </c>
      <c r="AV3274" s="180">
        <f t="shared" si="2097"/>
        <v>0</v>
      </c>
      <c r="AW3274" s="181">
        <f t="shared" si="2069"/>
        <v>0</v>
      </c>
      <c r="AX3274" s="183">
        <f t="shared" si="2098"/>
        <v>0</v>
      </c>
      <c r="AY3274" s="183">
        <f t="shared" si="2098"/>
        <v>0</v>
      </c>
      <c r="AZ3274" s="183">
        <v>3</v>
      </c>
      <c r="BA3274" s="183"/>
      <c r="BB3274" s="183"/>
      <c r="BC3274" s="183"/>
      <c r="BD3274" s="183">
        <f t="shared" si="2099"/>
        <v>-3</v>
      </c>
      <c r="BE3274" s="183">
        <f t="shared" si="2099"/>
        <v>0</v>
      </c>
    </row>
    <row r="3275" spans="2:57" ht="15.75" hidden="1">
      <c r="B3275" s="174">
        <v>2025</v>
      </c>
      <c r="C3275" s="174">
        <v>20</v>
      </c>
      <c r="D3275" s="175">
        <v>0</v>
      </c>
      <c r="E3275" s="176"/>
      <c r="F3275" s="174">
        <v>5</v>
      </c>
      <c r="G3275" s="174">
        <v>13</v>
      </c>
      <c r="H3275" s="174">
        <v>30</v>
      </c>
      <c r="I3275" s="174">
        <v>5000</v>
      </c>
      <c r="J3275" s="174">
        <v>5100</v>
      </c>
      <c r="K3275" s="174">
        <v>519</v>
      </c>
      <c r="L3275" s="177">
        <v>317</v>
      </c>
      <c r="M3275" s="178">
        <v>0</v>
      </c>
      <c r="N3275" s="179" t="s">
        <v>180</v>
      </c>
      <c r="O3275" s="180">
        <v>0</v>
      </c>
      <c r="P3275" s="180">
        <v>0</v>
      </c>
      <c r="Q3275" s="181">
        <v>0</v>
      </c>
      <c r="R3275" s="182" t="s">
        <v>98</v>
      </c>
      <c r="S3275" s="183">
        <v>0</v>
      </c>
      <c r="T3275" s="183">
        <v>0</v>
      </c>
      <c r="U3275" s="180">
        <v>0</v>
      </c>
      <c r="V3275" s="180">
        <v>0</v>
      </c>
      <c r="W3275" s="183">
        <v>0</v>
      </c>
      <c r="X3275" s="183">
        <v>0</v>
      </c>
      <c r="Y3275" s="180">
        <v>0</v>
      </c>
      <c r="Z3275" s="180">
        <v>0</v>
      </c>
      <c r="AA3275" s="183">
        <v>0</v>
      </c>
      <c r="AB3275" s="183">
        <v>0</v>
      </c>
      <c r="AC3275" s="180">
        <f t="shared" si="2096"/>
        <v>0</v>
      </c>
      <c r="AD3275" s="180">
        <f t="shared" si="2096"/>
        <v>0</v>
      </c>
      <c r="AE3275" s="181">
        <f t="shared" ref="AE3275:AE3338" si="2100">+AC3275+AD3275</f>
        <v>0</v>
      </c>
      <c r="AF3275" s="180">
        <v>0</v>
      </c>
      <c r="AG3275" s="180">
        <v>0</v>
      </c>
      <c r="AH3275" s="181">
        <f t="shared" ref="AH3275:AH3338" si="2101">+AF3275+AG3275</f>
        <v>0</v>
      </c>
      <c r="AI3275" s="180">
        <v>0</v>
      </c>
      <c r="AJ3275" s="180">
        <v>0</v>
      </c>
      <c r="AK3275" s="181">
        <f t="shared" ref="AK3275:AK3338" si="2102">+AI3275+AJ3275</f>
        <v>0</v>
      </c>
      <c r="AL3275" s="180">
        <v>0</v>
      </c>
      <c r="AM3275" s="180">
        <v>0</v>
      </c>
      <c r="AN3275" s="181">
        <f t="shared" ref="AN3275:AN3338" si="2103">+AL3275+AM3275</f>
        <v>0</v>
      </c>
      <c r="AO3275" s="180">
        <v>0</v>
      </c>
      <c r="AP3275" s="180">
        <v>0</v>
      </c>
      <c r="AQ3275" s="181">
        <f t="shared" ref="AQ3275:AQ3338" si="2104">+AO3275+AP3275</f>
        <v>0</v>
      </c>
      <c r="AR3275" s="180">
        <v>0</v>
      </c>
      <c r="AS3275" s="180">
        <v>0</v>
      </c>
      <c r="AT3275" s="181">
        <f t="shared" ref="AT3275:AT3338" si="2105">+AR3275+AS3275</f>
        <v>0</v>
      </c>
      <c r="AU3275" s="180">
        <f t="shared" si="2097"/>
        <v>0</v>
      </c>
      <c r="AV3275" s="180">
        <f t="shared" si="2097"/>
        <v>0</v>
      </c>
      <c r="AW3275" s="181">
        <f t="shared" ref="AW3275:AW3338" si="2106">+AU3275+AV3275</f>
        <v>0</v>
      </c>
      <c r="AX3275" s="183">
        <f t="shared" si="2098"/>
        <v>0</v>
      </c>
      <c r="AY3275" s="183">
        <f t="shared" si="2098"/>
        <v>0</v>
      </c>
      <c r="AZ3275" s="183">
        <v>3</v>
      </c>
      <c r="BA3275" s="183"/>
      <c r="BB3275" s="183"/>
      <c r="BC3275" s="183"/>
      <c r="BD3275" s="183">
        <f t="shared" si="2099"/>
        <v>-3</v>
      </c>
      <c r="BE3275" s="183">
        <f t="shared" si="2099"/>
        <v>0</v>
      </c>
    </row>
    <row r="3276" spans="2:57" ht="15.75" hidden="1">
      <c r="B3276" s="174">
        <v>2025</v>
      </c>
      <c r="C3276" s="174">
        <v>20</v>
      </c>
      <c r="D3276" s="175">
        <v>0</v>
      </c>
      <c r="E3276" s="176"/>
      <c r="F3276" s="174">
        <v>5</v>
      </c>
      <c r="G3276" s="174">
        <v>13</v>
      </c>
      <c r="H3276" s="174">
        <v>30</v>
      </c>
      <c r="I3276" s="174">
        <v>5000</v>
      </c>
      <c r="J3276" s="174">
        <v>5100</v>
      </c>
      <c r="K3276" s="174">
        <v>519</v>
      </c>
      <c r="L3276" s="177">
        <v>347</v>
      </c>
      <c r="M3276" s="178">
        <v>0</v>
      </c>
      <c r="N3276" s="179" t="s">
        <v>1729</v>
      </c>
      <c r="O3276" s="180">
        <v>0</v>
      </c>
      <c r="P3276" s="180">
        <v>0</v>
      </c>
      <c r="Q3276" s="181">
        <v>0</v>
      </c>
      <c r="R3276" s="182" t="s">
        <v>98</v>
      </c>
      <c r="S3276" s="183">
        <v>0</v>
      </c>
      <c r="T3276" s="183">
        <v>0</v>
      </c>
      <c r="U3276" s="180">
        <v>0</v>
      </c>
      <c r="V3276" s="180">
        <v>0</v>
      </c>
      <c r="W3276" s="183">
        <v>0</v>
      </c>
      <c r="X3276" s="183">
        <v>0</v>
      </c>
      <c r="Y3276" s="180">
        <v>0</v>
      </c>
      <c r="Z3276" s="180">
        <v>0</v>
      </c>
      <c r="AA3276" s="183">
        <v>0</v>
      </c>
      <c r="AB3276" s="183">
        <v>0</v>
      </c>
      <c r="AC3276" s="180">
        <f t="shared" si="2096"/>
        <v>0</v>
      </c>
      <c r="AD3276" s="180">
        <f t="shared" si="2096"/>
        <v>0</v>
      </c>
      <c r="AE3276" s="181">
        <f t="shared" si="2100"/>
        <v>0</v>
      </c>
      <c r="AF3276" s="180">
        <v>0</v>
      </c>
      <c r="AG3276" s="180">
        <v>0</v>
      </c>
      <c r="AH3276" s="181">
        <f t="shared" si="2101"/>
        <v>0</v>
      </c>
      <c r="AI3276" s="180">
        <v>0</v>
      </c>
      <c r="AJ3276" s="180">
        <v>0</v>
      </c>
      <c r="AK3276" s="181">
        <f t="shared" si="2102"/>
        <v>0</v>
      </c>
      <c r="AL3276" s="180">
        <v>0</v>
      </c>
      <c r="AM3276" s="180">
        <v>0</v>
      </c>
      <c r="AN3276" s="181">
        <f t="shared" si="2103"/>
        <v>0</v>
      </c>
      <c r="AO3276" s="180">
        <v>0</v>
      </c>
      <c r="AP3276" s="180">
        <v>0</v>
      </c>
      <c r="AQ3276" s="181">
        <f t="shared" si="2104"/>
        <v>0</v>
      </c>
      <c r="AR3276" s="180">
        <v>0</v>
      </c>
      <c r="AS3276" s="180">
        <v>0</v>
      </c>
      <c r="AT3276" s="181">
        <f t="shared" si="2105"/>
        <v>0</v>
      </c>
      <c r="AU3276" s="180">
        <f t="shared" si="2097"/>
        <v>0</v>
      </c>
      <c r="AV3276" s="180">
        <f t="shared" si="2097"/>
        <v>0</v>
      </c>
      <c r="AW3276" s="181">
        <f t="shared" si="2106"/>
        <v>0</v>
      </c>
      <c r="AX3276" s="183">
        <f t="shared" si="2098"/>
        <v>0</v>
      </c>
      <c r="AY3276" s="183">
        <f t="shared" si="2098"/>
        <v>0</v>
      </c>
      <c r="AZ3276" s="183">
        <v>3</v>
      </c>
      <c r="BA3276" s="183"/>
      <c r="BB3276" s="183"/>
      <c r="BC3276" s="183"/>
      <c r="BD3276" s="183">
        <f t="shared" si="2099"/>
        <v>-3</v>
      </c>
      <c r="BE3276" s="183">
        <f t="shared" si="2099"/>
        <v>0</v>
      </c>
    </row>
    <row r="3277" spans="2:57" ht="15.75" hidden="1">
      <c r="B3277" s="174">
        <v>2025</v>
      </c>
      <c r="C3277" s="174">
        <v>20</v>
      </c>
      <c r="D3277" s="175">
        <v>0</v>
      </c>
      <c r="E3277" s="176"/>
      <c r="F3277" s="174">
        <v>5</v>
      </c>
      <c r="G3277" s="174">
        <v>13</v>
      </c>
      <c r="H3277" s="174">
        <v>30</v>
      </c>
      <c r="I3277" s="174">
        <v>5000</v>
      </c>
      <c r="J3277" s="174">
        <v>5100</v>
      </c>
      <c r="K3277" s="174">
        <v>519</v>
      </c>
      <c r="L3277" s="177">
        <v>502</v>
      </c>
      <c r="M3277" s="178">
        <v>0</v>
      </c>
      <c r="N3277" s="179" t="s">
        <v>1730</v>
      </c>
      <c r="O3277" s="180">
        <v>0</v>
      </c>
      <c r="P3277" s="180">
        <v>0</v>
      </c>
      <c r="Q3277" s="181">
        <v>0</v>
      </c>
      <c r="R3277" s="182" t="s">
        <v>98</v>
      </c>
      <c r="S3277" s="183">
        <v>0</v>
      </c>
      <c r="T3277" s="183">
        <v>0</v>
      </c>
      <c r="U3277" s="180">
        <v>0</v>
      </c>
      <c r="V3277" s="180">
        <v>0</v>
      </c>
      <c r="W3277" s="183">
        <v>0</v>
      </c>
      <c r="X3277" s="183">
        <v>0</v>
      </c>
      <c r="Y3277" s="180">
        <v>0</v>
      </c>
      <c r="Z3277" s="180">
        <v>0</v>
      </c>
      <c r="AA3277" s="183">
        <v>0</v>
      </c>
      <c r="AB3277" s="183">
        <v>0</v>
      </c>
      <c r="AC3277" s="180">
        <f t="shared" si="2096"/>
        <v>0</v>
      </c>
      <c r="AD3277" s="180">
        <f t="shared" si="2096"/>
        <v>0</v>
      </c>
      <c r="AE3277" s="181">
        <f t="shared" si="2100"/>
        <v>0</v>
      </c>
      <c r="AF3277" s="180">
        <v>0</v>
      </c>
      <c r="AG3277" s="180">
        <v>0</v>
      </c>
      <c r="AH3277" s="181">
        <f t="shared" si="2101"/>
        <v>0</v>
      </c>
      <c r="AI3277" s="180">
        <v>0</v>
      </c>
      <c r="AJ3277" s="180">
        <v>0</v>
      </c>
      <c r="AK3277" s="181">
        <f t="shared" si="2102"/>
        <v>0</v>
      </c>
      <c r="AL3277" s="180">
        <v>0</v>
      </c>
      <c r="AM3277" s="180">
        <v>0</v>
      </c>
      <c r="AN3277" s="181">
        <f t="shared" si="2103"/>
        <v>0</v>
      </c>
      <c r="AO3277" s="180">
        <v>0</v>
      </c>
      <c r="AP3277" s="180">
        <v>0</v>
      </c>
      <c r="AQ3277" s="181">
        <f t="shared" si="2104"/>
        <v>0</v>
      </c>
      <c r="AR3277" s="180">
        <v>0</v>
      </c>
      <c r="AS3277" s="180">
        <v>0</v>
      </c>
      <c r="AT3277" s="181">
        <f t="shared" si="2105"/>
        <v>0</v>
      </c>
      <c r="AU3277" s="180">
        <f t="shared" si="2097"/>
        <v>0</v>
      </c>
      <c r="AV3277" s="180">
        <f t="shared" si="2097"/>
        <v>0</v>
      </c>
      <c r="AW3277" s="181">
        <f t="shared" si="2106"/>
        <v>0</v>
      </c>
      <c r="AX3277" s="183">
        <f t="shared" si="2098"/>
        <v>0</v>
      </c>
      <c r="AY3277" s="183">
        <f t="shared" si="2098"/>
        <v>0</v>
      </c>
      <c r="AZ3277" s="183">
        <v>3</v>
      </c>
      <c r="BA3277" s="183"/>
      <c r="BB3277" s="183"/>
      <c r="BC3277" s="183"/>
      <c r="BD3277" s="183">
        <f t="shared" si="2099"/>
        <v>-3</v>
      </c>
      <c r="BE3277" s="183">
        <f t="shared" si="2099"/>
        <v>0</v>
      </c>
    </row>
    <row r="3278" spans="2:57" ht="15.75" hidden="1">
      <c r="B3278" s="174">
        <v>2025</v>
      </c>
      <c r="C3278" s="174">
        <v>20</v>
      </c>
      <c r="D3278" s="175">
        <v>0</v>
      </c>
      <c r="E3278" s="176"/>
      <c r="F3278" s="174">
        <v>5</v>
      </c>
      <c r="G3278" s="174">
        <v>13</v>
      </c>
      <c r="H3278" s="174">
        <v>30</v>
      </c>
      <c r="I3278" s="174">
        <v>5000</v>
      </c>
      <c r="J3278" s="174">
        <v>5100</v>
      </c>
      <c r="K3278" s="174">
        <v>519</v>
      </c>
      <c r="L3278" s="177">
        <v>517</v>
      </c>
      <c r="M3278" s="178">
        <v>0</v>
      </c>
      <c r="N3278" s="179" t="s">
        <v>1731</v>
      </c>
      <c r="O3278" s="180">
        <v>0</v>
      </c>
      <c r="P3278" s="180">
        <v>0</v>
      </c>
      <c r="Q3278" s="181">
        <v>0</v>
      </c>
      <c r="R3278" s="182" t="s">
        <v>98</v>
      </c>
      <c r="S3278" s="183">
        <v>0</v>
      </c>
      <c r="T3278" s="183">
        <v>0</v>
      </c>
      <c r="U3278" s="180">
        <v>0</v>
      </c>
      <c r="V3278" s="180">
        <v>0</v>
      </c>
      <c r="W3278" s="183">
        <v>0</v>
      </c>
      <c r="X3278" s="183">
        <v>0</v>
      </c>
      <c r="Y3278" s="180">
        <v>0</v>
      </c>
      <c r="Z3278" s="180">
        <v>0</v>
      </c>
      <c r="AA3278" s="183">
        <v>0</v>
      </c>
      <c r="AB3278" s="183">
        <v>0</v>
      </c>
      <c r="AC3278" s="180">
        <f t="shared" si="2096"/>
        <v>0</v>
      </c>
      <c r="AD3278" s="180">
        <f t="shared" si="2096"/>
        <v>0</v>
      </c>
      <c r="AE3278" s="181">
        <f t="shared" si="2100"/>
        <v>0</v>
      </c>
      <c r="AF3278" s="180">
        <v>0</v>
      </c>
      <c r="AG3278" s="180">
        <v>0</v>
      </c>
      <c r="AH3278" s="181">
        <f t="shared" si="2101"/>
        <v>0</v>
      </c>
      <c r="AI3278" s="180">
        <v>0</v>
      </c>
      <c r="AJ3278" s="180">
        <v>0</v>
      </c>
      <c r="AK3278" s="181">
        <f t="shared" si="2102"/>
        <v>0</v>
      </c>
      <c r="AL3278" s="180">
        <v>0</v>
      </c>
      <c r="AM3278" s="180">
        <v>0</v>
      </c>
      <c r="AN3278" s="181">
        <f t="shared" si="2103"/>
        <v>0</v>
      </c>
      <c r="AO3278" s="180">
        <v>0</v>
      </c>
      <c r="AP3278" s="180">
        <v>0</v>
      </c>
      <c r="AQ3278" s="181">
        <f t="shared" si="2104"/>
        <v>0</v>
      </c>
      <c r="AR3278" s="180">
        <v>0</v>
      </c>
      <c r="AS3278" s="180">
        <v>0</v>
      </c>
      <c r="AT3278" s="181">
        <f t="shared" si="2105"/>
        <v>0</v>
      </c>
      <c r="AU3278" s="180">
        <f t="shared" si="2097"/>
        <v>0</v>
      </c>
      <c r="AV3278" s="180">
        <f t="shared" si="2097"/>
        <v>0</v>
      </c>
      <c r="AW3278" s="181">
        <f t="shared" si="2106"/>
        <v>0</v>
      </c>
      <c r="AX3278" s="183">
        <f t="shared" si="2098"/>
        <v>0</v>
      </c>
      <c r="AY3278" s="183">
        <f t="shared" si="2098"/>
        <v>0</v>
      </c>
      <c r="AZ3278" s="183">
        <v>3</v>
      </c>
      <c r="BA3278" s="183"/>
      <c r="BB3278" s="183"/>
      <c r="BC3278" s="183"/>
      <c r="BD3278" s="183">
        <f t="shared" si="2099"/>
        <v>-3</v>
      </c>
      <c r="BE3278" s="183">
        <f t="shared" si="2099"/>
        <v>0</v>
      </c>
    </row>
    <row r="3279" spans="2:57" ht="15.75" hidden="1">
      <c r="B3279" s="174">
        <v>2025</v>
      </c>
      <c r="C3279" s="174">
        <v>20</v>
      </c>
      <c r="D3279" s="175">
        <v>0</v>
      </c>
      <c r="E3279" s="176"/>
      <c r="F3279" s="174">
        <v>5</v>
      </c>
      <c r="G3279" s="174">
        <v>13</v>
      </c>
      <c r="H3279" s="174">
        <v>30</v>
      </c>
      <c r="I3279" s="174">
        <v>5000</v>
      </c>
      <c r="J3279" s="174">
        <v>5100</v>
      </c>
      <c r="K3279" s="174">
        <v>519</v>
      </c>
      <c r="L3279" s="177">
        <v>851</v>
      </c>
      <c r="M3279" s="178">
        <v>0</v>
      </c>
      <c r="N3279" s="179" t="s">
        <v>1142</v>
      </c>
      <c r="O3279" s="180">
        <v>0</v>
      </c>
      <c r="P3279" s="180">
        <v>0</v>
      </c>
      <c r="Q3279" s="181">
        <v>0</v>
      </c>
      <c r="R3279" s="182" t="s">
        <v>98</v>
      </c>
      <c r="S3279" s="183">
        <v>0</v>
      </c>
      <c r="T3279" s="183">
        <v>0</v>
      </c>
      <c r="U3279" s="180">
        <v>0</v>
      </c>
      <c r="V3279" s="180">
        <v>0</v>
      </c>
      <c r="W3279" s="183">
        <v>0</v>
      </c>
      <c r="X3279" s="183">
        <v>0</v>
      </c>
      <c r="Y3279" s="180">
        <v>0</v>
      </c>
      <c r="Z3279" s="180">
        <v>0</v>
      </c>
      <c r="AA3279" s="183">
        <v>0</v>
      </c>
      <c r="AB3279" s="183">
        <v>0</v>
      </c>
      <c r="AC3279" s="180">
        <f t="shared" si="2096"/>
        <v>0</v>
      </c>
      <c r="AD3279" s="180">
        <f t="shared" si="2096"/>
        <v>0</v>
      </c>
      <c r="AE3279" s="181">
        <f t="shared" si="2100"/>
        <v>0</v>
      </c>
      <c r="AF3279" s="180">
        <v>0</v>
      </c>
      <c r="AG3279" s="180">
        <v>0</v>
      </c>
      <c r="AH3279" s="181">
        <f t="shared" si="2101"/>
        <v>0</v>
      </c>
      <c r="AI3279" s="180">
        <v>0</v>
      </c>
      <c r="AJ3279" s="180">
        <v>0</v>
      </c>
      <c r="AK3279" s="181">
        <f t="shared" si="2102"/>
        <v>0</v>
      </c>
      <c r="AL3279" s="180">
        <v>0</v>
      </c>
      <c r="AM3279" s="180">
        <v>0</v>
      </c>
      <c r="AN3279" s="181">
        <f t="shared" si="2103"/>
        <v>0</v>
      </c>
      <c r="AO3279" s="180">
        <v>0</v>
      </c>
      <c r="AP3279" s="180">
        <v>0</v>
      </c>
      <c r="AQ3279" s="181">
        <f t="shared" si="2104"/>
        <v>0</v>
      </c>
      <c r="AR3279" s="180">
        <v>0</v>
      </c>
      <c r="AS3279" s="180">
        <v>0</v>
      </c>
      <c r="AT3279" s="181">
        <f t="shared" si="2105"/>
        <v>0</v>
      </c>
      <c r="AU3279" s="180">
        <f t="shared" si="2097"/>
        <v>0</v>
      </c>
      <c r="AV3279" s="180">
        <f t="shared" si="2097"/>
        <v>0</v>
      </c>
      <c r="AW3279" s="181">
        <f t="shared" si="2106"/>
        <v>0</v>
      </c>
      <c r="AX3279" s="183">
        <f t="shared" si="2098"/>
        <v>0</v>
      </c>
      <c r="AY3279" s="183">
        <f t="shared" si="2098"/>
        <v>0</v>
      </c>
      <c r="AZ3279" s="183">
        <v>3</v>
      </c>
      <c r="BA3279" s="183"/>
      <c r="BB3279" s="183"/>
      <c r="BC3279" s="183"/>
      <c r="BD3279" s="183">
        <f t="shared" si="2099"/>
        <v>-3</v>
      </c>
      <c r="BE3279" s="183">
        <f t="shared" si="2099"/>
        <v>0</v>
      </c>
    </row>
    <row r="3280" spans="2:57" ht="15.75" hidden="1">
      <c r="B3280" s="174">
        <v>2025</v>
      </c>
      <c r="C3280" s="174">
        <v>20</v>
      </c>
      <c r="D3280" s="175">
        <v>0</v>
      </c>
      <c r="E3280" s="176"/>
      <c r="F3280" s="174">
        <v>5</v>
      </c>
      <c r="G3280" s="174">
        <v>13</v>
      </c>
      <c r="H3280" s="174">
        <v>30</v>
      </c>
      <c r="I3280" s="174">
        <v>5000</v>
      </c>
      <c r="J3280" s="174">
        <v>5100</v>
      </c>
      <c r="K3280" s="174">
        <v>519</v>
      </c>
      <c r="L3280" s="177">
        <v>991</v>
      </c>
      <c r="M3280" s="178">
        <v>0</v>
      </c>
      <c r="N3280" s="179" t="s">
        <v>1732</v>
      </c>
      <c r="O3280" s="180">
        <v>0</v>
      </c>
      <c r="P3280" s="180">
        <v>0</v>
      </c>
      <c r="Q3280" s="181">
        <v>0</v>
      </c>
      <c r="R3280" s="182" t="s">
        <v>98</v>
      </c>
      <c r="S3280" s="183">
        <v>0</v>
      </c>
      <c r="T3280" s="183">
        <v>0</v>
      </c>
      <c r="U3280" s="180">
        <v>0</v>
      </c>
      <c r="V3280" s="180">
        <v>0</v>
      </c>
      <c r="W3280" s="183">
        <v>0</v>
      </c>
      <c r="X3280" s="183">
        <v>0</v>
      </c>
      <c r="Y3280" s="180">
        <v>0</v>
      </c>
      <c r="Z3280" s="180">
        <v>0</v>
      </c>
      <c r="AA3280" s="183">
        <v>0</v>
      </c>
      <c r="AB3280" s="183">
        <v>0</v>
      </c>
      <c r="AC3280" s="180">
        <f t="shared" si="2096"/>
        <v>0</v>
      </c>
      <c r="AD3280" s="180">
        <f t="shared" si="2096"/>
        <v>0</v>
      </c>
      <c r="AE3280" s="181">
        <f t="shared" si="2100"/>
        <v>0</v>
      </c>
      <c r="AF3280" s="180">
        <v>0</v>
      </c>
      <c r="AG3280" s="180">
        <v>0</v>
      </c>
      <c r="AH3280" s="181">
        <f t="shared" si="2101"/>
        <v>0</v>
      </c>
      <c r="AI3280" s="180">
        <v>0</v>
      </c>
      <c r="AJ3280" s="180">
        <v>0</v>
      </c>
      <c r="AK3280" s="181">
        <f t="shared" si="2102"/>
        <v>0</v>
      </c>
      <c r="AL3280" s="180">
        <v>0</v>
      </c>
      <c r="AM3280" s="180">
        <v>0</v>
      </c>
      <c r="AN3280" s="181">
        <f t="shared" si="2103"/>
        <v>0</v>
      </c>
      <c r="AO3280" s="180">
        <v>0</v>
      </c>
      <c r="AP3280" s="180">
        <v>0</v>
      </c>
      <c r="AQ3280" s="181">
        <f t="shared" si="2104"/>
        <v>0</v>
      </c>
      <c r="AR3280" s="180">
        <v>0</v>
      </c>
      <c r="AS3280" s="180">
        <v>0</v>
      </c>
      <c r="AT3280" s="181">
        <f t="shared" si="2105"/>
        <v>0</v>
      </c>
      <c r="AU3280" s="180">
        <f t="shared" si="2097"/>
        <v>0</v>
      </c>
      <c r="AV3280" s="180">
        <f t="shared" si="2097"/>
        <v>0</v>
      </c>
      <c r="AW3280" s="181">
        <f t="shared" si="2106"/>
        <v>0</v>
      </c>
      <c r="AX3280" s="183">
        <f t="shared" si="2098"/>
        <v>0</v>
      </c>
      <c r="AY3280" s="183">
        <f t="shared" si="2098"/>
        <v>0</v>
      </c>
      <c r="AZ3280" s="183">
        <v>3</v>
      </c>
      <c r="BA3280" s="183"/>
      <c r="BB3280" s="183"/>
      <c r="BC3280" s="183"/>
      <c r="BD3280" s="183">
        <f t="shared" si="2099"/>
        <v>-3</v>
      </c>
      <c r="BE3280" s="183">
        <f t="shared" si="2099"/>
        <v>0</v>
      </c>
    </row>
    <row r="3281" spans="2:57" ht="15.75" hidden="1">
      <c r="B3281" s="174">
        <v>2025</v>
      </c>
      <c r="C3281" s="174">
        <v>20</v>
      </c>
      <c r="D3281" s="175">
        <v>0</v>
      </c>
      <c r="E3281" s="176"/>
      <c r="F3281" s="174">
        <v>5</v>
      </c>
      <c r="G3281" s="174">
        <v>13</v>
      </c>
      <c r="H3281" s="174">
        <v>30</v>
      </c>
      <c r="I3281" s="174">
        <v>5000</v>
      </c>
      <c r="J3281" s="174">
        <v>5100</v>
      </c>
      <c r="K3281" s="174">
        <v>519</v>
      </c>
      <c r="L3281" s="177">
        <v>1097</v>
      </c>
      <c r="M3281" s="178">
        <v>0</v>
      </c>
      <c r="N3281" s="179" t="s">
        <v>1144</v>
      </c>
      <c r="O3281" s="180">
        <v>0</v>
      </c>
      <c r="P3281" s="180">
        <v>0</v>
      </c>
      <c r="Q3281" s="181">
        <v>0</v>
      </c>
      <c r="R3281" s="182" t="s">
        <v>98</v>
      </c>
      <c r="S3281" s="183">
        <v>0</v>
      </c>
      <c r="T3281" s="183">
        <v>0</v>
      </c>
      <c r="U3281" s="180">
        <v>0</v>
      </c>
      <c r="V3281" s="180">
        <v>0</v>
      </c>
      <c r="W3281" s="183">
        <v>0</v>
      </c>
      <c r="X3281" s="183">
        <v>0</v>
      </c>
      <c r="Y3281" s="180">
        <v>0</v>
      </c>
      <c r="Z3281" s="180">
        <v>0</v>
      </c>
      <c r="AA3281" s="183">
        <v>0</v>
      </c>
      <c r="AB3281" s="183">
        <v>0</v>
      </c>
      <c r="AC3281" s="180">
        <f t="shared" si="2096"/>
        <v>0</v>
      </c>
      <c r="AD3281" s="180">
        <f t="shared" si="2096"/>
        <v>0</v>
      </c>
      <c r="AE3281" s="181">
        <f t="shared" si="2100"/>
        <v>0</v>
      </c>
      <c r="AF3281" s="180">
        <v>0</v>
      </c>
      <c r="AG3281" s="180">
        <v>0</v>
      </c>
      <c r="AH3281" s="181">
        <f t="shared" si="2101"/>
        <v>0</v>
      </c>
      <c r="AI3281" s="180">
        <v>0</v>
      </c>
      <c r="AJ3281" s="180">
        <v>0</v>
      </c>
      <c r="AK3281" s="181">
        <f t="shared" si="2102"/>
        <v>0</v>
      </c>
      <c r="AL3281" s="180">
        <v>0</v>
      </c>
      <c r="AM3281" s="180">
        <v>0</v>
      </c>
      <c r="AN3281" s="181">
        <f t="shared" si="2103"/>
        <v>0</v>
      </c>
      <c r="AO3281" s="180">
        <v>0</v>
      </c>
      <c r="AP3281" s="180">
        <v>0</v>
      </c>
      <c r="AQ3281" s="181">
        <f t="shared" si="2104"/>
        <v>0</v>
      </c>
      <c r="AR3281" s="180">
        <v>0</v>
      </c>
      <c r="AS3281" s="180">
        <v>0</v>
      </c>
      <c r="AT3281" s="181">
        <f t="shared" si="2105"/>
        <v>0</v>
      </c>
      <c r="AU3281" s="180">
        <f t="shared" si="2097"/>
        <v>0</v>
      </c>
      <c r="AV3281" s="180">
        <f t="shared" si="2097"/>
        <v>0</v>
      </c>
      <c r="AW3281" s="181">
        <f t="shared" si="2106"/>
        <v>0</v>
      </c>
      <c r="AX3281" s="183">
        <f t="shared" si="2098"/>
        <v>0</v>
      </c>
      <c r="AY3281" s="183">
        <f t="shared" si="2098"/>
        <v>0</v>
      </c>
      <c r="AZ3281" s="183">
        <v>3</v>
      </c>
      <c r="BA3281" s="183"/>
      <c r="BB3281" s="183"/>
      <c r="BC3281" s="183"/>
      <c r="BD3281" s="183">
        <f t="shared" si="2099"/>
        <v>-3</v>
      </c>
      <c r="BE3281" s="183">
        <f t="shared" si="2099"/>
        <v>0</v>
      </c>
    </row>
    <row r="3282" spans="2:57" ht="15.75" hidden="1">
      <c r="B3282" s="174">
        <v>2025</v>
      </c>
      <c r="C3282" s="174">
        <v>20</v>
      </c>
      <c r="D3282" s="175">
        <v>0</v>
      </c>
      <c r="E3282" s="176"/>
      <c r="F3282" s="174">
        <v>5</v>
      </c>
      <c r="G3282" s="174">
        <v>13</v>
      </c>
      <c r="H3282" s="174">
        <v>30</v>
      </c>
      <c r="I3282" s="174">
        <v>5000</v>
      </c>
      <c r="J3282" s="174">
        <v>5100</v>
      </c>
      <c r="K3282" s="174">
        <v>519</v>
      </c>
      <c r="L3282" s="177">
        <v>1248</v>
      </c>
      <c r="M3282" s="178">
        <v>0</v>
      </c>
      <c r="N3282" s="179" t="s">
        <v>199</v>
      </c>
      <c r="O3282" s="180">
        <v>0</v>
      </c>
      <c r="P3282" s="180">
        <v>0</v>
      </c>
      <c r="Q3282" s="181">
        <v>0</v>
      </c>
      <c r="R3282" s="182" t="s">
        <v>98</v>
      </c>
      <c r="S3282" s="183">
        <v>0</v>
      </c>
      <c r="T3282" s="183">
        <v>0</v>
      </c>
      <c r="U3282" s="180">
        <v>0</v>
      </c>
      <c r="V3282" s="180">
        <v>0</v>
      </c>
      <c r="W3282" s="183">
        <v>0</v>
      </c>
      <c r="X3282" s="183">
        <v>0</v>
      </c>
      <c r="Y3282" s="180">
        <v>0</v>
      </c>
      <c r="Z3282" s="180">
        <v>0</v>
      </c>
      <c r="AA3282" s="183">
        <v>0</v>
      </c>
      <c r="AB3282" s="183">
        <v>0</v>
      </c>
      <c r="AC3282" s="180">
        <f t="shared" si="2096"/>
        <v>0</v>
      </c>
      <c r="AD3282" s="180">
        <f t="shared" si="2096"/>
        <v>0</v>
      </c>
      <c r="AE3282" s="181">
        <f t="shared" si="2100"/>
        <v>0</v>
      </c>
      <c r="AF3282" s="180">
        <v>0</v>
      </c>
      <c r="AG3282" s="180">
        <v>0</v>
      </c>
      <c r="AH3282" s="181">
        <f t="shared" si="2101"/>
        <v>0</v>
      </c>
      <c r="AI3282" s="180">
        <v>0</v>
      </c>
      <c r="AJ3282" s="180">
        <v>0</v>
      </c>
      <c r="AK3282" s="181">
        <f t="shared" si="2102"/>
        <v>0</v>
      </c>
      <c r="AL3282" s="180">
        <v>0</v>
      </c>
      <c r="AM3282" s="180">
        <v>0</v>
      </c>
      <c r="AN3282" s="181">
        <f t="shared" si="2103"/>
        <v>0</v>
      </c>
      <c r="AO3282" s="180">
        <v>0</v>
      </c>
      <c r="AP3282" s="180">
        <v>0</v>
      </c>
      <c r="AQ3282" s="181">
        <f t="shared" si="2104"/>
        <v>0</v>
      </c>
      <c r="AR3282" s="180">
        <v>0</v>
      </c>
      <c r="AS3282" s="180">
        <v>0</v>
      </c>
      <c r="AT3282" s="181">
        <f t="shared" si="2105"/>
        <v>0</v>
      </c>
      <c r="AU3282" s="180">
        <f t="shared" si="2097"/>
        <v>0</v>
      </c>
      <c r="AV3282" s="180">
        <f t="shared" si="2097"/>
        <v>0</v>
      </c>
      <c r="AW3282" s="181">
        <f t="shared" si="2106"/>
        <v>0</v>
      </c>
      <c r="AX3282" s="183">
        <f t="shared" si="2098"/>
        <v>0</v>
      </c>
      <c r="AY3282" s="183">
        <f t="shared" si="2098"/>
        <v>0</v>
      </c>
      <c r="AZ3282" s="183">
        <v>3</v>
      </c>
      <c r="BA3282" s="183"/>
      <c r="BB3282" s="183"/>
      <c r="BC3282" s="183"/>
      <c r="BD3282" s="183">
        <f t="shared" si="2099"/>
        <v>-3</v>
      </c>
      <c r="BE3282" s="183">
        <f t="shared" si="2099"/>
        <v>0</v>
      </c>
    </row>
    <row r="3283" spans="2:57" ht="15.75" hidden="1">
      <c r="B3283" s="174">
        <v>2025</v>
      </c>
      <c r="C3283" s="174">
        <v>20</v>
      </c>
      <c r="D3283" s="175">
        <v>0</v>
      </c>
      <c r="E3283" s="176"/>
      <c r="F3283" s="174">
        <v>5</v>
      </c>
      <c r="G3283" s="174">
        <v>13</v>
      </c>
      <c r="H3283" s="174">
        <v>30</v>
      </c>
      <c r="I3283" s="174">
        <v>5000</v>
      </c>
      <c r="J3283" s="174">
        <v>5100</v>
      </c>
      <c r="K3283" s="174">
        <v>519</v>
      </c>
      <c r="L3283" s="177">
        <v>1258</v>
      </c>
      <c r="M3283" s="178">
        <v>0</v>
      </c>
      <c r="N3283" s="179" t="s">
        <v>1733</v>
      </c>
      <c r="O3283" s="180">
        <v>0</v>
      </c>
      <c r="P3283" s="180">
        <v>0</v>
      </c>
      <c r="Q3283" s="181">
        <v>0</v>
      </c>
      <c r="R3283" s="182" t="s">
        <v>98</v>
      </c>
      <c r="S3283" s="183">
        <v>0</v>
      </c>
      <c r="T3283" s="183">
        <v>0</v>
      </c>
      <c r="U3283" s="180">
        <v>0</v>
      </c>
      <c r="V3283" s="180">
        <v>0</v>
      </c>
      <c r="W3283" s="183">
        <v>0</v>
      </c>
      <c r="X3283" s="183">
        <v>0</v>
      </c>
      <c r="Y3283" s="180">
        <v>0</v>
      </c>
      <c r="Z3283" s="180">
        <v>0</v>
      </c>
      <c r="AA3283" s="183">
        <v>0</v>
      </c>
      <c r="AB3283" s="183">
        <v>0</v>
      </c>
      <c r="AC3283" s="180">
        <f t="shared" si="2096"/>
        <v>0</v>
      </c>
      <c r="AD3283" s="180">
        <f t="shared" si="2096"/>
        <v>0</v>
      </c>
      <c r="AE3283" s="181">
        <f t="shared" si="2100"/>
        <v>0</v>
      </c>
      <c r="AF3283" s="180">
        <v>0</v>
      </c>
      <c r="AG3283" s="180">
        <v>0</v>
      </c>
      <c r="AH3283" s="181">
        <f t="shared" si="2101"/>
        <v>0</v>
      </c>
      <c r="AI3283" s="180">
        <v>0</v>
      </c>
      <c r="AJ3283" s="180">
        <v>0</v>
      </c>
      <c r="AK3283" s="181">
        <f t="shared" si="2102"/>
        <v>0</v>
      </c>
      <c r="AL3283" s="180">
        <v>0</v>
      </c>
      <c r="AM3283" s="180">
        <v>0</v>
      </c>
      <c r="AN3283" s="181">
        <f t="shared" si="2103"/>
        <v>0</v>
      </c>
      <c r="AO3283" s="180">
        <v>0</v>
      </c>
      <c r="AP3283" s="180">
        <v>0</v>
      </c>
      <c r="AQ3283" s="181">
        <f t="shared" si="2104"/>
        <v>0</v>
      </c>
      <c r="AR3283" s="180">
        <v>0</v>
      </c>
      <c r="AS3283" s="180">
        <v>0</v>
      </c>
      <c r="AT3283" s="181">
        <f t="shared" si="2105"/>
        <v>0</v>
      </c>
      <c r="AU3283" s="180">
        <f t="shared" si="2097"/>
        <v>0</v>
      </c>
      <c r="AV3283" s="180">
        <f t="shared" si="2097"/>
        <v>0</v>
      </c>
      <c r="AW3283" s="181">
        <f t="shared" si="2106"/>
        <v>0</v>
      </c>
      <c r="AX3283" s="183">
        <f t="shared" si="2098"/>
        <v>0</v>
      </c>
      <c r="AY3283" s="183">
        <f t="shared" si="2098"/>
        <v>0</v>
      </c>
      <c r="AZ3283" s="183">
        <v>3</v>
      </c>
      <c r="BA3283" s="183"/>
      <c r="BB3283" s="183"/>
      <c r="BC3283" s="183"/>
      <c r="BD3283" s="183">
        <f t="shared" si="2099"/>
        <v>-3</v>
      </c>
      <c r="BE3283" s="183">
        <f t="shared" si="2099"/>
        <v>0</v>
      </c>
    </row>
    <row r="3284" spans="2:57" ht="15.75" hidden="1">
      <c r="B3284" s="174">
        <v>2025</v>
      </c>
      <c r="C3284" s="174">
        <v>20</v>
      </c>
      <c r="D3284" s="175">
        <v>0</v>
      </c>
      <c r="E3284" s="176"/>
      <c r="F3284" s="174">
        <v>5</v>
      </c>
      <c r="G3284" s="174">
        <v>13</v>
      </c>
      <c r="H3284" s="174">
        <v>30</v>
      </c>
      <c r="I3284" s="174">
        <v>5000</v>
      </c>
      <c r="J3284" s="174">
        <v>5100</v>
      </c>
      <c r="K3284" s="174">
        <v>519</v>
      </c>
      <c r="L3284" s="177">
        <v>1509</v>
      </c>
      <c r="M3284" s="178">
        <v>0</v>
      </c>
      <c r="N3284" s="179" t="s">
        <v>182</v>
      </c>
      <c r="O3284" s="180">
        <v>0</v>
      </c>
      <c r="P3284" s="180">
        <v>0</v>
      </c>
      <c r="Q3284" s="181">
        <v>0</v>
      </c>
      <c r="R3284" s="182" t="s">
        <v>98</v>
      </c>
      <c r="S3284" s="183">
        <v>0</v>
      </c>
      <c r="T3284" s="183">
        <v>0</v>
      </c>
      <c r="U3284" s="180">
        <v>0</v>
      </c>
      <c r="V3284" s="180">
        <v>0</v>
      </c>
      <c r="W3284" s="183">
        <v>0</v>
      </c>
      <c r="X3284" s="183">
        <v>0</v>
      </c>
      <c r="Y3284" s="180">
        <v>0</v>
      </c>
      <c r="Z3284" s="180">
        <v>0</v>
      </c>
      <c r="AA3284" s="183">
        <v>0</v>
      </c>
      <c r="AB3284" s="183">
        <v>0</v>
      </c>
      <c r="AC3284" s="180">
        <f t="shared" si="2096"/>
        <v>0</v>
      </c>
      <c r="AD3284" s="180">
        <f t="shared" si="2096"/>
        <v>0</v>
      </c>
      <c r="AE3284" s="181">
        <f t="shared" si="2100"/>
        <v>0</v>
      </c>
      <c r="AF3284" s="180">
        <v>0</v>
      </c>
      <c r="AG3284" s="180">
        <v>0</v>
      </c>
      <c r="AH3284" s="181">
        <f t="shared" si="2101"/>
        <v>0</v>
      </c>
      <c r="AI3284" s="180">
        <v>0</v>
      </c>
      <c r="AJ3284" s="180">
        <v>0</v>
      </c>
      <c r="AK3284" s="181">
        <f t="shared" si="2102"/>
        <v>0</v>
      </c>
      <c r="AL3284" s="180">
        <v>0</v>
      </c>
      <c r="AM3284" s="180">
        <v>0</v>
      </c>
      <c r="AN3284" s="181">
        <f t="shared" si="2103"/>
        <v>0</v>
      </c>
      <c r="AO3284" s="180">
        <v>0</v>
      </c>
      <c r="AP3284" s="180">
        <v>0</v>
      </c>
      <c r="AQ3284" s="181">
        <f t="shared" si="2104"/>
        <v>0</v>
      </c>
      <c r="AR3284" s="180">
        <v>0</v>
      </c>
      <c r="AS3284" s="180">
        <v>0</v>
      </c>
      <c r="AT3284" s="181">
        <f t="shared" si="2105"/>
        <v>0</v>
      </c>
      <c r="AU3284" s="180">
        <f t="shared" si="2097"/>
        <v>0</v>
      </c>
      <c r="AV3284" s="180">
        <f t="shared" si="2097"/>
        <v>0</v>
      </c>
      <c r="AW3284" s="181">
        <f t="shared" si="2106"/>
        <v>0</v>
      </c>
      <c r="AX3284" s="183">
        <f t="shared" si="2098"/>
        <v>0</v>
      </c>
      <c r="AY3284" s="183">
        <f t="shared" si="2098"/>
        <v>0</v>
      </c>
      <c r="AZ3284" s="183">
        <v>3</v>
      </c>
      <c r="BA3284" s="183"/>
      <c r="BB3284" s="183"/>
      <c r="BC3284" s="183"/>
      <c r="BD3284" s="183">
        <f t="shared" si="2099"/>
        <v>-3</v>
      </c>
      <c r="BE3284" s="183">
        <f t="shared" si="2099"/>
        <v>0</v>
      </c>
    </row>
    <row r="3285" spans="2:57" ht="15.75" hidden="1">
      <c r="B3285" s="174">
        <v>2025</v>
      </c>
      <c r="C3285" s="174">
        <v>20</v>
      </c>
      <c r="D3285" s="175">
        <v>0</v>
      </c>
      <c r="E3285" s="176"/>
      <c r="F3285" s="174">
        <v>5</v>
      </c>
      <c r="G3285" s="174">
        <v>13</v>
      </c>
      <c r="H3285" s="174">
        <v>30</v>
      </c>
      <c r="I3285" s="174">
        <v>5000</v>
      </c>
      <c r="J3285" s="174">
        <v>5100</v>
      </c>
      <c r="K3285" s="174">
        <v>519</v>
      </c>
      <c r="L3285" s="177">
        <v>1539</v>
      </c>
      <c r="M3285" s="178">
        <v>0</v>
      </c>
      <c r="N3285" s="179" t="s">
        <v>452</v>
      </c>
      <c r="O3285" s="180">
        <v>0</v>
      </c>
      <c r="P3285" s="180">
        <v>0</v>
      </c>
      <c r="Q3285" s="181">
        <v>0</v>
      </c>
      <c r="R3285" s="182" t="s">
        <v>98</v>
      </c>
      <c r="S3285" s="183">
        <v>0</v>
      </c>
      <c r="T3285" s="183">
        <v>0</v>
      </c>
      <c r="U3285" s="180">
        <v>0</v>
      </c>
      <c r="V3285" s="180">
        <v>0</v>
      </c>
      <c r="W3285" s="183">
        <v>0</v>
      </c>
      <c r="X3285" s="183">
        <v>0</v>
      </c>
      <c r="Y3285" s="180">
        <v>0</v>
      </c>
      <c r="Z3285" s="180">
        <v>0</v>
      </c>
      <c r="AA3285" s="183">
        <v>0</v>
      </c>
      <c r="AB3285" s="183">
        <v>0</v>
      </c>
      <c r="AC3285" s="180">
        <f t="shared" si="2096"/>
        <v>0</v>
      </c>
      <c r="AD3285" s="180">
        <f t="shared" si="2096"/>
        <v>0</v>
      </c>
      <c r="AE3285" s="181">
        <f t="shared" si="2100"/>
        <v>0</v>
      </c>
      <c r="AF3285" s="180">
        <v>0</v>
      </c>
      <c r="AG3285" s="180">
        <v>0</v>
      </c>
      <c r="AH3285" s="181">
        <f t="shared" si="2101"/>
        <v>0</v>
      </c>
      <c r="AI3285" s="180">
        <v>0</v>
      </c>
      <c r="AJ3285" s="180">
        <v>0</v>
      </c>
      <c r="AK3285" s="181">
        <f t="shared" si="2102"/>
        <v>0</v>
      </c>
      <c r="AL3285" s="180">
        <v>0</v>
      </c>
      <c r="AM3285" s="180">
        <v>0</v>
      </c>
      <c r="AN3285" s="181">
        <f t="shared" si="2103"/>
        <v>0</v>
      </c>
      <c r="AO3285" s="180">
        <v>0</v>
      </c>
      <c r="AP3285" s="180">
        <v>0</v>
      </c>
      <c r="AQ3285" s="181">
        <f t="shared" si="2104"/>
        <v>0</v>
      </c>
      <c r="AR3285" s="180">
        <v>0</v>
      </c>
      <c r="AS3285" s="180">
        <v>0</v>
      </c>
      <c r="AT3285" s="181">
        <f t="shared" si="2105"/>
        <v>0</v>
      </c>
      <c r="AU3285" s="180">
        <f t="shared" si="2097"/>
        <v>0</v>
      </c>
      <c r="AV3285" s="180">
        <f t="shared" si="2097"/>
        <v>0</v>
      </c>
      <c r="AW3285" s="181">
        <f t="shared" si="2106"/>
        <v>0</v>
      </c>
      <c r="AX3285" s="183">
        <f t="shared" si="2098"/>
        <v>0</v>
      </c>
      <c r="AY3285" s="183">
        <f t="shared" si="2098"/>
        <v>0</v>
      </c>
      <c r="AZ3285" s="183">
        <v>3</v>
      </c>
      <c r="BA3285" s="183"/>
      <c r="BB3285" s="183"/>
      <c r="BC3285" s="183"/>
      <c r="BD3285" s="183">
        <f t="shared" si="2099"/>
        <v>-3</v>
      </c>
      <c r="BE3285" s="183">
        <f t="shared" si="2099"/>
        <v>0</v>
      </c>
    </row>
    <row r="3286" spans="2:57" ht="15.75" hidden="1">
      <c r="B3286" s="152">
        <v>2025</v>
      </c>
      <c r="C3286" s="152">
        <v>20</v>
      </c>
      <c r="D3286" s="153"/>
      <c r="E3286" s="154"/>
      <c r="F3286" s="152">
        <v>5</v>
      </c>
      <c r="G3286" s="152">
        <v>13</v>
      </c>
      <c r="H3286" s="152">
        <v>30</v>
      </c>
      <c r="I3286" s="152">
        <v>5000</v>
      </c>
      <c r="J3286" s="152">
        <v>5200</v>
      </c>
      <c r="K3286" s="152"/>
      <c r="L3286" s="155" t="s">
        <v>44</v>
      </c>
      <c r="M3286" s="156"/>
      <c r="N3286" s="157" t="s">
        <v>183</v>
      </c>
      <c r="O3286" s="158">
        <v>0</v>
      </c>
      <c r="P3286" s="158">
        <v>0</v>
      </c>
      <c r="Q3286" s="158">
        <v>0</v>
      </c>
      <c r="R3286" s="159"/>
      <c r="S3286" s="160"/>
      <c r="T3286" s="161"/>
      <c r="U3286" s="158">
        <f t="shared" ref="U3286:AD3286" si="2107">U3287+U3297</f>
        <v>0</v>
      </c>
      <c r="V3286" s="158">
        <f t="shared" si="2107"/>
        <v>0</v>
      </c>
      <c r="W3286" s="162">
        <f t="shared" si="2107"/>
        <v>0</v>
      </c>
      <c r="X3286" s="162">
        <f t="shared" si="2107"/>
        <v>0</v>
      </c>
      <c r="Y3286" s="158">
        <f t="shared" si="2107"/>
        <v>0</v>
      </c>
      <c r="Z3286" s="158">
        <f t="shared" si="2107"/>
        <v>0</v>
      </c>
      <c r="AA3286" s="162">
        <f t="shared" si="2107"/>
        <v>0</v>
      </c>
      <c r="AB3286" s="162">
        <f t="shared" si="2107"/>
        <v>0</v>
      </c>
      <c r="AC3286" s="158">
        <f t="shared" si="2107"/>
        <v>0</v>
      </c>
      <c r="AD3286" s="158">
        <f t="shared" si="2107"/>
        <v>0</v>
      </c>
      <c r="AE3286" s="158">
        <f t="shared" si="2100"/>
        <v>0</v>
      </c>
      <c r="AF3286" s="158">
        <f>AF3287+AF3297</f>
        <v>0</v>
      </c>
      <c r="AG3286" s="158">
        <f>AG3287+AG3297</f>
        <v>0</v>
      </c>
      <c r="AH3286" s="158">
        <f t="shared" si="2101"/>
        <v>0</v>
      </c>
      <c r="AI3286" s="158">
        <f>AI3287+AI3297</f>
        <v>0</v>
      </c>
      <c r="AJ3286" s="158">
        <f>AJ3287+AJ3297</f>
        <v>0</v>
      </c>
      <c r="AK3286" s="158">
        <f t="shared" si="2102"/>
        <v>0</v>
      </c>
      <c r="AL3286" s="158">
        <f>AL3287+AL3297</f>
        <v>0</v>
      </c>
      <c r="AM3286" s="158">
        <f>AM3287+AM3297</f>
        <v>0</v>
      </c>
      <c r="AN3286" s="158">
        <f t="shared" si="2103"/>
        <v>0</v>
      </c>
      <c r="AO3286" s="158">
        <f>AO3287+AO3297</f>
        <v>0</v>
      </c>
      <c r="AP3286" s="158">
        <f>AP3287+AP3297</f>
        <v>0</v>
      </c>
      <c r="AQ3286" s="158">
        <f t="shared" si="2104"/>
        <v>0</v>
      </c>
      <c r="AR3286" s="158">
        <f>AR3287+AR3297</f>
        <v>0</v>
      </c>
      <c r="AS3286" s="158">
        <f>AS3287+AS3297</f>
        <v>0</v>
      </c>
      <c r="AT3286" s="158">
        <f t="shared" si="2105"/>
        <v>0</v>
      </c>
      <c r="AU3286" s="158">
        <f>AU3287+AU3297</f>
        <v>0</v>
      </c>
      <c r="AV3286" s="158">
        <f>AV3287+AV3297</f>
        <v>0</v>
      </c>
      <c r="AW3286" s="158">
        <f t="shared" si="2106"/>
        <v>0</v>
      </c>
      <c r="AX3286" s="160"/>
      <c r="AY3286" s="161"/>
      <c r="AZ3286" s="183">
        <v>3</v>
      </c>
      <c r="BA3286" s="161"/>
      <c r="BB3286" s="160"/>
      <c r="BC3286" s="161"/>
      <c r="BD3286" s="160"/>
      <c r="BE3286" s="161"/>
    </row>
    <row r="3287" spans="2:57" ht="15.75" hidden="1">
      <c r="B3287" s="163">
        <v>2025</v>
      </c>
      <c r="C3287" s="163">
        <v>20</v>
      </c>
      <c r="D3287" s="164"/>
      <c r="E3287" s="165"/>
      <c r="F3287" s="163">
        <v>5</v>
      </c>
      <c r="G3287" s="163">
        <v>13</v>
      </c>
      <c r="H3287" s="163">
        <v>30</v>
      </c>
      <c r="I3287" s="163">
        <v>5000</v>
      </c>
      <c r="J3287" s="163">
        <v>5200</v>
      </c>
      <c r="K3287" s="163">
        <v>521</v>
      </c>
      <c r="L3287" s="166" t="s">
        <v>44</v>
      </c>
      <c r="M3287" s="167"/>
      <c r="N3287" s="168" t="s">
        <v>184</v>
      </c>
      <c r="O3287" s="169">
        <v>0</v>
      </c>
      <c r="P3287" s="169">
        <v>0</v>
      </c>
      <c r="Q3287" s="169">
        <v>0</v>
      </c>
      <c r="R3287" s="170"/>
      <c r="S3287" s="171"/>
      <c r="T3287" s="172"/>
      <c r="U3287" s="169">
        <f t="shared" ref="U3287:AD3287" si="2108">SUM(U3288:U3296)</f>
        <v>0</v>
      </c>
      <c r="V3287" s="169">
        <f t="shared" si="2108"/>
        <v>0</v>
      </c>
      <c r="W3287" s="173">
        <f t="shared" si="2108"/>
        <v>0</v>
      </c>
      <c r="X3287" s="173">
        <f t="shared" si="2108"/>
        <v>0</v>
      </c>
      <c r="Y3287" s="169">
        <f t="shared" si="2108"/>
        <v>0</v>
      </c>
      <c r="Z3287" s="169">
        <f t="shared" si="2108"/>
        <v>0</v>
      </c>
      <c r="AA3287" s="173">
        <f t="shared" si="2108"/>
        <v>0</v>
      </c>
      <c r="AB3287" s="173">
        <f t="shared" si="2108"/>
        <v>0</v>
      </c>
      <c r="AC3287" s="169">
        <f t="shared" si="2108"/>
        <v>0</v>
      </c>
      <c r="AD3287" s="169">
        <f t="shared" si="2108"/>
        <v>0</v>
      </c>
      <c r="AE3287" s="169">
        <f t="shared" si="2100"/>
        <v>0</v>
      </c>
      <c r="AF3287" s="169">
        <f>SUM(AF3288:AF3296)</f>
        <v>0</v>
      </c>
      <c r="AG3287" s="169">
        <f>SUM(AG3288:AG3296)</f>
        <v>0</v>
      </c>
      <c r="AH3287" s="169">
        <f t="shared" si="2101"/>
        <v>0</v>
      </c>
      <c r="AI3287" s="169">
        <f>SUM(AI3288:AI3296)</f>
        <v>0</v>
      </c>
      <c r="AJ3287" s="169">
        <f>SUM(AJ3288:AJ3296)</f>
        <v>0</v>
      </c>
      <c r="AK3287" s="169">
        <f t="shared" si="2102"/>
        <v>0</v>
      </c>
      <c r="AL3287" s="169">
        <f>SUM(AL3288:AL3296)</f>
        <v>0</v>
      </c>
      <c r="AM3287" s="169">
        <f>SUM(AM3288:AM3296)</f>
        <v>0</v>
      </c>
      <c r="AN3287" s="169">
        <f t="shared" si="2103"/>
        <v>0</v>
      </c>
      <c r="AO3287" s="169">
        <f>SUM(AO3288:AO3296)</f>
        <v>0</v>
      </c>
      <c r="AP3287" s="169">
        <f>SUM(AP3288:AP3296)</f>
        <v>0</v>
      </c>
      <c r="AQ3287" s="169">
        <f t="shared" si="2104"/>
        <v>0</v>
      </c>
      <c r="AR3287" s="169">
        <f>SUM(AR3288:AR3296)</f>
        <v>0</v>
      </c>
      <c r="AS3287" s="169">
        <f>SUM(AS3288:AS3296)</f>
        <v>0</v>
      </c>
      <c r="AT3287" s="169">
        <f t="shared" si="2105"/>
        <v>0</v>
      </c>
      <c r="AU3287" s="169">
        <f>SUM(AU3288:AU3296)</f>
        <v>0</v>
      </c>
      <c r="AV3287" s="169">
        <f>SUM(AV3288:AV3296)</f>
        <v>0</v>
      </c>
      <c r="AW3287" s="169">
        <f t="shared" si="2106"/>
        <v>0</v>
      </c>
      <c r="AX3287" s="171"/>
      <c r="AY3287" s="172"/>
      <c r="AZ3287" s="183">
        <v>3</v>
      </c>
      <c r="BA3287" s="172"/>
      <c r="BB3287" s="171"/>
      <c r="BC3287" s="172"/>
      <c r="BD3287" s="171"/>
      <c r="BE3287" s="172"/>
    </row>
    <row r="3288" spans="2:57" ht="15.75" hidden="1">
      <c r="B3288" s="174">
        <v>2025</v>
      </c>
      <c r="C3288" s="174">
        <v>20</v>
      </c>
      <c r="D3288" s="175">
        <v>0</v>
      </c>
      <c r="E3288" s="176"/>
      <c r="F3288" s="174">
        <v>5</v>
      </c>
      <c r="G3288" s="174">
        <v>13</v>
      </c>
      <c r="H3288" s="174">
        <v>30</v>
      </c>
      <c r="I3288" s="174">
        <v>5000</v>
      </c>
      <c r="J3288" s="174">
        <v>5200</v>
      </c>
      <c r="K3288" s="174">
        <v>521</v>
      </c>
      <c r="L3288" s="177">
        <v>25</v>
      </c>
      <c r="M3288" s="178">
        <v>0</v>
      </c>
      <c r="N3288" s="179" t="s">
        <v>1734</v>
      </c>
      <c r="O3288" s="180">
        <v>0</v>
      </c>
      <c r="P3288" s="180">
        <v>0</v>
      </c>
      <c r="Q3288" s="181">
        <v>0</v>
      </c>
      <c r="R3288" s="182" t="s">
        <v>1313</v>
      </c>
      <c r="S3288" s="183">
        <v>0</v>
      </c>
      <c r="T3288" s="183">
        <v>0</v>
      </c>
      <c r="U3288" s="180">
        <v>0</v>
      </c>
      <c r="V3288" s="180">
        <v>0</v>
      </c>
      <c r="W3288" s="183">
        <v>0</v>
      </c>
      <c r="X3288" s="183">
        <v>0</v>
      </c>
      <c r="Y3288" s="180">
        <v>0</v>
      </c>
      <c r="Z3288" s="180">
        <v>0</v>
      </c>
      <c r="AA3288" s="183">
        <v>0</v>
      </c>
      <c r="AB3288" s="183">
        <v>0</v>
      </c>
      <c r="AC3288" s="180">
        <f t="shared" ref="AC3288:AD3296" si="2109">+O3288+U3288-Y3288</f>
        <v>0</v>
      </c>
      <c r="AD3288" s="180">
        <f t="shared" si="2109"/>
        <v>0</v>
      </c>
      <c r="AE3288" s="181">
        <f t="shared" si="2100"/>
        <v>0</v>
      </c>
      <c r="AF3288" s="180">
        <v>0</v>
      </c>
      <c r="AG3288" s="180">
        <v>0</v>
      </c>
      <c r="AH3288" s="181">
        <f t="shared" si="2101"/>
        <v>0</v>
      </c>
      <c r="AI3288" s="180">
        <v>0</v>
      </c>
      <c r="AJ3288" s="180">
        <v>0</v>
      </c>
      <c r="AK3288" s="181">
        <f t="shared" si="2102"/>
        <v>0</v>
      </c>
      <c r="AL3288" s="180">
        <v>0</v>
      </c>
      <c r="AM3288" s="180">
        <v>0</v>
      </c>
      <c r="AN3288" s="181">
        <f t="shared" si="2103"/>
        <v>0</v>
      </c>
      <c r="AO3288" s="180">
        <v>0</v>
      </c>
      <c r="AP3288" s="180">
        <v>0</v>
      </c>
      <c r="AQ3288" s="181">
        <f t="shared" si="2104"/>
        <v>0</v>
      </c>
      <c r="AR3288" s="180">
        <v>0</v>
      </c>
      <c r="AS3288" s="180">
        <v>0</v>
      </c>
      <c r="AT3288" s="181">
        <f t="shared" si="2105"/>
        <v>0</v>
      </c>
      <c r="AU3288" s="180">
        <f t="shared" ref="AU3288:AV3296" si="2110">+AC3288-AF3288-AI3288-AL3288-AO3288-AR3288</f>
        <v>0</v>
      </c>
      <c r="AV3288" s="180">
        <f t="shared" si="2110"/>
        <v>0</v>
      </c>
      <c r="AW3288" s="181">
        <f t="shared" si="2106"/>
        <v>0</v>
      </c>
      <c r="AX3288" s="183">
        <f t="shared" ref="AX3288:AY3296" si="2111">+S3288+W3288-AA3288</f>
        <v>0</v>
      </c>
      <c r="AY3288" s="183">
        <f t="shared" si="2111"/>
        <v>0</v>
      </c>
      <c r="AZ3288" s="183">
        <v>3</v>
      </c>
      <c r="BA3288" s="183"/>
      <c r="BB3288" s="183"/>
      <c r="BC3288" s="183"/>
      <c r="BD3288" s="183">
        <f t="shared" ref="BD3288:BE3296" si="2112">+AX3288-AZ3288-BB3288</f>
        <v>-3</v>
      </c>
      <c r="BE3288" s="183">
        <f t="shared" si="2112"/>
        <v>0</v>
      </c>
    </row>
    <row r="3289" spans="2:57" ht="15.75" hidden="1">
      <c r="B3289" s="174">
        <v>2025</v>
      </c>
      <c r="C3289" s="174">
        <v>20</v>
      </c>
      <c r="D3289" s="175">
        <v>0</v>
      </c>
      <c r="E3289" s="176"/>
      <c r="F3289" s="174">
        <v>5</v>
      </c>
      <c r="G3289" s="174">
        <v>13</v>
      </c>
      <c r="H3289" s="174">
        <v>30</v>
      </c>
      <c r="I3289" s="174">
        <v>5000</v>
      </c>
      <c r="J3289" s="174">
        <v>5200</v>
      </c>
      <c r="K3289" s="174">
        <v>521</v>
      </c>
      <c r="L3289" s="177">
        <v>76</v>
      </c>
      <c r="M3289" s="178">
        <v>0</v>
      </c>
      <c r="N3289" s="179" t="s">
        <v>185</v>
      </c>
      <c r="O3289" s="180">
        <v>0</v>
      </c>
      <c r="P3289" s="180">
        <v>0</v>
      </c>
      <c r="Q3289" s="181">
        <v>0</v>
      </c>
      <c r="R3289" s="182" t="s">
        <v>1313</v>
      </c>
      <c r="S3289" s="183">
        <v>0</v>
      </c>
      <c r="T3289" s="183">
        <v>0</v>
      </c>
      <c r="U3289" s="180">
        <v>0</v>
      </c>
      <c r="V3289" s="180">
        <v>0</v>
      </c>
      <c r="W3289" s="183">
        <v>0</v>
      </c>
      <c r="X3289" s="183">
        <v>0</v>
      </c>
      <c r="Y3289" s="180">
        <v>0</v>
      </c>
      <c r="Z3289" s="180">
        <v>0</v>
      </c>
      <c r="AA3289" s="183">
        <v>0</v>
      </c>
      <c r="AB3289" s="183">
        <v>0</v>
      </c>
      <c r="AC3289" s="180">
        <f t="shared" si="2109"/>
        <v>0</v>
      </c>
      <c r="AD3289" s="180">
        <f t="shared" si="2109"/>
        <v>0</v>
      </c>
      <c r="AE3289" s="181">
        <f t="shared" si="2100"/>
        <v>0</v>
      </c>
      <c r="AF3289" s="180">
        <v>0</v>
      </c>
      <c r="AG3289" s="180">
        <v>0</v>
      </c>
      <c r="AH3289" s="181">
        <f t="shared" si="2101"/>
        <v>0</v>
      </c>
      <c r="AI3289" s="180">
        <v>0</v>
      </c>
      <c r="AJ3289" s="180">
        <v>0</v>
      </c>
      <c r="AK3289" s="181">
        <f t="shared" si="2102"/>
        <v>0</v>
      </c>
      <c r="AL3289" s="180">
        <v>0</v>
      </c>
      <c r="AM3289" s="180">
        <v>0</v>
      </c>
      <c r="AN3289" s="181">
        <f t="shared" si="2103"/>
        <v>0</v>
      </c>
      <c r="AO3289" s="180">
        <v>0</v>
      </c>
      <c r="AP3289" s="180">
        <v>0</v>
      </c>
      <c r="AQ3289" s="181">
        <f t="shared" si="2104"/>
        <v>0</v>
      </c>
      <c r="AR3289" s="180">
        <v>0</v>
      </c>
      <c r="AS3289" s="180">
        <v>0</v>
      </c>
      <c r="AT3289" s="181">
        <f t="shared" si="2105"/>
        <v>0</v>
      </c>
      <c r="AU3289" s="180">
        <f t="shared" si="2110"/>
        <v>0</v>
      </c>
      <c r="AV3289" s="180">
        <f t="shared" si="2110"/>
        <v>0</v>
      </c>
      <c r="AW3289" s="181">
        <f t="shared" si="2106"/>
        <v>0</v>
      </c>
      <c r="AX3289" s="183">
        <f t="shared" si="2111"/>
        <v>0</v>
      </c>
      <c r="AY3289" s="183">
        <f t="shared" si="2111"/>
        <v>0</v>
      </c>
      <c r="AZ3289" s="183">
        <v>3</v>
      </c>
      <c r="BA3289" s="183"/>
      <c r="BB3289" s="183"/>
      <c r="BC3289" s="183"/>
      <c r="BD3289" s="183">
        <f t="shared" si="2112"/>
        <v>-3</v>
      </c>
      <c r="BE3289" s="183">
        <f t="shared" si="2112"/>
        <v>0</v>
      </c>
    </row>
    <row r="3290" spans="2:57" ht="15.75" hidden="1">
      <c r="B3290" s="174">
        <v>2025</v>
      </c>
      <c r="C3290" s="174">
        <v>20</v>
      </c>
      <c r="D3290" s="175">
        <v>0</v>
      </c>
      <c r="E3290" s="176"/>
      <c r="F3290" s="174">
        <v>5</v>
      </c>
      <c r="G3290" s="174">
        <v>13</v>
      </c>
      <c r="H3290" s="174">
        <v>30</v>
      </c>
      <c r="I3290" s="174">
        <v>5000</v>
      </c>
      <c r="J3290" s="174">
        <v>5200</v>
      </c>
      <c r="K3290" s="174">
        <v>521</v>
      </c>
      <c r="L3290" s="177">
        <v>143</v>
      </c>
      <c r="M3290" s="178">
        <v>0</v>
      </c>
      <c r="N3290" s="179" t="s">
        <v>1735</v>
      </c>
      <c r="O3290" s="180">
        <v>0</v>
      </c>
      <c r="P3290" s="180">
        <v>0</v>
      </c>
      <c r="Q3290" s="181">
        <v>0</v>
      </c>
      <c r="R3290" s="182" t="s">
        <v>1313</v>
      </c>
      <c r="S3290" s="183">
        <v>0</v>
      </c>
      <c r="T3290" s="183">
        <v>0</v>
      </c>
      <c r="U3290" s="180">
        <v>0</v>
      </c>
      <c r="V3290" s="180">
        <v>0</v>
      </c>
      <c r="W3290" s="183">
        <v>0</v>
      </c>
      <c r="X3290" s="183">
        <v>0</v>
      </c>
      <c r="Y3290" s="180">
        <v>0</v>
      </c>
      <c r="Z3290" s="180">
        <v>0</v>
      </c>
      <c r="AA3290" s="183">
        <v>0</v>
      </c>
      <c r="AB3290" s="183">
        <v>0</v>
      </c>
      <c r="AC3290" s="180">
        <f t="shared" si="2109"/>
        <v>0</v>
      </c>
      <c r="AD3290" s="180">
        <f t="shared" si="2109"/>
        <v>0</v>
      </c>
      <c r="AE3290" s="181">
        <f t="shared" si="2100"/>
        <v>0</v>
      </c>
      <c r="AF3290" s="180">
        <v>0</v>
      </c>
      <c r="AG3290" s="180">
        <v>0</v>
      </c>
      <c r="AH3290" s="181">
        <f t="shared" si="2101"/>
        <v>0</v>
      </c>
      <c r="AI3290" s="180">
        <v>0</v>
      </c>
      <c r="AJ3290" s="180">
        <v>0</v>
      </c>
      <c r="AK3290" s="181">
        <f t="shared" si="2102"/>
        <v>0</v>
      </c>
      <c r="AL3290" s="180">
        <v>0</v>
      </c>
      <c r="AM3290" s="180">
        <v>0</v>
      </c>
      <c r="AN3290" s="181">
        <f t="shared" si="2103"/>
        <v>0</v>
      </c>
      <c r="AO3290" s="180">
        <v>0</v>
      </c>
      <c r="AP3290" s="180">
        <v>0</v>
      </c>
      <c r="AQ3290" s="181">
        <f t="shared" si="2104"/>
        <v>0</v>
      </c>
      <c r="AR3290" s="180">
        <v>0</v>
      </c>
      <c r="AS3290" s="180">
        <v>0</v>
      </c>
      <c r="AT3290" s="181">
        <f t="shared" si="2105"/>
        <v>0</v>
      </c>
      <c r="AU3290" s="180">
        <f t="shared" si="2110"/>
        <v>0</v>
      </c>
      <c r="AV3290" s="180">
        <f t="shared" si="2110"/>
        <v>0</v>
      </c>
      <c r="AW3290" s="181">
        <f t="shared" si="2106"/>
        <v>0</v>
      </c>
      <c r="AX3290" s="183">
        <f t="shared" si="2111"/>
        <v>0</v>
      </c>
      <c r="AY3290" s="183">
        <f t="shared" si="2111"/>
        <v>0</v>
      </c>
      <c r="AZ3290" s="183">
        <v>3</v>
      </c>
      <c r="BA3290" s="183"/>
      <c r="BB3290" s="183"/>
      <c r="BC3290" s="183"/>
      <c r="BD3290" s="183">
        <f t="shared" si="2112"/>
        <v>-3</v>
      </c>
      <c r="BE3290" s="183">
        <f t="shared" si="2112"/>
        <v>0</v>
      </c>
    </row>
    <row r="3291" spans="2:57" ht="15.75" hidden="1">
      <c r="B3291" s="174">
        <v>2025</v>
      </c>
      <c r="C3291" s="174">
        <v>20</v>
      </c>
      <c r="D3291" s="175">
        <v>0</v>
      </c>
      <c r="E3291" s="176"/>
      <c r="F3291" s="174">
        <v>5</v>
      </c>
      <c r="G3291" s="174">
        <v>13</v>
      </c>
      <c r="H3291" s="174">
        <v>30</v>
      </c>
      <c r="I3291" s="174">
        <v>5000</v>
      </c>
      <c r="J3291" s="174">
        <v>5200</v>
      </c>
      <c r="K3291" s="174">
        <v>521</v>
      </c>
      <c r="L3291" s="177">
        <v>528</v>
      </c>
      <c r="M3291" s="178">
        <v>0</v>
      </c>
      <c r="N3291" s="179" t="s">
        <v>1736</v>
      </c>
      <c r="O3291" s="180">
        <v>0</v>
      </c>
      <c r="P3291" s="180">
        <v>0</v>
      </c>
      <c r="Q3291" s="181">
        <v>0</v>
      </c>
      <c r="R3291" s="182" t="s">
        <v>1313</v>
      </c>
      <c r="S3291" s="183">
        <v>0</v>
      </c>
      <c r="T3291" s="183">
        <v>0</v>
      </c>
      <c r="U3291" s="180">
        <v>0</v>
      </c>
      <c r="V3291" s="180">
        <v>0</v>
      </c>
      <c r="W3291" s="183">
        <v>0</v>
      </c>
      <c r="X3291" s="183">
        <v>0</v>
      </c>
      <c r="Y3291" s="180">
        <v>0</v>
      </c>
      <c r="Z3291" s="180">
        <v>0</v>
      </c>
      <c r="AA3291" s="183">
        <v>0</v>
      </c>
      <c r="AB3291" s="183">
        <v>0</v>
      </c>
      <c r="AC3291" s="180">
        <f t="shared" si="2109"/>
        <v>0</v>
      </c>
      <c r="AD3291" s="180">
        <f t="shared" si="2109"/>
        <v>0</v>
      </c>
      <c r="AE3291" s="181">
        <f t="shared" si="2100"/>
        <v>0</v>
      </c>
      <c r="AF3291" s="180">
        <v>0</v>
      </c>
      <c r="AG3291" s="180">
        <v>0</v>
      </c>
      <c r="AH3291" s="181">
        <f t="shared" si="2101"/>
        <v>0</v>
      </c>
      <c r="AI3291" s="180">
        <v>0</v>
      </c>
      <c r="AJ3291" s="180">
        <v>0</v>
      </c>
      <c r="AK3291" s="181">
        <f t="shared" si="2102"/>
        <v>0</v>
      </c>
      <c r="AL3291" s="180">
        <v>0</v>
      </c>
      <c r="AM3291" s="180">
        <v>0</v>
      </c>
      <c r="AN3291" s="181">
        <f t="shared" si="2103"/>
        <v>0</v>
      </c>
      <c r="AO3291" s="180">
        <v>0</v>
      </c>
      <c r="AP3291" s="180">
        <v>0</v>
      </c>
      <c r="AQ3291" s="181">
        <f t="shared" si="2104"/>
        <v>0</v>
      </c>
      <c r="AR3291" s="180">
        <v>0</v>
      </c>
      <c r="AS3291" s="180">
        <v>0</v>
      </c>
      <c r="AT3291" s="181">
        <f t="shared" si="2105"/>
        <v>0</v>
      </c>
      <c r="AU3291" s="180">
        <f t="shared" si="2110"/>
        <v>0</v>
      </c>
      <c r="AV3291" s="180">
        <f t="shared" si="2110"/>
        <v>0</v>
      </c>
      <c r="AW3291" s="181">
        <f t="shared" si="2106"/>
        <v>0</v>
      </c>
      <c r="AX3291" s="183">
        <f t="shared" si="2111"/>
        <v>0</v>
      </c>
      <c r="AY3291" s="183">
        <f t="shared" si="2111"/>
        <v>0</v>
      </c>
      <c r="AZ3291" s="183">
        <v>3</v>
      </c>
      <c r="BA3291" s="183"/>
      <c r="BB3291" s="183"/>
      <c r="BC3291" s="183"/>
      <c r="BD3291" s="183">
        <f t="shared" si="2112"/>
        <v>-3</v>
      </c>
      <c r="BE3291" s="183">
        <f t="shared" si="2112"/>
        <v>0</v>
      </c>
    </row>
    <row r="3292" spans="2:57" ht="15.75" hidden="1">
      <c r="B3292" s="174">
        <v>2025</v>
      </c>
      <c r="C3292" s="174">
        <v>20</v>
      </c>
      <c r="D3292" s="175">
        <v>0</v>
      </c>
      <c r="E3292" s="176"/>
      <c r="F3292" s="174">
        <v>5</v>
      </c>
      <c r="G3292" s="174">
        <v>13</v>
      </c>
      <c r="H3292" s="174">
        <v>30</v>
      </c>
      <c r="I3292" s="174">
        <v>5000</v>
      </c>
      <c r="J3292" s="174">
        <v>5200</v>
      </c>
      <c r="K3292" s="174">
        <v>521</v>
      </c>
      <c r="L3292" s="177">
        <v>578</v>
      </c>
      <c r="M3292" s="178">
        <v>0</v>
      </c>
      <c r="N3292" s="179" t="s">
        <v>1737</v>
      </c>
      <c r="O3292" s="180">
        <v>0</v>
      </c>
      <c r="P3292" s="180">
        <v>0</v>
      </c>
      <c r="Q3292" s="181">
        <v>0</v>
      </c>
      <c r="R3292" s="182" t="s">
        <v>1313</v>
      </c>
      <c r="S3292" s="183">
        <v>0</v>
      </c>
      <c r="T3292" s="183">
        <v>0</v>
      </c>
      <c r="U3292" s="180">
        <v>0</v>
      </c>
      <c r="V3292" s="180">
        <v>0</v>
      </c>
      <c r="W3292" s="183">
        <v>0</v>
      </c>
      <c r="X3292" s="183">
        <v>0</v>
      </c>
      <c r="Y3292" s="180">
        <v>0</v>
      </c>
      <c r="Z3292" s="180">
        <v>0</v>
      </c>
      <c r="AA3292" s="183">
        <v>0</v>
      </c>
      <c r="AB3292" s="183">
        <v>0</v>
      </c>
      <c r="AC3292" s="180">
        <f t="shared" si="2109"/>
        <v>0</v>
      </c>
      <c r="AD3292" s="180">
        <f t="shared" si="2109"/>
        <v>0</v>
      </c>
      <c r="AE3292" s="181">
        <f t="shared" si="2100"/>
        <v>0</v>
      </c>
      <c r="AF3292" s="180">
        <v>0</v>
      </c>
      <c r="AG3292" s="180">
        <v>0</v>
      </c>
      <c r="AH3292" s="181">
        <f t="shared" si="2101"/>
        <v>0</v>
      </c>
      <c r="AI3292" s="180">
        <v>0</v>
      </c>
      <c r="AJ3292" s="180">
        <v>0</v>
      </c>
      <c r="AK3292" s="181">
        <f t="shared" si="2102"/>
        <v>0</v>
      </c>
      <c r="AL3292" s="180">
        <v>0</v>
      </c>
      <c r="AM3292" s="180">
        <v>0</v>
      </c>
      <c r="AN3292" s="181">
        <f t="shared" si="2103"/>
        <v>0</v>
      </c>
      <c r="AO3292" s="180">
        <v>0</v>
      </c>
      <c r="AP3292" s="180">
        <v>0</v>
      </c>
      <c r="AQ3292" s="181">
        <f t="shared" si="2104"/>
        <v>0</v>
      </c>
      <c r="AR3292" s="180">
        <v>0</v>
      </c>
      <c r="AS3292" s="180">
        <v>0</v>
      </c>
      <c r="AT3292" s="181">
        <f t="shared" si="2105"/>
        <v>0</v>
      </c>
      <c r="AU3292" s="180">
        <f t="shared" si="2110"/>
        <v>0</v>
      </c>
      <c r="AV3292" s="180">
        <f t="shared" si="2110"/>
        <v>0</v>
      </c>
      <c r="AW3292" s="181">
        <f t="shared" si="2106"/>
        <v>0</v>
      </c>
      <c r="AX3292" s="183">
        <f t="shared" si="2111"/>
        <v>0</v>
      </c>
      <c r="AY3292" s="183">
        <f t="shared" si="2111"/>
        <v>0</v>
      </c>
      <c r="AZ3292" s="183">
        <v>3</v>
      </c>
      <c r="BA3292" s="183"/>
      <c r="BB3292" s="183"/>
      <c r="BC3292" s="183"/>
      <c r="BD3292" s="183">
        <f t="shared" si="2112"/>
        <v>-3</v>
      </c>
      <c r="BE3292" s="183">
        <f t="shared" si="2112"/>
        <v>0</v>
      </c>
    </row>
    <row r="3293" spans="2:57" ht="15.75" hidden="1">
      <c r="B3293" s="174">
        <v>2025</v>
      </c>
      <c r="C3293" s="174">
        <v>20</v>
      </c>
      <c r="D3293" s="175">
        <v>0</v>
      </c>
      <c r="E3293" s="176"/>
      <c r="F3293" s="174">
        <v>5</v>
      </c>
      <c r="G3293" s="174">
        <v>13</v>
      </c>
      <c r="H3293" s="174">
        <v>30</v>
      </c>
      <c r="I3293" s="174">
        <v>5000</v>
      </c>
      <c r="J3293" s="174">
        <v>5200</v>
      </c>
      <c r="K3293" s="174">
        <v>521</v>
      </c>
      <c r="L3293" s="177">
        <v>737</v>
      </c>
      <c r="M3293" s="178">
        <v>0</v>
      </c>
      <c r="N3293" s="179" t="s">
        <v>1314</v>
      </c>
      <c r="O3293" s="180">
        <v>0</v>
      </c>
      <c r="P3293" s="180">
        <v>0</v>
      </c>
      <c r="Q3293" s="181">
        <v>0</v>
      </c>
      <c r="R3293" s="182" t="s">
        <v>1313</v>
      </c>
      <c r="S3293" s="183">
        <v>0</v>
      </c>
      <c r="T3293" s="183">
        <v>0</v>
      </c>
      <c r="U3293" s="180">
        <v>0</v>
      </c>
      <c r="V3293" s="180">
        <v>0</v>
      </c>
      <c r="W3293" s="183">
        <v>0</v>
      </c>
      <c r="X3293" s="183">
        <v>0</v>
      </c>
      <c r="Y3293" s="180">
        <v>0</v>
      </c>
      <c r="Z3293" s="180">
        <v>0</v>
      </c>
      <c r="AA3293" s="183">
        <v>0</v>
      </c>
      <c r="AB3293" s="183">
        <v>0</v>
      </c>
      <c r="AC3293" s="180">
        <f t="shared" si="2109"/>
        <v>0</v>
      </c>
      <c r="AD3293" s="180">
        <f t="shared" si="2109"/>
        <v>0</v>
      </c>
      <c r="AE3293" s="181">
        <f t="shared" si="2100"/>
        <v>0</v>
      </c>
      <c r="AF3293" s="180">
        <v>0</v>
      </c>
      <c r="AG3293" s="180">
        <v>0</v>
      </c>
      <c r="AH3293" s="181">
        <f t="shared" si="2101"/>
        <v>0</v>
      </c>
      <c r="AI3293" s="180">
        <v>0</v>
      </c>
      <c r="AJ3293" s="180">
        <v>0</v>
      </c>
      <c r="AK3293" s="181">
        <f t="shared" si="2102"/>
        <v>0</v>
      </c>
      <c r="AL3293" s="180">
        <v>0</v>
      </c>
      <c r="AM3293" s="180">
        <v>0</v>
      </c>
      <c r="AN3293" s="181">
        <f t="shared" si="2103"/>
        <v>0</v>
      </c>
      <c r="AO3293" s="180">
        <v>0</v>
      </c>
      <c r="AP3293" s="180">
        <v>0</v>
      </c>
      <c r="AQ3293" s="181">
        <f t="shared" si="2104"/>
        <v>0</v>
      </c>
      <c r="AR3293" s="180">
        <v>0</v>
      </c>
      <c r="AS3293" s="180">
        <v>0</v>
      </c>
      <c r="AT3293" s="181">
        <f t="shared" si="2105"/>
        <v>0</v>
      </c>
      <c r="AU3293" s="180">
        <f t="shared" si="2110"/>
        <v>0</v>
      </c>
      <c r="AV3293" s="180">
        <f t="shared" si="2110"/>
        <v>0</v>
      </c>
      <c r="AW3293" s="181">
        <f t="shared" si="2106"/>
        <v>0</v>
      </c>
      <c r="AX3293" s="183">
        <f t="shared" si="2111"/>
        <v>0</v>
      </c>
      <c r="AY3293" s="183">
        <f t="shared" si="2111"/>
        <v>0</v>
      </c>
      <c r="AZ3293" s="183">
        <v>3</v>
      </c>
      <c r="BA3293" s="183"/>
      <c r="BB3293" s="183"/>
      <c r="BC3293" s="183"/>
      <c r="BD3293" s="183">
        <f t="shared" si="2112"/>
        <v>-3</v>
      </c>
      <c r="BE3293" s="183">
        <f t="shared" si="2112"/>
        <v>0</v>
      </c>
    </row>
    <row r="3294" spans="2:57" ht="15.75" hidden="1">
      <c r="B3294" s="174">
        <v>2025</v>
      </c>
      <c r="C3294" s="174">
        <v>20</v>
      </c>
      <c r="D3294" s="175">
        <v>0</v>
      </c>
      <c r="E3294" s="176"/>
      <c r="F3294" s="174">
        <v>5</v>
      </c>
      <c r="G3294" s="174">
        <v>13</v>
      </c>
      <c r="H3294" s="174">
        <v>30</v>
      </c>
      <c r="I3294" s="174">
        <v>5000</v>
      </c>
      <c r="J3294" s="174">
        <v>5200</v>
      </c>
      <c r="K3294" s="174">
        <v>521</v>
      </c>
      <c r="L3294" s="177">
        <v>1002</v>
      </c>
      <c r="M3294" s="178">
        <v>0</v>
      </c>
      <c r="N3294" s="179" t="s">
        <v>458</v>
      </c>
      <c r="O3294" s="180">
        <v>0</v>
      </c>
      <c r="P3294" s="180">
        <v>0</v>
      </c>
      <c r="Q3294" s="181">
        <v>0</v>
      </c>
      <c r="R3294" s="182" t="s">
        <v>1313</v>
      </c>
      <c r="S3294" s="183">
        <v>0</v>
      </c>
      <c r="T3294" s="183">
        <v>0</v>
      </c>
      <c r="U3294" s="180">
        <v>0</v>
      </c>
      <c r="V3294" s="180">
        <v>0</v>
      </c>
      <c r="W3294" s="183">
        <v>0</v>
      </c>
      <c r="X3294" s="183">
        <v>0</v>
      </c>
      <c r="Y3294" s="180">
        <v>0</v>
      </c>
      <c r="Z3294" s="180">
        <v>0</v>
      </c>
      <c r="AA3294" s="183">
        <v>0</v>
      </c>
      <c r="AB3294" s="183">
        <v>0</v>
      </c>
      <c r="AC3294" s="180">
        <f t="shared" si="2109"/>
        <v>0</v>
      </c>
      <c r="AD3294" s="180">
        <f t="shared" si="2109"/>
        <v>0</v>
      </c>
      <c r="AE3294" s="181">
        <f t="shared" si="2100"/>
        <v>0</v>
      </c>
      <c r="AF3294" s="180">
        <v>0</v>
      </c>
      <c r="AG3294" s="180">
        <v>0</v>
      </c>
      <c r="AH3294" s="181">
        <f t="shared" si="2101"/>
        <v>0</v>
      </c>
      <c r="AI3294" s="180">
        <v>0</v>
      </c>
      <c r="AJ3294" s="180">
        <v>0</v>
      </c>
      <c r="AK3294" s="181">
        <f t="shared" si="2102"/>
        <v>0</v>
      </c>
      <c r="AL3294" s="180">
        <v>0</v>
      </c>
      <c r="AM3294" s="180">
        <v>0</v>
      </c>
      <c r="AN3294" s="181">
        <f t="shared" si="2103"/>
        <v>0</v>
      </c>
      <c r="AO3294" s="180">
        <v>0</v>
      </c>
      <c r="AP3294" s="180">
        <v>0</v>
      </c>
      <c r="AQ3294" s="181">
        <f t="shared" si="2104"/>
        <v>0</v>
      </c>
      <c r="AR3294" s="180">
        <v>0</v>
      </c>
      <c r="AS3294" s="180">
        <v>0</v>
      </c>
      <c r="AT3294" s="181">
        <f t="shared" si="2105"/>
        <v>0</v>
      </c>
      <c r="AU3294" s="180">
        <f t="shared" si="2110"/>
        <v>0</v>
      </c>
      <c r="AV3294" s="180">
        <f t="shared" si="2110"/>
        <v>0</v>
      </c>
      <c r="AW3294" s="181">
        <f t="shared" si="2106"/>
        <v>0</v>
      </c>
      <c r="AX3294" s="183">
        <f t="shared" si="2111"/>
        <v>0</v>
      </c>
      <c r="AY3294" s="183">
        <f t="shared" si="2111"/>
        <v>0</v>
      </c>
      <c r="AZ3294" s="183">
        <v>3</v>
      </c>
      <c r="BA3294" s="183"/>
      <c r="BB3294" s="183"/>
      <c r="BC3294" s="183"/>
      <c r="BD3294" s="183">
        <f t="shared" si="2112"/>
        <v>-3</v>
      </c>
      <c r="BE3294" s="183">
        <f t="shared" si="2112"/>
        <v>0</v>
      </c>
    </row>
    <row r="3295" spans="2:57" ht="15.75" hidden="1">
      <c r="B3295" s="174">
        <v>2025</v>
      </c>
      <c r="C3295" s="174">
        <v>20</v>
      </c>
      <c r="D3295" s="175">
        <v>0</v>
      </c>
      <c r="E3295" s="176"/>
      <c r="F3295" s="174">
        <v>5</v>
      </c>
      <c r="G3295" s="174">
        <v>13</v>
      </c>
      <c r="H3295" s="174">
        <v>30</v>
      </c>
      <c r="I3295" s="174">
        <v>5000</v>
      </c>
      <c r="J3295" s="174">
        <v>5200</v>
      </c>
      <c r="K3295" s="174">
        <v>521</v>
      </c>
      <c r="L3295" s="177">
        <v>1090</v>
      </c>
      <c r="M3295" s="178">
        <v>0</v>
      </c>
      <c r="N3295" s="179" t="s">
        <v>459</v>
      </c>
      <c r="O3295" s="180">
        <v>0</v>
      </c>
      <c r="P3295" s="180">
        <v>0</v>
      </c>
      <c r="Q3295" s="181">
        <v>0</v>
      </c>
      <c r="R3295" s="182" t="s">
        <v>1313</v>
      </c>
      <c r="S3295" s="183">
        <v>0</v>
      </c>
      <c r="T3295" s="183">
        <v>0</v>
      </c>
      <c r="U3295" s="180">
        <v>0</v>
      </c>
      <c r="V3295" s="180">
        <v>0</v>
      </c>
      <c r="W3295" s="183">
        <v>0</v>
      </c>
      <c r="X3295" s="183">
        <v>0</v>
      </c>
      <c r="Y3295" s="180">
        <v>0</v>
      </c>
      <c r="Z3295" s="180">
        <v>0</v>
      </c>
      <c r="AA3295" s="183">
        <v>0</v>
      </c>
      <c r="AB3295" s="183">
        <v>0</v>
      </c>
      <c r="AC3295" s="180">
        <f t="shared" si="2109"/>
        <v>0</v>
      </c>
      <c r="AD3295" s="180">
        <f t="shared" si="2109"/>
        <v>0</v>
      </c>
      <c r="AE3295" s="181">
        <f t="shared" si="2100"/>
        <v>0</v>
      </c>
      <c r="AF3295" s="180">
        <v>0</v>
      </c>
      <c r="AG3295" s="180">
        <v>0</v>
      </c>
      <c r="AH3295" s="181">
        <f t="shared" si="2101"/>
        <v>0</v>
      </c>
      <c r="AI3295" s="180">
        <v>0</v>
      </c>
      <c r="AJ3295" s="180">
        <v>0</v>
      </c>
      <c r="AK3295" s="181">
        <f t="shared" si="2102"/>
        <v>0</v>
      </c>
      <c r="AL3295" s="180">
        <v>0</v>
      </c>
      <c r="AM3295" s="180">
        <v>0</v>
      </c>
      <c r="AN3295" s="181">
        <f t="shared" si="2103"/>
        <v>0</v>
      </c>
      <c r="AO3295" s="180">
        <v>0</v>
      </c>
      <c r="AP3295" s="180">
        <v>0</v>
      </c>
      <c r="AQ3295" s="181">
        <f t="shared" si="2104"/>
        <v>0</v>
      </c>
      <c r="AR3295" s="180">
        <v>0</v>
      </c>
      <c r="AS3295" s="180">
        <v>0</v>
      </c>
      <c r="AT3295" s="181">
        <f t="shared" si="2105"/>
        <v>0</v>
      </c>
      <c r="AU3295" s="180">
        <f t="shared" si="2110"/>
        <v>0</v>
      </c>
      <c r="AV3295" s="180">
        <f t="shared" si="2110"/>
        <v>0</v>
      </c>
      <c r="AW3295" s="181">
        <f t="shared" si="2106"/>
        <v>0</v>
      </c>
      <c r="AX3295" s="183">
        <f t="shared" si="2111"/>
        <v>0</v>
      </c>
      <c r="AY3295" s="183">
        <f t="shared" si="2111"/>
        <v>0</v>
      </c>
      <c r="AZ3295" s="183">
        <v>3</v>
      </c>
      <c r="BA3295" s="183"/>
      <c r="BB3295" s="183"/>
      <c r="BC3295" s="183"/>
      <c r="BD3295" s="183">
        <f t="shared" si="2112"/>
        <v>-3</v>
      </c>
      <c r="BE3295" s="183">
        <f t="shared" si="2112"/>
        <v>0</v>
      </c>
    </row>
    <row r="3296" spans="2:57" ht="15.75" hidden="1">
      <c r="B3296" s="174">
        <v>2025</v>
      </c>
      <c r="C3296" s="174">
        <v>20</v>
      </c>
      <c r="D3296" s="175">
        <v>0</v>
      </c>
      <c r="E3296" s="176"/>
      <c r="F3296" s="174">
        <v>5</v>
      </c>
      <c r="G3296" s="174">
        <v>13</v>
      </c>
      <c r="H3296" s="174">
        <v>30</v>
      </c>
      <c r="I3296" s="174">
        <v>5000</v>
      </c>
      <c r="J3296" s="174">
        <v>5200</v>
      </c>
      <c r="K3296" s="174">
        <v>521</v>
      </c>
      <c r="L3296" s="177">
        <v>1384</v>
      </c>
      <c r="M3296" s="178">
        <v>0</v>
      </c>
      <c r="N3296" s="179" t="s">
        <v>1661</v>
      </c>
      <c r="O3296" s="180">
        <v>0</v>
      </c>
      <c r="P3296" s="180">
        <v>0</v>
      </c>
      <c r="Q3296" s="181">
        <v>0</v>
      </c>
      <c r="R3296" s="182" t="s">
        <v>1313</v>
      </c>
      <c r="S3296" s="183">
        <v>0</v>
      </c>
      <c r="T3296" s="183">
        <v>0</v>
      </c>
      <c r="U3296" s="180">
        <v>0</v>
      </c>
      <c r="V3296" s="180">
        <v>0</v>
      </c>
      <c r="W3296" s="183">
        <v>0</v>
      </c>
      <c r="X3296" s="183">
        <v>0</v>
      </c>
      <c r="Y3296" s="180">
        <v>0</v>
      </c>
      <c r="Z3296" s="180">
        <v>0</v>
      </c>
      <c r="AA3296" s="183">
        <v>0</v>
      </c>
      <c r="AB3296" s="183">
        <v>0</v>
      </c>
      <c r="AC3296" s="180">
        <f t="shared" si="2109"/>
        <v>0</v>
      </c>
      <c r="AD3296" s="180">
        <f t="shared" si="2109"/>
        <v>0</v>
      </c>
      <c r="AE3296" s="181">
        <f t="shared" si="2100"/>
        <v>0</v>
      </c>
      <c r="AF3296" s="180">
        <v>0</v>
      </c>
      <c r="AG3296" s="180">
        <v>0</v>
      </c>
      <c r="AH3296" s="181">
        <f t="shared" si="2101"/>
        <v>0</v>
      </c>
      <c r="AI3296" s="180">
        <v>0</v>
      </c>
      <c r="AJ3296" s="180">
        <v>0</v>
      </c>
      <c r="AK3296" s="181">
        <f t="shared" si="2102"/>
        <v>0</v>
      </c>
      <c r="AL3296" s="180">
        <v>0</v>
      </c>
      <c r="AM3296" s="180">
        <v>0</v>
      </c>
      <c r="AN3296" s="181">
        <f t="shared" si="2103"/>
        <v>0</v>
      </c>
      <c r="AO3296" s="180">
        <v>0</v>
      </c>
      <c r="AP3296" s="180">
        <v>0</v>
      </c>
      <c r="AQ3296" s="181">
        <f t="shared" si="2104"/>
        <v>0</v>
      </c>
      <c r="AR3296" s="180">
        <v>0</v>
      </c>
      <c r="AS3296" s="180">
        <v>0</v>
      </c>
      <c r="AT3296" s="181">
        <f t="shared" si="2105"/>
        <v>0</v>
      </c>
      <c r="AU3296" s="180">
        <f t="shared" si="2110"/>
        <v>0</v>
      </c>
      <c r="AV3296" s="180">
        <f t="shared" si="2110"/>
        <v>0</v>
      </c>
      <c r="AW3296" s="181">
        <f t="shared" si="2106"/>
        <v>0</v>
      </c>
      <c r="AX3296" s="183">
        <f t="shared" si="2111"/>
        <v>0</v>
      </c>
      <c r="AY3296" s="183">
        <f t="shared" si="2111"/>
        <v>0</v>
      </c>
      <c r="AZ3296" s="183">
        <v>3</v>
      </c>
      <c r="BA3296" s="183"/>
      <c r="BB3296" s="183"/>
      <c r="BC3296" s="183"/>
      <c r="BD3296" s="183">
        <f t="shared" si="2112"/>
        <v>-3</v>
      </c>
      <c r="BE3296" s="183">
        <f t="shared" si="2112"/>
        <v>0</v>
      </c>
    </row>
    <row r="3297" spans="2:57" ht="15.75" hidden="1">
      <c r="B3297" s="163">
        <v>2025</v>
      </c>
      <c r="C3297" s="163">
        <v>20</v>
      </c>
      <c r="D3297" s="164"/>
      <c r="E3297" s="165"/>
      <c r="F3297" s="163">
        <v>5</v>
      </c>
      <c r="G3297" s="163">
        <v>13</v>
      </c>
      <c r="H3297" s="163">
        <v>30</v>
      </c>
      <c r="I3297" s="163">
        <v>5000</v>
      </c>
      <c r="J3297" s="163">
        <v>5200</v>
      </c>
      <c r="K3297" s="163">
        <v>523</v>
      </c>
      <c r="L3297" s="166" t="s">
        <v>44</v>
      </c>
      <c r="M3297" s="167"/>
      <c r="N3297" s="168" t="s">
        <v>186</v>
      </c>
      <c r="O3297" s="169">
        <v>0</v>
      </c>
      <c r="P3297" s="169">
        <v>0</v>
      </c>
      <c r="Q3297" s="169">
        <v>0</v>
      </c>
      <c r="R3297" s="170"/>
      <c r="S3297" s="171"/>
      <c r="T3297" s="172"/>
      <c r="U3297" s="169">
        <f t="shared" ref="U3297:AD3297" si="2113">SUM(U3298:U3303)</f>
        <v>0</v>
      </c>
      <c r="V3297" s="169">
        <f t="shared" si="2113"/>
        <v>0</v>
      </c>
      <c r="W3297" s="173">
        <f t="shared" si="2113"/>
        <v>0</v>
      </c>
      <c r="X3297" s="173">
        <f t="shared" si="2113"/>
        <v>0</v>
      </c>
      <c r="Y3297" s="169">
        <f t="shared" si="2113"/>
        <v>0</v>
      </c>
      <c r="Z3297" s="169">
        <f t="shared" si="2113"/>
        <v>0</v>
      </c>
      <c r="AA3297" s="173">
        <f t="shared" si="2113"/>
        <v>0</v>
      </c>
      <c r="AB3297" s="173">
        <f t="shared" si="2113"/>
        <v>0</v>
      </c>
      <c r="AC3297" s="169">
        <f t="shared" si="2113"/>
        <v>0</v>
      </c>
      <c r="AD3297" s="169">
        <f t="shared" si="2113"/>
        <v>0</v>
      </c>
      <c r="AE3297" s="169">
        <f t="shared" si="2100"/>
        <v>0</v>
      </c>
      <c r="AF3297" s="169">
        <f>SUM(AF3298:AF3303)</f>
        <v>0</v>
      </c>
      <c r="AG3297" s="169">
        <f>SUM(AG3298:AG3303)</f>
        <v>0</v>
      </c>
      <c r="AH3297" s="169">
        <f t="shared" si="2101"/>
        <v>0</v>
      </c>
      <c r="AI3297" s="169">
        <f>SUM(AI3298:AI3303)</f>
        <v>0</v>
      </c>
      <c r="AJ3297" s="169">
        <f>SUM(AJ3298:AJ3303)</f>
        <v>0</v>
      </c>
      <c r="AK3297" s="169">
        <f t="shared" si="2102"/>
        <v>0</v>
      </c>
      <c r="AL3297" s="169">
        <f>SUM(AL3298:AL3303)</f>
        <v>0</v>
      </c>
      <c r="AM3297" s="169">
        <f>SUM(AM3298:AM3303)</f>
        <v>0</v>
      </c>
      <c r="AN3297" s="169">
        <f t="shared" si="2103"/>
        <v>0</v>
      </c>
      <c r="AO3297" s="169">
        <f>SUM(AO3298:AO3303)</f>
        <v>0</v>
      </c>
      <c r="AP3297" s="169">
        <f>SUM(AP3298:AP3303)</f>
        <v>0</v>
      </c>
      <c r="AQ3297" s="169">
        <f t="shared" si="2104"/>
        <v>0</v>
      </c>
      <c r="AR3297" s="169">
        <f>SUM(AR3298:AR3303)</f>
        <v>0</v>
      </c>
      <c r="AS3297" s="169">
        <f>SUM(AS3298:AS3303)</f>
        <v>0</v>
      </c>
      <c r="AT3297" s="169">
        <f t="shared" si="2105"/>
        <v>0</v>
      </c>
      <c r="AU3297" s="169">
        <f>SUM(AU3298:AU3303)</f>
        <v>0</v>
      </c>
      <c r="AV3297" s="169">
        <f>SUM(AV3298:AV3303)</f>
        <v>0</v>
      </c>
      <c r="AW3297" s="169">
        <f t="shared" si="2106"/>
        <v>0</v>
      </c>
      <c r="AX3297" s="171"/>
      <c r="AY3297" s="172"/>
      <c r="AZ3297" s="183">
        <v>3</v>
      </c>
      <c r="BA3297" s="172"/>
      <c r="BB3297" s="171"/>
      <c r="BC3297" s="172"/>
      <c r="BD3297" s="171"/>
      <c r="BE3297" s="172"/>
    </row>
    <row r="3298" spans="2:57" ht="15.75" hidden="1">
      <c r="B3298" s="174">
        <v>2025</v>
      </c>
      <c r="C3298" s="174">
        <v>20</v>
      </c>
      <c r="D3298" s="175">
        <v>0</v>
      </c>
      <c r="E3298" s="176"/>
      <c r="F3298" s="174">
        <v>5</v>
      </c>
      <c r="G3298" s="174">
        <v>13</v>
      </c>
      <c r="H3298" s="174">
        <v>30</v>
      </c>
      <c r="I3298" s="174">
        <v>5000</v>
      </c>
      <c r="J3298" s="174">
        <v>5200</v>
      </c>
      <c r="K3298" s="174">
        <v>523</v>
      </c>
      <c r="L3298" s="177">
        <v>172</v>
      </c>
      <c r="M3298" s="178">
        <v>0</v>
      </c>
      <c r="N3298" s="179" t="s">
        <v>187</v>
      </c>
      <c r="O3298" s="180">
        <v>0</v>
      </c>
      <c r="P3298" s="180">
        <v>0</v>
      </c>
      <c r="Q3298" s="181">
        <v>0</v>
      </c>
      <c r="R3298" s="182" t="s">
        <v>98</v>
      </c>
      <c r="S3298" s="183">
        <v>0</v>
      </c>
      <c r="T3298" s="183">
        <v>0</v>
      </c>
      <c r="U3298" s="180">
        <v>0</v>
      </c>
      <c r="V3298" s="180">
        <v>0</v>
      </c>
      <c r="W3298" s="183">
        <v>0</v>
      </c>
      <c r="X3298" s="183">
        <v>0</v>
      </c>
      <c r="Y3298" s="180">
        <v>0</v>
      </c>
      <c r="Z3298" s="180">
        <v>0</v>
      </c>
      <c r="AA3298" s="183">
        <v>0</v>
      </c>
      <c r="AB3298" s="183">
        <v>0</v>
      </c>
      <c r="AC3298" s="180">
        <f t="shared" ref="AC3298:AD3303" si="2114">+O3298+U3298-Y3298</f>
        <v>0</v>
      </c>
      <c r="AD3298" s="180">
        <f t="shared" si="2114"/>
        <v>0</v>
      </c>
      <c r="AE3298" s="181">
        <f t="shared" si="2100"/>
        <v>0</v>
      </c>
      <c r="AF3298" s="180">
        <v>0</v>
      </c>
      <c r="AG3298" s="180">
        <v>0</v>
      </c>
      <c r="AH3298" s="181">
        <f t="shared" si="2101"/>
        <v>0</v>
      </c>
      <c r="AI3298" s="180">
        <v>0</v>
      </c>
      <c r="AJ3298" s="180">
        <v>0</v>
      </c>
      <c r="AK3298" s="181">
        <f t="shared" si="2102"/>
        <v>0</v>
      </c>
      <c r="AL3298" s="180">
        <v>0</v>
      </c>
      <c r="AM3298" s="180">
        <v>0</v>
      </c>
      <c r="AN3298" s="181">
        <f t="shared" si="2103"/>
        <v>0</v>
      </c>
      <c r="AO3298" s="180">
        <v>0</v>
      </c>
      <c r="AP3298" s="180">
        <v>0</v>
      </c>
      <c r="AQ3298" s="181">
        <f t="shared" si="2104"/>
        <v>0</v>
      </c>
      <c r="AR3298" s="180">
        <v>0</v>
      </c>
      <c r="AS3298" s="180">
        <v>0</v>
      </c>
      <c r="AT3298" s="181">
        <f t="shared" si="2105"/>
        <v>0</v>
      </c>
      <c r="AU3298" s="180">
        <f t="shared" ref="AU3298:AV3303" si="2115">+AC3298-AF3298-AI3298-AL3298-AO3298-AR3298</f>
        <v>0</v>
      </c>
      <c r="AV3298" s="180">
        <f t="shared" si="2115"/>
        <v>0</v>
      </c>
      <c r="AW3298" s="181">
        <f t="shared" si="2106"/>
        <v>0</v>
      </c>
      <c r="AX3298" s="183">
        <f t="shared" ref="AX3298:AY3303" si="2116">+S3298+W3298-AA3298</f>
        <v>0</v>
      </c>
      <c r="AY3298" s="183">
        <f t="shared" si="2116"/>
        <v>0</v>
      </c>
      <c r="AZ3298" s="183">
        <v>3</v>
      </c>
      <c r="BA3298" s="183"/>
      <c r="BB3298" s="183"/>
      <c r="BC3298" s="183"/>
      <c r="BD3298" s="183">
        <f t="shared" ref="BD3298:BE3303" si="2117">+AX3298-AZ3298-BB3298</f>
        <v>-3</v>
      </c>
      <c r="BE3298" s="183">
        <f t="shared" si="2117"/>
        <v>0</v>
      </c>
    </row>
    <row r="3299" spans="2:57" ht="15.75" hidden="1">
      <c r="B3299" s="174">
        <v>2025</v>
      </c>
      <c r="C3299" s="174">
        <v>20</v>
      </c>
      <c r="D3299" s="175">
        <v>0</v>
      </c>
      <c r="E3299" s="176"/>
      <c r="F3299" s="174">
        <v>5</v>
      </c>
      <c r="G3299" s="174">
        <v>13</v>
      </c>
      <c r="H3299" s="174">
        <v>30</v>
      </c>
      <c r="I3299" s="174">
        <v>5000</v>
      </c>
      <c r="J3299" s="174">
        <v>5200</v>
      </c>
      <c r="K3299" s="174">
        <v>523</v>
      </c>
      <c r="L3299" s="177">
        <v>177</v>
      </c>
      <c r="M3299" s="178">
        <v>0</v>
      </c>
      <c r="N3299" s="179" t="s">
        <v>1738</v>
      </c>
      <c r="O3299" s="180">
        <v>0</v>
      </c>
      <c r="P3299" s="180">
        <v>0</v>
      </c>
      <c r="Q3299" s="181">
        <v>0</v>
      </c>
      <c r="R3299" s="182" t="s">
        <v>98</v>
      </c>
      <c r="S3299" s="183">
        <v>0</v>
      </c>
      <c r="T3299" s="183">
        <v>0</v>
      </c>
      <c r="U3299" s="180">
        <v>0</v>
      </c>
      <c r="V3299" s="180">
        <v>0</v>
      </c>
      <c r="W3299" s="183">
        <v>0</v>
      </c>
      <c r="X3299" s="183">
        <v>0</v>
      </c>
      <c r="Y3299" s="180">
        <v>0</v>
      </c>
      <c r="Z3299" s="180">
        <v>0</v>
      </c>
      <c r="AA3299" s="183">
        <v>0</v>
      </c>
      <c r="AB3299" s="183">
        <v>0</v>
      </c>
      <c r="AC3299" s="180">
        <f t="shared" si="2114"/>
        <v>0</v>
      </c>
      <c r="AD3299" s="180">
        <f t="shared" si="2114"/>
        <v>0</v>
      </c>
      <c r="AE3299" s="181">
        <f t="shared" si="2100"/>
        <v>0</v>
      </c>
      <c r="AF3299" s="180">
        <v>0</v>
      </c>
      <c r="AG3299" s="180">
        <v>0</v>
      </c>
      <c r="AH3299" s="181">
        <f t="shared" si="2101"/>
        <v>0</v>
      </c>
      <c r="AI3299" s="180">
        <v>0</v>
      </c>
      <c r="AJ3299" s="180">
        <v>0</v>
      </c>
      <c r="AK3299" s="181">
        <f t="shared" si="2102"/>
        <v>0</v>
      </c>
      <c r="AL3299" s="180">
        <v>0</v>
      </c>
      <c r="AM3299" s="180">
        <v>0</v>
      </c>
      <c r="AN3299" s="181">
        <f t="shared" si="2103"/>
        <v>0</v>
      </c>
      <c r="AO3299" s="180">
        <v>0</v>
      </c>
      <c r="AP3299" s="180">
        <v>0</v>
      </c>
      <c r="AQ3299" s="181">
        <f t="shared" si="2104"/>
        <v>0</v>
      </c>
      <c r="AR3299" s="180">
        <v>0</v>
      </c>
      <c r="AS3299" s="180">
        <v>0</v>
      </c>
      <c r="AT3299" s="181">
        <f t="shared" si="2105"/>
        <v>0</v>
      </c>
      <c r="AU3299" s="180">
        <f t="shared" si="2115"/>
        <v>0</v>
      </c>
      <c r="AV3299" s="180">
        <f t="shared" si="2115"/>
        <v>0</v>
      </c>
      <c r="AW3299" s="181">
        <f t="shared" si="2106"/>
        <v>0</v>
      </c>
      <c r="AX3299" s="183">
        <f t="shared" si="2116"/>
        <v>0</v>
      </c>
      <c r="AY3299" s="183">
        <f t="shared" si="2116"/>
        <v>0</v>
      </c>
      <c r="AZ3299" s="183">
        <v>3</v>
      </c>
      <c r="BA3299" s="183"/>
      <c r="BB3299" s="183"/>
      <c r="BC3299" s="183"/>
      <c r="BD3299" s="183">
        <f t="shared" si="2117"/>
        <v>-3</v>
      </c>
      <c r="BE3299" s="183">
        <f t="shared" si="2117"/>
        <v>0</v>
      </c>
    </row>
    <row r="3300" spans="2:57" ht="15.75" hidden="1">
      <c r="B3300" s="174">
        <v>2025</v>
      </c>
      <c r="C3300" s="174">
        <v>20</v>
      </c>
      <c r="D3300" s="175">
        <v>0</v>
      </c>
      <c r="E3300" s="176"/>
      <c r="F3300" s="174">
        <v>5</v>
      </c>
      <c r="G3300" s="174">
        <v>13</v>
      </c>
      <c r="H3300" s="174">
        <v>30</v>
      </c>
      <c r="I3300" s="174">
        <v>5000</v>
      </c>
      <c r="J3300" s="174">
        <v>5200</v>
      </c>
      <c r="K3300" s="174">
        <v>523</v>
      </c>
      <c r="L3300" s="177">
        <v>179</v>
      </c>
      <c r="M3300" s="178">
        <v>0</v>
      </c>
      <c r="N3300" s="179" t="s">
        <v>1739</v>
      </c>
      <c r="O3300" s="180">
        <v>0</v>
      </c>
      <c r="P3300" s="180">
        <v>0</v>
      </c>
      <c r="Q3300" s="181">
        <v>0</v>
      </c>
      <c r="R3300" s="182" t="s">
        <v>98</v>
      </c>
      <c r="S3300" s="183">
        <v>0</v>
      </c>
      <c r="T3300" s="183">
        <v>0</v>
      </c>
      <c r="U3300" s="180">
        <v>0</v>
      </c>
      <c r="V3300" s="180">
        <v>0</v>
      </c>
      <c r="W3300" s="183">
        <v>0</v>
      </c>
      <c r="X3300" s="183">
        <v>0</v>
      </c>
      <c r="Y3300" s="180">
        <v>0</v>
      </c>
      <c r="Z3300" s="180">
        <v>0</v>
      </c>
      <c r="AA3300" s="183">
        <v>0</v>
      </c>
      <c r="AB3300" s="183">
        <v>0</v>
      </c>
      <c r="AC3300" s="180">
        <f t="shared" si="2114"/>
        <v>0</v>
      </c>
      <c r="AD3300" s="180">
        <f t="shared" si="2114"/>
        <v>0</v>
      </c>
      <c r="AE3300" s="181">
        <f t="shared" si="2100"/>
        <v>0</v>
      </c>
      <c r="AF3300" s="180">
        <v>0</v>
      </c>
      <c r="AG3300" s="180">
        <v>0</v>
      </c>
      <c r="AH3300" s="181">
        <f t="shared" si="2101"/>
        <v>0</v>
      </c>
      <c r="AI3300" s="180">
        <v>0</v>
      </c>
      <c r="AJ3300" s="180">
        <v>0</v>
      </c>
      <c r="AK3300" s="181">
        <f t="shared" si="2102"/>
        <v>0</v>
      </c>
      <c r="AL3300" s="180">
        <v>0</v>
      </c>
      <c r="AM3300" s="180">
        <v>0</v>
      </c>
      <c r="AN3300" s="181">
        <f t="shared" si="2103"/>
        <v>0</v>
      </c>
      <c r="AO3300" s="180">
        <v>0</v>
      </c>
      <c r="AP3300" s="180">
        <v>0</v>
      </c>
      <c r="AQ3300" s="181">
        <f t="shared" si="2104"/>
        <v>0</v>
      </c>
      <c r="AR3300" s="180">
        <v>0</v>
      </c>
      <c r="AS3300" s="180">
        <v>0</v>
      </c>
      <c r="AT3300" s="181">
        <f t="shared" si="2105"/>
        <v>0</v>
      </c>
      <c r="AU3300" s="180">
        <f t="shared" si="2115"/>
        <v>0</v>
      </c>
      <c r="AV3300" s="180">
        <f t="shared" si="2115"/>
        <v>0</v>
      </c>
      <c r="AW3300" s="181">
        <f t="shared" si="2106"/>
        <v>0</v>
      </c>
      <c r="AX3300" s="183">
        <f t="shared" si="2116"/>
        <v>0</v>
      </c>
      <c r="AY3300" s="183">
        <f t="shared" si="2116"/>
        <v>0</v>
      </c>
      <c r="AZ3300" s="183">
        <v>3</v>
      </c>
      <c r="BA3300" s="183"/>
      <c r="BB3300" s="183"/>
      <c r="BC3300" s="183"/>
      <c r="BD3300" s="183">
        <f t="shared" si="2117"/>
        <v>-3</v>
      </c>
      <c r="BE3300" s="183">
        <f t="shared" si="2117"/>
        <v>0</v>
      </c>
    </row>
    <row r="3301" spans="2:57" ht="15.75" hidden="1">
      <c r="B3301" s="174">
        <v>2025</v>
      </c>
      <c r="C3301" s="174">
        <v>20</v>
      </c>
      <c r="D3301" s="175">
        <v>0</v>
      </c>
      <c r="E3301" s="176"/>
      <c r="F3301" s="174">
        <v>5</v>
      </c>
      <c r="G3301" s="174">
        <v>13</v>
      </c>
      <c r="H3301" s="174">
        <v>30</v>
      </c>
      <c r="I3301" s="174">
        <v>5000</v>
      </c>
      <c r="J3301" s="174">
        <v>5200</v>
      </c>
      <c r="K3301" s="174">
        <v>523</v>
      </c>
      <c r="L3301" s="177">
        <v>184</v>
      </c>
      <c r="M3301" s="178">
        <v>0</v>
      </c>
      <c r="N3301" s="179" t="s">
        <v>1740</v>
      </c>
      <c r="O3301" s="180">
        <v>0</v>
      </c>
      <c r="P3301" s="180">
        <v>0</v>
      </c>
      <c r="Q3301" s="181">
        <v>0</v>
      </c>
      <c r="R3301" s="182" t="s">
        <v>209</v>
      </c>
      <c r="S3301" s="183">
        <v>0</v>
      </c>
      <c r="T3301" s="183">
        <v>0</v>
      </c>
      <c r="U3301" s="180">
        <v>0</v>
      </c>
      <c r="V3301" s="180">
        <v>0</v>
      </c>
      <c r="W3301" s="183">
        <v>0</v>
      </c>
      <c r="X3301" s="183">
        <v>0</v>
      </c>
      <c r="Y3301" s="180">
        <v>0</v>
      </c>
      <c r="Z3301" s="180">
        <v>0</v>
      </c>
      <c r="AA3301" s="183">
        <v>0</v>
      </c>
      <c r="AB3301" s="183">
        <v>0</v>
      </c>
      <c r="AC3301" s="180">
        <f t="shared" si="2114"/>
        <v>0</v>
      </c>
      <c r="AD3301" s="180">
        <f t="shared" si="2114"/>
        <v>0</v>
      </c>
      <c r="AE3301" s="181">
        <f t="shared" si="2100"/>
        <v>0</v>
      </c>
      <c r="AF3301" s="180">
        <v>0</v>
      </c>
      <c r="AG3301" s="180">
        <v>0</v>
      </c>
      <c r="AH3301" s="181">
        <f t="shared" si="2101"/>
        <v>0</v>
      </c>
      <c r="AI3301" s="180">
        <v>0</v>
      </c>
      <c r="AJ3301" s="180">
        <v>0</v>
      </c>
      <c r="AK3301" s="181">
        <f t="shared" si="2102"/>
        <v>0</v>
      </c>
      <c r="AL3301" s="180">
        <v>0</v>
      </c>
      <c r="AM3301" s="180">
        <v>0</v>
      </c>
      <c r="AN3301" s="181">
        <f t="shared" si="2103"/>
        <v>0</v>
      </c>
      <c r="AO3301" s="180">
        <v>0</v>
      </c>
      <c r="AP3301" s="180">
        <v>0</v>
      </c>
      <c r="AQ3301" s="181">
        <f t="shared" si="2104"/>
        <v>0</v>
      </c>
      <c r="AR3301" s="180">
        <v>0</v>
      </c>
      <c r="AS3301" s="180">
        <v>0</v>
      </c>
      <c r="AT3301" s="181">
        <f t="shared" si="2105"/>
        <v>0</v>
      </c>
      <c r="AU3301" s="180">
        <f t="shared" si="2115"/>
        <v>0</v>
      </c>
      <c r="AV3301" s="180">
        <f t="shared" si="2115"/>
        <v>0</v>
      </c>
      <c r="AW3301" s="181">
        <f t="shared" si="2106"/>
        <v>0</v>
      </c>
      <c r="AX3301" s="183">
        <f t="shared" si="2116"/>
        <v>0</v>
      </c>
      <c r="AY3301" s="183">
        <f t="shared" si="2116"/>
        <v>0</v>
      </c>
      <c r="AZ3301" s="183">
        <v>3</v>
      </c>
      <c r="BA3301" s="183"/>
      <c r="BB3301" s="183"/>
      <c r="BC3301" s="183"/>
      <c r="BD3301" s="183">
        <f t="shared" si="2117"/>
        <v>-3</v>
      </c>
      <c r="BE3301" s="183">
        <f t="shared" si="2117"/>
        <v>0</v>
      </c>
    </row>
    <row r="3302" spans="2:57" ht="15.75" hidden="1">
      <c r="B3302" s="174">
        <v>2025</v>
      </c>
      <c r="C3302" s="174">
        <v>20</v>
      </c>
      <c r="D3302" s="175">
        <v>0</v>
      </c>
      <c r="E3302" s="176"/>
      <c r="F3302" s="174">
        <v>5</v>
      </c>
      <c r="G3302" s="174">
        <v>13</v>
      </c>
      <c r="H3302" s="174">
        <v>30</v>
      </c>
      <c r="I3302" s="174">
        <v>5000</v>
      </c>
      <c r="J3302" s="174">
        <v>5200</v>
      </c>
      <c r="K3302" s="174">
        <v>523</v>
      </c>
      <c r="L3302" s="177">
        <v>229</v>
      </c>
      <c r="M3302" s="178">
        <v>0</v>
      </c>
      <c r="N3302" s="179" t="s">
        <v>1741</v>
      </c>
      <c r="O3302" s="180">
        <v>0</v>
      </c>
      <c r="P3302" s="180">
        <v>0</v>
      </c>
      <c r="Q3302" s="181">
        <v>0</v>
      </c>
      <c r="R3302" s="182" t="s">
        <v>98</v>
      </c>
      <c r="S3302" s="183">
        <v>0</v>
      </c>
      <c r="T3302" s="183">
        <v>0</v>
      </c>
      <c r="U3302" s="180">
        <v>0</v>
      </c>
      <c r="V3302" s="180">
        <v>0</v>
      </c>
      <c r="W3302" s="183">
        <v>0</v>
      </c>
      <c r="X3302" s="183">
        <v>0</v>
      </c>
      <c r="Y3302" s="180">
        <v>0</v>
      </c>
      <c r="Z3302" s="180">
        <v>0</v>
      </c>
      <c r="AA3302" s="183">
        <v>0</v>
      </c>
      <c r="AB3302" s="183">
        <v>0</v>
      </c>
      <c r="AC3302" s="180">
        <f t="shared" si="2114"/>
        <v>0</v>
      </c>
      <c r="AD3302" s="180">
        <f t="shared" si="2114"/>
        <v>0</v>
      </c>
      <c r="AE3302" s="181">
        <f t="shared" si="2100"/>
        <v>0</v>
      </c>
      <c r="AF3302" s="180">
        <v>0</v>
      </c>
      <c r="AG3302" s="180">
        <v>0</v>
      </c>
      <c r="AH3302" s="181">
        <f t="shared" si="2101"/>
        <v>0</v>
      </c>
      <c r="AI3302" s="180">
        <v>0</v>
      </c>
      <c r="AJ3302" s="180">
        <v>0</v>
      </c>
      <c r="AK3302" s="181">
        <f t="shared" si="2102"/>
        <v>0</v>
      </c>
      <c r="AL3302" s="180">
        <v>0</v>
      </c>
      <c r="AM3302" s="180">
        <v>0</v>
      </c>
      <c r="AN3302" s="181">
        <f t="shared" si="2103"/>
        <v>0</v>
      </c>
      <c r="AO3302" s="180">
        <v>0</v>
      </c>
      <c r="AP3302" s="180">
        <v>0</v>
      </c>
      <c r="AQ3302" s="181">
        <f t="shared" si="2104"/>
        <v>0</v>
      </c>
      <c r="AR3302" s="180">
        <v>0</v>
      </c>
      <c r="AS3302" s="180">
        <v>0</v>
      </c>
      <c r="AT3302" s="181">
        <f t="shared" si="2105"/>
        <v>0</v>
      </c>
      <c r="AU3302" s="180">
        <f t="shared" si="2115"/>
        <v>0</v>
      </c>
      <c r="AV3302" s="180">
        <f t="shared" si="2115"/>
        <v>0</v>
      </c>
      <c r="AW3302" s="181">
        <f t="shared" si="2106"/>
        <v>0</v>
      </c>
      <c r="AX3302" s="183">
        <f t="shared" si="2116"/>
        <v>0</v>
      </c>
      <c r="AY3302" s="183">
        <f t="shared" si="2116"/>
        <v>0</v>
      </c>
      <c r="AZ3302" s="183">
        <v>3</v>
      </c>
      <c r="BA3302" s="183"/>
      <c r="BB3302" s="183"/>
      <c r="BC3302" s="183"/>
      <c r="BD3302" s="183">
        <f t="shared" si="2117"/>
        <v>-3</v>
      </c>
      <c r="BE3302" s="183">
        <f t="shared" si="2117"/>
        <v>0</v>
      </c>
    </row>
    <row r="3303" spans="2:57" ht="15.75" hidden="1">
      <c r="B3303" s="174">
        <v>2025</v>
      </c>
      <c r="C3303" s="174">
        <v>20</v>
      </c>
      <c r="D3303" s="175">
        <v>0</v>
      </c>
      <c r="E3303" s="176"/>
      <c r="F3303" s="174">
        <v>5</v>
      </c>
      <c r="G3303" s="174">
        <v>13</v>
      </c>
      <c r="H3303" s="174">
        <v>30</v>
      </c>
      <c r="I3303" s="174">
        <v>5000</v>
      </c>
      <c r="J3303" s="174">
        <v>5200</v>
      </c>
      <c r="K3303" s="174">
        <v>523</v>
      </c>
      <c r="L3303" s="177">
        <v>1548</v>
      </c>
      <c r="M3303" s="178">
        <v>0</v>
      </c>
      <c r="N3303" s="179" t="s">
        <v>188</v>
      </c>
      <c r="O3303" s="180">
        <v>0</v>
      </c>
      <c r="P3303" s="180">
        <v>0</v>
      </c>
      <c r="Q3303" s="181">
        <v>0</v>
      </c>
      <c r="R3303" s="182" t="s">
        <v>98</v>
      </c>
      <c r="S3303" s="183">
        <v>0</v>
      </c>
      <c r="T3303" s="183">
        <v>0</v>
      </c>
      <c r="U3303" s="180">
        <v>0</v>
      </c>
      <c r="V3303" s="180">
        <v>0</v>
      </c>
      <c r="W3303" s="183">
        <v>0</v>
      </c>
      <c r="X3303" s="183">
        <v>0</v>
      </c>
      <c r="Y3303" s="180">
        <v>0</v>
      </c>
      <c r="Z3303" s="180">
        <v>0</v>
      </c>
      <c r="AA3303" s="183">
        <v>0</v>
      </c>
      <c r="AB3303" s="183">
        <v>0</v>
      </c>
      <c r="AC3303" s="180">
        <f t="shared" si="2114"/>
        <v>0</v>
      </c>
      <c r="AD3303" s="180">
        <f t="shared" si="2114"/>
        <v>0</v>
      </c>
      <c r="AE3303" s="181">
        <f t="shared" si="2100"/>
        <v>0</v>
      </c>
      <c r="AF3303" s="180">
        <v>0</v>
      </c>
      <c r="AG3303" s="180">
        <v>0</v>
      </c>
      <c r="AH3303" s="181">
        <f t="shared" si="2101"/>
        <v>0</v>
      </c>
      <c r="AI3303" s="180">
        <v>0</v>
      </c>
      <c r="AJ3303" s="180">
        <v>0</v>
      </c>
      <c r="AK3303" s="181">
        <f t="shared" si="2102"/>
        <v>0</v>
      </c>
      <c r="AL3303" s="180">
        <v>0</v>
      </c>
      <c r="AM3303" s="180">
        <v>0</v>
      </c>
      <c r="AN3303" s="181">
        <f t="shared" si="2103"/>
        <v>0</v>
      </c>
      <c r="AO3303" s="180">
        <v>0</v>
      </c>
      <c r="AP3303" s="180">
        <v>0</v>
      </c>
      <c r="AQ3303" s="181">
        <f t="shared" si="2104"/>
        <v>0</v>
      </c>
      <c r="AR3303" s="180">
        <v>0</v>
      </c>
      <c r="AS3303" s="180">
        <v>0</v>
      </c>
      <c r="AT3303" s="181">
        <f t="shared" si="2105"/>
        <v>0</v>
      </c>
      <c r="AU3303" s="180">
        <f t="shared" si="2115"/>
        <v>0</v>
      </c>
      <c r="AV3303" s="180">
        <f t="shared" si="2115"/>
        <v>0</v>
      </c>
      <c r="AW3303" s="181">
        <f t="shared" si="2106"/>
        <v>0</v>
      </c>
      <c r="AX3303" s="183">
        <f t="shared" si="2116"/>
        <v>0</v>
      </c>
      <c r="AY3303" s="183">
        <f t="shared" si="2116"/>
        <v>0</v>
      </c>
      <c r="AZ3303" s="183">
        <v>3</v>
      </c>
      <c r="BA3303" s="183"/>
      <c r="BB3303" s="183"/>
      <c r="BC3303" s="183"/>
      <c r="BD3303" s="183">
        <f t="shared" si="2117"/>
        <v>-3</v>
      </c>
      <c r="BE3303" s="183">
        <f t="shared" si="2117"/>
        <v>0</v>
      </c>
    </row>
    <row r="3304" spans="2:57" ht="15.75" hidden="1">
      <c r="B3304" s="152">
        <v>2025</v>
      </c>
      <c r="C3304" s="152">
        <v>20</v>
      </c>
      <c r="D3304" s="153"/>
      <c r="E3304" s="154"/>
      <c r="F3304" s="152">
        <v>5</v>
      </c>
      <c r="G3304" s="152">
        <v>13</v>
      </c>
      <c r="H3304" s="152">
        <v>30</v>
      </c>
      <c r="I3304" s="152">
        <v>5000</v>
      </c>
      <c r="J3304" s="152">
        <v>5300</v>
      </c>
      <c r="K3304" s="152"/>
      <c r="L3304" s="155" t="s">
        <v>44</v>
      </c>
      <c r="M3304" s="156"/>
      <c r="N3304" s="157" t="s">
        <v>189</v>
      </c>
      <c r="O3304" s="158">
        <v>0</v>
      </c>
      <c r="P3304" s="158">
        <v>0</v>
      </c>
      <c r="Q3304" s="158">
        <v>0</v>
      </c>
      <c r="R3304" s="159"/>
      <c r="S3304" s="160"/>
      <c r="T3304" s="161"/>
      <c r="U3304" s="158">
        <f t="shared" ref="U3304:AD3304" si="2118">U3305+U3335</f>
        <v>0</v>
      </c>
      <c r="V3304" s="158">
        <f t="shared" si="2118"/>
        <v>0</v>
      </c>
      <c r="W3304" s="162">
        <f t="shared" si="2118"/>
        <v>0</v>
      </c>
      <c r="X3304" s="162">
        <f t="shared" si="2118"/>
        <v>0</v>
      </c>
      <c r="Y3304" s="158">
        <f t="shared" si="2118"/>
        <v>0</v>
      </c>
      <c r="Z3304" s="158">
        <f t="shared" si="2118"/>
        <v>0</v>
      </c>
      <c r="AA3304" s="162">
        <f t="shared" si="2118"/>
        <v>0</v>
      </c>
      <c r="AB3304" s="162">
        <f t="shared" si="2118"/>
        <v>0</v>
      </c>
      <c r="AC3304" s="158">
        <f t="shared" si="2118"/>
        <v>0</v>
      </c>
      <c r="AD3304" s="158">
        <f t="shared" si="2118"/>
        <v>0</v>
      </c>
      <c r="AE3304" s="158">
        <f t="shared" si="2100"/>
        <v>0</v>
      </c>
      <c r="AF3304" s="158">
        <f>AF3305+AF3335</f>
        <v>0</v>
      </c>
      <c r="AG3304" s="158">
        <f>AG3305+AG3335</f>
        <v>0</v>
      </c>
      <c r="AH3304" s="158">
        <f t="shared" si="2101"/>
        <v>0</v>
      </c>
      <c r="AI3304" s="158">
        <f>AI3305+AI3335</f>
        <v>0</v>
      </c>
      <c r="AJ3304" s="158">
        <f>AJ3305+AJ3335</f>
        <v>0</v>
      </c>
      <c r="AK3304" s="158">
        <f t="shared" si="2102"/>
        <v>0</v>
      </c>
      <c r="AL3304" s="158">
        <f>AL3305+AL3335</f>
        <v>0</v>
      </c>
      <c r="AM3304" s="158">
        <f>AM3305+AM3335</f>
        <v>0</v>
      </c>
      <c r="AN3304" s="158">
        <f t="shared" si="2103"/>
        <v>0</v>
      </c>
      <c r="AO3304" s="158">
        <f>AO3305+AO3335</f>
        <v>0</v>
      </c>
      <c r="AP3304" s="158">
        <f>AP3305+AP3335</f>
        <v>0</v>
      </c>
      <c r="AQ3304" s="158">
        <f t="shared" si="2104"/>
        <v>0</v>
      </c>
      <c r="AR3304" s="158">
        <f>AR3305+AR3335</f>
        <v>0</v>
      </c>
      <c r="AS3304" s="158">
        <f>AS3305+AS3335</f>
        <v>0</v>
      </c>
      <c r="AT3304" s="158">
        <f t="shared" si="2105"/>
        <v>0</v>
      </c>
      <c r="AU3304" s="158">
        <f>AU3305+AU3335</f>
        <v>0</v>
      </c>
      <c r="AV3304" s="158">
        <f>AV3305+AV3335</f>
        <v>0</v>
      </c>
      <c r="AW3304" s="158">
        <f t="shared" si="2106"/>
        <v>0</v>
      </c>
      <c r="AX3304" s="160"/>
      <c r="AY3304" s="161"/>
      <c r="AZ3304" s="183">
        <v>3</v>
      </c>
      <c r="BA3304" s="161"/>
      <c r="BB3304" s="160"/>
      <c r="BC3304" s="161"/>
      <c r="BD3304" s="160"/>
      <c r="BE3304" s="161"/>
    </row>
    <row r="3305" spans="2:57" ht="15.75" hidden="1">
      <c r="B3305" s="163">
        <v>2025</v>
      </c>
      <c r="C3305" s="163">
        <v>20</v>
      </c>
      <c r="D3305" s="164"/>
      <c r="E3305" s="165"/>
      <c r="F3305" s="163">
        <v>5</v>
      </c>
      <c r="G3305" s="163">
        <v>13</v>
      </c>
      <c r="H3305" s="163">
        <v>30</v>
      </c>
      <c r="I3305" s="163">
        <v>5000</v>
      </c>
      <c r="J3305" s="163">
        <v>5300</v>
      </c>
      <c r="K3305" s="163">
        <v>531</v>
      </c>
      <c r="L3305" s="166" t="s">
        <v>44</v>
      </c>
      <c r="M3305" s="167"/>
      <c r="N3305" s="168" t="s">
        <v>190</v>
      </c>
      <c r="O3305" s="169">
        <v>0</v>
      </c>
      <c r="P3305" s="169">
        <v>0</v>
      </c>
      <c r="Q3305" s="169">
        <v>0</v>
      </c>
      <c r="R3305" s="170"/>
      <c r="S3305" s="171"/>
      <c r="T3305" s="172"/>
      <c r="U3305" s="169">
        <f t="shared" ref="U3305:AD3305" si="2119">SUM(U3306:U3334)</f>
        <v>0</v>
      </c>
      <c r="V3305" s="169">
        <f t="shared" si="2119"/>
        <v>0</v>
      </c>
      <c r="W3305" s="173">
        <f t="shared" si="2119"/>
        <v>0</v>
      </c>
      <c r="X3305" s="173">
        <f t="shared" si="2119"/>
        <v>0</v>
      </c>
      <c r="Y3305" s="169">
        <f t="shared" si="2119"/>
        <v>0</v>
      </c>
      <c r="Z3305" s="169">
        <f t="shared" si="2119"/>
        <v>0</v>
      </c>
      <c r="AA3305" s="173">
        <f t="shared" si="2119"/>
        <v>0</v>
      </c>
      <c r="AB3305" s="173">
        <f t="shared" si="2119"/>
        <v>0</v>
      </c>
      <c r="AC3305" s="169">
        <f t="shared" si="2119"/>
        <v>0</v>
      </c>
      <c r="AD3305" s="169">
        <f t="shared" si="2119"/>
        <v>0</v>
      </c>
      <c r="AE3305" s="169">
        <f t="shared" si="2100"/>
        <v>0</v>
      </c>
      <c r="AF3305" s="169">
        <f>SUM(AF3306:AF3334)</f>
        <v>0</v>
      </c>
      <c r="AG3305" s="169">
        <f>SUM(AG3306:AG3334)</f>
        <v>0</v>
      </c>
      <c r="AH3305" s="169">
        <f t="shared" si="2101"/>
        <v>0</v>
      </c>
      <c r="AI3305" s="169">
        <f>SUM(AI3306:AI3334)</f>
        <v>0</v>
      </c>
      <c r="AJ3305" s="169">
        <f>SUM(AJ3306:AJ3334)</f>
        <v>0</v>
      </c>
      <c r="AK3305" s="169">
        <f t="shared" si="2102"/>
        <v>0</v>
      </c>
      <c r="AL3305" s="169">
        <f>SUM(AL3306:AL3334)</f>
        <v>0</v>
      </c>
      <c r="AM3305" s="169">
        <f>SUM(AM3306:AM3334)</f>
        <v>0</v>
      </c>
      <c r="AN3305" s="169">
        <f t="shared" si="2103"/>
        <v>0</v>
      </c>
      <c r="AO3305" s="169">
        <f>SUM(AO3306:AO3334)</f>
        <v>0</v>
      </c>
      <c r="AP3305" s="169">
        <f>SUM(AP3306:AP3334)</f>
        <v>0</v>
      </c>
      <c r="AQ3305" s="169">
        <f t="shared" si="2104"/>
        <v>0</v>
      </c>
      <c r="AR3305" s="169">
        <f>SUM(AR3306:AR3334)</f>
        <v>0</v>
      </c>
      <c r="AS3305" s="169">
        <f>SUM(AS3306:AS3334)</f>
        <v>0</v>
      </c>
      <c r="AT3305" s="169">
        <f t="shared" si="2105"/>
        <v>0</v>
      </c>
      <c r="AU3305" s="169">
        <f>SUM(AU3306:AU3334)</f>
        <v>0</v>
      </c>
      <c r="AV3305" s="169">
        <f>SUM(AV3306:AV3334)</f>
        <v>0</v>
      </c>
      <c r="AW3305" s="169">
        <f t="shared" si="2106"/>
        <v>0</v>
      </c>
      <c r="AX3305" s="171"/>
      <c r="AY3305" s="172"/>
      <c r="AZ3305" s="183">
        <v>3</v>
      </c>
      <c r="BA3305" s="172"/>
      <c r="BB3305" s="171"/>
      <c r="BC3305" s="172"/>
      <c r="BD3305" s="171"/>
      <c r="BE3305" s="172"/>
    </row>
    <row r="3306" spans="2:57" ht="15.75" hidden="1">
      <c r="B3306" s="174">
        <v>2025</v>
      </c>
      <c r="C3306" s="174">
        <v>20</v>
      </c>
      <c r="D3306" s="175">
        <v>0</v>
      </c>
      <c r="E3306" s="176"/>
      <c r="F3306" s="174">
        <v>5</v>
      </c>
      <c r="G3306" s="174">
        <v>13</v>
      </c>
      <c r="H3306" s="174">
        <v>30</v>
      </c>
      <c r="I3306" s="174">
        <v>5000</v>
      </c>
      <c r="J3306" s="174">
        <v>5300</v>
      </c>
      <c r="K3306" s="174">
        <v>531</v>
      </c>
      <c r="L3306" s="177">
        <v>80</v>
      </c>
      <c r="M3306" s="178">
        <v>0</v>
      </c>
      <c r="N3306" s="179" t="s">
        <v>1742</v>
      </c>
      <c r="O3306" s="180">
        <v>0</v>
      </c>
      <c r="P3306" s="180">
        <v>0</v>
      </c>
      <c r="Q3306" s="181">
        <v>0</v>
      </c>
      <c r="R3306" s="182" t="s">
        <v>98</v>
      </c>
      <c r="S3306" s="183">
        <v>0</v>
      </c>
      <c r="T3306" s="183">
        <v>0</v>
      </c>
      <c r="U3306" s="180">
        <v>0</v>
      </c>
      <c r="V3306" s="180">
        <v>0</v>
      </c>
      <c r="W3306" s="183">
        <v>0</v>
      </c>
      <c r="X3306" s="183">
        <v>0</v>
      </c>
      <c r="Y3306" s="180">
        <v>0</v>
      </c>
      <c r="Z3306" s="180">
        <v>0</v>
      </c>
      <c r="AA3306" s="183">
        <v>0</v>
      </c>
      <c r="AB3306" s="183">
        <v>0</v>
      </c>
      <c r="AC3306" s="180">
        <f t="shared" ref="AC3306:AD3334" si="2120">+O3306+U3306-Y3306</f>
        <v>0</v>
      </c>
      <c r="AD3306" s="180">
        <f t="shared" si="2120"/>
        <v>0</v>
      </c>
      <c r="AE3306" s="181">
        <f t="shared" si="2100"/>
        <v>0</v>
      </c>
      <c r="AF3306" s="180">
        <v>0</v>
      </c>
      <c r="AG3306" s="180">
        <v>0</v>
      </c>
      <c r="AH3306" s="181">
        <f t="shared" si="2101"/>
        <v>0</v>
      </c>
      <c r="AI3306" s="180">
        <v>0</v>
      </c>
      <c r="AJ3306" s="180">
        <v>0</v>
      </c>
      <c r="AK3306" s="181">
        <f t="shared" si="2102"/>
        <v>0</v>
      </c>
      <c r="AL3306" s="180">
        <v>0</v>
      </c>
      <c r="AM3306" s="180">
        <v>0</v>
      </c>
      <c r="AN3306" s="181">
        <f t="shared" si="2103"/>
        <v>0</v>
      </c>
      <c r="AO3306" s="180">
        <v>0</v>
      </c>
      <c r="AP3306" s="180">
        <v>0</v>
      </c>
      <c r="AQ3306" s="181">
        <f t="shared" si="2104"/>
        <v>0</v>
      </c>
      <c r="AR3306" s="180">
        <v>0</v>
      </c>
      <c r="AS3306" s="180">
        <v>0</v>
      </c>
      <c r="AT3306" s="181">
        <f t="shared" si="2105"/>
        <v>0</v>
      </c>
      <c r="AU3306" s="180">
        <f t="shared" ref="AU3306:AV3334" si="2121">+AC3306-AF3306-AI3306-AL3306-AO3306-AR3306</f>
        <v>0</v>
      </c>
      <c r="AV3306" s="180">
        <f t="shared" si="2121"/>
        <v>0</v>
      </c>
      <c r="AW3306" s="181">
        <f t="shared" si="2106"/>
        <v>0</v>
      </c>
      <c r="AX3306" s="183">
        <f t="shared" ref="AX3306:AY3334" si="2122">+S3306+W3306-AA3306</f>
        <v>0</v>
      </c>
      <c r="AY3306" s="183">
        <f t="shared" si="2122"/>
        <v>0</v>
      </c>
      <c r="AZ3306" s="183">
        <v>3</v>
      </c>
      <c r="BA3306" s="183"/>
      <c r="BB3306" s="183"/>
      <c r="BC3306" s="183"/>
      <c r="BD3306" s="183">
        <f t="shared" ref="BD3306:BE3334" si="2123">+AX3306-AZ3306-BB3306</f>
        <v>-3</v>
      </c>
      <c r="BE3306" s="183">
        <f t="shared" si="2123"/>
        <v>0</v>
      </c>
    </row>
    <row r="3307" spans="2:57" ht="15.75" hidden="1">
      <c r="B3307" s="174">
        <v>2025</v>
      </c>
      <c r="C3307" s="174">
        <v>20</v>
      </c>
      <c r="D3307" s="175">
        <v>0</v>
      </c>
      <c r="E3307" s="176"/>
      <c r="F3307" s="174">
        <v>5</v>
      </c>
      <c r="G3307" s="174">
        <v>13</v>
      </c>
      <c r="H3307" s="174">
        <v>30</v>
      </c>
      <c r="I3307" s="174">
        <v>5000</v>
      </c>
      <c r="J3307" s="174">
        <v>5300</v>
      </c>
      <c r="K3307" s="174">
        <v>531</v>
      </c>
      <c r="L3307" s="177">
        <v>88</v>
      </c>
      <c r="M3307" s="178">
        <v>0</v>
      </c>
      <c r="N3307" s="179" t="s">
        <v>1743</v>
      </c>
      <c r="O3307" s="180">
        <v>0</v>
      </c>
      <c r="P3307" s="180">
        <v>0</v>
      </c>
      <c r="Q3307" s="181">
        <v>0</v>
      </c>
      <c r="R3307" s="182" t="s">
        <v>98</v>
      </c>
      <c r="S3307" s="183">
        <v>0</v>
      </c>
      <c r="T3307" s="183">
        <v>0</v>
      </c>
      <c r="U3307" s="180">
        <v>0</v>
      </c>
      <c r="V3307" s="180">
        <v>0</v>
      </c>
      <c r="W3307" s="183">
        <v>0</v>
      </c>
      <c r="X3307" s="183">
        <v>0</v>
      </c>
      <c r="Y3307" s="180">
        <v>0</v>
      </c>
      <c r="Z3307" s="180">
        <v>0</v>
      </c>
      <c r="AA3307" s="183">
        <v>0</v>
      </c>
      <c r="AB3307" s="183">
        <v>0</v>
      </c>
      <c r="AC3307" s="180">
        <f t="shared" si="2120"/>
        <v>0</v>
      </c>
      <c r="AD3307" s="180">
        <f t="shared" si="2120"/>
        <v>0</v>
      </c>
      <c r="AE3307" s="181">
        <f t="shared" si="2100"/>
        <v>0</v>
      </c>
      <c r="AF3307" s="180">
        <v>0</v>
      </c>
      <c r="AG3307" s="180">
        <v>0</v>
      </c>
      <c r="AH3307" s="181">
        <f t="shared" si="2101"/>
        <v>0</v>
      </c>
      <c r="AI3307" s="180">
        <v>0</v>
      </c>
      <c r="AJ3307" s="180">
        <v>0</v>
      </c>
      <c r="AK3307" s="181">
        <f t="shared" si="2102"/>
        <v>0</v>
      </c>
      <c r="AL3307" s="180">
        <v>0</v>
      </c>
      <c r="AM3307" s="180">
        <v>0</v>
      </c>
      <c r="AN3307" s="181">
        <f t="shared" si="2103"/>
        <v>0</v>
      </c>
      <c r="AO3307" s="180">
        <v>0</v>
      </c>
      <c r="AP3307" s="180">
        <v>0</v>
      </c>
      <c r="AQ3307" s="181">
        <f t="shared" si="2104"/>
        <v>0</v>
      </c>
      <c r="AR3307" s="180">
        <v>0</v>
      </c>
      <c r="AS3307" s="180">
        <v>0</v>
      </c>
      <c r="AT3307" s="181">
        <f t="shared" si="2105"/>
        <v>0</v>
      </c>
      <c r="AU3307" s="180">
        <f t="shared" si="2121"/>
        <v>0</v>
      </c>
      <c r="AV3307" s="180">
        <f t="shared" si="2121"/>
        <v>0</v>
      </c>
      <c r="AW3307" s="181">
        <f t="shared" si="2106"/>
        <v>0</v>
      </c>
      <c r="AX3307" s="183">
        <f t="shared" si="2122"/>
        <v>0</v>
      </c>
      <c r="AY3307" s="183">
        <f t="shared" si="2122"/>
        <v>0</v>
      </c>
      <c r="AZ3307" s="183">
        <v>3</v>
      </c>
      <c r="BA3307" s="183"/>
      <c r="BB3307" s="183"/>
      <c r="BC3307" s="183"/>
      <c r="BD3307" s="183">
        <f t="shared" si="2123"/>
        <v>-3</v>
      </c>
      <c r="BE3307" s="183">
        <f t="shared" si="2123"/>
        <v>0</v>
      </c>
    </row>
    <row r="3308" spans="2:57" ht="15.75" hidden="1">
      <c r="B3308" s="174">
        <v>2025</v>
      </c>
      <c r="C3308" s="174">
        <v>20</v>
      </c>
      <c r="D3308" s="175">
        <v>0</v>
      </c>
      <c r="E3308" s="176"/>
      <c r="F3308" s="174">
        <v>5</v>
      </c>
      <c r="G3308" s="174">
        <v>13</v>
      </c>
      <c r="H3308" s="174">
        <v>30</v>
      </c>
      <c r="I3308" s="174">
        <v>5000</v>
      </c>
      <c r="J3308" s="174">
        <v>5300</v>
      </c>
      <c r="K3308" s="174">
        <v>531</v>
      </c>
      <c r="L3308" s="177">
        <v>90</v>
      </c>
      <c r="M3308" s="178">
        <v>0</v>
      </c>
      <c r="N3308" s="179" t="s">
        <v>1744</v>
      </c>
      <c r="O3308" s="180">
        <v>0</v>
      </c>
      <c r="P3308" s="180">
        <v>0</v>
      </c>
      <c r="Q3308" s="181">
        <v>0</v>
      </c>
      <c r="R3308" s="182" t="s">
        <v>98</v>
      </c>
      <c r="S3308" s="183">
        <v>0</v>
      </c>
      <c r="T3308" s="183">
        <v>0</v>
      </c>
      <c r="U3308" s="180">
        <v>0</v>
      </c>
      <c r="V3308" s="180">
        <v>0</v>
      </c>
      <c r="W3308" s="183">
        <v>0</v>
      </c>
      <c r="X3308" s="183">
        <v>0</v>
      </c>
      <c r="Y3308" s="180">
        <v>0</v>
      </c>
      <c r="Z3308" s="180">
        <v>0</v>
      </c>
      <c r="AA3308" s="183">
        <v>0</v>
      </c>
      <c r="AB3308" s="183">
        <v>0</v>
      </c>
      <c r="AC3308" s="180">
        <f t="shared" si="2120"/>
        <v>0</v>
      </c>
      <c r="AD3308" s="180">
        <f t="shared" si="2120"/>
        <v>0</v>
      </c>
      <c r="AE3308" s="181">
        <f t="shared" si="2100"/>
        <v>0</v>
      </c>
      <c r="AF3308" s="180">
        <v>0</v>
      </c>
      <c r="AG3308" s="180">
        <v>0</v>
      </c>
      <c r="AH3308" s="181">
        <f t="shared" si="2101"/>
        <v>0</v>
      </c>
      <c r="AI3308" s="180">
        <v>0</v>
      </c>
      <c r="AJ3308" s="180">
        <v>0</v>
      </c>
      <c r="AK3308" s="181">
        <f t="shared" si="2102"/>
        <v>0</v>
      </c>
      <c r="AL3308" s="180">
        <v>0</v>
      </c>
      <c r="AM3308" s="180">
        <v>0</v>
      </c>
      <c r="AN3308" s="181">
        <f t="shared" si="2103"/>
        <v>0</v>
      </c>
      <c r="AO3308" s="180">
        <v>0</v>
      </c>
      <c r="AP3308" s="180">
        <v>0</v>
      </c>
      <c r="AQ3308" s="181">
        <f t="shared" si="2104"/>
        <v>0</v>
      </c>
      <c r="AR3308" s="180">
        <v>0</v>
      </c>
      <c r="AS3308" s="180">
        <v>0</v>
      </c>
      <c r="AT3308" s="181">
        <f t="shared" si="2105"/>
        <v>0</v>
      </c>
      <c r="AU3308" s="180">
        <f t="shared" si="2121"/>
        <v>0</v>
      </c>
      <c r="AV3308" s="180">
        <f t="shared" si="2121"/>
        <v>0</v>
      </c>
      <c r="AW3308" s="181">
        <f t="shared" si="2106"/>
        <v>0</v>
      </c>
      <c r="AX3308" s="183">
        <f t="shared" si="2122"/>
        <v>0</v>
      </c>
      <c r="AY3308" s="183">
        <f t="shared" si="2122"/>
        <v>0</v>
      </c>
      <c r="AZ3308" s="183">
        <v>3</v>
      </c>
      <c r="BA3308" s="183"/>
      <c r="BB3308" s="183"/>
      <c r="BC3308" s="183"/>
      <c r="BD3308" s="183">
        <f t="shared" si="2123"/>
        <v>-3</v>
      </c>
      <c r="BE3308" s="183">
        <f t="shared" si="2123"/>
        <v>0</v>
      </c>
    </row>
    <row r="3309" spans="2:57" ht="15.75" hidden="1">
      <c r="B3309" s="174">
        <v>2025</v>
      </c>
      <c r="C3309" s="174">
        <v>20</v>
      </c>
      <c r="D3309" s="175">
        <v>0</v>
      </c>
      <c r="E3309" s="176"/>
      <c r="F3309" s="174">
        <v>5</v>
      </c>
      <c r="G3309" s="174">
        <v>13</v>
      </c>
      <c r="H3309" s="174">
        <v>30</v>
      </c>
      <c r="I3309" s="174">
        <v>5000</v>
      </c>
      <c r="J3309" s="174">
        <v>5300</v>
      </c>
      <c r="K3309" s="174">
        <v>531</v>
      </c>
      <c r="L3309" s="177">
        <v>97</v>
      </c>
      <c r="M3309" s="178">
        <v>0</v>
      </c>
      <c r="N3309" s="179" t="s">
        <v>202</v>
      </c>
      <c r="O3309" s="180">
        <v>0</v>
      </c>
      <c r="P3309" s="180">
        <v>0</v>
      </c>
      <c r="Q3309" s="181">
        <v>0</v>
      </c>
      <c r="R3309" s="182" t="s">
        <v>98</v>
      </c>
      <c r="S3309" s="183">
        <v>0</v>
      </c>
      <c r="T3309" s="183">
        <v>0</v>
      </c>
      <c r="U3309" s="180">
        <v>0</v>
      </c>
      <c r="V3309" s="180">
        <v>0</v>
      </c>
      <c r="W3309" s="183">
        <v>0</v>
      </c>
      <c r="X3309" s="183">
        <v>0</v>
      </c>
      <c r="Y3309" s="180">
        <v>0</v>
      </c>
      <c r="Z3309" s="180">
        <v>0</v>
      </c>
      <c r="AA3309" s="183">
        <v>0</v>
      </c>
      <c r="AB3309" s="183">
        <v>0</v>
      </c>
      <c r="AC3309" s="180">
        <f t="shared" si="2120"/>
        <v>0</v>
      </c>
      <c r="AD3309" s="180">
        <f t="shared" si="2120"/>
        <v>0</v>
      </c>
      <c r="AE3309" s="181">
        <f t="shared" si="2100"/>
        <v>0</v>
      </c>
      <c r="AF3309" s="180">
        <v>0</v>
      </c>
      <c r="AG3309" s="180">
        <v>0</v>
      </c>
      <c r="AH3309" s="181">
        <f t="shared" si="2101"/>
        <v>0</v>
      </c>
      <c r="AI3309" s="180">
        <v>0</v>
      </c>
      <c r="AJ3309" s="180">
        <v>0</v>
      </c>
      <c r="AK3309" s="181">
        <f t="shared" si="2102"/>
        <v>0</v>
      </c>
      <c r="AL3309" s="180">
        <v>0</v>
      </c>
      <c r="AM3309" s="180">
        <v>0</v>
      </c>
      <c r="AN3309" s="181">
        <f t="shared" si="2103"/>
        <v>0</v>
      </c>
      <c r="AO3309" s="180">
        <v>0</v>
      </c>
      <c r="AP3309" s="180">
        <v>0</v>
      </c>
      <c r="AQ3309" s="181">
        <f t="shared" si="2104"/>
        <v>0</v>
      </c>
      <c r="AR3309" s="180">
        <v>0</v>
      </c>
      <c r="AS3309" s="180">
        <v>0</v>
      </c>
      <c r="AT3309" s="181">
        <f t="shared" si="2105"/>
        <v>0</v>
      </c>
      <c r="AU3309" s="180">
        <f t="shared" si="2121"/>
        <v>0</v>
      </c>
      <c r="AV3309" s="180">
        <f t="shared" si="2121"/>
        <v>0</v>
      </c>
      <c r="AW3309" s="181">
        <f t="shared" si="2106"/>
        <v>0</v>
      </c>
      <c r="AX3309" s="183">
        <f t="shared" si="2122"/>
        <v>0</v>
      </c>
      <c r="AY3309" s="183">
        <f t="shared" si="2122"/>
        <v>0</v>
      </c>
      <c r="AZ3309" s="183">
        <v>3</v>
      </c>
      <c r="BA3309" s="183"/>
      <c r="BB3309" s="183"/>
      <c r="BC3309" s="183"/>
      <c r="BD3309" s="183">
        <f t="shared" si="2123"/>
        <v>-3</v>
      </c>
      <c r="BE3309" s="183">
        <f t="shared" si="2123"/>
        <v>0</v>
      </c>
    </row>
    <row r="3310" spans="2:57" ht="15.75" hidden="1">
      <c r="B3310" s="174">
        <v>2025</v>
      </c>
      <c r="C3310" s="174">
        <v>20</v>
      </c>
      <c r="D3310" s="175">
        <v>0</v>
      </c>
      <c r="E3310" s="176"/>
      <c r="F3310" s="174">
        <v>5</v>
      </c>
      <c r="G3310" s="174">
        <v>13</v>
      </c>
      <c r="H3310" s="174">
        <v>30</v>
      </c>
      <c r="I3310" s="174">
        <v>5000</v>
      </c>
      <c r="J3310" s="174">
        <v>5300</v>
      </c>
      <c r="K3310" s="174">
        <v>531</v>
      </c>
      <c r="L3310" s="177">
        <v>140</v>
      </c>
      <c r="M3310" s="178">
        <v>0</v>
      </c>
      <c r="N3310" s="179" t="s">
        <v>1330</v>
      </c>
      <c r="O3310" s="180">
        <v>0</v>
      </c>
      <c r="P3310" s="180">
        <v>0</v>
      </c>
      <c r="Q3310" s="181">
        <v>0</v>
      </c>
      <c r="R3310" s="182" t="s">
        <v>98</v>
      </c>
      <c r="S3310" s="183">
        <v>0</v>
      </c>
      <c r="T3310" s="183">
        <v>0</v>
      </c>
      <c r="U3310" s="180">
        <v>0</v>
      </c>
      <c r="V3310" s="180">
        <v>0</v>
      </c>
      <c r="W3310" s="183">
        <v>0</v>
      </c>
      <c r="X3310" s="183">
        <v>0</v>
      </c>
      <c r="Y3310" s="180">
        <v>0</v>
      </c>
      <c r="Z3310" s="180">
        <v>0</v>
      </c>
      <c r="AA3310" s="183">
        <v>0</v>
      </c>
      <c r="AB3310" s="183">
        <v>0</v>
      </c>
      <c r="AC3310" s="180">
        <f t="shared" si="2120"/>
        <v>0</v>
      </c>
      <c r="AD3310" s="180">
        <f t="shared" si="2120"/>
        <v>0</v>
      </c>
      <c r="AE3310" s="181">
        <f t="shared" si="2100"/>
        <v>0</v>
      </c>
      <c r="AF3310" s="180">
        <v>0</v>
      </c>
      <c r="AG3310" s="180">
        <v>0</v>
      </c>
      <c r="AH3310" s="181">
        <f t="shared" si="2101"/>
        <v>0</v>
      </c>
      <c r="AI3310" s="180">
        <v>0</v>
      </c>
      <c r="AJ3310" s="180">
        <v>0</v>
      </c>
      <c r="AK3310" s="181">
        <f t="shared" si="2102"/>
        <v>0</v>
      </c>
      <c r="AL3310" s="180">
        <v>0</v>
      </c>
      <c r="AM3310" s="180">
        <v>0</v>
      </c>
      <c r="AN3310" s="181">
        <f t="shared" si="2103"/>
        <v>0</v>
      </c>
      <c r="AO3310" s="180">
        <v>0</v>
      </c>
      <c r="AP3310" s="180">
        <v>0</v>
      </c>
      <c r="AQ3310" s="181">
        <f t="shared" si="2104"/>
        <v>0</v>
      </c>
      <c r="AR3310" s="180">
        <v>0</v>
      </c>
      <c r="AS3310" s="180">
        <v>0</v>
      </c>
      <c r="AT3310" s="181">
        <f t="shared" si="2105"/>
        <v>0</v>
      </c>
      <c r="AU3310" s="180">
        <f t="shared" si="2121"/>
        <v>0</v>
      </c>
      <c r="AV3310" s="180">
        <f t="shared" si="2121"/>
        <v>0</v>
      </c>
      <c r="AW3310" s="181">
        <f t="shared" si="2106"/>
        <v>0</v>
      </c>
      <c r="AX3310" s="183">
        <f t="shared" si="2122"/>
        <v>0</v>
      </c>
      <c r="AY3310" s="183">
        <f t="shared" si="2122"/>
        <v>0</v>
      </c>
      <c r="AZ3310" s="183">
        <v>3</v>
      </c>
      <c r="BA3310" s="183"/>
      <c r="BB3310" s="183"/>
      <c r="BC3310" s="183"/>
      <c r="BD3310" s="183">
        <f t="shared" si="2123"/>
        <v>-3</v>
      </c>
      <c r="BE3310" s="183">
        <f t="shared" si="2123"/>
        <v>0</v>
      </c>
    </row>
    <row r="3311" spans="2:57" ht="15.75" hidden="1">
      <c r="B3311" s="174">
        <v>2025</v>
      </c>
      <c r="C3311" s="174">
        <v>20</v>
      </c>
      <c r="D3311" s="175">
        <v>0</v>
      </c>
      <c r="E3311" s="176"/>
      <c r="F3311" s="174">
        <v>5</v>
      </c>
      <c r="G3311" s="174">
        <v>13</v>
      </c>
      <c r="H3311" s="174">
        <v>30</v>
      </c>
      <c r="I3311" s="174">
        <v>5000</v>
      </c>
      <c r="J3311" s="174">
        <v>5300</v>
      </c>
      <c r="K3311" s="174">
        <v>531</v>
      </c>
      <c r="L3311" s="177">
        <v>168</v>
      </c>
      <c r="M3311" s="178">
        <v>0</v>
      </c>
      <c r="N3311" s="179" t="s">
        <v>1720</v>
      </c>
      <c r="O3311" s="180">
        <v>0</v>
      </c>
      <c r="P3311" s="180">
        <v>0</v>
      </c>
      <c r="Q3311" s="181">
        <v>0</v>
      </c>
      <c r="R3311" s="182" t="s">
        <v>98</v>
      </c>
      <c r="S3311" s="183">
        <v>0</v>
      </c>
      <c r="T3311" s="183">
        <v>0</v>
      </c>
      <c r="U3311" s="180">
        <v>0</v>
      </c>
      <c r="V3311" s="180">
        <v>0</v>
      </c>
      <c r="W3311" s="183">
        <v>0</v>
      </c>
      <c r="X3311" s="183">
        <v>0</v>
      </c>
      <c r="Y3311" s="180">
        <v>0</v>
      </c>
      <c r="Z3311" s="180">
        <v>0</v>
      </c>
      <c r="AA3311" s="183">
        <v>0</v>
      </c>
      <c r="AB3311" s="183">
        <v>0</v>
      </c>
      <c r="AC3311" s="180">
        <f t="shared" si="2120"/>
        <v>0</v>
      </c>
      <c r="AD3311" s="180">
        <f t="shared" si="2120"/>
        <v>0</v>
      </c>
      <c r="AE3311" s="181">
        <f t="shared" si="2100"/>
        <v>0</v>
      </c>
      <c r="AF3311" s="180">
        <v>0</v>
      </c>
      <c r="AG3311" s="180">
        <v>0</v>
      </c>
      <c r="AH3311" s="181">
        <f t="shared" si="2101"/>
        <v>0</v>
      </c>
      <c r="AI3311" s="180">
        <v>0</v>
      </c>
      <c r="AJ3311" s="180">
        <v>0</v>
      </c>
      <c r="AK3311" s="181">
        <f t="shared" si="2102"/>
        <v>0</v>
      </c>
      <c r="AL3311" s="180">
        <v>0</v>
      </c>
      <c r="AM3311" s="180">
        <v>0</v>
      </c>
      <c r="AN3311" s="181">
        <f t="shared" si="2103"/>
        <v>0</v>
      </c>
      <c r="AO3311" s="180">
        <v>0</v>
      </c>
      <c r="AP3311" s="180">
        <v>0</v>
      </c>
      <c r="AQ3311" s="181">
        <f t="shared" si="2104"/>
        <v>0</v>
      </c>
      <c r="AR3311" s="180">
        <v>0</v>
      </c>
      <c r="AS3311" s="180">
        <v>0</v>
      </c>
      <c r="AT3311" s="181">
        <f t="shared" si="2105"/>
        <v>0</v>
      </c>
      <c r="AU3311" s="180">
        <f t="shared" si="2121"/>
        <v>0</v>
      </c>
      <c r="AV3311" s="180">
        <f t="shared" si="2121"/>
        <v>0</v>
      </c>
      <c r="AW3311" s="181">
        <f t="shared" si="2106"/>
        <v>0</v>
      </c>
      <c r="AX3311" s="183">
        <f t="shared" si="2122"/>
        <v>0</v>
      </c>
      <c r="AY3311" s="183">
        <f t="shared" si="2122"/>
        <v>0</v>
      </c>
      <c r="AZ3311" s="183">
        <v>3</v>
      </c>
      <c r="BA3311" s="183"/>
      <c r="BB3311" s="183"/>
      <c r="BC3311" s="183"/>
      <c r="BD3311" s="183">
        <f t="shared" si="2123"/>
        <v>-3</v>
      </c>
      <c r="BE3311" s="183">
        <f t="shared" si="2123"/>
        <v>0</v>
      </c>
    </row>
    <row r="3312" spans="2:57" ht="15.75" hidden="1">
      <c r="B3312" s="174">
        <v>2025</v>
      </c>
      <c r="C3312" s="174">
        <v>20</v>
      </c>
      <c r="D3312" s="175">
        <v>0</v>
      </c>
      <c r="E3312" s="176"/>
      <c r="F3312" s="174">
        <v>5</v>
      </c>
      <c r="G3312" s="174">
        <v>13</v>
      </c>
      <c r="H3312" s="174">
        <v>30</v>
      </c>
      <c r="I3312" s="174">
        <v>5000</v>
      </c>
      <c r="J3312" s="174">
        <v>5300</v>
      </c>
      <c r="K3312" s="174">
        <v>531</v>
      </c>
      <c r="L3312" s="177">
        <v>198</v>
      </c>
      <c r="M3312" s="178">
        <v>0</v>
      </c>
      <c r="N3312" s="179" t="s">
        <v>508</v>
      </c>
      <c r="O3312" s="180">
        <v>0</v>
      </c>
      <c r="P3312" s="180">
        <v>0</v>
      </c>
      <c r="Q3312" s="181">
        <v>0</v>
      </c>
      <c r="R3312" s="182" t="s">
        <v>98</v>
      </c>
      <c r="S3312" s="183">
        <v>0</v>
      </c>
      <c r="T3312" s="183">
        <v>0</v>
      </c>
      <c r="U3312" s="180">
        <v>0</v>
      </c>
      <c r="V3312" s="180">
        <v>0</v>
      </c>
      <c r="W3312" s="183">
        <v>0</v>
      </c>
      <c r="X3312" s="183">
        <v>0</v>
      </c>
      <c r="Y3312" s="180">
        <v>0</v>
      </c>
      <c r="Z3312" s="180">
        <v>0</v>
      </c>
      <c r="AA3312" s="183">
        <v>0</v>
      </c>
      <c r="AB3312" s="183">
        <v>0</v>
      </c>
      <c r="AC3312" s="180">
        <f t="shared" si="2120"/>
        <v>0</v>
      </c>
      <c r="AD3312" s="180">
        <f t="shared" si="2120"/>
        <v>0</v>
      </c>
      <c r="AE3312" s="181">
        <f t="shared" si="2100"/>
        <v>0</v>
      </c>
      <c r="AF3312" s="180">
        <v>0</v>
      </c>
      <c r="AG3312" s="180">
        <v>0</v>
      </c>
      <c r="AH3312" s="181">
        <f t="shared" si="2101"/>
        <v>0</v>
      </c>
      <c r="AI3312" s="180">
        <v>0</v>
      </c>
      <c r="AJ3312" s="180">
        <v>0</v>
      </c>
      <c r="AK3312" s="181">
        <f t="shared" si="2102"/>
        <v>0</v>
      </c>
      <c r="AL3312" s="180">
        <v>0</v>
      </c>
      <c r="AM3312" s="180">
        <v>0</v>
      </c>
      <c r="AN3312" s="181">
        <f t="shared" si="2103"/>
        <v>0</v>
      </c>
      <c r="AO3312" s="180">
        <v>0</v>
      </c>
      <c r="AP3312" s="180">
        <v>0</v>
      </c>
      <c r="AQ3312" s="181">
        <f t="shared" si="2104"/>
        <v>0</v>
      </c>
      <c r="AR3312" s="180">
        <v>0</v>
      </c>
      <c r="AS3312" s="180">
        <v>0</v>
      </c>
      <c r="AT3312" s="181">
        <f t="shared" si="2105"/>
        <v>0</v>
      </c>
      <c r="AU3312" s="180">
        <f t="shared" si="2121"/>
        <v>0</v>
      </c>
      <c r="AV3312" s="180">
        <f t="shared" si="2121"/>
        <v>0</v>
      </c>
      <c r="AW3312" s="181">
        <f t="shared" si="2106"/>
        <v>0</v>
      </c>
      <c r="AX3312" s="183">
        <f t="shared" si="2122"/>
        <v>0</v>
      </c>
      <c r="AY3312" s="183">
        <f t="shared" si="2122"/>
        <v>0</v>
      </c>
      <c r="AZ3312" s="183">
        <v>3</v>
      </c>
      <c r="BA3312" s="183"/>
      <c r="BB3312" s="183"/>
      <c r="BC3312" s="183"/>
      <c r="BD3312" s="183">
        <f t="shared" si="2123"/>
        <v>-3</v>
      </c>
      <c r="BE3312" s="183">
        <f t="shared" si="2123"/>
        <v>0</v>
      </c>
    </row>
    <row r="3313" spans="2:57" ht="15.75" hidden="1">
      <c r="B3313" s="174">
        <v>2025</v>
      </c>
      <c r="C3313" s="174">
        <v>20</v>
      </c>
      <c r="D3313" s="175">
        <v>0</v>
      </c>
      <c r="E3313" s="176"/>
      <c r="F3313" s="174">
        <v>5</v>
      </c>
      <c r="G3313" s="174">
        <v>13</v>
      </c>
      <c r="H3313" s="174">
        <v>30</v>
      </c>
      <c r="I3313" s="174">
        <v>5000</v>
      </c>
      <c r="J3313" s="174">
        <v>5300</v>
      </c>
      <c r="K3313" s="174">
        <v>531</v>
      </c>
      <c r="L3313" s="177">
        <v>200</v>
      </c>
      <c r="M3313" s="178">
        <v>0</v>
      </c>
      <c r="N3313" s="179" t="s">
        <v>1745</v>
      </c>
      <c r="O3313" s="180">
        <v>0</v>
      </c>
      <c r="P3313" s="180">
        <v>0</v>
      </c>
      <c r="Q3313" s="181">
        <v>0</v>
      </c>
      <c r="R3313" s="182" t="s">
        <v>98</v>
      </c>
      <c r="S3313" s="183">
        <v>0</v>
      </c>
      <c r="T3313" s="183">
        <v>0</v>
      </c>
      <c r="U3313" s="180">
        <v>0</v>
      </c>
      <c r="V3313" s="180">
        <v>0</v>
      </c>
      <c r="W3313" s="183">
        <v>0</v>
      </c>
      <c r="X3313" s="183">
        <v>0</v>
      </c>
      <c r="Y3313" s="180">
        <v>0</v>
      </c>
      <c r="Z3313" s="180">
        <v>0</v>
      </c>
      <c r="AA3313" s="183">
        <v>0</v>
      </c>
      <c r="AB3313" s="183">
        <v>0</v>
      </c>
      <c r="AC3313" s="180">
        <f t="shared" si="2120"/>
        <v>0</v>
      </c>
      <c r="AD3313" s="180">
        <f t="shared" si="2120"/>
        <v>0</v>
      </c>
      <c r="AE3313" s="181">
        <f t="shared" si="2100"/>
        <v>0</v>
      </c>
      <c r="AF3313" s="180">
        <v>0</v>
      </c>
      <c r="AG3313" s="180">
        <v>0</v>
      </c>
      <c r="AH3313" s="181">
        <f t="shared" si="2101"/>
        <v>0</v>
      </c>
      <c r="AI3313" s="180">
        <v>0</v>
      </c>
      <c r="AJ3313" s="180">
        <v>0</v>
      </c>
      <c r="AK3313" s="181">
        <f t="shared" si="2102"/>
        <v>0</v>
      </c>
      <c r="AL3313" s="180">
        <v>0</v>
      </c>
      <c r="AM3313" s="180">
        <v>0</v>
      </c>
      <c r="AN3313" s="181">
        <f t="shared" si="2103"/>
        <v>0</v>
      </c>
      <c r="AO3313" s="180">
        <v>0</v>
      </c>
      <c r="AP3313" s="180">
        <v>0</v>
      </c>
      <c r="AQ3313" s="181">
        <f t="shared" si="2104"/>
        <v>0</v>
      </c>
      <c r="AR3313" s="180">
        <v>0</v>
      </c>
      <c r="AS3313" s="180">
        <v>0</v>
      </c>
      <c r="AT3313" s="181">
        <f t="shared" si="2105"/>
        <v>0</v>
      </c>
      <c r="AU3313" s="180">
        <f t="shared" si="2121"/>
        <v>0</v>
      </c>
      <c r="AV3313" s="180">
        <f t="shared" si="2121"/>
        <v>0</v>
      </c>
      <c r="AW3313" s="181">
        <f t="shared" si="2106"/>
        <v>0</v>
      </c>
      <c r="AX3313" s="183">
        <f t="shared" si="2122"/>
        <v>0</v>
      </c>
      <c r="AY3313" s="183">
        <f t="shared" si="2122"/>
        <v>0</v>
      </c>
      <c r="AZ3313" s="183">
        <v>3</v>
      </c>
      <c r="BA3313" s="183"/>
      <c r="BB3313" s="183"/>
      <c r="BC3313" s="183"/>
      <c r="BD3313" s="183">
        <f t="shared" si="2123"/>
        <v>-3</v>
      </c>
      <c r="BE3313" s="183">
        <f t="shared" si="2123"/>
        <v>0</v>
      </c>
    </row>
    <row r="3314" spans="2:57" ht="15.75" hidden="1">
      <c r="B3314" s="174">
        <v>2025</v>
      </c>
      <c r="C3314" s="174">
        <v>20</v>
      </c>
      <c r="D3314" s="175">
        <v>0</v>
      </c>
      <c r="E3314" s="176"/>
      <c r="F3314" s="174">
        <v>5</v>
      </c>
      <c r="G3314" s="174">
        <v>13</v>
      </c>
      <c r="H3314" s="174">
        <v>30</v>
      </c>
      <c r="I3314" s="174">
        <v>5000</v>
      </c>
      <c r="J3314" s="174">
        <v>5300</v>
      </c>
      <c r="K3314" s="174">
        <v>531</v>
      </c>
      <c r="L3314" s="177">
        <v>243</v>
      </c>
      <c r="M3314" s="178">
        <v>0</v>
      </c>
      <c r="N3314" s="179" t="s">
        <v>1746</v>
      </c>
      <c r="O3314" s="180">
        <v>0</v>
      </c>
      <c r="P3314" s="180">
        <v>0</v>
      </c>
      <c r="Q3314" s="181">
        <v>0</v>
      </c>
      <c r="R3314" s="182" t="s">
        <v>98</v>
      </c>
      <c r="S3314" s="183">
        <v>0</v>
      </c>
      <c r="T3314" s="183">
        <v>0</v>
      </c>
      <c r="U3314" s="180">
        <v>0</v>
      </c>
      <c r="V3314" s="180">
        <v>0</v>
      </c>
      <c r="W3314" s="183">
        <v>0</v>
      </c>
      <c r="X3314" s="183">
        <v>0</v>
      </c>
      <c r="Y3314" s="180">
        <v>0</v>
      </c>
      <c r="Z3314" s="180">
        <v>0</v>
      </c>
      <c r="AA3314" s="183">
        <v>0</v>
      </c>
      <c r="AB3314" s="183">
        <v>0</v>
      </c>
      <c r="AC3314" s="180">
        <f t="shared" si="2120"/>
        <v>0</v>
      </c>
      <c r="AD3314" s="180">
        <f t="shared" si="2120"/>
        <v>0</v>
      </c>
      <c r="AE3314" s="181">
        <f t="shared" si="2100"/>
        <v>0</v>
      </c>
      <c r="AF3314" s="180">
        <v>0</v>
      </c>
      <c r="AG3314" s="180">
        <v>0</v>
      </c>
      <c r="AH3314" s="181">
        <f t="shared" si="2101"/>
        <v>0</v>
      </c>
      <c r="AI3314" s="180">
        <v>0</v>
      </c>
      <c r="AJ3314" s="180">
        <v>0</v>
      </c>
      <c r="AK3314" s="181">
        <f t="shared" si="2102"/>
        <v>0</v>
      </c>
      <c r="AL3314" s="180">
        <v>0</v>
      </c>
      <c r="AM3314" s="180">
        <v>0</v>
      </c>
      <c r="AN3314" s="181">
        <f t="shared" si="2103"/>
        <v>0</v>
      </c>
      <c r="AO3314" s="180">
        <v>0</v>
      </c>
      <c r="AP3314" s="180">
        <v>0</v>
      </c>
      <c r="AQ3314" s="181">
        <f t="shared" si="2104"/>
        <v>0</v>
      </c>
      <c r="AR3314" s="180">
        <v>0</v>
      </c>
      <c r="AS3314" s="180">
        <v>0</v>
      </c>
      <c r="AT3314" s="181">
        <f t="shared" si="2105"/>
        <v>0</v>
      </c>
      <c r="AU3314" s="180">
        <f t="shared" si="2121"/>
        <v>0</v>
      </c>
      <c r="AV3314" s="180">
        <f t="shared" si="2121"/>
        <v>0</v>
      </c>
      <c r="AW3314" s="181">
        <f t="shared" si="2106"/>
        <v>0</v>
      </c>
      <c r="AX3314" s="183">
        <f t="shared" si="2122"/>
        <v>0</v>
      </c>
      <c r="AY3314" s="183">
        <f t="shared" si="2122"/>
        <v>0</v>
      </c>
      <c r="AZ3314" s="183">
        <v>3</v>
      </c>
      <c r="BA3314" s="183"/>
      <c r="BB3314" s="183"/>
      <c r="BC3314" s="183"/>
      <c r="BD3314" s="183">
        <f t="shared" si="2123"/>
        <v>-3</v>
      </c>
      <c r="BE3314" s="183">
        <f t="shared" si="2123"/>
        <v>0</v>
      </c>
    </row>
    <row r="3315" spans="2:57" ht="15.75" hidden="1">
      <c r="B3315" s="174">
        <v>2025</v>
      </c>
      <c r="C3315" s="174">
        <v>20</v>
      </c>
      <c r="D3315" s="175">
        <v>0</v>
      </c>
      <c r="E3315" s="176"/>
      <c r="F3315" s="174">
        <v>5</v>
      </c>
      <c r="G3315" s="174">
        <v>13</v>
      </c>
      <c r="H3315" s="174">
        <v>30</v>
      </c>
      <c r="I3315" s="174">
        <v>5000</v>
      </c>
      <c r="J3315" s="174">
        <v>5300</v>
      </c>
      <c r="K3315" s="174">
        <v>531</v>
      </c>
      <c r="L3315" s="177">
        <v>406</v>
      </c>
      <c r="M3315" s="178">
        <v>0</v>
      </c>
      <c r="N3315" s="179" t="s">
        <v>1747</v>
      </c>
      <c r="O3315" s="180">
        <v>0</v>
      </c>
      <c r="P3315" s="180">
        <v>0</v>
      </c>
      <c r="Q3315" s="181">
        <v>0</v>
      </c>
      <c r="R3315" s="182" t="s">
        <v>98</v>
      </c>
      <c r="S3315" s="183">
        <v>0</v>
      </c>
      <c r="T3315" s="183">
        <v>0</v>
      </c>
      <c r="U3315" s="180">
        <v>0</v>
      </c>
      <c r="V3315" s="180">
        <v>0</v>
      </c>
      <c r="W3315" s="183">
        <v>0</v>
      </c>
      <c r="X3315" s="183">
        <v>0</v>
      </c>
      <c r="Y3315" s="180">
        <v>0</v>
      </c>
      <c r="Z3315" s="180">
        <v>0</v>
      </c>
      <c r="AA3315" s="183">
        <v>0</v>
      </c>
      <c r="AB3315" s="183">
        <v>0</v>
      </c>
      <c r="AC3315" s="180">
        <f t="shared" si="2120"/>
        <v>0</v>
      </c>
      <c r="AD3315" s="180">
        <f t="shared" si="2120"/>
        <v>0</v>
      </c>
      <c r="AE3315" s="181">
        <f t="shared" si="2100"/>
        <v>0</v>
      </c>
      <c r="AF3315" s="180">
        <v>0</v>
      </c>
      <c r="AG3315" s="180">
        <v>0</v>
      </c>
      <c r="AH3315" s="181">
        <f t="shared" si="2101"/>
        <v>0</v>
      </c>
      <c r="AI3315" s="180">
        <v>0</v>
      </c>
      <c r="AJ3315" s="180">
        <v>0</v>
      </c>
      <c r="AK3315" s="181">
        <f t="shared" si="2102"/>
        <v>0</v>
      </c>
      <c r="AL3315" s="180">
        <v>0</v>
      </c>
      <c r="AM3315" s="180">
        <v>0</v>
      </c>
      <c r="AN3315" s="181">
        <f t="shared" si="2103"/>
        <v>0</v>
      </c>
      <c r="AO3315" s="180">
        <v>0</v>
      </c>
      <c r="AP3315" s="180">
        <v>0</v>
      </c>
      <c r="AQ3315" s="181">
        <f t="shared" si="2104"/>
        <v>0</v>
      </c>
      <c r="AR3315" s="180">
        <v>0</v>
      </c>
      <c r="AS3315" s="180">
        <v>0</v>
      </c>
      <c r="AT3315" s="181">
        <f t="shared" si="2105"/>
        <v>0</v>
      </c>
      <c r="AU3315" s="180">
        <f t="shared" si="2121"/>
        <v>0</v>
      </c>
      <c r="AV3315" s="180">
        <f t="shared" si="2121"/>
        <v>0</v>
      </c>
      <c r="AW3315" s="181">
        <f t="shared" si="2106"/>
        <v>0</v>
      </c>
      <c r="AX3315" s="183">
        <f t="shared" si="2122"/>
        <v>0</v>
      </c>
      <c r="AY3315" s="183">
        <f t="shared" si="2122"/>
        <v>0</v>
      </c>
      <c r="AZ3315" s="183">
        <v>3</v>
      </c>
      <c r="BA3315" s="183"/>
      <c r="BB3315" s="183"/>
      <c r="BC3315" s="183"/>
      <c r="BD3315" s="183">
        <f t="shared" si="2123"/>
        <v>-3</v>
      </c>
      <c r="BE3315" s="183">
        <f t="shared" si="2123"/>
        <v>0</v>
      </c>
    </row>
    <row r="3316" spans="2:57" ht="15.75" hidden="1">
      <c r="B3316" s="174">
        <v>2025</v>
      </c>
      <c r="C3316" s="174">
        <v>20</v>
      </c>
      <c r="D3316" s="175">
        <v>0</v>
      </c>
      <c r="E3316" s="176"/>
      <c r="F3316" s="174">
        <v>5</v>
      </c>
      <c r="G3316" s="174">
        <v>13</v>
      </c>
      <c r="H3316" s="174">
        <v>30</v>
      </c>
      <c r="I3316" s="174">
        <v>5000</v>
      </c>
      <c r="J3316" s="174">
        <v>5300</v>
      </c>
      <c r="K3316" s="174">
        <v>531</v>
      </c>
      <c r="L3316" s="177">
        <v>496</v>
      </c>
      <c r="M3316" s="178">
        <v>0</v>
      </c>
      <c r="N3316" s="179" t="s">
        <v>1748</v>
      </c>
      <c r="O3316" s="180">
        <v>0</v>
      </c>
      <c r="P3316" s="180">
        <v>0</v>
      </c>
      <c r="Q3316" s="181">
        <v>0</v>
      </c>
      <c r="R3316" s="182" t="s">
        <v>98</v>
      </c>
      <c r="S3316" s="183">
        <v>0</v>
      </c>
      <c r="T3316" s="183">
        <v>0</v>
      </c>
      <c r="U3316" s="180">
        <v>0</v>
      </c>
      <c r="V3316" s="180">
        <v>0</v>
      </c>
      <c r="W3316" s="183">
        <v>0</v>
      </c>
      <c r="X3316" s="183">
        <v>0</v>
      </c>
      <c r="Y3316" s="180">
        <v>0</v>
      </c>
      <c r="Z3316" s="180">
        <v>0</v>
      </c>
      <c r="AA3316" s="183">
        <v>0</v>
      </c>
      <c r="AB3316" s="183">
        <v>0</v>
      </c>
      <c r="AC3316" s="180">
        <f t="shared" si="2120"/>
        <v>0</v>
      </c>
      <c r="AD3316" s="180">
        <f t="shared" si="2120"/>
        <v>0</v>
      </c>
      <c r="AE3316" s="181">
        <f t="shared" si="2100"/>
        <v>0</v>
      </c>
      <c r="AF3316" s="180">
        <v>0</v>
      </c>
      <c r="AG3316" s="180">
        <v>0</v>
      </c>
      <c r="AH3316" s="181">
        <f t="shared" si="2101"/>
        <v>0</v>
      </c>
      <c r="AI3316" s="180">
        <v>0</v>
      </c>
      <c r="AJ3316" s="180">
        <v>0</v>
      </c>
      <c r="AK3316" s="181">
        <f t="shared" si="2102"/>
        <v>0</v>
      </c>
      <c r="AL3316" s="180">
        <v>0</v>
      </c>
      <c r="AM3316" s="180">
        <v>0</v>
      </c>
      <c r="AN3316" s="181">
        <f t="shared" si="2103"/>
        <v>0</v>
      </c>
      <c r="AO3316" s="180">
        <v>0</v>
      </c>
      <c r="AP3316" s="180">
        <v>0</v>
      </c>
      <c r="AQ3316" s="181">
        <f t="shared" si="2104"/>
        <v>0</v>
      </c>
      <c r="AR3316" s="180">
        <v>0</v>
      </c>
      <c r="AS3316" s="180">
        <v>0</v>
      </c>
      <c r="AT3316" s="181">
        <f t="shared" si="2105"/>
        <v>0</v>
      </c>
      <c r="AU3316" s="180">
        <f t="shared" si="2121"/>
        <v>0</v>
      </c>
      <c r="AV3316" s="180">
        <f t="shared" si="2121"/>
        <v>0</v>
      </c>
      <c r="AW3316" s="181">
        <f t="shared" si="2106"/>
        <v>0</v>
      </c>
      <c r="AX3316" s="183">
        <f t="shared" si="2122"/>
        <v>0</v>
      </c>
      <c r="AY3316" s="183">
        <f t="shared" si="2122"/>
        <v>0</v>
      </c>
      <c r="AZ3316" s="183">
        <v>3</v>
      </c>
      <c r="BA3316" s="183"/>
      <c r="BB3316" s="183"/>
      <c r="BC3316" s="183"/>
      <c r="BD3316" s="183">
        <f t="shared" si="2123"/>
        <v>-3</v>
      </c>
      <c r="BE3316" s="183">
        <f t="shared" si="2123"/>
        <v>0</v>
      </c>
    </row>
    <row r="3317" spans="2:57" ht="15.75" hidden="1">
      <c r="B3317" s="174">
        <v>2025</v>
      </c>
      <c r="C3317" s="174">
        <v>20</v>
      </c>
      <c r="D3317" s="175">
        <v>0</v>
      </c>
      <c r="E3317" s="176"/>
      <c r="F3317" s="174">
        <v>5</v>
      </c>
      <c r="G3317" s="174">
        <v>13</v>
      </c>
      <c r="H3317" s="174">
        <v>30</v>
      </c>
      <c r="I3317" s="174">
        <v>5000</v>
      </c>
      <c r="J3317" s="174">
        <v>5300</v>
      </c>
      <c r="K3317" s="174">
        <v>531</v>
      </c>
      <c r="L3317" s="177">
        <v>591</v>
      </c>
      <c r="M3317" s="178">
        <v>0</v>
      </c>
      <c r="N3317" s="179" t="s">
        <v>1749</v>
      </c>
      <c r="O3317" s="180">
        <v>0</v>
      </c>
      <c r="P3317" s="180">
        <v>0</v>
      </c>
      <c r="Q3317" s="181">
        <v>0</v>
      </c>
      <c r="R3317" s="182" t="s">
        <v>98</v>
      </c>
      <c r="S3317" s="183">
        <v>0</v>
      </c>
      <c r="T3317" s="183">
        <v>0</v>
      </c>
      <c r="U3317" s="180">
        <v>0</v>
      </c>
      <c r="V3317" s="180">
        <v>0</v>
      </c>
      <c r="W3317" s="183">
        <v>0</v>
      </c>
      <c r="X3317" s="183">
        <v>0</v>
      </c>
      <c r="Y3317" s="180">
        <v>0</v>
      </c>
      <c r="Z3317" s="180">
        <v>0</v>
      </c>
      <c r="AA3317" s="183">
        <v>0</v>
      </c>
      <c r="AB3317" s="183">
        <v>0</v>
      </c>
      <c r="AC3317" s="180">
        <f t="shared" si="2120"/>
        <v>0</v>
      </c>
      <c r="AD3317" s="180">
        <f t="shared" si="2120"/>
        <v>0</v>
      </c>
      <c r="AE3317" s="181">
        <f t="shared" si="2100"/>
        <v>0</v>
      </c>
      <c r="AF3317" s="180">
        <v>0</v>
      </c>
      <c r="AG3317" s="180">
        <v>0</v>
      </c>
      <c r="AH3317" s="181">
        <f t="shared" si="2101"/>
        <v>0</v>
      </c>
      <c r="AI3317" s="180">
        <v>0</v>
      </c>
      <c r="AJ3317" s="180">
        <v>0</v>
      </c>
      <c r="AK3317" s="181">
        <f t="shared" si="2102"/>
        <v>0</v>
      </c>
      <c r="AL3317" s="180">
        <v>0</v>
      </c>
      <c r="AM3317" s="180">
        <v>0</v>
      </c>
      <c r="AN3317" s="181">
        <f t="shared" si="2103"/>
        <v>0</v>
      </c>
      <c r="AO3317" s="180">
        <v>0</v>
      </c>
      <c r="AP3317" s="180">
        <v>0</v>
      </c>
      <c r="AQ3317" s="181">
        <f t="shared" si="2104"/>
        <v>0</v>
      </c>
      <c r="AR3317" s="180">
        <v>0</v>
      </c>
      <c r="AS3317" s="180">
        <v>0</v>
      </c>
      <c r="AT3317" s="181">
        <f t="shared" si="2105"/>
        <v>0</v>
      </c>
      <c r="AU3317" s="180">
        <f t="shared" si="2121"/>
        <v>0</v>
      </c>
      <c r="AV3317" s="180">
        <f t="shared" si="2121"/>
        <v>0</v>
      </c>
      <c r="AW3317" s="181">
        <f t="shared" si="2106"/>
        <v>0</v>
      </c>
      <c r="AX3317" s="183">
        <f t="shared" si="2122"/>
        <v>0</v>
      </c>
      <c r="AY3317" s="183">
        <f t="shared" si="2122"/>
        <v>0</v>
      </c>
      <c r="AZ3317" s="183">
        <v>3</v>
      </c>
      <c r="BA3317" s="183"/>
      <c r="BB3317" s="183"/>
      <c r="BC3317" s="183"/>
      <c r="BD3317" s="183">
        <f t="shared" si="2123"/>
        <v>-3</v>
      </c>
      <c r="BE3317" s="183">
        <f t="shared" si="2123"/>
        <v>0</v>
      </c>
    </row>
    <row r="3318" spans="2:57" ht="15.75" hidden="1">
      <c r="B3318" s="174">
        <v>2025</v>
      </c>
      <c r="C3318" s="174">
        <v>20</v>
      </c>
      <c r="D3318" s="175">
        <v>0</v>
      </c>
      <c r="E3318" s="176"/>
      <c r="F3318" s="174">
        <v>5</v>
      </c>
      <c r="G3318" s="174">
        <v>13</v>
      </c>
      <c r="H3318" s="174">
        <v>30</v>
      </c>
      <c r="I3318" s="174">
        <v>5000</v>
      </c>
      <c r="J3318" s="174">
        <v>5300</v>
      </c>
      <c r="K3318" s="174">
        <v>531</v>
      </c>
      <c r="L3318" s="177">
        <v>662</v>
      </c>
      <c r="M3318" s="178">
        <v>0</v>
      </c>
      <c r="N3318" s="179" t="s">
        <v>1147</v>
      </c>
      <c r="O3318" s="180">
        <v>0</v>
      </c>
      <c r="P3318" s="180">
        <v>0</v>
      </c>
      <c r="Q3318" s="181">
        <v>0</v>
      </c>
      <c r="R3318" s="182" t="s">
        <v>98</v>
      </c>
      <c r="S3318" s="183">
        <v>0</v>
      </c>
      <c r="T3318" s="183">
        <v>0</v>
      </c>
      <c r="U3318" s="180">
        <v>0</v>
      </c>
      <c r="V3318" s="180">
        <v>0</v>
      </c>
      <c r="W3318" s="183">
        <v>0</v>
      </c>
      <c r="X3318" s="183">
        <v>0</v>
      </c>
      <c r="Y3318" s="180">
        <v>0</v>
      </c>
      <c r="Z3318" s="180">
        <v>0</v>
      </c>
      <c r="AA3318" s="183">
        <v>0</v>
      </c>
      <c r="AB3318" s="183">
        <v>0</v>
      </c>
      <c r="AC3318" s="180">
        <f t="shared" si="2120"/>
        <v>0</v>
      </c>
      <c r="AD3318" s="180">
        <f t="shared" si="2120"/>
        <v>0</v>
      </c>
      <c r="AE3318" s="181">
        <f t="shared" si="2100"/>
        <v>0</v>
      </c>
      <c r="AF3318" s="180">
        <v>0</v>
      </c>
      <c r="AG3318" s="180">
        <v>0</v>
      </c>
      <c r="AH3318" s="181">
        <f t="shared" si="2101"/>
        <v>0</v>
      </c>
      <c r="AI3318" s="180">
        <v>0</v>
      </c>
      <c r="AJ3318" s="180">
        <v>0</v>
      </c>
      <c r="AK3318" s="181">
        <f t="shared" si="2102"/>
        <v>0</v>
      </c>
      <c r="AL3318" s="180">
        <v>0</v>
      </c>
      <c r="AM3318" s="180">
        <v>0</v>
      </c>
      <c r="AN3318" s="181">
        <f t="shared" si="2103"/>
        <v>0</v>
      </c>
      <c r="AO3318" s="180">
        <v>0</v>
      </c>
      <c r="AP3318" s="180">
        <v>0</v>
      </c>
      <c r="AQ3318" s="181">
        <f t="shared" si="2104"/>
        <v>0</v>
      </c>
      <c r="AR3318" s="180">
        <v>0</v>
      </c>
      <c r="AS3318" s="180">
        <v>0</v>
      </c>
      <c r="AT3318" s="181">
        <f t="shared" si="2105"/>
        <v>0</v>
      </c>
      <c r="AU3318" s="180">
        <f t="shared" si="2121"/>
        <v>0</v>
      </c>
      <c r="AV3318" s="180">
        <f t="shared" si="2121"/>
        <v>0</v>
      </c>
      <c r="AW3318" s="181">
        <f t="shared" si="2106"/>
        <v>0</v>
      </c>
      <c r="AX3318" s="183">
        <f t="shared" si="2122"/>
        <v>0</v>
      </c>
      <c r="AY3318" s="183">
        <f t="shared" si="2122"/>
        <v>0</v>
      </c>
      <c r="AZ3318" s="183">
        <v>3</v>
      </c>
      <c r="BA3318" s="183"/>
      <c r="BB3318" s="183"/>
      <c r="BC3318" s="183"/>
      <c r="BD3318" s="183">
        <f t="shared" si="2123"/>
        <v>-3</v>
      </c>
      <c r="BE3318" s="183">
        <f t="shared" si="2123"/>
        <v>0</v>
      </c>
    </row>
    <row r="3319" spans="2:57" ht="15.75" hidden="1">
      <c r="B3319" s="174">
        <v>2025</v>
      </c>
      <c r="C3319" s="174">
        <v>20</v>
      </c>
      <c r="D3319" s="175">
        <v>0</v>
      </c>
      <c r="E3319" s="176"/>
      <c r="F3319" s="174">
        <v>5</v>
      </c>
      <c r="G3319" s="174">
        <v>13</v>
      </c>
      <c r="H3319" s="174">
        <v>30</v>
      </c>
      <c r="I3319" s="174">
        <v>5000</v>
      </c>
      <c r="J3319" s="174">
        <v>5300</v>
      </c>
      <c r="K3319" s="174">
        <v>531</v>
      </c>
      <c r="L3319" s="177">
        <v>663</v>
      </c>
      <c r="M3319" s="178">
        <v>0</v>
      </c>
      <c r="N3319" s="179" t="s">
        <v>195</v>
      </c>
      <c r="O3319" s="180">
        <v>0</v>
      </c>
      <c r="P3319" s="180">
        <v>0</v>
      </c>
      <c r="Q3319" s="181">
        <v>0</v>
      </c>
      <c r="R3319" s="182" t="s">
        <v>98</v>
      </c>
      <c r="S3319" s="183">
        <v>0</v>
      </c>
      <c r="T3319" s="183">
        <v>0</v>
      </c>
      <c r="U3319" s="180">
        <v>0</v>
      </c>
      <c r="V3319" s="180">
        <v>0</v>
      </c>
      <c r="W3319" s="183">
        <v>0</v>
      </c>
      <c r="X3319" s="183">
        <v>0</v>
      </c>
      <c r="Y3319" s="180">
        <v>0</v>
      </c>
      <c r="Z3319" s="180">
        <v>0</v>
      </c>
      <c r="AA3319" s="183">
        <v>0</v>
      </c>
      <c r="AB3319" s="183">
        <v>0</v>
      </c>
      <c r="AC3319" s="180">
        <f t="shared" si="2120"/>
        <v>0</v>
      </c>
      <c r="AD3319" s="180">
        <f t="shared" si="2120"/>
        <v>0</v>
      </c>
      <c r="AE3319" s="181">
        <f t="shared" si="2100"/>
        <v>0</v>
      </c>
      <c r="AF3319" s="180">
        <v>0</v>
      </c>
      <c r="AG3319" s="180">
        <v>0</v>
      </c>
      <c r="AH3319" s="181">
        <f t="shared" si="2101"/>
        <v>0</v>
      </c>
      <c r="AI3319" s="180">
        <v>0</v>
      </c>
      <c r="AJ3319" s="180">
        <v>0</v>
      </c>
      <c r="AK3319" s="181">
        <f t="shared" si="2102"/>
        <v>0</v>
      </c>
      <c r="AL3319" s="180">
        <v>0</v>
      </c>
      <c r="AM3319" s="180">
        <v>0</v>
      </c>
      <c r="AN3319" s="181">
        <f t="shared" si="2103"/>
        <v>0</v>
      </c>
      <c r="AO3319" s="180">
        <v>0</v>
      </c>
      <c r="AP3319" s="180">
        <v>0</v>
      </c>
      <c r="AQ3319" s="181">
        <f t="shared" si="2104"/>
        <v>0</v>
      </c>
      <c r="AR3319" s="180">
        <v>0</v>
      </c>
      <c r="AS3319" s="180">
        <v>0</v>
      </c>
      <c r="AT3319" s="181">
        <f t="shared" si="2105"/>
        <v>0</v>
      </c>
      <c r="AU3319" s="180">
        <f t="shared" si="2121"/>
        <v>0</v>
      </c>
      <c r="AV3319" s="180">
        <f t="shared" si="2121"/>
        <v>0</v>
      </c>
      <c r="AW3319" s="181">
        <f t="shared" si="2106"/>
        <v>0</v>
      </c>
      <c r="AX3319" s="183">
        <f t="shared" si="2122"/>
        <v>0</v>
      </c>
      <c r="AY3319" s="183">
        <f t="shared" si="2122"/>
        <v>0</v>
      </c>
      <c r="AZ3319" s="183">
        <v>3</v>
      </c>
      <c r="BA3319" s="183"/>
      <c r="BB3319" s="183"/>
      <c r="BC3319" s="183"/>
      <c r="BD3319" s="183">
        <f t="shared" si="2123"/>
        <v>-3</v>
      </c>
      <c r="BE3319" s="183">
        <f t="shared" si="2123"/>
        <v>0</v>
      </c>
    </row>
    <row r="3320" spans="2:57" ht="15.75" hidden="1">
      <c r="B3320" s="174">
        <v>2025</v>
      </c>
      <c r="C3320" s="174">
        <v>20</v>
      </c>
      <c r="D3320" s="175">
        <v>0</v>
      </c>
      <c r="E3320" s="176"/>
      <c r="F3320" s="174">
        <v>5</v>
      </c>
      <c r="G3320" s="174">
        <v>13</v>
      </c>
      <c r="H3320" s="174">
        <v>30</v>
      </c>
      <c r="I3320" s="174">
        <v>5000</v>
      </c>
      <c r="J3320" s="174">
        <v>5300</v>
      </c>
      <c r="K3320" s="174">
        <v>531</v>
      </c>
      <c r="L3320" s="177">
        <v>668</v>
      </c>
      <c r="M3320" s="178">
        <v>0</v>
      </c>
      <c r="N3320" s="179" t="s">
        <v>535</v>
      </c>
      <c r="O3320" s="180">
        <v>0</v>
      </c>
      <c r="P3320" s="180">
        <v>0</v>
      </c>
      <c r="Q3320" s="181">
        <v>0</v>
      </c>
      <c r="R3320" s="182" t="s">
        <v>98</v>
      </c>
      <c r="S3320" s="183">
        <v>0</v>
      </c>
      <c r="T3320" s="183">
        <v>0</v>
      </c>
      <c r="U3320" s="180">
        <v>0</v>
      </c>
      <c r="V3320" s="180">
        <v>0</v>
      </c>
      <c r="W3320" s="183">
        <v>0</v>
      </c>
      <c r="X3320" s="183">
        <v>0</v>
      </c>
      <c r="Y3320" s="180">
        <v>0</v>
      </c>
      <c r="Z3320" s="180">
        <v>0</v>
      </c>
      <c r="AA3320" s="183">
        <v>0</v>
      </c>
      <c r="AB3320" s="183">
        <v>0</v>
      </c>
      <c r="AC3320" s="180">
        <f t="shared" si="2120"/>
        <v>0</v>
      </c>
      <c r="AD3320" s="180">
        <f t="shared" si="2120"/>
        <v>0</v>
      </c>
      <c r="AE3320" s="181">
        <f t="shared" si="2100"/>
        <v>0</v>
      </c>
      <c r="AF3320" s="180">
        <v>0</v>
      </c>
      <c r="AG3320" s="180">
        <v>0</v>
      </c>
      <c r="AH3320" s="181">
        <f t="shared" si="2101"/>
        <v>0</v>
      </c>
      <c r="AI3320" s="180">
        <v>0</v>
      </c>
      <c r="AJ3320" s="180">
        <v>0</v>
      </c>
      <c r="AK3320" s="181">
        <f t="shared" si="2102"/>
        <v>0</v>
      </c>
      <c r="AL3320" s="180">
        <v>0</v>
      </c>
      <c r="AM3320" s="180">
        <v>0</v>
      </c>
      <c r="AN3320" s="181">
        <f t="shared" si="2103"/>
        <v>0</v>
      </c>
      <c r="AO3320" s="180">
        <v>0</v>
      </c>
      <c r="AP3320" s="180">
        <v>0</v>
      </c>
      <c r="AQ3320" s="181">
        <f t="shared" si="2104"/>
        <v>0</v>
      </c>
      <c r="AR3320" s="180">
        <v>0</v>
      </c>
      <c r="AS3320" s="180">
        <v>0</v>
      </c>
      <c r="AT3320" s="181">
        <f t="shared" si="2105"/>
        <v>0</v>
      </c>
      <c r="AU3320" s="180">
        <f t="shared" si="2121"/>
        <v>0</v>
      </c>
      <c r="AV3320" s="180">
        <f t="shared" si="2121"/>
        <v>0</v>
      </c>
      <c r="AW3320" s="181">
        <f t="shared" si="2106"/>
        <v>0</v>
      </c>
      <c r="AX3320" s="183">
        <f t="shared" si="2122"/>
        <v>0</v>
      </c>
      <c r="AY3320" s="183">
        <f t="shared" si="2122"/>
        <v>0</v>
      </c>
      <c r="AZ3320" s="183">
        <v>3</v>
      </c>
      <c r="BA3320" s="183"/>
      <c r="BB3320" s="183"/>
      <c r="BC3320" s="183"/>
      <c r="BD3320" s="183">
        <f t="shared" si="2123"/>
        <v>-3</v>
      </c>
      <c r="BE3320" s="183">
        <f t="shared" si="2123"/>
        <v>0</v>
      </c>
    </row>
    <row r="3321" spans="2:57" ht="15.75" hidden="1">
      <c r="B3321" s="174">
        <v>2025</v>
      </c>
      <c r="C3321" s="174">
        <v>20</v>
      </c>
      <c r="D3321" s="175">
        <v>0</v>
      </c>
      <c r="E3321" s="176"/>
      <c r="F3321" s="174">
        <v>5</v>
      </c>
      <c r="G3321" s="174">
        <v>13</v>
      </c>
      <c r="H3321" s="174">
        <v>30</v>
      </c>
      <c r="I3321" s="174">
        <v>5000</v>
      </c>
      <c r="J3321" s="174">
        <v>5300</v>
      </c>
      <c r="K3321" s="174">
        <v>531</v>
      </c>
      <c r="L3321" s="177">
        <v>725</v>
      </c>
      <c r="M3321" s="178">
        <v>0</v>
      </c>
      <c r="N3321" s="179" t="s">
        <v>1750</v>
      </c>
      <c r="O3321" s="180">
        <v>0</v>
      </c>
      <c r="P3321" s="180">
        <v>0</v>
      </c>
      <c r="Q3321" s="181">
        <v>0</v>
      </c>
      <c r="R3321" s="182" t="s">
        <v>98</v>
      </c>
      <c r="S3321" s="183">
        <v>0</v>
      </c>
      <c r="T3321" s="183">
        <v>0</v>
      </c>
      <c r="U3321" s="180">
        <v>0</v>
      </c>
      <c r="V3321" s="180">
        <v>0</v>
      </c>
      <c r="W3321" s="183">
        <v>0</v>
      </c>
      <c r="X3321" s="183">
        <v>0</v>
      </c>
      <c r="Y3321" s="180">
        <v>0</v>
      </c>
      <c r="Z3321" s="180">
        <v>0</v>
      </c>
      <c r="AA3321" s="183">
        <v>0</v>
      </c>
      <c r="AB3321" s="183">
        <v>0</v>
      </c>
      <c r="AC3321" s="180">
        <f t="shared" si="2120"/>
        <v>0</v>
      </c>
      <c r="AD3321" s="180">
        <f t="shared" si="2120"/>
        <v>0</v>
      </c>
      <c r="AE3321" s="181">
        <f t="shared" si="2100"/>
        <v>0</v>
      </c>
      <c r="AF3321" s="180">
        <v>0</v>
      </c>
      <c r="AG3321" s="180">
        <v>0</v>
      </c>
      <c r="AH3321" s="181">
        <f t="shared" si="2101"/>
        <v>0</v>
      </c>
      <c r="AI3321" s="180">
        <v>0</v>
      </c>
      <c r="AJ3321" s="180">
        <v>0</v>
      </c>
      <c r="AK3321" s="181">
        <f t="shared" si="2102"/>
        <v>0</v>
      </c>
      <c r="AL3321" s="180">
        <v>0</v>
      </c>
      <c r="AM3321" s="180">
        <v>0</v>
      </c>
      <c r="AN3321" s="181">
        <f t="shared" si="2103"/>
        <v>0</v>
      </c>
      <c r="AO3321" s="180">
        <v>0</v>
      </c>
      <c r="AP3321" s="180">
        <v>0</v>
      </c>
      <c r="AQ3321" s="181">
        <f t="shared" si="2104"/>
        <v>0</v>
      </c>
      <c r="AR3321" s="180">
        <v>0</v>
      </c>
      <c r="AS3321" s="180">
        <v>0</v>
      </c>
      <c r="AT3321" s="181">
        <f t="shared" si="2105"/>
        <v>0</v>
      </c>
      <c r="AU3321" s="180">
        <f t="shared" si="2121"/>
        <v>0</v>
      </c>
      <c r="AV3321" s="180">
        <f t="shared" si="2121"/>
        <v>0</v>
      </c>
      <c r="AW3321" s="181">
        <f t="shared" si="2106"/>
        <v>0</v>
      </c>
      <c r="AX3321" s="183">
        <f t="shared" si="2122"/>
        <v>0</v>
      </c>
      <c r="AY3321" s="183">
        <f t="shared" si="2122"/>
        <v>0</v>
      </c>
      <c r="AZ3321" s="183">
        <v>3</v>
      </c>
      <c r="BA3321" s="183"/>
      <c r="BB3321" s="183"/>
      <c r="BC3321" s="183"/>
      <c r="BD3321" s="183">
        <f t="shared" si="2123"/>
        <v>-3</v>
      </c>
      <c r="BE3321" s="183">
        <f t="shared" si="2123"/>
        <v>0</v>
      </c>
    </row>
    <row r="3322" spans="2:57" ht="15.75" hidden="1">
      <c r="B3322" s="174">
        <v>2025</v>
      </c>
      <c r="C3322" s="174">
        <v>20</v>
      </c>
      <c r="D3322" s="175">
        <v>0</v>
      </c>
      <c r="E3322" s="176"/>
      <c r="F3322" s="174">
        <v>5</v>
      </c>
      <c r="G3322" s="174">
        <v>13</v>
      </c>
      <c r="H3322" s="174">
        <v>30</v>
      </c>
      <c r="I3322" s="174">
        <v>5000</v>
      </c>
      <c r="J3322" s="174">
        <v>5300</v>
      </c>
      <c r="K3322" s="174">
        <v>531</v>
      </c>
      <c r="L3322" s="177">
        <v>838</v>
      </c>
      <c r="M3322" s="178">
        <v>0</v>
      </c>
      <c r="N3322" s="179" t="s">
        <v>1751</v>
      </c>
      <c r="O3322" s="180">
        <v>0</v>
      </c>
      <c r="P3322" s="180">
        <v>0</v>
      </c>
      <c r="Q3322" s="181">
        <v>0</v>
      </c>
      <c r="R3322" s="182" t="s">
        <v>98</v>
      </c>
      <c r="S3322" s="183">
        <v>0</v>
      </c>
      <c r="T3322" s="183">
        <v>0</v>
      </c>
      <c r="U3322" s="180">
        <v>0</v>
      </c>
      <c r="V3322" s="180">
        <v>0</v>
      </c>
      <c r="W3322" s="183">
        <v>0</v>
      </c>
      <c r="X3322" s="183">
        <v>0</v>
      </c>
      <c r="Y3322" s="180">
        <v>0</v>
      </c>
      <c r="Z3322" s="180">
        <v>0</v>
      </c>
      <c r="AA3322" s="183">
        <v>0</v>
      </c>
      <c r="AB3322" s="183">
        <v>0</v>
      </c>
      <c r="AC3322" s="180">
        <f t="shared" si="2120"/>
        <v>0</v>
      </c>
      <c r="AD3322" s="180">
        <f t="shared" si="2120"/>
        <v>0</v>
      </c>
      <c r="AE3322" s="181">
        <f t="shared" si="2100"/>
        <v>0</v>
      </c>
      <c r="AF3322" s="180">
        <v>0</v>
      </c>
      <c r="AG3322" s="180">
        <v>0</v>
      </c>
      <c r="AH3322" s="181">
        <f t="shared" si="2101"/>
        <v>0</v>
      </c>
      <c r="AI3322" s="180">
        <v>0</v>
      </c>
      <c r="AJ3322" s="180">
        <v>0</v>
      </c>
      <c r="AK3322" s="181">
        <f t="shared" si="2102"/>
        <v>0</v>
      </c>
      <c r="AL3322" s="180">
        <v>0</v>
      </c>
      <c r="AM3322" s="180">
        <v>0</v>
      </c>
      <c r="AN3322" s="181">
        <f t="shared" si="2103"/>
        <v>0</v>
      </c>
      <c r="AO3322" s="180">
        <v>0</v>
      </c>
      <c r="AP3322" s="180">
        <v>0</v>
      </c>
      <c r="AQ3322" s="181">
        <f t="shared" si="2104"/>
        <v>0</v>
      </c>
      <c r="AR3322" s="180">
        <v>0</v>
      </c>
      <c r="AS3322" s="180">
        <v>0</v>
      </c>
      <c r="AT3322" s="181">
        <f t="shared" si="2105"/>
        <v>0</v>
      </c>
      <c r="AU3322" s="180">
        <f t="shared" si="2121"/>
        <v>0</v>
      </c>
      <c r="AV3322" s="180">
        <f t="shared" si="2121"/>
        <v>0</v>
      </c>
      <c r="AW3322" s="181">
        <f t="shared" si="2106"/>
        <v>0</v>
      </c>
      <c r="AX3322" s="183">
        <f t="shared" si="2122"/>
        <v>0</v>
      </c>
      <c r="AY3322" s="183">
        <f t="shared" si="2122"/>
        <v>0</v>
      </c>
      <c r="AZ3322" s="183">
        <v>3</v>
      </c>
      <c r="BA3322" s="183"/>
      <c r="BB3322" s="183"/>
      <c r="BC3322" s="183"/>
      <c r="BD3322" s="183">
        <f t="shared" si="2123"/>
        <v>-3</v>
      </c>
      <c r="BE3322" s="183">
        <f t="shared" si="2123"/>
        <v>0</v>
      </c>
    </row>
    <row r="3323" spans="2:57" ht="15.75" hidden="1">
      <c r="B3323" s="174">
        <v>2025</v>
      </c>
      <c r="C3323" s="174">
        <v>20</v>
      </c>
      <c r="D3323" s="175">
        <v>0</v>
      </c>
      <c r="E3323" s="176"/>
      <c r="F3323" s="174">
        <v>5</v>
      </c>
      <c r="G3323" s="174">
        <v>13</v>
      </c>
      <c r="H3323" s="174">
        <v>30</v>
      </c>
      <c r="I3323" s="174">
        <v>5000</v>
      </c>
      <c r="J3323" s="174">
        <v>5300</v>
      </c>
      <c r="K3323" s="174">
        <v>531</v>
      </c>
      <c r="L3323" s="177">
        <v>982</v>
      </c>
      <c r="M3323" s="178">
        <v>0</v>
      </c>
      <c r="N3323" s="179" t="s">
        <v>197</v>
      </c>
      <c r="O3323" s="180">
        <v>0</v>
      </c>
      <c r="P3323" s="180">
        <v>0</v>
      </c>
      <c r="Q3323" s="181">
        <v>0</v>
      </c>
      <c r="R3323" s="182" t="s">
        <v>98</v>
      </c>
      <c r="S3323" s="183">
        <v>0</v>
      </c>
      <c r="T3323" s="183">
        <v>0</v>
      </c>
      <c r="U3323" s="180">
        <v>0</v>
      </c>
      <c r="V3323" s="180">
        <v>0</v>
      </c>
      <c r="W3323" s="183">
        <v>0</v>
      </c>
      <c r="X3323" s="183">
        <v>0</v>
      </c>
      <c r="Y3323" s="180">
        <v>0</v>
      </c>
      <c r="Z3323" s="180">
        <v>0</v>
      </c>
      <c r="AA3323" s="183">
        <v>0</v>
      </c>
      <c r="AB3323" s="183">
        <v>0</v>
      </c>
      <c r="AC3323" s="180">
        <f t="shared" si="2120"/>
        <v>0</v>
      </c>
      <c r="AD3323" s="180">
        <f t="shared" si="2120"/>
        <v>0</v>
      </c>
      <c r="AE3323" s="181">
        <f t="shared" si="2100"/>
        <v>0</v>
      </c>
      <c r="AF3323" s="180">
        <v>0</v>
      </c>
      <c r="AG3323" s="180">
        <v>0</v>
      </c>
      <c r="AH3323" s="181">
        <f t="shared" si="2101"/>
        <v>0</v>
      </c>
      <c r="AI3323" s="180">
        <v>0</v>
      </c>
      <c r="AJ3323" s="180">
        <v>0</v>
      </c>
      <c r="AK3323" s="181">
        <f t="shared" si="2102"/>
        <v>0</v>
      </c>
      <c r="AL3323" s="180">
        <v>0</v>
      </c>
      <c r="AM3323" s="180">
        <v>0</v>
      </c>
      <c r="AN3323" s="181">
        <f t="shared" si="2103"/>
        <v>0</v>
      </c>
      <c r="AO3323" s="180">
        <v>0</v>
      </c>
      <c r="AP3323" s="180">
        <v>0</v>
      </c>
      <c r="AQ3323" s="181">
        <f t="shared" si="2104"/>
        <v>0</v>
      </c>
      <c r="AR3323" s="180">
        <v>0</v>
      </c>
      <c r="AS3323" s="180">
        <v>0</v>
      </c>
      <c r="AT3323" s="181">
        <f t="shared" si="2105"/>
        <v>0</v>
      </c>
      <c r="AU3323" s="180">
        <f t="shared" si="2121"/>
        <v>0</v>
      </c>
      <c r="AV3323" s="180">
        <f t="shared" si="2121"/>
        <v>0</v>
      </c>
      <c r="AW3323" s="181">
        <f t="shared" si="2106"/>
        <v>0</v>
      </c>
      <c r="AX3323" s="183">
        <f t="shared" si="2122"/>
        <v>0</v>
      </c>
      <c r="AY3323" s="183">
        <f t="shared" si="2122"/>
        <v>0</v>
      </c>
      <c r="AZ3323" s="183">
        <v>3</v>
      </c>
      <c r="BA3323" s="183"/>
      <c r="BB3323" s="183"/>
      <c r="BC3323" s="183"/>
      <c r="BD3323" s="183">
        <f t="shared" si="2123"/>
        <v>-3</v>
      </c>
      <c r="BE3323" s="183">
        <f t="shared" si="2123"/>
        <v>0</v>
      </c>
    </row>
    <row r="3324" spans="2:57" ht="15.75" hidden="1">
      <c r="B3324" s="174">
        <v>2025</v>
      </c>
      <c r="C3324" s="174">
        <v>20</v>
      </c>
      <c r="D3324" s="175">
        <v>0</v>
      </c>
      <c r="E3324" s="176"/>
      <c r="F3324" s="174">
        <v>5</v>
      </c>
      <c r="G3324" s="174">
        <v>13</v>
      </c>
      <c r="H3324" s="174">
        <v>30</v>
      </c>
      <c r="I3324" s="174">
        <v>5000</v>
      </c>
      <c r="J3324" s="174">
        <v>5300</v>
      </c>
      <c r="K3324" s="174">
        <v>531</v>
      </c>
      <c r="L3324" s="177">
        <v>988</v>
      </c>
      <c r="M3324" s="178">
        <v>0</v>
      </c>
      <c r="N3324" s="179" t="s">
        <v>1752</v>
      </c>
      <c r="O3324" s="180">
        <v>0</v>
      </c>
      <c r="P3324" s="180">
        <v>0</v>
      </c>
      <c r="Q3324" s="181">
        <v>0</v>
      </c>
      <c r="R3324" s="182" t="s">
        <v>98</v>
      </c>
      <c r="S3324" s="183">
        <v>0</v>
      </c>
      <c r="T3324" s="183">
        <v>0</v>
      </c>
      <c r="U3324" s="180">
        <v>0</v>
      </c>
      <c r="V3324" s="180">
        <v>0</v>
      </c>
      <c r="W3324" s="183">
        <v>0</v>
      </c>
      <c r="X3324" s="183">
        <v>0</v>
      </c>
      <c r="Y3324" s="180">
        <v>0</v>
      </c>
      <c r="Z3324" s="180">
        <v>0</v>
      </c>
      <c r="AA3324" s="183">
        <v>0</v>
      </c>
      <c r="AB3324" s="183">
        <v>0</v>
      </c>
      <c r="AC3324" s="180">
        <f t="shared" si="2120"/>
        <v>0</v>
      </c>
      <c r="AD3324" s="180">
        <f t="shared" si="2120"/>
        <v>0</v>
      </c>
      <c r="AE3324" s="181">
        <f t="shared" si="2100"/>
        <v>0</v>
      </c>
      <c r="AF3324" s="180">
        <v>0</v>
      </c>
      <c r="AG3324" s="180">
        <v>0</v>
      </c>
      <c r="AH3324" s="181">
        <f t="shared" si="2101"/>
        <v>0</v>
      </c>
      <c r="AI3324" s="180">
        <v>0</v>
      </c>
      <c r="AJ3324" s="180">
        <v>0</v>
      </c>
      <c r="AK3324" s="181">
        <f t="shared" si="2102"/>
        <v>0</v>
      </c>
      <c r="AL3324" s="180">
        <v>0</v>
      </c>
      <c r="AM3324" s="180">
        <v>0</v>
      </c>
      <c r="AN3324" s="181">
        <f t="shared" si="2103"/>
        <v>0</v>
      </c>
      <c r="AO3324" s="180">
        <v>0</v>
      </c>
      <c r="AP3324" s="180">
        <v>0</v>
      </c>
      <c r="AQ3324" s="181">
        <f t="shared" si="2104"/>
        <v>0</v>
      </c>
      <c r="AR3324" s="180">
        <v>0</v>
      </c>
      <c r="AS3324" s="180">
        <v>0</v>
      </c>
      <c r="AT3324" s="181">
        <f t="shared" si="2105"/>
        <v>0</v>
      </c>
      <c r="AU3324" s="180">
        <f t="shared" si="2121"/>
        <v>0</v>
      </c>
      <c r="AV3324" s="180">
        <f t="shared" si="2121"/>
        <v>0</v>
      </c>
      <c r="AW3324" s="181">
        <f t="shared" si="2106"/>
        <v>0</v>
      </c>
      <c r="AX3324" s="183">
        <f t="shared" si="2122"/>
        <v>0</v>
      </c>
      <c r="AY3324" s="183">
        <f t="shared" si="2122"/>
        <v>0</v>
      </c>
      <c r="AZ3324" s="183">
        <v>3</v>
      </c>
      <c r="BA3324" s="183"/>
      <c r="BB3324" s="183"/>
      <c r="BC3324" s="183"/>
      <c r="BD3324" s="183">
        <f t="shared" si="2123"/>
        <v>-3</v>
      </c>
      <c r="BE3324" s="183">
        <f t="shared" si="2123"/>
        <v>0</v>
      </c>
    </row>
    <row r="3325" spans="2:57" ht="15.75" hidden="1">
      <c r="B3325" s="174">
        <v>2025</v>
      </c>
      <c r="C3325" s="174">
        <v>20</v>
      </c>
      <c r="D3325" s="175">
        <v>0</v>
      </c>
      <c r="E3325" s="176"/>
      <c r="F3325" s="174">
        <v>5</v>
      </c>
      <c r="G3325" s="174">
        <v>13</v>
      </c>
      <c r="H3325" s="174">
        <v>30</v>
      </c>
      <c r="I3325" s="174">
        <v>5000</v>
      </c>
      <c r="J3325" s="174">
        <v>5300</v>
      </c>
      <c r="K3325" s="174">
        <v>531</v>
      </c>
      <c r="L3325" s="177">
        <v>1069</v>
      </c>
      <c r="M3325" s="178">
        <v>0</v>
      </c>
      <c r="N3325" s="179" t="s">
        <v>522</v>
      </c>
      <c r="O3325" s="180">
        <v>0</v>
      </c>
      <c r="P3325" s="180">
        <v>0</v>
      </c>
      <c r="Q3325" s="181">
        <v>0</v>
      </c>
      <c r="R3325" s="182" t="s">
        <v>98</v>
      </c>
      <c r="S3325" s="183">
        <v>0</v>
      </c>
      <c r="T3325" s="183">
        <v>0</v>
      </c>
      <c r="U3325" s="180">
        <v>0</v>
      </c>
      <c r="V3325" s="180">
        <v>0</v>
      </c>
      <c r="W3325" s="183">
        <v>0</v>
      </c>
      <c r="X3325" s="183">
        <v>0</v>
      </c>
      <c r="Y3325" s="180">
        <v>0</v>
      </c>
      <c r="Z3325" s="180">
        <v>0</v>
      </c>
      <c r="AA3325" s="183">
        <v>0</v>
      </c>
      <c r="AB3325" s="183">
        <v>0</v>
      </c>
      <c r="AC3325" s="180">
        <f t="shared" si="2120"/>
        <v>0</v>
      </c>
      <c r="AD3325" s="180">
        <f t="shared" si="2120"/>
        <v>0</v>
      </c>
      <c r="AE3325" s="181">
        <f t="shared" si="2100"/>
        <v>0</v>
      </c>
      <c r="AF3325" s="180">
        <v>0</v>
      </c>
      <c r="AG3325" s="180">
        <v>0</v>
      </c>
      <c r="AH3325" s="181">
        <f t="shared" si="2101"/>
        <v>0</v>
      </c>
      <c r="AI3325" s="180">
        <v>0</v>
      </c>
      <c r="AJ3325" s="180">
        <v>0</v>
      </c>
      <c r="AK3325" s="181">
        <f t="shared" si="2102"/>
        <v>0</v>
      </c>
      <c r="AL3325" s="180">
        <v>0</v>
      </c>
      <c r="AM3325" s="180">
        <v>0</v>
      </c>
      <c r="AN3325" s="181">
        <f t="shared" si="2103"/>
        <v>0</v>
      </c>
      <c r="AO3325" s="180">
        <v>0</v>
      </c>
      <c r="AP3325" s="180">
        <v>0</v>
      </c>
      <c r="AQ3325" s="181">
        <f t="shared" si="2104"/>
        <v>0</v>
      </c>
      <c r="AR3325" s="180">
        <v>0</v>
      </c>
      <c r="AS3325" s="180">
        <v>0</v>
      </c>
      <c r="AT3325" s="181">
        <f t="shared" si="2105"/>
        <v>0</v>
      </c>
      <c r="AU3325" s="180">
        <f t="shared" si="2121"/>
        <v>0</v>
      </c>
      <c r="AV3325" s="180">
        <f t="shared" si="2121"/>
        <v>0</v>
      </c>
      <c r="AW3325" s="181">
        <f t="shared" si="2106"/>
        <v>0</v>
      </c>
      <c r="AX3325" s="183">
        <f t="shared" si="2122"/>
        <v>0</v>
      </c>
      <c r="AY3325" s="183">
        <f t="shared" si="2122"/>
        <v>0</v>
      </c>
      <c r="AZ3325" s="183">
        <v>3</v>
      </c>
      <c r="BA3325" s="183"/>
      <c r="BB3325" s="183"/>
      <c r="BC3325" s="183"/>
      <c r="BD3325" s="183">
        <f t="shared" si="2123"/>
        <v>-3</v>
      </c>
      <c r="BE3325" s="183">
        <f t="shared" si="2123"/>
        <v>0</v>
      </c>
    </row>
    <row r="3326" spans="2:57" ht="15.75" hidden="1">
      <c r="B3326" s="174">
        <v>2025</v>
      </c>
      <c r="C3326" s="174">
        <v>20</v>
      </c>
      <c r="D3326" s="175">
        <v>0</v>
      </c>
      <c r="E3326" s="176"/>
      <c r="F3326" s="174">
        <v>5</v>
      </c>
      <c r="G3326" s="174">
        <v>13</v>
      </c>
      <c r="H3326" s="174">
        <v>30</v>
      </c>
      <c r="I3326" s="174">
        <v>5000</v>
      </c>
      <c r="J3326" s="174">
        <v>5300</v>
      </c>
      <c r="K3326" s="174">
        <v>531</v>
      </c>
      <c r="L3326" s="177">
        <v>1190</v>
      </c>
      <c r="M3326" s="178">
        <v>0</v>
      </c>
      <c r="N3326" s="179" t="s">
        <v>524</v>
      </c>
      <c r="O3326" s="180">
        <v>0</v>
      </c>
      <c r="P3326" s="180">
        <v>0</v>
      </c>
      <c r="Q3326" s="181">
        <v>0</v>
      </c>
      <c r="R3326" s="182" t="s">
        <v>98</v>
      </c>
      <c r="S3326" s="183">
        <v>0</v>
      </c>
      <c r="T3326" s="183">
        <v>0</v>
      </c>
      <c r="U3326" s="180">
        <v>0</v>
      </c>
      <c r="V3326" s="180">
        <v>0</v>
      </c>
      <c r="W3326" s="183">
        <v>0</v>
      </c>
      <c r="X3326" s="183">
        <v>0</v>
      </c>
      <c r="Y3326" s="180">
        <v>0</v>
      </c>
      <c r="Z3326" s="180">
        <v>0</v>
      </c>
      <c r="AA3326" s="183">
        <v>0</v>
      </c>
      <c r="AB3326" s="183">
        <v>0</v>
      </c>
      <c r="AC3326" s="180">
        <f t="shared" si="2120"/>
        <v>0</v>
      </c>
      <c r="AD3326" s="180">
        <f t="shared" si="2120"/>
        <v>0</v>
      </c>
      <c r="AE3326" s="181">
        <f t="shared" si="2100"/>
        <v>0</v>
      </c>
      <c r="AF3326" s="180">
        <v>0</v>
      </c>
      <c r="AG3326" s="180">
        <v>0</v>
      </c>
      <c r="AH3326" s="181">
        <f t="shared" si="2101"/>
        <v>0</v>
      </c>
      <c r="AI3326" s="180">
        <v>0</v>
      </c>
      <c r="AJ3326" s="180">
        <v>0</v>
      </c>
      <c r="AK3326" s="181">
        <f t="shared" si="2102"/>
        <v>0</v>
      </c>
      <c r="AL3326" s="180">
        <v>0</v>
      </c>
      <c r="AM3326" s="180">
        <v>0</v>
      </c>
      <c r="AN3326" s="181">
        <f t="shared" si="2103"/>
        <v>0</v>
      </c>
      <c r="AO3326" s="180">
        <v>0</v>
      </c>
      <c r="AP3326" s="180">
        <v>0</v>
      </c>
      <c r="AQ3326" s="181">
        <f t="shared" si="2104"/>
        <v>0</v>
      </c>
      <c r="AR3326" s="180">
        <v>0</v>
      </c>
      <c r="AS3326" s="180">
        <v>0</v>
      </c>
      <c r="AT3326" s="181">
        <f t="shared" si="2105"/>
        <v>0</v>
      </c>
      <c r="AU3326" s="180">
        <f t="shared" si="2121"/>
        <v>0</v>
      </c>
      <c r="AV3326" s="180">
        <f t="shared" si="2121"/>
        <v>0</v>
      </c>
      <c r="AW3326" s="181">
        <f t="shared" si="2106"/>
        <v>0</v>
      </c>
      <c r="AX3326" s="183">
        <f t="shared" si="2122"/>
        <v>0</v>
      </c>
      <c r="AY3326" s="183">
        <f t="shared" si="2122"/>
        <v>0</v>
      </c>
      <c r="AZ3326" s="183">
        <v>3</v>
      </c>
      <c r="BA3326" s="183"/>
      <c r="BB3326" s="183"/>
      <c r="BC3326" s="183"/>
      <c r="BD3326" s="183">
        <f t="shared" si="2123"/>
        <v>-3</v>
      </c>
      <c r="BE3326" s="183">
        <f t="shared" si="2123"/>
        <v>0</v>
      </c>
    </row>
    <row r="3327" spans="2:57" ht="15.75" hidden="1">
      <c r="B3327" s="174">
        <v>2025</v>
      </c>
      <c r="C3327" s="174">
        <v>20</v>
      </c>
      <c r="D3327" s="175">
        <v>0</v>
      </c>
      <c r="E3327" s="176"/>
      <c r="F3327" s="174">
        <v>5</v>
      </c>
      <c r="G3327" s="174">
        <v>13</v>
      </c>
      <c r="H3327" s="174">
        <v>30</v>
      </c>
      <c r="I3327" s="174">
        <v>5000</v>
      </c>
      <c r="J3327" s="174">
        <v>5300</v>
      </c>
      <c r="K3327" s="174">
        <v>531</v>
      </c>
      <c r="L3327" s="177">
        <v>1248</v>
      </c>
      <c r="M3327" s="178">
        <v>0</v>
      </c>
      <c r="N3327" s="179" t="s">
        <v>199</v>
      </c>
      <c r="O3327" s="180">
        <v>0</v>
      </c>
      <c r="P3327" s="180">
        <v>0</v>
      </c>
      <c r="Q3327" s="181">
        <v>0</v>
      </c>
      <c r="R3327" s="182" t="s">
        <v>98</v>
      </c>
      <c r="S3327" s="183">
        <v>0</v>
      </c>
      <c r="T3327" s="183">
        <v>0</v>
      </c>
      <c r="U3327" s="180">
        <v>0</v>
      </c>
      <c r="V3327" s="180">
        <v>0</v>
      </c>
      <c r="W3327" s="183">
        <v>0</v>
      </c>
      <c r="X3327" s="183">
        <v>0</v>
      </c>
      <c r="Y3327" s="180">
        <v>0</v>
      </c>
      <c r="Z3327" s="180">
        <v>0</v>
      </c>
      <c r="AA3327" s="183">
        <v>0</v>
      </c>
      <c r="AB3327" s="183">
        <v>0</v>
      </c>
      <c r="AC3327" s="180">
        <f t="shared" si="2120"/>
        <v>0</v>
      </c>
      <c r="AD3327" s="180">
        <f t="shared" si="2120"/>
        <v>0</v>
      </c>
      <c r="AE3327" s="181">
        <f t="shared" si="2100"/>
        <v>0</v>
      </c>
      <c r="AF3327" s="180">
        <v>0</v>
      </c>
      <c r="AG3327" s="180">
        <v>0</v>
      </c>
      <c r="AH3327" s="181">
        <f t="shared" si="2101"/>
        <v>0</v>
      </c>
      <c r="AI3327" s="180">
        <v>0</v>
      </c>
      <c r="AJ3327" s="180">
        <v>0</v>
      </c>
      <c r="AK3327" s="181">
        <f t="shared" si="2102"/>
        <v>0</v>
      </c>
      <c r="AL3327" s="180">
        <v>0</v>
      </c>
      <c r="AM3327" s="180">
        <v>0</v>
      </c>
      <c r="AN3327" s="181">
        <f t="shared" si="2103"/>
        <v>0</v>
      </c>
      <c r="AO3327" s="180">
        <v>0</v>
      </c>
      <c r="AP3327" s="180">
        <v>0</v>
      </c>
      <c r="AQ3327" s="181">
        <f t="shared" si="2104"/>
        <v>0</v>
      </c>
      <c r="AR3327" s="180">
        <v>0</v>
      </c>
      <c r="AS3327" s="180">
        <v>0</v>
      </c>
      <c r="AT3327" s="181">
        <f t="shared" si="2105"/>
        <v>0</v>
      </c>
      <c r="AU3327" s="180">
        <f t="shared" si="2121"/>
        <v>0</v>
      </c>
      <c r="AV3327" s="180">
        <f t="shared" si="2121"/>
        <v>0</v>
      </c>
      <c r="AW3327" s="181">
        <f t="shared" si="2106"/>
        <v>0</v>
      </c>
      <c r="AX3327" s="183">
        <f t="shared" si="2122"/>
        <v>0</v>
      </c>
      <c r="AY3327" s="183">
        <f t="shared" si="2122"/>
        <v>0</v>
      </c>
      <c r="AZ3327" s="183">
        <v>3</v>
      </c>
      <c r="BA3327" s="183"/>
      <c r="BB3327" s="183"/>
      <c r="BC3327" s="183"/>
      <c r="BD3327" s="183">
        <f t="shared" si="2123"/>
        <v>-3</v>
      </c>
      <c r="BE3327" s="183">
        <f t="shared" si="2123"/>
        <v>0</v>
      </c>
    </row>
    <row r="3328" spans="2:57" ht="15.75" hidden="1">
      <c r="B3328" s="174">
        <v>2025</v>
      </c>
      <c r="C3328" s="174">
        <v>20</v>
      </c>
      <c r="D3328" s="175">
        <v>0</v>
      </c>
      <c r="E3328" s="176"/>
      <c r="F3328" s="174">
        <v>5</v>
      </c>
      <c r="G3328" s="174">
        <v>13</v>
      </c>
      <c r="H3328" s="174">
        <v>30</v>
      </c>
      <c r="I3328" s="174">
        <v>5000</v>
      </c>
      <c r="J3328" s="174">
        <v>5300</v>
      </c>
      <c r="K3328" s="174">
        <v>531</v>
      </c>
      <c r="L3328" s="177">
        <v>1345</v>
      </c>
      <c r="M3328" s="178">
        <v>0</v>
      </c>
      <c r="N3328" s="179" t="s">
        <v>526</v>
      </c>
      <c r="O3328" s="180">
        <v>0</v>
      </c>
      <c r="P3328" s="180">
        <v>0</v>
      </c>
      <c r="Q3328" s="181">
        <v>0</v>
      </c>
      <c r="R3328" s="182" t="s">
        <v>98</v>
      </c>
      <c r="S3328" s="183">
        <v>0</v>
      </c>
      <c r="T3328" s="183">
        <v>0</v>
      </c>
      <c r="U3328" s="180">
        <v>0</v>
      </c>
      <c r="V3328" s="180">
        <v>0</v>
      </c>
      <c r="W3328" s="183">
        <v>0</v>
      </c>
      <c r="X3328" s="183">
        <v>0</v>
      </c>
      <c r="Y3328" s="180">
        <v>0</v>
      </c>
      <c r="Z3328" s="180">
        <v>0</v>
      </c>
      <c r="AA3328" s="183">
        <v>0</v>
      </c>
      <c r="AB3328" s="183">
        <v>0</v>
      </c>
      <c r="AC3328" s="180">
        <f t="shared" si="2120"/>
        <v>0</v>
      </c>
      <c r="AD3328" s="180">
        <f t="shared" si="2120"/>
        <v>0</v>
      </c>
      <c r="AE3328" s="181">
        <f t="shared" si="2100"/>
        <v>0</v>
      </c>
      <c r="AF3328" s="180">
        <v>0</v>
      </c>
      <c r="AG3328" s="180">
        <v>0</v>
      </c>
      <c r="AH3328" s="181">
        <f t="shared" si="2101"/>
        <v>0</v>
      </c>
      <c r="AI3328" s="180">
        <v>0</v>
      </c>
      <c r="AJ3328" s="180">
        <v>0</v>
      </c>
      <c r="AK3328" s="181">
        <f t="shared" si="2102"/>
        <v>0</v>
      </c>
      <c r="AL3328" s="180">
        <v>0</v>
      </c>
      <c r="AM3328" s="180">
        <v>0</v>
      </c>
      <c r="AN3328" s="181">
        <f t="shared" si="2103"/>
        <v>0</v>
      </c>
      <c r="AO3328" s="180">
        <v>0</v>
      </c>
      <c r="AP3328" s="180">
        <v>0</v>
      </c>
      <c r="AQ3328" s="181">
        <f t="shared" si="2104"/>
        <v>0</v>
      </c>
      <c r="AR3328" s="180">
        <v>0</v>
      </c>
      <c r="AS3328" s="180">
        <v>0</v>
      </c>
      <c r="AT3328" s="181">
        <f t="shared" si="2105"/>
        <v>0</v>
      </c>
      <c r="AU3328" s="180">
        <f t="shared" si="2121"/>
        <v>0</v>
      </c>
      <c r="AV3328" s="180">
        <f t="shared" si="2121"/>
        <v>0</v>
      </c>
      <c r="AW3328" s="181">
        <f t="shared" si="2106"/>
        <v>0</v>
      </c>
      <c r="AX3328" s="183">
        <f t="shared" si="2122"/>
        <v>0</v>
      </c>
      <c r="AY3328" s="183">
        <f t="shared" si="2122"/>
        <v>0</v>
      </c>
      <c r="AZ3328" s="183">
        <v>3</v>
      </c>
      <c r="BA3328" s="183"/>
      <c r="BB3328" s="183"/>
      <c r="BC3328" s="183"/>
      <c r="BD3328" s="183">
        <f t="shared" si="2123"/>
        <v>-3</v>
      </c>
      <c r="BE3328" s="183">
        <f t="shared" si="2123"/>
        <v>0</v>
      </c>
    </row>
    <row r="3329" spans="2:57" ht="30" hidden="1">
      <c r="B3329" s="174">
        <v>2025</v>
      </c>
      <c r="C3329" s="174">
        <v>20</v>
      </c>
      <c r="D3329" s="175">
        <v>0</v>
      </c>
      <c r="E3329" s="176"/>
      <c r="F3329" s="174">
        <v>5</v>
      </c>
      <c r="G3329" s="174">
        <v>13</v>
      </c>
      <c r="H3329" s="174">
        <v>30</v>
      </c>
      <c r="I3329" s="174">
        <v>5000</v>
      </c>
      <c r="J3329" s="174">
        <v>5300</v>
      </c>
      <c r="K3329" s="174">
        <v>531</v>
      </c>
      <c r="L3329" s="177">
        <v>1400</v>
      </c>
      <c r="M3329" s="178">
        <v>0</v>
      </c>
      <c r="N3329" s="179" t="s">
        <v>1753</v>
      </c>
      <c r="O3329" s="180">
        <v>0</v>
      </c>
      <c r="P3329" s="180">
        <v>0</v>
      </c>
      <c r="Q3329" s="181">
        <v>0</v>
      </c>
      <c r="R3329" s="182" t="s">
        <v>98</v>
      </c>
      <c r="S3329" s="183">
        <v>0</v>
      </c>
      <c r="T3329" s="183">
        <v>0</v>
      </c>
      <c r="U3329" s="180">
        <v>0</v>
      </c>
      <c r="V3329" s="180">
        <v>0</v>
      </c>
      <c r="W3329" s="183">
        <v>0</v>
      </c>
      <c r="X3329" s="183">
        <v>0</v>
      </c>
      <c r="Y3329" s="180">
        <v>0</v>
      </c>
      <c r="Z3329" s="180">
        <v>0</v>
      </c>
      <c r="AA3329" s="183">
        <v>0</v>
      </c>
      <c r="AB3329" s="183">
        <v>0</v>
      </c>
      <c r="AC3329" s="180">
        <f t="shared" si="2120"/>
        <v>0</v>
      </c>
      <c r="AD3329" s="180">
        <f t="shared" si="2120"/>
        <v>0</v>
      </c>
      <c r="AE3329" s="181">
        <f t="shared" si="2100"/>
        <v>0</v>
      </c>
      <c r="AF3329" s="180">
        <v>0</v>
      </c>
      <c r="AG3329" s="180">
        <v>0</v>
      </c>
      <c r="AH3329" s="181">
        <f t="shared" si="2101"/>
        <v>0</v>
      </c>
      <c r="AI3329" s="180">
        <v>0</v>
      </c>
      <c r="AJ3329" s="180">
        <v>0</v>
      </c>
      <c r="AK3329" s="181">
        <f t="shared" si="2102"/>
        <v>0</v>
      </c>
      <c r="AL3329" s="180">
        <v>0</v>
      </c>
      <c r="AM3329" s="180">
        <v>0</v>
      </c>
      <c r="AN3329" s="181">
        <f t="shared" si="2103"/>
        <v>0</v>
      </c>
      <c r="AO3329" s="180">
        <v>0</v>
      </c>
      <c r="AP3329" s="180">
        <v>0</v>
      </c>
      <c r="AQ3329" s="181">
        <f t="shared" si="2104"/>
        <v>0</v>
      </c>
      <c r="AR3329" s="180">
        <v>0</v>
      </c>
      <c r="AS3329" s="180">
        <v>0</v>
      </c>
      <c r="AT3329" s="181">
        <f t="shared" si="2105"/>
        <v>0</v>
      </c>
      <c r="AU3329" s="180">
        <f t="shared" si="2121"/>
        <v>0</v>
      </c>
      <c r="AV3329" s="180">
        <f t="shared" si="2121"/>
        <v>0</v>
      </c>
      <c r="AW3329" s="181">
        <f t="shared" si="2106"/>
        <v>0</v>
      </c>
      <c r="AX3329" s="183">
        <f t="shared" si="2122"/>
        <v>0</v>
      </c>
      <c r="AY3329" s="183">
        <f t="shared" si="2122"/>
        <v>0</v>
      </c>
      <c r="AZ3329" s="183">
        <v>3</v>
      </c>
      <c r="BA3329" s="183"/>
      <c r="BB3329" s="183"/>
      <c r="BC3329" s="183"/>
      <c r="BD3329" s="183">
        <f t="shared" si="2123"/>
        <v>-3</v>
      </c>
      <c r="BE3329" s="183">
        <f t="shared" si="2123"/>
        <v>0</v>
      </c>
    </row>
    <row r="3330" spans="2:57" ht="15.75" hidden="1">
      <c r="B3330" s="174">
        <v>2025</v>
      </c>
      <c r="C3330" s="174">
        <v>20</v>
      </c>
      <c r="D3330" s="175">
        <v>0</v>
      </c>
      <c r="E3330" s="176"/>
      <c r="F3330" s="174">
        <v>5</v>
      </c>
      <c r="G3330" s="174">
        <v>13</v>
      </c>
      <c r="H3330" s="174">
        <v>30</v>
      </c>
      <c r="I3330" s="174">
        <v>5000</v>
      </c>
      <c r="J3330" s="174">
        <v>5300</v>
      </c>
      <c r="K3330" s="174">
        <v>531</v>
      </c>
      <c r="L3330" s="177">
        <v>1462</v>
      </c>
      <c r="M3330" s="178">
        <v>0</v>
      </c>
      <c r="N3330" s="179" t="s">
        <v>529</v>
      </c>
      <c r="O3330" s="180">
        <v>0</v>
      </c>
      <c r="P3330" s="180">
        <v>0</v>
      </c>
      <c r="Q3330" s="181">
        <v>0</v>
      </c>
      <c r="R3330" s="182" t="s">
        <v>98</v>
      </c>
      <c r="S3330" s="183">
        <v>0</v>
      </c>
      <c r="T3330" s="183">
        <v>0</v>
      </c>
      <c r="U3330" s="180">
        <v>0</v>
      </c>
      <c r="V3330" s="180">
        <v>0</v>
      </c>
      <c r="W3330" s="183">
        <v>0</v>
      </c>
      <c r="X3330" s="183">
        <v>0</v>
      </c>
      <c r="Y3330" s="180">
        <v>0</v>
      </c>
      <c r="Z3330" s="180">
        <v>0</v>
      </c>
      <c r="AA3330" s="183">
        <v>0</v>
      </c>
      <c r="AB3330" s="183">
        <v>0</v>
      </c>
      <c r="AC3330" s="180">
        <f t="shared" si="2120"/>
        <v>0</v>
      </c>
      <c r="AD3330" s="180">
        <f t="shared" si="2120"/>
        <v>0</v>
      </c>
      <c r="AE3330" s="181">
        <f t="shared" si="2100"/>
        <v>0</v>
      </c>
      <c r="AF3330" s="180">
        <v>0</v>
      </c>
      <c r="AG3330" s="180">
        <v>0</v>
      </c>
      <c r="AH3330" s="181">
        <f t="shared" si="2101"/>
        <v>0</v>
      </c>
      <c r="AI3330" s="180">
        <v>0</v>
      </c>
      <c r="AJ3330" s="180">
        <v>0</v>
      </c>
      <c r="AK3330" s="181">
        <f t="shared" si="2102"/>
        <v>0</v>
      </c>
      <c r="AL3330" s="180">
        <v>0</v>
      </c>
      <c r="AM3330" s="180">
        <v>0</v>
      </c>
      <c r="AN3330" s="181">
        <f t="shared" si="2103"/>
        <v>0</v>
      </c>
      <c r="AO3330" s="180">
        <v>0</v>
      </c>
      <c r="AP3330" s="180">
        <v>0</v>
      </c>
      <c r="AQ3330" s="181">
        <f t="shared" si="2104"/>
        <v>0</v>
      </c>
      <c r="AR3330" s="180">
        <v>0</v>
      </c>
      <c r="AS3330" s="180">
        <v>0</v>
      </c>
      <c r="AT3330" s="181">
        <f t="shared" si="2105"/>
        <v>0</v>
      </c>
      <c r="AU3330" s="180">
        <f t="shared" si="2121"/>
        <v>0</v>
      </c>
      <c r="AV3330" s="180">
        <f t="shared" si="2121"/>
        <v>0</v>
      </c>
      <c r="AW3330" s="181">
        <f t="shared" si="2106"/>
        <v>0</v>
      </c>
      <c r="AX3330" s="183">
        <f t="shared" si="2122"/>
        <v>0</v>
      </c>
      <c r="AY3330" s="183">
        <f t="shared" si="2122"/>
        <v>0</v>
      </c>
      <c r="AZ3330" s="183">
        <v>3</v>
      </c>
      <c r="BA3330" s="183"/>
      <c r="BB3330" s="183"/>
      <c r="BC3330" s="183"/>
      <c r="BD3330" s="183">
        <f t="shared" si="2123"/>
        <v>-3</v>
      </c>
      <c r="BE3330" s="183">
        <f t="shared" si="2123"/>
        <v>0</v>
      </c>
    </row>
    <row r="3331" spans="2:57" ht="15.75" hidden="1">
      <c r="B3331" s="174">
        <v>2025</v>
      </c>
      <c r="C3331" s="174">
        <v>20</v>
      </c>
      <c r="D3331" s="175">
        <v>0</v>
      </c>
      <c r="E3331" s="176"/>
      <c r="F3331" s="174">
        <v>5</v>
      </c>
      <c r="G3331" s="174">
        <v>13</v>
      </c>
      <c r="H3331" s="174">
        <v>30</v>
      </c>
      <c r="I3331" s="174">
        <v>5000</v>
      </c>
      <c r="J3331" s="174">
        <v>5300</v>
      </c>
      <c r="K3331" s="174">
        <v>531</v>
      </c>
      <c r="L3331" s="177">
        <v>1521</v>
      </c>
      <c r="M3331" s="178">
        <v>0</v>
      </c>
      <c r="N3331" s="179" t="s">
        <v>532</v>
      </c>
      <c r="O3331" s="180">
        <v>0</v>
      </c>
      <c r="P3331" s="180">
        <v>0</v>
      </c>
      <c r="Q3331" s="181">
        <v>0</v>
      </c>
      <c r="R3331" s="182" t="s">
        <v>98</v>
      </c>
      <c r="S3331" s="183">
        <v>0</v>
      </c>
      <c r="T3331" s="183">
        <v>0</v>
      </c>
      <c r="U3331" s="180">
        <v>0</v>
      </c>
      <c r="V3331" s="180">
        <v>0</v>
      </c>
      <c r="W3331" s="183">
        <v>0</v>
      </c>
      <c r="X3331" s="183">
        <v>0</v>
      </c>
      <c r="Y3331" s="180">
        <v>0</v>
      </c>
      <c r="Z3331" s="180">
        <v>0</v>
      </c>
      <c r="AA3331" s="183">
        <v>0</v>
      </c>
      <c r="AB3331" s="183">
        <v>0</v>
      </c>
      <c r="AC3331" s="180">
        <f t="shared" si="2120"/>
        <v>0</v>
      </c>
      <c r="AD3331" s="180">
        <f t="shared" si="2120"/>
        <v>0</v>
      </c>
      <c r="AE3331" s="181">
        <f t="shared" si="2100"/>
        <v>0</v>
      </c>
      <c r="AF3331" s="180">
        <v>0</v>
      </c>
      <c r="AG3331" s="180">
        <v>0</v>
      </c>
      <c r="AH3331" s="181">
        <f t="shared" si="2101"/>
        <v>0</v>
      </c>
      <c r="AI3331" s="180">
        <v>0</v>
      </c>
      <c r="AJ3331" s="180">
        <v>0</v>
      </c>
      <c r="AK3331" s="181">
        <f t="shared" si="2102"/>
        <v>0</v>
      </c>
      <c r="AL3331" s="180">
        <v>0</v>
      </c>
      <c r="AM3331" s="180">
        <v>0</v>
      </c>
      <c r="AN3331" s="181">
        <f t="shared" si="2103"/>
        <v>0</v>
      </c>
      <c r="AO3331" s="180">
        <v>0</v>
      </c>
      <c r="AP3331" s="180">
        <v>0</v>
      </c>
      <c r="AQ3331" s="181">
        <f t="shared" si="2104"/>
        <v>0</v>
      </c>
      <c r="AR3331" s="180">
        <v>0</v>
      </c>
      <c r="AS3331" s="180">
        <v>0</v>
      </c>
      <c r="AT3331" s="181">
        <f t="shared" si="2105"/>
        <v>0</v>
      </c>
      <c r="AU3331" s="180">
        <f t="shared" si="2121"/>
        <v>0</v>
      </c>
      <c r="AV3331" s="180">
        <f t="shared" si="2121"/>
        <v>0</v>
      </c>
      <c r="AW3331" s="181">
        <f t="shared" si="2106"/>
        <v>0</v>
      </c>
      <c r="AX3331" s="183">
        <f t="shared" si="2122"/>
        <v>0</v>
      </c>
      <c r="AY3331" s="183">
        <f t="shared" si="2122"/>
        <v>0</v>
      </c>
      <c r="AZ3331" s="183">
        <v>3</v>
      </c>
      <c r="BA3331" s="183"/>
      <c r="BB3331" s="183"/>
      <c r="BC3331" s="183"/>
      <c r="BD3331" s="183">
        <f t="shared" si="2123"/>
        <v>-3</v>
      </c>
      <c r="BE3331" s="183">
        <f t="shared" si="2123"/>
        <v>0</v>
      </c>
    </row>
    <row r="3332" spans="2:57" ht="15.75" hidden="1">
      <c r="B3332" s="174">
        <v>2025</v>
      </c>
      <c r="C3332" s="174">
        <v>20</v>
      </c>
      <c r="D3332" s="175">
        <v>0</v>
      </c>
      <c r="E3332" s="176"/>
      <c r="F3332" s="174">
        <v>5</v>
      </c>
      <c r="G3332" s="174">
        <v>13</v>
      </c>
      <c r="H3332" s="174">
        <v>30</v>
      </c>
      <c r="I3332" s="174">
        <v>5000</v>
      </c>
      <c r="J3332" s="174">
        <v>5300</v>
      </c>
      <c r="K3332" s="174">
        <v>531</v>
      </c>
      <c r="L3332" s="177">
        <v>704</v>
      </c>
      <c r="M3332" s="178">
        <v>0</v>
      </c>
      <c r="N3332" s="179" t="s">
        <v>1173</v>
      </c>
      <c r="O3332" s="180">
        <v>0</v>
      </c>
      <c r="P3332" s="180">
        <v>0</v>
      </c>
      <c r="Q3332" s="181">
        <v>0</v>
      </c>
      <c r="R3332" s="182" t="s">
        <v>98</v>
      </c>
      <c r="S3332" s="183">
        <v>0</v>
      </c>
      <c r="T3332" s="183">
        <v>0</v>
      </c>
      <c r="U3332" s="180">
        <v>0</v>
      </c>
      <c r="V3332" s="180">
        <v>0</v>
      </c>
      <c r="W3332" s="183">
        <v>0</v>
      </c>
      <c r="X3332" s="183">
        <v>0</v>
      </c>
      <c r="Y3332" s="180">
        <v>0</v>
      </c>
      <c r="Z3332" s="180">
        <v>0</v>
      </c>
      <c r="AA3332" s="183">
        <v>0</v>
      </c>
      <c r="AB3332" s="183">
        <v>0</v>
      </c>
      <c r="AC3332" s="180">
        <f t="shared" si="2120"/>
        <v>0</v>
      </c>
      <c r="AD3332" s="180">
        <f t="shared" si="2120"/>
        <v>0</v>
      </c>
      <c r="AE3332" s="181">
        <f t="shared" si="2100"/>
        <v>0</v>
      </c>
      <c r="AF3332" s="180">
        <v>0</v>
      </c>
      <c r="AG3332" s="180">
        <v>0</v>
      </c>
      <c r="AH3332" s="181">
        <f t="shared" si="2101"/>
        <v>0</v>
      </c>
      <c r="AI3332" s="180">
        <v>0</v>
      </c>
      <c r="AJ3332" s="180">
        <v>0</v>
      </c>
      <c r="AK3332" s="181">
        <f t="shared" si="2102"/>
        <v>0</v>
      </c>
      <c r="AL3332" s="180">
        <v>0</v>
      </c>
      <c r="AM3332" s="180">
        <v>0</v>
      </c>
      <c r="AN3332" s="181">
        <f t="shared" si="2103"/>
        <v>0</v>
      </c>
      <c r="AO3332" s="180">
        <v>0</v>
      </c>
      <c r="AP3332" s="180">
        <v>0</v>
      </c>
      <c r="AQ3332" s="181">
        <f t="shared" si="2104"/>
        <v>0</v>
      </c>
      <c r="AR3332" s="180">
        <v>0</v>
      </c>
      <c r="AS3332" s="180">
        <v>0</v>
      </c>
      <c r="AT3332" s="181">
        <f t="shared" si="2105"/>
        <v>0</v>
      </c>
      <c r="AU3332" s="180">
        <f t="shared" si="2121"/>
        <v>0</v>
      </c>
      <c r="AV3332" s="180">
        <f t="shared" si="2121"/>
        <v>0</v>
      </c>
      <c r="AW3332" s="181">
        <f t="shared" si="2106"/>
        <v>0</v>
      </c>
      <c r="AX3332" s="183">
        <f t="shared" si="2122"/>
        <v>0</v>
      </c>
      <c r="AY3332" s="183">
        <f t="shared" si="2122"/>
        <v>0</v>
      </c>
      <c r="AZ3332" s="183">
        <v>3</v>
      </c>
      <c r="BA3332" s="183"/>
      <c r="BB3332" s="183"/>
      <c r="BC3332" s="183"/>
      <c r="BD3332" s="183">
        <f t="shared" si="2123"/>
        <v>-3</v>
      </c>
      <c r="BE3332" s="183">
        <f t="shared" si="2123"/>
        <v>0</v>
      </c>
    </row>
    <row r="3333" spans="2:57" ht="15.75" hidden="1">
      <c r="B3333" s="174">
        <v>2025</v>
      </c>
      <c r="C3333" s="174">
        <v>20</v>
      </c>
      <c r="D3333" s="175">
        <v>0</v>
      </c>
      <c r="E3333" s="176"/>
      <c r="F3333" s="174">
        <v>5</v>
      </c>
      <c r="G3333" s="174">
        <v>13</v>
      </c>
      <c r="H3333" s="174">
        <v>30</v>
      </c>
      <c r="I3333" s="174">
        <v>5000</v>
      </c>
      <c r="J3333" s="174">
        <v>5300</v>
      </c>
      <c r="K3333" s="174">
        <v>531</v>
      </c>
      <c r="L3333" s="177">
        <v>990</v>
      </c>
      <c r="M3333" s="178">
        <v>0</v>
      </c>
      <c r="N3333" s="179" t="s">
        <v>1376</v>
      </c>
      <c r="O3333" s="180">
        <v>0</v>
      </c>
      <c r="P3333" s="180">
        <v>0</v>
      </c>
      <c r="Q3333" s="181">
        <v>0</v>
      </c>
      <c r="R3333" s="182" t="s">
        <v>98</v>
      </c>
      <c r="S3333" s="183">
        <v>0</v>
      </c>
      <c r="T3333" s="183">
        <v>0</v>
      </c>
      <c r="U3333" s="180">
        <v>0</v>
      </c>
      <c r="V3333" s="180">
        <v>0</v>
      </c>
      <c r="W3333" s="183">
        <v>0</v>
      </c>
      <c r="X3333" s="183">
        <v>0</v>
      </c>
      <c r="Y3333" s="180">
        <v>0</v>
      </c>
      <c r="Z3333" s="180">
        <v>0</v>
      </c>
      <c r="AA3333" s="183">
        <v>0</v>
      </c>
      <c r="AB3333" s="183">
        <v>0</v>
      </c>
      <c r="AC3333" s="180">
        <f t="shared" si="2120"/>
        <v>0</v>
      </c>
      <c r="AD3333" s="180">
        <f t="shared" si="2120"/>
        <v>0</v>
      </c>
      <c r="AE3333" s="181">
        <f t="shared" si="2100"/>
        <v>0</v>
      </c>
      <c r="AF3333" s="180">
        <v>0</v>
      </c>
      <c r="AG3333" s="180">
        <v>0</v>
      </c>
      <c r="AH3333" s="181">
        <f t="shared" si="2101"/>
        <v>0</v>
      </c>
      <c r="AI3333" s="180">
        <v>0</v>
      </c>
      <c r="AJ3333" s="180">
        <v>0</v>
      </c>
      <c r="AK3333" s="181">
        <f t="shared" si="2102"/>
        <v>0</v>
      </c>
      <c r="AL3333" s="180">
        <v>0</v>
      </c>
      <c r="AM3333" s="180">
        <v>0</v>
      </c>
      <c r="AN3333" s="181">
        <f t="shared" si="2103"/>
        <v>0</v>
      </c>
      <c r="AO3333" s="180">
        <v>0</v>
      </c>
      <c r="AP3333" s="180">
        <v>0</v>
      </c>
      <c r="AQ3333" s="181">
        <f t="shared" si="2104"/>
        <v>0</v>
      </c>
      <c r="AR3333" s="180">
        <v>0</v>
      </c>
      <c r="AS3333" s="180">
        <v>0</v>
      </c>
      <c r="AT3333" s="181">
        <f t="shared" si="2105"/>
        <v>0</v>
      </c>
      <c r="AU3333" s="180">
        <f t="shared" si="2121"/>
        <v>0</v>
      </c>
      <c r="AV3333" s="180">
        <f t="shared" si="2121"/>
        <v>0</v>
      </c>
      <c r="AW3333" s="181">
        <f t="shared" si="2106"/>
        <v>0</v>
      </c>
      <c r="AX3333" s="183">
        <f t="shared" si="2122"/>
        <v>0</v>
      </c>
      <c r="AY3333" s="183">
        <f t="shared" si="2122"/>
        <v>0</v>
      </c>
      <c r="AZ3333" s="183">
        <v>3</v>
      </c>
      <c r="BA3333" s="183"/>
      <c r="BB3333" s="183"/>
      <c r="BC3333" s="183"/>
      <c r="BD3333" s="183">
        <f t="shared" si="2123"/>
        <v>-3</v>
      </c>
      <c r="BE3333" s="183">
        <f t="shared" si="2123"/>
        <v>0</v>
      </c>
    </row>
    <row r="3334" spans="2:57" ht="15.75" hidden="1">
      <c r="B3334" s="174">
        <v>2025</v>
      </c>
      <c r="C3334" s="174">
        <v>20</v>
      </c>
      <c r="D3334" s="175">
        <v>0</v>
      </c>
      <c r="E3334" s="176"/>
      <c r="F3334" s="174">
        <v>5</v>
      </c>
      <c r="G3334" s="174">
        <v>13</v>
      </c>
      <c r="H3334" s="174">
        <v>30</v>
      </c>
      <c r="I3334" s="174">
        <v>5000</v>
      </c>
      <c r="J3334" s="174">
        <v>5300</v>
      </c>
      <c r="K3334" s="174">
        <v>531</v>
      </c>
      <c r="L3334" s="177">
        <v>1058</v>
      </c>
      <c r="M3334" s="178">
        <v>0</v>
      </c>
      <c r="N3334" s="179" t="s">
        <v>1754</v>
      </c>
      <c r="O3334" s="180">
        <v>0</v>
      </c>
      <c r="P3334" s="180">
        <v>0</v>
      </c>
      <c r="Q3334" s="181">
        <v>0</v>
      </c>
      <c r="R3334" s="182" t="s">
        <v>98</v>
      </c>
      <c r="S3334" s="183">
        <v>0</v>
      </c>
      <c r="T3334" s="183">
        <v>0</v>
      </c>
      <c r="U3334" s="180">
        <v>0</v>
      </c>
      <c r="V3334" s="180">
        <v>0</v>
      </c>
      <c r="W3334" s="183">
        <v>0</v>
      </c>
      <c r="X3334" s="183">
        <v>0</v>
      </c>
      <c r="Y3334" s="180">
        <v>0</v>
      </c>
      <c r="Z3334" s="180">
        <v>0</v>
      </c>
      <c r="AA3334" s="183">
        <v>0</v>
      </c>
      <c r="AB3334" s="183">
        <v>0</v>
      </c>
      <c r="AC3334" s="180">
        <f t="shared" si="2120"/>
        <v>0</v>
      </c>
      <c r="AD3334" s="180">
        <f t="shared" si="2120"/>
        <v>0</v>
      </c>
      <c r="AE3334" s="181">
        <f t="shared" si="2100"/>
        <v>0</v>
      </c>
      <c r="AF3334" s="180">
        <v>0</v>
      </c>
      <c r="AG3334" s="180">
        <v>0</v>
      </c>
      <c r="AH3334" s="181">
        <f t="shared" si="2101"/>
        <v>0</v>
      </c>
      <c r="AI3334" s="180">
        <v>0</v>
      </c>
      <c r="AJ3334" s="180">
        <v>0</v>
      </c>
      <c r="AK3334" s="181">
        <f t="shared" si="2102"/>
        <v>0</v>
      </c>
      <c r="AL3334" s="180">
        <v>0</v>
      </c>
      <c r="AM3334" s="180">
        <v>0</v>
      </c>
      <c r="AN3334" s="181">
        <f t="shared" si="2103"/>
        <v>0</v>
      </c>
      <c r="AO3334" s="180">
        <v>0</v>
      </c>
      <c r="AP3334" s="180">
        <v>0</v>
      </c>
      <c r="AQ3334" s="181">
        <f t="shared" si="2104"/>
        <v>0</v>
      </c>
      <c r="AR3334" s="180">
        <v>0</v>
      </c>
      <c r="AS3334" s="180">
        <v>0</v>
      </c>
      <c r="AT3334" s="181">
        <f t="shared" si="2105"/>
        <v>0</v>
      </c>
      <c r="AU3334" s="180">
        <f t="shared" si="2121"/>
        <v>0</v>
      </c>
      <c r="AV3334" s="180">
        <f t="shared" si="2121"/>
        <v>0</v>
      </c>
      <c r="AW3334" s="181">
        <f t="shared" si="2106"/>
        <v>0</v>
      </c>
      <c r="AX3334" s="183">
        <f t="shared" si="2122"/>
        <v>0</v>
      </c>
      <c r="AY3334" s="183">
        <f t="shared" si="2122"/>
        <v>0</v>
      </c>
      <c r="AZ3334" s="183">
        <v>3</v>
      </c>
      <c r="BA3334" s="183"/>
      <c r="BB3334" s="183"/>
      <c r="BC3334" s="183"/>
      <c r="BD3334" s="183">
        <f t="shared" si="2123"/>
        <v>-3</v>
      </c>
      <c r="BE3334" s="183">
        <f t="shared" si="2123"/>
        <v>0</v>
      </c>
    </row>
    <row r="3335" spans="2:57" ht="15.75" hidden="1">
      <c r="B3335" s="163">
        <v>2025</v>
      </c>
      <c r="C3335" s="163">
        <v>20</v>
      </c>
      <c r="D3335" s="164"/>
      <c r="E3335" s="165"/>
      <c r="F3335" s="163">
        <v>5</v>
      </c>
      <c r="G3335" s="163">
        <v>13</v>
      </c>
      <c r="H3335" s="163">
        <v>30</v>
      </c>
      <c r="I3335" s="163">
        <v>5000</v>
      </c>
      <c r="J3335" s="163">
        <v>5300</v>
      </c>
      <c r="K3335" s="163">
        <v>532</v>
      </c>
      <c r="L3335" s="166" t="s">
        <v>44</v>
      </c>
      <c r="M3335" s="167"/>
      <c r="N3335" s="168" t="s">
        <v>201</v>
      </c>
      <c r="O3335" s="169">
        <v>0</v>
      </c>
      <c r="P3335" s="169">
        <v>0</v>
      </c>
      <c r="Q3335" s="169">
        <v>0</v>
      </c>
      <c r="R3335" s="170"/>
      <c r="S3335" s="171"/>
      <c r="T3335" s="172"/>
      <c r="U3335" s="169">
        <f t="shared" ref="U3335:AD3335" si="2124">SUM(U3336:U3350)</f>
        <v>0</v>
      </c>
      <c r="V3335" s="169">
        <f t="shared" si="2124"/>
        <v>0</v>
      </c>
      <c r="W3335" s="173">
        <f t="shared" si="2124"/>
        <v>0</v>
      </c>
      <c r="X3335" s="173">
        <f t="shared" si="2124"/>
        <v>0</v>
      </c>
      <c r="Y3335" s="169">
        <f t="shared" si="2124"/>
        <v>0</v>
      </c>
      <c r="Z3335" s="169">
        <f t="shared" si="2124"/>
        <v>0</v>
      </c>
      <c r="AA3335" s="173">
        <f t="shared" si="2124"/>
        <v>0</v>
      </c>
      <c r="AB3335" s="173">
        <f t="shared" si="2124"/>
        <v>0</v>
      </c>
      <c r="AC3335" s="169">
        <f t="shared" si="2124"/>
        <v>0</v>
      </c>
      <c r="AD3335" s="169">
        <f t="shared" si="2124"/>
        <v>0</v>
      </c>
      <c r="AE3335" s="169">
        <f t="shared" si="2100"/>
        <v>0</v>
      </c>
      <c r="AF3335" s="169">
        <f>SUM(AF3336:AF3350)</f>
        <v>0</v>
      </c>
      <c r="AG3335" s="169">
        <f>SUM(AG3336:AG3350)</f>
        <v>0</v>
      </c>
      <c r="AH3335" s="169">
        <f t="shared" si="2101"/>
        <v>0</v>
      </c>
      <c r="AI3335" s="169">
        <f>SUM(AI3336:AI3350)</f>
        <v>0</v>
      </c>
      <c r="AJ3335" s="169">
        <f>SUM(AJ3336:AJ3350)</f>
        <v>0</v>
      </c>
      <c r="AK3335" s="169">
        <f t="shared" si="2102"/>
        <v>0</v>
      </c>
      <c r="AL3335" s="169">
        <f>SUM(AL3336:AL3350)</f>
        <v>0</v>
      </c>
      <c r="AM3335" s="169">
        <f>SUM(AM3336:AM3350)</f>
        <v>0</v>
      </c>
      <c r="AN3335" s="169">
        <f t="shared" si="2103"/>
        <v>0</v>
      </c>
      <c r="AO3335" s="169">
        <f>SUM(AO3336:AO3350)</f>
        <v>0</v>
      </c>
      <c r="AP3335" s="169">
        <f>SUM(AP3336:AP3350)</f>
        <v>0</v>
      </c>
      <c r="AQ3335" s="169">
        <f t="shared" si="2104"/>
        <v>0</v>
      </c>
      <c r="AR3335" s="169">
        <f>SUM(AR3336:AR3350)</f>
        <v>0</v>
      </c>
      <c r="AS3335" s="169">
        <f>SUM(AS3336:AS3350)</f>
        <v>0</v>
      </c>
      <c r="AT3335" s="169">
        <f t="shared" si="2105"/>
        <v>0</v>
      </c>
      <c r="AU3335" s="169">
        <f>SUM(AU3336:AU3350)</f>
        <v>0</v>
      </c>
      <c r="AV3335" s="169">
        <f>SUM(AV3336:AV3350)</f>
        <v>0</v>
      </c>
      <c r="AW3335" s="169">
        <f t="shared" si="2106"/>
        <v>0</v>
      </c>
      <c r="AX3335" s="171"/>
      <c r="AY3335" s="172"/>
      <c r="AZ3335" s="183">
        <v>3</v>
      </c>
      <c r="BA3335" s="172"/>
      <c r="BB3335" s="171"/>
      <c r="BC3335" s="172"/>
      <c r="BD3335" s="171"/>
      <c r="BE3335" s="172"/>
    </row>
    <row r="3336" spans="2:57" ht="15.75" hidden="1">
      <c r="B3336" s="174">
        <v>2025</v>
      </c>
      <c r="C3336" s="174">
        <v>20</v>
      </c>
      <c r="D3336" s="175">
        <v>0</v>
      </c>
      <c r="E3336" s="176"/>
      <c r="F3336" s="174">
        <v>5</v>
      </c>
      <c r="G3336" s="174">
        <v>13</v>
      </c>
      <c r="H3336" s="174">
        <v>30</v>
      </c>
      <c r="I3336" s="174">
        <v>5000</v>
      </c>
      <c r="J3336" s="174">
        <v>5300</v>
      </c>
      <c r="K3336" s="174">
        <v>532</v>
      </c>
      <c r="L3336" s="177">
        <v>119</v>
      </c>
      <c r="M3336" s="178">
        <v>0</v>
      </c>
      <c r="N3336" s="179" t="s">
        <v>203</v>
      </c>
      <c r="O3336" s="180">
        <v>0</v>
      </c>
      <c r="P3336" s="180">
        <v>0</v>
      </c>
      <c r="Q3336" s="181">
        <v>0</v>
      </c>
      <c r="R3336" s="182" t="s">
        <v>98</v>
      </c>
      <c r="S3336" s="183">
        <v>0</v>
      </c>
      <c r="T3336" s="183">
        <v>0</v>
      </c>
      <c r="U3336" s="180">
        <v>0</v>
      </c>
      <c r="V3336" s="180">
        <v>0</v>
      </c>
      <c r="W3336" s="183">
        <v>0</v>
      </c>
      <c r="X3336" s="183">
        <v>0</v>
      </c>
      <c r="Y3336" s="180">
        <v>0</v>
      </c>
      <c r="Z3336" s="180">
        <v>0</v>
      </c>
      <c r="AA3336" s="183">
        <v>0</v>
      </c>
      <c r="AB3336" s="183">
        <v>0</v>
      </c>
      <c r="AC3336" s="180">
        <f t="shared" ref="AC3336:AD3350" si="2125">+O3336+U3336-Y3336</f>
        <v>0</v>
      </c>
      <c r="AD3336" s="180">
        <f t="shared" si="2125"/>
        <v>0</v>
      </c>
      <c r="AE3336" s="181">
        <f t="shared" si="2100"/>
        <v>0</v>
      </c>
      <c r="AF3336" s="180">
        <v>0</v>
      </c>
      <c r="AG3336" s="180">
        <v>0</v>
      </c>
      <c r="AH3336" s="181">
        <f t="shared" si="2101"/>
        <v>0</v>
      </c>
      <c r="AI3336" s="180">
        <v>0</v>
      </c>
      <c r="AJ3336" s="180">
        <v>0</v>
      </c>
      <c r="AK3336" s="181">
        <f t="shared" si="2102"/>
        <v>0</v>
      </c>
      <c r="AL3336" s="180">
        <v>0</v>
      </c>
      <c r="AM3336" s="180">
        <v>0</v>
      </c>
      <c r="AN3336" s="181">
        <f t="shared" si="2103"/>
        <v>0</v>
      </c>
      <c r="AO3336" s="180">
        <v>0</v>
      </c>
      <c r="AP3336" s="180">
        <v>0</v>
      </c>
      <c r="AQ3336" s="181">
        <f t="shared" si="2104"/>
        <v>0</v>
      </c>
      <c r="AR3336" s="180">
        <v>0</v>
      </c>
      <c r="AS3336" s="180">
        <v>0</v>
      </c>
      <c r="AT3336" s="181">
        <f t="shared" si="2105"/>
        <v>0</v>
      </c>
      <c r="AU3336" s="180">
        <f t="shared" ref="AU3336:AV3350" si="2126">+AC3336-AF3336-AI3336-AL3336-AO3336-AR3336</f>
        <v>0</v>
      </c>
      <c r="AV3336" s="180">
        <f t="shared" si="2126"/>
        <v>0</v>
      </c>
      <c r="AW3336" s="181">
        <f t="shared" si="2106"/>
        <v>0</v>
      </c>
      <c r="AX3336" s="183">
        <f t="shared" ref="AX3336:AY3350" si="2127">+S3336+W3336-AA3336</f>
        <v>0</v>
      </c>
      <c r="AY3336" s="183">
        <f t="shared" si="2127"/>
        <v>0</v>
      </c>
      <c r="AZ3336" s="183">
        <v>3</v>
      </c>
      <c r="BA3336" s="183"/>
      <c r="BB3336" s="183"/>
      <c r="BC3336" s="183"/>
      <c r="BD3336" s="183">
        <f t="shared" ref="BD3336:BE3350" si="2128">+AX3336-AZ3336-BB3336</f>
        <v>-3</v>
      </c>
      <c r="BE3336" s="183">
        <f t="shared" si="2128"/>
        <v>0</v>
      </c>
    </row>
    <row r="3337" spans="2:57" ht="15.75" hidden="1">
      <c r="B3337" s="174">
        <v>2025</v>
      </c>
      <c r="C3337" s="174">
        <v>20</v>
      </c>
      <c r="D3337" s="175">
        <v>0</v>
      </c>
      <c r="E3337" s="176"/>
      <c r="F3337" s="174">
        <v>5</v>
      </c>
      <c r="G3337" s="174">
        <v>13</v>
      </c>
      <c r="H3337" s="174">
        <v>30</v>
      </c>
      <c r="I3337" s="174">
        <v>5000</v>
      </c>
      <c r="J3337" s="174">
        <v>5300</v>
      </c>
      <c r="K3337" s="174">
        <v>532</v>
      </c>
      <c r="L3337" s="177">
        <v>149</v>
      </c>
      <c r="M3337" s="178">
        <v>0</v>
      </c>
      <c r="N3337" s="179" t="s">
        <v>1755</v>
      </c>
      <c r="O3337" s="180">
        <v>0</v>
      </c>
      <c r="P3337" s="180">
        <v>0</v>
      </c>
      <c r="Q3337" s="181">
        <v>0</v>
      </c>
      <c r="R3337" s="182" t="s">
        <v>98</v>
      </c>
      <c r="S3337" s="183">
        <v>0</v>
      </c>
      <c r="T3337" s="183">
        <v>0</v>
      </c>
      <c r="U3337" s="180">
        <v>0</v>
      </c>
      <c r="V3337" s="180">
        <v>0</v>
      </c>
      <c r="W3337" s="183">
        <v>0</v>
      </c>
      <c r="X3337" s="183">
        <v>0</v>
      </c>
      <c r="Y3337" s="180">
        <v>0</v>
      </c>
      <c r="Z3337" s="180">
        <v>0</v>
      </c>
      <c r="AA3337" s="183">
        <v>0</v>
      </c>
      <c r="AB3337" s="183">
        <v>0</v>
      </c>
      <c r="AC3337" s="180">
        <f t="shared" si="2125"/>
        <v>0</v>
      </c>
      <c r="AD3337" s="180">
        <f t="shared" si="2125"/>
        <v>0</v>
      </c>
      <c r="AE3337" s="181">
        <f t="shared" si="2100"/>
        <v>0</v>
      </c>
      <c r="AF3337" s="180">
        <v>0</v>
      </c>
      <c r="AG3337" s="180">
        <v>0</v>
      </c>
      <c r="AH3337" s="181">
        <f t="shared" si="2101"/>
        <v>0</v>
      </c>
      <c r="AI3337" s="180">
        <v>0</v>
      </c>
      <c r="AJ3337" s="180">
        <v>0</v>
      </c>
      <c r="AK3337" s="181">
        <f t="shared" si="2102"/>
        <v>0</v>
      </c>
      <c r="AL3337" s="180">
        <v>0</v>
      </c>
      <c r="AM3337" s="180">
        <v>0</v>
      </c>
      <c r="AN3337" s="181">
        <f t="shared" si="2103"/>
        <v>0</v>
      </c>
      <c r="AO3337" s="180">
        <v>0</v>
      </c>
      <c r="AP3337" s="180">
        <v>0</v>
      </c>
      <c r="AQ3337" s="181">
        <f t="shared" si="2104"/>
        <v>0</v>
      </c>
      <c r="AR3337" s="180">
        <v>0</v>
      </c>
      <c r="AS3337" s="180">
        <v>0</v>
      </c>
      <c r="AT3337" s="181">
        <f t="shared" si="2105"/>
        <v>0</v>
      </c>
      <c r="AU3337" s="180">
        <f t="shared" si="2126"/>
        <v>0</v>
      </c>
      <c r="AV3337" s="180">
        <f t="shared" si="2126"/>
        <v>0</v>
      </c>
      <c r="AW3337" s="181">
        <f t="shared" si="2106"/>
        <v>0</v>
      </c>
      <c r="AX3337" s="183">
        <f t="shared" si="2127"/>
        <v>0</v>
      </c>
      <c r="AY3337" s="183">
        <f t="shared" si="2127"/>
        <v>0</v>
      </c>
      <c r="AZ3337" s="183">
        <v>3</v>
      </c>
      <c r="BA3337" s="183"/>
      <c r="BB3337" s="183"/>
      <c r="BC3337" s="183"/>
      <c r="BD3337" s="183">
        <f t="shared" si="2128"/>
        <v>-3</v>
      </c>
      <c r="BE3337" s="183">
        <f t="shared" si="2128"/>
        <v>0</v>
      </c>
    </row>
    <row r="3338" spans="2:57" ht="15.75" hidden="1">
      <c r="B3338" s="174">
        <v>2025</v>
      </c>
      <c r="C3338" s="174">
        <v>20</v>
      </c>
      <c r="D3338" s="175">
        <v>0</v>
      </c>
      <c r="E3338" s="176"/>
      <c r="F3338" s="174">
        <v>5</v>
      </c>
      <c r="G3338" s="174">
        <v>13</v>
      </c>
      <c r="H3338" s="174">
        <v>30</v>
      </c>
      <c r="I3338" s="174">
        <v>5000</v>
      </c>
      <c r="J3338" s="174">
        <v>5300</v>
      </c>
      <c r="K3338" s="174">
        <v>532</v>
      </c>
      <c r="L3338" s="177">
        <v>642</v>
      </c>
      <c r="M3338" s="178">
        <v>0</v>
      </c>
      <c r="N3338" s="179" t="s">
        <v>1756</v>
      </c>
      <c r="O3338" s="180">
        <v>0</v>
      </c>
      <c r="P3338" s="180">
        <v>0</v>
      </c>
      <c r="Q3338" s="181">
        <v>0</v>
      </c>
      <c r="R3338" s="182" t="s">
        <v>98</v>
      </c>
      <c r="S3338" s="183">
        <v>0</v>
      </c>
      <c r="T3338" s="183">
        <v>0</v>
      </c>
      <c r="U3338" s="180">
        <v>0</v>
      </c>
      <c r="V3338" s="180">
        <v>0</v>
      </c>
      <c r="W3338" s="183">
        <v>0</v>
      </c>
      <c r="X3338" s="183">
        <v>0</v>
      </c>
      <c r="Y3338" s="180">
        <v>0</v>
      </c>
      <c r="Z3338" s="180">
        <v>0</v>
      </c>
      <c r="AA3338" s="183">
        <v>0</v>
      </c>
      <c r="AB3338" s="183">
        <v>0</v>
      </c>
      <c r="AC3338" s="180">
        <f t="shared" si="2125"/>
        <v>0</v>
      </c>
      <c r="AD3338" s="180">
        <f t="shared" si="2125"/>
        <v>0</v>
      </c>
      <c r="AE3338" s="181">
        <f t="shared" si="2100"/>
        <v>0</v>
      </c>
      <c r="AF3338" s="180">
        <v>0</v>
      </c>
      <c r="AG3338" s="180">
        <v>0</v>
      </c>
      <c r="AH3338" s="181">
        <f t="shared" si="2101"/>
        <v>0</v>
      </c>
      <c r="AI3338" s="180">
        <v>0</v>
      </c>
      <c r="AJ3338" s="180">
        <v>0</v>
      </c>
      <c r="AK3338" s="181">
        <f t="shared" si="2102"/>
        <v>0</v>
      </c>
      <c r="AL3338" s="180">
        <v>0</v>
      </c>
      <c r="AM3338" s="180">
        <v>0</v>
      </c>
      <c r="AN3338" s="181">
        <f t="shared" si="2103"/>
        <v>0</v>
      </c>
      <c r="AO3338" s="180">
        <v>0</v>
      </c>
      <c r="AP3338" s="180">
        <v>0</v>
      </c>
      <c r="AQ3338" s="181">
        <f t="shared" si="2104"/>
        <v>0</v>
      </c>
      <c r="AR3338" s="180">
        <v>0</v>
      </c>
      <c r="AS3338" s="180">
        <v>0</v>
      </c>
      <c r="AT3338" s="181">
        <f t="shared" si="2105"/>
        <v>0</v>
      </c>
      <c r="AU3338" s="180">
        <f t="shared" si="2126"/>
        <v>0</v>
      </c>
      <c r="AV3338" s="180">
        <f t="shared" si="2126"/>
        <v>0</v>
      </c>
      <c r="AW3338" s="181">
        <f t="shared" si="2106"/>
        <v>0</v>
      </c>
      <c r="AX3338" s="183">
        <f t="shared" si="2127"/>
        <v>0</v>
      </c>
      <c r="AY3338" s="183">
        <f t="shared" si="2127"/>
        <v>0</v>
      </c>
      <c r="AZ3338" s="183">
        <v>3</v>
      </c>
      <c r="BA3338" s="183"/>
      <c r="BB3338" s="183"/>
      <c r="BC3338" s="183"/>
      <c r="BD3338" s="183">
        <f t="shared" si="2128"/>
        <v>-3</v>
      </c>
      <c r="BE3338" s="183">
        <f t="shared" si="2128"/>
        <v>0</v>
      </c>
    </row>
    <row r="3339" spans="2:57" ht="15.75" hidden="1">
      <c r="B3339" s="174">
        <v>2025</v>
      </c>
      <c r="C3339" s="174">
        <v>20</v>
      </c>
      <c r="D3339" s="175">
        <v>0</v>
      </c>
      <c r="E3339" s="176"/>
      <c r="F3339" s="174">
        <v>5</v>
      </c>
      <c r="G3339" s="174">
        <v>13</v>
      </c>
      <c r="H3339" s="174">
        <v>30</v>
      </c>
      <c r="I3339" s="174">
        <v>5000</v>
      </c>
      <c r="J3339" s="174">
        <v>5300</v>
      </c>
      <c r="K3339" s="174">
        <v>532</v>
      </c>
      <c r="L3339" s="177">
        <v>850</v>
      </c>
      <c r="M3339" s="178">
        <v>0</v>
      </c>
      <c r="N3339" s="179" t="s">
        <v>1757</v>
      </c>
      <c r="O3339" s="180">
        <v>0</v>
      </c>
      <c r="P3339" s="180">
        <v>0</v>
      </c>
      <c r="Q3339" s="181">
        <v>0</v>
      </c>
      <c r="R3339" s="182" t="s">
        <v>98</v>
      </c>
      <c r="S3339" s="183">
        <v>0</v>
      </c>
      <c r="T3339" s="183">
        <v>0</v>
      </c>
      <c r="U3339" s="180">
        <v>0</v>
      </c>
      <c r="V3339" s="180">
        <v>0</v>
      </c>
      <c r="W3339" s="183">
        <v>0</v>
      </c>
      <c r="X3339" s="183">
        <v>0</v>
      </c>
      <c r="Y3339" s="180">
        <v>0</v>
      </c>
      <c r="Z3339" s="180">
        <v>0</v>
      </c>
      <c r="AA3339" s="183">
        <v>0</v>
      </c>
      <c r="AB3339" s="183">
        <v>0</v>
      </c>
      <c r="AC3339" s="180">
        <f t="shared" si="2125"/>
        <v>0</v>
      </c>
      <c r="AD3339" s="180">
        <f t="shared" si="2125"/>
        <v>0</v>
      </c>
      <c r="AE3339" s="181">
        <f t="shared" ref="AE3339:AE3402" si="2129">+AC3339+AD3339</f>
        <v>0</v>
      </c>
      <c r="AF3339" s="180">
        <v>0</v>
      </c>
      <c r="AG3339" s="180">
        <v>0</v>
      </c>
      <c r="AH3339" s="181">
        <f t="shared" ref="AH3339:AH3402" si="2130">+AF3339+AG3339</f>
        <v>0</v>
      </c>
      <c r="AI3339" s="180">
        <v>0</v>
      </c>
      <c r="AJ3339" s="180">
        <v>0</v>
      </c>
      <c r="AK3339" s="181">
        <f t="shared" ref="AK3339:AK3402" si="2131">+AI3339+AJ3339</f>
        <v>0</v>
      </c>
      <c r="AL3339" s="180">
        <v>0</v>
      </c>
      <c r="AM3339" s="180">
        <v>0</v>
      </c>
      <c r="AN3339" s="181">
        <f t="shared" ref="AN3339:AN3402" si="2132">+AL3339+AM3339</f>
        <v>0</v>
      </c>
      <c r="AO3339" s="180">
        <v>0</v>
      </c>
      <c r="AP3339" s="180">
        <v>0</v>
      </c>
      <c r="AQ3339" s="181">
        <f t="shared" ref="AQ3339:AQ3402" si="2133">+AO3339+AP3339</f>
        <v>0</v>
      </c>
      <c r="AR3339" s="180">
        <v>0</v>
      </c>
      <c r="AS3339" s="180">
        <v>0</v>
      </c>
      <c r="AT3339" s="181">
        <f t="shared" ref="AT3339:AT3402" si="2134">+AR3339+AS3339</f>
        <v>0</v>
      </c>
      <c r="AU3339" s="180">
        <f t="shared" si="2126"/>
        <v>0</v>
      </c>
      <c r="AV3339" s="180">
        <f t="shared" si="2126"/>
        <v>0</v>
      </c>
      <c r="AW3339" s="181">
        <f t="shared" ref="AW3339:AW3402" si="2135">+AU3339+AV3339</f>
        <v>0</v>
      </c>
      <c r="AX3339" s="183">
        <f t="shared" si="2127"/>
        <v>0</v>
      </c>
      <c r="AY3339" s="183">
        <f t="shared" si="2127"/>
        <v>0</v>
      </c>
      <c r="AZ3339" s="183">
        <v>3</v>
      </c>
      <c r="BA3339" s="183"/>
      <c r="BB3339" s="183"/>
      <c r="BC3339" s="183"/>
      <c r="BD3339" s="183">
        <f t="shared" si="2128"/>
        <v>-3</v>
      </c>
      <c r="BE3339" s="183">
        <f t="shared" si="2128"/>
        <v>0</v>
      </c>
    </row>
    <row r="3340" spans="2:57" ht="15.75" hidden="1">
      <c r="B3340" s="174">
        <v>2025</v>
      </c>
      <c r="C3340" s="174">
        <v>20</v>
      </c>
      <c r="D3340" s="175">
        <v>0</v>
      </c>
      <c r="E3340" s="176"/>
      <c r="F3340" s="174">
        <v>5</v>
      </c>
      <c r="G3340" s="174">
        <v>13</v>
      </c>
      <c r="H3340" s="174">
        <v>30</v>
      </c>
      <c r="I3340" s="174">
        <v>5000</v>
      </c>
      <c r="J3340" s="174">
        <v>5300</v>
      </c>
      <c r="K3340" s="174">
        <v>532</v>
      </c>
      <c r="L3340" s="177">
        <v>852</v>
      </c>
      <c r="M3340" s="178">
        <v>0</v>
      </c>
      <c r="N3340" s="179" t="s">
        <v>1758</v>
      </c>
      <c r="O3340" s="180">
        <v>0</v>
      </c>
      <c r="P3340" s="180">
        <v>0</v>
      </c>
      <c r="Q3340" s="181">
        <v>0</v>
      </c>
      <c r="R3340" s="182" t="s">
        <v>98</v>
      </c>
      <c r="S3340" s="183">
        <v>0</v>
      </c>
      <c r="T3340" s="183">
        <v>0</v>
      </c>
      <c r="U3340" s="180">
        <v>0</v>
      </c>
      <c r="V3340" s="180">
        <v>0</v>
      </c>
      <c r="W3340" s="183">
        <v>0</v>
      </c>
      <c r="X3340" s="183">
        <v>0</v>
      </c>
      <c r="Y3340" s="180">
        <v>0</v>
      </c>
      <c r="Z3340" s="180">
        <v>0</v>
      </c>
      <c r="AA3340" s="183">
        <v>0</v>
      </c>
      <c r="AB3340" s="183">
        <v>0</v>
      </c>
      <c r="AC3340" s="180">
        <f t="shared" si="2125"/>
        <v>0</v>
      </c>
      <c r="AD3340" s="180">
        <f t="shared" si="2125"/>
        <v>0</v>
      </c>
      <c r="AE3340" s="181">
        <f t="shared" si="2129"/>
        <v>0</v>
      </c>
      <c r="AF3340" s="180">
        <v>0</v>
      </c>
      <c r="AG3340" s="180">
        <v>0</v>
      </c>
      <c r="AH3340" s="181">
        <f t="shared" si="2130"/>
        <v>0</v>
      </c>
      <c r="AI3340" s="180">
        <v>0</v>
      </c>
      <c r="AJ3340" s="180">
        <v>0</v>
      </c>
      <c r="AK3340" s="181">
        <f t="shared" si="2131"/>
        <v>0</v>
      </c>
      <c r="AL3340" s="180">
        <v>0</v>
      </c>
      <c r="AM3340" s="180">
        <v>0</v>
      </c>
      <c r="AN3340" s="181">
        <f t="shared" si="2132"/>
        <v>0</v>
      </c>
      <c r="AO3340" s="180">
        <v>0</v>
      </c>
      <c r="AP3340" s="180">
        <v>0</v>
      </c>
      <c r="AQ3340" s="181">
        <f t="shared" si="2133"/>
        <v>0</v>
      </c>
      <c r="AR3340" s="180">
        <v>0</v>
      </c>
      <c r="AS3340" s="180">
        <v>0</v>
      </c>
      <c r="AT3340" s="181">
        <f t="shared" si="2134"/>
        <v>0</v>
      </c>
      <c r="AU3340" s="180">
        <f t="shared" si="2126"/>
        <v>0</v>
      </c>
      <c r="AV3340" s="180">
        <f t="shared" si="2126"/>
        <v>0</v>
      </c>
      <c r="AW3340" s="181">
        <f t="shared" si="2135"/>
        <v>0</v>
      </c>
      <c r="AX3340" s="183">
        <f t="shared" si="2127"/>
        <v>0</v>
      </c>
      <c r="AY3340" s="183">
        <f t="shared" si="2127"/>
        <v>0</v>
      </c>
      <c r="AZ3340" s="183">
        <v>3</v>
      </c>
      <c r="BA3340" s="183"/>
      <c r="BB3340" s="183"/>
      <c r="BC3340" s="183"/>
      <c r="BD3340" s="183">
        <f t="shared" si="2128"/>
        <v>-3</v>
      </c>
      <c r="BE3340" s="183">
        <f t="shared" si="2128"/>
        <v>0</v>
      </c>
    </row>
    <row r="3341" spans="2:57" ht="15.75" hidden="1">
      <c r="B3341" s="174">
        <v>2025</v>
      </c>
      <c r="C3341" s="174">
        <v>20</v>
      </c>
      <c r="D3341" s="175">
        <v>0</v>
      </c>
      <c r="E3341" s="176"/>
      <c r="F3341" s="174">
        <v>5</v>
      </c>
      <c r="G3341" s="174">
        <v>13</v>
      </c>
      <c r="H3341" s="174">
        <v>30</v>
      </c>
      <c r="I3341" s="174">
        <v>5000</v>
      </c>
      <c r="J3341" s="174">
        <v>5300</v>
      </c>
      <c r="K3341" s="174">
        <v>532</v>
      </c>
      <c r="L3341" s="177">
        <v>888</v>
      </c>
      <c r="M3341" s="178">
        <v>0</v>
      </c>
      <c r="N3341" s="179" t="s">
        <v>1759</v>
      </c>
      <c r="O3341" s="180">
        <v>0</v>
      </c>
      <c r="P3341" s="180">
        <v>0</v>
      </c>
      <c r="Q3341" s="181">
        <v>0</v>
      </c>
      <c r="R3341" s="182" t="s">
        <v>98</v>
      </c>
      <c r="S3341" s="183">
        <v>0</v>
      </c>
      <c r="T3341" s="183">
        <v>0</v>
      </c>
      <c r="U3341" s="180">
        <v>0</v>
      </c>
      <c r="V3341" s="180">
        <v>0</v>
      </c>
      <c r="W3341" s="183">
        <v>0</v>
      </c>
      <c r="X3341" s="183">
        <v>0</v>
      </c>
      <c r="Y3341" s="180">
        <v>0</v>
      </c>
      <c r="Z3341" s="180">
        <v>0</v>
      </c>
      <c r="AA3341" s="183">
        <v>0</v>
      </c>
      <c r="AB3341" s="183">
        <v>0</v>
      </c>
      <c r="AC3341" s="180">
        <f t="shared" si="2125"/>
        <v>0</v>
      </c>
      <c r="AD3341" s="180">
        <f t="shared" si="2125"/>
        <v>0</v>
      </c>
      <c r="AE3341" s="181">
        <f t="shared" si="2129"/>
        <v>0</v>
      </c>
      <c r="AF3341" s="180">
        <v>0</v>
      </c>
      <c r="AG3341" s="180">
        <v>0</v>
      </c>
      <c r="AH3341" s="181">
        <f t="shared" si="2130"/>
        <v>0</v>
      </c>
      <c r="AI3341" s="180">
        <v>0</v>
      </c>
      <c r="AJ3341" s="180">
        <v>0</v>
      </c>
      <c r="AK3341" s="181">
        <f t="shared" si="2131"/>
        <v>0</v>
      </c>
      <c r="AL3341" s="180">
        <v>0</v>
      </c>
      <c r="AM3341" s="180">
        <v>0</v>
      </c>
      <c r="AN3341" s="181">
        <f t="shared" si="2132"/>
        <v>0</v>
      </c>
      <c r="AO3341" s="180">
        <v>0</v>
      </c>
      <c r="AP3341" s="180">
        <v>0</v>
      </c>
      <c r="AQ3341" s="181">
        <f t="shared" si="2133"/>
        <v>0</v>
      </c>
      <c r="AR3341" s="180">
        <v>0</v>
      </c>
      <c r="AS3341" s="180">
        <v>0</v>
      </c>
      <c r="AT3341" s="181">
        <f t="shared" si="2134"/>
        <v>0</v>
      </c>
      <c r="AU3341" s="180">
        <f t="shared" si="2126"/>
        <v>0</v>
      </c>
      <c r="AV3341" s="180">
        <f t="shared" si="2126"/>
        <v>0</v>
      </c>
      <c r="AW3341" s="181">
        <f t="shared" si="2135"/>
        <v>0</v>
      </c>
      <c r="AX3341" s="183">
        <f t="shared" si="2127"/>
        <v>0</v>
      </c>
      <c r="AY3341" s="183">
        <f t="shared" si="2127"/>
        <v>0</v>
      </c>
      <c r="AZ3341" s="183">
        <v>3</v>
      </c>
      <c r="BA3341" s="183"/>
      <c r="BB3341" s="183"/>
      <c r="BC3341" s="183"/>
      <c r="BD3341" s="183">
        <f t="shared" si="2128"/>
        <v>-3</v>
      </c>
      <c r="BE3341" s="183">
        <f t="shared" si="2128"/>
        <v>0</v>
      </c>
    </row>
    <row r="3342" spans="2:57" ht="15.75" hidden="1">
      <c r="B3342" s="174">
        <v>2025</v>
      </c>
      <c r="C3342" s="174">
        <v>20</v>
      </c>
      <c r="D3342" s="175">
        <v>0</v>
      </c>
      <c r="E3342" s="176"/>
      <c r="F3342" s="174">
        <v>5</v>
      </c>
      <c r="G3342" s="174">
        <v>13</v>
      </c>
      <c r="H3342" s="174">
        <v>30</v>
      </c>
      <c r="I3342" s="174">
        <v>5000</v>
      </c>
      <c r="J3342" s="174">
        <v>5300</v>
      </c>
      <c r="K3342" s="174">
        <v>532</v>
      </c>
      <c r="L3342" s="177">
        <v>1068</v>
      </c>
      <c r="M3342" s="178">
        <v>0</v>
      </c>
      <c r="N3342" s="179" t="s">
        <v>1760</v>
      </c>
      <c r="O3342" s="180">
        <v>0</v>
      </c>
      <c r="P3342" s="180">
        <v>0</v>
      </c>
      <c r="Q3342" s="181">
        <v>0</v>
      </c>
      <c r="R3342" s="182" t="s">
        <v>98</v>
      </c>
      <c r="S3342" s="183">
        <v>0</v>
      </c>
      <c r="T3342" s="183">
        <v>0</v>
      </c>
      <c r="U3342" s="180">
        <v>0</v>
      </c>
      <c r="V3342" s="180">
        <v>0</v>
      </c>
      <c r="W3342" s="183">
        <v>0</v>
      </c>
      <c r="X3342" s="183">
        <v>0</v>
      </c>
      <c r="Y3342" s="180">
        <v>0</v>
      </c>
      <c r="Z3342" s="180">
        <v>0</v>
      </c>
      <c r="AA3342" s="183">
        <v>0</v>
      </c>
      <c r="AB3342" s="183">
        <v>0</v>
      </c>
      <c r="AC3342" s="180">
        <f t="shared" si="2125"/>
        <v>0</v>
      </c>
      <c r="AD3342" s="180">
        <f t="shared" si="2125"/>
        <v>0</v>
      </c>
      <c r="AE3342" s="181">
        <f t="shared" si="2129"/>
        <v>0</v>
      </c>
      <c r="AF3342" s="180">
        <v>0</v>
      </c>
      <c r="AG3342" s="180">
        <v>0</v>
      </c>
      <c r="AH3342" s="181">
        <f t="shared" si="2130"/>
        <v>0</v>
      </c>
      <c r="AI3342" s="180">
        <v>0</v>
      </c>
      <c r="AJ3342" s="180">
        <v>0</v>
      </c>
      <c r="AK3342" s="181">
        <f t="shared" si="2131"/>
        <v>0</v>
      </c>
      <c r="AL3342" s="180">
        <v>0</v>
      </c>
      <c r="AM3342" s="180">
        <v>0</v>
      </c>
      <c r="AN3342" s="181">
        <f t="shared" si="2132"/>
        <v>0</v>
      </c>
      <c r="AO3342" s="180">
        <v>0</v>
      </c>
      <c r="AP3342" s="180">
        <v>0</v>
      </c>
      <c r="AQ3342" s="181">
        <f t="shared" si="2133"/>
        <v>0</v>
      </c>
      <c r="AR3342" s="180">
        <v>0</v>
      </c>
      <c r="AS3342" s="180">
        <v>0</v>
      </c>
      <c r="AT3342" s="181">
        <f t="shared" si="2134"/>
        <v>0</v>
      </c>
      <c r="AU3342" s="180">
        <f t="shared" si="2126"/>
        <v>0</v>
      </c>
      <c r="AV3342" s="180">
        <f t="shared" si="2126"/>
        <v>0</v>
      </c>
      <c r="AW3342" s="181">
        <f t="shared" si="2135"/>
        <v>0</v>
      </c>
      <c r="AX3342" s="183">
        <f t="shared" si="2127"/>
        <v>0</v>
      </c>
      <c r="AY3342" s="183">
        <f t="shared" si="2127"/>
        <v>0</v>
      </c>
      <c r="AZ3342" s="183">
        <v>3</v>
      </c>
      <c r="BA3342" s="183"/>
      <c r="BB3342" s="183"/>
      <c r="BC3342" s="183"/>
      <c r="BD3342" s="183">
        <f t="shared" si="2128"/>
        <v>-3</v>
      </c>
      <c r="BE3342" s="183">
        <f t="shared" si="2128"/>
        <v>0</v>
      </c>
    </row>
    <row r="3343" spans="2:57" ht="15.75" hidden="1">
      <c r="B3343" s="174">
        <v>2025</v>
      </c>
      <c r="C3343" s="174">
        <v>20</v>
      </c>
      <c r="D3343" s="175">
        <v>0</v>
      </c>
      <c r="E3343" s="176"/>
      <c r="F3343" s="174">
        <v>5</v>
      </c>
      <c r="G3343" s="174">
        <v>13</v>
      </c>
      <c r="H3343" s="174">
        <v>30</v>
      </c>
      <c r="I3343" s="174">
        <v>5000</v>
      </c>
      <c r="J3343" s="174">
        <v>5300</v>
      </c>
      <c r="K3343" s="174">
        <v>532</v>
      </c>
      <c r="L3343" s="177">
        <v>1084</v>
      </c>
      <c r="M3343" s="178">
        <v>0</v>
      </c>
      <c r="N3343" s="179" t="s">
        <v>523</v>
      </c>
      <c r="O3343" s="180">
        <v>0</v>
      </c>
      <c r="P3343" s="180">
        <v>0</v>
      </c>
      <c r="Q3343" s="181">
        <v>0</v>
      </c>
      <c r="R3343" s="182" t="s">
        <v>98</v>
      </c>
      <c r="S3343" s="183">
        <v>0</v>
      </c>
      <c r="T3343" s="183">
        <v>0</v>
      </c>
      <c r="U3343" s="180">
        <v>0</v>
      </c>
      <c r="V3343" s="180">
        <v>0</v>
      </c>
      <c r="W3343" s="183">
        <v>0</v>
      </c>
      <c r="X3343" s="183">
        <v>0</v>
      </c>
      <c r="Y3343" s="180">
        <v>0</v>
      </c>
      <c r="Z3343" s="180">
        <v>0</v>
      </c>
      <c r="AA3343" s="183">
        <v>0</v>
      </c>
      <c r="AB3343" s="183">
        <v>0</v>
      </c>
      <c r="AC3343" s="180">
        <f t="shared" si="2125"/>
        <v>0</v>
      </c>
      <c r="AD3343" s="180">
        <f t="shared" si="2125"/>
        <v>0</v>
      </c>
      <c r="AE3343" s="181">
        <f t="shared" si="2129"/>
        <v>0</v>
      </c>
      <c r="AF3343" s="180">
        <v>0</v>
      </c>
      <c r="AG3343" s="180">
        <v>0</v>
      </c>
      <c r="AH3343" s="181">
        <f t="shared" si="2130"/>
        <v>0</v>
      </c>
      <c r="AI3343" s="180">
        <v>0</v>
      </c>
      <c r="AJ3343" s="180">
        <v>0</v>
      </c>
      <c r="AK3343" s="181">
        <f t="shared" si="2131"/>
        <v>0</v>
      </c>
      <c r="AL3343" s="180">
        <v>0</v>
      </c>
      <c r="AM3343" s="180">
        <v>0</v>
      </c>
      <c r="AN3343" s="181">
        <f t="shared" si="2132"/>
        <v>0</v>
      </c>
      <c r="AO3343" s="180">
        <v>0</v>
      </c>
      <c r="AP3343" s="180">
        <v>0</v>
      </c>
      <c r="AQ3343" s="181">
        <f t="shared" si="2133"/>
        <v>0</v>
      </c>
      <c r="AR3343" s="180">
        <v>0</v>
      </c>
      <c r="AS3343" s="180">
        <v>0</v>
      </c>
      <c r="AT3343" s="181">
        <f t="shared" si="2134"/>
        <v>0</v>
      </c>
      <c r="AU3343" s="180">
        <f t="shared" si="2126"/>
        <v>0</v>
      </c>
      <c r="AV3343" s="180">
        <f t="shared" si="2126"/>
        <v>0</v>
      </c>
      <c r="AW3343" s="181">
        <f t="shared" si="2135"/>
        <v>0</v>
      </c>
      <c r="AX3343" s="183">
        <f t="shared" si="2127"/>
        <v>0</v>
      </c>
      <c r="AY3343" s="183">
        <f t="shared" si="2127"/>
        <v>0</v>
      </c>
      <c r="AZ3343" s="183">
        <v>3</v>
      </c>
      <c r="BA3343" s="183"/>
      <c r="BB3343" s="183"/>
      <c r="BC3343" s="183"/>
      <c r="BD3343" s="183">
        <f t="shared" si="2128"/>
        <v>-3</v>
      </c>
      <c r="BE3343" s="183">
        <f t="shared" si="2128"/>
        <v>0</v>
      </c>
    </row>
    <row r="3344" spans="2:57" ht="15.75" hidden="1">
      <c r="B3344" s="174">
        <v>2025</v>
      </c>
      <c r="C3344" s="174">
        <v>20</v>
      </c>
      <c r="D3344" s="175">
        <v>0</v>
      </c>
      <c r="E3344" s="176"/>
      <c r="F3344" s="174">
        <v>5</v>
      </c>
      <c r="G3344" s="174">
        <v>13</v>
      </c>
      <c r="H3344" s="174">
        <v>30</v>
      </c>
      <c r="I3344" s="174">
        <v>5000</v>
      </c>
      <c r="J3344" s="174">
        <v>5300</v>
      </c>
      <c r="K3344" s="174">
        <v>532</v>
      </c>
      <c r="L3344" s="177">
        <v>1129</v>
      </c>
      <c r="M3344" s="178">
        <v>0</v>
      </c>
      <c r="N3344" s="179" t="s">
        <v>1761</v>
      </c>
      <c r="O3344" s="180">
        <v>0</v>
      </c>
      <c r="P3344" s="180">
        <v>0</v>
      </c>
      <c r="Q3344" s="181">
        <v>0</v>
      </c>
      <c r="R3344" s="182" t="s">
        <v>98</v>
      </c>
      <c r="S3344" s="183">
        <v>0</v>
      </c>
      <c r="T3344" s="183">
        <v>0</v>
      </c>
      <c r="U3344" s="180">
        <v>0</v>
      </c>
      <c r="V3344" s="180">
        <v>0</v>
      </c>
      <c r="W3344" s="183">
        <v>0</v>
      </c>
      <c r="X3344" s="183">
        <v>0</v>
      </c>
      <c r="Y3344" s="180">
        <v>0</v>
      </c>
      <c r="Z3344" s="180">
        <v>0</v>
      </c>
      <c r="AA3344" s="183">
        <v>0</v>
      </c>
      <c r="AB3344" s="183">
        <v>0</v>
      </c>
      <c r="AC3344" s="180">
        <f t="shared" si="2125"/>
        <v>0</v>
      </c>
      <c r="AD3344" s="180">
        <f t="shared" si="2125"/>
        <v>0</v>
      </c>
      <c r="AE3344" s="181">
        <f t="shared" si="2129"/>
        <v>0</v>
      </c>
      <c r="AF3344" s="180">
        <v>0</v>
      </c>
      <c r="AG3344" s="180">
        <v>0</v>
      </c>
      <c r="AH3344" s="181">
        <f t="shared" si="2130"/>
        <v>0</v>
      </c>
      <c r="AI3344" s="180">
        <v>0</v>
      </c>
      <c r="AJ3344" s="180">
        <v>0</v>
      </c>
      <c r="AK3344" s="181">
        <f t="shared" si="2131"/>
        <v>0</v>
      </c>
      <c r="AL3344" s="180">
        <v>0</v>
      </c>
      <c r="AM3344" s="180">
        <v>0</v>
      </c>
      <c r="AN3344" s="181">
        <f t="shared" si="2132"/>
        <v>0</v>
      </c>
      <c r="AO3344" s="180">
        <v>0</v>
      </c>
      <c r="AP3344" s="180">
        <v>0</v>
      </c>
      <c r="AQ3344" s="181">
        <f t="shared" si="2133"/>
        <v>0</v>
      </c>
      <c r="AR3344" s="180">
        <v>0</v>
      </c>
      <c r="AS3344" s="180">
        <v>0</v>
      </c>
      <c r="AT3344" s="181">
        <f t="shared" si="2134"/>
        <v>0</v>
      </c>
      <c r="AU3344" s="180">
        <f t="shared" si="2126"/>
        <v>0</v>
      </c>
      <c r="AV3344" s="180">
        <f t="shared" si="2126"/>
        <v>0</v>
      </c>
      <c r="AW3344" s="181">
        <f t="shared" si="2135"/>
        <v>0</v>
      </c>
      <c r="AX3344" s="183">
        <f t="shared" si="2127"/>
        <v>0</v>
      </c>
      <c r="AY3344" s="183">
        <f t="shared" si="2127"/>
        <v>0</v>
      </c>
      <c r="AZ3344" s="183">
        <v>3</v>
      </c>
      <c r="BA3344" s="183"/>
      <c r="BB3344" s="183"/>
      <c r="BC3344" s="183"/>
      <c r="BD3344" s="183">
        <f t="shared" si="2128"/>
        <v>-3</v>
      </c>
      <c r="BE3344" s="183">
        <f t="shared" si="2128"/>
        <v>0</v>
      </c>
    </row>
    <row r="3345" spans="2:57" ht="15.75" hidden="1">
      <c r="B3345" s="174">
        <v>2025</v>
      </c>
      <c r="C3345" s="174">
        <v>20</v>
      </c>
      <c r="D3345" s="175">
        <v>0</v>
      </c>
      <c r="E3345" s="176"/>
      <c r="F3345" s="174">
        <v>5</v>
      </c>
      <c r="G3345" s="174">
        <v>13</v>
      </c>
      <c r="H3345" s="174">
        <v>30</v>
      </c>
      <c r="I3345" s="174">
        <v>5000</v>
      </c>
      <c r="J3345" s="174">
        <v>5300</v>
      </c>
      <c r="K3345" s="174">
        <v>532</v>
      </c>
      <c r="L3345" s="177">
        <v>1161</v>
      </c>
      <c r="M3345" s="178">
        <v>0</v>
      </c>
      <c r="N3345" s="179" t="s">
        <v>1762</v>
      </c>
      <c r="O3345" s="180">
        <v>0</v>
      </c>
      <c r="P3345" s="180">
        <v>0</v>
      </c>
      <c r="Q3345" s="181">
        <v>0</v>
      </c>
      <c r="R3345" s="182" t="s">
        <v>98</v>
      </c>
      <c r="S3345" s="183">
        <v>0</v>
      </c>
      <c r="T3345" s="183">
        <v>0</v>
      </c>
      <c r="U3345" s="180">
        <v>0</v>
      </c>
      <c r="V3345" s="180">
        <v>0</v>
      </c>
      <c r="W3345" s="183">
        <v>0</v>
      </c>
      <c r="X3345" s="183">
        <v>0</v>
      </c>
      <c r="Y3345" s="180">
        <v>0</v>
      </c>
      <c r="Z3345" s="180">
        <v>0</v>
      </c>
      <c r="AA3345" s="183">
        <v>0</v>
      </c>
      <c r="AB3345" s="183">
        <v>0</v>
      </c>
      <c r="AC3345" s="180">
        <f t="shared" si="2125"/>
        <v>0</v>
      </c>
      <c r="AD3345" s="180">
        <f t="shared" si="2125"/>
        <v>0</v>
      </c>
      <c r="AE3345" s="181">
        <f t="shared" si="2129"/>
        <v>0</v>
      </c>
      <c r="AF3345" s="180">
        <v>0</v>
      </c>
      <c r="AG3345" s="180">
        <v>0</v>
      </c>
      <c r="AH3345" s="181">
        <f t="shared" si="2130"/>
        <v>0</v>
      </c>
      <c r="AI3345" s="180">
        <v>0</v>
      </c>
      <c r="AJ3345" s="180">
        <v>0</v>
      </c>
      <c r="AK3345" s="181">
        <f t="shared" si="2131"/>
        <v>0</v>
      </c>
      <c r="AL3345" s="180">
        <v>0</v>
      </c>
      <c r="AM3345" s="180">
        <v>0</v>
      </c>
      <c r="AN3345" s="181">
        <f t="shared" si="2132"/>
        <v>0</v>
      </c>
      <c r="AO3345" s="180">
        <v>0</v>
      </c>
      <c r="AP3345" s="180">
        <v>0</v>
      </c>
      <c r="AQ3345" s="181">
        <f t="shared" si="2133"/>
        <v>0</v>
      </c>
      <c r="AR3345" s="180">
        <v>0</v>
      </c>
      <c r="AS3345" s="180">
        <v>0</v>
      </c>
      <c r="AT3345" s="181">
        <f t="shared" si="2134"/>
        <v>0</v>
      </c>
      <c r="AU3345" s="180">
        <f t="shared" si="2126"/>
        <v>0</v>
      </c>
      <c r="AV3345" s="180">
        <f t="shared" si="2126"/>
        <v>0</v>
      </c>
      <c r="AW3345" s="181">
        <f t="shared" si="2135"/>
        <v>0</v>
      </c>
      <c r="AX3345" s="183">
        <f t="shared" si="2127"/>
        <v>0</v>
      </c>
      <c r="AY3345" s="183">
        <f t="shared" si="2127"/>
        <v>0</v>
      </c>
      <c r="AZ3345" s="183">
        <v>3</v>
      </c>
      <c r="BA3345" s="183"/>
      <c r="BB3345" s="183"/>
      <c r="BC3345" s="183"/>
      <c r="BD3345" s="183">
        <f t="shared" si="2128"/>
        <v>-3</v>
      </c>
      <c r="BE3345" s="183">
        <f t="shared" si="2128"/>
        <v>0</v>
      </c>
    </row>
    <row r="3346" spans="2:57" ht="15.75" hidden="1">
      <c r="B3346" s="174">
        <v>2025</v>
      </c>
      <c r="C3346" s="174">
        <v>20</v>
      </c>
      <c r="D3346" s="175">
        <v>0</v>
      </c>
      <c r="E3346" s="176"/>
      <c r="F3346" s="174">
        <v>5</v>
      </c>
      <c r="G3346" s="174">
        <v>13</v>
      </c>
      <c r="H3346" s="174">
        <v>30</v>
      </c>
      <c r="I3346" s="174">
        <v>5000</v>
      </c>
      <c r="J3346" s="174">
        <v>5300</v>
      </c>
      <c r="K3346" s="174">
        <v>532</v>
      </c>
      <c r="L3346" s="177">
        <v>1193</v>
      </c>
      <c r="M3346" s="178">
        <v>0</v>
      </c>
      <c r="N3346" s="179" t="s">
        <v>1763</v>
      </c>
      <c r="O3346" s="180">
        <v>0</v>
      </c>
      <c r="P3346" s="180">
        <v>0</v>
      </c>
      <c r="Q3346" s="181">
        <v>0</v>
      </c>
      <c r="R3346" s="182" t="s">
        <v>98</v>
      </c>
      <c r="S3346" s="183">
        <v>0</v>
      </c>
      <c r="T3346" s="183">
        <v>0</v>
      </c>
      <c r="U3346" s="180">
        <v>0</v>
      </c>
      <c r="V3346" s="180">
        <v>0</v>
      </c>
      <c r="W3346" s="183">
        <v>0</v>
      </c>
      <c r="X3346" s="183">
        <v>0</v>
      </c>
      <c r="Y3346" s="180">
        <v>0</v>
      </c>
      <c r="Z3346" s="180">
        <v>0</v>
      </c>
      <c r="AA3346" s="183">
        <v>0</v>
      </c>
      <c r="AB3346" s="183">
        <v>0</v>
      </c>
      <c r="AC3346" s="180">
        <f t="shared" si="2125"/>
        <v>0</v>
      </c>
      <c r="AD3346" s="180">
        <f t="shared" si="2125"/>
        <v>0</v>
      </c>
      <c r="AE3346" s="181">
        <f t="shared" si="2129"/>
        <v>0</v>
      </c>
      <c r="AF3346" s="180">
        <v>0</v>
      </c>
      <c r="AG3346" s="180">
        <v>0</v>
      </c>
      <c r="AH3346" s="181">
        <f t="shared" si="2130"/>
        <v>0</v>
      </c>
      <c r="AI3346" s="180">
        <v>0</v>
      </c>
      <c r="AJ3346" s="180">
        <v>0</v>
      </c>
      <c r="AK3346" s="181">
        <f t="shared" si="2131"/>
        <v>0</v>
      </c>
      <c r="AL3346" s="180">
        <v>0</v>
      </c>
      <c r="AM3346" s="180">
        <v>0</v>
      </c>
      <c r="AN3346" s="181">
        <f t="shared" si="2132"/>
        <v>0</v>
      </c>
      <c r="AO3346" s="180">
        <v>0</v>
      </c>
      <c r="AP3346" s="180">
        <v>0</v>
      </c>
      <c r="AQ3346" s="181">
        <f t="shared" si="2133"/>
        <v>0</v>
      </c>
      <c r="AR3346" s="180">
        <v>0</v>
      </c>
      <c r="AS3346" s="180">
        <v>0</v>
      </c>
      <c r="AT3346" s="181">
        <f t="shared" si="2134"/>
        <v>0</v>
      </c>
      <c r="AU3346" s="180">
        <f t="shared" si="2126"/>
        <v>0</v>
      </c>
      <c r="AV3346" s="180">
        <f t="shared" si="2126"/>
        <v>0</v>
      </c>
      <c r="AW3346" s="181">
        <f t="shared" si="2135"/>
        <v>0</v>
      </c>
      <c r="AX3346" s="183">
        <f t="shared" si="2127"/>
        <v>0</v>
      </c>
      <c r="AY3346" s="183">
        <f t="shared" si="2127"/>
        <v>0</v>
      </c>
      <c r="AZ3346" s="183">
        <v>3</v>
      </c>
      <c r="BA3346" s="183"/>
      <c r="BB3346" s="183"/>
      <c r="BC3346" s="183"/>
      <c r="BD3346" s="183">
        <f t="shared" si="2128"/>
        <v>-3</v>
      </c>
      <c r="BE3346" s="183">
        <f t="shared" si="2128"/>
        <v>0</v>
      </c>
    </row>
    <row r="3347" spans="2:57" ht="15.75" hidden="1">
      <c r="B3347" s="174">
        <v>2025</v>
      </c>
      <c r="C3347" s="174">
        <v>20</v>
      </c>
      <c r="D3347" s="175">
        <v>0</v>
      </c>
      <c r="E3347" s="176"/>
      <c r="F3347" s="174">
        <v>5</v>
      </c>
      <c r="G3347" s="174">
        <v>13</v>
      </c>
      <c r="H3347" s="174">
        <v>30</v>
      </c>
      <c r="I3347" s="174">
        <v>5000</v>
      </c>
      <c r="J3347" s="174">
        <v>5300</v>
      </c>
      <c r="K3347" s="174">
        <v>532</v>
      </c>
      <c r="L3347" s="177">
        <v>1270</v>
      </c>
      <c r="M3347" s="178">
        <v>0</v>
      </c>
      <c r="N3347" s="179" t="s">
        <v>551</v>
      </c>
      <c r="O3347" s="180">
        <v>0</v>
      </c>
      <c r="P3347" s="180">
        <v>0</v>
      </c>
      <c r="Q3347" s="181">
        <v>0</v>
      </c>
      <c r="R3347" s="182" t="s">
        <v>98</v>
      </c>
      <c r="S3347" s="183">
        <v>0</v>
      </c>
      <c r="T3347" s="183">
        <v>0</v>
      </c>
      <c r="U3347" s="180">
        <v>0</v>
      </c>
      <c r="V3347" s="180">
        <v>0</v>
      </c>
      <c r="W3347" s="183">
        <v>0</v>
      </c>
      <c r="X3347" s="183">
        <v>0</v>
      </c>
      <c r="Y3347" s="180">
        <v>0</v>
      </c>
      <c r="Z3347" s="180">
        <v>0</v>
      </c>
      <c r="AA3347" s="183">
        <v>0</v>
      </c>
      <c r="AB3347" s="183">
        <v>0</v>
      </c>
      <c r="AC3347" s="180">
        <f t="shared" si="2125"/>
        <v>0</v>
      </c>
      <c r="AD3347" s="180">
        <f t="shared" si="2125"/>
        <v>0</v>
      </c>
      <c r="AE3347" s="181">
        <f t="shared" si="2129"/>
        <v>0</v>
      </c>
      <c r="AF3347" s="180">
        <v>0</v>
      </c>
      <c r="AG3347" s="180">
        <v>0</v>
      </c>
      <c r="AH3347" s="181">
        <f t="shared" si="2130"/>
        <v>0</v>
      </c>
      <c r="AI3347" s="180">
        <v>0</v>
      </c>
      <c r="AJ3347" s="180">
        <v>0</v>
      </c>
      <c r="AK3347" s="181">
        <f t="shared" si="2131"/>
        <v>0</v>
      </c>
      <c r="AL3347" s="180">
        <v>0</v>
      </c>
      <c r="AM3347" s="180">
        <v>0</v>
      </c>
      <c r="AN3347" s="181">
        <f t="shared" si="2132"/>
        <v>0</v>
      </c>
      <c r="AO3347" s="180">
        <v>0</v>
      </c>
      <c r="AP3347" s="180">
        <v>0</v>
      </c>
      <c r="AQ3347" s="181">
        <f t="shared" si="2133"/>
        <v>0</v>
      </c>
      <c r="AR3347" s="180">
        <v>0</v>
      </c>
      <c r="AS3347" s="180">
        <v>0</v>
      </c>
      <c r="AT3347" s="181">
        <f t="shared" si="2134"/>
        <v>0</v>
      </c>
      <c r="AU3347" s="180">
        <f t="shared" si="2126"/>
        <v>0</v>
      </c>
      <c r="AV3347" s="180">
        <f t="shared" si="2126"/>
        <v>0</v>
      </c>
      <c r="AW3347" s="181">
        <f t="shared" si="2135"/>
        <v>0</v>
      </c>
      <c r="AX3347" s="183">
        <f t="shared" si="2127"/>
        <v>0</v>
      </c>
      <c r="AY3347" s="183">
        <f t="shared" si="2127"/>
        <v>0</v>
      </c>
      <c r="AZ3347" s="183">
        <v>3</v>
      </c>
      <c r="BA3347" s="183"/>
      <c r="BB3347" s="183"/>
      <c r="BC3347" s="183"/>
      <c r="BD3347" s="183">
        <f t="shared" si="2128"/>
        <v>-3</v>
      </c>
      <c r="BE3347" s="183">
        <f t="shared" si="2128"/>
        <v>0</v>
      </c>
    </row>
    <row r="3348" spans="2:57" ht="15.75" hidden="1">
      <c r="B3348" s="174">
        <v>2025</v>
      </c>
      <c r="C3348" s="174">
        <v>20</v>
      </c>
      <c r="D3348" s="175">
        <v>0</v>
      </c>
      <c r="E3348" s="176"/>
      <c r="F3348" s="174">
        <v>5</v>
      </c>
      <c r="G3348" s="174">
        <v>13</v>
      </c>
      <c r="H3348" s="174">
        <v>30</v>
      </c>
      <c r="I3348" s="174">
        <v>5000</v>
      </c>
      <c r="J3348" s="174">
        <v>5300</v>
      </c>
      <c r="K3348" s="174">
        <v>532</v>
      </c>
      <c r="L3348" s="177">
        <v>1274</v>
      </c>
      <c r="M3348" s="178">
        <v>0</v>
      </c>
      <c r="N3348" s="179" t="s">
        <v>1764</v>
      </c>
      <c r="O3348" s="180">
        <v>0</v>
      </c>
      <c r="P3348" s="180">
        <v>0</v>
      </c>
      <c r="Q3348" s="181">
        <v>0</v>
      </c>
      <c r="R3348" s="182" t="s">
        <v>98</v>
      </c>
      <c r="S3348" s="183">
        <v>0</v>
      </c>
      <c r="T3348" s="183">
        <v>0</v>
      </c>
      <c r="U3348" s="180">
        <v>0</v>
      </c>
      <c r="V3348" s="180">
        <v>0</v>
      </c>
      <c r="W3348" s="183">
        <v>0</v>
      </c>
      <c r="X3348" s="183">
        <v>0</v>
      </c>
      <c r="Y3348" s="180">
        <v>0</v>
      </c>
      <c r="Z3348" s="180">
        <v>0</v>
      </c>
      <c r="AA3348" s="183">
        <v>0</v>
      </c>
      <c r="AB3348" s="183">
        <v>0</v>
      </c>
      <c r="AC3348" s="180">
        <f t="shared" si="2125"/>
        <v>0</v>
      </c>
      <c r="AD3348" s="180">
        <f t="shared" si="2125"/>
        <v>0</v>
      </c>
      <c r="AE3348" s="181">
        <f t="shared" si="2129"/>
        <v>0</v>
      </c>
      <c r="AF3348" s="180">
        <v>0</v>
      </c>
      <c r="AG3348" s="180">
        <v>0</v>
      </c>
      <c r="AH3348" s="181">
        <f t="shared" si="2130"/>
        <v>0</v>
      </c>
      <c r="AI3348" s="180">
        <v>0</v>
      </c>
      <c r="AJ3348" s="180">
        <v>0</v>
      </c>
      <c r="AK3348" s="181">
        <f t="shared" si="2131"/>
        <v>0</v>
      </c>
      <c r="AL3348" s="180">
        <v>0</v>
      </c>
      <c r="AM3348" s="180">
        <v>0</v>
      </c>
      <c r="AN3348" s="181">
        <f t="shared" si="2132"/>
        <v>0</v>
      </c>
      <c r="AO3348" s="180">
        <v>0</v>
      </c>
      <c r="AP3348" s="180">
        <v>0</v>
      </c>
      <c r="AQ3348" s="181">
        <f t="shared" si="2133"/>
        <v>0</v>
      </c>
      <c r="AR3348" s="180">
        <v>0</v>
      </c>
      <c r="AS3348" s="180">
        <v>0</v>
      </c>
      <c r="AT3348" s="181">
        <f t="shared" si="2134"/>
        <v>0</v>
      </c>
      <c r="AU3348" s="180">
        <f t="shared" si="2126"/>
        <v>0</v>
      </c>
      <c r="AV3348" s="180">
        <f t="shared" si="2126"/>
        <v>0</v>
      </c>
      <c r="AW3348" s="181">
        <f t="shared" si="2135"/>
        <v>0</v>
      </c>
      <c r="AX3348" s="183">
        <f t="shared" si="2127"/>
        <v>0</v>
      </c>
      <c r="AY3348" s="183">
        <f t="shared" si="2127"/>
        <v>0</v>
      </c>
      <c r="AZ3348" s="183">
        <v>3</v>
      </c>
      <c r="BA3348" s="183"/>
      <c r="BB3348" s="183"/>
      <c r="BC3348" s="183"/>
      <c r="BD3348" s="183">
        <f t="shared" si="2128"/>
        <v>-3</v>
      </c>
      <c r="BE3348" s="183">
        <f t="shared" si="2128"/>
        <v>0</v>
      </c>
    </row>
    <row r="3349" spans="2:57" ht="15.75" hidden="1">
      <c r="B3349" s="174">
        <v>2025</v>
      </c>
      <c r="C3349" s="174">
        <v>20</v>
      </c>
      <c r="D3349" s="175">
        <v>0</v>
      </c>
      <c r="E3349" s="176"/>
      <c r="F3349" s="174">
        <v>5</v>
      </c>
      <c r="G3349" s="174">
        <v>13</v>
      </c>
      <c r="H3349" s="174">
        <v>30</v>
      </c>
      <c r="I3349" s="174">
        <v>5000</v>
      </c>
      <c r="J3349" s="174">
        <v>5300</v>
      </c>
      <c r="K3349" s="174">
        <v>532</v>
      </c>
      <c r="L3349" s="177">
        <v>1332</v>
      </c>
      <c r="M3349" s="178">
        <v>0</v>
      </c>
      <c r="N3349" s="179" t="s">
        <v>1765</v>
      </c>
      <c r="O3349" s="180">
        <v>0</v>
      </c>
      <c r="P3349" s="180">
        <v>0</v>
      </c>
      <c r="Q3349" s="181">
        <v>0</v>
      </c>
      <c r="R3349" s="182" t="s">
        <v>98</v>
      </c>
      <c r="S3349" s="183">
        <v>0</v>
      </c>
      <c r="T3349" s="183">
        <v>0</v>
      </c>
      <c r="U3349" s="180">
        <v>0</v>
      </c>
      <c r="V3349" s="180">
        <v>0</v>
      </c>
      <c r="W3349" s="183">
        <v>0</v>
      </c>
      <c r="X3349" s="183">
        <v>0</v>
      </c>
      <c r="Y3349" s="180">
        <v>0</v>
      </c>
      <c r="Z3349" s="180">
        <v>0</v>
      </c>
      <c r="AA3349" s="183">
        <v>0</v>
      </c>
      <c r="AB3349" s="183">
        <v>0</v>
      </c>
      <c r="AC3349" s="180">
        <f t="shared" si="2125"/>
        <v>0</v>
      </c>
      <c r="AD3349" s="180">
        <f t="shared" si="2125"/>
        <v>0</v>
      </c>
      <c r="AE3349" s="181">
        <f t="shared" si="2129"/>
        <v>0</v>
      </c>
      <c r="AF3349" s="180">
        <v>0</v>
      </c>
      <c r="AG3349" s="180">
        <v>0</v>
      </c>
      <c r="AH3349" s="181">
        <f t="shared" si="2130"/>
        <v>0</v>
      </c>
      <c r="AI3349" s="180">
        <v>0</v>
      </c>
      <c r="AJ3349" s="180">
        <v>0</v>
      </c>
      <c r="AK3349" s="181">
        <f t="shared" si="2131"/>
        <v>0</v>
      </c>
      <c r="AL3349" s="180">
        <v>0</v>
      </c>
      <c r="AM3349" s="180">
        <v>0</v>
      </c>
      <c r="AN3349" s="181">
        <f t="shared" si="2132"/>
        <v>0</v>
      </c>
      <c r="AO3349" s="180">
        <v>0</v>
      </c>
      <c r="AP3349" s="180">
        <v>0</v>
      </c>
      <c r="AQ3349" s="181">
        <f t="shared" si="2133"/>
        <v>0</v>
      </c>
      <c r="AR3349" s="180">
        <v>0</v>
      </c>
      <c r="AS3349" s="180">
        <v>0</v>
      </c>
      <c r="AT3349" s="181">
        <f t="shared" si="2134"/>
        <v>0</v>
      </c>
      <c r="AU3349" s="180">
        <f t="shared" si="2126"/>
        <v>0</v>
      </c>
      <c r="AV3349" s="180">
        <f t="shared" si="2126"/>
        <v>0</v>
      </c>
      <c r="AW3349" s="181">
        <f t="shared" si="2135"/>
        <v>0</v>
      </c>
      <c r="AX3349" s="183">
        <f t="shared" si="2127"/>
        <v>0</v>
      </c>
      <c r="AY3349" s="183">
        <f t="shared" si="2127"/>
        <v>0</v>
      </c>
      <c r="AZ3349" s="183">
        <v>3</v>
      </c>
      <c r="BA3349" s="183"/>
      <c r="BB3349" s="183"/>
      <c r="BC3349" s="183"/>
      <c r="BD3349" s="183">
        <f t="shared" si="2128"/>
        <v>-3</v>
      </c>
      <c r="BE3349" s="183">
        <f t="shared" si="2128"/>
        <v>0</v>
      </c>
    </row>
    <row r="3350" spans="2:57" ht="15.75" hidden="1">
      <c r="B3350" s="174">
        <v>2025</v>
      </c>
      <c r="C3350" s="174">
        <v>20</v>
      </c>
      <c r="D3350" s="175">
        <v>0</v>
      </c>
      <c r="E3350" s="176"/>
      <c r="F3350" s="174">
        <v>5</v>
      </c>
      <c r="G3350" s="174">
        <v>13</v>
      </c>
      <c r="H3350" s="174">
        <v>30</v>
      </c>
      <c r="I3350" s="174">
        <v>5000</v>
      </c>
      <c r="J3350" s="174">
        <v>5300</v>
      </c>
      <c r="K3350" s="174">
        <v>532</v>
      </c>
      <c r="L3350" s="177">
        <v>1551</v>
      </c>
      <c r="M3350" s="178">
        <v>0</v>
      </c>
      <c r="N3350" s="179" t="s">
        <v>200</v>
      </c>
      <c r="O3350" s="180">
        <v>0</v>
      </c>
      <c r="P3350" s="180">
        <v>0</v>
      </c>
      <c r="Q3350" s="181">
        <v>0</v>
      </c>
      <c r="R3350" s="182" t="s">
        <v>98</v>
      </c>
      <c r="S3350" s="183">
        <v>0</v>
      </c>
      <c r="T3350" s="183">
        <v>0</v>
      </c>
      <c r="U3350" s="180">
        <v>0</v>
      </c>
      <c r="V3350" s="180">
        <v>0</v>
      </c>
      <c r="W3350" s="183">
        <v>0</v>
      </c>
      <c r="X3350" s="183">
        <v>0</v>
      </c>
      <c r="Y3350" s="180">
        <v>0</v>
      </c>
      <c r="Z3350" s="180">
        <v>0</v>
      </c>
      <c r="AA3350" s="183">
        <v>0</v>
      </c>
      <c r="AB3350" s="183">
        <v>0</v>
      </c>
      <c r="AC3350" s="180">
        <f t="shared" si="2125"/>
        <v>0</v>
      </c>
      <c r="AD3350" s="180">
        <f t="shared" si="2125"/>
        <v>0</v>
      </c>
      <c r="AE3350" s="181">
        <f t="shared" si="2129"/>
        <v>0</v>
      </c>
      <c r="AF3350" s="180">
        <v>0</v>
      </c>
      <c r="AG3350" s="180">
        <v>0</v>
      </c>
      <c r="AH3350" s="181">
        <f t="shared" si="2130"/>
        <v>0</v>
      </c>
      <c r="AI3350" s="180">
        <v>0</v>
      </c>
      <c r="AJ3350" s="180">
        <v>0</v>
      </c>
      <c r="AK3350" s="181">
        <f t="shared" si="2131"/>
        <v>0</v>
      </c>
      <c r="AL3350" s="180">
        <v>0</v>
      </c>
      <c r="AM3350" s="180">
        <v>0</v>
      </c>
      <c r="AN3350" s="181">
        <f t="shared" si="2132"/>
        <v>0</v>
      </c>
      <c r="AO3350" s="180">
        <v>0</v>
      </c>
      <c r="AP3350" s="180">
        <v>0</v>
      </c>
      <c r="AQ3350" s="181">
        <f t="shared" si="2133"/>
        <v>0</v>
      </c>
      <c r="AR3350" s="180">
        <v>0</v>
      </c>
      <c r="AS3350" s="180">
        <v>0</v>
      </c>
      <c r="AT3350" s="181">
        <f t="shared" si="2134"/>
        <v>0</v>
      </c>
      <c r="AU3350" s="180">
        <f t="shared" si="2126"/>
        <v>0</v>
      </c>
      <c r="AV3350" s="180">
        <f t="shared" si="2126"/>
        <v>0</v>
      </c>
      <c r="AW3350" s="181">
        <f t="shared" si="2135"/>
        <v>0</v>
      </c>
      <c r="AX3350" s="183">
        <f t="shared" si="2127"/>
        <v>0</v>
      </c>
      <c r="AY3350" s="183">
        <f t="shared" si="2127"/>
        <v>0</v>
      </c>
      <c r="AZ3350" s="183">
        <v>3</v>
      </c>
      <c r="BA3350" s="183"/>
      <c r="BB3350" s="183"/>
      <c r="BC3350" s="183"/>
      <c r="BD3350" s="183">
        <f t="shared" si="2128"/>
        <v>-3</v>
      </c>
      <c r="BE3350" s="183">
        <f t="shared" si="2128"/>
        <v>0</v>
      </c>
    </row>
    <row r="3351" spans="2:57" ht="15.75" hidden="1">
      <c r="B3351" s="152">
        <v>2025</v>
      </c>
      <c r="C3351" s="152">
        <v>20</v>
      </c>
      <c r="D3351" s="153"/>
      <c r="E3351" s="154"/>
      <c r="F3351" s="152">
        <v>5</v>
      </c>
      <c r="G3351" s="152">
        <v>13</v>
      </c>
      <c r="H3351" s="152">
        <v>30</v>
      </c>
      <c r="I3351" s="152">
        <v>5000</v>
      </c>
      <c r="J3351" s="152">
        <v>5400</v>
      </c>
      <c r="K3351" s="152"/>
      <c r="L3351" s="155" t="s">
        <v>44</v>
      </c>
      <c r="M3351" s="156"/>
      <c r="N3351" s="157" t="s">
        <v>216</v>
      </c>
      <c r="O3351" s="158">
        <v>0</v>
      </c>
      <c r="P3351" s="158">
        <v>0</v>
      </c>
      <c r="Q3351" s="158">
        <v>0</v>
      </c>
      <c r="R3351" s="159"/>
      <c r="S3351" s="160"/>
      <c r="T3351" s="161"/>
      <c r="U3351" s="158">
        <f t="shared" ref="U3351:AD3351" si="2136">U3352</f>
        <v>0</v>
      </c>
      <c r="V3351" s="158">
        <f t="shared" si="2136"/>
        <v>0</v>
      </c>
      <c r="W3351" s="162">
        <f t="shared" si="2136"/>
        <v>0</v>
      </c>
      <c r="X3351" s="162">
        <f t="shared" si="2136"/>
        <v>0</v>
      </c>
      <c r="Y3351" s="158">
        <f t="shared" si="2136"/>
        <v>0</v>
      </c>
      <c r="Z3351" s="158">
        <f t="shared" si="2136"/>
        <v>0</v>
      </c>
      <c r="AA3351" s="162">
        <f t="shared" si="2136"/>
        <v>0</v>
      </c>
      <c r="AB3351" s="162">
        <f t="shared" si="2136"/>
        <v>0</v>
      </c>
      <c r="AC3351" s="158">
        <f t="shared" si="2136"/>
        <v>0</v>
      </c>
      <c r="AD3351" s="158">
        <f t="shared" si="2136"/>
        <v>0</v>
      </c>
      <c r="AE3351" s="158">
        <f t="shared" si="2129"/>
        <v>0</v>
      </c>
      <c r="AF3351" s="158">
        <f>AF3352</f>
        <v>0</v>
      </c>
      <c r="AG3351" s="158">
        <f>AG3352</f>
        <v>0</v>
      </c>
      <c r="AH3351" s="158">
        <f t="shared" si="2130"/>
        <v>0</v>
      </c>
      <c r="AI3351" s="158">
        <f>AI3352</f>
        <v>0</v>
      </c>
      <c r="AJ3351" s="158">
        <f>AJ3352</f>
        <v>0</v>
      </c>
      <c r="AK3351" s="158">
        <f t="shared" si="2131"/>
        <v>0</v>
      </c>
      <c r="AL3351" s="158">
        <f>AL3352</f>
        <v>0</v>
      </c>
      <c r="AM3351" s="158">
        <f>AM3352</f>
        <v>0</v>
      </c>
      <c r="AN3351" s="158">
        <f t="shared" si="2132"/>
        <v>0</v>
      </c>
      <c r="AO3351" s="158">
        <f>AO3352</f>
        <v>0</v>
      </c>
      <c r="AP3351" s="158">
        <f>AP3352</f>
        <v>0</v>
      </c>
      <c r="AQ3351" s="158">
        <f t="shared" si="2133"/>
        <v>0</v>
      </c>
      <c r="AR3351" s="158">
        <f>AR3352</f>
        <v>0</v>
      </c>
      <c r="AS3351" s="158">
        <f>AS3352</f>
        <v>0</v>
      </c>
      <c r="AT3351" s="158">
        <f t="shared" si="2134"/>
        <v>0</v>
      </c>
      <c r="AU3351" s="158">
        <f>AU3352</f>
        <v>0</v>
      </c>
      <c r="AV3351" s="158">
        <f>AV3352</f>
        <v>0</v>
      </c>
      <c r="AW3351" s="158">
        <f t="shared" si="2135"/>
        <v>0</v>
      </c>
      <c r="AX3351" s="160"/>
      <c r="AY3351" s="161"/>
      <c r="AZ3351" s="183">
        <v>3</v>
      </c>
      <c r="BA3351" s="161"/>
      <c r="BB3351" s="160"/>
      <c r="BC3351" s="161"/>
      <c r="BD3351" s="160"/>
      <c r="BE3351" s="161"/>
    </row>
    <row r="3352" spans="2:57" ht="15.75" hidden="1">
      <c r="B3352" s="163">
        <v>2025</v>
      </c>
      <c r="C3352" s="163">
        <v>20</v>
      </c>
      <c r="D3352" s="164"/>
      <c r="E3352" s="165"/>
      <c r="F3352" s="163">
        <v>5</v>
      </c>
      <c r="G3352" s="163">
        <v>13</v>
      </c>
      <c r="H3352" s="163">
        <v>30</v>
      </c>
      <c r="I3352" s="163">
        <v>5000</v>
      </c>
      <c r="J3352" s="163">
        <v>5400</v>
      </c>
      <c r="K3352" s="163">
        <v>541</v>
      </c>
      <c r="L3352" s="166" t="s">
        <v>44</v>
      </c>
      <c r="M3352" s="167"/>
      <c r="N3352" s="168" t="s">
        <v>217</v>
      </c>
      <c r="O3352" s="169">
        <v>0</v>
      </c>
      <c r="P3352" s="169">
        <v>0</v>
      </c>
      <c r="Q3352" s="169">
        <v>0</v>
      </c>
      <c r="R3352" s="170"/>
      <c r="S3352" s="171"/>
      <c r="T3352" s="172"/>
      <c r="U3352" s="169">
        <f t="shared" ref="U3352:AD3352" si="2137">SUM(U3353:U3358)</f>
        <v>0</v>
      </c>
      <c r="V3352" s="169">
        <f t="shared" si="2137"/>
        <v>0</v>
      </c>
      <c r="W3352" s="173">
        <f t="shared" si="2137"/>
        <v>0</v>
      </c>
      <c r="X3352" s="173">
        <f t="shared" si="2137"/>
        <v>0</v>
      </c>
      <c r="Y3352" s="169">
        <f t="shared" si="2137"/>
        <v>0</v>
      </c>
      <c r="Z3352" s="169">
        <f t="shared" si="2137"/>
        <v>0</v>
      </c>
      <c r="AA3352" s="173">
        <f t="shared" si="2137"/>
        <v>0</v>
      </c>
      <c r="AB3352" s="173">
        <f t="shared" si="2137"/>
        <v>0</v>
      </c>
      <c r="AC3352" s="169">
        <f t="shared" si="2137"/>
        <v>0</v>
      </c>
      <c r="AD3352" s="169">
        <f t="shared" si="2137"/>
        <v>0</v>
      </c>
      <c r="AE3352" s="169">
        <f t="shared" si="2129"/>
        <v>0</v>
      </c>
      <c r="AF3352" s="169">
        <f>SUM(AF3353:AF3358)</f>
        <v>0</v>
      </c>
      <c r="AG3352" s="169">
        <f>SUM(AG3353:AG3358)</f>
        <v>0</v>
      </c>
      <c r="AH3352" s="169">
        <f t="shared" si="2130"/>
        <v>0</v>
      </c>
      <c r="AI3352" s="169">
        <f>SUM(AI3353:AI3358)</f>
        <v>0</v>
      </c>
      <c r="AJ3352" s="169">
        <f>SUM(AJ3353:AJ3358)</f>
        <v>0</v>
      </c>
      <c r="AK3352" s="169">
        <f t="shared" si="2131"/>
        <v>0</v>
      </c>
      <c r="AL3352" s="169">
        <f>SUM(AL3353:AL3358)</f>
        <v>0</v>
      </c>
      <c r="AM3352" s="169">
        <f>SUM(AM3353:AM3358)</f>
        <v>0</v>
      </c>
      <c r="AN3352" s="169">
        <f t="shared" si="2132"/>
        <v>0</v>
      </c>
      <c r="AO3352" s="169">
        <f>SUM(AO3353:AO3358)</f>
        <v>0</v>
      </c>
      <c r="AP3352" s="169">
        <f>SUM(AP3353:AP3358)</f>
        <v>0</v>
      </c>
      <c r="AQ3352" s="169">
        <f t="shared" si="2133"/>
        <v>0</v>
      </c>
      <c r="AR3352" s="169">
        <f>SUM(AR3353:AR3358)</f>
        <v>0</v>
      </c>
      <c r="AS3352" s="169">
        <f>SUM(AS3353:AS3358)</f>
        <v>0</v>
      </c>
      <c r="AT3352" s="169">
        <f t="shared" si="2134"/>
        <v>0</v>
      </c>
      <c r="AU3352" s="169">
        <f>SUM(AU3353:AU3358)</f>
        <v>0</v>
      </c>
      <c r="AV3352" s="169">
        <f>SUM(AV3353:AV3358)</f>
        <v>0</v>
      </c>
      <c r="AW3352" s="169">
        <f t="shared" si="2135"/>
        <v>0</v>
      </c>
      <c r="AX3352" s="171"/>
      <c r="AY3352" s="172"/>
      <c r="AZ3352" s="183">
        <v>3</v>
      </c>
      <c r="BA3352" s="172"/>
      <c r="BB3352" s="171"/>
      <c r="BC3352" s="172"/>
      <c r="BD3352" s="171"/>
      <c r="BE3352" s="172"/>
    </row>
    <row r="3353" spans="2:57" ht="15.75" hidden="1">
      <c r="B3353" s="174">
        <v>2025</v>
      </c>
      <c r="C3353" s="174">
        <v>20</v>
      </c>
      <c r="D3353" s="175">
        <v>0</v>
      </c>
      <c r="E3353" s="176"/>
      <c r="F3353" s="174">
        <v>5</v>
      </c>
      <c r="G3353" s="174">
        <v>13</v>
      </c>
      <c r="H3353" s="174">
        <v>30</v>
      </c>
      <c r="I3353" s="174">
        <v>5000</v>
      </c>
      <c r="J3353" s="174">
        <v>5400</v>
      </c>
      <c r="K3353" s="174">
        <v>541</v>
      </c>
      <c r="L3353" s="177">
        <v>22</v>
      </c>
      <c r="M3353" s="178">
        <v>0</v>
      </c>
      <c r="N3353" s="179" t="s">
        <v>1430</v>
      </c>
      <c r="O3353" s="180">
        <v>0</v>
      </c>
      <c r="P3353" s="180">
        <v>0</v>
      </c>
      <c r="Q3353" s="181">
        <v>0</v>
      </c>
      <c r="R3353" s="182" t="s">
        <v>98</v>
      </c>
      <c r="S3353" s="183">
        <v>0</v>
      </c>
      <c r="T3353" s="183">
        <v>0</v>
      </c>
      <c r="U3353" s="180">
        <v>0</v>
      </c>
      <c r="V3353" s="180">
        <v>0</v>
      </c>
      <c r="W3353" s="183">
        <v>0</v>
      </c>
      <c r="X3353" s="183">
        <v>0</v>
      </c>
      <c r="Y3353" s="180">
        <v>0</v>
      </c>
      <c r="Z3353" s="180">
        <v>0</v>
      </c>
      <c r="AA3353" s="183">
        <v>0</v>
      </c>
      <c r="AB3353" s="183">
        <v>0</v>
      </c>
      <c r="AC3353" s="180">
        <f t="shared" ref="AC3353:AD3358" si="2138">+O3353+U3353-Y3353</f>
        <v>0</v>
      </c>
      <c r="AD3353" s="180">
        <f t="shared" si="2138"/>
        <v>0</v>
      </c>
      <c r="AE3353" s="181">
        <f t="shared" si="2129"/>
        <v>0</v>
      </c>
      <c r="AF3353" s="180">
        <v>0</v>
      </c>
      <c r="AG3353" s="180">
        <v>0</v>
      </c>
      <c r="AH3353" s="181">
        <f t="shared" si="2130"/>
        <v>0</v>
      </c>
      <c r="AI3353" s="180">
        <v>0</v>
      </c>
      <c r="AJ3353" s="180">
        <v>0</v>
      </c>
      <c r="AK3353" s="181">
        <f t="shared" si="2131"/>
        <v>0</v>
      </c>
      <c r="AL3353" s="180">
        <v>0</v>
      </c>
      <c r="AM3353" s="180">
        <v>0</v>
      </c>
      <c r="AN3353" s="181">
        <f t="shared" si="2132"/>
        <v>0</v>
      </c>
      <c r="AO3353" s="180">
        <v>0</v>
      </c>
      <c r="AP3353" s="180">
        <v>0</v>
      </c>
      <c r="AQ3353" s="181">
        <f t="shared" si="2133"/>
        <v>0</v>
      </c>
      <c r="AR3353" s="180">
        <v>0</v>
      </c>
      <c r="AS3353" s="180">
        <v>0</v>
      </c>
      <c r="AT3353" s="181">
        <f t="shared" si="2134"/>
        <v>0</v>
      </c>
      <c r="AU3353" s="180">
        <f t="shared" ref="AU3353:AV3358" si="2139">+AC3353-AF3353-AI3353-AL3353-AO3353-AR3353</f>
        <v>0</v>
      </c>
      <c r="AV3353" s="180">
        <f t="shared" si="2139"/>
        <v>0</v>
      </c>
      <c r="AW3353" s="181">
        <f t="shared" si="2135"/>
        <v>0</v>
      </c>
      <c r="AX3353" s="183">
        <f t="shared" ref="AX3353:AY3358" si="2140">+S3353+W3353-AA3353</f>
        <v>0</v>
      </c>
      <c r="AY3353" s="183">
        <f t="shared" si="2140"/>
        <v>0</v>
      </c>
      <c r="AZ3353" s="183">
        <v>3</v>
      </c>
      <c r="BA3353" s="183"/>
      <c r="BB3353" s="183"/>
      <c r="BC3353" s="183"/>
      <c r="BD3353" s="183">
        <f t="shared" ref="BD3353:BE3358" si="2141">+AX3353-AZ3353-BB3353</f>
        <v>-3</v>
      </c>
      <c r="BE3353" s="183">
        <f t="shared" si="2141"/>
        <v>0</v>
      </c>
    </row>
    <row r="3354" spans="2:57" ht="15.75" hidden="1">
      <c r="B3354" s="174">
        <v>2025</v>
      </c>
      <c r="C3354" s="174">
        <v>20</v>
      </c>
      <c r="D3354" s="175">
        <v>0</v>
      </c>
      <c r="E3354" s="176"/>
      <c r="F3354" s="174">
        <v>5</v>
      </c>
      <c r="G3354" s="174">
        <v>13</v>
      </c>
      <c r="H3354" s="174">
        <v>30</v>
      </c>
      <c r="I3354" s="174">
        <v>5000</v>
      </c>
      <c r="J3354" s="174">
        <v>5400</v>
      </c>
      <c r="K3354" s="174">
        <v>541</v>
      </c>
      <c r="L3354" s="177">
        <v>203</v>
      </c>
      <c r="M3354" s="178">
        <v>0</v>
      </c>
      <c r="N3354" s="179" t="s">
        <v>1766</v>
      </c>
      <c r="O3354" s="180">
        <v>0</v>
      </c>
      <c r="P3354" s="180">
        <v>0</v>
      </c>
      <c r="Q3354" s="181">
        <v>0</v>
      </c>
      <c r="R3354" s="182" t="s">
        <v>98</v>
      </c>
      <c r="S3354" s="183">
        <v>0</v>
      </c>
      <c r="T3354" s="183">
        <v>0</v>
      </c>
      <c r="U3354" s="180">
        <v>0</v>
      </c>
      <c r="V3354" s="180">
        <v>0</v>
      </c>
      <c r="W3354" s="183">
        <v>0</v>
      </c>
      <c r="X3354" s="183">
        <v>0</v>
      </c>
      <c r="Y3354" s="180">
        <v>0</v>
      </c>
      <c r="Z3354" s="180">
        <v>0</v>
      </c>
      <c r="AA3354" s="183">
        <v>0</v>
      </c>
      <c r="AB3354" s="183">
        <v>0</v>
      </c>
      <c r="AC3354" s="180">
        <f t="shared" si="2138"/>
        <v>0</v>
      </c>
      <c r="AD3354" s="180">
        <f t="shared" si="2138"/>
        <v>0</v>
      </c>
      <c r="AE3354" s="181">
        <f t="shared" si="2129"/>
        <v>0</v>
      </c>
      <c r="AF3354" s="180">
        <v>0</v>
      </c>
      <c r="AG3354" s="180">
        <v>0</v>
      </c>
      <c r="AH3354" s="181">
        <f t="shared" si="2130"/>
        <v>0</v>
      </c>
      <c r="AI3354" s="180">
        <v>0</v>
      </c>
      <c r="AJ3354" s="180">
        <v>0</v>
      </c>
      <c r="AK3354" s="181">
        <f t="shared" si="2131"/>
        <v>0</v>
      </c>
      <c r="AL3354" s="180">
        <v>0</v>
      </c>
      <c r="AM3354" s="180">
        <v>0</v>
      </c>
      <c r="AN3354" s="181">
        <f t="shared" si="2132"/>
        <v>0</v>
      </c>
      <c r="AO3354" s="180">
        <v>0</v>
      </c>
      <c r="AP3354" s="180">
        <v>0</v>
      </c>
      <c r="AQ3354" s="181">
        <f t="shared" si="2133"/>
        <v>0</v>
      </c>
      <c r="AR3354" s="180">
        <v>0</v>
      </c>
      <c r="AS3354" s="180">
        <v>0</v>
      </c>
      <c r="AT3354" s="181">
        <f t="shared" si="2134"/>
        <v>0</v>
      </c>
      <c r="AU3354" s="180">
        <f t="shared" si="2139"/>
        <v>0</v>
      </c>
      <c r="AV3354" s="180">
        <f t="shared" si="2139"/>
        <v>0</v>
      </c>
      <c r="AW3354" s="181">
        <f t="shared" si="2135"/>
        <v>0</v>
      </c>
      <c r="AX3354" s="183">
        <f t="shared" si="2140"/>
        <v>0</v>
      </c>
      <c r="AY3354" s="183">
        <f t="shared" si="2140"/>
        <v>0</v>
      </c>
      <c r="AZ3354" s="183">
        <v>3</v>
      </c>
      <c r="BA3354" s="183"/>
      <c r="BB3354" s="183"/>
      <c r="BC3354" s="183"/>
      <c r="BD3354" s="183">
        <f t="shared" si="2141"/>
        <v>-3</v>
      </c>
      <c r="BE3354" s="183">
        <f t="shared" si="2141"/>
        <v>0</v>
      </c>
    </row>
    <row r="3355" spans="2:57" ht="15.75" hidden="1">
      <c r="B3355" s="174">
        <v>2025</v>
      </c>
      <c r="C3355" s="174">
        <v>20</v>
      </c>
      <c r="D3355" s="175">
        <v>0</v>
      </c>
      <c r="E3355" s="176"/>
      <c r="F3355" s="174">
        <v>5</v>
      </c>
      <c r="G3355" s="174">
        <v>13</v>
      </c>
      <c r="H3355" s="174">
        <v>30</v>
      </c>
      <c r="I3355" s="174">
        <v>5000</v>
      </c>
      <c r="J3355" s="174">
        <v>5400</v>
      </c>
      <c r="K3355" s="174">
        <v>541</v>
      </c>
      <c r="L3355" s="177">
        <v>204</v>
      </c>
      <c r="M3355" s="178">
        <v>0</v>
      </c>
      <c r="N3355" s="179" t="s">
        <v>553</v>
      </c>
      <c r="O3355" s="180">
        <v>0</v>
      </c>
      <c r="P3355" s="180">
        <v>0</v>
      </c>
      <c r="Q3355" s="181">
        <v>0</v>
      </c>
      <c r="R3355" s="182" t="s">
        <v>98</v>
      </c>
      <c r="S3355" s="183">
        <v>0</v>
      </c>
      <c r="T3355" s="183">
        <v>0</v>
      </c>
      <c r="U3355" s="180">
        <v>0</v>
      </c>
      <c r="V3355" s="180">
        <v>0</v>
      </c>
      <c r="W3355" s="183">
        <v>0</v>
      </c>
      <c r="X3355" s="183">
        <v>0</v>
      </c>
      <c r="Y3355" s="180">
        <v>0</v>
      </c>
      <c r="Z3355" s="180">
        <v>0</v>
      </c>
      <c r="AA3355" s="183">
        <v>0</v>
      </c>
      <c r="AB3355" s="183">
        <v>0</v>
      </c>
      <c r="AC3355" s="180">
        <f t="shared" si="2138"/>
        <v>0</v>
      </c>
      <c r="AD3355" s="180">
        <f t="shared" si="2138"/>
        <v>0</v>
      </c>
      <c r="AE3355" s="181">
        <f t="shared" si="2129"/>
        <v>0</v>
      </c>
      <c r="AF3355" s="180">
        <v>0</v>
      </c>
      <c r="AG3355" s="180">
        <v>0</v>
      </c>
      <c r="AH3355" s="181">
        <f t="shared" si="2130"/>
        <v>0</v>
      </c>
      <c r="AI3355" s="180">
        <v>0</v>
      </c>
      <c r="AJ3355" s="180">
        <v>0</v>
      </c>
      <c r="AK3355" s="181">
        <f t="shared" si="2131"/>
        <v>0</v>
      </c>
      <c r="AL3355" s="180">
        <v>0</v>
      </c>
      <c r="AM3355" s="180">
        <v>0</v>
      </c>
      <c r="AN3355" s="181">
        <f t="shared" si="2132"/>
        <v>0</v>
      </c>
      <c r="AO3355" s="180">
        <v>0</v>
      </c>
      <c r="AP3355" s="180">
        <v>0</v>
      </c>
      <c r="AQ3355" s="181">
        <f t="shared" si="2133"/>
        <v>0</v>
      </c>
      <c r="AR3355" s="180">
        <v>0</v>
      </c>
      <c r="AS3355" s="180">
        <v>0</v>
      </c>
      <c r="AT3355" s="181">
        <f t="shared" si="2134"/>
        <v>0</v>
      </c>
      <c r="AU3355" s="180">
        <f t="shared" si="2139"/>
        <v>0</v>
      </c>
      <c r="AV3355" s="180">
        <f t="shared" si="2139"/>
        <v>0</v>
      </c>
      <c r="AW3355" s="181">
        <f t="shared" si="2135"/>
        <v>0</v>
      </c>
      <c r="AX3355" s="183">
        <f t="shared" si="2140"/>
        <v>0</v>
      </c>
      <c r="AY3355" s="183">
        <f t="shared" si="2140"/>
        <v>0</v>
      </c>
      <c r="AZ3355" s="183">
        <v>3</v>
      </c>
      <c r="BA3355" s="183"/>
      <c r="BB3355" s="183"/>
      <c r="BC3355" s="183"/>
      <c r="BD3355" s="183">
        <f t="shared" si="2141"/>
        <v>-3</v>
      </c>
      <c r="BE3355" s="183">
        <f t="shared" si="2141"/>
        <v>0</v>
      </c>
    </row>
    <row r="3356" spans="2:57" ht="15.75" hidden="1">
      <c r="B3356" s="174">
        <v>2025</v>
      </c>
      <c r="C3356" s="174">
        <v>20</v>
      </c>
      <c r="D3356" s="175">
        <v>0</v>
      </c>
      <c r="E3356" s="176"/>
      <c r="F3356" s="174">
        <v>5</v>
      </c>
      <c r="G3356" s="174">
        <v>13</v>
      </c>
      <c r="H3356" s="174">
        <v>30</v>
      </c>
      <c r="I3356" s="174">
        <v>5000</v>
      </c>
      <c r="J3356" s="174">
        <v>5400</v>
      </c>
      <c r="K3356" s="174">
        <v>541</v>
      </c>
      <c r="L3356" s="177">
        <v>206</v>
      </c>
      <c r="M3356" s="178">
        <v>0</v>
      </c>
      <c r="N3356" s="179" t="s">
        <v>1767</v>
      </c>
      <c r="O3356" s="180">
        <v>0</v>
      </c>
      <c r="P3356" s="180">
        <v>0</v>
      </c>
      <c r="Q3356" s="181">
        <v>0</v>
      </c>
      <c r="R3356" s="182" t="s">
        <v>98</v>
      </c>
      <c r="S3356" s="183">
        <v>0</v>
      </c>
      <c r="T3356" s="183">
        <v>0</v>
      </c>
      <c r="U3356" s="180">
        <v>0</v>
      </c>
      <c r="V3356" s="180">
        <v>0</v>
      </c>
      <c r="W3356" s="183">
        <v>0</v>
      </c>
      <c r="X3356" s="183">
        <v>0</v>
      </c>
      <c r="Y3356" s="180">
        <v>0</v>
      </c>
      <c r="Z3356" s="180">
        <v>0</v>
      </c>
      <c r="AA3356" s="183">
        <v>0</v>
      </c>
      <c r="AB3356" s="183">
        <v>0</v>
      </c>
      <c r="AC3356" s="180">
        <f t="shared" si="2138"/>
        <v>0</v>
      </c>
      <c r="AD3356" s="180">
        <f t="shared" si="2138"/>
        <v>0</v>
      </c>
      <c r="AE3356" s="181">
        <f t="shared" si="2129"/>
        <v>0</v>
      </c>
      <c r="AF3356" s="180">
        <v>0</v>
      </c>
      <c r="AG3356" s="180">
        <v>0</v>
      </c>
      <c r="AH3356" s="181">
        <f t="shared" si="2130"/>
        <v>0</v>
      </c>
      <c r="AI3356" s="180">
        <v>0</v>
      </c>
      <c r="AJ3356" s="180">
        <v>0</v>
      </c>
      <c r="AK3356" s="181">
        <f t="shared" si="2131"/>
        <v>0</v>
      </c>
      <c r="AL3356" s="180">
        <v>0</v>
      </c>
      <c r="AM3356" s="180">
        <v>0</v>
      </c>
      <c r="AN3356" s="181">
        <f t="shared" si="2132"/>
        <v>0</v>
      </c>
      <c r="AO3356" s="180">
        <v>0</v>
      </c>
      <c r="AP3356" s="180">
        <v>0</v>
      </c>
      <c r="AQ3356" s="181">
        <f t="shared" si="2133"/>
        <v>0</v>
      </c>
      <c r="AR3356" s="180">
        <v>0</v>
      </c>
      <c r="AS3356" s="180">
        <v>0</v>
      </c>
      <c r="AT3356" s="181">
        <f t="shared" si="2134"/>
        <v>0</v>
      </c>
      <c r="AU3356" s="180">
        <f t="shared" si="2139"/>
        <v>0</v>
      </c>
      <c r="AV3356" s="180">
        <f t="shared" si="2139"/>
        <v>0</v>
      </c>
      <c r="AW3356" s="181">
        <f t="shared" si="2135"/>
        <v>0</v>
      </c>
      <c r="AX3356" s="183">
        <f t="shared" si="2140"/>
        <v>0</v>
      </c>
      <c r="AY3356" s="183">
        <f t="shared" si="2140"/>
        <v>0</v>
      </c>
      <c r="AZ3356" s="183">
        <v>3</v>
      </c>
      <c r="BA3356" s="183"/>
      <c r="BB3356" s="183"/>
      <c r="BC3356" s="183"/>
      <c r="BD3356" s="183">
        <f t="shared" si="2141"/>
        <v>-3</v>
      </c>
      <c r="BE3356" s="183">
        <f t="shared" si="2141"/>
        <v>0</v>
      </c>
    </row>
    <row r="3357" spans="2:57" ht="15.75" hidden="1">
      <c r="B3357" s="174">
        <v>2025</v>
      </c>
      <c r="C3357" s="174">
        <v>20</v>
      </c>
      <c r="D3357" s="175">
        <v>0</v>
      </c>
      <c r="E3357" s="176"/>
      <c r="F3357" s="174">
        <v>5</v>
      </c>
      <c r="G3357" s="174">
        <v>13</v>
      </c>
      <c r="H3357" s="174">
        <v>30</v>
      </c>
      <c r="I3357" s="174">
        <v>5000</v>
      </c>
      <c r="J3357" s="174">
        <v>5400</v>
      </c>
      <c r="K3357" s="174">
        <v>541</v>
      </c>
      <c r="L3357" s="177">
        <v>415</v>
      </c>
      <c r="M3357" s="178">
        <v>0</v>
      </c>
      <c r="N3357" s="179" t="s">
        <v>1432</v>
      </c>
      <c r="O3357" s="180">
        <v>0</v>
      </c>
      <c r="P3357" s="180">
        <v>0</v>
      </c>
      <c r="Q3357" s="181">
        <v>0</v>
      </c>
      <c r="R3357" s="182" t="s">
        <v>98</v>
      </c>
      <c r="S3357" s="183">
        <v>0</v>
      </c>
      <c r="T3357" s="183">
        <v>0</v>
      </c>
      <c r="U3357" s="180">
        <v>0</v>
      </c>
      <c r="V3357" s="180">
        <v>0</v>
      </c>
      <c r="W3357" s="183">
        <v>0</v>
      </c>
      <c r="X3357" s="183">
        <v>0</v>
      </c>
      <c r="Y3357" s="180">
        <v>0</v>
      </c>
      <c r="Z3357" s="180">
        <v>0</v>
      </c>
      <c r="AA3357" s="183">
        <v>0</v>
      </c>
      <c r="AB3357" s="183">
        <v>0</v>
      </c>
      <c r="AC3357" s="180">
        <f t="shared" si="2138"/>
        <v>0</v>
      </c>
      <c r="AD3357" s="180">
        <f t="shared" si="2138"/>
        <v>0</v>
      </c>
      <c r="AE3357" s="181">
        <f t="shared" si="2129"/>
        <v>0</v>
      </c>
      <c r="AF3357" s="180">
        <v>0</v>
      </c>
      <c r="AG3357" s="180">
        <v>0</v>
      </c>
      <c r="AH3357" s="181">
        <f t="shared" si="2130"/>
        <v>0</v>
      </c>
      <c r="AI3357" s="180">
        <v>0</v>
      </c>
      <c r="AJ3357" s="180">
        <v>0</v>
      </c>
      <c r="AK3357" s="181">
        <f t="shared" si="2131"/>
        <v>0</v>
      </c>
      <c r="AL3357" s="180">
        <v>0</v>
      </c>
      <c r="AM3357" s="180">
        <v>0</v>
      </c>
      <c r="AN3357" s="181">
        <f t="shared" si="2132"/>
        <v>0</v>
      </c>
      <c r="AO3357" s="180">
        <v>0</v>
      </c>
      <c r="AP3357" s="180">
        <v>0</v>
      </c>
      <c r="AQ3357" s="181">
        <f t="shared" si="2133"/>
        <v>0</v>
      </c>
      <c r="AR3357" s="180">
        <v>0</v>
      </c>
      <c r="AS3357" s="180">
        <v>0</v>
      </c>
      <c r="AT3357" s="181">
        <f t="shared" si="2134"/>
        <v>0</v>
      </c>
      <c r="AU3357" s="180">
        <f t="shared" si="2139"/>
        <v>0</v>
      </c>
      <c r="AV3357" s="180">
        <f t="shared" si="2139"/>
        <v>0</v>
      </c>
      <c r="AW3357" s="181">
        <f t="shared" si="2135"/>
        <v>0</v>
      </c>
      <c r="AX3357" s="183">
        <f t="shared" si="2140"/>
        <v>0</v>
      </c>
      <c r="AY3357" s="183">
        <f t="shared" si="2140"/>
        <v>0</v>
      </c>
      <c r="AZ3357" s="183">
        <v>3</v>
      </c>
      <c r="BA3357" s="183"/>
      <c r="BB3357" s="183"/>
      <c r="BC3357" s="183"/>
      <c r="BD3357" s="183">
        <f t="shared" si="2141"/>
        <v>-3</v>
      </c>
      <c r="BE3357" s="183">
        <f t="shared" si="2141"/>
        <v>0</v>
      </c>
    </row>
    <row r="3358" spans="2:57" ht="15.75" hidden="1">
      <c r="B3358" s="174">
        <v>2025</v>
      </c>
      <c r="C3358" s="174">
        <v>20</v>
      </c>
      <c r="D3358" s="175">
        <v>0</v>
      </c>
      <c r="E3358" s="176"/>
      <c r="F3358" s="174">
        <v>5</v>
      </c>
      <c r="G3358" s="174">
        <v>13</v>
      </c>
      <c r="H3358" s="174">
        <v>30</v>
      </c>
      <c r="I3358" s="174">
        <v>5000</v>
      </c>
      <c r="J3358" s="174">
        <v>5400</v>
      </c>
      <c r="K3358" s="174">
        <v>541</v>
      </c>
      <c r="L3358" s="177">
        <v>1526</v>
      </c>
      <c r="M3358" s="178">
        <v>0</v>
      </c>
      <c r="N3358" s="179" t="s">
        <v>218</v>
      </c>
      <c r="O3358" s="180">
        <v>0</v>
      </c>
      <c r="P3358" s="180">
        <v>0</v>
      </c>
      <c r="Q3358" s="181">
        <v>0</v>
      </c>
      <c r="R3358" s="182" t="s">
        <v>98</v>
      </c>
      <c r="S3358" s="183">
        <v>0</v>
      </c>
      <c r="T3358" s="183">
        <v>0</v>
      </c>
      <c r="U3358" s="180">
        <v>0</v>
      </c>
      <c r="V3358" s="180">
        <v>0</v>
      </c>
      <c r="W3358" s="183">
        <v>0</v>
      </c>
      <c r="X3358" s="183">
        <v>0</v>
      </c>
      <c r="Y3358" s="180">
        <v>0</v>
      </c>
      <c r="Z3358" s="180">
        <v>0</v>
      </c>
      <c r="AA3358" s="183">
        <v>0</v>
      </c>
      <c r="AB3358" s="183">
        <v>0</v>
      </c>
      <c r="AC3358" s="180">
        <f t="shared" si="2138"/>
        <v>0</v>
      </c>
      <c r="AD3358" s="180">
        <f t="shared" si="2138"/>
        <v>0</v>
      </c>
      <c r="AE3358" s="181">
        <f t="shared" si="2129"/>
        <v>0</v>
      </c>
      <c r="AF3358" s="180">
        <v>0</v>
      </c>
      <c r="AG3358" s="180">
        <v>0</v>
      </c>
      <c r="AH3358" s="181">
        <f t="shared" si="2130"/>
        <v>0</v>
      </c>
      <c r="AI3358" s="180">
        <v>0</v>
      </c>
      <c r="AJ3358" s="180">
        <v>0</v>
      </c>
      <c r="AK3358" s="181">
        <f t="shared" si="2131"/>
        <v>0</v>
      </c>
      <c r="AL3358" s="180">
        <v>0</v>
      </c>
      <c r="AM3358" s="180">
        <v>0</v>
      </c>
      <c r="AN3358" s="181">
        <f t="shared" si="2132"/>
        <v>0</v>
      </c>
      <c r="AO3358" s="180">
        <v>0</v>
      </c>
      <c r="AP3358" s="180">
        <v>0</v>
      </c>
      <c r="AQ3358" s="181">
        <f t="shared" si="2133"/>
        <v>0</v>
      </c>
      <c r="AR3358" s="180">
        <v>0</v>
      </c>
      <c r="AS3358" s="180">
        <v>0</v>
      </c>
      <c r="AT3358" s="181">
        <f t="shared" si="2134"/>
        <v>0</v>
      </c>
      <c r="AU3358" s="180">
        <f t="shared" si="2139"/>
        <v>0</v>
      </c>
      <c r="AV3358" s="180">
        <f t="shared" si="2139"/>
        <v>0</v>
      </c>
      <c r="AW3358" s="181">
        <f t="shared" si="2135"/>
        <v>0</v>
      </c>
      <c r="AX3358" s="183">
        <f t="shared" si="2140"/>
        <v>0</v>
      </c>
      <c r="AY3358" s="183">
        <f t="shared" si="2140"/>
        <v>0</v>
      </c>
      <c r="AZ3358" s="183">
        <v>3</v>
      </c>
      <c r="BA3358" s="183"/>
      <c r="BB3358" s="183"/>
      <c r="BC3358" s="183"/>
      <c r="BD3358" s="183">
        <f t="shared" si="2141"/>
        <v>-3</v>
      </c>
      <c r="BE3358" s="183">
        <f t="shared" si="2141"/>
        <v>0</v>
      </c>
    </row>
    <row r="3359" spans="2:57" ht="15.75" hidden="1">
      <c r="B3359" s="152">
        <v>2025</v>
      </c>
      <c r="C3359" s="152">
        <v>20</v>
      </c>
      <c r="D3359" s="153"/>
      <c r="E3359" s="154"/>
      <c r="F3359" s="152">
        <v>5</v>
      </c>
      <c r="G3359" s="152">
        <v>13</v>
      </c>
      <c r="H3359" s="152">
        <v>30</v>
      </c>
      <c r="I3359" s="152">
        <v>5000</v>
      </c>
      <c r="J3359" s="152">
        <v>5500</v>
      </c>
      <c r="K3359" s="152"/>
      <c r="L3359" s="155" t="s">
        <v>44</v>
      </c>
      <c r="M3359" s="156"/>
      <c r="N3359" s="157" t="s">
        <v>558</v>
      </c>
      <c r="O3359" s="158">
        <v>0</v>
      </c>
      <c r="P3359" s="158">
        <v>0</v>
      </c>
      <c r="Q3359" s="158">
        <v>0</v>
      </c>
      <c r="R3359" s="159"/>
      <c r="S3359" s="160"/>
      <c r="T3359" s="161"/>
      <c r="U3359" s="158">
        <f t="shared" ref="U3359:AD3359" si="2142">U3360</f>
        <v>0</v>
      </c>
      <c r="V3359" s="158">
        <f t="shared" si="2142"/>
        <v>0</v>
      </c>
      <c r="W3359" s="162">
        <f t="shared" si="2142"/>
        <v>0</v>
      </c>
      <c r="X3359" s="162">
        <f t="shared" si="2142"/>
        <v>0</v>
      </c>
      <c r="Y3359" s="158">
        <f t="shared" si="2142"/>
        <v>0</v>
      </c>
      <c r="Z3359" s="158">
        <f t="shared" si="2142"/>
        <v>0</v>
      </c>
      <c r="AA3359" s="162">
        <f t="shared" si="2142"/>
        <v>0</v>
      </c>
      <c r="AB3359" s="162">
        <f t="shared" si="2142"/>
        <v>0</v>
      </c>
      <c r="AC3359" s="158">
        <f t="shared" si="2142"/>
        <v>0</v>
      </c>
      <c r="AD3359" s="158">
        <f t="shared" si="2142"/>
        <v>0</v>
      </c>
      <c r="AE3359" s="158">
        <f t="shared" si="2129"/>
        <v>0</v>
      </c>
      <c r="AF3359" s="158">
        <f>AF3360</f>
        <v>0</v>
      </c>
      <c r="AG3359" s="158">
        <f>AG3360</f>
        <v>0</v>
      </c>
      <c r="AH3359" s="158">
        <f t="shared" si="2130"/>
        <v>0</v>
      </c>
      <c r="AI3359" s="158">
        <f>AI3360</f>
        <v>0</v>
      </c>
      <c r="AJ3359" s="158">
        <f>AJ3360</f>
        <v>0</v>
      </c>
      <c r="AK3359" s="158">
        <f t="shared" si="2131"/>
        <v>0</v>
      </c>
      <c r="AL3359" s="158">
        <f>AL3360</f>
        <v>0</v>
      </c>
      <c r="AM3359" s="158">
        <f>AM3360</f>
        <v>0</v>
      </c>
      <c r="AN3359" s="158">
        <f t="shared" si="2132"/>
        <v>0</v>
      </c>
      <c r="AO3359" s="158">
        <f>AO3360</f>
        <v>0</v>
      </c>
      <c r="AP3359" s="158">
        <f>AP3360</f>
        <v>0</v>
      </c>
      <c r="AQ3359" s="158">
        <f t="shared" si="2133"/>
        <v>0</v>
      </c>
      <c r="AR3359" s="158">
        <f>AR3360</f>
        <v>0</v>
      </c>
      <c r="AS3359" s="158">
        <f>AS3360</f>
        <v>0</v>
      </c>
      <c r="AT3359" s="158">
        <f t="shared" si="2134"/>
        <v>0</v>
      </c>
      <c r="AU3359" s="158">
        <f>AU3360</f>
        <v>0</v>
      </c>
      <c r="AV3359" s="158">
        <f>AV3360</f>
        <v>0</v>
      </c>
      <c r="AW3359" s="158">
        <f t="shared" si="2135"/>
        <v>0</v>
      </c>
      <c r="AX3359" s="160"/>
      <c r="AY3359" s="161"/>
      <c r="AZ3359" s="183">
        <v>3</v>
      </c>
      <c r="BA3359" s="161"/>
      <c r="BB3359" s="160"/>
      <c r="BC3359" s="161"/>
      <c r="BD3359" s="160"/>
      <c r="BE3359" s="161"/>
    </row>
    <row r="3360" spans="2:57" ht="15.75" hidden="1">
      <c r="B3360" s="163">
        <v>2025</v>
      </c>
      <c r="C3360" s="163">
        <v>20</v>
      </c>
      <c r="D3360" s="164"/>
      <c r="E3360" s="165"/>
      <c r="F3360" s="163">
        <v>5</v>
      </c>
      <c r="G3360" s="163">
        <v>13</v>
      </c>
      <c r="H3360" s="163">
        <v>30</v>
      </c>
      <c r="I3360" s="163">
        <v>5000</v>
      </c>
      <c r="J3360" s="163">
        <v>5500</v>
      </c>
      <c r="K3360" s="163">
        <v>551</v>
      </c>
      <c r="L3360" s="166" t="s">
        <v>44</v>
      </c>
      <c r="M3360" s="167"/>
      <c r="N3360" s="168" t="s">
        <v>559</v>
      </c>
      <c r="O3360" s="169">
        <v>0</v>
      </c>
      <c r="P3360" s="169">
        <v>0</v>
      </c>
      <c r="Q3360" s="169">
        <v>0</v>
      </c>
      <c r="R3360" s="170"/>
      <c r="S3360" s="171"/>
      <c r="T3360" s="172"/>
      <c r="U3360" s="169">
        <f t="shared" ref="U3360:AD3360" si="2143">SUM(U3361:U3369)</f>
        <v>0</v>
      </c>
      <c r="V3360" s="169">
        <f t="shared" si="2143"/>
        <v>0</v>
      </c>
      <c r="W3360" s="173">
        <f t="shared" si="2143"/>
        <v>0</v>
      </c>
      <c r="X3360" s="173">
        <f t="shared" si="2143"/>
        <v>0</v>
      </c>
      <c r="Y3360" s="169">
        <f t="shared" si="2143"/>
        <v>0</v>
      </c>
      <c r="Z3360" s="169">
        <f t="shared" si="2143"/>
        <v>0</v>
      </c>
      <c r="AA3360" s="173">
        <f t="shared" si="2143"/>
        <v>0</v>
      </c>
      <c r="AB3360" s="173">
        <f t="shared" si="2143"/>
        <v>0</v>
      </c>
      <c r="AC3360" s="169">
        <f t="shared" si="2143"/>
        <v>0</v>
      </c>
      <c r="AD3360" s="169">
        <f t="shared" si="2143"/>
        <v>0</v>
      </c>
      <c r="AE3360" s="169">
        <f t="shared" si="2129"/>
        <v>0</v>
      </c>
      <c r="AF3360" s="169">
        <f>SUM(AF3361:AF3369)</f>
        <v>0</v>
      </c>
      <c r="AG3360" s="169">
        <f>SUM(AG3361:AG3369)</f>
        <v>0</v>
      </c>
      <c r="AH3360" s="169">
        <f t="shared" si="2130"/>
        <v>0</v>
      </c>
      <c r="AI3360" s="169">
        <f>SUM(AI3361:AI3369)</f>
        <v>0</v>
      </c>
      <c r="AJ3360" s="169">
        <f>SUM(AJ3361:AJ3369)</f>
        <v>0</v>
      </c>
      <c r="AK3360" s="169">
        <f t="shared" si="2131"/>
        <v>0</v>
      </c>
      <c r="AL3360" s="169">
        <f>SUM(AL3361:AL3369)</f>
        <v>0</v>
      </c>
      <c r="AM3360" s="169">
        <f>SUM(AM3361:AM3369)</f>
        <v>0</v>
      </c>
      <c r="AN3360" s="169">
        <f t="shared" si="2132"/>
        <v>0</v>
      </c>
      <c r="AO3360" s="169">
        <f>SUM(AO3361:AO3369)</f>
        <v>0</v>
      </c>
      <c r="AP3360" s="169">
        <f>SUM(AP3361:AP3369)</f>
        <v>0</v>
      </c>
      <c r="AQ3360" s="169">
        <f t="shared" si="2133"/>
        <v>0</v>
      </c>
      <c r="AR3360" s="169">
        <f>SUM(AR3361:AR3369)</f>
        <v>0</v>
      </c>
      <c r="AS3360" s="169">
        <f>SUM(AS3361:AS3369)</f>
        <v>0</v>
      </c>
      <c r="AT3360" s="169">
        <f t="shared" si="2134"/>
        <v>0</v>
      </c>
      <c r="AU3360" s="169">
        <f>SUM(AU3361:AU3369)</f>
        <v>0</v>
      </c>
      <c r="AV3360" s="169">
        <f>SUM(AV3361:AV3369)</f>
        <v>0</v>
      </c>
      <c r="AW3360" s="169">
        <f t="shared" si="2135"/>
        <v>0</v>
      </c>
      <c r="AX3360" s="171"/>
      <c r="AY3360" s="172"/>
      <c r="AZ3360" s="183">
        <v>3</v>
      </c>
      <c r="BA3360" s="172"/>
      <c r="BB3360" s="171"/>
      <c r="BC3360" s="172"/>
      <c r="BD3360" s="171"/>
      <c r="BE3360" s="172"/>
    </row>
    <row r="3361" spans="2:57" ht="15.75" hidden="1">
      <c r="B3361" s="174">
        <v>2025</v>
      </c>
      <c r="C3361" s="174">
        <v>20</v>
      </c>
      <c r="D3361" s="175">
        <v>0</v>
      </c>
      <c r="E3361" s="176"/>
      <c r="F3361" s="174">
        <v>5</v>
      </c>
      <c r="G3361" s="174">
        <v>13</v>
      </c>
      <c r="H3361" s="174">
        <v>30</v>
      </c>
      <c r="I3361" s="174">
        <v>5000</v>
      </c>
      <c r="J3361" s="174">
        <v>5500</v>
      </c>
      <c r="K3361" s="174">
        <v>551</v>
      </c>
      <c r="L3361" s="177">
        <v>51</v>
      </c>
      <c r="M3361" s="178">
        <v>0</v>
      </c>
      <c r="N3361" s="179" t="s">
        <v>561</v>
      </c>
      <c r="O3361" s="180">
        <v>0</v>
      </c>
      <c r="P3361" s="180">
        <v>0</v>
      </c>
      <c r="Q3361" s="181">
        <v>0</v>
      </c>
      <c r="R3361" s="182" t="s">
        <v>98</v>
      </c>
      <c r="S3361" s="183">
        <v>0</v>
      </c>
      <c r="T3361" s="183">
        <v>0</v>
      </c>
      <c r="U3361" s="180">
        <v>0</v>
      </c>
      <c r="V3361" s="180">
        <v>0</v>
      </c>
      <c r="W3361" s="183">
        <v>0</v>
      </c>
      <c r="X3361" s="183">
        <v>0</v>
      </c>
      <c r="Y3361" s="180">
        <v>0</v>
      </c>
      <c r="Z3361" s="180">
        <v>0</v>
      </c>
      <c r="AA3361" s="183">
        <v>0</v>
      </c>
      <c r="AB3361" s="183">
        <v>0</v>
      </c>
      <c r="AC3361" s="180">
        <f t="shared" ref="AC3361:AD3369" si="2144">+O3361+U3361-Y3361</f>
        <v>0</v>
      </c>
      <c r="AD3361" s="180">
        <f t="shared" si="2144"/>
        <v>0</v>
      </c>
      <c r="AE3361" s="181">
        <f t="shared" si="2129"/>
        <v>0</v>
      </c>
      <c r="AF3361" s="180">
        <v>0</v>
      </c>
      <c r="AG3361" s="180">
        <v>0</v>
      </c>
      <c r="AH3361" s="181">
        <f t="shared" si="2130"/>
        <v>0</v>
      </c>
      <c r="AI3361" s="180">
        <v>0</v>
      </c>
      <c r="AJ3361" s="180">
        <v>0</v>
      </c>
      <c r="AK3361" s="181">
        <f t="shared" si="2131"/>
        <v>0</v>
      </c>
      <c r="AL3361" s="180">
        <v>0</v>
      </c>
      <c r="AM3361" s="180">
        <v>0</v>
      </c>
      <c r="AN3361" s="181">
        <f t="shared" si="2132"/>
        <v>0</v>
      </c>
      <c r="AO3361" s="180">
        <v>0</v>
      </c>
      <c r="AP3361" s="180">
        <v>0</v>
      </c>
      <c r="AQ3361" s="181">
        <f t="shared" si="2133"/>
        <v>0</v>
      </c>
      <c r="AR3361" s="180">
        <v>0</v>
      </c>
      <c r="AS3361" s="180">
        <v>0</v>
      </c>
      <c r="AT3361" s="181">
        <f t="shared" si="2134"/>
        <v>0</v>
      </c>
      <c r="AU3361" s="180">
        <f t="shared" ref="AU3361:AV3369" si="2145">+AC3361-AF3361-AI3361-AL3361-AO3361-AR3361</f>
        <v>0</v>
      </c>
      <c r="AV3361" s="180">
        <f t="shared" si="2145"/>
        <v>0</v>
      </c>
      <c r="AW3361" s="181">
        <f t="shared" si="2135"/>
        <v>0</v>
      </c>
      <c r="AX3361" s="183">
        <f t="shared" ref="AX3361:AY3369" si="2146">+S3361+W3361-AA3361</f>
        <v>0</v>
      </c>
      <c r="AY3361" s="183">
        <f t="shared" si="2146"/>
        <v>0</v>
      </c>
      <c r="AZ3361" s="183">
        <v>3</v>
      </c>
      <c r="BA3361" s="183"/>
      <c r="BB3361" s="183"/>
      <c r="BC3361" s="183"/>
      <c r="BD3361" s="183">
        <f t="shared" ref="BD3361:BE3369" si="2147">+AX3361-AZ3361-BB3361</f>
        <v>-3</v>
      </c>
      <c r="BE3361" s="183">
        <f t="shared" si="2147"/>
        <v>0</v>
      </c>
    </row>
    <row r="3362" spans="2:57" ht="15.75" hidden="1">
      <c r="B3362" s="174">
        <v>2025</v>
      </c>
      <c r="C3362" s="174">
        <v>20</v>
      </c>
      <c r="D3362" s="175">
        <v>0</v>
      </c>
      <c r="E3362" s="176"/>
      <c r="F3362" s="174">
        <v>5</v>
      </c>
      <c r="G3362" s="174">
        <v>13</v>
      </c>
      <c r="H3362" s="174">
        <v>30</v>
      </c>
      <c r="I3362" s="174">
        <v>5000</v>
      </c>
      <c r="J3362" s="174">
        <v>5500</v>
      </c>
      <c r="K3362" s="174">
        <v>551</v>
      </c>
      <c r="L3362" s="177">
        <v>55</v>
      </c>
      <c r="M3362" s="178">
        <v>0</v>
      </c>
      <c r="N3362" s="179" t="s">
        <v>562</v>
      </c>
      <c r="O3362" s="180">
        <v>0</v>
      </c>
      <c r="P3362" s="180">
        <v>0</v>
      </c>
      <c r="Q3362" s="181">
        <v>0</v>
      </c>
      <c r="R3362" s="182" t="s">
        <v>98</v>
      </c>
      <c r="S3362" s="183">
        <v>0</v>
      </c>
      <c r="T3362" s="183">
        <v>0</v>
      </c>
      <c r="U3362" s="180">
        <v>0</v>
      </c>
      <c r="V3362" s="180">
        <v>0</v>
      </c>
      <c r="W3362" s="183">
        <v>0</v>
      </c>
      <c r="X3362" s="183">
        <v>0</v>
      </c>
      <c r="Y3362" s="180">
        <v>0</v>
      </c>
      <c r="Z3362" s="180">
        <v>0</v>
      </c>
      <c r="AA3362" s="183">
        <v>0</v>
      </c>
      <c r="AB3362" s="183">
        <v>0</v>
      </c>
      <c r="AC3362" s="180">
        <f t="shared" si="2144"/>
        <v>0</v>
      </c>
      <c r="AD3362" s="180">
        <f t="shared" si="2144"/>
        <v>0</v>
      </c>
      <c r="AE3362" s="181">
        <f t="shared" si="2129"/>
        <v>0</v>
      </c>
      <c r="AF3362" s="180">
        <v>0</v>
      </c>
      <c r="AG3362" s="180">
        <v>0</v>
      </c>
      <c r="AH3362" s="181">
        <f t="shared" si="2130"/>
        <v>0</v>
      </c>
      <c r="AI3362" s="180">
        <v>0</v>
      </c>
      <c r="AJ3362" s="180">
        <v>0</v>
      </c>
      <c r="AK3362" s="181">
        <f t="shared" si="2131"/>
        <v>0</v>
      </c>
      <c r="AL3362" s="180">
        <v>0</v>
      </c>
      <c r="AM3362" s="180">
        <v>0</v>
      </c>
      <c r="AN3362" s="181">
        <f t="shared" si="2132"/>
        <v>0</v>
      </c>
      <c r="AO3362" s="180">
        <v>0</v>
      </c>
      <c r="AP3362" s="180">
        <v>0</v>
      </c>
      <c r="AQ3362" s="181">
        <f t="shared" si="2133"/>
        <v>0</v>
      </c>
      <c r="AR3362" s="180">
        <v>0</v>
      </c>
      <c r="AS3362" s="180">
        <v>0</v>
      </c>
      <c r="AT3362" s="181">
        <f t="shared" si="2134"/>
        <v>0</v>
      </c>
      <c r="AU3362" s="180">
        <f t="shared" si="2145"/>
        <v>0</v>
      </c>
      <c r="AV3362" s="180">
        <f t="shared" si="2145"/>
        <v>0</v>
      </c>
      <c r="AW3362" s="181">
        <f t="shared" si="2135"/>
        <v>0</v>
      </c>
      <c r="AX3362" s="183">
        <f t="shared" si="2146"/>
        <v>0</v>
      </c>
      <c r="AY3362" s="183">
        <f t="shared" si="2146"/>
        <v>0</v>
      </c>
      <c r="AZ3362" s="183">
        <v>3</v>
      </c>
      <c r="BA3362" s="183"/>
      <c r="BB3362" s="183"/>
      <c r="BC3362" s="183"/>
      <c r="BD3362" s="183">
        <f t="shared" si="2147"/>
        <v>-3</v>
      </c>
      <c r="BE3362" s="183">
        <f t="shared" si="2147"/>
        <v>0</v>
      </c>
    </row>
    <row r="3363" spans="2:57" ht="15.75" hidden="1">
      <c r="B3363" s="174">
        <v>2025</v>
      </c>
      <c r="C3363" s="174">
        <v>20</v>
      </c>
      <c r="D3363" s="175">
        <v>0</v>
      </c>
      <c r="E3363" s="176"/>
      <c r="F3363" s="174">
        <v>5</v>
      </c>
      <c r="G3363" s="174">
        <v>13</v>
      </c>
      <c r="H3363" s="174">
        <v>30</v>
      </c>
      <c r="I3363" s="174">
        <v>5000</v>
      </c>
      <c r="J3363" s="174">
        <v>5500</v>
      </c>
      <c r="K3363" s="174">
        <v>551</v>
      </c>
      <c r="L3363" s="177">
        <v>238</v>
      </c>
      <c r="M3363" s="178">
        <v>0</v>
      </c>
      <c r="N3363" s="179" t="s">
        <v>1768</v>
      </c>
      <c r="O3363" s="180">
        <v>0</v>
      </c>
      <c r="P3363" s="180">
        <v>0</v>
      </c>
      <c r="Q3363" s="181">
        <v>0</v>
      </c>
      <c r="R3363" s="182" t="s">
        <v>98</v>
      </c>
      <c r="S3363" s="183">
        <v>0</v>
      </c>
      <c r="T3363" s="183">
        <v>0</v>
      </c>
      <c r="U3363" s="180">
        <v>0</v>
      </c>
      <c r="V3363" s="180">
        <v>0</v>
      </c>
      <c r="W3363" s="183">
        <v>0</v>
      </c>
      <c r="X3363" s="183">
        <v>0</v>
      </c>
      <c r="Y3363" s="180">
        <v>0</v>
      </c>
      <c r="Z3363" s="180">
        <v>0</v>
      </c>
      <c r="AA3363" s="183">
        <v>0</v>
      </c>
      <c r="AB3363" s="183">
        <v>0</v>
      </c>
      <c r="AC3363" s="180">
        <f t="shared" si="2144"/>
        <v>0</v>
      </c>
      <c r="AD3363" s="180">
        <f t="shared" si="2144"/>
        <v>0</v>
      </c>
      <c r="AE3363" s="181">
        <f t="shared" si="2129"/>
        <v>0</v>
      </c>
      <c r="AF3363" s="180">
        <v>0</v>
      </c>
      <c r="AG3363" s="180">
        <v>0</v>
      </c>
      <c r="AH3363" s="181">
        <f t="shared" si="2130"/>
        <v>0</v>
      </c>
      <c r="AI3363" s="180">
        <v>0</v>
      </c>
      <c r="AJ3363" s="180">
        <v>0</v>
      </c>
      <c r="AK3363" s="181">
        <f t="shared" si="2131"/>
        <v>0</v>
      </c>
      <c r="AL3363" s="180">
        <v>0</v>
      </c>
      <c r="AM3363" s="180">
        <v>0</v>
      </c>
      <c r="AN3363" s="181">
        <f t="shared" si="2132"/>
        <v>0</v>
      </c>
      <c r="AO3363" s="180">
        <v>0</v>
      </c>
      <c r="AP3363" s="180">
        <v>0</v>
      </c>
      <c r="AQ3363" s="181">
        <f t="shared" si="2133"/>
        <v>0</v>
      </c>
      <c r="AR3363" s="180">
        <v>0</v>
      </c>
      <c r="AS3363" s="180">
        <v>0</v>
      </c>
      <c r="AT3363" s="181">
        <f t="shared" si="2134"/>
        <v>0</v>
      </c>
      <c r="AU3363" s="180">
        <f t="shared" si="2145"/>
        <v>0</v>
      </c>
      <c r="AV3363" s="180">
        <f t="shared" si="2145"/>
        <v>0</v>
      </c>
      <c r="AW3363" s="181">
        <f t="shared" si="2135"/>
        <v>0</v>
      </c>
      <c r="AX3363" s="183">
        <f t="shared" si="2146"/>
        <v>0</v>
      </c>
      <c r="AY3363" s="183">
        <f t="shared" si="2146"/>
        <v>0</v>
      </c>
      <c r="AZ3363" s="183">
        <v>3</v>
      </c>
      <c r="BA3363" s="183"/>
      <c r="BB3363" s="183"/>
      <c r="BC3363" s="183"/>
      <c r="BD3363" s="183">
        <f t="shared" si="2147"/>
        <v>-3</v>
      </c>
      <c r="BE3363" s="183">
        <f t="shared" si="2147"/>
        <v>0</v>
      </c>
    </row>
    <row r="3364" spans="2:57" ht="15.75" hidden="1">
      <c r="B3364" s="174">
        <v>2025</v>
      </c>
      <c r="C3364" s="174">
        <v>20</v>
      </c>
      <c r="D3364" s="175">
        <v>0</v>
      </c>
      <c r="E3364" s="176"/>
      <c r="F3364" s="174">
        <v>5</v>
      </c>
      <c r="G3364" s="174">
        <v>13</v>
      </c>
      <c r="H3364" s="174">
        <v>30</v>
      </c>
      <c r="I3364" s="174">
        <v>5000</v>
      </c>
      <c r="J3364" s="174">
        <v>5500</v>
      </c>
      <c r="K3364" s="174">
        <v>551</v>
      </c>
      <c r="L3364" s="177">
        <v>239</v>
      </c>
      <c r="M3364" s="178">
        <v>0</v>
      </c>
      <c r="N3364" s="179" t="s">
        <v>1769</v>
      </c>
      <c r="O3364" s="180">
        <v>0</v>
      </c>
      <c r="P3364" s="180">
        <v>0</v>
      </c>
      <c r="Q3364" s="181">
        <v>0</v>
      </c>
      <c r="R3364" s="182" t="s">
        <v>98</v>
      </c>
      <c r="S3364" s="183">
        <v>0</v>
      </c>
      <c r="T3364" s="183">
        <v>0</v>
      </c>
      <c r="U3364" s="180">
        <v>0</v>
      </c>
      <c r="V3364" s="180">
        <v>0</v>
      </c>
      <c r="W3364" s="183">
        <v>0</v>
      </c>
      <c r="X3364" s="183">
        <v>0</v>
      </c>
      <c r="Y3364" s="180">
        <v>0</v>
      </c>
      <c r="Z3364" s="180">
        <v>0</v>
      </c>
      <c r="AA3364" s="183">
        <v>0</v>
      </c>
      <c r="AB3364" s="183">
        <v>0</v>
      </c>
      <c r="AC3364" s="180">
        <f t="shared" si="2144"/>
        <v>0</v>
      </c>
      <c r="AD3364" s="180">
        <f t="shared" si="2144"/>
        <v>0</v>
      </c>
      <c r="AE3364" s="181">
        <f t="shared" si="2129"/>
        <v>0</v>
      </c>
      <c r="AF3364" s="180">
        <v>0</v>
      </c>
      <c r="AG3364" s="180">
        <v>0</v>
      </c>
      <c r="AH3364" s="181">
        <f t="shared" si="2130"/>
        <v>0</v>
      </c>
      <c r="AI3364" s="180">
        <v>0</v>
      </c>
      <c r="AJ3364" s="180">
        <v>0</v>
      </c>
      <c r="AK3364" s="181">
        <f t="shared" si="2131"/>
        <v>0</v>
      </c>
      <c r="AL3364" s="180">
        <v>0</v>
      </c>
      <c r="AM3364" s="180">
        <v>0</v>
      </c>
      <c r="AN3364" s="181">
        <f t="shared" si="2132"/>
        <v>0</v>
      </c>
      <c r="AO3364" s="180">
        <v>0</v>
      </c>
      <c r="AP3364" s="180">
        <v>0</v>
      </c>
      <c r="AQ3364" s="181">
        <f t="shared" si="2133"/>
        <v>0</v>
      </c>
      <c r="AR3364" s="180">
        <v>0</v>
      </c>
      <c r="AS3364" s="180">
        <v>0</v>
      </c>
      <c r="AT3364" s="181">
        <f t="shared" si="2134"/>
        <v>0</v>
      </c>
      <c r="AU3364" s="180">
        <f t="shared" si="2145"/>
        <v>0</v>
      </c>
      <c r="AV3364" s="180">
        <f t="shared" si="2145"/>
        <v>0</v>
      </c>
      <c r="AW3364" s="181">
        <f t="shared" si="2135"/>
        <v>0</v>
      </c>
      <c r="AX3364" s="183">
        <f t="shared" si="2146"/>
        <v>0</v>
      </c>
      <c r="AY3364" s="183">
        <f t="shared" si="2146"/>
        <v>0</v>
      </c>
      <c r="AZ3364" s="183">
        <v>3</v>
      </c>
      <c r="BA3364" s="183"/>
      <c r="BB3364" s="183"/>
      <c r="BC3364" s="183"/>
      <c r="BD3364" s="183">
        <f t="shared" si="2147"/>
        <v>-3</v>
      </c>
      <c r="BE3364" s="183">
        <f t="shared" si="2147"/>
        <v>0</v>
      </c>
    </row>
    <row r="3365" spans="2:57" ht="15.75" hidden="1">
      <c r="B3365" s="174">
        <v>2025</v>
      </c>
      <c r="C3365" s="174">
        <v>20</v>
      </c>
      <c r="D3365" s="175">
        <v>0</v>
      </c>
      <c r="E3365" s="176"/>
      <c r="F3365" s="174">
        <v>5</v>
      </c>
      <c r="G3365" s="174">
        <v>13</v>
      </c>
      <c r="H3365" s="174">
        <v>30</v>
      </c>
      <c r="I3365" s="174">
        <v>5000</v>
      </c>
      <c r="J3365" s="174">
        <v>5500</v>
      </c>
      <c r="K3365" s="174">
        <v>551</v>
      </c>
      <c r="L3365" s="177">
        <v>498</v>
      </c>
      <c r="M3365" s="178">
        <v>0</v>
      </c>
      <c r="N3365" s="179" t="s">
        <v>1770</v>
      </c>
      <c r="O3365" s="180">
        <v>0</v>
      </c>
      <c r="P3365" s="180">
        <v>0</v>
      </c>
      <c r="Q3365" s="181">
        <v>0</v>
      </c>
      <c r="R3365" s="182" t="s">
        <v>98</v>
      </c>
      <c r="S3365" s="183">
        <v>0</v>
      </c>
      <c r="T3365" s="183">
        <v>0</v>
      </c>
      <c r="U3365" s="180">
        <v>0</v>
      </c>
      <c r="V3365" s="180">
        <v>0</v>
      </c>
      <c r="W3365" s="183">
        <v>0</v>
      </c>
      <c r="X3365" s="183">
        <v>0</v>
      </c>
      <c r="Y3365" s="180">
        <v>0</v>
      </c>
      <c r="Z3365" s="180">
        <v>0</v>
      </c>
      <c r="AA3365" s="183">
        <v>0</v>
      </c>
      <c r="AB3365" s="183">
        <v>0</v>
      </c>
      <c r="AC3365" s="180">
        <f t="shared" si="2144"/>
        <v>0</v>
      </c>
      <c r="AD3365" s="180">
        <f t="shared" si="2144"/>
        <v>0</v>
      </c>
      <c r="AE3365" s="181">
        <f t="shared" si="2129"/>
        <v>0</v>
      </c>
      <c r="AF3365" s="180">
        <v>0</v>
      </c>
      <c r="AG3365" s="180">
        <v>0</v>
      </c>
      <c r="AH3365" s="181">
        <f t="shared" si="2130"/>
        <v>0</v>
      </c>
      <c r="AI3365" s="180">
        <v>0</v>
      </c>
      <c r="AJ3365" s="180">
        <v>0</v>
      </c>
      <c r="AK3365" s="181">
        <f t="shared" si="2131"/>
        <v>0</v>
      </c>
      <c r="AL3365" s="180">
        <v>0</v>
      </c>
      <c r="AM3365" s="180">
        <v>0</v>
      </c>
      <c r="AN3365" s="181">
        <f t="shared" si="2132"/>
        <v>0</v>
      </c>
      <c r="AO3365" s="180">
        <v>0</v>
      </c>
      <c r="AP3365" s="180">
        <v>0</v>
      </c>
      <c r="AQ3365" s="181">
        <f t="shared" si="2133"/>
        <v>0</v>
      </c>
      <c r="AR3365" s="180">
        <v>0</v>
      </c>
      <c r="AS3365" s="180">
        <v>0</v>
      </c>
      <c r="AT3365" s="181">
        <f t="shared" si="2134"/>
        <v>0</v>
      </c>
      <c r="AU3365" s="180">
        <f t="shared" si="2145"/>
        <v>0</v>
      </c>
      <c r="AV3365" s="180">
        <f t="shared" si="2145"/>
        <v>0</v>
      </c>
      <c r="AW3365" s="181">
        <f t="shared" si="2135"/>
        <v>0</v>
      </c>
      <c r="AX3365" s="183">
        <f t="shared" si="2146"/>
        <v>0</v>
      </c>
      <c r="AY3365" s="183">
        <f t="shared" si="2146"/>
        <v>0</v>
      </c>
      <c r="AZ3365" s="183">
        <v>3</v>
      </c>
      <c r="BA3365" s="183"/>
      <c r="BB3365" s="183"/>
      <c r="BC3365" s="183"/>
      <c r="BD3365" s="183">
        <f t="shared" si="2147"/>
        <v>-3</v>
      </c>
      <c r="BE3365" s="183">
        <f t="shared" si="2147"/>
        <v>0</v>
      </c>
    </row>
    <row r="3366" spans="2:57" ht="15.75" hidden="1">
      <c r="B3366" s="174">
        <v>2025</v>
      </c>
      <c r="C3366" s="174">
        <v>20</v>
      </c>
      <c r="D3366" s="175">
        <v>0</v>
      </c>
      <c r="E3366" s="176"/>
      <c r="F3366" s="174">
        <v>5</v>
      </c>
      <c r="G3366" s="174">
        <v>13</v>
      </c>
      <c r="H3366" s="174">
        <v>30</v>
      </c>
      <c r="I3366" s="174">
        <v>5000</v>
      </c>
      <c r="J3366" s="174">
        <v>5500</v>
      </c>
      <c r="K3366" s="174">
        <v>551</v>
      </c>
      <c r="L3366" s="177">
        <v>568</v>
      </c>
      <c r="M3366" s="178">
        <v>0</v>
      </c>
      <c r="N3366" s="179" t="s">
        <v>1771</v>
      </c>
      <c r="O3366" s="180">
        <v>0</v>
      </c>
      <c r="P3366" s="180">
        <v>0</v>
      </c>
      <c r="Q3366" s="181">
        <v>0</v>
      </c>
      <c r="R3366" s="182" t="s">
        <v>98</v>
      </c>
      <c r="S3366" s="183">
        <v>0</v>
      </c>
      <c r="T3366" s="183">
        <v>0</v>
      </c>
      <c r="U3366" s="180">
        <v>0</v>
      </c>
      <c r="V3366" s="180">
        <v>0</v>
      </c>
      <c r="W3366" s="183">
        <v>0</v>
      </c>
      <c r="X3366" s="183">
        <v>0</v>
      </c>
      <c r="Y3366" s="180">
        <v>0</v>
      </c>
      <c r="Z3366" s="180">
        <v>0</v>
      </c>
      <c r="AA3366" s="183">
        <v>0</v>
      </c>
      <c r="AB3366" s="183">
        <v>0</v>
      </c>
      <c r="AC3366" s="180">
        <f t="shared" si="2144"/>
        <v>0</v>
      </c>
      <c r="AD3366" s="180">
        <f t="shared" si="2144"/>
        <v>0</v>
      </c>
      <c r="AE3366" s="181">
        <f t="shared" si="2129"/>
        <v>0</v>
      </c>
      <c r="AF3366" s="180">
        <v>0</v>
      </c>
      <c r="AG3366" s="180">
        <v>0</v>
      </c>
      <c r="AH3366" s="181">
        <f t="shared" si="2130"/>
        <v>0</v>
      </c>
      <c r="AI3366" s="180">
        <v>0</v>
      </c>
      <c r="AJ3366" s="180">
        <v>0</v>
      </c>
      <c r="AK3366" s="181">
        <f t="shared" si="2131"/>
        <v>0</v>
      </c>
      <c r="AL3366" s="180">
        <v>0</v>
      </c>
      <c r="AM3366" s="180">
        <v>0</v>
      </c>
      <c r="AN3366" s="181">
        <f t="shared" si="2132"/>
        <v>0</v>
      </c>
      <c r="AO3366" s="180">
        <v>0</v>
      </c>
      <c r="AP3366" s="180">
        <v>0</v>
      </c>
      <c r="AQ3366" s="181">
        <f t="shared" si="2133"/>
        <v>0</v>
      </c>
      <c r="AR3366" s="180">
        <v>0</v>
      </c>
      <c r="AS3366" s="180">
        <v>0</v>
      </c>
      <c r="AT3366" s="181">
        <f t="shared" si="2134"/>
        <v>0</v>
      </c>
      <c r="AU3366" s="180">
        <f t="shared" si="2145"/>
        <v>0</v>
      </c>
      <c r="AV3366" s="180">
        <f t="shared" si="2145"/>
        <v>0</v>
      </c>
      <c r="AW3366" s="181">
        <f t="shared" si="2135"/>
        <v>0</v>
      </c>
      <c r="AX3366" s="183">
        <f t="shared" si="2146"/>
        <v>0</v>
      </c>
      <c r="AY3366" s="183">
        <f t="shared" si="2146"/>
        <v>0</v>
      </c>
      <c r="AZ3366" s="183">
        <v>3</v>
      </c>
      <c r="BA3366" s="183"/>
      <c r="BB3366" s="183"/>
      <c r="BC3366" s="183"/>
      <c r="BD3366" s="183">
        <f t="shared" si="2147"/>
        <v>-3</v>
      </c>
      <c r="BE3366" s="183">
        <f t="shared" si="2147"/>
        <v>0</v>
      </c>
    </row>
    <row r="3367" spans="2:57" ht="15.75" hidden="1">
      <c r="B3367" s="174">
        <v>2025</v>
      </c>
      <c r="C3367" s="174">
        <v>20</v>
      </c>
      <c r="D3367" s="175">
        <v>0</v>
      </c>
      <c r="E3367" s="176"/>
      <c r="F3367" s="174">
        <v>5</v>
      </c>
      <c r="G3367" s="174">
        <v>13</v>
      </c>
      <c r="H3367" s="174">
        <v>30</v>
      </c>
      <c r="I3367" s="174">
        <v>5000</v>
      </c>
      <c r="J3367" s="174">
        <v>5500</v>
      </c>
      <c r="K3367" s="174">
        <v>551</v>
      </c>
      <c r="L3367" s="177">
        <v>791</v>
      </c>
      <c r="M3367" s="178">
        <v>0</v>
      </c>
      <c r="N3367" s="179" t="s">
        <v>1772</v>
      </c>
      <c r="O3367" s="180">
        <v>0</v>
      </c>
      <c r="P3367" s="180">
        <v>0</v>
      </c>
      <c r="Q3367" s="181">
        <v>0</v>
      </c>
      <c r="R3367" s="182" t="s">
        <v>98</v>
      </c>
      <c r="S3367" s="183">
        <v>0</v>
      </c>
      <c r="T3367" s="183">
        <v>0</v>
      </c>
      <c r="U3367" s="180">
        <v>0</v>
      </c>
      <c r="V3367" s="180">
        <v>0</v>
      </c>
      <c r="W3367" s="183">
        <v>0</v>
      </c>
      <c r="X3367" s="183">
        <v>0</v>
      </c>
      <c r="Y3367" s="180">
        <v>0</v>
      </c>
      <c r="Z3367" s="180">
        <v>0</v>
      </c>
      <c r="AA3367" s="183">
        <v>0</v>
      </c>
      <c r="AB3367" s="183">
        <v>0</v>
      </c>
      <c r="AC3367" s="180">
        <f t="shared" si="2144"/>
        <v>0</v>
      </c>
      <c r="AD3367" s="180">
        <f t="shared" si="2144"/>
        <v>0</v>
      </c>
      <c r="AE3367" s="181">
        <f t="shared" si="2129"/>
        <v>0</v>
      </c>
      <c r="AF3367" s="180">
        <v>0</v>
      </c>
      <c r="AG3367" s="180">
        <v>0</v>
      </c>
      <c r="AH3367" s="181">
        <f t="shared" si="2130"/>
        <v>0</v>
      </c>
      <c r="AI3367" s="180">
        <v>0</v>
      </c>
      <c r="AJ3367" s="180">
        <v>0</v>
      </c>
      <c r="AK3367" s="181">
        <f t="shared" si="2131"/>
        <v>0</v>
      </c>
      <c r="AL3367" s="180">
        <v>0</v>
      </c>
      <c r="AM3367" s="180">
        <v>0</v>
      </c>
      <c r="AN3367" s="181">
        <f t="shared" si="2132"/>
        <v>0</v>
      </c>
      <c r="AO3367" s="180">
        <v>0</v>
      </c>
      <c r="AP3367" s="180">
        <v>0</v>
      </c>
      <c r="AQ3367" s="181">
        <f t="shared" si="2133"/>
        <v>0</v>
      </c>
      <c r="AR3367" s="180">
        <v>0</v>
      </c>
      <c r="AS3367" s="180">
        <v>0</v>
      </c>
      <c r="AT3367" s="181">
        <f t="shared" si="2134"/>
        <v>0</v>
      </c>
      <c r="AU3367" s="180">
        <f t="shared" si="2145"/>
        <v>0</v>
      </c>
      <c r="AV3367" s="180">
        <f t="shared" si="2145"/>
        <v>0</v>
      </c>
      <c r="AW3367" s="181">
        <f t="shared" si="2135"/>
        <v>0</v>
      </c>
      <c r="AX3367" s="183">
        <f t="shared" si="2146"/>
        <v>0</v>
      </c>
      <c r="AY3367" s="183">
        <f t="shared" si="2146"/>
        <v>0</v>
      </c>
      <c r="AZ3367" s="183">
        <v>3</v>
      </c>
      <c r="BA3367" s="183"/>
      <c r="BB3367" s="183"/>
      <c r="BC3367" s="183"/>
      <c r="BD3367" s="183">
        <f t="shared" si="2147"/>
        <v>-3</v>
      </c>
      <c r="BE3367" s="183">
        <f t="shared" si="2147"/>
        <v>0</v>
      </c>
    </row>
    <row r="3368" spans="2:57" ht="15.75" hidden="1">
      <c r="B3368" s="174">
        <v>2025</v>
      </c>
      <c r="C3368" s="174">
        <v>20</v>
      </c>
      <c r="D3368" s="175">
        <v>0</v>
      </c>
      <c r="E3368" s="176"/>
      <c r="F3368" s="174">
        <v>5</v>
      </c>
      <c r="G3368" s="174">
        <v>13</v>
      </c>
      <c r="H3368" s="174">
        <v>30</v>
      </c>
      <c r="I3368" s="174">
        <v>5000</v>
      </c>
      <c r="J3368" s="174">
        <v>5500</v>
      </c>
      <c r="K3368" s="174">
        <v>551</v>
      </c>
      <c r="L3368" s="177">
        <v>849</v>
      </c>
      <c r="M3368" s="178">
        <v>0</v>
      </c>
      <c r="N3368" s="179" t="s">
        <v>1773</v>
      </c>
      <c r="O3368" s="180">
        <v>0</v>
      </c>
      <c r="P3368" s="180">
        <v>0</v>
      </c>
      <c r="Q3368" s="181">
        <v>0</v>
      </c>
      <c r="R3368" s="182" t="s">
        <v>98</v>
      </c>
      <c r="S3368" s="183">
        <v>0</v>
      </c>
      <c r="T3368" s="183">
        <v>0</v>
      </c>
      <c r="U3368" s="180">
        <v>0</v>
      </c>
      <c r="V3368" s="180">
        <v>0</v>
      </c>
      <c r="W3368" s="183">
        <v>0</v>
      </c>
      <c r="X3368" s="183">
        <v>0</v>
      </c>
      <c r="Y3368" s="180">
        <v>0</v>
      </c>
      <c r="Z3368" s="180">
        <v>0</v>
      </c>
      <c r="AA3368" s="183">
        <v>0</v>
      </c>
      <c r="AB3368" s="183">
        <v>0</v>
      </c>
      <c r="AC3368" s="180">
        <f t="shared" si="2144"/>
        <v>0</v>
      </c>
      <c r="AD3368" s="180">
        <f t="shared" si="2144"/>
        <v>0</v>
      </c>
      <c r="AE3368" s="181">
        <f t="shared" si="2129"/>
        <v>0</v>
      </c>
      <c r="AF3368" s="180">
        <v>0</v>
      </c>
      <c r="AG3368" s="180">
        <v>0</v>
      </c>
      <c r="AH3368" s="181">
        <f t="shared" si="2130"/>
        <v>0</v>
      </c>
      <c r="AI3368" s="180">
        <v>0</v>
      </c>
      <c r="AJ3368" s="180">
        <v>0</v>
      </c>
      <c r="AK3368" s="181">
        <f t="shared" si="2131"/>
        <v>0</v>
      </c>
      <c r="AL3368" s="180">
        <v>0</v>
      </c>
      <c r="AM3368" s="180">
        <v>0</v>
      </c>
      <c r="AN3368" s="181">
        <f t="shared" si="2132"/>
        <v>0</v>
      </c>
      <c r="AO3368" s="180">
        <v>0</v>
      </c>
      <c r="AP3368" s="180">
        <v>0</v>
      </c>
      <c r="AQ3368" s="181">
        <f t="shared" si="2133"/>
        <v>0</v>
      </c>
      <c r="AR3368" s="180">
        <v>0</v>
      </c>
      <c r="AS3368" s="180">
        <v>0</v>
      </c>
      <c r="AT3368" s="181">
        <f t="shared" si="2134"/>
        <v>0</v>
      </c>
      <c r="AU3368" s="180">
        <f t="shared" si="2145"/>
        <v>0</v>
      </c>
      <c r="AV3368" s="180">
        <f t="shared" si="2145"/>
        <v>0</v>
      </c>
      <c r="AW3368" s="181">
        <f t="shared" si="2135"/>
        <v>0</v>
      </c>
      <c r="AX3368" s="183">
        <f t="shared" si="2146"/>
        <v>0</v>
      </c>
      <c r="AY3368" s="183">
        <f t="shared" si="2146"/>
        <v>0</v>
      </c>
      <c r="AZ3368" s="183">
        <v>3</v>
      </c>
      <c r="BA3368" s="183"/>
      <c r="BB3368" s="183"/>
      <c r="BC3368" s="183"/>
      <c r="BD3368" s="183">
        <f t="shared" si="2147"/>
        <v>-3</v>
      </c>
      <c r="BE3368" s="183">
        <f t="shared" si="2147"/>
        <v>0</v>
      </c>
    </row>
    <row r="3369" spans="2:57" ht="30" hidden="1">
      <c r="B3369" s="174">
        <v>2025</v>
      </c>
      <c r="C3369" s="174">
        <v>20</v>
      </c>
      <c r="D3369" s="175">
        <v>0</v>
      </c>
      <c r="E3369" s="176"/>
      <c r="F3369" s="174">
        <v>5</v>
      </c>
      <c r="G3369" s="174">
        <v>13</v>
      </c>
      <c r="H3369" s="174">
        <v>30</v>
      </c>
      <c r="I3369" s="174">
        <v>5000</v>
      </c>
      <c r="J3369" s="174">
        <v>5500</v>
      </c>
      <c r="K3369" s="174">
        <v>551</v>
      </c>
      <c r="L3369" s="177">
        <v>1379</v>
      </c>
      <c r="M3369" s="178">
        <v>0</v>
      </c>
      <c r="N3369" s="179" t="s">
        <v>1774</v>
      </c>
      <c r="O3369" s="180">
        <v>0</v>
      </c>
      <c r="P3369" s="180">
        <v>0</v>
      </c>
      <c r="Q3369" s="181">
        <v>0</v>
      </c>
      <c r="R3369" s="182" t="s">
        <v>98</v>
      </c>
      <c r="S3369" s="183">
        <v>0</v>
      </c>
      <c r="T3369" s="183">
        <v>0</v>
      </c>
      <c r="U3369" s="180">
        <v>0</v>
      </c>
      <c r="V3369" s="180">
        <v>0</v>
      </c>
      <c r="W3369" s="183">
        <v>0</v>
      </c>
      <c r="X3369" s="183">
        <v>0</v>
      </c>
      <c r="Y3369" s="180">
        <v>0</v>
      </c>
      <c r="Z3369" s="180">
        <v>0</v>
      </c>
      <c r="AA3369" s="183">
        <v>0</v>
      </c>
      <c r="AB3369" s="183">
        <v>0</v>
      </c>
      <c r="AC3369" s="180">
        <f t="shared" si="2144"/>
        <v>0</v>
      </c>
      <c r="AD3369" s="180">
        <f t="shared" si="2144"/>
        <v>0</v>
      </c>
      <c r="AE3369" s="181">
        <f t="shared" si="2129"/>
        <v>0</v>
      </c>
      <c r="AF3369" s="180">
        <v>0</v>
      </c>
      <c r="AG3369" s="180">
        <v>0</v>
      </c>
      <c r="AH3369" s="181">
        <f t="shared" si="2130"/>
        <v>0</v>
      </c>
      <c r="AI3369" s="180">
        <v>0</v>
      </c>
      <c r="AJ3369" s="180">
        <v>0</v>
      </c>
      <c r="AK3369" s="181">
        <f t="shared" si="2131"/>
        <v>0</v>
      </c>
      <c r="AL3369" s="180">
        <v>0</v>
      </c>
      <c r="AM3369" s="180">
        <v>0</v>
      </c>
      <c r="AN3369" s="181">
        <f t="shared" si="2132"/>
        <v>0</v>
      </c>
      <c r="AO3369" s="180">
        <v>0</v>
      </c>
      <c r="AP3369" s="180">
        <v>0</v>
      </c>
      <c r="AQ3369" s="181">
        <f t="shared" si="2133"/>
        <v>0</v>
      </c>
      <c r="AR3369" s="180">
        <v>0</v>
      </c>
      <c r="AS3369" s="180">
        <v>0</v>
      </c>
      <c r="AT3369" s="181">
        <f t="shared" si="2134"/>
        <v>0</v>
      </c>
      <c r="AU3369" s="180">
        <f t="shared" si="2145"/>
        <v>0</v>
      </c>
      <c r="AV3369" s="180">
        <f t="shared" si="2145"/>
        <v>0</v>
      </c>
      <c r="AW3369" s="181">
        <f t="shared" si="2135"/>
        <v>0</v>
      </c>
      <c r="AX3369" s="183">
        <f t="shared" si="2146"/>
        <v>0</v>
      </c>
      <c r="AY3369" s="183">
        <f t="shared" si="2146"/>
        <v>0</v>
      </c>
      <c r="AZ3369" s="183">
        <v>3</v>
      </c>
      <c r="BA3369" s="183"/>
      <c r="BB3369" s="183"/>
      <c r="BC3369" s="183"/>
      <c r="BD3369" s="183">
        <f t="shared" si="2147"/>
        <v>-3</v>
      </c>
      <c r="BE3369" s="183">
        <f t="shared" si="2147"/>
        <v>0</v>
      </c>
    </row>
    <row r="3370" spans="2:57" ht="15.75" hidden="1">
      <c r="B3370" s="152">
        <v>2025</v>
      </c>
      <c r="C3370" s="152">
        <v>20</v>
      </c>
      <c r="D3370" s="153"/>
      <c r="E3370" s="154"/>
      <c r="F3370" s="152">
        <v>5</v>
      </c>
      <c r="G3370" s="152">
        <v>13</v>
      </c>
      <c r="H3370" s="152">
        <v>30</v>
      </c>
      <c r="I3370" s="152">
        <v>5000</v>
      </c>
      <c r="J3370" s="152">
        <v>5600</v>
      </c>
      <c r="K3370" s="152"/>
      <c r="L3370" s="155" t="s">
        <v>44</v>
      </c>
      <c r="M3370" s="156"/>
      <c r="N3370" s="157" t="s">
        <v>1050</v>
      </c>
      <c r="O3370" s="158">
        <v>0</v>
      </c>
      <c r="P3370" s="158">
        <v>0</v>
      </c>
      <c r="Q3370" s="158">
        <v>0</v>
      </c>
      <c r="R3370" s="159"/>
      <c r="S3370" s="160"/>
      <c r="T3370" s="161"/>
      <c r="U3370" s="158">
        <f t="shared" ref="U3370:AD3370" si="2148">U3371+U3388+U3391+U3400+U3408</f>
        <v>0</v>
      </c>
      <c r="V3370" s="158">
        <f t="shared" si="2148"/>
        <v>0</v>
      </c>
      <c r="W3370" s="162">
        <f t="shared" si="2148"/>
        <v>0</v>
      </c>
      <c r="X3370" s="162">
        <f t="shared" si="2148"/>
        <v>0</v>
      </c>
      <c r="Y3370" s="158">
        <f t="shared" si="2148"/>
        <v>0</v>
      </c>
      <c r="Z3370" s="158">
        <f t="shared" si="2148"/>
        <v>0</v>
      </c>
      <c r="AA3370" s="162">
        <f t="shared" si="2148"/>
        <v>0</v>
      </c>
      <c r="AB3370" s="162">
        <f t="shared" si="2148"/>
        <v>0</v>
      </c>
      <c r="AC3370" s="158">
        <f t="shared" si="2148"/>
        <v>0</v>
      </c>
      <c r="AD3370" s="158">
        <f t="shared" si="2148"/>
        <v>0</v>
      </c>
      <c r="AE3370" s="158">
        <f t="shared" si="2129"/>
        <v>0</v>
      </c>
      <c r="AF3370" s="158">
        <f>AF3371+AF3388+AF3391+AF3400+AF3408</f>
        <v>0</v>
      </c>
      <c r="AG3370" s="158">
        <f>AG3371+AG3388+AG3391+AG3400+AG3408</f>
        <v>0</v>
      </c>
      <c r="AH3370" s="158">
        <f t="shared" si="2130"/>
        <v>0</v>
      </c>
      <c r="AI3370" s="158">
        <f>AI3371+AI3388+AI3391+AI3400+AI3408</f>
        <v>0</v>
      </c>
      <c r="AJ3370" s="158">
        <f>AJ3371+AJ3388+AJ3391+AJ3400+AJ3408</f>
        <v>0</v>
      </c>
      <c r="AK3370" s="158">
        <f t="shared" si="2131"/>
        <v>0</v>
      </c>
      <c r="AL3370" s="158">
        <f>AL3371+AL3388+AL3391+AL3400+AL3408</f>
        <v>0</v>
      </c>
      <c r="AM3370" s="158">
        <f>AM3371+AM3388+AM3391+AM3400+AM3408</f>
        <v>0</v>
      </c>
      <c r="AN3370" s="158">
        <f t="shared" si="2132"/>
        <v>0</v>
      </c>
      <c r="AO3370" s="158">
        <f>AO3371+AO3388+AO3391+AO3400+AO3408</f>
        <v>0</v>
      </c>
      <c r="AP3370" s="158">
        <f>AP3371+AP3388+AP3391+AP3400+AP3408</f>
        <v>0</v>
      </c>
      <c r="AQ3370" s="158">
        <f t="shared" si="2133"/>
        <v>0</v>
      </c>
      <c r="AR3370" s="158">
        <f>AR3371+AR3388+AR3391+AR3400+AR3408</f>
        <v>0</v>
      </c>
      <c r="AS3370" s="158">
        <f>AS3371+AS3388+AS3391+AS3400+AS3408</f>
        <v>0</v>
      </c>
      <c r="AT3370" s="158">
        <f t="shared" si="2134"/>
        <v>0</v>
      </c>
      <c r="AU3370" s="158">
        <f>AU3371+AU3388+AU3391+AU3400+AU3408</f>
        <v>0</v>
      </c>
      <c r="AV3370" s="158">
        <f>AV3371+AV3388+AV3391+AV3400+AV3408</f>
        <v>0</v>
      </c>
      <c r="AW3370" s="158">
        <f t="shared" si="2135"/>
        <v>0</v>
      </c>
      <c r="AX3370" s="160"/>
      <c r="AY3370" s="161"/>
      <c r="AZ3370" s="183">
        <v>3</v>
      </c>
      <c r="BA3370" s="161"/>
      <c r="BB3370" s="160"/>
      <c r="BC3370" s="161"/>
      <c r="BD3370" s="160"/>
      <c r="BE3370" s="161"/>
    </row>
    <row r="3371" spans="2:57" ht="15.75" hidden="1">
      <c r="B3371" s="163">
        <v>2025</v>
      </c>
      <c r="C3371" s="163">
        <v>20</v>
      </c>
      <c r="D3371" s="164"/>
      <c r="E3371" s="165"/>
      <c r="F3371" s="163">
        <v>5</v>
      </c>
      <c r="G3371" s="163">
        <v>13</v>
      </c>
      <c r="H3371" s="163">
        <v>30</v>
      </c>
      <c r="I3371" s="163">
        <v>5000</v>
      </c>
      <c r="J3371" s="163">
        <v>5600</v>
      </c>
      <c r="K3371" s="163">
        <v>562</v>
      </c>
      <c r="L3371" s="166" t="s">
        <v>44</v>
      </c>
      <c r="M3371" s="167"/>
      <c r="N3371" s="168" t="s">
        <v>576</v>
      </c>
      <c r="O3371" s="169">
        <v>0</v>
      </c>
      <c r="P3371" s="169">
        <v>0</v>
      </c>
      <c r="Q3371" s="169">
        <v>0</v>
      </c>
      <c r="R3371" s="170"/>
      <c r="S3371" s="171"/>
      <c r="T3371" s="172"/>
      <c r="U3371" s="169">
        <f t="shared" ref="U3371:AD3371" si="2149">SUM(U3372:U3387)</f>
        <v>0</v>
      </c>
      <c r="V3371" s="169">
        <f t="shared" si="2149"/>
        <v>0</v>
      </c>
      <c r="W3371" s="173">
        <f t="shared" si="2149"/>
        <v>0</v>
      </c>
      <c r="X3371" s="173">
        <f t="shared" si="2149"/>
        <v>0</v>
      </c>
      <c r="Y3371" s="169">
        <f t="shared" si="2149"/>
        <v>0</v>
      </c>
      <c r="Z3371" s="169">
        <f t="shared" si="2149"/>
        <v>0</v>
      </c>
      <c r="AA3371" s="173">
        <f t="shared" si="2149"/>
        <v>0</v>
      </c>
      <c r="AB3371" s="173">
        <f t="shared" si="2149"/>
        <v>0</v>
      </c>
      <c r="AC3371" s="169">
        <f t="shared" si="2149"/>
        <v>0</v>
      </c>
      <c r="AD3371" s="169">
        <f t="shared" si="2149"/>
        <v>0</v>
      </c>
      <c r="AE3371" s="169">
        <f t="shared" si="2129"/>
        <v>0</v>
      </c>
      <c r="AF3371" s="169">
        <f>SUM(AF3372:AF3387)</f>
        <v>0</v>
      </c>
      <c r="AG3371" s="169">
        <f>SUM(AG3372:AG3387)</f>
        <v>0</v>
      </c>
      <c r="AH3371" s="169">
        <f t="shared" si="2130"/>
        <v>0</v>
      </c>
      <c r="AI3371" s="169">
        <f>SUM(AI3372:AI3387)</f>
        <v>0</v>
      </c>
      <c r="AJ3371" s="169">
        <f>SUM(AJ3372:AJ3387)</f>
        <v>0</v>
      </c>
      <c r="AK3371" s="169">
        <f t="shared" si="2131"/>
        <v>0</v>
      </c>
      <c r="AL3371" s="169">
        <f>SUM(AL3372:AL3387)</f>
        <v>0</v>
      </c>
      <c r="AM3371" s="169">
        <f>SUM(AM3372:AM3387)</f>
        <v>0</v>
      </c>
      <c r="AN3371" s="169">
        <f t="shared" si="2132"/>
        <v>0</v>
      </c>
      <c r="AO3371" s="169">
        <f>SUM(AO3372:AO3387)</f>
        <v>0</v>
      </c>
      <c r="AP3371" s="169">
        <f>SUM(AP3372:AP3387)</f>
        <v>0</v>
      </c>
      <c r="AQ3371" s="169">
        <f t="shared" si="2133"/>
        <v>0</v>
      </c>
      <c r="AR3371" s="169">
        <f>SUM(AR3372:AR3387)</f>
        <v>0</v>
      </c>
      <c r="AS3371" s="169">
        <f>SUM(AS3372:AS3387)</f>
        <v>0</v>
      </c>
      <c r="AT3371" s="169">
        <f t="shared" si="2134"/>
        <v>0</v>
      </c>
      <c r="AU3371" s="169">
        <f>SUM(AU3372:AU3387)</f>
        <v>0</v>
      </c>
      <c r="AV3371" s="169">
        <f>SUM(AV3372:AV3387)</f>
        <v>0</v>
      </c>
      <c r="AW3371" s="169">
        <f t="shared" si="2135"/>
        <v>0</v>
      </c>
      <c r="AX3371" s="171"/>
      <c r="AY3371" s="172"/>
      <c r="AZ3371" s="183">
        <v>3</v>
      </c>
      <c r="BA3371" s="172"/>
      <c r="BB3371" s="171"/>
      <c r="BC3371" s="172"/>
      <c r="BD3371" s="171"/>
      <c r="BE3371" s="172"/>
    </row>
    <row r="3372" spans="2:57" ht="15.75" hidden="1">
      <c r="B3372" s="174">
        <v>2025</v>
      </c>
      <c r="C3372" s="174">
        <v>20</v>
      </c>
      <c r="D3372" s="175">
        <v>0</v>
      </c>
      <c r="E3372" s="176"/>
      <c r="F3372" s="174">
        <v>5</v>
      </c>
      <c r="G3372" s="174">
        <v>13</v>
      </c>
      <c r="H3372" s="174">
        <v>30</v>
      </c>
      <c r="I3372" s="174">
        <v>5000</v>
      </c>
      <c r="J3372" s="174">
        <v>5600</v>
      </c>
      <c r="K3372" s="174">
        <v>562</v>
      </c>
      <c r="L3372" s="177">
        <v>39</v>
      </c>
      <c r="M3372" s="178">
        <v>0</v>
      </c>
      <c r="N3372" s="179" t="s">
        <v>1775</v>
      </c>
      <c r="O3372" s="180">
        <v>0</v>
      </c>
      <c r="P3372" s="180">
        <v>0</v>
      </c>
      <c r="Q3372" s="181">
        <v>0</v>
      </c>
      <c r="R3372" s="182" t="s">
        <v>978</v>
      </c>
      <c r="S3372" s="183">
        <v>0</v>
      </c>
      <c r="T3372" s="183">
        <v>0</v>
      </c>
      <c r="U3372" s="180">
        <v>0</v>
      </c>
      <c r="V3372" s="180">
        <v>0</v>
      </c>
      <c r="W3372" s="183">
        <v>0</v>
      </c>
      <c r="X3372" s="183">
        <v>0</v>
      </c>
      <c r="Y3372" s="180">
        <v>0</v>
      </c>
      <c r="Z3372" s="180">
        <v>0</v>
      </c>
      <c r="AA3372" s="183">
        <v>0</v>
      </c>
      <c r="AB3372" s="183">
        <v>0</v>
      </c>
      <c r="AC3372" s="180">
        <f t="shared" ref="AC3372:AD3387" si="2150">+O3372+U3372-Y3372</f>
        <v>0</v>
      </c>
      <c r="AD3372" s="180">
        <f t="shared" si="2150"/>
        <v>0</v>
      </c>
      <c r="AE3372" s="181">
        <f t="shared" si="2129"/>
        <v>0</v>
      </c>
      <c r="AF3372" s="180">
        <v>0</v>
      </c>
      <c r="AG3372" s="180">
        <v>0</v>
      </c>
      <c r="AH3372" s="181">
        <f t="shared" si="2130"/>
        <v>0</v>
      </c>
      <c r="AI3372" s="180">
        <v>0</v>
      </c>
      <c r="AJ3372" s="180">
        <v>0</v>
      </c>
      <c r="AK3372" s="181">
        <f t="shared" si="2131"/>
        <v>0</v>
      </c>
      <c r="AL3372" s="180">
        <v>0</v>
      </c>
      <c r="AM3372" s="180">
        <v>0</v>
      </c>
      <c r="AN3372" s="181">
        <f t="shared" si="2132"/>
        <v>0</v>
      </c>
      <c r="AO3372" s="180">
        <v>0</v>
      </c>
      <c r="AP3372" s="180">
        <v>0</v>
      </c>
      <c r="AQ3372" s="181">
        <f t="shared" si="2133"/>
        <v>0</v>
      </c>
      <c r="AR3372" s="180">
        <v>0</v>
      </c>
      <c r="AS3372" s="180">
        <v>0</v>
      </c>
      <c r="AT3372" s="181">
        <f t="shared" si="2134"/>
        <v>0</v>
      </c>
      <c r="AU3372" s="180">
        <f t="shared" ref="AU3372:AV3387" si="2151">+AC3372-AF3372-AI3372-AL3372-AO3372-AR3372</f>
        <v>0</v>
      </c>
      <c r="AV3372" s="180">
        <f t="shared" si="2151"/>
        <v>0</v>
      </c>
      <c r="AW3372" s="181">
        <f t="shared" si="2135"/>
        <v>0</v>
      </c>
      <c r="AX3372" s="183">
        <f t="shared" ref="AX3372:AY3387" si="2152">+S3372+W3372-AA3372</f>
        <v>0</v>
      </c>
      <c r="AY3372" s="183">
        <f t="shared" si="2152"/>
        <v>0</v>
      </c>
      <c r="AZ3372" s="183">
        <v>3</v>
      </c>
      <c r="BA3372" s="183"/>
      <c r="BB3372" s="183"/>
      <c r="BC3372" s="183"/>
      <c r="BD3372" s="183">
        <f t="shared" ref="BD3372:BE3387" si="2153">+AX3372-AZ3372-BB3372</f>
        <v>-3</v>
      </c>
      <c r="BE3372" s="183">
        <f t="shared" si="2153"/>
        <v>0</v>
      </c>
    </row>
    <row r="3373" spans="2:57" ht="15.75" hidden="1">
      <c r="B3373" s="174">
        <v>2025</v>
      </c>
      <c r="C3373" s="174">
        <v>20</v>
      </c>
      <c r="D3373" s="175">
        <v>0</v>
      </c>
      <c r="E3373" s="176"/>
      <c r="F3373" s="174">
        <v>5</v>
      </c>
      <c r="G3373" s="174">
        <v>13</v>
      </c>
      <c r="H3373" s="174">
        <v>30</v>
      </c>
      <c r="I3373" s="174">
        <v>5000</v>
      </c>
      <c r="J3373" s="174">
        <v>5600</v>
      </c>
      <c r="K3373" s="174">
        <v>562</v>
      </c>
      <c r="L3373" s="177">
        <v>47</v>
      </c>
      <c r="M3373" s="178">
        <v>0</v>
      </c>
      <c r="N3373" s="179" t="s">
        <v>1776</v>
      </c>
      <c r="O3373" s="180">
        <v>0</v>
      </c>
      <c r="P3373" s="180">
        <v>0</v>
      </c>
      <c r="Q3373" s="181">
        <v>0</v>
      </c>
      <c r="R3373" s="182" t="s">
        <v>98</v>
      </c>
      <c r="S3373" s="183">
        <v>0</v>
      </c>
      <c r="T3373" s="183">
        <v>0</v>
      </c>
      <c r="U3373" s="180">
        <v>0</v>
      </c>
      <c r="V3373" s="180">
        <v>0</v>
      </c>
      <c r="W3373" s="183">
        <v>0</v>
      </c>
      <c r="X3373" s="183">
        <v>0</v>
      </c>
      <c r="Y3373" s="180">
        <v>0</v>
      </c>
      <c r="Z3373" s="180">
        <v>0</v>
      </c>
      <c r="AA3373" s="183">
        <v>0</v>
      </c>
      <c r="AB3373" s="183">
        <v>0</v>
      </c>
      <c r="AC3373" s="180">
        <f t="shared" si="2150"/>
        <v>0</v>
      </c>
      <c r="AD3373" s="180">
        <f t="shared" si="2150"/>
        <v>0</v>
      </c>
      <c r="AE3373" s="181">
        <f t="shared" si="2129"/>
        <v>0</v>
      </c>
      <c r="AF3373" s="180">
        <v>0</v>
      </c>
      <c r="AG3373" s="180">
        <v>0</v>
      </c>
      <c r="AH3373" s="181">
        <f t="shared" si="2130"/>
        <v>0</v>
      </c>
      <c r="AI3373" s="180">
        <v>0</v>
      </c>
      <c r="AJ3373" s="180">
        <v>0</v>
      </c>
      <c r="AK3373" s="181">
        <f t="shared" si="2131"/>
        <v>0</v>
      </c>
      <c r="AL3373" s="180">
        <v>0</v>
      </c>
      <c r="AM3373" s="180">
        <v>0</v>
      </c>
      <c r="AN3373" s="181">
        <f t="shared" si="2132"/>
        <v>0</v>
      </c>
      <c r="AO3373" s="180">
        <v>0</v>
      </c>
      <c r="AP3373" s="180">
        <v>0</v>
      </c>
      <c r="AQ3373" s="181">
        <f t="shared" si="2133"/>
        <v>0</v>
      </c>
      <c r="AR3373" s="180">
        <v>0</v>
      </c>
      <c r="AS3373" s="180">
        <v>0</v>
      </c>
      <c r="AT3373" s="181">
        <f t="shared" si="2134"/>
        <v>0</v>
      </c>
      <c r="AU3373" s="180">
        <f t="shared" si="2151"/>
        <v>0</v>
      </c>
      <c r="AV3373" s="180">
        <f t="shared" si="2151"/>
        <v>0</v>
      </c>
      <c r="AW3373" s="181">
        <f t="shared" si="2135"/>
        <v>0</v>
      </c>
      <c r="AX3373" s="183">
        <f t="shared" si="2152"/>
        <v>0</v>
      </c>
      <c r="AY3373" s="183">
        <f t="shared" si="2152"/>
        <v>0</v>
      </c>
      <c r="AZ3373" s="183">
        <v>3</v>
      </c>
      <c r="BA3373" s="183"/>
      <c r="BB3373" s="183"/>
      <c r="BC3373" s="183"/>
      <c r="BD3373" s="183">
        <f t="shared" si="2153"/>
        <v>-3</v>
      </c>
      <c r="BE3373" s="183">
        <f t="shared" si="2153"/>
        <v>0</v>
      </c>
    </row>
    <row r="3374" spans="2:57" ht="15.75" hidden="1">
      <c r="B3374" s="174">
        <v>2025</v>
      </c>
      <c r="C3374" s="174">
        <v>20</v>
      </c>
      <c r="D3374" s="175">
        <v>0</v>
      </c>
      <c r="E3374" s="176"/>
      <c r="F3374" s="174">
        <v>5</v>
      </c>
      <c r="G3374" s="174">
        <v>13</v>
      </c>
      <c r="H3374" s="174">
        <v>30</v>
      </c>
      <c r="I3374" s="174">
        <v>5000</v>
      </c>
      <c r="J3374" s="174">
        <v>5600</v>
      </c>
      <c r="K3374" s="174">
        <v>562</v>
      </c>
      <c r="L3374" s="177">
        <v>118</v>
      </c>
      <c r="M3374" s="178">
        <v>0</v>
      </c>
      <c r="N3374" s="179" t="s">
        <v>578</v>
      </c>
      <c r="O3374" s="180">
        <v>0</v>
      </c>
      <c r="P3374" s="180">
        <v>0</v>
      </c>
      <c r="Q3374" s="181">
        <v>0</v>
      </c>
      <c r="R3374" s="182" t="s">
        <v>98</v>
      </c>
      <c r="S3374" s="183">
        <v>0</v>
      </c>
      <c r="T3374" s="183">
        <v>0</v>
      </c>
      <c r="U3374" s="180">
        <v>0</v>
      </c>
      <c r="V3374" s="180">
        <v>0</v>
      </c>
      <c r="W3374" s="183">
        <v>0</v>
      </c>
      <c r="X3374" s="183">
        <v>0</v>
      </c>
      <c r="Y3374" s="180">
        <v>0</v>
      </c>
      <c r="Z3374" s="180">
        <v>0</v>
      </c>
      <c r="AA3374" s="183">
        <v>0</v>
      </c>
      <c r="AB3374" s="183">
        <v>0</v>
      </c>
      <c r="AC3374" s="180">
        <f t="shared" si="2150"/>
        <v>0</v>
      </c>
      <c r="AD3374" s="180">
        <f t="shared" si="2150"/>
        <v>0</v>
      </c>
      <c r="AE3374" s="181">
        <f t="shared" si="2129"/>
        <v>0</v>
      </c>
      <c r="AF3374" s="180">
        <v>0</v>
      </c>
      <c r="AG3374" s="180">
        <v>0</v>
      </c>
      <c r="AH3374" s="181">
        <f t="shared" si="2130"/>
        <v>0</v>
      </c>
      <c r="AI3374" s="180">
        <v>0</v>
      </c>
      <c r="AJ3374" s="180">
        <v>0</v>
      </c>
      <c r="AK3374" s="181">
        <f t="shared" si="2131"/>
        <v>0</v>
      </c>
      <c r="AL3374" s="180">
        <v>0</v>
      </c>
      <c r="AM3374" s="180">
        <v>0</v>
      </c>
      <c r="AN3374" s="181">
        <f t="shared" si="2132"/>
        <v>0</v>
      </c>
      <c r="AO3374" s="180">
        <v>0</v>
      </c>
      <c r="AP3374" s="180">
        <v>0</v>
      </c>
      <c r="AQ3374" s="181">
        <f t="shared" si="2133"/>
        <v>0</v>
      </c>
      <c r="AR3374" s="180">
        <v>0</v>
      </c>
      <c r="AS3374" s="180">
        <v>0</v>
      </c>
      <c r="AT3374" s="181">
        <f t="shared" si="2134"/>
        <v>0</v>
      </c>
      <c r="AU3374" s="180">
        <f t="shared" si="2151"/>
        <v>0</v>
      </c>
      <c r="AV3374" s="180">
        <f t="shared" si="2151"/>
        <v>0</v>
      </c>
      <c r="AW3374" s="181">
        <f t="shared" si="2135"/>
        <v>0</v>
      </c>
      <c r="AX3374" s="183">
        <f t="shared" si="2152"/>
        <v>0</v>
      </c>
      <c r="AY3374" s="183">
        <f t="shared" si="2152"/>
        <v>0</v>
      </c>
      <c r="AZ3374" s="183">
        <v>3</v>
      </c>
      <c r="BA3374" s="183"/>
      <c r="BB3374" s="183"/>
      <c r="BC3374" s="183"/>
      <c r="BD3374" s="183">
        <f t="shared" si="2153"/>
        <v>-3</v>
      </c>
      <c r="BE3374" s="183">
        <f t="shared" si="2153"/>
        <v>0</v>
      </c>
    </row>
    <row r="3375" spans="2:57" ht="15.75" hidden="1">
      <c r="B3375" s="174">
        <v>2025</v>
      </c>
      <c r="C3375" s="174">
        <v>20</v>
      </c>
      <c r="D3375" s="175">
        <v>0</v>
      </c>
      <c r="E3375" s="176"/>
      <c r="F3375" s="174">
        <v>5</v>
      </c>
      <c r="G3375" s="174">
        <v>13</v>
      </c>
      <c r="H3375" s="174">
        <v>30</v>
      </c>
      <c r="I3375" s="174">
        <v>5000</v>
      </c>
      <c r="J3375" s="174">
        <v>5600</v>
      </c>
      <c r="K3375" s="174">
        <v>562</v>
      </c>
      <c r="L3375" s="177">
        <v>346</v>
      </c>
      <c r="M3375" s="178">
        <v>0</v>
      </c>
      <c r="N3375" s="179" t="s">
        <v>192</v>
      </c>
      <c r="O3375" s="180">
        <v>0</v>
      </c>
      <c r="P3375" s="180">
        <v>0</v>
      </c>
      <c r="Q3375" s="181">
        <v>0</v>
      </c>
      <c r="R3375" s="182" t="s">
        <v>98</v>
      </c>
      <c r="S3375" s="183">
        <v>0</v>
      </c>
      <c r="T3375" s="183">
        <v>0</v>
      </c>
      <c r="U3375" s="180">
        <v>0</v>
      </c>
      <c r="V3375" s="180">
        <v>0</v>
      </c>
      <c r="W3375" s="183">
        <v>0</v>
      </c>
      <c r="X3375" s="183">
        <v>0</v>
      </c>
      <c r="Y3375" s="180">
        <v>0</v>
      </c>
      <c r="Z3375" s="180">
        <v>0</v>
      </c>
      <c r="AA3375" s="183">
        <v>0</v>
      </c>
      <c r="AB3375" s="183">
        <v>0</v>
      </c>
      <c r="AC3375" s="180">
        <f t="shared" si="2150"/>
        <v>0</v>
      </c>
      <c r="AD3375" s="180">
        <f t="shared" si="2150"/>
        <v>0</v>
      </c>
      <c r="AE3375" s="181">
        <f t="shared" si="2129"/>
        <v>0</v>
      </c>
      <c r="AF3375" s="180">
        <v>0</v>
      </c>
      <c r="AG3375" s="180">
        <v>0</v>
      </c>
      <c r="AH3375" s="181">
        <f t="shared" si="2130"/>
        <v>0</v>
      </c>
      <c r="AI3375" s="180">
        <v>0</v>
      </c>
      <c r="AJ3375" s="180">
        <v>0</v>
      </c>
      <c r="AK3375" s="181">
        <f t="shared" si="2131"/>
        <v>0</v>
      </c>
      <c r="AL3375" s="180">
        <v>0</v>
      </c>
      <c r="AM3375" s="180">
        <v>0</v>
      </c>
      <c r="AN3375" s="181">
        <f t="shared" si="2132"/>
        <v>0</v>
      </c>
      <c r="AO3375" s="180">
        <v>0</v>
      </c>
      <c r="AP3375" s="180">
        <v>0</v>
      </c>
      <c r="AQ3375" s="181">
        <f t="shared" si="2133"/>
        <v>0</v>
      </c>
      <c r="AR3375" s="180">
        <v>0</v>
      </c>
      <c r="AS3375" s="180">
        <v>0</v>
      </c>
      <c r="AT3375" s="181">
        <f t="shared" si="2134"/>
        <v>0</v>
      </c>
      <c r="AU3375" s="180">
        <f t="shared" si="2151"/>
        <v>0</v>
      </c>
      <c r="AV3375" s="180">
        <f t="shared" si="2151"/>
        <v>0</v>
      </c>
      <c r="AW3375" s="181">
        <f t="shared" si="2135"/>
        <v>0</v>
      </c>
      <c r="AX3375" s="183">
        <f t="shared" si="2152"/>
        <v>0</v>
      </c>
      <c r="AY3375" s="183">
        <f t="shared" si="2152"/>
        <v>0</v>
      </c>
      <c r="AZ3375" s="183">
        <v>3</v>
      </c>
      <c r="BA3375" s="183"/>
      <c r="BB3375" s="183"/>
      <c r="BC3375" s="183"/>
      <c r="BD3375" s="183">
        <f t="shared" si="2153"/>
        <v>-3</v>
      </c>
      <c r="BE3375" s="183">
        <f t="shared" si="2153"/>
        <v>0</v>
      </c>
    </row>
    <row r="3376" spans="2:57" ht="15.75" hidden="1">
      <c r="B3376" s="174">
        <v>2025</v>
      </c>
      <c r="C3376" s="174">
        <v>20</v>
      </c>
      <c r="D3376" s="175">
        <v>0</v>
      </c>
      <c r="E3376" s="176"/>
      <c r="F3376" s="174">
        <v>5</v>
      </c>
      <c r="G3376" s="174">
        <v>13</v>
      </c>
      <c r="H3376" s="174">
        <v>30</v>
      </c>
      <c r="I3376" s="174">
        <v>5000</v>
      </c>
      <c r="J3376" s="174">
        <v>5600</v>
      </c>
      <c r="K3376" s="174">
        <v>562</v>
      </c>
      <c r="L3376" s="177">
        <v>491</v>
      </c>
      <c r="M3376" s="178">
        <v>0</v>
      </c>
      <c r="N3376" s="179" t="s">
        <v>1777</v>
      </c>
      <c r="O3376" s="180">
        <v>0</v>
      </c>
      <c r="P3376" s="180">
        <v>0</v>
      </c>
      <c r="Q3376" s="181">
        <v>0</v>
      </c>
      <c r="R3376" s="182" t="s">
        <v>98</v>
      </c>
      <c r="S3376" s="183">
        <v>0</v>
      </c>
      <c r="T3376" s="183">
        <v>0</v>
      </c>
      <c r="U3376" s="180">
        <v>0</v>
      </c>
      <c r="V3376" s="180">
        <v>0</v>
      </c>
      <c r="W3376" s="183">
        <v>0</v>
      </c>
      <c r="X3376" s="183">
        <v>0</v>
      </c>
      <c r="Y3376" s="180">
        <v>0</v>
      </c>
      <c r="Z3376" s="180">
        <v>0</v>
      </c>
      <c r="AA3376" s="183">
        <v>0</v>
      </c>
      <c r="AB3376" s="183">
        <v>0</v>
      </c>
      <c r="AC3376" s="180">
        <f t="shared" si="2150"/>
        <v>0</v>
      </c>
      <c r="AD3376" s="180">
        <f t="shared" si="2150"/>
        <v>0</v>
      </c>
      <c r="AE3376" s="181">
        <f t="shared" si="2129"/>
        <v>0</v>
      </c>
      <c r="AF3376" s="180">
        <v>0</v>
      </c>
      <c r="AG3376" s="180">
        <v>0</v>
      </c>
      <c r="AH3376" s="181">
        <f t="shared" si="2130"/>
        <v>0</v>
      </c>
      <c r="AI3376" s="180">
        <v>0</v>
      </c>
      <c r="AJ3376" s="180">
        <v>0</v>
      </c>
      <c r="AK3376" s="181">
        <f t="shared" si="2131"/>
        <v>0</v>
      </c>
      <c r="AL3376" s="180">
        <v>0</v>
      </c>
      <c r="AM3376" s="180">
        <v>0</v>
      </c>
      <c r="AN3376" s="181">
        <f t="shared" si="2132"/>
        <v>0</v>
      </c>
      <c r="AO3376" s="180">
        <v>0</v>
      </c>
      <c r="AP3376" s="180">
        <v>0</v>
      </c>
      <c r="AQ3376" s="181">
        <f t="shared" si="2133"/>
        <v>0</v>
      </c>
      <c r="AR3376" s="180">
        <v>0</v>
      </c>
      <c r="AS3376" s="180">
        <v>0</v>
      </c>
      <c r="AT3376" s="181">
        <f t="shared" si="2134"/>
        <v>0</v>
      </c>
      <c r="AU3376" s="180">
        <f t="shared" si="2151"/>
        <v>0</v>
      </c>
      <c r="AV3376" s="180">
        <f t="shared" si="2151"/>
        <v>0</v>
      </c>
      <c r="AW3376" s="181">
        <f t="shared" si="2135"/>
        <v>0</v>
      </c>
      <c r="AX3376" s="183">
        <f t="shared" si="2152"/>
        <v>0</v>
      </c>
      <c r="AY3376" s="183">
        <f t="shared" si="2152"/>
        <v>0</v>
      </c>
      <c r="AZ3376" s="183">
        <v>3</v>
      </c>
      <c r="BA3376" s="183"/>
      <c r="BB3376" s="183"/>
      <c r="BC3376" s="183"/>
      <c r="BD3376" s="183">
        <f t="shared" si="2153"/>
        <v>-3</v>
      </c>
      <c r="BE3376" s="183">
        <f t="shared" si="2153"/>
        <v>0</v>
      </c>
    </row>
    <row r="3377" spans="2:57" ht="15.75" hidden="1">
      <c r="B3377" s="174">
        <v>2025</v>
      </c>
      <c r="C3377" s="174">
        <v>20</v>
      </c>
      <c r="D3377" s="175">
        <v>0</v>
      </c>
      <c r="E3377" s="176"/>
      <c r="F3377" s="174">
        <v>5</v>
      </c>
      <c r="G3377" s="174">
        <v>13</v>
      </c>
      <c r="H3377" s="174">
        <v>30</v>
      </c>
      <c r="I3377" s="174">
        <v>5000</v>
      </c>
      <c r="J3377" s="174">
        <v>5600</v>
      </c>
      <c r="K3377" s="174">
        <v>562</v>
      </c>
      <c r="L3377" s="177">
        <v>500</v>
      </c>
      <c r="M3377" s="178">
        <v>0</v>
      </c>
      <c r="N3377" s="179" t="s">
        <v>581</v>
      </c>
      <c r="O3377" s="180">
        <v>0</v>
      </c>
      <c r="P3377" s="180">
        <v>0</v>
      </c>
      <c r="Q3377" s="181">
        <v>0</v>
      </c>
      <c r="R3377" s="182" t="s">
        <v>98</v>
      </c>
      <c r="S3377" s="183">
        <v>0</v>
      </c>
      <c r="T3377" s="183">
        <v>0</v>
      </c>
      <c r="U3377" s="180">
        <v>0</v>
      </c>
      <c r="V3377" s="180">
        <v>0</v>
      </c>
      <c r="W3377" s="183">
        <v>0</v>
      </c>
      <c r="X3377" s="183">
        <v>0</v>
      </c>
      <c r="Y3377" s="180">
        <v>0</v>
      </c>
      <c r="Z3377" s="180">
        <v>0</v>
      </c>
      <c r="AA3377" s="183">
        <v>0</v>
      </c>
      <c r="AB3377" s="183">
        <v>0</v>
      </c>
      <c r="AC3377" s="180">
        <f t="shared" si="2150"/>
        <v>0</v>
      </c>
      <c r="AD3377" s="180">
        <f t="shared" si="2150"/>
        <v>0</v>
      </c>
      <c r="AE3377" s="181">
        <f t="shared" si="2129"/>
        <v>0</v>
      </c>
      <c r="AF3377" s="180">
        <v>0</v>
      </c>
      <c r="AG3377" s="180">
        <v>0</v>
      </c>
      <c r="AH3377" s="181">
        <f t="shared" si="2130"/>
        <v>0</v>
      </c>
      <c r="AI3377" s="180">
        <v>0</v>
      </c>
      <c r="AJ3377" s="180">
        <v>0</v>
      </c>
      <c r="AK3377" s="181">
        <f t="shared" si="2131"/>
        <v>0</v>
      </c>
      <c r="AL3377" s="180">
        <v>0</v>
      </c>
      <c r="AM3377" s="180">
        <v>0</v>
      </c>
      <c r="AN3377" s="181">
        <f t="shared" si="2132"/>
        <v>0</v>
      </c>
      <c r="AO3377" s="180">
        <v>0</v>
      </c>
      <c r="AP3377" s="180">
        <v>0</v>
      </c>
      <c r="AQ3377" s="181">
        <f t="shared" si="2133"/>
        <v>0</v>
      </c>
      <c r="AR3377" s="180">
        <v>0</v>
      </c>
      <c r="AS3377" s="180">
        <v>0</v>
      </c>
      <c r="AT3377" s="181">
        <f t="shared" si="2134"/>
        <v>0</v>
      </c>
      <c r="AU3377" s="180">
        <f t="shared" si="2151"/>
        <v>0</v>
      </c>
      <c r="AV3377" s="180">
        <f t="shared" si="2151"/>
        <v>0</v>
      </c>
      <c r="AW3377" s="181">
        <f t="shared" si="2135"/>
        <v>0</v>
      </c>
      <c r="AX3377" s="183">
        <f t="shared" si="2152"/>
        <v>0</v>
      </c>
      <c r="AY3377" s="183">
        <f t="shared" si="2152"/>
        <v>0</v>
      </c>
      <c r="AZ3377" s="183">
        <v>3</v>
      </c>
      <c r="BA3377" s="183"/>
      <c r="BB3377" s="183"/>
      <c r="BC3377" s="183"/>
      <c r="BD3377" s="183">
        <f t="shared" si="2153"/>
        <v>-3</v>
      </c>
      <c r="BE3377" s="183">
        <f t="shared" si="2153"/>
        <v>0</v>
      </c>
    </row>
    <row r="3378" spans="2:57" ht="15.75" hidden="1">
      <c r="B3378" s="174">
        <v>2025</v>
      </c>
      <c r="C3378" s="174">
        <v>20</v>
      </c>
      <c r="D3378" s="175">
        <v>0</v>
      </c>
      <c r="E3378" s="176"/>
      <c r="F3378" s="174">
        <v>5</v>
      </c>
      <c r="G3378" s="174">
        <v>13</v>
      </c>
      <c r="H3378" s="174">
        <v>30</v>
      </c>
      <c r="I3378" s="174">
        <v>5000</v>
      </c>
      <c r="J3378" s="174">
        <v>5600</v>
      </c>
      <c r="K3378" s="174">
        <v>562</v>
      </c>
      <c r="L3378" s="177">
        <v>549</v>
      </c>
      <c r="M3378" s="178">
        <v>0</v>
      </c>
      <c r="N3378" s="179" t="s">
        <v>1778</v>
      </c>
      <c r="O3378" s="180">
        <v>0</v>
      </c>
      <c r="P3378" s="180">
        <v>0</v>
      </c>
      <c r="Q3378" s="181">
        <v>0</v>
      </c>
      <c r="R3378" s="182" t="s">
        <v>98</v>
      </c>
      <c r="S3378" s="183">
        <v>0</v>
      </c>
      <c r="T3378" s="183">
        <v>0</v>
      </c>
      <c r="U3378" s="180">
        <v>0</v>
      </c>
      <c r="V3378" s="180">
        <v>0</v>
      </c>
      <c r="W3378" s="183">
        <v>0</v>
      </c>
      <c r="X3378" s="183">
        <v>0</v>
      </c>
      <c r="Y3378" s="180">
        <v>0</v>
      </c>
      <c r="Z3378" s="180">
        <v>0</v>
      </c>
      <c r="AA3378" s="183">
        <v>0</v>
      </c>
      <c r="AB3378" s="183">
        <v>0</v>
      </c>
      <c r="AC3378" s="180">
        <f t="shared" si="2150"/>
        <v>0</v>
      </c>
      <c r="AD3378" s="180">
        <f t="shared" si="2150"/>
        <v>0</v>
      </c>
      <c r="AE3378" s="181">
        <f t="shared" si="2129"/>
        <v>0</v>
      </c>
      <c r="AF3378" s="180">
        <v>0</v>
      </c>
      <c r="AG3378" s="180">
        <v>0</v>
      </c>
      <c r="AH3378" s="181">
        <f t="shared" si="2130"/>
        <v>0</v>
      </c>
      <c r="AI3378" s="180">
        <v>0</v>
      </c>
      <c r="AJ3378" s="180">
        <v>0</v>
      </c>
      <c r="AK3378" s="181">
        <f t="shared" si="2131"/>
        <v>0</v>
      </c>
      <c r="AL3378" s="180">
        <v>0</v>
      </c>
      <c r="AM3378" s="180">
        <v>0</v>
      </c>
      <c r="AN3378" s="181">
        <f t="shared" si="2132"/>
        <v>0</v>
      </c>
      <c r="AO3378" s="180">
        <v>0</v>
      </c>
      <c r="AP3378" s="180">
        <v>0</v>
      </c>
      <c r="AQ3378" s="181">
        <f t="shared" si="2133"/>
        <v>0</v>
      </c>
      <c r="AR3378" s="180">
        <v>0</v>
      </c>
      <c r="AS3378" s="180">
        <v>0</v>
      </c>
      <c r="AT3378" s="181">
        <f t="shared" si="2134"/>
        <v>0</v>
      </c>
      <c r="AU3378" s="180">
        <f t="shared" si="2151"/>
        <v>0</v>
      </c>
      <c r="AV3378" s="180">
        <f t="shared" si="2151"/>
        <v>0</v>
      </c>
      <c r="AW3378" s="181">
        <f t="shared" si="2135"/>
        <v>0</v>
      </c>
      <c r="AX3378" s="183">
        <f t="shared" si="2152"/>
        <v>0</v>
      </c>
      <c r="AY3378" s="183">
        <f t="shared" si="2152"/>
        <v>0</v>
      </c>
      <c r="AZ3378" s="183">
        <v>3</v>
      </c>
      <c r="BA3378" s="183"/>
      <c r="BB3378" s="183"/>
      <c r="BC3378" s="183"/>
      <c r="BD3378" s="183">
        <f t="shared" si="2153"/>
        <v>-3</v>
      </c>
      <c r="BE3378" s="183">
        <f t="shared" si="2153"/>
        <v>0</v>
      </c>
    </row>
    <row r="3379" spans="2:57" ht="15.75" hidden="1">
      <c r="B3379" s="174">
        <v>2025</v>
      </c>
      <c r="C3379" s="174">
        <v>20</v>
      </c>
      <c r="D3379" s="175">
        <v>0</v>
      </c>
      <c r="E3379" s="176"/>
      <c r="F3379" s="174">
        <v>5</v>
      </c>
      <c r="G3379" s="174">
        <v>13</v>
      </c>
      <c r="H3379" s="174">
        <v>30</v>
      </c>
      <c r="I3379" s="174">
        <v>5000</v>
      </c>
      <c r="J3379" s="174">
        <v>5600</v>
      </c>
      <c r="K3379" s="174">
        <v>562</v>
      </c>
      <c r="L3379" s="177">
        <v>567</v>
      </c>
      <c r="M3379" s="178">
        <v>0</v>
      </c>
      <c r="N3379" s="179" t="s">
        <v>1354</v>
      </c>
      <c r="O3379" s="180">
        <v>0</v>
      </c>
      <c r="P3379" s="180">
        <v>0</v>
      </c>
      <c r="Q3379" s="181">
        <v>0</v>
      </c>
      <c r="R3379" s="182" t="s">
        <v>98</v>
      </c>
      <c r="S3379" s="183">
        <v>0</v>
      </c>
      <c r="T3379" s="183">
        <v>0</v>
      </c>
      <c r="U3379" s="180">
        <v>0</v>
      </c>
      <c r="V3379" s="180">
        <v>0</v>
      </c>
      <c r="W3379" s="183">
        <v>0</v>
      </c>
      <c r="X3379" s="183">
        <v>0</v>
      </c>
      <c r="Y3379" s="180">
        <v>0</v>
      </c>
      <c r="Z3379" s="180">
        <v>0</v>
      </c>
      <c r="AA3379" s="183">
        <v>0</v>
      </c>
      <c r="AB3379" s="183">
        <v>0</v>
      </c>
      <c r="AC3379" s="180">
        <f t="shared" si="2150"/>
        <v>0</v>
      </c>
      <c r="AD3379" s="180">
        <f t="shared" si="2150"/>
        <v>0</v>
      </c>
      <c r="AE3379" s="181">
        <f t="shared" si="2129"/>
        <v>0</v>
      </c>
      <c r="AF3379" s="180">
        <v>0</v>
      </c>
      <c r="AG3379" s="180">
        <v>0</v>
      </c>
      <c r="AH3379" s="181">
        <f t="shared" si="2130"/>
        <v>0</v>
      </c>
      <c r="AI3379" s="180">
        <v>0</v>
      </c>
      <c r="AJ3379" s="180">
        <v>0</v>
      </c>
      <c r="AK3379" s="181">
        <f t="shared" si="2131"/>
        <v>0</v>
      </c>
      <c r="AL3379" s="180">
        <v>0</v>
      </c>
      <c r="AM3379" s="180">
        <v>0</v>
      </c>
      <c r="AN3379" s="181">
        <f t="shared" si="2132"/>
        <v>0</v>
      </c>
      <c r="AO3379" s="180">
        <v>0</v>
      </c>
      <c r="AP3379" s="180">
        <v>0</v>
      </c>
      <c r="AQ3379" s="181">
        <f t="shared" si="2133"/>
        <v>0</v>
      </c>
      <c r="AR3379" s="180">
        <v>0</v>
      </c>
      <c r="AS3379" s="180">
        <v>0</v>
      </c>
      <c r="AT3379" s="181">
        <f t="shared" si="2134"/>
        <v>0</v>
      </c>
      <c r="AU3379" s="180">
        <f t="shared" si="2151"/>
        <v>0</v>
      </c>
      <c r="AV3379" s="180">
        <f t="shared" si="2151"/>
        <v>0</v>
      </c>
      <c r="AW3379" s="181">
        <f t="shared" si="2135"/>
        <v>0</v>
      </c>
      <c r="AX3379" s="183">
        <f t="shared" si="2152"/>
        <v>0</v>
      </c>
      <c r="AY3379" s="183">
        <f t="shared" si="2152"/>
        <v>0</v>
      </c>
      <c r="AZ3379" s="183">
        <v>3</v>
      </c>
      <c r="BA3379" s="183"/>
      <c r="BB3379" s="183"/>
      <c r="BC3379" s="183"/>
      <c r="BD3379" s="183">
        <f t="shared" si="2153"/>
        <v>-3</v>
      </c>
      <c r="BE3379" s="183">
        <f t="shared" si="2153"/>
        <v>0</v>
      </c>
    </row>
    <row r="3380" spans="2:57" ht="15.75" hidden="1">
      <c r="B3380" s="174">
        <v>2025</v>
      </c>
      <c r="C3380" s="174">
        <v>20</v>
      </c>
      <c r="D3380" s="175">
        <v>0</v>
      </c>
      <c r="E3380" s="176"/>
      <c r="F3380" s="174">
        <v>5</v>
      </c>
      <c r="G3380" s="174">
        <v>13</v>
      </c>
      <c r="H3380" s="174">
        <v>30</v>
      </c>
      <c r="I3380" s="174">
        <v>5000</v>
      </c>
      <c r="J3380" s="174">
        <v>5600</v>
      </c>
      <c r="K3380" s="174">
        <v>562</v>
      </c>
      <c r="L3380" s="177">
        <v>770</v>
      </c>
      <c r="M3380" s="178">
        <v>0</v>
      </c>
      <c r="N3380" s="179" t="s">
        <v>1779</v>
      </c>
      <c r="O3380" s="180">
        <v>0</v>
      </c>
      <c r="P3380" s="180">
        <v>0</v>
      </c>
      <c r="Q3380" s="181">
        <v>0</v>
      </c>
      <c r="R3380" s="182" t="s">
        <v>98</v>
      </c>
      <c r="S3380" s="183">
        <v>0</v>
      </c>
      <c r="T3380" s="183">
        <v>0</v>
      </c>
      <c r="U3380" s="180">
        <v>0</v>
      </c>
      <c r="V3380" s="180">
        <v>0</v>
      </c>
      <c r="W3380" s="183">
        <v>0</v>
      </c>
      <c r="X3380" s="183">
        <v>0</v>
      </c>
      <c r="Y3380" s="180">
        <v>0</v>
      </c>
      <c r="Z3380" s="180">
        <v>0</v>
      </c>
      <c r="AA3380" s="183">
        <v>0</v>
      </c>
      <c r="AB3380" s="183">
        <v>0</v>
      </c>
      <c r="AC3380" s="180">
        <f t="shared" si="2150"/>
        <v>0</v>
      </c>
      <c r="AD3380" s="180">
        <f t="shared" si="2150"/>
        <v>0</v>
      </c>
      <c r="AE3380" s="181">
        <f t="shared" si="2129"/>
        <v>0</v>
      </c>
      <c r="AF3380" s="180">
        <v>0</v>
      </c>
      <c r="AG3380" s="180">
        <v>0</v>
      </c>
      <c r="AH3380" s="181">
        <f t="shared" si="2130"/>
        <v>0</v>
      </c>
      <c r="AI3380" s="180">
        <v>0</v>
      </c>
      <c r="AJ3380" s="180">
        <v>0</v>
      </c>
      <c r="AK3380" s="181">
        <f t="shared" si="2131"/>
        <v>0</v>
      </c>
      <c r="AL3380" s="180">
        <v>0</v>
      </c>
      <c r="AM3380" s="180">
        <v>0</v>
      </c>
      <c r="AN3380" s="181">
        <f t="shared" si="2132"/>
        <v>0</v>
      </c>
      <c r="AO3380" s="180">
        <v>0</v>
      </c>
      <c r="AP3380" s="180">
        <v>0</v>
      </c>
      <c r="AQ3380" s="181">
        <f t="shared" si="2133"/>
        <v>0</v>
      </c>
      <c r="AR3380" s="180">
        <v>0</v>
      </c>
      <c r="AS3380" s="180">
        <v>0</v>
      </c>
      <c r="AT3380" s="181">
        <f t="shared" si="2134"/>
        <v>0</v>
      </c>
      <c r="AU3380" s="180">
        <f t="shared" si="2151"/>
        <v>0</v>
      </c>
      <c r="AV3380" s="180">
        <f t="shared" si="2151"/>
        <v>0</v>
      </c>
      <c r="AW3380" s="181">
        <f t="shared" si="2135"/>
        <v>0</v>
      </c>
      <c r="AX3380" s="183">
        <f t="shared" si="2152"/>
        <v>0</v>
      </c>
      <c r="AY3380" s="183">
        <f t="shared" si="2152"/>
        <v>0</v>
      </c>
      <c r="AZ3380" s="183">
        <v>3</v>
      </c>
      <c r="BA3380" s="183"/>
      <c r="BB3380" s="183"/>
      <c r="BC3380" s="183"/>
      <c r="BD3380" s="183">
        <f t="shared" si="2153"/>
        <v>-3</v>
      </c>
      <c r="BE3380" s="183">
        <f t="shared" si="2153"/>
        <v>0</v>
      </c>
    </row>
    <row r="3381" spans="2:57" ht="15.75" hidden="1">
      <c r="B3381" s="174">
        <v>2025</v>
      </c>
      <c r="C3381" s="174">
        <v>20</v>
      </c>
      <c r="D3381" s="175">
        <v>0</v>
      </c>
      <c r="E3381" s="176"/>
      <c r="F3381" s="174">
        <v>5</v>
      </c>
      <c r="G3381" s="174">
        <v>13</v>
      </c>
      <c r="H3381" s="174">
        <v>30</v>
      </c>
      <c r="I3381" s="174">
        <v>5000</v>
      </c>
      <c r="J3381" s="174">
        <v>5600</v>
      </c>
      <c r="K3381" s="174">
        <v>562</v>
      </c>
      <c r="L3381" s="177">
        <v>917</v>
      </c>
      <c r="M3381" s="178">
        <v>0</v>
      </c>
      <c r="N3381" s="179" t="s">
        <v>1780</v>
      </c>
      <c r="O3381" s="180">
        <v>0</v>
      </c>
      <c r="P3381" s="180">
        <v>0</v>
      </c>
      <c r="Q3381" s="181">
        <v>0</v>
      </c>
      <c r="R3381" s="182" t="s">
        <v>98</v>
      </c>
      <c r="S3381" s="183">
        <v>0</v>
      </c>
      <c r="T3381" s="183">
        <v>0</v>
      </c>
      <c r="U3381" s="180">
        <v>0</v>
      </c>
      <c r="V3381" s="180">
        <v>0</v>
      </c>
      <c r="W3381" s="183">
        <v>0</v>
      </c>
      <c r="X3381" s="183">
        <v>0</v>
      </c>
      <c r="Y3381" s="180">
        <v>0</v>
      </c>
      <c r="Z3381" s="180">
        <v>0</v>
      </c>
      <c r="AA3381" s="183">
        <v>0</v>
      </c>
      <c r="AB3381" s="183">
        <v>0</v>
      </c>
      <c r="AC3381" s="180">
        <f t="shared" si="2150"/>
        <v>0</v>
      </c>
      <c r="AD3381" s="180">
        <f t="shared" si="2150"/>
        <v>0</v>
      </c>
      <c r="AE3381" s="181">
        <f t="shared" si="2129"/>
        <v>0</v>
      </c>
      <c r="AF3381" s="180">
        <v>0</v>
      </c>
      <c r="AG3381" s="180">
        <v>0</v>
      </c>
      <c r="AH3381" s="181">
        <f t="shared" si="2130"/>
        <v>0</v>
      </c>
      <c r="AI3381" s="180">
        <v>0</v>
      </c>
      <c r="AJ3381" s="180">
        <v>0</v>
      </c>
      <c r="AK3381" s="181">
        <f t="shared" si="2131"/>
        <v>0</v>
      </c>
      <c r="AL3381" s="180">
        <v>0</v>
      </c>
      <c r="AM3381" s="180">
        <v>0</v>
      </c>
      <c r="AN3381" s="181">
        <f t="shared" si="2132"/>
        <v>0</v>
      </c>
      <c r="AO3381" s="180">
        <v>0</v>
      </c>
      <c r="AP3381" s="180">
        <v>0</v>
      </c>
      <c r="AQ3381" s="181">
        <f t="shared" si="2133"/>
        <v>0</v>
      </c>
      <c r="AR3381" s="180">
        <v>0</v>
      </c>
      <c r="AS3381" s="180">
        <v>0</v>
      </c>
      <c r="AT3381" s="181">
        <f t="shared" si="2134"/>
        <v>0</v>
      </c>
      <c r="AU3381" s="180">
        <f t="shared" si="2151"/>
        <v>0</v>
      </c>
      <c r="AV3381" s="180">
        <f t="shared" si="2151"/>
        <v>0</v>
      </c>
      <c r="AW3381" s="181">
        <f t="shared" si="2135"/>
        <v>0</v>
      </c>
      <c r="AX3381" s="183">
        <f t="shared" si="2152"/>
        <v>0</v>
      </c>
      <c r="AY3381" s="183">
        <f t="shared" si="2152"/>
        <v>0</v>
      </c>
      <c r="AZ3381" s="183">
        <v>3</v>
      </c>
      <c r="BA3381" s="183"/>
      <c r="BB3381" s="183"/>
      <c r="BC3381" s="183"/>
      <c r="BD3381" s="183">
        <f t="shared" si="2153"/>
        <v>-3</v>
      </c>
      <c r="BE3381" s="183">
        <f t="shared" si="2153"/>
        <v>0</v>
      </c>
    </row>
    <row r="3382" spans="2:57" ht="15.75" hidden="1">
      <c r="B3382" s="174">
        <v>2025</v>
      </c>
      <c r="C3382" s="174">
        <v>20</v>
      </c>
      <c r="D3382" s="175">
        <v>0</v>
      </c>
      <c r="E3382" s="176"/>
      <c r="F3382" s="174">
        <v>5</v>
      </c>
      <c r="G3382" s="174">
        <v>13</v>
      </c>
      <c r="H3382" s="174">
        <v>30</v>
      </c>
      <c r="I3382" s="174">
        <v>5000</v>
      </c>
      <c r="J3382" s="174">
        <v>5600</v>
      </c>
      <c r="K3382" s="174">
        <v>562</v>
      </c>
      <c r="L3382" s="177">
        <v>981</v>
      </c>
      <c r="M3382" s="178">
        <v>0</v>
      </c>
      <c r="N3382" s="179" t="s">
        <v>152</v>
      </c>
      <c r="O3382" s="180">
        <v>0</v>
      </c>
      <c r="P3382" s="180">
        <v>0</v>
      </c>
      <c r="Q3382" s="181">
        <v>0</v>
      </c>
      <c r="R3382" s="182" t="s">
        <v>98</v>
      </c>
      <c r="S3382" s="183">
        <v>0</v>
      </c>
      <c r="T3382" s="183">
        <v>0</v>
      </c>
      <c r="U3382" s="180">
        <v>0</v>
      </c>
      <c r="V3382" s="180">
        <v>0</v>
      </c>
      <c r="W3382" s="183">
        <v>0</v>
      </c>
      <c r="X3382" s="183">
        <v>0</v>
      </c>
      <c r="Y3382" s="180">
        <v>0</v>
      </c>
      <c r="Z3382" s="180">
        <v>0</v>
      </c>
      <c r="AA3382" s="183">
        <v>0</v>
      </c>
      <c r="AB3382" s="183">
        <v>0</v>
      </c>
      <c r="AC3382" s="180">
        <f t="shared" si="2150"/>
        <v>0</v>
      </c>
      <c r="AD3382" s="180">
        <f t="shared" si="2150"/>
        <v>0</v>
      </c>
      <c r="AE3382" s="181">
        <f t="shared" si="2129"/>
        <v>0</v>
      </c>
      <c r="AF3382" s="180">
        <v>0</v>
      </c>
      <c r="AG3382" s="180">
        <v>0</v>
      </c>
      <c r="AH3382" s="181">
        <f t="shared" si="2130"/>
        <v>0</v>
      </c>
      <c r="AI3382" s="180">
        <v>0</v>
      </c>
      <c r="AJ3382" s="180">
        <v>0</v>
      </c>
      <c r="AK3382" s="181">
        <f t="shared" si="2131"/>
        <v>0</v>
      </c>
      <c r="AL3382" s="180">
        <v>0</v>
      </c>
      <c r="AM3382" s="180">
        <v>0</v>
      </c>
      <c r="AN3382" s="181">
        <f t="shared" si="2132"/>
        <v>0</v>
      </c>
      <c r="AO3382" s="180">
        <v>0</v>
      </c>
      <c r="AP3382" s="180">
        <v>0</v>
      </c>
      <c r="AQ3382" s="181">
        <f t="shared" si="2133"/>
        <v>0</v>
      </c>
      <c r="AR3382" s="180">
        <v>0</v>
      </c>
      <c r="AS3382" s="180">
        <v>0</v>
      </c>
      <c r="AT3382" s="181">
        <f t="shared" si="2134"/>
        <v>0</v>
      </c>
      <c r="AU3382" s="180">
        <f t="shared" si="2151"/>
        <v>0</v>
      </c>
      <c r="AV3382" s="180">
        <f t="shared" si="2151"/>
        <v>0</v>
      </c>
      <c r="AW3382" s="181">
        <f t="shared" si="2135"/>
        <v>0</v>
      </c>
      <c r="AX3382" s="183">
        <f t="shared" si="2152"/>
        <v>0</v>
      </c>
      <c r="AY3382" s="183">
        <f t="shared" si="2152"/>
        <v>0</v>
      </c>
      <c r="AZ3382" s="183">
        <v>3</v>
      </c>
      <c r="BA3382" s="183"/>
      <c r="BB3382" s="183"/>
      <c r="BC3382" s="183"/>
      <c r="BD3382" s="183">
        <f t="shared" si="2153"/>
        <v>-3</v>
      </c>
      <c r="BE3382" s="183">
        <f t="shared" si="2153"/>
        <v>0</v>
      </c>
    </row>
    <row r="3383" spans="2:57" ht="15.75" hidden="1">
      <c r="B3383" s="174">
        <v>2025</v>
      </c>
      <c r="C3383" s="174">
        <v>20</v>
      </c>
      <c r="D3383" s="175">
        <v>0</v>
      </c>
      <c r="E3383" s="176"/>
      <c r="F3383" s="174">
        <v>5</v>
      </c>
      <c r="G3383" s="174">
        <v>13</v>
      </c>
      <c r="H3383" s="174">
        <v>30</v>
      </c>
      <c r="I3383" s="174">
        <v>5000</v>
      </c>
      <c r="J3383" s="174">
        <v>5600</v>
      </c>
      <c r="K3383" s="174">
        <v>562</v>
      </c>
      <c r="L3383" s="177">
        <v>1050</v>
      </c>
      <c r="M3383" s="178">
        <v>0</v>
      </c>
      <c r="N3383" s="179" t="s">
        <v>1781</v>
      </c>
      <c r="O3383" s="180">
        <v>0</v>
      </c>
      <c r="P3383" s="180">
        <v>0</v>
      </c>
      <c r="Q3383" s="181">
        <v>0</v>
      </c>
      <c r="R3383" s="182" t="s">
        <v>98</v>
      </c>
      <c r="S3383" s="183">
        <v>0</v>
      </c>
      <c r="T3383" s="183">
        <v>0</v>
      </c>
      <c r="U3383" s="180">
        <v>0</v>
      </c>
      <c r="V3383" s="180">
        <v>0</v>
      </c>
      <c r="W3383" s="183">
        <v>0</v>
      </c>
      <c r="X3383" s="183">
        <v>0</v>
      </c>
      <c r="Y3383" s="180">
        <v>0</v>
      </c>
      <c r="Z3383" s="180">
        <v>0</v>
      </c>
      <c r="AA3383" s="183">
        <v>0</v>
      </c>
      <c r="AB3383" s="183">
        <v>0</v>
      </c>
      <c r="AC3383" s="180">
        <f t="shared" si="2150"/>
        <v>0</v>
      </c>
      <c r="AD3383" s="180">
        <f t="shared" si="2150"/>
        <v>0</v>
      </c>
      <c r="AE3383" s="181">
        <f t="shared" si="2129"/>
        <v>0</v>
      </c>
      <c r="AF3383" s="180">
        <v>0</v>
      </c>
      <c r="AG3383" s="180">
        <v>0</v>
      </c>
      <c r="AH3383" s="181">
        <f t="shared" si="2130"/>
        <v>0</v>
      </c>
      <c r="AI3383" s="180">
        <v>0</v>
      </c>
      <c r="AJ3383" s="180">
        <v>0</v>
      </c>
      <c r="AK3383" s="181">
        <f t="shared" si="2131"/>
        <v>0</v>
      </c>
      <c r="AL3383" s="180">
        <v>0</v>
      </c>
      <c r="AM3383" s="180">
        <v>0</v>
      </c>
      <c r="AN3383" s="181">
        <f t="shared" si="2132"/>
        <v>0</v>
      </c>
      <c r="AO3383" s="180">
        <v>0</v>
      </c>
      <c r="AP3383" s="180">
        <v>0</v>
      </c>
      <c r="AQ3383" s="181">
        <f t="shared" si="2133"/>
        <v>0</v>
      </c>
      <c r="AR3383" s="180">
        <v>0</v>
      </c>
      <c r="AS3383" s="180">
        <v>0</v>
      </c>
      <c r="AT3383" s="181">
        <f t="shared" si="2134"/>
        <v>0</v>
      </c>
      <c r="AU3383" s="180">
        <f t="shared" si="2151"/>
        <v>0</v>
      </c>
      <c r="AV3383" s="180">
        <f t="shared" si="2151"/>
        <v>0</v>
      </c>
      <c r="AW3383" s="181">
        <f t="shared" si="2135"/>
        <v>0</v>
      </c>
      <c r="AX3383" s="183">
        <f t="shared" si="2152"/>
        <v>0</v>
      </c>
      <c r="AY3383" s="183">
        <f t="shared" si="2152"/>
        <v>0</v>
      </c>
      <c r="AZ3383" s="183">
        <v>3</v>
      </c>
      <c r="BA3383" s="183"/>
      <c r="BB3383" s="183"/>
      <c r="BC3383" s="183"/>
      <c r="BD3383" s="183">
        <f t="shared" si="2153"/>
        <v>-3</v>
      </c>
      <c r="BE3383" s="183">
        <f t="shared" si="2153"/>
        <v>0</v>
      </c>
    </row>
    <row r="3384" spans="2:57" ht="15.75" hidden="1">
      <c r="B3384" s="174">
        <v>2025</v>
      </c>
      <c r="C3384" s="174">
        <v>20</v>
      </c>
      <c r="D3384" s="175">
        <v>0</v>
      </c>
      <c r="E3384" s="176"/>
      <c r="F3384" s="174">
        <v>5</v>
      </c>
      <c r="G3384" s="174">
        <v>13</v>
      </c>
      <c r="H3384" s="174">
        <v>30</v>
      </c>
      <c r="I3384" s="174">
        <v>5000</v>
      </c>
      <c r="J3384" s="174">
        <v>5600</v>
      </c>
      <c r="K3384" s="174">
        <v>562</v>
      </c>
      <c r="L3384" s="177">
        <v>1139</v>
      </c>
      <c r="M3384" s="178">
        <v>0</v>
      </c>
      <c r="N3384" s="179" t="s">
        <v>587</v>
      </c>
      <c r="O3384" s="180">
        <v>0</v>
      </c>
      <c r="P3384" s="180">
        <v>0</v>
      </c>
      <c r="Q3384" s="181">
        <v>0</v>
      </c>
      <c r="R3384" s="182" t="s">
        <v>98</v>
      </c>
      <c r="S3384" s="183">
        <v>0</v>
      </c>
      <c r="T3384" s="183">
        <v>0</v>
      </c>
      <c r="U3384" s="180">
        <v>0</v>
      </c>
      <c r="V3384" s="180">
        <v>0</v>
      </c>
      <c r="W3384" s="183">
        <v>0</v>
      </c>
      <c r="X3384" s="183">
        <v>0</v>
      </c>
      <c r="Y3384" s="180">
        <v>0</v>
      </c>
      <c r="Z3384" s="180">
        <v>0</v>
      </c>
      <c r="AA3384" s="183">
        <v>0</v>
      </c>
      <c r="AB3384" s="183">
        <v>0</v>
      </c>
      <c r="AC3384" s="180">
        <f t="shared" si="2150"/>
        <v>0</v>
      </c>
      <c r="AD3384" s="180">
        <f t="shared" si="2150"/>
        <v>0</v>
      </c>
      <c r="AE3384" s="181">
        <f t="shared" si="2129"/>
        <v>0</v>
      </c>
      <c r="AF3384" s="180">
        <v>0</v>
      </c>
      <c r="AG3384" s="180">
        <v>0</v>
      </c>
      <c r="AH3384" s="181">
        <f t="shared" si="2130"/>
        <v>0</v>
      </c>
      <c r="AI3384" s="180">
        <v>0</v>
      </c>
      <c r="AJ3384" s="180">
        <v>0</v>
      </c>
      <c r="AK3384" s="181">
        <f t="shared" si="2131"/>
        <v>0</v>
      </c>
      <c r="AL3384" s="180">
        <v>0</v>
      </c>
      <c r="AM3384" s="180">
        <v>0</v>
      </c>
      <c r="AN3384" s="181">
        <f t="shared" si="2132"/>
        <v>0</v>
      </c>
      <c r="AO3384" s="180">
        <v>0</v>
      </c>
      <c r="AP3384" s="180">
        <v>0</v>
      </c>
      <c r="AQ3384" s="181">
        <f t="shared" si="2133"/>
        <v>0</v>
      </c>
      <c r="AR3384" s="180">
        <v>0</v>
      </c>
      <c r="AS3384" s="180">
        <v>0</v>
      </c>
      <c r="AT3384" s="181">
        <f t="shared" si="2134"/>
        <v>0</v>
      </c>
      <c r="AU3384" s="180">
        <f t="shared" si="2151"/>
        <v>0</v>
      </c>
      <c r="AV3384" s="180">
        <f t="shared" si="2151"/>
        <v>0</v>
      </c>
      <c r="AW3384" s="181">
        <f t="shared" si="2135"/>
        <v>0</v>
      </c>
      <c r="AX3384" s="183">
        <f t="shared" si="2152"/>
        <v>0</v>
      </c>
      <c r="AY3384" s="183">
        <f t="shared" si="2152"/>
        <v>0</v>
      </c>
      <c r="AZ3384" s="183">
        <v>3</v>
      </c>
      <c r="BA3384" s="183"/>
      <c r="BB3384" s="183"/>
      <c r="BC3384" s="183"/>
      <c r="BD3384" s="183">
        <f t="shared" si="2153"/>
        <v>-3</v>
      </c>
      <c r="BE3384" s="183">
        <f t="shared" si="2153"/>
        <v>0</v>
      </c>
    </row>
    <row r="3385" spans="2:57" ht="15.75" hidden="1">
      <c r="B3385" s="174">
        <v>2025</v>
      </c>
      <c r="C3385" s="174">
        <v>20</v>
      </c>
      <c r="D3385" s="175">
        <v>0</v>
      </c>
      <c r="E3385" s="176"/>
      <c r="F3385" s="174">
        <v>5</v>
      </c>
      <c r="G3385" s="174">
        <v>13</v>
      </c>
      <c r="H3385" s="174">
        <v>30</v>
      </c>
      <c r="I3385" s="174">
        <v>5000</v>
      </c>
      <c r="J3385" s="174">
        <v>5600</v>
      </c>
      <c r="K3385" s="174">
        <v>562</v>
      </c>
      <c r="L3385" s="177">
        <v>1154</v>
      </c>
      <c r="M3385" s="178">
        <v>0</v>
      </c>
      <c r="N3385" s="179" t="s">
        <v>1782</v>
      </c>
      <c r="O3385" s="180">
        <v>0</v>
      </c>
      <c r="P3385" s="180">
        <v>0</v>
      </c>
      <c r="Q3385" s="181">
        <v>0</v>
      </c>
      <c r="R3385" s="182" t="s">
        <v>98</v>
      </c>
      <c r="S3385" s="183">
        <v>0</v>
      </c>
      <c r="T3385" s="183">
        <v>0</v>
      </c>
      <c r="U3385" s="180">
        <v>0</v>
      </c>
      <c r="V3385" s="180">
        <v>0</v>
      </c>
      <c r="W3385" s="183">
        <v>0</v>
      </c>
      <c r="X3385" s="183">
        <v>0</v>
      </c>
      <c r="Y3385" s="180">
        <v>0</v>
      </c>
      <c r="Z3385" s="180">
        <v>0</v>
      </c>
      <c r="AA3385" s="183">
        <v>0</v>
      </c>
      <c r="AB3385" s="183">
        <v>0</v>
      </c>
      <c r="AC3385" s="180">
        <f t="shared" si="2150"/>
        <v>0</v>
      </c>
      <c r="AD3385" s="180">
        <f t="shared" si="2150"/>
        <v>0</v>
      </c>
      <c r="AE3385" s="181">
        <f t="shared" si="2129"/>
        <v>0</v>
      </c>
      <c r="AF3385" s="180">
        <v>0</v>
      </c>
      <c r="AG3385" s="180">
        <v>0</v>
      </c>
      <c r="AH3385" s="181">
        <f t="shared" si="2130"/>
        <v>0</v>
      </c>
      <c r="AI3385" s="180">
        <v>0</v>
      </c>
      <c r="AJ3385" s="180">
        <v>0</v>
      </c>
      <c r="AK3385" s="181">
        <f t="shared" si="2131"/>
        <v>0</v>
      </c>
      <c r="AL3385" s="180">
        <v>0</v>
      </c>
      <c r="AM3385" s="180">
        <v>0</v>
      </c>
      <c r="AN3385" s="181">
        <f t="shared" si="2132"/>
        <v>0</v>
      </c>
      <c r="AO3385" s="180">
        <v>0</v>
      </c>
      <c r="AP3385" s="180">
        <v>0</v>
      </c>
      <c r="AQ3385" s="181">
        <f t="shared" si="2133"/>
        <v>0</v>
      </c>
      <c r="AR3385" s="180">
        <v>0</v>
      </c>
      <c r="AS3385" s="180">
        <v>0</v>
      </c>
      <c r="AT3385" s="181">
        <f t="shared" si="2134"/>
        <v>0</v>
      </c>
      <c r="AU3385" s="180">
        <f t="shared" si="2151"/>
        <v>0</v>
      </c>
      <c r="AV3385" s="180">
        <f t="shared" si="2151"/>
        <v>0</v>
      </c>
      <c r="AW3385" s="181">
        <f t="shared" si="2135"/>
        <v>0</v>
      </c>
      <c r="AX3385" s="183">
        <f t="shared" si="2152"/>
        <v>0</v>
      </c>
      <c r="AY3385" s="183">
        <f t="shared" si="2152"/>
        <v>0</v>
      </c>
      <c r="AZ3385" s="183">
        <v>3</v>
      </c>
      <c r="BA3385" s="183"/>
      <c r="BB3385" s="183"/>
      <c r="BC3385" s="183"/>
      <c r="BD3385" s="183">
        <f t="shared" si="2153"/>
        <v>-3</v>
      </c>
      <c r="BE3385" s="183">
        <f t="shared" si="2153"/>
        <v>0</v>
      </c>
    </row>
    <row r="3386" spans="2:57" ht="15.75" hidden="1">
      <c r="B3386" s="174">
        <v>2025</v>
      </c>
      <c r="C3386" s="174">
        <v>20</v>
      </c>
      <c r="D3386" s="175">
        <v>0</v>
      </c>
      <c r="E3386" s="176"/>
      <c r="F3386" s="174">
        <v>5</v>
      </c>
      <c r="G3386" s="174">
        <v>13</v>
      </c>
      <c r="H3386" s="174">
        <v>30</v>
      </c>
      <c r="I3386" s="174">
        <v>5000</v>
      </c>
      <c r="J3386" s="174">
        <v>5600</v>
      </c>
      <c r="K3386" s="174">
        <v>562</v>
      </c>
      <c r="L3386" s="177">
        <v>1248</v>
      </c>
      <c r="M3386" s="178">
        <v>0</v>
      </c>
      <c r="N3386" s="179" t="s">
        <v>199</v>
      </c>
      <c r="O3386" s="180">
        <v>0</v>
      </c>
      <c r="P3386" s="180">
        <v>0</v>
      </c>
      <c r="Q3386" s="181">
        <v>0</v>
      </c>
      <c r="R3386" s="182" t="s">
        <v>98</v>
      </c>
      <c r="S3386" s="183">
        <v>0</v>
      </c>
      <c r="T3386" s="183">
        <v>0</v>
      </c>
      <c r="U3386" s="180">
        <v>0</v>
      </c>
      <c r="V3386" s="180">
        <v>0</v>
      </c>
      <c r="W3386" s="183">
        <v>0</v>
      </c>
      <c r="X3386" s="183">
        <v>0</v>
      </c>
      <c r="Y3386" s="180">
        <v>0</v>
      </c>
      <c r="Z3386" s="180">
        <v>0</v>
      </c>
      <c r="AA3386" s="183">
        <v>0</v>
      </c>
      <c r="AB3386" s="183">
        <v>0</v>
      </c>
      <c r="AC3386" s="180">
        <f t="shared" si="2150"/>
        <v>0</v>
      </c>
      <c r="AD3386" s="180">
        <f t="shared" si="2150"/>
        <v>0</v>
      </c>
      <c r="AE3386" s="181">
        <f t="shared" si="2129"/>
        <v>0</v>
      </c>
      <c r="AF3386" s="180">
        <v>0</v>
      </c>
      <c r="AG3386" s="180">
        <v>0</v>
      </c>
      <c r="AH3386" s="181">
        <f t="shared" si="2130"/>
        <v>0</v>
      </c>
      <c r="AI3386" s="180">
        <v>0</v>
      </c>
      <c r="AJ3386" s="180">
        <v>0</v>
      </c>
      <c r="AK3386" s="181">
        <f t="shared" si="2131"/>
        <v>0</v>
      </c>
      <c r="AL3386" s="180">
        <v>0</v>
      </c>
      <c r="AM3386" s="180">
        <v>0</v>
      </c>
      <c r="AN3386" s="181">
        <f t="shared" si="2132"/>
        <v>0</v>
      </c>
      <c r="AO3386" s="180">
        <v>0</v>
      </c>
      <c r="AP3386" s="180">
        <v>0</v>
      </c>
      <c r="AQ3386" s="181">
        <f t="shared" si="2133"/>
        <v>0</v>
      </c>
      <c r="AR3386" s="180">
        <v>0</v>
      </c>
      <c r="AS3386" s="180">
        <v>0</v>
      </c>
      <c r="AT3386" s="181">
        <f t="shared" si="2134"/>
        <v>0</v>
      </c>
      <c r="AU3386" s="180">
        <f t="shared" si="2151"/>
        <v>0</v>
      </c>
      <c r="AV3386" s="180">
        <f t="shared" si="2151"/>
        <v>0</v>
      </c>
      <c r="AW3386" s="181">
        <f t="shared" si="2135"/>
        <v>0</v>
      </c>
      <c r="AX3386" s="183">
        <f t="shared" si="2152"/>
        <v>0</v>
      </c>
      <c r="AY3386" s="183">
        <f t="shared" si="2152"/>
        <v>0</v>
      </c>
      <c r="AZ3386" s="183">
        <v>3</v>
      </c>
      <c r="BA3386" s="183"/>
      <c r="BB3386" s="183"/>
      <c r="BC3386" s="183"/>
      <c r="BD3386" s="183">
        <f t="shared" si="2153"/>
        <v>-3</v>
      </c>
      <c r="BE3386" s="183">
        <f t="shared" si="2153"/>
        <v>0</v>
      </c>
    </row>
    <row r="3387" spans="2:57" ht="15.75" hidden="1">
      <c r="B3387" s="174">
        <v>2025</v>
      </c>
      <c r="C3387" s="174">
        <v>20</v>
      </c>
      <c r="D3387" s="175">
        <v>0</v>
      </c>
      <c r="E3387" s="176"/>
      <c r="F3387" s="174">
        <v>5</v>
      </c>
      <c r="G3387" s="174">
        <v>13</v>
      </c>
      <c r="H3387" s="174">
        <v>30</v>
      </c>
      <c r="I3387" s="174">
        <v>5000</v>
      </c>
      <c r="J3387" s="174">
        <v>5600</v>
      </c>
      <c r="K3387" s="174">
        <v>562</v>
      </c>
      <c r="L3387" s="177">
        <v>1389</v>
      </c>
      <c r="M3387" s="178">
        <v>0</v>
      </c>
      <c r="N3387" s="179" t="s">
        <v>1783</v>
      </c>
      <c r="O3387" s="180">
        <v>0</v>
      </c>
      <c r="P3387" s="180">
        <v>0</v>
      </c>
      <c r="Q3387" s="181">
        <v>0</v>
      </c>
      <c r="R3387" s="182" t="s">
        <v>98</v>
      </c>
      <c r="S3387" s="183">
        <v>0</v>
      </c>
      <c r="T3387" s="183">
        <v>0</v>
      </c>
      <c r="U3387" s="180">
        <v>0</v>
      </c>
      <c r="V3387" s="180">
        <v>0</v>
      </c>
      <c r="W3387" s="183">
        <v>0</v>
      </c>
      <c r="X3387" s="183">
        <v>0</v>
      </c>
      <c r="Y3387" s="180">
        <v>0</v>
      </c>
      <c r="Z3387" s="180">
        <v>0</v>
      </c>
      <c r="AA3387" s="183">
        <v>0</v>
      </c>
      <c r="AB3387" s="183">
        <v>0</v>
      </c>
      <c r="AC3387" s="180">
        <f t="shared" si="2150"/>
        <v>0</v>
      </c>
      <c r="AD3387" s="180">
        <f t="shared" si="2150"/>
        <v>0</v>
      </c>
      <c r="AE3387" s="181">
        <f t="shared" si="2129"/>
        <v>0</v>
      </c>
      <c r="AF3387" s="180">
        <v>0</v>
      </c>
      <c r="AG3387" s="180">
        <v>0</v>
      </c>
      <c r="AH3387" s="181">
        <f t="shared" si="2130"/>
        <v>0</v>
      </c>
      <c r="AI3387" s="180">
        <v>0</v>
      </c>
      <c r="AJ3387" s="180">
        <v>0</v>
      </c>
      <c r="AK3387" s="181">
        <f t="shared" si="2131"/>
        <v>0</v>
      </c>
      <c r="AL3387" s="180">
        <v>0</v>
      </c>
      <c r="AM3387" s="180">
        <v>0</v>
      </c>
      <c r="AN3387" s="181">
        <f t="shared" si="2132"/>
        <v>0</v>
      </c>
      <c r="AO3387" s="180">
        <v>0</v>
      </c>
      <c r="AP3387" s="180">
        <v>0</v>
      </c>
      <c r="AQ3387" s="181">
        <f t="shared" si="2133"/>
        <v>0</v>
      </c>
      <c r="AR3387" s="180">
        <v>0</v>
      </c>
      <c r="AS3387" s="180">
        <v>0</v>
      </c>
      <c r="AT3387" s="181">
        <f t="shared" si="2134"/>
        <v>0</v>
      </c>
      <c r="AU3387" s="180">
        <f t="shared" si="2151"/>
        <v>0</v>
      </c>
      <c r="AV3387" s="180">
        <f t="shared" si="2151"/>
        <v>0</v>
      </c>
      <c r="AW3387" s="181">
        <f t="shared" si="2135"/>
        <v>0</v>
      </c>
      <c r="AX3387" s="183">
        <f t="shared" si="2152"/>
        <v>0</v>
      </c>
      <c r="AY3387" s="183">
        <f t="shared" si="2152"/>
        <v>0</v>
      </c>
      <c r="AZ3387" s="183">
        <v>3</v>
      </c>
      <c r="BA3387" s="183"/>
      <c r="BB3387" s="183"/>
      <c r="BC3387" s="183"/>
      <c r="BD3387" s="183">
        <f t="shared" si="2153"/>
        <v>-3</v>
      </c>
      <c r="BE3387" s="183">
        <f t="shared" si="2153"/>
        <v>0</v>
      </c>
    </row>
    <row r="3388" spans="2:57" ht="31.5" hidden="1">
      <c r="B3388" s="163">
        <v>2025</v>
      </c>
      <c r="C3388" s="163">
        <v>20</v>
      </c>
      <c r="D3388" s="164"/>
      <c r="E3388" s="165"/>
      <c r="F3388" s="163">
        <v>5</v>
      </c>
      <c r="G3388" s="163">
        <v>13</v>
      </c>
      <c r="H3388" s="163">
        <v>30</v>
      </c>
      <c r="I3388" s="163">
        <v>5000</v>
      </c>
      <c r="J3388" s="163">
        <v>5600</v>
      </c>
      <c r="K3388" s="163">
        <v>564</v>
      </c>
      <c r="L3388" s="166" t="s">
        <v>44</v>
      </c>
      <c r="M3388" s="167"/>
      <c r="N3388" s="168" t="s">
        <v>220</v>
      </c>
      <c r="O3388" s="169">
        <v>0</v>
      </c>
      <c r="P3388" s="169">
        <v>0</v>
      </c>
      <c r="Q3388" s="169">
        <v>0</v>
      </c>
      <c r="R3388" s="170"/>
      <c r="S3388" s="171"/>
      <c r="T3388" s="172"/>
      <c r="U3388" s="169">
        <f t="shared" ref="U3388:AD3388" si="2154">SUM(U3389:U3390)</f>
        <v>0</v>
      </c>
      <c r="V3388" s="169">
        <f t="shared" si="2154"/>
        <v>0</v>
      </c>
      <c r="W3388" s="173">
        <f t="shared" si="2154"/>
        <v>0</v>
      </c>
      <c r="X3388" s="173">
        <f t="shared" si="2154"/>
        <v>0</v>
      </c>
      <c r="Y3388" s="169">
        <f t="shared" si="2154"/>
        <v>0</v>
      </c>
      <c r="Z3388" s="169">
        <f t="shared" si="2154"/>
        <v>0</v>
      </c>
      <c r="AA3388" s="173">
        <f t="shared" si="2154"/>
        <v>0</v>
      </c>
      <c r="AB3388" s="173">
        <f t="shared" si="2154"/>
        <v>0</v>
      </c>
      <c r="AC3388" s="169">
        <f t="shared" si="2154"/>
        <v>0</v>
      </c>
      <c r="AD3388" s="169">
        <f t="shared" si="2154"/>
        <v>0</v>
      </c>
      <c r="AE3388" s="169">
        <f t="shared" si="2129"/>
        <v>0</v>
      </c>
      <c r="AF3388" s="169">
        <f>SUM(AF3389:AF3390)</f>
        <v>0</v>
      </c>
      <c r="AG3388" s="169">
        <f>SUM(AG3389:AG3390)</f>
        <v>0</v>
      </c>
      <c r="AH3388" s="169">
        <f t="shared" si="2130"/>
        <v>0</v>
      </c>
      <c r="AI3388" s="169">
        <f>SUM(AI3389:AI3390)</f>
        <v>0</v>
      </c>
      <c r="AJ3388" s="169">
        <f>SUM(AJ3389:AJ3390)</f>
        <v>0</v>
      </c>
      <c r="AK3388" s="169">
        <f t="shared" si="2131"/>
        <v>0</v>
      </c>
      <c r="AL3388" s="169">
        <f>SUM(AL3389:AL3390)</f>
        <v>0</v>
      </c>
      <c r="AM3388" s="169">
        <f>SUM(AM3389:AM3390)</f>
        <v>0</v>
      </c>
      <c r="AN3388" s="169">
        <f t="shared" si="2132"/>
        <v>0</v>
      </c>
      <c r="AO3388" s="169">
        <f>SUM(AO3389:AO3390)</f>
        <v>0</v>
      </c>
      <c r="AP3388" s="169">
        <f>SUM(AP3389:AP3390)</f>
        <v>0</v>
      </c>
      <c r="AQ3388" s="169">
        <f t="shared" si="2133"/>
        <v>0</v>
      </c>
      <c r="AR3388" s="169">
        <f>SUM(AR3389:AR3390)</f>
        <v>0</v>
      </c>
      <c r="AS3388" s="169">
        <f>SUM(AS3389:AS3390)</f>
        <v>0</v>
      </c>
      <c r="AT3388" s="169">
        <f t="shared" si="2134"/>
        <v>0</v>
      </c>
      <c r="AU3388" s="169">
        <f>SUM(AU3389:AU3390)</f>
        <v>0</v>
      </c>
      <c r="AV3388" s="169">
        <f>SUM(AV3389:AV3390)</f>
        <v>0</v>
      </c>
      <c r="AW3388" s="169">
        <f t="shared" si="2135"/>
        <v>0</v>
      </c>
      <c r="AX3388" s="171"/>
      <c r="AY3388" s="172"/>
      <c r="AZ3388" s="183">
        <v>3</v>
      </c>
      <c r="BA3388" s="172"/>
      <c r="BB3388" s="171"/>
      <c r="BC3388" s="172"/>
      <c r="BD3388" s="171"/>
      <c r="BE3388" s="172"/>
    </row>
    <row r="3389" spans="2:57" ht="15.75" hidden="1">
      <c r="B3389" s="174">
        <v>2025</v>
      </c>
      <c r="C3389" s="174">
        <v>20</v>
      </c>
      <c r="D3389" s="175">
        <v>0</v>
      </c>
      <c r="E3389" s="176"/>
      <c r="F3389" s="174">
        <v>5</v>
      </c>
      <c r="G3389" s="174">
        <v>13</v>
      </c>
      <c r="H3389" s="174">
        <v>30</v>
      </c>
      <c r="I3389" s="174">
        <v>5000</v>
      </c>
      <c r="J3389" s="174">
        <v>5600</v>
      </c>
      <c r="K3389" s="174">
        <v>564</v>
      </c>
      <c r="L3389" s="177">
        <v>1248</v>
      </c>
      <c r="M3389" s="178">
        <v>0</v>
      </c>
      <c r="N3389" s="179" t="s">
        <v>199</v>
      </c>
      <c r="O3389" s="180">
        <v>0</v>
      </c>
      <c r="P3389" s="180">
        <v>0</v>
      </c>
      <c r="Q3389" s="181">
        <v>0</v>
      </c>
      <c r="R3389" s="182" t="s">
        <v>98</v>
      </c>
      <c r="S3389" s="183">
        <v>0</v>
      </c>
      <c r="T3389" s="183">
        <v>0</v>
      </c>
      <c r="U3389" s="180">
        <v>0</v>
      </c>
      <c r="V3389" s="180">
        <v>0</v>
      </c>
      <c r="W3389" s="183">
        <v>0</v>
      </c>
      <c r="X3389" s="183">
        <v>0</v>
      </c>
      <c r="Y3389" s="180">
        <v>0</v>
      </c>
      <c r="Z3389" s="180">
        <v>0</v>
      </c>
      <c r="AA3389" s="183">
        <v>0</v>
      </c>
      <c r="AB3389" s="183">
        <v>0</v>
      </c>
      <c r="AC3389" s="180">
        <f t="shared" ref="AC3389:AD3390" si="2155">+O3389+U3389-Y3389</f>
        <v>0</v>
      </c>
      <c r="AD3389" s="180">
        <f t="shared" si="2155"/>
        <v>0</v>
      </c>
      <c r="AE3389" s="181">
        <f t="shared" si="2129"/>
        <v>0</v>
      </c>
      <c r="AF3389" s="180">
        <v>0</v>
      </c>
      <c r="AG3389" s="180">
        <v>0</v>
      </c>
      <c r="AH3389" s="181">
        <f t="shared" si="2130"/>
        <v>0</v>
      </c>
      <c r="AI3389" s="180">
        <v>0</v>
      </c>
      <c r="AJ3389" s="180">
        <v>0</v>
      </c>
      <c r="AK3389" s="181">
        <f t="shared" si="2131"/>
        <v>0</v>
      </c>
      <c r="AL3389" s="180">
        <v>0</v>
      </c>
      <c r="AM3389" s="180">
        <v>0</v>
      </c>
      <c r="AN3389" s="181">
        <f t="shared" si="2132"/>
        <v>0</v>
      </c>
      <c r="AO3389" s="180">
        <v>0</v>
      </c>
      <c r="AP3389" s="180">
        <v>0</v>
      </c>
      <c r="AQ3389" s="181">
        <f t="shared" si="2133"/>
        <v>0</v>
      </c>
      <c r="AR3389" s="180">
        <v>0</v>
      </c>
      <c r="AS3389" s="180">
        <v>0</v>
      </c>
      <c r="AT3389" s="181">
        <f t="shared" si="2134"/>
        <v>0</v>
      </c>
      <c r="AU3389" s="180">
        <f t="shared" ref="AU3389:AV3390" si="2156">+AC3389-AF3389-AI3389-AL3389-AO3389-AR3389</f>
        <v>0</v>
      </c>
      <c r="AV3389" s="180">
        <f t="shared" si="2156"/>
        <v>0</v>
      </c>
      <c r="AW3389" s="181">
        <f t="shared" si="2135"/>
        <v>0</v>
      </c>
      <c r="AX3389" s="183">
        <f t="shared" ref="AX3389:AY3390" si="2157">+S3389+W3389-AA3389</f>
        <v>0</v>
      </c>
      <c r="AY3389" s="183">
        <f t="shared" si="2157"/>
        <v>0</v>
      </c>
      <c r="AZ3389" s="183">
        <v>3</v>
      </c>
      <c r="BA3389" s="183"/>
      <c r="BB3389" s="183"/>
      <c r="BC3389" s="183"/>
      <c r="BD3389" s="183">
        <f t="shared" ref="BD3389:BE3390" si="2158">+AX3389-AZ3389-BB3389</f>
        <v>-3</v>
      </c>
      <c r="BE3389" s="183">
        <f t="shared" si="2158"/>
        <v>0</v>
      </c>
    </row>
    <row r="3390" spans="2:57" ht="15.75" hidden="1">
      <c r="B3390" s="174">
        <v>2025</v>
      </c>
      <c r="C3390" s="174">
        <v>20</v>
      </c>
      <c r="D3390" s="175">
        <v>0</v>
      </c>
      <c r="E3390" s="176"/>
      <c r="F3390" s="174">
        <v>5</v>
      </c>
      <c r="G3390" s="174">
        <v>13</v>
      </c>
      <c r="H3390" s="174">
        <v>30</v>
      </c>
      <c r="I3390" s="174">
        <v>5000</v>
      </c>
      <c r="J3390" s="174">
        <v>5600</v>
      </c>
      <c r="K3390" s="174">
        <v>564</v>
      </c>
      <c r="L3390" s="177">
        <v>1539</v>
      </c>
      <c r="M3390" s="178">
        <v>0</v>
      </c>
      <c r="N3390" s="179" t="s">
        <v>452</v>
      </c>
      <c r="O3390" s="180">
        <v>0</v>
      </c>
      <c r="P3390" s="180">
        <v>0</v>
      </c>
      <c r="Q3390" s="181">
        <v>0</v>
      </c>
      <c r="R3390" s="182" t="s">
        <v>98</v>
      </c>
      <c r="S3390" s="183">
        <v>0</v>
      </c>
      <c r="T3390" s="183">
        <v>0</v>
      </c>
      <c r="U3390" s="180">
        <v>0</v>
      </c>
      <c r="V3390" s="180">
        <v>0</v>
      </c>
      <c r="W3390" s="183">
        <v>0</v>
      </c>
      <c r="X3390" s="183">
        <v>0</v>
      </c>
      <c r="Y3390" s="180">
        <v>0</v>
      </c>
      <c r="Z3390" s="180">
        <v>0</v>
      </c>
      <c r="AA3390" s="183">
        <v>0</v>
      </c>
      <c r="AB3390" s="183">
        <v>0</v>
      </c>
      <c r="AC3390" s="180">
        <f t="shared" si="2155"/>
        <v>0</v>
      </c>
      <c r="AD3390" s="180">
        <f t="shared" si="2155"/>
        <v>0</v>
      </c>
      <c r="AE3390" s="181">
        <f t="shared" si="2129"/>
        <v>0</v>
      </c>
      <c r="AF3390" s="180">
        <v>0</v>
      </c>
      <c r="AG3390" s="180">
        <v>0</v>
      </c>
      <c r="AH3390" s="181">
        <f t="shared" si="2130"/>
        <v>0</v>
      </c>
      <c r="AI3390" s="180">
        <v>0</v>
      </c>
      <c r="AJ3390" s="180">
        <v>0</v>
      </c>
      <c r="AK3390" s="181">
        <f t="shared" si="2131"/>
        <v>0</v>
      </c>
      <c r="AL3390" s="180">
        <v>0</v>
      </c>
      <c r="AM3390" s="180">
        <v>0</v>
      </c>
      <c r="AN3390" s="181">
        <f t="shared" si="2132"/>
        <v>0</v>
      </c>
      <c r="AO3390" s="180">
        <v>0</v>
      </c>
      <c r="AP3390" s="180">
        <v>0</v>
      </c>
      <c r="AQ3390" s="181">
        <f t="shared" si="2133"/>
        <v>0</v>
      </c>
      <c r="AR3390" s="180">
        <v>0</v>
      </c>
      <c r="AS3390" s="180">
        <v>0</v>
      </c>
      <c r="AT3390" s="181">
        <f t="shared" si="2134"/>
        <v>0</v>
      </c>
      <c r="AU3390" s="180">
        <f t="shared" si="2156"/>
        <v>0</v>
      </c>
      <c r="AV3390" s="180">
        <f t="shared" si="2156"/>
        <v>0</v>
      </c>
      <c r="AW3390" s="181">
        <f t="shared" si="2135"/>
        <v>0</v>
      </c>
      <c r="AX3390" s="183">
        <f t="shared" si="2157"/>
        <v>0</v>
      </c>
      <c r="AY3390" s="183">
        <f t="shared" si="2157"/>
        <v>0</v>
      </c>
      <c r="AZ3390" s="183">
        <v>3</v>
      </c>
      <c r="BA3390" s="183"/>
      <c r="BB3390" s="183"/>
      <c r="BC3390" s="183"/>
      <c r="BD3390" s="183">
        <f t="shared" si="2158"/>
        <v>-3</v>
      </c>
      <c r="BE3390" s="183">
        <f t="shared" si="2158"/>
        <v>0</v>
      </c>
    </row>
    <row r="3391" spans="2:57" ht="15.75" hidden="1">
      <c r="B3391" s="163">
        <v>2025</v>
      </c>
      <c r="C3391" s="163">
        <v>20</v>
      </c>
      <c r="D3391" s="164"/>
      <c r="E3391" s="165"/>
      <c r="F3391" s="163">
        <v>5</v>
      </c>
      <c r="G3391" s="163">
        <v>13</v>
      </c>
      <c r="H3391" s="163">
        <v>30</v>
      </c>
      <c r="I3391" s="163">
        <v>5000</v>
      </c>
      <c r="J3391" s="163">
        <v>5600</v>
      </c>
      <c r="K3391" s="163">
        <v>565</v>
      </c>
      <c r="L3391" s="166" t="s">
        <v>44</v>
      </c>
      <c r="M3391" s="167"/>
      <c r="N3391" s="168" t="s">
        <v>590</v>
      </c>
      <c r="O3391" s="169">
        <v>0</v>
      </c>
      <c r="P3391" s="169">
        <v>0</v>
      </c>
      <c r="Q3391" s="169">
        <v>0</v>
      </c>
      <c r="R3391" s="170"/>
      <c r="S3391" s="171"/>
      <c r="T3391" s="172"/>
      <c r="U3391" s="169">
        <f t="shared" ref="U3391:AD3391" si="2159">SUM(U3392:U3399)</f>
        <v>0</v>
      </c>
      <c r="V3391" s="169">
        <f t="shared" si="2159"/>
        <v>0</v>
      </c>
      <c r="W3391" s="173">
        <f t="shared" si="2159"/>
        <v>0</v>
      </c>
      <c r="X3391" s="173">
        <f t="shared" si="2159"/>
        <v>0</v>
      </c>
      <c r="Y3391" s="169">
        <f t="shared" si="2159"/>
        <v>0</v>
      </c>
      <c r="Z3391" s="169">
        <f t="shared" si="2159"/>
        <v>0</v>
      </c>
      <c r="AA3391" s="173">
        <f t="shared" si="2159"/>
        <v>0</v>
      </c>
      <c r="AB3391" s="173">
        <f t="shared" si="2159"/>
        <v>0</v>
      </c>
      <c r="AC3391" s="169">
        <f t="shared" si="2159"/>
        <v>0</v>
      </c>
      <c r="AD3391" s="169">
        <f t="shared" si="2159"/>
        <v>0</v>
      </c>
      <c r="AE3391" s="169">
        <f t="shared" si="2129"/>
        <v>0</v>
      </c>
      <c r="AF3391" s="169">
        <f>SUM(AF3392:AF3399)</f>
        <v>0</v>
      </c>
      <c r="AG3391" s="169">
        <f>SUM(AG3392:AG3399)</f>
        <v>0</v>
      </c>
      <c r="AH3391" s="169">
        <f t="shared" si="2130"/>
        <v>0</v>
      </c>
      <c r="AI3391" s="169">
        <f>SUM(AI3392:AI3399)</f>
        <v>0</v>
      </c>
      <c r="AJ3391" s="169">
        <f>SUM(AJ3392:AJ3399)</f>
        <v>0</v>
      </c>
      <c r="AK3391" s="169">
        <f t="shared" si="2131"/>
        <v>0</v>
      </c>
      <c r="AL3391" s="169">
        <f>SUM(AL3392:AL3399)</f>
        <v>0</v>
      </c>
      <c r="AM3391" s="169">
        <f>SUM(AM3392:AM3399)</f>
        <v>0</v>
      </c>
      <c r="AN3391" s="169">
        <f t="shared" si="2132"/>
        <v>0</v>
      </c>
      <c r="AO3391" s="169">
        <f>SUM(AO3392:AO3399)</f>
        <v>0</v>
      </c>
      <c r="AP3391" s="169">
        <f>SUM(AP3392:AP3399)</f>
        <v>0</v>
      </c>
      <c r="AQ3391" s="169">
        <f t="shared" si="2133"/>
        <v>0</v>
      </c>
      <c r="AR3391" s="169">
        <f>SUM(AR3392:AR3399)</f>
        <v>0</v>
      </c>
      <c r="AS3391" s="169">
        <f>SUM(AS3392:AS3399)</f>
        <v>0</v>
      </c>
      <c r="AT3391" s="169">
        <f t="shared" si="2134"/>
        <v>0</v>
      </c>
      <c r="AU3391" s="169">
        <f>SUM(AU3392:AU3399)</f>
        <v>0</v>
      </c>
      <c r="AV3391" s="169">
        <f>SUM(AV3392:AV3399)</f>
        <v>0</v>
      </c>
      <c r="AW3391" s="169">
        <f t="shared" si="2135"/>
        <v>0</v>
      </c>
      <c r="AX3391" s="171"/>
      <c r="AY3391" s="172"/>
      <c r="AZ3391" s="183">
        <v>3</v>
      </c>
      <c r="BA3391" s="172"/>
      <c r="BB3391" s="171"/>
      <c r="BC3391" s="172"/>
      <c r="BD3391" s="171"/>
      <c r="BE3391" s="172"/>
    </row>
    <row r="3392" spans="2:57" ht="15.75" hidden="1">
      <c r="B3392" s="174">
        <v>2025</v>
      </c>
      <c r="C3392" s="174">
        <v>20</v>
      </c>
      <c r="D3392" s="175">
        <v>0</v>
      </c>
      <c r="E3392" s="176"/>
      <c r="F3392" s="174">
        <v>5</v>
      </c>
      <c r="G3392" s="174">
        <v>13</v>
      </c>
      <c r="H3392" s="174">
        <v>30</v>
      </c>
      <c r="I3392" s="174">
        <v>5000</v>
      </c>
      <c r="J3392" s="174">
        <v>5600</v>
      </c>
      <c r="K3392" s="174">
        <v>565</v>
      </c>
      <c r="L3392" s="177">
        <v>4</v>
      </c>
      <c r="M3392" s="178">
        <v>0</v>
      </c>
      <c r="N3392" s="179" t="s">
        <v>1784</v>
      </c>
      <c r="O3392" s="180">
        <v>0</v>
      </c>
      <c r="P3392" s="180">
        <v>0</v>
      </c>
      <c r="Q3392" s="181">
        <v>0</v>
      </c>
      <c r="R3392" s="182" t="s">
        <v>98</v>
      </c>
      <c r="S3392" s="183">
        <v>0</v>
      </c>
      <c r="T3392" s="183">
        <v>0</v>
      </c>
      <c r="U3392" s="180">
        <v>0</v>
      </c>
      <c r="V3392" s="180">
        <v>0</v>
      </c>
      <c r="W3392" s="183">
        <v>0</v>
      </c>
      <c r="X3392" s="183">
        <v>0</v>
      </c>
      <c r="Y3392" s="180">
        <v>0</v>
      </c>
      <c r="Z3392" s="180">
        <v>0</v>
      </c>
      <c r="AA3392" s="183">
        <v>0</v>
      </c>
      <c r="AB3392" s="183">
        <v>0</v>
      </c>
      <c r="AC3392" s="180">
        <f t="shared" ref="AC3392:AD3399" si="2160">+O3392+U3392-Y3392</f>
        <v>0</v>
      </c>
      <c r="AD3392" s="180">
        <f t="shared" si="2160"/>
        <v>0</v>
      </c>
      <c r="AE3392" s="181">
        <f t="shared" si="2129"/>
        <v>0</v>
      </c>
      <c r="AF3392" s="180">
        <v>0</v>
      </c>
      <c r="AG3392" s="180">
        <v>0</v>
      </c>
      <c r="AH3392" s="181">
        <f t="shared" si="2130"/>
        <v>0</v>
      </c>
      <c r="AI3392" s="180">
        <v>0</v>
      </c>
      <c r="AJ3392" s="180">
        <v>0</v>
      </c>
      <c r="AK3392" s="181">
        <f t="shared" si="2131"/>
        <v>0</v>
      </c>
      <c r="AL3392" s="180">
        <v>0</v>
      </c>
      <c r="AM3392" s="180">
        <v>0</v>
      </c>
      <c r="AN3392" s="181">
        <f t="shared" si="2132"/>
        <v>0</v>
      </c>
      <c r="AO3392" s="180">
        <v>0</v>
      </c>
      <c r="AP3392" s="180">
        <v>0</v>
      </c>
      <c r="AQ3392" s="181">
        <f t="shared" si="2133"/>
        <v>0</v>
      </c>
      <c r="AR3392" s="180">
        <v>0</v>
      </c>
      <c r="AS3392" s="180">
        <v>0</v>
      </c>
      <c r="AT3392" s="181">
        <f t="shared" si="2134"/>
        <v>0</v>
      </c>
      <c r="AU3392" s="180">
        <f t="shared" ref="AU3392:AV3399" si="2161">+AC3392-AF3392-AI3392-AL3392-AO3392-AR3392</f>
        <v>0</v>
      </c>
      <c r="AV3392" s="180">
        <f t="shared" si="2161"/>
        <v>0</v>
      </c>
      <c r="AW3392" s="181">
        <f t="shared" si="2135"/>
        <v>0</v>
      </c>
      <c r="AX3392" s="183">
        <f t="shared" ref="AX3392:AY3399" si="2162">+S3392+W3392-AA3392</f>
        <v>0</v>
      </c>
      <c r="AY3392" s="183">
        <f t="shared" si="2162"/>
        <v>0</v>
      </c>
      <c r="AZ3392" s="183">
        <v>3</v>
      </c>
      <c r="BA3392" s="183"/>
      <c r="BB3392" s="183"/>
      <c r="BC3392" s="183"/>
      <c r="BD3392" s="183">
        <f t="shared" ref="BD3392:BE3399" si="2163">+AX3392-AZ3392-BB3392</f>
        <v>-3</v>
      </c>
      <c r="BE3392" s="183">
        <f t="shared" si="2163"/>
        <v>0</v>
      </c>
    </row>
    <row r="3393" spans="2:57" ht="15.75" hidden="1">
      <c r="B3393" s="174">
        <v>2025</v>
      </c>
      <c r="C3393" s="174">
        <v>20</v>
      </c>
      <c r="D3393" s="175">
        <v>0</v>
      </c>
      <c r="E3393" s="176"/>
      <c r="F3393" s="174">
        <v>5</v>
      </c>
      <c r="G3393" s="174">
        <v>13</v>
      </c>
      <c r="H3393" s="174">
        <v>30</v>
      </c>
      <c r="I3393" s="174">
        <v>5000</v>
      </c>
      <c r="J3393" s="174">
        <v>5600</v>
      </c>
      <c r="K3393" s="174">
        <v>565</v>
      </c>
      <c r="L3393" s="177">
        <v>564</v>
      </c>
      <c r="M3393" s="178">
        <v>0</v>
      </c>
      <c r="N3393" s="179" t="s">
        <v>1785</v>
      </c>
      <c r="O3393" s="180">
        <v>0</v>
      </c>
      <c r="P3393" s="180">
        <v>0</v>
      </c>
      <c r="Q3393" s="181">
        <v>0</v>
      </c>
      <c r="R3393" s="182" t="s">
        <v>98</v>
      </c>
      <c r="S3393" s="183">
        <v>0</v>
      </c>
      <c r="T3393" s="183">
        <v>0</v>
      </c>
      <c r="U3393" s="180">
        <v>0</v>
      </c>
      <c r="V3393" s="180">
        <v>0</v>
      </c>
      <c r="W3393" s="183">
        <v>0</v>
      </c>
      <c r="X3393" s="183">
        <v>0</v>
      </c>
      <c r="Y3393" s="180">
        <v>0</v>
      </c>
      <c r="Z3393" s="180">
        <v>0</v>
      </c>
      <c r="AA3393" s="183">
        <v>0</v>
      </c>
      <c r="AB3393" s="183">
        <v>0</v>
      </c>
      <c r="AC3393" s="180">
        <f t="shared" si="2160"/>
        <v>0</v>
      </c>
      <c r="AD3393" s="180">
        <f t="shared" si="2160"/>
        <v>0</v>
      </c>
      <c r="AE3393" s="181">
        <f t="shared" si="2129"/>
        <v>0</v>
      </c>
      <c r="AF3393" s="180">
        <v>0</v>
      </c>
      <c r="AG3393" s="180">
        <v>0</v>
      </c>
      <c r="AH3393" s="181">
        <f t="shared" si="2130"/>
        <v>0</v>
      </c>
      <c r="AI3393" s="180">
        <v>0</v>
      </c>
      <c r="AJ3393" s="180">
        <v>0</v>
      </c>
      <c r="AK3393" s="181">
        <f t="shared" si="2131"/>
        <v>0</v>
      </c>
      <c r="AL3393" s="180">
        <v>0</v>
      </c>
      <c r="AM3393" s="180">
        <v>0</v>
      </c>
      <c r="AN3393" s="181">
        <f t="shared" si="2132"/>
        <v>0</v>
      </c>
      <c r="AO3393" s="180">
        <v>0</v>
      </c>
      <c r="AP3393" s="180">
        <v>0</v>
      </c>
      <c r="AQ3393" s="181">
        <f t="shared" si="2133"/>
        <v>0</v>
      </c>
      <c r="AR3393" s="180">
        <v>0</v>
      </c>
      <c r="AS3393" s="180">
        <v>0</v>
      </c>
      <c r="AT3393" s="181">
        <f t="shared" si="2134"/>
        <v>0</v>
      </c>
      <c r="AU3393" s="180">
        <f t="shared" si="2161"/>
        <v>0</v>
      </c>
      <c r="AV3393" s="180">
        <f t="shared" si="2161"/>
        <v>0</v>
      </c>
      <c r="AW3393" s="181">
        <f t="shared" si="2135"/>
        <v>0</v>
      </c>
      <c r="AX3393" s="183">
        <f t="shared" si="2162"/>
        <v>0</v>
      </c>
      <c r="AY3393" s="183">
        <f t="shared" si="2162"/>
        <v>0</v>
      </c>
      <c r="AZ3393" s="183">
        <v>3</v>
      </c>
      <c r="BA3393" s="183"/>
      <c r="BB3393" s="183"/>
      <c r="BC3393" s="183"/>
      <c r="BD3393" s="183">
        <f t="shared" si="2163"/>
        <v>-3</v>
      </c>
      <c r="BE3393" s="183">
        <f t="shared" si="2163"/>
        <v>0</v>
      </c>
    </row>
    <row r="3394" spans="2:57" ht="15.75" hidden="1">
      <c r="B3394" s="174">
        <v>2025</v>
      </c>
      <c r="C3394" s="174">
        <v>20</v>
      </c>
      <c r="D3394" s="175">
        <v>0</v>
      </c>
      <c r="E3394" s="176"/>
      <c r="F3394" s="174">
        <v>5</v>
      </c>
      <c r="G3394" s="174">
        <v>13</v>
      </c>
      <c r="H3394" s="174">
        <v>30</v>
      </c>
      <c r="I3394" s="174">
        <v>5000</v>
      </c>
      <c r="J3394" s="174">
        <v>5600</v>
      </c>
      <c r="K3394" s="174">
        <v>565</v>
      </c>
      <c r="L3394" s="177">
        <v>823</v>
      </c>
      <c r="M3394" s="178">
        <v>0</v>
      </c>
      <c r="N3394" s="179" t="s">
        <v>1786</v>
      </c>
      <c r="O3394" s="180">
        <v>0</v>
      </c>
      <c r="P3394" s="180">
        <v>0</v>
      </c>
      <c r="Q3394" s="181">
        <v>0</v>
      </c>
      <c r="R3394" s="182" t="s">
        <v>209</v>
      </c>
      <c r="S3394" s="183">
        <v>0</v>
      </c>
      <c r="T3394" s="183">
        <v>0</v>
      </c>
      <c r="U3394" s="180">
        <v>0</v>
      </c>
      <c r="V3394" s="180">
        <v>0</v>
      </c>
      <c r="W3394" s="183">
        <v>0</v>
      </c>
      <c r="X3394" s="183">
        <v>0</v>
      </c>
      <c r="Y3394" s="180">
        <v>0</v>
      </c>
      <c r="Z3394" s="180">
        <v>0</v>
      </c>
      <c r="AA3394" s="183">
        <v>0</v>
      </c>
      <c r="AB3394" s="183">
        <v>0</v>
      </c>
      <c r="AC3394" s="180">
        <f t="shared" si="2160"/>
        <v>0</v>
      </c>
      <c r="AD3394" s="180">
        <f t="shared" si="2160"/>
        <v>0</v>
      </c>
      <c r="AE3394" s="181">
        <f t="shared" si="2129"/>
        <v>0</v>
      </c>
      <c r="AF3394" s="180">
        <v>0</v>
      </c>
      <c r="AG3394" s="180">
        <v>0</v>
      </c>
      <c r="AH3394" s="181">
        <f t="shared" si="2130"/>
        <v>0</v>
      </c>
      <c r="AI3394" s="180">
        <v>0</v>
      </c>
      <c r="AJ3394" s="180">
        <v>0</v>
      </c>
      <c r="AK3394" s="181">
        <f t="shared" si="2131"/>
        <v>0</v>
      </c>
      <c r="AL3394" s="180">
        <v>0</v>
      </c>
      <c r="AM3394" s="180">
        <v>0</v>
      </c>
      <c r="AN3394" s="181">
        <f t="shared" si="2132"/>
        <v>0</v>
      </c>
      <c r="AO3394" s="180">
        <v>0</v>
      </c>
      <c r="AP3394" s="180">
        <v>0</v>
      </c>
      <c r="AQ3394" s="181">
        <f t="shared" si="2133"/>
        <v>0</v>
      </c>
      <c r="AR3394" s="180">
        <v>0</v>
      </c>
      <c r="AS3394" s="180">
        <v>0</v>
      </c>
      <c r="AT3394" s="181">
        <f t="shared" si="2134"/>
        <v>0</v>
      </c>
      <c r="AU3394" s="180">
        <f t="shared" si="2161"/>
        <v>0</v>
      </c>
      <c r="AV3394" s="180">
        <f t="shared" si="2161"/>
        <v>0</v>
      </c>
      <c r="AW3394" s="181">
        <f t="shared" si="2135"/>
        <v>0</v>
      </c>
      <c r="AX3394" s="183">
        <f t="shared" si="2162"/>
        <v>0</v>
      </c>
      <c r="AY3394" s="183">
        <f t="shared" si="2162"/>
        <v>0</v>
      </c>
      <c r="AZ3394" s="183">
        <v>3</v>
      </c>
      <c r="BA3394" s="183"/>
      <c r="BB3394" s="183"/>
      <c r="BC3394" s="183"/>
      <c r="BD3394" s="183">
        <f t="shared" si="2163"/>
        <v>-3</v>
      </c>
      <c r="BE3394" s="183">
        <f t="shared" si="2163"/>
        <v>0</v>
      </c>
    </row>
    <row r="3395" spans="2:57" ht="15.75" hidden="1">
      <c r="B3395" s="174">
        <v>2025</v>
      </c>
      <c r="C3395" s="174">
        <v>20</v>
      </c>
      <c r="D3395" s="175">
        <v>0</v>
      </c>
      <c r="E3395" s="176"/>
      <c r="F3395" s="174">
        <v>5</v>
      </c>
      <c r="G3395" s="174">
        <v>13</v>
      </c>
      <c r="H3395" s="174">
        <v>30</v>
      </c>
      <c r="I3395" s="174">
        <v>5000</v>
      </c>
      <c r="J3395" s="174">
        <v>5600</v>
      </c>
      <c r="K3395" s="174">
        <v>565</v>
      </c>
      <c r="L3395" s="177">
        <v>1230</v>
      </c>
      <c r="M3395" s="178">
        <v>0</v>
      </c>
      <c r="N3395" s="179" t="s">
        <v>593</v>
      </c>
      <c r="O3395" s="180">
        <v>0</v>
      </c>
      <c r="P3395" s="180">
        <v>0</v>
      </c>
      <c r="Q3395" s="181">
        <v>0</v>
      </c>
      <c r="R3395" s="182" t="s">
        <v>98</v>
      </c>
      <c r="S3395" s="183">
        <v>0</v>
      </c>
      <c r="T3395" s="183">
        <v>0</v>
      </c>
      <c r="U3395" s="180">
        <v>0</v>
      </c>
      <c r="V3395" s="180">
        <v>0</v>
      </c>
      <c r="W3395" s="183">
        <v>0</v>
      </c>
      <c r="X3395" s="183">
        <v>0</v>
      </c>
      <c r="Y3395" s="180">
        <v>0</v>
      </c>
      <c r="Z3395" s="180">
        <v>0</v>
      </c>
      <c r="AA3395" s="183">
        <v>0</v>
      </c>
      <c r="AB3395" s="183">
        <v>0</v>
      </c>
      <c r="AC3395" s="180">
        <f t="shared" si="2160"/>
        <v>0</v>
      </c>
      <c r="AD3395" s="180">
        <f t="shared" si="2160"/>
        <v>0</v>
      </c>
      <c r="AE3395" s="181">
        <f t="shared" si="2129"/>
        <v>0</v>
      </c>
      <c r="AF3395" s="180">
        <v>0</v>
      </c>
      <c r="AG3395" s="180">
        <v>0</v>
      </c>
      <c r="AH3395" s="181">
        <f t="shared" si="2130"/>
        <v>0</v>
      </c>
      <c r="AI3395" s="180">
        <v>0</v>
      </c>
      <c r="AJ3395" s="180">
        <v>0</v>
      </c>
      <c r="AK3395" s="181">
        <f t="shared" si="2131"/>
        <v>0</v>
      </c>
      <c r="AL3395" s="180">
        <v>0</v>
      </c>
      <c r="AM3395" s="180">
        <v>0</v>
      </c>
      <c r="AN3395" s="181">
        <f t="shared" si="2132"/>
        <v>0</v>
      </c>
      <c r="AO3395" s="180">
        <v>0</v>
      </c>
      <c r="AP3395" s="180">
        <v>0</v>
      </c>
      <c r="AQ3395" s="181">
        <f t="shared" si="2133"/>
        <v>0</v>
      </c>
      <c r="AR3395" s="180">
        <v>0</v>
      </c>
      <c r="AS3395" s="180">
        <v>0</v>
      </c>
      <c r="AT3395" s="181">
        <f t="shared" si="2134"/>
        <v>0</v>
      </c>
      <c r="AU3395" s="180">
        <f t="shared" si="2161"/>
        <v>0</v>
      </c>
      <c r="AV3395" s="180">
        <f t="shared" si="2161"/>
        <v>0</v>
      </c>
      <c r="AW3395" s="181">
        <f t="shared" si="2135"/>
        <v>0</v>
      </c>
      <c r="AX3395" s="183">
        <f t="shared" si="2162"/>
        <v>0</v>
      </c>
      <c r="AY3395" s="183">
        <f t="shared" si="2162"/>
        <v>0</v>
      </c>
      <c r="AZ3395" s="183">
        <v>3</v>
      </c>
      <c r="BA3395" s="183"/>
      <c r="BB3395" s="183"/>
      <c r="BC3395" s="183"/>
      <c r="BD3395" s="183">
        <f t="shared" si="2163"/>
        <v>-3</v>
      </c>
      <c r="BE3395" s="183">
        <f t="shared" si="2163"/>
        <v>0</v>
      </c>
    </row>
    <row r="3396" spans="2:57" ht="15.75" hidden="1">
      <c r="B3396" s="174">
        <v>2025</v>
      </c>
      <c r="C3396" s="174">
        <v>20</v>
      </c>
      <c r="D3396" s="175">
        <v>0</v>
      </c>
      <c r="E3396" s="176"/>
      <c r="F3396" s="174">
        <v>5</v>
      </c>
      <c r="G3396" s="174">
        <v>13</v>
      </c>
      <c r="H3396" s="174">
        <v>30</v>
      </c>
      <c r="I3396" s="174">
        <v>5000</v>
      </c>
      <c r="J3396" s="174">
        <v>5600</v>
      </c>
      <c r="K3396" s="174">
        <v>565</v>
      </c>
      <c r="L3396" s="177">
        <v>1377</v>
      </c>
      <c r="M3396" s="178">
        <v>0</v>
      </c>
      <c r="N3396" s="179" t="s">
        <v>1787</v>
      </c>
      <c r="O3396" s="180">
        <v>0</v>
      </c>
      <c r="P3396" s="180">
        <v>0</v>
      </c>
      <c r="Q3396" s="181">
        <v>0</v>
      </c>
      <c r="R3396" s="182" t="s">
        <v>1313</v>
      </c>
      <c r="S3396" s="183">
        <v>0</v>
      </c>
      <c r="T3396" s="183">
        <v>0</v>
      </c>
      <c r="U3396" s="180">
        <v>0</v>
      </c>
      <c r="V3396" s="180">
        <v>0</v>
      </c>
      <c r="W3396" s="183">
        <v>0</v>
      </c>
      <c r="X3396" s="183">
        <v>0</v>
      </c>
      <c r="Y3396" s="180">
        <v>0</v>
      </c>
      <c r="Z3396" s="180">
        <v>0</v>
      </c>
      <c r="AA3396" s="183">
        <v>0</v>
      </c>
      <c r="AB3396" s="183">
        <v>0</v>
      </c>
      <c r="AC3396" s="180">
        <f t="shared" si="2160"/>
        <v>0</v>
      </c>
      <c r="AD3396" s="180">
        <f t="shared" si="2160"/>
        <v>0</v>
      </c>
      <c r="AE3396" s="181">
        <f t="shared" si="2129"/>
        <v>0</v>
      </c>
      <c r="AF3396" s="180">
        <v>0</v>
      </c>
      <c r="AG3396" s="180">
        <v>0</v>
      </c>
      <c r="AH3396" s="181">
        <f t="shared" si="2130"/>
        <v>0</v>
      </c>
      <c r="AI3396" s="180">
        <v>0</v>
      </c>
      <c r="AJ3396" s="180">
        <v>0</v>
      </c>
      <c r="AK3396" s="181">
        <f t="shared" si="2131"/>
        <v>0</v>
      </c>
      <c r="AL3396" s="180">
        <v>0</v>
      </c>
      <c r="AM3396" s="180">
        <v>0</v>
      </c>
      <c r="AN3396" s="181">
        <f t="shared" si="2132"/>
        <v>0</v>
      </c>
      <c r="AO3396" s="180">
        <v>0</v>
      </c>
      <c r="AP3396" s="180">
        <v>0</v>
      </c>
      <c r="AQ3396" s="181">
        <f t="shared" si="2133"/>
        <v>0</v>
      </c>
      <c r="AR3396" s="180">
        <v>0</v>
      </c>
      <c r="AS3396" s="180">
        <v>0</v>
      </c>
      <c r="AT3396" s="181">
        <f t="shared" si="2134"/>
        <v>0</v>
      </c>
      <c r="AU3396" s="180">
        <f t="shared" si="2161"/>
        <v>0</v>
      </c>
      <c r="AV3396" s="180">
        <f t="shared" si="2161"/>
        <v>0</v>
      </c>
      <c r="AW3396" s="181">
        <f t="shared" si="2135"/>
        <v>0</v>
      </c>
      <c r="AX3396" s="183">
        <f t="shared" si="2162"/>
        <v>0</v>
      </c>
      <c r="AY3396" s="183">
        <f t="shared" si="2162"/>
        <v>0</v>
      </c>
      <c r="AZ3396" s="183">
        <v>3</v>
      </c>
      <c r="BA3396" s="183"/>
      <c r="BB3396" s="183"/>
      <c r="BC3396" s="183"/>
      <c r="BD3396" s="183">
        <f t="shared" si="2163"/>
        <v>-3</v>
      </c>
      <c r="BE3396" s="183">
        <f t="shared" si="2163"/>
        <v>0</v>
      </c>
    </row>
    <row r="3397" spans="2:57" ht="15.75" hidden="1">
      <c r="B3397" s="174">
        <v>2025</v>
      </c>
      <c r="C3397" s="174">
        <v>20</v>
      </c>
      <c r="D3397" s="175">
        <v>0</v>
      </c>
      <c r="E3397" s="176"/>
      <c r="F3397" s="174">
        <v>5</v>
      </c>
      <c r="G3397" s="174">
        <v>13</v>
      </c>
      <c r="H3397" s="174">
        <v>30</v>
      </c>
      <c r="I3397" s="174">
        <v>5000</v>
      </c>
      <c r="J3397" s="174">
        <v>5600</v>
      </c>
      <c r="K3397" s="174">
        <v>565</v>
      </c>
      <c r="L3397" s="177">
        <v>1396</v>
      </c>
      <c r="M3397" s="178">
        <v>0</v>
      </c>
      <c r="N3397" s="179" t="s">
        <v>1788</v>
      </c>
      <c r="O3397" s="180">
        <v>0</v>
      </c>
      <c r="P3397" s="180">
        <v>0</v>
      </c>
      <c r="Q3397" s="181">
        <v>0</v>
      </c>
      <c r="R3397" s="182" t="s">
        <v>1313</v>
      </c>
      <c r="S3397" s="183">
        <v>0</v>
      </c>
      <c r="T3397" s="183">
        <v>0</v>
      </c>
      <c r="U3397" s="180">
        <v>0</v>
      </c>
      <c r="V3397" s="180">
        <v>0</v>
      </c>
      <c r="W3397" s="183">
        <v>0</v>
      </c>
      <c r="X3397" s="183">
        <v>0</v>
      </c>
      <c r="Y3397" s="180">
        <v>0</v>
      </c>
      <c r="Z3397" s="180">
        <v>0</v>
      </c>
      <c r="AA3397" s="183">
        <v>0</v>
      </c>
      <c r="AB3397" s="183">
        <v>0</v>
      </c>
      <c r="AC3397" s="180">
        <f t="shared" si="2160"/>
        <v>0</v>
      </c>
      <c r="AD3397" s="180">
        <f t="shared" si="2160"/>
        <v>0</v>
      </c>
      <c r="AE3397" s="181">
        <f t="shared" si="2129"/>
        <v>0</v>
      </c>
      <c r="AF3397" s="180">
        <v>0</v>
      </c>
      <c r="AG3397" s="180">
        <v>0</v>
      </c>
      <c r="AH3397" s="181">
        <f t="shared" si="2130"/>
        <v>0</v>
      </c>
      <c r="AI3397" s="180">
        <v>0</v>
      </c>
      <c r="AJ3397" s="180">
        <v>0</v>
      </c>
      <c r="AK3397" s="181">
        <f t="shared" si="2131"/>
        <v>0</v>
      </c>
      <c r="AL3397" s="180">
        <v>0</v>
      </c>
      <c r="AM3397" s="180">
        <v>0</v>
      </c>
      <c r="AN3397" s="181">
        <f t="shared" si="2132"/>
        <v>0</v>
      </c>
      <c r="AO3397" s="180">
        <v>0</v>
      </c>
      <c r="AP3397" s="180">
        <v>0</v>
      </c>
      <c r="AQ3397" s="181">
        <f t="shared" si="2133"/>
        <v>0</v>
      </c>
      <c r="AR3397" s="180">
        <v>0</v>
      </c>
      <c r="AS3397" s="180">
        <v>0</v>
      </c>
      <c r="AT3397" s="181">
        <f t="shared" si="2134"/>
        <v>0</v>
      </c>
      <c r="AU3397" s="180">
        <f t="shared" si="2161"/>
        <v>0</v>
      </c>
      <c r="AV3397" s="180">
        <f t="shared" si="2161"/>
        <v>0</v>
      </c>
      <c r="AW3397" s="181">
        <f t="shared" si="2135"/>
        <v>0</v>
      </c>
      <c r="AX3397" s="183">
        <f t="shared" si="2162"/>
        <v>0</v>
      </c>
      <c r="AY3397" s="183">
        <f t="shared" si="2162"/>
        <v>0</v>
      </c>
      <c r="AZ3397" s="183">
        <v>3</v>
      </c>
      <c r="BA3397" s="183"/>
      <c r="BB3397" s="183"/>
      <c r="BC3397" s="183"/>
      <c r="BD3397" s="183">
        <f t="shared" si="2163"/>
        <v>-3</v>
      </c>
      <c r="BE3397" s="183">
        <f t="shared" si="2163"/>
        <v>0</v>
      </c>
    </row>
    <row r="3398" spans="2:57" ht="15.75" hidden="1">
      <c r="B3398" s="174">
        <v>2025</v>
      </c>
      <c r="C3398" s="174">
        <v>20</v>
      </c>
      <c r="D3398" s="175">
        <v>0</v>
      </c>
      <c r="E3398" s="176"/>
      <c r="F3398" s="174">
        <v>5</v>
      </c>
      <c r="G3398" s="174">
        <v>13</v>
      </c>
      <c r="H3398" s="174">
        <v>30</v>
      </c>
      <c r="I3398" s="174">
        <v>5000</v>
      </c>
      <c r="J3398" s="174">
        <v>5600</v>
      </c>
      <c r="K3398" s="174">
        <v>565</v>
      </c>
      <c r="L3398" s="177">
        <v>1475</v>
      </c>
      <c r="M3398" s="178">
        <v>0</v>
      </c>
      <c r="N3398" s="179" t="s">
        <v>1789</v>
      </c>
      <c r="O3398" s="180">
        <v>0</v>
      </c>
      <c r="P3398" s="180">
        <v>0</v>
      </c>
      <c r="Q3398" s="181">
        <v>0</v>
      </c>
      <c r="R3398" s="182" t="s">
        <v>98</v>
      </c>
      <c r="S3398" s="183">
        <v>0</v>
      </c>
      <c r="T3398" s="183">
        <v>0</v>
      </c>
      <c r="U3398" s="180">
        <v>0</v>
      </c>
      <c r="V3398" s="180">
        <v>0</v>
      </c>
      <c r="W3398" s="183">
        <v>0</v>
      </c>
      <c r="X3398" s="183">
        <v>0</v>
      </c>
      <c r="Y3398" s="180">
        <v>0</v>
      </c>
      <c r="Z3398" s="180">
        <v>0</v>
      </c>
      <c r="AA3398" s="183">
        <v>0</v>
      </c>
      <c r="AB3398" s="183">
        <v>0</v>
      </c>
      <c r="AC3398" s="180">
        <f t="shared" si="2160"/>
        <v>0</v>
      </c>
      <c r="AD3398" s="180">
        <f t="shared" si="2160"/>
        <v>0</v>
      </c>
      <c r="AE3398" s="181">
        <f t="shared" si="2129"/>
        <v>0</v>
      </c>
      <c r="AF3398" s="180">
        <v>0</v>
      </c>
      <c r="AG3398" s="180">
        <v>0</v>
      </c>
      <c r="AH3398" s="181">
        <f t="shared" si="2130"/>
        <v>0</v>
      </c>
      <c r="AI3398" s="180">
        <v>0</v>
      </c>
      <c r="AJ3398" s="180">
        <v>0</v>
      </c>
      <c r="AK3398" s="181">
        <f t="shared" si="2131"/>
        <v>0</v>
      </c>
      <c r="AL3398" s="180">
        <v>0</v>
      </c>
      <c r="AM3398" s="180">
        <v>0</v>
      </c>
      <c r="AN3398" s="181">
        <f t="shared" si="2132"/>
        <v>0</v>
      </c>
      <c r="AO3398" s="180">
        <v>0</v>
      </c>
      <c r="AP3398" s="180">
        <v>0</v>
      </c>
      <c r="AQ3398" s="181">
        <f t="shared" si="2133"/>
        <v>0</v>
      </c>
      <c r="AR3398" s="180">
        <v>0</v>
      </c>
      <c r="AS3398" s="180">
        <v>0</v>
      </c>
      <c r="AT3398" s="181">
        <f t="shared" si="2134"/>
        <v>0</v>
      </c>
      <c r="AU3398" s="180">
        <f t="shared" si="2161"/>
        <v>0</v>
      </c>
      <c r="AV3398" s="180">
        <f t="shared" si="2161"/>
        <v>0</v>
      </c>
      <c r="AW3398" s="181">
        <f t="shared" si="2135"/>
        <v>0</v>
      </c>
      <c r="AX3398" s="183">
        <f t="shared" si="2162"/>
        <v>0</v>
      </c>
      <c r="AY3398" s="183">
        <f t="shared" si="2162"/>
        <v>0</v>
      </c>
      <c r="AZ3398" s="183">
        <v>3</v>
      </c>
      <c r="BA3398" s="183"/>
      <c r="BB3398" s="183"/>
      <c r="BC3398" s="183"/>
      <c r="BD3398" s="183">
        <f t="shared" si="2163"/>
        <v>-3</v>
      </c>
      <c r="BE3398" s="183">
        <f t="shared" si="2163"/>
        <v>0</v>
      </c>
    </row>
    <row r="3399" spans="2:57" ht="15.75" hidden="1">
      <c r="B3399" s="174">
        <v>2025</v>
      </c>
      <c r="C3399" s="174">
        <v>20</v>
      </c>
      <c r="D3399" s="175">
        <v>0</v>
      </c>
      <c r="E3399" s="176"/>
      <c r="F3399" s="174">
        <v>5</v>
      </c>
      <c r="G3399" s="174">
        <v>13</v>
      </c>
      <c r="H3399" s="174">
        <v>30</v>
      </c>
      <c r="I3399" s="174">
        <v>5000</v>
      </c>
      <c r="J3399" s="174">
        <v>5600</v>
      </c>
      <c r="K3399" s="174">
        <v>565</v>
      </c>
      <c r="L3399" s="177">
        <v>1476</v>
      </c>
      <c r="M3399" s="178">
        <v>0</v>
      </c>
      <c r="N3399" s="179" t="s">
        <v>1618</v>
      </c>
      <c r="O3399" s="180">
        <v>0</v>
      </c>
      <c r="P3399" s="180">
        <v>0</v>
      </c>
      <c r="Q3399" s="181">
        <v>0</v>
      </c>
      <c r="R3399" s="182" t="s">
        <v>98</v>
      </c>
      <c r="S3399" s="183">
        <v>0</v>
      </c>
      <c r="T3399" s="183">
        <v>0</v>
      </c>
      <c r="U3399" s="180">
        <v>0</v>
      </c>
      <c r="V3399" s="180">
        <v>0</v>
      </c>
      <c r="W3399" s="183">
        <v>0</v>
      </c>
      <c r="X3399" s="183">
        <v>0</v>
      </c>
      <c r="Y3399" s="180">
        <v>0</v>
      </c>
      <c r="Z3399" s="180">
        <v>0</v>
      </c>
      <c r="AA3399" s="183">
        <v>0</v>
      </c>
      <c r="AB3399" s="183">
        <v>0</v>
      </c>
      <c r="AC3399" s="180">
        <f t="shared" si="2160"/>
        <v>0</v>
      </c>
      <c r="AD3399" s="180">
        <f t="shared" si="2160"/>
        <v>0</v>
      </c>
      <c r="AE3399" s="181">
        <f t="shared" si="2129"/>
        <v>0</v>
      </c>
      <c r="AF3399" s="180">
        <v>0</v>
      </c>
      <c r="AG3399" s="180">
        <v>0</v>
      </c>
      <c r="AH3399" s="181">
        <f t="shared" si="2130"/>
        <v>0</v>
      </c>
      <c r="AI3399" s="180">
        <v>0</v>
      </c>
      <c r="AJ3399" s="180">
        <v>0</v>
      </c>
      <c r="AK3399" s="181">
        <f t="shared" si="2131"/>
        <v>0</v>
      </c>
      <c r="AL3399" s="180">
        <v>0</v>
      </c>
      <c r="AM3399" s="180">
        <v>0</v>
      </c>
      <c r="AN3399" s="181">
        <f t="shared" si="2132"/>
        <v>0</v>
      </c>
      <c r="AO3399" s="180">
        <v>0</v>
      </c>
      <c r="AP3399" s="180">
        <v>0</v>
      </c>
      <c r="AQ3399" s="181">
        <f t="shared" si="2133"/>
        <v>0</v>
      </c>
      <c r="AR3399" s="180">
        <v>0</v>
      </c>
      <c r="AS3399" s="180">
        <v>0</v>
      </c>
      <c r="AT3399" s="181">
        <f t="shared" si="2134"/>
        <v>0</v>
      </c>
      <c r="AU3399" s="180">
        <f t="shared" si="2161"/>
        <v>0</v>
      </c>
      <c r="AV3399" s="180">
        <f t="shared" si="2161"/>
        <v>0</v>
      </c>
      <c r="AW3399" s="181">
        <f t="shared" si="2135"/>
        <v>0</v>
      </c>
      <c r="AX3399" s="183">
        <f t="shared" si="2162"/>
        <v>0</v>
      </c>
      <c r="AY3399" s="183">
        <f t="shared" si="2162"/>
        <v>0</v>
      </c>
      <c r="AZ3399" s="183">
        <v>3</v>
      </c>
      <c r="BA3399" s="183"/>
      <c r="BB3399" s="183"/>
      <c r="BC3399" s="183"/>
      <c r="BD3399" s="183">
        <f t="shared" si="2163"/>
        <v>-3</v>
      </c>
      <c r="BE3399" s="183">
        <f t="shared" si="2163"/>
        <v>0</v>
      </c>
    </row>
    <row r="3400" spans="2:57" ht="31.5" hidden="1">
      <c r="B3400" s="163">
        <v>2025</v>
      </c>
      <c r="C3400" s="163">
        <v>20</v>
      </c>
      <c r="D3400" s="164"/>
      <c r="E3400" s="165"/>
      <c r="F3400" s="163">
        <v>5</v>
      </c>
      <c r="G3400" s="163">
        <v>13</v>
      </c>
      <c r="H3400" s="163">
        <v>30</v>
      </c>
      <c r="I3400" s="163">
        <v>5000</v>
      </c>
      <c r="J3400" s="163">
        <v>5600</v>
      </c>
      <c r="K3400" s="163">
        <v>566</v>
      </c>
      <c r="L3400" s="166" t="s">
        <v>44</v>
      </c>
      <c r="M3400" s="167"/>
      <c r="N3400" s="168" t="s">
        <v>221</v>
      </c>
      <c r="O3400" s="169">
        <v>0</v>
      </c>
      <c r="P3400" s="169">
        <v>0</v>
      </c>
      <c r="Q3400" s="169">
        <v>0</v>
      </c>
      <c r="R3400" s="170"/>
      <c r="S3400" s="171"/>
      <c r="T3400" s="172"/>
      <c r="U3400" s="169">
        <f t="shared" ref="U3400:AD3400" si="2164">SUM(U3401:U3407)</f>
        <v>0</v>
      </c>
      <c r="V3400" s="169">
        <f t="shared" si="2164"/>
        <v>0</v>
      </c>
      <c r="W3400" s="173">
        <f t="shared" si="2164"/>
        <v>0</v>
      </c>
      <c r="X3400" s="173">
        <f t="shared" si="2164"/>
        <v>0</v>
      </c>
      <c r="Y3400" s="169">
        <f t="shared" si="2164"/>
        <v>0</v>
      </c>
      <c r="Z3400" s="169">
        <f t="shared" si="2164"/>
        <v>0</v>
      </c>
      <c r="AA3400" s="173">
        <f t="shared" si="2164"/>
        <v>0</v>
      </c>
      <c r="AB3400" s="173">
        <f t="shared" si="2164"/>
        <v>0</v>
      </c>
      <c r="AC3400" s="169">
        <f t="shared" si="2164"/>
        <v>0</v>
      </c>
      <c r="AD3400" s="169">
        <f t="shared" si="2164"/>
        <v>0</v>
      </c>
      <c r="AE3400" s="169">
        <f t="shared" si="2129"/>
        <v>0</v>
      </c>
      <c r="AF3400" s="169">
        <f>SUM(AF3401:AF3407)</f>
        <v>0</v>
      </c>
      <c r="AG3400" s="169">
        <f>SUM(AG3401:AG3407)</f>
        <v>0</v>
      </c>
      <c r="AH3400" s="169">
        <f t="shared" si="2130"/>
        <v>0</v>
      </c>
      <c r="AI3400" s="169">
        <f>SUM(AI3401:AI3407)</f>
        <v>0</v>
      </c>
      <c r="AJ3400" s="169">
        <f>SUM(AJ3401:AJ3407)</f>
        <v>0</v>
      </c>
      <c r="AK3400" s="169">
        <f t="shared" si="2131"/>
        <v>0</v>
      </c>
      <c r="AL3400" s="169">
        <f>SUM(AL3401:AL3407)</f>
        <v>0</v>
      </c>
      <c r="AM3400" s="169">
        <f>SUM(AM3401:AM3407)</f>
        <v>0</v>
      </c>
      <c r="AN3400" s="169">
        <f t="shared" si="2132"/>
        <v>0</v>
      </c>
      <c r="AO3400" s="169">
        <f>SUM(AO3401:AO3407)</f>
        <v>0</v>
      </c>
      <c r="AP3400" s="169">
        <f>SUM(AP3401:AP3407)</f>
        <v>0</v>
      </c>
      <c r="AQ3400" s="169">
        <f t="shared" si="2133"/>
        <v>0</v>
      </c>
      <c r="AR3400" s="169">
        <f>SUM(AR3401:AR3407)</f>
        <v>0</v>
      </c>
      <c r="AS3400" s="169">
        <f>SUM(AS3401:AS3407)</f>
        <v>0</v>
      </c>
      <c r="AT3400" s="169">
        <f t="shared" si="2134"/>
        <v>0</v>
      </c>
      <c r="AU3400" s="169">
        <f>SUM(AU3401:AU3407)</f>
        <v>0</v>
      </c>
      <c r="AV3400" s="169">
        <f>SUM(AV3401:AV3407)</f>
        <v>0</v>
      </c>
      <c r="AW3400" s="169">
        <f t="shared" si="2135"/>
        <v>0</v>
      </c>
      <c r="AX3400" s="171"/>
      <c r="AY3400" s="172"/>
      <c r="AZ3400" s="183">
        <v>3</v>
      </c>
      <c r="BA3400" s="172"/>
      <c r="BB3400" s="171"/>
      <c r="BC3400" s="172"/>
      <c r="BD3400" s="171"/>
      <c r="BE3400" s="172"/>
    </row>
    <row r="3401" spans="2:57" ht="15.75" hidden="1">
      <c r="B3401" s="174">
        <v>2025</v>
      </c>
      <c r="C3401" s="174">
        <v>20</v>
      </c>
      <c r="D3401" s="175">
        <v>0</v>
      </c>
      <c r="E3401" s="176"/>
      <c r="F3401" s="174">
        <v>5</v>
      </c>
      <c r="G3401" s="174">
        <v>13</v>
      </c>
      <c r="H3401" s="174">
        <v>30</v>
      </c>
      <c r="I3401" s="174">
        <v>5000</v>
      </c>
      <c r="J3401" s="174">
        <v>5600</v>
      </c>
      <c r="K3401" s="174">
        <v>566</v>
      </c>
      <c r="L3401" s="177">
        <v>1142</v>
      </c>
      <c r="M3401" s="178">
        <v>0</v>
      </c>
      <c r="N3401" s="179" t="s">
        <v>1184</v>
      </c>
      <c r="O3401" s="180">
        <v>0</v>
      </c>
      <c r="P3401" s="180">
        <v>0</v>
      </c>
      <c r="Q3401" s="181">
        <v>0</v>
      </c>
      <c r="R3401" s="182" t="s">
        <v>98</v>
      </c>
      <c r="S3401" s="183">
        <v>0</v>
      </c>
      <c r="T3401" s="183">
        <v>0</v>
      </c>
      <c r="U3401" s="180">
        <v>0</v>
      </c>
      <c r="V3401" s="180">
        <v>0</v>
      </c>
      <c r="W3401" s="183">
        <v>0</v>
      </c>
      <c r="X3401" s="183">
        <v>0</v>
      </c>
      <c r="Y3401" s="180">
        <v>0</v>
      </c>
      <c r="Z3401" s="180">
        <v>0</v>
      </c>
      <c r="AA3401" s="183">
        <v>0</v>
      </c>
      <c r="AB3401" s="183">
        <v>0</v>
      </c>
      <c r="AC3401" s="180">
        <f t="shared" ref="AC3401:AD3407" si="2165">+O3401+U3401-Y3401</f>
        <v>0</v>
      </c>
      <c r="AD3401" s="180">
        <f t="shared" si="2165"/>
        <v>0</v>
      </c>
      <c r="AE3401" s="181">
        <f t="shared" si="2129"/>
        <v>0</v>
      </c>
      <c r="AF3401" s="180">
        <v>0</v>
      </c>
      <c r="AG3401" s="180">
        <v>0</v>
      </c>
      <c r="AH3401" s="181">
        <f t="shared" si="2130"/>
        <v>0</v>
      </c>
      <c r="AI3401" s="180">
        <v>0</v>
      </c>
      <c r="AJ3401" s="180">
        <v>0</v>
      </c>
      <c r="AK3401" s="181">
        <f t="shared" si="2131"/>
        <v>0</v>
      </c>
      <c r="AL3401" s="180">
        <v>0</v>
      </c>
      <c r="AM3401" s="180">
        <v>0</v>
      </c>
      <c r="AN3401" s="181">
        <f t="shared" si="2132"/>
        <v>0</v>
      </c>
      <c r="AO3401" s="180">
        <v>0</v>
      </c>
      <c r="AP3401" s="180">
        <v>0</v>
      </c>
      <c r="AQ3401" s="181">
        <f t="shared" si="2133"/>
        <v>0</v>
      </c>
      <c r="AR3401" s="180">
        <v>0</v>
      </c>
      <c r="AS3401" s="180">
        <v>0</v>
      </c>
      <c r="AT3401" s="181">
        <f t="shared" si="2134"/>
        <v>0</v>
      </c>
      <c r="AU3401" s="180">
        <f t="shared" ref="AU3401:AV3407" si="2166">+AC3401-AF3401-AI3401-AL3401-AO3401-AR3401</f>
        <v>0</v>
      </c>
      <c r="AV3401" s="180">
        <f t="shared" si="2166"/>
        <v>0</v>
      </c>
      <c r="AW3401" s="181">
        <f t="shared" si="2135"/>
        <v>0</v>
      </c>
      <c r="AX3401" s="183">
        <f t="shared" ref="AX3401:AY3407" si="2167">+S3401+W3401-AA3401</f>
        <v>0</v>
      </c>
      <c r="AY3401" s="183">
        <f t="shared" si="2167"/>
        <v>0</v>
      </c>
      <c r="AZ3401" s="183">
        <v>3</v>
      </c>
      <c r="BA3401" s="183"/>
      <c r="BB3401" s="183"/>
      <c r="BC3401" s="183"/>
      <c r="BD3401" s="183">
        <f t="shared" ref="BD3401:BE3407" si="2168">+AX3401-AZ3401-BB3401</f>
        <v>-3</v>
      </c>
      <c r="BE3401" s="183">
        <f t="shared" si="2168"/>
        <v>0</v>
      </c>
    </row>
    <row r="3402" spans="2:57" ht="15.75" hidden="1">
      <c r="B3402" s="174">
        <v>2025</v>
      </c>
      <c r="C3402" s="174">
        <v>20</v>
      </c>
      <c r="D3402" s="175">
        <v>0</v>
      </c>
      <c r="E3402" s="176"/>
      <c r="F3402" s="174">
        <v>5</v>
      </c>
      <c r="G3402" s="174">
        <v>13</v>
      </c>
      <c r="H3402" s="174">
        <v>30</v>
      </c>
      <c r="I3402" s="174">
        <v>5000</v>
      </c>
      <c r="J3402" s="174">
        <v>5600</v>
      </c>
      <c r="K3402" s="174">
        <v>566</v>
      </c>
      <c r="L3402" s="177">
        <v>274</v>
      </c>
      <c r="M3402" s="178">
        <v>0</v>
      </c>
      <c r="N3402" s="179" t="s">
        <v>1790</v>
      </c>
      <c r="O3402" s="180">
        <v>0</v>
      </c>
      <c r="P3402" s="180">
        <v>0</v>
      </c>
      <c r="Q3402" s="181">
        <v>0</v>
      </c>
      <c r="R3402" s="182" t="s">
        <v>98</v>
      </c>
      <c r="S3402" s="183">
        <v>0</v>
      </c>
      <c r="T3402" s="183">
        <v>0</v>
      </c>
      <c r="U3402" s="180">
        <v>0</v>
      </c>
      <c r="V3402" s="180">
        <v>0</v>
      </c>
      <c r="W3402" s="183">
        <v>0</v>
      </c>
      <c r="X3402" s="183">
        <v>0</v>
      </c>
      <c r="Y3402" s="180">
        <v>0</v>
      </c>
      <c r="Z3402" s="180">
        <v>0</v>
      </c>
      <c r="AA3402" s="183">
        <v>0</v>
      </c>
      <c r="AB3402" s="183">
        <v>0</v>
      </c>
      <c r="AC3402" s="180">
        <f t="shared" si="2165"/>
        <v>0</v>
      </c>
      <c r="AD3402" s="180">
        <f t="shared" si="2165"/>
        <v>0</v>
      </c>
      <c r="AE3402" s="181">
        <f t="shared" si="2129"/>
        <v>0</v>
      </c>
      <c r="AF3402" s="180">
        <v>0</v>
      </c>
      <c r="AG3402" s="180">
        <v>0</v>
      </c>
      <c r="AH3402" s="181">
        <f t="shared" si="2130"/>
        <v>0</v>
      </c>
      <c r="AI3402" s="180">
        <v>0</v>
      </c>
      <c r="AJ3402" s="180">
        <v>0</v>
      </c>
      <c r="AK3402" s="181">
        <f t="shared" si="2131"/>
        <v>0</v>
      </c>
      <c r="AL3402" s="180">
        <v>0</v>
      </c>
      <c r="AM3402" s="180">
        <v>0</v>
      </c>
      <c r="AN3402" s="181">
        <f t="shared" si="2132"/>
        <v>0</v>
      </c>
      <c r="AO3402" s="180">
        <v>0</v>
      </c>
      <c r="AP3402" s="180">
        <v>0</v>
      </c>
      <c r="AQ3402" s="181">
        <f t="shared" si="2133"/>
        <v>0</v>
      </c>
      <c r="AR3402" s="180">
        <v>0</v>
      </c>
      <c r="AS3402" s="180">
        <v>0</v>
      </c>
      <c r="AT3402" s="181">
        <f t="shared" si="2134"/>
        <v>0</v>
      </c>
      <c r="AU3402" s="180">
        <f t="shared" si="2166"/>
        <v>0</v>
      </c>
      <c r="AV3402" s="180">
        <f t="shared" si="2166"/>
        <v>0</v>
      </c>
      <c r="AW3402" s="181">
        <f t="shared" si="2135"/>
        <v>0</v>
      </c>
      <c r="AX3402" s="183">
        <f t="shared" si="2167"/>
        <v>0</v>
      </c>
      <c r="AY3402" s="183">
        <f t="shared" si="2167"/>
        <v>0</v>
      </c>
      <c r="AZ3402" s="183">
        <v>3</v>
      </c>
      <c r="BA3402" s="183"/>
      <c r="BB3402" s="183"/>
      <c r="BC3402" s="183"/>
      <c r="BD3402" s="183">
        <f t="shared" si="2168"/>
        <v>-3</v>
      </c>
      <c r="BE3402" s="183">
        <f t="shared" si="2168"/>
        <v>0</v>
      </c>
    </row>
    <row r="3403" spans="2:57" ht="15.75" hidden="1">
      <c r="B3403" s="174">
        <v>2025</v>
      </c>
      <c r="C3403" s="174">
        <v>20</v>
      </c>
      <c r="D3403" s="175">
        <v>0</v>
      </c>
      <c r="E3403" s="176"/>
      <c r="F3403" s="174">
        <v>5</v>
      </c>
      <c r="G3403" s="174">
        <v>13</v>
      </c>
      <c r="H3403" s="174">
        <v>30</v>
      </c>
      <c r="I3403" s="174">
        <v>5000</v>
      </c>
      <c r="J3403" s="174">
        <v>5600</v>
      </c>
      <c r="K3403" s="174">
        <v>566</v>
      </c>
      <c r="L3403" s="177">
        <v>276</v>
      </c>
      <c r="M3403" s="178">
        <v>0</v>
      </c>
      <c r="N3403" s="179" t="s">
        <v>1791</v>
      </c>
      <c r="O3403" s="180">
        <v>0</v>
      </c>
      <c r="P3403" s="180">
        <v>0</v>
      </c>
      <c r="Q3403" s="181">
        <v>0</v>
      </c>
      <c r="R3403" s="182" t="s">
        <v>98</v>
      </c>
      <c r="S3403" s="183">
        <v>0</v>
      </c>
      <c r="T3403" s="183">
        <v>0</v>
      </c>
      <c r="U3403" s="180">
        <v>0</v>
      </c>
      <c r="V3403" s="180">
        <v>0</v>
      </c>
      <c r="W3403" s="183">
        <v>0</v>
      </c>
      <c r="X3403" s="183">
        <v>0</v>
      </c>
      <c r="Y3403" s="180">
        <v>0</v>
      </c>
      <c r="Z3403" s="180">
        <v>0</v>
      </c>
      <c r="AA3403" s="183">
        <v>0</v>
      </c>
      <c r="AB3403" s="183">
        <v>0</v>
      </c>
      <c r="AC3403" s="180">
        <f t="shared" si="2165"/>
        <v>0</v>
      </c>
      <c r="AD3403" s="180">
        <f t="shared" si="2165"/>
        <v>0</v>
      </c>
      <c r="AE3403" s="181">
        <f t="shared" ref="AE3403:AE3466" si="2169">+AC3403+AD3403</f>
        <v>0</v>
      </c>
      <c r="AF3403" s="180">
        <v>0</v>
      </c>
      <c r="AG3403" s="180">
        <v>0</v>
      </c>
      <c r="AH3403" s="181">
        <f t="shared" ref="AH3403:AH3466" si="2170">+AF3403+AG3403</f>
        <v>0</v>
      </c>
      <c r="AI3403" s="180">
        <v>0</v>
      </c>
      <c r="AJ3403" s="180">
        <v>0</v>
      </c>
      <c r="AK3403" s="181">
        <f t="shared" ref="AK3403:AK3466" si="2171">+AI3403+AJ3403</f>
        <v>0</v>
      </c>
      <c r="AL3403" s="180">
        <v>0</v>
      </c>
      <c r="AM3403" s="180">
        <v>0</v>
      </c>
      <c r="AN3403" s="181">
        <f t="shared" ref="AN3403:AN3466" si="2172">+AL3403+AM3403</f>
        <v>0</v>
      </c>
      <c r="AO3403" s="180">
        <v>0</v>
      </c>
      <c r="AP3403" s="180">
        <v>0</v>
      </c>
      <c r="AQ3403" s="181">
        <f t="shared" ref="AQ3403:AQ3466" si="2173">+AO3403+AP3403</f>
        <v>0</v>
      </c>
      <c r="AR3403" s="180">
        <v>0</v>
      </c>
      <c r="AS3403" s="180">
        <v>0</v>
      </c>
      <c r="AT3403" s="181">
        <f t="shared" ref="AT3403:AT3466" si="2174">+AR3403+AS3403</f>
        <v>0</v>
      </c>
      <c r="AU3403" s="180">
        <f t="shared" si="2166"/>
        <v>0</v>
      </c>
      <c r="AV3403" s="180">
        <f t="shared" si="2166"/>
        <v>0</v>
      </c>
      <c r="AW3403" s="181">
        <f t="shared" ref="AW3403:AW3466" si="2175">+AU3403+AV3403</f>
        <v>0</v>
      </c>
      <c r="AX3403" s="183">
        <f t="shared" si="2167"/>
        <v>0</v>
      </c>
      <c r="AY3403" s="183">
        <f t="shared" si="2167"/>
        <v>0</v>
      </c>
      <c r="AZ3403" s="183">
        <v>3</v>
      </c>
      <c r="BA3403" s="183"/>
      <c r="BB3403" s="183"/>
      <c r="BC3403" s="183"/>
      <c r="BD3403" s="183">
        <f t="shared" si="2168"/>
        <v>-3</v>
      </c>
      <c r="BE3403" s="183">
        <f t="shared" si="2168"/>
        <v>0</v>
      </c>
    </row>
    <row r="3404" spans="2:57" ht="15.75" hidden="1">
      <c r="B3404" s="174">
        <v>2025</v>
      </c>
      <c r="C3404" s="174">
        <v>20</v>
      </c>
      <c r="D3404" s="175">
        <v>0</v>
      </c>
      <c r="E3404" s="176"/>
      <c r="F3404" s="174">
        <v>5</v>
      </c>
      <c r="G3404" s="174">
        <v>13</v>
      </c>
      <c r="H3404" s="174">
        <v>30</v>
      </c>
      <c r="I3404" s="174">
        <v>5000</v>
      </c>
      <c r="J3404" s="174">
        <v>5600</v>
      </c>
      <c r="K3404" s="174">
        <v>566</v>
      </c>
      <c r="L3404" s="177">
        <v>682</v>
      </c>
      <c r="M3404" s="178">
        <v>0</v>
      </c>
      <c r="N3404" s="179" t="s">
        <v>1792</v>
      </c>
      <c r="O3404" s="180">
        <v>0</v>
      </c>
      <c r="P3404" s="180">
        <v>0</v>
      </c>
      <c r="Q3404" s="181">
        <v>0</v>
      </c>
      <c r="R3404" s="182" t="s">
        <v>98</v>
      </c>
      <c r="S3404" s="183">
        <v>0</v>
      </c>
      <c r="T3404" s="183">
        <v>0</v>
      </c>
      <c r="U3404" s="180">
        <v>0</v>
      </c>
      <c r="V3404" s="180">
        <v>0</v>
      </c>
      <c r="W3404" s="183">
        <v>0</v>
      </c>
      <c r="X3404" s="183">
        <v>0</v>
      </c>
      <c r="Y3404" s="180">
        <v>0</v>
      </c>
      <c r="Z3404" s="180">
        <v>0</v>
      </c>
      <c r="AA3404" s="183">
        <v>0</v>
      </c>
      <c r="AB3404" s="183">
        <v>0</v>
      </c>
      <c r="AC3404" s="180">
        <f t="shared" si="2165"/>
        <v>0</v>
      </c>
      <c r="AD3404" s="180">
        <f t="shared" si="2165"/>
        <v>0</v>
      </c>
      <c r="AE3404" s="181">
        <f t="shared" si="2169"/>
        <v>0</v>
      </c>
      <c r="AF3404" s="180">
        <v>0</v>
      </c>
      <c r="AG3404" s="180">
        <v>0</v>
      </c>
      <c r="AH3404" s="181">
        <f t="shared" si="2170"/>
        <v>0</v>
      </c>
      <c r="AI3404" s="180">
        <v>0</v>
      </c>
      <c r="AJ3404" s="180">
        <v>0</v>
      </c>
      <c r="AK3404" s="181">
        <f t="shared" si="2171"/>
        <v>0</v>
      </c>
      <c r="AL3404" s="180">
        <v>0</v>
      </c>
      <c r="AM3404" s="180">
        <v>0</v>
      </c>
      <c r="AN3404" s="181">
        <f t="shared" si="2172"/>
        <v>0</v>
      </c>
      <c r="AO3404" s="180">
        <v>0</v>
      </c>
      <c r="AP3404" s="180">
        <v>0</v>
      </c>
      <c r="AQ3404" s="181">
        <f t="shared" si="2173"/>
        <v>0</v>
      </c>
      <c r="AR3404" s="180">
        <v>0</v>
      </c>
      <c r="AS3404" s="180">
        <v>0</v>
      </c>
      <c r="AT3404" s="181">
        <f t="shared" si="2174"/>
        <v>0</v>
      </c>
      <c r="AU3404" s="180">
        <f t="shared" si="2166"/>
        <v>0</v>
      </c>
      <c r="AV3404" s="180">
        <f t="shared" si="2166"/>
        <v>0</v>
      </c>
      <c r="AW3404" s="181">
        <f t="shared" si="2175"/>
        <v>0</v>
      </c>
      <c r="AX3404" s="183">
        <f t="shared" si="2167"/>
        <v>0</v>
      </c>
      <c r="AY3404" s="183">
        <f t="shared" si="2167"/>
        <v>0</v>
      </c>
      <c r="AZ3404" s="183">
        <v>3</v>
      </c>
      <c r="BA3404" s="183"/>
      <c r="BB3404" s="183"/>
      <c r="BC3404" s="183"/>
      <c r="BD3404" s="183">
        <f t="shared" si="2168"/>
        <v>-3</v>
      </c>
      <c r="BE3404" s="183">
        <f t="shared" si="2168"/>
        <v>0</v>
      </c>
    </row>
    <row r="3405" spans="2:57" ht="15.75" hidden="1">
      <c r="B3405" s="174">
        <v>2025</v>
      </c>
      <c r="C3405" s="174">
        <v>20</v>
      </c>
      <c r="D3405" s="175">
        <v>0</v>
      </c>
      <c r="E3405" s="176"/>
      <c r="F3405" s="174">
        <v>5</v>
      </c>
      <c r="G3405" s="174">
        <v>13</v>
      </c>
      <c r="H3405" s="174">
        <v>30</v>
      </c>
      <c r="I3405" s="174">
        <v>5000</v>
      </c>
      <c r="J3405" s="174">
        <v>5600</v>
      </c>
      <c r="K3405" s="174">
        <v>566</v>
      </c>
      <c r="L3405" s="177">
        <v>1143</v>
      </c>
      <c r="M3405" s="178">
        <v>0</v>
      </c>
      <c r="N3405" s="179" t="s">
        <v>1793</v>
      </c>
      <c r="O3405" s="180">
        <v>0</v>
      </c>
      <c r="P3405" s="180">
        <v>0</v>
      </c>
      <c r="Q3405" s="181">
        <v>0</v>
      </c>
      <c r="R3405" s="182" t="s">
        <v>98</v>
      </c>
      <c r="S3405" s="183">
        <v>0</v>
      </c>
      <c r="T3405" s="183">
        <v>0</v>
      </c>
      <c r="U3405" s="180">
        <v>0</v>
      </c>
      <c r="V3405" s="180">
        <v>0</v>
      </c>
      <c r="W3405" s="183">
        <v>0</v>
      </c>
      <c r="X3405" s="183">
        <v>0</v>
      </c>
      <c r="Y3405" s="180">
        <v>0</v>
      </c>
      <c r="Z3405" s="180">
        <v>0</v>
      </c>
      <c r="AA3405" s="183">
        <v>0</v>
      </c>
      <c r="AB3405" s="183">
        <v>0</v>
      </c>
      <c r="AC3405" s="180">
        <f t="shared" si="2165"/>
        <v>0</v>
      </c>
      <c r="AD3405" s="180">
        <f t="shared" si="2165"/>
        <v>0</v>
      </c>
      <c r="AE3405" s="181">
        <f t="shared" si="2169"/>
        <v>0</v>
      </c>
      <c r="AF3405" s="180">
        <v>0</v>
      </c>
      <c r="AG3405" s="180">
        <v>0</v>
      </c>
      <c r="AH3405" s="181">
        <f t="shared" si="2170"/>
        <v>0</v>
      </c>
      <c r="AI3405" s="180">
        <v>0</v>
      </c>
      <c r="AJ3405" s="180">
        <v>0</v>
      </c>
      <c r="AK3405" s="181">
        <f t="shared" si="2171"/>
        <v>0</v>
      </c>
      <c r="AL3405" s="180">
        <v>0</v>
      </c>
      <c r="AM3405" s="180">
        <v>0</v>
      </c>
      <c r="AN3405" s="181">
        <f t="shared" si="2172"/>
        <v>0</v>
      </c>
      <c r="AO3405" s="180">
        <v>0</v>
      </c>
      <c r="AP3405" s="180">
        <v>0</v>
      </c>
      <c r="AQ3405" s="181">
        <f t="shared" si="2173"/>
        <v>0</v>
      </c>
      <c r="AR3405" s="180">
        <v>0</v>
      </c>
      <c r="AS3405" s="180">
        <v>0</v>
      </c>
      <c r="AT3405" s="181">
        <f t="shared" si="2174"/>
        <v>0</v>
      </c>
      <c r="AU3405" s="180">
        <f t="shared" si="2166"/>
        <v>0</v>
      </c>
      <c r="AV3405" s="180">
        <f t="shared" si="2166"/>
        <v>0</v>
      </c>
      <c r="AW3405" s="181">
        <f t="shared" si="2175"/>
        <v>0</v>
      </c>
      <c r="AX3405" s="183">
        <f t="shared" si="2167"/>
        <v>0</v>
      </c>
      <c r="AY3405" s="183">
        <f t="shared" si="2167"/>
        <v>0</v>
      </c>
      <c r="AZ3405" s="183">
        <v>3</v>
      </c>
      <c r="BA3405" s="183"/>
      <c r="BB3405" s="183"/>
      <c r="BC3405" s="183"/>
      <c r="BD3405" s="183">
        <f t="shared" si="2168"/>
        <v>-3</v>
      </c>
      <c r="BE3405" s="183">
        <f t="shared" si="2168"/>
        <v>0</v>
      </c>
    </row>
    <row r="3406" spans="2:57" ht="15.75" hidden="1">
      <c r="B3406" s="174">
        <v>2025</v>
      </c>
      <c r="C3406" s="174">
        <v>20</v>
      </c>
      <c r="D3406" s="175">
        <v>0</v>
      </c>
      <c r="E3406" s="176"/>
      <c r="F3406" s="174">
        <v>5</v>
      </c>
      <c r="G3406" s="174">
        <v>13</v>
      </c>
      <c r="H3406" s="174">
        <v>30</v>
      </c>
      <c r="I3406" s="174">
        <v>5000</v>
      </c>
      <c r="J3406" s="174">
        <v>5600</v>
      </c>
      <c r="K3406" s="174">
        <v>566</v>
      </c>
      <c r="L3406" s="177">
        <v>1247</v>
      </c>
      <c r="M3406" s="178">
        <v>0</v>
      </c>
      <c r="N3406" s="179" t="s">
        <v>1794</v>
      </c>
      <c r="O3406" s="180">
        <v>0</v>
      </c>
      <c r="P3406" s="180">
        <v>0</v>
      </c>
      <c r="Q3406" s="181">
        <v>0</v>
      </c>
      <c r="R3406" s="182" t="s">
        <v>98</v>
      </c>
      <c r="S3406" s="183">
        <v>0</v>
      </c>
      <c r="T3406" s="183">
        <v>0</v>
      </c>
      <c r="U3406" s="180">
        <v>0</v>
      </c>
      <c r="V3406" s="180">
        <v>0</v>
      </c>
      <c r="W3406" s="183">
        <v>0</v>
      </c>
      <c r="X3406" s="183">
        <v>0</v>
      </c>
      <c r="Y3406" s="180">
        <v>0</v>
      </c>
      <c r="Z3406" s="180">
        <v>0</v>
      </c>
      <c r="AA3406" s="183">
        <v>0</v>
      </c>
      <c r="AB3406" s="183">
        <v>0</v>
      </c>
      <c r="AC3406" s="180">
        <f t="shared" si="2165"/>
        <v>0</v>
      </c>
      <c r="AD3406" s="180">
        <f t="shared" si="2165"/>
        <v>0</v>
      </c>
      <c r="AE3406" s="181">
        <f t="shared" si="2169"/>
        <v>0</v>
      </c>
      <c r="AF3406" s="180">
        <v>0</v>
      </c>
      <c r="AG3406" s="180">
        <v>0</v>
      </c>
      <c r="AH3406" s="181">
        <f t="shared" si="2170"/>
        <v>0</v>
      </c>
      <c r="AI3406" s="180">
        <v>0</v>
      </c>
      <c r="AJ3406" s="180">
        <v>0</v>
      </c>
      <c r="AK3406" s="181">
        <f t="shared" si="2171"/>
        <v>0</v>
      </c>
      <c r="AL3406" s="180">
        <v>0</v>
      </c>
      <c r="AM3406" s="180">
        <v>0</v>
      </c>
      <c r="AN3406" s="181">
        <f t="shared" si="2172"/>
        <v>0</v>
      </c>
      <c r="AO3406" s="180">
        <v>0</v>
      </c>
      <c r="AP3406" s="180">
        <v>0</v>
      </c>
      <c r="AQ3406" s="181">
        <f t="shared" si="2173"/>
        <v>0</v>
      </c>
      <c r="AR3406" s="180">
        <v>0</v>
      </c>
      <c r="AS3406" s="180">
        <v>0</v>
      </c>
      <c r="AT3406" s="181">
        <f t="shared" si="2174"/>
        <v>0</v>
      </c>
      <c r="AU3406" s="180">
        <f t="shared" si="2166"/>
        <v>0</v>
      </c>
      <c r="AV3406" s="180">
        <f t="shared" si="2166"/>
        <v>0</v>
      </c>
      <c r="AW3406" s="181">
        <f t="shared" si="2175"/>
        <v>0</v>
      </c>
      <c r="AX3406" s="183">
        <f t="shared" si="2167"/>
        <v>0</v>
      </c>
      <c r="AY3406" s="183">
        <f t="shared" si="2167"/>
        <v>0</v>
      </c>
      <c r="AZ3406" s="183">
        <v>3</v>
      </c>
      <c r="BA3406" s="183"/>
      <c r="BB3406" s="183"/>
      <c r="BC3406" s="183"/>
      <c r="BD3406" s="183">
        <f t="shared" si="2168"/>
        <v>-3</v>
      </c>
      <c r="BE3406" s="183">
        <f t="shared" si="2168"/>
        <v>0</v>
      </c>
    </row>
    <row r="3407" spans="2:57" ht="15.75" hidden="1">
      <c r="B3407" s="174">
        <v>2025</v>
      </c>
      <c r="C3407" s="174">
        <v>20</v>
      </c>
      <c r="D3407" s="175">
        <v>0</v>
      </c>
      <c r="E3407" s="176"/>
      <c r="F3407" s="174">
        <v>5</v>
      </c>
      <c r="G3407" s="174">
        <v>13</v>
      </c>
      <c r="H3407" s="174">
        <v>30</v>
      </c>
      <c r="I3407" s="174">
        <v>5000</v>
      </c>
      <c r="J3407" s="174">
        <v>5600</v>
      </c>
      <c r="K3407" s="174">
        <v>566</v>
      </c>
      <c r="L3407" s="177">
        <v>1255</v>
      </c>
      <c r="M3407" s="178">
        <v>0</v>
      </c>
      <c r="N3407" s="179" t="s">
        <v>1795</v>
      </c>
      <c r="O3407" s="180">
        <v>0</v>
      </c>
      <c r="P3407" s="180">
        <v>0</v>
      </c>
      <c r="Q3407" s="181">
        <v>0</v>
      </c>
      <c r="R3407" s="182" t="s">
        <v>98</v>
      </c>
      <c r="S3407" s="183">
        <v>0</v>
      </c>
      <c r="T3407" s="183">
        <v>0</v>
      </c>
      <c r="U3407" s="180">
        <v>0</v>
      </c>
      <c r="V3407" s="180">
        <v>0</v>
      </c>
      <c r="W3407" s="183">
        <v>0</v>
      </c>
      <c r="X3407" s="183">
        <v>0</v>
      </c>
      <c r="Y3407" s="180">
        <v>0</v>
      </c>
      <c r="Z3407" s="180">
        <v>0</v>
      </c>
      <c r="AA3407" s="183">
        <v>0</v>
      </c>
      <c r="AB3407" s="183">
        <v>0</v>
      </c>
      <c r="AC3407" s="180">
        <f t="shared" si="2165"/>
        <v>0</v>
      </c>
      <c r="AD3407" s="180">
        <f t="shared" si="2165"/>
        <v>0</v>
      </c>
      <c r="AE3407" s="181">
        <f t="shared" si="2169"/>
        <v>0</v>
      </c>
      <c r="AF3407" s="180">
        <v>0</v>
      </c>
      <c r="AG3407" s="180">
        <v>0</v>
      </c>
      <c r="AH3407" s="181">
        <f t="shared" si="2170"/>
        <v>0</v>
      </c>
      <c r="AI3407" s="180">
        <v>0</v>
      </c>
      <c r="AJ3407" s="180">
        <v>0</v>
      </c>
      <c r="AK3407" s="181">
        <f t="shared" si="2171"/>
        <v>0</v>
      </c>
      <c r="AL3407" s="180">
        <v>0</v>
      </c>
      <c r="AM3407" s="180">
        <v>0</v>
      </c>
      <c r="AN3407" s="181">
        <f t="shared" si="2172"/>
        <v>0</v>
      </c>
      <c r="AO3407" s="180">
        <v>0</v>
      </c>
      <c r="AP3407" s="180">
        <v>0</v>
      </c>
      <c r="AQ3407" s="181">
        <f t="shared" si="2173"/>
        <v>0</v>
      </c>
      <c r="AR3407" s="180">
        <v>0</v>
      </c>
      <c r="AS3407" s="180">
        <v>0</v>
      </c>
      <c r="AT3407" s="181">
        <f t="shared" si="2174"/>
        <v>0</v>
      </c>
      <c r="AU3407" s="180">
        <f t="shared" si="2166"/>
        <v>0</v>
      </c>
      <c r="AV3407" s="180">
        <f t="shared" si="2166"/>
        <v>0</v>
      </c>
      <c r="AW3407" s="181">
        <f t="shared" si="2175"/>
        <v>0</v>
      </c>
      <c r="AX3407" s="183">
        <f t="shared" si="2167"/>
        <v>0</v>
      </c>
      <c r="AY3407" s="183">
        <f t="shared" si="2167"/>
        <v>0</v>
      </c>
      <c r="AZ3407" s="183">
        <v>3</v>
      </c>
      <c r="BA3407" s="183"/>
      <c r="BB3407" s="183"/>
      <c r="BC3407" s="183"/>
      <c r="BD3407" s="183">
        <f t="shared" si="2168"/>
        <v>-3</v>
      </c>
      <c r="BE3407" s="183">
        <f t="shared" si="2168"/>
        <v>0</v>
      </c>
    </row>
    <row r="3408" spans="2:57" ht="15.75" hidden="1">
      <c r="B3408" s="163">
        <v>2025</v>
      </c>
      <c r="C3408" s="163">
        <v>20</v>
      </c>
      <c r="D3408" s="164"/>
      <c r="E3408" s="165"/>
      <c r="F3408" s="163">
        <v>5</v>
      </c>
      <c r="G3408" s="163">
        <v>13</v>
      </c>
      <c r="H3408" s="163">
        <v>30</v>
      </c>
      <c r="I3408" s="163">
        <v>5000</v>
      </c>
      <c r="J3408" s="163">
        <v>5600</v>
      </c>
      <c r="K3408" s="163">
        <v>569</v>
      </c>
      <c r="L3408" s="166" t="s">
        <v>44</v>
      </c>
      <c r="M3408" s="167"/>
      <c r="N3408" s="168" t="s">
        <v>594</v>
      </c>
      <c r="O3408" s="169">
        <v>0</v>
      </c>
      <c r="P3408" s="169">
        <v>0</v>
      </c>
      <c r="Q3408" s="169">
        <v>0</v>
      </c>
      <c r="R3408" s="170"/>
      <c r="S3408" s="171"/>
      <c r="T3408" s="172"/>
      <c r="U3408" s="169">
        <f t="shared" ref="U3408:AD3408" si="2176">SUM(U3409:U3412)</f>
        <v>0</v>
      </c>
      <c r="V3408" s="169">
        <f t="shared" si="2176"/>
        <v>0</v>
      </c>
      <c r="W3408" s="173">
        <f t="shared" si="2176"/>
        <v>0</v>
      </c>
      <c r="X3408" s="173">
        <f t="shared" si="2176"/>
        <v>0</v>
      </c>
      <c r="Y3408" s="169">
        <f t="shared" si="2176"/>
        <v>0</v>
      </c>
      <c r="Z3408" s="169">
        <f t="shared" si="2176"/>
        <v>0</v>
      </c>
      <c r="AA3408" s="173">
        <f t="shared" si="2176"/>
        <v>0</v>
      </c>
      <c r="AB3408" s="173">
        <f t="shared" si="2176"/>
        <v>0</v>
      </c>
      <c r="AC3408" s="169">
        <f t="shared" si="2176"/>
        <v>0</v>
      </c>
      <c r="AD3408" s="169">
        <f t="shared" si="2176"/>
        <v>0</v>
      </c>
      <c r="AE3408" s="169">
        <f t="shared" si="2169"/>
        <v>0</v>
      </c>
      <c r="AF3408" s="169">
        <f>SUM(AF3409:AF3412)</f>
        <v>0</v>
      </c>
      <c r="AG3408" s="169">
        <f>SUM(AG3409:AG3412)</f>
        <v>0</v>
      </c>
      <c r="AH3408" s="169">
        <f t="shared" si="2170"/>
        <v>0</v>
      </c>
      <c r="AI3408" s="169">
        <f>SUM(AI3409:AI3412)</f>
        <v>0</v>
      </c>
      <c r="AJ3408" s="169">
        <f>SUM(AJ3409:AJ3412)</f>
        <v>0</v>
      </c>
      <c r="AK3408" s="169">
        <f t="shared" si="2171"/>
        <v>0</v>
      </c>
      <c r="AL3408" s="169">
        <f>SUM(AL3409:AL3412)</f>
        <v>0</v>
      </c>
      <c r="AM3408" s="169">
        <f>SUM(AM3409:AM3412)</f>
        <v>0</v>
      </c>
      <c r="AN3408" s="169">
        <f t="shared" si="2172"/>
        <v>0</v>
      </c>
      <c r="AO3408" s="169">
        <f>SUM(AO3409:AO3412)</f>
        <v>0</v>
      </c>
      <c r="AP3408" s="169">
        <f>SUM(AP3409:AP3412)</f>
        <v>0</v>
      </c>
      <c r="AQ3408" s="169">
        <f t="shared" si="2173"/>
        <v>0</v>
      </c>
      <c r="AR3408" s="169">
        <f>SUM(AR3409:AR3412)</f>
        <v>0</v>
      </c>
      <c r="AS3408" s="169">
        <f>SUM(AS3409:AS3412)</f>
        <v>0</v>
      </c>
      <c r="AT3408" s="169">
        <f t="shared" si="2174"/>
        <v>0</v>
      </c>
      <c r="AU3408" s="169">
        <f>SUM(AU3409:AU3412)</f>
        <v>0</v>
      </c>
      <c r="AV3408" s="169">
        <f>SUM(AV3409:AV3412)</f>
        <v>0</v>
      </c>
      <c r="AW3408" s="169">
        <f t="shared" si="2175"/>
        <v>0</v>
      </c>
      <c r="AX3408" s="171"/>
      <c r="AY3408" s="172"/>
      <c r="AZ3408" s="183">
        <v>3</v>
      </c>
      <c r="BA3408" s="172"/>
      <c r="BB3408" s="171"/>
      <c r="BC3408" s="172"/>
      <c r="BD3408" s="171"/>
      <c r="BE3408" s="172"/>
    </row>
    <row r="3409" spans="2:57" ht="15.75" hidden="1">
      <c r="B3409" s="174">
        <v>2025</v>
      </c>
      <c r="C3409" s="174">
        <v>20</v>
      </c>
      <c r="D3409" s="175">
        <v>0</v>
      </c>
      <c r="E3409" s="176"/>
      <c r="F3409" s="174">
        <v>5</v>
      </c>
      <c r="G3409" s="174">
        <v>13</v>
      </c>
      <c r="H3409" s="174">
        <v>30</v>
      </c>
      <c r="I3409" s="174">
        <v>5000</v>
      </c>
      <c r="J3409" s="174">
        <v>5600</v>
      </c>
      <c r="K3409" s="174">
        <v>569</v>
      </c>
      <c r="L3409" s="177">
        <v>12</v>
      </c>
      <c r="M3409" s="178">
        <v>0</v>
      </c>
      <c r="N3409" s="179" t="s">
        <v>1796</v>
      </c>
      <c r="O3409" s="180">
        <v>0</v>
      </c>
      <c r="P3409" s="180">
        <v>0</v>
      </c>
      <c r="Q3409" s="181">
        <v>0</v>
      </c>
      <c r="R3409" s="182" t="s">
        <v>98</v>
      </c>
      <c r="S3409" s="183">
        <v>0</v>
      </c>
      <c r="T3409" s="183">
        <v>0</v>
      </c>
      <c r="U3409" s="180">
        <v>0</v>
      </c>
      <c r="V3409" s="180">
        <v>0</v>
      </c>
      <c r="W3409" s="183">
        <v>0</v>
      </c>
      <c r="X3409" s="183">
        <v>0</v>
      </c>
      <c r="Y3409" s="180">
        <v>0</v>
      </c>
      <c r="Z3409" s="180">
        <v>0</v>
      </c>
      <c r="AA3409" s="183">
        <v>0</v>
      </c>
      <c r="AB3409" s="183">
        <v>0</v>
      </c>
      <c r="AC3409" s="180">
        <f t="shared" ref="AC3409:AD3412" si="2177">+O3409+U3409-Y3409</f>
        <v>0</v>
      </c>
      <c r="AD3409" s="180">
        <f t="shared" si="2177"/>
        <v>0</v>
      </c>
      <c r="AE3409" s="181">
        <f t="shared" si="2169"/>
        <v>0</v>
      </c>
      <c r="AF3409" s="180">
        <v>0</v>
      </c>
      <c r="AG3409" s="180">
        <v>0</v>
      </c>
      <c r="AH3409" s="181">
        <f t="shared" si="2170"/>
        <v>0</v>
      </c>
      <c r="AI3409" s="180">
        <v>0</v>
      </c>
      <c r="AJ3409" s="180">
        <v>0</v>
      </c>
      <c r="AK3409" s="181">
        <f t="shared" si="2171"/>
        <v>0</v>
      </c>
      <c r="AL3409" s="180">
        <v>0</v>
      </c>
      <c r="AM3409" s="180">
        <v>0</v>
      </c>
      <c r="AN3409" s="181">
        <f t="shared" si="2172"/>
        <v>0</v>
      </c>
      <c r="AO3409" s="180">
        <v>0</v>
      </c>
      <c r="AP3409" s="180">
        <v>0</v>
      </c>
      <c r="AQ3409" s="181">
        <f t="shared" si="2173"/>
        <v>0</v>
      </c>
      <c r="AR3409" s="180">
        <v>0</v>
      </c>
      <c r="AS3409" s="180">
        <v>0</v>
      </c>
      <c r="AT3409" s="181">
        <f t="shared" si="2174"/>
        <v>0</v>
      </c>
      <c r="AU3409" s="180">
        <f t="shared" ref="AU3409:AV3412" si="2178">+AC3409-AF3409-AI3409-AL3409-AO3409-AR3409</f>
        <v>0</v>
      </c>
      <c r="AV3409" s="180">
        <f t="shared" si="2178"/>
        <v>0</v>
      </c>
      <c r="AW3409" s="181">
        <f t="shared" si="2175"/>
        <v>0</v>
      </c>
      <c r="AX3409" s="183">
        <f t="shared" ref="AX3409:AY3412" si="2179">+S3409+W3409-AA3409</f>
        <v>0</v>
      </c>
      <c r="AY3409" s="183">
        <f t="shared" si="2179"/>
        <v>0</v>
      </c>
      <c r="AZ3409" s="183">
        <v>3</v>
      </c>
      <c r="BA3409" s="183"/>
      <c r="BB3409" s="183"/>
      <c r="BC3409" s="183"/>
      <c r="BD3409" s="183">
        <f t="shared" ref="BD3409:BE3412" si="2180">+AX3409-AZ3409-BB3409</f>
        <v>-3</v>
      </c>
      <c r="BE3409" s="183">
        <f t="shared" si="2180"/>
        <v>0</v>
      </c>
    </row>
    <row r="3410" spans="2:57" ht="15.75" hidden="1">
      <c r="B3410" s="174">
        <v>2025</v>
      </c>
      <c r="C3410" s="174">
        <v>20</v>
      </c>
      <c r="D3410" s="175">
        <v>0</v>
      </c>
      <c r="E3410" s="176"/>
      <c r="F3410" s="174">
        <v>5</v>
      </c>
      <c r="G3410" s="174">
        <v>13</v>
      </c>
      <c r="H3410" s="174">
        <v>30</v>
      </c>
      <c r="I3410" s="174">
        <v>5000</v>
      </c>
      <c r="J3410" s="174">
        <v>5600</v>
      </c>
      <c r="K3410" s="174">
        <v>569</v>
      </c>
      <c r="L3410" s="177">
        <v>162</v>
      </c>
      <c r="M3410" s="178">
        <v>0</v>
      </c>
      <c r="N3410" s="179" t="s">
        <v>1797</v>
      </c>
      <c r="O3410" s="180">
        <v>0</v>
      </c>
      <c r="P3410" s="180">
        <v>0</v>
      </c>
      <c r="Q3410" s="181">
        <v>0</v>
      </c>
      <c r="R3410" s="182" t="s">
        <v>98</v>
      </c>
      <c r="S3410" s="183">
        <v>0</v>
      </c>
      <c r="T3410" s="183">
        <v>0</v>
      </c>
      <c r="U3410" s="180">
        <v>0</v>
      </c>
      <c r="V3410" s="180">
        <v>0</v>
      </c>
      <c r="W3410" s="183">
        <v>0</v>
      </c>
      <c r="X3410" s="183">
        <v>0</v>
      </c>
      <c r="Y3410" s="180">
        <v>0</v>
      </c>
      <c r="Z3410" s="180">
        <v>0</v>
      </c>
      <c r="AA3410" s="183">
        <v>0</v>
      </c>
      <c r="AB3410" s="183">
        <v>0</v>
      </c>
      <c r="AC3410" s="180">
        <f t="shared" si="2177"/>
        <v>0</v>
      </c>
      <c r="AD3410" s="180">
        <f t="shared" si="2177"/>
        <v>0</v>
      </c>
      <c r="AE3410" s="181">
        <f t="shared" si="2169"/>
        <v>0</v>
      </c>
      <c r="AF3410" s="180">
        <v>0</v>
      </c>
      <c r="AG3410" s="180">
        <v>0</v>
      </c>
      <c r="AH3410" s="181">
        <f t="shared" si="2170"/>
        <v>0</v>
      </c>
      <c r="AI3410" s="180">
        <v>0</v>
      </c>
      <c r="AJ3410" s="180">
        <v>0</v>
      </c>
      <c r="AK3410" s="181">
        <f t="shared" si="2171"/>
        <v>0</v>
      </c>
      <c r="AL3410" s="180">
        <v>0</v>
      </c>
      <c r="AM3410" s="180">
        <v>0</v>
      </c>
      <c r="AN3410" s="181">
        <f t="shared" si="2172"/>
        <v>0</v>
      </c>
      <c r="AO3410" s="180">
        <v>0</v>
      </c>
      <c r="AP3410" s="180">
        <v>0</v>
      </c>
      <c r="AQ3410" s="181">
        <f t="shared" si="2173"/>
        <v>0</v>
      </c>
      <c r="AR3410" s="180">
        <v>0</v>
      </c>
      <c r="AS3410" s="180">
        <v>0</v>
      </c>
      <c r="AT3410" s="181">
        <f t="shared" si="2174"/>
        <v>0</v>
      </c>
      <c r="AU3410" s="180">
        <f t="shared" si="2178"/>
        <v>0</v>
      </c>
      <c r="AV3410" s="180">
        <f t="shared" si="2178"/>
        <v>0</v>
      </c>
      <c r="AW3410" s="181">
        <f t="shared" si="2175"/>
        <v>0</v>
      </c>
      <c r="AX3410" s="183">
        <f t="shared" si="2179"/>
        <v>0</v>
      </c>
      <c r="AY3410" s="183">
        <f t="shared" si="2179"/>
        <v>0</v>
      </c>
      <c r="AZ3410" s="183">
        <v>3</v>
      </c>
      <c r="BA3410" s="183"/>
      <c r="BB3410" s="183"/>
      <c r="BC3410" s="183"/>
      <c r="BD3410" s="183">
        <f t="shared" si="2180"/>
        <v>-3</v>
      </c>
      <c r="BE3410" s="183">
        <f t="shared" si="2180"/>
        <v>0</v>
      </c>
    </row>
    <row r="3411" spans="2:57" ht="15.75" hidden="1">
      <c r="B3411" s="174">
        <v>2025</v>
      </c>
      <c r="C3411" s="174">
        <v>20</v>
      </c>
      <c r="D3411" s="175">
        <v>0</v>
      </c>
      <c r="E3411" s="176"/>
      <c r="F3411" s="174">
        <v>5</v>
      </c>
      <c r="G3411" s="174">
        <v>13</v>
      </c>
      <c r="H3411" s="174">
        <v>30</v>
      </c>
      <c r="I3411" s="174">
        <v>5000</v>
      </c>
      <c r="J3411" s="174">
        <v>5600</v>
      </c>
      <c r="K3411" s="174">
        <v>569</v>
      </c>
      <c r="L3411" s="177">
        <v>680</v>
      </c>
      <c r="M3411" s="178">
        <v>0</v>
      </c>
      <c r="N3411" s="179" t="s">
        <v>596</v>
      </c>
      <c r="O3411" s="180">
        <v>0</v>
      </c>
      <c r="P3411" s="180">
        <v>0</v>
      </c>
      <c r="Q3411" s="181">
        <v>0</v>
      </c>
      <c r="R3411" s="182" t="s">
        <v>98</v>
      </c>
      <c r="S3411" s="183">
        <v>0</v>
      </c>
      <c r="T3411" s="183">
        <v>0</v>
      </c>
      <c r="U3411" s="180">
        <v>0</v>
      </c>
      <c r="V3411" s="180">
        <v>0</v>
      </c>
      <c r="W3411" s="183">
        <v>0</v>
      </c>
      <c r="X3411" s="183">
        <v>0</v>
      </c>
      <c r="Y3411" s="180">
        <v>0</v>
      </c>
      <c r="Z3411" s="180">
        <v>0</v>
      </c>
      <c r="AA3411" s="183">
        <v>0</v>
      </c>
      <c r="AB3411" s="183">
        <v>0</v>
      </c>
      <c r="AC3411" s="180">
        <f t="shared" si="2177"/>
        <v>0</v>
      </c>
      <c r="AD3411" s="180">
        <f t="shared" si="2177"/>
        <v>0</v>
      </c>
      <c r="AE3411" s="181">
        <f t="shared" si="2169"/>
        <v>0</v>
      </c>
      <c r="AF3411" s="180">
        <v>0</v>
      </c>
      <c r="AG3411" s="180">
        <v>0</v>
      </c>
      <c r="AH3411" s="181">
        <f t="shared" si="2170"/>
        <v>0</v>
      </c>
      <c r="AI3411" s="180">
        <v>0</v>
      </c>
      <c r="AJ3411" s="180">
        <v>0</v>
      </c>
      <c r="AK3411" s="181">
        <f t="shared" si="2171"/>
        <v>0</v>
      </c>
      <c r="AL3411" s="180">
        <v>0</v>
      </c>
      <c r="AM3411" s="180">
        <v>0</v>
      </c>
      <c r="AN3411" s="181">
        <f t="shared" si="2172"/>
        <v>0</v>
      </c>
      <c r="AO3411" s="180">
        <v>0</v>
      </c>
      <c r="AP3411" s="180">
        <v>0</v>
      </c>
      <c r="AQ3411" s="181">
        <f t="shared" si="2173"/>
        <v>0</v>
      </c>
      <c r="AR3411" s="180">
        <v>0</v>
      </c>
      <c r="AS3411" s="180">
        <v>0</v>
      </c>
      <c r="AT3411" s="181">
        <f t="shared" si="2174"/>
        <v>0</v>
      </c>
      <c r="AU3411" s="180">
        <f t="shared" si="2178"/>
        <v>0</v>
      </c>
      <c r="AV3411" s="180">
        <f t="shared" si="2178"/>
        <v>0</v>
      </c>
      <c r="AW3411" s="181">
        <f t="shared" si="2175"/>
        <v>0</v>
      </c>
      <c r="AX3411" s="183">
        <f t="shared" si="2179"/>
        <v>0</v>
      </c>
      <c r="AY3411" s="183">
        <f t="shared" si="2179"/>
        <v>0</v>
      </c>
      <c r="AZ3411" s="183">
        <v>3</v>
      </c>
      <c r="BA3411" s="183"/>
      <c r="BB3411" s="183"/>
      <c r="BC3411" s="183"/>
      <c r="BD3411" s="183">
        <f t="shared" si="2180"/>
        <v>-3</v>
      </c>
      <c r="BE3411" s="183">
        <f t="shared" si="2180"/>
        <v>0</v>
      </c>
    </row>
    <row r="3412" spans="2:57" ht="15.75" hidden="1">
      <c r="B3412" s="174">
        <v>2025</v>
      </c>
      <c r="C3412" s="174">
        <v>20</v>
      </c>
      <c r="D3412" s="175">
        <v>0</v>
      </c>
      <c r="E3412" s="176"/>
      <c r="F3412" s="174">
        <v>5</v>
      </c>
      <c r="G3412" s="174">
        <v>13</v>
      </c>
      <c r="H3412" s="174">
        <v>30</v>
      </c>
      <c r="I3412" s="174">
        <v>5000</v>
      </c>
      <c r="J3412" s="174">
        <v>5600</v>
      </c>
      <c r="K3412" s="174">
        <v>569</v>
      </c>
      <c r="L3412" s="177">
        <v>649</v>
      </c>
      <c r="M3412" s="178">
        <v>0</v>
      </c>
      <c r="N3412" s="179" t="s">
        <v>1798</v>
      </c>
      <c r="O3412" s="180">
        <v>0</v>
      </c>
      <c r="P3412" s="180">
        <v>0</v>
      </c>
      <c r="Q3412" s="181">
        <v>0</v>
      </c>
      <c r="R3412" s="182" t="s">
        <v>98</v>
      </c>
      <c r="S3412" s="183">
        <v>0</v>
      </c>
      <c r="T3412" s="183">
        <v>0</v>
      </c>
      <c r="U3412" s="180">
        <v>0</v>
      </c>
      <c r="V3412" s="180">
        <v>0</v>
      </c>
      <c r="W3412" s="183">
        <v>0</v>
      </c>
      <c r="X3412" s="183">
        <v>0</v>
      </c>
      <c r="Y3412" s="180">
        <v>0</v>
      </c>
      <c r="Z3412" s="180">
        <v>0</v>
      </c>
      <c r="AA3412" s="183">
        <v>0</v>
      </c>
      <c r="AB3412" s="183">
        <v>0</v>
      </c>
      <c r="AC3412" s="180">
        <f t="shared" si="2177"/>
        <v>0</v>
      </c>
      <c r="AD3412" s="180">
        <f t="shared" si="2177"/>
        <v>0</v>
      </c>
      <c r="AE3412" s="181">
        <f t="shared" si="2169"/>
        <v>0</v>
      </c>
      <c r="AF3412" s="180">
        <v>0</v>
      </c>
      <c r="AG3412" s="180">
        <v>0</v>
      </c>
      <c r="AH3412" s="181">
        <f t="shared" si="2170"/>
        <v>0</v>
      </c>
      <c r="AI3412" s="180">
        <v>0</v>
      </c>
      <c r="AJ3412" s="180">
        <v>0</v>
      </c>
      <c r="AK3412" s="181">
        <f t="shared" si="2171"/>
        <v>0</v>
      </c>
      <c r="AL3412" s="180">
        <v>0</v>
      </c>
      <c r="AM3412" s="180">
        <v>0</v>
      </c>
      <c r="AN3412" s="181">
        <f t="shared" si="2172"/>
        <v>0</v>
      </c>
      <c r="AO3412" s="180">
        <v>0</v>
      </c>
      <c r="AP3412" s="180">
        <v>0</v>
      </c>
      <c r="AQ3412" s="181">
        <f t="shared" si="2173"/>
        <v>0</v>
      </c>
      <c r="AR3412" s="180">
        <v>0</v>
      </c>
      <c r="AS3412" s="180">
        <v>0</v>
      </c>
      <c r="AT3412" s="181">
        <f t="shared" si="2174"/>
        <v>0</v>
      </c>
      <c r="AU3412" s="180">
        <f t="shared" si="2178"/>
        <v>0</v>
      </c>
      <c r="AV3412" s="180">
        <f t="shared" si="2178"/>
        <v>0</v>
      </c>
      <c r="AW3412" s="181">
        <f t="shared" si="2175"/>
        <v>0</v>
      </c>
      <c r="AX3412" s="183">
        <f t="shared" si="2179"/>
        <v>0</v>
      </c>
      <c r="AY3412" s="183">
        <f t="shared" si="2179"/>
        <v>0</v>
      </c>
      <c r="AZ3412" s="183">
        <v>3</v>
      </c>
      <c r="BA3412" s="183"/>
      <c r="BB3412" s="183"/>
      <c r="BC3412" s="183"/>
      <c r="BD3412" s="183">
        <f t="shared" si="2180"/>
        <v>-3</v>
      </c>
      <c r="BE3412" s="183">
        <f t="shared" si="2180"/>
        <v>0</v>
      </c>
    </row>
    <row r="3413" spans="2:57" ht="15.75" hidden="1">
      <c r="B3413" s="152">
        <v>2025</v>
      </c>
      <c r="C3413" s="152">
        <v>20</v>
      </c>
      <c r="D3413" s="153"/>
      <c r="E3413" s="154"/>
      <c r="F3413" s="152">
        <v>5</v>
      </c>
      <c r="G3413" s="152">
        <v>13</v>
      </c>
      <c r="H3413" s="152">
        <v>30</v>
      </c>
      <c r="I3413" s="152">
        <v>5000</v>
      </c>
      <c r="J3413" s="152">
        <v>5900</v>
      </c>
      <c r="K3413" s="152"/>
      <c r="L3413" s="155" t="s">
        <v>44</v>
      </c>
      <c r="M3413" s="156"/>
      <c r="N3413" s="157" t="s">
        <v>223</v>
      </c>
      <c r="O3413" s="158">
        <v>0</v>
      </c>
      <c r="P3413" s="158">
        <v>0</v>
      </c>
      <c r="Q3413" s="158">
        <v>0</v>
      </c>
      <c r="R3413" s="159"/>
      <c r="S3413" s="160"/>
      <c r="T3413" s="161"/>
      <c r="U3413" s="158">
        <f t="shared" ref="U3413:AD3413" si="2181">U3414+U3416</f>
        <v>0</v>
      </c>
      <c r="V3413" s="158">
        <f t="shared" si="2181"/>
        <v>0</v>
      </c>
      <c r="W3413" s="162">
        <f t="shared" si="2181"/>
        <v>0</v>
      </c>
      <c r="X3413" s="162">
        <f t="shared" si="2181"/>
        <v>0</v>
      </c>
      <c r="Y3413" s="158">
        <f t="shared" si="2181"/>
        <v>0</v>
      </c>
      <c r="Z3413" s="158">
        <f t="shared" si="2181"/>
        <v>0</v>
      </c>
      <c r="AA3413" s="162">
        <f t="shared" si="2181"/>
        <v>0</v>
      </c>
      <c r="AB3413" s="162">
        <f t="shared" si="2181"/>
        <v>0</v>
      </c>
      <c r="AC3413" s="158">
        <f t="shared" si="2181"/>
        <v>0</v>
      </c>
      <c r="AD3413" s="158">
        <f t="shared" si="2181"/>
        <v>0</v>
      </c>
      <c r="AE3413" s="158">
        <f t="shared" si="2169"/>
        <v>0</v>
      </c>
      <c r="AF3413" s="158">
        <f>AF3414+AF3416</f>
        <v>0</v>
      </c>
      <c r="AG3413" s="158">
        <f>AG3414+AG3416</f>
        <v>0</v>
      </c>
      <c r="AH3413" s="158">
        <f t="shared" si="2170"/>
        <v>0</v>
      </c>
      <c r="AI3413" s="158">
        <f>AI3414+AI3416</f>
        <v>0</v>
      </c>
      <c r="AJ3413" s="158">
        <f>AJ3414+AJ3416</f>
        <v>0</v>
      </c>
      <c r="AK3413" s="158">
        <f t="shared" si="2171"/>
        <v>0</v>
      </c>
      <c r="AL3413" s="158">
        <f>AL3414+AL3416</f>
        <v>0</v>
      </c>
      <c r="AM3413" s="158">
        <f>AM3414+AM3416</f>
        <v>0</v>
      </c>
      <c r="AN3413" s="158">
        <f t="shared" si="2172"/>
        <v>0</v>
      </c>
      <c r="AO3413" s="158">
        <f>AO3414+AO3416</f>
        <v>0</v>
      </c>
      <c r="AP3413" s="158">
        <f>AP3414+AP3416</f>
        <v>0</v>
      </c>
      <c r="AQ3413" s="158">
        <f t="shared" si="2173"/>
        <v>0</v>
      </c>
      <c r="AR3413" s="158">
        <f>AR3414+AR3416</f>
        <v>0</v>
      </c>
      <c r="AS3413" s="158">
        <f>AS3414+AS3416</f>
        <v>0</v>
      </c>
      <c r="AT3413" s="158">
        <f t="shared" si="2174"/>
        <v>0</v>
      </c>
      <c r="AU3413" s="158">
        <f>AU3414+AU3416</f>
        <v>0</v>
      </c>
      <c r="AV3413" s="158">
        <f>AV3414+AV3416</f>
        <v>0</v>
      </c>
      <c r="AW3413" s="158">
        <f t="shared" si="2175"/>
        <v>0</v>
      </c>
      <c r="AX3413" s="160"/>
      <c r="AY3413" s="161"/>
      <c r="AZ3413" s="183">
        <v>3</v>
      </c>
      <c r="BA3413" s="161"/>
      <c r="BB3413" s="160"/>
      <c r="BC3413" s="161"/>
      <c r="BD3413" s="160"/>
      <c r="BE3413" s="161"/>
    </row>
    <row r="3414" spans="2:57" ht="15.75" hidden="1">
      <c r="B3414" s="163">
        <v>2025</v>
      </c>
      <c r="C3414" s="163">
        <v>20</v>
      </c>
      <c r="D3414" s="164"/>
      <c r="E3414" s="165"/>
      <c r="F3414" s="163">
        <v>5</v>
      </c>
      <c r="G3414" s="163">
        <v>13</v>
      </c>
      <c r="H3414" s="163">
        <v>30</v>
      </c>
      <c r="I3414" s="163">
        <v>5000</v>
      </c>
      <c r="J3414" s="163">
        <v>5900</v>
      </c>
      <c r="K3414" s="163">
        <v>591</v>
      </c>
      <c r="L3414" s="166" t="s">
        <v>44</v>
      </c>
      <c r="M3414" s="167"/>
      <c r="N3414" s="168" t="s">
        <v>224</v>
      </c>
      <c r="O3414" s="169">
        <v>0</v>
      </c>
      <c r="P3414" s="169">
        <v>0</v>
      </c>
      <c r="Q3414" s="169">
        <v>0</v>
      </c>
      <c r="R3414" s="170"/>
      <c r="S3414" s="171"/>
      <c r="T3414" s="172"/>
      <c r="U3414" s="169">
        <f t="shared" ref="U3414:AD3414" si="2182">SUM(U3415)</f>
        <v>0</v>
      </c>
      <c r="V3414" s="169">
        <f t="shared" si="2182"/>
        <v>0</v>
      </c>
      <c r="W3414" s="173">
        <f t="shared" si="2182"/>
        <v>0</v>
      </c>
      <c r="X3414" s="173">
        <f t="shared" si="2182"/>
        <v>0</v>
      </c>
      <c r="Y3414" s="169">
        <f t="shared" si="2182"/>
        <v>0</v>
      </c>
      <c r="Z3414" s="169">
        <f t="shared" si="2182"/>
        <v>0</v>
      </c>
      <c r="AA3414" s="173">
        <f t="shared" si="2182"/>
        <v>0</v>
      </c>
      <c r="AB3414" s="173">
        <f t="shared" si="2182"/>
        <v>0</v>
      </c>
      <c r="AC3414" s="169">
        <f t="shared" si="2182"/>
        <v>0</v>
      </c>
      <c r="AD3414" s="169">
        <f t="shared" si="2182"/>
        <v>0</v>
      </c>
      <c r="AE3414" s="169">
        <f t="shared" si="2169"/>
        <v>0</v>
      </c>
      <c r="AF3414" s="169">
        <f>SUM(AF3415)</f>
        <v>0</v>
      </c>
      <c r="AG3414" s="169">
        <f>SUM(AG3415)</f>
        <v>0</v>
      </c>
      <c r="AH3414" s="169">
        <f t="shared" si="2170"/>
        <v>0</v>
      </c>
      <c r="AI3414" s="169">
        <f>SUM(AI3415)</f>
        <v>0</v>
      </c>
      <c r="AJ3414" s="169">
        <f>SUM(AJ3415)</f>
        <v>0</v>
      </c>
      <c r="AK3414" s="169">
        <f t="shared" si="2171"/>
        <v>0</v>
      </c>
      <c r="AL3414" s="169">
        <f>SUM(AL3415)</f>
        <v>0</v>
      </c>
      <c r="AM3414" s="169">
        <f>SUM(AM3415)</f>
        <v>0</v>
      </c>
      <c r="AN3414" s="169">
        <f t="shared" si="2172"/>
        <v>0</v>
      </c>
      <c r="AO3414" s="169">
        <f>SUM(AO3415)</f>
        <v>0</v>
      </c>
      <c r="AP3414" s="169">
        <f>SUM(AP3415)</f>
        <v>0</v>
      </c>
      <c r="AQ3414" s="169">
        <f t="shared" si="2173"/>
        <v>0</v>
      </c>
      <c r="AR3414" s="169">
        <f>SUM(AR3415)</f>
        <v>0</v>
      </c>
      <c r="AS3414" s="169">
        <f>SUM(AS3415)</f>
        <v>0</v>
      </c>
      <c r="AT3414" s="169">
        <f t="shared" si="2174"/>
        <v>0</v>
      </c>
      <c r="AU3414" s="169">
        <f>SUM(AU3415)</f>
        <v>0</v>
      </c>
      <c r="AV3414" s="169">
        <f>SUM(AV3415)</f>
        <v>0</v>
      </c>
      <c r="AW3414" s="169">
        <f t="shared" si="2175"/>
        <v>0</v>
      </c>
      <c r="AX3414" s="171"/>
      <c r="AY3414" s="172"/>
      <c r="AZ3414" s="183">
        <v>3</v>
      </c>
      <c r="BA3414" s="172"/>
      <c r="BB3414" s="171"/>
      <c r="BC3414" s="172"/>
      <c r="BD3414" s="171"/>
      <c r="BE3414" s="172"/>
    </row>
    <row r="3415" spans="2:57" ht="15.75" hidden="1">
      <c r="B3415" s="174">
        <v>2025</v>
      </c>
      <c r="C3415" s="174">
        <v>20</v>
      </c>
      <c r="D3415" s="175">
        <v>0</v>
      </c>
      <c r="E3415" s="176"/>
      <c r="F3415" s="174">
        <v>5</v>
      </c>
      <c r="G3415" s="174">
        <v>13</v>
      </c>
      <c r="H3415" s="174">
        <v>30</v>
      </c>
      <c r="I3415" s="174">
        <v>5000</v>
      </c>
      <c r="J3415" s="174">
        <v>5900</v>
      </c>
      <c r="K3415" s="174">
        <v>591</v>
      </c>
      <c r="L3415" s="177">
        <v>1407</v>
      </c>
      <c r="M3415" s="178">
        <v>0</v>
      </c>
      <c r="N3415" s="179" t="s">
        <v>224</v>
      </c>
      <c r="O3415" s="180">
        <v>0</v>
      </c>
      <c r="P3415" s="180">
        <v>0</v>
      </c>
      <c r="Q3415" s="181">
        <v>0</v>
      </c>
      <c r="R3415" s="182" t="s">
        <v>225</v>
      </c>
      <c r="S3415" s="183">
        <v>0</v>
      </c>
      <c r="T3415" s="183">
        <v>0</v>
      </c>
      <c r="U3415" s="180">
        <v>0</v>
      </c>
      <c r="V3415" s="180">
        <v>0</v>
      </c>
      <c r="W3415" s="183">
        <v>0</v>
      </c>
      <c r="X3415" s="183">
        <v>0</v>
      </c>
      <c r="Y3415" s="180">
        <v>0</v>
      </c>
      <c r="Z3415" s="180">
        <v>0</v>
      </c>
      <c r="AA3415" s="183">
        <v>0</v>
      </c>
      <c r="AB3415" s="183">
        <v>0</v>
      </c>
      <c r="AC3415" s="180">
        <f>+O3415+U3415-Y3415</f>
        <v>0</v>
      </c>
      <c r="AD3415" s="180">
        <f>+P3415+V3415-Z3415</f>
        <v>0</v>
      </c>
      <c r="AE3415" s="181">
        <f t="shared" si="2169"/>
        <v>0</v>
      </c>
      <c r="AF3415" s="180">
        <v>0</v>
      </c>
      <c r="AG3415" s="180">
        <v>0</v>
      </c>
      <c r="AH3415" s="181">
        <f t="shared" si="2170"/>
        <v>0</v>
      </c>
      <c r="AI3415" s="180">
        <v>0</v>
      </c>
      <c r="AJ3415" s="180">
        <v>0</v>
      </c>
      <c r="AK3415" s="181">
        <f t="shared" si="2171"/>
        <v>0</v>
      </c>
      <c r="AL3415" s="180">
        <v>0</v>
      </c>
      <c r="AM3415" s="180">
        <v>0</v>
      </c>
      <c r="AN3415" s="181">
        <f t="shared" si="2172"/>
        <v>0</v>
      </c>
      <c r="AO3415" s="180">
        <v>0</v>
      </c>
      <c r="AP3415" s="180">
        <v>0</v>
      </c>
      <c r="AQ3415" s="181">
        <f t="shared" si="2173"/>
        <v>0</v>
      </c>
      <c r="AR3415" s="180">
        <v>0</v>
      </c>
      <c r="AS3415" s="180">
        <v>0</v>
      </c>
      <c r="AT3415" s="181">
        <f t="shared" si="2174"/>
        <v>0</v>
      </c>
      <c r="AU3415" s="180">
        <f>+AC3415-AF3415-AI3415-AL3415-AO3415-AR3415</f>
        <v>0</v>
      </c>
      <c r="AV3415" s="180">
        <f>+AD3415-AG3415-AJ3415-AM3415-AP3415-AS3415</f>
        <v>0</v>
      </c>
      <c r="AW3415" s="181">
        <f t="shared" si="2175"/>
        <v>0</v>
      </c>
      <c r="AX3415" s="183">
        <f>+S3415+W3415-AA3415</f>
        <v>0</v>
      </c>
      <c r="AY3415" s="183">
        <f>+T3415+X3415-AB3415</f>
        <v>0</v>
      </c>
      <c r="AZ3415" s="183">
        <v>3</v>
      </c>
      <c r="BA3415" s="183"/>
      <c r="BB3415" s="183"/>
      <c r="BC3415" s="183"/>
      <c r="BD3415" s="183">
        <f>+AX3415-AZ3415-BB3415</f>
        <v>-3</v>
      </c>
      <c r="BE3415" s="183">
        <f>+AY3415-BA3415-BC3415</f>
        <v>0</v>
      </c>
    </row>
    <row r="3416" spans="2:57" ht="15.75" hidden="1">
      <c r="B3416" s="163">
        <v>2025</v>
      </c>
      <c r="C3416" s="163">
        <v>20</v>
      </c>
      <c r="D3416" s="164"/>
      <c r="E3416" s="165"/>
      <c r="F3416" s="163">
        <v>5</v>
      </c>
      <c r="G3416" s="163">
        <v>13</v>
      </c>
      <c r="H3416" s="163">
        <v>30</v>
      </c>
      <c r="I3416" s="163">
        <v>5000</v>
      </c>
      <c r="J3416" s="163">
        <v>5900</v>
      </c>
      <c r="K3416" s="163">
        <v>597</v>
      </c>
      <c r="L3416" s="166" t="s">
        <v>44</v>
      </c>
      <c r="M3416" s="167"/>
      <c r="N3416" s="168" t="s">
        <v>226</v>
      </c>
      <c r="O3416" s="169">
        <v>0</v>
      </c>
      <c r="P3416" s="169">
        <v>0</v>
      </c>
      <c r="Q3416" s="169">
        <v>0</v>
      </c>
      <c r="R3416" s="170"/>
      <c r="S3416" s="171"/>
      <c r="T3416" s="172"/>
      <c r="U3416" s="169">
        <f t="shared" ref="U3416:AD3416" si="2183">SUM(U3417)</f>
        <v>0</v>
      </c>
      <c r="V3416" s="169">
        <f t="shared" si="2183"/>
        <v>0</v>
      </c>
      <c r="W3416" s="173">
        <f t="shared" si="2183"/>
        <v>0</v>
      </c>
      <c r="X3416" s="173">
        <f t="shared" si="2183"/>
        <v>0</v>
      </c>
      <c r="Y3416" s="169">
        <f t="shared" si="2183"/>
        <v>0</v>
      </c>
      <c r="Z3416" s="169">
        <f t="shared" si="2183"/>
        <v>0</v>
      </c>
      <c r="AA3416" s="173">
        <f t="shared" si="2183"/>
        <v>0</v>
      </c>
      <c r="AB3416" s="173">
        <f t="shared" si="2183"/>
        <v>0</v>
      </c>
      <c r="AC3416" s="169">
        <f t="shared" si="2183"/>
        <v>0</v>
      </c>
      <c r="AD3416" s="169">
        <f t="shared" si="2183"/>
        <v>0</v>
      </c>
      <c r="AE3416" s="169">
        <f t="shared" si="2169"/>
        <v>0</v>
      </c>
      <c r="AF3416" s="169">
        <f>SUM(AF3417)</f>
        <v>0</v>
      </c>
      <c r="AG3416" s="169">
        <f>SUM(AG3417)</f>
        <v>0</v>
      </c>
      <c r="AH3416" s="169">
        <f t="shared" si="2170"/>
        <v>0</v>
      </c>
      <c r="AI3416" s="169">
        <f>SUM(AI3417)</f>
        <v>0</v>
      </c>
      <c r="AJ3416" s="169">
        <f>SUM(AJ3417)</f>
        <v>0</v>
      </c>
      <c r="AK3416" s="169">
        <f t="shared" si="2171"/>
        <v>0</v>
      </c>
      <c r="AL3416" s="169">
        <f>SUM(AL3417)</f>
        <v>0</v>
      </c>
      <c r="AM3416" s="169">
        <f>SUM(AM3417)</f>
        <v>0</v>
      </c>
      <c r="AN3416" s="169">
        <f t="shared" si="2172"/>
        <v>0</v>
      </c>
      <c r="AO3416" s="169">
        <f>SUM(AO3417)</f>
        <v>0</v>
      </c>
      <c r="AP3416" s="169">
        <f>SUM(AP3417)</f>
        <v>0</v>
      </c>
      <c r="AQ3416" s="169">
        <f t="shared" si="2173"/>
        <v>0</v>
      </c>
      <c r="AR3416" s="169">
        <f>SUM(AR3417)</f>
        <v>0</v>
      </c>
      <c r="AS3416" s="169">
        <f>SUM(AS3417)</f>
        <v>0</v>
      </c>
      <c r="AT3416" s="169">
        <f t="shared" si="2174"/>
        <v>0</v>
      </c>
      <c r="AU3416" s="169">
        <f>SUM(AU3417)</f>
        <v>0</v>
      </c>
      <c r="AV3416" s="169">
        <f>SUM(AV3417)</f>
        <v>0</v>
      </c>
      <c r="AW3416" s="169">
        <f t="shared" si="2175"/>
        <v>0</v>
      </c>
      <c r="AX3416" s="171"/>
      <c r="AY3416" s="172"/>
      <c r="AZ3416" s="183">
        <v>3</v>
      </c>
      <c r="BA3416" s="172"/>
      <c r="BB3416" s="171"/>
      <c r="BC3416" s="172"/>
      <c r="BD3416" s="171"/>
      <c r="BE3416" s="172"/>
    </row>
    <row r="3417" spans="2:57" ht="15.75" hidden="1">
      <c r="B3417" s="174">
        <v>2025</v>
      </c>
      <c r="C3417" s="174">
        <v>20</v>
      </c>
      <c r="D3417" s="175">
        <v>0</v>
      </c>
      <c r="E3417" s="176"/>
      <c r="F3417" s="174">
        <v>5</v>
      </c>
      <c r="G3417" s="174">
        <v>13</v>
      </c>
      <c r="H3417" s="174">
        <v>30</v>
      </c>
      <c r="I3417" s="174">
        <v>5000</v>
      </c>
      <c r="J3417" s="174">
        <v>5900</v>
      </c>
      <c r="K3417" s="174">
        <v>597</v>
      </c>
      <c r="L3417" s="177">
        <v>869</v>
      </c>
      <c r="M3417" s="178">
        <v>0</v>
      </c>
      <c r="N3417" s="179" t="s">
        <v>227</v>
      </c>
      <c r="O3417" s="180">
        <v>0</v>
      </c>
      <c r="P3417" s="180">
        <v>0</v>
      </c>
      <c r="Q3417" s="181">
        <v>0</v>
      </c>
      <c r="R3417" s="182" t="s">
        <v>225</v>
      </c>
      <c r="S3417" s="183">
        <v>0</v>
      </c>
      <c r="T3417" s="183">
        <v>0</v>
      </c>
      <c r="U3417" s="180">
        <v>0</v>
      </c>
      <c r="V3417" s="180">
        <v>0</v>
      </c>
      <c r="W3417" s="183">
        <v>0</v>
      </c>
      <c r="X3417" s="183">
        <v>0</v>
      </c>
      <c r="Y3417" s="180">
        <v>0</v>
      </c>
      <c r="Z3417" s="180">
        <v>0</v>
      </c>
      <c r="AA3417" s="183">
        <v>0</v>
      </c>
      <c r="AB3417" s="183">
        <v>0</v>
      </c>
      <c r="AC3417" s="180">
        <f>+O3417+U3417-Y3417</f>
        <v>0</v>
      </c>
      <c r="AD3417" s="180">
        <f>+P3417+V3417-Z3417</f>
        <v>0</v>
      </c>
      <c r="AE3417" s="181">
        <f t="shared" si="2169"/>
        <v>0</v>
      </c>
      <c r="AF3417" s="180">
        <v>0</v>
      </c>
      <c r="AG3417" s="180">
        <v>0</v>
      </c>
      <c r="AH3417" s="181">
        <f t="shared" si="2170"/>
        <v>0</v>
      </c>
      <c r="AI3417" s="180">
        <v>0</v>
      </c>
      <c r="AJ3417" s="180">
        <v>0</v>
      </c>
      <c r="AK3417" s="181">
        <f t="shared" si="2171"/>
        <v>0</v>
      </c>
      <c r="AL3417" s="180">
        <v>0</v>
      </c>
      <c r="AM3417" s="180">
        <v>0</v>
      </c>
      <c r="AN3417" s="181">
        <f t="shared" si="2172"/>
        <v>0</v>
      </c>
      <c r="AO3417" s="180">
        <v>0</v>
      </c>
      <c r="AP3417" s="180">
        <v>0</v>
      </c>
      <c r="AQ3417" s="181">
        <f t="shared" si="2173"/>
        <v>0</v>
      </c>
      <c r="AR3417" s="180">
        <v>0</v>
      </c>
      <c r="AS3417" s="180">
        <v>0</v>
      </c>
      <c r="AT3417" s="181">
        <f t="shared" si="2174"/>
        <v>0</v>
      </c>
      <c r="AU3417" s="180">
        <f>+AC3417-AF3417-AI3417-AL3417-AO3417-AR3417</f>
        <v>0</v>
      </c>
      <c r="AV3417" s="180">
        <f>+AD3417-AG3417-AJ3417-AM3417-AP3417-AS3417</f>
        <v>0</v>
      </c>
      <c r="AW3417" s="181">
        <f t="shared" si="2175"/>
        <v>0</v>
      </c>
      <c r="AX3417" s="183">
        <f>+S3417+W3417-AA3417</f>
        <v>0</v>
      </c>
      <c r="AY3417" s="183">
        <f>+T3417+X3417-AB3417</f>
        <v>0</v>
      </c>
      <c r="AZ3417" s="183">
        <v>3</v>
      </c>
      <c r="BA3417" s="183"/>
      <c r="BB3417" s="183"/>
      <c r="BC3417" s="183"/>
      <c r="BD3417" s="183">
        <f>+AX3417-AZ3417-BB3417</f>
        <v>-3</v>
      </c>
      <c r="BE3417" s="183">
        <f>+AY3417-BA3417-BC3417</f>
        <v>0</v>
      </c>
    </row>
    <row r="3418" spans="2:57" ht="15.75" hidden="1">
      <c r="B3418" s="141">
        <v>2025</v>
      </c>
      <c r="C3418" s="141">
        <v>20</v>
      </c>
      <c r="D3418" s="142"/>
      <c r="E3418" s="143"/>
      <c r="F3418" s="141">
        <v>5</v>
      </c>
      <c r="G3418" s="141">
        <v>13</v>
      </c>
      <c r="H3418" s="141">
        <v>30</v>
      </c>
      <c r="I3418" s="141">
        <v>6000</v>
      </c>
      <c r="J3418" s="141"/>
      <c r="K3418" s="141"/>
      <c r="L3418" s="144" t="s">
        <v>44</v>
      </c>
      <c r="M3418" s="145"/>
      <c r="N3418" s="146" t="s">
        <v>228</v>
      </c>
      <c r="O3418" s="147">
        <v>0</v>
      </c>
      <c r="P3418" s="147">
        <v>0</v>
      </c>
      <c r="Q3418" s="147">
        <v>0</v>
      </c>
      <c r="R3418" s="148"/>
      <c r="S3418" s="149"/>
      <c r="T3418" s="150"/>
      <c r="U3418" s="147">
        <f t="shared" ref="U3418:AD3419" si="2184">U3419</f>
        <v>0</v>
      </c>
      <c r="V3418" s="147">
        <f t="shared" si="2184"/>
        <v>0</v>
      </c>
      <c r="W3418" s="151">
        <f t="shared" si="2184"/>
        <v>0</v>
      </c>
      <c r="X3418" s="151">
        <f t="shared" si="2184"/>
        <v>0</v>
      </c>
      <c r="Y3418" s="147">
        <f t="shared" si="2184"/>
        <v>0</v>
      </c>
      <c r="Z3418" s="147">
        <f t="shared" si="2184"/>
        <v>0</v>
      </c>
      <c r="AA3418" s="151">
        <f t="shared" si="2184"/>
        <v>0</v>
      </c>
      <c r="AB3418" s="151">
        <f t="shared" si="2184"/>
        <v>0</v>
      </c>
      <c r="AC3418" s="147">
        <f t="shared" si="2184"/>
        <v>0</v>
      </c>
      <c r="AD3418" s="147">
        <f t="shared" si="2184"/>
        <v>0</v>
      </c>
      <c r="AE3418" s="147">
        <f t="shared" si="2169"/>
        <v>0</v>
      </c>
      <c r="AF3418" s="147">
        <f>AF3419</f>
        <v>0</v>
      </c>
      <c r="AG3418" s="147">
        <f>AG3419</f>
        <v>0</v>
      </c>
      <c r="AH3418" s="147">
        <f t="shared" si="2170"/>
        <v>0</v>
      </c>
      <c r="AI3418" s="147">
        <f>AI3419</f>
        <v>0</v>
      </c>
      <c r="AJ3418" s="147">
        <f>AJ3419</f>
        <v>0</v>
      </c>
      <c r="AK3418" s="147">
        <f t="shared" si="2171"/>
        <v>0</v>
      </c>
      <c r="AL3418" s="147">
        <f>AL3419</f>
        <v>0</v>
      </c>
      <c r="AM3418" s="147">
        <f>AM3419</f>
        <v>0</v>
      </c>
      <c r="AN3418" s="147">
        <f t="shared" si="2172"/>
        <v>0</v>
      </c>
      <c r="AO3418" s="147">
        <f>AO3419</f>
        <v>0</v>
      </c>
      <c r="AP3418" s="147">
        <f>AP3419</f>
        <v>0</v>
      </c>
      <c r="AQ3418" s="147">
        <f t="shared" si="2173"/>
        <v>0</v>
      </c>
      <c r="AR3418" s="147">
        <f>AR3419</f>
        <v>0</v>
      </c>
      <c r="AS3418" s="147">
        <f>AS3419</f>
        <v>0</v>
      </c>
      <c r="AT3418" s="147">
        <f t="shared" si="2174"/>
        <v>0</v>
      </c>
      <c r="AU3418" s="147">
        <f>AU3419</f>
        <v>0</v>
      </c>
      <c r="AV3418" s="147">
        <f>AV3419</f>
        <v>0</v>
      </c>
      <c r="AW3418" s="147">
        <f t="shared" si="2175"/>
        <v>0</v>
      </c>
      <c r="AX3418" s="149"/>
      <c r="AY3418" s="150"/>
      <c r="AZ3418" s="183">
        <v>3</v>
      </c>
      <c r="BA3418" s="150"/>
      <c r="BB3418" s="149"/>
      <c r="BC3418" s="150"/>
      <c r="BD3418" s="149"/>
      <c r="BE3418" s="150"/>
    </row>
    <row r="3419" spans="2:57" ht="15.75" hidden="1">
      <c r="B3419" s="152">
        <v>2025</v>
      </c>
      <c r="C3419" s="152">
        <v>20</v>
      </c>
      <c r="D3419" s="153"/>
      <c r="E3419" s="154"/>
      <c r="F3419" s="152">
        <v>5</v>
      </c>
      <c r="G3419" s="152">
        <v>13</v>
      </c>
      <c r="H3419" s="152">
        <v>30</v>
      </c>
      <c r="I3419" s="152">
        <v>6000</v>
      </c>
      <c r="J3419" s="152">
        <v>6200</v>
      </c>
      <c r="K3419" s="152"/>
      <c r="L3419" s="155" t="s">
        <v>44</v>
      </c>
      <c r="M3419" s="156"/>
      <c r="N3419" s="157" t="s">
        <v>229</v>
      </c>
      <c r="O3419" s="158">
        <v>0</v>
      </c>
      <c r="P3419" s="158">
        <v>0</v>
      </c>
      <c r="Q3419" s="158">
        <v>0</v>
      </c>
      <c r="R3419" s="159"/>
      <c r="S3419" s="160"/>
      <c r="T3419" s="161"/>
      <c r="U3419" s="158">
        <f t="shared" si="2184"/>
        <v>0</v>
      </c>
      <c r="V3419" s="158">
        <f t="shared" si="2184"/>
        <v>0</v>
      </c>
      <c r="W3419" s="162">
        <f t="shared" si="2184"/>
        <v>0</v>
      </c>
      <c r="X3419" s="162">
        <f t="shared" si="2184"/>
        <v>0</v>
      </c>
      <c r="Y3419" s="158">
        <f t="shared" si="2184"/>
        <v>0</v>
      </c>
      <c r="Z3419" s="158">
        <f t="shared" si="2184"/>
        <v>0</v>
      </c>
      <c r="AA3419" s="162">
        <f t="shared" si="2184"/>
        <v>0</v>
      </c>
      <c r="AB3419" s="162">
        <f t="shared" si="2184"/>
        <v>0</v>
      </c>
      <c r="AC3419" s="158">
        <f t="shared" si="2184"/>
        <v>0</v>
      </c>
      <c r="AD3419" s="158">
        <f t="shared" si="2184"/>
        <v>0</v>
      </c>
      <c r="AE3419" s="158">
        <f t="shared" si="2169"/>
        <v>0</v>
      </c>
      <c r="AF3419" s="158">
        <f>AF3420</f>
        <v>0</v>
      </c>
      <c r="AG3419" s="158">
        <f>AG3420</f>
        <v>0</v>
      </c>
      <c r="AH3419" s="158">
        <f t="shared" si="2170"/>
        <v>0</v>
      </c>
      <c r="AI3419" s="158">
        <f>AI3420</f>
        <v>0</v>
      </c>
      <c r="AJ3419" s="158">
        <f>AJ3420</f>
        <v>0</v>
      </c>
      <c r="AK3419" s="158">
        <f t="shared" si="2171"/>
        <v>0</v>
      </c>
      <c r="AL3419" s="158">
        <f>AL3420</f>
        <v>0</v>
      </c>
      <c r="AM3419" s="158">
        <f>AM3420</f>
        <v>0</v>
      </c>
      <c r="AN3419" s="158">
        <f t="shared" si="2172"/>
        <v>0</v>
      </c>
      <c r="AO3419" s="158">
        <f>AO3420</f>
        <v>0</v>
      </c>
      <c r="AP3419" s="158">
        <f>AP3420</f>
        <v>0</v>
      </c>
      <c r="AQ3419" s="158">
        <f t="shared" si="2173"/>
        <v>0</v>
      </c>
      <c r="AR3419" s="158">
        <f>AR3420</f>
        <v>0</v>
      </c>
      <c r="AS3419" s="158">
        <f>AS3420</f>
        <v>0</v>
      </c>
      <c r="AT3419" s="158">
        <f t="shared" si="2174"/>
        <v>0</v>
      </c>
      <c r="AU3419" s="158">
        <f>AU3420</f>
        <v>0</v>
      </c>
      <c r="AV3419" s="158">
        <f>AV3420</f>
        <v>0</v>
      </c>
      <c r="AW3419" s="158">
        <f t="shared" si="2175"/>
        <v>0</v>
      </c>
      <c r="AX3419" s="160"/>
      <c r="AY3419" s="161"/>
      <c r="AZ3419" s="183">
        <v>3</v>
      </c>
      <c r="BA3419" s="161"/>
      <c r="BB3419" s="160"/>
      <c r="BC3419" s="161"/>
      <c r="BD3419" s="160"/>
      <c r="BE3419" s="161"/>
    </row>
    <row r="3420" spans="2:57" ht="15.75" hidden="1">
      <c r="B3420" s="163">
        <v>2025</v>
      </c>
      <c r="C3420" s="163">
        <v>20</v>
      </c>
      <c r="D3420" s="164"/>
      <c r="E3420" s="165"/>
      <c r="F3420" s="163">
        <v>5</v>
      </c>
      <c r="G3420" s="163">
        <v>13</v>
      </c>
      <c r="H3420" s="163">
        <v>30</v>
      </c>
      <c r="I3420" s="163">
        <v>6000</v>
      </c>
      <c r="J3420" s="163">
        <v>6200</v>
      </c>
      <c r="K3420" s="163">
        <v>622</v>
      </c>
      <c r="L3420" s="166" t="s">
        <v>44</v>
      </c>
      <c r="M3420" s="167"/>
      <c r="N3420" s="168" t="s">
        <v>230</v>
      </c>
      <c r="O3420" s="169">
        <v>0</v>
      </c>
      <c r="P3420" s="169">
        <v>0</v>
      </c>
      <c r="Q3420" s="169">
        <v>0</v>
      </c>
      <c r="R3420" s="170"/>
      <c r="S3420" s="171"/>
      <c r="T3420" s="172"/>
      <c r="U3420" s="169">
        <f t="shared" ref="U3420:AD3420" si="2185">SUM(U3421:U3428)</f>
        <v>0</v>
      </c>
      <c r="V3420" s="169">
        <f t="shared" si="2185"/>
        <v>0</v>
      </c>
      <c r="W3420" s="173">
        <f t="shared" si="2185"/>
        <v>0</v>
      </c>
      <c r="X3420" s="173">
        <f t="shared" si="2185"/>
        <v>0</v>
      </c>
      <c r="Y3420" s="169">
        <f t="shared" si="2185"/>
        <v>0</v>
      </c>
      <c r="Z3420" s="169">
        <f t="shared" si="2185"/>
        <v>0</v>
      </c>
      <c r="AA3420" s="173">
        <f t="shared" si="2185"/>
        <v>0</v>
      </c>
      <c r="AB3420" s="173">
        <f t="shared" si="2185"/>
        <v>0</v>
      </c>
      <c r="AC3420" s="169">
        <f t="shared" si="2185"/>
        <v>0</v>
      </c>
      <c r="AD3420" s="169">
        <f t="shared" si="2185"/>
        <v>0</v>
      </c>
      <c r="AE3420" s="169">
        <f t="shared" si="2169"/>
        <v>0</v>
      </c>
      <c r="AF3420" s="169">
        <f>SUM(AF3421:AF3428)</f>
        <v>0</v>
      </c>
      <c r="AG3420" s="169">
        <f>SUM(AG3421:AG3428)</f>
        <v>0</v>
      </c>
      <c r="AH3420" s="169">
        <f t="shared" si="2170"/>
        <v>0</v>
      </c>
      <c r="AI3420" s="169">
        <f>SUM(AI3421:AI3428)</f>
        <v>0</v>
      </c>
      <c r="AJ3420" s="169">
        <f>SUM(AJ3421:AJ3428)</f>
        <v>0</v>
      </c>
      <c r="AK3420" s="169">
        <f t="shared" si="2171"/>
        <v>0</v>
      </c>
      <c r="AL3420" s="169">
        <f>SUM(AL3421:AL3428)</f>
        <v>0</v>
      </c>
      <c r="AM3420" s="169">
        <f>SUM(AM3421:AM3428)</f>
        <v>0</v>
      </c>
      <c r="AN3420" s="169">
        <f t="shared" si="2172"/>
        <v>0</v>
      </c>
      <c r="AO3420" s="169">
        <f>SUM(AO3421:AO3428)</f>
        <v>0</v>
      </c>
      <c r="AP3420" s="169">
        <f>SUM(AP3421:AP3428)</f>
        <v>0</v>
      </c>
      <c r="AQ3420" s="169">
        <f t="shared" si="2173"/>
        <v>0</v>
      </c>
      <c r="AR3420" s="169">
        <f>SUM(AR3421:AR3428)</f>
        <v>0</v>
      </c>
      <c r="AS3420" s="169">
        <f>SUM(AS3421:AS3428)</f>
        <v>0</v>
      </c>
      <c r="AT3420" s="169">
        <f t="shared" si="2174"/>
        <v>0</v>
      </c>
      <c r="AU3420" s="169">
        <f>SUM(AU3421:AU3428)</f>
        <v>0</v>
      </c>
      <c r="AV3420" s="169">
        <f>SUM(AV3421:AV3428)</f>
        <v>0</v>
      </c>
      <c r="AW3420" s="169">
        <f t="shared" si="2175"/>
        <v>0</v>
      </c>
      <c r="AX3420" s="171"/>
      <c r="AY3420" s="172"/>
      <c r="AZ3420" s="183">
        <v>3</v>
      </c>
      <c r="BA3420" s="172"/>
      <c r="BB3420" s="171"/>
      <c r="BC3420" s="172"/>
      <c r="BD3420" s="171"/>
      <c r="BE3420" s="172"/>
    </row>
    <row r="3421" spans="2:57" ht="90" hidden="1">
      <c r="B3421" s="174">
        <v>2025</v>
      </c>
      <c r="C3421" s="174">
        <v>20</v>
      </c>
      <c r="D3421" s="175">
        <v>0</v>
      </c>
      <c r="E3421" s="176"/>
      <c r="F3421" s="174">
        <v>5</v>
      </c>
      <c r="G3421" s="174">
        <v>13</v>
      </c>
      <c r="H3421" s="174">
        <v>30</v>
      </c>
      <c r="I3421" s="174">
        <v>6000</v>
      </c>
      <c r="J3421" s="174">
        <v>6200</v>
      </c>
      <c r="K3421" s="174">
        <v>62201</v>
      </c>
      <c r="L3421" s="177">
        <v>386</v>
      </c>
      <c r="M3421" s="178">
        <v>0</v>
      </c>
      <c r="N3421" s="179" t="s">
        <v>1799</v>
      </c>
      <c r="O3421" s="180">
        <v>0</v>
      </c>
      <c r="P3421" s="180">
        <v>0</v>
      </c>
      <c r="Q3421" s="181">
        <v>0</v>
      </c>
      <c r="R3421" s="182" t="s">
        <v>232</v>
      </c>
      <c r="S3421" s="183">
        <v>0</v>
      </c>
      <c r="T3421" s="183">
        <v>0</v>
      </c>
      <c r="U3421" s="180">
        <v>0</v>
      </c>
      <c r="V3421" s="180">
        <v>0</v>
      </c>
      <c r="W3421" s="183">
        <v>0</v>
      </c>
      <c r="X3421" s="183">
        <v>0</v>
      </c>
      <c r="Y3421" s="180">
        <v>0</v>
      </c>
      <c r="Z3421" s="180">
        <v>0</v>
      </c>
      <c r="AA3421" s="183">
        <v>0</v>
      </c>
      <c r="AB3421" s="183">
        <v>0</v>
      </c>
      <c r="AC3421" s="180">
        <f t="shared" ref="AC3421:AD3428" si="2186">+O3421+U3421-Y3421</f>
        <v>0</v>
      </c>
      <c r="AD3421" s="180">
        <f t="shared" si="2186"/>
        <v>0</v>
      </c>
      <c r="AE3421" s="181">
        <f t="shared" si="2169"/>
        <v>0</v>
      </c>
      <c r="AF3421" s="180">
        <v>0</v>
      </c>
      <c r="AG3421" s="180">
        <v>0</v>
      </c>
      <c r="AH3421" s="181">
        <f t="shared" si="2170"/>
        <v>0</v>
      </c>
      <c r="AI3421" s="180">
        <v>0</v>
      </c>
      <c r="AJ3421" s="180">
        <v>0</v>
      </c>
      <c r="AK3421" s="181">
        <f t="shared" si="2171"/>
        <v>0</v>
      </c>
      <c r="AL3421" s="180">
        <v>0</v>
      </c>
      <c r="AM3421" s="180">
        <v>0</v>
      </c>
      <c r="AN3421" s="181">
        <f t="shared" si="2172"/>
        <v>0</v>
      </c>
      <c r="AO3421" s="180">
        <v>0</v>
      </c>
      <c r="AP3421" s="180">
        <v>0</v>
      </c>
      <c r="AQ3421" s="181">
        <f t="shared" si="2173"/>
        <v>0</v>
      </c>
      <c r="AR3421" s="180">
        <v>0</v>
      </c>
      <c r="AS3421" s="180">
        <v>0</v>
      </c>
      <c r="AT3421" s="181">
        <f t="shared" si="2174"/>
        <v>0</v>
      </c>
      <c r="AU3421" s="180">
        <f t="shared" ref="AU3421:AV3428" si="2187">+AC3421-AF3421-AI3421-AL3421-AO3421-AR3421</f>
        <v>0</v>
      </c>
      <c r="AV3421" s="180">
        <f t="shared" si="2187"/>
        <v>0</v>
      </c>
      <c r="AW3421" s="181">
        <f t="shared" si="2175"/>
        <v>0</v>
      </c>
      <c r="AX3421" s="183">
        <f t="shared" ref="AX3421:AY3428" si="2188">+S3421+W3421-AA3421</f>
        <v>0</v>
      </c>
      <c r="AY3421" s="183">
        <f t="shared" si="2188"/>
        <v>0</v>
      </c>
      <c r="AZ3421" s="183">
        <v>3</v>
      </c>
      <c r="BA3421" s="183"/>
      <c r="BB3421" s="183"/>
      <c r="BC3421" s="183"/>
      <c r="BD3421" s="183">
        <f t="shared" ref="BD3421:BE3428" si="2189">+AX3421-AZ3421-BB3421</f>
        <v>-3</v>
      </c>
      <c r="BE3421" s="183">
        <f t="shared" si="2189"/>
        <v>0</v>
      </c>
    </row>
    <row r="3422" spans="2:57" ht="90" hidden="1">
      <c r="B3422" s="174">
        <v>2025</v>
      </c>
      <c r="C3422" s="174">
        <v>20</v>
      </c>
      <c r="D3422" s="175">
        <v>0</v>
      </c>
      <c r="E3422" s="176"/>
      <c r="F3422" s="174">
        <v>5</v>
      </c>
      <c r="G3422" s="174">
        <v>13</v>
      </c>
      <c r="H3422" s="174">
        <v>30</v>
      </c>
      <c r="I3422" s="174">
        <v>6000</v>
      </c>
      <c r="J3422" s="174">
        <v>6200</v>
      </c>
      <c r="K3422" s="174">
        <v>62201</v>
      </c>
      <c r="L3422" s="177">
        <v>387</v>
      </c>
      <c r="M3422" s="178">
        <v>0</v>
      </c>
      <c r="N3422" s="179" t="s">
        <v>1800</v>
      </c>
      <c r="O3422" s="180">
        <v>0</v>
      </c>
      <c r="P3422" s="180">
        <v>0</v>
      </c>
      <c r="Q3422" s="181">
        <v>0</v>
      </c>
      <c r="R3422" s="182" t="s">
        <v>232</v>
      </c>
      <c r="S3422" s="183">
        <v>0</v>
      </c>
      <c r="T3422" s="183">
        <v>0</v>
      </c>
      <c r="U3422" s="180">
        <v>0</v>
      </c>
      <c r="V3422" s="180">
        <v>0</v>
      </c>
      <c r="W3422" s="183">
        <v>0</v>
      </c>
      <c r="X3422" s="183">
        <v>0</v>
      </c>
      <c r="Y3422" s="180">
        <v>0</v>
      </c>
      <c r="Z3422" s="180">
        <v>0</v>
      </c>
      <c r="AA3422" s="183">
        <v>0</v>
      </c>
      <c r="AB3422" s="183">
        <v>0</v>
      </c>
      <c r="AC3422" s="180">
        <f t="shared" si="2186"/>
        <v>0</v>
      </c>
      <c r="AD3422" s="180">
        <f t="shared" si="2186"/>
        <v>0</v>
      </c>
      <c r="AE3422" s="181">
        <f t="shared" si="2169"/>
        <v>0</v>
      </c>
      <c r="AF3422" s="180">
        <v>0</v>
      </c>
      <c r="AG3422" s="180">
        <v>0</v>
      </c>
      <c r="AH3422" s="181">
        <f t="shared" si="2170"/>
        <v>0</v>
      </c>
      <c r="AI3422" s="180">
        <v>0</v>
      </c>
      <c r="AJ3422" s="180">
        <v>0</v>
      </c>
      <c r="AK3422" s="181">
        <f t="shared" si="2171"/>
        <v>0</v>
      </c>
      <c r="AL3422" s="180">
        <v>0</v>
      </c>
      <c r="AM3422" s="180">
        <v>0</v>
      </c>
      <c r="AN3422" s="181">
        <f t="shared" si="2172"/>
        <v>0</v>
      </c>
      <c r="AO3422" s="180">
        <v>0</v>
      </c>
      <c r="AP3422" s="180">
        <v>0</v>
      </c>
      <c r="AQ3422" s="181">
        <f t="shared" si="2173"/>
        <v>0</v>
      </c>
      <c r="AR3422" s="180">
        <v>0</v>
      </c>
      <c r="AS3422" s="180">
        <v>0</v>
      </c>
      <c r="AT3422" s="181">
        <f t="shared" si="2174"/>
        <v>0</v>
      </c>
      <c r="AU3422" s="180">
        <f t="shared" si="2187"/>
        <v>0</v>
      </c>
      <c r="AV3422" s="180">
        <f t="shared" si="2187"/>
        <v>0</v>
      </c>
      <c r="AW3422" s="181">
        <f t="shared" si="2175"/>
        <v>0</v>
      </c>
      <c r="AX3422" s="183">
        <f t="shared" si="2188"/>
        <v>0</v>
      </c>
      <c r="AY3422" s="183">
        <f t="shared" si="2188"/>
        <v>0</v>
      </c>
      <c r="AZ3422" s="183">
        <v>3</v>
      </c>
      <c r="BA3422" s="183"/>
      <c r="BB3422" s="183"/>
      <c r="BC3422" s="183"/>
      <c r="BD3422" s="183">
        <f t="shared" si="2189"/>
        <v>-3</v>
      </c>
      <c r="BE3422" s="183">
        <f t="shared" si="2189"/>
        <v>0</v>
      </c>
    </row>
    <row r="3423" spans="2:57" ht="90" hidden="1">
      <c r="B3423" s="174">
        <v>2025</v>
      </c>
      <c r="C3423" s="174">
        <v>20</v>
      </c>
      <c r="D3423" s="175">
        <v>0</v>
      </c>
      <c r="E3423" s="176"/>
      <c r="F3423" s="174">
        <v>5</v>
      </c>
      <c r="G3423" s="174">
        <v>13</v>
      </c>
      <c r="H3423" s="174">
        <v>30</v>
      </c>
      <c r="I3423" s="174">
        <v>6000</v>
      </c>
      <c r="J3423" s="174">
        <v>6200</v>
      </c>
      <c r="K3423" s="174">
        <v>62201</v>
      </c>
      <c r="L3423" s="177">
        <v>388</v>
      </c>
      <c r="M3423" s="178">
        <v>0</v>
      </c>
      <c r="N3423" s="179" t="s">
        <v>1801</v>
      </c>
      <c r="O3423" s="180">
        <v>0</v>
      </c>
      <c r="P3423" s="180">
        <v>0</v>
      </c>
      <c r="Q3423" s="181">
        <v>0</v>
      </c>
      <c r="R3423" s="182" t="s">
        <v>232</v>
      </c>
      <c r="S3423" s="183">
        <v>0</v>
      </c>
      <c r="T3423" s="183">
        <v>0</v>
      </c>
      <c r="U3423" s="180">
        <v>0</v>
      </c>
      <c r="V3423" s="180">
        <v>0</v>
      </c>
      <c r="W3423" s="183">
        <v>0</v>
      </c>
      <c r="X3423" s="183">
        <v>0</v>
      </c>
      <c r="Y3423" s="180">
        <v>0</v>
      </c>
      <c r="Z3423" s="180">
        <v>0</v>
      </c>
      <c r="AA3423" s="183">
        <v>0</v>
      </c>
      <c r="AB3423" s="183">
        <v>0</v>
      </c>
      <c r="AC3423" s="180">
        <f t="shared" si="2186"/>
        <v>0</v>
      </c>
      <c r="AD3423" s="180">
        <f t="shared" si="2186"/>
        <v>0</v>
      </c>
      <c r="AE3423" s="181">
        <f t="shared" si="2169"/>
        <v>0</v>
      </c>
      <c r="AF3423" s="180">
        <v>0</v>
      </c>
      <c r="AG3423" s="180">
        <v>0</v>
      </c>
      <c r="AH3423" s="181">
        <f t="shared" si="2170"/>
        <v>0</v>
      </c>
      <c r="AI3423" s="180">
        <v>0</v>
      </c>
      <c r="AJ3423" s="180">
        <v>0</v>
      </c>
      <c r="AK3423" s="181">
        <f t="shared" si="2171"/>
        <v>0</v>
      </c>
      <c r="AL3423" s="180">
        <v>0</v>
      </c>
      <c r="AM3423" s="180">
        <v>0</v>
      </c>
      <c r="AN3423" s="181">
        <f t="shared" si="2172"/>
        <v>0</v>
      </c>
      <c r="AO3423" s="180">
        <v>0</v>
      </c>
      <c r="AP3423" s="180">
        <v>0</v>
      </c>
      <c r="AQ3423" s="181">
        <f t="shared" si="2173"/>
        <v>0</v>
      </c>
      <c r="AR3423" s="180">
        <v>0</v>
      </c>
      <c r="AS3423" s="180">
        <v>0</v>
      </c>
      <c r="AT3423" s="181">
        <f t="shared" si="2174"/>
        <v>0</v>
      </c>
      <c r="AU3423" s="180">
        <f t="shared" si="2187"/>
        <v>0</v>
      </c>
      <c r="AV3423" s="180">
        <f t="shared" si="2187"/>
        <v>0</v>
      </c>
      <c r="AW3423" s="181">
        <f t="shared" si="2175"/>
        <v>0</v>
      </c>
      <c r="AX3423" s="183">
        <f t="shared" si="2188"/>
        <v>0</v>
      </c>
      <c r="AY3423" s="183">
        <f t="shared" si="2188"/>
        <v>0</v>
      </c>
      <c r="AZ3423" s="183">
        <v>3</v>
      </c>
      <c r="BA3423" s="183"/>
      <c r="BB3423" s="183"/>
      <c r="BC3423" s="183"/>
      <c r="BD3423" s="183">
        <f t="shared" si="2189"/>
        <v>-3</v>
      </c>
      <c r="BE3423" s="183">
        <f t="shared" si="2189"/>
        <v>0</v>
      </c>
    </row>
    <row r="3424" spans="2:57" ht="90" hidden="1">
      <c r="B3424" s="174">
        <v>2025</v>
      </c>
      <c r="C3424" s="174">
        <v>20</v>
      </c>
      <c r="D3424" s="175">
        <v>0</v>
      </c>
      <c r="E3424" s="176"/>
      <c r="F3424" s="174">
        <v>5</v>
      </c>
      <c r="G3424" s="174">
        <v>13</v>
      </c>
      <c r="H3424" s="174">
        <v>30</v>
      </c>
      <c r="I3424" s="174">
        <v>6000</v>
      </c>
      <c r="J3424" s="174">
        <v>6200</v>
      </c>
      <c r="K3424" s="174">
        <v>62201</v>
      </c>
      <c r="L3424" s="177">
        <v>389</v>
      </c>
      <c r="M3424" s="178">
        <v>0</v>
      </c>
      <c r="N3424" s="179" t="s">
        <v>1802</v>
      </c>
      <c r="O3424" s="180">
        <v>0</v>
      </c>
      <c r="P3424" s="180">
        <v>0</v>
      </c>
      <c r="Q3424" s="181">
        <v>0</v>
      </c>
      <c r="R3424" s="182" t="s">
        <v>232</v>
      </c>
      <c r="S3424" s="183">
        <v>0</v>
      </c>
      <c r="T3424" s="183">
        <v>0</v>
      </c>
      <c r="U3424" s="180">
        <v>0</v>
      </c>
      <c r="V3424" s="180">
        <v>0</v>
      </c>
      <c r="W3424" s="183">
        <v>0</v>
      </c>
      <c r="X3424" s="183">
        <v>0</v>
      </c>
      <c r="Y3424" s="180">
        <v>0</v>
      </c>
      <c r="Z3424" s="180">
        <v>0</v>
      </c>
      <c r="AA3424" s="183">
        <v>0</v>
      </c>
      <c r="AB3424" s="183">
        <v>0</v>
      </c>
      <c r="AC3424" s="180">
        <f t="shared" si="2186"/>
        <v>0</v>
      </c>
      <c r="AD3424" s="180">
        <f t="shared" si="2186"/>
        <v>0</v>
      </c>
      <c r="AE3424" s="181">
        <f t="shared" si="2169"/>
        <v>0</v>
      </c>
      <c r="AF3424" s="180">
        <v>0</v>
      </c>
      <c r="AG3424" s="180">
        <v>0</v>
      </c>
      <c r="AH3424" s="181">
        <f t="shared" si="2170"/>
        <v>0</v>
      </c>
      <c r="AI3424" s="180">
        <v>0</v>
      </c>
      <c r="AJ3424" s="180">
        <v>0</v>
      </c>
      <c r="AK3424" s="181">
        <f t="shared" si="2171"/>
        <v>0</v>
      </c>
      <c r="AL3424" s="180">
        <v>0</v>
      </c>
      <c r="AM3424" s="180">
        <v>0</v>
      </c>
      <c r="AN3424" s="181">
        <f t="shared" si="2172"/>
        <v>0</v>
      </c>
      <c r="AO3424" s="180">
        <v>0</v>
      </c>
      <c r="AP3424" s="180">
        <v>0</v>
      </c>
      <c r="AQ3424" s="181">
        <f t="shared" si="2173"/>
        <v>0</v>
      </c>
      <c r="AR3424" s="180">
        <v>0</v>
      </c>
      <c r="AS3424" s="180">
        <v>0</v>
      </c>
      <c r="AT3424" s="181">
        <f t="shared" si="2174"/>
        <v>0</v>
      </c>
      <c r="AU3424" s="180">
        <f t="shared" si="2187"/>
        <v>0</v>
      </c>
      <c r="AV3424" s="180">
        <f t="shared" si="2187"/>
        <v>0</v>
      </c>
      <c r="AW3424" s="181">
        <f t="shared" si="2175"/>
        <v>0</v>
      </c>
      <c r="AX3424" s="183">
        <f t="shared" si="2188"/>
        <v>0</v>
      </c>
      <c r="AY3424" s="183">
        <f t="shared" si="2188"/>
        <v>0</v>
      </c>
      <c r="AZ3424" s="183">
        <v>3</v>
      </c>
      <c r="BA3424" s="183"/>
      <c r="BB3424" s="183"/>
      <c r="BC3424" s="183"/>
      <c r="BD3424" s="183">
        <f t="shared" si="2189"/>
        <v>-3</v>
      </c>
      <c r="BE3424" s="183">
        <f t="shared" si="2189"/>
        <v>0</v>
      </c>
    </row>
    <row r="3425" spans="2:57" ht="90" hidden="1">
      <c r="B3425" s="174">
        <v>2025</v>
      </c>
      <c r="C3425" s="174">
        <v>20</v>
      </c>
      <c r="D3425" s="175">
        <v>0</v>
      </c>
      <c r="E3425" s="176"/>
      <c r="F3425" s="174">
        <v>5</v>
      </c>
      <c r="G3425" s="174">
        <v>13</v>
      </c>
      <c r="H3425" s="174">
        <v>30</v>
      </c>
      <c r="I3425" s="174">
        <v>6000</v>
      </c>
      <c r="J3425" s="174">
        <v>6200</v>
      </c>
      <c r="K3425" s="174">
        <v>62202</v>
      </c>
      <c r="L3425" s="177">
        <v>971</v>
      </c>
      <c r="M3425" s="178">
        <v>0</v>
      </c>
      <c r="N3425" s="179" t="s">
        <v>1803</v>
      </c>
      <c r="O3425" s="180">
        <v>0</v>
      </c>
      <c r="P3425" s="180">
        <v>0</v>
      </c>
      <c r="Q3425" s="181">
        <v>0</v>
      </c>
      <c r="R3425" s="182" t="s">
        <v>232</v>
      </c>
      <c r="S3425" s="183">
        <v>0</v>
      </c>
      <c r="T3425" s="183">
        <v>0</v>
      </c>
      <c r="U3425" s="180">
        <v>0</v>
      </c>
      <c r="V3425" s="180">
        <v>0</v>
      </c>
      <c r="W3425" s="183">
        <v>0</v>
      </c>
      <c r="X3425" s="183">
        <v>0</v>
      </c>
      <c r="Y3425" s="180">
        <v>0</v>
      </c>
      <c r="Z3425" s="180">
        <v>0</v>
      </c>
      <c r="AA3425" s="183">
        <v>0</v>
      </c>
      <c r="AB3425" s="183">
        <v>0</v>
      </c>
      <c r="AC3425" s="180">
        <f t="shared" si="2186"/>
        <v>0</v>
      </c>
      <c r="AD3425" s="180">
        <f t="shared" si="2186"/>
        <v>0</v>
      </c>
      <c r="AE3425" s="181">
        <f t="shared" si="2169"/>
        <v>0</v>
      </c>
      <c r="AF3425" s="180">
        <v>0</v>
      </c>
      <c r="AG3425" s="180">
        <v>0</v>
      </c>
      <c r="AH3425" s="181">
        <f t="shared" si="2170"/>
        <v>0</v>
      </c>
      <c r="AI3425" s="180">
        <v>0</v>
      </c>
      <c r="AJ3425" s="180">
        <v>0</v>
      </c>
      <c r="AK3425" s="181">
        <f t="shared" si="2171"/>
        <v>0</v>
      </c>
      <c r="AL3425" s="180">
        <v>0</v>
      </c>
      <c r="AM3425" s="180">
        <v>0</v>
      </c>
      <c r="AN3425" s="181">
        <f t="shared" si="2172"/>
        <v>0</v>
      </c>
      <c r="AO3425" s="180">
        <v>0</v>
      </c>
      <c r="AP3425" s="180">
        <v>0</v>
      </c>
      <c r="AQ3425" s="181">
        <f t="shared" si="2173"/>
        <v>0</v>
      </c>
      <c r="AR3425" s="180">
        <v>0</v>
      </c>
      <c r="AS3425" s="180">
        <v>0</v>
      </c>
      <c r="AT3425" s="181">
        <f t="shared" si="2174"/>
        <v>0</v>
      </c>
      <c r="AU3425" s="180">
        <f t="shared" si="2187"/>
        <v>0</v>
      </c>
      <c r="AV3425" s="180">
        <f t="shared" si="2187"/>
        <v>0</v>
      </c>
      <c r="AW3425" s="181">
        <f t="shared" si="2175"/>
        <v>0</v>
      </c>
      <c r="AX3425" s="183">
        <f t="shared" si="2188"/>
        <v>0</v>
      </c>
      <c r="AY3425" s="183">
        <f t="shared" si="2188"/>
        <v>0</v>
      </c>
      <c r="AZ3425" s="183">
        <v>3</v>
      </c>
      <c r="BA3425" s="183"/>
      <c r="BB3425" s="183"/>
      <c r="BC3425" s="183"/>
      <c r="BD3425" s="183">
        <f t="shared" si="2189"/>
        <v>-3</v>
      </c>
      <c r="BE3425" s="183">
        <f t="shared" si="2189"/>
        <v>0</v>
      </c>
    </row>
    <row r="3426" spans="2:57" ht="90" hidden="1">
      <c r="B3426" s="174">
        <v>2025</v>
      </c>
      <c r="C3426" s="174">
        <v>20</v>
      </c>
      <c r="D3426" s="175">
        <v>0</v>
      </c>
      <c r="E3426" s="176"/>
      <c r="F3426" s="174">
        <v>5</v>
      </c>
      <c r="G3426" s="174">
        <v>13</v>
      </c>
      <c r="H3426" s="174">
        <v>30</v>
      </c>
      <c r="I3426" s="174">
        <v>6000</v>
      </c>
      <c r="J3426" s="174">
        <v>6200</v>
      </c>
      <c r="K3426" s="174">
        <v>62202</v>
      </c>
      <c r="L3426" s="177">
        <v>972</v>
      </c>
      <c r="M3426" s="178">
        <v>0</v>
      </c>
      <c r="N3426" s="179" t="s">
        <v>1804</v>
      </c>
      <c r="O3426" s="180">
        <v>0</v>
      </c>
      <c r="P3426" s="180">
        <v>0</v>
      </c>
      <c r="Q3426" s="181">
        <v>0</v>
      </c>
      <c r="R3426" s="182" t="s">
        <v>232</v>
      </c>
      <c r="S3426" s="183">
        <v>0</v>
      </c>
      <c r="T3426" s="183">
        <v>0</v>
      </c>
      <c r="U3426" s="180">
        <v>0</v>
      </c>
      <c r="V3426" s="180">
        <v>0</v>
      </c>
      <c r="W3426" s="183">
        <v>0</v>
      </c>
      <c r="X3426" s="183">
        <v>0</v>
      </c>
      <c r="Y3426" s="180">
        <v>0</v>
      </c>
      <c r="Z3426" s="180">
        <v>0</v>
      </c>
      <c r="AA3426" s="183">
        <v>0</v>
      </c>
      <c r="AB3426" s="183">
        <v>0</v>
      </c>
      <c r="AC3426" s="180">
        <f t="shared" si="2186"/>
        <v>0</v>
      </c>
      <c r="AD3426" s="180">
        <f t="shared" si="2186"/>
        <v>0</v>
      </c>
      <c r="AE3426" s="181">
        <f t="shared" si="2169"/>
        <v>0</v>
      </c>
      <c r="AF3426" s="180">
        <v>0</v>
      </c>
      <c r="AG3426" s="180">
        <v>0</v>
      </c>
      <c r="AH3426" s="181">
        <f t="shared" si="2170"/>
        <v>0</v>
      </c>
      <c r="AI3426" s="180">
        <v>0</v>
      </c>
      <c r="AJ3426" s="180">
        <v>0</v>
      </c>
      <c r="AK3426" s="181">
        <f t="shared" si="2171"/>
        <v>0</v>
      </c>
      <c r="AL3426" s="180">
        <v>0</v>
      </c>
      <c r="AM3426" s="180">
        <v>0</v>
      </c>
      <c r="AN3426" s="181">
        <f t="shared" si="2172"/>
        <v>0</v>
      </c>
      <c r="AO3426" s="180">
        <v>0</v>
      </c>
      <c r="AP3426" s="180">
        <v>0</v>
      </c>
      <c r="AQ3426" s="181">
        <f t="shared" si="2173"/>
        <v>0</v>
      </c>
      <c r="AR3426" s="180">
        <v>0</v>
      </c>
      <c r="AS3426" s="180">
        <v>0</v>
      </c>
      <c r="AT3426" s="181">
        <f t="shared" si="2174"/>
        <v>0</v>
      </c>
      <c r="AU3426" s="180">
        <f t="shared" si="2187"/>
        <v>0</v>
      </c>
      <c r="AV3426" s="180">
        <f t="shared" si="2187"/>
        <v>0</v>
      </c>
      <c r="AW3426" s="181">
        <f t="shared" si="2175"/>
        <v>0</v>
      </c>
      <c r="AX3426" s="183">
        <f t="shared" si="2188"/>
        <v>0</v>
      </c>
      <c r="AY3426" s="183">
        <f t="shared" si="2188"/>
        <v>0</v>
      </c>
      <c r="AZ3426" s="183">
        <v>3</v>
      </c>
      <c r="BA3426" s="183"/>
      <c r="BB3426" s="183"/>
      <c r="BC3426" s="183"/>
      <c r="BD3426" s="183">
        <f t="shared" si="2189"/>
        <v>-3</v>
      </c>
      <c r="BE3426" s="183">
        <f t="shared" si="2189"/>
        <v>0</v>
      </c>
    </row>
    <row r="3427" spans="2:57" ht="90" hidden="1">
      <c r="B3427" s="174">
        <v>2025</v>
      </c>
      <c r="C3427" s="174">
        <v>20</v>
      </c>
      <c r="D3427" s="175">
        <v>0</v>
      </c>
      <c r="E3427" s="176"/>
      <c r="F3427" s="174">
        <v>5</v>
      </c>
      <c r="G3427" s="174">
        <v>13</v>
      </c>
      <c r="H3427" s="174">
        <v>30</v>
      </c>
      <c r="I3427" s="174">
        <v>6000</v>
      </c>
      <c r="J3427" s="174">
        <v>6200</v>
      </c>
      <c r="K3427" s="174">
        <v>62202</v>
      </c>
      <c r="L3427" s="177">
        <v>973</v>
      </c>
      <c r="M3427" s="178">
        <v>0</v>
      </c>
      <c r="N3427" s="179" t="s">
        <v>1805</v>
      </c>
      <c r="O3427" s="180">
        <v>0</v>
      </c>
      <c r="P3427" s="180">
        <v>0</v>
      </c>
      <c r="Q3427" s="181">
        <v>0</v>
      </c>
      <c r="R3427" s="182" t="s">
        <v>232</v>
      </c>
      <c r="S3427" s="183">
        <v>0</v>
      </c>
      <c r="T3427" s="183">
        <v>0</v>
      </c>
      <c r="U3427" s="180">
        <v>0</v>
      </c>
      <c r="V3427" s="180">
        <v>0</v>
      </c>
      <c r="W3427" s="183">
        <v>0</v>
      </c>
      <c r="X3427" s="183">
        <v>0</v>
      </c>
      <c r="Y3427" s="180">
        <v>0</v>
      </c>
      <c r="Z3427" s="180">
        <v>0</v>
      </c>
      <c r="AA3427" s="183">
        <v>0</v>
      </c>
      <c r="AB3427" s="183">
        <v>0</v>
      </c>
      <c r="AC3427" s="180">
        <f t="shared" si="2186"/>
        <v>0</v>
      </c>
      <c r="AD3427" s="180">
        <f t="shared" si="2186"/>
        <v>0</v>
      </c>
      <c r="AE3427" s="181">
        <f t="shared" si="2169"/>
        <v>0</v>
      </c>
      <c r="AF3427" s="180">
        <v>0</v>
      </c>
      <c r="AG3427" s="180">
        <v>0</v>
      </c>
      <c r="AH3427" s="181">
        <f t="shared" si="2170"/>
        <v>0</v>
      </c>
      <c r="AI3427" s="180">
        <v>0</v>
      </c>
      <c r="AJ3427" s="180">
        <v>0</v>
      </c>
      <c r="AK3427" s="181">
        <f t="shared" si="2171"/>
        <v>0</v>
      </c>
      <c r="AL3427" s="180">
        <v>0</v>
      </c>
      <c r="AM3427" s="180">
        <v>0</v>
      </c>
      <c r="AN3427" s="181">
        <f t="shared" si="2172"/>
        <v>0</v>
      </c>
      <c r="AO3427" s="180">
        <v>0</v>
      </c>
      <c r="AP3427" s="180">
        <v>0</v>
      </c>
      <c r="AQ3427" s="181">
        <f t="shared" si="2173"/>
        <v>0</v>
      </c>
      <c r="AR3427" s="180">
        <v>0</v>
      </c>
      <c r="AS3427" s="180">
        <v>0</v>
      </c>
      <c r="AT3427" s="181">
        <f t="shared" si="2174"/>
        <v>0</v>
      </c>
      <c r="AU3427" s="180">
        <f t="shared" si="2187"/>
        <v>0</v>
      </c>
      <c r="AV3427" s="180">
        <f t="shared" si="2187"/>
        <v>0</v>
      </c>
      <c r="AW3427" s="181">
        <f t="shared" si="2175"/>
        <v>0</v>
      </c>
      <c r="AX3427" s="183">
        <f t="shared" si="2188"/>
        <v>0</v>
      </c>
      <c r="AY3427" s="183">
        <f t="shared" si="2188"/>
        <v>0</v>
      </c>
      <c r="AZ3427" s="183">
        <v>3</v>
      </c>
      <c r="BA3427" s="183"/>
      <c r="BB3427" s="183"/>
      <c r="BC3427" s="183"/>
      <c r="BD3427" s="183">
        <f t="shared" si="2189"/>
        <v>-3</v>
      </c>
      <c r="BE3427" s="183">
        <f t="shared" si="2189"/>
        <v>0</v>
      </c>
    </row>
    <row r="3428" spans="2:57" ht="90" hidden="1">
      <c r="B3428" s="174">
        <v>2025</v>
      </c>
      <c r="C3428" s="174">
        <v>20</v>
      </c>
      <c r="D3428" s="175">
        <v>0</v>
      </c>
      <c r="E3428" s="176"/>
      <c r="F3428" s="174">
        <v>5</v>
      </c>
      <c r="G3428" s="174">
        <v>13</v>
      </c>
      <c r="H3428" s="174">
        <v>30</v>
      </c>
      <c r="I3428" s="174">
        <v>6000</v>
      </c>
      <c r="J3428" s="174">
        <v>6200</v>
      </c>
      <c r="K3428" s="174">
        <v>62202</v>
      </c>
      <c r="L3428" s="177">
        <v>974</v>
      </c>
      <c r="M3428" s="178">
        <v>0</v>
      </c>
      <c r="N3428" s="179" t="s">
        <v>1806</v>
      </c>
      <c r="O3428" s="180">
        <v>0</v>
      </c>
      <c r="P3428" s="180">
        <v>0</v>
      </c>
      <c r="Q3428" s="181">
        <v>0</v>
      </c>
      <c r="R3428" s="182" t="s">
        <v>232</v>
      </c>
      <c r="S3428" s="183">
        <v>0</v>
      </c>
      <c r="T3428" s="183">
        <v>0</v>
      </c>
      <c r="U3428" s="180">
        <v>0</v>
      </c>
      <c r="V3428" s="180">
        <v>0</v>
      </c>
      <c r="W3428" s="183">
        <v>0</v>
      </c>
      <c r="X3428" s="183">
        <v>0</v>
      </c>
      <c r="Y3428" s="180">
        <v>0</v>
      </c>
      <c r="Z3428" s="180">
        <v>0</v>
      </c>
      <c r="AA3428" s="183">
        <v>0</v>
      </c>
      <c r="AB3428" s="183">
        <v>0</v>
      </c>
      <c r="AC3428" s="180">
        <f t="shared" si="2186"/>
        <v>0</v>
      </c>
      <c r="AD3428" s="180">
        <f t="shared" si="2186"/>
        <v>0</v>
      </c>
      <c r="AE3428" s="181">
        <f t="shared" si="2169"/>
        <v>0</v>
      </c>
      <c r="AF3428" s="180">
        <v>0</v>
      </c>
      <c r="AG3428" s="180">
        <v>0</v>
      </c>
      <c r="AH3428" s="181">
        <f t="shared" si="2170"/>
        <v>0</v>
      </c>
      <c r="AI3428" s="180">
        <v>0</v>
      </c>
      <c r="AJ3428" s="180">
        <v>0</v>
      </c>
      <c r="AK3428" s="181">
        <f t="shared" si="2171"/>
        <v>0</v>
      </c>
      <c r="AL3428" s="180">
        <v>0</v>
      </c>
      <c r="AM3428" s="180">
        <v>0</v>
      </c>
      <c r="AN3428" s="181">
        <f t="shared" si="2172"/>
        <v>0</v>
      </c>
      <c r="AO3428" s="180">
        <v>0</v>
      </c>
      <c r="AP3428" s="180">
        <v>0</v>
      </c>
      <c r="AQ3428" s="181">
        <f t="shared" si="2173"/>
        <v>0</v>
      </c>
      <c r="AR3428" s="180">
        <v>0</v>
      </c>
      <c r="AS3428" s="180">
        <v>0</v>
      </c>
      <c r="AT3428" s="181">
        <f t="shared" si="2174"/>
        <v>0</v>
      </c>
      <c r="AU3428" s="180">
        <f t="shared" si="2187"/>
        <v>0</v>
      </c>
      <c r="AV3428" s="180">
        <f t="shared" si="2187"/>
        <v>0</v>
      </c>
      <c r="AW3428" s="181">
        <f t="shared" si="2175"/>
        <v>0</v>
      </c>
      <c r="AX3428" s="183">
        <f t="shared" si="2188"/>
        <v>0</v>
      </c>
      <c r="AY3428" s="183">
        <f t="shared" si="2188"/>
        <v>0</v>
      </c>
      <c r="AZ3428" s="183">
        <v>3</v>
      </c>
      <c r="BA3428" s="183"/>
      <c r="BB3428" s="183"/>
      <c r="BC3428" s="183"/>
      <c r="BD3428" s="183">
        <f t="shared" si="2189"/>
        <v>-3</v>
      </c>
      <c r="BE3428" s="183">
        <f t="shared" si="2189"/>
        <v>0</v>
      </c>
    </row>
    <row r="3429" spans="2:57" s="129" customFormat="1" ht="31.5" hidden="1">
      <c r="B3429" s="130">
        <v>2025</v>
      </c>
      <c r="C3429" s="130">
        <v>20</v>
      </c>
      <c r="D3429" s="131"/>
      <c r="E3429" s="132"/>
      <c r="F3429" s="130">
        <v>5</v>
      </c>
      <c r="G3429" s="130">
        <v>13</v>
      </c>
      <c r="H3429" s="130">
        <v>31</v>
      </c>
      <c r="I3429" s="130"/>
      <c r="J3429" s="130"/>
      <c r="K3429" s="184"/>
      <c r="L3429" s="185" t="s">
        <v>44</v>
      </c>
      <c r="M3429" s="134"/>
      <c r="N3429" s="135" t="s">
        <v>1807</v>
      </c>
      <c r="O3429" s="136">
        <v>0</v>
      </c>
      <c r="P3429" s="136">
        <v>0</v>
      </c>
      <c r="Q3429" s="136">
        <v>0</v>
      </c>
      <c r="R3429" s="137"/>
      <c r="S3429" s="136"/>
      <c r="T3429" s="136"/>
      <c r="U3429" s="136">
        <f t="shared" ref="U3429:AD3429" si="2190">+U3430+U3465</f>
        <v>0</v>
      </c>
      <c r="V3429" s="136">
        <f t="shared" si="2190"/>
        <v>0</v>
      </c>
      <c r="W3429" s="140">
        <f t="shared" si="2190"/>
        <v>0</v>
      </c>
      <c r="X3429" s="140">
        <f t="shared" si="2190"/>
        <v>0</v>
      </c>
      <c r="Y3429" s="136">
        <f t="shared" si="2190"/>
        <v>0</v>
      </c>
      <c r="Z3429" s="136">
        <f t="shared" si="2190"/>
        <v>0</v>
      </c>
      <c r="AA3429" s="140">
        <f t="shared" si="2190"/>
        <v>0</v>
      </c>
      <c r="AB3429" s="140">
        <f t="shared" si="2190"/>
        <v>0</v>
      </c>
      <c r="AC3429" s="136">
        <f t="shared" si="2190"/>
        <v>0</v>
      </c>
      <c r="AD3429" s="136">
        <f t="shared" si="2190"/>
        <v>0</v>
      </c>
      <c r="AE3429" s="136">
        <f t="shared" si="2169"/>
        <v>0</v>
      </c>
      <c r="AF3429" s="136">
        <f>+AF3430+AF3465</f>
        <v>0</v>
      </c>
      <c r="AG3429" s="136">
        <f>+AG3430+AG3465</f>
        <v>0</v>
      </c>
      <c r="AH3429" s="136">
        <f t="shared" si="2170"/>
        <v>0</v>
      </c>
      <c r="AI3429" s="136">
        <f>+AI3430+AI3465</f>
        <v>0</v>
      </c>
      <c r="AJ3429" s="136">
        <f>+AJ3430+AJ3465</f>
        <v>0</v>
      </c>
      <c r="AK3429" s="136">
        <f t="shared" si="2171"/>
        <v>0</v>
      </c>
      <c r="AL3429" s="136">
        <f>+AL3430+AL3465</f>
        <v>0</v>
      </c>
      <c r="AM3429" s="136">
        <f>+AM3430+AM3465</f>
        <v>0</v>
      </c>
      <c r="AN3429" s="136">
        <f t="shared" si="2172"/>
        <v>0</v>
      </c>
      <c r="AO3429" s="136">
        <f>+AO3430+AO3465</f>
        <v>0</v>
      </c>
      <c r="AP3429" s="136">
        <f>+AP3430+AP3465</f>
        <v>0</v>
      </c>
      <c r="AQ3429" s="136">
        <f t="shared" si="2173"/>
        <v>0</v>
      </c>
      <c r="AR3429" s="136">
        <f>+AR3430+AR3465</f>
        <v>0</v>
      </c>
      <c r="AS3429" s="136">
        <f>+AS3430+AS3465</f>
        <v>0</v>
      </c>
      <c r="AT3429" s="136">
        <f t="shared" si="2174"/>
        <v>0</v>
      </c>
      <c r="AU3429" s="136">
        <f>+AU3430+AU3465</f>
        <v>0</v>
      </c>
      <c r="AV3429" s="136">
        <f>+AV3430+AV3465</f>
        <v>0</v>
      </c>
      <c r="AW3429" s="136">
        <f t="shared" si="2175"/>
        <v>0</v>
      </c>
      <c r="AX3429" s="136"/>
      <c r="AY3429" s="136"/>
      <c r="AZ3429" s="183">
        <v>3</v>
      </c>
      <c r="BA3429" s="136"/>
      <c r="BB3429" s="136"/>
      <c r="BC3429" s="136"/>
      <c r="BD3429" s="136"/>
      <c r="BE3429" s="136"/>
    </row>
    <row r="3430" spans="2:57" ht="15.75" hidden="1">
      <c r="B3430" s="141">
        <v>2025</v>
      </c>
      <c r="C3430" s="141">
        <v>20</v>
      </c>
      <c r="D3430" s="142"/>
      <c r="E3430" s="143"/>
      <c r="F3430" s="141">
        <v>5</v>
      </c>
      <c r="G3430" s="141">
        <v>13</v>
      </c>
      <c r="H3430" s="141">
        <v>31</v>
      </c>
      <c r="I3430" s="141">
        <v>5000</v>
      </c>
      <c r="J3430" s="141"/>
      <c r="K3430" s="141"/>
      <c r="L3430" s="144" t="s">
        <v>44</v>
      </c>
      <c r="M3430" s="145"/>
      <c r="N3430" s="146" t="s">
        <v>139</v>
      </c>
      <c r="O3430" s="147">
        <v>0</v>
      </c>
      <c r="P3430" s="147">
        <v>0</v>
      </c>
      <c r="Q3430" s="147">
        <v>0</v>
      </c>
      <c r="R3430" s="148"/>
      <c r="S3430" s="197"/>
      <c r="T3430" s="198"/>
      <c r="U3430" s="147">
        <f t="shared" ref="U3430:AD3430" si="2191">U3431+U3446+U3452+U3460</f>
        <v>0</v>
      </c>
      <c r="V3430" s="147">
        <f t="shared" si="2191"/>
        <v>0</v>
      </c>
      <c r="W3430" s="151">
        <f t="shared" si="2191"/>
        <v>0</v>
      </c>
      <c r="X3430" s="151">
        <f t="shared" si="2191"/>
        <v>0</v>
      </c>
      <c r="Y3430" s="147">
        <f t="shared" si="2191"/>
        <v>0</v>
      </c>
      <c r="Z3430" s="147">
        <f t="shared" si="2191"/>
        <v>0</v>
      </c>
      <c r="AA3430" s="151">
        <f t="shared" si="2191"/>
        <v>0</v>
      </c>
      <c r="AB3430" s="151">
        <f t="shared" si="2191"/>
        <v>0</v>
      </c>
      <c r="AC3430" s="147">
        <f t="shared" si="2191"/>
        <v>0</v>
      </c>
      <c r="AD3430" s="147">
        <f t="shared" si="2191"/>
        <v>0</v>
      </c>
      <c r="AE3430" s="147">
        <f t="shared" si="2169"/>
        <v>0</v>
      </c>
      <c r="AF3430" s="147">
        <f>AF3431+AF3446+AF3452+AF3460</f>
        <v>0</v>
      </c>
      <c r="AG3430" s="147">
        <f>AG3431+AG3446+AG3452+AG3460</f>
        <v>0</v>
      </c>
      <c r="AH3430" s="147">
        <f t="shared" si="2170"/>
        <v>0</v>
      </c>
      <c r="AI3430" s="147">
        <f>AI3431+AI3446+AI3452+AI3460</f>
        <v>0</v>
      </c>
      <c r="AJ3430" s="147">
        <f>AJ3431+AJ3446+AJ3452+AJ3460</f>
        <v>0</v>
      </c>
      <c r="AK3430" s="147">
        <f t="shared" si="2171"/>
        <v>0</v>
      </c>
      <c r="AL3430" s="147">
        <f>AL3431+AL3446+AL3452+AL3460</f>
        <v>0</v>
      </c>
      <c r="AM3430" s="147">
        <f>AM3431+AM3446+AM3452+AM3460</f>
        <v>0</v>
      </c>
      <c r="AN3430" s="147">
        <f t="shared" si="2172"/>
        <v>0</v>
      </c>
      <c r="AO3430" s="147">
        <f>AO3431+AO3446+AO3452+AO3460</f>
        <v>0</v>
      </c>
      <c r="AP3430" s="147">
        <f>AP3431+AP3446+AP3452+AP3460</f>
        <v>0</v>
      </c>
      <c r="AQ3430" s="147">
        <f t="shared" si="2173"/>
        <v>0</v>
      </c>
      <c r="AR3430" s="147">
        <f>AR3431+AR3446+AR3452+AR3460</f>
        <v>0</v>
      </c>
      <c r="AS3430" s="147">
        <f>AS3431+AS3446+AS3452+AS3460</f>
        <v>0</v>
      </c>
      <c r="AT3430" s="147">
        <f t="shared" si="2174"/>
        <v>0</v>
      </c>
      <c r="AU3430" s="147">
        <f>AU3431+AU3446+AU3452+AU3460</f>
        <v>0</v>
      </c>
      <c r="AV3430" s="147">
        <f>AV3431+AV3446+AV3452+AV3460</f>
        <v>0</v>
      </c>
      <c r="AW3430" s="147">
        <f t="shared" si="2175"/>
        <v>0</v>
      </c>
      <c r="AX3430" s="197"/>
      <c r="AY3430" s="198"/>
      <c r="AZ3430" s="183">
        <v>3</v>
      </c>
      <c r="BA3430" s="198"/>
      <c r="BB3430" s="197"/>
      <c r="BC3430" s="198"/>
      <c r="BD3430" s="197"/>
      <c r="BE3430" s="198"/>
    </row>
    <row r="3431" spans="2:57" ht="15.75" hidden="1">
      <c r="B3431" s="152">
        <v>2025</v>
      </c>
      <c r="C3431" s="152">
        <v>20</v>
      </c>
      <c r="D3431" s="153"/>
      <c r="E3431" s="154"/>
      <c r="F3431" s="152">
        <v>5</v>
      </c>
      <c r="G3431" s="152">
        <v>13</v>
      </c>
      <c r="H3431" s="152">
        <v>31</v>
      </c>
      <c r="I3431" s="152">
        <v>5000</v>
      </c>
      <c r="J3431" s="152">
        <v>5100</v>
      </c>
      <c r="K3431" s="152"/>
      <c r="L3431" s="155" t="s">
        <v>44</v>
      </c>
      <c r="M3431" s="156"/>
      <c r="N3431" s="157" t="s">
        <v>140</v>
      </c>
      <c r="O3431" s="158">
        <v>0</v>
      </c>
      <c r="P3431" s="158">
        <v>0</v>
      </c>
      <c r="Q3431" s="158">
        <v>0</v>
      </c>
      <c r="R3431" s="159"/>
      <c r="S3431" s="160"/>
      <c r="T3431" s="161"/>
      <c r="U3431" s="158">
        <f t="shared" ref="U3431:AD3431" si="2192">U3432+U3444</f>
        <v>0</v>
      </c>
      <c r="V3431" s="158">
        <f t="shared" si="2192"/>
        <v>0</v>
      </c>
      <c r="W3431" s="162">
        <f t="shared" si="2192"/>
        <v>0</v>
      </c>
      <c r="X3431" s="162">
        <f t="shared" si="2192"/>
        <v>0</v>
      </c>
      <c r="Y3431" s="158">
        <f t="shared" si="2192"/>
        <v>0</v>
      </c>
      <c r="Z3431" s="158">
        <f t="shared" si="2192"/>
        <v>0</v>
      </c>
      <c r="AA3431" s="162">
        <f t="shared" si="2192"/>
        <v>0</v>
      </c>
      <c r="AB3431" s="162">
        <f t="shared" si="2192"/>
        <v>0</v>
      </c>
      <c r="AC3431" s="158">
        <f t="shared" si="2192"/>
        <v>0</v>
      </c>
      <c r="AD3431" s="158">
        <f t="shared" si="2192"/>
        <v>0</v>
      </c>
      <c r="AE3431" s="158">
        <f t="shared" si="2169"/>
        <v>0</v>
      </c>
      <c r="AF3431" s="158">
        <f>AF3432+AF3444</f>
        <v>0</v>
      </c>
      <c r="AG3431" s="158">
        <f>AG3432+AG3444</f>
        <v>0</v>
      </c>
      <c r="AH3431" s="158">
        <f t="shared" si="2170"/>
        <v>0</v>
      </c>
      <c r="AI3431" s="158">
        <f>AI3432+AI3444</f>
        <v>0</v>
      </c>
      <c r="AJ3431" s="158">
        <f>AJ3432+AJ3444</f>
        <v>0</v>
      </c>
      <c r="AK3431" s="158">
        <f t="shared" si="2171"/>
        <v>0</v>
      </c>
      <c r="AL3431" s="158">
        <f>AL3432+AL3444</f>
        <v>0</v>
      </c>
      <c r="AM3431" s="158">
        <f>AM3432+AM3444</f>
        <v>0</v>
      </c>
      <c r="AN3431" s="158">
        <f t="shared" si="2172"/>
        <v>0</v>
      </c>
      <c r="AO3431" s="158">
        <f>AO3432+AO3444</f>
        <v>0</v>
      </c>
      <c r="AP3431" s="158">
        <f>AP3432+AP3444</f>
        <v>0</v>
      </c>
      <c r="AQ3431" s="158">
        <f t="shared" si="2173"/>
        <v>0</v>
      </c>
      <c r="AR3431" s="158">
        <f>AR3432+AR3444</f>
        <v>0</v>
      </c>
      <c r="AS3431" s="158">
        <f>AS3432+AS3444</f>
        <v>0</v>
      </c>
      <c r="AT3431" s="158">
        <f t="shared" si="2174"/>
        <v>0</v>
      </c>
      <c r="AU3431" s="158">
        <f>AU3432+AU3444</f>
        <v>0</v>
      </c>
      <c r="AV3431" s="158">
        <f>AV3432+AV3444</f>
        <v>0</v>
      </c>
      <c r="AW3431" s="158">
        <f t="shared" si="2175"/>
        <v>0</v>
      </c>
      <c r="AX3431" s="160"/>
      <c r="AY3431" s="161"/>
      <c r="AZ3431" s="183">
        <v>3</v>
      </c>
      <c r="BA3431" s="161"/>
      <c r="BB3431" s="160"/>
      <c r="BC3431" s="161"/>
      <c r="BD3431" s="160"/>
      <c r="BE3431" s="161"/>
    </row>
    <row r="3432" spans="2:57" ht="15.75" hidden="1">
      <c r="B3432" s="163">
        <v>2025</v>
      </c>
      <c r="C3432" s="163">
        <v>20</v>
      </c>
      <c r="D3432" s="164"/>
      <c r="E3432" s="165"/>
      <c r="F3432" s="163">
        <v>5</v>
      </c>
      <c r="G3432" s="163">
        <v>13</v>
      </c>
      <c r="H3432" s="163">
        <v>31</v>
      </c>
      <c r="I3432" s="163">
        <v>5000</v>
      </c>
      <c r="J3432" s="163">
        <v>5100</v>
      </c>
      <c r="K3432" s="163">
        <v>515</v>
      </c>
      <c r="L3432" s="166" t="s">
        <v>44</v>
      </c>
      <c r="M3432" s="167"/>
      <c r="N3432" s="168" t="s">
        <v>155</v>
      </c>
      <c r="O3432" s="169">
        <v>0</v>
      </c>
      <c r="P3432" s="169">
        <v>0</v>
      </c>
      <c r="Q3432" s="169">
        <v>0</v>
      </c>
      <c r="R3432" s="170"/>
      <c r="S3432" s="171"/>
      <c r="T3432" s="172"/>
      <c r="U3432" s="169">
        <f t="shared" ref="U3432:AD3432" si="2193">SUM(U3433:U3443)</f>
        <v>0</v>
      </c>
      <c r="V3432" s="169">
        <f t="shared" si="2193"/>
        <v>0</v>
      </c>
      <c r="W3432" s="173">
        <f t="shared" si="2193"/>
        <v>0</v>
      </c>
      <c r="X3432" s="173">
        <f t="shared" si="2193"/>
        <v>0</v>
      </c>
      <c r="Y3432" s="169">
        <f t="shared" si="2193"/>
        <v>0</v>
      </c>
      <c r="Z3432" s="169">
        <f t="shared" si="2193"/>
        <v>0</v>
      </c>
      <c r="AA3432" s="173">
        <f t="shared" si="2193"/>
        <v>0</v>
      </c>
      <c r="AB3432" s="173">
        <f t="shared" si="2193"/>
        <v>0</v>
      </c>
      <c r="AC3432" s="169">
        <f t="shared" si="2193"/>
        <v>0</v>
      </c>
      <c r="AD3432" s="169">
        <f t="shared" si="2193"/>
        <v>0</v>
      </c>
      <c r="AE3432" s="169">
        <f t="shared" si="2169"/>
        <v>0</v>
      </c>
      <c r="AF3432" s="169">
        <f>SUM(AF3433:AF3443)</f>
        <v>0</v>
      </c>
      <c r="AG3432" s="169">
        <f>SUM(AG3433:AG3443)</f>
        <v>0</v>
      </c>
      <c r="AH3432" s="169">
        <f t="shared" si="2170"/>
        <v>0</v>
      </c>
      <c r="AI3432" s="169">
        <f>SUM(AI3433:AI3443)</f>
        <v>0</v>
      </c>
      <c r="AJ3432" s="169">
        <f>SUM(AJ3433:AJ3443)</f>
        <v>0</v>
      </c>
      <c r="AK3432" s="169">
        <f t="shared" si="2171"/>
        <v>0</v>
      </c>
      <c r="AL3432" s="169">
        <f>SUM(AL3433:AL3443)</f>
        <v>0</v>
      </c>
      <c r="AM3432" s="169">
        <f>SUM(AM3433:AM3443)</f>
        <v>0</v>
      </c>
      <c r="AN3432" s="169">
        <f t="shared" si="2172"/>
        <v>0</v>
      </c>
      <c r="AO3432" s="169">
        <f>SUM(AO3433:AO3443)</f>
        <v>0</v>
      </c>
      <c r="AP3432" s="169">
        <f>SUM(AP3433:AP3443)</f>
        <v>0</v>
      </c>
      <c r="AQ3432" s="169">
        <f t="shared" si="2173"/>
        <v>0</v>
      </c>
      <c r="AR3432" s="169">
        <f>SUM(AR3433:AR3443)</f>
        <v>0</v>
      </c>
      <c r="AS3432" s="169">
        <f>SUM(AS3433:AS3443)</f>
        <v>0</v>
      </c>
      <c r="AT3432" s="169">
        <f t="shared" si="2174"/>
        <v>0</v>
      </c>
      <c r="AU3432" s="169">
        <f>SUM(AU3433:AU3443)</f>
        <v>0</v>
      </c>
      <c r="AV3432" s="169">
        <f>SUM(AV3433:AV3443)</f>
        <v>0</v>
      </c>
      <c r="AW3432" s="169">
        <f t="shared" si="2175"/>
        <v>0</v>
      </c>
      <c r="AX3432" s="171"/>
      <c r="AY3432" s="172"/>
      <c r="AZ3432" s="183">
        <v>3</v>
      </c>
      <c r="BA3432" s="172"/>
      <c r="BB3432" s="171"/>
      <c r="BC3432" s="172"/>
      <c r="BD3432" s="171"/>
      <c r="BE3432" s="172"/>
    </row>
    <row r="3433" spans="2:57" ht="15.75" hidden="1">
      <c r="B3433" s="174">
        <v>2025</v>
      </c>
      <c r="C3433" s="174">
        <v>20</v>
      </c>
      <c r="D3433" s="175">
        <v>0</v>
      </c>
      <c r="E3433" s="176"/>
      <c r="F3433" s="174">
        <v>5</v>
      </c>
      <c r="G3433" s="174">
        <v>13</v>
      </c>
      <c r="H3433" s="174">
        <v>31</v>
      </c>
      <c r="I3433" s="174">
        <v>5000</v>
      </c>
      <c r="J3433" s="174">
        <v>5100</v>
      </c>
      <c r="K3433" s="174">
        <v>515</v>
      </c>
      <c r="L3433" s="177">
        <v>354</v>
      </c>
      <c r="M3433" s="178">
        <v>0</v>
      </c>
      <c r="N3433" s="179" t="s">
        <v>159</v>
      </c>
      <c r="O3433" s="180">
        <v>0</v>
      </c>
      <c r="P3433" s="180">
        <v>0</v>
      </c>
      <c r="Q3433" s="181">
        <v>0</v>
      </c>
      <c r="R3433" s="182" t="s">
        <v>98</v>
      </c>
      <c r="S3433" s="183">
        <v>0</v>
      </c>
      <c r="T3433" s="183">
        <v>0</v>
      </c>
      <c r="U3433" s="180">
        <v>0</v>
      </c>
      <c r="V3433" s="180">
        <v>0</v>
      </c>
      <c r="W3433" s="183">
        <v>0</v>
      </c>
      <c r="X3433" s="183">
        <v>0</v>
      </c>
      <c r="Y3433" s="180">
        <v>0</v>
      </c>
      <c r="Z3433" s="180">
        <v>0</v>
      </c>
      <c r="AA3433" s="183">
        <v>0</v>
      </c>
      <c r="AB3433" s="183">
        <v>0</v>
      </c>
      <c r="AC3433" s="180">
        <f t="shared" ref="AC3433:AD3443" si="2194">+O3433+U3433-Y3433</f>
        <v>0</v>
      </c>
      <c r="AD3433" s="180">
        <f t="shared" si="2194"/>
        <v>0</v>
      </c>
      <c r="AE3433" s="181">
        <f t="shared" si="2169"/>
        <v>0</v>
      </c>
      <c r="AF3433" s="180">
        <v>0</v>
      </c>
      <c r="AG3433" s="180">
        <v>0</v>
      </c>
      <c r="AH3433" s="181">
        <f t="shared" si="2170"/>
        <v>0</v>
      </c>
      <c r="AI3433" s="180">
        <v>0</v>
      </c>
      <c r="AJ3433" s="180">
        <v>0</v>
      </c>
      <c r="AK3433" s="181">
        <f t="shared" si="2171"/>
        <v>0</v>
      </c>
      <c r="AL3433" s="180">
        <v>0</v>
      </c>
      <c r="AM3433" s="180">
        <v>0</v>
      </c>
      <c r="AN3433" s="181">
        <f t="shared" si="2172"/>
        <v>0</v>
      </c>
      <c r="AO3433" s="180">
        <v>0</v>
      </c>
      <c r="AP3433" s="180">
        <v>0</v>
      </c>
      <c r="AQ3433" s="181">
        <f t="shared" si="2173"/>
        <v>0</v>
      </c>
      <c r="AR3433" s="180">
        <v>0</v>
      </c>
      <c r="AS3433" s="180">
        <v>0</v>
      </c>
      <c r="AT3433" s="181">
        <f t="shared" si="2174"/>
        <v>0</v>
      </c>
      <c r="AU3433" s="180">
        <f t="shared" ref="AU3433:AV3443" si="2195">+AC3433-AF3433-AI3433-AL3433-AO3433-AR3433</f>
        <v>0</v>
      </c>
      <c r="AV3433" s="180">
        <f t="shared" si="2195"/>
        <v>0</v>
      </c>
      <c r="AW3433" s="181">
        <f t="shared" si="2175"/>
        <v>0</v>
      </c>
      <c r="AX3433" s="183">
        <f t="shared" ref="AX3433:AY3443" si="2196">+S3433+W3433-AA3433</f>
        <v>0</v>
      </c>
      <c r="AY3433" s="183">
        <f t="shared" si="2196"/>
        <v>0</v>
      </c>
      <c r="AZ3433" s="183">
        <v>3</v>
      </c>
      <c r="BA3433" s="183"/>
      <c r="BB3433" s="183"/>
      <c r="BC3433" s="183"/>
      <c r="BD3433" s="183">
        <f t="shared" ref="BD3433:BE3443" si="2197">+AX3433-AZ3433-BB3433</f>
        <v>-3</v>
      </c>
      <c r="BE3433" s="183">
        <f t="shared" si="2197"/>
        <v>0</v>
      </c>
    </row>
    <row r="3434" spans="2:57" ht="15.75" hidden="1">
      <c r="B3434" s="174">
        <v>2025</v>
      </c>
      <c r="C3434" s="174">
        <v>20</v>
      </c>
      <c r="D3434" s="175">
        <v>0</v>
      </c>
      <c r="E3434" s="176"/>
      <c r="F3434" s="174">
        <v>5</v>
      </c>
      <c r="G3434" s="174">
        <v>13</v>
      </c>
      <c r="H3434" s="174">
        <v>31</v>
      </c>
      <c r="I3434" s="174">
        <v>5000</v>
      </c>
      <c r="J3434" s="174">
        <v>5100</v>
      </c>
      <c r="K3434" s="174">
        <v>515</v>
      </c>
      <c r="L3434" s="177">
        <v>357</v>
      </c>
      <c r="M3434" s="178">
        <v>0</v>
      </c>
      <c r="N3434" s="179" t="s">
        <v>437</v>
      </c>
      <c r="O3434" s="180">
        <v>0</v>
      </c>
      <c r="P3434" s="180">
        <v>0</v>
      </c>
      <c r="Q3434" s="181">
        <v>0</v>
      </c>
      <c r="R3434" s="182" t="s">
        <v>98</v>
      </c>
      <c r="S3434" s="183">
        <v>0</v>
      </c>
      <c r="T3434" s="183">
        <v>0</v>
      </c>
      <c r="U3434" s="180">
        <v>0</v>
      </c>
      <c r="V3434" s="180">
        <v>0</v>
      </c>
      <c r="W3434" s="183">
        <v>0</v>
      </c>
      <c r="X3434" s="183">
        <v>0</v>
      </c>
      <c r="Y3434" s="180">
        <v>0</v>
      </c>
      <c r="Z3434" s="180">
        <v>0</v>
      </c>
      <c r="AA3434" s="183">
        <v>0</v>
      </c>
      <c r="AB3434" s="183">
        <v>0</v>
      </c>
      <c r="AC3434" s="180">
        <f t="shared" si="2194"/>
        <v>0</v>
      </c>
      <c r="AD3434" s="180">
        <f t="shared" si="2194"/>
        <v>0</v>
      </c>
      <c r="AE3434" s="181">
        <f t="shared" si="2169"/>
        <v>0</v>
      </c>
      <c r="AF3434" s="180">
        <v>0</v>
      </c>
      <c r="AG3434" s="180">
        <v>0</v>
      </c>
      <c r="AH3434" s="181">
        <f t="shared" si="2170"/>
        <v>0</v>
      </c>
      <c r="AI3434" s="180">
        <v>0</v>
      </c>
      <c r="AJ3434" s="180">
        <v>0</v>
      </c>
      <c r="AK3434" s="181">
        <f t="shared" si="2171"/>
        <v>0</v>
      </c>
      <c r="AL3434" s="180">
        <v>0</v>
      </c>
      <c r="AM3434" s="180">
        <v>0</v>
      </c>
      <c r="AN3434" s="181">
        <f t="shared" si="2172"/>
        <v>0</v>
      </c>
      <c r="AO3434" s="180">
        <v>0</v>
      </c>
      <c r="AP3434" s="180">
        <v>0</v>
      </c>
      <c r="AQ3434" s="181">
        <f t="shared" si="2173"/>
        <v>0</v>
      </c>
      <c r="AR3434" s="180">
        <v>0</v>
      </c>
      <c r="AS3434" s="180">
        <v>0</v>
      </c>
      <c r="AT3434" s="181">
        <f t="shared" si="2174"/>
        <v>0</v>
      </c>
      <c r="AU3434" s="180">
        <f t="shared" si="2195"/>
        <v>0</v>
      </c>
      <c r="AV3434" s="180">
        <f t="shared" si="2195"/>
        <v>0</v>
      </c>
      <c r="AW3434" s="181">
        <f t="shared" si="2175"/>
        <v>0</v>
      </c>
      <c r="AX3434" s="183">
        <f t="shared" si="2196"/>
        <v>0</v>
      </c>
      <c r="AY3434" s="183">
        <f t="shared" si="2196"/>
        <v>0</v>
      </c>
      <c r="AZ3434" s="183">
        <v>3</v>
      </c>
      <c r="BA3434" s="183"/>
      <c r="BB3434" s="183"/>
      <c r="BC3434" s="183"/>
      <c r="BD3434" s="183">
        <f t="shared" si="2197"/>
        <v>-3</v>
      </c>
      <c r="BE3434" s="183">
        <f t="shared" si="2197"/>
        <v>0</v>
      </c>
    </row>
    <row r="3435" spans="2:57" ht="15.75" hidden="1">
      <c r="B3435" s="174">
        <v>2025</v>
      </c>
      <c r="C3435" s="174">
        <v>20</v>
      </c>
      <c r="D3435" s="175">
        <v>0</v>
      </c>
      <c r="E3435" s="176"/>
      <c r="F3435" s="174">
        <v>5</v>
      </c>
      <c r="G3435" s="174">
        <v>13</v>
      </c>
      <c r="H3435" s="174">
        <v>31</v>
      </c>
      <c r="I3435" s="174">
        <v>5000</v>
      </c>
      <c r="J3435" s="174">
        <v>5100</v>
      </c>
      <c r="K3435" s="174">
        <v>515</v>
      </c>
      <c r="L3435" s="177">
        <v>510</v>
      </c>
      <c r="M3435" s="178">
        <v>0</v>
      </c>
      <c r="N3435" s="179" t="s">
        <v>1722</v>
      </c>
      <c r="O3435" s="180">
        <v>0</v>
      </c>
      <c r="P3435" s="180">
        <v>0</v>
      </c>
      <c r="Q3435" s="181">
        <v>0</v>
      </c>
      <c r="R3435" s="182" t="s">
        <v>98</v>
      </c>
      <c r="S3435" s="183">
        <v>0</v>
      </c>
      <c r="T3435" s="183">
        <v>0</v>
      </c>
      <c r="U3435" s="180">
        <v>0</v>
      </c>
      <c r="V3435" s="180">
        <v>0</v>
      </c>
      <c r="W3435" s="183">
        <v>0</v>
      </c>
      <c r="X3435" s="183">
        <v>0</v>
      </c>
      <c r="Y3435" s="180">
        <v>0</v>
      </c>
      <c r="Z3435" s="180">
        <v>0</v>
      </c>
      <c r="AA3435" s="183">
        <v>0</v>
      </c>
      <c r="AB3435" s="183">
        <v>0</v>
      </c>
      <c r="AC3435" s="180">
        <f t="shared" si="2194"/>
        <v>0</v>
      </c>
      <c r="AD3435" s="180">
        <f t="shared" si="2194"/>
        <v>0</v>
      </c>
      <c r="AE3435" s="181">
        <f t="shared" si="2169"/>
        <v>0</v>
      </c>
      <c r="AF3435" s="180">
        <v>0</v>
      </c>
      <c r="AG3435" s="180">
        <v>0</v>
      </c>
      <c r="AH3435" s="181">
        <f t="shared" si="2170"/>
        <v>0</v>
      </c>
      <c r="AI3435" s="180">
        <v>0</v>
      </c>
      <c r="AJ3435" s="180">
        <v>0</v>
      </c>
      <c r="AK3435" s="181">
        <f t="shared" si="2171"/>
        <v>0</v>
      </c>
      <c r="AL3435" s="180">
        <v>0</v>
      </c>
      <c r="AM3435" s="180">
        <v>0</v>
      </c>
      <c r="AN3435" s="181">
        <f t="shared" si="2172"/>
        <v>0</v>
      </c>
      <c r="AO3435" s="180">
        <v>0</v>
      </c>
      <c r="AP3435" s="180">
        <v>0</v>
      </c>
      <c r="AQ3435" s="181">
        <f t="shared" si="2173"/>
        <v>0</v>
      </c>
      <c r="AR3435" s="180">
        <v>0</v>
      </c>
      <c r="AS3435" s="180">
        <v>0</v>
      </c>
      <c r="AT3435" s="181">
        <f t="shared" si="2174"/>
        <v>0</v>
      </c>
      <c r="AU3435" s="180">
        <f t="shared" si="2195"/>
        <v>0</v>
      </c>
      <c r="AV3435" s="180">
        <f t="shared" si="2195"/>
        <v>0</v>
      </c>
      <c r="AW3435" s="181">
        <f t="shared" si="2175"/>
        <v>0</v>
      </c>
      <c r="AX3435" s="183">
        <f t="shared" si="2196"/>
        <v>0</v>
      </c>
      <c r="AY3435" s="183">
        <f t="shared" si="2196"/>
        <v>0</v>
      </c>
      <c r="AZ3435" s="183">
        <v>3</v>
      </c>
      <c r="BA3435" s="183"/>
      <c r="BB3435" s="183"/>
      <c r="BC3435" s="183"/>
      <c r="BD3435" s="183">
        <f t="shared" si="2197"/>
        <v>-3</v>
      </c>
      <c r="BE3435" s="183">
        <f t="shared" si="2197"/>
        <v>0</v>
      </c>
    </row>
    <row r="3436" spans="2:57" ht="15.75" hidden="1">
      <c r="B3436" s="174">
        <v>2025</v>
      </c>
      <c r="C3436" s="174">
        <v>20</v>
      </c>
      <c r="D3436" s="175">
        <v>0</v>
      </c>
      <c r="E3436" s="176"/>
      <c r="F3436" s="174">
        <v>5</v>
      </c>
      <c r="G3436" s="174">
        <v>13</v>
      </c>
      <c r="H3436" s="174">
        <v>31</v>
      </c>
      <c r="I3436" s="174">
        <v>5000</v>
      </c>
      <c r="J3436" s="174">
        <v>5100</v>
      </c>
      <c r="K3436" s="174">
        <v>515</v>
      </c>
      <c r="L3436" s="177">
        <v>548</v>
      </c>
      <c r="M3436" s="178">
        <v>0</v>
      </c>
      <c r="N3436" s="179" t="s">
        <v>1291</v>
      </c>
      <c r="O3436" s="180">
        <v>0</v>
      </c>
      <c r="P3436" s="180">
        <v>0</v>
      </c>
      <c r="Q3436" s="181">
        <v>0</v>
      </c>
      <c r="R3436" s="182" t="s">
        <v>98</v>
      </c>
      <c r="S3436" s="183">
        <v>0</v>
      </c>
      <c r="T3436" s="183">
        <v>0</v>
      </c>
      <c r="U3436" s="180">
        <v>0</v>
      </c>
      <c r="V3436" s="180">
        <v>0</v>
      </c>
      <c r="W3436" s="183">
        <v>0</v>
      </c>
      <c r="X3436" s="183">
        <v>0</v>
      </c>
      <c r="Y3436" s="180">
        <v>0</v>
      </c>
      <c r="Z3436" s="180">
        <v>0</v>
      </c>
      <c r="AA3436" s="183">
        <v>0</v>
      </c>
      <c r="AB3436" s="183">
        <v>0</v>
      </c>
      <c r="AC3436" s="180">
        <f t="shared" si="2194"/>
        <v>0</v>
      </c>
      <c r="AD3436" s="180">
        <f t="shared" si="2194"/>
        <v>0</v>
      </c>
      <c r="AE3436" s="181">
        <f t="shared" si="2169"/>
        <v>0</v>
      </c>
      <c r="AF3436" s="180">
        <v>0</v>
      </c>
      <c r="AG3436" s="180">
        <v>0</v>
      </c>
      <c r="AH3436" s="181">
        <f t="shared" si="2170"/>
        <v>0</v>
      </c>
      <c r="AI3436" s="180">
        <v>0</v>
      </c>
      <c r="AJ3436" s="180">
        <v>0</v>
      </c>
      <c r="AK3436" s="181">
        <f t="shared" si="2171"/>
        <v>0</v>
      </c>
      <c r="AL3436" s="180">
        <v>0</v>
      </c>
      <c r="AM3436" s="180">
        <v>0</v>
      </c>
      <c r="AN3436" s="181">
        <f t="shared" si="2172"/>
        <v>0</v>
      </c>
      <c r="AO3436" s="180">
        <v>0</v>
      </c>
      <c r="AP3436" s="180">
        <v>0</v>
      </c>
      <c r="AQ3436" s="181">
        <f t="shared" si="2173"/>
        <v>0</v>
      </c>
      <c r="AR3436" s="180">
        <v>0</v>
      </c>
      <c r="AS3436" s="180">
        <v>0</v>
      </c>
      <c r="AT3436" s="181">
        <f t="shared" si="2174"/>
        <v>0</v>
      </c>
      <c r="AU3436" s="180">
        <f t="shared" si="2195"/>
        <v>0</v>
      </c>
      <c r="AV3436" s="180">
        <f t="shared" si="2195"/>
        <v>0</v>
      </c>
      <c r="AW3436" s="181">
        <f t="shared" si="2175"/>
        <v>0</v>
      </c>
      <c r="AX3436" s="183">
        <f t="shared" si="2196"/>
        <v>0</v>
      </c>
      <c r="AY3436" s="183">
        <f t="shared" si="2196"/>
        <v>0</v>
      </c>
      <c r="AZ3436" s="183">
        <v>3</v>
      </c>
      <c r="BA3436" s="183"/>
      <c r="BB3436" s="183"/>
      <c r="BC3436" s="183"/>
      <c r="BD3436" s="183">
        <f t="shared" si="2197"/>
        <v>-3</v>
      </c>
      <c r="BE3436" s="183">
        <f t="shared" si="2197"/>
        <v>0</v>
      </c>
    </row>
    <row r="3437" spans="2:57" ht="15.75" hidden="1">
      <c r="B3437" s="174">
        <v>2025</v>
      </c>
      <c r="C3437" s="174">
        <v>20</v>
      </c>
      <c r="D3437" s="175">
        <v>0</v>
      </c>
      <c r="E3437" s="176"/>
      <c r="F3437" s="174">
        <v>5</v>
      </c>
      <c r="G3437" s="174">
        <v>13</v>
      </c>
      <c r="H3437" s="174">
        <v>31</v>
      </c>
      <c r="I3437" s="174">
        <v>5000</v>
      </c>
      <c r="J3437" s="174">
        <v>5100</v>
      </c>
      <c r="K3437" s="174">
        <v>515</v>
      </c>
      <c r="L3437" s="177">
        <v>613</v>
      </c>
      <c r="M3437" s="178">
        <v>0</v>
      </c>
      <c r="N3437" s="179" t="s">
        <v>1723</v>
      </c>
      <c r="O3437" s="180">
        <v>0</v>
      </c>
      <c r="P3437" s="180">
        <v>0</v>
      </c>
      <c r="Q3437" s="181">
        <v>0</v>
      </c>
      <c r="R3437" s="182" t="s">
        <v>98</v>
      </c>
      <c r="S3437" s="183">
        <v>0</v>
      </c>
      <c r="T3437" s="183">
        <v>0</v>
      </c>
      <c r="U3437" s="180">
        <v>0</v>
      </c>
      <c r="V3437" s="180">
        <v>0</v>
      </c>
      <c r="W3437" s="183">
        <v>0</v>
      </c>
      <c r="X3437" s="183">
        <v>0</v>
      </c>
      <c r="Y3437" s="180">
        <v>0</v>
      </c>
      <c r="Z3437" s="180">
        <v>0</v>
      </c>
      <c r="AA3437" s="183">
        <v>0</v>
      </c>
      <c r="AB3437" s="183">
        <v>0</v>
      </c>
      <c r="AC3437" s="180">
        <f t="shared" si="2194"/>
        <v>0</v>
      </c>
      <c r="AD3437" s="180">
        <f t="shared" si="2194"/>
        <v>0</v>
      </c>
      <c r="AE3437" s="181">
        <f t="shared" si="2169"/>
        <v>0</v>
      </c>
      <c r="AF3437" s="180">
        <v>0</v>
      </c>
      <c r="AG3437" s="180">
        <v>0</v>
      </c>
      <c r="AH3437" s="181">
        <f t="shared" si="2170"/>
        <v>0</v>
      </c>
      <c r="AI3437" s="180">
        <v>0</v>
      </c>
      <c r="AJ3437" s="180">
        <v>0</v>
      </c>
      <c r="AK3437" s="181">
        <f t="shared" si="2171"/>
        <v>0</v>
      </c>
      <c r="AL3437" s="180">
        <v>0</v>
      </c>
      <c r="AM3437" s="180">
        <v>0</v>
      </c>
      <c r="AN3437" s="181">
        <f t="shared" si="2172"/>
        <v>0</v>
      </c>
      <c r="AO3437" s="180">
        <v>0</v>
      </c>
      <c r="AP3437" s="180">
        <v>0</v>
      </c>
      <c r="AQ3437" s="181">
        <f t="shared" si="2173"/>
        <v>0</v>
      </c>
      <c r="AR3437" s="180">
        <v>0</v>
      </c>
      <c r="AS3437" s="180">
        <v>0</v>
      </c>
      <c r="AT3437" s="181">
        <f t="shared" si="2174"/>
        <v>0</v>
      </c>
      <c r="AU3437" s="180">
        <f t="shared" si="2195"/>
        <v>0</v>
      </c>
      <c r="AV3437" s="180">
        <f t="shared" si="2195"/>
        <v>0</v>
      </c>
      <c r="AW3437" s="181">
        <f t="shared" si="2175"/>
        <v>0</v>
      </c>
      <c r="AX3437" s="183">
        <f t="shared" si="2196"/>
        <v>0</v>
      </c>
      <c r="AY3437" s="183">
        <f t="shared" si="2196"/>
        <v>0</v>
      </c>
      <c r="AZ3437" s="183">
        <v>3</v>
      </c>
      <c r="BA3437" s="183"/>
      <c r="BB3437" s="183"/>
      <c r="BC3437" s="183"/>
      <c r="BD3437" s="183">
        <f t="shared" si="2197"/>
        <v>-3</v>
      </c>
      <c r="BE3437" s="183">
        <f t="shared" si="2197"/>
        <v>0</v>
      </c>
    </row>
    <row r="3438" spans="2:57" ht="15.75" hidden="1">
      <c r="B3438" s="174">
        <v>2025</v>
      </c>
      <c r="C3438" s="174">
        <v>20</v>
      </c>
      <c r="D3438" s="175">
        <v>0</v>
      </c>
      <c r="E3438" s="176"/>
      <c r="F3438" s="174">
        <v>5</v>
      </c>
      <c r="G3438" s="174">
        <v>13</v>
      </c>
      <c r="H3438" s="174">
        <v>31</v>
      </c>
      <c r="I3438" s="174">
        <v>5000</v>
      </c>
      <c r="J3438" s="174">
        <v>5100</v>
      </c>
      <c r="K3438" s="174">
        <v>515</v>
      </c>
      <c r="L3438" s="177">
        <v>657</v>
      </c>
      <c r="M3438" s="178">
        <v>0</v>
      </c>
      <c r="N3438" s="179" t="s">
        <v>1724</v>
      </c>
      <c r="O3438" s="180">
        <v>0</v>
      </c>
      <c r="P3438" s="180">
        <v>0</v>
      </c>
      <c r="Q3438" s="181">
        <v>0</v>
      </c>
      <c r="R3438" s="182" t="s">
        <v>98</v>
      </c>
      <c r="S3438" s="183">
        <v>0</v>
      </c>
      <c r="T3438" s="183">
        <v>0</v>
      </c>
      <c r="U3438" s="180">
        <v>0</v>
      </c>
      <c r="V3438" s="180">
        <v>0</v>
      </c>
      <c r="W3438" s="183">
        <v>0</v>
      </c>
      <c r="X3438" s="183">
        <v>0</v>
      </c>
      <c r="Y3438" s="180">
        <v>0</v>
      </c>
      <c r="Z3438" s="180">
        <v>0</v>
      </c>
      <c r="AA3438" s="183">
        <v>0</v>
      </c>
      <c r="AB3438" s="183">
        <v>0</v>
      </c>
      <c r="AC3438" s="180">
        <f t="shared" si="2194"/>
        <v>0</v>
      </c>
      <c r="AD3438" s="180">
        <f t="shared" si="2194"/>
        <v>0</v>
      </c>
      <c r="AE3438" s="181">
        <f t="shared" si="2169"/>
        <v>0</v>
      </c>
      <c r="AF3438" s="180">
        <v>0</v>
      </c>
      <c r="AG3438" s="180">
        <v>0</v>
      </c>
      <c r="AH3438" s="181">
        <f t="shared" si="2170"/>
        <v>0</v>
      </c>
      <c r="AI3438" s="180">
        <v>0</v>
      </c>
      <c r="AJ3438" s="180">
        <v>0</v>
      </c>
      <c r="AK3438" s="181">
        <f t="shared" si="2171"/>
        <v>0</v>
      </c>
      <c r="AL3438" s="180">
        <v>0</v>
      </c>
      <c r="AM3438" s="180">
        <v>0</v>
      </c>
      <c r="AN3438" s="181">
        <f t="shared" si="2172"/>
        <v>0</v>
      </c>
      <c r="AO3438" s="180">
        <v>0</v>
      </c>
      <c r="AP3438" s="180">
        <v>0</v>
      </c>
      <c r="AQ3438" s="181">
        <f t="shared" si="2173"/>
        <v>0</v>
      </c>
      <c r="AR3438" s="180">
        <v>0</v>
      </c>
      <c r="AS3438" s="180">
        <v>0</v>
      </c>
      <c r="AT3438" s="181">
        <f t="shared" si="2174"/>
        <v>0</v>
      </c>
      <c r="AU3438" s="180">
        <f t="shared" si="2195"/>
        <v>0</v>
      </c>
      <c r="AV3438" s="180">
        <f t="shared" si="2195"/>
        <v>0</v>
      </c>
      <c r="AW3438" s="181">
        <f t="shared" si="2175"/>
        <v>0</v>
      </c>
      <c r="AX3438" s="183">
        <f t="shared" si="2196"/>
        <v>0</v>
      </c>
      <c r="AY3438" s="183">
        <f t="shared" si="2196"/>
        <v>0</v>
      </c>
      <c r="AZ3438" s="183">
        <v>3</v>
      </c>
      <c r="BA3438" s="183"/>
      <c r="BB3438" s="183"/>
      <c r="BC3438" s="183"/>
      <c r="BD3438" s="183">
        <f t="shared" si="2197"/>
        <v>-3</v>
      </c>
      <c r="BE3438" s="183">
        <f t="shared" si="2197"/>
        <v>0</v>
      </c>
    </row>
    <row r="3439" spans="2:57" ht="15.75" hidden="1">
      <c r="B3439" s="174">
        <v>2025</v>
      </c>
      <c r="C3439" s="174">
        <v>20</v>
      </c>
      <c r="D3439" s="175">
        <v>0</v>
      </c>
      <c r="E3439" s="176"/>
      <c r="F3439" s="174">
        <v>5</v>
      </c>
      <c r="G3439" s="174">
        <v>13</v>
      </c>
      <c r="H3439" s="174">
        <v>31</v>
      </c>
      <c r="I3439" s="174">
        <v>5000</v>
      </c>
      <c r="J3439" s="174">
        <v>5100</v>
      </c>
      <c r="K3439" s="174">
        <v>515</v>
      </c>
      <c r="L3439" s="177">
        <v>853</v>
      </c>
      <c r="M3439" s="178">
        <v>0</v>
      </c>
      <c r="N3439" s="179" t="s">
        <v>1506</v>
      </c>
      <c r="O3439" s="180">
        <v>0</v>
      </c>
      <c r="P3439" s="180">
        <v>0</v>
      </c>
      <c r="Q3439" s="181">
        <v>0</v>
      </c>
      <c r="R3439" s="182" t="s">
        <v>98</v>
      </c>
      <c r="S3439" s="183">
        <v>0</v>
      </c>
      <c r="T3439" s="183">
        <v>0</v>
      </c>
      <c r="U3439" s="180">
        <v>0</v>
      </c>
      <c r="V3439" s="180">
        <v>0</v>
      </c>
      <c r="W3439" s="183">
        <v>0</v>
      </c>
      <c r="X3439" s="183">
        <v>0</v>
      </c>
      <c r="Y3439" s="180">
        <v>0</v>
      </c>
      <c r="Z3439" s="180">
        <v>0</v>
      </c>
      <c r="AA3439" s="183">
        <v>0</v>
      </c>
      <c r="AB3439" s="183">
        <v>0</v>
      </c>
      <c r="AC3439" s="180">
        <f t="shared" si="2194"/>
        <v>0</v>
      </c>
      <c r="AD3439" s="180">
        <f t="shared" si="2194"/>
        <v>0</v>
      </c>
      <c r="AE3439" s="181">
        <f t="shared" si="2169"/>
        <v>0</v>
      </c>
      <c r="AF3439" s="180">
        <v>0</v>
      </c>
      <c r="AG3439" s="180">
        <v>0</v>
      </c>
      <c r="AH3439" s="181">
        <f t="shared" si="2170"/>
        <v>0</v>
      </c>
      <c r="AI3439" s="180">
        <v>0</v>
      </c>
      <c r="AJ3439" s="180">
        <v>0</v>
      </c>
      <c r="AK3439" s="181">
        <f t="shared" si="2171"/>
        <v>0</v>
      </c>
      <c r="AL3439" s="180">
        <v>0</v>
      </c>
      <c r="AM3439" s="180">
        <v>0</v>
      </c>
      <c r="AN3439" s="181">
        <f t="shared" si="2172"/>
        <v>0</v>
      </c>
      <c r="AO3439" s="180">
        <v>0</v>
      </c>
      <c r="AP3439" s="180">
        <v>0</v>
      </c>
      <c r="AQ3439" s="181">
        <f t="shared" si="2173"/>
        <v>0</v>
      </c>
      <c r="AR3439" s="180">
        <v>0</v>
      </c>
      <c r="AS3439" s="180">
        <v>0</v>
      </c>
      <c r="AT3439" s="181">
        <f t="shared" si="2174"/>
        <v>0</v>
      </c>
      <c r="AU3439" s="180">
        <f t="shared" si="2195"/>
        <v>0</v>
      </c>
      <c r="AV3439" s="180">
        <f t="shared" si="2195"/>
        <v>0</v>
      </c>
      <c r="AW3439" s="181">
        <f t="shared" si="2175"/>
        <v>0</v>
      </c>
      <c r="AX3439" s="183">
        <f t="shared" si="2196"/>
        <v>0</v>
      </c>
      <c r="AY3439" s="183">
        <f t="shared" si="2196"/>
        <v>0</v>
      </c>
      <c r="AZ3439" s="183">
        <v>3</v>
      </c>
      <c r="BA3439" s="183"/>
      <c r="BB3439" s="183"/>
      <c r="BC3439" s="183"/>
      <c r="BD3439" s="183">
        <f t="shared" si="2197"/>
        <v>-3</v>
      </c>
      <c r="BE3439" s="183">
        <f t="shared" si="2197"/>
        <v>0</v>
      </c>
    </row>
    <row r="3440" spans="2:57" ht="15.75" hidden="1">
      <c r="B3440" s="174">
        <v>2025</v>
      </c>
      <c r="C3440" s="174">
        <v>20</v>
      </c>
      <c r="D3440" s="175">
        <v>0</v>
      </c>
      <c r="E3440" s="176"/>
      <c r="F3440" s="174">
        <v>5</v>
      </c>
      <c r="G3440" s="174">
        <v>13</v>
      </c>
      <c r="H3440" s="174">
        <v>31</v>
      </c>
      <c r="I3440" s="174">
        <v>5000</v>
      </c>
      <c r="J3440" s="174">
        <v>5100</v>
      </c>
      <c r="K3440" s="174">
        <v>515</v>
      </c>
      <c r="L3440" s="177">
        <v>854</v>
      </c>
      <c r="M3440" s="178">
        <v>0</v>
      </c>
      <c r="N3440" s="179" t="s">
        <v>1507</v>
      </c>
      <c r="O3440" s="180">
        <v>0</v>
      </c>
      <c r="P3440" s="180">
        <v>0</v>
      </c>
      <c r="Q3440" s="181">
        <v>0</v>
      </c>
      <c r="R3440" s="182" t="s">
        <v>98</v>
      </c>
      <c r="S3440" s="183">
        <v>0</v>
      </c>
      <c r="T3440" s="183">
        <v>0</v>
      </c>
      <c r="U3440" s="180">
        <v>0</v>
      </c>
      <c r="V3440" s="180">
        <v>0</v>
      </c>
      <c r="W3440" s="183">
        <v>0</v>
      </c>
      <c r="X3440" s="183">
        <v>0</v>
      </c>
      <c r="Y3440" s="180">
        <v>0</v>
      </c>
      <c r="Z3440" s="180">
        <v>0</v>
      </c>
      <c r="AA3440" s="183">
        <v>0</v>
      </c>
      <c r="AB3440" s="183">
        <v>0</v>
      </c>
      <c r="AC3440" s="180">
        <f t="shared" si="2194"/>
        <v>0</v>
      </c>
      <c r="AD3440" s="180">
        <f t="shared" si="2194"/>
        <v>0</v>
      </c>
      <c r="AE3440" s="181">
        <f t="shared" si="2169"/>
        <v>0</v>
      </c>
      <c r="AF3440" s="180">
        <v>0</v>
      </c>
      <c r="AG3440" s="180">
        <v>0</v>
      </c>
      <c r="AH3440" s="181">
        <f t="shared" si="2170"/>
        <v>0</v>
      </c>
      <c r="AI3440" s="180">
        <v>0</v>
      </c>
      <c r="AJ3440" s="180">
        <v>0</v>
      </c>
      <c r="AK3440" s="181">
        <f t="shared" si="2171"/>
        <v>0</v>
      </c>
      <c r="AL3440" s="180">
        <v>0</v>
      </c>
      <c r="AM3440" s="180">
        <v>0</v>
      </c>
      <c r="AN3440" s="181">
        <f t="shared" si="2172"/>
        <v>0</v>
      </c>
      <c r="AO3440" s="180">
        <v>0</v>
      </c>
      <c r="AP3440" s="180">
        <v>0</v>
      </c>
      <c r="AQ3440" s="181">
        <f t="shared" si="2173"/>
        <v>0</v>
      </c>
      <c r="AR3440" s="180">
        <v>0</v>
      </c>
      <c r="AS3440" s="180">
        <v>0</v>
      </c>
      <c r="AT3440" s="181">
        <f t="shared" si="2174"/>
        <v>0</v>
      </c>
      <c r="AU3440" s="180">
        <f t="shared" si="2195"/>
        <v>0</v>
      </c>
      <c r="AV3440" s="180">
        <f t="shared" si="2195"/>
        <v>0</v>
      </c>
      <c r="AW3440" s="181">
        <f t="shared" si="2175"/>
        <v>0</v>
      </c>
      <c r="AX3440" s="183">
        <f t="shared" si="2196"/>
        <v>0</v>
      </c>
      <c r="AY3440" s="183">
        <f t="shared" si="2196"/>
        <v>0</v>
      </c>
      <c r="AZ3440" s="183">
        <v>3</v>
      </c>
      <c r="BA3440" s="183"/>
      <c r="BB3440" s="183"/>
      <c r="BC3440" s="183"/>
      <c r="BD3440" s="183">
        <f t="shared" si="2197"/>
        <v>-3</v>
      </c>
      <c r="BE3440" s="183">
        <f t="shared" si="2197"/>
        <v>0</v>
      </c>
    </row>
    <row r="3441" spans="2:57" ht="15.75" hidden="1">
      <c r="B3441" s="174">
        <v>2025</v>
      </c>
      <c r="C3441" s="174">
        <v>20</v>
      </c>
      <c r="D3441" s="175">
        <v>0</v>
      </c>
      <c r="E3441" s="176"/>
      <c r="F3441" s="174">
        <v>5</v>
      </c>
      <c r="G3441" s="174">
        <v>13</v>
      </c>
      <c r="H3441" s="174">
        <v>31</v>
      </c>
      <c r="I3441" s="174">
        <v>5000</v>
      </c>
      <c r="J3441" s="174">
        <v>5100</v>
      </c>
      <c r="K3441" s="174">
        <v>515</v>
      </c>
      <c r="L3441" s="177">
        <v>856</v>
      </c>
      <c r="M3441" s="178">
        <v>0</v>
      </c>
      <c r="N3441" s="179" t="s">
        <v>1725</v>
      </c>
      <c r="O3441" s="180">
        <v>0</v>
      </c>
      <c r="P3441" s="180">
        <v>0</v>
      </c>
      <c r="Q3441" s="181">
        <v>0</v>
      </c>
      <c r="R3441" s="182" t="s">
        <v>98</v>
      </c>
      <c r="S3441" s="183">
        <v>0</v>
      </c>
      <c r="T3441" s="183">
        <v>0</v>
      </c>
      <c r="U3441" s="180">
        <v>0</v>
      </c>
      <c r="V3441" s="180">
        <v>0</v>
      </c>
      <c r="W3441" s="183">
        <v>0</v>
      </c>
      <c r="X3441" s="183">
        <v>0</v>
      </c>
      <c r="Y3441" s="180">
        <v>0</v>
      </c>
      <c r="Z3441" s="180">
        <v>0</v>
      </c>
      <c r="AA3441" s="183">
        <v>0</v>
      </c>
      <c r="AB3441" s="183">
        <v>0</v>
      </c>
      <c r="AC3441" s="180">
        <f t="shared" si="2194"/>
        <v>0</v>
      </c>
      <c r="AD3441" s="180">
        <f t="shared" si="2194"/>
        <v>0</v>
      </c>
      <c r="AE3441" s="181">
        <f t="shared" si="2169"/>
        <v>0</v>
      </c>
      <c r="AF3441" s="180">
        <v>0</v>
      </c>
      <c r="AG3441" s="180">
        <v>0</v>
      </c>
      <c r="AH3441" s="181">
        <f t="shared" si="2170"/>
        <v>0</v>
      </c>
      <c r="AI3441" s="180">
        <v>0</v>
      </c>
      <c r="AJ3441" s="180">
        <v>0</v>
      </c>
      <c r="AK3441" s="181">
        <f t="shared" si="2171"/>
        <v>0</v>
      </c>
      <c r="AL3441" s="180">
        <v>0</v>
      </c>
      <c r="AM3441" s="180">
        <v>0</v>
      </c>
      <c r="AN3441" s="181">
        <f t="shared" si="2172"/>
        <v>0</v>
      </c>
      <c r="AO3441" s="180">
        <v>0</v>
      </c>
      <c r="AP3441" s="180">
        <v>0</v>
      </c>
      <c r="AQ3441" s="181">
        <f t="shared" si="2173"/>
        <v>0</v>
      </c>
      <c r="AR3441" s="180">
        <v>0</v>
      </c>
      <c r="AS3441" s="180">
        <v>0</v>
      </c>
      <c r="AT3441" s="181">
        <f t="shared" si="2174"/>
        <v>0</v>
      </c>
      <c r="AU3441" s="180">
        <f t="shared" si="2195"/>
        <v>0</v>
      </c>
      <c r="AV3441" s="180">
        <f t="shared" si="2195"/>
        <v>0</v>
      </c>
      <c r="AW3441" s="181">
        <f t="shared" si="2175"/>
        <v>0</v>
      </c>
      <c r="AX3441" s="183">
        <f t="shared" si="2196"/>
        <v>0</v>
      </c>
      <c r="AY3441" s="183">
        <f t="shared" si="2196"/>
        <v>0</v>
      </c>
      <c r="AZ3441" s="183">
        <v>3</v>
      </c>
      <c r="BA3441" s="183"/>
      <c r="BB3441" s="183"/>
      <c r="BC3441" s="183"/>
      <c r="BD3441" s="183">
        <f t="shared" si="2197"/>
        <v>-3</v>
      </c>
      <c r="BE3441" s="183">
        <f t="shared" si="2197"/>
        <v>0</v>
      </c>
    </row>
    <row r="3442" spans="2:57" ht="15.75" hidden="1">
      <c r="B3442" s="174">
        <v>2025</v>
      </c>
      <c r="C3442" s="174">
        <v>20</v>
      </c>
      <c r="D3442" s="175">
        <v>0</v>
      </c>
      <c r="E3442" s="176"/>
      <c r="F3442" s="174">
        <v>5</v>
      </c>
      <c r="G3442" s="174">
        <v>13</v>
      </c>
      <c r="H3442" s="174">
        <v>31</v>
      </c>
      <c r="I3442" s="174">
        <v>5000</v>
      </c>
      <c r="J3442" s="174">
        <v>5100</v>
      </c>
      <c r="K3442" s="174">
        <v>515</v>
      </c>
      <c r="L3442" s="177">
        <v>1327</v>
      </c>
      <c r="M3442" s="178">
        <v>0</v>
      </c>
      <c r="N3442" s="179" t="s">
        <v>1726</v>
      </c>
      <c r="O3442" s="180">
        <v>0</v>
      </c>
      <c r="P3442" s="180">
        <v>0</v>
      </c>
      <c r="Q3442" s="181">
        <v>0</v>
      </c>
      <c r="R3442" s="182" t="s">
        <v>98</v>
      </c>
      <c r="S3442" s="183">
        <v>0</v>
      </c>
      <c r="T3442" s="183">
        <v>0</v>
      </c>
      <c r="U3442" s="180">
        <v>0</v>
      </c>
      <c r="V3442" s="180">
        <v>0</v>
      </c>
      <c r="W3442" s="183">
        <v>0</v>
      </c>
      <c r="X3442" s="183">
        <v>0</v>
      </c>
      <c r="Y3442" s="180">
        <v>0</v>
      </c>
      <c r="Z3442" s="180">
        <v>0</v>
      </c>
      <c r="AA3442" s="183">
        <v>0</v>
      </c>
      <c r="AB3442" s="183">
        <v>0</v>
      </c>
      <c r="AC3442" s="180">
        <f t="shared" si="2194"/>
        <v>0</v>
      </c>
      <c r="AD3442" s="180">
        <f t="shared" si="2194"/>
        <v>0</v>
      </c>
      <c r="AE3442" s="181">
        <f t="shared" si="2169"/>
        <v>0</v>
      </c>
      <c r="AF3442" s="180">
        <v>0</v>
      </c>
      <c r="AG3442" s="180">
        <v>0</v>
      </c>
      <c r="AH3442" s="181">
        <f t="shared" si="2170"/>
        <v>0</v>
      </c>
      <c r="AI3442" s="180">
        <v>0</v>
      </c>
      <c r="AJ3442" s="180">
        <v>0</v>
      </c>
      <c r="AK3442" s="181">
        <f t="shared" si="2171"/>
        <v>0</v>
      </c>
      <c r="AL3442" s="180">
        <v>0</v>
      </c>
      <c r="AM3442" s="180">
        <v>0</v>
      </c>
      <c r="AN3442" s="181">
        <f t="shared" si="2172"/>
        <v>0</v>
      </c>
      <c r="AO3442" s="180">
        <v>0</v>
      </c>
      <c r="AP3442" s="180">
        <v>0</v>
      </c>
      <c r="AQ3442" s="181">
        <f t="shared" si="2173"/>
        <v>0</v>
      </c>
      <c r="AR3442" s="180">
        <v>0</v>
      </c>
      <c r="AS3442" s="180">
        <v>0</v>
      </c>
      <c r="AT3442" s="181">
        <f t="shared" si="2174"/>
        <v>0</v>
      </c>
      <c r="AU3442" s="180">
        <f t="shared" si="2195"/>
        <v>0</v>
      </c>
      <c r="AV3442" s="180">
        <f t="shared" si="2195"/>
        <v>0</v>
      </c>
      <c r="AW3442" s="181">
        <f t="shared" si="2175"/>
        <v>0</v>
      </c>
      <c r="AX3442" s="183">
        <f t="shared" si="2196"/>
        <v>0</v>
      </c>
      <c r="AY3442" s="183">
        <f t="shared" si="2196"/>
        <v>0</v>
      </c>
      <c r="AZ3442" s="183">
        <v>3</v>
      </c>
      <c r="BA3442" s="183"/>
      <c r="BB3442" s="183"/>
      <c r="BC3442" s="183"/>
      <c r="BD3442" s="183">
        <f t="shared" si="2197"/>
        <v>-3</v>
      </c>
      <c r="BE3442" s="183">
        <f t="shared" si="2197"/>
        <v>0</v>
      </c>
    </row>
    <row r="3443" spans="2:57" ht="15.75" hidden="1">
      <c r="B3443" s="174">
        <v>2025</v>
      </c>
      <c r="C3443" s="174">
        <v>20</v>
      </c>
      <c r="D3443" s="175">
        <v>0</v>
      </c>
      <c r="E3443" s="176"/>
      <c r="F3443" s="174">
        <v>5</v>
      </c>
      <c r="G3443" s="174">
        <v>13</v>
      </c>
      <c r="H3443" s="174">
        <v>31</v>
      </c>
      <c r="I3443" s="174">
        <v>5000</v>
      </c>
      <c r="J3443" s="174">
        <v>5100</v>
      </c>
      <c r="K3443" s="174">
        <v>515</v>
      </c>
      <c r="L3443" s="177">
        <v>1329</v>
      </c>
      <c r="M3443" s="178">
        <v>0</v>
      </c>
      <c r="N3443" s="179" t="s">
        <v>442</v>
      </c>
      <c r="O3443" s="180">
        <v>0</v>
      </c>
      <c r="P3443" s="180">
        <v>0</v>
      </c>
      <c r="Q3443" s="181">
        <v>0</v>
      </c>
      <c r="R3443" s="182" t="s">
        <v>98</v>
      </c>
      <c r="S3443" s="183">
        <v>0</v>
      </c>
      <c r="T3443" s="183">
        <v>0</v>
      </c>
      <c r="U3443" s="180">
        <v>0</v>
      </c>
      <c r="V3443" s="180">
        <v>0</v>
      </c>
      <c r="W3443" s="183">
        <v>0</v>
      </c>
      <c r="X3443" s="183">
        <v>0</v>
      </c>
      <c r="Y3443" s="180">
        <v>0</v>
      </c>
      <c r="Z3443" s="180">
        <v>0</v>
      </c>
      <c r="AA3443" s="183">
        <v>0</v>
      </c>
      <c r="AB3443" s="183">
        <v>0</v>
      </c>
      <c r="AC3443" s="180">
        <f t="shared" si="2194"/>
        <v>0</v>
      </c>
      <c r="AD3443" s="180">
        <f t="shared" si="2194"/>
        <v>0</v>
      </c>
      <c r="AE3443" s="181">
        <f t="shared" si="2169"/>
        <v>0</v>
      </c>
      <c r="AF3443" s="180">
        <v>0</v>
      </c>
      <c r="AG3443" s="180">
        <v>0</v>
      </c>
      <c r="AH3443" s="181">
        <f t="shared" si="2170"/>
        <v>0</v>
      </c>
      <c r="AI3443" s="180">
        <v>0</v>
      </c>
      <c r="AJ3443" s="180">
        <v>0</v>
      </c>
      <c r="AK3443" s="181">
        <f t="shared" si="2171"/>
        <v>0</v>
      </c>
      <c r="AL3443" s="180">
        <v>0</v>
      </c>
      <c r="AM3443" s="180">
        <v>0</v>
      </c>
      <c r="AN3443" s="181">
        <f t="shared" si="2172"/>
        <v>0</v>
      </c>
      <c r="AO3443" s="180">
        <v>0</v>
      </c>
      <c r="AP3443" s="180">
        <v>0</v>
      </c>
      <c r="AQ3443" s="181">
        <f t="shared" si="2173"/>
        <v>0</v>
      </c>
      <c r="AR3443" s="180">
        <v>0</v>
      </c>
      <c r="AS3443" s="180">
        <v>0</v>
      </c>
      <c r="AT3443" s="181">
        <f t="shared" si="2174"/>
        <v>0</v>
      </c>
      <c r="AU3443" s="180">
        <f t="shared" si="2195"/>
        <v>0</v>
      </c>
      <c r="AV3443" s="180">
        <f t="shared" si="2195"/>
        <v>0</v>
      </c>
      <c r="AW3443" s="181">
        <f t="shared" si="2175"/>
        <v>0</v>
      </c>
      <c r="AX3443" s="183">
        <f t="shared" si="2196"/>
        <v>0</v>
      </c>
      <c r="AY3443" s="183">
        <f t="shared" si="2196"/>
        <v>0</v>
      </c>
      <c r="AZ3443" s="183">
        <v>3</v>
      </c>
      <c r="BA3443" s="183"/>
      <c r="BB3443" s="183"/>
      <c r="BC3443" s="183"/>
      <c r="BD3443" s="183">
        <f t="shared" si="2197"/>
        <v>-3</v>
      </c>
      <c r="BE3443" s="183">
        <f t="shared" si="2197"/>
        <v>0</v>
      </c>
    </row>
    <row r="3444" spans="2:57" ht="15.75" hidden="1">
      <c r="B3444" s="163">
        <v>2025</v>
      </c>
      <c r="C3444" s="163">
        <v>20</v>
      </c>
      <c r="D3444" s="164"/>
      <c r="E3444" s="165"/>
      <c r="F3444" s="163">
        <v>5</v>
      </c>
      <c r="G3444" s="163">
        <v>13</v>
      </c>
      <c r="H3444" s="163">
        <v>31</v>
      </c>
      <c r="I3444" s="163">
        <v>5000</v>
      </c>
      <c r="J3444" s="163">
        <v>5100</v>
      </c>
      <c r="K3444" s="163">
        <v>519</v>
      </c>
      <c r="L3444" s="166" t="s">
        <v>44</v>
      </c>
      <c r="M3444" s="167"/>
      <c r="N3444" s="168" t="s">
        <v>178</v>
      </c>
      <c r="O3444" s="169">
        <v>0</v>
      </c>
      <c r="P3444" s="169">
        <v>0</v>
      </c>
      <c r="Q3444" s="169">
        <v>0</v>
      </c>
      <c r="R3444" s="170"/>
      <c r="S3444" s="171"/>
      <c r="T3444" s="172"/>
      <c r="U3444" s="169">
        <f t="shared" ref="U3444:AD3444" si="2198">SUM(U3445:U3445)</f>
        <v>0</v>
      </c>
      <c r="V3444" s="169">
        <f t="shared" si="2198"/>
        <v>0</v>
      </c>
      <c r="W3444" s="173">
        <f t="shared" si="2198"/>
        <v>0</v>
      </c>
      <c r="X3444" s="173">
        <f t="shared" si="2198"/>
        <v>0</v>
      </c>
      <c r="Y3444" s="169">
        <f t="shared" si="2198"/>
        <v>0</v>
      </c>
      <c r="Z3444" s="169">
        <f t="shared" si="2198"/>
        <v>0</v>
      </c>
      <c r="AA3444" s="173">
        <f t="shared" si="2198"/>
        <v>0</v>
      </c>
      <c r="AB3444" s="173">
        <f t="shared" si="2198"/>
        <v>0</v>
      </c>
      <c r="AC3444" s="169">
        <f t="shared" si="2198"/>
        <v>0</v>
      </c>
      <c r="AD3444" s="169">
        <f t="shared" si="2198"/>
        <v>0</v>
      </c>
      <c r="AE3444" s="169">
        <f t="shared" si="2169"/>
        <v>0</v>
      </c>
      <c r="AF3444" s="169">
        <f>SUM(AF3445:AF3445)</f>
        <v>0</v>
      </c>
      <c r="AG3444" s="169">
        <f>SUM(AG3445:AG3445)</f>
        <v>0</v>
      </c>
      <c r="AH3444" s="169">
        <f t="shared" si="2170"/>
        <v>0</v>
      </c>
      <c r="AI3444" s="169">
        <f>SUM(AI3445:AI3445)</f>
        <v>0</v>
      </c>
      <c r="AJ3444" s="169">
        <f>SUM(AJ3445:AJ3445)</f>
        <v>0</v>
      </c>
      <c r="AK3444" s="169">
        <f t="shared" si="2171"/>
        <v>0</v>
      </c>
      <c r="AL3444" s="169">
        <f>SUM(AL3445:AL3445)</f>
        <v>0</v>
      </c>
      <c r="AM3444" s="169">
        <f>SUM(AM3445:AM3445)</f>
        <v>0</v>
      </c>
      <c r="AN3444" s="169">
        <f t="shared" si="2172"/>
        <v>0</v>
      </c>
      <c r="AO3444" s="169">
        <f>SUM(AO3445:AO3445)</f>
        <v>0</v>
      </c>
      <c r="AP3444" s="169">
        <f>SUM(AP3445:AP3445)</f>
        <v>0</v>
      </c>
      <c r="AQ3444" s="169">
        <f t="shared" si="2173"/>
        <v>0</v>
      </c>
      <c r="AR3444" s="169">
        <f>SUM(AR3445:AR3445)</f>
        <v>0</v>
      </c>
      <c r="AS3444" s="169">
        <f>SUM(AS3445:AS3445)</f>
        <v>0</v>
      </c>
      <c r="AT3444" s="169">
        <f t="shared" si="2174"/>
        <v>0</v>
      </c>
      <c r="AU3444" s="169">
        <f>SUM(AU3445:AU3445)</f>
        <v>0</v>
      </c>
      <c r="AV3444" s="169">
        <f>SUM(AV3445:AV3445)</f>
        <v>0</v>
      </c>
      <c r="AW3444" s="169">
        <f t="shared" si="2175"/>
        <v>0</v>
      </c>
      <c r="AX3444" s="171"/>
      <c r="AY3444" s="172"/>
      <c r="AZ3444" s="183">
        <v>3</v>
      </c>
      <c r="BA3444" s="172"/>
      <c r="BB3444" s="171"/>
      <c r="BC3444" s="172"/>
      <c r="BD3444" s="171"/>
      <c r="BE3444" s="172"/>
    </row>
    <row r="3445" spans="2:57" ht="15.75" hidden="1">
      <c r="B3445" s="174">
        <v>2025</v>
      </c>
      <c r="C3445" s="174">
        <v>20</v>
      </c>
      <c r="D3445" s="175">
        <v>0</v>
      </c>
      <c r="E3445" s="176"/>
      <c r="F3445" s="174">
        <v>5</v>
      </c>
      <c r="G3445" s="174">
        <v>13</v>
      </c>
      <c r="H3445" s="174">
        <v>31</v>
      </c>
      <c r="I3445" s="174">
        <v>5000</v>
      </c>
      <c r="J3445" s="174">
        <v>5100</v>
      </c>
      <c r="K3445" s="174">
        <v>519</v>
      </c>
      <c r="L3445" s="177">
        <v>502</v>
      </c>
      <c r="M3445" s="178">
        <v>0</v>
      </c>
      <c r="N3445" s="179" t="s">
        <v>1730</v>
      </c>
      <c r="O3445" s="180">
        <v>0</v>
      </c>
      <c r="P3445" s="180">
        <v>0</v>
      </c>
      <c r="Q3445" s="181">
        <v>0</v>
      </c>
      <c r="R3445" s="182" t="s">
        <v>98</v>
      </c>
      <c r="S3445" s="183">
        <v>0</v>
      </c>
      <c r="T3445" s="183">
        <v>0</v>
      </c>
      <c r="U3445" s="180">
        <v>0</v>
      </c>
      <c r="V3445" s="180">
        <v>0</v>
      </c>
      <c r="W3445" s="183">
        <v>0</v>
      </c>
      <c r="X3445" s="183">
        <v>0</v>
      </c>
      <c r="Y3445" s="180">
        <v>0</v>
      </c>
      <c r="Z3445" s="180">
        <v>0</v>
      </c>
      <c r="AA3445" s="183">
        <v>0</v>
      </c>
      <c r="AB3445" s="183">
        <v>0</v>
      </c>
      <c r="AC3445" s="180">
        <f>+O3445+U3445-Y3445</f>
        <v>0</v>
      </c>
      <c r="AD3445" s="180">
        <f>+P3445+V3445-Z3445</f>
        <v>0</v>
      </c>
      <c r="AE3445" s="181">
        <f t="shared" si="2169"/>
        <v>0</v>
      </c>
      <c r="AF3445" s="180">
        <v>0</v>
      </c>
      <c r="AG3445" s="180">
        <v>0</v>
      </c>
      <c r="AH3445" s="181">
        <f t="shared" si="2170"/>
        <v>0</v>
      </c>
      <c r="AI3445" s="180">
        <v>0</v>
      </c>
      <c r="AJ3445" s="180">
        <v>0</v>
      </c>
      <c r="AK3445" s="181">
        <f t="shared" si="2171"/>
        <v>0</v>
      </c>
      <c r="AL3445" s="180">
        <v>0</v>
      </c>
      <c r="AM3445" s="180">
        <v>0</v>
      </c>
      <c r="AN3445" s="181">
        <f t="shared" si="2172"/>
        <v>0</v>
      </c>
      <c r="AO3445" s="180">
        <v>0</v>
      </c>
      <c r="AP3445" s="180">
        <v>0</v>
      </c>
      <c r="AQ3445" s="181">
        <f t="shared" si="2173"/>
        <v>0</v>
      </c>
      <c r="AR3445" s="180">
        <v>0</v>
      </c>
      <c r="AS3445" s="180">
        <v>0</v>
      </c>
      <c r="AT3445" s="181">
        <f t="shared" si="2174"/>
        <v>0</v>
      </c>
      <c r="AU3445" s="180">
        <f>+AC3445-AF3445-AI3445-AL3445-AO3445-AR3445</f>
        <v>0</v>
      </c>
      <c r="AV3445" s="180">
        <f>+AD3445-AG3445-AJ3445-AM3445-AP3445-AS3445</f>
        <v>0</v>
      </c>
      <c r="AW3445" s="181">
        <f t="shared" si="2175"/>
        <v>0</v>
      </c>
      <c r="AX3445" s="183">
        <f>+S3445+W3445-AA3445</f>
        <v>0</v>
      </c>
      <c r="AY3445" s="183">
        <f>+T3445+X3445-AB3445</f>
        <v>0</v>
      </c>
      <c r="AZ3445" s="183">
        <v>3</v>
      </c>
      <c r="BA3445" s="183"/>
      <c r="BB3445" s="183"/>
      <c r="BC3445" s="183"/>
      <c r="BD3445" s="183">
        <f>+AX3445-AZ3445-BB3445</f>
        <v>-3</v>
      </c>
      <c r="BE3445" s="183">
        <f>+AY3445-BA3445-BC3445</f>
        <v>0</v>
      </c>
    </row>
    <row r="3446" spans="2:57" ht="15.75" hidden="1">
      <c r="B3446" s="152">
        <v>2025</v>
      </c>
      <c r="C3446" s="152">
        <v>20</v>
      </c>
      <c r="D3446" s="153"/>
      <c r="E3446" s="154"/>
      <c r="F3446" s="152">
        <v>5</v>
      </c>
      <c r="G3446" s="152">
        <v>13</v>
      </c>
      <c r="H3446" s="152">
        <v>31</v>
      </c>
      <c r="I3446" s="152">
        <v>5000</v>
      </c>
      <c r="J3446" s="152">
        <v>5500</v>
      </c>
      <c r="K3446" s="152"/>
      <c r="L3446" s="155" t="s">
        <v>44</v>
      </c>
      <c r="M3446" s="156"/>
      <c r="N3446" s="157" t="s">
        <v>558</v>
      </c>
      <c r="O3446" s="158">
        <v>0</v>
      </c>
      <c r="P3446" s="158">
        <v>0</v>
      </c>
      <c r="Q3446" s="158">
        <v>0</v>
      </c>
      <c r="R3446" s="159"/>
      <c r="S3446" s="160"/>
      <c r="T3446" s="161"/>
      <c r="U3446" s="158">
        <f t="shared" ref="U3446:AD3446" si="2199">U3447</f>
        <v>0</v>
      </c>
      <c r="V3446" s="158">
        <f t="shared" si="2199"/>
        <v>0</v>
      </c>
      <c r="W3446" s="162">
        <f t="shared" si="2199"/>
        <v>0</v>
      </c>
      <c r="X3446" s="162">
        <f t="shared" si="2199"/>
        <v>0</v>
      </c>
      <c r="Y3446" s="158">
        <f t="shared" si="2199"/>
        <v>0</v>
      </c>
      <c r="Z3446" s="158">
        <f t="shared" si="2199"/>
        <v>0</v>
      </c>
      <c r="AA3446" s="162">
        <f t="shared" si="2199"/>
        <v>0</v>
      </c>
      <c r="AB3446" s="162">
        <f t="shared" si="2199"/>
        <v>0</v>
      </c>
      <c r="AC3446" s="158">
        <f t="shared" si="2199"/>
        <v>0</v>
      </c>
      <c r="AD3446" s="158">
        <f t="shared" si="2199"/>
        <v>0</v>
      </c>
      <c r="AE3446" s="158">
        <f t="shared" si="2169"/>
        <v>0</v>
      </c>
      <c r="AF3446" s="158">
        <f>AF3447</f>
        <v>0</v>
      </c>
      <c r="AG3446" s="158">
        <f>AG3447</f>
        <v>0</v>
      </c>
      <c r="AH3446" s="158">
        <f t="shared" si="2170"/>
        <v>0</v>
      </c>
      <c r="AI3446" s="158">
        <f>AI3447</f>
        <v>0</v>
      </c>
      <c r="AJ3446" s="158">
        <f>AJ3447</f>
        <v>0</v>
      </c>
      <c r="AK3446" s="158">
        <f t="shared" si="2171"/>
        <v>0</v>
      </c>
      <c r="AL3446" s="158">
        <f>AL3447</f>
        <v>0</v>
      </c>
      <c r="AM3446" s="158">
        <f>AM3447</f>
        <v>0</v>
      </c>
      <c r="AN3446" s="158">
        <f t="shared" si="2172"/>
        <v>0</v>
      </c>
      <c r="AO3446" s="158">
        <f>AO3447</f>
        <v>0</v>
      </c>
      <c r="AP3446" s="158">
        <f>AP3447</f>
        <v>0</v>
      </c>
      <c r="AQ3446" s="158">
        <f t="shared" si="2173"/>
        <v>0</v>
      </c>
      <c r="AR3446" s="158">
        <f>AR3447</f>
        <v>0</v>
      </c>
      <c r="AS3446" s="158">
        <f>AS3447</f>
        <v>0</v>
      </c>
      <c r="AT3446" s="158">
        <f t="shared" si="2174"/>
        <v>0</v>
      </c>
      <c r="AU3446" s="158">
        <f>AU3447</f>
        <v>0</v>
      </c>
      <c r="AV3446" s="158">
        <f>AV3447</f>
        <v>0</v>
      </c>
      <c r="AW3446" s="158">
        <f t="shared" si="2175"/>
        <v>0</v>
      </c>
      <c r="AX3446" s="160"/>
      <c r="AY3446" s="161"/>
      <c r="AZ3446" s="183">
        <v>3</v>
      </c>
      <c r="BA3446" s="161"/>
      <c r="BB3446" s="160"/>
      <c r="BC3446" s="161"/>
      <c r="BD3446" s="160"/>
      <c r="BE3446" s="161"/>
    </row>
    <row r="3447" spans="2:57" ht="15.75" hidden="1">
      <c r="B3447" s="163">
        <v>2025</v>
      </c>
      <c r="C3447" s="163">
        <v>20</v>
      </c>
      <c r="D3447" s="164"/>
      <c r="E3447" s="165"/>
      <c r="F3447" s="163">
        <v>5</v>
      </c>
      <c r="G3447" s="163">
        <v>13</v>
      </c>
      <c r="H3447" s="163">
        <v>31</v>
      </c>
      <c r="I3447" s="163">
        <v>5000</v>
      </c>
      <c r="J3447" s="163">
        <v>5500</v>
      </c>
      <c r="K3447" s="163">
        <v>551</v>
      </c>
      <c r="L3447" s="166" t="s">
        <v>44</v>
      </c>
      <c r="M3447" s="167"/>
      <c r="N3447" s="168" t="s">
        <v>559</v>
      </c>
      <c r="O3447" s="169">
        <v>0</v>
      </c>
      <c r="P3447" s="169">
        <v>0</v>
      </c>
      <c r="Q3447" s="169">
        <v>0</v>
      </c>
      <c r="R3447" s="170"/>
      <c r="S3447" s="171"/>
      <c r="T3447" s="172"/>
      <c r="U3447" s="169">
        <f t="shared" ref="U3447:AD3447" si="2200">SUM(U3448:U3451)</f>
        <v>0</v>
      </c>
      <c r="V3447" s="169">
        <f t="shared" si="2200"/>
        <v>0</v>
      </c>
      <c r="W3447" s="173">
        <f t="shared" si="2200"/>
        <v>0</v>
      </c>
      <c r="X3447" s="173">
        <f t="shared" si="2200"/>
        <v>0</v>
      </c>
      <c r="Y3447" s="169">
        <f t="shared" si="2200"/>
        <v>0</v>
      </c>
      <c r="Z3447" s="169">
        <f t="shared" si="2200"/>
        <v>0</v>
      </c>
      <c r="AA3447" s="173">
        <f t="shared" si="2200"/>
        <v>0</v>
      </c>
      <c r="AB3447" s="173">
        <f t="shared" si="2200"/>
        <v>0</v>
      </c>
      <c r="AC3447" s="169">
        <f t="shared" si="2200"/>
        <v>0</v>
      </c>
      <c r="AD3447" s="169">
        <f t="shared" si="2200"/>
        <v>0</v>
      </c>
      <c r="AE3447" s="169">
        <f t="shared" si="2169"/>
        <v>0</v>
      </c>
      <c r="AF3447" s="169">
        <f>SUM(AF3448:AF3451)</f>
        <v>0</v>
      </c>
      <c r="AG3447" s="169">
        <f>SUM(AG3448:AG3451)</f>
        <v>0</v>
      </c>
      <c r="AH3447" s="169">
        <f t="shared" si="2170"/>
        <v>0</v>
      </c>
      <c r="AI3447" s="169">
        <f>SUM(AI3448:AI3451)</f>
        <v>0</v>
      </c>
      <c r="AJ3447" s="169">
        <f>SUM(AJ3448:AJ3451)</f>
        <v>0</v>
      </c>
      <c r="AK3447" s="169">
        <f t="shared" si="2171"/>
        <v>0</v>
      </c>
      <c r="AL3447" s="169">
        <f>SUM(AL3448:AL3451)</f>
        <v>0</v>
      </c>
      <c r="AM3447" s="169">
        <f>SUM(AM3448:AM3451)</f>
        <v>0</v>
      </c>
      <c r="AN3447" s="169">
        <f t="shared" si="2172"/>
        <v>0</v>
      </c>
      <c r="AO3447" s="169">
        <f>SUM(AO3448:AO3451)</f>
        <v>0</v>
      </c>
      <c r="AP3447" s="169">
        <f>SUM(AP3448:AP3451)</f>
        <v>0</v>
      </c>
      <c r="AQ3447" s="169">
        <f t="shared" si="2173"/>
        <v>0</v>
      </c>
      <c r="AR3447" s="169">
        <f>SUM(AR3448:AR3451)</f>
        <v>0</v>
      </c>
      <c r="AS3447" s="169">
        <f>SUM(AS3448:AS3451)</f>
        <v>0</v>
      </c>
      <c r="AT3447" s="169">
        <f t="shared" si="2174"/>
        <v>0</v>
      </c>
      <c r="AU3447" s="169">
        <f>SUM(AU3448:AU3451)</f>
        <v>0</v>
      </c>
      <c r="AV3447" s="169">
        <f>SUM(AV3448:AV3451)</f>
        <v>0</v>
      </c>
      <c r="AW3447" s="169">
        <f t="shared" si="2175"/>
        <v>0</v>
      </c>
      <c r="AX3447" s="171"/>
      <c r="AY3447" s="172"/>
      <c r="AZ3447" s="183">
        <v>3</v>
      </c>
      <c r="BA3447" s="172"/>
      <c r="BB3447" s="171"/>
      <c r="BC3447" s="172"/>
      <c r="BD3447" s="171"/>
      <c r="BE3447" s="172"/>
    </row>
    <row r="3448" spans="2:57" ht="15.75" hidden="1">
      <c r="B3448" s="174">
        <v>2025</v>
      </c>
      <c r="C3448" s="174">
        <v>20</v>
      </c>
      <c r="D3448" s="175">
        <v>0</v>
      </c>
      <c r="E3448" s="176"/>
      <c r="F3448" s="174">
        <v>5</v>
      </c>
      <c r="G3448" s="174">
        <v>13</v>
      </c>
      <c r="H3448" s="174">
        <v>31</v>
      </c>
      <c r="I3448" s="174">
        <v>5000</v>
      </c>
      <c r="J3448" s="174">
        <v>5500</v>
      </c>
      <c r="K3448" s="174">
        <v>551</v>
      </c>
      <c r="L3448" s="177">
        <v>498</v>
      </c>
      <c r="M3448" s="178">
        <v>0</v>
      </c>
      <c r="N3448" s="179" t="s">
        <v>1770</v>
      </c>
      <c r="O3448" s="180">
        <v>0</v>
      </c>
      <c r="P3448" s="180">
        <v>0</v>
      </c>
      <c r="Q3448" s="181">
        <v>0</v>
      </c>
      <c r="R3448" s="182" t="s">
        <v>98</v>
      </c>
      <c r="S3448" s="183">
        <v>0</v>
      </c>
      <c r="T3448" s="183">
        <v>0</v>
      </c>
      <c r="U3448" s="180">
        <v>0</v>
      </c>
      <c r="V3448" s="180">
        <v>0</v>
      </c>
      <c r="W3448" s="183">
        <v>0</v>
      </c>
      <c r="X3448" s="183">
        <v>0</v>
      </c>
      <c r="Y3448" s="180">
        <v>0</v>
      </c>
      <c r="Z3448" s="180">
        <v>0</v>
      </c>
      <c r="AA3448" s="183">
        <v>0</v>
      </c>
      <c r="AB3448" s="183">
        <v>0</v>
      </c>
      <c r="AC3448" s="180">
        <f t="shared" ref="AC3448:AD3451" si="2201">+O3448+U3448-Y3448</f>
        <v>0</v>
      </c>
      <c r="AD3448" s="180">
        <f t="shared" si="2201"/>
        <v>0</v>
      </c>
      <c r="AE3448" s="181">
        <f t="shared" si="2169"/>
        <v>0</v>
      </c>
      <c r="AF3448" s="180">
        <v>0</v>
      </c>
      <c r="AG3448" s="180">
        <v>0</v>
      </c>
      <c r="AH3448" s="181">
        <f t="shared" si="2170"/>
        <v>0</v>
      </c>
      <c r="AI3448" s="180">
        <v>0</v>
      </c>
      <c r="AJ3448" s="180">
        <v>0</v>
      </c>
      <c r="AK3448" s="181">
        <f t="shared" si="2171"/>
        <v>0</v>
      </c>
      <c r="AL3448" s="180">
        <v>0</v>
      </c>
      <c r="AM3448" s="180">
        <v>0</v>
      </c>
      <c r="AN3448" s="181">
        <f t="shared" si="2172"/>
        <v>0</v>
      </c>
      <c r="AO3448" s="180">
        <v>0</v>
      </c>
      <c r="AP3448" s="180">
        <v>0</v>
      </c>
      <c r="AQ3448" s="181">
        <f t="shared" si="2173"/>
        <v>0</v>
      </c>
      <c r="AR3448" s="180">
        <v>0</v>
      </c>
      <c r="AS3448" s="180">
        <v>0</v>
      </c>
      <c r="AT3448" s="181">
        <f t="shared" si="2174"/>
        <v>0</v>
      </c>
      <c r="AU3448" s="180">
        <f t="shared" ref="AU3448:AV3451" si="2202">+AC3448-AF3448-AI3448-AL3448-AO3448-AR3448</f>
        <v>0</v>
      </c>
      <c r="AV3448" s="180">
        <f t="shared" si="2202"/>
        <v>0</v>
      </c>
      <c r="AW3448" s="181">
        <f t="shared" si="2175"/>
        <v>0</v>
      </c>
      <c r="AX3448" s="183">
        <f t="shared" ref="AX3448:AY3451" si="2203">+S3448+W3448-AA3448</f>
        <v>0</v>
      </c>
      <c r="AY3448" s="183">
        <f t="shared" si="2203"/>
        <v>0</v>
      </c>
      <c r="AZ3448" s="183">
        <v>3</v>
      </c>
      <c r="BA3448" s="183"/>
      <c r="BB3448" s="183"/>
      <c r="BC3448" s="183"/>
      <c r="BD3448" s="183">
        <f t="shared" ref="BD3448:BE3451" si="2204">+AX3448-AZ3448-BB3448</f>
        <v>-3</v>
      </c>
      <c r="BE3448" s="183">
        <f t="shared" si="2204"/>
        <v>0</v>
      </c>
    </row>
    <row r="3449" spans="2:57" ht="15.75" hidden="1">
      <c r="B3449" s="174">
        <v>2025</v>
      </c>
      <c r="C3449" s="174">
        <v>20</v>
      </c>
      <c r="D3449" s="175">
        <v>0</v>
      </c>
      <c r="E3449" s="176"/>
      <c r="F3449" s="174">
        <v>5</v>
      </c>
      <c r="G3449" s="174">
        <v>13</v>
      </c>
      <c r="H3449" s="174">
        <v>31</v>
      </c>
      <c r="I3449" s="174">
        <v>5000</v>
      </c>
      <c r="J3449" s="174">
        <v>5500</v>
      </c>
      <c r="K3449" s="174">
        <v>551</v>
      </c>
      <c r="L3449" s="177">
        <v>569</v>
      </c>
      <c r="M3449" s="178">
        <v>0</v>
      </c>
      <c r="N3449" s="179" t="s">
        <v>1808</v>
      </c>
      <c r="O3449" s="180">
        <v>0</v>
      </c>
      <c r="P3449" s="180">
        <v>0</v>
      </c>
      <c r="Q3449" s="181">
        <v>0</v>
      </c>
      <c r="R3449" s="182" t="s">
        <v>98</v>
      </c>
      <c r="S3449" s="183">
        <v>0</v>
      </c>
      <c r="T3449" s="183">
        <v>0</v>
      </c>
      <c r="U3449" s="180">
        <v>0</v>
      </c>
      <c r="V3449" s="180">
        <v>0</v>
      </c>
      <c r="W3449" s="183">
        <v>0</v>
      </c>
      <c r="X3449" s="183">
        <v>0</v>
      </c>
      <c r="Y3449" s="180">
        <v>0</v>
      </c>
      <c r="Z3449" s="180">
        <v>0</v>
      </c>
      <c r="AA3449" s="183">
        <v>0</v>
      </c>
      <c r="AB3449" s="183">
        <v>0</v>
      </c>
      <c r="AC3449" s="180">
        <f t="shared" si="2201"/>
        <v>0</v>
      </c>
      <c r="AD3449" s="180">
        <f t="shared" si="2201"/>
        <v>0</v>
      </c>
      <c r="AE3449" s="181">
        <f t="shared" si="2169"/>
        <v>0</v>
      </c>
      <c r="AF3449" s="180">
        <v>0</v>
      </c>
      <c r="AG3449" s="180">
        <v>0</v>
      </c>
      <c r="AH3449" s="181">
        <f t="shared" si="2170"/>
        <v>0</v>
      </c>
      <c r="AI3449" s="180">
        <v>0</v>
      </c>
      <c r="AJ3449" s="180">
        <v>0</v>
      </c>
      <c r="AK3449" s="181">
        <f t="shared" si="2171"/>
        <v>0</v>
      </c>
      <c r="AL3449" s="180">
        <v>0</v>
      </c>
      <c r="AM3449" s="180">
        <v>0</v>
      </c>
      <c r="AN3449" s="181">
        <f t="shared" si="2172"/>
        <v>0</v>
      </c>
      <c r="AO3449" s="180">
        <v>0</v>
      </c>
      <c r="AP3449" s="180">
        <v>0</v>
      </c>
      <c r="AQ3449" s="181">
        <f t="shared" si="2173"/>
        <v>0</v>
      </c>
      <c r="AR3449" s="180">
        <v>0</v>
      </c>
      <c r="AS3449" s="180">
        <v>0</v>
      </c>
      <c r="AT3449" s="181">
        <f t="shared" si="2174"/>
        <v>0</v>
      </c>
      <c r="AU3449" s="180">
        <f t="shared" si="2202"/>
        <v>0</v>
      </c>
      <c r="AV3449" s="180">
        <f t="shared" si="2202"/>
        <v>0</v>
      </c>
      <c r="AW3449" s="181">
        <f t="shared" si="2175"/>
        <v>0</v>
      </c>
      <c r="AX3449" s="183">
        <f t="shared" si="2203"/>
        <v>0</v>
      </c>
      <c r="AY3449" s="183">
        <f t="shared" si="2203"/>
        <v>0</v>
      </c>
      <c r="AZ3449" s="183">
        <v>3</v>
      </c>
      <c r="BA3449" s="183"/>
      <c r="BB3449" s="183"/>
      <c r="BC3449" s="183"/>
      <c r="BD3449" s="183">
        <f t="shared" si="2204"/>
        <v>-3</v>
      </c>
      <c r="BE3449" s="183">
        <f t="shared" si="2204"/>
        <v>0</v>
      </c>
    </row>
    <row r="3450" spans="2:57" ht="30" hidden="1">
      <c r="B3450" s="174">
        <v>2025</v>
      </c>
      <c r="C3450" s="174">
        <v>20</v>
      </c>
      <c r="D3450" s="175">
        <v>0</v>
      </c>
      <c r="E3450" s="176"/>
      <c r="F3450" s="174">
        <v>5</v>
      </c>
      <c r="G3450" s="174">
        <v>13</v>
      </c>
      <c r="H3450" s="174">
        <v>31</v>
      </c>
      <c r="I3450" s="174">
        <v>5000</v>
      </c>
      <c r="J3450" s="174">
        <v>5500</v>
      </c>
      <c r="K3450" s="174">
        <v>551</v>
      </c>
      <c r="L3450" s="177">
        <v>1378</v>
      </c>
      <c r="M3450" s="178">
        <v>0</v>
      </c>
      <c r="N3450" s="179" t="s">
        <v>1809</v>
      </c>
      <c r="O3450" s="180">
        <v>0</v>
      </c>
      <c r="P3450" s="180">
        <v>0</v>
      </c>
      <c r="Q3450" s="181">
        <v>0</v>
      </c>
      <c r="R3450" s="182" t="s">
        <v>98</v>
      </c>
      <c r="S3450" s="183">
        <v>0</v>
      </c>
      <c r="T3450" s="183">
        <v>0</v>
      </c>
      <c r="U3450" s="180">
        <v>0</v>
      </c>
      <c r="V3450" s="180">
        <v>0</v>
      </c>
      <c r="W3450" s="183">
        <v>0</v>
      </c>
      <c r="X3450" s="183">
        <v>0</v>
      </c>
      <c r="Y3450" s="180">
        <v>0</v>
      </c>
      <c r="Z3450" s="180">
        <v>0</v>
      </c>
      <c r="AA3450" s="183">
        <v>0</v>
      </c>
      <c r="AB3450" s="183">
        <v>0</v>
      </c>
      <c r="AC3450" s="180">
        <f t="shared" si="2201"/>
        <v>0</v>
      </c>
      <c r="AD3450" s="180">
        <f t="shared" si="2201"/>
        <v>0</v>
      </c>
      <c r="AE3450" s="181">
        <f t="shared" si="2169"/>
        <v>0</v>
      </c>
      <c r="AF3450" s="180">
        <v>0</v>
      </c>
      <c r="AG3450" s="180">
        <v>0</v>
      </c>
      <c r="AH3450" s="181">
        <f t="shared" si="2170"/>
        <v>0</v>
      </c>
      <c r="AI3450" s="180">
        <v>0</v>
      </c>
      <c r="AJ3450" s="180">
        <v>0</v>
      </c>
      <c r="AK3450" s="181">
        <f t="shared" si="2171"/>
        <v>0</v>
      </c>
      <c r="AL3450" s="180">
        <v>0</v>
      </c>
      <c r="AM3450" s="180">
        <v>0</v>
      </c>
      <c r="AN3450" s="181">
        <f t="shared" si="2172"/>
        <v>0</v>
      </c>
      <c r="AO3450" s="180">
        <v>0</v>
      </c>
      <c r="AP3450" s="180">
        <v>0</v>
      </c>
      <c r="AQ3450" s="181">
        <f t="shared" si="2173"/>
        <v>0</v>
      </c>
      <c r="AR3450" s="180">
        <v>0</v>
      </c>
      <c r="AS3450" s="180">
        <v>0</v>
      </c>
      <c r="AT3450" s="181">
        <f t="shared" si="2174"/>
        <v>0</v>
      </c>
      <c r="AU3450" s="180">
        <f t="shared" si="2202"/>
        <v>0</v>
      </c>
      <c r="AV3450" s="180">
        <f t="shared" si="2202"/>
        <v>0</v>
      </c>
      <c r="AW3450" s="181">
        <f t="shared" si="2175"/>
        <v>0</v>
      </c>
      <c r="AX3450" s="183">
        <f t="shared" si="2203"/>
        <v>0</v>
      </c>
      <c r="AY3450" s="183">
        <f t="shared" si="2203"/>
        <v>0</v>
      </c>
      <c r="AZ3450" s="183">
        <v>3</v>
      </c>
      <c r="BA3450" s="183"/>
      <c r="BB3450" s="183"/>
      <c r="BC3450" s="183"/>
      <c r="BD3450" s="183">
        <f t="shared" si="2204"/>
        <v>-3</v>
      </c>
      <c r="BE3450" s="183">
        <f t="shared" si="2204"/>
        <v>0</v>
      </c>
    </row>
    <row r="3451" spans="2:57" ht="15.75" hidden="1">
      <c r="B3451" s="174">
        <v>2025</v>
      </c>
      <c r="C3451" s="174">
        <v>20</v>
      </c>
      <c r="D3451" s="175">
        <v>0</v>
      </c>
      <c r="E3451" s="176"/>
      <c r="F3451" s="174">
        <v>5</v>
      </c>
      <c r="G3451" s="174">
        <v>13</v>
      </c>
      <c r="H3451" s="174">
        <v>31</v>
      </c>
      <c r="I3451" s="174">
        <v>5000</v>
      </c>
      <c r="J3451" s="174">
        <v>5500</v>
      </c>
      <c r="K3451" s="174">
        <v>551</v>
      </c>
      <c r="L3451" s="177">
        <v>849</v>
      </c>
      <c r="M3451" s="178">
        <v>0</v>
      </c>
      <c r="N3451" s="179" t="s">
        <v>1773</v>
      </c>
      <c r="O3451" s="180">
        <v>0</v>
      </c>
      <c r="P3451" s="180">
        <v>0</v>
      </c>
      <c r="Q3451" s="181">
        <v>0</v>
      </c>
      <c r="R3451" s="182" t="s">
        <v>98</v>
      </c>
      <c r="S3451" s="183">
        <v>0</v>
      </c>
      <c r="T3451" s="183">
        <v>0</v>
      </c>
      <c r="U3451" s="180">
        <v>0</v>
      </c>
      <c r="V3451" s="180">
        <v>0</v>
      </c>
      <c r="W3451" s="183">
        <v>0</v>
      </c>
      <c r="X3451" s="183">
        <v>0</v>
      </c>
      <c r="Y3451" s="180">
        <v>0</v>
      </c>
      <c r="Z3451" s="180">
        <v>0</v>
      </c>
      <c r="AA3451" s="183">
        <v>0</v>
      </c>
      <c r="AB3451" s="183">
        <v>0</v>
      </c>
      <c r="AC3451" s="180">
        <f t="shared" si="2201"/>
        <v>0</v>
      </c>
      <c r="AD3451" s="180">
        <f t="shared" si="2201"/>
        <v>0</v>
      </c>
      <c r="AE3451" s="181">
        <f t="shared" si="2169"/>
        <v>0</v>
      </c>
      <c r="AF3451" s="180">
        <v>0</v>
      </c>
      <c r="AG3451" s="180">
        <v>0</v>
      </c>
      <c r="AH3451" s="181">
        <f t="shared" si="2170"/>
        <v>0</v>
      </c>
      <c r="AI3451" s="180">
        <v>0</v>
      </c>
      <c r="AJ3451" s="180">
        <v>0</v>
      </c>
      <c r="AK3451" s="181">
        <f t="shared" si="2171"/>
        <v>0</v>
      </c>
      <c r="AL3451" s="180">
        <v>0</v>
      </c>
      <c r="AM3451" s="180">
        <v>0</v>
      </c>
      <c r="AN3451" s="181">
        <f t="shared" si="2172"/>
        <v>0</v>
      </c>
      <c r="AO3451" s="180">
        <v>0</v>
      </c>
      <c r="AP3451" s="180">
        <v>0</v>
      </c>
      <c r="AQ3451" s="181">
        <f t="shared" si="2173"/>
        <v>0</v>
      </c>
      <c r="AR3451" s="180">
        <v>0</v>
      </c>
      <c r="AS3451" s="180">
        <v>0</v>
      </c>
      <c r="AT3451" s="181">
        <f t="shared" si="2174"/>
        <v>0</v>
      </c>
      <c r="AU3451" s="180">
        <f t="shared" si="2202"/>
        <v>0</v>
      </c>
      <c r="AV3451" s="180">
        <f t="shared" si="2202"/>
        <v>0</v>
      </c>
      <c r="AW3451" s="181">
        <f t="shared" si="2175"/>
        <v>0</v>
      </c>
      <c r="AX3451" s="183">
        <f t="shared" si="2203"/>
        <v>0</v>
      </c>
      <c r="AY3451" s="183">
        <f t="shared" si="2203"/>
        <v>0</v>
      </c>
      <c r="AZ3451" s="183">
        <v>3</v>
      </c>
      <c r="BA3451" s="183"/>
      <c r="BB3451" s="183"/>
      <c r="BC3451" s="183"/>
      <c r="BD3451" s="183">
        <f t="shared" si="2204"/>
        <v>-3</v>
      </c>
      <c r="BE3451" s="183">
        <f t="shared" si="2204"/>
        <v>0</v>
      </c>
    </row>
    <row r="3452" spans="2:57" ht="15.75" hidden="1">
      <c r="B3452" s="152">
        <v>2025</v>
      </c>
      <c r="C3452" s="152">
        <v>20</v>
      </c>
      <c r="D3452" s="153"/>
      <c r="E3452" s="154"/>
      <c r="F3452" s="152">
        <v>5</v>
      </c>
      <c r="G3452" s="152">
        <v>13</v>
      </c>
      <c r="H3452" s="152">
        <v>31</v>
      </c>
      <c r="I3452" s="152">
        <v>5000</v>
      </c>
      <c r="J3452" s="152">
        <v>5600</v>
      </c>
      <c r="K3452" s="152"/>
      <c r="L3452" s="155" t="s">
        <v>44</v>
      </c>
      <c r="M3452" s="156"/>
      <c r="N3452" s="157" t="s">
        <v>1050</v>
      </c>
      <c r="O3452" s="158">
        <v>0</v>
      </c>
      <c r="P3452" s="158">
        <v>0</v>
      </c>
      <c r="Q3452" s="158">
        <v>0</v>
      </c>
      <c r="R3452" s="159"/>
      <c r="S3452" s="160"/>
      <c r="T3452" s="161"/>
      <c r="U3452" s="158">
        <f t="shared" ref="U3452:AD3452" si="2205">U3453+U3457</f>
        <v>0</v>
      </c>
      <c r="V3452" s="158">
        <f t="shared" si="2205"/>
        <v>0</v>
      </c>
      <c r="W3452" s="162">
        <f t="shared" si="2205"/>
        <v>0</v>
      </c>
      <c r="X3452" s="162">
        <f t="shared" si="2205"/>
        <v>0</v>
      </c>
      <c r="Y3452" s="158">
        <f t="shared" si="2205"/>
        <v>0</v>
      </c>
      <c r="Z3452" s="158">
        <f t="shared" si="2205"/>
        <v>0</v>
      </c>
      <c r="AA3452" s="162">
        <f t="shared" si="2205"/>
        <v>0</v>
      </c>
      <c r="AB3452" s="162">
        <f t="shared" si="2205"/>
        <v>0</v>
      </c>
      <c r="AC3452" s="158">
        <f t="shared" si="2205"/>
        <v>0</v>
      </c>
      <c r="AD3452" s="158">
        <f t="shared" si="2205"/>
        <v>0</v>
      </c>
      <c r="AE3452" s="158">
        <f t="shared" si="2169"/>
        <v>0</v>
      </c>
      <c r="AF3452" s="158">
        <f>AF3453+AF3457</f>
        <v>0</v>
      </c>
      <c r="AG3452" s="158">
        <f>AG3453+AG3457</f>
        <v>0</v>
      </c>
      <c r="AH3452" s="158">
        <f t="shared" si="2170"/>
        <v>0</v>
      </c>
      <c r="AI3452" s="158">
        <f>AI3453+AI3457</f>
        <v>0</v>
      </c>
      <c r="AJ3452" s="158">
        <f>AJ3453+AJ3457</f>
        <v>0</v>
      </c>
      <c r="AK3452" s="158">
        <f t="shared" si="2171"/>
        <v>0</v>
      </c>
      <c r="AL3452" s="158">
        <f>AL3453+AL3457</f>
        <v>0</v>
      </c>
      <c r="AM3452" s="158">
        <f>AM3453+AM3457</f>
        <v>0</v>
      </c>
      <c r="AN3452" s="158">
        <f t="shared" si="2172"/>
        <v>0</v>
      </c>
      <c r="AO3452" s="158">
        <f>AO3453+AO3457</f>
        <v>0</v>
      </c>
      <c r="AP3452" s="158">
        <f>AP3453+AP3457</f>
        <v>0</v>
      </c>
      <c r="AQ3452" s="158">
        <f t="shared" si="2173"/>
        <v>0</v>
      </c>
      <c r="AR3452" s="158">
        <f>AR3453+AR3457</f>
        <v>0</v>
      </c>
      <c r="AS3452" s="158">
        <f>AS3453+AS3457</f>
        <v>0</v>
      </c>
      <c r="AT3452" s="158">
        <f t="shared" si="2174"/>
        <v>0</v>
      </c>
      <c r="AU3452" s="158">
        <f>AU3453+AU3457</f>
        <v>0</v>
      </c>
      <c r="AV3452" s="158">
        <f>AV3453+AV3457</f>
        <v>0</v>
      </c>
      <c r="AW3452" s="158">
        <f t="shared" si="2175"/>
        <v>0</v>
      </c>
      <c r="AX3452" s="160"/>
      <c r="AY3452" s="161"/>
      <c r="AZ3452" s="183">
        <v>3</v>
      </c>
      <c r="BA3452" s="161"/>
      <c r="BB3452" s="160"/>
      <c r="BC3452" s="161"/>
      <c r="BD3452" s="160"/>
      <c r="BE3452" s="161"/>
    </row>
    <row r="3453" spans="2:57" ht="15.75" hidden="1">
      <c r="B3453" s="163">
        <v>2025</v>
      </c>
      <c r="C3453" s="163">
        <v>20</v>
      </c>
      <c r="D3453" s="164"/>
      <c r="E3453" s="165"/>
      <c r="F3453" s="163">
        <v>5</v>
      </c>
      <c r="G3453" s="163">
        <v>13</v>
      </c>
      <c r="H3453" s="163">
        <v>31</v>
      </c>
      <c r="I3453" s="163">
        <v>5000</v>
      </c>
      <c r="J3453" s="163">
        <v>5600</v>
      </c>
      <c r="K3453" s="163">
        <v>562</v>
      </c>
      <c r="L3453" s="166" t="s">
        <v>44</v>
      </c>
      <c r="M3453" s="167"/>
      <c r="N3453" s="168" t="s">
        <v>576</v>
      </c>
      <c r="O3453" s="169">
        <v>0</v>
      </c>
      <c r="P3453" s="169">
        <v>0</v>
      </c>
      <c r="Q3453" s="169">
        <v>0</v>
      </c>
      <c r="R3453" s="170"/>
      <c r="S3453" s="171"/>
      <c r="T3453" s="172"/>
      <c r="U3453" s="169">
        <f t="shared" ref="U3453:AD3453" si="2206">SUM(U3454:U3456)</f>
        <v>0</v>
      </c>
      <c r="V3453" s="169">
        <f t="shared" si="2206"/>
        <v>0</v>
      </c>
      <c r="W3453" s="173">
        <f t="shared" si="2206"/>
        <v>0</v>
      </c>
      <c r="X3453" s="173">
        <f t="shared" si="2206"/>
        <v>0</v>
      </c>
      <c r="Y3453" s="169">
        <f t="shared" si="2206"/>
        <v>0</v>
      </c>
      <c r="Z3453" s="169">
        <f t="shared" si="2206"/>
        <v>0</v>
      </c>
      <c r="AA3453" s="173">
        <f t="shared" si="2206"/>
        <v>0</v>
      </c>
      <c r="AB3453" s="173">
        <f t="shared" si="2206"/>
        <v>0</v>
      </c>
      <c r="AC3453" s="169">
        <f t="shared" si="2206"/>
        <v>0</v>
      </c>
      <c r="AD3453" s="169">
        <f t="shared" si="2206"/>
        <v>0</v>
      </c>
      <c r="AE3453" s="169">
        <f t="shared" si="2169"/>
        <v>0</v>
      </c>
      <c r="AF3453" s="169">
        <f>SUM(AF3454:AF3456)</f>
        <v>0</v>
      </c>
      <c r="AG3453" s="169">
        <f>SUM(AG3454:AG3456)</f>
        <v>0</v>
      </c>
      <c r="AH3453" s="169">
        <f t="shared" si="2170"/>
        <v>0</v>
      </c>
      <c r="AI3453" s="169">
        <f>SUM(AI3454:AI3456)</f>
        <v>0</v>
      </c>
      <c r="AJ3453" s="169">
        <f>SUM(AJ3454:AJ3456)</f>
        <v>0</v>
      </c>
      <c r="AK3453" s="169">
        <f t="shared" si="2171"/>
        <v>0</v>
      </c>
      <c r="AL3453" s="169">
        <f>SUM(AL3454:AL3456)</f>
        <v>0</v>
      </c>
      <c r="AM3453" s="169">
        <f>SUM(AM3454:AM3456)</f>
        <v>0</v>
      </c>
      <c r="AN3453" s="169">
        <f t="shared" si="2172"/>
        <v>0</v>
      </c>
      <c r="AO3453" s="169">
        <f>SUM(AO3454:AO3456)</f>
        <v>0</v>
      </c>
      <c r="AP3453" s="169">
        <f>SUM(AP3454:AP3456)</f>
        <v>0</v>
      </c>
      <c r="AQ3453" s="169">
        <f t="shared" si="2173"/>
        <v>0</v>
      </c>
      <c r="AR3453" s="169">
        <f>SUM(AR3454:AR3456)</f>
        <v>0</v>
      </c>
      <c r="AS3453" s="169">
        <f>SUM(AS3454:AS3456)</f>
        <v>0</v>
      </c>
      <c r="AT3453" s="169">
        <f t="shared" si="2174"/>
        <v>0</v>
      </c>
      <c r="AU3453" s="169">
        <f>SUM(AU3454:AU3456)</f>
        <v>0</v>
      </c>
      <c r="AV3453" s="169">
        <f>SUM(AV3454:AV3456)</f>
        <v>0</v>
      </c>
      <c r="AW3453" s="169">
        <f t="shared" si="2175"/>
        <v>0</v>
      </c>
      <c r="AX3453" s="171"/>
      <c r="AY3453" s="172"/>
      <c r="AZ3453" s="183">
        <v>3</v>
      </c>
      <c r="BA3453" s="172"/>
      <c r="BB3453" s="171"/>
      <c r="BC3453" s="172"/>
      <c r="BD3453" s="171"/>
      <c r="BE3453" s="172"/>
    </row>
    <row r="3454" spans="2:57" ht="15.75" hidden="1">
      <c r="B3454" s="174">
        <v>2025</v>
      </c>
      <c r="C3454" s="174">
        <v>20</v>
      </c>
      <c r="D3454" s="175">
        <v>0</v>
      </c>
      <c r="E3454" s="176"/>
      <c r="F3454" s="174">
        <v>5</v>
      </c>
      <c r="G3454" s="174">
        <v>13</v>
      </c>
      <c r="H3454" s="174">
        <v>31</v>
      </c>
      <c r="I3454" s="174">
        <v>5000</v>
      </c>
      <c r="J3454" s="174">
        <v>5600</v>
      </c>
      <c r="K3454" s="174">
        <v>562</v>
      </c>
      <c r="L3454" s="177">
        <v>47</v>
      </c>
      <c r="M3454" s="178">
        <v>0</v>
      </c>
      <c r="N3454" s="179" t="s">
        <v>1776</v>
      </c>
      <c r="O3454" s="180">
        <v>0</v>
      </c>
      <c r="P3454" s="180">
        <v>0</v>
      </c>
      <c r="Q3454" s="181">
        <v>0</v>
      </c>
      <c r="R3454" s="182" t="s">
        <v>98</v>
      </c>
      <c r="S3454" s="183">
        <v>0</v>
      </c>
      <c r="T3454" s="183">
        <v>0</v>
      </c>
      <c r="U3454" s="180">
        <v>0</v>
      </c>
      <c r="V3454" s="180">
        <v>0</v>
      </c>
      <c r="W3454" s="183">
        <v>0</v>
      </c>
      <c r="X3454" s="183">
        <v>0</v>
      </c>
      <c r="Y3454" s="180">
        <v>0</v>
      </c>
      <c r="Z3454" s="180">
        <v>0</v>
      </c>
      <c r="AA3454" s="183">
        <v>0</v>
      </c>
      <c r="AB3454" s="183">
        <v>0</v>
      </c>
      <c r="AC3454" s="180">
        <f t="shared" ref="AC3454:AD3456" si="2207">+O3454+U3454-Y3454</f>
        <v>0</v>
      </c>
      <c r="AD3454" s="180">
        <f t="shared" si="2207"/>
        <v>0</v>
      </c>
      <c r="AE3454" s="181">
        <f t="shared" si="2169"/>
        <v>0</v>
      </c>
      <c r="AF3454" s="180">
        <v>0</v>
      </c>
      <c r="AG3454" s="180">
        <v>0</v>
      </c>
      <c r="AH3454" s="181">
        <f t="shared" si="2170"/>
        <v>0</v>
      </c>
      <c r="AI3454" s="180">
        <v>0</v>
      </c>
      <c r="AJ3454" s="180">
        <v>0</v>
      </c>
      <c r="AK3454" s="181">
        <f t="shared" si="2171"/>
        <v>0</v>
      </c>
      <c r="AL3454" s="180">
        <v>0</v>
      </c>
      <c r="AM3454" s="180">
        <v>0</v>
      </c>
      <c r="AN3454" s="181">
        <f t="shared" si="2172"/>
        <v>0</v>
      </c>
      <c r="AO3454" s="180">
        <v>0</v>
      </c>
      <c r="AP3454" s="180">
        <v>0</v>
      </c>
      <c r="AQ3454" s="181">
        <f t="shared" si="2173"/>
        <v>0</v>
      </c>
      <c r="AR3454" s="180">
        <v>0</v>
      </c>
      <c r="AS3454" s="180">
        <v>0</v>
      </c>
      <c r="AT3454" s="181">
        <f t="shared" si="2174"/>
        <v>0</v>
      </c>
      <c r="AU3454" s="180">
        <f t="shared" ref="AU3454:AV3456" si="2208">+AC3454-AF3454-AI3454-AL3454-AO3454-AR3454</f>
        <v>0</v>
      </c>
      <c r="AV3454" s="180">
        <f t="shared" si="2208"/>
        <v>0</v>
      </c>
      <c r="AW3454" s="181">
        <f t="shared" si="2175"/>
        <v>0</v>
      </c>
      <c r="AX3454" s="183">
        <f t="shared" ref="AX3454:AY3456" si="2209">+S3454+W3454-AA3454</f>
        <v>0</v>
      </c>
      <c r="AY3454" s="183">
        <f t="shared" si="2209"/>
        <v>0</v>
      </c>
      <c r="AZ3454" s="183">
        <v>3</v>
      </c>
      <c r="BA3454" s="183"/>
      <c r="BB3454" s="183"/>
      <c r="BC3454" s="183"/>
      <c r="BD3454" s="183">
        <f t="shared" ref="BD3454:BE3456" si="2210">+AX3454-AZ3454-BB3454</f>
        <v>-3</v>
      </c>
      <c r="BE3454" s="183">
        <f t="shared" si="2210"/>
        <v>0</v>
      </c>
    </row>
    <row r="3455" spans="2:57" ht="15.75" hidden="1">
      <c r="B3455" s="174">
        <v>2025</v>
      </c>
      <c r="C3455" s="174">
        <v>20</v>
      </c>
      <c r="D3455" s="175">
        <v>0</v>
      </c>
      <c r="E3455" s="176"/>
      <c r="F3455" s="174">
        <v>5</v>
      </c>
      <c r="G3455" s="174">
        <v>13</v>
      </c>
      <c r="H3455" s="174">
        <v>31</v>
      </c>
      <c r="I3455" s="174">
        <v>5000</v>
      </c>
      <c r="J3455" s="174">
        <v>5600</v>
      </c>
      <c r="K3455" s="174">
        <v>562</v>
      </c>
      <c r="L3455" s="177">
        <v>500</v>
      </c>
      <c r="M3455" s="178">
        <v>0</v>
      </c>
      <c r="N3455" s="179" t="s">
        <v>581</v>
      </c>
      <c r="O3455" s="180">
        <v>0</v>
      </c>
      <c r="P3455" s="180">
        <v>0</v>
      </c>
      <c r="Q3455" s="181">
        <v>0</v>
      </c>
      <c r="R3455" s="182" t="s">
        <v>98</v>
      </c>
      <c r="S3455" s="183">
        <v>0</v>
      </c>
      <c r="T3455" s="183">
        <v>0</v>
      </c>
      <c r="U3455" s="180">
        <v>0</v>
      </c>
      <c r="V3455" s="180">
        <v>0</v>
      </c>
      <c r="W3455" s="183">
        <v>0</v>
      </c>
      <c r="X3455" s="183">
        <v>0</v>
      </c>
      <c r="Y3455" s="180">
        <v>0</v>
      </c>
      <c r="Z3455" s="180">
        <v>0</v>
      </c>
      <c r="AA3455" s="183">
        <v>0</v>
      </c>
      <c r="AB3455" s="183">
        <v>0</v>
      </c>
      <c r="AC3455" s="180">
        <f t="shared" si="2207"/>
        <v>0</v>
      </c>
      <c r="AD3455" s="180">
        <f t="shared" si="2207"/>
        <v>0</v>
      </c>
      <c r="AE3455" s="181">
        <f t="shared" si="2169"/>
        <v>0</v>
      </c>
      <c r="AF3455" s="180">
        <v>0</v>
      </c>
      <c r="AG3455" s="180">
        <v>0</v>
      </c>
      <c r="AH3455" s="181">
        <f t="shared" si="2170"/>
        <v>0</v>
      </c>
      <c r="AI3455" s="180">
        <v>0</v>
      </c>
      <c r="AJ3455" s="180">
        <v>0</v>
      </c>
      <c r="AK3455" s="181">
        <f t="shared" si="2171"/>
        <v>0</v>
      </c>
      <c r="AL3455" s="180">
        <v>0</v>
      </c>
      <c r="AM3455" s="180">
        <v>0</v>
      </c>
      <c r="AN3455" s="181">
        <f t="shared" si="2172"/>
        <v>0</v>
      </c>
      <c r="AO3455" s="180">
        <v>0</v>
      </c>
      <c r="AP3455" s="180">
        <v>0</v>
      </c>
      <c r="AQ3455" s="181">
        <f t="shared" si="2173"/>
        <v>0</v>
      </c>
      <c r="AR3455" s="180">
        <v>0</v>
      </c>
      <c r="AS3455" s="180">
        <v>0</v>
      </c>
      <c r="AT3455" s="181">
        <f t="shared" si="2174"/>
        <v>0</v>
      </c>
      <c r="AU3455" s="180">
        <f t="shared" si="2208"/>
        <v>0</v>
      </c>
      <c r="AV3455" s="180">
        <f t="shared" si="2208"/>
        <v>0</v>
      </c>
      <c r="AW3455" s="181">
        <f t="shared" si="2175"/>
        <v>0</v>
      </c>
      <c r="AX3455" s="183">
        <f t="shared" si="2209"/>
        <v>0</v>
      </c>
      <c r="AY3455" s="183">
        <f t="shared" si="2209"/>
        <v>0</v>
      </c>
      <c r="AZ3455" s="183">
        <v>3</v>
      </c>
      <c r="BA3455" s="183"/>
      <c r="BB3455" s="183"/>
      <c r="BC3455" s="183"/>
      <c r="BD3455" s="183">
        <f t="shared" si="2210"/>
        <v>-3</v>
      </c>
      <c r="BE3455" s="183">
        <f t="shared" si="2210"/>
        <v>0</v>
      </c>
    </row>
    <row r="3456" spans="2:57" ht="15.75" hidden="1">
      <c r="B3456" s="174">
        <v>2025</v>
      </c>
      <c r="C3456" s="174">
        <v>20</v>
      </c>
      <c r="D3456" s="175">
        <v>0</v>
      </c>
      <c r="E3456" s="176"/>
      <c r="F3456" s="174">
        <v>5</v>
      </c>
      <c r="G3456" s="174">
        <v>13</v>
      </c>
      <c r="H3456" s="174">
        <v>31</v>
      </c>
      <c r="I3456" s="174">
        <v>5000</v>
      </c>
      <c r="J3456" s="174">
        <v>5600</v>
      </c>
      <c r="K3456" s="174">
        <v>562</v>
      </c>
      <c r="L3456" s="177">
        <v>567</v>
      </c>
      <c r="M3456" s="178">
        <v>0</v>
      </c>
      <c r="N3456" s="179" t="s">
        <v>1354</v>
      </c>
      <c r="O3456" s="180">
        <v>0</v>
      </c>
      <c r="P3456" s="180">
        <v>0</v>
      </c>
      <c r="Q3456" s="181">
        <v>0</v>
      </c>
      <c r="R3456" s="182" t="s">
        <v>98</v>
      </c>
      <c r="S3456" s="183">
        <v>0</v>
      </c>
      <c r="T3456" s="183">
        <v>0</v>
      </c>
      <c r="U3456" s="180">
        <v>0</v>
      </c>
      <c r="V3456" s="180">
        <v>0</v>
      </c>
      <c r="W3456" s="183">
        <v>0</v>
      </c>
      <c r="X3456" s="183">
        <v>0</v>
      </c>
      <c r="Y3456" s="180">
        <v>0</v>
      </c>
      <c r="Z3456" s="180">
        <v>0</v>
      </c>
      <c r="AA3456" s="183">
        <v>0</v>
      </c>
      <c r="AB3456" s="183">
        <v>0</v>
      </c>
      <c r="AC3456" s="180">
        <f t="shared" si="2207"/>
        <v>0</v>
      </c>
      <c r="AD3456" s="180">
        <f t="shared" si="2207"/>
        <v>0</v>
      </c>
      <c r="AE3456" s="181">
        <f t="shared" si="2169"/>
        <v>0</v>
      </c>
      <c r="AF3456" s="180">
        <v>0</v>
      </c>
      <c r="AG3456" s="180">
        <v>0</v>
      </c>
      <c r="AH3456" s="181">
        <f t="shared" si="2170"/>
        <v>0</v>
      </c>
      <c r="AI3456" s="180">
        <v>0</v>
      </c>
      <c r="AJ3456" s="180">
        <v>0</v>
      </c>
      <c r="AK3456" s="181">
        <f t="shared" si="2171"/>
        <v>0</v>
      </c>
      <c r="AL3456" s="180">
        <v>0</v>
      </c>
      <c r="AM3456" s="180">
        <v>0</v>
      </c>
      <c r="AN3456" s="181">
        <f t="shared" si="2172"/>
        <v>0</v>
      </c>
      <c r="AO3456" s="180">
        <v>0</v>
      </c>
      <c r="AP3456" s="180">
        <v>0</v>
      </c>
      <c r="AQ3456" s="181">
        <f t="shared" si="2173"/>
        <v>0</v>
      </c>
      <c r="AR3456" s="180">
        <v>0</v>
      </c>
      <c r="AS3456" s="180">
        <v>0</v>
      </c>
      <c r="AT3456" s="181">
        <f t="shared" si="2174"/>
        <v>0</v>
      </c>
      <c r="AU3456" s="180">
        <f t="shared" si="2208"/>
        <v>0</v>
      </c>
      <c r="AV3456" s="180">
        <f t="shared" si="2208"/>
        <v>0</v>
      </c>
      <c r="AW3456" s="181">
        <f t="shared" si="2175"/>
        <v>0</v>
      </c>
      <c r="AX3456" s="183">
        <f t="shared" si="2209"/>
        <v>0</v>
      </c>
      <c r="AY3456" s="183">
        <f t="shared" si="2209"/>
        <v>0</v>
      </c>
      <c r="AZ3456" s="183">
        <v>3</v>
      </c>
      <c r="BA3456" s="183"/>
      <c r="BB3456" s="183"/>
      <c r="BC3456" s="183"/>
      <c r="BD3456" s="183">
        <f t="shared" si="2210"/>
        <v>-3</v>
      </c>
      <c r="BE3456" s="183">
        <f t="shared" si="2210"/>
        <v>0</v>
      </c>
    </row>
    <row r="3457" spans="2:57" ht="15.75" hidden="1">
      <c r="B3457" s="163">
        <v>2025</v>
      </c>
      <c r="C3457" s="163">
        <v>20</v>
      </c>
      <c r="D3457" s="164"/>
      <c r="E3457" s="165"/>
      <c r="F3457" s="163">
        <v>5</v>
      </c>
      <c r="G3457" s="163">
        <v>13</v>
      </c>
      <c r="H3457" s="163">
        <v>31</v>
      </c>
      <c r="I3457" s="163">
        <v>5000</v>
      </c>
      <c r="J3457" s="163">
        <v>5600</v>
      </c>
      <c r="K3457" s="163">
        <v>565</v>
      </c>
      <c r="L3457" s="166" t="s">
        <v>44</v>
      </c>
      <c r="M3457" s="167"/>
      <c r="N3457" s="168" t="s">
        <v>590</v>
      </c>
      <c r="O3457" s="169">
        <v>0</v>
      </c>
      <c r="P3457" s="169">
        <v>0</v>
      </c>
      <c r="Q3457" s="169">
        <v>0</v>
      </c>
      <c r="R3457" s="170"/>
      <c r="S3457" s="171"/>
      <c r="T3457" s="172"/>
      <c r="U3457" s="169">
        <f t="shared" ref="U3457:AD3457" si="2211">SUM(U3458:U3459)</f>
        <v>0</v>
      </c>
      <c r="V3457" s="169">
        <f t="shared" si="2211"/>
        <v>0</v>
      </c>
      <c r="W3457" s="173">
        <f t="shared" si="2211"/>
        <v>0</v>
      </c>
      <c r="X3457" s="173">
        <f t="shared" si="2211"/>
        <v>0</v>
      </c>
      <c r="Y3457" s="169">
        <f t="shared" si="2211"/>
        <v>0</v>
      </c>
      <c r="Z3457" s="169">
        <f t="shared" si="2211"/>
        <v>0</v>
      </c>
      <c r="AA3457" s="173">
        <f t="shared" si="2211"/>
        <v>0</v>
      </c>
      <c r="AB3457" s="173">
        <f t="shared" si="2211"/>
        <v>0</v>
      </c>
      <c r="AC3457" s="169">
        <f t="shared" si="2211"/>
        <v>0</v>
      </c>
      <c r="AD3457" s="169">
        <f t="shared" si="2211"/>
        <v>0</v>
      </c>
      <c r="AE3457" s="169">
        <f t="shared" si="2169"/>
        <v>0</v>
      </c>
      <c r="AF3457" s="169">
        <f>SUM(AF3458:AF3459)</f>
        <v>0</v>
      </c>
      <c r="AG3457" s="169">
        <f>SUM(AG3458:AG3459)</f>
        <v>0</v>
      </c>
      <c r="AH3457" s="169">
        <f t="shared" si="2170"/>
        <v>0</v>
      </c>
      <c r="AI3457" s="169">
        <f>SUM(AI3458:AI3459)</f>
        <v>0</v>
      </c>
      <c r="AJ3457" s="169">
        <f>SUM(AJ3458:AJ3459)</f>
        <v>0</v>
      </c>
      <c r="AK3457" s="169">
        <f t="shared" si="2171"/>
        <v>0</v>
      </c>
      <c r="AL3457" s="169">
        <f>SUM(AL3458:AL3459)</f>
        <v>0</v>
      </c>
      <c r="AM3457" s="169">
        <f>SUM(AM3458:AM3459)</f>
        <v>0</v>
      </c>
      <c r="AN3457" s="169">
        <f t="shared" si="2172"/>
        <v>0</v>
      </c>
      <c r="AO3457" s="169">
        <f>SUM(AO3458:AO3459)</f>
        <v>0</v>
      </c>
      <c r="AP3457" s="169">
        <f>SUM(AP3458:AP3459)</f>
        <v>0</v>
      </c>
      <c r="AQ3457" s="169">
        <f t="shared" si="2173"/>
        <v>0</v>
      </c>
      <c r="AR3457" s="169">
        <f>SUM(AR3458:AR3459)</f>
        <v>0</v>
      </c>
      <c r="AS3457" s="169">
        <f>SUM(AS3458:AS3459)</f>
        <v>0</v>
      </c>
      <c r="AT3457" s="169">
        <f t="shared" si="2174"/>
        <v>0</v>
      </c>
      <c r="AU3457" s="169">
        <f>SUM(AU3458:AU3459)</f>
        <v>0</v>
      </c>
      <c r="AV3457" s="169">
        <f>SUM(AV3458:AV3459)</f>
        <v>0</v>
      </c>
      <c r="AW3457" s="169">
        <f t="shared" si="2175"/>
        <v>0</v>
      </c>
      <c r="AX3457" s="171"/>
      <c r="AY3457" s="172"/>
      <c r="AZ3457" s="183">
        <v>3</v>
      </c>
      <c r="BA3457" s="172"/>
      <c r="BB3457" s="171"/>
      <c r="BC3457" s="172"/>
      <c r="BD3457" s="171"/>
      <c r="BE3457" s="172"/>
    </row>
    <row r="3458" spans="2:57" ht="15.75" hidden="1">
      <c r="B3458" s="174">
        <v>2025</v>
      </c>
      <c r="C3458" s="174">
        <v>20</v>
      </c>
      <c r="D3458" s="175">
        <v>0</v>
      </c>
      <c r="E3458" s="176"/>
      <c r="F3458" s="174">
        <v>5</v>
      </c>
      <c r="G3458" s="174">
        <v>13</v>
      </c>
      <c r="H3458" s="174">
        <v>31</v>
      </c>
      <c r="I3458" s="174">
        <v>5000</v>
      </c>
      <c r="J3458" s="174">
        <v>5600</v>
      </c>
      <c r="K3458" s="174">
        <v>565</v>
      </c>
      <c r="L3458" s="177">
        <v>823</v>
      </c>
      <c r="M3458" s="178">
        <v>0</v>
      </c>
      <c r="N3458" s="179" t="s">
        <v>1786</v>
      </c>
      <c r="O3458" s="180">
        <v>0</v>
      </c>
      <c r="P3458" s="180">
        <v>0</v>
      </c>
      <c r="Q3458" s="181">
        <v>0</v>
      </c>
      <c r="R3458" s="182" t="s">
        <v>209</v>
      </c>
      <c r="S3458" s="183">
        <v>0</v>
      </c>
      <c r="T3458" s="183">
        <v>0</v>
      </c>
      <c r="U3458" s="180">
        <v>0</v>
      </c>
      <c r="V3458" s="180">
        <v>0</v>
      </c>
      <c r="W3458" s="183">
        <v>0</v>
      </c>
      <c r="X3458" s="183">
        <v>0</v>
      </c>
      <c r="Y3458" s="180">
        <v>0</v>
      </c>
      <c r="Z3458" s="180">
        <v>0</v>
      </c>
      <c r="AA3458" s="183">
        <v>0</v>
      </c>
      <c r="AB3458" s="183">
        <v>0</v>
      </c>
      <c r="AC3458" s="180">
        <f t="shared" ref="AC3458:AD3459" si="2212">+O3458+U3458-Y3458</f>
        <v>0</v>
      </c>
      <c r="AD3458" s="180">
        <f t="shared" si="2212"/>
        <v>0</v>
      </c>
      <c r="AE3458" s="181">
        <f t="shared" si="2169"/>
        <v>0</v>
      </c>
      <c r="AF3458" s="180">
        <v>0</v>
      </c>
      <c r="AG3458" s="180">
        <v>0</v>
      </c>
      <c r="AH3458" s="181">
        <f t="shared" si="2170"/>
        <v>0</v>
      </c>
      <c r="AI3458" s="180">
        <v>0</v>
      </c>
      <c r="AJ3458" s="180">
        <v>0</v>
      </c>
      <c r="AK3458" s="181">
        <f t="shared" si="2171"/>
        <v>0</v>
      </c>
      <c r="AL3458" s="180">
        <v>0</v>
      </c>
      <c r="AM3458" s="180">
        <v>0</v>
      </c>
      <c r="AN3458" s="181">
        <f t="shared" si="2172"/>
        <v>0</v>
      </c>
      <c r="AO3458" s="180">
        <v>0</v>
      </c>
      <c r="AP3458" s="180">
        <v>0</v>
      </c>
      <c r="AQ3458" s="181">
        <f t="shared" si="2173"/>
        <v>0</v>
      </c>
      <c r="AR3458" s="180">
        <v>0</v>
      </c>
      <c r="AS3458" s="180">
        <v>0</v>
      </c>
      <c r="AT3458" s="181">
        <f t="shared" si="2174"/>
        <v>0</v>
      </c>
      <c r="AU3458" s="180">
        <f t="shared" ref="AU3458:AV3459" si="2213">+AC3458-AF3458-AI3458-AL3458-AO3458-AR3458</f>
        <v>0</v>
      </c>
      <c r="AV3458" s="180">
        <f t="shared" si="2213"/>
        <v>0</v>
      </c>
      <c r="AW3458" s="181">
        <f t="shared" si="2175"/>
        <v>0</v>
      </c>
      <c r="AX3458" s="183">
        <f t="shared" ref="AX3458:AY3459" si="2214">+S3458+W3458-AA3458</f>
        <v>0</v>
      </c>
      <c r="AY3458" s="183">
        <f t="shared" si="2214"/>
        <v>0</v>
      </c>
      <c r="AZ3458" s="183">
        <v>3</v>
      </c>
      <c r="BA3458" s="183"/>
      <c r="BB3458" s="183"/>
      <c r="BC3458" s="183"/>
      <c r="BD3458" s="183">
        <f t="shared" ref="BD3458:BE3459" si="2215">+AX3458-AZ3458-BB3458</f>
        <v>-3</v>
      </c>
      <c r="BE3458" s="183">
        <f t="shared" si="2215"/>
        <v>0</v>
      </c>
    </row>
    <row r="3459" spans="2:57" ht="15.75" hidden="1">
      <c r="B3459" s="174">
        <v>2025</v>
      </c>
      <c r="C3459" s="174">
        <v>20</v>
      </c>
      <c r="D3459" s="175">
        <v>0</v>
      </c>
      <c r="E3459" s="176"/>
      <c r="F3459" s="174">
        <v>5</v>
      </c>
      <c r="G3459" s="174">
        <v>13</v>
      </c>
      <c r="H3459" s="174">
        <v>31</v>
      </c>
      <c r="I3459" s="174">
        <v>5000</v>
      </c>
      <c r="J3459" s="174">
        <v>5600</v>
      </c>
      <c r="K3459" s="174">
        <v>565</v>
      </c>
      <c r="L3459" s="177">
        <v>1377</v>
      </c>
      <c r="M3459" s="178">
        <v>0</v>
      </c>
      <c r="N3459" s="179" t="s">
        <v>1810</v>
      </c>
      <c r="O3459" s="180">
        <v>0</v>
      </c>
      <c r="P3459" s="180">
        <v>0</v>
      </c>
      <c r="Q3459" s="181">
        <v>0</v>
      </c>
      <c r="R3459" s="182" t="s">
        <v>1313</v>
      </c>
      <c r="S3459" s="183">
        <v>0</v>
      </c>
      <c r="T3459" s="183">
        <v>0</v>
      </c>
      <c r="U3459" s="180">
        <v>0</v>
      </c>
      <c r="V3459" s="180">
        <v>0</v>
      </c>
      <c r="W3459" s="183">
        <v>0</v>
      </c>
      <c r="X3459" s="183">
        <v>0</v>
      </c>
      <c r="Y3459" s="180">
        <v>0</v>
      </c>
      <c r="Z3459" s="180">
        <v>0</v>
      </c>
      <c r="AA3459" s="183">
        <v>0</v>
      </c>
      <c r="AB3459" s="183">
        <v>0</v>
      </c>
      <c r="AC3459" s="180">
        <f t="shared" si="2212"/>
        <v>0</v>
      </c>
      <c r="AD3459" s="180">
        <f t="shared" si="2212"/>
        <v>0</v>
      </c>
      <c r="AE3459" s="181">
        <f t="shared" si="2169"/>
        <v>0</v>
      </c>
      <c r="AF3459" s="180">
        <v>0</v>
      </c>
      <c r="AG3459" s="180">
        <v>0</v>
      </c>
      <c r="AH3459" s="181">
        <f t="shared" si="2170"/>
        <v>0</v>
      </c>
      <c r="AI3459" s="180">
        <v>0</v>
      </c>
      <c r="AJ3459" s="180">
        <v>0</v>
      </c>
      <c r="AK3459" s="181">
        <f t="shared" si="2171"/>
        <v>0</v>
      </c>
      <c r="AL3459" s="180">
        <v>0</v>
      </c>
      <c r="AM3459" s="180">
        <v>0</v>
      </c>
      <c r="AN3459" s="181">
        <f t="shared" si="2172"/>
        <v>0</v>
      </c>
      <c r="AO3459" s="180">
        <v>0</v>
      </c>
      <c r="AP3459" s="180">
        <v>0</v>
      </c>
      <c r="AQ3459" s="181">
        <f t="shared" si="2173"/>
        <v>0</v>
      </c>
      <c r="AR3459" s="180">
        <v>0</v>
      </c>
      <c r="AS3459" s="180">
        <v>0</v>
      </c>
      <c r="AT3459" s="181">
        <f t="shared" si="2174"/>
        <v>0</v>
      </c>
      <c r="AU3459" s="180">
        <f t="shared" si="2213"/>
        <v>0</v>
      </c>
      <c r="AV3459" s="180">
        <f t="shared" si="2213"/>
        <v>0</v>
      </c>
      <c r="AW3459" s="181">
        <f t="shared" si="2175"/>
        <v>0</v>
      </c>
      <c r="AX3459" s="183">
        <f t="shared" si="2214"/>
        <v>0</v>
      </c>
      <c r="AY3459" s="183">
        <f t="shared" si="2214"/>
        <v>0</v>
      </c>
      <c r="AZ3459" s="183">
        <v>3</v>
      </c>
      <c r="BA3459" s="183"/>
      <c r="BB3459" s="183"/>
      <c r="BC3459" s="183"/>
      <c r="BD3459" s="183">
        <f t="shared" si="2215"/>
        <v>-3</v>
      </c>
      <c r="BE3459" s="183">
        <f t="shared" si="2215"/>
        <v>0</v>
      </c>
    </row>
    <row r="3460" spans="2:57" ht="15.75" hidden="1">
      <c r="B3460" s="152">
        <v>2025</v>
      </c>
      <c r="C3460" s="152">
        <v>20</v>
      </c>
      <c r="D3460" s="153"/>
      <c r="E3460" s="154"/>
      <c r="F3460" s="152">
        <v>5</v>
      </c>
      <c r="G3460" s="152">
        <v>13</v>
      </c>
      <c r="H3460" s="152">
        <v>31</v>
      </c>
      <c r="I3460" s="152">
        <v>5000</v>
      </c>
      <c r="J3460" s="152">
        <v>5900</v>
      </c>
      <c r="K3460" s="152"/>
      <c r="L3460" s="155" t="s">
        <v>44</v>
      </c>
      <c r="M3460" s="156"/>
      <c r="N3460" s="157" t="s">
        <v>223</v>
      </c>
      <c r="O3460" s="158">
        <v>0</v>
      </c>
      <c r="P3460" s="158">
        <v>0</v>
      </c>
      <c r="Q3460" s="158">
        <v>0</v>
      </c>
      <c r="R3460" s="159"/>
      <c r="S3460" s="160"/>
      <c r="T3460" s="161"/>
      <c r="U3460" s="158">
        <f t="shared" ref="U3460:AD3460" si="2216">U3461+U3463</f>
        <v>0</v>
      </c>
      <c r="V3460" s="158">
        <f t="shared" si="2216"/>
        <v>0</v>
      </c>
      <c r="W3460" s="162">
        <f t="shared" si="2216"/>
        <v>0</v>
      </c>
      <c r="X3460" s="162">
        <f t="shared" si="2216"/>
        <v>0</v>
      </c>
      <c r="Y3460" s="158">
        <f t="shared" si="2216"/>
        <v>0</v>
      </c>
      <c r="Z3460" s="158">
        <f t="shared" si="2216"/>
        <v>0</v>
      </c>
      <c r="AA3460" s="162">
        <f t="shared" si="2216"/>
        <v>0</v>
      </c>
      <c r="AB3460" s="162">
        <f t="shared" si="2216"/>
        <v>0</v>
      </c>
      <c r="AC3460" s="158">
        <f t="shared" si="2216"/>
        <v>0</v>
      </c>
      <c r="AD3460" s="158">
        <f t="shared" si="2216"/>
        <v>0</v>
      </c>
      <c r="AE3460" s="158">
        <f t="shared" si="2169"/>
        <v>0</v>
      </c>
      <c r="AF3460" s="158">
        <f>AF3461+AF3463</f>
        <v>0</v>
      </c>
      <c r="AG3460" s="158">
        <f>AG3461+AG3463</f>
        <v>0</v>
      </c>
      <c r="AH3460" s="158">
        <f t="shared" si="2170"/>
        <v>0</v>
      </c>
      <c r="AI3460" s="158">
        <f>AI3461+AI3463</f>
        <v>0</v>
      </c>
      <c r="AJ3460" s="158">
        <f>AJ3461+AJ3463</f>
        <v>0</v>
      </c>
      <c r="AK3460" s="158">
        <f t="shared" si="2171"/>
        <v>0</v>
      </c>
      <c r="AL3460" s="158">
        <f>AL3461+AL3463</f>
        <v>0</v>
      </c>
      <c r="AM3460" s="158">
        <f>AM3461+AM3463</f>
        <v>0</v>
      </c>
      <c r="AN3460" s="158">
        <f t="shared" si="2172"/>
        <v>0</v>
      </c>
      <c r="AO3460" s="158">
        <f>AO3461+AO3463</f>
        <v>0</v>
      </c>
      <c r="AP3460" s="158">
        <f>AP3461+AP3463</f>
        <v>0</v>
      </c>
      <c r="AQ3460" s="158">
        <f t="shared" si="2173"/>
        <v>0</v>
      </c>
      <c r="AR3460" s="158">
        <f>AR3461+AR3463</f>
        <v>0</v>
      </c>
      <c r="AS3460" s="158">
        <f>AS3461+AS3463</f>
        <v>0</v>
      </c>
      <c r="AT3460" s="158">
        <f t="shared" si="2174"/>
        <v>0</v>
      </c>
      <c r="AU3460" s="158">
        <f>AU3461+AU3463</f>
        <v>0</v>
      </c>
      <c r="AV3460" s="158">
        <f>AV3461+AV3463</f>
        <v>0</v>
      </c>
      <c r="AW3460" s="158">
        <f t="shared" si="2175"/>
        <v>0</v>
      </c>
      <c r="AX3460" s="160"/>
      <c r="AY3460" s="161"/>
      <c r="AZ3460" s="183">
        <v>3</v>
      </c>
      <c r="BA3460" s="161"/>
      <c r="BB3460" s="160"/>
      <c r="BC3460" s="161"/>
      <c r="BD3460" s="160"/>
      <c r="BE3460" s="161"/>
    </row>
    <row r="3461" spans="2:57" ht="15.75" hidden="1">
      <c r="B3461" s="163">
        <v>2025</v>
      </c>
      <c r="C3461" s="163">
        <v>20</v>
      </c>
      <c r="D3461" s="164"/>
      <c r="E3461" s="165"/>
      <c r="F3461" s="163">
        <v>5</v>
      </c>
      <c r="G3461" s="163">
        <v>13</v>
      </c>
      <c r="H3461" s="163">
        <v>31</v>
      </c>
      <c r="I3461" s="163">
        <v>5000</v>
      </c>
      <c r="J3461" s="163">
        <v>5900</v>
      </c>
      <c r="K3461" s="163">
        <v>591</v>
      </c>
      <c r="L3461" s="166" t="s">
        <v>44</v>
      </c>
      <c r="M3461" s="167"/>
      <c r="N3461" s="168" t="s">
        <v>224</v>
      </c>
      <c r="O3461" s="169">
        <v>0</v>
      </c>
      <c r="P3461" s="169">
        <v>0</v>
      </c>
      <c r="Q3461" s="169">
        <v>0</v>
      </c>
      <c r="R3461" s="221"/>
      <c r="S3461" s="171"/>
      <c r="T3461" s="172"/>
      <c r="U3461" s="169">
        <f t="shared" ref="U3461:AD3461" si="2217">SUM(U3462)</f>
        <v>0</v>
      </c>
      <c r="V3461" s="169">
        <f t="shared" si="2217"/>
        <v>0</v>
      </c>
      <c r="W3461" s="173">
        <f t="shared" si="2217"/>
        <v>0</v>
      </c>
      <c r="X3461" s="173">
        <f t="shared" si="2217"/>
        <v>0</v>
      </c>
      <c r="Y3461" s="169">
        <f t="shared" si="2217"/>
        <v>0</v>
      </c>
      <c r="Z3461" s="169">
        <f t="shared" si="2217"/>
        <v>0</v>
      </c>
      <c r="AA3461" s="173">
        <f t="shared" si="2217"/>
        <v>0</v>
      </c>
      <c r="AB3461" s="173">
        <f t="shared" si="2217"/>
        <v>0</v>
      </c>
      <c r="AC3461" s="169">
        <f t="shared" si="2217"/>
        <v>0</v>
      </c>
      <c r="AD3461" s="169">
        <f t="shared" si="2217"/>
        <v>0</v>
      </c>
      <c r="AE3461" s="169">
        <f t="shared" si="2169"/>
        <v>0</v>
      </c>
      <c r="AF3461" s="169">
        <f>SUM(AF3462)</f>
        <v>0</v>
      </c>
      <c r="AG3461" s="169">
        <f>SUM(AG3462)</f>
        <v>0</v>
      </c>
      <c r="AH3461" s="169">
        <f t="shared" si="2170"/>
        <v>0</v>
      </c>
      <c r="AI3461" s="169">
        <f>SUM(AI3462)</f>
        <v>0</v>
      </c>
      <c r="AJ3461" s="169">
        <f>SUM(AJ3462)</f>
        <v>0</v>
      </c>
      <c r="AK3461" s="169">
        <f t="shared" si="2171"/>
        <v>0</v>
      </c>
      <c r="AL3461" s="169">
        <f>SUM(AL3462)</f>
        <v>0</v>
      </c>
      <c r="AM3461" s="169">
        <f>SUM(AM3462)</f>
        <v>0</v>
      </c>
      <c r="AN3461" s="169">
        <f t="shared" si="2172"/>
        <v>0</v>
      </c>
      <c r="AO3461" s="169">
        <f>SUM(AO3462)</f>
        <v>0</v>
      </c>
      <c r="AP3461" s="169">
        <f>SUM(AP3462)</f>
        <v>0</v>
      </c>
      <c r="AQ3461" s="169">
        <f t="shared" si="2173"/>
        <v>0</v>
      </c>
      <c r="AR3461" s="169">
        <f>SUM(AR3462)</f>
        <v>0</v>
      </c>
      <c r="AS3461" s="169">
        <f>SUM(AS3462)</f>
        <v>0</v>
      </c>
      <c r="AT3461" s="169">
        <f t="shared" si="2174"/>
        <v>0</v>
      </c>
      <c r="AU3461" s="169">
        <f>SUM(AU3462)</f>
        <v>0</v>
      </c>
      <c r="AV3461" s="169">
        <f>SUM(AV3462)</f>
        <v>0</v>
      </c>
      <c r="AW3461" s="169">
        <f t="shared" si="2175"/>
        <v>0</v>
      </c>
      <c r="AX3461" s="171"/>
      <c r="AY3461" s="172"/>
      <c r="AZ3461" s="183">
        <v>3</v>
      </c>
      <c r="BA3461" s="172"/>
      <c r="BB3461" s="171"/>
      <c r="BC3461" s="172"/>
      <c r="BD3461" s="171"/>
      <c r="BE3461" s="172"/>
    </row>
    <row r="3462" spans="2:57" ht="15.75" hidden="1">
      <c r="B3462" s="174">
        <v>2025</v>
      </c>
      <c r="C3462" s="174">
        <v>20</v>
      </c>
      <c r="D3462" s="175">
        <v>0</v>
      </c>
      <c r="E3462" s="176"/>
      <c r="F3462" s="174">
        <v>5</v>
      </c>
      <c r="G3462" s="174">
        <v>13</v>
      </c>
      <c r="H3462" s="174">
        <v>31</v>
      </c>
      <c r="I3462" s="174">
        <v>5000</v>
      </c>
      <c r="J3462" s="174">
        <v>5900</v>
      </c>
      <c r="K3462" s="174">
        <v>591</v>
      </c>
      <c r="L3462" s="177">
        <v>1407</v>
      </c>
      <c r="M3462" s="178">
        <v>0</v>
      </c>
      <c r="N3462" s="179" t="s">
        <v>224</v>
      </c>
      <c r="O3462" s="180">
        <v>0</v>
      </c>
      <c r="P3462" s="180">
        <v>0</v>
      </c>
      <c r="Q3462" s="181">
        <v>0</v>
      </c>
      <c r="R3462" s="182" t="s">
        <v>225</v>
      </c>
      <c r="S3462" s="183">
        <v>0</v>
      </c>
      <c r="T3462" s="183">
        <v>0</v>
      </c>
      <c r="U3462" s="180">
        <v>0</v>
      </c>
      <c r="V3462" s="180">
        <v>0</v>
      </c>
      <c r="W3462" s="183">
        <v>0</v>
      </c>
      <c r="X3462" s="183">
        <v>0</v>
      </c>
      <c r="Y3462" s="180">
        <v>0</v>
      </c>
      <c r="Z3462" s="180">
        <v>0</v>
      </c>
      <c r="AA3462" s="183">
        <v>0</v>
      </c>
      <c r="AB3462" s="183">
        <v>0</v>
      </c>
      <c r="AC3462" s="180">
        <f>+O3462+U3462-Y3462</f>
        <v>0</v>
      </c>
      <c r="AD3462" s="180">
        <f>+P3462+V3462-Z3462</f>
        <v>0</v>
      </c>
      <c r="AE3462" s="181">
        <f t="shared" si="2169"/>
        <v>0</v>
      </c>
      <c r="AF3462" s="180">
        <v>0</v>
      </c>
      <c r="AG3462" s="180">
        <v>0</v>
      </c>
      <c r="AH3462" s="181">
        <f t="shared" si="2170"/>
        <v>0</v>
      </c>
      <c r="AI3462" s="180">
        <v>0</v>
      </c>
      <c r="AJ3462" s="180">
        <v>0</v>
      </c>
      <c r="AK3462" s="181">
        <f t="shared" si="2171"/>
        <v>0</v>
      </c>
      <c r="AL3462" s="180">
        <v>0</v>
      </c>
      <c r="AM3462" s="180">
        <v>0</v>
      </c>
      <c r="AN3462" s="181">
        <f t="shared" si="2172"/>
        <v>0</v>
      </c>
      <c r="AO3462" s="180">
        <v>0</v>
      </c>
      <c r="AP3462" s="180">
        <v>0</v>
      </c>
      <c r="AQ3462" s="181">
        <f t="shared" si="2173"/>
        <v>0</v>
      </c>
      <c r="AR3462" s="180">
        <v>0</v>
      </c>
      <c r="AS3462" s="180">
        <v>0</v>
      </c>
      <c r="AT3462" s="181">
        <f t="shared" si="2174"/>
        <v>0</v>
      </c>
      <c r="AU3462" s="180">
        <f>+AC3462-AF3462-AI3462-AL3462-AO3462-AR3462</f>
        <v>0</v>
      </c>
      <c r="AV3462" s="180">
        <f>+AD3462-AG3462-AJ3462-AM3462-AP3462-AS3462</f>
        <v>0</v>
      </c>
      <c r="AW3462" s="181">
        <f t="shared" si="2175"/>
        <v>0</v>
      </c>
      <c r="AX3462" s="183">
        <f>+S3462+W3462-AA3462</f>
        <v>0</v>
      </c>
      <c r="AY3462" s="183">
        <f>+T3462+X3462-AB3462</f>
        <v>0</v>
      </c>
      <c r="AZ3462" s="183">
        <v>3</v>
      </c>
      <c r="BA3462" s="183"/>
      <c r="BB3462" s="183"/>
      <c r="BC3462" s="183"/>
      <c r="BD3462" s="183">
        <f>+AX3462-AZ3462-BB3462</f>
        <v>-3</v>
      </c>
      <c r="BE3462" s="183">
        <f>+AY3462-BA3462-BC3462</f>
        <v>0</v>
      </c>
    </row>
    <row r="3463" spans="2:57" ht="15.75" hidden="1">
      <c r="B3463" s="163">
        <v>2025</v>
      </c>
      <c r="C3463" s="163">
        <v>20</v>
      </c>
      <c r="D3463" s="164"/>
      <c r="E3463" s="165"/>
      <c r="F3463" s="163">
        <v>5</v>
      </c>
      <c r="G3463" s="163">
        <v>13</v>
      </c>
      <c r="H3463" s="163">
        <v>31</v>
      </c>
      <c r="I3463" s="163">
        <v>5000</v>
      </c>
      <c r="J3463" s="163">
        <v>5900</v>
      </c>
      <c r="K3463" s="163">
        <v>597</v>
      </c>
      <c r="L3463" s="166" t="s">
        <v>44</v>
      </c>
      <c r="M3463" s="167"/>
      <c r="N3463" s="168" t="s">
        <v>226</v>
      </c>
      <c r="O3463" s="169">
        <v>0</v>
      </c>
      <c r="P3463" s="169">
        <v>0</v>
      </c>
      <c r="Q3463" s="169">
        <v>0</v>
      </c>
      <c r="R3463" s="221"/>
      <c r="S3463" s="186"/>
      <c r="T3463" s="186"/>
      <c r="U3463" s="169">
        <f t="shared" ref="U3463:AD3463" si="2218">SUM(U3464)</f>
        <v>0</v>
      </c>
      <c r="V3463" s="169">
        <f t="shared" si="2218"/>
        <v>0</v>
      </c>
      <c r="W3463" s="173">
        <f t="shared" si="2218"/>
        <v>0</v>
      </c>
      <c r="X3463" s="173">
        <f t="shared" si="2218"/>
        <v>0</v>
      </c>
      <c r="Y3463" s="169">
        <f t="shared" si="2218"/>
        <v>0</v>
      </c>
      <c r="Z3463" s="169">
        <f t="shared" si="2218"/>
        <v>0</v>
      </c>
      <c r="AA3463" s="173">
        <f t="shared" si="2218"/>
        <v>0</v>
      </c>
      <c r="AB3463" s="173">
        <f t="shared" si="2218"/>
        <v>0</v>
      </c>
      <c r="AC3463" s="169">
        <f t="shared" si="2218"/>
        <v>0</v>
      </c>
      <c r="AD3463" s="169">
        <f t="shared" si="2218"/>
        <v>0</v>
      </c>
      <c r="AE3463" s="169">
        <f t="shared" si="2169"/>
        <v>0</v>
      </c>
      <c r="AF3463" s="169">
        <f>SUM(AF3464)</f>
        <v>0</v>
      </c>
      <c r="AG3463" s="169">
        <f>SUM(AG3464)</f>
        <v>0</v>
      </c>
      <c r="AH3463" s="169">
        <f t="shared" si="2170"/>
        <v>0</v>
      </c>
      <c r="AI3463" s="169">
        <f>SUM(AI3464)</f>
        <v>0</v>
      </c>
      <c r="AJ3463" s="169">
        <f>SUM(AJ3464)</f>
        <v>0</v>
      </c>
      <c r="AK3463" s="169">
        <f t="shared" si="2171"/>
        <v>0</v>
      </c>
      <c r="AL3463" s="169">
        <f>SUM(AL3464)</f>
        <v>0</v>
      </c>
      <c r="AM3463" s="169">
        <f>SUM(AM3464)</f>
        <v>0</v>
      </c>
      <c r="AN3463" s="169">
        <f t="shared" si="2172"/>
        <v>0</v>
      </c>
      <c r="AO3463" s="169">
        <f>SUM(AO3464)</f>
        <v>0</v>
      </c>
      <c r="AP3463" s="169">
        <f>SUM(AP3464)</f>
        <v>0</v>
      </c>
      <c r="AQ3463" s="169">
        <f t="shared" si="2173"/>
        <v>0</v>
      </c>
      <c r="AR3463" s="169">
        <f>SUM(AR3464)</f>
        <v>0</v>
      </c>
      <c r="AS3463" s="169">
        <f>SUM(AS3464)</f>
        <v>0</v>
      </c>
      <c r="AT3463" s="169">
        <f t="shared" si="2174"/>
        <v>0</v>
      </c>
      <c r="AU3463" s="169">
        <f>SUM(AU3464)</f>
        <v>0</v>
      </c>
      <c r="AV3463" s="169">
        <f>SUM(AV3464)</f>
        <v>0</v>
      </c>
      <c r="AW3463" s="169">
        <f t="shared" si="2175"/>
        <v>0</v>
      </c>
      <c r="AX3463" s="186"/>
      <c r="AY3463" s="186"/>
      <c r="AZ3463" s="183">
        <v>3</v>
      </c>
      <c r="BA3463" s="186"/>
      <c r="BB3463" s="186"/>
      <c r="BC3463" s="186"/>
      <c r="BD3463" s="186"/>
      <c r="BE3463" s="186"/>
    </row>
    <row r="3464" spans="2:57" ht="15.75" hidden="1">
      <c r="B3464" s="174">
        <v>2025</v>
      </c>
      <c r="C3464" s="174">
        <v>20</v>
      </c>
      <c r="D3464" s="175">
        <v>0</v>
      </c>
      <c r="E3464" s="176"/>
      <c r="F3464" s="174">
        <v>5</v>
      </c>
      <c r="G3464" s="174">
        <v>13</v>
      </c>
      <c r="H3464" s="174">
        <v>31</v>
      </c>
      <c r="I3464" s="174">
        <v>5000</v>
      </c>
      <c r="J3464" s="174">
        <v>5900</v>
      </c>
      <c r="K3464" s="174">
        <v>597</v>
      </c>
      <c r="L3464" s="177">
        <v>869</v>
      </c>
      <c r="M3464" s="178">
        <v>0</v>
      </c>
      <c r="N3464" s="179" t="s">
        <v>227</v>
      </c>
      <c r="O3464" s="180">
        <v>0</v>
      </c>
      <c r="P3464" s="180">
        <v>0</v>
      </c>
      <c r="Q3464" s="181">
        <v>0</v>
      </c>
      <c r="R3464" s="182" t="s">
        <v>225</v>
      </c>
      <c r="S3464" s="183">
        <v>0</v>
      </c>
      <c r="T3464" s="183">
        <v>0</v>
      </c>
      <c r="U3464" s="180">
        <v>0</v>
      </c>
      <c r="V3464" s="180">
        <v>0</v>
      </c>
      <c r="W3464" s="183">
        <v>0</v>
      </c>
      <c r="X3464" s="183">
        <v>0</v>
      </c>
      <c r="Y3464" s="180">
        <v>0</v>
      </c>
      <c r="Z3464" s="180">
        <v>0</v>
      </c>
      <c r="AA3464" s="183">
        <v>0</v>
      </c>
      <c r="AB3464" s="183">
        <v>0</v>
      </c>
      <c r="AC3464" s="180">
        <f>+O3464+U3464-Y3464</f>
        <v>0</v>
      </c>
      <c r="AD3464" s="180">
        <f>+P3464+V3464-Z3464</f>
        <v>0</v>
      </c>
      <c r="AE3464" s="181">
        <f t="shared" si="2169"/>
        <v>0</v>
      </c>
      <c r="AF3464" s="180">
        <v>0</v>
      </c>
      <c r="AG3464" s="180">
        <v>0</v>
      </c>
      <c r="AH3464" s="181">
        <f t="shared" si="2170"/>
        <v>0</v>
      </c>
      <c r="AI3464" s="180">
        <v>0</v>
      </c>
      <c r="AJ3464" s="180">
        <v>0</v>
      </c>
      <c r="AK3464" s="181">
        <f t="shared" si="2171"/>
        <v>0</v>
      </c>
      <c r="AL3464" s="180">
        <v>0</v>
      </c>
      <c r="AM3464" s="180">
        <v>0</v>
      </c>
      <c r="AN3464" s="181">
        <f t="shared" si="2172"/>
        <v>0</v>
      </c>
      <c r="AO3464" s="180">
        <v>0</v>
      </c>
      <c r="AP3464" s="180">
        <v>0</v>
      </c>
      <c r="AQ3464" s="181">
        <f t="shared" si="2173"/>
        <v>0</v>
      </c>
      <c r="AR3464" s="180">
        <v>0</v>
      </c>
      <c r="AS3464" s="180">
        <v>0</v>
      </c>
      <c r="AT3464" s="181">
        <f t="shared" si="2174"/>
        <v>0</v>
      </c>
      <c r="AU3464" s="180">
        <f>+AC3464-AF3464-AI3464-AL3464-AO3464-AR3464</f>
        <v>0</v>
      </c>
      <c r="AV3464" s="180">
        <f>+AD3464-AG3464-AJ3464-AM3464-AP3464-AS3464</f>
        <v>0</v>
      </c>
      <c r="AW3464" s="181">
        <f t="shared" si="2175"/>
        <v>0</v>
      </c>
      <c r="AX3464" s="183">
        <f>+S3464+W3464-AA3464</f>
        <v>0</v>
      </c>
      <c r="AY3464" s="183">
        <f>+T3464+X3464-AB3464</f>
        <v>0</v>
      </c>
      <c r="AZ3464" s="183">
        <v>3</v>
      </c>
      <c r="BA3464" s="183"/>
      <c r="BB3464" s="183"/>
      <c r="BC3464" s="183"/>
      <c r="BD3464" s="183">
        <f>+AX3464-AZ3464-BB3464</f>
        <v>-3</v>
      </c>
      <c r="BE3464" s="183">
        <f>+AY3464-BA3464-BC3464</f>
        <v>0</v>
      </c>
    </row>
    <row r="3465" spans="2:57" ht="15.75" hidden="1">
      <c r="B3465" s="141">
        <v>2025</v>
      </c>
      <c r="C3465" s="141">
        <v>20</v>
      </c>
      <c r="D3465" s="142"/>
      <c r="E3465" s="143"/>
      <c r="F3465" s="141">
        <v>5</v>
      </c>
      <c r="G3465" s="141">
        <v>13</v>
      </c>
      <c r="H3465" s="141">
        <v>31</v>
      </c>
      <c r="I3465" s="141">
        <v>6000</v>
      </c>
      <c r="J3465" s="141"/>
      <c r="K3465" s="141"/>
      <c r="L3465" s="144" t="s">
        <v>44</v>
      </c>
      <c r="M3465" s="145"/>
      <c r="N3465" s="146" t="s">
        <v>228</v>
      </c>
      <c r="O3465" s="147">
        <v>0</v>
      </c>
      <c r="P3465" s="147">
        <v>0</v>
      </c>
      <c r="Q3465" s="147">
        <v>0</v>
      </c>
      <c r="R3465" s="148"/>
      <c r="S3465" s="197"/>
      <c r="T3465" s="198"/>
      <c r="U3465" s="147">
        <f t="shared" ref="U3465:AD3466" si="2219">U3466</f>
        <v>0</v>
      </c>
      <c r="V3465" s="147">
        <f t="shared" si="2219"/>
        <v>0</v>
      </c>
      <c r="W3465" s="151">
        <f t="shared" si="2219"/>
        <v>0</v>
      </c>
      <c r="X3465" s="151">
        <f t="shared" si="2219"/>
        <v>0</v>
      </c>
      <c r="Y3465" s="147">
        <f t="shared" si="2219"/>
        <v>0</v>
      </c>
      <c r="Z3465" s="147">
        <f t="shared" si="2219"/>
        <v>0</v>
      </c>
      <c r="AA3465" s="151">
        <f t="shared" si="2219"/>
        <v>0</v>
      </c>
      <c r="AB3465" s="151">
        <f t="shared" si="2219"/>
        <v>0</v>
      </c>
      <c r="AC3465" s="147">
        <f t="shared" si="2219"/>
        <v>0</v>
      </c>
      <c r="AD3465" s="147">
        <f t="shared" si="2219"/>
        <v>0</v>
      </c>
      <c r="AE3465" s="147">
        <f t="shared" si="2169"/>
        <v>0</v>
      </c>
      <c r="AF3465" s="147">
        <f>AF3466</f>
        <v>0</v>
      </c>
      <c r="AG3465" s="147">
        <f>AG3466</f>
        <v>0</v>
      </c>
      <c r="AH3465" s="147">
        <f t="shared" si="2170"/>
        <v>0</v>
      </c>
      <c r="AI3465" s="147">
        <f>AI3466</f>
        <v>0</v>
      </c>
      <c r="AJ3465" s="147">
        <f>AJ3466</f>
        <v>0</v>
      </c>
      <c r="AK3465" s="147">
        <f t="shared" si="2171"/>
        <v>0</v>
      </c>
      <c r="AL3465" s="147">
        <f>AL3466</f>
        <v>0</v>
      </c>
      <c r="AM3465" s="147">
        <f>AM3466</f>
        <v>0</v>
      </c>
      <c r="AN3465" s="147">
        <f t="shared" si="2172"/>
        <v>0</v>
      </c>
      <c r="AO3465" s="147">
        <f>AO3466</f>
        <v>0</v>
      </c>
      <c r="AP3465" s="147">
        <f>AP3466</f>
        <v>0</v>
      </c>
      <c r="AQ3465" s="147">
        <f t="shared" si="2173"/>
        <v>0</v>
      </c>
      <c r="AR3465" s="147">
        <f>AR3466</f>
        <v>0</v>
      </c>
      <c r="AS3465" s="147">
        <f>AS3466</f>
        <v>0</v>
      </c>
      <c r="AT3465" s="147">
        <f t="shared" si="2174"/>
        <v>0</v>
      </c>
      <c r="AU3465" s="147">
        <f>AU3466</f>
        <v>0</v>
      </c>
      <c r="AV3465" s="147">
        <f>AV3466</f>
        <v>0</v>
      </c>
      <c r="AW3465" s="147">
        <f t="shared" si="2175"/>
        <v>0</v>
      </c>
      <c r="AX3465" s="197"/>
      <c r="AY3465" s="198"/>
      <c r="AZ3465" s="183">
        <v>3</v>
      </c>
      <c r="BA3465" s="198"/>
      <c r="BB3465" s="197"/>
      <c r="BC3465" s="198"/>
      <c r="BD3465" s="197"/>
      <c r="BE3465" s="198"/>
    </row>
    <row r="3466" spans="2:57" ht="15.75" hidden="1">
      <c r="B3466" s="152">
        <v>2025</v>
      </c>
      <c r="C3466" s="152">
        <v>20</v>
      </c>
      <c r="D3466" s="153"/>
      <c r="E3466" s="154"/>
      <c r="F3466" s="152">
        <v>5</v>
      </c>
      <c r="G3466" s="152">
        <v>13</v>
      </c>
      <c r="H3466" s="152">
        <v>31</v>
      </c>
      <c r="I3466" s="152">
        <v>6000</v>
      </c>
      <c r="J3466" s="152">
        <v>6200</v>
      </c>
      <c r="K3466" s="152"/>
      <c r="L3466" s="155" t="s">
        <v>44</v>
      </c>
      <c r="M3466" s="156"/>
      <c r="N3466" s="157" t="s">
        <v>229</v>
      </c>
      <c r="O3466" s="158">
        <v>0</v>
      </c>
      <c r="P3466" s="158">
        <v>0</v>
      </c>
      <c r="Q3466" s="158">
        <v>0</v>
      </c>
      <c r="R3466" s="159"/>
      <c r="S3466" s="160"/>
      <c r="T3466" s="161"/>
      <c r="U3466" s="158">
        <f t="shared" si="2219"/>
        <v>0</v>
      </c>
      <c r="V3466" s="158">
        <f t="shared" si="2219"/>
        <v>0</v>
      </c>
      <c r="W3466" s="162">
        <f t="shared" si="2219"/>
        <v>0</v>
      </c>
      <c r="X3466" s="162">
        <f t="shared" si="2219"/>
        <v>0</v>
      </c>
      <c r="Y3466" s="158">
        <f t="shared" si="2219"/>
        <v>0</v>
      </c>
      <c r="Z3466" s="158">
        <f t="shared" si="2219"/>
        <v>0</v>
      </c>
      <c r="AA3466" s="162">
        <f t="shared" si="2219"/>
        <v>0</v>
      </c>
      <c r="AB3466" s="162">
        <f t="shared" si="2219"/>
        <v>0</v>
      </c>
      <c r="AC3466" s="158">
        <f t="shared" si="2219"/>
        <v>0</v>
      </c>
      <c r="AD3466" s="158">
        <f t="shared" si="2219"/>
        <v>0</v>
      </c>
      <c r="AE3466" s="158">
        <f t="shared" si="2169"/>
        <v>0</v>
      </c>
      <c r="AF3466" s="158">
        <f>AF3467</f>
        <v>0</v>
      </c>
      <c r="AG3466" s="158">
        <f>AG3467</f>
        <v>0</v>
      </c>
      <c r="AH3466" s="158">
        <f t="shared" si="2170"/>
        <v>0</v>
      </c>
      <c r="AI3466" s="158">
        <f>AI3467</f>
        <v>0</v>
      </c>
      <c r="AJ3466" s="158">
        <f>AJ3467</f>
        <v>0</v>
      </c>
      <c r="AK3466" s="158">
        <f t="shared" si="2171"/>
        <v>0</v>
      </c>
      <c r="AL3466" s="158">
        <f>AL3467</f>
        <v>0</v>
      </c>
      <c r="AM3466" s="158">
        <f>AM3467</f>
        <v>0</v>
      </c>
      <c r="AN3466" s="158">
        <f t="shared" si="2172"/>
        <v>0</v>
      </c>
      <c r="AO3466" s="158">
        <f>AO3467</f>
        <v>0</v>
      </c>
      <c r="AP3466" s="158">
        <f>AP3467</f>
        <v>0</v>
      </c>
      <c r="AQ3466" s="158">
        <f t="shared" si="2173"/>
        <v>0</v>
      </c>
      <c r="AR3466" s="158">
        <f>AR3467</f>
        <v>0</v>
      </c>
      <c r="AS3466" s="158">
        <f>AS3467</f>
        <v>0</v>
      </c>
      <c r="AT3466" s="158">
        <f t="shared" si="2174"/>
        <v>0</v>
      </c>
      <c r="AU3466" s="158">
        <f>AU3467</f>
        <v>0</v>
      </c>
      <c r="AV3466" s="158">
        <f>AV3467</f>
        <v>0</v>
      </c>
      <c r="AW3466" s="158">
        <f t="shared" si="2175"/>
        <v>0</v>
      </c>
      <c r="AX3466" s="160"/>
      <c r="AY3466" s="161"/>
      <c r="AZ3466" s="183">
        <v>3</v>
      </c>
      <c r="BA3466" s="161"/>
      <c r="BB3466" s="160"/>
      <c r="BC3466" s="161"/>
      <c r="BD3466" s="160"/>
      <c r="BE3466" s="161"/>
    </row>
    <row r="3467" spans="2:57" ht="15.75" hidden="1">
      <c r="B3467" s="163">
        <v>2025</v>
      </c>
      <c r="C3467" s="163">
        <v>20</v>
      </c>
      <c r="D3467" s="164"/>
      <c r="E3467" s="165"/>
      <c r="F3467" s="163">
        <v>5</v>
      </c>
      <c r="G3467" s="163">
        <v>13</v>
      </c>
      <c r="H3467" s="163">
        <v>31</v>
      </c>
      <c r="I3467" s="163">
        <v>6000</v>
      </c>
      <c r="J3467" s="163">
        <v>6200</v>
      </c>
      <c r="K3467" s="163">
        <v>622</v>
      </c>
      <c r="L3467" s="166" t="s">
        <v>44</v>
      </c>
      <c r="M3467" s="167"/>
      <c r="N3467" s="168" t="s">
        <v>230</v>
      </c>
      <c r="O3467" s="169">
        <v>0</v>
      </c>
      <c r="P3467" s="169">
        <v>0</v>
      </c>
      <c r="Q3467" s="169">
        <v>0</v>
      </c>
      <c r="R3467" s="170"/>
      <c r="S3467" s="171"/>
      <c r="T3467" s="172"/>
      <c r="U3467" s="169">
        <f t="shared" ref="U3467:AD3467" si="2220">SUM(U3468:U3473)</f>
        <v>0</v>
      </c>
      <c r="V3467" s="169">
        <f t="shared" si="2220"/>
        <v>0</v>
      </c>
      <c r="W3467" s="173">
        <f t="shared" si="2220"/>
        <v>0</v>
      </c>
      <c r="X3467" s="173">
        <f t="shared" si="2220"/>
        <v>0</v>
      </c>
      <c r="Y3467" s="169">
        <f t="shared" si="2220"/>
        <v>0</v>
      </c>
      <c r="Z3467" s="169">
        <f t="shared" si="2220"/>
        <v>0</v>
      </c>
      <c r="AA3467" s="173">
        <f t="shared" si="2220"/>
        <v>0</v>
      </c>
      <c r="AB3467" s="173">
        <f t="shared" si="2220"/>
        <v>0</v>
      </c>
      <c r="AC3467" s="169">
        <f t="shared" si="2220"/>
        <v>0</v>
      </c>
      <c r="AD3467" s="169">
        <f t="shared" si="2220"/>
        <v>0</v>
      </c>
      <c r="AE3467" s="169">
        <f t="shared" ref="AE3467:AE3530" si="2221">+AC3467+AD3467</f>
        <v>0</v>
      </c>
      <c r="AF3467" s="169">
        <f>SUM(AF3468:AF3473)</f>
        <v>0</v>
      </c>
      <c r="AG3467" s="169">
        <f>SUM(AG3468:AG3473)</f>
        <v>0</v>
      </c>
      <c r="AH3467" s="169">
        <f t="shared" ref="AH3467:AH3530" si="2222">+AF3467+AG3467</f>
        <v>0</v>
      </c>
      <c r="AI3467" s="169">
        <f>SUM(AI3468:AI3473)</f>
        <v>0</v>
      </c>
      <c r="AJ3467" s="169">
        <f>SUM(AJ3468:AJ3473)</f>
        <v>0</v>
      </c>
      <c r="AK3467" s="169">
        <f t="shared" ref="AK3467:AK3530" si="2223">+AI3467+AJ3467</f>
        <v>0</v>
      </c>
      <c r="AL3467" s="169">
        <f>SUM(AL3468:AL3473)</f>
        <v>0</v>
      </c>
      <c r="AM3467" s="169">
        <f>SUM(AM3468:AM3473)</f>
        <v>0</v>
      </c>
      <c r="AN3467" s="169">
        <f t="shared" ref="AN3467:AN3530" si="2224">+AL3467+AM3467</f>
        <v>0</v>
      </c>
      <c r="AO3467" s="169">
        <f>SUM(AO3468:AO3473)</f>
        <v>0</v>
      </c>
      <c r="AP3467" s="169">
        <f>SUM(AP3468:AP3473)</f>
        <v>0</v>
      </c>
      <c r="AQ3467" s="169">
        <f t="shared" ref="AQ3467:AQ3530" si="2225">+AO3467+AP3467</f>
        <v>0</v>
      </c>
      <c r="AR3467" s="169">
        <f>SUM(AR3468:AR3473)</f>
        <v>0</v>
      </c>
      <c r="AS3467" s="169">
        <f>SUM(AS3468:AS3473)</f>
        <v>0</v>
      </c>
      <c r="AT3467" s="169">
        <f t="shared" ref="AT3467:AT3530" si="2226">+AR3467+AS3467</f>
        <v>0</v>
      </c>
      <c r="AU3467" s="169">
        <f>SUM(AU3468:AU3473)</f>
        <v>0</v>
      </c>
      <c r="AV3467" s="169">
        <f>SUM(AV3468:AV3473)</f>
        <v>0</v>
      </c>
      <c r="AW3467" s="169">
        <f t="shared" ref="AW3467:AW3530" si="2227">+AU3467+AV3467</f>
        <v>0</v>
      </c>
      <c r="AX3467" s="171"/>
      <c r="AY3467" s="172"/>
      <c r="AZ3467" s="183">
        <v>3</v>
      </c>
      <c r="BA3467" s="172"/>
      <c r="BB3467" s="171"/>
      <c r="BC3467" s="172"/>
      <c r="BD3467" s="171"/>
      <c r="BE3467" s="172"/>
    </row>
    <row r="3468" spans="2:57" ht="90" hidden="1">
      <c r="B3468" s="174">
        <v>2025</v>
      </c>
      <c r="C3468" s="174">
        <v>20</v>
      </c>
      <c r="D3468" s="175">
        <v>0</v>
      </c>
      <c r="E3468" s="176"/>
      <c r="F3468" s="174">
        <v>5</v>
      </c>
      <c r="G3468" s="174">
        <v>13</v>
      </c>
      <c r="H3468" s="174">
        <v>31</v>
      </c>
      <c r="I3468" s="174">
        <v>6000</v>
      </c>
      <c r="J3468" s="174">
        <v>6200</v>
      </c>
      <c r="K3468" s="174">
        <v>62201</v>
      </c>
      <c r="L3468" s="177">
        <v>390</v>
      </c>
      <c r="M3468" s="178">
        <v>0</v>
      </c>
      <c r="N3468" s="179" t="s">
        <v>1811</v>
      </c>
      <c r="O3468" s="180">
        <v>0</v>
      </c>
      <c r="P3468" s="180">
        <v>0</v>
      </c>
      <c r="Q3468" s="181">
        <v>0</v>
      </c>
      <c r="R3468" s="182" t="s">
        <v>232</v>
      </c>
      <c r="S3468" s="183">
        <v>0</v>
      </c>
      <c r="T3468" s="183">
        <v>0</v>
      </c>
      <c r="U3468" s="180">
        <v>0</v>
      </c>
      <c r="V3468" s="180">
        <v>0</v>
      </c>
      <c r="W3468" s="183">
        <v>0</v>
      </c>
      <c r="X3468" s="183">
        <v>0</v>
      </c>
      <c r="Y3468" s="180">
        <v>0</v>
      </c>
      <c r="Z3468" s="180">
        <v>0</v>
      </c>
      <c r="AA3468" s="183">
        <v>0</v>
      </c>
      <c r="AB3468" s="183">
        <v>0</v>
      </c>
      <c r="AC3468" s="180">
        <f t="shared" ref="AC3468:AD3473" si="2228">+O3468+U3468-Y3468</f>
        <v>0</v>
      </c>
      <c r="AD3468" s="180">
        <f t="shared" si="2228"/>
        <v>0</v>
      </c>
      <c r="AE3468" s="181">
        <f t="shared" si="2221"/>
        <v>0</v>
      </c>
      <c r="AF3468" s="180">
        <v>0</v>
      </c>
      <c r="AG3468" s="180">
        <v>0</v>
      </c>
      <c r="AH3468" s="181">
        <f t="shared" si="2222"/>
        <v>0</v>
      </c>
      <c r="AI3468" s="180">
        <v>0</v>
      </c>
      <c r="AJ3468" s="180">
        <v>0</v>
      </c>
      <c r="AK3468" s="181">
        <f t="shared" si="2223"/>
        <v>0</v>
      </c>
      <c r="AL3468" s="180">
        <v>0</v>
      </c>
      <c r="AM3468" s="180">
        <v>0</v>
      </c>
      <c r="AN3468" s="181">
        <f t="shared" si="2224"/>
        <v>0</v>
      </c>
      <c r="AO3468" s="180">
        <v>0</v>
      </c>
      <c r="AP3468" s="180">
        <v>0</v>
      </c>
      <c r="AQ3468" s="181">
        <f t="shared" si="2225"/>
        <v>0</v>
      </c>
      <c r="AR3468" s="180">
        <v>0</v>
      </c>
      <c r="AS3468" s="180">
        <v>0</v>
      </c>
      <c r="AT3468" s="181">
        <f t="shared" si="2226"/>
        <v>0</v>
      </c>
      <c r="AU3468" s="180">
        <f t="shared" ref="AU3468:AV3473" si="2229">+AC3468-AF3468-AI3468-AL3468-AO3468-AR3468</f>
        <v>0</v>
      </c>
      <c r="AV3468" s="180">
        <f t="shared" si="2229"/>
        <v>0</v>
      </c>
      <c r="AW3468" s="181">
        <f t="shared" si="2227"/>
        <v>0</v>
      </c>
      <c r="AX3468" s="183">
        <f t="shared" ref="AX3468:AY3473" si="2230">+S3468+W3468-AA3468</f>
        <v>0</v>
      </c>
      <c r="AY3468" s="183">
        <f t="shared" si="2230"/>
        <v>0</v>
      </c>
      <c r="AZ3468" s="183">
        <v>3</v>
      </c>
      <c r="BA3468" s="183"/>
      <c r="BB3468" s="183"/>
      <c r="BC3468" s="183"/>
      <c r="BD3468" s="183">
        <f t="shared" ref="BD3468:BE3473" si="2231">+AX3468-AZ3468-BB3468</f>
        <v>-3</v>
      </c>
      <c r="BE3468" s="183">
        <f t="shared" si="2231"/>
        <v>0</v>
      </c>
    </row>
    <row r="3469" spans="2:57" ht="75" hidden="1">
      <c r="B3469" s="174">
        <v>2025</v>
      </c>
      <c r="C3469" s="174">
        <v>20</v>
      </c>
      <c r="D3469" s="175">
        <v>0</v>
      </c>
      <c r="E3469" s="176"/>
      <c r="F3469" s="174">
        <v>5</v>
      </c>
      <c r="G3469" s="174">
        <v>13</v>
      </c>
      <c r="H3469" s="174">
        <v>31</v>
      </c>
      <c r="I3469" s="174">
        <v>6000</v>
      </c>
      <c r="J3469" s="174">
        <v>6200</v>
      </c>
      <c r="K3469" s="174">
        <v>62201</v>
      </c>
      <c r="L3469" s="177">
        <v>391</v>
      </c>
      <c r="M3469" s="178">
        <v>0</v>
      </c>
      <c r="N3469" s="179" t="s">
        <v>1812</v>
      </c>
      <c r="O3469" s="180">
        <v>0</v>
      </c>
      <c r="P3469" s="180">
        <v>0</v>
      </c>
      <c r="Q3469" s="181">
        <v>0</v>
      </c>
      <c r="R3469" s="182" t="s">
        <v>232</v>
      </c>
      <c r="S3469" s="183">
        <v>0</v>
      </c>
      <c r="T3469" s="183">
        <v>0</v>
      </c>
      <c r="U3469" s="180">
        <v>0</v>
      </c>
      <c r="V3469" s="180">
        <v>0</v>
      </c>
      <c r="W3469" s="183">
        <v>0</v>
      </c>
      <c r="X3469" s="183">
        <v>0</v>
      </c>
      <c r="Y3469" s="180">
        <v>0</v>
      </c>
      <c r="Z3469" s="180">
        <v>0</v>
      </c>
      <c r="AA3469" s="183">
        <v>0</v>
      </c>
      <c r="AB3469" s="183">
        <v>0</v>
      </c>
      <c r="AC3469" s="180">
        <f t="shared" si="2228"/>
        <v>0</v>
      </c>
      <c r="AD3469" s="180">
        <f t="shared" si="2228"/>
        <v>0</v>
      </c>
      <c r="AE3469" s="181">
        <f t="shared" si="2221"/>
        <v>0</v>
      </c>
      <c r="AF3469" s="180">
        <v>0</v>
      </c>
      <c r="AG3469" s="180">
        <v>0</v>
      </c>
      <c r="AH3469" s="181">
        <f t="shared" si="2222"/>
        <v>0</v>
      </c>
      <c r="AI3469" s="180">
        <v>0</v>
      </c>
      <c r="AJ3469" s="180">
        <v>0</v>
      </c>
      <c r="AK3469" s="181">
        <f t="shared" si="2223"/>
        <v>0</v>
      </c>
      <c r="AL3469" s="180">
        <v>0</v>
      </c>
      <c r="AM3469" s="180">
        <v>0</v>
      </c>
      <c r="AN3469" s="181">
        <f t="shared" si="2224"/>
        <v>0</v>
      </c>
      <c r="AO3469" s="180">
        <v>0</v>
      </c>
      <c r="AP3469" s="180">
        <v>0</v>
      </c>
      <c r="AQ3469" s="181">
        <f t="shared" si="2225"/>
        <v>0</v>
      </c>
      <c r="AR3469" s="180">
        <v>0</v>
      </c>
      <c r="AS3469" s="180">
        <v>0</v>
      </c>
      <c r="AT3469" s="181">
        <f t="shared" si="2226"/>
        <v>0</v>
      </c>
      <c r="AU3469" s="180">
        <f t="shared" si="2229"/>
        <v>0</v>
      </c>
      <c r="AV3469" s="180">
        <f t="shared" si="2229"/>
        <v>0</v>
      </c>
      <c r="AW3469" s="181">
        <f t="shared" si="2227"/>
        <v>0</v>
      </c>
      <c r="AX3469" s="183">
        <f t="shared" si="2230"/>
        <v>0</v>
      </c>
      <c r="AY3469" s="183">
        <f t="shared" si="2230"/>
        <v>0</v>
      </c>
      <c r="AZ3469" s="183">
        <v>3</v>
      </c>
      <c r="BA3469" s="183"/>
      <c r="BB3469" s="183"/>
      <c r="BC3469" s="183"/>
      <c r="BD3469" s="183">
        <f t="shared" si="2231"/>
        <v>-3</v>
      </c>
      <c r="BE3469" s="183">
        <f t="shared" si="2231"/>
        <v>0</v>
      </c>
    </row>
    <row r="3470" spans="2:57" ht="90" hidden="1">
      <c r="B3470" s="174">
        <v>2025</v>
      </c>
      <c r="C3470" s="174">
        <v>20</v>
      </c>
      <c r="D3470" s="175">
        <v>0</v>
      </c>
      <c r="E3470" s="176"/>
      <c r="F3470" s="174">
        <v>5</v>
      </c>
      <c r="G3470" s="174">
        <v>13</v>
      </c>
      <c r="H3470" s="174">
        <v>31</v>
      </c>
      <c r="I3470" s="174">
        <v>6000</v>
      </c>
      <c r="J3470" s="174">
        <v>6200</v>
      </c>
      <c r="K3470" s="174">
        <v>62201</v>
      </c>
      <c r="L3470" s="177">
        <v>392</v>
      </c>
      <c r="M3470" s="178">
        <v>0</v>
      </c>
      <c r="N3470" s="179" t="s">
        <v>1813</v>
      </c>
      <c r="O3470" s="180">
        <v>0</v>
      </c>
      <c r="P3470" s="180">
        <v>0</v>
      </c>
      <c r="Q3470" s="181">
        <v>0</v>
      </c>
      <c r="R3470" s="182" t="s">
        <v>232</v>
      </c>
      <c r="S3470" s="183">
        <v>0</v>
      </c>
      <c r="T3470" s="183">
        <v>0</v>
      </c>
      <c r="U3470" s="180">
        <v>0</v>
      </c>
      <c r="V3470" s="180">
        <v>0</v>
      </c>
      <c r="W3470" s="183">
        <v>0</v>
      </c>
      <c r="X3470" s="183">
        <v>0</v>
      </c>
      <c r="Y3470" s="180">
        <v>0</v>
      </c>
      <c r="Z3470" s="180">
        <v>0</v>
      </c>
      <c r="AA3470" s="183">
        <v>0</v>
      </c>
      <c r="AB3470" s="183">
        <v>0</v>
      </c>
      <c r="AC3470" s="180">
        <f t="shared" si="2228"/>
        <v>0</v>
      </c>
      <c r="AD3470" s="180">
        <f t="shared" si="2228"/>
        <v>0</v>
      </c>
      <c r="AE3470" s="181">
        <f t="shared" si="2221"/>
        <v>0</v>
      </c>
      <c r="AF3470" s="180">
        <v>0</v>
      </c>
      <c r="AG3470" s="180">
        <v>0</v>
      </c>
      <c r="AH3470" s="181">
        <f t="shared" si="2222"/>
        <v>0</v>
      </c>
      <c r="AI3470" s="180">
        <v>0</v>
      </c>
      <c r="AJ3470" s="180">
        <v>0</v>
      </c>
      <c r="AK3470" s="181">
        <f t="shared" si="2223"/>
        <v>0</v>
      </c>
      <c r="AL3470" s="180">
        <v>0</v>
      </c>
      <c r="AM3470" s="180">
        <v>0</v>
      </c>
      <c r="AN3470" s="181">
        <f t="shared" si="2224"/>
        <v>0</v>
      </c>
      <c r="AO3470" s="180">
        <v>0</v>
      </c>
      <c r="AP3470" s="180">
        <v>0</v>
      </c>
      <c r="AQ3470" s="181">
        <f t="shared" si="2225"/>
        <v>0</v>
      </c>
      <c r="AR3470" s="180">
        <v>0</v>
      </c>
      <c r="AS3470" s="180">
        <v>0</v>
      </c>
      <c r="AT3470" s="181">
        <f t="shared" si="2226"/>
        <v>0</v>
      </c>
      <c r="AU3470" s="180">
        <f t="shared" si="2229"/>
        <v>0</v>
      </c>
      <c r="AV3470" s="180">
        <f t="shared" si="2229"/>
        <v>0</v>
      </c>
      <c r="AW3470" s="181">
        <f t="shared" si="2227"/>
        <v>0</v>
      </c>
      <c r="AX3470" s="183">
        <f t="shared" si="2230"/>
        <v>0</v>
      </c>
      <c r="AY3470" s="183">
        <f t="shared" si="2230"/>
        <v>0</v>
      </c>
      <c r="AZ3470" s="183">
        <v>3</v>
      </c>
      <c r="BA3470" s="183"/>
      <c r="BB3470" s="183"/>
      <c r="BC3470" s="183"/>
      <c r="BD3470" s="183">
        <f t="shared" si="2231"/>
        <v>-3</v>
      </c>
      <c r="BE3470" s="183">
        <f t="shared" si="2231"/>
        <v>0</v>
      </c>
    </row>
    <row r="3471" spans="2:57" ht="90" hidden="1">
      <c r="B3471" s="174">
        <v>2025</v>
      </c>
      <c r="C3471" s="174">
        <v>20</v>
      </c>
      <c r="D3471" s="175">
        <v>0</v>
      </c>
      <c r="E3471" s="176"/>
      <c r="F3471" s="174">
        <v>5</v>
      </c>
      <c r="G3471" s="174">
        <v>13</v>
      </c>
      <c r="H3471" s="174">
        <v>31</v>
      </c>
      <c r="I3471" s="174">
        <v>6000</v>
      </c>
      <c r="J3471" s="174">
        <v>6200</v>
      </c>
      <c r="K3471" s="174">
        <v>62202</v>
      </c>
      <c r="L3471" s="177">
        <v>975</v>
      </c>
      <c r="M3471" s="178">
        <v>0</v>
      </c>
      <c r="N3471" s="179" t="s">
        <v>1814</v>
      </c>
      <c r="O3471" s="180">
        <v>0</v>
      </c>
      <c r="P3471" s="180">
        <v>0</v>
      </c>
      <c r="Q3471" s="181">
        <v>0</v>
      </c>
      <c r="R3471" s="182" t="s">
        <v>232</v>
      </c>
      <c r="S3471" s="183">
        <v>0</v>
      </c>
      <c r="T3471" s="183">
        <v>0</v>
      </c>
      <c r="U3471" s="180">
        <v>0</v>
      </c>
      <c r="V3471" s="180">
        <v>0</v>
      </c>
      <c r="W3471" s="183">
        <v>0</v>
      </c>
      <c r="X3471" s="183">
        <v>0</v>
      </c>
      <c r="Y3471" s="180">
        <v>0</v>
      </c>
      <c r="Z3471" s="180">
        <v>0</v>
      </c>
      <c r="AA3471" s="183">
        <v>0</v>
      </c>
      <c r="AB3471" s="183">
        <v>0</v>
      </c>
      <c r="AC3471" s="180">
        <f t="shared" si="2228"/>
        <v>0</v>
      </c>
      <c r="AD3471" s="180">
        <f t="shared" si="2228"/>
        <v>0</v>
      </c>
      <c r="AE3471" s="181">
        <f t="shared" si="2221"/>
        <v>0</v>
      </c>
      <c r="AF3471" s="180">
        <v>0</v>
      </c>
      <c r="AG3471" s="180">
        <v>0</v>
      </c>
      <c r="AH3471" s="181">
        <f t="shared" si="2222"/>
        <v>0</v>
      </c>
      <c r="AI3471" s="180">
        <v>0</v>
      </c>
      <c r="AJ3471" s="180">
        <v>0</v>
      </c>
      <c r="AK3471" s="181">
        <f t="shared" si="2223"/>
        <v>0</v>
      </c>
      <c r="AL3471" s="180">
        <v>0</v>
      </c>
      <c r="AM3471" s="180">
        <v>0</v>
      </c>
      <c r="AN3471" s="181">
        <f t="shared" si="2224"/>
        <v>0</v>
      </c>
      <c r="AO3471" s="180">
        <v>0</v>
      </c>
      <c r="AP3471" s="180">
        <v>0</v>
      </c>
      <c r="AQ3471" s="181">
        <f t="shared" si="2225"/>
        <v>0</v>
      </c>
      <c r="AR3471" s="180">
        <v>0</v>
      </c>
      <c r="AS3471" s="180">
        <v>0</v>
      </c>
      <c r="AT3471" s="181">
        <f t="shared" si="2226"/>
        <v>0</v>
      </c>
      <c r="AU3471" s="180">
        <f t="shared" si="2229"/>
        <v>0</v>
      </c>
      <c r="AV3471" s="180">
        <f t="shared" si="2229"/>
        <v>0</v>
      </c>
      <c r="AW3471" s="181">
        <f t="shared" si="2227"/>
        <v>0</v>
      </c>
      <c r="AX3471" s="183">
        <f t="shared" si="2230"/>
        <v>0</v>
      </c>
      <c r="AY3471" s="183">
        <f t="shared" si="2230"/>
        <v>0</v>
      </c>
      <c r="AZ3471" s="183">
        <v>3</v>
      </c>
      <c r="BA3471" s="183"/>
      <c r="BB3471" s="183"/>
      <c r="BC3471" s="183"/>
      <c r="BD3471" s="183">
        <f t="shared" si="2231"/>
        <v>-3</v>
      </c>
      <c r="BE3471" s="183">
        <f t="shared" si="2231"/>
        <v>0</v>
      </c>
    </row>
    <row r="3472" spans="2:57" ht="90" hidden="1">
      <c r="B3472" s="174">
        <v>2025</v>
      </c>
      <c r="C3472" s="174">
        <v>20</v>
      </c>
      <c r="D3472" s="175">
        <v>0</v>
      </c>
      <c r="E3472" s="176"/>
      <c r="F3472" s="174">
        <v>5</v>
      </c>
      <c r="G3472" s="174">
        <v>13</v>
      </c>
      <c r="H3472" s="174">
        <v>31</v>
      </c>
      <c r="I3472" s="174">
        <v>6000</v>
      </c>
      <c r="J3472" s="174">
        <v>6200</v>
      </c>
      <c r="K3472" s="174">
        <v>62202</v>
      </c>
      <c r="L3472" s="177">
        <v>976</v>
      </c>
      <c r="M3472" s="178">
        <v>0</v>
      </c>
      <c r="N3472" s="179" t="s">
        <v>1815</v>
      </c>
      <c r="O3472" s="180">
        <v>0</v>
      </c>
      <c r="P3472" s="180">
        <v>0</v>
      </c>
      <c r="Q3472" s="181">
        <v>0</v>
      </c>
      <c r="R3472" s="182" t="s">
        <v>232</v>
      </c>
      <c r="S3472" s="183">
        <v>0</v>
      </c>
      <c r="T3472" s="183">
        <v>0</v>
      </c>
      <c r="U3472" s="180">
        <v>0</v>
      </c>
      <c r="V3472" s="180">
        <v>0</v>
      </c>
      <c r="W3472" s="183">
        <v>0</v>
      </c>
      <c r="X3472" s="183">
        <v>0</v>
      </c>
      <c r="Y3472" s="180">
        <v>0</v>
      </c>
      <c r="Z3472" s="180">
        <v>0</v>
      </c>
      <c r="AA3472" s="183">
        <v>0</v>
      </c>
      <c r="AB3472" s="183">
        <v>0</v>
      </c>
      <c r="AC3472" s="180">
        <f t="shared" si="2228"/>
        <v>0</v>
      </c>
      <c r="AD3472" s="180">
        <f t="shared" si="2228"/>
        <v>0</v>
      </c>
      <c r="AE3472" s="181">
        <f t="shared" si="2221"/>
        <v>0</v>
      </c>
      <c r="AF3472" s="180">
        <v>0</v>
      </c>
      <c r="AG3472" s="180">
        <v>0</v>
      </c>
      <c r="AH3472" s="181">
        <f t="shared" si="2222"/>
        <v>0</v>
      </c>
      <c r="AI3472" s="180">
        <v>0</v>
      </c>
      <c r="AJ3472" s="180">
        <v>0</v>
      </c>
      <c r="AK3472" s="181">
        <f t="shared" si="2223"/>
        <v>0</v>
      </c>
      <c r="AL3472" s="180">
        <v>0</v>
      </c>
      <c r="AM3472" s="180">
        <v>0</v>
      </c>
      <c r="AN3472" s="181">
        <f t="shared" si="2224"/>
        <v>0</v>
      </c>
      <c r="AO3472" s="180">
        <v>0</v>
      </c>
      <c r="AP3472" s="180">
        <v>0</v>
      </c>
      <c r="AQ3472" s="181">
        <f t="shared" si="2225"/>
        <v>0</v>
      </c>
      <c r="AR3472" s="180">
        <v>0</v>
      </c>
      <c r="AS3472" s="180">
        <v>0</v>
      </c>
      <c r="AT3472" s="181">
        <f t="shared" si="2226"/>
        <v>0</v>
      </c>
      <c r="AU3472" s="180">
        <f t="shared" si="2229"/>
        <v>0</v>
      </c>
      <c r="AV3472" s="180">
        <f t="shared" si="2229"/>
        <v>0</v>
      </c>
      <c r="AW3472" s="181">
        <f t="shared" si="2227"/>
        <v>0</v>
      </c>
      <c r="AX3472" s="183">
        <f t="shared" si="2230"/>
        <v>0</v>
      </c>
      <c r="AY3472" s="183">
        <f t="shared" si="2230"/>
        <v>0</v>
      </c>
      <c r="AZ3472" s="183">
        <v>3</v>
      </c>
      <c r="BA3472" s="183"/>
      <c r="BB3472" s="183"/>
      <c r="BC3472" s="183"/>
      <c r="BD3472" s="183">
        <f t="shared" si="2231"/>
        <v>-3</v>
      </c>
      <c r="BE3472" s="183">
        <f t="shared" si="2231"/>
        <v>0</v>
      </c>
    </row>
    <row r="3473" spans="2:57" ht="75" hidden="1">
      <c r="B3473" s="174">
        <v>2025</v>
      </c>
      <c r="C3473" s="174">
        <v>20</v>
      </c>
      <c r="D3473" s="175">
        <v>0</v>
      </c>
      <c r="E3473" s="176"/>
      <c r="F3473" s="174">
        <v>5</v>
      </c>
      <c r="G3473" s="174">
        <v>13</v>
      </c>
      <c r="H3473" s="174">
        <v>31</v>
      </c>
      <c r="I3473" s="174">
        <v>6000</v>
      </c>
      <c r="J3473" s="174">
        <v>6200</v>
      </c>
      <c r="K3473" s="174">
        <v>62202</v>
      </c>
      <c r="L3473" s="177">
        <v>977</v>
      </c>
      <c r="M3473" s="178">
        <v>0</v>
      </c>
      <c r="N3473" s="179" t="s">
        <v>1816</v>
      </c>
      <c r="O3473" s="180">
        <v>0</v>
      </c>
      <c r="P3473" s="180">
        <v>0</v>
      </c>
      <c r="Q3473" s="181">
        <v>0</v>
      </c>
      <c r="R3473" s="182" t="s">
        <v>232</v>
      </c>
      <c r="S3473" s="183">
        <v>0</v>
      </c>
      <c r="T3473" s="183">
        <v>0</v>
      </c>
      <c r="U3473" s="180">
        <v>0</v>
      </c>
      <c r="V3473" s="180">
        <v>0</v>
      </c>
      <c r="W3473" s="183">
        <v>0</v>
      </c>
      <c r="X3473" s="183">
        <v>0</v>
      </c>
      <c r="Y3473" s="180">
        <v>0</v>
      </c>
      <c r="Z3473" s="180">
        <v>0</v>
      </c>
      <c r="AA3473" s="183">
        <v>0</v>
      </c>
      <c r="AB3473" s="183">
        <v>0</v>
      </c>
      <c r="AC3473" s="180">
        <f t="shared" si="2228"/>
        <v>0</v>
      </c>
      <c r="AD3473" s="180">
        <f t="shared" si="2228"/>
        <v>0</v>
      </c>
      <c r="AE3473" s="181">
        <f t="shared" si="2221"/>
        <v>0</v>
      </c>
      <c r="AF3473" s="180">
        <v>0</v>
      </c>
      <c r="AG3473" s="180">
        <v>0</v>
      </c>
      <c r="AH3473" s="181">
        <f t="shared" si="2222"/>
        <v>0</v>
      </c>
      <c r="AI3473" s="180">
        <v>0</v>
      </c>
      <c r="AJ3473" s="180">
        <v>0</v>
      </c>
      <c r="AK3473" s="181">
        <f t="shared" si="2223"/>
        <v>0</v>
      </c>
      <c r="AL3473" s="180">
        <v>0</v>
      </c>
      <c r="AM3473" s="180">
        <v>0</v>
      </c>
      <c r="AN3473" s="181">
        <f t="shared" si="2224"/>
        <v>0</v>
      </c>
      <c r="AO3473" s="180">
        <v>0</v>
      </c>
      <c r="AP3473" s="180">
        <v>0</v>
      </c>
      <c r="AQ3473" s="181">
        <f t="shared" si="2225"/>
        <v>0</v>
      </c>
      <c r="AR3473" s="180">
        <v>0</v>
      </c>
      <c r="AS3473" s="180">
        <v>0</v>
      </c>
      <c r="AT3473" s="181">
        <f t="shared" si="2226"/>
        <v>0</v>
      </c>
      <c r="AU3473" s="180">
        <f t="shared" si="2229"/>
        <v>0</v>
      </c>
      <c r="AV3473" s="180">
        <f t="shared" si="2229"/>
        <v>0</v>
      </c>
      <c r="AW3473" s="181">
        <f t="shared" si="2227"/>
        <v>0</v>
      </c>
      <c r="AX3473" s="183">
        <f t="shared" si="2230"/>
        <v>0</v>
      </c>
      <c r="AY3473" s="183">
        <f t="shared" si="2230"/>
        <v>0</v>
      </c>
      <c r="AZ3473" s="183">
        <v>3</v>
      </c>
      <c r="BA3473" s="183"/>
      <c r="BB3473" s="183"/>
      <c r="BC3473" s="183"/>
      <c r="BD3473" s="183">
        <f t="shared" si="2231"/>
        <v>-3</v>
      </c>
      <c r="BE3473" s="183">
        <f t="shared" si="2231"/>
        <v>0</v>
      </c>
    </row>
    <row r="3474" spans="2:57" s="129" customFormat="1" ht="31.5" hidden="1">
      <c r="B3474" s="130">
        <v>2025</v>
      </c>
      <c r="C3474" s="130">
        <v>20</v>
      </c>
      <c r="D3474" s="131"/>
      <c r="E3474" s="132"/>
      <c r="F3474" s="130">
        <v>5</v>
      </c>
      <c r="G3474" s="130">
        <v>13</v>
      </c>
      <c r="H3474" s="130">
        <v>32</v>
      </c>
      <c r="I3474" s="130"/>
      <c r="J3474" s="130"/>
      <c r="K3474" s="184"/>
      <c r="L3474" s="185" t="s">
        <v>44</v>
      </c>
      <c r="M3474" s="134"/>
      <c r="N3474" s="135" t="s">
        <v>1817</v>
      </c>
      <c r="O3474" s="136">
        <v>0</v>
      </c>
      <c r="P3474" s="136">
        <v>0</v>
      </c>
      <c r="Q3474" s="136">
        <v>0</v>
      </c>
      <c r="R3474" s="137"/>
      <c r="S3474" s="136"/>
      <c r="T3474" s="136"/>
      <c r="U3474" s="136">
        <f t="shared" ref="U3474:AD3474" si="2232">+U3475+U3498</f>
        <v>0</v>
      </c>
      <c r="V3474" s="136">
        <f t="shared" si="2232"/>
        <v>0</v>
      </c>
      <c r="W3474" s="140">
        <f t="shared" si="2232"/>
        <v>0</v>
      </c>
      <c r="X3474" s="140">
        <f t="shared" si="2232"/>
        <v>0</v>
      </c>
      <c r="Y3474" s="136">
        <f t="shared" si="2232"/>
        <v>0</v>
      </c>
      <c r="Z3474" s="136">
        <f t="shared" si="2232"/>
        <v>0</v>
      </c>
      <c r="AA3474" s="140">
        <f t="shared" si="2232"/>
        <v>0</v>
      </c>
      <c r="AB3474" s="140">
        <f t="shared" si="2232"/>
        <v>0</v>
      </c>
      <c r="AC3474" s="136">
        <f t="shared" si="2232"/>
        <v>0</v>
      </c>
      <c r="AD3474" s="136">
        <f t="shared" si="2232"/>
        <v>0</v>
      </c>
      <c r="AE3474" s="136">
        <f t="shared" si="2221"/>
        <v>0</v>
      </c>
      <c r="AF3474" s="136">
        <f>+AF3475+AF3498</f>
        <v>0</v>
      </c>
      <c r="AG3474" s="136">
        <f>+AG3475+AG3498</f>
        <v>0</v>
      </c>
      <c r="AH3474" s="136">
        <f t="shared" si="2222"/>
        <v>0</v>
      </c>
      <c r="AI3474" s="136">
        <f>+AI3475+AI3498</f>
        <v>0</v>
      </c>
      <c r="AJ3474" s="136">
        <f>+AJ3475+AJ3498</f>
        <v>0</v>
      </c>
      <c r="AK3474" s="136">
        <f t="shared" si="2223"/>
        <v>0</v>
      </c>
      <c r="AL3474" s="136">
        <f>+AL3475+AL3498</f>
        <v>0</v>
      </c>
      <c r="AM3474" s="136">
        <f>+AM3475+AM3498</f>
        <v>0</v>
      </c>
      <c r="AN3474" s="136">
        <f t="shared" si="2224"/>
        <v>0</v>
      </c>
      <c r="AO3474" s="136">
        <f>+AO3475+AO3498</f>
        <v>0</v>
      </c>
      <c r="AP3474" s="136">
        <f>+AP3475+AP3498</f>
        <v>0</v>
      </c>
      <c r="AQ3474" s="136">
        <f t="shared" si="2225"/>
        <v>0</v>
      </c>
      <c r="AR3474" s="136">
        <f>+AR3475+AR3498</f>
        <v>0</v>
      </c>
      <c r="AS3474" s="136">
        <f>+AS3475+AS3498</f>
        <v>0</v>
      </c>
      <c r="AT3474" s="136">
        <f t="shared" si="2226"/>
        <v>0</v>
      </c>
      <c r="AU3474" s="136">
        <f>+AU3475+AU3498</f>
        <v>0</v>
      </c>
      <c r="AV3474" s="136">
        <f>+AV3475+AV3498</f>
        <v>0</v>
      </c>
      <c r="AW3474" s="136">
        <f t="shared" si="2227"/>
        <v>0</v>
      </c>
      <c r="AX3474" s="136"/>
      <c r="AY3474" s="136"/>
      <c r="AZ3474" s="183">
        <v>3</v>
      </c>
      <c r="BA3474" s="136"/>
      <c r="BB3474" s="136"/>
      <c r="BC3474" s="136"/>
      <c r="BD3474" s="136"/>
      <c r="BE3474" s="136"/>
    </row>
    <row r="3475" spans="2:57" ht="15.75" hidden="1">
      <c r="B3475" s="141">
        <v>2025</v>
      </c>
      <c r="C3475" s="141">
        <v>20</v>
      </c>
      <c r="D3475" s="142"/>
      <c r="E3475" s="143"/>
      <c r="F3475" s="141">
        <v>5</v>
      </c>
      <c r="G3475" s="141">
        <v>13</v>
      </c>
      <c r="H3475" s="141">
        <v>32</v>
      </c>
      <c r="I3475" s="141">
        <v>5000</v>
      </c>
      <c r="J3475" s="141"/>
      <c r="K3475" s="141"/>
      <c r="L3475" s="144" t="s">
        <v>44</v>
      </c>
      <c r="M3475" s="145"/>
      <c r="N3475" s="146" t="s">
        <v>139</v>
      </c>
      <c r="O3475" s="147">
        <v>0</v>
      </c>
      <c r="P3475" s="147">
        <v>0</v>
      </c>
      <c r="Q3475" s="147">
        <v>0</v>
      </c>
      <c r="R3475" s="148"/>
      <c r="S3475" s="197"/>
      <c r="T3475" s="198"/>
      <c r="U3475" s="147">
        <f t="shared" ref="U3475:AD3475" si="2233">U3476+U3481+U3485+U3488</f>
        <v>0</v>
      </c>
      <c r="V3475" s="147">
        <f t="shared" si="2233"/>
        <v>0</v>
      </c>
      <c r="W3475" s="151">
        <f t="shared" si="2233"/>
        <v>0</v>
      </c>
      <c r="X3475" s="151">
        <f t="shared" si="2233"/>
        <v>0</v>
      </c>
      <c r="Y3475" s="147">
        <f t="shared" si="2233"/>
        <v>0</v>
      </c>
      <c r="Z3475" s="147">
        <f t="shared" si="2233"/>
        <v>0</v>
      </c>
      <c r="AA3475" s="151">
        <f t="shared" si="2233"/>
        <v>0</v>
      </c>
      <c r="AB3475" s="151">
        <f t="shared" si="2233"/>
        <v>0</v>
      </c>
      <c r="AC3475" s="147">
        <f t="shared" si="2233"/>
        <v>0</v>
      </c>
      <c r="AD3475" s="147">
        <f t="shared" si="2233"/>
        <v>0</v>
      </c>
      <c r="AE3475" s="147">
        <f t="shared" si="2221"/>
        <v>0</v>
      </c>
      <c r="AF3475" s="147">
        <f>AF3476+AF3481+AF3485+AF3488</f>
        <v>0</v>
      </c>
      <c r="AG3475" s="147">
        <f>AG3476+AG3481+AG3485+AG3488</f>
        <v>0</v>
      </c>
      <c r="AH3475" s="147">
        <f t="shared" si="2222"/>
        <v>0</v>
      </c>
      <c r="AI3475" s="147">
        <f>AI3476+AI3481+AI3485+AI3488</f>
        <v>0</v>
      </c>
      <c r="AJ3475" s="147">
        <f>AJ3476+AJ3481+AJ3485+AJ3488</f>
        <v>0</v>
      </c>
      <c r="AK3475" s="147">
        <f t="shared" si="2223"/>
        <v>0</v>
      </c>
      <c r="AL3475" s="147">
        <f>AL3476+AL3481+AL3485+AL3488</f>
        <v>0</v>
      </c>
      <c r="AM3475" s="147">
        <f>AM3476+AM3481+AM3485+AM3488</f>
        <v>0</v>
      </c>
      <c r="AN3475" s="147">
        <f t="shared" si="2224"/>
        <v>0</v>
      </c>
      <c r="AO3475" s="147">
        <f>AO3476+AO3481+AO3485+AO3488</f>
        <v>0</v>
      </c>
      <c r="AP3475" s="147">
        <f>AP3476+AP3481+AP3485+AP3488</f>
        <v>0</v>
      </c>
      <c r="AQ3475" s="147">
        <f t="shared" si="2225"/>
        <v>0</v>
      </c>
      <c r="AR3475" s="147">
        <f>AR3476+AR3481+AR3485+AR3488</f>
        <v>0</v>
      </c>
      <c r="AS3475" s="147">
        <f>AS3476+AS3481+AS3485+AS3488</f>
        <v>0</v>
      </c>
      <c r="AT3475" s="147">
        <f t="shared" si="2226"/>
        <v>0</v>
      </c>
      <c r="AU3475" s="147">
        <f>AU3476+AU3481+AU3485+AU3488</f>
        <v>0</v>
      </c>
      <c r="AV3475" s="147">
        <f>AV3476+AV3481+AV3485+AV3488</f>
        <v>0</v>
      </c>
      <c r="AW3475" s="147">
        <f t="shared" si="2227"/>
        <v>0</v>
      </c>
      <c r="AX3475" s="197"/>
      <c r="AY3475" s="198"/>
      <c r="AZ3475" s="183">
        <v>3</v>
      </c>
      <c r="BA3475" s="198"/>
      <c r="BB3475" s="197"/>
      <c r="BC3475" s="198"/>
      <c r="BD3475" s="197"/>
      <c r="BE3475" s="198"/>
    </row>
    <row r="3476" spans="2:57" ht="15.75" hidden="1">
      <c r="B3476" s="152">
        <v>2025</v>
      </c>
      <c r="C3476" s="152">
        <v>20</v>
      </c>
      <c r="D3476" s="153"/>
      <c r="E3476" s="154"/>
      <c r="F3476" s="152">
        <v>5</v>
      </c>
      <c r="G3476" s="152">
        <v>13</v>
      </c>
      <c r="H3476" s="152">
        <v>32</v>
      </c>
      <c r="I3476" s="152">
        <v>5000</v>
      </c>
      <c r="J3476" s="152">
        <v>5100</v>
      </c>
      <c r="K3476" s="152"/>
      <c r="L3476" s="155" t="s">
        <v>44</v>
      </c>
      <c r="M3476" s="156"/>
      <c r="N3476" s="157" t="s">
        <v>140</v>
      </c>
      <c r="O3476" s="158">
        <v>0</v>
      </c>
      <c r="P3476" s="158">
        <v>0</v>
      </c>
      <c r="Q3476" s="158">
        <v>0</v>
      </c>
      <c r="R3476" s="159"/>
      <c r="S3476" s="160"/>
      <c r="T3476" s="161"/>
      <c r="U3476" s="158">
        <f t="shared" ref="U3476:AD3476" si="2234">U3477+U3479</f>
        <v>0</v>
      </c>
      <c r="V3476" s="158">
        <f t="shared" si="2234"/>
        <v>0</v>
      </c>
      <c r="W3476" s="162">
        <f t="shared" si="2234"/>
        <v>0</v>
      </c>
      <c r="X3476" s="162">
        <f t="shared" si="2234"/>
        <v>0</v>
      </c>
      <c r="Y3476" s="158">
        <f t="shared" si="2234"/>
        <v>0</v>
      </c>
      <c r="Z3476" s="158">
        <f t="shared" si="2234"/>
        <v>0</v>
      </c>
      <c r="AA3476" s="162">
        <f t="shared" si="2234"/>
        <v>0</v>
      </c>
      <c r="AB3476" s="162">
        <f t="shared" si="2234"/>
        <v>0</v>
      </c>
      <c r="AC3476" s="158">
        <f t="shared" si="2234"/>
        <v>0</v>
      </c>
      <c r="AD3476" s="158">
        <f t="shared" si="2234"/>
        <v>0</v>
      </c>
      <c r="AE3476" s="158">
        <f t="shared" si="2221"/>
        <v>0</v>
      </c>
      <c r="AF3476" s="158">
        <f>AF3477+AF3479</f>
        <v>0</v>
      </c>
      <c r="AG3476" s="158">
        <f>AG3477+AG3479</f>
        <v>0</v>
      </c>
      <c r="AH3476" s="158">
        <f t="shared" si="2222"/>
        <v>0</v>
      </c>
      <c r="AI3476" s="158">
        <f>AI3477+AI3479</f>
        <v>0</v>
      </c>
      <c r="AJ3476" s="158">
        <f>AJ3477+AJ3479</f>
        <v>0</v>
      </c>
      <c r="AK3476" s="158">
        <f t="shared" si="2223"/>
        <v>0</v>
      </c>
      <c r="AL3476" s="158">
        <f>AL3477+AL3479</f>
        <v>0</v>
      </c>
      <c r="AM3476" s="158">
        <f>AM3477+AM3479</f>
        <v>0</v>
      </c>
      <c r="AN3476" s="158">
        <f t="shared" si="2224"/>
        <v>0</v>
      </c>
      <c r="AO3476" s="158">
        <f>AO3477+AO3479</f>
        <v>0</v>
      </c>
      <c r="AP3476" s="158">
        <f>AP3477+AP3479</f>
        <v>0</v>
      </c>
      <c r="AQ3476" s="158">
        <f t="shared" si="2225"/>
        <v>0</v>
      </c>
      <c r="AR3476" s="158">
        <f>AR3477+AR3479</f>
        <v>0</v>
      </c>
      <c r="AS3476" s="158">
        <f>AS3477+AS3479</f>
        <v>0</v>
      </c>
      <c r="AT3476" s="158">
        <f t="shared" si="2226"/>
        <v>0</v>
      </c>
      <c r="AU3476" s="158">
        <f>AU3477+AU3479</f>
        <v>0</v>
      </c>
      <c r="AV3476" s="158">
        <f>AV3477+AV3479</f>
        <v>0</v>
      </c>
      <c r="AW3476" s="158">
        <f t="shared" si="2227"/>
        <v>0</v>
      </c>
      <c r="AX3476" s="160"/>
      <c r="AY3476" s="161"/>
      <c r="AZ3476" s="183">
        <v>3</v>
      </c>
      <c r="BA3476" s="161"/>
      <c r="BB3476" s="160"/>
      <c r="BC3476" s="161"/>
      <c r="BD3476" s="160"/>
      <c r="BE3476" s="161"/>
    </row>
    <row r="3477" spans="2:57" ht="15.75" hidden="1">
      <c r="B3477" s="163">
        <v>2025</v>
      </c>
      <c r="C3477" s="163">
        <v>20</v>
      </c>
      <c r="D3477" s="164"/>
      <c r="E3477" s="165"/>
      <c r="F3477" s="163">
        <v>5</v>
      </c>
      <c r="G3477" s="163">
        <v>13</v>
      </c>
      <c r="H3477" s="163">
        <v>32</v>
      </c>
      <c r="I3477" s="163">
        <v>5000</v>
      </c>
      <c r="J3477" s="163">
        <v>5100</v>
      </c>
      <c r="K3477" s="163">
        <v>515</v>
      </c>
      <c r="L3477" s="166" t="s">
        <v>44</v>
      </c>
      <c r="M3477" s="167"/>
      <c r="N3477" s="168" t="s">
        <v>155</v>
      </c>
      <c r="O3477" s="169">
        <v>0</v>
      </c>
      <c r="P3477" s="169">
        <v>0</v>
      </c>
      <c r="Q3477" s="169">
        <v>0</v>
      </c>
      <c r="R3477" s="170"/>
      <c r="S3477" s="171"/>
      <c r="T3477" s="172"/>
      <c r="U3477" s="169">
        <f t="shared" ref="U3477:AD3477" si="2235">SUM(U3478:U3478)</f>
        <v>0</v>
      </c>
      <c r="V3477" s="169">
        <f t="shared" si="2235"/>
        <v>0</v>
      </c>
      <c r="W3477" s="173">
        <f t="shared" si="2235"/>
        <v>0</v>
      </c>
      <c r="X3477" s="173">
        <f t="shared" si="2235"/>
        <v>0</v>
      </c>
      <c r="Y3477" s="169">
        <f t="shared" si="2235"/>
        <v>0</v>
      </c>
      <c r="Z3477" s="169">
        <f t="shared" si="2235"/>
        <v>0</v>
      </c>
      <c r="AA3477" s="173">
        <f t="shared" si="2235"/>
        <v>0</v>
      </c>
      <c r="AB3477" s="173">
        <f t="shared" si="2235"/>
        <v>0</v>
      </c>
      <c r="AC3477" s="169">
        <f t="shared" si="2235"/>
        <v>0</v>
      </c>
      <c r="AD3477" s="169">
        <f t="shared" si="2235"/>
        <v>0</v>
      </c>
      <c r="AE3477" s="169">
        <f t="shared" si="2221"/>
        <v>0</v>
      </c>
      <c r="AF3477" s="169">
        <f>SUM(AF3478:AF3478)</f>
        <v>0</v>
      </c>
      <c r="AG3477" s="169">
        <f>SUM(AG3478:AG3478)</f>
        <v>0</v>
      </c>
      <c r="AH3477" s="169">
        <f t="shared" si="2222"/>
        <v>0</v>
      </c>
      <c r="AI3477" s="169">
        <f>SUM(AI3478:AI3478)</f>
        <v>0</v>
      </c>
      <c r="AJ3477" s="169">
        <f>SUM(AJ3478:AJ3478)</f>
        <v>0</v>
      </c>
      <c r="AK3477" s="169">
        <f t="shared" si="2223"/>
        <v>0</v>
      </c>
      <c r="AL3477" s="169">
        <f>SUM(AL3478:AL3478)</f>
        <v>0</v>
      </c>
      <c r="AM3477" s="169">
        <f>SUM(AM3478:AM3478)</f>
        <v>0</v>
      </c>
      <c r="AN3477" s="169">
        <f t="shared" si="2224"/>
        <v>0</v>
      </c>
      <c r="AO3477" s="169">
        <f>SUM(AO3478:AO3478)</f>
        <v>0</v>
      </c>
      <c r="AP3477" s="169">
        <f>SUM(AP3478:AP3478)</f>
        <v>0</v>
      </c>
      <c r="AQ3477" s="169">
        <f t="shared" si="2225"/>
        <v>0</v>
      </c>
      <c r="AR3477" s="169">
        <f>SUM(AR3478:AR3478)</f>
        <v>0</v>
      </c>
      <c r="AS3477" s="169">
        <f>SUM(AS3478:AS3478)</f>
        <v>0</v>
      </c>
      <c r="AT3477" s="169">
        <f t="shared" si="2226"/>
        <v>0</v>
      </c>
      <c r="AU3477" s="169">
        <f>SUM(AU3478:AU3478)</f>
        <v>0</v>
      </c>
      <c r="AV3477" s="169">
        <f>SUM(AV3478:AV3478)</f>
        <v>0</v>
      </c>
      <c r="AW3477" s="169">
        <f t="shared" si="2227"/>
        <v>0</v>
      </c>
      <c r="AX3477" s="171"/>
      <c r="AY3477" s="172"/>
      <c r="AZ3477" s="183">
        <v>3</v>
      </c>
      <c r="BA3477" s="172"/>
      <c r="BB3477" s="171"/>
      <c r="BC3477" s="172"/>
      <c r="BD3477" s="171"/>
      <c r="BE3477" s="172"/>
    </row>
    <row r="3478" spans="2:57" ht="15.75" hidden="1">
      <c r="B3478" s="174">
        <v>2025</v>
      </c>
      <c r="C3478" s="174">
        <v>20</v>
      </c>
      <c r="D3478" s="175">
        <v>0</v>
      </c>
      <c r="E3478" s="176"/>
      <c r="F3478" s="174">
        <v>5</v>
      </c>
      <c r="G3478" s="174">
        <v>13</v>
      </c>
      <c r="H3478" s="174">
        <v>32</v>
      </c>
      <c r="I3478" s="174">
        <v>5000</v>
      </c>
      <c r="J3478" s="174">
        <v>5100</v>
      </c>
      <c r="K3478" s="174">
        <v>515</v>
      </c>
      <c r="L3478" s="177">
        <v>1482</v>
      </c>
      <c r="M3478" s="178">
        <v>0</v>
      </c>
      <c r="N3478" s="179" t="s">
        <v>1727</v>
      </c>
      <c r="O3478" s="180">
        <v>0</v>
      </c>
      <c r="P3478" s="180">
        <v>0</v>
      </c>
      <c r="Q3478" s="181">
        <v>0</v>
      </c>
      <c r="R3478" s="182" t="s">
        <v>98</v>
      </c>
      <c r="S3478" s="183">
        <v>0</v>
      </c>
      <c r="T3478" s="183">
        <v>0</v>
      </c>
      <c r="U3478" s="180">
        <v>0</v>
      </c>
      <c r="V3478" s="180">
        <v>0</v>
      </c>
      <c r="W3478" s="183">
        <v>0</v>
      </c>
      <c r="X3478" s="183">
        <v>0</v>
      </c>
      <c r="Y3478" s="180">
        <v>0</v>
      </c>
      <c r="Z3478" s="180">
        <v>0</v>
      </c>
      <c r="AA3478" s="183">
        <v>0</v>
      </c>
      <c r="AB3478" s="183">
        <v>0</v>
      </c>
      <c r="AC3478" s="180">
        <f>+O3478+U3478-Y3478</f>
        <v>0</v>
      </c>
      <c r="AD3478" s="180">
        <f>+P3478+V3478-Z3478</f>
        <v>0</v>
      </c>
      <c r="AE3478" s="181">
        <f t="shared" si="2221"/>
        <v>0</v>
      </c>
      <c r="AF3478" s="180">
        <v>0</v>
      </c>
      <c r="AG3478" s="180">
        <v>0</v>
      </c>
      <c r="AH3478" s="181">
        <f t="shared" si="2222"/>
        <v>0</v>
      </c>
      <c r="AI3478" s="180">
        <v>0</v>
      </c>
      <c r="AJ3478" s="180">
        <v>0</v>
      </c>
      <c r="AK3478" s="181">
        <f t="shared" si="2223"/>
        <v>0</v>
      </c>
      <c r="AL3478" s="180">
        <v>0</v>
      </c>
      <c r="AM3478" s="180">
        <v>0</v>
      </c>
      <c r="AN3478" s="181">
        <f t="shared" si="2224"/>
        <v>0</v>
      </c>
      <c r="AO3478" s="180">
        <v>0</v>
      </c>
      <c r="AP3478" s="180">
        <v>0</v>
      </c>
      <c r="AQ3478" s="181">
        <f t="shared" si="2225"/>
        <v>0</v>
      </c>
      <c r="AR3478" s="180">
        <v>0</v>
      </c>
      <c r="AS3478" s="180">
        <v>0</v>
      </c>
      <c r="AT3478" s="181">
        <f t="shared" si="2226"/>
        <v>0</v>
      </c>
      <c r="AU3478" s="180">
        <f>+AC3478-AF3478-AI3478-AL3478-AO3478-AR3478</f>
        <v>0</v>
      </c>
      <c r="AV3478" s="180">
        <f>+AD3478-AG3478-AJ3478-AM3478-AP3478-AS3478</f>
        <v>0</v>
      </c>
      <c r="AW3478" s="181">
        <f t="shared" si="2227"/>
        <v>0</v>
      </c>
      <c r="AX3478" s="183">
        <f>+S3478+W3478-AA3478</f>
        <v>0</v>
      </c>
      <c r="AY3478" s="183">
        <f>+T3478+X3478-AB3478</f>
        <v>0</v>
      </c>
      <c r="AZ3478" s="183">
        <v>3</v>
      </c>
      <c r="BA3478" s="183"/>
      <c r="BB3478" s="183"/>
      <c r="BC3478" s="183"/>
      <c r="BD3478" s="183">
        <f>+AX3478-AZ3478-BB3478</f>
        <v>-3</v>
      </c>
      <c r="BE3478" s="183">
        <f>+AY3478-BA3478-BC3478</f>
        <v>0</v>
      </c>
    </row>
    <row r="3479" spans="2:57" ht="15.75" hidden="1">
      <c r="B3479" s="163">
        <v>2025</v>
      </c>
      <c r="C3479" s="163">
        <v>20</v>
      </c>
      <c r="D3479" s="164"/>
      <c r="E3479" s="165"/>
      <c r="F3479" s="163">
        <v>5</v>
      </c>
      <c r="G3479" s="163">
        <v>13</v>
      </c>
      <c r="H3479" s="163">
        <v>32</v>
      </c>
      <c r="I3479" s="163">
        <v>5000</v>
      </c>
      <c r="J3479" s="163">
        <v>5100</v>
      </c>
      <c r="K3479" s="163">
        <v>519</v>
      </c>
      <c r="L3479" s="166" t="s">
        <v>44</v>
      </c>
      <c r="M3479" s="167"/>
      <c r="N3479" s="168" t="s">
        <v>178</v>
      </c>
      <c r="O3479" s="169">
        <v>0</v>
      </c>
      <c r="P3479" s="169">
        <v>0</v>
      </c>
      <c r="Q3479" s="169">
        <v>0</v>
      </c>
      <c r="R3479" s="170"/>
      <c r="S3479" s="171"/>
      <c r="T3479" s="172"/>
      <c r="U3479" s="169">
        <f t="shared" ref="U3479:AD3479" si="2236">SUM(U3480:U3480)</f>
        <v>0</v>
      </c>
      <c r="V3479" s="169">
        <f t="shared" si="2236"/>
        <v>0</v>
      </c>
      <c r="W3479" s="173">
        <f t="shared" si="2236"/>
        <v>0</v>
      </c>
      <c r="X3479" s="173">
        <f t="shared" si="2236"/>
        <v>0</v>
      </c>
      <c r="Y3479" s="169">
        <f t="shared" si="2236"/>
        <v>0</v>
      </c>
      <c r="Z3479" s="169">
        <f t="shared" si="2236"/>
        <v>0</v>
      </c>
      <c r="AA3479" s="173">
        <f t="shared" si="2236"/>
        <v>0</v>
      </c>
      <c r="AB3479" s="173">
        <f t="shared" si="2236"/>
        <v>0</v>
      </c>
      <c r="AC3479" s="169">
        <f t="shared" si="2236"/>
        <v>0</v>
      </c>
      <c r="AD3479" s="169">
        <f t="shared" si="2236"/>
        <v>0</v>
      </c>
      <c r="AE3479" s="169">
        <f t="shared" si="2221"/>
        <v>0</v>
      </c>
      <c r="AF3479" s="169">
        <f>SUM(AF3480:AF3480)</f>
        <v>0</v>
      </c>
      <c r="AG3479" s="169">
        <f>SUM(AG3480:AG3480)</f>
        <v>0</v>
      </c>
      <c r="AH3479" s="169">
        <f t="shared" si="2222"/>
        <v>0</v>
      </c>
      <c r="AI3479" s="169">
        <f>SUM(AI3480:AI3480)</f>
        <v>0</v>
      </c>
      <c r="AJ3479" s="169">
        <f>SUM(AJ3480:AJ3480)</f>
        <v>0</v>
      </c>
      <c r="AK3479" s="169">
        <f t="shared" si="2223"/>
        <v>0</v>
      </c>
      <c r="AL3479" s="169">
        <f>SUM(AL3480:AL3480)</f>
        <v>0</v>
      </c>
      <c r="AM3479" s="169">
        <f>SUM(AM3480:AM3480)</f>
        <v>0</v>
      </c>
      <c r="AN3479" s="169">
        <f t="shared" si="2224"/>
        <v>0</v>
      </c>
      <c r="AO3479" s="169">
        <f>SUM(AO3480:AO3480)</f>
        <v>0</v>
      </c>
      <c r="AP3479" s="169">
        <f>SUM(AP3480:AP3480)</f>
        <v>0</v>
      </c>
      <c r="AQ3479" s="169">
        <f t="shared" si="2225"/>
        <v>0</v>
      </c>
      <c r="AR3479" s="169">
        <f>SUM(AR3480:AR3480)</f>
        <v>0</v>
      </c>
      <c r="AS3479" s="169">
        <f>SUM(AS3480:AS3480)</f>
        <v>0</v>
      </c>
      <c r="AT3479" s="169">
        <f t="shared" si="2226"/>
        <v>0</v>
      </c>
      <c r="AU3479" s="169">
        <f>SUM(AU3480:AU3480)</f>
        <v>0</v>
      </c>
      <c r="AV3479" s="169">
        <f>SUM(AV3480:AV3480)</f>
        <v>0</v>
      </c>
      <c r="AW3479" s="169">
        <f t="shared" si="2227"/>
        <v>0</v>
      </c>
      <c r="AX3479" s="171"/>
      <c r="AY3479" s="172"/>
      <c r="AZ3479" s="183">
        <v>3</v>
      </c>
      <c r="BA3479" s="172"/>
      <c r="BB3479" s="171"/>
      <c r="BC3479" s="172"/>
      <c r="BD3479" s="171"/>
      <c r="BE3479" s="172"/>
    </row>
    <row r="3480" spans="2:57" ht="15.75" hidden="1">
      <c r="B3480" s="174">
        <v>2025</v>
      </c>
      <c r="C3480" s="174">
        <v>20</v>
      </c>
      <c r="D3480" s="175">
        <v>0</v>
      </c>
      <c r="E3480" s="176"/>
      <c r="F3480" s="174">
        <v>5</v>
      </c>
      <c r="G3480" s="174">
        <v>13</v>
      </c>
      <c r="H3480" s="174">
        <v>32</v>
      </c>
      <c r="I3480" s="174">
        <v>5000</v>
      </c>
      <c r="J3480" s="174">
        <v>5100</v>
      </c>
      <c r="K3480" s="174">
        <v>519</v>
      </c>
      <c r="L3480" s="177">
        <v>317</v>
      </c>
      <c r="M3480" s="178">
        <v>0</v>
      </c>
      <c r="N3480" s="179" t="s">
        <v>180</v>
      </c>
      <c r="O3480" s="180">
        <v>0</v>
      </c>
      <c r="P3480" s="180">
        <v>0</v>
      </c>
      <c r="Q3480" s="181">
        <v>0</v>
      </c>
      <c r="R3480" s="182" t="s">
        <v>98</v>
      </c>
      <c r="S3480" s="183">
        <v>0</v>
      </c>
      <c r="T3480" s="183">
        <v>0</v>
      </c>
      <c r="U3480" s="180">
        <v>0</v>
      </c>
      <c r="V3480" s="180">
        <v>0</v>
      </c>
      <c r="W3480" s="183">
        <v>0</v>
      </c>
      <c r="X3480" s="183">
        <v>0</v>
      </c>
      <c r="Y3480" s="180">
        <v>0</v>
      </c>
      <c r="Z3480" s="180">
        <v>0</v>
      </c>
      <c r="AA3480" s="183">
        <v>0</v>
      </c>
      <c r="AB3480" s="183">
        <v>0</v>
      </c>
      <c r="AC3480" s="180">
        <f>+O3480+U3480-Y3480</f>
        <v>0</v>
      </c>
      <c r="AD3480" s="180">
        <f>+P3480+V3480-Z3480</f>
        <v>0</v>
      </c>
      <c r="AE3480" s="181">
        <f t="shared" si="2221"/>
        <v>0</v>
      </c>
      <c r="AF3480" s="180">
        <v>0</v>
      </c>
      <c r="AG3480" s="180">
        <v>0</v>
      </c>
      <c r="AH3480" s="181">
        <f t="shared" si="2222"/>
        <v>0</v>
      </c>
      <c r="AI3480" s="180">
        <v>0</v>
      </c>
      <c r="AJ3480" s="180">
        <v>0</v>
      </c>
      <c r="AK3480" s="181">
        <f t="shared" si="2223"/>
        <v>0</v>
      </c>
      <c r="AL3480" s="180">
        <v>0</v>
      </c>
      <c r="AM3480" s="180">
        <v>0</v>
      </c>
      <c r="AN3480" s="181">
        <f t="shared" si="2224"/>
        <v>0</v>
      </c>
      <c r="AO3480" s="180">
        <v>0</v>
      </c>
      <c r="AP3480" s="180">
        <v>0</v>
      </c>
      <c r="AQ3480" s="181">
        <f t="shared" si="2225"/>
        <v>0</v>
      </c>
      <c r="AR3480" s="180">
        <v>0</v>
      </c>
      <c r="AS3480" s="180">
        <v>0</v>
      </c>
      <c r="AT3480" s="181">
        <f t="shared" si="2226"/>
        <v>0</v>
      </c>
      <c r="AU3480" s="180">
        <f>+AC3480-AF3480-AI3480-AL3480-AO3480-AR3480</f>
        <v>0</v>
      </c>
      <c r="AV3480" s="180">
        <f>+AD3480-AG3480-AJ3480-AM3480-AP3480-AS3480</f>
        <v>0</v>
      </c>
      <c r="AW3480" s="181">
        <f t="shared" si="2227"/>
        <v>0</v>
      </c>
      <c r="AX3480" s="183">
        <f>+S3480+W3480-AA3480</f>
        <v>0</v>
      </c>
      <c r="AY3480" s="183">
        <f>+T3480+X3480-AB3480</f>
        <v>0</v>
      </c>
      <c r="AZ3480" s="183">
        <v>3</v>
      </c>
      <c r="BA3480" s="183"/>
      <c r="BB3480" s="183"/>
      <c r="BC3480" s="183"/>
      <c r="BD3480" s="183">
        <f>+AX3480-AZ3480-BB3480</f>
        <v>-3</v>
      </c>
      <c r="BE3480" s="183">
        <f>+AY3480-BA3480-BC3480</f>
        <v>0</v>
      </c>
    </row>
    <row r="3481" spans="2:57" ht="15.75" hidden="1">
      <c r="B3481" s="152">
        <v>2025</v>
      </c>
      <c r="C3481" s="152">
        <v>20</v>
      </c>
      <c r="D3481" s="153"/>
      <c r="E3481" s="154"/>
      <c r="F3481" s="152">
        <v>5</v>
      </c>
      <c r="G3481" s="152">
        <v>13</v>
      </c>
      <c r="H3481" s="152">
        <v>32</v>
      </c>
      <c r="I3481" s="152">
        <v>5000</v>
      </c>
      <c r="J3481" s="152">
        <v>5200</v>
      </c>
      <c r="K3481" s="152"/>
      <c r="L3481" s="155" t="s">
        <v>44</v>
      </c>
      <c r="M3481" s="156"/>
      <c r="N3481" s="157" t="s">
        <v>183</v>
      </c>
      <c r="O3481" s="158">
        <v>0</v>
      </c>
      <c r="P3481" s="158">
        <v>0</v>
      </c>
      <c r="Q3481" s="158">
        <v>0</v>
      </c>
      <c r="R3481" s="159"/>
      <c r="S3481" s="160"/>
      <c r="T3481" s="161"/>
      <c r="U3481" s="158">
        <f t="shared" ref="U3481:AD3481" si="2237">U3482</f>
        <v>0</v>
      </c>
      <c r="V3481" s="158">
        <f t="shared" si="2237"/>
        <v>0</v>
      </c>
      <c r="W3481" s="162">
        <f t="shared" si="2237"/>
        <v>0</v>
      </c>
      <c r="X3481" s="162">
        <f t="shared" si="2237"/>
        <v>0</v>
      </c>
      <c r="Y3481" s="158">
        <f t="shared" si="2237"/>
        <v>0</v>
      </c>
      <c r="Z3481" s="158">
        <f t="shared" si="2237"/>
        <v>0</v>
      </c>
      <c r="AA3481" s="162">
        <f t="shared" si="2237"/>
        <v>0</v>
      </c>
      <c r="AB3481" s="162">
        <f t="shared" si="2237"/>
        <v>0</v>
      </c>
      <c r="AC3481" s="158">
        <f t="shared" si="2237"/>
        <v>0</v>
      </c>
      <c r="AD3481" s="158">
        <f t="shared" si="2237"/>
        <v>0</v>
      </c>
      <c r="AE3481" s="158">
        <f t="shared" si="2221"/>
        <v>0</v>
      </c>
      <c r="AF3481" s="158">
        <f>AF3482</f>
        <v>0</v>
      </c>
      <c r="AG3481" s="158">
        <f>AG3482</f>
        <v>0</v>
      </c>
      <c r="AH3481" s="158">
        <f t="shared" si="2222"/>
        <v>0</v>
      </c>
      <c r="AI3481" s="158">
        <f>AI3482</f>
        <v>0</v>
      </c>
      <c r="AJ3481" s="158">
        <f>AJ3482</f>
        <v>0</v>
      </c>
      <c r="AK3481" s="158">
        <f t="shared" si="2223"/>
        <v>0</v>
      </c>
      <c r="AL3481" s="158">
        <f>AL3482</f>
        <v>0</v>
      </c>
      <c r="AM3481" s="158">
        <f>AM3482</f>
        <v>0</v>
      </c>
      <c r="AN3481" s="158">
        <f t="shared" si="2224"/>
        <v>0</v>
      </c>
      <c r="AO3481" s="158">
        <f>AO3482</f>
        <v>0</v>
      </c>
      <c r="AP3481" s="158">
        <f>AP3482</f>
        <v>0</v>
      </c>
      <c r="AQ3481" s="158">
        <f t="shared" si="2225"/>
        <v>0</v>
      </c>
      <c r="AR3481" s="158">
        <f>AR3482</f>
        <v>0</v>
      </c>
      <c r="AS3481" s="158">
        <f>AS3482</f>
        <v>0</v>
      </c>
      <c r="AT3481" s="158">
        <f t="shared" si="2226"/>
        <v>0</v>
      </c>
      <c r="AU3481" s="158">
        <f>AU3482</f>
        <v>0</v>
      </c>
      <c r="AV3481" s="158">
        <f>AV3482</f>
        <v>0</v>
      </c>
      <c r="AW3481" s="158">
        <f t="shared" si="2227"/>
        <v>0</v>
      </c>
      <c r="AX3481" s="160"/>
      <c r="AY3481" s="161"/>
      <c r="AZ3481" s="183">
        <v>3</v>
      </c>
      <c r="BA3481" s="161"/>
      <c r="BB3481" s="160"/>
      <c r="BC3481" s="161"/>
      <c r="BD3481" s="160"/>
      <c r="BE3481" s="161"/>
    </row>
    <row r="3482" spans="2:57" ht="15.75" hidden="1">
      <c r="B3482" s="163">
        <v>2025</v>
      </c>
      <c r="C3482" s="163">
        <v>20</v>
      </c>
      <c r="D3482" s="164"/>
      <c r="E3482" s="165"/>
      <c r="F3482" s="163">
        <v>5</v>
      </c>
      <c r="G3482" s="163">
        <v>13</v>
      </c>
      <c r="H3482" s="163">
        <v>32</v>
      </c>
      <c r="I3482" s="163">
        <v>5000</v>
      </c>
      <c r="J3482" s="163">
        <v>5200</v>
      </c>
      <c r="K3482" s="163">
        <v>523</v>
      </c>
      <c r="L3482" s="166" t="s">
        <v>44</v>
      </c>
      <c r="M3482" s="167"/>
      <c r="N3482" s="168" t="s">
        <v>186</v>
      </c>
      <c r="O3482" s="169">
        <v>0</v>
      </c>
      <c r="P3482" s="169">
        <v>0</v>
      </c>
      <c r="Q3482" s="169">
        <v>0</v>
      </c>
      <c r="R3482" s="170"/>
      <c r="S3482" s="171"/>
      <c r="T3482" s="172"/>
      <c r="U3482" s="169">
        <f t="shared" ref="U3482:AD3482" si="2238">SUM(U3483:U3484)</f>
        <v>0</v>
      </c>
      <c r="V3482" s="169">
        <f t="shared" si="2238"/>
        <v>0</v>
      </c>
      <c r="W3482" s="173">
        <f t="shared" si="2238"/>
        <v>0</v>
      </c>
      <c r="X3482" s="173">
        <f t="shared" si="2238"/>
        <v>0</v>
      </c>
      <c r="Y3482" s="169">
        <f t="shared" si="2238"/>
        <v>0</v>
      </c>
      <c r="Z3482" s="169">
        <f t="shared" si="2238"/>
        <v>0</v>
      </c>
      <c r="AA3482" s="173">
        <f t="shared" si="2238"/>
        <v>0</v>
      </c>
      <c r="AB3482" s="173">
        <f t="shared" si="2238"/>
        <v>0</v>
      </c>
      <c r="AC3482" s="169">
        <f t="shared" si="2238"/>
        <v>0</v>
      </c>
      <c r="AD3482" s="169">
        <f t="shared" si="2238"/>
        <v>0</v>
      </c>
      <c r="AE3482" s="169">
        <f t="shared" si="2221"/>
        <v>0</v>
      </c>
      <c r="AF3482" s="169">
        <f>SUM(AF3483:AF3484)</f>
        <v>0</v>
      </c>
      <c r="AG3482" s="169">
        <f>SUM(AG3483:AG3484)</f>
        <v>0</v>
      </c>
      <c r="AH3482" s="169">
        <f t="shared" si="2222"/>
        <v>0</v>
      </c>
      <c r="AI3482" s="169">
        <f>SUM(AI3483:AI3484)</f>
        <v>0</v>
      </c>
      <c r="AJ3482" s="169">
        <f>SUM(AJ3483:AJ3484)</f>
        <v>0</v>
      </c>
      <c r="AK3482" s="169">
        <f t="shared" si="2223"/>
        <v>0</v>
      </c>
      <c r="AL3482" s="169">
        <f>SUM(AL3483:AL3484)</f>
        <v>0</v>
      </c>
      <c r="AM3482" s="169">
        <f>SUM(AM3483:AM3484)</f>
        <v>0</v>
      </c>
      <c r="AN3482" s="169">
        <f t="shared" si="2224"/>
        <v>0</v>
      </c>
      <c r="AO3482" s="169">
        <f>SUM(AO3483:AO3484)</f>
        <v>0</v>
      </c>
      <c r="AP3482" s="169">
        <f>SUM(AP3483:AP3484)</f>
        <v>0</v>
      </c>
      <c r="AQ3482" s="169">
        <f t="shared" si="2225"/>
        <v>0</v>
      </c>
      <c r="AR3482" s="169">
        <f>SUM(AR3483:AR3484)</f>
        <v>0</v>
      </c>
      <c r="AS3482" s="169">
        <f>SUM(AS3483:AS3484)</f>
        <v>0</v>
      </c>
      <c r="AT3482" s="169">
        <f t="shared" si="2226"/>
        <v>0</v>
      </c>
      <c r="AU3482" s="169">
        <f>SUM(AU3483:AU3484)</f>
        <v>0</v>
      </c>
      <c r="AV3482" s="169">
        <f>SUM(AV3483:AV3484)</f>
        <v>0</v>
      </c>
      <c r="AW3482" s="169">
        <f t="shared" si="2227"/>
        <v>0</v>
      </c>
      <c r="AX3482" s="171"/>
      <c r="AY3482" s="172"/>
      <c r="AZ3482" s="183">
        <v>3</v>
      </c>
      <c r="BA3482" s="172"/>
      <c r="BB3482" s="171"/>
      <c r="BC3482" s="172"/>
      <c r="BD3482" s="171"/>
      <c r="BE3482" s="172"/>
    </row>
    <row r="3483" spans="2:57" ht="15.75" hidden="1">
      <c r="B3483" s="174">
        <v>2025</v>
      </c>
      <c r="C3483" s="174">
        <v>20</v>
      </c>
      <c r="D3483" s="175">
        <v>0</v>
      </c>
      <c r="E3483" s="176"/>
      <c r="F3483" s="174">
        <v>5</v>
      </c>
      <c r="G3483" s="174">
        <v>13</v>
      </c>
      <c r="H3483" s="174">
        <v>32</v>
      </c>
      <c r="I3483" s="174">
        <v>5000</v>
      </c>
      <c r="J3483" s="174">
        <v>5200</v>
      </c>
      <c r="K3483" s="174">
        <v>523</v>
      </c>
      <c r="L3483" s="177">
        <v>177</v>
      </c>
      <c r="M3483" s="178">
        <v>0</v>
      </c>
      <c r="N3483" s="179" t="s">
        <v>1818</v>
      </c>
      <c r="O3483" s="180">
        <v>0</v>
      </c>
      <c r="P3483" s="180">
        <v>0</v>
      </c>
      <c r="Q3483" s="181">
        <v>0</v>
      </c>
      <c r="R3483" s="182" t="s">
        <v>98</v>
      </c>
      <c r="S3483" s="183">
        <v>0</v>
      </c>
      <c r="T3483" s="183">
        <v>0</v>
      </c>
      <c r="U3483" s="180">
        <v>0</v>
      </c>
      <c r="V3483" s="180">
        <v>0</v>
      </c>
      <c r="W3483" s="183">
        <v>0</v>
      </c>
      <c r="X3483" s="183">
        <v>0</v>
      </c>
      <c r="Y3483" s="180">
        <v>0</v>
      </c>
      <c r="Z3483" s="180">
        <v>0</v>
      </c>
      <c r="AA3483" s="183">
        <v>0</v>
      </c>
      <c r="AB3483" s="183">
        <v>0</v>
      </c>
      <c r="AC3483" s="180">
        <f t="shared" ref="AC3483:AD3484" si="2239">+O3483+U3483-Y3483</f>
        <v>0</v>
      </c>
      <c r="AD3483" s="180">
        <f t="shared" si="2239"/>
        <v>0</v>
      </c>
      <c r="AE3483" s="181">
        <f t="shared" si="2221"/>
        <v>0</v>
      </c>
      <c r="AF3483" s="180">
        <v>0</v>
      </c>
      <c r="AG3483" s="180">
        <v>0</v>
      </c>
      <c r="AH3483" s="181">
        <f t="shared" si="2222"/>
        <v>0</v>
      </c>
      <c r="AI3483" s="180">
        <v>0</v>
      </c>
      <c r="AJ3483" s="180">
        <v>0</v>
      </c>
      <c r="AK3483" s="181">
        <f t="shared" si="2223"/>
        <v>0</v>
      </c>
      <c r="AL3483" s="180">
        <v>0</v>
      </c>
      <c r="AM3483" s="180">
        <v>0</v>
      </c>
      <c r="AN3483" s="181">
        <f t="shared" si="2224"/>
        <v>0</v>
      </c>
      <c r="AO3483" s="180">
        <v>0</v>
      </c>
      <c r="AP3483" s="180">
        <v>0</v>
      </c>
      <c r="AQ3483" s="181">
        <f t="shared" si="2225"/>
        <v>0</v>
      </c>
      <c r="AR3483" s="180">
        <v>0</v>
      </c>
      <c r="AS3483" s="180">
        <v>0</v>
      </c>
      <c r="AT3483" s="181">
        <f t="shared" si="2226"/>
        <v>0</v>
      </c>
      <c r="AU3483" s="180">
        <f t="shared" ref="AU3483:AV3484" si="2240">+AC3483-AF3483-AI3483-AL3483-AO3483-AR3483</f>
        <v>0</v>
      </c>
      <c r="AV3483" s="180">
        <f t="shared" si="2240"/>
        <v>0</v>
      </c>
      <c r="AW3483" s="181">
        <f t="shared" si="2227"/>
        <v>0</v>
      </c>
      <c r="AX3483" s="183">
        <f t="shared" ref="AX3483:AY3484" si="2241">+S3483+W3483-AA3483</f>
        <v>0</v>
      </c>
      <c r="AY3483" s="183">
        <f t="shared" si="2241"/>
        <v>0</v>
      </c>
      <c r="AZ3483" s="183">
        <v>3</v>
      </c>
      <c r="BA3483" s="183"/>
      <c r="BB3483" s="183"/>
      <c r="BC3483" s="183"/>
      <c r="BD3483" s="183">
        <f t="shared" ref="BD3483:BE3484" si="2242">+AX3483-AZ3483-BB3483</f>
        <v>-3</v>
      </c>
      <c r="BE3483" s="183">
        <f t="shared" si="2242"/>
        <v>0</v>
      </c>
    </row>
    <row r="3484" spans="2:57" ht="15.75" hidden="1">
      <c r="B3484" s="174">
        <v>2025</v>
      </c>
      <c r="C3484" s="174">
        <v>20</v>
      </c>
      <c r="D3484" s="175">
        <v>0</v>
      </c>
      <c r="E3484" s="176"/>
      <c r="F3484" s="174">
        <v>5</v>
      </c>
      <c r="G3484" s="174">
        <v>13</v>
      </c>
      <c r="H3484" s="174">
        <v>32</v>
      </c>
      <c r="I3484" s="174">
        <v>5000</v>
      </c>
      <c r="J3484" s="174">
        <v>5200</v>
      </c>
      <c r="K3484" s="174">
        <v>523</v>
      </c>
      <c r="L3484" s="177">
        <v>178</v>
      </c>
      <c r="M3484" s="178">
        <v>0</v>
      </c>
      <c r="N3484" s="179" t="s">
        <v>1819</v>
      </c>
      <c r="O3484" s="180">
        <v>0</v>
      </c>
      <c r="P3484" s="180">
        <v>0</v>
      </c>
      <c r="Q3484" s="181">
        <v>0</v>
      </c>
      <c r="R3484" s="182" t="s">
        <v>98</v>
      </c>
      <c r="S3484" s="183">
        <v>0</v>
      </c>
      <c r="T3484" s="183">
        <v>0</v>
      </c>
      <c r="U3484" s="180">
        <v>0</v>
      </c>
      <c r="V3484" s="180">
        <v>0</v>
      </c>
      <c r="W3484" s="183">
        <v>0</v>
      </c>
      <c r="X3484" s="183">
        <v>0</v>
      </c>
      <c r="Y3484" s="180">
        <v>0</v>
      </c>
      <c r="Z3484" s="180">
        <v>0</v>
      </c>
      <c r="AA3484" s="183">
        <v>0</v>
      </c>
      <c r="AB3484" s="183">
        <v>0</v>
      </c>
      <c r="AC3484" s="180">
        <f t="shared" si="2239"/>
        <v>0</v>
      </c>
      <c r="AD3484" s="180">
        <f t="shared" si="2239"/>
        <v>0</v>
      </c>
      <c r="AE3484" s="181">
        <f t="shared" si="2221"/>
        <v>0</v>
      </c>
      <c r="AF3484" s="180">
        <v>0</v>
      </c>
      <c r="AG3484" s="180">
        <v>0</v>
      </c>
      <c r="AH3484" s="181">
        <f t="shared" si="2222"/>
        <v>0</v>
      </c>
      <c r="AI3484" s="180">
        <v>0</v>
      </c>
      <c r="AJ3484" s="180">
        <v>0</v>
      </c>
      <c r="AK3484" s="181">
        <f t="shared" si="2223"/>
        <v>0</v>
      </c>
      <c r="AL3484" s="180">
        <v>0</v>
      </c>
      <c r="AM3484" s="180">
        <v>0</v>
      </c>
      <c r="AN3484" s="181">
        <f t="shared" si="2224"/>
        <v>0</v>
      </c>
      <c r="AO3484" s="180">
        <v>0</v>
      </c>
      <c r="AP3484" s="180">
        <v>0</v>
      </c>
      <c r="AQ3484" s="181">
        <f t="shared" si="2225"/>
        <v>0</v>
      </c>
      <c r="AR3484" s="180">
        <v>0</v>
      </c>
      <c r="AS3484" s="180">
        <v>0</v>
      </c>
      <c r="AT3484" s="181">
        <f t="shared" si="2226"/>
        <v>0</v>
      </c>
      <c r="AU3484" s="180">
        <f t="shared" si="2240"/>
        <v>0</v>
      </c>
      <c r="AV3484" s="180">
        <f t="shared" si="2240"/>
        <v>0</v>
      </c>
      <c r="AW3484" s="181">
        <f t="shared" si="2227"/>
        <v>0</v>
      </c>
      <c r="AX3484" s="183">
        <f t="shared" si="2241"/>
        <v>0</v>
      </c>
      <c r="AY3484" s="183">
        <f t="shared" si="2241"/>
        <v>0</v>
      </c>
      <c r="AZ3484" s="183">
        <v>3</v>
      </c>
      <c r="BA3484" s="183"/>
      <c r="BB3484" s="183"/>
      <c r="BC3484" s="183"/>
      <c r="BD3484" s="183">
        <f t="shared" si="2242"/>
        <v>-3</v>
      </c>
      <c r="BE3484" s="183">
        <f t="shared" si="2242"/>
        <v>0</v>
      </c>
    </row>
    <row r="3485" spans="2:57" ht="15.75" hidden="1">
      <c r="B3485" s="152">
        <v>2025</v>
      </c>
      <c r="C3485" s="152">
        <v>20</v>
      </c>
      <c r="D3485" s="153"/>
      <c r="E3485" s="154"/>
      <c r="F3485" s="152">
        <v>5</v>
      </c>
      <c r="G3485" s="152">
        <v>13</v>
      </c>
      <c r="H3485" s="152">
        <v>32</v>
      </c>
      <c r="I3485" s="152">
        <v>5000</v>
      </c>
      <c r="J3485" s="152">
        <v>5500</v>
      </c>
      <c r="K3485" s="152"/>
      <c r="L3485" s="155" t="s">
        <v>44</v>
      </c>
      <c r="M3485" s="156"/>
      <c r="N3485" s="157" t="s">
        <v>558</v>
      </c>
      <c r="O3485" s="158">
        <v>0</v>
      </c>
      <c r="P3485" s="158">
        <v>0</v>
      </c>
      <c r="Q3485" s="158">
        <v>0</v>
      </c>
      <c r="R3485" s="159"/>
      <c r="S3485" s="160"/>
      <c r="T3485" s="161"/>
      <c r="U3485" s="158">
        <f t="shared" ref="U3485:AD3485" si="2243">U3486</f>
        <v>0</v>
      </c>
      <c r="V3485" s="158">
        <f t="shared" si="2243"/>
        <v>0</v>
      </c>
      <c r="W3485" s="162">
        <f t="shared" si="2243"/>
        <v>0</v>
      </c>
      <c r="X3485" s="162">
        <f t="shared" si="2243"/>
        <v>0</v>
      </c>
      <c r="Y3485" s="158">
        <f t="shared" si="2243"/>
        <v>0</v>
      </c>
      <c r="Z3485" s="158">
        <f t="shared" si="2243"/>
        <v>0</v>
      </c>
      <c r="AA3485" s="162">
        <f t="shared" si="2243"/>
        <v>0</v>
      </c>
      <c r="AB3485" s="162">
        <f t="shared" si="2243"/>
        <v>0</v>
      </c>
      <c r="AC3485" s="158">
        <f t="shared" si="2243"/>
        <v>0</v>
      </c>
      <c r="AD3485" s="158">
        <f t="shared" si="2243"/>
        <v>0</v>
      </c>
      <c r="AE3485" s="158">
        <f t="shared" si="2221"/>
        <v>0</v>
      </c>
      <c r="AF3485" s="158">
        <f>AF3486</f>
        <v>0</v>
      </c>
      <c r="AG3485" s="158">
        <f>AG3486</f>
        <v>0</v>
      </c>
      <c r="AH3485" s="158">
        <f t="shared" si="2222"/>
        <v>0</v>
      </c>
      <c r="AI3485" s="158">
        <f>AI3486</f>
        <v>0</v>
      </c>
      <c r="AJ3485" s="158">
        <f>AJ3486</f>
        <v>0</v>
      </c>
      <c r="AK3485" s="158">
        <f t="shared" si="2223"/>
        <v>0</v>
      </c>
      <c r="AL3485" s="158">
        <f>AL3486</f>
        <v>0</v>
      </c>
      <c r="AM3485" s="158">
        <f>AM3486</f>
        <v>0</v>
      </c>
      <c r="AN3485" s="158">
        <f t="shared" si="2224"/>
        <v>0</v>
      </c>
      <c r="AO3485" s="158">
        <f>AO3486</f>
        <v>0</v>
      </c>
      <c r="AP3485" s="158">
        <f>AP3486</f>
        <v>0</v>
      </c>
      <c r="AQ3485" s="158">
        <f t="shared" si="2225"/>
        <v>0</v>
      </c>
      <c r="AR3485" s="158">
        <f>AR3486</f>
        <v>0</v>
      </c>
      <c r="AS3485" s="158">
        <f>AS3486</f>
        <v>0</v>
      </c>
      <c r="AT3485" s="158">
        <f t="shared" si="2226"/>
        <v>0</v>
      </c>
      <c r="AU3485" s="158">
        <f>AU3486</f>
        <v>0</v>
      </c>
      <c r="AV3485" s="158">
        <f>AV3486</f>
        <v>0</v>
      </c>
      <c r="AW3485" s="158">
        <f t="shared" si="2227"/>
        <v>0</v>
      </c>
      <c r="AX3485" s="160"/>
      <c r="AY3485" s="161"/>
      <c r="AZ3485" s="183">
        <v>3</v>
      </c>
      <c r="BA3485" s="161"/>
      <c r="BB3485" s="160"/>
      <c r="BC3485" s="161"/>
      <c r="BD3485" s="160"/>
      <c r="BE3485" s="161"/>
    </row>
    <row r="3486" spans="2:57" ht="15.75" hidden="1">
      <c r="B3486" s="163">
        <v>2025</v>
      </c>
      <c r="C3486" s="163">
        <v>20</v>
      </c>
      <c r="D3486" s="164"/>
      <c r="E3486" s="165"/>
      <c r="F3486" s="163">
        <v>5</v>
      </c>
      <c r="G3486" s="163">
        <v>13</v>
      </c>
      <c r="H3486" s="163">
        <v>32</v>
      </c>
      <c r="I3486" s="163">
        <v>5000</v>
      </c>
      <c r="J3486" s="163">
        <v>5500</v>
      </c>
      <c r="K3486" s="163">
        <v>551</v>
      </c>
      <c r="L3486" s="166" t="s">
        <v>44</v>
      </c>
      <c r="M3486" s="167"/>
      <c r="N3486" s="168" t="s">
        <v>559</v>
      </c>
      <c r="O3486" s="169">
        <v>0</v>
      </c>
      <c r="P3486" s="169">
        <v>0</v>
      </c>
      <c r="Q3486" s="169">
        <v>0</v>
      </c>
      <c r="R3486" s="170"/>
      <c r="S3486" s="171"/>
      <c r="T3486" s="172"/>
      <c r="U3486" s="169">
        <f t="shared" ref="U3486:AD3486" si="2244">SUM(U3487:U3487)</f>
        <v>0</v>
      </c>
      <c r="V3486" s="169">
        <f t="shared" si="2244"/>
        <v>0</v>
      </c>
      <c r="W3486" s="173">
        <f t="shared" si="2244"/>
        <v>0</v>
      </c>
      <c r="X3486" s="173">
        <f t="shared" si="2244"/>
        <v>0</v>
      </c>
      <c r="Y3486" s="169">
        <f t="shared" si="2244"/>
        <v>0</v>
      </c>
      <c r="Z3486" s="169">
        <f t="shared" si="2244"/>
        <v>0</v>
      </c>
      <c r="AA3486" s="173">
        <f t="shared" si="2244"/>
        <v>0</v>
      </c>
      <c r="AB3486" s="173">
        <f t="shared" si="2244"/>
        <v>0</v>
      </c>
      <c r="AC3486" s="169">
        <f t="shared" si="2244"/>
        <v>0</v>
      </c>
      <c r="AD3486" s="169">
        <f t="shared" si="2244"/>
        <v>0</v>
      </c>
      <c r="AE3486" s="169">
        <f t="shared" si="2221"/>
        <v>0</v>
      </c>
      <c r="AF3486" s="169">
        <f>SUM(AF3487:AF3487)</f>
        <v>0</v>
      </c>
      <c r="AG3486" s="169">
        <f>SUM(AG3487:AG3487)</f>
        <v>0</v>
      </c>
      <c r="AH3486" s="169">
        <f t="shared" si="2222"/>
        <v>0</v>
      </c>
      <c r="AI3486" s="169">
        <f>SUM(AI3487:AI3487)</f>
        <v>0</v>
      </c>
      <c r="AJ3486" s="169">
        <f>SUM(AJ3487:AJ3487)</f>
        <v>0</v>
      </c>
      <c r="AK3486" s="169">
        <f t="shared" si="2223"/>
        <v>0</v>
      </c>
      <c r="AL3486" s="169">
        <f>SUM(AL3487:AL3487)</f>
        <v>0</v>
      </c>
      <c r="AM3486" s="169">
        <f>SUM(AM3487:AM3487)</f>
        <v>0</v>
      </c>
      <c r="AN3486" s="169">
        <f t="shared" si="2224"/>
        <v>0</v>
      </c>
      <c r="AO3486" s="169">
        <f>SUM(AO3487:AO3487)</f>
        <v>0</v>
      </c>
      <c r="AP3486" s="169">
        <f>SUM(AP3487:AP3487)</f>
        <v>0</v>
      </c>
      <c r="AQ3486" s="169">
        <f t="shared" si="2225"/>
        <v>0</v>
      </c>
      <c r="AR3486" s="169">
        <f>SUM(AR3487:AR3487)</f>
        <v>0</v>
      </c>
      <c r="AS3486" s="169">
        <f>SUM(AS3487:AS3487)</f>
        <v>0</v>
      </c>
      <c r="AT3486" s="169">
        <f t="shared" si="2226"/>
        <v>0</v>
      </c>
      <c r="AU3486" s="169">
        <f>SUM(AU3487:AU3487)</f>
        <v>0</v>
      </c>
      <c r="AV3486" s="169">
        <f>SUM(AV3487:AV3487)</f>
        <v>0</v>
      </c>
      <c r="AW3486" s="169">
        <f t="shared" si="2227"/>
        <v>0</v>
      </c>
      <c r="AX3486" s="171"/>
      <c r="AY3486" s="172"/>
      <c r="AZ3486" s="183">
        <v>3</v>
      </c>
      <c r="BA3486" s="172"/>
      <c r="BB3486" s="171"/>
      <c r="BC3486" s="172"/>
      <c r="BD3486" s="171"/>
      <c r="BE3486" s="172"/>
    </row>
    <row r="3487" spans="2:57" ht="15.75" hidden="1">
      <c r="B3487" s="174">
        <v>2025</v>
      </c>
      <c r="C3487" s="174">
        <v>20</v>
      </c>
      <c r="D3487" s="175">
        <v>0</v>
      </c>
      <c r="E3487" s="176"/>
      <c r="F3487" s="174">
        <v>5</v>
      </c>
      <c r="G3487" s="174">
        <v>13</v>
      </c>
      <c r="H3487" s="174">
        <v>32</v>
      </c>
      <c r="I3487" s="174">
        <v>5000</v>
      </c>
      <c r="J3487" s="174">
        <v>5500</v>
      </c>
      <c r="K3487" s="174">
        <v>551</v>
      </c>
      <c r="L3487" s="177">
        <v>791</v>
      </c>
      <c r="M3487" s="178">
        <v>0</v>
      </c>
      <c r="N3487" s="179" t="s">
        <v>1772</v>
      </c>
      <c r="O3487" s="180">
        <v>0</v>
      </c>
      <c r="P3487" s="180">
        <v>0</v>
      </c>
      <c r="Q3487" s="181">
        <v>0</v>
      </c>
      <c r="R3487" s="182" t="s">
        <v>98</v>
      </c>
      <c r="S3487" s="183">
        <v>0</v>
      </c>
      <c r="T3487" s="183">
        <v>0</v>
      </c>
      <c r="U3487" s="180">
        <v>0</v>
      </c>
      <c r="V3487" s="180">
        <v>0</v>
      </c>
      <c r="W3487" s="183">
        <v>0</v>
      </c>
      <c r="X3487" s="183">
        <v>0</v>
      </c>
      <c r="Y3487" s="180">
        <v>0</v>
      </c>
      <c r="Z3487" s="180">
        <v>0</v>
      </c>
      <c r="AA3487" s="183">
        <v>0</v>
      </c>
      <c r="AB3487" s="183">
        <v>0</v>
      </c>
      <c r="AC3487" s="180">
        <f>+O3487+U3487-Y3487</f>
        <v>0</v>
      </c>
      <c r="AD3487" s="180">
        <f>+P3487+V3487-Z3487</f>
        <v>0</v>
      </c>
      <c r="AE3487" s="181">
        <f t="shared" si="2221"/>
        <v>0</v>
      </c>
      <c r="AF3487" s="180">
        <v>0</v>
      </c>
      <c r="AG3487" s="180">
        <v>0</v>
      </c>
      <c r="AH3487" s="181">
        <f t="shared" si="2222"/>
        <v>0</v>
      </c>
      <c r="AI3487" s="180">
        <v>0</v>
      </c>
      <c r="AJ3487" s="180">
        <v>0</v>
      </c>
      <c r="AK3487" s="181">
        <f t="shared" si="2223"/>
        <v>0</v>
      </c>
      <c r="AL3487" s="180">
        <v>0</v>
      </c>
      <c r="AM3487" s="180">
        <v>0</v>
      </c>
      <c r="AN3487" s="181">
        <f t="shared" si="2224"/>
        <v>0</v>
      </c>
      <c r="AO3487" s="180">
        <v>0</v>
      </c>
      <c r="AP3487" s="180">
        <v>0</v>
      </c>
      <c r="AQ3487" s="181">
        <f t="shared" si="2225"/>
        <v>0</v>
      </c>
      <c r="AR3487" s="180">
        <v>0</v>
      </c>
      <c r="AS3487" s="180">
        <v>0</v>
      </c>
      <c r="AT3487" s="181">
        <f t="shared" si="2226"/>
        <v>0</v>
      </c>
      <c r="AU3487" s="180">
        <f>+AC3487-AF3487-AI3487-AL3487-AO3487-AR3487</f>
        <v>0</v>
      </c>
      <c r="AV3487" s="180">
        <f>+AD3487-AG3487-AJ3487-AM3487-AP3487-AS3487</f>
        <v>0</v>
      </c>
      <c r="AW3487" s="181">
        <f t="shared" si="2227"/>
        <v>0</v>
      </c>
      <c r="AX3487" s="183">
        <f>+S3487+W3487-AA3487</f>
        <v>0</v>
      </c>
      <c r="AY3487" s="183">
        <f>+T3487+X3487-AB3487</f>
        <v>0</v>
      </c>
      <c r="AZ3487" s="183">
        <v>3</v>
      </c>
      <c r="BA3487" s="183"/>
      <c r="BB3487" s="183"/>
      <c r="BC3487" s="183"/>
      <c r="BD3487" s="183">
        <f>+AX3487-AZ3487-BB3487</f>
        <v>-3</v>
      </c>
      <c r="BE3487" s="183">
        <f>+AY3487-BA3487-BC3487</f>
        <v>0</v>
      </c>
    </row>
    <row r="3488" spans="2:57" ht="15.75" hidden="1">
      <c r="B3488" s="152">
        <v>2025</v>
      </c>
      <c r="C3488" s="152">
        <v>20</v>
      </c>
      <c r="D3488" s="153"/>
      <c r="E3488" s="154"/>
      <c r="F3488" s="152">
        <v>5</v>
      </c>
      <c r="G3488" s="152">
        <v>13</v>
      </c>
      <c r="H3488" s="152">
        <v>32</v>
      </c>
      <c r="I3488" s="152">
        <v>5000</v>
      </c>
      <c r="J3488" s="152">
        <v>5600</v>
      </c>
      <c r="K3488" s="152"/>
      <c r="L3488" s="155" t="s">
        <v>44</v>
      </c>
      <c r="M3488" s="156"/>
      <c r="N3488" s="157" t="s">
        <v>1050</v>
      </c>
      <c r="O3488" s="158">
        <v>0</v>
      </c>
      <c r="P3488" s="158">
        <v>0</v>
      </c>
      <c r="Q3488" s="158">
        <v>0</v>
      </c>
      <c r="R3488" s="159"/>
      <c r="S3488" s="160"/>
      <c r="T3488" s="161"/>
      <c r="U3488" s="158">
        <f t="shared" ref="U3488:AD3488" si="2245">U3489+U3491+U3496</f>
        <v>0</v>
      </c>
      <c r="V3488" s="158">
        <f t="shared" si="2245"/>
        <v>0</v>
      </c>
      <c r="W3488" s="162">
        <f t="shared" si="2245"/>
        <v>0</v>
      </c>
      <c r="X3488" s="162">
        <f t="shared" si="2245"/>
        <v>0</v>
      </c>
      <c r="Y3488" s="158">
        <f t="shared" si="2245"/>
        <v>0</v>
      </c>
      <c r="Z3488" s="158">
        <f t="shared" si="2245"/>
        <v>0</v>
      </c>
      <c r="AA3488" s="162">
        <f t="shared" si="2245"/>
        <v>0</v>
      </c>
      <c r="AB3488" s="162">
        <f t="shared" si="2245"/>
        <v>0</v>
      </c>
      <c r="AC3488" s="158">
        <f t="shared" si="2245"/>
        <v>0</v>
      </c>
      <c r="AD3488" s="158">
        <f t="shared" si="2245"/>
        <v>0</v>
      </c>
      <c r="AE3488" s="158">
        <f t="shared" si="2221"/>
        <v>0</v>
      </c>
      <c r="AF3488" s="158">
        <f>AF3489+AF3491+AF3496</f>
        <v>0</v>
      </c>
      <c r="AG3488" s="158">
        <f>AG3489+AG3491+AG3496</f>
        <v>0</v>
      </c>
      <c r="AH3488" s="158">
        <f t="shared" si="2222"/>
        <v>0</v>
      </c>
      <c r="AI3488" s="158">
        <f>AI3489+AI3491+AI3496</f>
        <v>0</v>
      </c>
      <c r="AJ3488" s="158">
        <f>AJ3489+AJ3491+AJ3496</f>
        <v>0</v>
      </c>
      <c r="AK3488" s="158">
        <f t="shared" si="2223"/>
        <v>0</v>
      </c>
      <c r="AL3488" s="158">
        <f>AL3489+AL3491+AL3496</f>
        <v>0</v>
      </c>
      <c r="AM3488" s="158">
        <f>AM3489+AM3491+AM3496</f>
        <v>0</v>
      </c>
      <c r="AN3488" s="158">
        <f t="shared" si="2224"/>
        <v>0</v>
      </c>
      <c r="AO3488" s="158">
        <f>AO3489+AO3491+AO3496</f>
        <v>0</v>
      </c>
      <c r="AP3488" s="158">
        <f>AP3489+AP3491+AP3496</f>
        <v>0</v>
      </c>
      <c r="AQ3488" s="158">
        <f t="shared" si="2225"/>
        <v>0</v>
      </c>
      <c r="AR3488" s="158">
        <f>AR3489+AR3491+AR3496</f>
        <v>0</v>
      </c>
      <c r="AS3488" s="158">
        <f>AS3489+AS3491+AS3496</f>
        <v>0</v>
      </c>
      <c r="AT3488" s="158">
        <f t="shared" si="2226"/>
        <v>0</v>
      </c>
      <c r="AU3488" s="158">
        <f>AU3489+AU3491+AU3496</f>
        <v>0</v>
      </c>
      <c r="AV3488" s="158">
        <f>AV3489+AV3491+AV3496</f>
        <v>0</v>
      </c>
      <c r="AW3488" s="158">
        <f t="shared" si="2227"/>
        <v>0</v>
      </c>
      <c r="AX3488" s="160"/>
      <c r="AY3488" s="161"/>
      <c r="AZ3488" s="183">
        <v>3</v>
      </c>
      <c r="BA3488" s="161"/>
      <c r="BB3488" s="160"/>
      <c r="BC3488" s="161"/>
      <c r="BD3488" s="160"/>
      <c r="BE3488" s="161"/>
    </row>
    <row r="3489" spans="2:57" ht="15.75" hidden="1">
      <c r="B3489" s="163">
        <v>2025</v>
      </c>
      <c r="C3489" s="163">
        <v>20</v>
      </c>
      <c r="D3489" s="164"/>
      <c r="E3489" s="165"/>
      <c r="F3489" s="163">
        <v>5</v>
      </c>
      <c r="G3489" s="163">
        <v>13</v>
      </c>
      <c r="H3489" s="163">
        <v>32</v>
      </c>
      <c r="I3489" s="163">
        <v>5000</v>
      </c>
      <c r="J3489" s="163">
        <v>5600</v>
      </c>
      <c r="K3489" s="163">
        <v>565</v>
      </c>
      <c r="L3489" s="166" t="s">
        <v>44</v>
      </c>
      <c r="M3489" s="167"/>
      <c r="N3489" s="168" t="s">
        <v>590</v>
      </c>
      <c r="O3489" s="169">
        <v>0</v>
      </c>
      <c r="P3489" s="169">
        <v>0</v>
      </c>
      <c r="Q3489" s="169">
        <v>0</v>
      </c>
      <c r="R3489" s="170"/>
      <c r="S3489" s="171"/>
      <c r="T3489" s="172"/>
      <c r="U3489" s="169">
        <f t="shared" ref="U3489:AD3489" si="2246">SUM(U3490:U3490)</f>
        <v>0</v>
      </c>
      <c r="V3489" s="169">
        <f t="shared" si="2246"/>
        <v>0</v>
      </c>
      <c r="W3489" s="173">
        <f t="shared" si="2246"/>
        <v>0</v>
      </c>
      <c r="X3489" s="173">
        <f t="shared" si="2246"/>
        <v>0</v>
      </c>
      <c r="Y3489" s="169">
        <f t="shared" si="2246"/>
        <v>0</v>
      </c>
      <c r="Z3489" s="169">
        <f t="shared" si="2246"/>
        <v>0</v>
      </c>
      <c r="AA3489" s="173">
        <f t="shared" si="2246"/>
        <v>0</v>
      </c>
      <c r="AB3489" s="173">
        <f t="shared" si="2246"/>
        <v>0</v>
      </c>
      <c r="AC3489" s="169">
        <f t="shared" si="2246"/>
        <v>0</v>
      </c>
      <c r="AD3489" s="169">
        <f t="shared" si="2246"/>
        <v>0</v>
      </c>
      <c r="AE3489" s="169">
        <f t="shared" si="2221"/>
        <v>0</v>
      </c>
      <c r="AF3489" s="169">
        <f>SUM(AF3490:AF3490)</f>
        <v>0</v>
      </c>
      <c r="AG3489" s="169">
        <f>SUM(AG3490:AG3490)</f>
        <v>0</v>
      </c>
      <c r="AH3489" s="169">
        <f t="shared" si="2222"/>
        <v>0</v>
      </c>
      <c r="AI3489" s="169">
        <f>SUM(AI3490:AI3490)</f>
        <v>0</v>
      </c>
      <c r="AJ3489" s="169">
        <f>SUM(AJ3490:AJ3490)</f>
        <v>0</v>
      </c>
      <c r="AK3489" s="169">
        <f t="shared" si="2223"/>
        <v>0</v>
      </c>
      <c r="AL3489" s="169">
        <f>SUM(AL3490:AL3490)</f>
        <v>0</v>
      </c>
      <c r="AM3489" s="169">
        <f>SUM(AM3490:AM3490)</f>
        <v>0</v>
      </c>
      <c r="AN3489" s="169">
        <f t="shared" si="2224"/>
        <v>0</v>
      </c>
      <c r="AO3489" s="169">
        <f>SUM(AO3490:AO3490)</f>
        <v>0</v>
      </c>
      <c r="AP3489" s="169">
        <f>SUM(AP3490:AP3490)</f>
        <v>0</v>
      </c>
      <c r="AQ3489" s="169">
        <f t="shared" si="2225"/>
        <v>0</v>
      </c>
      <c r="AR3489" s="169">
        <f>SUM(AR3490:AR3490)</f>
        <v>0</v>
      </c>
      <c r="AS3489" s="169">
        <f>SUM(AS3490:AS3490)</f>
        <v>0</v>
      </c>
      <c r="AT3489" s="169">
        <f t="shared" si="2226"/>
        <v>0</v>
      </c>
      <c r="AU3489" s="169">
        <f>SUM(AU3490:AU3490)</f>
        <v>0</v>
      </c>
      <c r="AV3489" s="169">
        <f>SUM(AV3490:AV3490)</f>
        <v>0</v>
      </c>
      <c r="AW3489" s="169">
        <f t="shared" si="2227"/>
        <v>0</v>
      </c>
      <c r="AX3489" s="171"/>
      <c r="AY3489" s="172"/>
      <c r="AZ3489" s="183">
        <v>3</v>
      </c>
      <c r="BA3489" s="172"/>
      <c r="BB3489" s="171"/>
      <c r="BC3489" s="172"/>
      <c r="BD3489" s="171"/>
      <c r="BE3489" s="172"/>
    </row>
    <row r="3490" spans="2:57" ht="15.75" hidden="1">
      <c r="B3490" s="174">
        <v>2025</v>
      </c>
      <c r="C3490" s="174">
        <v>20</v>
      </c>
      <c r="D3490" s="175">
        <v>0</v>
      </c>
      <c r="E3490" s="176"/>
      <c r="F3490" s="174">
        <v>5</v>
      </c>
      <c r="G3490" s="174">
        <v>13</v>
      </c>
      <c r="H3490" s="174">
        <v>32</v>
      </c>
      <c r="I3490" s="174">
        <v>5000</v>
      </c>
      <c r="J3490" s="174">
        <v>5600</v>
      </c>
      <c r="K3490" s="174">
        <v>565</v>
      </c>
      <c r="L3490" s="177">
        <v>1396</v>
      </c>
      <c r="M3490" s="178">
        <v>0</v>
      </c>
      <c r="N3490" s="179" t="s">
        <v>1788</v>
      </c>
      <c r="O3490" s="180">
        <v>0</v>
      </c>
      <c r="P3490" s="180">
        <v>0</v>
      </c>
      <c r="Q3490" s="181">
        <v>0</v>
      </c>
      <c r="R3490" s="182" t="s">
        <v>1313</v>
      </c>
      <c r="S3490" s="183">
        <v>0</v>
      </c>
      <c r="T3490" s="183">
        <v>0</v>
      </c>
      <c r="U3490" s="180">
        <v>0</v>
      </c>
      <c r="V3490" s="180">
        <v>0</v>
      </c>
      <c r="W3490" s="183">
        <v>0</v>
      </c>
      <c r="X3490" s="183">
        <v>0</v>
      </c>
      <c r="Y3490" s="180">
        <v>0</v>
      </c>
      <c r="Z3490" s="180">
        <v>0</v>
      </c>
      <c r="AA3490" s="183">
        <v>0</v>
      </c>
      <c r="AB3490" s="183">
        <v>0</v>
      </c>
      <c r="AC3490" s="180">
        <f>+O3490+U3490-Y3490</f>
        <v>0</v>
      </c>
      <c r="AD3490" s="180">
        <f>+P3490+V3490-Z3490</f>
        <v>0</v>
      </c>
      <c r="AE3490" s="181">
        <f t="shared" si="2221"/>
        <v>0</v>
      </c>
      <c r="AF3490" s="180">
        <v>0</v>
      </c>
      <c r="AG3490" s="180">
        <v>0</v>
      </c>
      <c r="AH3490" s="181">
        <f t="shared" si="2222"/>
        <v>0</v>
      </c>
      <c r="AI3490" s="180">
        <v>0</v>
      </c>
      <c r="AJ3490" s="180">
        <v>0</v>
      </c>
      <c r="AK3490" s="181">
        <f t="shared" si="2223"/>
        <v>0</v>
      </c>
      <c r="AL3490" s="180">
        <v>0</v>
      </c>
      <c r="AM3490" s="180">
        <v>0</v>
      </c>
      <c r="AN3490" s="181">
        <f t="shared" si="2224"/>
        <v>0</v>
      </c>
      <c r="AO3490" s="180">
        <v>0</v>
      </c>
      <c r="AP3490" s="180">
        <v>0</v>
      </c>
      <c r="AQ3490" s="181">
        <f t="shared" si="2225"/>
        <v>0</v>
      </c>
      <c r="AR3490" s="180">
        <v>0</v>
      </c>
      <c r="AS3490" s="180">
        <v>0</v>
      </c>
      <c r="AT3490" s="181">
        <f t="shared" si="2226"/>
        <v>0</v>
      </c>
      <c r="AU3490" s="180">
        <f>+AC3490-AF3490-AI3490-AL3490-AO3490-AR3490</f>
        <v>0</v>
      </c>
      <c r="AV3490" s="180">
        <f>+AD3490-AG3490-AJ3490-AM3490-AP3490-AS3490</f>
        <v>0</v>
      </c>
      <c r="AW3490" s="181">
        <f t="shared" si="2227"/>
        <v>0</v>
      </c>
      <c r="AX3490" s="183">
        <f>+S3490+W3490-AA3490</f>
        <v>0</v>
      </c>
      <c r="AY3490" s="183">
        <f>+T3490+X3490-AB3490</f>
        <v>0</v>
      </c>
      <c r="AZ3490" s="183">
        <v>3</v>
      </c>
      <c r="BA3490" s="183"/>
      <c r="BB3490" s="183"/>
      <c r="BC3490" s="183"/>
      <c r="BD3490" s="183">
        <f>+AX3490-AZ3490-BB3490</f>
        <v>-3</v>
      </c>
      <c r="BE3490" s="183">
        <f>+AY3490-BA3490-BC3490</f>
        <v>0</v>
      </c>
    </row>
    <row r="3491" spans="2:57" ht="31.5" hidden="1">
      <c r="B3491" s="163">
        <v>2025</v>
      </c>
      <c r="C3491" s="163">
        <v>20</v>
      </c>
      <c r="D3491" s="164"/>
      <c r="E3491" s="165"/>
      <c r="F3491" s="163">
        <v>5</v>
      </c>
      <c r="G3491" s="163">
        <v>13</v>
      </c>
      <c r="H3491" s="163">
        <v>32</v>
      </c>
      <c r="I3491" s="163">
        <v>5000</v>
      </c>
      <c r="J3491" s="163">
        <v>5600</v>
      </c>
      <c r="K3491" s="163">
        <v>566</v>
      </c>
      <c r="L3491" s="166" t="s">
        <v>44</v>
      </c>
      <c r="M3491" s="167"/>
      <c r="N3491" s="168" t="s">
        <v>221</v>
      </c>
      <c r="O3491" s="169">
        <v>0</v>
      </c>
      <c r="P3491" s="169">
        <v>0</v>
      </c>
      <c r="Q3491" s="169">
        <v>0</v>
      </c>
      <c r="R3491" s="170"/>
      <c r="S3491" s="171"/>
      <c r="T3491" s="172"/>
      <c r="U3491" s="169">
        <f t="shared" ref="U3491:AD3491" si="2247">SUM(U3492:U3495)</f>
        <v>0</v>
      </c>
      <c r="V3491" s="169">
        <f t="shared" si="2247"/>
        <v>0</v>
      </c>
      <c r="W3491" s="173">
        <f t="shared" si="2247"/>
        <v>0</v>
      </c>
      <c r="X3491" s="173">
        <f t="shared" si="2247"/>
        <v>0</v>
      </c>
      <c r="Y3491" s="169">
        <f t="shared" si="2247"/>
        <v>0</v>
      </c>
      <c r="Z3491" s="169">
        <f t="shared" si="2247"/>
        <v>0</v>
      </c>
      <c r="AA3491" s="173">
        <f t="shared" si="2247"/>
        <v>0</v>
      </c>
      <c r="AB3491" s="173">
        <f t="shared" si="2247"/>
        <v>0</v>
      </c>
      <c r="AC3491" s="169">
        <f t="shared" si="2247"/>
        <v>0</v>
      </c>
      <c r="AD3491" s="169">
        <f t="shared" si="2247"/>
        <v>0</v>
      </c>
      <c r="AE3491" s="169">
        <f t="shared" si="2221"/>
        <v>0</v>
      </c>
      <c r="AF3491" s="169">
        <f>SUM(AF3492:AF3495)</f>
        <v>0</v>
      </c>
      <c r="AG3491" s="169">
        <f>SUM(AG3492:AG3495)</f>
        <v>0</v>
      </c>
      <c r="AH3491" s="169">
        <f t="shared" si="2222"/>
        <v>0</v>
      </c>
      <c r="AI3491" s="169">
        <f>SUM(AI3492:AI3495)</f>
        <v>0</v>
      </c>
      <c r="AJ3491" s="169">
        <f>SUM(AJ3492:AJ3495)</f>
        <v>0</v>
      </c>
      <c r="AK3491" s="169">
        <f t="shared" si="2223"/>
        <v>0</v>
      </c>
      <c r="AL3491" s="169">
        <f>SUM(AL3492:AL3495)</f>
        <v>0</v>
      </c>
      <c r="AM3491" s="169">
        <f>SUM(AM3492:AM3495)</f>
        <v>0</v>
      </c>
      <c r="AN3491" s="169">
        <f t="shared" si="2224"/>
        <v>0</v>
      </c>
      <c r="AO3491" s="169">
        <f>SUM(AO3492:AO3495)</f>
        <v>0</v>
      </c>
      <c r="AP3491" s="169">
        <f>SUM(AP3492:AP3495)</f>
        <v>0</v>
      </c>
      <c r="AQ3491" s="169">
        <f t="shared" si="2225"/>
        <v>0</v>
      </c>
      <c r="AR3491" s="169">
        <f>SUM(AR3492:AR3495)</f>
        <v>0</v>
      </c>
      <c r="AS3491" s="169">
        <f>SUM(AS3492:AS3495)</f>
        <v>0</v>
      </c>
      <c r="AT3491" s="169">
        <f t="shared" si="2226"/>
        <v>0</v>
      </c>
      <c r="AU3491" s="169">
        <f>SUM(AU3492:AU3495)</f>
        <v>0</v>
      </c>
      <c r="AV3491" s="169">
        <f>SUM(AV3492:AV3495)</f>
        <v>0</v>
      </c>
      <c r="AW3491" s="169">
        <f t="shared" si="2227"/>
        <v>0</v>
      </c>
      <c r="AX3491" s="171"/>
      <c r="AY3491" s="172"/>
      <c r="AZ3491" s="183">
        <v>3</v>
      </c>
      <c r="BA3491" s="172"/>
      <c r="BB3491" s="171"/>
      <c r="BC3491" s="172"/>
      <c r="BD3491" s="171"/>
      <c r="BE3491" s="172"/>
    </row>
    <row r="3492" spans="2:57" ht="15.75" hidden="1">
      <c r="B3492" s="174">
        <v>2025</v>
      </c>
      <c r="C3492" s="174">
        <v>20</v>
      </c>
      <c r="D3492" s="175">
        <v>0</v>
      </c>
      <c r="E3492" s="176"/>
      <c r="F3492" s="174">
        <v>5</v>
      </c>
      <c r="G3492" s="174">
        <v>13</v>
      </c>
      <c r="H3492" s="174">
        <v>32</v>
      </c>
      <c r="I3492" s="174">
        <v>5000</v>
      </c>
      <c r="J3492" s="174">
        <v>5600</v>
      </c>
      <c r="K3492" s="174">
        <v>566</v>
      </c>
      <c r="L3492" s="177">
        <v>274</v>
      </c>
      <c r="M3492" s="178">
        <v>0</v>
      </c>
      <c r="N3492" s="179" t="s">
        <v>1790</v>
      </c>
      <c r="O3492" s="180">
        <v>0</v>
      </c>
      <c r="P3492" s="180">
        <v>0</v>
      </c>
      <c r="Q3492" s="181">
        <v>0</v>
      </c>
      <c r="R3492" s="182" t="s">
        <v>98</v>
      </c>
      <c r="S3492" s="183">
        <v>0</v>
      </c>
      <c r="T3492" s="183">
        <v>0</v>
      </c>
      <c r="U3492" s="180">
        <v>0</v>
      </c>
      <c r="V3492" s="180">
        <v>0</v>
      </c>
      <c r="W3492" s="183">
        <v>0</v>
      </c>
      <c r="X3492" s="183">
        <v>0</v>
      </c>
      <c r="Y3492" s="180">
        <v>0</v>
      </c>
      <c r="Z3492" s="180">
        <v>0</v>
      </c>
      <c r="AA3492" s="183">
        <v>0</v>
      </c>
      <c r="AB3492" s="183">
        <v>0</v>
      </c>
      <c r="AC3492" s="180">
        <f t="shared" ref="AC3492:AD3495" si="2248">+O3492+U3492-Y3492</f>
        <v>0</v>
      </c>
      <c r="AD3492" s="180">
        <f t="shared" si="2248"/>
        <v>0</v>
      </c>
      <c r="AE3492" s="181">
        <f t="shared" si="2221"/>
        <v>0</v>
      </c>
      <c r="AF3492" s="180">
        <v>0</v>
      </c>
      <c r="AG3492" s="180">
        <v>0</v>
      </c>
      <c r="AH3492" s="181">
        <f t="shared" si="2222"/>
        <v>0</v>
      </c>
      <c r="AI3492" s="180">
        <v>0</v>
      </c>
      <c r="AJ3492" s="180">
        <v>0</v>
      </c>
      <c r="AK3492" s="181">
        <f t="shared" si="2223"/>
        <v>0</v>
      </c>
      <c r="AL3492" s="180">
        <v>0</v>
      </c>
      <c r="AM3492" s="180">
        <v>0</v>
      </c>
      <c r="AN3492" s="181">
        <f t="shared" si="2224"/>
        <v>0</v>
      </c>
      <c r="AO3492" s="180">
        <v>0</v>
      </c>
      <c r="AP3492" s="180">
        <v>0</v>
      </c>
      <c r="AQ3492" s="181">
        <f t="shared" si="2225"/>
        <v>0</v>
      </c>
      <c r="AR3492" s="180">
        <v>0</v>
      </c>
      <c r="AS3492" s="180">
        <v>0</v>
      </c>
      <c r="AT3492" s="181">
        <f t="shared" si="2226"/>
        <v>0</v>
      </c>
      <c r="AU3492" s="180">
        <f t="shared" ref="AU3492:AV3495" si="2249">+AC3492-AF3492-AI3492-AL3492-AO3492-AR3492</f>
        <v>0</v>
      </c>
      <c r="AV3492" s="180">
        <f t="shared" si="2249"/>
        <v>0</v>
      </c>
      <c r="AW3492" s="181">
        <f t="shared" si="2227"/>
        <v>0</v>
      </c>
      <c r="AX3492" s="183">
        <f t="shared" ref="AX3492:AY3495" si="2250">+S3492+W3492-AA3492</f>
        <v>0</v>
      </c>
      <c r="AY3492" s="183">
        <f t="shared" si="2250"/>
        <v>0</v>
      </c>
      <c r="AZ3492" s="183">
        <v>3</v>
      </c>
      <c r="BA3492" s="183"/>
      <c r="BB3492" s="183"/>
      <c r="BC3492" s="183"/>
      <c r="BD3492" s="183">
        <f t="shared" ref="BD3492:BE3495" si="2251">+AX3492-AZ3492-BB3492</f>
        <v>-3</v>
      </c>
      <c r="BE3492" s="183">
        <f t="shared" si="2251"/>
        <v>0</v>
      </c>
    </row>
    <row r="3493" spans="2:57" ht="15.75" hidden="1">
      <c r="B3493" s="174">
        <v>2025</v>
      </c>
      <c r="C3493" s="174">
        <v>20</v>
      </c>
      <c r="D3493" s="175">
        <v>0</v>
      </c>
      <c r="E3493" s="176"/>
      <c r="F3493" s="174">
        <v>5</v>
      </c>
      <c r="G3493" s="174">
        <v>13</v>
      </c>
      <c r="H3493" s="174">
        <v>32</v>
      </c>
      <c r="I3493" s="174">
        <v>5000</v>
      </c>
      <c r="J3493" s="174">
        <v>5600</v>
      </c>
      <c r="K3493" s="174">
        <v>566</v>
      </c>
      <c r="L3493" s="177">
        <v>276</v>
      </c>
      <c r="M3493" s="178">
        <v>0</v>
      </c>
      <c r="N3493" s="179" t="s">
        <v>1791</v>
      </c>
      <c r="O3493" s="180">
        <v>0</v>
      </c>
      <c r="P3493" s="180">
        <v>0</v>
      </c>
      <c r="Q3493" s="181">
        <v>0</v>
      </c>
      <c r="R3493" s="182" t="s">
        <v>98</v>
      </c>
      <c r="S3493" s="183">
        <v>0</v>
      </c>
      <c r="T3493" s="183">
        <v>0</v>
      </c>
      <c r="U3493" s="180">
        <v>0</v>
      </c>
      <c r="V3493" s="180">
        <v>0</v>
      </c>
      <c r="W3493" s="183">
        <v>0</v>
      </c>
      <c r="X3493" s="183">
        <v>0</v>
      </c>
      <c r="Y3493" s="180">
        <v>0</v>
      </c>
      <c r="Z3493" s="180">
        <v>0</v>
      </c>
      <c r="AA3493" s="183">
        <v>0</v>
      </c>
      <c r="AB3493" s="183">
        <v>0</v>
      </c>
      <c r="AC3493" s="180">
        <f t="shared" si="2248"/>
        <v>0</v>
      </c>
      <c r="AD3493" s="180">
        <f t="shared" si="2248"/>
        <v>0</v>
      </c>
      <c r="AE3493" s="181">
        <f t="shared" si="2221"/>
        <v>0</v>
      </c>
      <c r="AF3493" s="180">
        <v>0</v>
      </c>
      <c r="AG3493" s="180">
        <v>0</v>
      </c>
      <c r="AH3493" s="181">
        <f t="shared" si="2222"/>
        <v>0</v>
      </c>
      <c r="AI3493" s="180">
        <v>0</v>
      </c>
      <c r="AJ3493" s="180">
        <v>0</v>
      </c>
      <c r="AK3493" s="181">
        <f t="shared" si="2223"/>
        <v>0</v>
      </c>
      <c r="AL3493" s="180">
        <v>0</v>
      </c>
      <c r="AM3493" s="180">
        <v>0</v>
      </c>
      <c r="AN3493" s="181">
        <f t="shared" si="2224"/>
        <v>0</v>
      </c>
      <c r="AO3493" s="180">
        <v>0</v>
      </c>
      <c r="AP3493" s="180">
        <v>0</v>
      </c>
      <c r="AQ3493" s="181">
        <f t="shared" si="2225"/>
        <v>0</v>
      </c>
      <c r="AR3493" s="180">
        <v>0</v>
      </c>
      <c r="AS3493" s="180">
        <v>0</v>
      </c>
      <c r="AT3493" s="181">
        <f t="shared" si="2226"/>
        <v>0</v>
      </c>
      <c r="AU3493" s="180">
        <f t="shared" si="2249"/>
        <v>0</v>
      </c>
      <c r="AV3493" s="180">
        <f t="shared" si="2249"/>
        <v>0</v>
      </c>
      <c r="AW3493" s="181">
        <f t="shared" si="2227"/>
        <v>0</v>
      </c>
      <c r="AX3493" s="183">
        <f t="shared" si="2250"/>
        <v>0</v>
      </c>
      <c r="AY3493" s="183">
        <f t="shared" si="2250"/>
        <v>0</v>
      </c>
      <c r="AZ3493" s="183">
        <v>3</v>
      </c>
      <c r="BA3493" s="183"/>
      <c r="BB3493" s="183"/>
      <c r="BC3493" s="183"/>
      <c r="BD3493" s="183">
        <f t="shared" si="2251"/>
        <v>-3</v>
      </c>
      <c r="BE3493" s="183">
        <f t="shared" si="2251"/>
        <v>0</v>
      </c>
    </row>
    <row r="3494" spans="2:57" ht="15.75" hidden="1">
      <c r="B3494" s="174">
        <v>2025</v>
      </c>
      <c r="C3494" s="174">
        <v>20</v>
      </c>
      <c r="D3494" s="175">
        <v>0</v>
      </c>
      <c r="E3494" s="176"/>
      <c r="F3494" s="174">
        <v>5</v>
      </c>
      <c r="G3494" s="174">
        <v>13</v>
      </c>
      <c r="H3494" s="174">
        <v>32</v>
      </c>
      <c r="I3494" s="174">
        <v>5000</v>
      </c>
      <c r="J3494" s="174">
        <v>5600</v>
      </c>
      <c r="K3494" s="174">
        <v>566</v>
      </c>
      <c r="L3494" s="177">
        <v>682</v>
      </c>
      <c r="M3494" s="178">
        <v>0</v>
      </c>
      <c r="N3494" s="179" t="s">
        <v>1792</v>
      </c>
      <c r="O3494" s="180">
        <v>0</v>
      </c>
      <c r="P3494" s="180">
        <v>0</v>
      </c>
      <c r="Q3494" s="181">
        <v>0</v>
      </c>
      <c r="R3494" s="182" t="s">
        <v>98</v>
      </c>
      <c r="S3494" s="183">
        <v>0</v>
      </c>
      <c r="T3494" s="183">
        <v>0</v>
      </c>
      <c r="U3494" s="180">
        <v>0</v>
      </c>
      <c r="V3494" s="180">
        <v>0</v>
      </c>
      <c r="W3494" s="183">
        <v>0</v>
      </c>
      <c r="X3494" s="183">
        <v>0</v>
      </c>
      <c r="Y3494" s="180">
        <v>0</v>
      </c>
      <c r="Z3494" s="180">
        <v>0</v>
      </c>
      <c r="AA3494" s="183">
        <v>0</v>
      </c>
      <c r="AB3494" s="183">
        <v>0</v>
      </c>
      <c r="AC3494" s="180">
        <f t="shared" si="2248"/>
        <v>0</v>
      </c>
      <c r="AD3494" s="180">
        <f t="shared" si="2248"/>
        <v>0</v>
      </c>
      <c r="AE3494" s="181">
        <f t="shared" si="2221"/>
        <v>0</v>
      </c>
      <c r="AF3494" s="180">
        <v>0</v>
      </c>
      <c r="AG3494" s="180">
        <v>0</v>
      </c>
      <c r="AH3494" s="181">
        <f t="shared" si="2222"/>
        <v>0</v>
      </c>
      <c r="AI3494" s="180">
        <v>0</v>
      </c>
      <c r="AJ3494" s="180">
        <v>0</v>
      </c>
      <c r="AK3494" s="181">
        <f t="shared" si="2223"/>
        <v>0</v>
      </c>
      <c r="AL3494" s="180">
        <v>0</v>
      </c>
      <c r="AM3494" s="180">
        <v>0</v>
      </c>
      <c r="AN3494" s="181">
        <f t="shared" si="2224"/>
        <v>0</v>
      </c>
      <c r="AO3494" s="180">
        <v>0</v>
      </c>
      <c r="AP3494" s="180">
        <v>0</v>
      </c>
      <c r="AQ3494" s="181">
        <f t="shared" si="2225"/>
        <v>0</v>
      </c>
      <c r="AR3494" s="180">
        <v>0</v>
      </c>
      <c r="AS3494" s="180">
        <v>0</v>
      </c>
      <c r="AT3494" s="181">
        <f t="shared" si="2226"/>
        <v>0</v>
      </c>
      <c r="AU3494" s="180">
        <f t="shared" si="2249"/>
        <v>0</v>
      </c>
      <c r="AV3494" s="180">
        <f t="shared" si="2249"/>
        <v>0</v>
      </c>
      <c r="AW3494" s="181">
        <f t="shared" si="2227"/>
        <v>0</v>
      </c>
      <c r="AX3494" s="183">
        <f t="shared" si="2250"/>
        <v>0</v>
      </c>
      <c r="AY3494" s="183">
        <f t="shared" si="2250"/>
        <v>0</v>
      </c>
      <c r="AZ3494" s="183">
        <v>3</v>
      </c>
      <c r="BA3494" s="183"/>
      <c r="BB3494" s="183"/>
      <c r="BC3494" s="183"/>
      <c r="BD3494" s="183">
        <f t="shared" si="2251"/>
        <v>-3</v>
      </c>
      <c r="BE3494" s="183">
        <f t="shared" si="2251"/>
        <v>0</v>
      </c>
    </row>
    <row r="3495" spans="2:57" ht="15.75" hidden="1">
      <c r="B3495" s="174">
        <v>2025</v>
      </c>
      <c r="C3495" s="174">
        <v>20</v>
      </c>
      <c r="D3495" s="175">
        <v>0</v>
      </c>
      <c r="E3495" s="176"/>
      <c r="F3495" s="174">
        <v>5</v>
      </c>
      <c r="G3495" s="174">
        <v>13</v>
      </c>
      <c r="H3495" s="174">
        <v>32</v>
      </c>
      <c r="I3495" s="174">
        <v>5000</v>
      </c>
      <c r="J3495" s="174">
        <v>5600</v>
      </c>
      <c r="K3495" s="174">
        <v>566</v>
      </c>
      <c r="L3495" s="177">
        <v>1247</v>
      </c>
      <c r="M3495" s="178">
        <v>0</v>
      </c>
      <c r="N3495" s="179" t="s">
        <v>1794</v>
      </c>
      <c r="O3495" s="180">
        <v>0</v>
      </c>
      <c r="P3495" s="180">
        <v>0</v>
      </c>
      <c r="Q3495" s="181">
        <v>0</v>
      </c>
      <c r="R3495" s="182" t="s">
        <v>98</v>
      </c>
      <c r="S3495" s="183">
        <v>0</v>
      </c>
      <c r="T3495" s="183">
        <v>0</v>
      </c>
      <c r="U3495" s="180">
        <v>0</v>
      </c>
      <c r="V3495" s="180">
        <v>0</v>
      </c>
      <c r="W3495" s="183">
        <v>0</v>
      </c>
      <c r="X3495" s="183">
        <v>0</v>
      </c>
      <c r="Y3495" s="180">
        <v>0</v>
      </c>
      <c r="Z3495" s="180">
        <v>0</v>
      </c>
      <c r="AA3495" s="183">
        <v>0</v>
      </c>
      <c r="AB3495" s="183">
        <v>0</v>
      </c>
      <c r="AC3495" s="180">
        <f t="shared" si="2248"/>
        <v>0</v>
      </c>
      <c r="AD3495" s="180">
        <f t="shared" si="2248"/>
        <v>0</v>
      </c>
      <c r="AE3495" s="181">
        <f t="shared" si="2221"/>
        <v>0</v>
      </c>
      <c r="AF3495" s="180">
        <v>0</v>
      </c>
      <c r="AG3495" s="180">
        <v>0</v>
      </c>
      <c r="AH3495" s="181">
        <f t="shared" si="2222"/>
        <v>0</v>
      </c>
      <c r="AI3495" s="180">
        <v>0</v>
      </c>
      <c r="AJ3495" s="180">
        <v>0</v>
      </c>
      <c r="AK3495" s="181">
        <f t="shared" si="2223"/>
        <v>0</v>
      </c>
      <c r="AL3495" s="180">
        <v>0</v>
      </c>
      <c r="AM3495" s="180">
        <v>0</v>
      </c>
      <c r="AN3495" s="181">
        <f t="shared" si="2224"/>
        <v>0</v>
      </c>
      <c r="AO3495" s="180">
        <v>0</v>
      </c>
      <c r="AP3495" s="180">
        <v>0</v>
      </c>
      <c r="AQ3495" s="181">
        <f t="shared" si="2225"/>
        <v>0</v>
      </c>
      <c r="AR3495" s="180">
        <v>0</v>
      </c>
      <c r="AS3495" s="180">
        <v>0</v>
      </c>
      <c r="AT3495" s="181">
        <f t="shared" si="2226"/>
        <v>0</v>
      </c>
      <c r="AU3495" s="180">
        <f t="shared" si="2249"/>
        <v>0</v>
      </c>
      <c r="AV3495" s="180">
        <f t="shared" si="2249"/>
        <v>0</v>
      </c>
      <c r="AW3495" s="181">
        <f t="shared" si="2227"/>
        <v>0</v>
      </c>
      <c r="AX3495" s="183">
        <f t="shared" si="2250"/>
        <v>0</v>
      </c>
      <c r="AY3495" s="183">
        <f t="shared" si="2250"/>
        <v>0</v>
      </c>
      <c r="AZ3495" s="183">
        <v>3</v>
      </c>
      <c r="BA3495" s="183"/>
      <c r="BB3495" s="183"/>
      <c r="BC3495" s="183"/>
      <c r="BD3495" s="183">
        <f t="shared" si="2251"/>
        <v>-3</v>
      </c>
      <c r="BE3495" s="183">
        <f t="shared" si="2251"/>
        <v>0</v>
      </c>
    </row>
    <row r="3496" spans="2:57" ht="15.75" hidden="1">
      <c r="B3496" s="163">
        <v>2025</v>
      </c>
      <c r="C3496" s="163">
        <v>20</v>
      </c>
      <c r="D3496" s="164"/>
      <c r="E3496" s="165"/>
      <c r="F3496" s="163">
        <v>5</v>
      </c>
      <c r="G3496" s="163">
        <v>13</v>
      </c>
      <c r="H3496" s="163">
        <v>32</v>
      </c>
      <c r="I3496" s="163">
        <v>5000</v>
      </c>
      <c r="J3496" s="163">
        <v>5600</v>
      </c>
      <c r="K3496" s="163">
        <v>569</v>
      </c>
      <c r="L3496" s="166" t="s">
        <v>44</v>
      </c>
      <c r="M3496" s="167"/>
      <c r="N3496" s="168" t="s">
        <v>594</v>
      </c>
      <c r="O3496" s="169">
        <v>0</v>
      </c>
      <c r="P3496" s="169">
        <v>0</v>
      </c>
      <c r="Q3496" s="169">
        <v>0</v>
      </c>
      <c r="R3496" s="170"/>
      <c r="S3496" s="171"/>
      <c r="T3496" s="172"/>
      <c r="U3496" s="169">
        <f t="shared" ref="U3496:AD3496" si="2252">SUM(U3497:U3497)</f>
        <v>0</v>
      </c>
      <c r="V3496" s="169">
        <f t="shared" si="2252"/>
        <v>0</v>
      </c>
      <c r="W3496" s="173">
        <f t="shared" si="2252"/>
        <v>0</v>
      </c>
      <c r="X3496" s="173">
        <f t="shared" si="2252"/>
        <v>0</v>
      </c>
      <c r="Y3496" s="169">
        <f t="shared" si="2252"/>
        <v>0</v>
      </c>
      <c r="Z3496" s="169">
        <f t="shared" si="2252"/>
        <v>0</v>
      </c>
      <c r="AA3496" s="173">
        <f t="shared" si="2252"/>
        <v>0</v>
      </c>
      <c r="AB3496" s="173">
        <f t="shared" si="2252"/>
        <v>0</v>
      </c>
      <c r="AC3496" s="169">
        <f t="shared" si="2252"/>
        <v>0</v>
      </c>
      <c r="AD3496" s="169">
        <f t="shared" si="2252"/>
        <v>0</v>
      </c>
      <c r="AE3496" s="169">
        <f t="shared" si="2221"/>
        <v>0</v>
      </c>
      <c r="AF3496" s="169">
        <f>SUM(AF3497:AF3497)</f>
        <v>0</v>
      </c>
      <c r="AG3496" s="169">
        <f>SUM(AG3497:AG3497)</f>
        <v>0</v>
      </c>
      <c r="AH3496" s="169">
        <f t="shared" si="2222"/>
        <v>0</v>
      </c>
      <c r="AI3496" s="169">
        <f>SUM(AI3497:AI3497)</f>
        <v>0</v>
      </c>
      <c r="AJ3496" s="169">
        <f>SUM(AJ3497:AJ3497)</f>
        <v>0</v>
      </c>
      <c r="AK3496" s="169">
        <f t="shared" si="2223"/>
        <v>0</v>
      </c>
      <c r="AL3496" s="169">
        <f>SUM(AL3497:AL3497)</f>
        <v>0</v>
      </c>
      <c r="AM3496" s="169">
        <f>SUM(AM3497:AM3497)</f>
        <v>0</v>
      </c>
      <c r="AN3496" s="169">
        <f t="shared" si="2224"/>
        <v>0</v>
      </c>
      <c r="AO3496" s="169">
        <f>SUM(AO3497:AO3497)</f>
        <v>0</v>
      </c>
      <c r="AP3496" s="169">
        <f>SUM(AP3497:AP3497)</f>
        <v>0</v>
      </c>
      <c r="AQ3496" s="169">
        <f t="shared" si="2225"/>
        <v>0</v>
      </c>
      <c r="AR3496" s="169">
        <f>SUM(AR3497:AR3497)</f>
        <v>0</v>
      </c>
      <c r="AS3496" s="169">
        <f>SUM(AS3497:AS3497)</f>
        <v>0</v>
      </c>
      <c r="AT3496" s="169">
        <f t="shared" si="2226"/>
        <v>0</v>
      </c>
      <c r="AU3496" s="169">
        <f>SUM(AU3497:AU3497)</f>
        <v>0</v>
      </c>
      <c r="AV3496" s="169">
        <f>SUM(AV3497:AV3497)</f>
        <v>0</v>
      </c>
      <c r="AW3496" s="169">
        <f t="shared" si="2227"/>
        <v>0</v>
      </c>
      <c r="AX3496" s="171"/>
      <c r="AY3496" s="172"/>
      <c r="AZ3496" s="183">
        <v>3</v>
      </c>
      <c r="BA3496" s="172"/>
      <c r="BB3496" s="171"/>
      <c r="BC3496" s="172"/>
      <c r="BD3496" s="171"/>
      <c r="BE3496" s="172"/>
    </row>
    <row r="3497" spans="2:57" ht="15.75" hidden="1">
      <c r="B3497" s="174">
        <v>2025</v>
      </c>
      <c r="C3497" s="174">
        <v>20</v>
      </c>
      <c r="D3497" s="175">
        <v>0</v>
      </c>
      <c r="E3497" s="176"/>
      <c r="F3497" s="174">
        <v>5</v>
      </c>
      <c r="G3497" s="174">
        <v>13</v>
      </c>
      <c r="H3497" s="174">
        <v>32</v>
      </c>
      <c r="I3497" s="174">
        <v>5000</v>
      </c>
      <c r="J3497" s="174">
        <v>5600</v>
      </c>
      <c r="K3497" s="174">
        <v>569</v>
      </c>
      <c r="L3497" s="177">
        <v>12</v>
      </c>
      <c r="M3497" s="178">
        <v>0</v>
      </c>
      <c r="N3497" s="179" t="s">
        <v>1796</v>
      </c>
      <c r="O3497" s="180">
        <v>0</v>
      </c>
      <c r="P3497" s="180">
        <v>0</v>
      </c>
      <c r="Q3497" s="181">
        <v>0</v>
      </c>
      <c r="R3497" s="182" t="s">
        <v>98</v>
      </c>
      <c r="S3497" s="183">
        <v>0</v>
      </c>
      <c r="T3497" s="183">
        <v>0</v>
      </c>
      <c r="U3497" s="180">
        <v>0</v>
      </c>
      <c r="V3497" s="180">
        <v>0</v>
      </c>
      <c r="W3497" s="183">
        <v>0</v>
      </c>
      <c r="X3497" s="183">
        <v>0</v>
      </c>
      <c r="Y3497" s="180">
        <v>0</v>
      </c>
      <c r="Z3497" s="180">
        <v>0</v>
      </c>
      <c r="AA3497" s="183">
        <v>0</v>
      </c>
      <c r="AB3497" s="183">
        <v>0</v>
      </c>
      <c r="AC3497" s="180">
        <f>+O3497+U3497-Y3497</f>
        <v>0</v>
      </c>
      <c r="AD3497" s="180">
        <f>+P3497+V3497-Z3497</f>
        <v>0</v>
      </c>
      <c r="AE3497" s="181">
        <f t="shared" si="2221"/>
        <v>0</v>
      </c>
      <c r="AF3497" s="180">
        <v>0</v>
      </c>
      <c r="AG3497" s="180">
        <v>0</v>
      </c>
      <c r="AH3497" s="181">
        <f t="shared" si="2222"/>
        <v>0</v>
      </c>
      <c r="AI3497" s="180">
        <v>0</v>
      </c>
      <c r="AJ3497" s="180">
        <v>0</v>
      </c>
      <c r="AK3497" s="181">
        <f t="shared" si="2223"/>
        <v>0</v>
      </c>
      <c r="AL3497" s="180">
        <v>0</v>
      </c>
      <c r="AM3497" s="180">
        <v>0</v>
      </c>
      <c r="AN3497" s="181">
        <f t="shared" si="2224"/>
        <v>0</v>
      </c>
      <c r="AO3497" s="180">
        <v>0</v>
      </c>
      <c r="AP3497" s="180">
        <v>0</v>
      </c>
      <c r="AQ3497" s="181">
        <f t="shared" si="2225"/>
        <v>0</v>
      </c>
      <c r="AR3497" s="180">
        <v>0</v>
      </c>
      <c r="AS3497" s="180">
        <v>0</v>
      </c>
      <c r="AT3497" s="181">
        <f t="shared" si="2226"/>
        <v>0</v>
      </c>
      <c r="AU3497" s="180">
        <f>+AC3497-AF3497-AI3497-AL3497-AO3497-AR3497</f>
        <v>0</v>
      </c>
      <c r="AV3497" s="180">
        <f>+AD3497-AG3497-AJ3497-AM3497-AP3497-AS3497</f>
        <v>0</v>
      </c>
      <c r="AW3497" s="181">
        <f t="shared" si="2227"/>
        <v>0</v>
      </c>
      <c r="AX3497" s="183">
        <f>+S3497+W3497-AA3497</f>
        <v>0</v>
      </c>
      <c r="AY3497" s="183">
        <f>+T3497+X3497-AB3497</f>
        <v>0</v>
      </c>
      <c r="AZ3497" s="183">
        <v>3</v>
      </c>
      <c r="BA3497" s="183"/>
      <c r="BB3497" s="183"/>
      <c r="BC3497" s="183"/>
      <c r="BD3497" s="183">
        <f>+AX3497-AZ3497-BB3497</f>
        <v>-3</v>
      </c>
      <c r="BE3497" s="183">
        <f>+AY3497-BA3497-BC3497</f>
        <v>0</v>
      </c>
    </row>
    <row r="3498" spans="2:57" ht="15.75" hidden="1">
      <c r="B3498" s="141">
        <v>2025</v>
      </c>
      <c r="C3498" s="141">
        <v>20</v>
      </c>
      <c r="D3498" s="142"/>
      <c r="E3498" s="143"/>
      <c r="F3498" s="141">
        <v>5</v>
      </c>
      <c r="G3498" s="141">
        <v>13</v>
      </c>
      <c r="H3498" s="141">
        <v>32</v>
      </c>
      <c r="I3498" s="141">
        <v>6000</v>
      </c>
      <c r="J3498" s="141"/>
      <c r="K3498" s="141"/>
      <c r="L3498" s="144" t="s">
        <v>44</v>
      </c>
      <c r="M3498" s="145"/>
      <c r="N3498" s="146" t="s">
        <v>228</v>
      </c>
      <c r="O3498" s="147">
        <v>0</v>
      </c>
      <c r="P3498" s="147">
        <v>0</v>
      </c>
      <c r="Q3498" s="147">
        <v>0</v>
      </c>
      <c r="R3498" s="148"/>
      <c r="S3498" s="197"/>
      <c r="T3498" s="198"/>
      <c r="U3498" s="147">
        <f t="shared" ref="U3498:AD3499" si="2253">U3499</f>
        <v>0</v>
      </c>
      <c r="V3498" s="147">
        <f t="shared" si="2253"/>
        <v>0</v>
      </c>
      <c r="W3498" s="151">
        <f t="shared" si="2253"/>
        <v>0</v>
      </c>
      <c r="X3498" s="151">
        <f t="shared" si="2253"/>
        <v>0</v>
      </c>
      <c r="Y3498" s="147">
        <f t="shared" si="2253"/>
        <v>0</v>
      </c>
      <c r="Z3498" s="147">
        <f t="shared" si="2253"/>
        <v>0</v>
      </c>
      <c r="AA3498" s="151">
        <f t="shared" si="2253"/>
        <v>0</v>
      </c>
      <c r="AB3498" s="151">
        <f t="shared" si="2253"/>
        <v>0</v>
      </c>
      <c r="AC3498" s="147">
        <f t="shared" si="2253"/>
        <v>0</v>
      </c>
      <c r="AD3498" s="147">
        <f t="shared" si="2253"/>
        <v>0</v>
      </c>
      <c r="AE3498" s="147">
        <f t="shared" si="2221"/>
        <v>0</v>
      </c>
      <c r="AF3498" s="147">
        <f>AF3499</f>
        <v>0</v>
      </c>
      <c r="AG3498" s="147">
        <f>AG3499</f>
        <v>0</v>
      </c>
      <c r="AH3498" s="147">
        <f t="shared" si="2222"/>
        <v>0</v>
      </c>
      <c r="AI3498" s="147">
        <f>AI3499</f>
        <v>0</v>
      </c>
      <c r="AJ3498" s="147">
        <f>AJ3499</f>
        <v>0</v>
      </c>
      <c r="AK3498" s="147">
        <f t="shared" si="2223"/>
        <v>0</v>
      </c>
      <c r="AL3498" s="147">
        <f>AL3499</f>
        <v>0</v>
      </c>
      <c r="AM3498" s="147">
        <f>AM3499</f>
        <v>0</v>
      </c>
      <c r="AN3498" s="147">
        <f t="shared" si="2224"/>
        <v>0</v>
      </c>
      <c r="AO3498" s="147">
        <f>AO3499</f>
        <v>0</v>
      </c>
      <c r="AP3498" s="147">
        <f>AP3499</f>
        <v>0</v>
      </c>
      <c r="AQ3498" s="147">
        <f t="shared" si="2225"/>
        <v>0</v>
      </c>
      <c r="AR3498" s="147">
        <f>AR3499</f>
        <v>0</v>
      </c>
      <c r="AS3498" s="147">
        <f>AS3499</f>
        <v>0</v>
      </c>
      <c r="AT3498" s="147">
        <f t="shared" si="2226"/>
        <v>0</v>
      </c>
      <c r="AU3498" s="147">
        <f>AU3499</f>
        <v>0</v>
      </c>
      <c r="AV3498" s="147">
        <f>AV3499</f>
        <v>0</v>
      </c>
      <c r="AW3498" s="147">
        <f t="shared" si="2227"/>
        <v>0</v>
      </c>
      <c r="AX3498" s="197"/>
      <c r="AY3498" s="198"/>
      <c r="AZ3498" s="183">
        <v>3</v>
      </c>
      <c r="BA3498" s="198"/>
      <c r="BB3498" s="197"/>
      <c r="BC3498" s="198"/>
      <c r="BD3498" s="197"/>
      <c r="BE3498" s="198"/>
    </row>
    <row r="3499" spans="2:57" ht="15.75" hidden="1">
      <c r="B3499" s="152">
        <v>2025</v>
      </c>
      <c r="C3499" s="152">
        <v>20</v>
      </c>
      <c r="D3499" s="153"/>
      <c r="E3499" s="154"/>
      <c r="F3499" s="152">
        <v>5</v>
      </c>
      <c r="G3499" s="152">
        <v>13</v>
      </c>
      <c r="H3499" s="152">
        <v>32</v>
      </c>
      <c r="I3499" s="152">
        <v>6000</v>
      </c>
      <c r="J3499" s="152">
        <v>6200</v>
      </c>
      <c r="K3499" s="152"/>
      <c r="L3499" s="155" t="s">
        <v>44</v>
      </c>
      <c r="M3499" s="156"/>
      <c r="N3499" s="157" t="s">
        <v>229</v>
      </c>
      <c r="O3499" s="158">
        <v>0</v>
      </c>
      <c r="P3499" s="158">
        <v>0</v>
      </c>
      <c r="Q3499" s="158">
        <v>0</v>
      </c>
      <c r="R3499" s="159"/>
      <c r="S3499" s="160"/>
      <c r="T3499" s="161"/>
      <c r="U3499" s="158">
        <f t="shared" si="2253"/>
        <v>0</v>
      </c>
      <c r="V3499" s="158">
        <f t="shared" si="2253"/>
        <v>0</v>
      </c>
      <c r="W3499" s="162">
        <f t="shared" si="2253"/>
        <v>0</v>
      </c>
      <c r="X3499" s="162">
        <f t="shared" si="2253"/>
        <v>0</v>
      </c>
      <c r="Y3499" s="158">
        <f t="shared" si="2253"/>
        <v>0</v>
      </c>
      <c r="Z3499" s="158">
        <f t="shared" si="2253"/>
        <v>0</v>
      </c>
      <c r="AA3499" s="162">
        <f t="shared" si="2253"/>
        <v>0</v>
      </c>
      <c r="AB3499" s="162">
        <f t="shared" si="2253"/>
        <v>0</v>
      </c>
      <c r="AC3499" s="158">
        <f t="shared" si="2253"/>
        <v>0</v>
      </c>
      <c r="AD3499" s="158">
        <f t="shared" si="2253"/>
        <v>0</v>
      </c>
      <c r="AE3499" s="158">
        <f t="shared" si="2221"/>
        <v>0</v>
      </c>
      <c r="AF3499" s="158">
        <f>AF3500</f>
        <v>0</v>
      </c>
      <c r="AG3499" s="158">
        <f>AG3500</f>
        <v>0</v>
      </c>
      <c r="AH3499" s="158">
        <f t="shared" si="2222"/>
        <v>0</v>
      </c>
      <c r="AI3499" s="158">
        <f>AI3500</f>
        <v>0</v>
      </c>
      <c r="AJ3499" s="158">
        <f>AJ3500</f>
        <v>0</v>
      </c>
      <c r="AK3499" s="158">
        <f t="shared" si="2223"/>
        <v>0</v>
      </c>
      <c r="AL3499" s="158">
        <f>AL3500</f>
        <v>0</v>
      </c>
      <c r="AM3499" s="158">
        <f>AM3500</f>
        <v>0</v>
      </c>
      <c r="AN3499" s="158">
        <f t="shared" si="2224"/>
        <v>0</v>
      </c>
      <c r="AO3499" s="158">
        <f>AO3500</f>
        <v>0</v>
      </c>
      <c r="AP3499" s="158">
        <f>AP3500</f>
        <v>0</v>
      </c>
      <c r="AQ3499" s="158">
        <f t="shared" si="2225"/>
        <v>0</v>
      </c>
      <c r="AR3499" s="158">
        <f>AR3500</f>
        <v>0</v>
      </c>
      <c r="AS3499" s="158">
        <f>AS3500</f>
        <v>0</v>
      </c>
      <c r="AT3499" s="158">
        <f t="shared" si="2226"/>
        <v>0</v>
      </c>
      <c r="AU3499" s="158">
        <f>AU3500</f>
        <v>0</v>
      </c>
      <c r="AV3499" s="158">
        <f>AV3500</f>
        <v>0</v>
      </c>
      <c r="AW3499" s="158">
        <f t="shared" si="2227"/>
        <v>0</v>
      </c>
      <c r="AX3499" s="160"/>
      <c r="AY3499" s="161"/>
      <c r="AZ3499" s="183">
        <v>3</v>
      </c>
      <c r="BA3499" s="161"/>
      <c r="BB3499" s="160"/>
      <c r="BC3499" s="161"/>
      <c r="BD3499" s="160"/>
      <c r="BE3499" s="161"/>
    </row>
    <row r="3500" spans="2:57" ht="15.75" hidden="1">
      <c r="B3500" s="163">
        <v>2025</v>
      </c>
      <c r="C3500" s="163">
        <v>20</v>
      </c>
      <c r="D3500" s="164"/>
      <c r="E3500" s="165"/>
      <c r="F3500" s="163">
        <v>5</v>
      </c>
      <c r="G3500" s="163">
        <v>13</v>
      </c>
      <c r="H3500" s="163">
        <v>32</v>
      </c>
      <c r="I3500" s="163">
        <v>6000</v>
      </c>
      <c r="J3500" s="163">
        <v>6200</v>
      </c>
      <c r="K3500" s="163">
        <v>622</v>
      </c>
      <c r="L3500" s="166" t="s">
        <v>44</v>
      </c>
      <c r="M3500" s="167"/>
      <c r="N3500" s="168" t="s">
        <v>230</v>
      </c>
      <c r="O3500" s="169">
        <v>0</v>
      </c>
      <c r="P3500" s="169">
        <v>0</v>
      </c>
      <c r="Q3500" s="169">
        <v>0</v>
      </c>
      <c r="R3500" s="170"/>
      <c r="S3500" s="171"/>
      <c r="T3500" s="172"/>
      <c r="U3500" s="169">
        <f t="shared" ref="U3500:AD3500" si="2254">SUM(U3501:U3506)</f>
        <v>0</v>
      </c>
      <c r="V3500" s="169">
        <f t="shared" si="2254"/>
        <v>0</v>
      </c>
      <c r="W3500" s="173">
        <f t="shared" si="2254"/>
        <v>0</v>
      </c>
      <c r="X3500" s="173">
        <f t="shared" si="2254"/>
        <v>0</v>
      </c>
      <c r="Y3500" s="169">
        <f t="shared" si="2254"/>
        <v>0</v>
      </c>
      <c r="Z3500" s="169">
        <f t="shared" si="2254"/>
        <v>0</v>
      </c>
      <c r="AA3500" s="173">
        <f t="shared" si="2254"/>
        <v>0</v>
      </c>
      <c r="AB3500" s="173">
        <f t="shared" si="2254"/>
        <v>0</v>
      </c>
      <c r="AC3500" s="169">
        <f t="shared" si="2254"/>
        <v>0</v>
      </c>
      <c r="AD3500" s="169">
        <f t="shared" si="2254"/>
        <v>0</v>
      </c>
      <c r="AE3500" s="169">
        <f t="shared" si="2221"/>
        <v>0</v>
      </c>
      <c r="AF3500" s="169">
        <f>SUM(AF3501:AF3506)</f>
        <v>0</v>
      </c>
      <c r="AG3500" s="169">
        <f>SUM(AG3501:AG3506)</f>
        <v>0</v>
      </c>
      <c r="AH3500" s="169">
        <f t="shared" si="2222"/>
        <v>0</v>
      </c>
      <c r="AI3500" s="169">
        <f>SUM(AI3501:AI3506)</f>
        <v>0</v>
      </c>
      <c r="AJ3500" s="169">
        <f>SUM(AJ3501:AJ3506)</f>
        <v>0</v>
      </c>
      <c r="AK3500" s="169">
        <f t="shared" si="2223"/>
        <v>0</v>
      </c>
      <c r="AL3500" s="169">
        <f>SUM(AL3501:AL3506)</f>
        <v>0</v>
      </c>
      <c r="AM3500" s="169">
        <f>SUM(AM3501:AM3506)</f>
        <v>0</v>
      </c>
      <c r="AN3500" s="169">
        <f t="shared" si="2224"/>
        <v>0</v>
      </c>
      <c r="AO3500" s="169">
        <f>SUM(AO3501:AO3506)</f>
        <v>0</v>
      </c>
      <c r="AP3500" s="169">
        <f>SUM(AP3501:AP3506)</f>
        <v>0</v>
      </c>
      <c r="AQ3500" s="169">
        <f t="shared" si="2225"/>
        <v>0</v>
      </c>
      <c r="AR3500" s="169">
        <f>SUM(AR3501:AR3506)</f>
        <v>0</v>
      </c>
      <c r="AS3500" s="169">
        <f>SUM(AS3501:AS3506)</f>
        <v>0</v>
      </c>
      <c r="AT3500" s="169">
        <f t="shared" si="2226"/>
        <v>0</v>
      </c>
      <c r="AU3500" s="169">
        <f>SUM(AU3501:AU3506)</f>
        <v>0</v>
      </c>
      <c r="AV3500" s="169">
        <f>SUM(AV3501:AV3506)</f>
        <v>0</v>
      </c>
      <c r="AW3500" s="169">
        <f t="shared" si="2227"/>
        <v>0</v>
      </c>
      <c r="AX3500" s="171"/>
      <c r="AY3500" s="172"/>
      <c r="AZ3500" s="183">
        <v>3</v>
      </c>
      <c r="BA3500" s="172"/>
      <c r="BB3500" s="171"/>
      <c r="BC3500" s="172"/>
      <c r="BD3500" s="171"/>
      <c r="BE3500" s="172"/>
    </row>
    <row r="3501" spans="2:57" ht="90" hidden="1">
      <c r="B3501" s="174">
        <v>2025</v>
      </c>
      <c r="C3501" s="174">
        <v>20</v>
      </c>
      <c r="D3501" s="175">
        <v>0</v>
      </c>
      <c r="E3501" s="176"/>
      <c r="F3501" s="174">
        <v>5</v>
      </c>
      <c r="G3501" s="174">
        <v>13</v>
      </c>
      <c r="H3501" s="174">
        <v>32</v>
      </c>
      <c r="I3501" s="174">
        <v>6000</v>
      </c>
      <c r="J3501" s="174">
        <v>6200</v>
      </c>
      <c r="K3501" s="174">
        <v>62201</v>
      </c>
      <c r="L3501" s="177">
        <v>393</v>
      </c>
      <c r="M3501" s="178">
        <v>0</v>
      </c>
      <c r="N3501" s="179" t="s">
        <v>1820</v>
      </c>
      <c r="O3501" s="180">
        <v>0</v>
      </c>
      <c r="P3501" s="180">
        <v>0</v>
      </c>
      <c r="Q3501" s="181">
        <v>0</v>
      </c>
      <c r="R3501" s="182" t="s">
        <v>232</v>
      </c>
      <c r="S3501" s="183">
        <v>0</v>
      </c>
      <c r="T3501" s="183">
        <v>0</v>
      </c>
      <c r="U3501" s="180">
        <v>0</v>
      </c>
      <c r="V3501" s="180">
        <v>0</v>
      </c>
      <c r="W3501" s="183">
        <v>0</v>
      </c>
      <c r="X3501" s="183">
        <v>0</v>
      </c>
      <c r="Y3501" s="180">
        <v>0</v>
      </c>
      <c r="Z3501" s="180">
        <v>0</v>
      </c>
      <c r="AA3501" s="183">
        <v>0</v>
      </c>
      <c r="AB3501" s="183">
        <v>0</v>
      </c>
      <c r="AC3501" s="180">
        <f t="shared" ref="AC3501:AD3506" si="2255">+O3501+U3501-Y3501</f>
        <v>0</v>
      </c>
      <c r="AD3501" s="180">
        <f t="shared" si="2255"/>
        <v>0</v>
      </c>
      <c r="AE3501" s="181">
        <f t="shared" si="2221"/>
        <v>0</v>
      </c>
      <c r="AF3501" s="180">
        <v>0</v>
      </c>
      <c r="AG3501" s="180">
        <v>0</v>
      </c>
      <c r="AH3501" s="181">
        <f t="shared" si="2222"/>
        <v>0</v>
      </c>
      <c r="AI3501" s="180">
        <v>0</v>
      </c>
      <c r="AJ3501" s="180">
        <v>0</v>
      </c>
      <c r="AK3501" s="181">
        <f t="shared" si="2223"/>
        <v>0</v>
      </c>
      <c r="AL3501" s="180">
        <v>0</v>
      </c>
      <c r="AM3501" s="180">
        <v>0</v>
      </c>
      <c r="AN3501" s="181">
        <f t="shared" si="2224"/>
        <v>0</v>
      </c>
      <c r="AO3501" s="180">
        <v>0</v>
      </c>
      <c r="AP3501" s="180">
        <v>0</v>
      </c>
      <c r="AQ3501" s="181">
        <f t="shared" si="2225"/>
        <v>0</v>
      </c>
      <c r="AR3501" s="180">
        <v>0</v>
      </c>
      <c r="AS3501" s="180">
        <v>0</v>
      </c>
      <c r="AT3501" s="181">
        <f t="shared" si="2226"/>
        <v>0</v>
      </c>
      <c r="AU3501" s="180">
        <f t="shared" ref="AU3501:AV3506" si="2256">+AC3501-AF3501-AI3501-AL3501-AO3501-AR3501</f>
        <v>0</v>
      </c>
      <c r="AV3501" s="180">
        <f t="shared" si="2256"/>
        <v>0</v>
      </c>
      <c r="AW3501" s="181">
        <f t="shared" si="2227"/>
        <v>0</v>
      </c>
      <c r="AX3501" s="183">
        <f t="shared" ref="AX3501:AY3506" si="2257">+S3501+W3501-AA3501</f>
        <v>0</v>
      </c>
      <c r="AY3501" s="183">
        <f t="shared" si="2257"/>
        <v>0</v>
      </c>
      <c r="AZ3501" s="183">
        <v>3</v>
      </c>
      <c r="BA3501" s="183"/>
      <c r="BB3501" s="183"/>
      <c r="BC3501" s="183"/>
      <c r="BD3501" s="183">
        <f t="shared" ref="BD3501:BE3506" si="2258">+AX3501-AZ3501-BB3501</f>
        <v>-3</v>
      </c>
      <c r="BE3501" s="183">
        <f t="shared" si="2258"/>
        <v>0</v>
      </c>
    </row>
    <row r="3502" spans="2:57" ht="90" hidden="1">
      <c r="B3502" s="174">
        <v>2025</v>
      </c>
      <c r="C3502" s="174">
        <v>20</v>
      </c>
      <c r="D3502" s="175">
        <v>0</v>
      </c>
      <c r="E3502" s="176"/>
      <c r="F3502" s="174">
        <v>5</v>
      </c>
      <c r="G3502" s="174">
        <v>13</v>
      </c>
      <c r="H3502" s="174">
        <v>32</v>
      </c>
      <c r="I3502" s="174">
        <v>6000</v>
      </c>
      <c r="J3502" s="174">
        <v>6200</v>
      </c>
      <c r="K3502" s="174">
        <v>62201</v>
      </c>
      <c r="L3502" s="177">
        <v>394</v>
      </c>
      <c r="M3502" s="178">
        <v>0</v>
      </c>
      <c r="N3502" s="179" t="s">
        <v>1821</v>
      </c>
      <c r="O3502" s="180">
        <v>0</v>
      </c>
      <c r="P3502" s="180">
        <v>0</v>
      </c>
      <c r="Q3502" s="181">
        <v>0</v>
      </c>
      <c r="R3502" s="182" t="s">
        <v>232</v>
      </c>
      <c r="S3502" s="183">
        <v>0</v>
      </c>
      <c r="T3502" s="183">
        <v>0</v>
      </c>
      <c r="U3502" s="180">
        <v>0</v>
      </c>
      <c r="V3502" s="180">
        <v>0</v>
      </c>
      <c r="W3502" s="183">
        <v>0</v>
      </c>
      <c r="X3502" s="183">
        <v>0</v>
      </c>
      <c r="Y3502" s="180">
        <v>0</v>
      </c>
      <c r="Z3502" s="180">
        <v>0</v>
      </c>
      <c r="AA3502" s="183">
        <v>0</v>
      </c>
      <c r="AB3502" s="183">
        <v>0</v>
      </c>
      <c r="AC3502" s="180">
        <f t="shared" si="2255"/>
        <v>0</v>
      </c>
      <c r="AD3502" s="180">
        <f t="shared" si="2255"/>
        <v>0</v>
      </c>
      <c r="AE3502" s="181">
        <f t="shared" si="2221"/>
        <v>0</v>
      </c>
      <c r="AF3502" s="180">
        <v>0</v>
      </c>
      <c r="AG3502" s="180">
        <v>0</v>
      </c>
      <c r="AH3502" s="181">
        <f t="shared" si="2222"/>
        <v>0</v>
      </c>
      <c r="AI3502" s="180">
        <v>0</v>
      </c>
      <c r="AJ3502" s="180">
        <v>0</v>
      </c>
      <c r="AK3502" s="181">
        <f t="shared" si="2223"/>
        <v>0</v>
      </c>
      <c r="AL3502" s="180">
        <v>0</v>
      </c>
      <c r="AM3502" s="180">
        <v>0</v>
      </c>
      <c r="AN3502" s="181">
        <f t="shared" si="2224"/>
        <v>0</v>
      </c>
      <c r="AO3502" s="180">
        <v>0</v>
      </c>
      <c r="AP3502" s="180">
        <v>0</v>
      </c>
      <c r="AQ3502" s="181">
        <f t="shared" si="2225"/>
        <v>0</v>
      </c>
      <c r="AR3502" s="180">
        <v>0</v>
      </c>
      <c r="AS3502" s="180">
        <v>0</v>
      </c>
      <c r="AT3502" s="181">
        <f t="shared" si="2226"/>
        <v>0</v>
      </c>
      <c r="AU3502" s="180">
        <f t="shared" si="2256"/>
        <v>0</v>
      </c>
      <c r="AV3502" s="180">
        <f t="shared" si="2256"/>
        <v>0</v>
      </c>
      <c r="AW3502" s="181">
        <f t="shared" si="2227"/>
        <v>0</v>
      </c>
      <c r="AX3502" s="183">
        <f t="shared" si="2257"/>
        <v>0</v>
      </c>
      <c r="AY3502" s="183">
        <f t="shared" si="2257"/>
        <v>0</v>
      </c>
      <c r="AZ3502" s="183">
        <v>3</v>
      </c>
      <c r="BA3502" s="183"/>
      <c r="BB3502" s="183"/>
      <c r="BC3502" s="183"/>
      <c r="BD3502" s="183">
        <f t="shared" si="2258"/>
        <v>-3</v>
      </c>
      <c r="BE3502" s="183">
        <f t="shared" si="2258"/>
        <v>0</v>
      </c>
    </row>
    <row r="3503" spans="2:57" ht="90" hidden="1">
      <c r="B3503" s="174">
        <v>2025</v>
      </c>
      <c r="C3503" s="174">
        <v>20</v>
      </c>
      <c r="D3503" s="175">
        <v>0</v>
      </c>
      <c r="E3503" s="176"/>
      <c r="F3503" s="174">
        <v>5</v>
      </c>
      <c r="G3503" s="174">
        <v>13</v>
      </c>
      <c r="H3503" s="174">
        <v>32</v>
      </c>
      <c r="I3503" s="174">
        <v>6000</v>
      </c>
      <c r="J3503" s="174">
        <v>6200</v>
      </c>
      <c r="K3503" s="174">
        <v>62201</v>
      </c>
      <c r="L3503" s="177">
        <v>395</v>
      </c>
      <c r="M3503" s="178">
        <v>0</v>
      </c>
      <c r="N3503" s="179" t="s">
        <v>1822</v>
      </c>
      <c r="O3503" s="180">
        <v>0</v>
      </c>
      <c r="P3503" s="180">
        <v>0</v>
      </c>
      <c r="Q3503" s="181">
        <v>0</v>
      </c>
      <c r="R3503" s="182" t="s">
        <v>232</v>
      </c>
      <c r="S3503" s="183">
        <v>0</v>
      </c>
      <c r="T3503" s="183">
        <v>0</v>
      </c>
      <c r="U3503" s="180">
        <v>0</v>
      </c>
      <c r="V3503" s="180">
        <v>0</v>
      </c>
      <c r="W3503" s="183">
        <v>0</v>
      </c>
      <c r="X3503" s="183">
        <v>0</v>
      </c>
      <c r="Y3503" s="180">
        <v>0</v>
      </c>
      <c r="Z3503" s="180">
        <v>0</v>
      </c>
      <c r="AA3503" s="183">
        <v>0</v>
      </c>
      <c r="AB3503" s="183">
        <v>0</v>
      </c>
      <c r="AC3503" s="180">
        <f t="shared" si="2255"/>
        <v>0</v>
      </c>
      <c r="AD3503" s="180">
        <f t="shared" si="2255"/>
        <v>0</v>
      </c>
      <c r="AE3503" s="181">
        <f t="shared" si="2221"/>
        <v>0</v>
      </c>
      <c r="AF3503" s="180">
        <v>0</v>
      </c>
      <c r="AG3503" s="180">
        <v>0</v>
      </c>
      <c r="AH3503" s="181">
        <f t="shared" si="2222"/>
        <v>0</v>
      </c>
      <c r="AI3503" s="180">
        <v>0</v>
      </c>
      <c r="AJ3503" s="180">
        <v>0</v>
      </c>
      <c r="AK3503" s="181">
        <f t="shared" si="2223"/>
        <v>0</v>
      </c>
      <c r="AL3503" s="180">
        <v>0</v>
      </c>
      <c r="AM3503" s="180">
        <v>0</v>
      </c>
      <c r="AN3503" s="181">
        <f t="shared" si="2224"/>
        <v>0</v>
      </c>
      <c r="AO3503" s="180">
        <v>0</v>
      </c>
      <c r="AP3503" s="180">
        <v>0</v>
      </c>
      <c r="AQ3503" s="181">
        <f t="shared" si="2225"/>
        <v>0</v>
      </c>
      <c r="AR3503" s="180">
        <v>0</v>
      </c>
      <c r="AS3503" s="180">
        <v>0</v>
      </c>
      <c r="AT3503" s="181">
        <f t="shared" si="2226"/>
        <v>0</v>
      </c>
      <c r="AU3503" s="180">
        <f t="shared" si="2256"/>
        <v>0</v>
      </c>
      <c r="AV3503" s="180">
        <f t="shared" si="2256"/>
        <v>0</v>
      </c>
      <c r="AW3503" s="181">
        <f t="shared" si="2227"/>
        <v>0</v>
      </c>
      <c r="AX3503" s="183">
        <f t="shared" si="2257"/>
        <v>0</v>
      </c>
      <c r="AY3503" s="183">
        <f t="shared" si="2257"/>
        <v>0</v>
      </c>
      <c r="AZ3503" s="183">
        <v>3</v>
      </c>
      <c r="BA3503" s="183"/>
      <c r="BB3503" s="183"/>
      <c r="BC3503" s="183"/>
      <c r="BD3503" s="183">
        <f t="shared" si="2258"/>
        <v>-3</v>
      </c>
      <c r="BE3503" s="183">
        <f t="shared" si="2258"/>
        <v>0</v>
      </c>
    </row>
    <row r="3504" spans="2:57" ht="75" hidden="1">
      <c r="B3504" s="174">
        <v>2025</v>
      </c>
      <c r="C3504" s="174">
        <v>20</v>
      </c>
      <c r="D3504" s="175">
        <v>0</v>
      </c>
      <c r="E3504" s="176"/>
      <c r="F3504" s="174">
        <v>5</v>
      </c>
      <c r="G3504" s="174">
        <v>13</v>
      </c>
      <c r="H3504" s="174">
        <v>32</v>
      </c>
      <c r="I3504" s="174">
        <v>6000</v>
      </c>
      <c r="J3504" s="174">
        <v>6200</v>
      </c>
      <c r="K3504" s="174">
        <v>62202</v>
      </c>
      <c r="L3504" s="177">
        <v>978</v>
      </c>
      <c r="M3504" s="178">
        <v>0</v>
      </c>
      <c r="N3504" s="179" t="s">
        <v>1823</v>
      </c>
      <c r="O3504" s="180">
        <v>0</v>
      </c>
      <c r="P3504" s="180">
        <v>0</v>
      </c>
      <c r="Q3504" s="181">
        <v>0</v>
      </c>
      <c r="R3504" s="182" t="s">
        <v>232</v>
      </c>
      <c r="S3504" s="183">
        <v>0</v>
      </c>
      <c r="T3504" s="183">
        <v>0</v>
      </c>
      <c r="U3504" s="180">
        <v>0</v>
      </c>
      <c r="V3504" s="180">
        <v>0</v>
      </c>
      <c r="W3504" s="183">
        <v>0</v>
      </c>
      <c r="X3504" s="183">
        <v>0</v>
      </c>
      <c r="Y3504" s="180">
        <v>0</v>
      </c>
      <c r="Z3504" s="180">
        <v>0</v>
      </c>
      <c r="AA3504" s="183">
        <v>0</v>
      </c>
      <c r="AB3504" s="183">
        <v>0</v>
      </c>
      <c r="AC3504" s="180">
        <f t="shared" si="2255"/>
        <v>0</v>
      </c>
      <c r="AD3504" s="180">
        <f t="shared" si="2255"/>
        <v>0</v>
      </c>
      <c r="AE3504" s="181">
        <f t="shared" si="2221"/>
        <v>0</v>
      </c>
      <c r="AF3504" s="180">
        <v>0</v>
      </c>
      <c r="AG3504" s="180">
        <v>0</v>
      </c>
      <c r="AH3504" s="181">
        <f t="shared" si="2222"/>
        <v>0</v>
      </c>
      <c r="AI3504" s="180">
        <v>0</v>
      </c>
      <c r="AJ3504" s="180">
        <v>0</v>
      </c>
      <c r="AK3504" s="181">
        <f t="shared" si="2223"/>
        <v>0</v>
      </c>
      <c r="AL3504" s="180">
        <v>0</v>
      </c>
      <c r="AM3504" s="180">
        <v>0</v>
      </c>
      <c r="AN3504" s="181">
        <f t="shared" si="2224"/>
        <v>0</v>
      </c>
      <c r="AO3504" s="180">
        <v>0</v>
      </c>
      <c r="AP3504" s="180">
        <v>0</v>
      </c>
      <c r="AQ3504" s="181">
        <f t="shared" si="2225"/>
        <v>0</v>
      </c>
      <c r="AR3504" s="180">
        <v>0</v>
      </c>
      <c r="AS3504" s="180">
        <v>0</v>
      </c>
      <c r="AT3504" s="181">
        <f t="shared" si="2226"/>
        <v>0</v>
      </c>
      <c r="AU3504" s="180">
        <f t="shared" si="2256"/>
        <v>0</v>
      </c>
      <c r="AV3504" s="180">
        <f t="shared" si="2256"/>
        <v>0</v>
      </c>
      <c r="AW3504" s="181">
        <f t="shared" si="2227"/>
        <v>0</v>
      </c>
      <c r="AX3504" s="183">
        <f t="shared" si="2257"/>
        <v>0</v>
      </c>
      <c r="AY3504" s="183">
        <f t="shared" si="2257"/>
        <v>0</v>
      </c>
      <c r="AZ3504" s="183">
        <v>3</v>
      </c>
      <c r="BA3504" s="183"/>
      <c r="BB3504" s="183"/>
      <c r="BC3504" s="183"/>
      <c r="BD3504" s="183">
        <f t="shared" si="2258"/>
        <v>-3</v>
      </c>
      <c r="BE3504" s="183">
        <f t="shared" si="2258"/>
        <v>0</v>
      </c>
    </row>
    <row r="3505" spans="2:57" ht="75" hidden="1">
      <c r="B3505" s="174">
        <v>2025</v>
      </c>
      <c r="C3505" s="174">
        <v>20</v>
      </c>
      <c r="D3505" s="175">
        <v>0</v>
      </c>
      <c r="E3505" s="176"/>
      <c r="F3505" s="174">
        <v>5</v>
      </c>
      <c r="G3505" s="174">
        <v>13</v>
      </c>
      <c r="H3505" s="174">
        <v>32</v>
      </c>
      <c r="I3505" s="174">
        <v>6000</v>
      </c>
      <c r="J3505" s="174">
        <v>6200</v>
      </c>
      <c r="K3505" s="174">
        <v>62202</v>
      </c>
      <c r="L3505" s="177">
        <v>979</v>
      </c>
      <c r="M3505" s="178">
        <v>0</v>
      </c>
      <c r="N3505" s="179" t="s">
        <v>1824</v>
      </c>
      <c r="O3505" s="180">
        <v>0</v>
      </c>
      <c r="P3505" s="180">
        <v>0</v>
      </c>
      <c r="Q3505" s="181">
        <v>0</v>
      </c>
      <c r="R3505" s="182" t="s">
        <v>232</v>
      </c>
      <c r="S3505" s="183">
        <v>0</v>
      </c>
      <c r="T3505" s="183">
        <v>0</v>
      </c>
      <c r="U3505" s="180">
        <v>0</v>
      </c>
      <c r="V3505" s="180">
        <v>0</v>
      </c>
      <c r="W3505" s="183">
        <v>0</v>
      </c>
      <c r="X3505" s="183">
        <v>0</v>
      </c>
      <c r="Y3505" s="180">
        <v>0</v>
      </c>
      <c r="Z3505" s="180">
        <v>0</v>
      </c>
      <c r="AA3505" s="183">
        <v>0</v>
      </c>
      <c r="AB3505" s="183">
        <v>0</v>
      </c>
      <c r="AC3505" s="180">
        <f t="shared" si="2255"/>
        <v>0</v>
      </c>
      <c r="AD3505" s="180">
        <f t="shared" si="2255"/>
        <v>0</v>
      </c>
      <c r="AE3505" s="181">
        <f t="shared" si="2221"/>
        <v>0</v>
      </c>
      <c r="AF3505" s="180">
        <v>0</v>
      </c>
      <c r="AG3505" s="180">
        <v>0</v>
      </c>
      <c r="AH3505" s="181">
        <f t="shared" si="2222"/>
        <v>0</v>
      </c>
      <c r="AI3505" s="180">
        <v>0</v>
      </c>
      <c r="AJ3505" s="180">
        <v>0</v>
      </c>
      <c r="AK3505" s="181">
        <f t="shared" si="2223"/>
        <v>0</v>
      </c>
      <c r="AL3505" s="180">
        <v>0</v>
      </c>
      <c r="AM3505" s="180">
        <v>0</v>
      </c>
      <c r="AN3505" s="181">
        <f t="shared" si="2224"/>
        <v>0</v>
      </c>
      <c r="AO3505" s="180">
        <v>0</v>
      </c>
      <c r="AP3505" s="180">
        <v>0</v>
      </c>
      <c r="AQ3505" s="181">
        <f t="shared" si="2225"/>
        <v>0</v>
      </c>
      <c r="AR3505" s="180">
        <v>0</v>
      </c>
      <c r="AS3505" s="180">
        <v>0</v>
      </c>
      <c r="AT3505" s="181">
        <f t="shared" si="2226"/>
        <v>0</v>
      </c>
      <c r="AU3505" s="180">
        <f t="shared" si="2256"/>
        <v>0</v>
      </c>
      <c r="AV3505" s="180">
        <f t="shared" si="2256"/>
        <v>0</v>
      </c>
      <c r="AW3505" s="181">
        <f t="shared" si="2227"/>
        <v>0</v>
      </c>
      <c r="AX3505" s="183">
        <f t="shared" si="2257"/>
        <v>0</v>
      </c>
      <c r="AY3505" s="183">
        <f t="shared" si="2257"/>
        <v>0</v>
      </c>
      <c r="AZ3505" s="183">
        <v>3</v>
      </c>
      <c r="BA3505" s="183"/>
      <c r="BB3505" s="183"/>
      <c r="BC3505" s="183"/>
      <c r="BD3505" s="183">
        <f t="shared" si="2258"/>
        <v>-3</v>
      </c>
      <c r="BE3505" s="183">
        <f t="shared" si="2258"/>
        <v>0</v>
      </c>
    </row>
    <row r="3506" spans="2:57" ht="75" hidden="1">
      <c r="B3506" s="174">
        <v>2025</v>
      </c>
      <c r="C3506" s="174">
        <v>20</v>
      </c>
      <c r="D3506" s="175">
        <v>0</v>
      </c>
      <c r="E3506" s="176"/>
      <c r="F3506" s="174">
        <v>5</v>
      </c>
      <c r="G3506" s="174">
        <v>13</v>
      </c>
      <c r="H3506" s="174">
        <v>32</v>
      </c>
      <c r="I3506" s="174">
        <v>6000</v>
      </c>
      <c r="J3506" s="174">
        <v>6200</v>
      </c>
      <c r="K3506" s="174">
        <v>62202</v>
      </c>
      <c r="L3506" s="177">
        <v>980</v>
      </c>
      <c r="M3506" s="178">
        <v>0</v>
      </c>
      <c r="N3506" s="179" t="s">
        <v>1825</v>
      </c>
      <c r="O3506" s="180">
        <v>0</v>
      </c>
      <c r="P3506" s="180">
        <v>0</v>
      </c>
      <c r="Q3506" s="181">
        <v>0</v>
      </c>
      <c r="R3506" s="182" t="s">
        <v>232</v>
      </c>
      <c r="S3506" s="183">
        <v>0</v>
      </c>
      <c r="T3506" s="183">
        <v>0</v>
      </c>
      <c r="U3506" s="180">
        <v>0</v>
      </c>
      <c r="V3506" s="180">
        <v>0</v>
      </c>
      <c r="W3506" s="183">
        <v>0</v>
      </c>
      <c r="X3506" s="183">
        <v>0</v>
      </c>
      <c r="Y3506" s="180">
        <v>0</v>
      </c>
      <c r="Z3506" s="180">
        <v>0</v>
      </c>
      <c r="AA3506" s="183">
        <v>0</v>
      </c>
      <c r="AB3506" s="183">
        <v>0</v>
      </c>
      <c r="AC3506" s="180">
        <f t="shared" si="2255"/>
        <v>0</v>
      </c>
      <c r="AD3506" s="180">
        <f t="shared" si="2255"/>
        <v>0</v>
      </c>
      <c r="AE3506" s="181">
        <f t="shared" si="2221"/>
        <v>0</v>
      </c>
      <c r="AF3506" s="180">
        <v>0</v>
      </c>
      <c r="AG3506" s="180">
        <v>0</v>
      </c>
      <c r="AH3506" s="181">
        <f t="shared" si="2222"/>
        <v>0</v>
      </c>
      <c r="AI3506" s="180">
        <v>0</v>
      </c>
      <c r="AJ3506" s="180">
        <v>0</v>
      </c>
      <c r="AK3506" s="181">
        <f t="shared" si="2223"/>
        <v>0</v>
      </c>
      <c r="AL3506" s="180">
        <v>0</v>
      </c>
      <c r="AM3506" s="180">
        <v>0</v>
      </c>
      <c r="AN3506" s="181">
        <f t="shared" si="2224"/>
        <v>0</v>
      </c>
      <c r="AO3506" s="180">
        <v>0</v>
      </c>
      <c r="AP3506" s="180">
        <v>0</v>
      </c>
      <c r="AQ3506" s="181">
        <f t="shared" si="2225"/>
        <v>0</v>
      </c>
      <c r="AR3506" s="180">
        <v>0</v>
      </c>
      <c r="AS3506" s="180">
        <v>0</v>
      </c>
      <c r="AT3506" s="181">
        <f t="shared" si="2226"/>
        <v>0</v>
      </c>
      <c r="AU3506" s="180">
        <f t="shared" si="2256"/>
        <v>0</v>
      </c>
      <c r="AV3506" s="180">
        <f t="shared" si="2256"/>
        <v>0</v>
      </c>
      <c r="AW3506" s="181">
        <f t="shared" si="2227"/>
        <v>0</v>
      </c>
      <c r="AX3506" s="183">
        <f t="shared" si="2257"/>
        <v>0</v>
      </c>
      <c r="AY3506" s="183">
        <f t="shared" si="2257"/>
        <v>0</v>
      </c>
      <c r="AZ3506" s="183">
        <v>3</v>
      </c>
      <c r="BA3506" s="183"/>
      <c r="BB3506" s="183"/>
      <c r="BC3506" s="183"/>
      <c r="BD3506" s="183">
        <f t="shared" si="2258"/>
        <v>-3</v>
      </c>
      <c r="BE3506" s="183">
        <f t="shared" si="2258"/>
        <v>0</v>
      </c>
    </row>
    <row r="3507" spans="2:57" s="129" customFormat="1" ht="31.5" hidden="1">
      <c r="B3507" s="118">
        <v>2025</v>
      </c>
      <c r="C3507" s="118">
        <v>20</v>
      </c>
      <c r="D3507" s="119"/>
      <c r="E3507" s="120"/>
      <c r="F3507" s="118">
        <v>5</v>
      </c>
      <c r="G3507" s="118">
        <v>14</v>
      </c>
      <c r="H3507" s="118"/>
      <c r="I3507" s="118"/>
      <c r="J3507" s="118"/>
      <c r="K3507" s="118"/>
      <c r="L3507" s="121"/>
      <c r="M3507" s="122"/>
      <c r="N3507" s="123" t="s">
        <v>1826</v>
      </c>
      <c r="O3507" s="124">
        <v>0</v>
      </c>
      <c r="P3507" s="124">
        <v>0</v>
      </c>
      <c r="Q3507" s="124">
        <v>0</v>
      </c>
      <c r="R3507" s="125" t="s">
        <v>44</v>
      </c>
      <c r="S3507" s="126"/>
      <c r="T3507" s="127"/>
      <c r="U3507" s="124">
        <f t="shared" ref="U3507:AD3507" si="2259">+U3508</f>
        <v>0</v>
      </c>
      <c r="V3507" s="124">
        <f t="shared" si="2259"/>
        <v>0</v>
      </c>
      <c r="W3507" s="128">
        <f t="shared" si="2259"/>
        <v>0</v>
      </c>
      <c r="X3507" s="128">
        <f t="shared" si="2259"/>
        <v>0</v>
      </c>
      <c r="Y3507" s="124">
        <f t="shared" si="2259"/>
        <v>0</v>
      </c>
      <c r="Z3507" s="124">
        <f t="shared" si="2259"/>
        <v>0</v>
      </c>
      <c r="AA3507" s="128">
        <f t="shared" si="2259"/>
        <v>0</v>
      </c>
      <c r="AB3507" s="128">
        <f t="shared" si="2259"/>
        <v>0</v>
      </c>
      <c r="AC3507" s="124">
        <f t="shared" si="2259"/>
        <v>0</v>
      </c>
      <c r="AD3507" s="124">
        <f t="shared" si="2259"/>
        <v>0</v>
      </c>
      <c r="AE3507" s="124">
        <f t="shared" si="2221"/>
        <v>0</v>
      </c>
      <c r="AF3507" s="124">
        <f>+AF3508</f>
        <v>0</v>
      </c>
      <c r="AG3507" s="124">
        <f>+AG3508</f>
        <v>0</v>
      </c>
      <c r="AH3507" s="124">
        <f t="shared" si="2222"/>
        <v>0</v>
      </c>
      <c r="AI3507" s="124">
        <f>+AI3508</f>
        <v>0</v>
      </c>
      <c r="AJ3507" s="124">
        <f>+AJ3508</f>
        <v>0</v>
      </c>
      <c r="AK3507" s="124">
        <f t="shared" si="2223"/>
        <v>0</v>
      </c>
      <c r="AL3507" s="124">
        <f>+AL3508</f>
        <v>0</v>
      </c>
      <c r="AM3507" s="124">
        <f>+AM3508</f>
        <v>0</v>
      </c>
      <c r="AN3507" s="124">
        <f t="shared" si="2224"/>
        <v>0</v>
      </c>
      <c r="AO3507" s="124">
        <f>+AO3508</f>
        <v>0</v>
      </c>
      <c r="AP3507" s="124">
        <f>+AP3508</f>
        <v>0</v>
      </c>
      <c r="AQ3507" s="124">
        <f t="shared" si="2225"/>
        <v>0</v>
      </c>
      <c r="AR3507" s="124">
        <f>+AR3508</f>
        <v>0</v>
      </c>
      <c r="AS3507" s="124">
        <f>+AS3508</f>
        <v>0</v>
      </c>
      <c r="AT3507" s="124">
        <f t="shared" si="2226"/>
        <v>0</v>
      </c>
      <c r="AU3507" s="124">
        <f>+AU3508</f>
        <v>0</v>
      </c>
      <c r="AV3507" s="124">
        <f>+AV3508</f>
        <v>0</v>
      </c>
      <c r="AW3507" s="124">
        <f t="shared" si="2227"/>
        <v>0</v>
      </c>
      <c r="AX3507" s="126"/>
      <c r="AY3507" s="127"/>
      <c r="AZ3507" s="183">
        <v>3</v>
      </c>
      <c r="BA3507" s="127"/>
      <c r="BB3507" s="126"/>
      <c r="BC3507" s="127"/>
      <c r="BD3507" s="126"/>
      <c r="BE3507" s="127"/>
    </row>
    <row r="3508" spans="2:57" s="129" customFormat="1" ht="15.75" hidden="1">
      <c r="B3508" s="130">
        <v>2025</v>
      </c>
      <c r="C3508" s="130">
        <v>20</v>
      </c>
      <c r="D3508" s="131"/>
      <c r="E3508" s="132"/>
      <c r="F3508" s="130">
        <v>5</v>
      </c>
      <c r="G3508" s="130">
        <v>14</v>
      </c>
      <c r="H3508" s="130">
        <v>33</v>
      </c>
      <c r="I3508" s="130"/>
      <c r="J3508" s="130"/>
      <c r="K3508" s="184"/>
      <c r="L3508" s="185" t="s">
        <v>44</v>
      </c>
      <c r="M3508" s="134"/>
      <c r="N3508" s="135" t="s">
        <v>1827</v>
      </c>
      <c r="O3508" s="136">
        <v>0</v>
      </c>
      <c r="P3508" s="136">
        <v>0</v>
      </c>
      <c r="Q3508" s="136">
        <v>0</v>
      </c>
      <c r="R3508" s="137"/>
      <c r="S3508" s="136"/>
      <c r="T3508" s="136"/>
      <c r="U3508" s="136">
        <f t="shared" ref="U3508:AL3510" si="2260">U3509</f>
        <v>0</v>
      </c>
      <c r="V3508" s="136">
        <f t="shared" si="2260"/>
        <v>0</v>
      </c>
      <c r="W3508" s="140">
        <f t="shared" si="2260"/>
        <v>0</v>
      </c>
      <c r="X3508" s="140">
        <f t="shared" si="2260"/>
        <v>0</v>
      </c>
      <c r="Y3508" s="136">
        <f t="shared" si="2260"/>
        <v>0</v>
      </c>
      <c r="Z3508" s="136">
        <f t="shared" si="2260"/>
        <v>0</v>
      </c>
      <c r="AA3508" s="140">
        <f t="shared" si="2260"/>
        <v>0</v>
      </c>
      <c r="AB3508" s="140">
        <f t="shared" si="2260"/>
        <v>0</v>
      </c>
      <c r="AC3508" s="136">
        <f t="shared" si="2260"/>
        <v>0</v>
      </c>
      <c r="AD3508" s="136">
        <f t="shared" si="2260"/>
        <v>0</v>
      </c>
      <c r="AE3508" s="136">
        <f t="shared" si="2221"/>
        <v>0</v>
      </c>
      <c r="AF3508" s="136">
        <f t="shared" si="2260"/>
        <v>0</v>
      </c>
      <c r="AG3508" s="136">
        <f t="shared" si="2260"/>
        <v>0</v>
      </c>
      <c r="AH3508" s="136">
        <f t="shared" si="2222"/>
        <v>0</v>
      </c>
      <c r="AI3508" s="136">
        <f t="shared" si="2260"/>
        <v>0</v>
      </c>
      <c r="AJ3508" s="136">
        <f t="shared" si="2260"/>
        <v>0</v>
      </c>
      <c r="AK3508" s="136">
        <f t="shared" si="2223"/>
        <v>0</v>
      </c>
      <c r="AL3508" s="136">
        <f t="shared" si="2260"/>
        <v>0</v>
      </c>
      <c r="AM3508" s="136">
        <f t="shared" ref="AL3508:AM3510" si="2261">AM3509</f>
        <v>0</v>
      </c>
      <c r="AN3508" s="136">
        <f t="shared" si="2224"/>
        <v>0</v>
      </c>
      <c r="AO3508" s="136">
        <f t="shared" ref="AO3508:AV3510" si="2262">AO3509</f>
        <v>0</v>
      </c>
      <c r="AP3508" s="136">
        <f t="shared" si="2262"/>
        <v>0</v>
      </c>
      <c r="AQ3508" s="136">
        <f t="shared" si="2225"/>
        <v>0</v>
      </c>
      <c r="AR3508" s="136">
        <f t="shared" si="2262"/>
        <v>0</v>
      </c>
      <c r="AS3508" s="136">
        <f t="shared" si="2262"/>
        <v>0</v>
      </c>
      <c r="AT3508" s="136">
        <f t="shared" si="2226"/>
        <v>0</v>
      </c>
      <c r="AU3508" s="136">
        <f t="shared" si="2262"/>
        <v>0</v>
      </c>
      <c r="AV3508" s="136">
        <f t="shared" si="2262"/>
        <v>0</v>
      </c>
      <c r="AW3508" s="136">
        <f t="shared" si="2227"/>
        <v>0</v>
      </c>
      <c r="AX3508" s="136"/>
      <c r="AY3508" s="136"/>
      <c r="AZ3508" s="183">
        <v>3</v>
      </c>
      <c r="BA3508" s="136"/>
      <c r="BB3508" s="136"/>
      <c r="BC3508" s="136"/>
      <c r="BD3508" s="136"/>
      <c r="BE3508" s="136"/>
    </row>
    <row r="3509" spans="2:57" ht="15.75" hidden="1">
      <c r="B3509" s="141">
        <v>2025</v>
      </c>
      <c r="C3509" s="141">
        <v>20</v>
      </c>
      <c r="D3509" s="142"/>
      <c r="E3509" s="143"/>
      <c r="F3509" s="141">
        <v>5</v>
      </c>
      <c r="G3509" s="141">
        <v>14</v>
      </c>
      <c r="H3509" s="141">
        <v>33</v>
      </c>
      <c r="I3509" s="141">
        <v>4000</v>
      </c>
      <c r="J3509" s="141"/>
      <c r="K3509" s="141"/>
      <c r="L3509" s="144" t="s">
        <v>44</v>
      </c>
      <c r="M3509" s="145"/>
      <c r="N3509" s="146" t="s">
        <v>53</v>
      </c>
      <c r="O3509" s="147">
        <v>0</v>
      </c>
      <c r="P3509" s="147">
        <v>0</v>
      </c>
      <c r="Q3509" s="147">
        <v>0</v>
      </c>
      <c r="R3509" s="148"/>
      <c r="S3509" s="149"/>
      <c r="T3509" s="150"/>
      <c r="U3509" s="147">
        <f t="shared" si="2260"/>
        <v>0</v>
      </c>
      <c r="V3509" s="147">
        <f t="shared" si="2260"/>
        <v>0</v>
      </c>
      <c r="W3509" s="151">
        <f t="shared" si="2260"/>
        <v>0</v>
      </c>
      <c r="X3509" s="151">
        <f t="shared" si="2260"/>
        <v>0</v>
      </c>
      <c r="Y3509" s="147">
        <f t="shared" si="2260"/>
        <v>0</v>
      </c>
      <c r="Z3509" s="147">
        <f t="shared" si="2260"/>
        <v>0</v>
      </c>
      <c r="AA3509" s="151">
        <f t="shared" si="2260"/>
        <v>0</v>
      </c>
      <c r="AB3509" s="151">
        <f t="shared" si="2260"/>
        <v>0</v>
      </c>
      <c r="AC3509" s="147">
        <f t="shared" si="2260"/>
        <v>0</v>
      </c>
      <c r="AD3509" s="147">
        <f t="shared" si="2260"/>
        <v>0</v>
      </c>
      <c r="AE3509" s="147">
        <f t="shared" si="2221"/>
        <v>0</v>
      </c>
      <c r="AF3509" s="147">
        <f t="shared" si="2260"/>
        <v>0</v>
      </c>
      <c r="AG3509" s="147">
        <f t="shared" si="2260"/>
        <v>0</v>
      </c>
      <c r="AH3509" s="147">
        <f t="shared" si="2222"/>
        <v>0</v>
      </c>
      <c r="AI3509" s="147">
        <f t="shared" si="2260"/>
        <v>0</v>
      </c>
      <c r="AJ3509" s="147">
        <f t="shared" si="2260"/>
        <v>0</v>
      </c>
      <c r="AK3509" s="147">
        <f t="shared" si="2223"/>
        <v>0</v>
      </c>
      <c r="AL3509" s="147">
        <f t="shared" si="2261"/>
        <v>0</v>
      </c>
      <c r="AM3509" s="147">
        <f t="shared" si="2261"/>
        <v>0</v>
      </c>
      <c r="AN3509" s="147">
        <f t="shared" si="2224"/>
        <v>0</v>
      </c>
      <c r="AO3509" s="147">
        <f t="shared" si="2262"/>
        <v>0</v>
      </c>
      <c r="AP3509" s="147">
        <f t="shared" si="2262"/>
        <v>0</v>
      </c>
      <c r="AQ3509" s="147">
        <f t="shared" si="2225"/>
        <v>0</v>
      </c>
      <c r="AR3509" s="147">
        <f t="shared" si="2262"/>
        <v>0</v>
      </c>
      <c r="AS3509" s="147">
        <f t="shared" si="2262"/>
        <v>0</v>
      </c>
      <c r="AT3509" s="147">
        <f t="shared" si="2226"/>
        <v>0</v>
      </c>
      <c r="AU3509" s="147">
        <f t="shared" si="2262"/>
        <v>0</v>
      </c>
      <c r="AV3509" s="147">
        <f t="shared" si="2262"/>
        <v>0</v>
      </c>
      <c r="AW3509" s="147">
        <f t="shared" si="2227"/>
        <v>0</v>
      </c>
      <c r="AX3509" s="149"/>
      <c r="AY3509" s="150"/>
      <c r="AZ3509" s="183">
        <v>3</v>
      </c>
      <c r="BA3509" s="150"/>
      <c r="BB3509" s="149"/>
      <c r="BC3509" s="150"/>
      <c r="BD3509" s="149"/>
      <c r="BE3509" s="150"/>
    </row>
    <row r="3510" spans="2:57" ht="15.75" hidden="1">
      <c r="B3510" s="152">
        <v>2025</v>
      </c>
      <c r="C3510" s="152">
        <v>20</v>
      </c>
      <c r="D3510" s="153"/>
      <c r="E3510" s="154"/>
      <c r="F3510" s="152">
        <v>5</v>
      </c>
      <c r="G3510" s="152">
        <v>14</v>
      </c>
      <c r="H3510" s="152">
        <v>33</v>
      </c>
      <c r="I3510" s="152">
        <v>4000</v>
      </c>
      <c r="J3510" s="152">
        <v>4300</v>
      </c>
      <c r="K3510" s="152"/>
      <c r="L3510" s="155" t="s">
        <v>44</v>
      </c>
      <c r="M3510" s="156"/>
      <c r="N3510" s="157" t="s">
        <v>1828</v>
      </c>
      <c r="O3510" s="158">
        <v>0</v>
      </c>
      <c r="P3510" s="158">
        <v>0</v>
      </c>
      <c r="Q3510" s="158">
        <v>0</v>
      </c>
      <c r="R3510" s="159"/>
      <c r="S3510" s="160"/>
      <c r="T3510" s="161"/>
      <c r="U3510" s="158">
        <f t="shared" si="2260"/>
        <v>0</v>
      </c>
      <c r="V3510" s="158">
        <f t="shared" si="2260"/>
        <v>0</v>
      </c>
      <c r="W3510" s="162">
        <f t="shared" si="2260"/>
        <v>0</v>
      </c>
      <c r="X3510" s="162">
        <f t="shared" si="2260"/>
        <v>0</v>
      </c>
      <c r="Y3510" s="158">
        <f t="shared" si="2260"/>
        <v>0</v>
      </c>
      <c r="Z3510" s="158">
        <f t="shared" si="2260"/>
        <v>0</v>
      </c>
      <c r="AA3510" s="162">
        <f t="shared" si="2260"/>
        <v>0</v>
      </c>
      <c r="AB3510" s="162">
        <f t="shared" si="2260"/>
        <v>0</v>
      </c>
      <c r="AC3510" s="158">
        <f t="shared" si="2260"/>
        <v>0</v>
      </c>
      <c r="AD3510" s="158">
        <f t="shared" si="2260"/>
        <v>0</v>
      </c>
      <c r="AE3510" s="158">
        <f t="shared" si="2221"/>
        <v>0</v>
      </c>
      <c r="AF3510" s="158">
        <f t="shared" si="2260"/>
        <v>0</v>
      </c>
      <c r="AG3510" s="158">
        <f t="shared" si="2260"/>
        <v>0</v>
      </c>
      <c r="AH3510" s="158">
        <f t="shared" si="2222"/>
        <v>0</v>
      </c>
      <c r="AI3510" s="158">
        <f t="shared" si="2260"/>
        <v>0</v>
      </c>
      <c r="AJ3510" s="158">
        <f t="shared" si="2260"/>
        <v>0</v>
      </c>
      <c r="AK3510" s="158">
        <f t="shared" si="2223"/>
        <v>0</v>
      </c>
      <c r="AL3510" s="158">
        <f t="shared" si="2261"/>
        <v>0</v>
      </c>
      <c r="AM3510" s="158">
        <f t="shared" si="2261"/>
        <v>0</v>
      </c>
      <c r="AN3510" s="158">
        <f t="shared" si="2224"/>
        <v>0</v>
      </c>
      <c r="AO3510" s="158">
        <f t="shared" si="2262"/>
        <v>0</v>
      </c>
      <c r="AP3510" s="158">
        <f t="shared" si="2262"/>
        <v>0</v>
      </c>
      <c r="AQ3510" s="158">
        <f t="shared" si="2225"/>
        <v>0</v>
      </c>
      <c r="AR3510" s="158">
        <f t="shared" si="2262"/>
        <v>0</v>
      </c>
      <c r="AS3510" s="158">
        <f t="shared" si="2262"/>
        <v>0</v>
      </c>
      <c r="AT3510" s="158">
        <f t="shared" si="2226"/>
        <v>0</v>
      </c>
      <c r="AU3510" s="158">
        <f t="shared" si="2262"/>
        <v>0</v>
      </c>
      <c r="AV3510" s="158">
        <f t="shared" si="2262"/>
        <v>0</v>
      </c>
      <c r="AW3510" s="158">
        <f t="shared" si="2227"/>
        <v>0</v>
      </c>
      <c r="AX3510" s="160"/>
      <c r="AY3510" s="161"/>
      <c r="AZ3510" s="183">
        <v>3</v>
      </c>
      <c r="BA3510" s="161"/>
      <c r="BB3510" s="160"/>
      <c r="BC3510" s="161"/>
      <c r="BD3510" s="160"/>
      <c r="BE3510" s="161"/>
    </row>
    <row r="3511" spans="2:57" ht="15.75" hidden="1">
      <c r="B3511" s="163">
        <v>2025</v>
      </c>
      <c r="C3511" s="163">
        <v>20</v>
      </c>
      <c r="D3511" s="164"/>
      <c r="E3511" s="165"/>
      <c r="F3511" s="163">
        <v>5</v>
      </c>
      <c r="G3511" s="163">
        <v>14</v>
      </c>
      <c r="H3511" s="163">
        <v>33</v>
      </c>
      <c r="I3511" s="163">
        <v>4000</v>
      </c>
      <c r="J3511" s="163">
        <v>4300</v>
      </c>
      <c r="K3511" s="163">
        <v>434</v>
      </c>
      <c r="L3511" s="166" t="s">
        <v>44</v>
      </c>
      <c r="M3511" s="167"/>
      <c r="N3511" s="168" t="s">
        <v>1829</v>
      </c>
      <c r="O3511" s="169">
        <v>0</v>
      </c>
      <c r="P3511" s="169">
        <v>0</v>
      </c>
      <c r="Q3511" s="169">
        <v>0</v>
      </c>
      <c r="R3511" s="170"/>
      <c r="S3511" s="171"/>
      <c r="T3511" s="172"/>
      <c r="U3511" s="169">
        <f t="shared" ref="U3511:AD3511" si="2263">SUM(U3512)</f>
        <v>0</v>
      </c>
      <c r="V3511" s="169">
        <f t="shared" si="2263"/>
        <v>0</v>
      </c>
      <c r="W3511" s="173">
        <f t="shared" si="2263"/>
        <v>0</v>
      </c>
      <c r="X3511" s="173">
        <f t="shared" si="2263"/>
        <v>0</v>
      </c>
      <c r="Y3511" s="169">
        <f t="shared" si="2263"/>
        <v>0</v>
      </c>
      <c r="Z3511" s="169">
        <f t="shared" si="2263"/>
        <v>0</v>
      </c>
      <c r="AA3511" s="173">
        <f t="shared" si="2263"/>
        <v>0</v>
      </c>
      <c r="AB3511" s="173">
        <f t="shared" si="2263"/>
        <v>0</v>
      </c>
      <c r="AC3511" s="169">
        <f t="shared" si="2263"/>
        <v>0</v>
      </c>
      <c r="AD3511" s="169">
        <f t="shared" si="2263"/>
        <v>0</v>
      </c>
      <c r="AE3511" s="169">
        <f t="shared" si="2221"/>
        <v>0</v>
      </c>
      <c r="AF3511" s="169">
        <f>SUM(AF3512)</f>
        <v>0</v>
      </c>
      <c r="AG3511" s="169">
        <f>SUM(AG3512)</f>
        <v>0</v>
      </c>
      <c r="AH3511" s="169">
        <f t="shared" si="2222"/>
        <v>0</v>
      </c>
      <c r="AI3511" s="169">
        <f>SUM(AI3512)</f>
        <v>0</v>
      </c>
      <c r="AJ3511" s="169">
        <f>SUM(AJ3512)</f>
        <v>0</v>
      </c>
      <c r="AK3511" s="169">
        <f t="shared" si="2223"/>
        <v>0</v>
      </c>
      <c r="AL3511" s="169">
        <f>SUM(AL3512)</f>
        <v>0</v>
      </c>
      <c r="AM3511" s="169">
        <f>SUM(AM3512)</f>
        <v>0</v>
      </c>
      <c r="AN3511" s="169">
        <f t="shared" si="2224"/>
        <v>0</v>
      </c>
      <c r="AO3511" s="169">
        <f>SUM(AO3512)</f>
        <v>0</v>
      </c>
      <c r="AP3511" s="169">
        <f>SUM(AP3512)</f>
        <v>0</v>
      </c>
      <c r="AQ3511" s="169">
        <f t="shared" si="2225"/>
        <v>0</v>
      </c>
      <c r="AR3511" s="169">
        <f>SUM(AR3512)</f>
        <v>0</v>
      </c>
      <c r="AS3511" s="169">
        <f>SUM(AS3512)</f>
        <v>0</v>
      </c>
      <c r="AT3511" s="169">
        <f t="shared" si="2226"/>
        <v>0</v>
      </c>
      <c r="AU3511" s="169">
        <f>SUM(AU3512)</f>
        <v>0</v>
      </c>
      <c r="AV3511" s="169">
        <f>SUM(AV3512)</f>
        <v>0</v>
      </c>
      <c r="AW3511" s="169">
        <f t="shared" si="2227"/>
        <v>0</v>
      </c>
      <c r="AX3511" s="171"/>
      <c r="AY3511" s="172"/>
      <c r="AZ3511" s="183">
        <v>3</v>
      </c>
      <c r="BA3511" s="172"/>
      <c r="BB3511" s="171"/>
      <c r="BC3511" s="172"/>
      <c r="BD3511" s="171"/>
      <c r="BE3511" s="172"/>
    </row>
    <row r="3512" spans="2:57" ht="15.75" hidden="1">
      <c r="B3512" s="174">
        <v>2025</v>
      </c>
      <c r="C3512" s="174">
        <v>20</v>
      </c>
      <c r="D3512" s="175">
        <v>0</v>
      </c>
      <c r="E3512" s="176"/>
      <c r="F3512" s="174">
        <v>5</v>
      </c>
      <c r="G3512" s="174">
        <v>14</v>
      </c>
      <c r="H3512" s="174">
        <v>33</v>
      </c>
      <c r="I3512" s="174">
        <v>4000</v>
      </c>
      <c r="J3512" s="174">
        <v>4300</v>
      </c>
      <c r="K3512" s="174">
        <v>434</v>
      </c>
      <c r="L3512" s="177">
        <v>1444</v>
      </c>
      <c r="M3512" s="178">
        <v>0</v>
      </c>
      <c r="N3512" s="179" t="s">
        <v>1829</v>
      </c>
      <c r="O3512" s="180">
        <v>0</v>
      </c>
      <c r="P3512" s="180">
        <v>0</v>
      </c>
      <c r="Q3512" s="181">
        <v>0</v>
      </c>
      <c r="R3512" s="182" t="s">
        <v>50</v>
      </c>
      <c r="S3512" s="183">
        <v>0</v>
      </c>
      <c r="T3512" s="183">
        <v>0</v>
      </c>
      <c r="U3512" s="180">
        <v>0</v>
      </c>
      <c r="V3512" s="180">
        <v>0</v>
      </c>
      <c r="W3512" s="183">
        <v>0</v>
      </c>
      <c r="X3512" s="183">
        <v>0</v>
      </c>
      <c r="Y3512" s="180">
        <v>0</v>
      </c>
      <c r="Z3512" s="180">
        <v>0</v>
      </c>
      <c r="AA3512" s="183">
        <v>0</v>
      </c>
      <c r="AB3512" s="183">
        <v>0</v>
      </c>
      <c r="AC3512" s="180">
        <f>+O3512+U3512-Y3512</f>
        <v>0</v>
      </c>
      <c r="AD3512" s="180">
        <f>+P3512+V3512-Z3512</f>
        <v>0</v>
      </c>
      <c r="AE3512" s="181">
        <f t="shared" si="2221"/>
        <v>0</v>
      </c>
      <c r="AF3512" s="180">
        <v>0</v>
      </c>
      <c r="AG3512" s="180">
        <v>0</v>
      </c>
      <c r="AH3512" s="181">
        <f t="shared" si="2222"/>
        <v>0</v>
      </c>
      <c r="AI3512" s="180">
        <v>0</v>
      </c>
      <c r="AJ3512" s="180">
        <v>0</v>
      </c>
      <c r="AK3512" s="181">
        <f t="shared" si="2223"/>
        <v>0</v>
      </c>
      <c r="AL3512" s="180">
        <v>0</v>
      </c>
      <c r="AM3512" s="180">
        <v>0</v>
      </c>
      <c r="AN3512" s="181">
        <f t="shared" si="2224"/>
        <v>0</v>
      </c>
      <c r="AO3512" s="180">
        <v>0</v>
      </c>
      <c r="AP3512" s="180">
        <v>0</v>
      </c>
      <c r="AQ3512" s="181">
        <f t="shared" si="2225"/>
        <v>0</v>
      </c>
      <c r="AR3512" s="180">
        <v>0</v>
      </c>
      <c r="AS3512" s="180">
        <v>0</v>
      </c>
      <c r="AT3512" s="181">
        <f t="shared" si="2226"/>
        <v>0</v>
      </c>
      <c r="AU3512" s="180">
        <f>+AC3512-AF3512-AI3512-AL3512-AO3512-AR3512</f>
        <v>0</v>
      </c>
      <c r="AV3512" s="180">
        <f>+AD3512-AG3512-AJ3512-AM3512-AP3512-AS3512</f>
        <v>0</v>
      </c>
      <c r="AW3512" s="181">
        <f t="shared" si="2227"/>
        <v>0</v>
      </c>
      <c r="AX3512" s="183">
        <f>+S3512+W3512-AA3512</f>
        <v>0</v>
      </c>
      <c r="AY3512" s="183">
        <f>+T3512+X3512-AB3512</f>
        <v>0</v>
      </c>
      <c r="AZ3512" s="183">
        <v>3</v>
      </c>
      <c r="BA3512" s="183"/>
      <c r="BB3512" s="183"/>
      <c r="BC3512" s="183"/>
      <c r="BD3512" s="183">
        <f>+AX3512-AZ3512-BB3512</f>
        <v>-3</v>
      </c>
      <c r="BE3512" s="183">
        <f>+AY3512-BA3512-BC3512</f>
        <v>0</v>
      </c>
    </row>
    <row r="3513" spans="2:57" ht="15.75" hidden="1">
      <c r="B3513" s="244">
        <v>2025</v>
      </c>
      <c r="C3513" s="244">
        <v>20</v>
      </c>
      <c r="D3513" s="245"/>
      <c r="E3513" s="246"/>
      <c r="F3513" s="244">
        <v>0</v>
      </c>
      <c r="G3513" s="247"/>
      <c r="H3513" s="247"/>
      <c r="I3513" s="247"/>
      <c r="J3513" s="247"/>
      <c r="K3513" s="248"/>
      <c r="L3513" s="249" t="s">
        <v>44</v>
      </c>
      <c r="M3513" s="250"/>
      <c r="N3513" s="251" t="s">
        <v>1830</v>
      </c>
      <c r="O3513" s="252">
        <v>0</v>
      </c>
      <c r="P3513" s="252">
        <v>0</v>
      </c>
      <c r="Q3513" s="252">
        <v>0</v>
      </c>
      <c r="R3513" s="253"/>
      <c r="S3513" s="254"/>
      <c r="T3513" s="255"/>
      <c r="U3513" s="252">
        <f t="shared" ref="U3513:AD3514" si="2264">+U3514</f>
        <v>0</v>
      </c>
      <c r="V3513" s="252">
        <f t="shared" si="2264"/>
        <v>0</v>
      </c>
      <c r="W3513" s="256">
        <f t="shared" si="2264"/>
        <v>0</v>
      </c>
      <c r="X3513" s="256">
        <f t="shared" si="2264"/>
        <v>0</v>
      </c>
      <c r="Y3513" s="252">
        <f t="shared" si="2264"/>
        <v>0</v>
      </c>
      <c r="Z3513" s="252">
        <f t="shared" si="2264"/>
        <v>0</v>
      </c>
      <c r="AA3513" s="256">
        <f t="shared" si="2264"/>
        <v>0</v>
      </c>
      <c r="AB3513" s="256">
        <f t="shared" si="2264"/>
        <v>0</v>
      </c>
      <c r="AC3513" s="252">
        <f t="shared" si="2264"/>
        <v>0</v>
      </c>
      <c r="AD3513" s="252">
        <f t="shared" si="2264"/>
        <v>0</v>
      </c>
      <c r="AE3513" s="252">
        <f t="shared" si="2221"/>
        <v>0</v>
      </c>
      <c r="AF3513" s="252">
        <f>+AF3514</f>
        <v>0</v>
      </c>
      <c r="AG3513" s="252">
        <f>+AG3514</f>
        <v>0</v>
      </c>
      <c r="AH3513" s="252">
        <f t="shared" si="2222"/>
        <v>0</v>
      </c>
      <c r="AI3513" s="252">
        <f>+AI3514</f>
        <v>0</v>
      </c>
      <c r="AJ3513" s="252">
        <f>+AJ3514</f>
        <v>0</v>
      </c>
      <c r="AK3513" s="252">
        <f t="shared" si="2223"/>
        <v>0</v>
      </c>
      <c r="AL3513" s="252">
        <f>+AL3514</f>
        <v>0</v>
      </c>
      <c r="AM3513" s="252">
        <f>+AM3514</f>
        <v>0</v>
      </c>
      <c r="AN3513" s="252">
        <f t="shared" si="2224"/>
        <v>0</v>
      </c>
      <c r="AO3513" s="252">
        <f>+AO3514</f>
        <v>0</v>
      </c>
      <c r="AP3513" s="252">
        <f>+AP3514</f>
        <v>0</v>
      </c>
      <c r="AQ3513" s="252">
        <f t="shared" si="2225"/>
        <v>0</v>
      </c>
      <c r="AR3513" s="252">
        <f>+AR3514</f>
        <v>0</v>
      </c>
      <c r="AS3513" s="252">
        <f>+AS3514</f>
        <v>0</v>
      </c>
      <c r="AT3513" s="252">
        <f t="shared" si="2226"/>
        <v>0</v>
      </c>
      <c r="AU3513" s="252">
        <f>+AU3514</f>
        <v>0</v>
      </c>
      <c r="AV3513" s="252">
        <f>+AV3514</f>
        <v>0</v>
      </c>
      <c r="AW3513" s="252">
        <f t="shared" si="2227"/>
        <v>0</v>
      </c>
      <c r="AX3513" s="254"/>
      <c r="AY3513" s="255"/>
      <c r="AZ3513" s="183">
        <v>3</v>
      </c>
      <c r="BA3513" s="255"/>
      <c r="BB3513" s="254"/>
      <c r="BC3513" s="255"/>
      <c r="BD3513" s="254"/>
      <c r="BE3513" s="255"/>
    </row>
    <row r="3514" spans="2:57" ht="15.75" hidden="1">
      <c r="B3514" s="244">
        <v>2025</v>
      </c>
      <c r="C3514" s="244">
        <v>20</v>
      </c>
      <c r="D3514" s="245"/>
      <c r="E3514" s="246"/>
      <c r="F3514" s="244">
        <v>0</v>
      </c>
      <c r="G3514" s="244">
        <v>0</v>
      </c>
      <c r="H3514" s="247"/>
      <c r="I3514" s="247"/>
      <c r="J3514" s="247"/>
      <c r="K3514" s="248"/>
      <c r="L3514" s="249" t="s">
        <v>44</v>
      </c>
      <c r="M3514" s="250"/>
      <c r="N3514" s="251" t="s">
        <v>1830</v>
      </c>
      <c r="O3514" s="252">
        <v>0</v>
      </c>
      <c r="P3514" s="252">
        <v>0</v>
      </c>
      <c r="Q3514" s="252">
        <v>0</v>
      </c>
      <c r="R3514" s="253"/>
      <c r="S3514" s="254"/>
      <c r="T3514" s="255"/>
      <c r="U3514" s="252">
        <f t="shared" si="2264"/>
        <v>0</v>
      </c>
      <c r="V3514" s="252">
        <f t="shared" si="2264"/>
        <v>0</v>
      </c>
      <c r="W3514" s="256">
        <f t="shared" si="2264"/>
        <v>0</v>
      </c>
      <c r="X3514" s="256">
        <f t="shared" si="2264"/>
        <v>0</v>
      </c>
      <c r="Y3514" s="252">
        <f t="shared" si="2264"/>
        <v>0</v>
      </c>
      <c r="Z3514" s="252">
        <f t="shared" si="2264"/>
        <v>0</v>
      </c>
      <c r="AA3514" s="256">
        <f t="shared" si="2264"/>
        <v>0</v>
      </c>
      <c r="AB3514" s="256">
        <f t="shared" si="2264"/>
        <v>0</v>
      </c>
      <c r="AC3514" s="252">
        <f t="shared" si="2264"/>
        <v>0</v>
      </c>
      <c r="AD3514" s="252">
        <f t="shared" si="2264"/>
        <v>0</v>
      </c>
      <c r="AE3514" s="252">
        <f t="shared" si="2221"/>
        <v>0</v>
      </c>
      <c r="AF3514" s="252">
        <f>+AF3515</f>
        <v>0</v>
      </c>
      <c r="AG3514" s="252">
        <f>+AG3515</f>
        <v>0</v>
      </c>
      <c r="AH3514" s="252">
        <f t="shared" si="2222"/>
        <v>0</v>
      </c>
      <c r="AI3514" s="252">
        <f>+AI3515</f>
        <v>0</v>
      </c>
      <c r="AJ3514" s="252">
        <f>+AJ3515</f>
        <v>0</v>
      </c>
      <c r="AK3514" s="252">
        <f t="shared" si="2223"/>
        <v>0</v>
      </c>
      <c r="AL3514" s="252">
        <f>+AL3515</f>
        <v>0</v>
      </c>
      <c r="AM3514" s="252">
        <f>+AM3515</f>
        <v>0</v>
      </c>
      <c r="AN3514" s="252">
        <f t="shared" si="2224"/>
        <v>0</v>
      </c>
      <c r="AO3514" s="252">
        <f>+AO3515</f>
        <v>0</v>
      </c>
      <c r="AP3514" s="252">
        <f>+AP3515</f>
        <v>0</v>
      </c>
      <c r="AQ3514" s="252">
        <f t="shared" si="2225"/>
        <v>0</v>
      </c>
      <c r="AR3514" s="252">
        <f>+AR3515</f>
        <v>0</v>
      </c>
      <c r="AS3514" s="252">
        <f>+AS3515</f>
        <v>0</v>
      </c>
      <c r="AT3514" s="252">
        <f t="shared" si="2226"/>
        <v>0</v>
      </c>
      <c r="AU3514" s="252">
        <f>+AU3515</f>
        <v>0</v>
      </c>
      <c r="AV3514" s="252">
        <f>+AV3515</f>
        <v>0</v>
      </c>
      <c r="AW3514" s="252">
        <f t="shared" si="2227"/>
        <v>0</v>
      </c>
      <c r="AX3514" s="254"/>
      <c r="AY3514" s="255"/>
      <c r="AZ3514" s="183">
        <v>3</v>
      </c>
      <c r="BA3514" s="255"/>
      <c r="BB3514" s="254"/>
      <c r="BC3514" s="255"/>
      <c r="BD3514" s="254"/>
      <c r="BE3514" s="255"/>
    </row>
    <row r="3515" spans="2:57" ht="15.75" hidden="1">
      <c r="B3515" s="244">
        <v>2025</v>
      </c>
      <c r="C3515" s="244">
        <v>20</v>
      </c>
      <c r="D3515" s="245"/>
      <c r="E3515" s="246"/>
      <c r="F3515" s="244">
        <v>0</v>
      </c>
      <c r="G3515" s="244">
        <v>0</v>
      </c>
      <c r="H3515" s="244">
        <v>0</v>
      </c>
      <c r="I3515" s="247"/>
      <c r="J3515" s="247"/>
      <c r="K3515" s="248"/>
      <c r="L3515" s="249" t="s">
        <v>44</v>
      </c>
      <c r="M3515" s="250"/>
      <c r="N3515" s="251" t="s">
        <v>1830</v>
      </c>
      <c r="O3515" s="252">
        <v>0</v>
      </c>
      <c r="P3515" s="252">
        <v>0</v>
      </c>
      <c r="Q3515" s="252">
        <v>0</v>
      </c>
      <c r="R3515" s="253"/>
      <c r="S3515" s="254"/>
      <c r="T3515" s="255"/>
      <c r="U3515" s="252">
        <f t="shared" ref="U3515:AD3515" si="2265">U3516+U3522+U3544+U3580</f>
        <v>0</v>
      </c>
      <c r="V3515" s="252">
        <f t="shared" si="2265"/>
        <v>0</v>
      </c>
      <c r="W3515" s="256">
        <f t="shared" si="2265"/>
        <v>0</v>
      </c>
      <c r="X3515" s="256">
        <f t="shared" si="2265"/>
        <v>0</v>
      </c>
      <c r="Y3515" s="252">
        <f t="shared" si="2265"/>
        <v>0</v>
      </c>
      <c r="Z3515" s="252">
        <f t="shared" si="2265"/>
        <v>0</v>
      </c>
      <c r="AA3515" s="256">
        <f t="shared" si="2265"/>
        <v>0</v>
      </c>
      <c r="AB3515" s="256">
        <f t="shared" si="2265"/>
        <v>0</v>
      </c>
      <c r="AC3515" s="252">
        <f t="shared" si="2265"/>
        <v>0</v>
      </c>
      <c r="AD3515" s="252">
        <f t="shared" si="2265"/>
        <v>0</v>
      </c>
      <c r="AE3515" s="252">
        <f t="shared" si="2221"/>
        <v>0</v>
      </c>
      <c r="AF3515" s="252">
        <f>AF3516+AF3522+AF3544+AF3580</f>
        <v>0</v>
      </c>
      <c r="AG3515" s="252">
        <f>AG3516+AG3522+AG3544+AG3580</f>
        <v>0</v>
      </c>
      <c r="AH3515" s="252">
        <f t="shared" si="2222"/>
        <v>0</v>
      </c>
      <c r="AI3515" s="252">
        <f>AI3516+AI3522+AI3544+AI3580</f>
        <v>0</v>
      </c>
      <c r="AJ3515" s="252">
        <f>AJ3516+AJ3522+AJ3544+AJ3580</f>
        <v>0</v>
      </c>
      <c r="AK3515" s="252">
        <f t="shared" si="2223"/>
        <v>0</v>
      </c>
      <c r="AL3515" s="252">
        <f>AL3516+AL3522+AL3544+AL3580</f>
        <v>0</v>
      </c>
      <c r="AM3515" s="252">
        <f>AM3516+AM3522+AM3544+AM3580</f>
        <v>0</v>
      </c>
      <c r="AN3515" s="252">
        <f t="shared" si="2224"/>
        <v>0</v>
      </c>
      <c r="AO3515" s="252">
        <f>AO3516+AO3522+AO3544+AO3580</f>
        <v>0</v>
      </c>
      <c r="AP3515" s="252">
        <f>AP3516+AP3522+AP3544+AP3580</f>
        <v>0</v>
      </c>
      <c r="AQ3515" s="252">
        <f t="shared" si="2225"/>
        <v>0</v>
      </c>
      <c r="AR3515" s="252">
        <f>AR3516+AR3522+AR3544+AR3580</f>
        <v>0</v>
      </c>
      <c r="AS3515" s="252">
        <f>AS3516+AS3522+AS3544+AS3580</f>
        <v>0</v>
      </c>
      <c r="AT3515" s="252">
        <f t="shared" si="2226"/>
        <v>0</v>
      </c>
      <c r="AU3515" s="252">
        <f>AU3516+AU3522+AU3544+AU3580</f>
        <v>0</v>
      </c>
      <c r="AV3515" s="252">
        <f>AV3516+AV3522+AV3544+AV3580</f>
        <v>0</v>
      </c>
      <c r="AW3515" s="252">
        <f t="shared" si="2227"/>
        <v>0</v>
      </c>
      <c r="AX3515" s="254"/>
      <c r="AY3515" s="255"/>
      <c r="AZ3515" s="183">
        <v>3</v>
      </c>
      <c r="BA3515" s="255"/>
      <c r="BB3515" s="254"/>
      <c r="BC3515" s="255"/>
      <c r="BD3515" s="254"/>
      <c r="BE3515" s="255"/>
    </row>
    <row r="3516" spans="2:57" ht="15.75" hidden="1">
      <c r="B3516" s="141">
        <v>2025</v>
      </c>
      <c r="C3516" s="141">
        <v>20</v>
      </c>
      <c r="D3516" s="142"/>
      <c r="E3516" s="143"/>
      <c r="F3516" s="141">
        <v>0</v>
      </c>
      <c r="G3516" s="141">
        <v>0</v>
      </c>
      <c r="H3516" s="141">
        <v>0</v>
      </c>
      <c r="I3516" s="141">
        <v>1000</v>
      </c>
      <c r="J3516" s="141"/>
      <c r="K3516" s="141"/>
      <c r="L3516" s="144" t="s">
        <v>44</v>
      </c>
      <c r="M3516" s="145"/>
      <c r="N3516" s="146" t="s">
        <v>68</v>
      </c>
      <c r="O3516" s="147">
        <v>0</v>
      </c>
      <c r="P3516" s="147">
        <v>0</v>
      </c>
      <c r="Q3516" s="147">
        <v>0</v>
      </c>
      <c r="R3516" s="148"/>
      <c r="S3516" s="149"/>
      <c r="T3516" s="150"/>
      <c r="U3516" s="147">
        <f t="shared" ref="U3516:AD3516" si="2266">U3517</f>
        <v>0</v>
      </c>
      <c r="V3516" s="147">
        <f t="shared" si="2266"/>
        <v>0</v>
      </c>
      <c r="W3516" s="151">
        <f t="shared" si="2266"/>
        <v>0</v>
      </c>
      <c r="X3516" s="151">
        <f t="shared" si="2266"/>
        <v>0</v>
      </c>
      <c r="Y3516" s="147">
        <f t="shared" si="2266"/>
        <v>0</v>
      </c>
      <c r="Z3516" s="147">
        <f t="shared" si="2266"/>
        <v>0</v>
      </c>
      <c r="AA3516" s="151">
        <f t="shared" si="2266"/>
        <v>0</v>
      </c>
      <c r="AB3516" s="151">
        <f t="shared" si="2266"/>
        <v>0</v>
      </c>
      <c r="AC3516" s="147">
        <f t="shared" si="2266"/>
        <v>0</v>
      </c>
      <c r="AD3516" s="147">
        <f t="shared" si="2266"/>
        <v>0</v>
      </c>
      <c r="AE3516" s="147">
        <f t="shared" si="2221"/>
        <v>0</v>
      </c>
      <c r="AF3516" s="147">
        <f>AF3517</f>
        <v>0</v>
      </c>
      <c r="AG3516" s="147">
        <f>AG3517</f>
        <v>0</v>
      </c>
      <c r="AH3516" s="147">
        <f t="shared" si="2222"/>
        <v>0</v>
      </c>
      <c r="AI3516" s="147">
        <f>AI3517</f>
        <v>0</v>
      </c>
      <c r="AJ3516" s="147">
        <f>AJ3517</f>
        <v>0</v>
      </c>
      <c r="AK3516" s="147">
        <f t="shared" si="2223"/>
        <v>0</v>
      </c>
      <c r="AL3516" s="147">
        <f>AL3517</f>
        <v>0</v>
      </c>
      <c r="AM3516" s="147">
        <f>AM3517</f>
        <v>0</v>
      </c>
      <c r="AN3516" s="147">
        <f t="shared" si="2224"/>
        <v>0</v>
      </c>
      <c r="AO3516" s="147">
        <f>AO3517</f>
        <v>0</v>
      </c>
      <c r="AP3516" s="147">
        <f>AP3517</f>
        <v>0</v>
      </c>
      <c r="AQ3516" s="147">
        <f t="shared" si="2225"/>
        <v>0</v>
      </c>
      <c r="AR3516" s="147">
        <f>AR3517</f>
        <v>0</v>
      </c>
      <c r="AS3516" s="147">
        <f>AS3517</f>
        <v>0</v>
      </c>
      <c r="AT3516" s="147">
        <f t="shared" si="2226"/>
        <v>0</v>
      </c>
      <c r="AU3516" s="147">
        <f>AU3517</f>
        <v>0</v>
      </c>
      <c r="AV3516" s="147">
        <f>AV3517</f>
        <v>0</v>
      </c>
      <c r="AW3516" s="147">
        <f t="shared" si="2227"/>
        <v>0</v>
      </c>
      <c r="AX3516" s="149"/>
      <c r="AY3516" s="150"/>
      <c r="AZ3516" s="183">
        <v>3</v>
      </c>
      <c r="BA3516" s="150"/>
      <c r="BB3516" s="149"/>
      <c r="BC3516" s="150"/>
      <c r="BD3516" s="149"/>
      <c r="BE3516" s="150"/>
    </row>
    <row r="3517" spans="2:57" ht="15.75" hidden="1">
      <c r="B3517" s="152">
        <v>2025</v>
      </c>
      <c r="C3517" s="152">
        <v>20</v>
      </c>
      <c r="D3517" s="153"/>
      <c r="E3517" s="154"/>
      <c r="F3517" s="152">
        <v>0</v>
      </c>
      <c r="G3517" s="152">
        <v>0</v>
      </c>
      <c r="H3517" s="152">
        <v>0</v>
      </c>
      <c r="I3517" s="152">
        <v>1000</v>
      </c>
      <c r="J3517" s="152">
        <v>1200</v>
      </c>
      <c r="K3517" s="152"/>
      <c r="L3517" s="155" t="s">
        <v>44</v>
      </c>
      <c r="M3517" s="156"/>
      <c r="N3517" s="157" t="s">
        <v>69</v>
      </c>
      <c r="O3517" s="158">
        <v>0</v>
      </c>
      <c r="P3517" s="158">
        <v>0</v>
      </c>
      <c r="Q3517" s="158">
        <v>0</v>
      </c>
      <c r="R3517" s="159"/>
      <c r="S3517" s="160"/>
      <c r="T3517" s="161"/>
      <c r="U3517" s="158">
        <f t="shared" ref="U3517:AD3517" si="2267">U3518+U3520</f>
        <v>0</v>
      </c>
      <c r="V3517" s="158">
        <f t="shared" si="2267"/>
        <v>0</v>
      </c>
      <c r="W3517" s="162">
        <f t="shared" si="2267"/>
        <v>0</v>
      </c>
      <c r="X3517" s="162">
        <f t="shared" si="2267"/>
        <v>0</v>
      </c>
      <c r="Y3517" s="158">
        <f t="shared" si="2267"/>
        <v>0</v>
      </c>
      <c r="Z3517" s="158">
        <f t="shared" si="2267"/>
        <v>0</v>
      </c>
      <c r="AA3517" s="162">
        <f t="shared" si="2267"/>
        <v>0</v>
      </c>
      <c r="AB3517" s="162">
        <f t="shared" si="2267"/>
        <v>0</v>
      </c>
      <c r="AC3517" s="158">
        <f t="shared" si="2267"/>
        <v>0</v>
      </c>
      <c r="AD3517" s="158">
        <f t="shared" si="2267"/>
        <v>0</v>
      </c>
      <c r="AE3517" s="158">
        <f t="shared" si="2221"/>
        <v>0</v>
      </c>
      <c r="AF3517" s="158">
        <f>AF3518+AF3520</f>
        <v>0</v>
      </c>
      <c r="AG3517" s="158">
        <f>AG3518+AG3520</f>
        <v>0</v>
      </c>
      <c r="AH3517" s="158">
        <f t="shared" si="2222"/>
        <v>0</v>
      </c>
      <c r="AI3517" s="158">
        <f>AI3518+AI3520</f>
        <v>0</v>
      </c>
      <c r="AJ3517" s="158">
        <f>AJ3518+AJ3520</f>
        <v>0</v>
      </c>
      <c r="AK3517" s="158">
        <f t="shared" si="2223"/>
        <v>0</v>
      </c>
      <c r="AL3517" s="158">
        <f>AL3518+AL3520</f>
        <v>0</v>
      </c>
      <c r="AM3517" s="158">
        <f>AM3518+AM3520</f>
        <v>0</v>
      </c>
      <c r="AN3517" s="158">
        <f t="shared" si="2224"/>
        <v>0</v>
      </c>
      <c r="AO3517" s="158">
        <f>AO3518+AO3520</f>
        <v>0</v>
      </c>
      <c r="AP3517" s="158">
        <f>AP3518+AP3520</f>
        <v>0</v>
      </c>
      <c r="AQ3517" s="158">
        <f t="shared" si="2225"/>
        <v>0</v>
      </c>
      <c r="AR3517" s="158">
        <f>AR3518+AR3520</f>
        <v>0</v>
      </c>
      <c r="AS3517" s="158">
        <f>AS3518+AS3520</f>
        <v>0</v>
      </c>
      <c r="AT3517" s="158">
        <f t="shared" si="2226"/>
        <v>0</v>
      </c>
      <c r="AU3517" s="158">
        <f>AU3518+AU3520</f>
        <v>0</v>
      </c>
      <c r="AV3517" s="158">
        <f>AV3518+AV3520</f>
        <v>0</v>
      </c>
      <c r="AW3517" s="158">
        <f t="shared" si="2227"/>
        <v>0</v>
      </c>
      <c r="AX3517" s="160"/>
      <c r="AY3517" s="161"/>
      <c r="AZ3517" s="183">
        <v>3</v>
      </c>
      <c r="BA3517" s="161"/>
      <c r="BB3517" s="160"/>
      <c r="BC3517" s="161"/>
      <c r="BD3517" s="160"/>
      <c r="BE3517" s="161"/>
    </row>
    <row r="3518" spans="2:57" ht="15.75" hidden="1">
      <c r="B3518" s="163">
        <v>2025</v>
      </c>
      <c r="C3518" s="163">
        <v>20</v>
      </c>
      <c r="D3518" s="164"/>
      <c r="E3518" s="165"/>
      <c r="F3518" s="163">
        <v>0</v>
      </c>
      <c r="G3518" s="163">
        <v>0</v>
      </c>
      <c r="H3518" s="163">
        <v>0</v>
      </c>
      <c r="I3518" s="163">
        <v>1000</v>
      </c>
      <c r="J3518" s="163">
        <v>1200</v>
      </c>
      <c r="K3518" s="163">
        <v>121</v>
      </c>
      <c r="L3518" s="166" t="s">
        <v>44</v>
      </c>
      <c r="M3518" s="167"/>
      <c r="N3518" s="168" t="s">
        <v>70</v>
      </c>
      <c r="O3518" s="169">
        <v>0</v>
      </c>
      <c r="P3518" s="169">
        <v>0</v>
      </c>
      <c r="Q3518" s="169">
        <v>0</v>
      </c>
      <c r="R3518" s="170"/>
      <c r="S3518" s="171"/>
      <c r="T3518" s="172"/>
      <c r="U3518" s="169">
        <f t="shared" ref="U3518:AD3518" si="2268">SUM(U3519)</f>
        <v>0</v>
      </c>
      <c r="V3518" s="169">
        <f t="shared" si="2268"/>
        <v>0</v>
      </c>
      <c r="W3518" s="173">
        <f t="shared" si="2268"/>
        <v>0</v>
      </c>
      <c r="X3518" s="173">
        <f t="shared" si="2268"/>
        <v>0</v>
      </c>
      <c r="Y3518" s="169">
        <f t="shared" si="2268"/>
        <v>0</v>
      </c>
      <c r="Z3518" s="169">
        <f t="shared" si="2268"/>
        <v>0</v>
      </c>
      <c r="AA3518" s="173">
        <f t="shared" si="2268"/>
        <v>0</v>
      </c>
      <c r="AB3518" s="173">
        <f t="shared" si="2268"/>
        <v>0</v>
      </c>
      <c r="AC3518" s="169">
        <f t="shared" si="2268"/>
        <v>0</v>
      </c>
      <c r="AD3518" s="169">
        <f t="shared" si="2268"/>
        <v>0</v>
      </c>
      <c r="AE3518" s="169">
        <f t="shared" si="2221"/>
        <v>0</v>
      </c>
      <c r="AF3518" s="169">
        <f>SUM(AF3519)</f>
        <v>0</v>
      </c>
      <c r="AG3518" s="169">
        <f>SUM(AG3519)</f>
        <v>0</v>
      </c>
      <c r="AH3518" s="169">
        <f t="shared" si="2222"/>
        <v>0</v>
      </c>
      <c r="AI3518" s="169">
        <f>SUM(AI3519)</f>
        <v>0</v>
      </c>
      <c r="AJ3518" s="169">
        <f>SUM(AJ3519)</f>
        <v>0</v>
      </c>
      <c r="AK3518" s="169">
        <f t="shared" si="2223"/>
        <v>0</v>
      </c>
      <c r="AL3518" s="169">
        <f>SUM(AL3519)</f>
        <v>0</v>
      </c>
      <c r="AM3518" s="169">
        <f>SUM(AM3519)</f>
        <v>0</v>
      </c>
      <c r="AN3518" s="169">
        <f t="shared" si="2224"/>
        <v>0</v>
      </c>
      <c r="AO3518" s="169">
        <f>SUM(AO3519)</f>
        <v>0</v>
      </c>
      <c r="AP3518" s="169">
        <f>SUM(AP3519)</f>
        <v>0</v>
      </c>
      <c r="AQ3518" s="169">
        <f t="shared" si="2225"/>
        <v>0</v>
      </c>
      <c r="AR3518" s="169">
        <f>SUM(AR3519)</f>
        <v>0</v>
      </c>
      <c r="AS3518" s="169">
        <f>SUM(AS3519)</f>
        <v>0</v>
      </c>
      <c r="AT3518" s="169">
        <f t="shared" si="2226"/>
        <v>0</v>
      </c>
      <c r="AU3518" s="169">
        <f>SUM(AU3519)</f>
        <v>0</v>
      </c>
      <c r="AV3518" s="169">
        <f>SUM(AV3519)</f>
        <v>0</v>
      </c>
      <c r="AW3518" s="169">
        <f t="shared" si="2227"/>
        <v>0</v>
      </c>
      <c r="AX3518" s="171"/>
      <c r="AY3518" s="172"/>
      <c r="AZ3518" s="183">
        <v>3</v>
      </c>
      <c r="BA3518" s="172"/>
      <c r="BB3518" s="171"/>
      <c r="BC3518" s="172"/>
      <c r="BD3518" s="171"/>
      <c r="BE3518" s="172"/>
    </row>
    <row r="3519" spans="2:57" ht="15.75" hidden="1">
      <c r="B3519" s="174">
        <v>2025</v>
      </c>
      <c r="C3519" s="174">
        <v>20</v>
      </c>
      <c r="D3519" s="175">
        <v>0</v>
      </c>
      <c r="E3519" s="176"/>
      <c r="F3519" s="174">
        <v>0</v>
      </c>
      <c r="G3519" s="174">
        <v>0</v>
      </c>
      <c r="H3519" s="174">
        <v>0</v>
      </c>
      <c r="I3519" s="174">
        <v>1000</v>
      </c>
      <c r="J3519" s="174">
        <v>1200</v>
      </c>
      <c r="K3519" s="174">
        <v>121</v>
      </c>
      <c r="L3519" s="177">
        <v>771</v>
      </c>
      <c r="M3519" s="178">
        <v>0</v>
      </c>
      <c r="N3519" s="179" t="s">
        <v>71</v>
      </c>
      <c r="O3519" s="180">
        <v>0</v>
      </c>
      <c r="P3519" s="180">
        <v>0</v>
      </c>
      <c r="Q3519" s="181">
        <v>0</v>
      </c>
      <c r="R3519" s="182" t="s">
        <v>72</v>
      </c>
      <c r="S3519" s="183">
        <v>0</v>
      </c>
      <c r="T3519" s="183">
        <v>0</v>
      </c>
      <c r="U3519" s="180">
        <v>0</v>
      </c>
      <c r="V3519" s="180">
        <v>0</v>
      </c>
      <c r="W3519" s="183">
        <v>0</v>
      </c>
      <c r="X3519" s="183">
        <v>0</v>
      </c>
      <c r="Y3519" s="180">
        <v>0</v>
      </c>
      <c r="Z3519" s="180">
        <v>0</v>
      </c>
      <c r="AA3519" s="183">
        <v>0</v>
      </c>
      <c r="AB3519" s="183">
        <v>0</v>
      </c>
      <c r="AC3519" s="180">
        <f>+O3519+U3519-Y3519</f>
        <v>0</v>
      </c>
      <c r="AD3519" s="180">
        <f>+P3519+V3519-Z3519</f>
        <v>0</v>
      </c>
      <c r="AE3519" s="181">
        <f t="shared" si="2221"/>
        <v>0</v>
      </c>
      <c r="AF3519" s="180">
        <v>0</v>
      </c>
      <c r="AG3519" s="180">
        <v>0</v>
      </c>
      <c r="AH3519" s="181">
        <f t="shared" si="2222"/>
        <v>0</v>
      </c>
      <c r="AI3519" s="180">
        <v>0</v>
      </c>
      <c r="AJ3519" s="180">
        <v>0</v>
      </c>
      <c r="AK3519" s="181">
        <f t="shared" si="2223"/>
        <v>0</v>
      </c>
      <c r="AL3519" s="180">
        <v>0</v>
      </c>
      <c r="AM3519" s="180">
        <v>0</v>
      </c>
      <c r="AN3519" s="181">
        <f t="shared" si="2224"/>
        <v>0</v>
      </c>
      <c r="AO3519" s="180">
        <v>0</v>
      </c>
      <c r="AP3519" s="180">
        <v>0</v>
      </c>
      <c r="AQ3519" s="181">
        <f t="shared" si="2225"/>
        <v>0</v>
      </c>
      <c r="AR3519" s="180">
        <v>0</v>
      </c>
      <c r="AS3519" s="180">
        <v>0</v>
      </c>
      <c r="AT3519" s="181">
        <f t="shared" si="2226"/>
        <v>0</v>
      </c>
      <c r="AU3519" s="180">
        <f>+AC3519-AF3519-AI3519-AL3519-AO3519-AR3519</f>
        <v>0</v>
      </c>
      <c r="AV3519" s="180">
        <f>+AD3519-AG3519-AJ3519-AM3519-AP3519-AS3519</f>
        <v>0</v>
      </c>
      <c r="AW3519" s="181">
        <f t="shared" si="2227"/>
        <v>0</v>
      </c>
      <c r="AX3519" s="183">
        <f>+S3519+W3519-AA3519</f>
        <v>0</v>
      </c>
      <c r="AY3519" s="183">
        <f>+T3519+X3519-AB3519</f>
        <v>0</v>
      </c>
      <c r="AZ3519" s="183">
        <v>3</v>
      </c>
      <c r="BA3519" s="183"/>
      <c r="BB3519" s="183"/>
      <c r="BC3519" s="183"/>
      <c r="BD3519" s="183">
        <f>+AX3519-AZ3519-BB3519</f>
        <v>-3</v>
      </c>
      <c r="BE3519" s="183">
        <f>+AY3519-BA3519-BC3519</f>
        <v>0</v>
      </c>
    </row>
    <row r="3520" spans="2:57" ht="15.75" hidden="1">
      <c r="B3520" s="163">
        <v>2025</v>
      </c>
      <c r="C3520" s="163">
        <v>20</v>
      </c>
      <c r="D3520" s="164"/>
      <c r="E3520" s="165"/>
      <c r="F3520" s="163">
        <v>0</v>
      </c>
      <c r="G3520" s="163">
        <v>0</v>
      </c>
      <c r="H3520" s="163">
        <v>0</v>
      </c>
      <c r="I3520" s="163">
        <v>1000</v>
      </c>
      <c r="J3520" s="163">
        <v>1200</v>
      </c>
      <c r="K3520" s="163">
        <v>122</v>
      </c>
      <c r="L3520" s="166" t="s">
        <v>44</v>
      </c>
      <c r="M3520" s="167"/>
      <c r="N3520" s="168" t="s">
        <v>73</v>
      </c>
      <c r="O3520" s="169">
        <v>0</v>
      </c>
      <c r="P3520" s="169">
        <v>0</v>
      </c>
      <c r="Q3520" s="169">
        <v>0</v>
      </c>
      <c r="R3520" s="170"/>
      <c r="S3520" s="171"/>
      <c r="T3520" s="172"/>
      <c r="U3520" s="169">
        <f t="shared" ref="U3520:AD3520" si="2269">SUM(U3521)</f>
        <v>0</v>
      </c>
      <c r="V3520" s="169">
        <f t="shared" si="2269"/>
        <v>0</v>
      </c>
      <c r="W3520" s="173">
        <f t="shared" si="2269"/>
        <v>0</v>
      </c>
      <c r="X3520" s="173">
        <f t="shared" si="2269"/>
        <v>0</v>
      </c>
      <c r="Y3520" s="169">
        <f t="shared" si="2269"/>
        <v>0</v>
      </c>
      <c r="Z3520" s="169">
        <f t="shared" si="2269"/>
        <v>0</v>
      </c>
      <c r="AA3520" s="173">
        <f t="shared" si="2269"/>
        <v>0</v>
      </c>
      <c r="AB3520" s="173">
        <f t="shared" si="2269"/>
        <v>0</v>
      </c>
      <c r="AC3520" s="169">
        <f t="shared" si="2269"/>
        <v>0</v>
      </c>
      <c r="AD3520" s="169">
        <f t="shared" si="2269"/>
        <v>0</v>
      </c>
      <c r="AE3520" s="169">
        <f t="shared" si="2221"/>
        <v>0</v>
      </c>
      <c r="AF3520" s="169">
        <f>SUM(AF3521)</f>
        <v>0</v>
      </c>
      <c r="AG3520" s="169">
        <f>SUM(AG3521)</f>
        <v>0</v>
      </c>
      <c r="AH3520" s="169">
        <f t="shared" si="2222"/>
        <v>0</v>
      </c>
      <c r="AI3520" s="169">
        <f>SUM(AI3521)</f>
        <v>0</v>
      </c>
      <c r="AJ3520" s="169">
        <f>SUM(AJ3521)</f>
        <v>0</v>
      </c>
      <c r="AK3520" s="169">
        <f t="shared" si="2223"/>
        <v>0</v>
      </c>
      <c r="AL3520" s="169">
        <f>SUM(AL3521)</f>
        <v>0</v>
      </c>
      <c r="AM3520" s="169">
        <f>SUM(AM3521)</f>
        <v>0</v>
      </c>
      <c r="AN3520" s="169">
        <f t="shared" si="2224"/>
        <v>0</v>
      </c>
      <c r="AO3520" s="169">
        <f>SUM(AO3521)</f>
        <v>0</v>
      </c>
      <c r="AP3520" s="169">
        <f>SUM(AP3521)</f>
        <v>0</v>
      </c>
      <c r="AQ3520" s="169">
        <f t="shared" si="2225"/>
        <v>0</v>
      </c>
      <c r="AR3520" s="169">
        <f>SUM(AR3521)</f>
        <v>0</v>
      </c>
      <c r="AS3520" s="169">
        <f>SUM(AS3521)</f>
        <v>0</v>
      </c>
      <c r="AT3520" s="169">
        <f t="shared" si="2226"/>
        <v>0</v>
      </c>
      <c r="AU3520" s="169">
        <f>SUM(AU3521)</f>
        <v>0</v>
      </c>
      <c r="AV3520" s="169">
        <f>SUM(AV3521)</f>
        <v>0</v>
      </c>
      <c r="AW3520" s="169">
        <f t="shared" si="2227"/>
        <v>0</v>
      </c>
      <c r="AX3520" s="171"/>
      <c r="AY3520" s="172"/>
      <c r="AZ3520" s="183">
        <v>3</v>
      </c>
      <c r="BA3520" s="172"/>
      <c r="BB3520" s="171"/>
      <c r="BC3520" s="172"/>
      <c r="BD3520" s="171"/>
      <c r="BE3520" s="172"/>
    </row>
    <row r="3521" spans="2:57" ht="15.75" hidden="1">
      <c r="B3521" s="174">
        <v>2025</v>
      </c>
      <c r="C3521" s="174">
        <v>20</v>
      </c>
      <c r="D3521" s="175">
        <v>0</v>
      </c>
      <c r="E3521" s="176"/>
      <c r="F3521" s="174">
        <v>0</v>
      </c>
      <c r="G3521" s="174">
        <v>0</v>
      </c>
      <c r="H3521" s="174">
        <v>0</v>
      </c>
      <c r="I3521" s="174">
        <v>1000</v>
      </c>
      <c r="J3521" s="174">
        <v>1200</v>
      </c>
      <c r="K3521" s="174">
        <v>122</v>
      </c>
      <c r="L3521" s="177">
        <v>1450</v>
      </c>
      <c r="M3521" s="178">
        <v>0</v>
      </c>
      <c r="N3521" s="179" t="s">
        <v>74</v>
      </c>
      <c r="O3521" s="180">
        <v>0</v>
      </c>
      <c r="P3521" s="180">
        <v>0</v>
      </c>
      <c r="Q3521" s="181">
        <v>0</v>
      </c>
      <c r="R3521" s="182" t="s">
        <v>72</v>
      </c>
      <c r="S3521" s="183">
        <v>0</v>
      </c>
      <c r="T3521" s="183">
        <v>0</v>
      </c>
      <c r="U3521" s="180">
        <v>0</v>
      </c>
      <c r="V3521" s="180">
        <v>0</v>
      </c>
      <c r="W3521" s="183">
        <v>0</v>
      </c>
      <c r="X3521" s="183">
        <v>0</v>
      </c>
      <c r="Y3521" s="180">
        <v>0</v>
      </c>
      <c r="Z3521" s="180">
        <v>0</v>
      </c>
      <c r="AA3521" s="183">
        <v>0</v>
      </c>
      <c r="AB3521" s="183">
        <v>0</v>
      </c>
      <c r="AC3521" s="180">
        <f>+O3521+U3521-Y3521</f>
        <v>0</v>
      </c>
      <c r="AD3521" s="180">
        <f>+P3521+V3521-Z3521</f>
        <v>0</v>
      </c>
      <c r="AE3521" s="181">
        <f t="shared" si="2221"/>
        <v>0</v>
      </c>
      <c r="AF3521" s="180">
        <v>0</v>
      </c>
      <c r="AG3521" s="180">
        <v>0</v>
      </c>
      <c r="AH3521" s="181">
        <f t="shared" si="2222"/>
        <v>0</v>
      </c>
      <c r="AI3521" s="180">
        <v>0</v>
      </c>
      <c r="AJ3521" s="180">
        <v>0</v>
      </c>
      <c r="AK3521" s="181">
        <f t="shared" si="2223"/>
        <v>0</v>
      </c>
      <c r="AL3521" s="180">
        <v>0</v>
      </c>
      <c r="AM3521" s="180">
        <v>0</v>
      </c>
      <c r="AN3521" s="181">
        <f t="shared" si="2224"/>
        <v>0</v>
      </c>
      <c r="AO3521" s="180">
        <v>0</v>
      </c>
      <c r="AP3521" s="180">
        <v>0</v>
      </c>
      <c r="AQ3521" s="181">
        <f t="shared" si="2225"/>
        <v>0</v>
      </c>
      <c r="AR3521" s="180">
        <v>0</v>
      </c>
      <c r="AS3521" s="180">
        <v>0</v>
      </c>
      <c r="AT3521" s="181">
        <f t="shared" si="2226"/>
        <v>0</v>
      </c>
      <c r="AU3521" s="180">
        <f>+AC3521-AF3521-AI3521-AL3521-AO3521-AR3521</f>
        <v>0</v>
      </c>
      <c r="AV3521" s="180">
        <f>+AD3521-AG3521-AJ3521-AM3521-AP3521-AS3521</f>
        <v>0</v>
      </c>
      <c r="AW3521" s="181">
        <f t="shared" si="2227"/>
        <v>0</v>
      </c>
      <c r="AX3521" s="183">
        <f>+S3521+W3521-AA3521</f>
        <v>0</v>
      </c>
      <c r="AY3521" s="183">
        <f>+T3521+X3521-AB3521</f>
        <v>0</v>
      </c>
      <c r="AZ3521" s="183">
        <v>3</v>
      </c>
      <c r="BA3521" s="183"/>
      <c r="BB3521" s="183"/>
      <c r="BC3521" s="183"/>
      <c r="BD3521" s="183">
        <f>+AX3521-AZ3521-BB3521</f>
        <v>-3</v>
      </c>
      <c r="BE3521" s="183">
        <f>+AY3521-BA3521-BC3521</f>
        <v>0</v>
      </c>
    </row>
    <row r="3522" spans="2:57" ht="15.75" hidden="1">
      <c r="B3522" s="141">
        <v>2025</v>
      </c>
      <c r="C3522" s="141">
        <v>20</v>
      </c>
      <c r="D3522" s="142"/>
      <c r="E3522" s="143"/>
      <c r="F3522" s="141">
        <v>0</v>
      </c>
      <c r="G3522" s="141">
        <v>0</v>
      </c>
      <c r="H3522" s="141">
        <v>0</v>
      </c>
      <c r="I3522" s="141">
        <v>2000</v>
      </c>
      <c r="J3522" s="141"/>
      <c r="K3522" s="141"/>
      <c r="L3522" s="144" t="s">
        <v>44</v>
      </c>
      <c r="M3522" s="145"/>
      <c r="N3522" s="146" t="s">
        <v>78</v>
      </c>
      <c r="O3522" s="147">
        <v>0</v>
      </c>
      <c r="P3522" s="147">
        <v>0</v>
      </c>
      <c r="Q3522" s="147">
        <v>0</v>
      </c>
      <c r="R3522" s="148"/>
      <c r="S3522" s="149"/>
      <c r="T3522" s="150"/>
      <c r="U3522" s="147">
        <f t="shared" ref="U3522:AD3522" si="2270">U3523+U3532+U3536+U3539</f>
        <v>0</v>
      </c>
      <c r="V3522" s="147">
        <f t="shared" si="2270"/>
        <v>0</v>
      </c>
      <c r="W3522" s="151">
        <f t="shared" si="2270"/>
        <v>0</v>
      </c>
      <c r="X3522" s="151">
        <f t="shared" si="2270"/>
        <v>0</v>
      </c>
      <c r="Y3522" s="147">
        <f t="shared" si="2270"/>
        <v>0</v>
      </c>
      <c r="Z3522" s="147">
        <f t="shared" si="2270"/>
        <v>0</v>
      </c>
      <c r="AA3522" s="151">
        <f t="shared" si="2270"/>
        <v>0</v>
      </c>
      <c r="AB3522" s="151">
        <f t="shared" si="2270"/>
        <v>0</v>
      </c>
      <c r="AC3522" s="147">
        <f t="shared" si="2270"/>
        <v>0</v>
      </c>
      <c r="AD3522" s="147">
        <f t="shared" si="2270"/>
        <v>0</v>
      </c>
      <c r="AE3522" s="147">
        <f t="shared" si="2221"/>
        <v>0</v>
      </c>
      <c r="AF3522" s="147">
        <f>AF3523+AF3532+AF3536+AF3539</f>
        <v>0</v>
      </c>
      <c r="AG3522" s="147">
        <f>AG3523+AG3532+AG3536+AG3539</f>
        <v>0</v>
      </c>
      <c r="AH3522" s="147">
        <f t="shared" si="2222"/>
        <v>0</v>
      </c>
      <c r="AI3522" s="147">
        <f>AI3523+AI3532+AI3536+AI3539</f>
        <v>0</v>
      </c>
      <c r="AJ3522" s="147">
        <f>AJ3523+AJ3532+AJ3536+AJ3539</f>
        <v>0</v>
      </c>
      <c r="AK3522" s="147">
        <f t="shared" si="2223"/>
        <v>0</v>
      </c>
      <c r="AL3522" s="147">
        <f>AL3523+AL3532+AL3536+AL3539</f>
        <v>0</v>
      </c>
      <c r="AM3522" s="147">
        <f>AM3523+AM3532+AM3536+AM3539</f>
        <v>0</v>
      </c>
      <c r="AN3522" s="147">
        <f t="shared" si="2224"/>
        <v>0</v>
      </c>
      <c r="AO3522" s="147">
        <f>AO3523+AO3532+AO3536+AO3539</f>
        <v>0</v>
      </c>
      <c r="AP3522" s="147">
        <f>AP3523+AP3532+AP3536+AP3539</f>
        <v>0</v>
      </c>
      <c r="AQ3522" s="147">
        <f t="shared" si="2225"/>
        <v>0</v>
      </c>
      <c r="AR3522" s="147">
        <f>AR3523+AR3532+AR3536+AR3539</f>
        <v>0</v>
      </c>
      <c r="AS3522" s="147">
        <f>AS3523+AS3532+AS3536+AS3539</f>
        <v>0</v>
      </c>
      <c r="AT3522" s="147">
        <f t="shared" si="2226"/>
        <v>0</v>
      </c>
      <c r="AU3522" s="147">
        <f>AU3523+AU3532+AU3536+AU3539</f>
        <v>0</v>
      </c>
      <c r="AV3522" s="147">
        <f>AV3523+AV3532+AV3536+AV3539</f>
        <v>0</v>
      </c>
      <c r="AW3522" s="147">
        <f t="shared" si="2227"/>
        <v>0</v>
      </c>
      <c r="AX3522" s="149"/>
      <c r="AY3522" s="150"/>
      <c r="AZ3522" s="183">
        <v>3</v>
      </c>
      <c r="BA3522" s="150"/>
      <c r="BB3522" s="149"/>
      <c r="BC3522" s="150"/>
      <c r="BD3522" s="149"/>
      <c r="BE3522" s="150"/>
    </row>
    <row r="3523" spans="2:57" ht="31.5" hidden="1">
      <c r="B3523" s="152">
        <v>2025</v>
      </c>
      <c r="C3523" s="152">
        <v>20</v>
      </c>
      <c r="D3523" s="153"/>
      <c r="E3523" s="154"/>
      <c r="F3523" s="152">
        <v>0</v>
      </c>
      <c r="G3523" s="152">
        <v>0</v>
      </c>
      <c r="H3523" s="152">
        <v>0</v>
      </c>
      <c r="I3523" s="152">
        <v>2000</v>
      </c>
      <c r="J3523" s="152">
        <v>2100</v>
      </c>
      <c r="K3523" s="152"/>
      <c r="L3523" s="155" t="s">
        <v>44</v>
      </c>
      <c r="M3523" s="156"/>
      <c r="N3523" s="157" t="s">
        <v>79</v>
      </c>
      <c r="O3523" s="158">
        <v>0</v>
      </c>
      <c r="P3523" s="158">
        <v>0</v>
      </c>
      <c r="Q3523" s="158">
        <v>0</v>
      </c>
      <c r="R3523" s="159"/>
      <c r="S3523" s="160"/>
      <c r="T3523" s="161"/>
      <c r="U3523" s="158">
        <f t="shared" ref="U3523:AD3523" si="2271">U3524+U3526+U3528+U3530</f>
        <v>0</v>
      </c>
      <c r="V3523" s="158">
        <f t="shared" si="2271"/>
        <v>0</v>
      </c>
      <c r="W3523" s="162">
        <f t="shared" si="2271"/>
        <v>0</v>
      </c>
      <c r="X3523" s="162">
        <f t="shared" si="2271"/>
        <v>0</v>
      </c>
      <c r="Y3523" s="158">
        <f t="shared" si="2271"/>
        <v>0</v>
      </c>
      <c r="Z3523" s="158">
        <f t="shared" si="2271"/>
        <v>0</v>
      </c>
      <c r="AA3523" s="162">
        <f t="shared" si="2271"/>
        <v>0</v>
      </c>
      <c r="AB3523" s="162">
        <f t="shared" si="2271"/>
        <v>0</v>
      </c>
      <c r="AC3523" s="158">
        <f t="shared" si="2271"/>
        <v>0</v>
      </c>
      <c r="AD3523" s="158">
        <f t="shared" si="2271"/>
        <v>0</v>
      </c>
      <c r="AE3523" s="158">
        <f t="shared" si="2221"/>
        <v>0</v>
      </c>
      <c r="AF3523" s="158">
        <f>AF3524+AF3526+AF3528+AF3530</f>
        <v>0</v>
      </c>
      <c r="AG3523" s="158">
        <f>AG3524+AG3526+AG3528+AG3530</f>
        <v>0</v>
      </c>
      <c r="AH3523" s="158">
        <f t="shared" si="2222"/>
        <v>0</v>
      </c>
      <c r="AI3523" s="158">
        <f>AI3524+AI3526+AI3528+AI3530</f>
        <v>0</v>
      </c>
      <c r="AJ3523" s="158">
        <f>AJ3524+AJ3526+AJ3528+AJ3530</f>
        <v>0</v>
      </c>
      <c r="AK3523" s="158">
        <f t="shared" si="2223"/>
        <v>0</v>
      </c>
      <c r="AL3523" s="158">
        <f>AL3524+AL3526+AL3528+AL3530</f>
        <v>0</v>
      </c>
      <c r="AM3523" s="158">
        <f>AM3524+AM3526+AM3528+AM3530</f>
        <v>0</v>
      </c>
      <c r="AN3523" s="158">
        <f t="shared" si="2224"/>
        <v>0</v>
      </c>
      <c r="AO3523" s="158">
        <f>AO3524+AO3526+AO3528+AO3530</f>
        <v>0</v>
      </c>
      <c r="AP3523" s="158">
        <f>AP3524+AP3526+AP3528+AP3530</f>
        <v>0</v>
      </c>
      <c r="AQ3523" s="158">
        <f t="shared" si="2225"/>
        <v>0</v>
      </c>
      <c r="AR3523" s="158">
        <f>AR3524+AR3526+AR3528+AR3530</f>
        <v>0</v>
      </c>
      <c r="AS3523" s="158">
        <f>AS3524+AS3526+AS3528+AS3530</f>
        <v>0</v>
      </c>
      <c r="AT3523" s="158">
        <f t="shared" si="2226"/>
        <v>0</v>
      </c>
      <c r="AU3523" s="158">
        <f>AU3524+AU3526+AU3528+AU3530</f>
        <v>0</v>
      </c>
      <c r="AV3523" s="158">
        <f>AV3524+AV3526+AV3528+AV3530</f>
        <v>0</v>
      </c>
      <c r="AW3523" s="158">
        <f t="shared" si="2227"/>
        <v>0</v>
      </c>
      <c r="AX3523" s="160"/>
      <c r="AY3523" s="161"/>
      <c r="AZ3523" s="183">
        <v>3</v>
      </c>
      <c r="BA3523" s="161"/>
      <c r="BB3523" s="160"/>
      <c r="BC3523" s="161"/>
      <c r="BD3523" s="160"/>
      <c r="BE3523" s="161"/>
    </row>
    <row r="3524" spans="2:57" ht="15.75" hidden="1">
      <c r="B3524" s="163">
        <v>2025</v>
      </c>
      <c r="C3524" s="163">
        <v>20</v>
      </c>
      <c r="D3524" s="164"/>
      <c r="E3524" s="165"/>
      <c r="F3524" s="163">
        <v>0</v>
      </c>
      <c r="G3524" s="163">
        <v>0</v>
      </c>
      <c r="H3524" s="163">
        <v>0</v>
      </c>
      <c r="I3524" s="163">
        <v>2000</v>
      </c>
      <c r="J3524" s="163">
        <v>2100</v>
      </c>
      <c r="K3524" s="163">
        <v>211</v>
      </c>
      <c r="L3524" s="166" t="s">
        <v>44</v>
      </c>
      <c r="M3524" s="167"/>
      <c r="N3524" s="168" t="s">
        <v>80</v>
      </c>
      <c r="O3524" s="169">
        <v>0</v>
      </c>
      <c r="P3524" s="169">
        <v>0</v>
      </c>
      <c r="Q3524" s="169">
        <v>0</v>
      </c>
      <c r="R3524" s="170"/>
      <c r="S3524" s="171"/>
      <c r="T3524" s="172"/>
      <c r="U3524" s="169">
        <f t="shared" ref="U3524:AD3524" si="2272">SUM(U3525)</f>
        <v>0</v>
      </c>
      <c r="V3524" s="169">
        <f t="shared" si="2272"/>
        <v>0</v>
      </c>
      <c r="W3524" s="173">
        <f t="shared" si="2272"/>
        <v>0</v>
      </c>
      <c r="X3524" s="173">
        <f t="shared" si="2272"/>
        <v>0</v>
      </c>
      <c r="Y3524" s="169">
        <f t="shared" si="2272"/>
        <v>0</v>
      </c>
      <c r="Z3524" s="169">
        <f t="shared" si="2272"/>
        <v>0</v>
      </c>
      <c r="AA3524" s="173">
        <f t="shared" si="2272"/>
        <v>0</v>
      </c>
      <c r="AB3524" s="173">
        <f t="shared" si="2272"/>
        <v>0</v>
      </c>
      <c r="AC3524" s="169">
        <f t="shared" si="2272"/>
        <v>0</v>
      </c>
      <c r="AD3524" s="169">
        <f t="shared" si="2272"/>
        <v>0</v>
      </c>
      <c r="AE3524" s="169">
        <f t="shared" si="2221"/>
        <v>0</v>
      </c>
      <c r="AF3524" s="169">
        <f>SUM(AF3525)</f>
        <v>0</v>
      </c>
      <c r="AG3524" s="169">
        <f>SUM(AG3525)</f>
        <v>0</v>
      </c>
      <c r="AH3524" s="169">
        <f t="shared" si="2222"/>
        <v>0</v>
      </c>
      <c r="AI3524" s="169">
        <f>SUM(AI3525)</f>
        <v>0</v>
      </c>
      <c r="AJ3524" s="169">
        <f>SUM(AJ3525)</f>
        <v>0</v>
      </c>
      <c r="AK3524" s="169">
        <f t="shared" si="2223"/>
        <v>0</v>
      </c>
      <c r="AL3524" s="169">
        <f>SUM(AL3525)</f>
        <v>0</v>
      </c>
      <c r="AM3524" s="169">
        <f>SUM(AM3525)</f>
        <v>0</v>
      </c>
      <c r="AN3524" s="169">
        <f t="shared" si="2224"/>
        <v>0</v>
      </c>
      <c r="AO3524" s="169">
        <f>SUM(AO3525)</f>
        <v>0</v>
      </c>
      <c r="AP3524" s="169">
        <f>SUM(AP3525)</f>
        <v>0</v>
      </c>
      <c r="AQ3524" s="169">
        <f t="shared" si="2225"/>
        <v>0</v>
      </c>
      <c r="AR3524" s="169">
        <f>SUM(AR3525)</f>
        <v>0</v>
      </c>
      <c r="AS3524" s="169">
        <f>SUM(AS3525)</f>
        <v>0</v>
      </c>
      <c r="AT3524" s="169">
        <f t="shared" si="2226"/>
        <v>0</v>
      </c>
      <c r="AU3524" s="169">
        <f>SUM(AU3525)</f>
        <v>0</v>
      </c>
      <c r="AV3524" s="169">
        <f>SUM(AV3525)</f>
        <v>0</v>
      </c>
      <c r="AW3524" s="169">
        <f t="shared" si="2227"/>
        <v>0</v>
      </c>
      <c r="AX3524" s="171"/>
      <c r="AY3524" s="172"/>
      <c r="AZ3524" s="183">
        <v>3</v>
      </c>
      <c r="BA3524" s="172"/>
      <c r="BB3524" s="171"/>
      <c r="BC3524" s="172"/>
      <c r="BD3524" s="171"/>
      <c r="BE3524" s="172"/>
    </row>
    <row r="3525" spans="2:57" ht="15.75" hidden="1">
      <c r="B3525" s="174">
        <v>2025</v>
      </c>
      <c r="C3525" s="174">
        <v>20</v>
      </c>
      <c r="D3525" s="175">
        <v>0</v>
      </c>
      <c r="E3525" s="176"/>
      <c r="F3525" s="174">
        <v>0</v>
      </c>
      <c r="G3525" s="174">
        <v>0</v>
      </c>
      <c r="H3525" s="174">
        <v>0</v>
      </c>
      <c r="I3525" s="174">
        <v>2000</v>
      </c>
      <c r="J3525" s="174">
        <v>2100</v>
      </c>
      <c r="K3525" s="174">
        <v>211</v>
      </c>
      <c r="L3525" s="177">
        <v>931</v>
      </c>
      <c r="M3525" s="178">
        <v>0</v>
      </c>
      <c r="N3525" s="179" t="s">
        <v>81</v>
      </c>
      <c r="O3525" s="180">
        <v>0</v>
      </c>
      <c r="P3525" s="180">
        <v>0</v>
      </c>
      <c r="Q3525" s="181">
        <v>0</v>
      </c>
      <c r="R3525" s="182" t="s">
        <v>82</v>
      </c>
      <c r="S3525" s="183">
        <v>0</v>
      </c>
      <c r="T3525" s="183">
        <v>0</v>
      </c>
      <c r="U3525" s="180">
        <v>0</v>
      </c>
      <c r="V3525" s="180">
        <v>0</v>
      </c>
      <c r="W3525" s="183">
        <v>0</v>
      </c>
      <c r="X3525" s="183">
        <v>0</v>
      </c>
      <c r="Y3525" s="180">
        <v>0</v>
      </c>
      <c r="Z3525" s="180">
        <v>0</v>
      </c>
      <c r="AA3525" s="183">
        <v>0</v>
      </c>
      <c r="AB3525" s="183">
        <v>0</v>
      </c>
      <c r="AC3525" s="180">
        <f>+O3525+U3525-Y3525</f>
        <v>0</v>
      </c>
      <c r="AD3525" s="180">
        <f>+P3525+V3525-Z3525</f>
        <v>0</v>
      </c>
      <c r="AE3525" s="181">
        <f t="shared" si="2221"/>
        <v>0</v>
      </c>
      <c r="AF3525" s="180">
        <v>0</v>
      </c>
      <c r="AG3525" s="180">
        <v>0</v>
      </c>
      <c r="AH3525" s="181">
        <f t="shared" si="2222"/>
        <v>0</v>
      </c>
      <c r="AI3525" s="180">
        <v>0</v>
      </c>
      <c r="AJ3525" s="180">
        <v>0</v>
      </c>
      <c r="AK3525" s="181">
        <f t="shared" si="2223"/>
        <v>0</v>
      </c>
      <c r="AL3525" s="180">
        <v>0</v>
      </c>
      <c r="AM3525" s="180">
        <v>0</v>
      </c>
      <c r="AN3525" s="181">
        <f t="shared" si="2224"/>
        <v>0</v>
      </c>
      <c r="AO3525" s="180">
        <v>0</v>
      </c>
      <c r="AP3525" s="180">
        <v>0</v>
      </c>
      <c r="AQ3525" s="181">
        <f t="shared" si="2225"/>
        <v>0</v>
      </c>
      <c r="AR3525" s="180">
        <v>0</v>
      </c>
      <c r="AS3525" s="180">
        <v>0</v>
      </c>
      <c r="AT3525" s="181">
        <f t="shared" si="2226"/>
        <v>0</v>
      </c>
      <c r="AU3525" s="180">
        <f>+AC3525-AF3525-AI3525-AL3525-AO3525-AR3525</f>
        <v>0</v>
      </c>
      <c r="AV3525" s="180">
        <f>+AD3525-AG3525-AJ3525-AM3525-AP3525-AS3525</f>
        <v>0</v>
      </c>
      <c r="AW3525" s="181">
        <f t="shared" si="2227"/>
        <v>0</v>
      </c>
      <c r="AX3525" s="183">
        <f>+S3525+W3525-AA3525</f>
        <v>0</v>
      </c>
      <c r="AY3525" s="183">
        <f>+T3525+X3525-AB3525</f>
        <v>0</v>
      </c>
      <c r="AZ3525" s="183">
        <v>3</v>
      </c>
      <c r="BA3525" s="183"/>
      <c r="BB3525" s="183"/>
      <c r="BC3525" s="183"/>
      <c r="BD3525" s="183">
        <f>+AX3525-AZ3525-BB3525</f>
        <v>-3</v>
      </c>
      <c r="BE3525" s="183">
        <f>+AY3525-BA3525-BC3525</f>
        <v>0</v>
      </c>
    </row>
    <row r="3526" spans="2:57" ht="15.75" hidden="1">
      <c r="B3526" s="163">
        <v>2025</v>
      </c>
      <c r="C3526" s="163">
        <v>20</v>
      </c>
      <c r="D3526" s="164"/>
      <c r="E3526" s="165"/>
      <c r="F3526" s="163">
        <v>0</v>
      </c>
      <c r="G3526" s="163">
        <v>0</v>
      </c>
      <c r="H3526" s="163">
        <v>0</v>
      </c>
      <c r="I3526" s="163">
        <v>2000</v>
      </c>
      <c r="J3526" s="163">
        <v>2100</v>
      </c>
      <c r="K3526" s="163">
        <v>212</v>
      </c>
      <c r="L3526" s="166" t="s">
        <v>44</v>
      </c>
      <c r="M3526" s="167"/>
      <c r="N3526" s="168" t="s">
        <v>83</v>
      </c>
      <c r="O3526" s="169">
        <v>0</v>
      </c>
      <c r="P3526" s="169">
        <v>0</v>
      </c>
      <c r="Q3526" s="169">
        <v>0</v>
      </c>
      <c r="R3526" s="170"/>
      <c r="S3526" s="171"/>
      <c r="T3526" s="172"/>
      <c r="U3526" s="169">
        <f t="shared" ref="U3526:AD3526" si="2273">SUM(U3527)</f>
        <v>0</v>
      </c>
      <c r="V3526" s="169">
        <f t="shared" si="2273"/>
        <v>0</v>
      </c>
      <c r="W3526" s="173">
        <f t="shared" si="2273"/>
        <v>0</v>
      </c>
      <c r="X3526" s="173">
        <f t="shared" si="2273"/>
        <v>0</v>
      </c>
      <c r="Y3526" s="169">
        <f t="shared" si="2273"/>
        <v>0</v>
      </c>
      <c r="Z3526" s="169">
        <f t="shared" si="2273"/>
        <v>0</v>
      </c>
      <c r="AA3526" s="173">
        <f t="shared" si="2273"/>
        <v>0</v>
      </c>
      <c r="AB3526" s="173">
        <f t="shared" si="2273"/>
        <v>0</v>
      </c>
      <c r="AC3526" s="169">
        <f t="shared" si="2273"/>
        <v>0</v>
      </c>
      <c r="AD3526" s="169">
        <f t="shared" si="2273"/>
        <v>0</v>
      </c>
      <c r="AE3526" s="169">
        <f t="shared" si="2221"/>
        <v>0</v>
      </c>
      <c r="AF3526" s="169">
        <f>SUM(AF3527)</f>
        <v>0</v>
      </c>
      <c r="AG3526" s="169">
        <f>SUM(AG3527)</f>
        <v>0</v>
      </c>
      <c r="AH3526" s="169">
        <f t="shared" si="2222"/>
        <v>0</v>
      </c>
      <c r="AI3526" s="169">
        <f>SUM(AI3527)</f>
        <v>0</v>
      </c>
      <c r="AJ3526" s="169">
        <f>SUM(AJ3527)</f>
        <v>0</v>
      </c>
      <c r="AK3526" s="169">
        <f t="shared" si="2223"/>
        <v>0</v>
      </c>
      <c r="AL3526" s="169">
        <f>SUM(AL3527)</f>
        <v>0</v>
      </c>
      <c r="AM3526" s="169">
        <f>SUM(AM3527)</f>
        <v>0</v>
      </c>
      <c r="AN3526" s="169">
        <f t="shared" si="2224"/>
        <v>0</v>
      </c>
      <c r="AO3526" s="169">
        <f>SUM(AO3527)</f>
        <v>0</v>
      </c>
      <c r="AP3526" s="169">
        <f>SUM(AP3527)</f>
        <v>0</v>
      </c>
      <c r="AQ3526" s="169">
        <f t="shared" si="2225"/>
        <v>0</v>
      </c>
      <c r="AR3526" s="169">
        <f>SUM(AR3527)</f>
        <v>0</v>
      </c>
      <c r="AS3526" s="169">
        <f>SUM(AS3527)</f>
        <v>0</v>
      </c>
      <c r="AT3526" s="169">
        <f t="shared" si="2226"/>
        <v>0</v>
      </c>
      <c r="AU3526" s="169">
        <f>SUM(AU3527)</f>
        <v>0</v>
      </c>
      <c r="AV3526" s="169">
        <f>SUM(AV3527)</f>
        <v>0</v>
      </c>
      <c r="AW3526" s="169">
        <f t="shared" si="2227"/>
        <v>0</v>
      </c>
      <c r="AX3526" s="171"/>
      <c r="AY3526" s="172"/>
      <c r="AZ3526" s="183">
        <v>3</v>
      </c>
      <c r="BA3526" s="172"/>
      <c r="BB3526" s="171"/>
      <c r="BC3526" s="172"/>
      <c r="BD3526" s="171"/>
      <c r="BE3526" s="172"/>
    </row>
    <row r="3527" spans="2:57" ht="15.75" hidden="1">
      <c r="B3527" s="174">
        <v>2025</v>
      </c>
      <c r="C3527" s="174">
        <v>20</v>
      </c>
      <c r="D3527" s="175">
        <v>0</v>
      </c>
      <c r="E3527" s="176"/>
      <c r="F3527" s="174">
        <v>0</v>
      </c>
      <c r="G3527" s="174">
        <v>0</v>
      </c>
      <c r="H3527" s="174">
        <v>0</v>
      </c>
      <c r="I3527" s="174">
        <v>2000</v>
      </c>
      <c r="J3527" s="174">
        <v>2100</v>
      </c>
      <c r="K3527" s="174">
        <v>212</v>
      </c>
      <c r="L3527" s="177">
        <v>930</v>
      </c>
      <c r="M3527" s="178">
        <v>0</v>
      </c>
      <c r="N3527" s="179" t="s">
        <v>83</v>
      </c>
      <c r="O3527" s="180">
        <v>0</v>
      </c>
      <c r="P3527" s="180">
        <v>0</v>
      </c>
      <c r="Q3527" s="181">
        <v>0</v>
      </c>
      <c r="R3527" s="182" t="s">
        <v>82</v>
      </c>
      <c r="S3527" s="183">
        <v>0</v>
      </c>
      <c r="T3527" s="183">
        <v>0</v>
      </c>
      <c r="U3527" s="180">
        <v>0</v>
      </c>
      <c r="V3527" s="180">
        <v>0</v>
      </c>
      <c r="W3527" s="183">
        <v>0</v>
      </c>
      <c r="X3527" s="183">
        <v>0</v>
      </c>
      <c r="Y3527" s="180">
        <v>0</v>
      </c>
      <c r="Z3527" s="180">
        <v>0</v>
      </c>
      <c r="AA3527" s="183">
        <v>0</v>
      </c>
      <c r="AB3527" s="183">
        <v>0</v>
      </c>
      <c r="AC3527" s="180">
        <f>+O3527+U3527-Y3527</f>
        <v>0</v>
      </c>
      <c r="AD3527" s="180">
        <f>+P3527+V3527-Z3527</f>
        <v>0</v>
      </c>
      <c r="AE3527" s="181">
        <f t="shared" si="2221"/>
        <v>0</v>
      </c>
      <c r="AF3527" s="180">
        <v>0</v>
      </c>
      <c r="AG3527" s="180">
        <v>0</v>
      </c>
      <c r="AH3527" s="181">
        <f t="shared" si="2222"/>
        <v>0</v>
      </c>
      <c r="AI3527" s="180">
        <v>0</v>
      </c>
      <c r="AJ3527" s="180">
        <v>0</v>
      </c>
      <c r="AK3527" s="181">
        <f t="shared" si="2223"/>
        <v>0</v>
      </c>
      <c r="AL3527" s="180">
        <v>0</v>
      </c>
      <c r="AM3527" s="180">
        <v>0</v>
      </c>
      <c r="AN3527" s="181">
        <f t="shared" si="2224"/>
        <v>0</v>
      </c>
      <c r="AO3527" s="180">
        <v>0</v>
      </c>
      <c r="AP3527" s="180">
        <v>0</v>
      </c>
      <c r="AQ3527" s="181">
        <f t="shared" si="2225"/>
        <v>0</v>
      </c>
      <c r="AR3527" s="180">
        <v>0</v>
      </c>
      <c r="AS3527" s="180">
        <v>0</v>
      </c>
      <c r="AT3527" s="181">
        <f t="shared" si="2226"/>
        <v>0</v>
      </c>
      <c r="AU3527" s="180">
        <f>+AC3527-AF3527-AI3527-AL3527-AO3527-AR3527</f>
        <v>0</v>
      </c>
      <c r="AV3527" s="180">
        <f>+AD3527-AG3527-AJ3527-AM3527-AP3527-AS3527</f>
        <v>0</v>
      </c>
      <c r="AW3527" s="181">
        <f t="shared" si="2227"/>
        <v>0</v>
      </c>
      <c r="AX3527" s="183">
        <f>+S3527+W3527-AA3527</f>
        <v>0</v>
      </c>
      <c r="AY3527" s="183">
        <f>+T3527+X3527-AB3527</f>
        <v>0</v>
      </c>
      <c r="AZ3527" s="183">
        <v>3</v>
      </c>
      <c r="BA3527" s="183"/>
      <c r="BB3527" s="183"/>
      <c r="BC3527" s="183"/>
      <c r="BD3527" s="183">
        <f>+AX3527-AZ3527-BB3527</f>
        <v>-3</v>
      </c>
      <c r="BE3527" s="183">
        <f>+AY3527-BA3527-BC3527</f>
        <v>0</v>
      </c>
    </row>
    <row r="3528" spans="2:57" ht="31.5" hidden="1">
      <c r="B3528" s="163">
        <v>2025</v>
      </c>
      <c r="C3528" s="163">
        <v>20</v>
      </c>
      <c r="D3528" s="164"/>
      <c r="E3528" s="165"/>
      <c r="F3528" s="163">
        <v>0</v>
      </c>
      <c r="G3528" s="163">
        <v>0</v>
      </c>
      <c r="H3528" s="163">
        <v>0</v>
      </c>
      <c r="I3528" s="163">
        <v>2000</v>
      </c>
      <c r="J3528" s="163">
        <v>2100</v>
      </c>
      <c r="K3528" s="163">
        <v>214</v>
      </c>
      <c r="L3528" s="166" t="s">
        <v>44</v>
      </c>
      <c r="M3528" s="167"/>
      <c r="N3528" s="168" t="s">
        <v>84</v>
      </c>
      <c r="O3528" s="169">
        <v>0</v>
      </c>
      <c r="P3528" s="169">
        <v>0</v>
      </c>
      <c r="Q3528" s="169">
        <v>0</v>
      </c>
      <c r="R3528" s="170"/>
      <c r="S3528" s="171"/>
      <c r="T3528" s="172"/>
      <c r="U3528" s="169">
        <f t="shared" ref="U3528:AD3528" si="2274">SUM(U3529)</f>
        <v>0</v>
      </c>
      <c r="V3528" s="169">
        <f t="shared" si="2274"/>
        <v>0</v>
      </c>
      <c r="W3528" s="173">
        <f t="shared" si="2274"/>
        <v>0</v>
      </c>
      <c r="X3528" s="173">
        <f t="shared" si="2274"/>
        <v>0</v>
      </c>
      <c r="Y3528" s="169">
        <f t="shared" si="2274"/>
        <v>0</v>
      </c>
      <c r="Z3528" s="169">
        <f t="shared" si="2274"/>
        <v>0</v>
      </c>
      <c r="AA3528" s="173">
        <f t="shared" si="2274"/>
        <v>0</v>
      </c>
      <c r="AB3528" s="173">
        <f t="shared" si="2274"/>
        <v>0</v>
      </c>
      <c r="AC3528" s="169">
        <f t="shared" si="2274"/>
        <v>0</v>
      </c>
      <c r="AD3528" s="169">
        <f t="shared" si="2274"/>
        <v>0</v>
      </c>
      <c r="AE3528" s="169">
        <f t="shared" si="2221"/>
        <v>0</v>
      </c>
      <c r="AF3528" s="169">
        <f>SUM(AF3529)</f>
        <v>0</v>
      </c>
      <c r="AG3528" s="169">
        <f>SUM(AG3529)</f>
        <v>0</v>
      </c>
      <c r="AH3528" s="169">
        <f t="shared" si="2222"/>
        <v>0</v>
      </c>
      <c r="AI3528" s="169">
        <f>SUM(AI3529)</f>
        <v>0</v>
      </c>
      <c r="AJ3528" s="169">
        <f>SUM(AJ3529)</f>
        <v>0</v>
      </c>
      <c r="AK3528" s="169">
        <f t="shared" si="2223"/>
        <v>0</v>
      </c>
      <c r="AL3528" s="169">
        <f>SUM(AL3529)</f>
        <v>0</v>
      </c>
      <c r="AM3528" s="169">
        <f>SUM(AM3529)</f>
        <v>0</v>
      </c>
      <c r="AN3528" s="169">
        <f t="shared" si="2224"/>
        <v>0</v>
      </c>
      <c r="AO3528" s="169">
        <f>SUM(AO3529)</f>
        <v>0</v>
      </c>
      <c r="AP3528" s="169">
        <f>SUM(AP3529)</f>
        <v>0</v>
      </c>
      <c r="AQ3528" s="169">
        <f t="shared" si="2225"/>
        <v>0</v>
      </c>
      <c r="AR3528" s="169">
        <f>SUM(AR3529)</f>
        <v>0</v>
      </c>
      <c r="AS3528" s="169">
        <f>SUM(AS3529)</f>
        <v>0</v>
      </c>
      <c r="AT3528" s="169">
        <f t="shared" si="2226"/>
        <v>0</v>
      </c>
      <c r="AU3528" s="169">
        <f>SUM(AU3529)</f>
        <v>0</v>
      </c>
      <c r="AV3528" s="169">
        <f>SUM(AV3529)</f>
        <v>0</v>
      </c>
      <c r="AW3528" s="169">
        <f t="shared" si="2227"/>
        <v>0</v>
      </c>
      <c r="AX3528" s="171"/>
      <c r="AY3528" s="172"/>
      <c r="AZ3528" s="183">
        <v>3</v>
      </c>
      <c r="BA3528" s="172"/>
      <c r="BB3528" s="171"/>
      <c r="BC3528" s="172"/>
      <c r="BD3528" s="171"/>
      <c r="BE3528" s="172"/>
    </row>
    <row r="3529" spans="2:57" ht="30" hidden="1">
      <c r="B3529" s="174">
        <v>2025</v>
      </c>
      <c r="C3529" s="174">
        <v>20</v>
      </c>
      <c r="D3529" s="175">
        <v>0</v>
      </c>
      <c r="E3529" s="176"/>
      <c r="F3529" s="174">
        <v>0</v>
      </c>
      <c r="G3529" s="174">
        <v>0</v>
      </c>
      <c r="H3529" s="174">
        <v>0</v>
      </c>
      <c r="I3529" s="174">
        <v>2000</v>
      </c>
      <c r="J3529" s="174">
        <v>2100</v>
      </c>
      <c r="K3529" s="174">
        <v>214</v>
      </c>
      <c r="L3529" s="177">
        <v>932</v>
      </c>
      <c r="M3529" s="178">
        <v>0</v>
      </c>
      <c r="N3529" s="179" t="s">
        <v>85</v>
      </c>
      <c r="O3529" s="180">
        <v>0</v>
      </c>
      <c r="P3529" s="180">
        <v>0</v>
      </c>
      <c r="Q3529" s="181">
        <v>0</v>
      </c>
      <c r="R3529" s="182" t="s">
        <v>82</v>
      </c>
      <c r="S3529" s="183">
        <v>0</v>
      </c>
      <c r="T3529" s="183">
        <v>0</v>
      </c>
      <c r="U3529" s="180">
        <v>0</v>
      </c>
      <c r="V3529" s="180">
        <v>0</v>
      </c>
      <c r="W3529" s="183">
        <v>0</v>
      </c>
      <c r="X3529" s="183">
        <v>0</v>
      </c>
      <c r="Y3529" s="180">
        <v>0</v>
      </c>
      <c r="Z3529" s="180">
        <v>0</v>
      </c>
      <c r="AA3529" s="183">
        <v>0</v>
      </c>
      <c r="AB3529" s="183">
        <v>0</v>
      </c>
      <c r="AC3529" s="180">
        <f>+O3529+U3529-Y3529</f>
        <v>0</v>
      </c>
      <c r="AD3529" s="180">
        <f>+P3529+V3529-Z3529</f>
        <v>0</v>
      </c>
      <c r="AE3529" s="181">
        <f t="shared" si="2221"/>
        <v>0</v>
      </c>
      <c r="AF3529" s="180">
        <v>0</v>
      </c>
      <c r="AG3529" s="180">
        <v>0</v>
      </c>
      <c r="AH3529" s="181">
        <f t="shared" si="2222"/>
        <v>0</v>
      </c>
      <c r="AI3529" s="180">
        <v>0</v>
      </c>
      <c r="AJ3529" s="180">
        <v>0</v>
      </c>
      <c r="AK3529" s="181">
        <f t="shared" si="2223"/>
        <v>0</v>
      </c>
      <c r="AL3529" s="180">
        <v>0</v>
      </c>
      <c r="AM3529" s="180">
        <v>0</v>
      </c>
      <c r="AN3529" s="181">
        <f t="shared" si="2224"/>
        <v>0</v>
      </c>
      <c r="AO3529" s="180">
        <v>0</v>
      </c>
      <c r="AP3529" s="180">
        <v>0</v>
      </c>
      <c r="AQ3529" s="181">
        <f t="shared" si="2225"/>
        <v>0</v>
      </c>
      <c r="AR3529" s="180">
        <v>0</v>
      </c>
      <c r="AS3529" s="180">
        <v>0</v>
      </c>
      <c r="AT3529" s="181">
        <f t="shared" si="2226"/>
        <v>0</v>
      </c>
      <c r="AU3529" s="180">
        <f>+AC3529-AF3529-AI3529-AL3529-AO3529-AR3529</f>
        <v>0</v>
      </c>
      <c r="AV3529" s="180">
        <f>+AD3529-AG3529-AJ3529-AM3529-AP3529-AS3529</f>
        <v>0</v>
      </c>
      <c r="AW3529" s="181">
        <f t="shared" si="2227"/>
        <v>0</v>
      </c>
      <c r="AX3529" s="183">
        <f>+S3529+W3529-AA3529</f>
        <v>0</v>
      </c>
      <c r="AY3529" s="183">
        <f>+T3529+X3529-AB3529</f>
        <v>0</v>
      </c>
      <c r="AZ3529" s="183">
        <v>3</v>
      </c>
      <c r="BA3529" s="183"/>
      <c r="BB3529" s="183"/>
      <c r="BC3529" s="183"/>
      <c r="BD3529" s="183">
        <f>+AX3529-AZ3529-BB3529</f>
        <v>-3</v>
      </c>
      <c r="BE3529" s="183">
        <f>+AY3529-BA3529-BC3529</f>
        <v>0</v>
      </c>
    </row>
    <row r="3530" spans="2:57" ht="15.75" hidden="1">
      <c r="B3530" s="163">
        <v>2025</v>
      </c>
      <c r="C3530" s="163">
        <v>20</v>
      </c>
      <c r="D3530" s="164"/>
      <c r="E3530" s="165"/>
      <c r="F3530" s="163">
        <v>0</v>
      </c>
      <c r="G3530" s="163">
        <v>0</v>
      </c>
      <c r="H3530" s="163">
        <v>0</v>
      </c>
      <c r="I3530" s="163">
        <v>2000</v>
      </c>
      <c r="J3530" s="163">
        <v>2100</v>
      </c>
      <c r="K3530" s="163">
        <v>216</v>
      </c>
      <c r="L3530" s="166" t="s">
        <v>44</v>
      </c>
      <c r="M3530" s="167"/>
      <c r="N3530" s="168" t="s">
        <v>303</v>
      </c>
      <c r="O3530" s="169">
        <v>0</v>
      </c>
      <c r="P3530" s="169">
        <v>0</v>
      </c>
      <c r="Q3530" s="169">
        <v>0</v>
      </c>
      <c r="R3530" s="170"/>
      <c r="S3530" s="171"/>
      <c r="T3530" s="172"/>
      <c r="U3530" s="169">
        <f t="shared" ref="U3530:AD3530" si="2275">SUM(U3531)</f>
        <v>0</v>
      </c>
      <c r="V3530" s="169">
        <f t="shared" si="2275"/>
        <v>0</v>
      </c>
      <c r="W3530" s="173">
        <f t="shared" si="2275"/>
        <v>0</v>
      </c>
      <c r="X3530" s="173">
        <f t="shared" si="2275"/>
        <v>0</v>
      </c>
      <c r="Y3530" s="169">
        <f t="shared" si="2275"/>
        <v>0</v>
      </c>
      <c r="Z3530" s="169">
        <f t="shared" si="2275"/>
        <v>0</v>
      </c>
      <c r="AA3530" s="173">
        <f t="shared" si="2275"/>
        <v>0</v>
      </c>
      <c r="AB3530" s="173">
        <f t="shared" si="2275"/>
        <v>0</v>
      </c>
      <c r="AC3530" s="169">
        <f t="shared" si="2275"/>
        <v>0</v>
      </c>
      <c r="AD3530" s="169">
        <f t="shared" si="2275"/>
        <v>0</v>
      </c>
      <c r="AE3530" s="169">
        <f t="shared" si="2221"/>
        <v>0</v>
      </c>
      <c r="AF3530" s="169">
        <f>SUM(AF3531)</f>
        <v>0</v>
      </c>
      <c r="AG3530" s="169">
        <f>SUM(AG3531)</f>
        <v>0</v>
      </c>
      <c r="AH3530" s="169">
        <f t="shared" si="2222"/>
        <v>0</v>
      </c>
      <c r="AI3530" s="169">
        <f>SUM(AI3531)</f>
        <v>0</v>
      </c>
      <c r="AJ3530" s="169">
        <f>SUM(AJ3531)</f>
        <v>0</v>
      </c>
      <c r="AK3530" s="169">
        <f t="shared" si="2223"/>
        <v>0</v>
      </c>
      <c r="AL3530" s="169">
        <f>SUM(AL3531)</f>
        <v>0</v>
      </c>
      <c r="AM3530" s="169">
        <f>SUM(AM3531)</f>
        <v>0</v>
      </c>
      <c r="AN3530" s="169">
        <f t="shared" si="2224"/>
        <v>0</v>
      </c>
      <c r="AO3530" s="169">
        <f>SUM(AO3531)</f>
        <v>0</v>
      </c>
      <c r="AP3530" s="169">
        <f>SUM(AP3531)</f>
        <v>0</v>
      </c>
      <c r="AQ3530" s="169">
        <f t="shared" si="2225"/>
        <v>0</v>
      </c>
      <c r="AR3530" s="169">
        <f>SUM(AR3531)</f>
        <v>0</v>
      </c>
      <c r="AS3530" s="169">
        <f>SUM(AS3531)</f>
        <v>0</v>
      </c>
      <c r="AT3530" s="169">
        <f t="shared" si="2226"/>
        <v>0</v>
      </c>
      <c r="AU3530" s="169">
        <f>SUM(AU3531)</f>
        <v>0</v>
      </c>
      <c r="AV3530" s="169">
        <f>SUM(AV3531)</f>
        <v>0</v>
      </c>
      <c r="AW3530" s="169">
        <f t="shared" si="2227"/>
        <v>0</v>
      </c>
      <c r="AX3530" s="171"/>
      <c r="AY3530" s="172"/>
      <c r="AZ3530" s="183">
        <v>3</v>
      </c>
      <c r="BA3530" s="172"/>
      <c r="BB3530" s="171"/>
      <c r="BC3530" s="172"/>
      <c r="BD3530" s="171"/>
      <c r="BE3530" s="172"/>
    </row>
    <row r="3531" spans="2:57" ht="15.75" hidden="1">
      <c r="B3531" s="174">
        <v>2025</v>
      </c>
      <c r="C3531" s="174">
        <v>20</v>
      </c>
      <c r="D3531" s="175">
        <v>0</v>
      </c>
      <c r="E3531" s="176"/>
      <c r="F3531" s="174">
        <v>0</v>
      </c>
      <c r="G3531" s="174">
        <v>0</v>
      </c>
      <c r="H3531" s="174">
        <v>0</v>
      </c>
      <c r="I3531" s="174">
        <v>2000</v>
      </c>
      <c r="J3531" s="174">
        <v>2100</v>
      </c>
      <c r="K3531" s="174">
        <v>216</v>
      </c>
      <c r="L3531" s="177">
        <v>924</v>
      </c>
      <c r="M3531" s="178">
        <v>0</v>
      </c>
      <c r="N3531" s="179" t="s">
        <v>303</v>
      </c>
      <c r="O3531" s="180">
        <v>0</v>
      </c>
      <c r="P3531" s="180">
        <v>0</v>
      </c>
      <c r="Q3531" s="181">
        <v>0</v>
      </c>
      <c r="R3531" s="182" t="s">
        <v>82</v>
      </c>
      <c r="S3531" s="183">
        <v>0</v>
      </c>
      <c r="T3531" s="183">
        <v>0</v>
      </c>
      <c r="U3531" s="180">
        <v>0</v>
      </c>
      <c r="V3531" s="180">
        <v>0</v>
      </c>
      <c r="W3531" s="183">
        <v>0</v>
      </c>
      <c r="X3531" s="183">
        <v>0</v>
      </c>
      <c r="Y3531" s="180">
        <v>0</v>
      </c>
      <c r="Z3531" s="180">
        <v>0</v>
      </c>
      <c r="AA3531" s="183">
        <v>0</v>
      </c>
      <c r="AB3531" s="183">
        <v>0</v>
      </c>
      <c r="AC3531" s="180">
        <f>+O3531+U3531-Y3531</f>
        <v>0</v>
      </c>
      <c r="AD3531" s="180">
        <f>+P3531+V3531-Z3531</f>
        <v>0</v>
      </c>
      <c r="AE3531" s="181">
        <f t="shared" ref="AE3531:AE3594" si="2276">+AC3531+AD3531</f>
        <v>0</v>
      </c>
      <c r="AF3531" s="180">
        <v>0</v>
      </c>
      <c r="AG3531" s="180">
        <v>0</v>
      </c>
      <c r="AH3531" s="181">
        <f t="shared" ref="AH3531:AH3594" si="2277">+AF3531+AG3531</f>
        <v>0</v>
      </c>
      <c r="AI3531" s="180">
        <v>0</v>
      </c>
      <c r="AJ3531" s="180">
        <v>0</v>
      </c>
      <c r="AK3531" s="181">
        <f t="shared" ref="AK3531:AK3594" si="2278">+AI3531+AJ3531</f>
        <v>0</v>
      </c>
      <c r="AL3531" s="180">
        <v>0</v>
      </c>
      <c r="AM3531" s="180">
        <v>0</v>
      </c>
      <c r="AN3531" s="181">
        <f t="shared" ref="AN3531:AN3594" si="2279">+AL3531+AM3531</f>
        <v>0</v>
      </c>
      <c r="AO3531" s="180">
        <v>0</v>
      </c>
      <c r="AP3531" s="180">
        <v>0</v>
      </c>
      <c r="AQ3531" s="181">
        <f t="shared" ref="AQ3531:AQ3594" si="2280">+AO3531+AP3531</f>
        <v>0</v>
      </c>
      <c r="AR3531" s="180">
        <v>0</v>
      </c>
      <c r="AS3531" s="180">
        <v>0</v>
      </c>
      <c r="AT3531" s="181">
        <f t="shared" ref="AT3531:AT3594" si="2281">+AR3531+AS3531</f>
        <v>0</v>
      </c>
      <c r="AU3531" s="180">
        <f>+AC3531-AF3531-AI3531-AL3531-AO3531-AR3531</f>
        <v>0</v>
      </c>
      <c r="AV3531" s="180">
        <f>+AD3531-AG3531-AJ3531-AM3531-AP3531-AS3531</f>
        <v>0</v>
      </c>
      <c r="AW3531" s="181">
        <f t="shared" ref="AW3531:AW3594" si="2282">+AU3531+AV3531</f>
        <v>0</v>
      </c>
      <c r="AX3531" s="183">
        <f>+S3531+W3531-AA3531</f>
        <v>0</v>
      </c>
      <c r="AY3531" s="183">
        <f>+T3531+X3531-AB3531</f>
        <v>0</v>
      </c>
      <c r="AZ3531" s="183">
        <v>3</v>
      </c>
      <c r="BA3531" s="183"/>
      <c r="BB3531" s="183"/>
      <c r="BC3531" s="183"/>
      <c r="BD3531" s="183">
        <f>+AX3531-AZ3531-BB3531</f>
        <v>-3</v>
      </c>
      <c r="BE3531" s="183">
        <f>+AY3531-BA3531-BC3531</f>
        <v>0</v>
      </c>
    </row>
    <row r="3532" spans="2:57" ht="15.75" hidden="1">
      <c r="B3532" s="152">
        <v>2025</v>
      </c>
      <c r="C3532" s="152">
        <v>20</v>
      </c>
      <c r="D3532" s="153"/>
      <c r="E3532" s="154"/>
      <c r="F3532" s="152">
        <v>0</v>
      </c>
      <c r="G3532" s="152">
        <v>0</v>
      </c>
      <c r="H3532" s="152">
        <v>0</v>
      </c>
      <c r="I3532" s="152">
        <v>2000</v>
      </c>
      <c r="J3532" s="152">
        <v>2600</v>
      </c>
      <c r="K3532" s="152"/>
      <c r="L3532" s="155" t="s">
        <v>44</v>
      </c>
      <c r="M3532" s="156"/>
      <c r="N3532" s="157" t="s">
        <v>1089</v>
      </c>
      <c r="O3532" s="158">
        <v>0</v>
      </c>
      <c r="P3532" s="158">
        <v>0</v>
      </c>
      <c r="Q3532" s="158">
        <v>0</v>
      </c>
      <c r="R3532" s="159"/>
      <c r="S3532" s="160"/>
      <c r="T3532" s="161"/>
      <c r="U3532" s="158">
        <f t="shared" ref="U3532:AD3532" si="2283">U3533</f>
        <v>0</v>
      </c>
      <c r="V3532" s="158">
        <f t="shared" si="2283"/>
        <v>0</v>
      </c>
      <c r="W3532" s="162">
        <f t="shared" si="2283"/>
        <v>0</v>
      </c>
      <c r="X3532" s="162">
        <f t="shared" si="2283"/>
        <v>0</v>
      </c>
      <c r="Y3532" s="158">
        <f t="shared" si="2283"/>
        <v>0</v>
      </c>
      <c r="Z3532" s="158">
        <f t="shared" si="2283"/>
        <v>0</v>
      </c>
      <c r="AA3532" s="162">
        <f t="shared" si="2283"/>
        <v>0</v>
      </c>
      <c r="AB3532" s="162">
        <f t="shared" si="2283"/>
        <v>0</v>
      </c>
      <c r="AC3532" s="158">
        <f t="shared" si="2283"/>
        <v>0</v>
      </c>
      <c r="AD3532" s="158">
        <f t="shared" si="2283"/>
        <v>0</v>
      </c>
      <c r="AE3532" s="158">
        <f t="shared" si="2276"/>
        <v>0</v>
      </c>
      <c r="AF3532" s="158">
        <f>AF3533</f>
        <v>0</v>
      </c>
      <c r="AG3532" s="158">
        <f>AG3533</f>
        <v>0</v>
      </c>
      <c r="AH3532" s="158">
        <f t="shared" si="2277"/>
        <v>0</v>
      </c>
      <c r="AI3532" s="158">
        <f>AI3533</f>
        <v>0</v>
      </c>
      <c r="AJ3532" s="158">
        <f>AJ3533</f>
        <v>0</v>
      </c>
      <c r="AK3532" s="158">
        <f t="shared" si="2278"/>
        <v>0</v>
      </c>
      <c r="AL3532" s="158">
        <f>AL3533</f>
        <v>0</v>
      </c>
      <c r="AM3532" s="158">
        <f>AM3533</f>
        <v>0</v>
      </c>
      <c r="AN3532" s="158">
        <f t="shared" si="2279"/>
        <v>0</v>
      </c>
      <c r="AO3532" s="158">
        <f>AO3533</f>
        <v>0</v>
      </c>
      <c r="AP3532" s="158">
        <f>AP3533</f>
        <v>0</v>
      </c>
      <c r="AQ3532" s="158">
        <f t="shared" si="2280"/>
        <v>0</v>
      </c>
      <c r="AR3532" s="158">
        <f>AR3533</f>
        <v>0</v>
      </c>
      <c r="AS3532" s="158">
        <f>AS3533</f>
        <v>0</v>
      </c>
      <c r="AT3532" s="158">
        <f t="shared" si="2281"/>
        <v>0</v>
      </c>
      <c r="AU3532" s="158">
        <f>AU3533</f>
        <v>0</v>
      </c>
      <c r="AV3532" s="158">
        <f>AV3533</f>
        <v>0</v>
      </c>
      <c r="AW3532" s="158">
        <f t="shared" si="2282"/>
        <v>0</v>
      </c>
      <c r="AX3532" s="160"/>
      <c r="AY3532" s="161"/>
      <c r="AZ3532" s="183">
        <v>3</v>
      </c>
      <c r="BA3532" s="161"/>
      <c r="BB3532" s="160"/>
      <c r="BC3532" s="161"/>
      <c r="BD3532" s="160"/>
      <c r="BE3532" s="161"/>
    </row>
    <row r="3533" spans="2:57" ht="15.75" hidden="1">
      <c r="B3533" s="163">
        <v>2025</v>
      </c>
      <c r="C3533" s="163">
        <v>20</v>
      </c>
      <c r="D3533" s="164"/>
      <c r="E3533" s="165"/>
      <c r="F3533" s="163">
        <v>0</v>
      </c>
      <c r="G3533" s="163">
        <v>0</v>
      </c>
      <c r="H3533" s="163">
        <v>0</v>
      </c>
      <c r="I3533" s="163">
        <v>2000</v>
      </c>
      <c r="J3533" s="163">
        <v>2600</v>
      </c>
      <c r="K3533" s="163">
        <v>261</v>
      </c>
      <c r="L3533" s="166" t="s">
        <v>44</v>
      </c>
      <c r="M3533" s="167"/>
      <c r="N3533" s="168" t="s">
        <v>93</v>
      </c>
      <c r="O3533" s="169">
        <v>0</v>
      </c>
      <c r="P3533" s="169">
        <v>0</v>
      </c>
      <c r="Q3533" s="169">
        <v>0</v>
      </c>
      <c r="R3533" s="170"/>
      <c r="S3533" s="171"/>
      <c r="T3533" s="172"/>
      <c r="U3533" s="169">
        <f t="shared" ref="U3533:AD3533" si="2284">SUM(U3534:U3535)</f>
        <v>0</v>
      </c>
      <c r="V3533" s="169">
        <f t="shared" si="2284"/>
        <v>0</v>
      </c>
      <c r="W3533" s="173">
        <f t="shared" si="2284"/>
        <v>0</v>
      </c>
      <c r="X3533" s="173">
        <f t="shared" si="2284"/>
        <v>0</v>
      </c>
      <c r="Y3533" s="169">
        <f t="shared" si="2284"/>
        <v>0</v>
      </c>
      <c r="Z3533" s="169">
        <f t="shared" si="2284"/>
        <v>0</v>
      </c>
      <c r="AA3533" s="173">
        <f t="shared" si="2284"/>
        <v>0</v>
      </c>
      <c r="AB3533" s="173">
        <f t="shared" si="2284"/>
        <v>0</v>
      </c>
      <c r="AC3533" s="169">
        <f t="shared" si="2284"/>
        <v>0</v>
      </c>
      <c r="AD3533" s="169">
        <f t="shared" si="2284"/>
        <v>0</v>
      </c>
      <c r="AE3533" s="169">
        <f t="shared" si="2276"/>
        <v>0</v>
      </c>
      <c r="AF3533" s="169">
        <f>SUM(AF3534:AF3535)</f>
        <v>0</v>
      </c>
      <c r="AG3533" s="169">
        <f>SUM(AG3534:AG3535)</f>
        <v>0</v>
      </c>
      <c r="AH3533" s="169">
        <f t="shared" si="2277"/>
        <v>0</v>
      </c>
      <c r="AI3533" s="169">
        <f>SUM(AI3534:AI3535)</f>
        <v>0</v>
      </c>
      <c r="AJ3533" s="169">
        <f>SUM(AJ3534:AJ3535)</f>
        <v>0</v>
      </c>
      <c r="AK3533" s="169">
        <f t="shared" si="2278"/>
        <v>0</v>
      </c>
      <c r="AL3533" s="169">
        <f>SUM(AL3534:AL3535)</f>
        <v>0</v>
      </c>
      <c r="AM3533" s="169">
        <f>SUM(AM3534:AM3535)</f>
        <v>0</v>
      </c>
      <c r="AN3533" s="169">
        <f t="shared" si="2279"/>
        <v>0</v>
      </c>
      <c r="AO3533" s="169">
        <f>SUM(AO3534:AO3535)</f>
        <v>0</v>
      </c>
      <c r="AP3533" s="169">
        <f>SUM(AP3534:AP3535)</f>
        <v>0</v>
      </c>
      <c r="AQ3533" s="169">
        <f t="shared" si="2280"/>
        <v>0</v>
      </c>
      <c r="AR3533" s="169">
        <f>SUM(AR3534:AR3535)</f>
        <v>0</v>
      </c>
      <c r="AS3533" s="169">
        <f>SUM(AS3534:AS3535)</f>
        <v>0</v>
      </c>
      <c r="AT3533" s="169">
        <f t="shared" si="2281"/>
        <v>0</v>
      </c>
      <c r="AU3533" s="169">
        <f>SUM(AU3534:AU3535)</f>
        <v>0</v>
      </c>
      <c r="AV3533" s="169">
        <f>SUM(AV3534:AV3535)</f>
        <v>0</v>
      </c>
      <c r="AW3533" s="169">
        <f t="shared" si="2282"/>
        <v>0</v>
      </c>
      <c r="AX3533" s="171"/>
      <c r="AY3533" s="172"/>
      <c r="AZ3533" s="183">
        <v>3</v>
      </c>
      <c r="BA3533" s="172"/>
      <c r="BB3533" s="171"/>
      <c r="BC3533" s="172"/>
      <c r="BD3533" s="171"/>
      <c r="BE3533" s="172"/>
    </row>
    <row r="3534" spans="2:57" ht="15.75" hidden="1">
      <c r="B3534" s="174">
        <v>2025</v>
      </c>
      <c r="C3534" s="174">
        <v>20</v>
      </c>
      <c r="D3534" s="175">
        <v>0</v>
      </c>
      <c r="E3534" s="176"/>
      <c r="F3534" s="174">
        <v>0</v>
      </c>
      <c r="G3534" s="174">
        <v>0</v>
      </c>
      <c r="H3534" s="174">
        <v>0</v>
      </c>
      <c r="I3534" s="174">
        <v>2000</v>
      </c>
      <c r="J3534" s="174">
        <v>2600</v>
      </c>
      <c r="K3534" s="174">
        <v>261</v>
      </c>
      <c r="L3534" s="177">
        <v>715</v>
      </c>
      <c r="M3534" s="178">
        <v>0</v>
      </c>
      <c r="N3534" s="179" t="s">
        <v>94</v>
      </c>
      <c r="O3534" s="180">
        <v>0</v>
      </c>
      <c r="P3534" s="180">
        <v>0</v>
      </c>
      <c r="Q3534" s="181">
        <v>0</v>
      </c>
      <c r="R3534" s="182" t="s">
        <v>95</v>
      </c>
      <c r="S3534" s="183">
        <v>0</v>
      </c>
      <c r="T3534" s="183">
        <v>0</v>
      </c>
      <c r="U3534" s="180">
        <v>0</v>
      </c>
      <c r="V3534" s="180">
        <v>0</v>
      </c>
      <c r="W3534" s="183">
        <v>0</v>
      </c>
      <c r="X3534" s="183">
        <v>0</v>
      </c>
      <c r="Y3534" s="180">
        <v>0</v>
      </c>
      <c r="Z3534" s="180">
        <v>0</v>
      </c>
      <c r="AA3534" s="183">
        <v>0</v>
      </c>
      <c r="AB3534" s="183">
        <v>0</v>
      </c>
      <c r="AC3534" s="180">
        <f t="shared" ref="AC3534:AD3535" si="2285">+O3534+U3534-Y3534</f>
        <v>0</v>
      </c>
      <c r="AD3534" s="180">
        <f t="shared" si="2285"/>
        <v>0</v>
      </c>
      <c r="AE3534" s="181">
        <f t="shared" si="2276"/>
        <v>0</v>
      </c>
      <c r="AF3534" s="180">
        <v>0</v>
      </c>
      <c r="AG3534" s="180">
        <v>0</v>
      </c>
      <c r="AH3534" s="181">
        <f t="shared" si="2277"/>
        <v>0</v>
      </c>
      <c r="AI3534" s="180">
        <v>0</v>
      </c>
      <c r="AJ3534" s="180">
        <v>0</v>
      </c>
      <c r="AK3534" s="181">
        <f t="shared" si="2278"/>
        <v>0</v>
      </c>
      <c r="AL3534" s="180">
        <v>0</v>
      </c>
      <c r="AM3534" s="180">
        <v>0</v>
      </c>
      <c r="AN3534" s="181">
        <f t="shared" si="2279"/>
        <v>0</v>
      </c>
      <c r="AO3534" s="180">
        <v>0</v>
      </c>
      <c r="AP3534" s="180">
        <v>0</v>
      </c>
      <c r="AQ3534" s="181">
        <f t="shared" si="2280"/>
        <v>0</v>
      </c>
      <c r="AR3534" s="180">
        <v>0</v>
      </c>
      <c r="AS3534" s="180">
        <v>0</v>
      </c>
      <c r="AT3534" s="181">
        <f t="shared" si="2281"/>
        <v>0</v>
      </c>
      <c r="AU3534" s="180">
        <f t="shared" ref="AU3534:AV3535" si="2286">+AC3534-AF3534-AI3534-AL3534-AO3534-AR3534</f>
        <v>0</v>
      </c>
      <c r="AV3534" s="180">
        <f t="shared" si="2286"/>
        <v>0</v>
      </c>
      <c r="AW3534" s="181">
        <f t="shared" si="2282"/>
        <v>0</v>
      </c>
      <c r="AX3534" s="183">
        <f t="shared" ref="AX3534:AY3535" si="2287">+S3534+W3534-AA3534</f>
        <v>0</v>
      </c>
      <c r="AY3534" s="183">
        <f t="shared" si="2287"/>
        <v>0</v>
      </c>
      <c r="AZ3534" s="183">
        <v>3</v>
      </c>
      <c r="BA3534" s="183"/>
      <c r="BB3534" s="183"/>
      <c r="BC3534" s="183"/>
      <c r="BD3534" s="183">
        <f t="shared" ref="BD3534:BE3535" si="2288">+AX3534-AZ3534-BB3534</f>
        <v>-3</v>
      </c>
      <c r="BE3534" s="183">
        <f t="shared" si="2288"/>
        <v>0</v>
      </c>
    </row>
    <row r="3535" spans="2:57" ht="15.75" hidden="1">
      <c r="B3535" s="174">
        <v>2025</v>
      </c>
      <c r="C3535" s="174">
        <v>20</v>
      </c>
      <c r="D3535" s="175">
        <v>0</v>
      </c>
      <c r="E3535" s="176"/>
      <c r="F3535" s="174">
        <v>0</v>
      </c>
      <c r="G3535" s="174">
        <v>0</v>
      </c>
      <c r="H3535" s="174">
        <v>0</v>
      </c>
      <c r="I3535" s="174">
        <v>2000</v>
      </c>
      <c r="J3535" s="174">
        <v>2600</v>
      </c>
      <c r="K3535" s="174">
        <v>261</v>
      </c>
      <c r="L3535" s="177">
        <v>11</v>
      </c>
      <c r="M3535" s="178">
        <v>0</v>
      </c>
      <c r="N3535" s="179" t="s">
        <v>1499</v>
      </c>
      <c r="O3535" s="180">
        <v>0</v>
      </c>
      <c r="P3535" s="180">
        <v>0</v>
      </c>
      <c r="Q3535" s="181">
        <v>0</v>
      </c>
      <c r="R3535" s="182" t="s">
        <v>95</v>
      </c>
      <c r="S3535" s="183">
        <v>0</v>
      </c>
      <c r="T3535" s="183">
        <v>0</v>
      </c>
      <c r="U3535" s="180">
        <v>0</v>
      </c>
      <c r="V3535" s="180">
        <v>0</v>
      </c>
      <c r="W3535" s="183">
        <v>0</v>
      </c>
      <c r="X3535" s="183">
        <v>0</v>
      </c>
      <c r="Y3535" s="180">
        <v>0</v>
      </c>
      <c r="Z3535" s="180">
        <v>0</v>
      </c>
      <c r="AA3535" s="183">
        <v>0</v>
      </c>
      <c r="AB3535" s="183">
        <v>0</v>
      </c>
      <c r="AC3535" s="180">
        <f t="shared" si="2285"/>
        <v>0</v>
      </c>
      <c r="AD3535" s="180">
        <f t="shared" si="2285"/>
        <v>0</v>
      </c>
      <c r="AE3535" s="181">
        <f t="shared" si="2276"/>
        <v>0</v>
      </c>
      <c r="AF3535" s="180">
        <v>0</v>
      </c>
      <c r="AG3535" s="180">
        <v>0</v>
      </c>
      <c r="AH3535" s="181">
        <f t="shared" si="2277"/>
        <v>0</v>
      </c>
      <c r="AI3535" s="180">
        <v>0</v>
      </c>
      <c r="AJ3535" s="180">
        <v>0</v>
      </c>
      <c r="AK3535" s="181">
        <f t="shared" si="2278"/>
        <v>0</v>
      </c>
      <c r="AL3535" s="180">
        <v>0</v>
      </c>
      <c r="AM3535" s="180">
        <v>0</v>
      </c>
      <c r="AN3535" s="181">
        <f t="shared" si="2279"/>
        <v>0</v>
      </c>
      <c r="AO3535" s="180">
        <v>0</v>
      </c>
      <c r="AP3535" s="180">
        <v>0</v>
      </c>
      <c r="AQ3535" s="181">
        <f t="shared" si="2280"/>
        <v>0</v>
      </c>
      <c r="AR3535" s="180">
        <v>0</v>
      </c>
      <c r="AS3535" s="180">
        <v>0</v>
      </c>
      <c r="AT3535" s="181">
        <f t="shared" si="2281"/>
        <v>0</v>
      </c>
      <c r="AU3535" s="180">
        <f t="shared" si="2286"/>
        <v>0</v>
      </c>
      <c r="AV3535" s="180">
        <f t="shared" si="2286"/>
        <v>0</v>
      </c>
      <c r="AW3535" s="181">
        <f t="shared" si="2282"/>
        <v>0</v>
      </c>
      <c r="AX3535" s="183">
        <f t="shared" si="2287"/>
        <v>0</v>
      </c>
      <c r="AY3535" s="183">
        <f t="shared" si="2287"/>
        <v>0</v>
      </c>
      <c r="AZ3535" s="183">
        <v>3</v>
      </c>
      <c r="BA3535" s="183"/>
      <c r="BB3535" s="183"/>
      <c r="BC3535" s="183"/>
      <c r="BD3535" s="183">
        <f t="shared" si="2288"/>
        <v>-3</v>
      </c>
      <c r="BE3535" s="183">
        <f t="shared" si="2288"/>
        <v>0</v>
      </c>
    </row>
    <row r="3536" spans="2:57" ht="31.5" hidden="1">
      <c r="B3536" s="152">
        <v>2025</v>
      </c>
      <c r="C3536" s="152">
        <v>20</v>
      </c>
      <c r="D3536" s="153"/>
      <c r="E3536" s="154"/>
      <c r="F3536" s="152">
        <v>0</v>
      </c>
      <c r="G3536" s="152">
        <v>0</v>
      </c>
      <c r="H3536" s="152">
        <v>0</v>
      </c>
      <c r="I3536" s="152">
        <v>2000</v>
      </c>
      <c r="J3536" s="152">
        <v>2700</v>
      </c>
      <c r="K3536" s="152"/>
      <c r="L3536" s="155" t="s">
        <v>44</v>
      </c>
      <c r="M3536" s="156"/>
      <c r="N3536" s="157" t="s">
        <v>96</v>
      </c>
      <c r="O3536" s="158">
        <v>0</v>
      </c>
      <c r="P3536" s="158">
        <v>0</v>
      </c>
      <c r="Q3536" s="158">
        <v>0</v>
      </c>
      <c r="R3536" s="159"/>
      <c r="S3536" s="160"/>
      <c r="T3536" s="161"/>
      <c r="U3536" s="158">
        <f t="shared" ref="U3536:AD3536" si="2289">U3537</f>
        <v>0</v>
      </c>
      <c r="V3536" s="158">
        <f t="shared" si="2289"/>
        <v>0</v>
      </c>
      <c r="W3536" s="162">
        <f t="shared" si="2289"/>
        <v>0</v>
      </c>
      <c r="X3536" s="162">
        <f t="shared" si="2289"/>
        <v>0</v>
      </c>
      <c r="Y3536" s="158">
        <f t="shared" si="2289"/>
        <v>0</v>
      </c>
      <c r="Z3536" s="158">
        <f t="shared" si="2289"/>
        <v>0</v>
      </c>
      <c r="AA3536" s="162">
        <f t="shared" si="2289"/>
        <v>0</v>
      </c>
      <c r="AB3536" s="162">
        <f t="shared" si="2289"/>
        <v>0</v>
      </c>
      <c r="AC3536" s="158">
        <f t="shared" si="2289"/>
        <v>0</v>
      </c>
      <c r="AD3536" s="158">
        <f t="shared" si="2289"/>
        <v>0</v>
      </c>
      <c r="AE3536" s="158">
        <f t="shared" si="2276"/>
        <v>0</v>
      </c>
      <c r="AF3536" s="158">
        <f>AF3537</f>
        <v>0</v>
      </c>
      <c r="AG3536" s="158">
        <f>AG3537</f>
        <v>0</v>
      </c>
      <c r="AH3536" s="158">
        <f t="shared" si="2277"/>
        <v>0</v>
      </c>
      <c r="AI3536" s="158">
        <f>AI3537</f>
        <v>0</v>
      </c>
      <c r="AJ3536" s="158">
        <f>AJ3537</f>
        <v>0</v>
      </c>
      <c r="AK3536" s="158">
        <f t="shared" si="2278"/>
        <v>0</v>
      </c>
      <c r="AL3536" s="158">
        <f>AL3537</f>
        <v>0</v>
      </c>
      <c r="AM3536" s="158">
        <f>AM3537</f>
        <v>0</v>
      </c>
      <c r="AN3536" s="158">
        <f t="shared" si="2279"/>
        <v>0</v>
      </c>
      <c r="AO3536" s="158">
        <f>AO3537</f>
        <v>0</v>
      </c>
      <c r="AP3536" s="158">
        <f>AP3537</f>
        <v>0</v>
      </c>
      <c r="AQ3536" s="158">
        <f t="shared" si="2280"/>
        <v>0</v>
      </c>
      <c r="AR3536" s="158">
        <f>AR3537</f>
        <v>0</v>
      </c>
      <c r="AS3536" s="158">
        <f>AS3537</f>
        <v>0</v>
      </c>
      <c r="AT3536" s="158">
        <f t="shared" si="2281"/>
        <v>0</v>
      </c>
      <c r="AU3536" s="158">
        <f>AU3537</f>
        <v>0</v>
      </c>
      <c r="AV3536" s="158">
        <f>AV3537</f>
        <v>0</v>
      </c>
      <c r="AW3536" s="158">
        <f t="shared" si="2282"/>
        <v>0</v>
      </c>
      <c r="AX3536" s="160"/>
      <c r="AY3536" s="161"/>
      <c r="AZ3536" s="183">
        <v>3</v>
      </c>
      <c r="BA3536" s="161"/>
      <c r="BB3536" s="160"/>
      <c r="BC3536" s="161"/>
      <c r="BD3536" s="160"/>
      <c r="BE3536" s="161"/>
    </row>
    <row r="3537" spans="2:57" ht="15.75" hidden="1">
      <c r="B3537" s="163">
        <v>2025</v>
      </c>
      <c r="C3537" s="163">
        <v>20</v>
      </c>
      <c r="D3537" s="164"/>
      <c r="E3537" s="165"/>
      <c r="F3537" s="163">
        <v>0</v>
      </c>
      <c r="G3537" s="163">
        <v>0</v>
      </c>
      <c r="H3537" s="163">
        <v>0</v>
      </c>
      <c r="I3537" s="163">
        <v>2000</v>
      </c>
      <c r="J3537" s="163">
        <v>2700</v>
      </c>
      <c r="K3537" s="163">
        <v>271</v>
      </c>
      <c r="L3537" s="166" t="s">
        <v>44</v>
      </c>
      <c r="M3537" s="167"/>
      <c r="N3537" s="168" t="s">
        <v>97</v>
      </c>
      <c r="O3537" s="169">
        <v>0</v>
      </c>
      <c r="P3537" s="169">
        <v>0</v>
      </c>
      <c r="Q3537" s="169">
        <v>0</v>
      </c>
      <c r="R3537" s="170"/>
      <c r="S3537" s="171"/>
      <c r="T3537" s="172"/>
      <c r="U3537" s="169">
        <f t="shared" ref="U3537:AD3537" si="2290">SUM(U3538)</f>
        <v>0</v>
      </c>
      <c r="V3537" s="169">
        <f t="shared" si="2290"/>
        <v>0</v>
      </c>
      <c r="W3537" s="173">
        <f t="shared" si="2290"/>
        <v>0</v>
      </c>
      <c r="X3537" s="173">
        <f t="shared" si="2290"/>
        <v>0</v>
      </c>
      <c r="Y3537" s="169">
        <f t="shared" si="2290"/>
        <v>0</v>
      </c>
      <c r="Z3537" s="169">
        <f t="shared" si="2290"/>
        <v>0</v>
      </c>
      <c r="AA3537" s="173">
        <f t="shared" si="2290"/>
        <v>0</v>
      </c>
      <c r="AB3537" s="173">
        <f t="shared" si="2290"/>
        <v>0</v>
      </c>
      <c r="AC3537" s="169">
        <f t="shared" si="2290"/>
        <v>0</v>
      </c>
      <c r="AD3537" s="169">
        <f t="shared" si="2290"/>
        <v>0</v>
      </c>
      <c r="AE3537" s="169">
        <f t="shared" si="2276"/>
        <v>0</v>
      </c>
      <c r="AF3537" s="169">
        <f>SUM(AF3538)</f>
        <v>0</v>
      </c>
      <c r="AG3537" s="169">
        <f>SUM(AG3538)</f>
        <v>0</v>
      </c>
      <c r="AH3537" s="169">
        <f t="shared" si="2277"/>
        <v>0</v>
      </c>
      <c r="AI3537" s="169">
        <f>SUM(AI3538)</f>
        <v>0</v>
      </c>
      <c r="AJ3537" s="169">
        <f>SUM(AJ3538)</f>
        <v>0</v>
      </c>
      <c r="AK3537" s="169">
        <f t="shared" si="2278"/>
        <v>0</v>
      </c>
      <c r="AL3537" s="169">
        <f>SUM(AL3538)</f>
        <v>0</v>
      </c>
      <c r="AM3537" s="169">
        <f>SUM(AM3538)</f>
        <v>0</v>
      </c>
      <c r="AN3537" s="169">
        <f t="shared" si="2279"/>
        <v>0</v>
      </c>
      <c r="AO3537" s="169">
        <f>SUM(AO3538)</f>
        <v>0</v>
      </c>
      <c r="AP3537" s="169">
        <f>SUM(AP3538)</f>
        <v>0</v>
      </c>
      <c r="AQ3537" s="169">
        <f t="shared" si="2280"/>
        <v>0</v>
      </c>
      <c r="AR3537" s="169">
        <f>SUM(AR3538)</f>
        <v>0</v>
      </c>
      <c r="AS3537" s="169">
        <f>SUM(AS3538)</f>
        <v>0</v>
      </c>
      <c r="AT3537" s="169">
        <f t="shared" si="2281"/>
        <v>0</v>
      </c>
      <c r="AU3537" s="169">
        <f>SUM(AU3538)</f>
        <v>0</v>
      </c>
      <c r="AV3537" s="169">
        <f>SUM(AV3538)</f>
        <v>0</v>
      </c>
      <c r="AW3537" s="169">
        <f t="shared" si="2282"/>
        <v>0</v>
      </c>
      <c r="AX3537" s="171"/>
      <c r="AY3537" s="172"/>
      <c r="AZ3537" s="183">
        <v>3</v>
      </c>
      <c r="BA3537" s="172"/>
      <c r="BB3537" s="171"/>
      <c r="BC3537" s="172"/>
      <c r="BD3537" s="171"/>
      <c r="BE3537" s="172"/>
    </row>
    <row r="3538" spans="2:57" ht="15.75" hidden="1">
      <c r="B3538" s="174">
        <v>2025</v>
      </c>
      <c r="C3538" s="174">
        <v>20</v>
      </c>
      <c r="D3538" s="175">
        <v>0</v>
      </c>
      <c r="E3538" s="176"/>
      <c r="F3538" s="174">
        <v>0</v>
      </c>
      <c r="G3538" s="174">
        <v>0</v>
      </c>
      <c r="H3538" s="174">
        <v>0</v>
      </c>
      <c r="I3538" s="174">
        <v>2000</v>
      </c>
      <c r="J3538" s="174">
        <v>2700</v>
      </c>
      <c r="K3538" s="174">
        <v>271</v>
      </c>
      <c r="L3538" s="177">
        <v>1542</v>
      </c>
      <c r="M3538" s="178">
        <v>0</v>
      </c>
      <c r="N3538" s="179" t="s">
        <v>97</v>
      </c>
      <c r="O3538" s="180">
        <v>0</v>
      </c>
      <c r="P3538" s="180">
        <v>0</v>
      </c>
      <c r="Q3538" s="181">
        <v>0</v>
      </c>
      <c r="R3538" s="182" t="s">
        <v>98</v>
      </c>
      <c r="S3538" s="183">
        <v>0</v>
      </c>
      <c r="T3538" s="183">
        <v>0</v>
      </c>
      <c r="U3538" s="180">
        <v>0</v>
      </c>
      <c r="V3538" s="180">
        <v>0</v>
      </c>
      <c r="W3538" s="183">
        <v>0</v>
      </c>
      <c r="X3538" s="183">
        <v>0</v>
      </c>
      <c r="Y3538" s="180">
        <v>0</v>
      </c>
      <c r="Z3538" s="180">
        <v>0</v>
      </c>
      <c r="AA3538" s="183">
        <v>0</v>
      </c>
      <c r="AB3538" s="183">
        <v>0</v>
      </c>
      <c r="AC3538" s="180">
        <f>+O3538+U3538-Y3538</f>
        <v>0</v>
      </c>
      <c r="AD3538" s="180">
        <f>+P3538+V3538-Z3538</f>
        <v>0</v>
      </c>
      <c r="AE3538" s="181">
        <f t="shared" si="2276"/>
        <v>0</v>
      </c>
      <c r="AF3538" s="180">
        <v>0</v>
      </c>
      <c r="AG3538" s="180">
        <v>0</v>
      </c>
      <c r="AH3538" s="181">
        <f t="shared" si="2277"/>
        <v>0</v>
      </c>
      <c r="AI3538" s="180">
        <v>0</v>
      </c>
      <c r="AJ3538" s="180">
        <v>0</v>
      </c>
      <c r="AK3538" s="181">
        <f t="shared" si="2278"/>
        <v>0</v>
      </c>
      <c r="AL3538" s="180">
        <v>0</v>
      </c>
      <c r="AM3538" s="180">
        <v>0</v>
      </c>
      <c r="AN3538" s="181">
        <f t="shared" si="2279"/>
        <v>0</v>
      </c>
      <c r="AO3538" s="180">
        <v>0</v>
      </c>
      <c r="AP3538" s="180">
        <v>0</v>
      </c>
      <c r="AQ3538" s="181">
        <f t="shared" si="2280"/>
        <v>0</v>
      </c>
      <c r="AR3538" s="180">
        <v>0</v>
      </c>
      <c r="AS3538" s="180">
        <v>0</v>
      </c>
      <c r="AT3538" s="181">
        <f t="shared" si="2281"/>
        <v>0</v>
      </c>
      <c r="AU3538" s="180">
        <f>+AC3538-AF3538-AI3538-AL3538-AO3538-AR3538</f>
        <v>0</v>
      </c>
      <c r="AV3538" s="180">
        <f>+AD3538-AG3538-AJ3538-AM3538-AP3538-AS3538</f>
        <v>0</v>
      </c>
      <c r="AW3538" s="181">
        <f t="shared" si="2282"/>
        <v>0</v>
      </c>
      <c r="AX3538" s="183">
        <f>+S3538+W3538-AA3538</f>
        <v>0</v>
      </c>
      <c r="AY3538" s="183">
        <f>+T3538+X3538-AB3538</f>
        <v>0</v>
      </c>
      <c r="AZ3538" s="183">
        <v>3</v>
      </c>
      <c r="BA3538" s="183"/>
      <c r="BB3538" s="183"/>
      <c r="BC3538" s="183"/>
      <c r="BD3538" s="183">
        <f>+AX3538-AZ3538-BB3538</f>
        <v>-3</v>
      </c>
      <c r="BE3538" s="183">
        <f>+AY3538-BA3538-BC3538</f>
        <v>0</v>
      </c>
    </row>
    <row r="3539" spans="2:57" ht="15.75" hidden="1">
      <c r="B3539" s="152">
        <v>2025</v>
      </c>
      <c r="C3539" s="152">
        <v>20</v>
      </c>
      <c r="D3539" s="153"/>
      <c r="E3539" s="154"/>
      <c r="F3539" s="152">
        <v>0</v>
      </c>
      <c r="G3539" s="152">
        <v>0</v>
      </c>
      <c r="H3539" s="152">
        <v>0</v>
      </c>
      <c r="I3539" s="152">
        <v>2000</v>
      </c>
      <c r="J3539" s="152">
        <v>2900</v>
      </c>
      <c r="K3539" s="152"/>
      <c r="L3539" s="155" t="s">
        <v>44</v>
      </c>
      <c r="M3539" s="156"/>
      <c r="N3539" s="157" t="s">
        <v>101</v>
      </c>
      <c r="O3539" s="158">
        <v>0</v>
      </c>
      <c r="P3539" s="158">
        <v>0</v>
      </c>
      <c r="Q3539" s="158">
        <v>0</v>
      </c>
      <c r="R3539" s="159"/>
      <c r="S3539" s="160"/>
      <c r="T3539" s="161"/>
      <c r="U3539" s="158">
        <f t="shared" ref="U3539:AD3539" si="2291">U3540+U3542</f>
        <v>0</v>
      </c>
      <c r="V3539" s="158">
        <f t="shared" si="2291"/>
        <v>0</v>
      </c>
      <c r="W3539" s="162">
        <f t="shared" si="2291"/>
        <v>0</v>
      </c>
      <c r="X3539" s="162">
        <f t="shared" si="2291"/>
        <v>0</v>
      </c>
      <c r="Y3539" s="158">
        <f t="shared" si="2291"/>
        <v>0</v>
      </c>
      <c r="Z3539" s="158">
        <f t="shared" si="2291"/>
        <v>0</v>
      </c>
      <c r="AA3539" s="162">
        <f t="shared" si="2291"/>
        <v>0</v>
      </c>
      <c r="AB3539" s="162">
        <f t="shared" si="2291"/>
        <v>0</v>
      </c>
      <c r="AC3539" s="158">
        <f t="shared" si="2291"/>
        <v>0</v>
      </c>
      <c r="AD3539" s="158">
        <f t="shared" si="2291"/>
        <v>0</v>
      </c>
      <c r="AE3539" s="158">
        <f t="shared" si="2276"/>
        <v>0</v>
      </c>
      <c r="AF3539" s="158">
        <f>AF3540+AF3542</f>
        <v>0</v>
      </c>
      <c r="AG3539" s="158">
        <f>AG3540+AG3542</f>
        <v>0</v>
      </c>
      <c r="AH3539" s="158">
        <f t="shared" si="2277"/>
        <v>0</v>
      </c>
      <c r="AI3539" s="158">
        <f>AI3540+AI3542</f>
        <v>0</v>
      </c>
      <c r="AJ3539" s="158">
        <f>AJ3540+AJ3542</f>
        <v>0</v>
      </c>
      <c r="AK3539" s="158">
        <f t="shared" si="2278"/>
        <v>0</v>
      </c>
      <c r="AL3539" s="158">
        <f>AL3540+AL3542</f>
        <v>0</v>
      </c>
      <c r="AM3539" s="158">
        <f>AM3540+AM3542</f>
        <v>0</v>
      </c>
      <c r="AN3539" s="158">
        <f t="shared" si="2279"/>
        <v>0</v>
      </c>
      <c r="AO3539" s="158">
        <f>AO3540+AO3542</f>
        <v>0</v>
      </c>
      <c r="AP3539" s="158">
        <f>AP3540+AP3542</f>
        <v>0</v>
      </c>
      <c r="AQ3539" s="158">
        <f t="shared" si="2280"/>
        <v>0</v>
      </c>
      <c r="AR3539" s="158">
        <f>AR3540+AR3542</f>
        <v>0</v>
      </c>
      <c r="AS3539" s="158">
        <f>AS3540+AS3542</f>
        <v>0</v>
      </c>
      <c r="AT3539" s="158">
        <f t="shared" si="2281"/>
        <v>0</v>
      </c>
      <c r="AU3539" s="158">
        <f>AU3540+AU3542</f>
        <v>0</v>
      </c>
      <c r="AV3539" s="158">
        <f>AV3540+AV3542</f>
        <v>0</v>
      </c>
      <c r="AW3539" s="158">
        <f t="shared" si="2282"/>
        <v>0</v>
      </c>
      <c r="AX3539" s="160"/>
      <c r="AY3539" s="161"/>
      <c r="AZ3539" s="183">
        <v>3</v>
      </c>
      <c r="BA3539" s="161"/>
      <c r="BB3539" s="160"/>
      <c r="BC3539" s="161"/>
      <c r="BD3539" s="160"/>
      <c r="BE3539" s="161"/>
    </row>
    <row r="3540" spans="2:57" ht="31.5" hidden="1">
      <c r="B3540" s="163">
        <v>2025</v>
      </c>
      <c r="C3540" s="163">
        <v>20</v>
      </c>
      <c r="D3540" s="164"/>
      <c r="E3540" s="165"/>
      <c r="F3540" s="163">
        <v>0</v>
      </c>
      <c r="G3540" s="163">
        <v>0</v>
      </c>
      <c r="H3540" s="163">
        <v>0</v>
      </c>
      <c r="I3540" s="163">
        <v>2000</v>
      </c>
      <c r="J3540" s="163">
        <v>2900</v>
      </c>
      <c r="K3540" s="163">
        <v>294</v>
      </c>
      <c r="L3540" s="166" t="s">
        <v>44</v>
      </c>
      <c r="M3540" s="167"/>
      <c r="N3540" s="168" t="s">
        <v>102</v>
      </c>
      <c r="O3540" s="169">
        <v>0</v>
      </c>
      <c r="P3540" s="169">
        <v>0</v>
      </c>
      <c r="Q3540" s="169">
        <v>0</v>
      </c>
      <c r="R3540" s="170"/>
      <c r="S3540" s="171"/>
      <c r="T3540" s="172"/>
      <c r="U3540" s="169">
        <f t="shared" ref="U3540:AD3540" si="2292">SUM(U3541)</f>
        <v>0</v>
      </c>
      <c r="V3540" s="169">
        <f t="shared" si="2292"/>
        <v>0</v>
      </c>
      <c r="W3540" s="173">
        <f t="shared" si="2292"/>
        <v>0</v>
      </c>
      <c r="X3540" s="173">
        <f t="shared" si="2292"/>
        <v>0</v>
      </c>
      <c r="Y3540" s="169">
        <f t="shared" si="2292"/>
        <v>0</v>
      </c>
      <c r="Z3540" s="169">
        <f t="shared" si="2292"/>
        <v>0</v>
      </c>
      <c r="AA3540" s="173">
        <f t="shared" si="2292"/>
        <v>0</v>
      </c>
      <c r="AB3540" s="173">
        <f t="shared" si="2292"/>
        <v>0</v>
      </c>
      <c r="AC3540" s="169">
        <f t="shared" si="2292"/>
        <v>0</v>
      </c>
      <c r="AD3540" s="169">
        <f t="shared" si="2292"/>
        <v>0</v>
      </c>
      <c r="AE3540" s="169">
        <f t="shared" si="2276"/>
        <v>0</v>
      </c>
      <c r="AF3540" s="169">
        <f>SUM(AF3541)</f>
        <v>0</v>
      </c>
      <c r="AG3540" s="169">
        <f>SUM(AG3541)</f>
        <v>0</v>
      </c>
      <c r="AH3540" s="169">
        <f t="shared" si="2277"/>
        <v>0</v>
      </c>
      <c r="AI3540" s="169">
        <f>SUM(AI3541)</f>
        <v>0</v>
      </c>
      <c r="AJ3540" s="169">
        <f>SUM(AJ3541)</f>
        <v>0</v>
      </c>
      <c r="AK3540" s="169">
        <f t="shared" si="2278"/>
        <v>0</v>
      </c>
      <c r="AL3540" s="169">
        <f>SUM(AL3541)</f>
        <v>0</v>
      </c>
      <c r="AM3540" s="169">
        <f>SUM(AM3541)</f>
        <v>0</v>
      </c>
      <c r="AN3540" s="169">
        <f t="shared" si="2279"/>
        <v>0</v>
      </c>
      <c r="AO3540" s="169">
        <f>SUM(AO3541)</f>
        <v>0</v>
      </c>
      <c r="AP3540" s="169">
        <f>SUM(AP3541)</f>
        <v>0</v>
      </c>
      <c r="AQ3540" s="169">
        <f t="shared" si="2280"/>
        <v>0</v>
      </c>
      <c r="AR3540" s="169">
        <f>SUM(AR3541)</f>
        <v>0</v>
      </c>
      <c r="AS3540" s="169">
        <f>SUM(AS3541)</f>
        <v>0</v>
      </c>
      <c r="AT3540" s="169">
        <f t="shared" si="2281"/>
        <v>0</v>
      </c>
      <c r="AU3540" s="169">
        <f>SUM(AU3541)</f>
        <v>0</v>
      </c>
      <c r="AV3540" s="169">
        <f>SUM(AV3541)</f>
        <v>0</v>
      </c>
      <c r="AW3540" s="169">
        <f t="shared" si="2282"/>
        <v>0</v>
      </c>
      <c r="AX3540" s="171"/>
      <c r="AY3540" s="172"/>
      <c r="AZ3540" s="183">
        <v>3</v>
      </c>
      <c r="BA3540" s="172"/>
      <c r="BB3540" s="171"/>
      <c r="BC3540" s="172"/>
      <c r="BD3540" s="171"/>
      <c r="BE3540" s="172"/>
    </row>
    <row r="3541" spans="2:57" ht="30" hidden="1">
      <c r="B3541" s="174">
        <v>2025</v>
      </c>
      <c r="C3541" s="174">
        <v>20</v>
      </c>
      <c r="D3541" s="175">
        <v>0</v>
      </c>
      <c r="E3541" s="176"/>
      <c r="F3541" s="174">
        <v>0</v>
      </c>
      <c r="G3541" s="174">
        <v>0</v>
      </c>
      <c r="H3541" s="174">
        <v>0</v>
      </c>
      <c r="I3541" s="174">
        <v>2000</v>
      </c>
      <c r="J3541" s="174">
        <v>2900</v>
      </c>
      <c r="K3541" s="174">
        <v>294</v>
      </c>
      <c r="L3541" s="177">
        <v>1246</v>
      </c>
      <c r="M3541" s="178">
        <v>0</v>
      </c>
      <c r="N3541" s="179" t="s">
        <v>1646</v>
      </c>
      <c r="O3541" s="180">
        <v>0</v>
      </c>
      <c r="P3541" s="180">
        <v>0</v>
      </c>
      <c r="Q3541" s="181">
        <v>0</v>
      </c>
      <c r="R3541" s="182" t="s">
        <v>82</v>
      </c>
      <c r="S3541" s="183">
        <v>0</v>
      </c>
      <c r="T3541" s="183">
        <v>0</v>
      </c>
      <c r="U3541" s="180">
        <v>0</v>
      </c>
      <c r="V3541" s="180">
        <v>0</v>
      </c>
      <c r="W3541" s="183">
        <v>0</v>
      </c>
      <c r="X3541" s="183">
        <v>0</v>
      </c>
      <c r="Y3541" s="180">
        <v>0</v>
      </c>
      <c r="Z3541" s="180">
        <v>0</v>
      </c>
      <c r="AA3541" s="183">
        <v>0</v>
      </c>
      <c r="AB3541" s="183">
        <v>0</v>
      </c>
      <c r="AC3541" s="180">
        <f>+O3541+U3541-Y3541</f>
        <v>0</v>
      </c>
      <c r="AD3541" s="180">
        <f>+P3541+V3541-Z3541</f>
        <v>0</v>
      </c>
      <c r="AE3541" s="181">
        <f t="shared" si="2276"/>
        <v>0</v>
      </c>
      <c r="AF3541" s="180">
        <v>0</v>
      </c>
      <c r="AG3541" s="180">
        <v>0</v>
      </c>
      <c r="AH3541" s="181">
        <f t="shared" si="2277"/>
        <v>0</v>
      </c>
      <c r="AI3541" s="180">
        <v>0</v>
      </c>
      <c r="AJ3541" s="180">
        <v>0</v>
      </c>
      <c r="AK3541" s="181">
        <f t="shared" si="2278"/>
        <v>0</v>
      </c>
      <c r="AL3541" s="180">
        <v>0</v>
      </c>
      <c r="AM3541" s="180">
        <v>0</v>
      </c>
      <c r="AN3541" s="181">
        <f t="shared" si="2279"/>
        <v>0</v>
      </c>
      <c r="AO3541" s="180">
        <v>0</v>
      </c>
      <c r="AP3541" s="180">
        <v>0</v>
      </c>
      <c r="AQ3541" s="181">
        <f t="shared" si="2280"/>
        <v>0</v>
      </c>
      <c r="AR3541" s="180">
        <v>0</v>
      </c>
      <c r="AS3541" s="180">
        <v>0</v>
      </c>
      <c r="AT3541" s="181">
        <f t="shared" si="2281"/>
        <v>0</v>
      </c>
      <c r="AU3541" s="180">
        <f>+AC3541-AF3541-AI3541-AL3541-AO3541-AR3541</f>
        <v>0</v>
      </c>
      <c r="AV3541" s="180">
        <f>+AD3541-AG3541-AJ3541-AM3541-AP3541-AS3541</f>
        <v>0</v>
      </c>
      <c r="AW3541" s="181">
        <f t="shared" si="2282"/>
        <v>0</v>
      </c>
      <c r="AX3541" s="183">
        <f>+S3541+W3541-AA3541</f>
        <v>0</v>
      </c>
      <c r="AY3541" s="183">
        <f>+T3541+X3541-AB3541</f>
        <v>0</v>
      </c>
      <c r="AZ3541" s="183">
        <v>3</v>
      </c>
      <c r="BA3541" s="183"/>
      <c r="BB3541" s="183"/>
      <c r="BC3541" s="183"/>
      <c r="BD3541" s="183">
        <f>+AX3541-AZ3541-BB3541</f>
        <v>-3</v>
      </c>
      <c r="BE3541" s="183">
        <f>+AY3541-BA3541-BC3541</f>
        <v>0</v>
      </c>
    </row>
    <row r="3542" spans="2:57" ht="15.75" hidden="1">
      <c r="B3542" s="163">
        <v>2025</v>
      </c>
      <c r="C3542" s="163">
        <v>20</v>
      </c>
      <c r="D3542" s="164"/>
      <c r="E3542" s="165"/>
      <c r="F3542" s="163">
        <v>0</v>
      </c>
      <c r="G3542" s="163">
        <v>0</v>
      </c>
      <c r="H3542" s="163">
        <v>0</v>
      </c>
      <c r="I3542" s="163">
        <v>2000</v>
      </c>
      <c r="J3542" s="163">
        <v>2900</v>
      </c>
      <c r="K3542" s="163">
        <v>296</v>
      </c>
      <c r="L3542" s="166" t="s">
        <v>44</v>
      </c>
      <c r="M3542" s="167"/>
      <c r="N3542" s="168" t="s">
        <v>880</v>
      </c>
      <c r="O3542" s="169">
        <v>0</v>
      </c>
      <c r="P3542" s="169">
        <v>0</v>
      </c>
      <c r="Q3542" s="169">
        <v>0</v>
      </c>
      <c r="R3542" s="170"/>
      <c r="S3542" s="171"/>
      <c r="T3542" s="172"/>
      <c r="U3542" s="169">
        <f t="shared" ref="U3542:AD3542" si="2293">SUM(U3543)</f>
        <v>0</v>
      </c>
      <c r="V3542" s="169">
        <f t="shared" si="2293"/>
        <v>0</v>
      </c>
      <c r="W3542" s="173">
        <f t="shared" si="2293"/>
        <v>0</v>
      </c>
      <c r="X3542" s="173">
        <f t="shared" si="2293"/>
        <v>0</v>
      </c>
      <c r="Y3542" s="169">
        <f t="shared" si="2293"/>
        <v>0</v>
      </c>
      <c r="Z3542" s="169">
        <f t="shared" si="2293"/>
        <v>0</v>
      </c>
      <c r="AA3542" s="173">
        <f t="shared" si="2293"/>
        <v>0</v>
      </c>
      <c r="AB3542" s="173">
        <f t="shared" si="2293"/>
        <v>0</v>
      </c>
      <c r="AC3542" s="169">
        <f t="shared" si="2293"/>
        <v>0</v>
      </c>
      <c r="AD3542" s="169">
        <f t="shared" si="2293"/>
        <v>0</v>
      </c>
      <c r="AE3542" s="169">
        <f t="shared" si="2276"/>
        <v>0</v>
      </c>
      <c r="AF3542" s="169">
        <f>SUM(AF3543)</f>
        <v>0</v>
      </c>
      <c r="AG3542" s="169">
        <f>SUM(AG3543)</f>
        <v>0</v>
      </c>
      <c r="AH3542" s="169">
        <f t="shared" si="2277"/>
        <v>0</v>
      </c>
      <c r="AI3542" s="169">
        <f>SUM(AI3543)</f>
        <v>0</v>
      </c>
      <c r="AJ3542" s="169">
        <f>SUM(AJ3543)</f>
        <v>0</v>
      </c>
      <c r="AK3542" s="169">
        <f t="shared" si="2278"/>
        <v>0</v>
      </c>
      <c r="AL3542" s="169">
        <f>SUM(AL3543)</f>
        <v>0</v>
      </c>
      <c r="AM3542" s="169">
        <f>SUM(AM3543)</f>
        <v>0</v>
      </c>
      <c r="AN3542" s="169">
        <f t="shared" si="2279"/>
        <v>0</v>
      </c>
      <c r="AO3542" s="169">
        <f>SUM(AO3543)</f>
        <v>0</v>
      </c>
      <c r="AP3542" s="169">
        <f>SUM(AP3543)</f>
        <v>0</v>
      </c>
      <c r="AQ3542" s="169">
        <f t="shared" si="2280"/>
        <v>0</v>
      </c>
      <c r="AR3542" s="169">
        <f>SUM(AR3543)</f>
        <v>0</v>
      </c>
      <c r="AS3542" s="169">
        <f>SUM(AS3543)</f>
        <v>0</v>
      </c>
      <c r="AT3542" s="169">
        <f t="shared" si="2281"/>
        <v>0</v>
      </c>
      <c r="AU3542" s="169">
        <f>SUM(AU3543)</f>
        <v>0</v>
      </c>
      <c r="AV3542" s="169">
        <f>SUM(AV3543)</f>
        <v>0</v>
      </c>
      <c r="AW3542" s="169">
        <f t="shared" si="2282"/>
        <v>0</v>
      </c>
      <c r="AX3542" s="171"/>
      <c r="AY3542" s="172"/>
      <c r="AZ3542" s="183">
        <v>3</v>
      </c>
      <c r="BA3542" s="172"/>
      <c r="BB3542" s="171"/>
      <c r="BC3542" s="172"/>
      <c r="BD3542" s="171"/>
      <c r="BE3542" s="172"/>
    </row>
    <row r="3543" spans="2:57" ht="15.75" hidden="1">
      <c r="B3543" s="174">
        <v>2025</v>
      </c>
      <c r="C3543" s="174">
        <v>20</v>
      </c>
      <c r="D3543" s="175">
        <v>0</v>
      </c>
      <c r="E3543" s="176"/>
      <c r="F3543" s="174">
        <v>0</v>
      </c>
      <c r="G3543" s="174">
        <v>0</v>
      </c>
      <c r="H3543" s="174">
        <v>0</v>
      </c>
      <c r="I3543" s="174">
        <v>2000</v>
      </c>
      <c r="J3543" s="174">
        <v>2900</v>
      </c>
      <c r="K3543" s="174">
        <v>296</v>
      </c>
      <c r="L3543" s="177">
        <v>1243</v>
      </c>
      <c r="M3543" s="178">
        <v>0</v>
      </c>
      <c r="N3543" s="179" t="s">
        <v>880</v>
      </c>
      <c r="O3543" s="180">
        <v>0</v>
      </c>
      <c r="P3543" s="180">
        <v>0</v>
      </c>
      <c r="Q3543" s="181">
        <v>0</v>
      </c>
      <c r="R3543" s="182" t="s">
        <v>82</v>
      </c>
      <c r="S3543" s="183">
        <v>0</v>
      </c>
      <c r="T3543" s="183">
        <v>0</v>
      </c>
      <c r="U3543" s="180">
        <v>0</v>
      </c>
      <c r="V3543" s="180">
        <v>0</v>
      </c>
      <c r="W3543" s="183">
        <v>0</v>
      </c>
      <c r="X3543" s="183">
        <v>0</v>
      </c>
      <c r="Y3543" s="180">
        <v>0</v>
      </c>
      <c r="Z3543" s="180">
        <v>0</v>
      </c>
      <c r="AA3543" s="183">
        <v>0</v>
      </c>
      <c r="AB3543" s="183">
        <v>0</v>
      </c>
      <c r="AC3543" s="180">
        <f>+O3543+U3543-Y3543</f>
        <v>0</v>
      </c>
      <c r="AD3543" s="180">
        <f>+P3543+V3543-Z3543</f>
        <v>0</v>
      </c>
      <c r="AE3543" s="181">
        <f t="shared" si="2276"/>
        <v>0</v>
      </c>
      <c r="AF3543" s="180">
        <v>0</v>
      </c>
      <c r="AG3543" s="180">
        <v>0</v>
      </c>
      <c r="AH3543" s="181">
        <f t="shared" si="2277"/>
        <v>0</v>
      </c>
      <c r="AI3543" s="180">
        <v>0</v>
      </c>
      <c r="AJ3543" s="180">
        <v>0</v>
      </c>
      <c r="AK3543" s="181">
        <f t="shared" si="2278"/>
        <v>0</v>
      </c>
      <c r="AL3543" s="180">
        <v>0</v>
      </c>
      <c r="AM3543" s="180">
        <v>0</v>
      </c>
      <c r="AN3543" s="181">
        <f t="shared" si="2279"/>
        <v>0</v>
      </c>
      <c r="AO3543" s="180">
        <v>0</v>
      </c>
      <c r="AP3543" s="180">
        <v>0</v>
      </c>
      <c r="AQ3543" s="181">
        <f t="shared" si="2280"/>
        <v>0</v>
      </c>
      <c r="AR3543" s="180">
        <v>0</v>
      </c>
      <c r="AS3543" s="180">
        <v>0</v>
      </c>
      <c r="AT3543" s="181">
        <f t="shared" si="2281"/>
        <v>0</v>
      </c>
      <c r="AU3543" s="180">
        <f>+AC3543-AF3543-AI3543-AL3543-AO3543-AR3543</f>
        <v>0</v>
      </c>
      <c r="AV3543" s="180">
        <f>+AD3543-AG3543-AJ3543-AM3543-AP3543-AS3543</f>
        <v>0</v>
      </c>
      <c r="AW3543" s="181">
        <f t="shared" si="2282"/>
        <v>0</v>
      </c>
      <c r="AX3543" s="183">
        <f>+S3543+W3543-AA3543</f>
        <v>0</v>
      </c>
      <c r="AY3543" s="183">
        <f>+T3543+X3543-AB3543</f>
        <v>0</v>
      </c>
      <c r="AZ3543" s="183">
        <v>3</v>
      </c>
      <c r="BA3543" s="183"/>
      <c r="BB3543" s="183"/>
      <c r="BC3543" s="183"/>
      <c r="BD3543" s="183">
        <f>+AX3543-AZ3543-BB3543</f>
        <v>-3</v>
      </c>
      <c r="BE3543" s="183">
        <f>+AY3543-BA3543-BC3543</f>
        <v>0</v>
      </c>
    </row>
    <row r="3544" spans="2:57" ht="15.75" hidden="1">
      <c r="B3544" s="141">
        <v>2025</v>
      </c>
      <c r="C3544" s="141">
        <v>20</v>
      </c>
      <c r="D3544" s="142"/>
      <c r="E3544" s="143"/>
      <c r="F3544" s="141">
        <v>0</v>
      </c>
      <c r="G3544" s="141">
        <v>0</v>
      </c>
      <c r="H3544" s="141">
        <v>0</v>
      </c>
      <c r="I3544" s="141">
        <v>3000</v>
      </c>
      <c r="J3544" s="141"/>
      <c r="K3544" s="141"/>
      <c r="L3544" s="144" t="s">
        <v>44</v>
      </c>
      <c r="M3544" s="145"/>
      <c r="N3544" s="146" t="s">
        <v>46</v>
      </c>
      <c r="O3544" s="147">
        <v>0</v>
      </c>
      <c r="P3544" s="147">
        <v>0</v>
      </c>
      <c r="Q3544" s="147">
        <v>0</v>
      </c>
      <c r="R3544" s="148"/>
      <c r="S3544" s="149"/>
      <c r="T3544" s="150"/>
      <c r="U3544" s="147">
        <f t="shared" ref="U3544:AD3544" si="2294">U3545+U3552+U3555+U3563+U3570+U3577</f>
        <v>0</v>
      </c>
      <c r="V3544" s="147">
        <f t="shared" si="2294"/>
        <v>0</v>
      </c>
      <c r="W3544" s="151">
        <f t="shared" si="2294"/>
        <v>0</v>
      </c>
      <c r="X3544" s="151">
        <f t="shared" si="2294"/>
        <v>0</v>
      </c>
      <c r="Y3544" s="147">
        <f t="shared" si="2294"/>
        <v>0</v>
      </c>
      <c r="Z3544" s="147">
        <f t="shared" si="2294"/>
        <v>0</v>
      </c>
      <c r="AA3544" s="151">
        <f t="shared" si="2294"/>
        <v>0</v>
      </c>
      <c r="AB3544" s="151">
        <f t="shared" si="2294"/>
        <v>0</v>
      </c>
      <c r="AC3544" s="147">
        <f t="shared" si="2294"/>
        <v>0</v>
      </c>
      <c r="AD3544" s="147">
        <f t="shared" si="2294"/>
        <v>0</v>
      </c>
      <c r="AE3544" s="147">
        <f t="shared" si="2276"/>
        <v>0</v>
      </c>
      <c r="AF3544" s="147">
        <f>AF3545+AF3552+AF3555+AF3563+AF3570+AF3577</f>
        <v>0</v>
      </c>
      <c r="AG3544" s="147">
        <f>AG3545+AG3552+AG3555+AG3563+AG3570+AG3577</f>
        <v>0</v>
      </c>
      <c r="AH3544" s="147">
        <f t="shared" si="2277"/>
        <v>0</v>
      </c>
      <c r="AI3544" s="147">
        <f>AI3545+AI3552+AI3555+AI3563+AI3570+AI3577</f>
        <v>0</v>
      </c>
      <c r="AJ3544" s="147">
        <f>AJ3545+AJ3552+AJ3555+AJ3563+AJ3570+AJ3577</f>
        <v>0</v>
      </c>
      <c r="AK3544" s="147">
        <f t="shared" si="2278"/>
        <v>0</v>
      </c>
      <c r="AL3544" s="147">
        <f>AL3545+AL3552+AL3555+AL3563+AL3570+AL3577</f>
        <v>0</v>
      </c>
      <c r="AM3544" s="147">
        <f>AM3545+AM3552+AM3555+AM3563+AM3570+AM3577</f>
        <v>0</v>
      </c>
      <c r="AN3544" s="147">
        <f t="shared" si="2279"/>
        <v>0</v>
      </c>
      <c r="AO3544" s="147">
        <f>AO3545+AO3552+AO3555+AO3563+AO3570+AO3577</f>
        <v>0</v>
      </c>
      <c r="AP3544" s="147">
        <f>AP3545+AP3552+AP3555+AP3563+AP3570+AP3577</f>
        <v>0</v>
      </c>
      <c r="AQ3544" s="147">
        <f t="shared" si="2280"/>
        <v>0</v>
      </c>
      <c r="AR3544" s="147">
        <f>AR3545+AR3552+AR3555+AR3563+AR3570+AR3577</f>
        <v>0</v>
      </c>
      <c r="AS3544" s="147">
        <f>AS3545+AS3552+AS3555+AS3563+AS3570+AS3577</f>
        <v>0</v>
      </c>
      <c r="AT3544" s="147">
        <f t="shared" si="2281"/>
        <v>0</v>
      </c>
      <c r="AU3544" s="147">
        <f>AU3545+AU3552+AU3555+AU3563+AU3570+AU3577</f>
        <v>0</v>
      </c>
      <c r="AV3544" s="147">
        <f>AV3545+AV3552+AV3555+AV3563+AV3570+AV3577</f>
        <v>0</v>
      </c>
      <c r="AW3544" s="147">
        <f t="shared" si="2282"/>
        <v>0</v>
      </c>
      <c r="AX3544" s="149"/>
      <c r="AY3544" s="150"/>
      <c r="AZ3544" s="183">
        <v>3</v>
      </c>
      <c r="BA3544" s="150"/>
      <c r="BB3544" s="149"/>
      <c r="BC3544" s="150"/>
      <c r="BD3544" s="149"/>
      <c r="BE3544" s="150"/>
    </row>
    <row r="3545" spans="2:57" ht="15.75" hidden="1">
      <c r="B3545" s="152">
        <v>2025</v>
      </c>
      <c r="C3545" s="152">
        <v>20</v>
      </c>
      <c r="D3545" s="153"/>
      <c r="E3545" s="154"/>
      <c r="F3545" s="152">
        <v>0</v>
      </c>
      <c r="G3545" s="152">
        <v>0</v>
      </c>
      <c r="H3545" s="152">
        <v>0</v>
      </c>
      <c r="I3545" s="152">
        <v>3000</v>
      </c>
      <c r="J3545" s="152">
        <v>3100</v>
      </c>
      <c r="K3545" s="152"/>
      <c r="L3545" s="155" t="s">
        <v>44</v>
      </c>
      <c r="M3545" s="156"/>
      <c r="N3545" s="157" t="s">
        <v>103</v>
      </c>
      <c r="O3545" s="158">
        <v>0</v>
      </c>
      <c r="P3545" s="158">
        <v>0</v>
      </c>
      <c r="Q3545" s="158">
        <v>0</v>
      </c>
      <c r="R3545" s="159"/>
      <c r="S3545" s="160"/>
      <c r="T3545" s="161"/>
      <c r="U3545" s="158">
        <f t="shared" ref="U3545:AD3545" si="2295">U3546+U3548+U3550</f>
        <v>0</v>
      </c>
      <c r="V3545" s="158">
        <f t="shared" si="2295"/>
        <v>0</v>
      </c>
      <c r="W3545" s="162">
        <f t="shared" si="2295"/>
        <v>0</v>
      </c>
      <c r="X3545" s="162">
        <f t="shared" si="2295"/>
        <v>0</v>
      </c>
      <c r="Y3545" s="158">
        <f t="shared" si="2295"/>
        <v>0</v>
      </c>
      <c r="Z3545" s="158">
        <f t="shared" si="2295"/>
        <v>0</v>
      </c>
      <c r="AA3545" s="162">
        <f t="shared" si="2295"/>
        <v>0</v>
      </c>
      <c r="AB3545" s="162">
        <f t="shared" si="2295"/>
        <v>0</v>
      </c>
      <c r="AC3545" s="158">
        <f t="shared" si="2295"/>
        <v>0</v>
      </c>
      <c r="AD3545" s="158">
        <f t="shared" si="2295"/>
        <v>0</v>
      </c>
      <c r="AE3545" s="158">
        <f t="shared" si="2276"/>
        <v>0</v>
      </c>
      <c r="AF3545" s="158">
        <f>AF3546+AF3548+AF3550</f>
        <v>0</v>
      </c>
      <c r="AG3545" s="158">
        <f>AG3546+AG3548+AG3550</f>
        <v>0</v>
      </c>
      <c r="AH3545" s="158">
        <f t="shared" si="2277"/>
        <v>0</v>
      </c>
      <c r="AI3545" s="158">
        <f>AI3546+AI3548+AI3550</f>
        <v>0</v>
      </c>
      <c r="AJ3545" s="158">
        <f>AJ3546+AJ3548+AJ3550</f>
        <v>0</v>
      </c>
      <c r="AK3545" s="158">
        <f t="shared" si="2278"/>
        <v>0</v>
      </c>
      <c r="AL3545" s="158">
        <f>AL3546+AL3548+AL3550</f>
        <v>0</v>
      </c>
      <c r="AM3545" s="158">
        <f>AM3546+AM3548+AM3550</f>
        <v>0</v>
      </c>
      <c r="AN3545" s="158">
        <f t="shared" si="2279"/>
        <v>0</v>
      </c>
      <c r="AO3545" s="158">
        <f>AO3546+AO3548+AO3550</f>
        <v>0</v>
      </c>
      <c r="AP3545" s="158">
        <f>AP3546+AP3548+AP3550</f>
        <v>0</v>
      </c>
      <c r="AQ3545" s="158">
        <f t="shared" si="2280"/>
        <v>0</v>
      </c>
      <c r="AR3545" s="158">
        <f>AR3546+AR3548+AR3550</f>
        <v>0</v>
      </c>
      <c r="AS3545" s="158">
        <f>AS3546+AS3548+AS3550</f>
        <v>0</v>
      </c>
      <c r="AT3545" s="158">
        <f t="shared" si="2281"/>
        <v>0</v>
      </c>
      <c r="AU3545" s="158">
        <f>AU3546+AU3548+AU3550</f>
        <v>0</v>
      </c>
      <c r="AV3545" s="158">
        <f>AV3546+AV3548+AV3550</f>
        <v>0</v>
      </c>
      <c r="AW3545" s="158">
        <f t="shared" si="2282"/>
        <v>0</v>
      </c>
      <c r="AX3545" s="160"/>
      <c r="AY3545" s="161"/>
      <c r="AZ3545" s="183">
        <v>3</v>
      </c>
      <c r="BA3545" s="161"/>
      <c r="BB3545" s="160"/>
      <c r="BC3545" s="161"/>
      <c r="BD3545" s="160"/>
      <c r="BE3545" s="161"/>
    </row>
    <row r="3546" spans="2:57" ht="15.75" hidden="1">
      <c r="B3546" s="163">
        <v>2025</v>
      </c>
      <c r="C3546" s="163">
        <v>20</v>
      </c>
      <c r="D3546" s="164"/>
      <c r="E3546" s="165"/>
      <c r="F3546" s="163">
        <v>0</v>
      </c>
      <c r="G3546" s="163">
        <v>0</v>
      </c>
      <c r="H3546" s="163">
        <v>0</v>
      </c>
      <c r="I3546" s="163">
        <v>3000</v>
      </c>
      <c r="J3546" s="163">
        <v>3100</v>
      </c>
      <c r="K3546" s="163">
        <v>311</v>
      </c>
      <c r="L3546" s="166" t="s">
        <v>44</v>
      </c>
      <c r="M3546" s="167"/>
      <c r="N3546" s="168" t="s">
        <v>104</v>
      </c>
      <c r="O3546" s="169">
        <v>0</v>
      </c>
      <c r="P3546" s="169">
        <v>0</v>
      </c>
      <c r="Q3546" s="169">
        <v>0</v>
      </c>
      <c r="R3546" s="170"/>
      <c r="S3546" s="171"/>
      <c r="T3546" s="172"/>
      <c r="U3546" s="169">
        <f t="shared" ref="U3546:AD3546" si="2296">SUM(U3547)</f>
        <v>0</v>
      </c>
      <c r="V3546" s="169">
        <f t="shared" si="2296"/>
        <v>0</v>
      </c>
      <c r="W3546" s="173">
        <f t="shared" si="2296"/>
        <v>0</v>
      </c>
      <c r="X3546" s="173">
        <f t="shared" si="2296"/>
        <v>0</v>
      </c>
      <c r="Y3546" s="169">
        <f t="shared" si="2296"/>
        <v>0</v>
      </c>
      <c r="Z3546" s="169">
        <f t="shared" si="2296"/>
        <v>0</v>
      </c>
      <c r="AA3546" s="173">
        <f t="shared" si="2296"/>
        <v>0</v>
      </c>
      <c r="AB3546" s="173">
        <f t="shared" si="2296"/>
        <v>0</v>
      </c>
      <c r="AC3546" s="169">
        <f t="shared" si="2296"/>
        <v>0</v>
      </c>
      <c r="AD3546" s="169">
        <f t="shared" si="2296"/>
        <v>0</v>
      </c>
      <c r="AE3546" s="169">
        <f t="shared" si="2276"/>
        <v>0</v>
      </c>
      <c r="AF3546" s="169">
        <f>SUM(AF3547)</f>
        <v>0</v>
      </c>
      <c r="AG3546" s="169">
        <f>SUM(AG3547)</f>
        <v>0</v>
      </c>
      <c r="AH3546" s="169">
        <f t="shared" si="2277"/>
        <v>0</v>
      </c>
      <c r="AI3546" s="169">
        <f>SUM(AI3547)</f>
        <v>0</v>
      </c>
      <c r="AJ3546" s="169">
        <f>SUM(AJ3547)</f>
        <v>0</v>
      </c>
      <c r="AK3546" s="169">
        <f t="shared" si="2278"/>
        <v>0</v>
      </c>
      <c r="AL3546" s="169">
        <f>SUM(AL3547)</f>
        <v>0</v>
      </c>
      <c r="AM3546" s="169">
        <f>SUM(AM3547)</f>
        <v>0</v>
      </c>
      <c r="AN3546" s="169">
        <f t="shared" si="2279"/>
        <v>0</v>
      </c>
      <c r="AO3546" s="169">
        <f>SUM(AO3547)</f>
        <v>0</v>
      </c>
      <c r="AP3546" s="169">
        <f>SUM(AP3547)</f>
        <v>0</v>
      </c>
      <c r="AQ3546" s="169">
        <f t="shared" si="2280"/>
        <v>0</v>
      </c>
      <c r="AR3546" s="169">
        <f>SUM(AR3547)</f>
        <v>0</v>
      </c>
      <c r="AS3546" s="169">
        <f>SUM(AS3547)</f>
        <v>0</v>
      </c>
      <c r="AT3546" s="169">
        <f t="shared" si="2281"/>
        <v>0</v>
      </c>
      <c r="AU3546" s="169">
        <f>SUM(AU3547)</f>
        <v>0</v>
      </c>
      <c r="AV3546" s="169">
        <f>SUM(AV3547)</f>
        <v>0</v>
      </c>
      <c r="AW3546" s="169">
        <f t="shared" si="2282"/>
        <v>0</v>
      </c>
      <c r="AX3546" s="171"/>
      <c r="AY3546" s="172"/>
      <c r="AZ3546" s="183">
        <v>3</v>
      </c>
      <c r="BA3546" s="172"/>
      <c r="BB3546" s="171"/>
      <c r="BC3546" s="172"/>
      <c r="BD3546" s="171"/>
      <c r="BE3546" s="172"/>
    </row>
    <row r="3547" spans="2:57" ht="15.75" hidden="1">
      <c r="B3547" s="174">
        <v>2025</v>
      </c>
      <c r="C3547" s="174">
        <v>20</v>
      </c>
      <c r="D3547" s="175">
        <v>0</v>
      </c>
      <c r="E3547" s="176"/>
      <c r="F3547" s="174">
        <v>0</v>
      </c>
      <c r="G3547" s="174">
        <v>0</v>
      </c>
      <c r="H3547" s="174">
        <v>0</v>
      </c>
      <c r="I3547" s="174">
        <v>3000</v>
      </c>
      <c r="J3547" s="174">
        <v>3100</v>
      </c>
      <c r="K3547" s="174">
        <v>311</v>
      </c>
      <c r="L3547" s="177">
        <v>1308</v>
      </c>
      <c r="M3547" s="178">
        <v>0</v>
      </c>
      <c r="N3547" s="179" t="s">
        <v>105</v>
      </c>
      <c r="O3547" s="180">
        <v>0</v>
      </c>
      <c r="P3547" s="180">
        <v>0</v>
      </c>
      <c r="Q3547" s="181">
        <v>0</v>
      </c>
      <c r="R3547" s="182" t="s">
        <v>50</v>
      </c>
      <c r="S3547" s="183">
        <v>0</v>
      </c>
      <c r="T3547" s="183">
        <v>0</v>
      </c>
      <c r="U3547" s="180">
        <v>0</v>
      </c>
      <c r="V3547" s="180">
        <v>0</v>
      </c>
      <c r="W3547" s="183">
        <v>0</v>
      </c>
      <c r="X3547" s="183">
        <v>0</v>
      </c>
      <c r="Y3547" s="180">
        <v>0</v>
      </c>
      <c r="Z3547" s="180">
        <v>0</v>
      </c>
      <c r="AA3547" s="183">
        <v>0</v>
      </c>
      <c r="AB3547" s="183">
        <v>0</v>
      </c>
      <c r="AC3547" s="180">
        <f>+O3547+U3547-Y3547</f>
        <v>0</v>
      </c>
      <c r="AD3547" s="180">
        <f>+P3547+V3547-Z3547</f>
        <v>0</v>
      </c>
      <c r="AE3547" s="181">
        <f t="shared" si="2276"/>
        <v>0</v>
      </c>
      <c r="AF3547" s="180">
        <v>0</v>
      </c>
      <c r="AG3547" s="180">
        <v>0</v>
      </c>
      <c r="AH3547" s="181">
        <f t="shared" si="2277"/>
        <v>0</v>
      </c>
      <c r="AI3547" s="180">
        <v>0</v>
      </c>
      <c r="AJ3547" s="180">
        <v>0</v>
      </c>
      <c r="AK3547" s="181">
        <f t="shared" si="2278"/>
        <v>0</v>
      </c>
      <c r="AL3547" s="180">
        <v>0</v>
      </c>
      <c r="AM3547" s="180">
        <v>0</v>
      </c>
      <c r="AN3547" s="181">
        <f t="shared" si="2279"/>
        <v>0</v>
      </c>
      <c r="AO3547" s="180">
        <v>0</v>
      </c>
      <c r="AP3547" s="180">
        <v>0</v>
      </c>
      <c r="AQ3547" s="181">
        <f t="shared" si="2280"/>
        <v>0</v>
      </c>
      <c r="AR3547" s="180">
        <v>0</v>
      </c>
      <c r="AS3547" s="180">
        <v>0</v>
      </c>
      <c r="AT3547" s="181">
        <f t="shared" si="2281"/>
        <v>0</v>
      </c>
      <c r="AU3547" s="180">
        <f>+AC3547-AF3547-AI3547-AL3547-AO3547-AR3547</f>
        <v>0</v>
      </c>
      <c r="AV3547" s="180">
        <f>+AD3547-AG3547-AJ3547-AM3547-AP3547-AS3547</f>
        <v>0</v>
      </c>
      <c r="AW3547" s="181">
        <f t="shared" si="2282"/>
        <v>0</v>
      </c>
      <c r="AX3547" s="183">
        <f>+S3547+W3547-AA3547</f>
        <v>0</v>
      </c>
      <c r="AY3547" s="183">
        <f>+T3547+X3547-AB3547</f>
        <v>0</v>
      </c>
      <c r="AZ3547" s="183">
        <v>3</v>
      </c>
      <c r="BA3547" s="183"/>
      <c r="BB3547" s="183"/>
      <c r="BC3547" s="183"/>
      <c r="BD3547" s="183">
        <f>+AX3547-AZ3547-BB3547</f>
        <v>-3</v>
      </c>
      <c r="BE3547" s="183">
        <f>+AY3547-BA3547-BC3547</f>
        <v>0</v>
      </c>
    </row>
    <row r="3548" spans="2:57" ht="15.75" hidden="1">
      <c r="B3548" s="163">
        <v>2025</v>
      </c>
      <c r="C3548" s="163">
        <v>20</v>
      </c>
      <c r="D3548" s="164"/>
      <c r="E3548" s="165"/>
      <c r="F3548" s="163">
        <v>0</v>
      </c>
      <c r="G3548" s="163">
        <v>0</v>
      </c>
      <c r="H3548" s="163">
        <v>0</v>
      </c>
      <c r="I3548" s="163">
        <v>3000</v>
      </c>
      <c r="J3548" s="163">
        <v>3100</v>
      </c>
      <c r="K3548" s="163">
        <v>313</v>
      </c>
      <c r="L3548" s="166" t="s">
        <v>44</v>
      </c>
      <c r="M3548" s="167"/>
      <c r="N3548" s="168" t="s">
        <v>1831</v>
      </c>
      <c r="O3548" s="169">
        <v>0</v>
      </c>
      <c r="P3548" s="169">
        <v>0</v>
      </c>
      <c r="Q3548" s="169">
        <v>0</v>
      </c>
      <c r="R3548" s="170"/>
      <c r="S3548" s="171"/>
      <c r="T3548" s="172"/>
      <c r="U3548" s="169">
        <f t="shared" ref="U3548:AD3548" si="2297">SUM(U3549)</f>
        <v>0</v>
      </c>
      <c r="V3548" s="169">
        <f t="shared" si="2297"/>
        <v>0</v>
      </c>
      <c r="W3548" s="173">
        <f t="shared" si="2297"/>
        <v>0</v>
      </c>
      <c r="X3548" s="173">
        <f t="shared" si="2297"/>
        <v>0</v>
      </c>
      <c r="Y3548" s="169">
        <f t="shared" si="2297"/>
        <v>0</v>
      </c>
      <c r="Z3548" s="169">
        <f t="shared" si="2297"/>
        <v>0</v>
      </c>
      <c r="AA3548" s="173">
        <f t="shared" si="2297"/>
        <v>0</v>
      </c>
      <c r="AB3548" s="173">
        <f t="shared" si="2297"/>
        <v>0</v>
      </c>
      <c r="AC3548" s="169">
        <f t="shared" si="2297"/>
        <v>0</v>
      </c>
      <c r="AD3548" s="169">
        <f t="shared" si="2297"/>
        <v>0</v>
      </c>
      <c r="AE3548" s="169">
        <f t="shared" si="2276"/>
        <v>0</v>
      </c>
      <c r="AF3548" s="169">
        <f>SUM(AF3549)</f>
        <v>0</v>
      </c>
      <c r="AG3548" s="169">
        <f>SUM(AG3549)</f>
        <v>0</v>
      </c>
      <c r="AH3548" s="169">
        <f t="shared" si="2277"/>
        <v>0</v>
      </c>
      <c r="AI3548" s="169">
        <f>SUM(AI3549)</f>
        <v>0</v>
      </c>
      <c r="AJ3548" s="169">
        <f>SUM(AJ3549)</f>
        <v>0</v>
      </c>
      <c r="AK3548" s="169">
        <f t="shared" si="2278"/>
        <v>0</v>
      </c>
      <c r="AL3548" s="169">
        <f>SUM(AL3549)</f>
        <v>0</v>
      </c>
      <c r="AM3548" s="169">
        <f>SUM(AM3549)</f>
        <v>0</v>
      </c>
      <c r="AN3548" s="169">
        <f t="shared" si="2279"/>
        <v>0</v>
      </c>
      <c r="AO3548" s="169">
        <f>SUM(AO3549)</f>
        <v>0</v>
      </c>
      <c r="AP3548" s="169">
        <f>SUM(AP3549)</f>
        <v>0</v>
      </c>
      <c r="AQ3548" s="169">
        <f t="shared" si="2280"/>
        <v>0</v>
      </c>
      <c r="AR3548" s="169">
        <f>SUM(AR3549)</f>
        <v>0</v>
      </c>
      <c r="AS3548" s="169">
        <f>SUM(AS3549)</f>
        <v>0</v>
      </c>
      <c r="AT3548" s="169">
        <f t="shared" si="2281"/>
        <v>0</v>
      </c>
      <c r="AU3548" s="169">
        <f>SUM(AU3549)</f>
        <v>0</v>
      </c>
      <c r="AV3548" s="169">
        <f>SUM(AV3549)</f>
        <v>0</v>
      </c>
      <c r="AW3548" s="169">
        <f t="shared" si="2282"/>
        <v>0</v>
      </c>
      <c r="AX3548" s="171"/>
      <c r="AY3548" s="172"/>
      <c r="AZ3548" s="183">
        <v>3</v>
      </c>
      <c r="BA3548" s="172"/>
      <c r="BB3548" s="171"/>
      <c r="BC3548" s="172"/>
      <c r="BD3548" s="171"/>
      <c r="BE3548" s="172"/>
    </row>
    <row r="3549" spans="2:57" ht="15.75" hidden="1">
      <c r="B3549" s="174">
        <v>2025</v>
      </c>
      <c r="C3549" s="174">
        <v>20</v>
      </c>
      <c r="D3549" s="175">
        <v>0</v>
      </c>
      <c r="E3549" s="176"/>
      <c r="F3549" s="174">
        <v>0</v>
      </c>
      <c r="G3549" s="174">
        <v>0</v>
      </c>
      <c r="H3549" s="174">
        <v>0</v>
      </c>
      <c r="I3549" s="174">
        <v>3000</v>
      </c>
      <c r="J3549" s="174">
        <v>3100</v>
      </c>
      <c r="K3549" s="174">
        <v>313</v>
      </c>
      <c r="L3549" s="177">
        <v>1305</v>
      </c>
      <c r="M3549" s="178">
        <v>0</v>
      </c>
      <c r="N3549" s="179" t="s">
        <v>1832</v>
      </c>
      <c r="O3549" s="180">
        <v>0</v>
      </c>
      <c r="P3549" s="180">
        <v>0</v>
      </c>
      <c r="Q3549" s="181">
        <v>0</v>
      </c>
      <c r="R3549" s="182" t="s">
        <v>50</v>
      </c>
      <c r="S3549" s="183">
        <v>0</v>
      </c>
      <c r="T3549" s="183">
        <v>0</v>
      </c>
      <c r="U3549" s="180">
        <v>0</v>
      </c>
      <c r="V3549" s="180">
        <v>0</v>
      </c>
      <c r="W3549" s="183">
        <v>0</v>
      </c>
      <c r="X3549" s="183">
        <v>0</v>
      </c>
      <c r="Y3549" s="180">
        <v>0</v>
      </c>
      <c r="Z3549" s="180">
        <v>0</v>
      </c>
      <c r="AA3549" s="183">
        <v>0</v>
      </c>
      <c r="AB3549" s="183">
        <v>0</v>
      </c>
      <c r="AC3549" s="180">
        <f>+O3549+U3549-Y3549</f>
        <v>0</v>
      </c>
      <c r="AD3549" s="180">
        <f>+P3549+V3549-Z3549</f>
        <v>0</v>
      </c>
      <c r="AE3549" s="181">
        <f t="shared" si="2276"/>
        <v>0</v>
      </c>
      <c r="AF3549" s="180">
        <v>0</v>
      </c>
      <c r="AG3549" s="180">
        <v>0</v>
      </c>
      <c r="AH3549" s="181">
        <f t="shared" si="2277"/>
        <v>0</v>
      </c>
      <c r="AI3549" s="180">
        <v>0</v>
      </c>
      <c r="AJ3549" s="180">
        <v>0</v>
      </c>
      <c r="AK3549" s="181">
        <f t="shared" si="2278"/>
        <v>0</v>
      </c>
      <c r="AL3549" s="180">
        <v>0</v>
      </c>
      <c r="AM3549" s="180">
        <v>0</v>
      </c>
      <c r="AN3549" s="181">
        <f t="shared" si="2279"/>
        <v>0</v>
      </c>
      <c r="AO3549" s="180">
        <v>0</v>
      </c>
      <c r="AP3549" s="180">
        <v>0</v>
      </c>
      <c r="AQ3549" s="181">
        <f t="shared" si="2280"/>
        <v>0</v>
      </c>
      <c r="AR3549" s="180">
        <v>0</v>
      </c>
      <c r="AS3549" s="180">
        <v>0</v>
      </c>
      <c r="AT3549" s="181">
        <f t="shared" si="2281"/>
        <v>0</v>
      </c>
      <c r="AU3549" s="180">
        <f>+AC3549-AF3549-AI3549-AL3549-AO3549-AR3549</f>
        <v>0</v>
      </c>
      <c r="AV3549" s="180">
        <f>+AD3549-AG3549-AJ3549-AM3549-AP3549-AS3549</f>
        <v>0</v>
      </c>
      <c r="AW3549" s="181">
        <f t="shared" si="2282"/>
        <v>0</v>
      </c>
      <c r="AX3549" s="183">
        <f>+S3549+W3549-AA3549</f>
        <v>0</v>
      </c>
      <c r="AY3549" s="183">
        <f>+T3549+X3549-AB3549</f>
        <v>0</v>
      </c>
      <c r="AZ3549" s="183">
        <v>3</v>
      </c>
      <c r="BA3549" s="183"/>
      <c r="BB3549" s="183"/>
      <c r="BC3549" s="183"/>
      <c r="BD3549" s="183">
        <f>+AX3549-AZ3549-BB3549</f>
        <v>-3</v>
      </c>
      <c r="BE3549" s="183">
        <f>+AY3549-BA3549-BC3549</f>
        <v>0</v>
      </c>
    </row>
    <row r="3550" spans="2:57" ht="15.75" hidden="1">
      <c r="B3550" s="163">
        <v>2025</v>
      </c>
      <c r="C3550" s="163">
        <v>20</v>
      </c>
      <c r="D3550" s="164"/>
      <c r="E3550" s="165"/>
      <c r="F3550" s="163">
        <v>0</v>
      </c>
      <c r="G3550" s="163">
        <v>0</v>
      </c>
      <c r="H3550" s="163">
        <v>0</v>
      </c>
      <c r="I3550" s="163">
        <v>3000</v>
      </c>
      <c r="J3550" s="163">
        <v>3100</v>
      </c>
      <c r="K3550" s="163">
        <v>318</v>
      </c>
      <c r="L3550" s="166" t="s">
        <v>44</v>
      </c>
      <c r="M3550" s="167"/>
      <c r="N3550" s="168" t="s">
        <v>1094</v>
      </c>
      <c r="O3550" s="169">
        <v>0</v>
      </c>
      <c r="P3550" s="169">
        <v>0</v>
      </c>
      <c r="Q3550" s="169">
        <v>0</v>
      </c>
      <c r="R3550" s="170"/>
      <c r="S3550" s="171"/>
      <c r="T3550" s="172"/>
      <c r="U3550" s="169">
        <f t="shared" ref="U3550:AD3550" si="2298">SUM(U3551)</f>
        <v>0</v>
      </c>
      <c r="V3550" s="169">
        <f t="shared" si="2298"/>
        <v>0</v>
      </c>
      <c r="W3550" s="173">
        <f t="shared" si="2298"/>
        <v>0</v>
      </c>
      <c r="X3550" s="173">
        <f t="shared" si="2298"/>
        <v>0</v>
      </c>
      <c r="Y3550" s="169">
        <f t="shared" si="2298"/>
        <v>0</v>
      </c>
      <c r="Z3550" s="169">
        <f t="shared" si="2298"/>
        <v>0</v>
      </c>
      <c r="AA3550" s="173">
        <f t="shared" si="2298"/>
        <v>0</v>
      </c>
      <c r="AB3550" s="173">
        <f t="shared" si="2298"/>
        <v>0</v>
      </c>
      <c r="AC3550" s="169">
        <f t="shared" si="2298"/>
        <v>0</v>
      </c>
      <c r="AD3550" s="169">
        <f t="shared" si="2298"/>
        <v>0</v>
      </c>
      <c r="AE3550" s="169">
        <f t="shared" si="2276"/>
        <v>0</v>
      </c>
      <c r="AF3550" s="169">
        <f>SUM(AF3551)</f>
        <v>0</v>
      </c>
      <c r="AG3550" s="169">
        <f>SUM(AG3551)</f>
        <v>0</v>
      </c>
      <c r="AH3550" s="169">
        <f t="shared" si="2277"/>
        <v>0</v>
      </c>
      <c r="AI3550" s="169">
        <f>SUM(AI3551)</f>
        <v>0</v>
      </c>
      <c r="AJ3550" s="169">
        <f>SUM(AJ3551)</f>
        <v>0</v>
      </c>
      <c r="AK3550" s="169">
        <f t="shared" si="2278"/>
        <v>0</v>
      </c>
      <c r="AL3550" s="169">
        <f>SUM(AL3551)</f>
        <v>0</v>
      </c>
      <c r="AM3550" s="169">
        <f>SUM(AM3551)</f>
        <v>0</v>
      </c>
      <c r="AN3550" s="169">
        <f t="shared" si="2279"/>
        <v>0</v>
      </c>
      <c r="AO3550" s="169">
        <f>SUM(AO3551)</f>
        <v>0</v>
      </c>
      <c r="AP3550" s="169">
        <f>SUM(AP3551)</f>
        <v>0</v>
      </c>
      <c r="AQ3550" s="169">
        <f t="shared" si="2280"/>
        <v>0</v>
      </c>
      <c r="AR3550" s="169">
        <f>SUM(AR3551)</f>
        <v>0</v>
      </c>
      <c r="AS3550" s="169">
        <f>SUM(AS3551)</f>
        <v>0</v>
      </c>
      <c r="AT3550" s="169">
        <f t="shared" si="2281"/>
        <v>0</v>
      </c>
      <c r="AU3550" s="169">
        <f>SUM(AU3551)</f>
        <v>0</v>
      </c>
      <c r="AV3550" s="169">
        <f>SUM(AV3551)</f>
        <v>0</v>
      </c>
      <c r="AW3550" s="169">
        <f t="shared" si="2282"/>
        <v>0</v>
      </c>
      <c r="AX3550" s="171"/>
      <c r="AY3550" s="172"/>
      <c r="AZ3550" s="183">
        <v>3</v>
      </c>
      <c r="BA3550" s="172"/>
      <c r="BB3550" s="171"/>
      <c r="BC3550" s="172"/>
      <c r="BD3550" s="171"/>
      <c r="BE3550" s="172"/>
    </row>
    <row r="3551" spans="2:57" ht="15.75" hidden="1">
      <c r="B3551" s="174">
        <v>2025</v>
      </c>
      <c r="C3551" s="174">
        <v>20</v>
      </c>
      <c r="D3551" s="175">
        <v>0</v>
      </c>
      <c r="E3551" s="176"/>
      <c r="F3551" s="174">
        <v>0</v>
      </c>
      <c r="G3551" s="174">
        <v>0</v>
      </c>
      <c r="H3551" s="174">
        <v>0</v>
      </c>
      <c r="I3551" s="174">
        <v>3000</v>
      </c>
      <c r="J3551" s="174">
        <v>3100</v>
      </c>
      <c r="K3551" s="174">
        <v>318</v>
      </c>
      <c r="L3551" s="177">
        <v>1311</v>
      </c>
      <c r="M3551" s="178">
        <v>0</v>
      </c>
      <c r="N3551" s="179" t="s">
        <v>1095</v>
      </c>
      <c r="O3551" s="180">
        <v>0</v>
      </c>
      <c r="P3551" s="180">
        <v>0</v>
      </c>
      <c r="Q3551" s="181">
        <v>0</v>
      </c>
      <c r="R3551" s="182" t="s">
        <v>50</v>
      </c>
      <c r="S3551" s="183">
        <v>0</v>
      </c>
      <c r="T3551" s="183">
        <v>0</v>
      </c>
      <c r="U3551" s="180">
        <v>0</v>
      </c>
      <c r="V3551" s="180">
        <v>0</v>
      </c>
      <c r="W3551" s="183">
        <v>0</v>
      </c>
      <c r="X3551" s="183">
        <v>0</v>
      </c>
      <c r="Y3551" s="180">
        <v>0</v>
      </c>
      <c r="Z3551" s="180">
        <v>0</v>
      </c>
      <c r="AA3551" s="183">
        <v>0</v>
      </c>
      <c r="AB3551" s="183">
        <v>0</v>
      </c>
      <c r="AC3551" s="180">
        <f>+O3551+U3551-Y3551</f>
        <v>0</v>
      </c>
      <c r="AD3551" s="180">
        <f>+P3551+V3551-Z3551</f>
        <v>0</v>
      </c>
      <c r="AE3551" s="181">
        <f t="shared" si="2276"/>
        <v>0</v>
      </c>
      <c r="AF3551" s="180">
        <v>0</v>
      </c>
      <c r="AG3551" s="180">
        <v>0</v>
      </c>
      <c r="AH3551" s="181">
        <f t="shared" si="2277"/>
        <v>0</v>
      </c>
      <c r="AI3551" s="180">
        <v>0</v>
      </c>
      <c r="AJ3551" s="180">
        <v>0</v>
      </c>
      <c r="AK3551" s="181">
        <f t="shared" si="2278"/>
        <v>0</v>
      </c>
      <c r="AL3551" s="180">
        <v>0</v>
      </c>
      <c r="AM3551" s="180">
        <v>0</v>
      </c>
      <c r="AN3551" s="181">
        <f t="shared" si="2279"/>
        <v>0</v>
      </c>
      <c r="AO3551" s="180">
        <v>0</v>
      </c>
      <c r="AP3551" s="180">
        <v>0</v>
      </c>
      <c r="AQ3551" s="181">
        <f t="shared" si="2280"/>
        <v>0</v>
      </c>
      <c r="AR3551" s="180">
        <v>0</v>
      </c>
      <c r="AS3551" s="180">
        <v>0</v>
      </c>
      <c r="AT3551" s="181">
        <f t="shared" si="2281"/>
        <v>0</v>
      </c>
      <c r="AU3551" s="180">
        <f>+AC3551-AF3551-AI3551-AL3551-AO3551-AR3551</f>
        <v>0</v>
      </c>
      <c r="AV3551" s="180">
        <f>+AD3551-AG3551-AJ3551-AM3551-AP3551-AS3551</f>
        <v>0</v>
      </c>
      <c r="AW3551" s="181">
        <f t="shared" si="2282"/>
        <v>0</v>
      </c>
      <c r="AX3551" s="183">
        <f>+S3551+W3551-AA3551</f>
        <v>0</v>
      </c>
      <c r="AY3551" s="183">
        <f>+T3551+X3551-AB3551</f>
        <v>0</v>
      </c>
      <c r="AZ3551" s="183">
        <v>3</v>
      </c>
      <c r="BA3551" s="183"/>
      <c r="BB3551" s="183"/>
      <c r="BC3551" s="183"/>
      <c r="BD3551" s="183">
        <f>+AX3551-AZ3551-BB3551</f>
        <v>-3</v>
      </c>
      <c r="BE3551" s="183">
        <f>+AY3551-BA3551-BC3551</f>
        <v>0</v>
      </c>
    </row>
    <row r="3552" spans="2:57" ht="15.75" hidden="1">
      <c r="B3552" s="152">
        <v>2025</v>
      </c>
      <c r="C3552" s="152">
        <v>20</v>
      </c>
      <c r="D3552" s="153"/>
      <c r="E3552" s="154"/>
      <c r="F3552" s="152">
        <v>0</v>
      </c>
      <c r="G3552" s="152">
        <v>0</v>
      </c>
      <c r="H3552" s="152">
        <v>0</v>
      </c>
      <c r="I3552" s="152">
        <v>3000</v>
      </c>
      <c r="J3552" s="152">
        <v>3200</v>
      </c>
      <c r="K3552" s="152"/>
      <c r="L3552" s="155" t="s">
        <v>44</v>
      </c>
      <c r="M3552" s="156"/>
      <c r="N3552" s="157" t="s">
        <v>108</v>
      </c>
      <c r="O3552" s="158">
        <v>0</v>
      </c>
      <c r="P3552" s="158">
        <v>0</v>
      </c>
      <c r="Q3552" s="158">
        <v>0</v>
      </c>
      <c r="R3552" s="159"/>
      <c r="S3552" s="160"/>
      <c r="T3552" s="161"/>
      <c r="U3552" s="158">
        <f t="shared" ref="U3552:AD3552" si="2299">U3553</f>
        <v>0</v>
      </c>
      <c r="V3552" s="158">
        <f t="shared" si="2299"/>
        <v>0</v>
      </c>
      <c r="W3552" s="162">
        <f t="shared" si="2299"/>
        <v>0</v>
      </c>
      <c r="X3552" s="162">
        <f t="shared" si="2299"/>
        <v>0</v>
      </c>
      <c r="Y3552" s="158">
        <f t="shared" si="2299"/>
        <v>0</v>
      </c>
      <c r="Z3552" s="158">
        <f t="shared" si="2299"/>
        <v>0</v>
      </c>
      <c r="AA3552" s="162">
        <f t="shared" si="2299"/>
        <v>0</v>
      </c>
      <c r="AB3552" s="162">
        <f t="shared" si="2299"/>
        <v>0</v>
      </c>
      <c r="AC3552" s="158">
        <f t="shared" si="2299"/>
        <v>0</v>
      </c>
      <c r="AD3552" s="158">
        <f t="shared" si="2299"/>
        <v>0</v>
      </c>
      <c r="AE3552" s="158">
        <f t="shared" si="2276"/>
        <v>0</v>
      </c>
      <c r="AF3552" s="158">
        <f>AF3553</f>
        <v>0</v>
      </c>
      <c r="AG3552" s="158">
        <f>AG3553</f>
        <v>0</v>
      </c>
      <c r="AH3552" s="158">
        <f t="shared" si="2277"/>
        <v>0</v>
      </c>
      <c r="AI3552" s="158">
        <f>AI3553</f>
        <v>0</v>
      </c>
      <c r="AJ3552" s="158">
        <f>AJ3553</f>
        <v>0</v>
      </c>
      <c r="AK3552" s="158">
        <f t="shared" si="2278"/>
        <v>0</v>
      </c>
      <c r="AL3552" s="158">
        <f>AL3553</f>
        <v>0</v>
      </c>
      <c r="AM3552" s="158">
        <f>AM3553</f>
        <v>0</v>
      </c>
      <c r="AN3552" s="158">
        <f t="shared" si="2279"/>
        <v>0</v>
      </c>
      <c r="AO3552" s="158">
        <f>AO3553</f>
        <v>0</v>
      </c>
      <c r="AP3552" s="158">
        <f>AP3553</f>
        <v>0</v>
      </c>
      <c r="AQ3552" s="158">
        <f t="shared" si="2280"/>
        <v>0</v>
      </c>
      <c r="AR3552" s="158">
        <f>AR3553</f>
        <v>0</v>
      </c>
      <c r="AS3552" s="158">
        <f>AS3553</f>
        <v>0</v>
      </c>
      <c r="AT3552" s="158">
        <f t="shared" si="2281"/>
        <v>0</v>
      </c>
      <c r="AU3552" s="158">
        <f>AU3553</f>
        <v>0</v>
      </c>
      <c r="AV3552" s="158">
        <f>AV3553</f>
        <v>0</v>
      </c>
      <c r="AW3552" s="158">
        <f t="shared" si="2282"/>
        <v>0</v>
      </c>
      <c r="AX3552" s="160"/>
      <c r="AY3552" s="161"/>
      <c r="AZ3552" s="183">
        <v>3</v>
      </c>
      <c r="BA3552" s="161"/>
      <c r="BB3552" s="160"/>
      <c r="BC3552" s="161"/>
      <c r="BD3552" s="160"/>
      <c r="BE3552" s="161"/>
    </row>
    <row r="3553" spans="2:57" ht="31.5" hidden="1">
      <c r="B3553" s="163">
        <v>2025</v>
      </c>
      <c r="C3553" s="163">
        <v>20</v>
      </c>
      <c r="D3553" s="164"/>
      <c r="E3553" s="165"/>
      <c r="F3553" s="163">
        <v>0</v>
      </c>
      <c r="G3553" s="163">
        <v>0</v>
      </c>
      <c r="H3553" s="163">
        <v>0</v>
      </c>
      <c r="I3553" s="163">
        <v>3000</v>
      </c>
      <c r="J3553" s="163">
        <v>3200</v>
      </c>
      <c r="K3553" s="163">
        <v>323</v>
      </c>
      <c r="L3553" s="166" t="s">
        <v>44</v>
      </c>
      <c r="M3553" s="167"/>
      <c r="N3553" s="168" t="s">
        <v>241</v>
      </c>
      <c r="O3553" s="169">
        <v>0</v>
      </c>
      <c r="P3553" s="169">
        <v>0</v>
      </c>
      <c r="Q3553" s="169">
        <v>0</v>
      </c>
      <c r="R3553" s="170"/>
      <c r="S3553" s="171"/>
      <c r="T3553" s="172"/>
      <c r="U3553" s="169">
        <f t="shared" ref="U3553:AD3553" si="2300">SUM(U3554)</f>
        <v>0</v>
      </c>
      <c r="V3553" s="169">
        <f t="shared" si="2300"/>
        <v>0</v>
      </c>
      <c r="W3553" s="173">
        <f t="shared" si="2300"/>
        <v>0</v>
      </c>
      <c r="X3553" s="173">
        <f t="shared" si="2300"/>
        <v>0</v>
      </c>
      <c r="Y3553" s="169">
        <f t="shared" si="2300"/>
        <v>0</v>
      </c>
      <c r="Z3553" s="169">
        <f t="shared" si="2300"/>
        <v>0</v>
      </c>
      <c r="AA3553" s="173">
        <f t="shared" si="2300"/>
        <v>0</v>
      </c>
      <c r="AB3553" s="173">
        <f t="shared" si="2300"/>
        <v>0</v>
      </c>
      <c r="AC3553" s="169">
        <f t="shared" si="2300"/>
        <v>0</v>
      </c>
      <c r="AD3553" s="169">
        <f t="shared" si="2300"/>
        <v>0</v>
      </c>
      <c r="AE3553" s="169">
        <f t="shared" si="2276"/>
        <v>0</v>
      </c>
      <c r="AF3553" s="169">
        <f>SUM(AF3554)</f>
        <v>0</v>
      </c>
      <c r="AG3553" s="169">
        <f>SUM(AG3554)</f>
        <v>0</v>
      </c>
      <c r="AH3553" s="169">
        <f t="shared" si="2277"/>
        <v>0</v>
      </c>
      <c r="AI3553" s="169">
        <f>SUM(AI3554)</f>
        <v>0</v>
      </c>
      <c r="AJ3553" s="169">
        <f>SUM(AJ3554)</f>
        <v>0</v>
      </c>
      <c r="AK3553" s="169">
        <f t="shared" si="2278"/>
        <v>0</v>
      </c>
      <c r="AL3553" s="169">
        <f>SUM(AL3554)</f>
        <v>0</v>
      </c>
      <c r="AM3553" s="169">
        <f>SUM(AM3554)</f>
        <v>0</v>
      </c>
      <c r="AN3553" s="169">
        <f t="shared" si="2279"/>
        <v>0</v>
      </c>
      <c r="AO3553" s="169">
        <f>SUM(AO3554)</f>
        <v>0</v>
      </c>
      <c r="AP3553" s="169">
        <f>SUM(AP3554)</f>
        <v>0</v>
      </c>
      <c r="AQ3553" s="169">
        <f t="shared" si="2280"/>
        <v>0</v>
      </c>
      <c r="AR3553" s="169">
        <f>SUM(AR3554)</f>
        <v>0</v>
      </c>
      <c r="AS3553" s="169">
        <f>SUM(AS3554)</f>
        <v>0</v>
      </c>
      <c r="AT3553" s="169">
        <f t="shared" si="2281"/>
        <v>0</v>
      </c>
      <c r="AU3553" s="169">
        <f>SUM(AU3554)</f>
        <v>0</v>
      </c>
      <c r="AV3553" s="169">
        <f>SUM(AV3554)</f>
        <v>0</v>
      </c>
      <c r="AW3553" s="169">
        <f t="shared" si="2282"/>
        <v>0</v>
      </c>
      <c r="AX3553" s="171"/>
      <c r="AY3553" s="172"/>
      <c r="AZ3553" s="183">
        <v>3</v>
      </c>
      <c r="BA3553" s="172"/>
      <c r="BB3553" s="171"/>
      <c r="BC3553" s="172"/>
      <c r="BD3553" s="171"/>
      <c r="BE3553" s="172"/>
    </row>
    <row r="3554" spans="2:57" ht="15.75" hidden="1">
      <c r="B3554" s="174">
        <v>2025</v>
      </c>
      <c r="C3554" s="174">
        <v>20</v>
      </c>
      <c r="D3554" s="175">
        <v>0</v>
      </c>
      <c r="E3554" s="176"/>
      <c r="F3554" s="174">
        <v>0</v>
      </c>
      <c r="G3554" s="174">
        <v>0</v>
      </c>
      <c r="H3554" s="174">
        <v>0</v>
      </c>
      <c r="I3554" s="174">
        <v>3000</v>
      </c>
      <c r="J3554" s="174">
        <v>3200</v>
      </c>
      <c r="K3554" s="174">
        <v>323</v>
      </c>
      <c r="L3554" s="177">
        <v>65</v>
      </c>
      <c r="M3554" s="178">
        <v>0</v>
      </c>
      <c r="N3554" s="179" t="s">
        <v>1098</v>
      </c>
      <c r="O3554" s="180">
        <v>0</v>
      </c>
      <c r="P3554" s="180">
        <v>0</v>
      </c>
      <c r="Q3554" s="181">
        <v>0</v>
      </c>
      <c r="R3554" s="182" t="s">
        <v>50</v>
      </c>
      <c r="S3554" s="183">
        <v>0</v>
      </c>
      <c r="T3554" s="183">
        <v>0</v>
      </c>
      <c r="U3554" s="180">
        <v>0</v>
      </c>
      <c r="V3554" s="180">
        <v>0</v>
      </c>
      <c r="W3554" s="183">
        <v>0</v>
      </c>
      <c r="X3554" s="183">
        <v>0</v>
      </c>
      <c r="Y3554" s="180">
        <v>0</v>
      </c>
      <c r="Z3554" s="180">
        <v>0</v>
      </c>
      <c r="AA3554" s="183">
        <v>0</v>
      </c>
      <c r="AB3554" s="183">
        <v>0</v>
      </c>
      <c r="AC3554" s="180">
        <f>+O3554+U3554-Y3554</f>
        <v>0</v>
      </c>
      <c r="AD3554" s="180">
        <f>+P3554+V3554-Z3554</f>
        <v>0</v>
      </c>
      <c r="AE3554" s="181">
        <f t="shared" si="2276"/>
        <v>0</v>
      </c>
      <c r="AF3554" s="180">
        <v>0</v>
      </c>
      <c r="AG3554" s="180">
        <v>0</v>
      </c>
      <c r="AH3554" s="181">
        <f t="shared" si="2277"/>
        <v>0</v>
      </c>
      <c r="AI3554" s="180">
        <v>0</v>
      </c>
      <c r="AJ3554" s="180">
        <v>0</v>
      </c>
      <c r="AK3554" s="181">
        <f t="shared" si="2278"/>
        <v>0</v>
      </c>
      <c r="AL3554" s="180">
        <v>0</v>
      </c>
      <c r="AM3554" s="180">
        <v>0</v>
      </c>
      <c r="AN3554" s="181">
        <f t="shared" si="2279"/>
        <v>0</v>
      </c>
      <c r="AO3554" s="180">
        <v>0</v>
      </c>
      <c r="AP3554" s="180">
        <v>0</v>
      </c>
      <c r="AQ3554" s="181">
        <f t="shared" si="2280"/>
        <v>0</v>
      </c>
      <c r="AR3554" s="180">
        <v>0</v>
      </c>
      <c r="AS3554" s="180">
        <v>0</v>
      </c>
      <c r="AT3554" s="181">
        <f t="shared" si="2281"/>
        <v>0</v>
      </c>
      <c r="AU3554" s="180">
        <f>+AC3554-AF3554-AI3554-AL3554-AO3554-AR3554</f>
        <v>0</v>
      </c>
      <c r="AV3554" s="180">
        <f>+AD3554-AG3554-AJ3554-AM3554-AP3554-AS3554</f>
        <v>0</v>
      </c>
      <c r="AW3554" s="181">
        <f t="shared" si="2282"/>
        <v>0</v>
      </c>
      <c r="AX3554" s="183">
        <f>+S3554+W3554-AA3554</f>
        <v>0</v>
      </c>
      <c r="AY3554" s="183">
        <f>+T3554+X3554-AB3554</f>
        <v>0</v>
      </c>
      <c r="AZ3554" s="183">
        <v>3</v>
      </c>
      <c r="BA3554" s="183"/>
      <c r="BB3554" s="183"/>
      <c r="BC3554" s="183"/>
      <c r="BD3554" s="183">
        <f>+AX3554-AZ3554-BB3554</f>
        <v>-3</v>
      </c>
      <c r="BE3554" s="183">
        <f>+AY3554-BA3554-BC3554</f>
        <v>0</v>
      </c>
    </row>
    <row r="3555" spans="2:57" ht="15.75" hidden="1">
      <c r="B3555" s="152">
        <v>2025</v>
      </c>
      <c r="C3555" s="152">
        <v>20</v>
      </c>
      <c r="D3555" s="153"/>
      <c r="E3555" s="154"/>
      <c r="F3555" s="152">
        <v>0</v>
      </c>
      <c r="G3555" s="152">
        <v>0</v>
      </c>
      <c r="H3555" s="152">
        <v>0</v>
      </c>
      <c r="I3555" s="152">
        <v>3000</v>
      </c>
      <c r="J3555" s="152">
        <v>3300</v>
      </c>
      <c r="K3555" s="152"/>
      <c r="L3555" s="155" t="s">
        <v>44</v>
      </c>
      <c r="M3555" s="156"/>
      <c r="N3555" s="157" t="s">
        <v>111</v>
      </c>
      <c r="O3555" s="158">
        <v>0</v>
      </c>
      <c r="P3555" s="158">
        <v>0</v>
      </c>
      <c r="Q3555" s="158">
        <v>0</v>
      </c>
      <c r="R3555" s="159"/>
      <c r="S3555" s="188"/>
      <c r="T3555" s="161"/>
      <c r="U3555" s="158">
        <f t="shared" ref="U3555:AD3555" si="2301">U3556+U3559</f>
        <v>0</v>
      </c>
      <c r="V3555" s="158">
        <f t="shared" si="2301"/>
        <v>0</v>
      </c>
      <c r="W3555" s="162">
        <f t="shared" si="2301"/>
        <v>0</v>
      </c>
      <c r="X3555" s="162">
        <f t="shared" si="2301"/>
        <v>0</v>
      </c>
      <c r="Y3555" s="158">
        <f t="shared" si="2301"/>
        <v>0</v>
      </c>
      <c r="Z3555" s="158">
        <f t="shared" si="2301"/>
        <v>0</v>
      </c>
      <c r="AA3555" s="162">
        <f t="shared" si="2301"/>
        <v>0</v>
      </c>
      <c r="AB3555" s="162">
        <f t="shared" si="2301"/>
        <v>0</v>
      </c>
      <c r="AC3555" s="158">
        <f t="shared" si="2301"/>
        <v>0</v>
      </c>
      <c r="AD3555" s="158">
        <f t="shared" si="2301"/>
        <v>0</v>
      </c>
      <c r="AE3555" s="158">
        <f t="shared" si="2276"/>
        <v>0</v>
      </c>
      <c r="AF3555" s="158">
        <f>AF3556+AF3559</f>
        <v>0</v>
      </c>
      <c r="AG3555" s="158">
        <f>AG3556+AG3559</f>
        <v>0</v>
      </c>
      <c r="AH3555" s="158">
        <f t="shared" si="2277"/>
        <v>0</v>
      </c>
      <c r="AI3555" s="158">
        <f>AI3556+AI3559</f>
        <v>0</v>
      </c>
      <c r="AJ3555" s="158">
        <f>AJ3556+AJ3559</f>
        <v>0</v>
      </c>
      <c r="AK3555" s="158">
        <f t="shared" si="2278"/>
        <v>0</v>
      </c>
      <c r="AL3555" s="158">
        <f>AL3556+AL3559</f>
        <v>0</v>
      </c>
      <c r="AM3555" s="158">
        <f>AM3556+AM3559</f>
        <v>0</v>
      </c>
      <c r="AN3555" s="158">
        <f t="shared" si="2279"/>
        <v>0</v>
      </c>
      <c r="AO3555" s="158">
        <f>AO3556+AO3559</f>
        <v>0</v>
      </c>
      <c r="AP3555" s="158">
        <f>AP3556+AP3559</f>
        <v>0</v>
      </c>
      <c r="AQ3555" s="158">
        <f t="shared" si="2280"/>
        <v>0</v>
      </c>
      <c r="AR3555" s="158">
        <f>AR3556+AR3559</f>
        <v>0</v>
      </c>
      <c r="AS3555" s="158">
        <f>AS3556+AS3559</f>
        <v>0</v>
      </c>
      <c r="AT3555" s="158">
        <f t="shared" si="2281"/>
        <v>0</v>
      </c>
      <c r="AU3555" s="158">
        <f>AU3556+AU3559</f>
        <v>0</v>
      </c>
      <c r="AV3555" s="158">
        <f>AV3556+AV3559</f>
        <v>0</v>
      </c>
      <c r="AW3555" s="158">
        <f t="shared" si="2282"/>
        <v>0</v>
      </c>
      <c r="AX3555" s="188"/>
      <c r="AY3555" s="161"/>
      <c r="AZ3555" s="183">
        <v>3</v>
      </c>
      <c r="BA3555" s="161"/>
      <c r="BB3555" s="188"/>
      <c r="BC3555" s="161"/>
      <c r="BD3555" s="188"/>
      <c r="BE3555" s="161"/>
    </row>
    <row r="3556" spans="2:57" ht="15.75" hidden="1">
      <c r="B3556" s="163">
        <v>2025</v>
      </c>
      <c r="C3556" s="163">
        <v>20</v>
      </c>
      <c r="D3556" s="164"/>
      <c r="E3556" s="165"/>
      <c r="F3556" s="163">
        <v>0</v>
      </c>
      <c r="G3556" s="163">
        <v>0</v>
      </c>
      <c r="H3556" s="163">
        <v>0</v>
      </c>
      <c r="I3556" s="163">
        <v>3000</v>
      </c>
      <c r="J3556" s="163">
        <v>3300</v>
      </c>
      <c r="K3556" s="163">
        <v>331</v>
      </c>
      <c r="L3556" s="166" t="s">
        <v>44</v>
      </c>
      <c r="M3556" s="167"/>
      <c r="N3556" s="168" t="s">
        <v>1100</v>
      </c>
      <c r="O3556" s="169">
        <v>0</v>
      </c>
      <c r="P3556" s="169">
        <v>0</v>
      </c>
      <c r="Q3556" s="169">
        <v>0</v>
      </c>
      <c r="R3556" s="170"/>
      <c r="S3556" s="186"/>
      <c r="T3556" s="172"/>
      <c r="U3556" s="169">
        <f t="shared" ref="U3556:AD3556" si="2302">SUM(U3557:U3558)</f>
        <v>0</v>
      </c>
      <c r="V3556" s="169">
        <f t="shared" si="2302"/>
        <v>0</v>
      </c>
      <c r="W3556" s="173">
        <f t="shared" si="2302"/>
        <v>0</v>
      </c>
      <c r="X3556" s="173">
        <f t="shared" si="2302"/>
        <v>0</v>
      </c>
      <c r="Y3556" s="169">
        <f t="shared" si="2302"/>
        <v>0</v>
      </c>
      <c r="Z3556" s="169">
        <f t="shared" si="2302"/>
        <v>0</v>
      </c>
      <c r="AA3556" s="173">
        <f t="shared" si="2302"/>
        <v>0</v>
      </c>
      <c r="AB3556" s="173">
        <f t="shared" si="2302"/>
        <v>0</v>
      </c>
      <c r="AC3556" s="169">
        <f t="shared" si="2302"/>
        <v>0</v>
      </c>
      <c r="AD3556" s="169">
        <f t="shared" si="2302"/>
        <v>0</v>
      </c>
      <c r="AE3556" s="169">
        <f t="shared" si="2276"/>
        <v>0</v>
      </c>
      <c r="AF3556" s="169">
        <f>SUM(AF3557:AF3558)</f>
        <v>0</v>
      </c>
      <c r="AG3556" s="169">
        <f>SUM(AG3557:AG3558)</f>
        <v>0</v>
      </c>
      <c r="AH3556" s="169">
        <f t="shared" si="2277"/>
        <v>0</v>
      </c>
      <c r="AI3556" s="169">
        <f>SUM(AI3557:AI3558)</f>
        <v>0</v>
      </c>
      <c r="AJ3556" s="169">
        <f>SUM(AJ3557:AJ3558)</f>
        <v>0</v>
      </c>
      <c r="AK3556" s="169">
        <f t="shared" si="2278"/>
        <v>0</v>
      </c>
      <c r="AL3556" s="169">
        <f>SUM(AL3557:AL3558)</f>
        <v>0</v>
      </c>
      <c r="AM3556" s="169">
        <f>SUM(AM3557:AM3558)</f>
        <v>0</v>
      </c>
      <c r="AN3556" s="169">
        <f t="shared" si="2279"/>
        <v>0</v>
      </c>
      <c r="AO3556" s="169">
        <f>SUM(AO3557:AO3558)</f>
        <v>0</v>
      </c>
      <c r="AP3556" s="169">
        <f>SUM(AP3557:AP3558)</f>
        <v>0</v>
      </c>
      <c r="AQ3556" s="169">
        <f t="shared" si="2280"/>
        <v>0</v>
      </c>
      <c r="AR3556" s="169">
        <f>SUM(AR3557:AR3558)</f>
        <v>0</v>
      </c>
      <c r="AS3556" s="169">
        <f>SUM(AS3557:AS3558)</f>
        <v>0</v>
      </c>
      <c r="AT3556" s="169">
        <f t="shared" si="2281"/>
        <v>0</v>
      </c>
      <c r="AU3556" s="169">
        <f>SUM(AU3557:AU3558)</f>
        <v>0</v>
      </c>
      <c r="AV3556" s="169">
        <f>SUM(AV3557:AV3558)</f>
        <v>0</v>
      </c>
      <c r="AW3556" s="169">
        <f t="shared" si="2282"/>
        <v>0</v>
      </c>
      <c r="AX3556" s="186"/>
      <c r="AY3556" s="172"/>
      <c r="AZ3556" s="183">
        <v>3</v>
      </c>
      <c r="BA3556" s="172"/>
      <c r="BB3556" s="186"/>
      <c r="BC3556" s="172"/>
      <c r="BD3556" s="186"/>
      <c r="BE3556" s="172"/>
    </row>
    <row r="3557" spans="2:57" ht="15.75" hidden="1">
      <c r="B3557" s="174">
        <v>2025</v>
      </c>
      <c r="C3557" s="174">
        <v>20</v>
      </c>
      <c r="D3557" s="175">
        <v>0</v>
      </c>
      <c r="E3557" s="176"/>
      <c r="F3557" s="174">
        <v>0</v>
      </c>
      <c r="G3557" s="174">
        <v>0</v>
      </c>
      <c r="H3557" s="174">
        <v>0</v>
      </c>
      <c r="I3557" s="174">
        <v>3000</v>
      </c>
      <c r="J3557" s="174">
        <v>3300</v>
      </c>
      <c r="K3557" s="174">
        <v>331</v>
      </c>
      <c r="L3557" s="177">
        <v>534</v>
      </c>
      <c r="M3557" s="178">
        <v>0</v>
      </c>
      <c r="N3557" s="179" t="s">
        <v>1833</v>
      </c>
      <c r="O3557" s="180">
        <v>0</v>
      </c>
      <c r="P3557" s="180">
        <v>0</v>
      </c>
      <c r="Q3557" s="181">
        <v>0</v>
      </c>
      <c r="R3557" s="182" t="s">
        <v>50</v>
      </c>
      <c r="S3557" s="183">
        <v>0</v>
      </c>
      <c r="T3557" s="183">
        <v>0</v>
      </c>
      <c r="U3557" s="180">
        <v>0</v>
      </c>
      <c r="V3557" s="180">
        <v>0</v>
      </c>
      <c r="W3557" s="183">
        <v>0</v>
      </c>
      <c r="X3557" s="183">
        <v>0</v>
      </c>
      <c r="Y3557" s="180">
        <v>0</v>
      </c>
      <c r="Z3557" s="180">
        <v>0</v>
      </c>
      <c r="AA3557" s="183">
        <v>0</v>
      </c>
      <c r="AB3557" s="183">
        <v>0</v>
      </c>
      <c r="AC3557" s="180">
        <f t="shared" ref="AC3557:AD3558" si="2303">+O3557+U3557-Y3557</f>
        <v>0</v>
      </c>
      <c r="AD3557" s="180">
        <f t="shared" si="2303"/>
        <v>0</v>
      </c>
      <c r="AE3557" s="181">
        <f t="shared" si="2276"/>
        <v>0</v>
      </c>
      <c r="AF3557" s="180">
        <v>0</v>
      </c>
      <c r="AG3557" s="180">
        <v>0</v>
      </c>
      <c r="AH3557" s="181">
        <f t="shared" si="2277"/>
        <v>0</v>
      </c>
      <c r="AI3557" s="180">
        <v>0</v>
      </c>
      <c r="AJ3557" s="180">
        <v>0</v>
      </c>
      <c r="AK3557" s="181">
        <f t="shared" si="2278"/>
        <v>0</v>
      </c>
      <c r="AL3557" s="180">
        <v>0</v>
      </c>
      <c r="AM3557" s="180">
        <v>0</v>
      </c>
      <c r="AN3557" s="181">
        <f t="shared" si="2279"/>
        <v>0</v>
      </c>
      <c r="AO3557" s="180">
        <v>0</v>
      </c>
      <c r="AP3557" s="180">
        <v>0</v>
      </c>
      <c r="AQ3557" s="181">
        <f t="shared" si="2280"/>
        <v>0</v>
      </c>
      <c r="AR3557" s="180">
        <v>0</v>
      </c>
      <c r="AS3557" s="180">
        <v>0</v>
      </c>
      <c r="AT3557" s="181">
        <f t="shared" si="2281"/>
        <v>0</v>
      </c>
      <c r="AU3557" s="180">
        <f t="shared" ref="AU3557:AV3558" si="2304">+AC3557-AF3557-AI3557-AL3557-AO3557-AR3557</f>
        <v>0</v>
      </c>
      <c r="AV3557" s="180">
        <f t="shared" si="2304"/>
        <v>0</v>
      </c>
      <c r="AW3557" s="181">
        <f t="shared" si="2282"/>
        <v>0</v>
      </c>
      <c r="AX3557" s="183">
        <f t="shared" ref="AX3557:AY3558" si="2305">+S3557+W3557-AA3557</f>
        <v>0</v>
      </c>
      <c r="AY3557" s="183">
        <f t="shared" si="2305"/>
        <v>0</v>
      </c>
      <c r="AZ3557" s="183">
        <v>3</v>
      </c>
      <c r="BA3557" s="183"/>
      <c r="BB3557" s="183"/>
      <c r="BC3557" s="183"/>
      <c r="BD3557" s="183">
        <f t="shared" ref="BD3557:BE3558" si="2306">+AX3557-AZ3557-BB3557</f>
        <v>-3</v>
      </c>
      <c r="BE3557" s="183">
        <f t="shared" si="2306"/>
        <v>0</v>
      </c>
    </row>
    <row r="3558" spans="2:57" ht="15.75" hidden="1">
      <c r="B3558" s="174">
        <v>2025</v>
      </c>
      <c r="C3558" s="174">
        <v>20</v>
      </c>
      <c r="D3558" s="175">
        <v>0</v>
      </c>
      <c r="E3558" s="176"/>
      <c r="F3558" s="174">
        <v>0</v>
      </c>
      <c r="G3558" s="174">
        <v>0</v>
      </c>
      <c r="H3558" s="174">
        <v>0</v>
      </c>
      <c r="I3558" s="174">
        <v>3000</v>
      </c>
      <c r="J3558" s="174">
        <v>3300</v>
      </c>
      <c r="K3558" s="174">
        <v>331</v>
      </c>
      <c r="L3558" s="177">
        <v>790</v>
      </c>
      <c r="M3558" s="178">
        <v>0</v>
      </c>
      <c r="N3558" s="179" t="s">
        <v>1834</v>
      </c>
      <c r="O3558" s="180">
        <v>0</v>
      </c>
      <c r="P3558" s="180">
        <v>0</v>
      </c>
      <c r="Q3558" s="181">
        <v>0</v>
      </c>
      <c r="R3558" s="182" t="s">
        <v>50</v>
      </c>
      <c r="S3558" s="183">
        <v>0</v>
      </c>
      <c r="T3558" s="183">
        <v>0</v>
      </c>
      <c r="U3558" s="180">
        <v>0</v>
      </c>
      <c r="V3558" s="180">
        <v>0</v>
      </c>
      <c r="W3558" s="183">
        <v>0</v>
      </c>
      <c r="X3558" s="183">
        <v>0</v>
      </c>
      <c r="Y3558" s="180">
        <v>0</v>
      </c>
      <c r="Z3558" s="180">
        <v>0</v>
      </c>
      <c r="AA3558" s="183">
        <v>0</v>
      </c>
      <c r="AB3558" s="183">
        <v>0</v>
      </c>
      <c r="AC3558" s="180">
        <f t="shared" si="2303"/>
        <v>0</v>
      </c>
      <c r="AD3558" s="180">
        <f t="shared" si="2303"/>
        <v>0</v>
      </c>
      <c r="AE3558" s="181">
        <f t="shared" si="2276"/>
        <v>0</v>
      </c>
      <c r="AF3558" s="180">
        <v>0</v>
      </c>
      <c r="AG3558" s="180">
        <v>0</v>
      </c>
      <c r="AH3558" s="181">
        <f t="shared" si="2277"/>
        <v>0</v>
      </c>
      <c r="AI3558" s="180">
        <v>0</v>
      </c>
      <c r="AJ3558" s="180">
        <v>0</v>
      </c>
      <c r="AK3558" s="181">
        <f t="shared" si="2278"/>
        <v>0</v>
      </c>
      <c r="AL3558" s="180">
        <v>0</v>
      </c>
      <c r="AM3558" s="180">
        <v>0</v>
      </c>
      <c r="AN3558" s="181">
        <f t="shared" si="2279"/>
        <v>0</v>
      </c>
      <c r="AO3558" s="180">
        <v>0</v>
      </c>
      <c r="AP3558" s="180">
        <v>0</v>
      </c>
      <c r="AQ3558" s="181">
        <f t="shared" si="2280"/>
        <v>0</v>
      </c>
      <c r="AR3558" s="180">
        <v>0</v>
      </c>
      <c r="AS3558" s="180">
        <v>0</v>
      </c>
      <c r="AT3558" s="181">
        <f t="shared" si="2281"/>
        <v>0</v>
      </c>
      <c r="AU3558" s="180">
        <f t="shared" si="2304"/>
        <v>0</v>
      </c>
      <c r="AV3558" s="180">
        <f t="shared" si="2304"/>
        <v>0</v>
      </c>
      <c r="AW3558" s="181">
        <f t="shared" si="2282"/>
        <v>0</v>
      </c>
      <c r="AX3558" s="183">
        <f t="shared" si="2305"/>
        <v>0</v>
      </c>
      <c r="AY3558" s="183">
        <f t="shared" si="2305"/>
        <v>0</v>
      </c>
      <c r="AZ3558" s="183">
        <v>3</v>
      </c>
      <c r="BA3558" s="183"/>
      <c r="BB3558" s="183"/>
      <c r="BC3558" s="183"/>
      <c r="BD3558" s="183">
        <f t="shared" si="2306"/>
        <v>-3</v>
      </c>
      <c r="BE3558" s="183">
        <f t="shared" si="2306"/>
        <v>0</v>
      </c>
    </row>
    <row r="3559" spans="2:57" ht="31.5" hidden="1">
      <c r="B3559" s="163">
        <v>2025</v>
      </c>
      <c r="C3559" s="163">
        <v>20</v>
      </c>
      <c r="D3559" s="164"/>
      <c r="E3559" s="165"/>
      <c r="F3559" s="163">
        <v>0</v>
      </c>
      <c r="G3559" s="163">
        <v>0</v>
      </c>
      <c r="H3559" s="163">
        <v>0</v>
      </c>
      <c r="I3559" s="163">
        <v>3000</v>
      </c>
      <c r="J3559" s="163">
        <v>3300</v>
      </c>
      <c r="K3559" s="163">
        <v>333</v>
      </c>
      <c r="L3559" s="166" t="s">
        <v>44</v>
      </c>
      <c r="M3559" s="167"/>
      <c r="N3559" s="168" t="s">
        <v>112</v>
      </c>
      <c r="O3559" s="169">
        <v>0</v>
      </c>
      <c r="P3559" s="169">
        <v>0</v>
      </c>
      <c r="Q3559" s="169">
        <v>0</v>
      </c>
      <c r="R3559" s="170"/>
      <c r="S3559" s="186"/>
      <c r="T3559" s="172"/>
      <c r="U3559" s="169">
        <f t="shared" ref="U3559:AD3559" si="2307">SUM(U3560:U3562)</f>
        <v>0</v>
      </c>
      <c r="V3559" s="169">
        <f t="shared" si="2307"/>
        <v>0</v>
      </c>
      <c r="W3559" s="173">
        <f t="shared" si="2307"/>
        <v>0</v>
      </c>
      <c r="X3559" s="173">
        <f t="shared" si="2307"/>
        <v>0</v>
      </c>
      <c r="Y3559" s="169">
        <f t="shared" si="2307"/>
        <v>0</v>
      </c>
      <c r="Z3559" s="169">
        <f t="shared" si="2307"/>
        <v>0</v>
      </c>
      <c r="AA3559" s="173">
        <f t="shared" si="2307"/>
        <v>0</v>
      </c>
      <c r="AB3559" s="173">
        <f t="shared" si="2307"/>
        <v>0</v>
      </c>
      <c r="AC3559" s="169">
        <f t="shared" si="2307"/>
        <v>0</v>
      </c>
      <c r="AD3559" s="169">
        <f t="shared" si="2307"/>
        <v>0</v>
      </c>
      <c r="AE3559" s="169">
        <f t="shared" si="2276"/>
        <v>0</v>
      </c>
      <c r="AF3559" s="169">
        <f>SUM(AF3560:AF3562)</f>
        <v>0</v>
      </c>
      <c r="AG3559" s="169">
        <f>SUM(AG3560:AG3562)</f>
        <v>0</v>
      </c>
      <c r="AH3559" s="169">
        <f t="shared" si="2277"/>
        <v>0</v>
      </c>
      <c r="AI3559" s="169">
        <f>SUM(AI3560:AI3562)</f>
        <v>0</v>
      </c>
      <c r="AJ3559" s="169">
        <f>SUM(AJ3560:AJ3562)</f>
        <v>0</v>
      </c>
      <c r="AK3559" s="169">
        <f t="shared" si="2278"/>
        <v>0</v>
      </c>
      <c r="AL3559" s="169">
        <f>SUM(AL3560:AL3562)</f>
        <v>0</v>
      </c>
      <c r="AM3559" s="169">
        <f>SUM(AM3560:AM3562)</f>
        <v>0</v>
      </c>
      <c r="AN3559" s="169">
        <f t="shared" si="2279"/>
        <v>0</v>
      </c>
      <c r="AO3559" s="169">
        <f>SUM(AO3560:AO3562)</f>
        <v>0</v>
      </c>
      <c r="AP3559" s="169">
        <f>SUM(AP3560:AP3562)</f>
        <v>0</v>
      </c>
      <c r="AQ3559" s="169">
        <f t="shared" si="2280"/>
        <v>0</v>
      </c>
      <c r="AR3559" s="169">
        <f>SUM(AR3560:AR3562)</f>
        <v>0</v>
      </c>
      <c r="AS3559" s="169">
        <f>SUM(AS3560:AS3562)</f>
        <v>0</v>
      </c>
      <c r="AT3559" s="169">
        <f t="shared" si="2281"/>
        <v>0</v>
      </c>
      <c r="AU3559" s="169">
        <f>SUM(AU3560:AU3562)</f>
        <v>0</v>
      </c>
      <c r="AV3559" s="169">
        <f>SUM(AV3560:AV3562)</f>
        <v>0</v>
      </c>
      <c r="AW3559" s="169">
        <f t="shared" si="2282"/>
        <v>0</v>
      </c>
      <c r="AX3559" s="186"/>
      <c r="AY3559" s="172"/>
      <c r="AZ3559" s="183">
        <v>3</v>
      </c>
      <c r="BA3559" s="172"/>
      <c r="BB3559" s="186"/>
      <c r="BC3559" s="172"/>
      <c r="BD3559" s="186"/>
      <c r="BE3559" s="172"/>
    </row>
    <row r="3560" spans="2:57" ht="15.75" hidden="1">
      <c r="B3560" s="174">
        <v>2025</v>
      </c>
      <c r="C3560" s="174">
        <v>20</v>
      </c>
      <c r="D3560" s="175">
        <v>0</v>
      </c>
      <c r="E3560" s="176"/>
      <c r="F3560" s="174">
        <v>0</v>
      </c>
      <c r="G3560" s="174">
        <v>0</v>
      </c>
      <c r="H3560" s="174">
        <v>0</v>
      </c>
      <c r="I3560" s="174">
        <v>3000</v>
      </c>
      <c r="J3560" s="174">
        <v>3300</v>
      </c>
      <c r="K3560" s="174">
        <v>333</v>
      </c>
      <c r="L3560" s="177">
        <v>397</v>
      </c>
      <c r="M3560" s="178">
        <v>0</v>
      </c>
      <c r="N3560" s="179" t="s">
        <v>1835</v>
      </c>
      <c r="O3560" s="180">
        <v>0</v>
      </c>
      <c r="P3560" s="180">
        <v>0</v>
      </c>
      <c r="Q3560" s="181">
        <v>0</v>
      </c>
      <c r="R3560" s="182" t="s">
        <v>50</v>
      </c>
      <c r="S3560" s="183">
        <v>0</v>
      </c>
      <c r="T3560" s="183">
        <v>0</v>
      </c>
      <c r="U3560" s="180">
        <v>0</v>
      </c>
      <c r="V3560" s="180">
        <v>0</v>
      </c>
      <c r="W3560" s="183">
        <v>0</v>
      </c>
      <c r="X3560" s="183">
        <v>0</v>
      </c>
      <c r="Y3560" s="180">
        <v>0</v>
      </c>
      <c r="Z3560" s="180">
        <v>0</v>
      </c>
      <c r="AA3560" s="183">
        <v>0</v>
      </c>
      <c r="AB3560" s="183">
        <v>0</v>
      </c>
      <c r="AC3560" s="180">
        <f t="shared" ref="AC3560:AD3562" si="2308">+O3560+U3560-Y3560</f>
        <v>0</v>
      </c>
      <c r="AD3560" s="180">
        <f t="shared" si="2308"/>
        <v>0</v>
      </c>
      <c r="AE3560" s="181">
        <f t="shared" si="2276"/>
        <v>0</v>
      </c>
      <c r="AF3560" s="180">
        <v>0</v>
      </c>
      <c r="AG3560" s="180">
        <v>0</v>
      </c>
      <c r="AH3560" s="181">
        <f t="shared" si="2277"/>
        <v>0</v>
      </c>
      <c r="AI3560" s="180">
        <v>0</v>
      </c>
      <c r="AJ3560" s="180">
        <v>0</v>
      </c>
      <c r="AK3560" s="181">
        <f t="shared" si="2278"/>
        <v>0</v>
      </c>
      <c r="AL3560" s="180">
        <v>0</v>
      </c>
      <c r="AM3560" s="180">
        <v>0</v>
      </c>
      <c r="AN3560" s="181">
        <f t="shared" si="2279"/>
        <v>0</v>
      </c>
      <c r="AO3560" s="180">
        <v>0</v>
      </c>
      <c r="AP3560" s="180">
        <v>0</v>
      </c>
      <c r="AQ3560" s="181">
        <f t="shared" si="2280"/>
        <v>0</v>
      </c>
      <c r="AR3560" s="180">
        <v>0</v>
      </c>
      <c r="AS3560" s="180">
        <v>0</v>
      </c>
      <c r="AT3560" s="181">
        <f t="shared" si="2281"/>
        <v>0</v>
      </c>
      <c r="AU3560" s="180">
        <f t="shared" ref="AU3560:AV3562" si="2309">+AC3560-AF3560-AI3560-AL3560-AO3560-AR3560</f>
        <v>0</v>
      </c>
      <c r="AV3560" s="180">
        <f t="shared" si="2309"/>
        <v>0</v>
      </c>
      <c r="AW3560" s="181">
        <f t="shared" si="2282"/>
        <v>0</v>
      </c>
      <c r="AX3560" s="183">
        <f t="shared" ref="AX3560:AY3562" si="2310">+S3560+W3560-AA3560</f>
        <v>0</v>
      </c>
      <c r="AY3560" s="183">
        <f t="shared" si="2310"/>
        <v>0</v>
      </c>
      <c r="AZ3560" s="183">
        <v>3</v>
      </c>
      <c r="BA3560" s="183"/>
      <c r="BB3560" s="183"/>
      <c r="BC3560" s="183"/>
      <c r="BD3560" s="183">
        <f t="shared" ref="BD3560:BE3562" si="2311">+AX3560-AZ3560-BB3560</f>
        <v>-3</v>
      </c>
      <c r="BE3560" s="183">
        <f t="shared" si="2311"/>
        <v>0</v>
      </c>
    </row>
    <row r="3561" spans="2:57" ht="15.75" hidden="1">
      <c r="B3561" s="174">
        <v>2025</v>
      </c>
      <c r="C3561" s="174">
        <v>20</v>
      </c>
      <c r="D3561" s="175">
        <v>0</v>
      </c>
      <c r="E3561" s="176"/>
      <c r="F3561" s="174">
        <v>0</v>
      </c>
      <c r="G3561" s="174">
        <v>0</v>
      </c>
      <c r="H3561" s="174">
        <v>0</v>
      </c>
      <c r="I3561" s="174">
        <v>3000</v>
      </c>
      <c r="J3561" s="174">
        <v>3300</v>
      </c>
      <c r="K3561" s="174">
        <v>333</v>
      </c>
      <c r="L3561" s="177">
        <v>1325</v>
      </c>
      <c r="M3561" s="178">
        <v>0</v>
      </c>
      <c r="N3561" s="179" t="s">
        <v>1279</v>
      </c>
      <c r="O3561" s="180">
        <v>0</v>
      </c>
      <c r="P3561" s="180">
        <v>0</v>
      </c>
      <c r="Q3561" s="181">
        <v>0</v>
      </c>
      <c r="R3561" s="182" t="s">
        <v>50</v>
      </c>
      <c r="S3561" s="183">
        <v>0</v>
      </c>
      <c r="T3561" s="183">
        <v>0</v>
      </c>
      <c r="U3561" s="180">
        <v>0</v>
      </c>
      <c r="V3561" s="180">
        <v>0</v>
      </c>
      <c r="W3561" s="183">
        <v>0</v>
      </c>
      <c r="X3561" s="183">
        <v>0</v>
      </c>
      <c r="Y3561" s="180">
        <v>0</v>
      </c>
      <c r="Z3561" s="180">
        <v>0</v>
      </c>
      <c r="AA3561" s="183">
        <v>0</v>
      </c>
      <c r="AB3561" s="183">
        <v>0</v>
      </c>
      <c r="AC3561" s="180">
        <f t="shared" si="2308"/>
        <v>0</v>
      </c>
      <c r="AD3561" s="180">
        <f t="shared" si="2308"/>
        <v>0</v>
      </c>
      <c r="AE3561" s="181">
        <f t="shared" si="2276"/>
        <v>0</v>
      </c>
      <c r="AF3561" s="180">
        <v>0</v>
      </c>
      <c r="AG3561" s="180">
        <v>0</v>
      </c>
      <c r="AH3561" s="181">
        <f t="shared" si="2277"/>
        <v>0</v>
      </c>
      <c r="AI3561" s="180">
        <v>0</v>
      </c>
      <c r="AJ3561" s="180">
        <v>0</v>
      </c>
      <c r="AK3561" s="181">
        <f t="shared" si="2278"/>
        <v>0</v>
      </c>
      <c r="AL3561" s="180">
        <v>0</v>
      </c>
      <c r="AM3561" s="180">
        <v>0</v>
      </c>
      <c r="AN3561" s="181">
        <f t="shared" si="2279"/>
        <v>0</v>
      </c>
      <c r="AO3561" s="180">
        <v>0</v>
      </c>
      <c r="AP3561" s="180">
        <v>0</v>
      </c>
      <c r="AQ3561" s="181">
        <f t="shared" si="2280"/>
        <v>0</v>
      </c>
      <c r="AR3561" s="180">
        <v>0</v>
      </c>
      <c r="AS3561" s="180">
        <v>0</v>
      </c>
      <c r="AT3561" s="181">
        <f t="shared" si="2281"/>
        <v>0</v>
      </c>
      <c r="AU3561" s="180">
        <f t="shared" si="2309"/>
        <v>0</v>
      </c>
      <c r="AV3561" s="180">
        <f t="shared" si="2309"/>
        <v>0</v>
      </c>
      <c r="AW3561" s="181">
        <f t="shared" si="2282"/>
        <v>0</v>
      </c>
      <c r="AX3561" s="183">
        <f t="shared" si="2310"/>
        <v>0</v>
      </c>
      <c r="AY3561" s="183">
        <f t="shared" si="2310"/>
        <v>0</v>
      </c>
      <c r="AZ3561" s="183">
        <v>3</v>
      </c>
      <c r="BA3561" s="183"/>
      <c r="BB3561" s="183"/>
      <c r="BC3561" s="183"/>
      <c r="BD3561" s="183">
        <f t="shared" si="2311"/>
        <v>-3</v>
      </c>
      <c r="BE3561" s="183">
        <f t="shared" si="2311"/>
        <v>0</v>
      </c>
    </row>
    <row r="3562" spans="2:57" ht="15.75" hidden="1">
      <c r="B3562" s="174">
        <v>2025</v>
      </c>
      <c r="C3562" s="174">
        <v>20</v>
      </c>
      <c r="D3562" s="175">
        <v>0</v>
      </c>
      <c r="E3562" s="176"/>
      <c r="F3562" s="174">
        <v>0</v>
      </c>
      <c r="G3562" s="174">
        <v>0</v>
      </c>
      <c r="H3562" s="174">
        <v>0</v>
      </c>
      <c r="I3562" s="174">
        <v>3000</v>
      </c>
      <c r="J3562" s="174">
        <v>3300</v>
      </c>
      <c r="K3562" s="174">
        <v>333</v>
      </c>
      <c r="L3562" s="177">
        <v>1140</v>
      </c>
      <c r="M3562" s="178">
        <v>0</v>
      </c>
      <c r="N3562" s="179" t="s">
        <v>1836</v>
      </c>
      <c r="O3562" s="180">
        <v>0</v>
      </c>
      <c r="P3562" s="180">
        <v>0</v>
      </c>
      <c r="Q3562" s="181">
        <v>0</v>
      </c>
      <c r="R3562" s="182" t="s">
        <v>50</v>
      </c>
      <c r="S3562" s="183">
        <v>0</v>
      </c>
      <c r="T3562" s="183">
        <v>0</v>
      </c>
      <c r="U3562" s="180">
        <v>0</v>
      </c>
      <c r="V3562" s="180">
        <v>0</v>
      </c>
      <c r="W3562" s="183">
        <v>0</v>
      </c>
      <c r="X3562" s="183">
        <v>0</v>
      </c>
      <c r="Y3562" s="180">
        <v>0</v>
      </c>
      <c r="Z3562" s="180">
        <v>0</v>
      </c>
      <c r="AA3562" s="183">
        <v>0</v>
      </c>
      <c r="AB3562" s="183">
        <v>0</v>
      </c>
      <c r="AC3562" s="180">
        <f t="shared" si="2308"/>
        <v>0</v>
      </c>
      <c r="AD3562" s="180">
        <f t="shared" si="2308"/>
        <v>0</v>
      </c>
      <c r="AE3562" s="181">
        <f t="shared" si="2276"/>
        <v>0</v>
      </c>
      <c r="AF3562" s="180">
        <v>0</v>
      </c>
      <c r="AG3562" s="180">
        <v>0</v>
      </c>
      <c r="AH3562" s="181">
        <f t="shared" si="2277"/>
        <v>0</v>
      </c>
      <c r="AI3562" s="180">
        <v>0</v>
      </c>
      <c r="AJ3562" s="180">
        <v>0</v>
      </c>
      <c r="AK3562" s="181">
        <f t="shared" si="2278"/>
        <v>0</v>
      </c>
      <c r="AL3562" s="180">
        <v>0</v>
      </c>
      <c r="AM3562" s="180">
        <v>0</v>
      </c>
      <c r="AN3562" s="181">
        <f t="shared" si="2279"/>
        <v>0</v>
      </c>
      <c r="AO3562" s="180">
        <v>0</v>
      </c>
      <c r="AP3562" s="180">
        <v>0</v>
      </c>
      <c r="AQ3562" s="181">
        <f t="shared" si="2280"/>
        <v>0</v>
      </c>
      <c r="AR3562" s="180">
        <v>0</v>
      </c>
      <c r="AS3562" s="180">
        <v>0</v>
      </c>
      <c r="AT3562" s="181">
        <f t="shared" si="2281"/>
        <v>0</v>
      </c>
      <c r="AU3562" s="180">
        <f t="shared" si="2309"/>
        <v>0</v>
      </c>
      <c r="AV3562" s="180">
        <f t="shared" si="2309"/>
        <v>0</v>
      </c>
      <c r="AW3562" s="181">
        <f t="shared" si="2282"/>
        <v>0</v>
      </c>
      <c r="AX3562" s="183">
        <f t="shared" si="2310"/>
        <v>0</v>
      </c>
      <c r="AY3562" s="183">
        <f t="shared" si="2310"/>
        <v>0</v>
      </c>
      <c r="AZ3562" s="183">
        <v>3</v>
      </c>
      <c r="BA3562" s="183"/>
      <c r="BB3562" s="183"/>
      <c r="BC3562" s="183"/>
      <c r="BD3562" s="183">
        <f t="shared" si="2311"/>
        <v>-3</v>
      </c>
      <c r="BE3562" s="183">
        <f t="shared" si="2311"/>
        <v>0</v>
      </c>
    </row>
    <row r="3563" spans="2:57" ht="31.5" hidden="1">
      <c r="B3563" s="152">
        <v>2025</v>
      </c>
      <c r="C3563" s="152">
        <v>20</v>
      </c>
      <c r="D3563" s="153"/>
      <c r="E3563" s="154"/>
      <c r="F3563" s="152">
        <v>0</v>
      </c>
      <c r="G3563" s="152">
        <v>0</v>
      </c>
      <c r="H3563" s="152">
        <v>0</v>
      </c>
      <c r="I3563" s="152">
        <v>3000</v>
      </c>
      <c r="J3563" s="152">
        <v>3500</v>
      </c>
      <c r="K3563" s="152"/>
      <c r="L3563" s="155" t="s">
        <v>44</v>
      </c>
      <c r="M3563" s="156"/>
      <c r="N3563" s="157" t="s">
        <v>122</v>
      </c>
      <c r="O3563" s="158">
        <v>0</v>
      </c>
      <c r="P3563" s="158">
        <v>0</v>
      </c>
      <c r="Q3563" s="158">
        <v>0</v>
      </c>
      <c r="R3563" s="159"/>
      <c r="S3563" s="160"/>
      <c r="T3563" s="161"/>
      <c r="U3563" s="158">
        <f t="shared" ref="U3563:AD3563" si="2312">U3564+U3566+U3568</f>
        <v>0</v>
      </c>
      <c r="V3563" s="158">
        <f t="shared" si="2312"/>
        <v>0</v>
      </c>
      <c r="W3563" s="162">
        <f t="shared" si="2312"/>
        <v>0</v>
      </c>
      <c r="X3563" s="162">
        <f t="shared" si="2312"/>
        <v>0</v>
      </c>
      <c r="Y3563" s="158">
        <f t="shared" si="2312"/>
        <v>0</v>
      </c>
      <c r="Z3563" s="158">
        <f t="shared" si="2312"/>
        <v>0</v>
      </c>
      <c r="AA3563" s="162">
        <f t="shared" si="2312"/>
        <v>0</v>
      </c>
      <c r="AB3563" s="162">
        <f t="shared" si="2312"/>
        <v>0</v>
      </c>
      <c r="AC3563" s="158">
        <f t="shared" si="2312"/>
        <v>0</v>
      </c>
      <c r="AD3563" s="158">
        <f t="shared" si="2312"/>
        <v>0</v>
      </c>
      <c r="AE3563" s="158">
        <f t="shared" si="2276"/>
        <v>0</v>
      </c>
      <c r="AF3563" s="158">
        <f>AF3564+AF3566+AF3568</f>
        <v>0</v>
      </c>
      <c r="AG3563" s="158">
        <f>AG3564+AG3566+AG3568</f>
        <v>0</v>
      </c>
      <c r="AH3563" s="158">
        <f t="shared" si="2277"/>
        <v>0</v>
      </c>
      <c r="AI3563" s="158">
        <f>AI3564+AI3566+AI3568</f>
        <v>0</v>
      </c>
      <c r="AJ3563" s="158">
        <f>AJ3564+AJ3566+AJ3568</f>
        <v>0</v>
      </c>
      <c r="AK3563" s="158">
        <f t="shared" si="2278"/>
        <v>0</v>
      </c>
      <c r="AL3563" s="158">
        <f>AL3564+AL3566+AL3568</f>
        <v>0</v>
      </c>
      <c r="AM3563" s="158">
        <f>AM3564+AM3566+AM3568</f>
        <v>0</v>
      </c>
      <c r="AN3563" s="158">
        <f t="shared" si="2279"/>
        <v>0</v>
      </c>
      <c r="AO3563" s="158">
        <f>AO3564+AO3566+AO3568</f>
        <v>0</v>
      </c>
      <c r="AP3563" s="158">
        <f>AP3564+AP3566+AP3568</f>
        <v>0</v>
      </c>
      <c r="AQ3563" s="158">
        <f t="shared" si="2280"/>
        <v>0</v>
      </c>
      <c r="AR3563" s="158">
        <f>AR3564+AR3566+AR3568</f>
        <v>0</v>
      </c>
      <c r="AS3563" s="158">
        <f>AS3564+AS3566+AS3568</f>
        <v>0</v>
      </c>
      <c r="AT3563" s="158">
        <f t="shared" si="2281"/>
        <v>0</v>
      </c>
      <c r="AU3563" s="158">
        <f>AU3564+AU3566+AU3568</f>
        <v>0</v>
      </c>
      <c r="AV3563" s="158">
        <f>AV3564+AV3566+AV3568</f>
        <v>0</v>
      </c>
      <c r="AW3563" s="158">
        <f t="shared" si="2282"/>
        <v>0</v>
      </c>
      <c r="AX3563" s="160"/>
      <c r="AY3563" s="161"/>
      <c r="AZ3563" s="183">
        <v>3</v>
      </c>
      <c r="BA3563" s="161"/>
      <c r="BB3563" s="160"/>
      <c r="BC3563" s="161"/>
      <c r="BD3563" s="160"/>
      <c r="BE3563" s="161"/>
    </row>
    <row r="3564" spans="2:57" ht="15.75" hidden="1">
      <c r="B3564" s="163">
        <v>2025</v>
      </c>
      <c r="C3564" s="163">
        <v>20</v>
      </c>
      <c r="D3564" s="164"/>
      <c r="E3564" s="165"/>
      <c r="F3564" s="163">
        <v>0</v>
      </c>
      <c r="G3564" s="163">
        <v>0</v>
      </c>
      <c r="H3564" s="163">
        <v>0</v>
      </c>
      <c r="I3564" s="163">
        <v>3000</v>
      </c>
      <c r="J3564" s="163">
        <v>3500</v>
      </c>
      <c r="K3564" s="163">
        <v>351</v>
      </c>
      <c r="L3564" s="166" t="s">
        <v>44</v>
      </c>
      <c r="M3564" s="241"/>
      <c r="N3564" s="168" t="s">
        <v>628</v>
      </c>
      <c r="O3564" s="169">
        <v>0</v>
      </c>
      <c r="P3564" s="169">
        <v>0</v>
      </c>
      <c r="Q3564" s="169">
        <v>0</v>
      </c>
      <c r="R3564" s="170"/>
      <c r="S3564" s="171"/>
      <c r="T3564" s="172"/>
      <c r="U3564" s="169">
        <f t="shared" ref="U3564:AD3564" si="2313">SUM(U3565)</f>
        <v>0</v>
      </c>
      <c r="V3564" s="169">
        <f t="shared" si="2313"/>
        <v>0</v>
      </c>
      <c r="W3564" s="173">
        <f t="shared" si="2313"/>
        <v>0</v>
      </c>
      <c r="X3564" s="173">
        <f t="shared" si="2313"/>
        <v>0</v>
      </c>
      <c r="Y3564" s="169">
        <f t="shared" si="2313"/>
        <v>0</v>
      </c>
      <c r="Z3564" s="169">
        <f t="shared" si="2313"/>
        <v>0</v>
      </c>
      <c r="AA3564" s="173">
        <f t="shared" si="2313"/>
        <v>0</v>
      </c>
      <c r="AB3564" s="173">
        <f t="shared" si="2313"/>
        <v>0</v>
      </c>
      <c r="AC3564" s="169">
        <f t="shared" si="2313"/>
        <v>0</v>
      </c>
      <c r="AD3564" s="169">
        <f t="shared" si="2313"/>
        <v>0</v>
      </c>
      <c r="AE3564" s="169">
        <f t="shared" si="2276"/>
        <v>0</v>
      </c>
      <c r="AF3564" s="169">
        <f>SUM(AF3565)</f>
        <v>0</v>
      </c>
      <c r="AG3564" s="169">
        <f>SUM(AG3565)</f>
        <v>0</v>
      </c>
      <c r="AH3564" s="169">
        <f t="shared" si="2277"/>
        <v>0</v>
      </c>
      <c r="AI3564" s="169">
        <f>SUM(AI3565)</f>
        <v>0</v>
      </c>
      <c r="AJ3564" s="169">
        <f>SUM(AJ3565)</f>
        <v>0</v>
      </c>
      <c r="AK3564" s="169">
        <f t="shared" si="2278"/>
        <v>0</v>
      </c>
      <c r="AL3564" s="169">
        <f>SUM(AL3565)</f>
        <v>0</v>
      </c>
      <c r="AM3564" s="169">
        <f>SUM(AM3565)</f>
        <v>0</v>
      </c>
      <c r="AN3564" s="169">
        <f t="shared" si="2279"/>
        <v>0</v>
      </c>
      <c r="AO3564" s="169">
        <f>SUM(AO3565)</f>
        <v>0</v>
      </c>
      <c r="AP3564" s="169">
        <f>SUM(AP3565)</f>
        <v>0</v>
      </c>
      <c r="AQ3564" s="169">
        <f t="shared" si="2280"/>
        <v>0</v>
      </c>
      <c r="AR3564" s="169">
        <f>SUM(AR3565)</f>
        <v>0</v>
      </c>
      <c r="AS3564" s="169">
        <f>SUM(AS3565)</f>
        <v>0</v>
      </c>
      <c r="AT3564" s="169">
        <f t="shared" si="2281"/>
        <v>0</v>
      </c>
      <c r="AU3564" s="169">
        <f>SUM(AU3565)</f>
        <v>0</v>
      </c>
      <c r="AV3564" s="169">
        <f>SUM(AV3565)</f>
        <v>0</v>
      </c>
      <c r="AW3564" s="169">
        <f t="shared" si="2282"/>
        <v>0</v>
      </c>
      <c r="AX3564" s="171"/>
      <c r="AY3564" s="172"/>
      <c r="AZ3564" s="183">
        <v>3</v>
      </c>
      <c r="BA3564" s="172"/>
      <c r="BB3564" s="171"/>
      <c r="BC3564" s="172"/>
      <c r="BD3564" s="171"/>
      <c r="BE3564" s="172"/>
    </row>
    <row r="3565" spans="2:57" ht="30" hidden="1">
      <c r="B3565" s="174">
        <v>2025</v>
      </c>
      <c r="C3565" s="174">
        <v>20</v>
      </c>
      <c r="D3565" s="175">
        <v>0</v>
      </c>
      <c r="E3565" s="176"/>
      <c r="F3565" s="174">
        <v>0</v>
      </c>
      <c r="G3565" s="174">
        <v>0</v>
      </c>
      <c r="H3565" s="174">
        <v>0</v>
      </c>
      <c r="I3565" s="174">
        <v>3000</v>
      </c>
      <c r="J3565" s="174">
        <v>3500</v>
      </c>
      <c r="K3565" s="174">
        <v>351</v>
      </c>
      <c r="L3565" s="177">
        <v>910</v>
      </c>
      <c r="M3565" s="178">
        <v>0</v>
      </c>
      <c r="N3565" s="179" t="s">
        <v>629</v>
      </c>
      <c r="O3565" s="180">
        <v>0</v>
      </c>
      <c r="P3565" s="180">
        <v>0</v>
      </c>
      <c r="Q3565" s="181">
        <v>0</v>
      </c>
      <c r="R3565" s="182" t="s">
        <v>50</v>
      </c>
      <c r="S3565" s="183">
        <v>0</v>
      </c>
      <c r="T3565" s="183">
        <v>0</v>
      </c>
      <c r="U3565" s="180">
        <v>0</v>
      </c>
      <c r="V3565" s="180">
        <v>0</v>
      </c>
      <c r="W3565" s="183">
        <v>0</v>
      </c>
      <c r="X3565" s="183">
        <v>0</v>
      </c>
      <c r="Y3565" s="180">
        <v>0</v>
      </c>
      <c r="Z3565" s="180">
        <v>0</v>
      </c>
      <c r="AA3565" s="183">
        <v>0</v>
      </c>
      <c r="AB3565" s="183">
        <v>0</v>
      </c>
      <c r="AC3565" s="180">
        <f>+O3565+U3565-Y3565</f>
        <v>0</v>
      </c>
      <c r="AD3565" s="180">
        <f>+P3565+V3565-Z3565</f>
        <v>0</v>
      </c>
      <c r="AE3565" s="181">
        <f t="shared" si="2276"/>
        <v>0</v>
      </c>
      <c r="AF3565" s="180">
        <v>0</v>
      </c>
      <c r="AG3565" s="180">
        <v>0</v>
      </c>
      <c r="AH3565" s="181">
        <f t="shared" si="2277"/>
        <v>0</v>
      </c>
      <c r="AI3565" s="180">
        <v>0</v>
      </c>
      <c r="AJ3565" s="180">
        <v>0</v>
      </c>
      <c r="AK3565" s="181">
        <f t="shared" si="2278"/>
        <v>0</v>
      </c>
      <c r="AL3565" s="180">
        <v>0</v>
      </c>
      <c r="AM3565" s="180">
        <v>0</v>
      </c>
      <c r="AN3565" s="181">
        <f t="shared" si="2279"/>
        <v>0</v>
      </c>
      <c r="AO3565" s="180">
        <v>0</v>
      </c>
      <c r="AP3565" s="180">
        <v>0</v>
      </c>
      <c r="AQ3565" s="181">
        <f t="shared" si="2280"/>
        <v>0</v>
      </c>
      <c r="AR3565" s="180">
        <v>0</v>
      </c>
      <c r="AS3565" s="180">
        <v>0</v>
      </c>
      <c r="AT3565" s="181">
        <f t="shared" si="2281"/>
        <v>0</v>
      </c>
      <c r="AU3565" s="180">
        <f>+AC3565-AF3565-AI3565-AL3565-AO3565-AR3565</f>
        <v>0</v>
      </c>
      <c r="AV3565" s="180">
        <f>+AD3565-AG3565-AJ3565-AM3565-AP3565-AS3565</f>
        <v>0</v>
      </c>
      <c r="AW3565" s="181">
        <f t="shared" si="2282"/>
        <v>0</v>
      </c>
      <c r="AX3565" s="183">
        <f>+S3565+W3565-AA3565</f>
        <v>0</v>
      </c>
      <c r="AY3565" s="183">
        <f>+T3565+X3565-AB3565</f>
        <v>0</v>
      </c>
      <c r="AZ3565" s="183">
        <v>3</v>
      </c>
      <c r="BA3565" s="183"/>
      <c r="BB3565" s="183"/>
      <c r="BC3565" s="183"/>
      <c r="BD3565" s="183">
        <f>+AX3565-AZ3565-BB3565</f>
        <v>-3</v>
      </c>
      <c r="BE3565" s="183">
        <f>+AY3565-BA3565-BC3565</f>
        <v>0</v>
      </c>
    </row>
    <row r="3566" spans="2:57" ht="31.5" hidden="1">
      <c r="B3566" s="163">
        <v>2025</v>
      </c>
      <c r="C3566" s="163">
        <v>20</v>
      </c>
      <c r="D3566" s="164"/>
      <c r="E3566" s="165"/>
      <c r="F3566" s="163">
        <v>0</v>
      </c>
      <c r="G3566" s="163">
        <v>0</v>
      </c>
      <c r="H3566" s="163">
        <v>0</v>
      </c>
      <c r="I3566" s="163">
        <v>3000</v>
      </c>
      <c r="J3566" s="163">
        <v>3500</v>
      </c>
      <c r="K3566" s="163">
        <v>353</v>
      </c>
      <c r="L3566" s="166" t="s">
        <v>44</v>
      </c>
      <c r="M3566" s="167"/>
      <c r="N3566" s="168" t="s">
        <v>888</v>
      </c>
      <c r="O3566" s="169">
        <v>0</v>
      </c>
      <c r="P3566" s="169">
        <v>0</v>
      </c>
      <c r="Q3566" s="169">
        <v>0</v>
      </c>
      <c r="R3566" s="170"/>
      <c r="S3566" s="171"/>
      <c r="T3566" s="172"/>
      <c r="U3566" s="169">
        <f t="shared" ref="U3566:AD3566" si="2314">SUM(U3567)</f>
        <v>0</v>
      </c>
      <c r="V3566" s="169">
        <f t="shared" si="2314"/>
        <v>0</v>
      </c>
      <c r="W3566" s="173">
        <f t="shared" si="2314"/>
        <v>0</v>
      </c>
      <c r="X3566" s="173">
        <f t="shared" si="2314"/>
        <v>0</v>
      </c>
      <c r="Y3566" s="169">
        <f t="shared" si="2314"/>
        <v>0</v>
      </c>
      <c r="Z3566" s="169">
        <f t="shared" si="2314"/>
        <v>0</v>
      </c>
      <c r="AA3566" s="173">
        <f t="shared" si="2314"/>
        <v>0</v>
      </c>
      <c r="AB3566" s="173">
        <f t="shared" si="2314"/>
        <v>0</v>
      </c>
      <c r="AC3566" s="169">
        <f t="shared" si="2314"/>
        <v>0</v>
      </c>
      <c r="AD3566" s="169">
        <f t="shared" si="2314"/>
        <v>0</v>
      </c>
      <c r="AE3566" s="169">
        <f t="shared" si="2276"/>
        <v>0</v>
      </c>
      <c r="AF3566" s="169">
        <f>SUM(AF3567)</f>
        <v>0</v>
      </c>
      <c r="AG3566" s="169">
        <f>SUM(AG3567)</f>
        <v>0</v>
      </c>
      <c r="AH3566" s="169">
        <f t="shared" si="2277"/>
        <v>0</v>
      </c>
      <c r="AI3566" s="169">
        <f>SUM(AI3567)</f>
        <v>0</v>
      </c>
      <c r="AJ3566" s="169">
        <f>SUM(AJ3567)</f>
        <v>0</v>
      </c>
      <c r="AK3566" s="169">
        <f t="shared" si="2278"/>
        <v>0</v>
      </c>
      <c r="AL3566" s="169">
        <f>SUM(AL3567)</f>
        <v>0</v>
      </c>
      <c r="AM3566" s="169">
        <f>SUM(AM3567)</f>
        <v>0</v>
      </c>
      <c r="AN3566" s="169">
        <f t="shared" si="2279"/>
        <v>0</v>
      </c>
      <c r="AO3566" s="169">
        <f>SUM(AO3567)</f>
        <v>0</v>
      </c>
      <c r="AP3566" s="169">
        <f>SUM(AP3567)</f>
        <v>0</v>
      </c>
      <c r="AQ3566" s="169">
        <f t="shared" si="2280"/>
        <v>0</v>
      </c>
      <c r="AR3566" s="169">
        <f>SUM(AR3567)</f>
        <v>0</v>
      </c>
      <c r="AS3566" s="169">
        <f>SUM(AS3567)</f>
        <v>0</v>
      </c>
      <c r="AT3566" s="169">
        <f t="shared" si="2281"/>
        <v>0</v>
      </c>
      <c r="AU3566" s="169">
        <f>SUM(AU3567)</f>
        <v>0</v>
      </c>
      <c r="AV3566" s="169">
        <f>SUM(AV3567)</f>
        <v>0</v>
      </c>
      <c r="AW3566" s="169">
        <f t="shared" si="2282"/>
        <v>0</v>
      </c>
      <c r="AX3566" s="171"/>
      <c r="AY3566" s="172"/>
      <c r="AZ3566" s="183">
        <v>3</v>
      </c>
      <c r="BA3566" s="172"/>
      <c r="BB3566" s="171"/>
      <c r="BC3566" s="172"/>
      <c r="BD3566" s="171"/>
      <c r="BE3566" s="172"/>
    </row>
    <row r="3567" spans="2:57" ht="15.75" hidden="1">
      <c r="B3567" s="174">
        <v>2025</v>
      </c>
      <c r="C3567" s="174">
        <v>20</v>
      </c>
      <c r="D3567" s="175">
        <v>0</v>
      </c>
      <c r="E3567" s="176"/>
      <c r="F3567" s="174">
        <v>0</v>
      </c>
      <c r="G3567" s="174">
        <v>0</v>
      </c>
      <c r="H3567" s="174">
        <v>0</v>
      </c>
      <c r="I3567" s="174">
        <v>3000</v>
      </c>
      <c r="J3567" s="174">
        <v>3500</v>
      </c>
      <c r="K3567" s="174">
        <v>353</v>
      </c>
      <c r="L3567" s="177">
        <v>908</v>
      </c>
      <c r="M3567" s="178">
        <v>0</v>
      </c>
      <c r="N3567" s="179" t="s">
        <v>889</v>
      </c>
      <c r="O3567" s="180">
        <v>0</v>
      </c>
      <c r="P3567" s="180">
        <v>0</v>
      </c>
      <c r="Q3567" s="181">
        <v>0</v>
      </c>
      <c r="R3567" s="182" t="s">
        <v>50</v>
      </c>
      <c r="S3567" s="183">
        <v>0</v>
      </c>
      <c r="T3567" s="183">
        <v>0</v>
      </c>
      <c r="U3567" s="180">
        <v>0</v>
      </c>
      <c r="V3567" s="180">
        <v>0</v>
      </c>
      <c r="W3567" s="183">
        <v>0</v>
      </c>
      <c r="X3567" s="183">
        <v>0</v>
      </c>
      <c r="Y3567" s="180">
        <v>0</v>
      </c>
      <c r="Z3567" s="180">
        <v>0</v>
      </c>
      <c r="AA3567" s="183">
        <v>0</v>
      </c>
      <c r="AB3567" s="183">
        <v>0</v>
      </c>
      <c r="AC3567" s="180">
        <f>+O3567+U3567-Y3567</f>
        <v>0</v>
      </c>
      <c r="AD3567" s="180">
        <f>+P3567+V3567-Z3567</f>
        <v>0</v>
      </c>
      <c r="AE3567" s="181">
        <f t="shared" si="2276"/>
        <v>0</v>
      </c>
      <c r="AF3567" s="180">
        <v>0</v>
      </c>
      <c r="AG3567" s="180">
        <v>0</v>
      </c>
      <c r="AH3567" s="181">
        <f t="shared" si="2277"/>
        <v>0</v>
      </c>
      <c r="AI3567" s="180">
        <v>0</v>
      </c>
      <c r="AJ3567" s="180">
        <v>0</v>
      </c>
      <c r="AK3567" s="181">
        <f t="shared" si="2278"/>
        <v>0</v>
      </c>
      <c r="AL3567" s="180">
        <v>0</v>
      </c>
      <c r="AM3567" s="180">
        <v>0</v>
      </c>
      <c r="AN3567" s="181">
        <f t="shared" si="2279"/>
        <v>0</v>
      </c>
      <c r="AO3567" s="180">
        <v>0</v>
      </c>
      <c r="AP3567" s="180">
        <v>0</v>
      </c>
      <c r="AQ3567" s="181">
        <f t="shared" si="2280"/>
        <v>0</v>
      </c>
      <c r="AR3567" s="180">
        <v>0</v>
      </c>
      <c r="AS3567" s="180">
        <v>0</v>
      </c>
      <c r="AT3567" s="181">
        <f t="shared" si="2281"/>
        <v>0</v>
      </c>
      <c r="AU3567" s="180">
        <f>+AC3567-AF3567-AI3567-AL3567-AO3567-AR3567</f>
        <v>0</v>
      </c>
      <c r="AV3567" s="180">
        <f>+AD3567-AG3567-AJ3567-AM3567-AP3567-AS3567</f>
        <v>0</v>
      </c>
      <c r="AW3567" s="181">
        <f t="shared" si="2282"/>
        <v>0</v>
      </c>
      <c r="AX3567" s="183">
        <f>+S3567+W3567-AA3567</f>
        <v>0</v>
      </c>
      <c r="AY3567" s="183">
        <f>+T3567+X3567-AB3567</f>
        <v>0</v>
      </c>
      <c r="AZ3567" s="183">
        <v>3</v>
      </c>
      <c r="BA3567" s="183"/>
      <c r="BB3567" s="183"/>
      <c r="BC3567" s="183"/>
      <c r="BD3567" s="183">
        <f>+AX3567-AZ3567-BB3567</f>
        <v>-3</v>
      </c>
      <c r="BE3567" s="183">
        <f>+AY3567-BA3567-BC3567</f>
        <v>0</v>
      </c>
    </row>
    <row r="3568" spans="2:57" ht="15.75" hidden="1">
      <c r="B3568" s="163">
        <v>2025</v>
      </c>
      <c r="C3568" s="163">
        <v>20</v>
      </c>
      <c r="D3568" s="164"/>
      <c r="E3568" s="165"/>
      <c r="F3568" s="163">
        <v>0</v>
      </c>
      <c r="G3568" s="163">
        <v>0</v>
      </c>
      <c r="H3568" s="163">
        <v>0</v>
      </c>
      <c r="I3568" s="163">
        <v>3000</v>
      </c>
      <c r="J3568" s="163">
        <v>3500</v>
      </c>
      <c r="K3568" s="163">
        <v>355</v>
      </c>
      <c r="L3568" s="166" t="s">
        <v>44</v>
      </c>
      <c r="M3568" s="167"/>
      <c r="N3568" s="168" t="s">
        <v>1106</v>
      </c>
      <c r="O3568" s="169">
        <v>0</v>
      </c>
      <c r="P3568" s="169">
        <v>0</v>
      </c>
      <c r="Q3568" s="169">
        <v>0</v>
      </c>
      <c r="R3568" s="170"/>
      <c r="S3568" s="171"/>
      <c r="T3568" s="172"/>
      <c r="U3568" s="169">
        <f t="shared" ref="U3568:AD3568" si="2315">SUM(U3569)</f>
        <v>0</v>
      </c>
      <c r="V3568" s="169">
        <f t="shared" si="2315"/>
        <v>0</v>
      </c>
      <c r="W3568" s="173">
        <f t="shared" si="2315"/>
        <v>0</v>
      </c>
      <c r="X3568" s="173">
        <f t="shared" si="2315"/>
        <v>0</v>
      </c>
      <c r="Y3568" s="169">
        <f t="shared" si="2315"/>
        <v>0</v>
      </c>
      <c r="Z3568" s="169">
        <f t="shared" si="2315"/>
        <v>0</v>
      </c>
      <c r="AA3568" s="173">
        <f t="shared" si="2315"/>
        <v>0</v>
      </c>
      <c r="AB3568" s="173">
        <f t="shared" si="2315"/>
        <v>0</v>
      </c>
      <c r="AC3568" s="169">
        <f t="shared" si="2315"/>
        <v>0</v>
      </c>
      <c r="AD3568" s="169">
        <f t="shared" si="2315"/>
        <v>0</v>
      </c>
      <c r="AE3568" s="169">
        <f t="shared" si="2276"/>
        <v>0</v>
      </c>
      <c r="AF3568" s="169">
        <f>SUM(AF3569)</f>
        <v>0</v>
      </c>
      <c r="AG3568" s="169">
        <f>SUM(AG3569)</f>
        <v>0</v>
      </c>
      <c r="AH3568" s="169">
        <f t="shared" si="2277"/>
        <v>0</v>
      </c>
      <c r="AI3568" s="169">
        <f>SUM(AI3569)</f>
        <v>0</v>
      </c>
      <c r="AJ3568" s="169">
        <f>SUM(AJ3569)</f>
        <v>0</v>
      </c>
      <c r="AK3568" s="169">
        <f t="shared" si="2278"/>
        <v>0</v>
      </c>
      <c r="AL3568" s="169">
        <f>SUM(AL3569)</f>
        <v>0</v>
      </c>
      <c r="AM3568" s="169">
        <f>SUM(AM3569)</f>
        <v>0</v>
      </c>
      <c r="AN3568" s="169">
        <f t="shared" si="2279"/>
        <v>0</v>
      </c>
      <c r="AO3568" s="169">
        <f>SUM(AO3569)</f>
        <v>0</v>
      </c>
      <c r="AP3568" s="169">
        <f>SUM(AP3569)</f>
        <v>0</v>
      </c>
      <c r="AQ3568" s="169">
        <f t="shared" si="2280"/>
        <v>0</v>
      </c>
      <c r="AR3568" s="169">
        <f>SUM(AR3569)</f>
        <v>0</v>
      </c>
      <c r="AS3568" s="169">
        <f>SUM(AS3569)</f>
        <v>0</v>
      </c>
      <c r="AT3568" s="169">
        <f t="shared" si="2281"/>
        <v>0</v>
      </c>
      <c r="AU3568" s="169">
        <f>SUM(AU3569)</f>
        <v>0</v>
      </c>
      <c r="AV3568" s="169">
        <f>SUM(AV3569)</f>
        <v>0</v>
      </c>
      <c r="AW3568" s="169">
        <f t="shared" si="2282"/>
        <v>0</v>
      </c>
      <c r="AX3568" s="171"/>
      <c r="AY3568" s="172"/>
      <c r="AZ3568" s="183">
        <v>3</v>
      </c>
      <c r="BA3568" s="172"/>
      <c r="BB3568" s="171"/>
      <c r="BC3568" s="172"/>
      <c r="BD3568" s="171"/>
      <c r="BE3568" s="172"/>
    </row>
    <row r="3569" spans="2:57" ht="15.75" hidden="1">
      <c r="B3569" s="174">
        <v>2025</v>
      </c>
      <c r="C3569" s="174">
        <v>20</v>
      </c>
      <c r="D3569" s="175">
        <v>0</v>
      </c>
      <c r="E3569" s="176"/>
      <c r="F3569" s="174">
        <v>0</v>
      </c>
      <c r="G3569" s="174">
        <v>0</v>
      </c>
      <c r="H3569" s="174">
        <v>0</v>
      </c>
      <c r="I3569" s="174">
        <v>3000</v>
      </c>
      <c r="J3569" s="174">
        <v>3500</v>
      </c>
      <c r="K3569" s="174">
        <v>355</v>
      </c>
      <c r="L3569" s="177">
        <v>914</v>
      </c>
      <c r="M3569" s="178">
        <v>0</v>
      </c>
      <c r="N3569" s="179" t="s">
        <v>1107</v>
      </c>
      <c r="O3569" s="180">
        <v>0</v>
      </c>
      <c r="P3569" s="180">
        <v>0</v>
      </c>
      <c r="Q3569" s="181">
        <v>0</v>
      </c>
      <c r="R3569" s="182" t="s">
        <v>50</v>
      </c>
      <c r="S3569" s="183">
        <v>0</v>
      </c>
      <c r="T3569" s="183">
        <v>0</v>
      </c>
      <c r="U3569" s="180">
        <v>0</v>
      </c>
      <c r="V3569" s="180">
        <v>0</v>
      </c>
      <c r="W3569" s="183">
        <v>0</v>
      </c>
      <c r="X3569" s="183">
        <v>0</v>
      </c>
      <c r="Y3569" s="180">
        <v>0</v>
      </c>
      <c r="Z3569" s="180">
        <v>0</v>
      </c>
      <c r="AA3569" s="183">
        <v>0</v>
      </c>
      <c r="AB3569" s="183">
        <v>0</v>
      </c>
      <c r="AC3569" s="180">
        <f>+O3569+U3569-Y3569</f>
        <v>0</v>
      </c>
      <c r="AD3569" s="180">
        <f>+P3569+V3569-Z3569</f>
        <v>0</v>
      </c>
      <c r="AE3569" s="181">
        <f t="shared" si="2276"/>
        <v>0</v>
      </c>
      <c r="AF3569" s="180">
        <v>0</v>
      </c>
      <c r="AG3569" s="180">
        <v>0</v>
      </c>
      <c r="AH3569" s="181">
        <f t="shared" si="2277"/>
        <v>0</v>
      </c>
      <c r="AI3569" s="180">
        <v>0</v>
      </c>
      <c r="AJ3569" s="180">
        <v>0</v>
      </c>
      <c r="AK3569" s="181">
        <f t="shared" si="2278"/>
        <v>0</v>
      </c>
      <c r="AL3569" s="180">
        <v>0</v>
      </c>
      <c r="AM3569" s="180">
        <v>0</v>
      </c>
      <c r="AN3569" s="181">
        <f t="shared" si="2279"/>
        <v>0</v>
      </c>
      <c r="AO3569" s="180">
        <v>0</v>
      </c>
      <c r="AP3569" s="180">
        <v>0</v>
      </c>
      <c r="AQ3569" s="181">
        <f t="shared" si="2280"/>
        <v>0</v>
      </c>
      <c r="AR3569" s="180">
        <v>0</v>
      </c>
      <c r="AS3569" s="180">
        <v>0</v>
      </c>
      <c r="AT3569" s="181">
        <f t="shared" si="2281"/>
        <v>0</v>
      </c>
      <c r="AU3569" s="180">
        <f>+AC3569-AF3569-AI3569-AL3569-AO3569-AR3569</f>
        <v>0</v>
      </c>
      <c r="AV3569" s="180">
        <f>+AD3569-AG3569-AJ3569-AM3569-AP3569-AS3569</f>
        <v>0</v>
      </c>
      <c r="AW3569" s="181">
        <f t="shared" si="2282"/>
        <v>0</v>
      </c>
      <c r="AX3569" s="183">
        <f>+S3569+W3569-AA3569</f>
        <v>0</v>
      </c>
      <c r="AY3569" s="183">
        <f>+T3569+X3569-AB3569</f>
        <v>0</v>
      </c>
      <c r="AZ3569" s="183">
        <v>3</v>
      </c>
      <c r="BA3569" s="183"/>
      <c r="BB3569" s="183"/>
      <c r="BC3569" s="183"/>
      <c r="BD3569" s="183">
        <f>+AX3569-AZ3569-BB3569</f>
        <v>-3</v>
      </c>
      <c r="BE3569" s="183">
        <f>+AY3569-BA3569-BC3569</f>
        <v>0</v>
      </c>
    </row>
    <row r="3570" spans="2:57" ht="15.75" hidden="1">
      <c r="B3570" s="152">
        <v>2025</v>
      </c>
      <c r="C3570" s="152">
        <v>20</v>
      </c>
      <c r="D3570" s="153"/>
      <c r="E3570" s="154"/>
      <c r="F3570" s="152">
        <v>0</v>
      </c>
      <c r="G3570" s="152">
        <v>0</v>
      </c>
      <c r="H3570" s="152">
        <v>0</v>
      </c>
      <c r="I3570" s="152">
        <v>3000</v>
      </c>
      <c r="J3570" s="152">
        <v>3700</v>
      </c>
      <c r="K3570" s="152"/>
      <c r="L3570" s="155" t="s">
        <v>44</v>
      </c>
      <c r="M3570" s="156"/>
      <c r="N3570" s="157" t="s">
        <v>131</v>
      </c>
      <c r="O3570" s="158">
        <v>0</v>
      </c>
      <c r="P3570" s="158">
        <v>0</v>
      </c>
      <c r="Q3570" s="158">
        <v>0</v>
      </c>
      <c r="R3570" s="159"/>
      <c r="S3570" s="160"/>
      <c r="T3570" s="161"/>
      <c r="U3570" s="158">
        <f t="shared" ref="U3570:AD3570" si="2316">U3571+U3573+U3575</f>
        <v>0</v>
      </c>
      <c r="V3570" s="158">
        <f t="shared" si="2316"/>
        <v>0</v>
      </c>
      <c r="W3570" s="162">
        <f t="shared" si="2316"/>
        <v>0</v>
      </c>
      <c r="X3570" s="162">
        <f t="shared" si="2316"/>
        <v>0</v>
      </c>
      <c r="Y3570" s="158">
        <f t="shared" si="2316"/>
        <v>0</v>
      </c>
      <c r="Z3570" s="158">
        <f t="shared" si="2316"/>
        <v>0</v>
      </c>
      <c r="AA3570" s="162">
        <f t="shared" si="2316"/>
        <v>0</v>
      </c>
      <c r="AB3570" s="162">
        <f t="shared" si="2316"/>
        <v>0</v>
      </c>
      <c r="AC3570" s="158">
        <f t="shared" si="2316"/>
        <v>0</v>
      </c>
      <c r="AD3570" s="158">
        <f t="shared" si="2316"/>
        <v>0</v>
      </c>
      <c r="AE3570" s="158">
        <f t="shared" si="2276"/>
        <v>0</v>
      </c>
      <c r="AF3570" s="158">
        <f>AF3571+AF3573+AF3575</f>
        <v>0</v>
      </c>
      <c r="AG3570" s="158">
        <f>AG3571+AG3573+AG3575</f>
        <v>0</v>
      </c>
      <c r="AH3570" s="158">
        <f t="shared" si="2277"/>
        <v>0</v>
      </c>
      <c r="AI3570" s="158">
        <f>AI3571+AI3573+AI3575</f>
        <v>0</v>
      </c>
      <c r="AJ3570" s="158">
        <f>AJ3571+AJ3573+AJ3575</f>
        <v>0</v>
      </c>
      <c r="AK3570" s="158">
        <f t="shared" si="2278"/>
        <v>0</v>
      </c>
      <c r="AL3570" s="158">
        <f>AL3571+AL3573+AL3575</f>
        <v>0</v>
      </c>
      <c r="AM3570" s="158">
        <f>AM3571+AM3573+AM3575</f>
        <v>0</v>
      </c>
      <c r="AN3570" s="158">
        <f t="shared" si="2279"/>
        <v>0</v>
      </c>
      <c r="AO3570" s="158">
        <f>AO3571+AO3573+AO3575</f>
        <v>0</v>
      </c>
      <c r="AP3570" s="158">
        <f>AP3571+AP3573+AP3575</f>
        <v>0</v>
      </c>
      <c r="AQ3570" s="158">
        <f t="shared" si="2280"/>
        <v>0</v>
      </c>
      <c r="AR3570" s="158">
        <f>AR3571+AR3573+AR3575</f>
        <v>0</v>
      </c>
      <c r="AS3570" s="158">
        <f>AS3571+AS3573+AS3575</f>
        <v>0</v>
      </c>
      <c r="AT3570" s="158">
        <f t="shared" si="2281"/>
        <v>0</v>
      </c>
      <c r="AU3570" s="158">
        <f>AU3571+AU3573+AU3575</f>
        <v>0</v>
      </c>
      <c r="AV3570" s="158">
        <f>AV3571+AV3573+AV3575</f>
        <v>0</v>
      </c>
      <c r="AW3570" s="158">
        <f t="shared" si="2282"/>
        <v>0</v>
      </c>
      <c r="AX3570" s="160"/>
      <c r="AY3570" s="161"/>
      <c r="AZ3570" s="183">
        <v>3</v>
      </c>
      <c r="BA3570" s="161"/>
      <c r="BB3570" s="160"/>
      <c r="BC3570" s="161"/>
      <c r="BD3570" s="160"/>
      <c r="BE3570" s="161"/>
    </row>
    <row r="3571" spans="2:57" ht="15.75" hidden="1">
      <c r="B3571" s="163">
        <v>2025</v>
      </c>
      <c r="C3571" s="163">
        <v>20</v>
      </c>
      <c r="D3571" s="164"/>
      <c r="E3571" s="165"/>
      <c r="F3571" s="163">
        <v>0</v>
      </c>
      <c r="G3571" s="163">
        <v>0</v>
      </c>
      <c r="H3571" s="163">
        <v>0</v>
      </c>
      <c r="I3571" s="163">
        <v>3000</v>
      </c>
      <c r="J3571" s="163">
        <v>3700</v>
      </c>
      <c r="K3571" s="163">
        <v>371</v>
      </c>
      <c r="L3571" s="166" t="s">
        <v>44</v>
      </c>
      <c r="M3571" s="167"/>
      <c r="N3571" s="168" t="s">
        <v>132</v>
      </c>
      <c r="O3571" s="169">
        <v>0</v>
      </c>
      <c r="P3571" s="169">
        <v>0</v>
      </c>
      <c r="Q3571" s="169">
        <v>0</v>
      </c>
      <c r="R3571" s="170"/>
      <c r="S3571" s="171"/>
      <c r="T3571" s="172"/>
      <c r="U3571" s="169">
        <f t="shared" ref="U3571:AD3571" si="2317">SUM(U3572)</f>
        <v>0</v>
      </c>
      <c r="V3571" s="169">
        <f t="shared" si="2317"/>
        <v>0</v>
      </c>
      <c r="W3571" s="173">
        <f t="shared" si="2317"/>
        <v>0</v>
      </c>
      <c r="X3571" s="173">
        <f t="shared" si="2317"/>
        <v>0</v>
      </c>
      <c r="Y3571" s="169">
        <f t="shared" si="2317"/>
        <v>0</v>
      </c>
      <c r="Z3571" s="169">
        <f t="shared" si="2317"/>
        <v>0</v>
      </c>
      <c r="AA3571" s="173">
        <f t="shared" si="2317"/>
        <v>0</v>
      </c>
      <c r="AB3571" s="173">
        <f t="shared" si="2317"/>
        <v>0</v>
      </c>
      <c r="AC3571" s="169">
        <f t="shared" si="2317"/>
        <v>0</v>
      </c>
      <c r="AD3571" s="169">
        <f t="shared" si="2317"/>
        <v>0</v>
      </c>
      <c r="AE3571" s="169">
        <f t="shared" si="2276"/>
        <v>0</v>
      </c>
      <c r="AF3571" s="169">
        <f>SUM(AF3572)</f>
        <v>0</v>
      </c>
      <c r="AG3571" s="169">
        <f>SUM(AG3572)</f>
        <v>0</v>
      </c>
      <c r="AH3571" s="169">
        <f t="shared" si="2277"/>
        <v>0</v>
      </c>
      <c r="AI3571" s="169">
        <f>SUM(AI3572)</f>
        <v>0</v>
      </c>
      <c r="AJ3571" s="169">
        <f>SUM(AJ3572)</f>
        <v>0</v>
      </c>
      <c r="AK3571" s="169">
        <f t="shared" si="2278"/>
        <v>0</v>
      </c>
      <c r="AL3571" s="169">
        <f>SUM(AL3572)</f>
        <v>0</v>
      </c>
      <c r="AM3571" s="169">
        <f>SUM(AM3572)</f>
        <v>0</v>
      </c>
      <c r="AN3571" s="169">
        <f t="shared" si="2279"/>
        <v>0</v>
      </c>
      <c r="AO3571" s="169">
        <f>SUM(AO3572)</f>
        <v>0</v>
      </c>
      <c r="AP3571" s="169">
        <f>SUM(AP3572)</f>
        <v>0</v>
      </c>
      <c r="AQ3571" s="169">
        <f t="shared" si="2280"/>
        <v>0</v>
      </c>
      <c r="AR3571" s="169">
        <f>SUM(AR3572)</f>
        <v>0</v>
      </c>
      <c r="AS3571" s="169">
        <f>SUM(AS3572)</f>
        <v>0</v>
      </c>
      <c r="AT3571" s="169">
        <f t="shared" si="2281"/>
        <v>0</v>
      </c>
      <c r="AU3571" s="169">
        <f>SUM(AU3572)</f>
        <v>0</v>
      </c>
      <c r="AV3571" s="169">
        <f>SUM(AV3572)</f>
        <v>0</v>
      </c>
      <c r="AW3571" s="169">
        <f t="shared" si="2282"/>
        <v>0</v>
      </c>
      <c r="AX3571" s="171"/>
      <c r="AY3571" s="172"/>
      <c r="AZ3571" s="183">
        <v>3</v>
      </c>
      <c r="BA3571" s="172"/>
      <c r="BB3571" s="171"/>
      <c r="BC3571" s="172"/>
      <c r="BD3571" s="171"/>
      <c r="BE3571" s="172"/>
    </row>
    <row r="3572" spans="2:57" ht="15.75" hidden="1">
      <c r="B3572" s="174">
        <v>2025</v>
      </c>
      <c r="C3572" s="174">
        <v>20</v>
      </c>
      <c r="D3572" s="175">
        <v>0</v>
      </c>
      <c r="E3572" s="176"/>
      <c r="F3572" s="174">
        <v>0</v>
      </c>
      <c r="G3572" s="174">
        <v>0</v>
      </c>
      <c r="H3572" s="174">
        <v>0</v>
      </c>
      <c r="I3572" s="174">
        <v>3000</v>
      </c>
      <c r="J3572" s="174">
        <v>3700</v>
      </c>
      <c r="K3572" s="174">
        <v>371</v>
      </c>
      <c r="L3572" s="177">
        <v>1114</v>
      </c>
      <c r="M3572" s="178">
        <v>0</v>
      </c>
      <c r="N3572" s="179" t="s">
        <v>133</v>
      </c>
      <c r="O3572" s="180">
        <v>0</v>
      </c>
      <c r="P3572" s="180">
        <v>0</v>
      </c>
      <c r="Q3572" s="181">
        <v>0</v>
      </c>
      <c r="R3572" s="182" t="s">
        <v>134</v>
      </c>
      <c r="S3572" s="183">
        <v>0</v>
      </c>
      <c r="T3572" s="183">
        <v>0</v>
      </c>
      <c r="U3572" s="180">
        <v>0</v>
      </c>
      <c r="V3572" s="180">
        <v>0</v>
      </c>
      <c r="W3572" s="183">
        <v>0</v>
      </c>
      <c r="X3572" s="183">
        <v>0</v>
      </c>
      <c r="Y3572" s="180">
        <v>0</v>
      </c>
      <c r="Z3572" s="180">
        <v>0</v>
      </c>
      <c r="AA3572" s="183">
        <v>0</v>
      </c>
      <c r="AB3572" s="183">
        <v>0</v>
      </c>
      <c r="AC3572" s="180">
        <f>+O3572+U3572-Y3572</f>
        <v>0</v>
      </c>
      <c r="AD3572" s="180">
        <f>+P3572+V3572-Z3572</f>
        <v>0</v>
      </c>
      <c r="AE3572" s="181">
        <f t="shared" si="2276"/>
        <v>0</v>
      </c>
      <c r="AF3572" s="180">
        <v>0</v>
      </c>
      <c r="AG3572" s="180">
        <v>0</v>
      </c>
      <c r="AH3572" s="181">
        <f t="shared" si="2277"/>
        <v>0</v>
      </c>
      <c r="AI3572" s="180">
        <v>0</v>
      </c>
      <c r="AJ3572" s="180">
        <v>0</v>
      </c>
      <c r="AK3572" s="181">
        <f t="shared" si="2278"/>
        <v>0</v>
      </c>
      <c r="AL3572" s="180">
        <v>0</v>
      </c>
      <c r="AM3572" s="180">
        <v>0</v>
      </c>
      <c r="AN3572" s="181">
        <f t="shared" si="2279"/>
        <v>0</v>
      </c>
      <c r="AO3572" s="180">
        <v>0</v>
      </c>
      <c r="AP3572" s="180">
        <v>0</v>
      </c>
      <c r="AQ3572" s="181">
        <f t="shared" si="2280"/>
        <v>0</v>
      </c>
      <c r="AR3572" s="180">
        <v>0</v>
      </c>
      <c r="AS3572" s="180">
        <v>0</v>
      </c>
      <c r="AT3572" s="181">
        <f t="shared" si="2281"/>
        <v>0</v>
      </c>
      <c r="AU3572" s="180">
        <f>+AC3572-AF3572-AI3572-AL3572-AO3572-AR3572</f>
        <v>0</v>
      </c>
      <c r="AV3572" s="180">
        <f>+AD3572-AG3572-AJ3572-AM3572-AP3572-AS3572</f>
        <v>0</v>
      </c>
      <c r="AW3572" s="181">
        <f t="shared" si="2282"/>
        <v>0</v>
      </c>
      <c r="AX3572" s="183">
        <f>+S3572+W3572-AA3572</f>
        <v>0</v>
      </c>
      <c r="AY3572" s="183">
        <f>+T3572+X3572-AB3572</f>
        <v>0</v>
      </c>
      <c r="AZ3572" s="183">
        <v>3</v>
      </c>
      <c r="BA3572" s="183"/>
      <c r="BB3572" s="183"/>
      <c r="BC3572" s="183"/>
      <c r="BD3572" s="183">
        <f>+AX3572-AZ3572-BB3572</f>
        <v>-3</v>
      </c>
      <c r="BE3572" s="183">
        <f>+AY3572-BA3572-BC3572</f>
        <v>0</v>
      </c>
    </row>
    <row r="3573" spans="2:57" ht="15.75" hidden="1">
      <c r="B3573" s="163">
        <v>2025</v>
      </c>
      <c r="C3573" s="163">
        <v>20</v>
      </c>
      <c r="D3573" s="164"/>
      <c r="E3573" s="165"/>
      <c r="F3573" s="163">
        <v>0</v>
      </c>
      <c r="G3573" s="163">
        <v>0</v>
      </c>
      <c r="H3573" s="163">
        <v>0</v>
      </c>
      <c r="I3573" s="163">
        <v>3000</v>
      </c>
      <c r="J3573" s="163">
        <v>3700</v>
      </c>
      <c r="K3573" s="163">
        <v>372</v>
      </c>
      <c r="L3573" s="166" t="s">
        <v>44</v>
      </c>
      <c r="M3573" s="167"/>
      <c r="N3573" s="168" t="s">
        <v>135</v>
      </c>
      <c r="O3573" s="169">
        <v>0</v>
      </c>
      <c r="P3573" s="169">
        <v>0</v>
      </c>
      <c r="Q3573" s="169">
        <v>0</v>
      </c>
      <c r="R3573" s="170"/>
      <c r="S3573" s="186"/>
      <c r="T3573" s="172"/>
      <c r="U3573" s="169">
        <f t="shared" ref="U3573:AD3573" si="2318">SUM(U3574)</f>
        <v>0</v>
      </c>
      <c r="V3573" s="169">
        <f t="shared" si="2318"/>
        <v>0</v>
      </c>
      <c r="W3573" s="173">
        <f t="shared" si="2318"/>
        <v>0</v>
      </c>
      <c r="X3573" s="173">
        <f t="shared" si="2318"/>
        <v>0</v>
      </c>
      <c r="Y3573" s="169">
        <f t="shared" si="2318"/>
        <v>0</v>
      </c>
      <c r="Z3573" s="169">
        <f t="shared" si="2318"/>
        <v>0</v>
      </c>
      <c r="AA3573" s="173">
        <f t="shared" si="2318"/>
        <v>0</v>
      </c>
      <c r="AB3573" s="173">
        <f t="shared" si="2318"/>
        <v>0</v>
      </c>
      <c r="AC3573" s="169">
        <f t="shared" si="2318"/>
        <v>0</v>
      </c>
      <c r="AD3573" s="169">
        <f t="shared" si="2318"/>
        <v>0</v>
      </c>
      <c r="AE3573" s="169">
        <f t="shared" si="2276"/>
        <v>0</v>
      </c>
      <c r="AF3573" s="169">
        <f>SUM(AF3574)</f>
        <v>0</v>
      </c>
      <c r="AG3573" s="169">
        <f>SUM(AG3574)</f>
        <v>0</v>
      </c>
      <c r="AH3573" s="169">
        <f t="shared" si="2277"/>
        <v>0</v>
      </c>
      <c r="AI3573" s="169">
        <f>SUM(AI3574)</f>
        <v>0</v>
      </c>
      <c r="AJ3573" s="169">
        <f>SUM(AJ3574)</f>
        <v>0</v>
      </c>
      <c r="AK3573" s="169">
        <f t="shared" si="2278"/>
        <v>0</v>
      </c>
      <c r="AL3573" s="169">
        <f>SUM(AL3574)</f>
        <v>0</v>
      </c>
      <c r="AM3573" s="169">
        <f>SUM(AM3574)</f>
        <v>0</v>
      </c>
      <c r="AN3573" s="169">
        <f t="shared" si="2279"/>
        <v>0</v>
      </c>
      <c r="AO3573" s="169">
        <f>SUM(AO3574)</f>
        <v>0</v>
      </c>
      <c r="AP3573" s="169">
        <f>SUM(AP3574)</f>
        <v>0</v>
      </c>
      <c r="AQ3573" s="169">
        <f t="shared" si="2280"/>
        <v>0</v>
      </c>
      <c r="AR3573" s="169">
        <f>SUM(AR3574)</f>
        <v>0</v>
      </c>
      <c r="AS3573" s="169">
        <f>SUM(AS3574)</f>
        <v>0</v>
      </c>
      <c r="AT3573" s="169">
        <f t="shared" si="2281"/>
        <v>0</v>
      </c>
      <c r="AU3573" s="169">
        <f>SUM(AU3574)</f>
        <v>0</v>
      </c>
      <c r="AV3573" s="169">
        <f>SUM(AV3574)</f>
        <v>0</v>
      </c>
      <c r="AW3573" s="169">
        <f t="shared" si="2282"/>
        <v>0</v>
      </c>
      <c r="AX3573" s="186"/>
      <c r="AY3573" s="172"/>
      <c r="AZ3573" s="183">
        <v>3</v>
      </c>
      <c r="BA3573" s="172"/>
      <c r="BB3573" s="186"/>
      <c r="BC3573" s="172"/>
      <c r="BD3573" s="186"/>
      <c r="BE3573" s="172"/>
    </row>
    <row r="3574" spans="2:57" ht="15.75" hidden="1">
      <c r="B3574" s="174">
        <v>2025</v>
      </c>
      <c r="C3574" s="174">
        <v>20</v>
      </c>
      <c r="D3574" s="175">
        <v>0</v>
      </c>
      <c r="E3574" s="176"/>
      <c r="F3574" s="174">
        <v>0</v>
      </c>
      <c r="G3574" s="174">
        <v>0</v>
      </c>
      <c r="H3574" s="174">
        <v>0</v>
      </c>
      <c r="I3574" s="174">
        <v>3000</v>
      </c>
      <c r="J3574" s="174">
        <v>3700</v>
      </c>
      <c r="K3574" s="174">
        <v>372</v>
      </c>
      <c r="L3574" s="177">
        <v>1115</v>
      </c>
      <c r="M3574" s="178">
        <v>0</v>
      </c>
      <c r="N3574" s="179" t="s">
        <v>136</v>
      </c>
      <c r="O3574" s="180">
        <v>0</v>
      </c>
      <c r="P3574" s="180">
        <v>0</v>
      </c>
      <c r="Q3574" s="181">
        <v>0</v>
      </c>
      <c r="R3574" s="182" t="s">
        <v>134</v>
      </c>
      <c r="S3574" s="183">
        <v>0</v>
      </c>
      <c r="T3574" s="183">
        <v>0</v>
      </c>
      <c r="U3574" s="180">
        <v>0</v>
      </c>
      <c r="V3574" s="180">
        <v>0</v>
      </c>
      <c r="W3574" s="183">
        <v>0</v>
      </c>
      <c r="X3574" s="183">
        <v>0</v>
      </c>
      <c r="Y3574" s="180">
        <v>0</v>
      </c>
      <c r="Z3574" s="180">
        <v>0</v>
      </c>
      <c r="AA3574" s="183">
        <v>0</v>
      </c>
      <c r="AB3574" s="183">
        <v>0</v>
      </c>
      <c r="AC3574" s="180">
        <f>+O3574+U3574-Y3574</f>
        <v>0</v>
      </c>
      <c r="AD3574" s="180">
        <f>+P3574+V3574-Z3574</f>
        <v>0</v>
      </c>
      <c r="AE3574" s="181">
        <f t="shared" si="2276"/>
        <v>0</v>
      </c>
      <c r="AF3574" s="180">
        <v>0</v>
      </c>
      <c r="AG3574" s="180">
        <v>0</v>
      </c>
      <c r="AH3574" s="181">
        <f t="shared" si="2277"/>
        <v>0</v>
      </c>
      <c r="AI3574" s="180">
        <v>0</v>
      </c>
      <c r="AJ3574" s="180">
        <v>0</v>
      </c>
      <c r="AK3574" s="181">
        <f t="shared" si="2278"/>
        <v>0</v>
      </c>
      <c r="AL3574" s="180">
        <v>0</v>
      </c>
      <c r="AM3574" s="180">
        <v>0</v>
      </c>
      <c r="AN3574" s="181">
        <f t="shared" si="2279"/>
        <v>0</v>
      </c>
      <c r="AO3574" s="180">
        <v>0</v>
      </c>
      <c r="AP3574" s="180">
        <v>0</v>
      </c>
      <c r="AQ3574" s="181">
        <f t="shared" si="2280"/>
        <v>0</v>
      </c>
      <c r="AR3574" s="180">
        <v>0</v>
      </c>
      <c r="AS3574" s="180">
        <v>0</v>
      </c>
      <c r="AT3574" s="181">
        <f t="shared" si="2281"/>
        <v>0</v>
      </c>
      <c r="AU3574" s="180">
        <f>+AC3574-AF3574-AI3574-AL3574-AO3574-AR3574</f>
        <v>0</v>
      </c>
      <c r="AV3574" s="180">
        <f>+AD3574-AG3574-AJ3574-AM3574-AP3574-AS3574</f>
        <v>0</v>
      </c>
      <c r="AW3574" s="181">
        <f t="shared" si="2282"/>
        <v>0</v>
      </c>
      <c r="AX3574" s="183">
        <f>+S3574+W3574-AA3574</f>
        <v>0</v>
      </c>
      <c r="AY3574" s="183">
        <f>+T3574+X3574-AB3574</f>
        <v>0</v>
      </c>
      <c r="AZ3574" s="183">
        <v>3</v>
      </c>
      <c r="BA3574" s="183"/>
      <c r="BB3574" s="183"/>
      <c r="BC3574" s="183"/>
      <c r="BD3574" s="183">
        <f>+AX3574-AZ3574-BB3574</f>
        <v>-3</v>
      </c>
      <c r="BE3574" s="183">
        <f>+AY3574-BA3574-BC3574</f>
        <v>0</v>
      </c>
    </row>
    <row r="3575" spans="2:57" ht="15.75" hidden="1">
      <c r="B3575" s="163">
        <v>2025</v>
      </c>
      <c r="C3575" s="163">
        <v>20</v>
      </c>
      <c r="D3575" s="164"/>
      <c r="E3575" s="165"/>
      <c r="F3575" s="163">
        <v>0</v>
      </c>
      <c r="G3575" s="163">
        <v>0</v>
      </c>
      <c r="H3575" s="163">
        <v>0</v>
      </c>
      <c r="I3575" s="163">
        <v>3000</v>
      </c>
      <c r="J3575" s="163">
        <v>3700</v>
      </c>
      <c r="K3575" s="163">
        <v>375</v>
      </c>
      <c r="L3575" s="166" t="s">
        <v>44</v>
      </c>
      <c r="M3575" s="167"/>
      <c r="N3575" s="168" t="s">
        <v>137</v>
      </c>
      <c r="O3575" s="169">
        <v>0</v>
      </c>
      <c r="P3575" s="169">
        <v>0</v>
      </c>
      <c r="Q3575" s="169">
        <v>0</v>
      </c>
      <c r="R3575" s="170"/>
      <c r="S3575" s="186"/>
      <c r="T3575" s="172"/>
      <c r="U3575" s="169">
        <f t="shared" ref="U3575:AD3575" si="2319">SUM(U3576)</f>
        <v>0</v>
      </c>
      <c r="V3575" s="169">
        <f t="shared" si="2319"/>
        <v>0</v>
      </c>
      <c r="W3575" s="173">
        <f t="shared" si="2319"/>
        <v>0</v>
      </c>
      <c r="X3575" s="173">
        <f t="shared" si="2319"/>
        <v>0</v>
      </c>
      <c r="Y3575" s="169">
        <f t="shared" si="2319"/>
        <v>0</v>
      </c>
      <c r="Z3575" s="169">
        <f t="shared" si="2319"/>
        <v>0</v>
      </c>
      <c r="AA3575" s="173">
        <f t="shared" si="2319"/>
        <v>0</v>
      </c>
      <c r="AB3575" s="173">
        <f t="shared" si="2319"/>
        <v>0</v>
      </c>
      <c r="AC3575" s="169">
        <f t="shared" si="2319"/>
        <v>0</v>
      </c>
      <c r="AD3575" s="169">
        <f t="shared" si="2319"/>
        <v>0</v>
      </c>
      <c r="AE3575" s="169">
        <f t="shared" si="2276"/>
        <v>0</v>
      </c>
      <c r="AF3575" s="169">
        <f>SUM(AF3576)</f>
        <v>0</v>
      </c>
      <c r="AG3575" s="169">
        <f>SUM(AG3576)</f>
        <v>0</v>
      </c>
      <c r="AH3575" s="169">
        <f t="shared" si="2277"/>
        <v>0</v>
      </c>
      <c r="AI3575" s="169">
        <f>SUM(AI3576)</f>
        <v>0</v>
      </c>
      <c r="AJ3575" s="169">
        <f>SUM(AJ3576)</f>
        <v>0</v>
      </c>
      <c r="AK3575" s="169">
        <f t="shared" si="2278"/>
        <v>0</v>
      </c>
      <c r="AL3575" s="169">
        <f>SUM(AL3576)</f>
        <v>0</v>
      </c>
      <c r="AM3575" s="169">
        <f>SUM(AM3576)</f>
        <v>0</v>
      </c>
      <c r="AN3575" s="169">
        <f t="shared" si="2279"/>
        <v>0</v>
      </c>
      <c r="AO3575" s="169">
        <f>SUM(AO3576)</f>
        <v>0</v>
      </c>
      <c r="AP3575" s="169">
        <f>SUM(AP3576)</f>
        <v>0</v>
      </c>
      <c r="AQ3575" s="169">
        <f t="shared" si="2280"/>
        <v>0</v>
      </c>
      <c r="AR3575" s="169">
        <f>SUM(AR3576)</f>
        <v>0</v>
      </c>
      <c r="AS3575" s="169">
        <f>SUM(AS3576)</f>
        <v>0</v>
      </c>
      <c r="AT3575" s="169">
        <f t="shared" si="2281"/>
        <v>0</v>
      </c>
      <c r="AU3575" s="169">
        <f>SUM(AU3576)</f>
        <v>0</v>
      </c>
      <c r="AV3575" s="169">
        <f>SUM(AV3576)</f>
        <v>0</v>
      </c>
      <c r="AW3575" s="169">
        <f t="shared" si="2282"/>
        <v>0</v>
      </c>
      <c r="AX3575" s="186"/>
      <c r="AY3575" s="172"/>
      <c r="AZ3575" s="183">
        <v>3</v>
      </c>
      <c r="BA3575" s="172"/>
      <c r="BB3575" s="186"/>
      <c r="BC3575" s="172"/>
      <c r="BD3575" s="186"/>
      <c r="BE3575" s="172"/>
    </row>
    <row r="3576" spans="2:57" ht="15.75" hidden="1">
      <c r="B3576" s="174">
        <v>2025</v>
      </c>
      <c r="C3576" s="174">
        <v>20</v>
      </c>
      <c r="D3576" s="175">
        <v>0</v>
      </c>
      <c r="E3576" s="176"/>
      <c r="F3576" s="174">
        <v>0</v>
      </c>
      <c r="G3576" s="174">
        <v>0</v>
      </c>
      <c r="H3576" s="174">
        <v>0</v>
      </c>
      <c r="I3576" s="174">
        <v>3000</v>
      </c>
      <c r="J3576" s="174">
        <v>3700</v>
      </c>
      <c r="K3576" s="174">
        <v>375</v>
      </c>
      <c r="L3576" s="177">
        <v>1543</v>
      </c>
      <c r="M3576" s="178">
        <v>0</v>
      </c>
      <c r="N3576" s="179" t="s">
        <v>138</v>
      </c>
      <c r="O3576" s="180">
        <v>0</v>
      </c>
      <c r="P3576" s="180">
        <v>0</v>
      </c>
      <c r="Q3576" s="181">
        <v>0</v>
      </c>
      <c r="R3576" s="182" t="s">
        <v>134</v>
      </c>
      <c r="S3576" s="183">
        <v>0</v>
      </c>
      <c r="T3576" s="183">
        <v>0</v>
      </c>
      <c r="U3576" s="180">
        <v>0</v>
      </c>
      <c r="V3576" s="180">
        <v>0</v>
      </c>
      <c r="W3576" s="183">
        <v>0</v>
      </c>
      <c r="X3576" s="183">
        <v>0</v>
      </c>
      <c r="Y3576" s="180">
        <v>0</v>
      </c>
      <c r="Z3576" s="180">
        <v>0</v>
      </c>
      <c r="AA3576" s="183">
        <v>0</v>
      </c>
      <c r="AB3576" s="183">
        <v>0</v>
      </c>
      <c r="AC3576" s="180">
        <f>+O3576+U3576-Y3576</f>
        <v>0</v>
      </c>
      <c r="AD3576" s="180">
        <f>+P3576+V3576-Z3576</f>
        <v>0</v>
      </c>
      <c r="AE3576" s="181">
        <f t="shared" si="2276"/>
        <v>0</v>
      </c>
      <c r="AF3576" s="180">
        <v>0</v>
      </c>
      <c r="AG3576" s="180">
        <v>0</v>
      </c>
      <c r="AH3576" s="181">
        <f t="shared" si="2277"/>
        <v>0</v>
      </c>
      <c r="AI3576" s="180">
        <v>0</v>
      </c>
      <c r="AJ3576" s="180">
        <v>0</v>
      </c>
      <c r="AK3576" s="181">
        <f t="shared" si="2278"/>
        <v>0</v>
      </c>
      <c r="AL3576" s="180">
        <v>0</v>
      </c>
      <c r="AM3576" s="180">
        <v>0</v>
      </c>
      <c r="AN3576" s="181">
        <f t="shared" si="2279"/>
        <v>0</v>
      </c>
      <c r="AO3576" s="180">
        <v>0</v>
      </c>
      <c r="AP3576" s="180">
        <v>0</v>
      </c>
      <c r="AQ3576" s="181">
        <f t="shared" si="2280"/>
        <v>0</v>
      </c>
      <c r="AR3576" s="180">
        <v>0</v>
      </c>
      <c r="AS3576" s="180">
        <v>0</v>
      </c>
      <c r="AT3576" s="181">
        <f t="shared" si="2281"/>
        <v>0</v>
      </c>
      <c r="AU3576" s="180">
        <f>+AC3576-AF3576-AI3576-AL3576-AO3576-AR3576</f>
        <v>0</v>
      </c>
      <c r="AV3576" s="180">
        <f>+AD3576-AG3576-AJ3576-AM3576-AP3576-AS3576</f>
        <v>0</v>
      </c>
      <c r="AW3576" s="181">
        <f t="shared" si="2282"/>
        <v>0</v>
      </c>
      <c r="AX3576" s="183">
        <f>+S3576+W3576-AA3576</f>
        <v>0</v>
      </c>
      <c r="AY3576" s="183">
        <f>+T3576+X3576-AB3576</f>
        <v>0</v>
      </c>
      <c r="AZ3576" s="183">
        <v>3</v>
      </c>
      <c r="BA3576" s="183"/>
      <c r="BB3576" s="183"/>
      <c r="BC3576" s="183"/>
      <c r="BD3576" s="183">
        <f>+AX3576-AZ3576-BB3576</f>
        <v>-3</v>
      </c>
      <c r="BE3576" s="183">
        <f>+AY3576-BA3576-BC3576</f>
        <v>0</v>
      </c>
    </row>
    <row r="3577" spans="2:57" ht="15.75" hidden="1">
      <c r="B3577" s="152">
        <v>2025</v>
      </c>
      <c r="C3577" s="152">
        <v>20</v>
      </c>
      <c r="D3577" s="153"/>
      <c r="E3577" s="154"/>
      <c r="F3577" s="152">
        <v>0</v>
      </c>
      <c r="G3577" s="152">
        <v>0</v>
      </c>
      <c r="H3577" s="152">
        <v>0</v>
      </c>
      <c r="I3577" s="152">
        <v>3000</v>
      </c>
      <c r="J3577" s="152">
        <v>3900</v>
      </c>
      <c r="K3577" s="152"/>
      <c r="L3577" s="155" t="s">
        <v>44</v>
      </c>
      <c r="M3577" s="156"/>
      <c r="N3577" s="157" t="s">
        <v>640</v>
      </c>
      <c r="O3577" s="158">
        <v>0</v>
      </c>
      <c r="P3577" s="158">
        <v>0</v>
      </c>
      <c r="Q3577" s="158">
        <v>0</v>
      </c>
      <c r="R3577" s="159"/>
      <c r="S3577" s="160"/>
      <c r="T3577" s="161"/>
      <c r="U3577" s="158">
        <f t="shared" ref="U3577:AD3578" si="2320">U3578</f>
        <v>0</v>
      </c>
      <c r="V3577" s="158">
        <f t="shared" si="2320"/>
        <v>0</v>
      </c>
      <c r="W3577" s="162">
        <f t="shared" si="2320"/>
        <v>0</v>
      </c>
      <c r="X3577" s="162">
        <f t="shared" si="2320"/>
        <v>0</v>
      </c>
      <c r="Y3577" s="158">
        <f t="shared" si="2320"/>
        <v>0</v>
      </c>
      <c r="Z3577" s="158">
        <f t="shared" si="2320"/>
        <v>0</v>
      </c>
      <c r="AA3577" s="162">
        <f t="shared" si="2320"/>
        <v>0</v>
      </c>
      <c r="AB3577" s="162">
        <f t="shared" si="2320"/>
        <v>0</v>
      </c>
      <c r="AC3577" s="158">
        <f t="shared" si="2320"/>
        <v>0</v>
      </c>
      <c r="AD3577" s="158">
        <f t="shared" si="2320"/>
        <v>0</v>
      </c>
      <c r="AE3577" s="158">
        <f t="shared" si="2276"/>
        <v>0</v>
      </c>
      <c r="AF3577" s="158">
        <f>AF3578</f>
        <v>0</v>
      </c>
      <c r="AG3577" s="158">
        <f>AG3578</f>
        <v>0</v>
      </c>
      <c r="AH3577" s="158">
        <f t="shared" si="2277"/>
        <v>0</v>
      </c>
      <c r="AI3577" s="158">
        <f>AI3578</f>
        <v>0</v>
      </c>
      <c r="AJ3577" s="158">
        <f>AJ3578</f>
        <v>0</v>
      </c>
      <c r="AK3577" s="158">
        <f t="shared" si="2278"/>
        <v>0</v>
      </c>
      <c r="AL3577" s="158">
        <f>AL3578</f>
        <v>0</v>
      </c>
      <c r="AM3577" s="158">
        <f>AM3578</f>
        <v>0</v>
      </c>
      <c r="AN3577" s="158">
        <f t="shared" si="2279"/>
        <v>0</v>
      </c>
      <c r="AO3577" s="158">
        <f>AO3578</f>
        <v>0</v>
      </c>
      <c r="AP3577" s="158">
        <f>AP3578</f>
        <v>0</v>
      </c>
      <c r="AQ3577" s="158">
        <f t="shared" si="2280"/>
        <v>0</v>
      </c>
      <c r="AR3577" s="158">
        <f>AR3578</f>
        <v>0</v>
      </c>
      <c r="AS3577" s="158">
        <f>AS3578</f>
        <v>0</v>
      </c>
      <c r="AT3577" s="158">
        <f t="shared" si="2281"/>
        <v>0</v>
      </c>
      <c r="AU3577" s="158">
        <f>AU3578</f>
        <v>0</v>
      </c>
      <c r="AV3577" s="158">
        <f>AV3578</f>
        <v>0</v>
      </c>
      <c r="AW3577" s="158">
        <f t="shared" si="2282"/>
        <v>0</v>
      </c>
      <c r="AX3577" s="160"/>
      <c r="AY3577" s="161"/>
      <c r="AZ3577" s="183">
        <v>3</v>
      </c>
      <c r="BA3577" s="161"/>
      <c r="BB3577" s="160"/>
      <c r="BC3577" s="161"/>
      <c r="BD3577" s="160"/>
      <c r="BE3577" s="161"/>
    </row>
    <row r="3578" spans="2:57" ht="15.75" hidden="1">
      <c r="B3578" s="163">
        <v>2025</v>
      </c>
      <c r="C3578" s="163">
        <v>20</v>
      </c>
      <c r="D3578" s="164"/>
      <c r="E3578" s="165"/>
      <c r="F3578" s="163">
        <v>0</v>
      </c>
      <c r="G3578" s="163">
        <v>0</v>
      </c>
      <c r="H3578" s="163">
        <v>0</v>
      </c>
      <c r="I3578" s="163">
        <v>3000</v>
      </c>
      <c r="J3578" s="163">
        <v>3900</v>
      </c>
      <c r="K3578" s="163">
        <v>392</v>
      </c>
      <c r="L3578" s="166" t="s">
        <v>44</v>
      </c>
      <c r="M3578" s="167"/>
      <c r="N3578" s="168" t="s">
        <v>1597</v>
      </c>
      <c r="O3578" s="169">
        <v>0</v>
      </c>
      <c r="P3578" s="169">
        <v>0</v>
      </c>
      <c r="Q3578" s="169">
        <v>0</v>
      </c>
      <c r="R3578" s="170"/>
      <c r="S3578" s="171"/>
      <c r="T3578" s="172"/>
      <c r="U3578" s="169">
        <f t="shared" si="2320"/>
        <v>0</v>
      </c>
      <c r="V3578" s="169">
        <f t="shared" si="2320"/>
        <v>0</v>
      </c>
      <c r="W3578" s="173">
        <f t="shared" si="2320"/>
        <v>0</v>
      </c>
      <c r="X3578" s="173">
        <f t="shared" si="2320"/>
        <v>0</v>
      </c>
      <c r="Y3578" s="169">
        <f t="shared" si="2320"/>
        <v>0</v>
      </c>
      <c r="Z3578" s="169">
        <f t="shared" si="2320"/>
        <v>0</v>
      </c>
      <c r="AA3578" s="173">
        <f t="shared" si="2320"/>
        <v>0</v>
      </c>
      <c r="AB3578" s="173">
        <f t="shared" si="2320"/>
        <v>0</v>
      </c>
      <c r="AC3578" s="169">
        <f t="shared" si="2320"/>
        <v>0</v>
      </c>
      <c r="AD3578" s="169">
        <f t="shared" si="2320"/>
        <v>0</v>
      </c>
      <c r="AE3578" s="169">
        <f t="shared" si="2276"/>
        <v>0</v>
      </c>
      <c r="AF3578" s="169">
        <f>AF3579</f>
        <v>0</v>
      </c>
      <c r="AG3578" s="169">
        <f>AG3579</f>
        <v>0</v>
      </c>
      <c r="AH3578" s="169">
        <f t="shared" si="2277"/>
        <v>0</v>
      </c>
      <c r="AI3578" s="169">
        <f>AI3579</f>
        <v>0</v>
      </c>
      <c r="AJ3578" s="169">
        <f>AJ3579</f>
        <v>0</v>
      </c>
      <c r="AK3578" s="169">
        <f t="shared" si="2278"/>
        <v>0</v>
      </c>
      <c r="AL3578" s="169">
        <f>AL3579</f>
        <v>0</v>
      </c>
      <c r="AM3578" s="169">
        <f>AM3579</f>
        <v>0</v>
      </c>
      <c r="AN3578" s="169">
        <f t="shared" si="2279"/>
        <v>0</v>
      </c>
      <c r="AO3578" s="169">
        <f>AO3579</f>
        <v>0</v>
      </c>
      <c r="AP3578" s="169">
        <f>AP3579</f>
        <v>0</v>
      </c>
      <c r="AQ3578" s="169">
        <f t="shared" si="2280"/>
        <v>0</v>
      </c>
      <c r="AR3578" s="169">
        <f>AR3579</f>
        <v>0</v>
      </c>
      <c r="AS3578" s="169">
        <f>AS3579</f>
        <v>0</v>
      </c>
      <c r="AT3578" s="169">
        <f t="shared" si="2281"/>
        <v>0</v>
      </c>
      <c r="AU3578" s="169">
        <f>AU3579</f>
        <v>0</v>
      </c>
      <c r="AV3578" s="169">
        <f>AV3579</f>
        <v>0</v>
      </c>
      <c r="AW3578" s="169">
        <f t="shared" si="2282"/>
        <v>0</v>
      </c>
      <c r="AX3578" s="171"/>
      <c r="AY3578" s="172"/>
      <c r="AZ3578" s="183">
        <v>3</v>
      </c>
      <c r="BA3578" s="172"/>
      <c r="BB3578" s="171"/>
      <c r="BC3578" s="172"/>
      <c r="BD3578" s="171"/>
      <c r="BE3578" s="172"/>
    </row>
    <row r="3579" spans="2:57" ht="15.75" hidden="1">
      <c r="B3579" s="174">
        <v>2025</v>
      </c>
      <c r="C3579" s="174">
        <v>20</v>
      </c>
      <c r="D3579" s="175">
        <v>0</v>
      </c>
      <c r="E3579" s="176"/>
      <c r="F3579" s="174">
        <v>0</v>
      </c>
      <c r="G3579" s="174">
        <v>0</v>
      </c>
      <c r="H3579" s="174">
        <v>0</v>
      </c>
      <c r="I3579" s="174">
        <v>3000</v>
      </c>
      <c r="J3579" s="174">
        <v>3900</v>
      </c>
      <c r="K3579" s="174">
        <v>392</v>
      </c>
      <c r="L3579" s="177">
        <v>1077</v>
      </c>
      <c r="M3579" s="178">
        <v>0</v>
      </c>
      <c r="N3579" s="179" t="s">
        <v>1598</v>
      </c>
      <c r="O3579" s="180">
        <v>0</v>
      </c>
      <c r="P3579" s="180">
        <v>0</v>
      </c>
      <c r="Q3579" s="181">
        <v>0</v>
      </c>
      <c r="R3579" s="182" t="s">
        <v>134</v>
      </c>
      <c r="S3579" s="183">
        <v>0</v>
      </c>
      <c r="T3579" s="183">
        <v>0</v>
      </c>
      <c r="U3579" s="180">
        <v>0</v>
      </c>
      <c r="V3579" s="180">
        <v>0</v>
      </c>
      <c r="W3579" s="183">
        <v>0</v>
      </c>
      <c r="X3579" s="183">
        <v>0</v>
      </c>
      <c r="Y3579" s="180">
        <v>0</v>
      </c>
      <c r="Z3579" s="180">
        <v>0</v>
      </c>
      <c r="AA3579" s="183">
        <v>0</v>
      </c>
      <c r="AB3579" s="183">
        <v>0</v>
      </c>
      <c r="AC3579" s="180">
        <f>+O3579+U3579-Y3579</f>
        <v>0</v>
      </c>
      <c r="AD3579" s="180">
        <f>+P3579+V3579-Z3579</f>
        <v>0</v>
      </c>
      <c r="AE3579" s="181">
        <f t="shared" si="2276"/>
        <v>0</v>
      </c>
      <c r="AF3579" s="180">
        <v>0</v>
      </c>
      <c r="AG3579" s="180">
        <v>0</v>
      </c>
      <c r="AH3579" s="181">
        <f t="shared" si="2277"/>
        <v>0</v>
      </c>
      <c r="AI3579" s="180">
        <v>0</v>
      </c>
      <c r="AJ3579" s="180">
        <v>0</v>
      </c>
      <c r="AK3579" s="181">
        <f t="shared" si="2278"/>
        <v>0</v>
      </c>
      <c r="AL3579" s="180">
        <v>0</v>
      </c>
      <c r="AM3579" s="180">
        <v>0</v>
      </c>
      <c r="AN3579" s="181">
        <f t="shared" si="2279"/>
        <v>0</v>
      </c>
      <c r="AO3579" s="180">
        <v>0</v>
      </c>
      <c r="AP3579" s="180">
        <v>0</v>
      </c>
      <c r="AQ3579" s="181">
        <f t="shared" si="2280"/>
        <v>0</v>
      </c>
      <c r="AR3579" s="180">
        <v>0</v>
      </c>
      <c r="AS3579" s="180">
        <v>0</v>
      </c>
      <c r="AT3579" s="181">
        <f t="shared" si="2281"/>
        <v>0</v>
      </c>
      <c r="AU3579" s="180">
        <f>+AC3579-AF3579-AI3579-AL3579-AO3579-AR3579</f>
        <v>0</v>
      </c>
      <c r="AV3579" s="180">
        <f>+AD3579-AG3579-AJ3579-AM3579-AP3579-AS3579</f>
        <v>0</v>
      </c>
      <c r="AW3579" s="181">
        <f t="shared" si="2282"/>
        <v>0</v>
      </c>
      <c r="AX3579" s="183">
        <f>+S3579+W3579-AA3579</f>
        <v>0</v>
      </c>
      <c r="AY3579" s="183">
        <f>+T3579+X3579-AB3579</f>
        <v>0</v>
      </c>
      <c r="AZ3579" s="183">
        <v>3</v>
      </c>
      <c r="BA3579" s="183"/>
      <c r="BB3579" s="183"/>
      <c r="BC3579" s="183"/>
      <c r="BD3579" s="183">
        <f>+AX3579-AZ3579-BB3579</f>
        <v>-3</v>
      </c>
      <c r="BE3579" s="183">
        <f>+AY3579-BA3579-BC3579</f>
        <v>0</v>
      </c>
    </row>
    <row r="3580" spans="2:57" ht="15.75" hidden="1">
      <c r="B3580" s="141">
        <v>2025</v>
      </c>
      <c r="C3580" s="141">
        <v>20</v>
      </c>
      <c r="D3580" s="142"/>
      <c r="E3580" s="143"/>
      <c r="F3580" s="141">
        <v>0</v>
      </c>
      <c r="G3580" s="141">
        <v>0</v>
      </c>
      <c r="H3580" s="141">
        <v>0</v>
      </c>
      <c r="I3580" s="141">
        <v>5000</v>
      </c>
      <c r="J3580" s="141"/>
      <c r="K3580" s="141"/>
      <c r="L3580" s="144" t="s">
        <v>44</v>
      </c>
      <c r="M3580" s="145"/>
      <c r="N3580" s="146" t="s">
        <v>139</v>
      </c>
      <c r="O3580" s="147">
        <v>0</v>
      </c>
      <c r="P3580" s="147">
        <v>0</v>
      </c>
      <c r="Q3580" s="147">
        <v>0</v>
      </c>
      <c r="R3580" s="148"/>
      <c r="S3580" s="257"/>
      <c r="T3580" s="150"/>
      <c r="U3580" s="147">
        <f t="shared" ref="U3580:AD3580" si="2321">U3581+U3615+U3622+U3626+U3629</f>
        <v>0</v>
      </c>
      <c r="V3580" s="147">
        <f t="shared" si="2321"/>
        <v>0</v>
      </c>
      <c r="W3580" s="151">
        <f t="shared" si="2321"/>
        <v>0</v>
      </c>
      <c r="X3580" s="151">
        <f t="shared" si="2321"/>
        <v>0</v>
      </c>
      <c r="Y3580" s="147">
        <f t="shared" si="2321"/>
        <v>0</v>
      </c>
      <c r="Z3580" s="147">
        <f t="shared" si="2321"/>
        <v>0</v>
      </c>
      <c r="AA3580" s="151">
        <f t="shared" si="2321"/>
        <v>0</v>
      </c>
      <c r="AB3580" s="151">
        <f t="shared" si="2321"/>
        <v>0</v>
      </c>
      <c r="AC3580" s="147">
        <f t="shared" si="2321"/>
        <v>0</v>
      </c>
      <c r="AD3580" s="147">
        <f t="shared" si="2321"/>
        <v>0</v>
      </c>
      <c r="AE3580" s="147">
        <f t="shared" si="2276"/>
        <v>0</v>
      </c>
      <c r="AF3580" s="147">
        <f>AF3581+AF3615+AF3622+AF3626+AF3629</f>
        <v>0</v>
      </c>
      <c r="AG3580" s="147">
        <f>AG3581+AG3615+AG3622+AG3626+AG3629</f>
        <v>0</v>
      </c>
      <c r="AH3580" s="147">
        <f t="shared" si="2277"/>
        <v>0</v>
      </c>
      <c r="AI3580" s="147">
        <f>AI3581+AI3615+AI3622+AI3626+AI3629</f>
        <v>0</v>
      </c>
      <c r="AJ3580" s="147">
        <f>AJ3581+AJ3615+AJ3622+AJ3626+AJ3629</f>
        <v>0</v>
      </c>
      <c r="AK3580" s="147">
        <f t="shared" si="2278"/>
        <v>0</v>
      </c>
      <c r="AL3580" s="147">
        <f>AL3581+AL3615+AL3622+AL3626+AL3629</f>
        <v>0</v>
      </c>
      <c r="AM3580" s="147">
        <f>AM3581+AM3615+AM3622+AM3626+AM3629</f>
        <v>0</v>
      </c>
      <c r="AN3580" s="147">
        <f t="shared" si="2279"/>
        <v>0</v>
      </c>
      <c r="AO3580" s="147">
        <f>AO3581+AO3615+AO3622+AO3626+AO3629</f>
        <v>0</v>
      </c>
      <c r="AP3580" s="147">
        <f>AP3581+AP3615+AP3622+AP3626+AP3629</f>
        <v>0</v>
      </c>
      <c r="AQ3580" s="147">
        <f t="shared" si="2280"/>
        <v>0</v>
      </c>
      <c r="AR3580" s="147">
        <f>AR3581+AR3615+AR3622+AR3626+AR3629</f>
        <v>0</v>
      </c>
      <c r="AS3580" s="147">
        <f>AS3581+AS3615+AS3622+AS3626+AS3629</f>
        <v>0</v>
      </c>
      <c r="AT3580" s="147">
        <f t="shared" si="2281"/>
        <v>0</v>
      </c>
      <c r="AU3580" s="147">
        <f>AU3581+AU3615+AU3622+AU3626+AU3629</f>
        <v>0</v>
      </c>
      <c r="AV3580" s="147">
        <f>AV3581+AV3615+AV3622+AV3626+AV3629</f>
        <v>0</v>
      </c>
      <c r="AW3580" s="147">
        <f t="shared" si="2282"/>
        <v>0</v>
      </c>
      <c r="AX3580" s="257"/>
      <c r="AY3580" s="150"/>
      <c r="AZ3580" s="183">
        <v>3</v>
      </c>
      <c r="BA3580" s="150"/>
      <c r="BB3580" s="257"/>
      <c r="BC3580" s="150"/>
      <c r="BD3580" s="257"/>
      <c r="BE3580" s="150"/>
    </row>
    <row r="3581" spans="2:57" ht="15.75" hidden="1">
      <c r="B3581" s="152">
        <v>2025</v>
      </c>
      <c r="C3581" s="152">
        <v>20</v>
      </c>
      <c r="D3581" s="153"/>
      <c r="E3581" s="154"/>
      <c r="F3581" s="152">
        <v>0</v>
      </c>
      <c r="G3581" s="152">
        <v>0</v>
      </c>
      <c r="H3581" s="152">
        <v>0</v>
      </c>
      <c r="I3581" s="152">
        <v>5000</v>
      </c>
      <c r="J3581" s="152">
        <v>5100</v>
      </c>
      <c r="K3581" s="152"/>
      <c r="L3581" s="155" t="s">
        <v>44</v>
      </c>
      <c r="M3581" s="156"/>
      <c r="N3581" s="157" t="s">
        <v>140</v>
      </c>
      <c r="O3581" s="158">
        <v>0</v>
      </c>
      <c r="P3581" s="158">
        <v>0</v>
      </c>
      <c r="Q3581" s="158">
        <v>0</v>
      </c>
      <c r="R3581" s="159"/>
      <c r="S3581" s="160"/>
      <c r="T3581" s="161"/>
      <c r="U3581" s="158">
        <f t="shared" ref="U3581:AD3581" si="2322">U3582+U3593+U3609</f>
        <v>0</v>
      </c>
      <c r="V3581" s="158">
        <f t="shared" si="2322"/>
        <v>0</v>
      </c>
      <c r="W3581" s="162">
        <f t="shared" si="2322"/>
        <v>0</v>
      </c>
      <c r="X3581" s="162">
        <f t="shared" si="2322"/>
        <v>0</v>
      </c>
      <c r="Y3581" s="158">
        <f t="shared" si="2322"/>
        <v>0</v>
      </c>
      <c r="Z3581" s="158">
        <f t="shared" si="2322"/>
        <v>0</v>
      </c>
      <c r="AA3581" s="162">
        <f t="shared" si="2322"/>
        <v>0</v>
      </c>
      <c r="AB3581" s="162">
        <f t="shared" si="2322"/>
        <v>0</v>
      </c>
      <c r="AC3581" s="158">
        <f t="shared" si="2322"/>
        <v>0</v>
      </c>
      <c r="AD3581" s="158">
        <f t="shared" si="2322"/>
        <v>0</v>
      </c>
      <c r="AE3581" s="158">
        <f t="shared" si="2276"/>
        <v>0</v>
      </c>
      <c r="AF3581" s="158">
        <f>AF3582+AF3593+AF3609</f>
        <v>0</v>
      </c>
      <c r="AG3581" s="158">
        <f>AG3582+AG3593+AG3609</f>
        <v>0</v>
      </c>
      <c r="AH3581" s="158">
        <f t="shared" si="2277"/>
        <v>0</v>
      </c>
      <c r="AI3581" s="158">
        <f>AI3582+AI3593+AI3609</f>
        <v>0</v>
      </c>
      <c r="AJ3581" s="158">
        <f>AJ3582+AJ3593+AJ3609</f>
        <v>0</v>
      </c>
      <c r="AK3581" s="158">
        <f t="shared" si="2278"/>
        <v>0</v>
      </c>
      <c r="AL3581" s="158">
        <f>AL3582+AL3593+AL3609</f>
        <v>0</v>
      </c>
      <c r="AM3581" s="158">
        <f>AM3582+AM3593+AM3609</f>
        <v>0</v>
      </c>
      <c r="AN3581" s="158">
        <f t="shared" si="2279"/>
        <v>0</v>
      </c>
      <c r="AO3581" s="158">
        <f>AO3582+AO3593+AO3609</f>
        <v>0</v>
      </c>
      <c r="AP3581" s="158">
        <f>AP3582+AP3593+AP3609</f>
        <v>0</v>
      </c>
      <c r="AQ3581" s="158">
        <f t="shared" si="2280"/>
        <v>0</v>
      </c>
      <c r="AR3581" s="158">
        <f>AR3582+AR3593+AR3609</f>
        <v>0</v>
      </c>
      <c r="AS3581" s="158">
        <f>AS3582+AS3593+AS3609</f>
        <v>0</v>
      </c>
      <c r="AT3581" s="158">
        <f t="shared" si="2281"/>
        <v>0</v>
      </c>
      <c r="AU3581" s="158">
        <f>AU3582+AU3593+AU3609</f>
        <v>0</v>
      </c>
      <c r="AV3581" s="158">
        <f>AV3582+AV3593+AV3609</f>
        <v>0</v>
      </c>
      <c r="AW3581" s="158">
        <f t="shared" si="2282"/>
        <v>0</v>
      </c>
      <c r="AX3581" s="160"/>
      <c r="AY3581" s="161"/>
      <c r="AZ3581" s="183">
        <v>3</v>
      </c>
      <c r="BA3581" s="161"/>
      <c r="BB3581" s="160"/>
      <c r="BC3581" s="161"/>
      <c r="BD3581" s="160"/>
      <c r="BE3581" s="161"/>
    </row>
    <row r="3582" spans="2:57" ht="15.75" hidden="1">
      <c r="B3582" s="163">
        <v>2025</v>
      </c>
      <c r="C3582" s="163">
        <v>20</v>
      </c>
      <c r="D3582" s="164"/>
      <c r="E3582" s="165"/>
      <c r="F3582" s="163">
        <v>0</v>
      </c>
      <c r="G3582" s="163">
        <v>0</v>
      </c>
      <c r="H3582" s="163">
        <v>0</v>
      </c>
      <c r="I3582" s="163">
        <v>5000</v>
      </c>
      <c r="J3582" s="163">
        <v>5100</v>
      </c>
      <c r="K3582" s="163">
        <v>511</v>
      </c>
      <c r="L3582" s="166" t="s">
        <v>44</v>
      </c>
      <c r="M3582" s="167"/>
      <c r="N3582" s="168" t="s">
        <v>141</v>
      </c>
      <c r="O3582" s="169">
        <v>0</v>
      </c>
      <c r="P3582" s="169">
        <v>0</v>
      </c>
      <c r="Q3582" s="169">
        <v>0</v>
      </c>
      <c r="R3582" s="170"/>
      <c r="S3582" s="171"/>
      <c r="T3582" s="172"/>
      <c r="U3582" s="169">
        <f t="shared" ref="U3582:AD3582" si="2323">SUM(U3583:U3592)</f>
        <v>0</v>
      </c>
      <c r="V3582" s="169">
        <f t="shared" si="2323"/>
        <v>0</v>
      </c>
      <c r="W3582" s="173">
        <f t="shared" si="2323"/>
        <v>0</v>
      </c>
      <c r="X3582" s="173">
        <f t="shared" si="2323"/>
        <v>0</v>
      </c>
      <c r="Y3582" s="169">
        <f t="shared" si="2323"/>
        <v>0</v>
      </c>
      <c r="Z3582" s="169">
        <f t="shared" si="2323"/>
        <v>0</v>
      </c>
      <c r="AA3582" s="173">
        <f t="shared" si="2323"/>
        <v>0</v>
      </c>
      <c r="AB3582" s="173">
        <f t="shared" si="2323"/>
        <v>0</v>
      </c>
      <c r="AC3582" s="169">
        <f t="shared" si="2323"/>
        <v>0</v>
      </c>
      <c r="AD3582" s="169">
        <f t="shared" si="2323"/>
        <v>0</v>
      </c>
      <c r="AE3582" s="169">
        <f t="shared" si="2276"/>
        <v>0</v>
      </c>
      <c r="AF3582" s="169">
        <f>SUM(AF3583:AF3592)</f>
        <v>0</v>
      </c>
      <c r="AG3582" s="169">
        <f>SUM(AG3583:AG3592)</f>
        <v>0</v>
      </c>
      <c r="AH3582" s="169">
        <f t="shared" si="2277"/>
        <v>0</v>
      </c>
      <c r="AI3582" s="169">
        <f>SUM(AI3583:AI3592)</f>
        <v>0</v>
      </c>
      <c r="AJ3582" s="169">
        <f>SUM(AJ3583:AJ3592)</f>
        <v>0</v>
      </c>
      <c r="AK3582" s="169">
        <f t="shared" si="2278"/>
        <v>0</v>
      </c>
      <c r="AL3582" s="169">
        <f>SUM(AL3583:AL3592)</f>
        <v>0</v>
      </c>
      <c r="AM3582" s="169">
        <f>SUM(AM3583:AM3592)</f>
        <v>0</v>
      </c>
      <c r="AN3582" s="169">
        <f t="shared" si="2279"/>
        <v>0</v>
      </c>
      <c r="AO3582" s="169">
        <f>SUM(AO3583:AO3592)</f>
        <v>0</v>
      </c>
      <c r="AP3582" s="169">
        <f>SUM(AP3583:AP3592)</f>
        <v>0</v>
      </c>
      <c r="AQ3582" s="169">
        <f t="shared" si="2280"/>
        <v>0</v>
      </c>
      <c r="AR3582" s="169">
        <f>SUM(AR3583:AR3592)</f>
        <v>0</v>
      </c>
      <c r="AS3582" s="169">
        <f>SUM(AS3583:AS3592)</f>
        <v>0</v>
      </c>
      <c r="AT3582" s="169">
        <f t="shared" si="2281"/>
        <v>0</v>
      </c>
      <c r="AU3582" s="169">
        <f>SUM(AU3583:AU3592)</f>
        <v>0</v>
      </c>
      <c r="AV3582" s="169">
        <f>SUM(AV3583:AV3592)</f>
        <v>0</v>
      </c>
      <c r="AW3582" s="169">
        <f t="shared" si="2282"/>
        <v>0</v>
      </c>
      <c r="AX3582" s="171"/>
      <c r="AY3582" s="172"/>
      <c r="AZ3582" s="183">
        <v>3</v>
      </c>
      <c r="BA3582" s="172"/>
      <c r="BB3582" s="171"/>
      <c r="BC3582" s="172"/>
      <c r="BD3582" s="171"/>
      <c r="BE3582" s="172"/>
    </row>
    <row r="3583" spans="2:57" ht="15.75" hidden="1">
      <c r="B3583" s="174">
        <v>2025</v>
      </c>
      <c r="C3583" s="174">
        <v>20</v>
      </c>
      <c r="D3583" s="175">
        <v>0</v>
      </c>
      <c r="E3583" s="176"/>
      <c r="F3583" s="174">
        <v>0</v>
      </c>
      <c r="G3583" s="174">
        <v>0</v>
      </c>
      <c r="H3583" s="174">
        <v>0</v>
      </c>
      <c r="I3583" s="174">
        <v>5000</v>
      </c>
      <c r="J3583" s="174">
        <v>5100</v>
      </c>
      <c r="K3583" s="174">
        <v>511</v>
      </c>
      <c r="L3583" s="177">
        <v>29</v>
      </c>
      <c r="M3583" s="178">
        <v>0</v>
      </c>
      <c r="N3583" s="179" t="s">
        <v>142</v>
      </c>
      <c r="O3583" s="180">
        <v>0</v>
      </c>
      <c r="P3583" s="180">
        <v>0</v>
      </c>
      <c r="Q3583" s="181">
        <v>0</v>
      </c>
      <c r="R3583" s="182" t="s">
        <v>98</v>
      </c>
      <c r="S3583" s="183">
        <v>0</v>
      </c>
      <c r="T3583" s="183">
        <v>0</v>
      </c>
      <c r="U3583" s="180">
        <v>0</v>
      </c>
      <c r="V3583" s="180">
        <v>0</v>
      </c>
      <c r="W3583" s="183">
        <v>0</v>
      </c>
      <c r="X3583" s="183">
        <v>0</v>
      </c>
      <c r="Y3583" s="180">
        <v>0</v>
      </c>
      <c r="Z3583" s="180">
        <v>0</v>
      </c>
      <c r="AA3583" s="183">
        <v>0</v>
      </c>
      <c r="AB3583" s="183">
        <v>0</v>
      </c>
      <c r="AC3583" s="180">
        <f t="shared" ref="AC3583:AD3592" si="2324">+O3583+U3583-Y3583</f>
        <v>0</v>
      </c>
      <c r="AD3583" s="180">
        <f t="shared" si="2324"/>
        <v>0</v>
      </c>
      <c r="AE3583" s="181">
        <f t="shared" si="2276"/>
        <v>0</v>
      </c>
      <c r="AF3583" s="180">
        <v>0</v>
      </c>
      <c r="AG3583" s="180">
        <v>0</v>
      </c>
      <c r="AH3583" s="181">
        <f t="shared" si="2277"/>
        <v>0</v>
      </c>
      <c r="AI3583" s="180">
        <v>0</v>
      </c>
      <c r="AJ3583" s="180">
        <v>0</v>
      </c>
      <c r="AK3583" s="181">
        <f t="shared" si="2278"/>
        <v>0</v>
      </c>
      <c r="AL3583" s="180">
        <v>0</v>
      </c>
      <c r="AM3583" s="180">
        <v>0</v>
      </c>
      <c r="AN3583" s="181">
        <f t="shared" si="2279"/>
        <v>0</v>
      </c>
      <c r="AO3583" s="180">
        <v>0</v>
      </c>
      <c r="AP3583" s="180">
        <v>0</v>
      </c>
      <c r="AQ3583" s="181">
        <f t="shared" si="2280"/>
        <v>0</v>
      </c>
      <c r="AR3583" s="180">
        <v>0</v>
      </c>
      <c r="AS3583" s="180">
        <v>0</v>
      </c>
      <c r="AT3583" s="181">
        <f t="shared" si="2281"/>
        <v>0</v>
      </c>
      <c r="AU3583" s="180">
        <f t="shared" ref="AU3583:AV3592" si="2325">+AC3583-AF3583-AI3583-AL3583-AO3583-AR3583</f>
        <v>0</v>
      </c>
      <c r="AV3583" s="180">
        <f t="shared" si="2325"/>
        <v>0</v>
      </c>
      <c r="AW3583" s="181">
        <f t="shared" si="2282"/>
        <v>0</v>
      </c>
      <c r="AX3583" s="183">
        <f t="shared" ref="AX3583:AY3592" si="2326">+S3583+W3583-AA3583</f>
        <v>0</v>
      </c>
      <c r="AY3583" s="183">
        <f t="shared" si="2326"/>
        <v>0</v>
      </c>
      <c r="AZ3583" s="183">
        <v>3</v>
      </c>
      <c r="BA3583" s="183"/>
      <c r="BB3583" s="183"/>
      <c r="BC3583" s="183"/>
      <c r="BD3583" s="183">
        <f t="shared" ref="BD3583:BE3592" si="2327">+AX3583-AZ3583-BB3583</f>
        <v>-3</v>
      </c>
      <c r="BE3583" s="183">
        <f t="shared" si="2327"/>
        <v>0</v>
      </c>
    </row>
    <row r="3584" spans="2:57" ht="15.75" hidden="1">
      <c r="B3584" s="174">
        <v>2025</v>
      </c>
      <c r="C3584" s="174">
        <v>20</v>
      </c>
      <c r="D3584" s="175">
        <v>0</v>
      </c>
      <c r="E3584" s="176"/>
      <c r="F3584" s="174">
        <v>0</v>
      </c>
      <c r="G3584" s="174">
        <v>0</v>
      </c>
      <c r="H3584" s="174">
        <v>0</v>
      </c>
      <c r="I3584" s="174">
        <v>5000</v>
      </c>
      <c r="J3584" s="174">
        <v>5100</v>
      </c>
      <c r="K3584" s="174">
        <v>511</v>
      </c>
      <c r="L3584" s="177">
        <v>44</v>
      </c>
      <c r="M3584" s="178">
        <v>0</v>
      </c>
      <c r="N3584" s="179" t="s">
        <v>143</v>
      </c>
      <c r="O3584" s="180">
        <v>0</v>
      </c>
      <c r="P3584" s="180">
        <v>0</v>
      </c>
      <c r="Q3584" s="181">
        <v>0</v>
      </c>
      <c r="R3584" s="182" t="s">
        <v>98</v>
      </c>
      <c r="S3584" s="183">
        <v>0</v>
      </c>
      <c r="T3584" s="183">
        <v>0</v>
      </c>
      <c r="U3584" s="180">
        <v>0</v>
      </c>
      <c r="V3584" s="180">
        <v>0</v>
      </c>
      <c r="W3584" s="183">
        <v>0</v>
      </c>
      <c r="X3584" s="183">
        <v>0</v>
      </c>
      <c r="Y3584" s="180">
        <v>0</v>
      </c>
      <c r="Z3584" s="180">
        <v>0</v>
      </c>
      <c r="AA3584" s="183">
        <v>0</v>
      </c>
      <c r="AB3584" s="183">
        <v>0</v>
      </c>
      <c r="AC3584" s="180">
        <f t="shared" si="2324"/>
        <v>0</v>
      </c>
      <c r="AD3584" s="180">
        <f t="shared" si="2324"/>
        <v>0</v>
      </c>
      <c r="AE3584" s="181">
        <f t="shared" si="2276"/>
        <v>0</v>
      </c>
      <c r="AF3584" s="180">
        <v>0</v>
      </c>
      <c r="AG3584" s="180">
        <v>0</v>
      </c>
      <c r="AH3584" s="181">
        <f t="shared" si="2277"/>
        <v>0</v>
      </c>
      <c r="AI3584" s="180">
        <v>0</v>
      </c>
      <c r="AJ3584" s="180">
        <v>0</v>
      </c>
      <c r="AK3584" s="181">
        <f t="shared" si="2278"/>
        <v>0</v>
      </c>
      <c r="AL3584" s="180">
        <v>0</v>
      </c>
      <c r="AM3584" s="180">
        <v>0</v>
      </c>
      <c r="AN3584" s="181">
        <f t="shared" si="2279"/>
        <v>0</v>
      </c>
      <c r="AO3584" s="180">
        <v>0</v>
      </c>
      <c r="AP3584" s="180">
        <v>0</v>
      </c>
      <c r="AQ3584" s="181">
        <f t="shared" si="2280"/>
        <v>0</v>
      </c>
      <c r="AR3584" s="180">
        <v>0</v>
      </c>
      <c r="AS3584" s="180">
        <v>0</v>
      </c>
      <c r="AT3584" s="181">
        <f t="shared" si="2281"/>
        <v>0</v>
      </c>
      <c r="AU3584" s="180">
        <f t="shared" si="2325"/>
        <v>0</v>
      </c>
      <c r="AV3584" s="180">
        <f t="shared" si="2325"/>
        <v>0</v>
      </c>
      <c r="AW3584" s="181">
        <f t="shared" si="2282"/>
        <v>0</v>
      </c>
      <c r="AX3584" s="183">
        <f t="shared" si="2326"/>
        <v>0</v>
      </c>
      <c r="AY3584" s="183">
        <f t="shared" si="2326"/>
        <v>0</v>
      </c>
      <c r="AZ3584" s="183">
        <v>3</v>
      </c>
      <c r="BA3584" s="183"/>
      <c r="BB3584" s="183"/>
      <c r="BC3584" s="183"/>
      <c r="BD3584" s="183">
        <f t="shared" si="2327"/>
        <v>-3</v>
      </c>
      <c r="BE3584" s="183">
        <f t="shared" si="2327"/>
        <v>0</v>
      </c>
    </row>
    <row r="3585" spans="2:57" ht="15.75" hidden="1">
      <c r="B3585" s="174">
        <v>2025</v>
      </c>
      <c r="C3585" s="174">
        <v>20</v>
      </c>
      <c r="D3585" s="175">
        <v>0</v>
      </c>
      <c r="E3585" s="176"/>
      <c r="F3585" s="174">
        <v>0</v>
      </c>
      <c r="G3585" s="174">
        <v>0</v>
      </c>
      <c r="H3585" s="174">
        <v>0</v>
      </c>
      <c r="I3585" s="174">
        <v>5000</v>
      </c>
      <c r="J3585" s="174">
        <v>5100</v>
      </c>
      <c r="K3585" s="174">
        <v>511</v>
      </c>
      <c r="L3585" s="177">
        <v>623</v>
      </c>
      <c r="M3585" s="178">
        <v>0</v>
      </c>
      <c r="N3585" s="179" t="s">
        <v>148</v>
      </c>
      <c r="O3585" s="180">
        <v>0</v>
      </c>
      <c r="P3585" s="180">
        <v>0</v>
      </c>
      <c r="Q3585" s="181">
        <v>0</v>
      </c>
      <c r="R3585" s="182" t="s">
        <v>98</v>
      </c>
      <c r="S3585" s="183">
        <v>0</v>
      </c>
      <c r="T3585" s="183">
        <v>0</v>
      </c>
      <c r="U3585" s="180">
        <v>0</v>
      </c>
      <c r="V3585" s="180">
        <v>0</v>
      </c>
      <c r="W3585" s="183">
        <v>0</v>
      </c>
      <c r="X3585" s="183">
        <v>0</v>
      </c>
      <c r="Y3585" s="180">
        <v>0</v>
      </c>
      <c r="Z3585" s="180">
        <v>0</v>
      </c>
      <c r="AA3585" s="183">
        <v>0</v>
      </c>
      <c r="AB3585" s="183">
        <v>0</v>
      </c>
      <c r="AC3585" s="180">
        <f t="shared" si="2324"/>
        <v>0</v>
      </c>
      <c r="AD3585" s="180">
        <f t="shared" si="2324"/>
        <v>0</v>
      </c>
      <c r="AE3585" s="181">
        <f t="shared" si="2276"/>
        <v>0</v>
      </c>
      <c r="AF3585" s="180">
        <v>0</v>
      </c>
      <c r="AG3585" s="180">
        <v>0</v>
      </c>
      <c r="AH3585" s="181">
        <f t="shared" si="2277"/>
        <v>0</v>
      </c>
      <c r="AI3585" s="180">
        <v>0</v>
      </c>
      <c r="AJ3585" s="180">
        <v>0</v>
      </c>
      <c r="AK3585" s="181">
        <f t="shared" si="2278"/>
        <v>0</v>
      </c>
      <c r="AL3585" s="180">
        <v>0</v>
      </c>
      <c r="AM3585" s="180">
        <v>0</v>
      </c>
      <c r="AN3585" s="181">
        <f t="shared" si="2279"/>
        <v>0</v>
      </c>
      <c r="AO3585" s="180">
        <v>0</v>
      </c>
      <c r="AP3585" s="180">
        <v>0</v>
      </c>
      <c r="AQ3585" s="181">
        <f t="shared" si="2280"/>
        <v>0</v>
      </c>
      <c r="AR3585" s="180">
        <v>0</v>
      </c>
      <c r="AS3585" s="180">
        <v>0</v>
      </c>
      <c r="AT3585" s="181">
        <f t="shared" si="2281"/>
        <v>0</v>
      </c>
      <c r="AU3585" s="180">
        <f t="shared" si="2325"/>
        <v>0</v>
      </c>
      <c r="AV3585" s="180">
        <f t="shared" si="2325"/>
        <v>0</v>
      </c>
      <c r="AW3585" s="181">
        <f t="shared" si="2282"/>
        <v>0</v>
      </c>
      <c r="AX3585" s="183">
        <f t="shared" si="2326"/>
        <v>0</v>
      </c>
      <c r="AY3585" s="183">
        <f t="shared" si="2326"/>
        <v>0</v>
      </c>
      <c r="AZ3585" s="183">
        <v>3</v>
      </c>
      <c r="BA3585" s="183"/>
      <c r="BB3585" s="183"/>
      <c r="BC3585" s="183"/>
      <c r="BD3585" s="183">
        <f t="shared" si="2327"/>
        <v>-3</v>
      </c>
      <c r="BE3585" s="183">
        <f t="shared" si="2327"/>
        <v>0</v>
      </c>
    </row>
    <row r="3586" spans="2:57" ht="15.75" hidden="1">
      <c r="B3586" s="174">
        <v>2025</v>
      </c>
      <c r="C3586" s="174">
        <v>20</v>
      </c>
      <c r="D3586" s="175">
        <v>0</v>
      </c>
      <c r="E3586" s="176"/>
      <c r="F3586" s="174">
        <v>0</v>
      </c>
      <c r="G3586" s="174">
        <v>0</v>
      </c>
      <c r="H3586" s="174">
        <v>0</v>
      </c>
      <c r="I3586" s="174">
        <v>5000</v>
      </c>
      <c r="J3586" s="174">
        <v>5100</v>
      </c>
      <c r="K3586" s="174">
        <v>511</v>
      </c>
      <c r="L3586" s="177">
        <v>866</v>
      </c>
      <c r="M3586" s="178">
        <v>0</v>
      </c>
      <c r="N3586" s="179" t="s">
        <v>151</v>
      </c>
      <c r="O3586" s="180">
        <v>0</v>
      </c>
      <c r="P3586" s="180">
        <v>0</v>
      </c>
      <c r="Q3586" s="181">
        <v>0</v>
      </c>
      <c r="R3586" s="182" t="s">
        <v>98</v>
      </c>
      <c r="S3586" s="183">
        <v>0</v>
      </c>
      <c r="T3586" s="183">
        <v>0</v>
      </c>
      <c r="U3586" s="180">
        <v>0</v>
      </c>
      <c r="V3586" s="180">
        <v>0</v>
      </c>
      <c r="W3586" s="183">
        <v>0</v>
      </c>
      <c r="X3586" s="183">
        <v>0</v>
      </c>
      <c r="Y3586" s="180">
        <v>0</v>
      </c>
      <c r="Z3586" s="180">
        <v>0</v>
      </c>
      <c r="AA3586" s="183">
        <v>0</v>
      </c>
      <c r="AB3586" s="183">
        <v>0</v>
      </c>
      <c r="AC3586" s="180">
        <f t="shared" si="2324"/>
        <v>0</v>
      </c>
      <c r="AD3586" s="180">
        <f t="shared" si="2324"/>
        <v>0</v>
      </c>
      <c r="AE3586" s="181">
        <f t="shared" si="2276"/>
        <v>0</v>
      </c>
      <c r="AF3586" s="180">
        <v>0</v>
      </c>
      <c r="AG3586" s="180">
        <v>0</v>
      </c>
      <c r="AH3586" s="181">
        <f t="shared" si="2277"/>
        <v>0</v>
      </c>
      <c r="AI3586" s="180">
        <v>0</v>
      </c>
      <c r="AJ3586" s="180">
        <v>0</v>
      </c>
      <c r="AK3586" s="181">
        <f t="shared" si="2278"/>
        <v>0</v>
      </c>
      <c r="AL3586" s="180">
        <v>0</v>
      </c>
      <c r="AM3586" s="180">
        <v>0</v>
      </c>
      <c r="AN3586" s="181">
        <f t="shared" si="2279"/>
        <v>0</v>
      </c>
      <c r="AO3586" s="180">
        <v>0</v>
      </c>
      <c r="AP3586" s="180">
        <v>0</v>
      </c>
      <c r="AQ3586" s="181">
        <f t="shared" si="2280"/>
        <v>0</v>
      </c>
      <c r="AR3586" s="180">
        <v>0</v>
      </c>
      <c r="AS3586" s="180">
        <v>0</v>
      </c>
      <c r="AT3586" s="181">
        <f t="shared" si="2281"/>
        <v>0</v>
      </c>
      <c r="AU3586" s="180">
        <f t="shared" si="2325"/>
        <v>0</v>
      </c>
      <c r="AV3586" s="180">
        <f t="shared" si="2325"/>
        <v>0</v>
      </c>
      <c r="AW3586" s="181">
        <f t="shared" si="2282"/>
        <v>0</v>
      </c>
      <c r="AX3586" s="183">
        <f t="shared" si="2326"/>
        <v>0</v>
      </c>
      <c r="AY3586" s="183">
        <f t="shared" si="2326"/>
        <v>0</v>
      </c>
      <c r="AZ3586" s="183">
        <v>3</v>
      </c>
      <c r="BA3586" s="183"/>
      <c r="BB3586" s="183"/>
      <c r="BC3586" s="183"/>
      <c r="BD3586" s="183">
        <f t="shared" si="2327"/>
        <v>-3</v>
      </c>
      <c r="BE3586" s="183">
        <f t="shared" si="2327"/>
        <v>0</v>
      </c>
    </row>
    <row r="3587" spans="2:57" ht="15.75" hidden="1">
      <c r="B3587" s="174">
        <v>2025</v>
      </c>
      <c r="C3587" s="174">
        <v>20</v>
      </c>
      <c r="D3587" s="175">
        <v>0</v>
      </c>
      <c r="E3587" s="176"/>
      <c r="F3587" s="174">
        <v>0</v>
      </c>
      <c r="G3587" s="174">
        <v>0</v>
      </c>
      <c r="H3587" s="174">
        <v>0</v>
      </c>
      <c r="I3587" s="174">
        <v>5000</v>
      </c>
      <c r="J3587" s="174">
        <v>5100</v>
      </c>
      <c r="K3587" s="174">
        <v>511</v>
      </c>
      <c r="L3587" s="177">
        <v>1026</v>
      </c>
      <c r="M3587" s="178">
        <v>0</v>
      </c>
      <c r="N3587" s="179" t="s">
        <v>1837</v>
      </c>
      <c r="O3587" s="180">
        <v>0</v>
      </c>
      <c r="P3587" s="180">
        <v>0</v>
      </c>
      <c r="Q3587" s="181">
        <v>0</v>
      </c>
      <c r="R3587" s="182" t="s">
        <v>98</v>
      </c>
      <c r="S3587" s="183">
        <v>0</v>
      </c>
      <c r="T3587" s="183">
        <v>0</v>
      </c>
      <c r="U3587" s="180">
        <v>0</v>
      </c>
      <c r="V3587" s="180">
        <v>0</v>
      </c>
      <c r="W3587" s="183">
        <v>0</v>
      </c>
      <c r="X3587" s="183">
        <v>0</v>
      </c>
      <c r="Y3587" s="180">
        <v>0</v>
      </c>
      <c r="Z3587" s="180">
        <v>0</v>
      </c>
      <c r="AA3587" s="183">
        <v>0</v>
      </c>
      <c r="AB3587" s="183">
        <v>0</v>
      </c>
      <c r="AC3587" s="180">
        <f t="shared" si="2324"/>
        <v>0</v>
      </c>
      <c r="AD3587" s="180">
        <f t="shared" si="2324"/>
        <v>0</v>
      </c>
      <c r="AE3587" s="181">
        <f t="shared" si="2276"/>
        <v>0</v>
      </c>
      <c r="AF3587" s="180">
        <v>0</v>
      </c>
      <c r="AG3587" s="180">
        <v>0</v>
      </c>
      <c r="AH3587" s="181">
        <f t="shared" si="2277"/>
        <v>0</v>
      </c>
      <c r="AI3587" s="180">
        <v>0</v>
      </c>
      <c r="AJ3587" s="180">
        <v>0</v>
      </c>
      <c r="AK3587" s="181">
        <f t="shared" si="2278"/>
        <v>0</v>
      </c>
      <c r="AL3587" s="180">
        <v>0</v>
      </c>
      <c r="AM3587" s="180">
        <v>0</v>
      </c>
      <c r="AN3587" s="181">
        <f t="shared" si="2279"/>
        <v>0</v>
      </c>
      <c r="AO3587" s="180">
        <v>0</v>
      </c>
      <c r="AP3587" s="180">
        <v>0</v>
      </c>
      <c r="AQ3587" s="181">
        <f t="shared" si="2280"/>
        <v>0</v>
      </c>
      <c r="AR3587" s="180">
        <v>0</v>
      </c>
      <c r="AS3587" s="180">
        <v>0</v>
      </c>
      <c r="AT3587" s="181">
        <f t="shared" si="2281"/>
        <v>0</v>
      </c>
      <c r="AU3587" s="180">
        <f t="shared" si="2325"/>
        <v>0</v>
      </c>
      <c r="AV3587" s="180">
        <f t="shared" si="2325"/>
        <v>0</v>
      </c>
      <c r="AW3587" s="181">
        <f t="shared" si="2282"/>
        <v>0</v>
      </c>
      <c r="AX3587" s="183">
        <f t="shared" si="2326"/>
        <v>0</v>
      </c>
      <c r="AY3587" s="183">
        <f t="shared" si="2326"/>
        <v>0</v>
      </c>
      <c r="AZ3587" s="183">
        <v>3</v>
      </c>
      <c r="BA3587" s="183"/>
      <c r="BB3587" s="183"/>
      <c r="BC3587" s="183"/>
      <c r="BD3587" s="183">
        <f t="shared" si="2327"/>
        <v>-3</v>
      </c>
      <c r="BE3587" s="183">
        <f t="shared" si="2327"/>
        <v>0</v>
      </c>
    </row>
    <row r="3588" spans="2:57" ht="15.75" hidden="1">
      <c r="B3588" s="174">
        <v>2025</v>
      </c>
      <c r="C3588" s="174">
        <v>20</v>
      </c>
      <c r="D3588" s="175">
        <v>0</v>
      </c>
      <c r="E3588" s="176"/>
      <c r="F3588" s="174">
        <v>0</v>
      </c>
      <c r="G3588" s="174">
        <v>0</v>
      </c>
      <c r="H3588" s="174">
        <v>0</v>
      </c>
      <c r="I3588" s="174">
        <v>5000</v>
      </c>
      <c r="J3588" s="174">
        <v>5100</v>
      </c>
      <c r="K3588" s="174">
        <v>511</v>
      </c>
      <c r="L3588" s="177">
        <v>1342</v>
      </c>
      <c r="M3588" s="178">
        <v>0</v>
      </c>
      <c r="N3588" s="179" t="s">
        <v>153</v>
      </c>
      <c r="O3588" s="180">
        <v>0</v>
      </c>
      <c r="P3588" s="180">
        <v>0</v>
      </c>
      <c r="Q3588" s="181">
        <v>0</v>
      </c>
      <c r="R3588" s="182" t="s">
        <v>98</v>
      </c>
      <c r="S3588" s="183">
        <v>0</v>
      </c>
      <c r="T3588" s="183">
        <v>0</v>
      </c>
      <c r="U3588" s="180">
        <v>0</v>
      </c>
      <c r="V3588" s="180">
        <v>0</v>
      </c>
      <c r="W3588" s="183">
        <v>0</v>
      </c>
      <c r="X3588" s="183">
        <v>0</v>
      </c>
      <c r="Y3588" s="180">
        <v>0</v>
      </c>
      <c r="Z3588" s="180">
        <v>0</v>
      </c>
      <c r="AA3588" s="183">
        <v>0</v>
      </c>
      <c r="AB3588" s="183">
        <v>0</v>
      </c>
      <c r="AC3588" s="180">
        <f t="shared" si="2324"/>
        <v>0</v>
      </c>
      <c r="AD3588" s="180">
        <f t="shared" si="2324"/>
        <v>0</v>
      </c>
      <c r="AE3588" s="181">
        <f t="shared" si="2276"/>
        <v>0</v>
      </c>
      <c r="AF3588" s="180">
        <v>0</v>
      </c>
      <c r="AG3588" s="180">
        <v>0</v>
      </c>
      <c r="AH3588" s="181">
        <f t="shared" si="2277"/>
        <v>0</v>
      </c>
      <c r="AI3588" s="180">
        <v>0</v>
      </c>
      <c r="AJ3588" s="180">
        <v>0</v>
      </c>
      <c r="AK3588" s="181">
        <f t="shared" si="2278"/>
        <v>0</v>
      </c>
      <c r="AL3588" s="180">
        <v>0</v>
      </c>
      <c r="AM3588" s="180">
        <v>0</v>
      </c>
      <c r="AN3588" s="181">
        <f t="shared" si="2279"/>
        <v>0</v>
      </c>
      <c r="AO3588" s="180">
        <v>0</v>
      </c>
      <c r="AP3588" s="180">
        <v>0</v>
      </c>
      <c r="AQ3588" s="181">
        <f t="shared" si="2280"/>
        <v>0</v>
      </c>
      <c r="AR3588" s="180">
        <v>0</v>
      </c>
      <c r="AS3588" s="180">
        <v>0</v>
      </c>
      <c r="AT3588" s="181">
        <f t="shared" si="2281"/>
        <v>0</v>
      </c>
      <c r="AU3588" s="180">
        <f t="shared" si="2325"/>
        <v>0</v>
      </c>
      <c r="AV3588" s="180">
        <f t="shared" si="2325"/>
        <v>0</v>
      </c>
      <c r="AW3588" s="181">
        <f t="shared" si="2282"/>
        <v>0</v>
      </c>
      <c r="AX3588" s="183">
        <f t="shared" si="2326"/>
        <v>0</v>
      </c>
      <c r="AY3588" s="183">
        <f t="shared" si="2326"/>
        <v>0</v>
      </c>
      <c r="AZ3588" s="183">
        <v>3</v>
      </c>
      <c r="BA3588" s="183"/>
      <c r="BB3588" s="183"/>
      <c r="BC3588" s="183"/>
      <c r="BD3588" s="183">
        <f t="shared" si="2327"/>
        <v>-3</v>
      </c>
      <c r="BE3588" s="183">
        <f t="shared" si="2327"/>
        <v>0</v>
      </c>
    </row>
    <row r="3589" spans="2:57" ht="15.75" hidden="1">
      <c r="B3589" s="174">
        <v>2025</v>
      </c>
      <c r="C3589" s="174">
        <v>20</v>
      </c>
      <c r="D3589" s="175">
        <v>0</v>
      </c>
      <c r="E3589" s="176"/>
      <c r="F3589" s="174">
        <v>0</v>
      </c>
      <c r="G3589" s="174">
        <v>0</v>
      </c>
      <c r="H3589" s="174">
        <v>0</v>
      </c>
      <c r="I3589" s="174">
        <v>5000</v>
      </c>
      <c r="J3589" s="174">
        <v>5100</v>
      </c>
      <c r="K3589" s="174">
        <v>511</v>
      </c>
      <c r="L3589" s="177">
        <v>1358</v>
      </c>
      <c r="M3589" s="178">
        <v>0</v>
      </c>
      <c r="N3589" s="179" t="s">
        <v>1717</v>
      </c>
      <c r="O3589" s="180">
        <v>0</v>
      </c>
      <c r="P3589" s="180">
        <v>0</v>
      </c>
      <c r="Q3589" s="181">
        <v>0</v>
      </c>
      <c r="R3589" s="182" t="s">
        <v>98</v>
      </c>
      <c r="S3589" s="183">
        <v>0</v>
      </c>
      <c r="T3589" s="183">
        <v>0</v>
      </c>
      <c r="U3589" s="180">
        <v>0</v>
      </c>
      <c r="V3589" s="180">
        <v>0</v>
      </c>
      <c r="W3589" s="183">
        <v>0</v>
      </c>
      <c r="X3589" s="183">
        <v>0</v>
      </c>
      <c r="Y3589" s="180">
        <v>0</v>
      </c>
      <c r="Z3589" s="180">
        <v>0</v>
      </c>
      <c r="AA3589" s="183">
        <v>0</v>
      </c>
      <c r="AB3589" s="183">
        <v>0</v>
      </c>
      <c r="AC3589" s="180">
        <f t="shared" si="2324"/>
        <v>0</v>
      </c>
      <c r="AD3589" s="180">
        <f t="shared" si="2324"/>
        <v>0</v>
      </c>
      <c r="AE3589" s="181">
        <f t="shared" si="2276"/>
        <v>0</v>
      </c>
      <c r="AF3589" s="180">
        <v>0</v>
      </c>
      <c r="AG3589" s="180">
        <v>0</v>
      </c>
      <c r="AH3589" s="181">
        <f t="shared" si="2277"/>
        <v>0</v>
      </c>
      <c r="AI3589" s="180">
        <v>0</v>
      </c>
      <c r="AJ3589" s="180">
        <v>0</v>
      </c>
      <c r="AK3589" s="181">
        <f t="shared" si="2278"/>
        <v>0</v>
      </c>
      <c r="AL3589" s="180">
        <v>0</v>
      </c>
      <c r="AM3589" s="180">
        <v>0</v>
      </c>
      <c r="AN3589" s="181">
        <f t="shared" si="2279"/>
        <v>0</v>
      </c>
      <c r="AO3589" s="180">
        <v>0</v>
      </c>
      <c r="AP3589" s="180">
        <v>0</v>
      </c>
      <c r="AQ3589" s="181">
        <f t="shared" si="2280"/>
        <v>0</v>
      </c>
      <c r="AR3589" s="180">
        <v>0</v>
      </c>
      <c r="AS3589" s="180">
        <v>0</v>
      </c>
      <c r="AT3589" s="181">
        <f t="shared" si="2281"/>
        <v>0</v>
      </c>
      <c r="AU3589" s="180">
        <f t="shared" si="2325"/>
        <v>0</v>
      </c>
      <c r="AV3589" s="180">
        <f t="shared" si="2325"/>
        <v>0</v>
      </c>
      <c r="AW3589" s="181">
        <f t="shared" si="2282"/>
        <v>0</v>
      </c>
      <c r="AX3589" s="183">
        <f t="shared" si="2326"/>
        <v>0</v>
      </c>
      <c r="AY3589" s="183">
        <f t="shared" si="2326"/>
        <v>0</v>
      </c>
      <c r="AZ3589" s="183">
        <v>3</v>
      </c>
      <c r="BA3589" s="183"/>
      <c r="BB3589" s="183"/>
      <c r="BC3589" s="183"/>
      <c r="BD3589" s="183">
        <f t="shared" si="2327"/>
        <v>-3</v>
      </c>
      <c r="BE3589" s="183">
        <f t="shared" si="2327"/>
        <v>0</v>
      </c>
    </row>
    <row r="3590" spans="2:57" ht="15.75" hidden="1">
      <c r="B3590" s="174">
        <v>2025</v>
      </c>
      <c r="C3590" s="174">
        <v>20</v>
      </c>
      <c r="D3590" s="175">
        <v>0</v>
      </c>
      <c r="E3590" s="176"/>
      <c r="F3590" s="174">
        <v>0</v>
      </c>
      <c r="G3590" s="174">
        <v>0</v>
      </c>
      <c r="H3590" s="174">
        <v>0</v>
      </c>
      <c r="I3590" s="174">
        <v>5000</v>
      </c>
      <c r="J3590" s="174">
        <v>5100</v>
      </c>
      <c r="K3590" s="174">
        <v>511</v>
      </c>
      <c r="L3590" s="177">
        <v>1291</v>
      </c>
      <c r="M3590" s="178">
        <v>0</v>
      </c>
      <c r="N3590" s="179" t="s">
        <v>1126</v>
      </c>
      <c r="O3590" s="180">
        <v>0</v>
      </c>
      <c r="P3590" s="180">
        <v>0</v>
      </c>
      <c r="Q3590" s="181">
        <v>0</v>
      </c>
      <c r="R3590" s="182" t="s">
        <v>98</v>
      </c>
      <c r="S3590" s="183">
        <v>0</v>
      </c>
      <c r="T3590" s="183">
        <v>0</v>
      </c>
      <c r="U3590" s="180">
        <v>0</v>
      </c>
      <c r="V3590" s="180">
        <v>0</v>
      </c>
      <c r="W3590" s="183">
        <v>0</v>
      </c>
      <c r="X3590" s="183">
        <v>0</v>
      </c>
      <c r="Y3590" s="180">
        <v>0</v>
      </c>
      <c r="Z3590" s="180">
        <v>0</v>
      </c>
      <c r="AA3590" s="183">
        <v>0</v>
      </c>
      <c r="AB3590" s="183">
        <v>0</v>
      </c>
      <c r="AC3590" s="180">
        <f t="shared" si="2324"/>
        <v>0</v>
      </c>
      <c r="AD3590" s="180">
        <f t="shared" si="2324"/>
        <v>0</v>
      </c>
      <c r="AE3590" s="181">
        <f t="shared" si="2276"/>
        <v>0</v>
      </c>
      <c r="AF3590" s="180">
        <v>0</v>
      </c>
      <c r="AG3590" s="180">
        <v>0</v>
      </c>
      <c r="AH3590" s="181">
        <f t="shared" si="2277"/>
        <v>0</v>
      </c>
      <c r="AI3590" s="180">
        <v>0</v>
      </c>
      <c r="AJ3590" s="180">
        <v>0</v>
      </c>
      <c r="AK3590" s="181">
        <f t="shared" si="2278"/>
        <v>0</v>
      </c>
      <c r="AL3590" s="180">
        <v>0</v>
      </c>
      <c r="AM3590" s="180">
        <v>0</v>
      </c>
      <c r="AN3590" s="181">
        <f t="shared" si="2279"/>
        <v>0</v>
      </c>
      <c r="AO3590" s="180">
        <v>0</v>
      </c>
      <c r="AP3590" s="180">
        <v>0</v>
      </c>
      <c r="AQ3590" s="181">
        <f t="shared" si="2280"/>
        <v>0</v>
      </c>
      <c r="AR3590" s="180">
        <v>0</v>
      </c>
      <c r="AS3590" s="180">
        <v>0</v>
      </c>
      <c r="AT3590" s="181">
        <f t="shared" si="2281"/>
        <v>0</v>
      </c>
      <c r="AU3590" s="180">
        <f t="shared" si="2325"/>
        <v>0</v>
      </c>
      <c r="AV3590" s="180">
        <f t="shared" si="2325"/>
        <v>0</v>
      </c>
      <c r="AW3590" s="181">
        <f t="shared" si="2282"/>
        <v>0</v>
      </c>
      <c r="AX3590" s="183">
        <f t="shared" si="2326"/>
        <v>0</v>
      </c>
      <c r="AY3590" s="183">
        <f t="shared" si="2326"/>
        <v>0</v>
      </c>
      <c r="AZ3590" s="183">
        <v>3</v>
      </c>
      <c r="BA3590" s="183"/>
      <c r="BB3590" s="183"/>
      <c r="BC3590" s="183"/>
      <c r="BD3590" s="183">
        <f t="shared" si="2327"/>
        <v>-3</v>
      </c>
      <c r="BE3590" s="183">
        <f t="shared" si="2327"/>
        <v>0</v>
      </c>
    </row>
    <row r="3591" spans="2:57" ht="15.75" hidden="1">
      <c r="B3591" s="174">
        <v>2025</v>
      </c>
      <c r="C3591" s="174">
        <v>20</v>
      </c>
      <c r="D3591" s="175">
        <v>0</v>
      </c>
      <c r="E3591" s="176"/>
      <c r="F3591" s="174">
        <v>0</v>
      </c>
      <c r="G3591" s="174">
        <v>0</v>
      </c>
      <c r="H3591" s="174">
        <v>0</v>
      </c>
      <c r="I3591" s="174">
        <v>5000</v>
      </c>
      <c r="J3591" s="174">
        <v>5100</v>
      </c>
      <c r="K3591" s="174">
        <v>511</v>
      </c>
      <c r="L3591" s="177">
        <v>993</v>
      </c>
      <c r="M3591" s="178">
        <v>0</v>
      </c>
      <c r="N3591" s="179" t="s">
        <v>1838</v>
      </c>
      <c r="O3591" s="180">
        <v>0</v>
      </c>
      <c r="P3591" s="180">
        <v>0</v>
      </c>
      <c r="Q3591" s="181">
        <v>0</v>
      </c>
      <c r="R3591" s="182" t="s">
        <v>98</v>
      </c>
      <c r="S3591" s="183">
        <v>0</v>
      </c>
      <c r="T3591" s="183">
        <v>0</v>
      </c>
      <c r="U3591" s="180">
        <v>0</v>
      </c>
      <c r="V3591" s="180">
        <v>0</v>
      </c>
      <c r="W3591" s="183">
        <v>0</v>
      </c>
      <c r="X3591" s="183">
        <v>0</v>
      </c>
      <c r="Y3591" s="180">
        <v>0</v>
      </c>
      <c r="Z3591" s="180">
        <v>0</v>
      </c>
      <c r="AA3591" s="183">
        <v>0</v>
      </c>
      <c r="AB3591" s="183">
        <v>0</v>
      </c>
      <c r="AC3591" s="180">
        <f t="shared" si="2324"/>
        <v>0</v>
      </c>
      <c r="AD3591" s="180">
        <f t="shared" si="2324"/>
        <v>0</v>
      </c>
      <c r="AE3591" s="181">
        <f t="shared" si="2276"/>
        <v>0</v>
      </c>
      <c r="AF3591" s="180">
        <v>0</v>
      </c>
      <c r="AG3591" s="180">
        <v>0</v>
      </c>
      <c r="AH3591" s="181">
        <f t="shared" si="2277"/>
        <v>0</v>
      </c>
      <c r="AI3591" s="180">
        <v>0</v>
      </c>
      <c r="AJ3591" s="180">
        <v>0</v>
      </c>
      <c r="AK3591" s="181">
        <f t="shared" si="2278"/>
        <v>0</v>
      </c>
      <c r="AL3591" s="180">
        <v>0</v>
      </c>
      <c r="AM3591" s="180">
        <v>0</v>
      </c>
      <c r="AN3591" s="181">
        <f t="shared" si="2279"/>
        <v>0</v>
      </c>
      <c r="AO3591" s="180">
        <v>0</v>
      </c>
      <c r="AP3591" s="180">
        <v>0</v>
      </c>
      <c r="AQ3591" s="181">
        <f t="shared" si="2280"/>
        <v>0</v>
      </c>
      <c r="AR3591" s="180">
        <v>0</v>
      </c>
      <c r="AS3591" s="180">
        <v>0</v>
      </c>
      <c r="AT3591" s="181">
        <f t="shared" si="2281"/>
        <v>0</v>
      </c>
      <c r="AU3591" s="180">
        <f t="shared" si="2325"/>
        <v>0</v>
      </c>
      <c r="AV3591" s="180">
        <f t="shared" si="2325"/>
        <v>0</v>
      </c>
      <c r="AW3591" s="181">
        <f t="shared" si="2282"/>
        <v>0</v>
      </c>
      <c r="AX3591" s="183">
        <f t="shared" si="2326"/>
        <v>0</v>
      </c>
      <c r="AY3591" s="183">
        <f t="shared" si="2326"/>
        <v>0</v>
      </c>
      <c r="AZ3591" s="183">
        <v>3</v>
      </c>
      <c r="BA3591" s="183"/>
      <c r="BB3591" s="183"/>
      <c r="BC3591" s="183"/>
      <c r="BD3591" s="183">
        <f t="shared" si="2327"/>
        <v>-3</v>
      </c>
      <c r="BE3591" s="183">
        <f t="shared" si="2327"/>
        <v>0</v>
      </c>
    </row>
    <row r="3592" spans="2:57" ht="15.75" hidden="1">
      <c r="B3592" s="174">
        <v>2025</v>
      </c>
      <c r="C3592" s="174">
        <v>20</v>
      </c>
      <c r="D3592" s="175">
        <v>0</v>
      </c>
      <c r="E3592" s="176"/>
      <c r="F3592" s="174">
        <v>0</v>
      </c>
      <c r="G3592" s="174">
        <v>0</v>
      </c>
      <c r="H3592" s="174">
        <v>0</v>
      </c>
      <c r="I3592" s="174">
        <v>5000</v>
      </c>
      <c r="J3592" s="174">
        <v>5100</v>
      </c>
      <c r="K3592" s="174">
        <v>511</v>
      </c>
      <c r="L3592" s="177">
        <v>992</v>
      </c>
      <c r="M3592" s="178">
        <v>0</v>
      </c>
      <c r="N3592" s="179" t="s">
        <v>630</v>
      </c>
      <c r="O3592" s="180">
        <v>0</v>
      </c>
      <c r="P3592" s="180">
        <v>0</v>
      </c>
      <c r="Q3592" s="181">
        <v>0</v>
      </c>
      <c r="R3592" s="182" t="s">
        <v>98</v>
      </c>
      <c r="S3592" s="183">
        <v>0</v>
      </c>
      <c r="T3592" s="183">
        <v>0</v>
      </c>
      <c r="U3592" s="180">
        <v>0</v>
      </c>
      <c r="V3592" s="180">
        <v>0</v>
      </c>
      <c r="W3592" s="183">
        <v>0</v>
      </c>
      <c r="X3592" s="183">
        <v>0</v>
      </c>
      <c r="Y3592" s="180">
        <v>0</v>
      </c>
      <c r="Z3592" s="180">
        <v>0</v>
      </c>
      <c r="AA3592" s="183">
        <v>0</v>
      </c>
      <c r="AB3592" s="183">
        <v>0</v>
      </c>
      <c r="AC3592" s="180">
        <f t="shared" si="2324"/>
        <v>0</v>
      </c>
      <c r="AD3592" s="180">
        <f t="shared" si="2324"/>
        <v>0</v>
      </c>
      <c r="AE3592" s="181">
        <f t="shared" si="2276"/>
        <v>0</v>
      </c>
      <c r="AF3592" s="180">
        <v>0</v>
      </c>
      <c r="AG3592" s="180">
        <v>0</v>
      </c>
      <c r="AH3592" s="181">
        <f t="shared" si="2277"/>
        <v>0</v>
      </c>
      <c r="AI3592" s="180">
        <v>0</v>
      </c>
      <c r="AJ3592" s="180">
        <v>0</v>
      </c>
      <c r="AK3592" s="181">
        <f t="shared" si="2278"/>
        <v>0</v>
      </c>
      <c r="AL3592" s="180">
        <v>0</v>
      </c>
      <c r="AM3592" s="180">
        <v>0</v>
      </c>
      <c r="AN3592" s="181">
        <f t="shared" si="2279"/>
        <v>0</v>
      </c>
      <c r="AO3592" s="180">
        <v>0</v>
      </c>
      <c r="AP3592" s="180">
        <v>0</v>
      </c>
      <c r="AQ3592" s="181">
        <f t="shared" si="2280"/>
        <v>0</v>
      </c>
      <c r="AR3592" s="180">
        <v>0</v>
      </c>
      <c r="AS3592" s="180">
        <v>0</v>
      </c>
      <c r="AT3592" s="181">
        <f t="shared" si="2281"/>
        <v>0</v>
      </c>
      <c r="AU3592" s="180">
        <f t="shared" si="2325"/>
        <v>0</v>
      </c>
      <c r="AV3592" s="180">
        <f t="shared" si="2325"/>
        <v>0</v>
      </c>
      <c r="AW3592" s="181">
        <f t="shared" si="2282"/>
        <v>0</v>
      </c>
      <c r="AX3592" s="183">
        <f t="shared" si="2326"/>
        <v>0</v>
      </c>
      <c r="AY3592" s="183">
        <f t="shared" si="2326"/>
        <v>0</v>
      </c>
      <c r="AZ3592" s="183">
        <v>3</v>
      </c>
      <c r="BA3592" s="183"/>
      <c r="BB3592" s="183"/>
      <c r="BC3592" s="183"/>
      <c r="BD3592" s="183">
        <f t="shared" si="2327"/>
        <v>-3</v>
      </c>
      <c r="BE3592" s="183">
        <f t="shared" si="2327"/>
        <v>0</v>
      </c>
    </row>
    <row r="3593" spans="2:57" ht="15.75" hidden="1">
      <c r="B3593" s="163">
        <v>2025</v>
      </c>
      <c r="C3593" s="163">
        <v>20</v>
      </c>
      <c r="D3593" s="164"/>
      <c r="E3593" s="165"/>
      <c r="F3593" s="163">
        <v>0</v>
      </c>
      <c r="G3593" s="163">
        <v>0</v>
      </c>
      <c r="H3593" s="163">
        <v>0</v>
      </c>
      <c r="I3593" s="163">
        <v>5000</v>
      </c>
      <c r="J3593" s="163">
        <v>5100</v>
      </c>
      <c r="K3593" s="163">
        <v>515</v>
      </c>
      <c r="L3593" s="166" t="s">
        <v>44</v>
      </c>
      <c r="M3593" s="167"/>
      <c r="N3593" s="168" t="s">
        <v>155</v>
      </c>
      <c r="O3593" s="169">
        <v>0</v>
      </c>
      <c r="P3593" s="169">
        <v>0</v>
      </c>
      <c r="Q3593" s="169">
        <v>0</v>
      </c>
      <c r="R3593" s="170"/>
      <c r="S3593" s="171"/>
      <c r="T3593" s="172"/>
      <c r="U3593" s="169">
        <f t="shared" ref="U3593:AD3593" si="2328">SUM(U3594:U3608)</f>
        <v>0</v>
      </c>
      <c r="V3593" s="169">
        <f t="shared" si="2328"/>
        <v>0</v>
      </c>
      <c r="W3593" s="173">
        <f t="shared" si="2328"/>
        <v>0</v>
      </c>
      <c r="X3593" s="173">
        <f t="shared" si="2328"/>
        <v>0</v>
      </c>
      <c r="Y3593" s="169">
        <f t="shared" si="2328"/>
        <v>0</v>
      </c>
      <c r="Z3593" s="169">
        <f t="shared" si="2328"/>
        <v>0</v>
      </c>
      <c r="AA3593" s="173">
        <f t="shared" si="2328"/>
        <v>0</v>
      </c>
      <c r="AB3593" s="173">
        <f t="shared" si="2328"/>
        <v>0</v>
      </c>
      <c r="AC3593" s="169">
        <f t="shared" si="2328"/>
        <v>0</v>
      </c>
      <c r="AD3593" s="169">
        <f t="shared" si="2328"/>
        <v>0</v>
      </c>
      <c r="AE3593" s="169">
        <f t="shared" si="2276"/>
        <v>0</v>
      </c>
      <c r="AF3593" s="169">
        <f>SUM(AF3594:AF3608)</f>
        <v>0</v>
      </c>
      <c r="AG3593" s="169">
        <f>SUM(AG3594:AG3608)</f>
        <v>0</v>
      </c>
      <c r="AH3593" s="169">
        <f t="shared" si="2277"/>
        <v>0</v>
      </c>
      <c r="AI3593" s="169">
        <f>SUM(AI3594:AI3608)</f>
        <v>0</v>
      </c>
      <c r="AJ3593" s="169">
        <f>SUM(AJ3594:AJ3608)</f>
        <v>0</v>
      </c>
      <c r="AK3593" s="169">
        <f t="shared" si="2278"/>
        <v>0</v>
      </c>
      <c r="AL3593" s="169">
        <f>SUM(AL3594:AL3608)</f>
        <v>0</v>
      </c>
      <c r="AM3593" s="169">
        <f>SUM(AM3594:AM3608)</f>
        <v>0</v>
      </c>
      <c r="AN3593" s="169">
        <f t="shared" si="2279"/>
        <v>0</v>
      </c>
      <c r="AO3593" s="169">
        <f>SUM(AO3594:AO3608)</f>
        <v>0</v>
      </c>
      <c r="AP3593" s="169">
        <f>SUM(AP3594:AP3608)</f>
        <v>0</v>
      </c>
      <c r="AQ3593" s="169">
        <f t="shared" si="2280"/>
        <v>0</v>
      </c>
      <c r="AR3593" s="169">
        <f>SUM(AR3594:AR3608)</f>
        <v>0</v>
      </c>
      <c r="AS3593" s="169">
        <f>SUM(AS3594:AS3608)</f>
        <v>0</v>
      </c>
      <c r="AT3593" s="169">
        <f t="shared" si="2281"/>
        <v>0</v>
      </c>
      <c r="AU3593" s="169">
        <f>SUM(AU3594:AU3608)</f>
        <v>0</v>
      </c>
      <c r="AV3593" s="169">
        <f>SUM(AV3594:AV3608)</f>
        <v>0</v>
      </c>
      <c r="AW3593" s="169">
        <f t="shared" si="2282"/>
        <v>0</v>
      </c>
      <c r="AX3593" s="171"/>
      <c r="AY3593" s="172"/>
      <c r="AZ3593" s="183">
        <v>3</v>
      </c>
      <c r="BA3593" s="172"/>
      <c r="BB3593" s="171"/>
      <c r="BC3593" s="172"/>
      <c r="BD3593" s="171"/>
      <c r="BE3593" s="172"/>
    </row>
    <row r="3594" spans="2:57" ht="15.75" hidden="1">
      <c r="B3594" s="174">
        <v>2025</v>
      </c>
      <c r="C3594" s="174">
        <v>20</v>
      </c>
      <c r="D3594" s="175">
        <v>0</v>
      </c>
      <c r="E3594" s="176"/>
      <c r="F3594" s="174">
        <v>0</v>
      </c>
      <c r="G3594" s="174">
        <v>0</v>
      </c>
      <c r="H3594" s="174">
        <v>0</v>
      </c>
      <c r="I3594" s="174">
        <v>5000</v>
      </c>
      <c r="J3594" s="174">
        <v>5100</v>
      </c>
      <c r="K3594" s="174">
        <v>515</v>
      </c>
      <c r="L3594" s="177">
        <v>5</v>
      </c>
      <c r="M3594" s="178">
        <v>0</v>
      </c>
      <c r="N3594" s="179" t="s">
        <v>434</v>
      </c>
      <c r="O3594" s="180">
        <v>0</v>
      </c>
      <c r="P3594" s="180">
        <v>0</v>
      </c>
      <c r="Q3594" s="181">
        <v>0</v>
      </c>
      <c r="R3594" s="182" t="s">
        <v>98</v>
      </c>
      <c r="S3594" s="183">
        <v>0</v>
      </c>
      <c r="T3594" s="183">
        <v>0</v>
      </c>
      <c r="U3594" s="180">
        <v>0</v>
      </c>
      <c r="V3594" s="180">
        <v>0</v>
      </c>
      <c r="W3594" s="183">
        <v>0</v>
      </c>
      <c r="X3594" s="183">
        <v>0</v>
      </c>
      <c r="Y3594" s="180">
        <v>0</v>
      </c>
      <c r="Z3594" s="180">
        <v>0</v>
      </c>
      <c r="AA3594" s="183">
        <v>0</v>
      </c>
      <c r="AB3594" s="183">
        <v>0</v>
      </c>
      <c r="AC3594" s="180">
        <f t="shared" ref="AC3594:AD3608" si="2329">+O3594+U3594-Y3594</f>
        <v>0</v>
      </c>
      <c r="AD3594" s="180">
        <f t="shared" si="2329"/>
        <v>0</v>
      </c>
      <c r="AE3594" s="181">
        <f t="shared" si="2276"/>
        <v>0</v>
      </c>
      <c r="AF3594" s="180">
        <v>0</v>
      </c>
      <c r="AG3594" s="180">
        <v>0</v>
      </c>
      <c r="AH3594" s="181">
        <f t="shared" si="2277"/>
        <v>0</v>
      </c>
      <c r="AI3594" s="180">
        <v>0</v>
      </c>
      <c r="AJ3594" s="180">
        <v>0</v>
      </c>
      <c r="AK3594" s="181">
        <f t="shared" si="2278"/>
        <v>0</v>
      </c>
      <c r="AL3594" s="180">
        <v>0</v>
      </c>
      <c r="AM3594" s="180">
        <v>0</v>
      </c>
      <c r="AN3594" s="181">
        <f t="shared" si="2279"/>
        <v>0</v>
      </c>
      <c r="AO3594" s="180">
        <v>0</v>
      </c>
      <c r="AP3594" s="180">
        <v>0</v>
      </c>
      <c r="AQ3594" s="181">
        <f t="shared" si="2280"/>
        <v>0</v>
      </c>
      <c r="AR3594" s="180">
        <v>0</v>
      </c>
      <c r="AS3594" s="180">
        <v>0</v>
      </c>
      <c r="AT3594" s="181">
        <f t="shared" si="2281"/>
        <v>0</v>
      </c>
      <c r="AU3594" s="180">
        <f t="shared" ref="AU3594:AV3608" si="2330">+AC3594-AF3594-AI3594-AL3594-AO3594-AR3594</f>
        <v>0</v>
      </c>
      <c r="AV3594" s="180">
        <f t="shared" si="2330"/>
        <v>0</v>
      </c>
      <c r="AW3594" s="181">
        <f t="shared" si="2282"/>
        <v>0</v>
      </c>
      <c r="AX3594" s="183">
        <f t="shared" ref="AX3594:AY3608" si="2331">+S3594+W3594-AA3594</f>
        <v>0</v>
      </c>
      <c r="AY3594" s="183">
        <f t="shared" si="2331"/>
        <v>0</v>
      </c>
      <c r="AZ3594" s="183">
        <v>3</v>
      </c>
      <c r="BA3594" s="183"/>
      <c r="BB3594" s="183"/>
      <c r="BC3594" s="183"/>
      <c r="BD3594" s="183">
        <f t="shared" ref="BD3594:BE3608" si="2332">+AX3594-AZ3594-BB3594</f>
        <v>-3</v>
      </c>
      <c r="BE3594" s="183">
        <f t="shared" si="2332"/>
        <v>0</v>
      </c>
    </row>
    <row r="3595" spans="2:57" ht="15.75" hidden="1">
      <c r="B3595" s="174">
        <v>2025</v>
      </c>
      <c r="C3595" s="174">
        <v>20</v>
      </c>
      <c r="D3595" s="175">
        <v>0</v>
      </c>
      <c r="E3595" s="176"/>
      <c r="F3595" s="174">
        <v>0</v>
      </c>
      <c r="G3595" s="174">
        <v>0</v>
      </c>
      <c r="H3595" s="174">
        <v>0</v>
      </c>
      <c r="I3595" s="174">
        <v>5000</v>
      </c>
      <c r="J3595" s="174">
        <v>5100</v>
      </c>
      <c r="K3595" s="174">
        <v>515</v>
      </c>
      <c r="L3595" s="177">
        <v>338</v>
      </c>
      <c r="M3595" s="178">
        <v>0</v>
      </c>
      <c r="N3595" s="179" t="s">
        <v>157</v>
      </c>
      <c r="O3595" s="180">
        <v>0</v>
      </c>
      <c r="P3595" s="180">
        <v>0</v>
      </c>
      <c r="Q3595" s="181">
        <v>0</v>
      </c>
      <c r="R3595" s="182" t="s">
        <v>98</v>
      </c>
      <c r="S3595" s="183">
        <v>0</v>
      </c>
      <c r="T3595" s="183">
        <v>0</v>
      </c>
      <c r="U3595" s="180">
        <v>0</v>
      </c>
      <c r="V3595" s="180">
        <v>0</v>
      </c>
      <c r="W3595" s="183">
        <v>0</v>
      </c>
      <c r="X3595" s="183">
        <v>0</v>
      </c>
      <c r="Y3595" s="180">
        <v>0</v>
      </c>
      <c r="Z3595" s="180">
        <v>0</v>
      </c>
      <c r="AA3595" s="183">
        <v>0</v>
      </c>
      <c r="AB3595" s="183">
        <v>0</v>
      </c>
      <c r="AC3595" s="180">
        <f t="shared" si="2329"/>
        <v>0</v>
      </c>
      <c r="AD3595" s="180">
        <f t="shared" si="2329"/>
        <v>0</v>
      </c>
      <c r="AE3595" s="181">
        <f t="shared" ref="AE3595:AE3633" si="2333">+AC3595+AD3595</f>
        <v>0</v>
      </c>
      <c r="AF3595" s="180">
        <v>0</v>
      </c>
      <c r="AG3595" s="180">
        <v>0</v>
      </c>
      <c r="AH3595" s="181">
        <f t="shared" ref="AH3595:AH3633" si="2334">+AF3595+AG3595</f>
        <v>0</v>
      </c>
      <c r="AI3595" s="180">
        <v>0</v>
      </c>
      <c r="AJ3595" s="180">
        <v>0</v>
      </c>
      <c r="AK3595" s="181">
        <f t="shared" ref="AK3595:AK3633" si="2335">+AI3595+AJ3595</f>
        <v>0</v>
      </c>
      <c r="AL3595" s="180">
        <v>0</v>
      </c>
      <c r="AM3595" s="180">
        <v>0</v>
      </c>
      <c r="AN3595" s="181">
        <f t="shared" ref="AN3595:AN3633" si="2336">+AL3595+AM3595</f>
        <v>0</v>
      </c>
      <c r="AO3595" s="180">
        <v>0</v>
      </c>
      <c r="AP3595" s="180">
        <v>0</v>
      </c>
      <c r="AQ3595" s="181">
        <f t="shared" ref="AQ3595:AQ3633" si="2337">+AO3595+AP3595</f>
        <v>0</v>
      </c>
      <c r="AR3595" s="180">
        <v>0</v>
      </c>
      <c r="AS3595" s="180">
        <v>0</v>
      </c>
      <c r="AT3595" s="181">
        <f t="shared" ref="AT3595:AT3633" si="2338">+AR3595+AS3595</f>
        <v>0</v>
      </c>
      <c r="AU3595" s="180">
        <f t="shared" si="2330"/>
        <v>0</v>
      </c>
      <c r="AV3595" s="180">
        <f t="shared" si="2330"/>
        <v>0</v>
      </c>
      <c r="AW3595" s="181">
        <f t="shared" ref="AW3595:AW3633" si="2339">+AU3595+AV3595</f>
        <v>0</v>
      </c>
      <c r="AX3595" s="183">
        <f t="shared" si="2331"/>
        <v>0</v>
      </c>
      <c r="AY3595" s="183">
        <f t="shared" si="2331"/>
        <v>0</v>
      </c>
      <c r="AZ3595" s="183">
        <v>3</v>
      </c>
      <c r="BA3595" s="183"/>
      <c r="BB3595" s="183"/>
      <c r="BC3595" s="183"/>
      <c r="BD3595" s="183">
        <f t="shared" si="2332"/>
        <v>-3</v>
      </c>
      <c r="BE3595" s="183">
        <f t="shared" si="2332"/>
        <v>0</v>
      </c>
    </row>
    <row r="3596" spans="2:57" ht="15.75" hidden="1">
      <c r="B3596" s="174">
        <v>2025</v>
      </c>
      <c r="C3596" s="174">
        <v>20</v>
      </c>
      <c r="D3596" s="175">
        <v>0</v>
      </c>
      <c r="E3596" s="176"/>
      <c r="F3596" s="174">
        <v>0</v>
      </c>
      <c r="G3596" s="174">
        <v>0</v>
      </c>
      <c r="H3596" s="174">
        <v>0</v>
      </c>
      <c r="I3596" s="174">
        <v>5000</v>
      </c>
      <c r="J3596" s="174">
        <v>5100</v>
      </c>
      <c r="K3596" s="174">
        <v>515</v>
      </c>
      <c r="L3596" s="177">
        <v>342</v>
      </c>
      <c r="M3596" s="178">
        <v>0</v>
      </c>
      <c r="N3596" s="179" t="s">
        <v>158</v>
      </c>
      <c r="O3596" s="180">
        <v>0</v>
      </c>
      <c r="P3596" s="180">
        <v>0</v>
      </c>
      <c r="Q3596" s="181">
        <v>0</v>
      </c>
      <c r="R3596" s="182" t="s">
        <v>98</v>
      </c>
      <c r="S3596" s="183">
        <v>0</v>
      </c>
      <c r="T3596" s="183">
        <v>0</v>
      </c>
      <c r="U3596" s="180">
        <v>0</v>
      </c>
      <c r="V3596" s="180">
        <v>0</v>
      </c>
      <c r="W3596" s="183">
        <v>0</v>
      </c>
      <c r="X3596" s="183">
        <v>0</v>
      </c>
      <c r="Y3596" s="180">
        <v>0</v>
      </c>
      <c r="Z3596" s="180">
        <v>0</v>
      </c>
      <c r="AA3596" s="183">
        <v>0</v>
      </c>
      <c r="AB3596" s="183">
        <v>0</v>
      </c>
      <c r="AC3596" s="180">
        <f t="shared" si="2329"/>
        <v>0</v>
      </c>
      <c r="AD3596" s="180">
        <f t="shared" si="2329"/>
        <v>0</v>
      </c>
      <c r="AE3596" s="181">
        <f t="shared" si="2333"/>
        <v>0</v>
      </c>
      <c r="AF3596" s="180">
        <v>0</v>
      </c>
      <c r="AG3596" s="180">
        <v>0</v>
      </c>
      <c r="AH3596" s="181">
        <f t="shared" si="2334"/>
        <v>0</v>
      </c>
      <c r="AI3596" s="180">
        <v>0</v>
      </c>
      <c r="AJ3596" s="180">
        <v>0</v>
      </c>
      <c r="AK3596" s="181">
        <f t="shared" si="2335"/>
        <v>0</v>
      </c>
      <c r="AL3596" s="180">
        <v>0</v>
      </c>
      <c r="AM3596" s="180">
        <v>0</v>
      </c>
      <c r="AN3596" s="181">
        <f t="shared" si="2336"/>
        <v>0</v>
      </c>
      <c r="AO3596" s="180">
        <v>0</v>
      </c>
      <c r="AP3596" s="180">
        <v>0</v>
      </c>
      <c r="AQ3596" s="181">
        <f t="shared" si="2337"/>
        <v>0</v>
      </c>
      <c r="AR3596" s="180">
        <v>0</v>
      </c>
      <c r="AS3596" s="180">
        <v>0</v>
      </c>
      <c r="AT3596" s="181">
        <f t="shared" si="2338"/>
        <v>0</v>
      </c>
      <c r="AU3596" s="180">
        <f t="shared" si="2330"/>
        <v>0</v>
      </c>
      <c r="AV3596" s="180">
        <f t="shared" si="2330"/>
        <v>0</v>
      </c>
      <c r="AW3596" s="181">
        <f t="shared" si="2339"/>
        <v>0</v>
      </c>
      <c r="AX3596" s="183">
        <f t="shared" si="2331"/>
        <v>0</v>
      </c>
      <c r="AY3596" s="183">
        <f t="shared" si="2331"/>
        <v>0</v>
      </c>
      <c r="AZ3596" s="183">
        <v>3</v>
      </c>
      <c r="BA3596" s="183"/>
      <c r="BB3596" s="183"/>
      <c r="BC3596" s="183"/>
      <c r="BD3596" s="183">
        <f t="shared" si="2332"/>
        <v>-3</v>
      </c>
      <c r="BE3596" s="183">
        <f t="shared" si="2332"/>
        <v>0</v>
      </c>
    </row>
    <row r="3597" spans="2:57" ht="15.75" hidden="1">
      <c r="B3597" s="174">
        <v>2025</v>
      </c>
      <c r="C3597" s="174">
        <v>20</v>
      </c>
      <c r="D3597" s="175">
        <v>0</v>
      </c>
      <c r="E3597" s="176"/>
      <c r="F3597" s="174">
        <v>0</v>
      </c>
      <c r="G3597" s="174">
        <v>0</v>
      </c>
      <c r="H3597" s="174">
        <v>0</v>
      </c>
      <c r="I3597" s="174">
        <v>5000</v>
      </c>
      <c r="J3597" s="174">
        <v>5100</v>
      </c>
      <c r="K3597" s="174">
        <v>515</v>
      </c>
      <c r="L3597" s="177">
        <v>512</v>
      </c>
      <c r="M3597" s="178">
        <v>0</v>
      </c>
      <c r="N3597" s="179" t="s">
        <v>631</v>
      </c>
      <c r="O3597" s="180">
        <v>0</v>
      </c>
      <c r="P3597" s="180">
        <v>0</v>
      </c>
      <c r="Q3597" s="181">
        <v>0</v>
      </c>
      <c r="R3597" s="182" t="s">
        <v>98</v>
      </c>
      <c r="S3597" s="183">
        <v>0</v>
      </c>
      <c r="T3597" s="183">
        <v>0</v>
      </c>
      <c r="U3597" s="180">
        <v>0</v>
      </c>
      <c r="V3597" s="180">
        <v>0</v>
      </c>
      <c r="W3597" s="183">
        <v>0</v>
      </c>
      <c r="X3597" s="183">
        <v>0</v>
      </c>
      <c r="Y3597" s="180">
        <v>0</v>
      </c>
      <c r="Z3597" s="180">
        <v>0</v>
      </c>
      <c r="AA3597" s="183">
        <v>0</v>
      </c>
      <c r="AB3597" s="183">
        <v>0</v>
      </c>
      <c r="AC3597" s="180">
        <f t="shared" si="2329"/>
        <v>0</v>
      </c>
      <c r="AD3597" s="180">
        <f t="shared" si="2329"/>
        <v>0</v>
      </c>
      <c r="AE3597" s="181">
        <f t="shared" si="2333"/>
        <v>0</v>
      </c>
      <c r="AF3597" s="180">
        <v>0</v>
      </c>
      <c r="AG3597" s="180">
        <v>0</v>
      </c>
      <c r="AH3597" s="181">
        <f t="shared" si="2334"/>
        <v>0</v>
      </c>
      <c r="AI3597" s="180">
        <v>0</v>
      </c>
      <c r="AJ3597" s="180">
        <v>0</v>
      </c>
      <c r="AK3597" s="181">
        <f t="shared" si="2335"/>
        <v>0</v>
      </c>
      <c r="AL3597" s="180">
        <v>0</v>
      </c>
      <c r="AM3597" s="180">
        <v>0</v>
      </c>
      <c r="AN3597" s="181">
        <f t="shared" si="2336"/>
        <v>0</v>
      </c>
      <c r="AO3597" s="180">
        <v>0</v>
      </c>
      <c r="AP3597" s="180">
        <v>0</v>
      </c>
      <c r="AQ3597" s="181">
        <f t="shared" si="2337"/>
        <v>0</v>
      </c>
      <c r="AR3597" s="180">
        <v>0</v>
      </c>
      <c r="AS3597" s="180">
        <v>0</v>
      </c>
      <c r="AT3597" s="181">
        <f t="shared" si="2338"/>
        <v>0</v>
      </c>
      <c r="AU3597" s="180">
        <f t="shared" si="2330"/>
        <v>0</v>
      </c>
      <c r="AV3597" s="180">
        <f t="shared" si="2330"/>
        <v>0</v>
      </c>
      <c r="AW3597" s="181">
        <f t="shared" si="2339"/>
        <v>0</v>
      </c>
      <c r="AX3597" s="183">
        <f t="shared" si="2331"/>
        <v>0</v>
      </c>
      <c r="AY3597" s="183">
        <f t="shared" si="2331"/>
        <v>0</v>
      </c>
      <c r="AZ3597" s="183">
        <v>3</v>
      </c>
      <c r="BA3597" s="183"/>
      <c r="BB3597" s="183"/>
      <c r="BC3597" s="183"/>
      <c r="BD3597" s="183">
        <f t="shared" si="2332"/>
        <v>-3</v>
      </c>
      <c r="BE3597" s="183">
        <f t="shared" si="2332"/>
        <v>0</v>
      </c>
    </row>
    <row r="3598" spans="2:57" ht="15.75" hidden="1">
      <c r="B3598" s="174">
        <v>2025</v>
      </c>
      <c r="C3598" s="174">
        <v>20</v>
      </c>
      <c r="D3598" s="175">
        <v>0</v>
      </c>
      <c r="E3598" s="176"/>
      <c r="F3598" s="174">
        <v>0</v>
      </c>
      <c r="G3598" s="174">
        <v>0</v>
      </c>
      <c r="H3598" s="174">
        <v>0</v>
      </c>
      <c r="I3598" s="174">
        <v>5000</v>
      </c>
      <c r="J3598" s="174">
        <v>5100</v>
      </c>
      <c r="K3598" s="174">
        <v>515</v>
      </c>
      <c r="L3598" s="177">
        <v>618</v>
      </c>
      <c r="M3598" s="178">
        <v>0</v>
      </c>
      <c r="N3598" s="179" t="s">
        <v>164</v>
      </c>
      <c r="O3598" s="180">
        <v>0</v>
      </c>
      <c r="P3598" s="180">
        <v>0</v>
      </c>
      <c r="Q3598" s="181">
        <v>0</v>
      </c>
      <c r="R3598" s="182" t="s">
        <v>98</v>
      </c>
      <c r="S3598" s="183">
        <v>0</v>
      </c>
      <c r="T3598" s="183">
        <v>0</v>
      </c>
      <c r="U3598" s="180">
        <v>0</v>
      </c>
      <c r="V3598" s="180">
        <v>0</v>
      </c>
      <c r="W3598" s="183">
        <v>0</v>
      </c>
      <c r="X3598" s="183">
        <v>0</v>
      </c>
      <c r="Y3598" s="180">
        <v>0</v>
      </c>
      <c r="Z3598" s="180">
        <v>0</v>
      </c>
      <c r="AA3598" s="183">
        <v>0</v>
      </c>
      <c r="AB3598" s="183">
        <v>0</v>
      </c>
      <c r="AC3598" s="180">
        <f t="shared" si="2329"/>
        <v>0</v>
      </c>
      <c r="AD3598" s="180">
        <f t="shared" si="2329"/>
        <v>0</v>
      </c>
      <c r="AE3598" s="181">
        <f t="shared" si="2333"/>
        <v>0</v>
      </c>
      <c r="AF3598" s="180">
        <v>0</v>
      </c>
      <c r="AG3598" s="180">
        <v>0</v>
      </c>
      <c r="AH3598" s="181">
        <f t="shared" si="2334"/>
        <v>0</v>
      </c>
      <c r="AI3598" s="180">
        <v>0</v>
      </c>
      <c r="AJ3598" s="180">
        <v>0</v>
      </c>
      <c r="AK3598" s="181">
        <f t="shared" si="2335"/>
        <v>0</v>
      </c>
      <c r="AL3598" s="180">
        <v>0</v>
      </c>
      <c r="AM3598" s="180">
        <v>0</v>
      </c>
      <c r="AN3598" s="181">
        <f t="shared" si="2336"/>
        <v>0</v>
      </c>
      <c r="AO3598" s="180">
        <v>0</v>
      </c>
      <c r="AP3598" s="180">
        <v>0</v>
      </c>
      <c r="AQ3598" s="181">
        <f t="shared" si="2337"/>
        <v>0</v>
      </c>
      <c r="AR3598" s="180">
        <v>0</v>
      </c>
      <c r="AS3598" s="180">
        <v>0</v>
      </c>
      <c r="AT3598" s="181">
        <f t="shared" si="2338"/>
        <v>0</v>
      </c>
      <c r="AU3598" s="180">
        <f t="shared" si="2330"/>
        <v>0</v>
      </c>
      <c r="AV3598" s="180">
        <f t="shared" si="2330"/>
        <v>0</v>
      </c>
      <c r="AW3598" s="181">
        <f t="shared" si="2339"/>
        <v>0</v>
      </c>
      <c r="AX3598" s="183">
        <f t="shared" si="2331"/>
        <v>0</v>
      </c>
      <c r="AY3598" s="183">
        <f t="shared" si="2331"/>
        <v>0</v>
      </c>
      <c r="AZ3598" s="183">
        <v>3</v>
      </c>
      <c r="BA3598" s="183"/>
      <c r="BB3598" s="183"/>
      <c r="BC3598" s="183"/>
      <c r="BD3598" s="183">
        <f t="shared" si="2332"/>
        <v>-3</v>
      </c>
      <c r="BE3598" s="183">
        <f t="shared" si="2332"/>
        <v>0</v>
      </c>
    </row>
    <row r="3599" spans="2:57" ht="15.75" hidden="1">
      <c r="B3599" s="174">
        <v>2025</v>
      </c>
      <c r="C3599" s="174">
        <v>20</v>
      </c>
      <c r="D3599" s="175">
        <v>0</v>
      </c>
      <c r="E3599" s="176"/>
      <c r="F3599" s="174">
        <v>0</v>
      </c>
      <c r="G3599" s="174">
        <v>0</v>
      </c>
      <c r="H3599" s="174">
        <v>0</v>
      </c>
      <c r="I3599" s="174">
        <v>5000</v>
      </c>
      <c r="J3599" s="174">
        <v>5100</v>
      </c>
      <c r="K3599" s="174">
        <v>515</v>
      </c>
      <c r="L3599" s="177">
        <v>785</v>
      </c>
      <c r="M3599" s="178">
        <v>0</v>
      </c>
      <c r="N3599" s="179" t="s">
        <v>165</v>
      </c>
      <c r="O3599" s="180">
        <v>0</v>
      </c>
      <c r="P3599" s="180">
        <v>0</v>
      </c>
      <c r="Q3599" s="181">
        <v>0</v>
      </c>
      <c r="R3599" s="182" t="s">
        <v>98</v>
      </c>
      <c r="S3599" s="183">
        <v>0</v>
      </c>
      <c r="T3599" s="183">
        <v>0</v>
      </c>
      <c r="U3599" s="180">
        <v>0</v>
      </c>
      <c r="V3599" s="180">
        <v>0</v>
      </c>
      <c r="W3599" s="183">
        <v>0</v>
      </c>
      <c r="X3599" s="183">
        <v>0</v>
      </c>
      <c r="Y3599" s="180">
        <v>0</v>
      </c>
      <c r="Z3599" s="180">
        <v>0</v>
      </c>
      <c r="AA3599" s="183">
        <v>0</v>
      </c>
      <c r="AB3599" s="183">
        <v>0</v>
      </c>
      <c r="AC3599" s="180">
        <f t="shared" si="2329"/>
        <v>0</v>
      </c>
      <c r="AD3599" s="180">
        <f t="shared" si="2329"/>
        <v>0</v>
      </c>
      <c r="AE3599" s="181">
        <f t="shared" si="2333"/>
        <v>0</v>
      </c>
      <c r="AF3599" s="180">
        <v>0</v>
      </c>
      <c r="AG3599" s="180">
        <v>0</v>
      </c>
      <c r="AH3599" s="181">
        <f t="shared" si="2334"/>
        <v>0</v>
      </c>
      <c r="AI3599" s="180">
        <v>0</v>
      </c>
      <c r="AJ3599" s="180">
        <v>0</v>
      </c>
      <c r="AK3599" s="181">
        <f t="shared" si="2335"/>
        <v>0</v>
      </c>
      <c r="AL3599" s="180">
        <v>0</v>
      </c>
      <c r="AM3599" s="180">
        <v>0</v>
      </c>
      <c r="AN3599" s="181">
        <f t="shared" si="2336"/>
        <v>0</v>
      </c>
      <c r="AO3599" s="180">
        <v>0</v>
      </c>
      <c r="AP3599" s="180">
        <v>0</v>
      </c>
      <c r="AQ3599" s="181">
        <f t="shared" si="2337"/>
        <v>0</v>
      </c>
      <c r="AR3599" s="180">
        <v>0</v>
      </c>
      <c r="AS3599" s="180">
        <v>0</v>
      </c>
      <c r="AT3599" s="181">
        <f t="shared" si="2338"/>
        <v>0</v>
      </c>
      <c r="AU3599" s="180">
        <f t="shared" si="2330"/>
        <v>0</v>
      </c>
      <c r="AV3599" s="180">
        <f t="shared" si="2330"/>
        <v>0</v>
      </c>
      <c r="AW3599" s="181">
        <f t="shared" si="2339"/>
        <v>0</v>
      </c>
      <c r="AX3599" s="183">
        <f t="shared" si="2331"/>
        <v>0</v>
      </c>
      <c r="AY3599" s="183">
        <f t="shared" si="2331"/>
        <v>0</v>
      </c>
      <c r="AZ3599" s="183">
        <v>3</v>
      </c>
      <c r="BA3599" s="183"/>
      <c r="BB3599" s="183"/>
      <c r="BC3599" s="183"/>
      <c r="BD3599" s="183">
        <f t="shared" si="2332"/>
        <v>-3</v>
      </c>
      <c r="BE3599" s="183">
        <f t="shared" si="2332"/>
        <v>0</v>
      </c>
    </row>
    <row r="3600" spans="2:57" ht="15.75" hidden="1">
      <c r="B3600" s="174">
        <v>2025</v>
      </c>
      <c r="C3600" s="174">
        <v>20</v>
      </c>
      <c r="D3600" s="175">
        <v>0</v>
      </c>
      <c r="E3600" s="176"/>
      <c r="F3600" s="174">
        <v>0</v>
      </c>
      <c r="G3600" s="174">
        <v>0</v>
      </c>
      <c r="H3600" s="174">
        <v>0</v>
      </c>
      <c r="I3600" s="174">
        <v>5000</v>
      </c>
      <c r="J3600" s="174">
        <v>5100</v>
      </c>
      <c r="K3600" s="174">
        <v>515</v>
      </c>
      <c r="L3600" s="177">
        <v>1059</v>
      </c>
      <c r="M3600" s="178">
        <v>0</v>
      </c>
      <c r="N3600" s="179" t="s">
        <v>168</v>
      </c>
      <c r="O3600" s="180">
        <v>0</v>
      </c>
      <c r="P3600" s="180">
        <v>0</v>
      </c>
      <c r="Q3600" s="181">
        <v>0</v>
      </c>
      <c r="R3600" s="182" t="s">
        <v>98</v>
      </c>
      <c r="S3600" s="183">
        <v>0</v>
      </c>
      <c r="T3600" s="183">
        <v>0</v>
      </c>
      <c r="U3600" s="180">
        <v>0</v>
      </c>
      <c r="V3600" s="180">
        <v>0</v>
      </c>
      <c r="W3600" s="183">
        <v>0</v>
      </c>
      <c r="X3600" s="183">
        <v>0</v>
      </c>
      <c r="Y3600" s="180">
        <v>0</v>
      </c>
      <c r="Z3600" s="180">
        <v>0</v>
      </c>
      <c r="AA3600" s="183">
        <v>0</v>
      </c>
      <c r="AB3600" s="183">
        <v>0</v>
      </c>
      <c r="AC3600" s="180">
        <f t="shared" si="2329"/>
        <v>0</v>
      </c>
      <c r="AD3600" s="180">
        <f t="shared" si="2329"/>
        <v>0</v>
      </c>
      <c r="AE3600" s="181">
        <f t="shared" si="2333"/>
        <v>0</v>
      </c>
      <c r="AF3600" s="180">
        <v>0</v>
      </c>
      <c r="AG3600" s="180">
        <v>0</v>
      </c>
      <c r="AH3600" s="181">
        <f t="shared" si="2334"/>
        <v>0</v>
      </c>
      <c r="AI3600" s="180">
        <v>0</v>
      </c>
      <c r="AJ3600" s="180">
        <v>0</v>
      </c>
      <c r="AK3600" s="181">
        <f t="shared" si="2335"/>
        <v>0</v>
      </c>
      <c r="AL3600" s="180">
        <v>0</v>
      </c>
      <c r="AM3600" s="180">
        <v>0</v>
      </c>
      <c r="AN3600" s="181">
        <f t="shared" si="2336"/>
        <v>0</v>
      </c>
      <c r="AO3600" s="180">
        <v>0</v>
      </c>
      <c r="AP3600" s="180">
        <v>0</v>
      </c>
      <c r="AQ3600" s="181">
        <f t="shared" si="2337"/>
        <v>0</v>
      </c>
      <c r="AR3600" s="180">
        <v>0</v>
      </c>
      <c r="AS3600" s="180">
        <v>0</v>
      </c>
      <c r="AT3600" s="181">
        <f t="shared" si="2338"/>
        <v>0</v>
      </c>
      <c r="AU3600" s="180">
        <f t="shared" si="2330"/>
        <v>0</v>
      </c>
      <c r="AV3600" s="180">
        <f t="shared" si="2330"/>
        <v>0</v>
      </c>
      <c r="AW3600" s="181">
        <f t="shared" si="2339"/>
        <v>0</v>
      </c>
      <c r="AX3600" s="183">
        <f t="shared" si="2331"/>
        <v>0</v>
      </c>
      <c r="AY3600" s="183">
        <f t="shared" si="2331"/>
        <v>0</v>
      </c>
      <c r="AZ3600" s="183">
        <v>3</v>
      </c>
      <c r="BA3600" s="183"/>
      <c r="BB3600" s="183"/>
      <c r="BC3600" s="183"/>
      <c r="BD3600" s="183">
        <f t="shared" si="2332"/>
        <v>-3</v>
      </c>
      <c r="BE3600" s="183">
        <f t="shared" si="2332"/>
        <v>0</v>
      </c>
    </row>
    <row r="3601" spans="2:57" ht="15.75" hidden="1">
      <c r="B3601" s="174">
        <v>2025</v>
      </c>
      <c r="C3601" s="174">
        <v>20</v>
      </c>
      <c r="D3601" s="175">
        <v>0</v>
      </c>
      <c r="E3601" s="176"/>
      <c r="F3601" s="174">
        <v>0</v>
      </c>
      <c r="G3601" s="174">
        <v>0</v>
      </c>
      <c r="H3601" s="174">
        <v>0</v>
      </c>
      <c r="I3601" s="174">
        <v>5000</v>
      </c>
      <c r="J3601" s="174">
        <v>5100</v>
      </c>
      <c r="K3601" s="174">
        <v>515</v>
      </c>
      <c r="L3601" s="177">
        <v>1072</v>
      </c>
      <c r="M3601" s="178">
        <v>0</v>
      </c>
      <c r="N3601" s="179" t="s">
        <v>1839</v>
      </c>
      <c r="O3601" s="180">
        <v>0</v>
      </c>
      <c r="P3601" s="180">
        <v>0</v>
      </c>
      <c r="Q3601" s="181">
        <v>0</v>
      </c>
      <c r="R3601" s="182" t="s">
        <v>98</v>
      </c>
      <c r="S3601" s="183">
        <v>0</v>
      </c>
      <c r="T3601" s="183">
        <v>0</v>
      </c>
      <c r="U3601" s="180">
        <v>0</v>
      </c>
      <c r="V3601" s="180">
        <v>0</v>
      </c>
      <c r="W3601" s="183">
        <v>0</v>
      </c>
      <c r="X3601" s="183">
        <v>0</v>
      </c>
      <c r="Y3601" s="180">
        <v>0</v>
      </c>
      <c r="Z3601" s="180">
        <v>0</v>
      </c>
      <c r="AA3601" s="183">
        <v>0</v>
      </c>
      <c r="AB3601" s="183">
        <v>0</v>
      </c>
      <c r="AC3601" s="180">
        <f t="shared" si="2329"/>
        <v>0</v>
      </c>
      <c r="AD3601" s="180">
        <f t="shared" si="2329"/>
        <v>0</v>
      </c>
      <c r="AE3601" s="181">
        <f t="shared" si="2333"/>
        <v>0</v>
      </c>
      <c r="AF3601" s="180">
        <v>0</v>
      </c>
      <c r="AG3601" s="180">
        <v>0</v>
      </c>
      <c r="AH3601" s="181">
        <f t="shared" si="2334"/>
        <v>0</v>
      </c>
      <c r="AI3601" s="180">
        <v>0</v>
      </c>
      <c r="AJ3601" s="180">
        <v>0</v>
      </c>
      <c r="AK3601" s="181">
        <f t="shared" si="2335"/>
        <v>0</v>
      </c>
      <c r="AL3601" s="180">
        <v>0</v>
      </c>
      <c r="AM3601" s="180">
        <v>0</v>
      </c>
      <c r="AN3601" s="181">
        <f t="shared" si="2336"/>
        <v>0</v>
      </c>
      <c r="AO3601" s="180">
        <v>0</v>
      </c>
      <c r="AP3601" s="180">
        <v>0</v>
      </c>
      <c r="AQ3601" s="181">
        <f t="shared" si="2337"/>
        <v>0</v>
      </c>
      <c r="AR3601" s="180">
        <v>0</v>
      </c>
      <c r="AS3601" s="180">
        <v>0</v>
      </c>
      <c r="AT3601" s="181">
        <f t="shared" si="2338"/>
        <v>0</v>
      </c>
      <c r="AU3601" s="180">
        <f t="shared" si="2330"/>
        <v>0</v>
      </c>
      <c r="AV3601" s="180">
        <f t="shared" si="2330"/>
        <v>0</v>
      </c>
      <c r="AW3601" s="181">
        <f t="shared" si="2339"/>
        <v>0</v>
      </c>
      <c r="AX3601" s="183">
        <f t="shared" si="2331"/>
        <v>0</v>
      </c>
      <c r="AY3601" s="183">
        <f t="shared" si="2331"/>
        <v>0</v>
      </c>
      <c r="AZ3601" s="183">
        <v>3</v>
      </c>
      <c r="BA3601" s="183"/>
      <c r="BB3601" s="183"/>
      <c r="BC3601" s="183"/>
      <c r="BD3601" s="183">
        <f t="shared" si="2332"/>
        <v>-3</v>
      </c>
      <c r="BE3601" s="183">
        <f t="shared" si="2332"/>
        <v>0</v>
      </c>
    </row>
    <row r="3602" spans="2:57" ht="15.75" hidden="1">
      <c r="B3602" s="174">
        <v>2025</v>
      </c>
      <c r="C3602" s="174">
        <v>20</v>
      </c>
      <c r="D3602" s="175">
        <v>0</v>
      </c>
      <c r="E3602" s="176"/>
      <c r="F3602" s="174">
        <v>0</v>
      </c>
      <c r="G3602" s="174">
        <v>0</v>
      </c>
      <c r="H3602" s="174">
        <v>0</v>
      </c>
      <c r="I3602" s="174">
        <v>5000</v>
      </c>
      <c r="J3602" s="174">
        <v>5100</v>
      </c>
      <c r="K3602" s="174">
        <v>515</v>
      </c>
      <c r="L3602" s="177">
        <v>1095</v>
      </c>
      <c r="M3602" s="178">
        <v>0</v>
      </c>
      <c r="N3602" s="179" t="s">
        <v>1509</v>
      </c>
      <c r="O3602" s="180">
        <v>0</v>
      </c>
      <c r="P3602" s="180">
        <v>0</v>
      </c>
      <c r="Q3602" s="181">
        <v>0</v>
      </c>
      <c r="R3602" s="182" t="s">
        <v>98</v>
      </c>
      <c r="S3602" s="183">
        <v>0</v>
      </c>
      <c r="T3602" s="183">
        <v>0</v>
      </c>
      <c r="U3602" s="180">
        <v>0</v>
      </c>
      <c r="V3602" s="180">
        <v>0</v>
      </c>
      <c r="W3602" s="183">
        <v>0</v>
      </c>
      <c r="X3602" s="183">
        <v>0</v>
      </c>
      <c r="Y3602" s="180">
        <v>0</v>
      </c>
      <c r="Z3602" s="180">
        <v>0</v>
      </c>
      <c r="AA3602" s="183">
        <v>0</v>
      </c>
      <c r="AB3602" s="183">
        <v>0</v>
      </c>
      <c r="AC3602" s="180">
        <f t="shared" si="2329"/>
        <v>0</v>
      </c>
      <c r="AD3602" s="180">
        <f t="shared" si="2329"/>
        <v>0</v>
      </c>
      <c r="AE3602" s="181">
        <f t="shared" si="2333"/>
        <v>0</v>
      </c>
      <c r="AF3602" s="180">
        <v>0</v>
      </c>
      <c r="AG3602" s="180">
        <v>0</v>
      </c>
      <c r="AH3602" s="181">
        <f t="shared" si="2334"/>
        <v>0</v>
      </c>
      <c r="AI3602" s="180">
        <v>0</v>
      </c>
      <c r="AJ3602" s="180">
        <v>0</v>
      </c>
      <c r="AK3602" s="181">
        <f t="shared" si="2335"/>
        <v>0</v>
      </c>
      <c r="AL3602" s="180">
        <v>0</v>
      </c>
      <c r="AM3602" s="180">
        <v>0</v>
      </c>
      <c r="AN3602" s="181">
        <f t="shared" si="2336"/>
        <v>0</v>
      </c>
      <c r="AO3602" s="180">
        <v>0</v>
      </c>
      <c r="AP3602" s="180">
        <v>0</v>
      </c>
      <c r="AQ3602" s="181">
        <f t="shared" si="2337"/>
        <v>0</v>
      </c>
      <c r="AR3602" s="180">
        <v>0</v>
      </c>
      <c r="AS3602" s="180">
        <v>0</v>
      </c>
      <c r="AT3602" s="181">
        <f t="shared" si="2338"/>
        <v>0</v>
      </c>
      <c r="AU3602" s="180">
        <f t="shared" si="2330"/>
        <v>0</v>
      </c>
      <c r="AV3602" s="180">
        <f t="shared" si="2330"/>
        <v>0</v>
      </c>
      <c r="AW3602" s="181">
        <f t="shared" si="2339"/>
        <v>0</v>
      </c>
      <c r="AX3602" s="183">
        <f t="shared" si="2331"/>
        <v>0</v>
      </c>
      <c r="AY3602" s="183">
        <f t="shared" si="2331"/>
        <v>0</v>
      </c>
      <c r="AZ3602" s="183">
        <v>3</v>
      </c>
      <c r="BA3602" s="183"/>
      <c r="BB3602" s="183"/>
      <c r="BC3602" s="183"/>
      <c r="BD3602" s="183">
        <f t="shared" si="2332"/>
        <v>-3</v>
      </c>
      <c r="BE3602" s="183">
        <f t="shared" si="2332"/>
        <v>0</v>
      </c>
    </row>
    <row r="3603" spans="2:57" ht="15.75" hidden="1">
      <c r="B3603" s="174">
        <v>2025</v>
      </c>
      <c r="C3603" s="174">
        <v>20</v>
      </c>
      <c r="D3603" s="175">
        <v>0</v>
      </c>
      <c r="E3603" s="176"/>
      <c r="F3603" s="174">
        <v>0</v>
      </c>
      <c r="G3603" s="174">
        <v>0</v>
      </c>
      <c r="H3603" s="174">
        <v>0</v>
      </c>
      <c r="I3603" s="174">
        <v>5000</v>
      </c>
      <c r="J3603" s="174">
        <v>5100</v>
      </c>
      <c r="K3603" s="174">
        <v>515</v>
      </c>
      <c r="L3603" s="177">
        <v>1153</v>
      </c>
      <c r="M3603" s="178">
        <v>0</v>
      </c>
      <c r="N3603" s="179" t="s">
        <v>1303</v>
      </c>
      <c r="O3603" s="180">
        <v>0</v>
      </c>
      <c r="P3603" s="180">
        <v>0</v>
      </c>
      <c r="Q3603" s="181">
        <v>0</v>
      </c>
      <c r="R3603" s="182" t="s">
        <v>98</v>
      </c>
      <c r="S3603" s="183">
        <v>0</v>
      </c>
      <c r="T3603" s="183">
        <v>0</v>
      </c>
      <c r="U3603" s="180">
        <v>0</v>
      </c>
      <c r="V3603" s="180">
        <v>0</v>
      </c>
      <c r="W3603" s="183">
        <v>0</v>
      </c>
      <c r="X3603" s="183">
        <v>0</v>
      </c>
      <c r="Y3603" s="180">
        <v>0</v>
      </c>
      <c r="Z3603" s="180">
        <v>0</v>
      </c>
      <c r="AA3603" s="183">
        <v>0</v>
      </c>
      <c r="AB3603" s="183">
        <v>0</v>
      </c>
      <c r="AC3603" s="180">
        <f t="shared" si="2329"/>
        <v>0</v>
      </c>
      <c r="AD3603" s="180">
        <f t="shared" si="2329"/>
        <v>0</v>
      </c>
      <c r="AE3603" s="181">
        <f t="shared" si="2333"/>
        <v>0</v>
      </c>
      <c r="AF3603" s="180">
        <v>0</v>
      </c>
      <c r="AG3603" s="180">
        <v>0</v>
      </c>
      <c r="AH3603" s="181">
        <f t="shared" si="2334"/>
        <v>0</v>
      </c>
      <c r="AI3603" s="180">
        <v>0</v>
      </c>
      <c r="AJ3603" s="180">
        <v>0</v>
      </c>
      <c r="AK3603" s="181">
        <f t="shared" si="2335"/>
        <v>0</v>
      </c>
      <c r="AL3603" s="180">
        <v>0</v>
      </c>
      <c r="AM3603" s="180">
        <v>0</v>
      </c>
      <c r="AN3603" s="181">
        <f t="shared" si="2336"/>
        <v>0</v>
      </c>
      <c r="AO3603" s="180">
        <v>0</v>
      </c>
      <c r="AP3603" s="180">
        <v>0</v>
      </c>
      <c r="AQ3603" s="181">
        <f t="shared" si="2337"/>
        <v>0</v>
      </c>
      <c r="AR3603" s="180">
        <v>0</v>
      </c>
      <c r="AS3603" s="180">
        <v>0</v>
      </c>
      <c r="AT3603" s="181">
        <f t="shared" si="2338"/>
        <v>0</v>
      </c>
      <c r="AU3603" s="180">
        <f t="shared" si="2330"/>
        <v>0</v>
      </c>
      <c r="AV3603" s="180">
        <f t="shared" si="2330"/>
        <v>0</v>
      </c>
      <c r="AW3603" s="181">
        <f t="shared" si="2339"/>
        <v>0</v>
      </c>
      <c r="AX3603" s="183">
        <f t="shared" si="2331"/>
        <v>0</v>
      </c>
      <c r="AY3603" s="183">
        <f t="shared" si="2331"/>
        <v>0</v>
      </c>
      <c r="AZ3603" s="183">
        <v>3</v>
      </c>
      <c r="BA3603" s="183"/>
      <c r="BB3603" s="183"/>
      <c r="BC3603" s="183"/>
      <c r="BD3603" s="183">
        <f t="shared" si="2332"/>
        <v>-3</v>
      </c>
      <c r="BE3603" s="183">
        <f t="shared" si="2332"/>
        <v>0</v>
      </c>
    </row>
    <row r="3604" spans="2:57" ht="15.75" hidden="1">
      <c r="B3604" s="174">
        <v>2025</v>
      </c>
      <c r="C3604" s="174">
        <v>20</v>
      </c>
      <c r="D3604" s="175">
        <v>0</v>
      </c>
      <c r="E3604" s="176"/>
      <c r="F3604" s="174">
        <v>0</v>
      </c>
      <c r="G3604" s="174">
        <v>0</v>
      </c>
      <c r="H3604" s="174">
        <v>0</v>
      </c>
      <c r="I3604" s="174">
        <v>5000</v>
      </c>
      <c r="J3604" s="174">
        <v>5100</v>
      </c>
      <c r="K3604" s="174">
        <v>515</v>
      </c>
      <c r="L3604" s="177">
        <v>1326</v>
      </c>
      <c r="M3604" s="178">
        <v>0</v>
      </c>
      <c r="N3604" s="179" t="s">
        <v>173</v>
      </c>
      <c r="O3604" s="180">
        <v>0</v>
      </c>
      <c r="P3604" s="180">
        <v>0</v>
      </c>
      <c r="Q3604" s="181">
        <v>0</v>
      </c>
      <c r="R3604" s="182" t="s">
        <v>98</v>
      </c>
      <c r="S3604" s="183">
        <v>0</v>
      </c>
      <c r="T3604" s="183">
        <v>0</v>
      </c>
      <c r="U3604" s="180">
        <v>0</v>
      </c>
      <c r="V3604" s="180">
        <v>0</v>
      </c>
      <c r="W3604" s="183">
        <v>0</v>
      </c>
      <c r="X3604" s="183">
        <v>0</v>
      </c>
      <c r="Y3604" s="180">
        <v>0</v>
      </c>
      <c r="Z3604" s="180">
        <v>0</v>
      </c>
      <c r="AA3604" s="183">
        <v>0</v>
      </c>
      <c r="AB3604" s="183">
        <v>0</v>
      </c>
      <c r="AC3604" s="180">
        <f t="shared" si="2329"/>
        <v>0</v>
      </c>
      <c r="AD3604" s="180">
        <f t="shared" si="2329"/>
        <v>0</v>
      </c>
      <c r="AE3604" s="181">
        <f t="shared" si="2333"/>
        <v>0</v>
      </c>
      <c r="AF3604" s="180">
        <v>0</v>
      </c>
      <c r="AG3604" s="180">
        <v>0</v>
      </c>
      <c r="AH3604" s="181">
        <f t="shared" si="2334"/>
        <v>0</v>
      </c>
      <c r="AI3604" s="180">
        <v>0</v>
      </c>
      <c r="AJ3604" s="180">
        <v>0</v>
      </c>
      <c r="AK3604" s="181">
        <f t="shared" si="2335"/>
        <v>0</v>
      </c>
      <c r="AL3604" s="180">
        <v>0</v>
      </c>
      <c r="AM3604" s="180">
        <v>0</v>
      </c>
      <c r="AN3604" s="181">
        <f t="shared" si="2336"/>
        <v>0</v>
      </c>
      <c r="AO3604" s="180">
        <v>0</v>
      </c>
      <c r="AP3604" s="180">
        <v>0</v>
      </c>
      <c r="AQ3604" s="181">
        <f t="shared" si="2337"/>
        <v>0</v>
      </c>
      <c r="AR3604" s="180">
        <v>0</v>
      </c>
      <c r="AS3604" s="180">
        <v>0</v>
      </c>
      <c r="AT3604" s="181">
        <f t="shared" si="2338"/>
        <v>0</v>
      </c>
      <c r="AU3604" s="180">
        <f t="shared" si="2330"/>
        <v>0</v>
      </c>
      <c r="AV3604" s="180">
        <f t="shared" si="2330"/>
        <v>0</v>
      </c>
      <c r="AW3604" s="181">
        <f t="shared" si="2339"/>
        <v>0</v>
      </c>
      <c r="AX3604" s="183">
        <f t="shared" si="2331"/>
        <v>0</v>
      </c>
      <c r="AY3604" s="183">
        <f t="shared" si="2331"/>
        <v>0</v>
      </c>
      <c r="AZ3604" s="183">
        <v>3</v>
      </c>
      <c r="BA3604" s="183"/>
      <c r="BB3604" s="183"/>
      <c r="BC3604" s="183"/>
      <c r="BD3604" s="183">
        <f t="shared" si="2332"/>
        <v>-3</v>
      </c>
      <c r="BE3604" s="183">
        <f t="shared" si="2332"/>
        <v>0</v>
      </c>
    </row>
    <row r="3605" spans="2:57" ht="15.75" hidden="1">
      <c r="B3605" s="174">
        <v>2025</v>
      </c>
      <c r="C3605" s="174">
        <v>20</v>
      </c>
      <c r="D3605" s="175">
        <v>0</v>
      </c>
      <c r="E3605" s="176"/>
      <c r="F3605" s="174">
        <v>0</v>
      </c>
      <c r="G3605" s="174">
        <v>0</v>
      </c>
      <c r="H3605" s="174">
        <v>0</v>
      </c>
      <c r="I3605" s="174">
        <v>5000</v>
      </c>
      <c r="J3605" s="174">
        <v>5100</v>
      </c>
      <c r="K3605" s="174">
        <v>515</v>
      </c>
      <c r="L3605" s="177">
        <v>1517</v>
      </c>
      <c r="M3605" s="178">
        <v>0</v>
      </c>
      <c r="N3605" s="179" t="s">
        <v>176</v>
      </c>
      <c r="O3605" s="180">
        <v>0</v>
      </c>
      <c r="P3605" s="180">
        <v>0</v>
      </c>
      <c r="Q3605" s="181">
        <v>0</v>
      </c>
      <c r="R3605" s="182" t="s">
        <v>98</v>
      </c>
      <c r="S3605" s="183">
        <v>0</v>
      </c>
      <c r="T3605" s="183">
        <v>0</v>
      </c>
      <c r="U3605" s="180">
        <v>0</v>
      </c>
      <c r="V3605" s="180">
        <v>0</v>
      </c>
      <c r="W3605" s="183">
        <v>0</v>
      </c>
      <c r="X3605" s="183">
        <v>0</v>
      </c>
      <c r="Y3605" s="180">
        <v>0</v>
      </c>
      <c r="Z3605" s="180">
        <v>0</v>
      </c>
      <c r="AA3605" s="183">
        <v>0</v>
      </c>
      <c r="AB3605" s="183">
        <v>0</v>
      </c>
      <c r="AC3605" s="180">
        <f t="shared" si="2329"/>
        <v>0</v>
      </c>
      <c r="AD3605" s="180">
        <f t="shared" si="2329"/>
        <v>0</v>
      </c>
      <c r="AE3605" s="181">
        <f t="shared" si="2333"/>
        <v>0</v>
      </c>
      <c r="AF3605" s="180">
        <v>0</v>
      </c>
      <c r="AG3605" s="180">
        <v>0</v>
      </c>
      <c r="AH3605" s="181">
        <f t="shared" si="2334"/>
        <v>0</v>
      </c>
      <c r="AI3605" s="180">
        <v>0</v>
      </c>
      <c r="AJ3605" s="180">
        <v>0</v>
      </c>
      <c r="AK3605" s="181">
        <f t="shared" si="2335"/>
        <v>0</v>
      </c>
      <c r="AL3605" s="180">
        <v>0</v>
      </c>
      <c r="AM3605" s="180">
        <v>0</v>
      </c>
      <c r="AN3605" s="181">
        <f t="shared" si="2336"/>
        <v>0</v>
      </c>
      <c r="AO3605" s="180">
        <v>0</v>
      </c>
      <c r="AP3605" s="180">
        <v>0</v>
      </c>
      <c r="AQ3605" s="181">
        <f t="shared" si="2337"/>
        <v>0</v>
      </c>
      <c r="AR3605" s="180">
        <v>0</v>
      </c>
      <c r="AS3605" s="180">
        <v>0</v>
      </c>
      <c r="AT3605" s="181">
        <f t="shared" si="2338"/>
        <v>0</v>
      </c>
      <c r="AU3605" s="180">
        <f t="shared" si="2330"/>
        <v>0</v>
      </c>
      <c r="AV3605" s="180">
        <f t="shared" si="2330"/>
        <v>0</v>
      </c>
      <c r="AW3605" s="181">
        <f t="shared" si="2339"/>
        <v>0</v>
      </c>
      <c r="AX3605" s="183">
        <f t="shared" si="2331"/>
        <v>0</v>
      </c>
      <c r="AY3605" s="183">
        <f t="shared" si="2331"/>
        <v>0</v>
      </c>
      <c r="AZ3605" s="183">
        <v>3</v>
      </c>
      <c r="BA3605" s="183"/>
      <c r="BB3605" s="183"/>
      <c r="BC3605" s="183"/>
      <c r="BD3605" s="183">
        <f t="shared" si="2332"/>
        <v>-3</v>
      </c>
      <c r="BE3605" s="183">
        <f t="shared" si="2332"/>
        <v>0</v>
      </c>
    </row>
    <row r="3606" spans="2:57" ht="15.75" hidden="1">
      <c r="B3606" s="174">
        <v>2025</v>
      </c>
      <c r="C3606" s="174">
        <v>20</v>
      </c>
      <c r="D3606" s="175">
        <v>0</v>
      </c>
      <c r="E3606" s="176"/>
      <c r="F3606" s="174">
        <v>0</v>
      </c>
      <c r="G3606" s="174">
        <v>0</v>
      </c>
      <c r="H3606" s="174">
        <v>0</v>
      </c>
      <c r="I3606" s="174">
        <v>5000</v>
      </c>
      <c r="J3606" s="174">
        <v>5100</v>
      </c>
      <c r="K3606" s="174">
        <v>515</v>
      </c>
      <c r="L3606" s="177">
        <v>1036</v>
      </c>
      <c r="M3606" s="178">
        <v>0</v>
      </c>
      <c r="N3606" s="179" t="s">
        <v>167</v>
      </c>
      <c r="O3606" s="180">
        <v>0</v>
      </c>
      <c r="P3606" s="180">
        <v>0</v>
      </c>
      <c r="Q3606" s="181">
        <v>0</v>
      </c>
      <c r="R3606" s="182" t="s">
        <v>98</v>
      </c>
      <c r="S3606" s="183">
        <v>0</v>
      </c>
      <c r="T3606" s="183">
        <v>0</v>
      </c>
      <c r="U3606" s="180">
        <v>0</v>
      </c>
      <c r="V3606" s="180">
        <v>0</v>
      </c>
      <c r="W3606" s="183">
        <v>0</v>
      </c>
      <c r="X3606" s="183">
        <v>0</v>
      </c>
      <c r="Y3606" s="180">
        <v>0</v>
      </c>
      <c r="Z3606" s="180">
        <v>0</v>
      </c>
      <c r="AA3606" s="183">
        <v>0</v>
      </c>
      <c r="AB3606" s="183">
        <v>0</v>
      </c>
      <c r="AC3606" s="180">
        <f t="shared" si="2329"/>
        <v>0</v>
      </c>
      <c r="AD3606" s="180">
        <f t="shared" si="2329"/>
        <v>0</v>
      </c>
      <c r="AE3606" s="181">
        <f t="shared" si="2333"/>
        <v>0</v>
      </c>
      <c r="AF3606" s="180">
        <v>0</v>
      </c>
      <c r="AG3606" s="180">
        <v>0</v>
      </c>
      <c r="AH3606" s="181">
        <f t="shared" si="2334"/>
        <v>0</v>
      </c>
      <c r="AI3606" s="180">
        <v>0</v>
      </c>
      <c r="AJ3606" s="180">
        <v>0</v>
      </c>
      <c r="AK3606" s="181">
        <f t="shared" si="2335"/>
        <v>0</v>
      </c>
      <c r="AL3606" s="180">
        <v>0</v>
      </c>
      <c r="AM3606" s="180">
        <v>0</v>
      </c>
      <c r="AN3606" s="181">
        <f t="shared" si="2336"/>
        <v>0</v>
      </c>
      <c r="AO3606" s="180">
        <v>0</v>
      </c>
      <c r="AP3606" s="180">
        <v>0</v>
      </c>
      <c r="AQ3606" s="181">
        <f t="shared" si="2337"/>
        <v>0</v>
      </c>
      <c r="AR3606" s="180">
        <v>0</v>
      </c>
      <c r="AS3606" s="180">
        <v>0</v>
      </c>
      <c r="AT3606" s="181">
        <f t="shared" si="2338"/>
        <v>0</v>
      </c>
      <c r="AU3606" s="180">
        <f t="shared" si="2330"/>
        <v>0</v>
      </c>
      <c r="AV3606" s="180">
        <f t="shared" si="2330"/>
        <v>0</v>
      </c>
      <c r="AW3606" s="181">
        <f t="shared" si="2339"/>
        <v>0</v>
      </c>
      <c r="AX3606" s="183">
        <f t="shared" si="2331"/>
        <v>0</v>
      </c>
      <c r="AY3606" s="183">
        <f t="shared" si="2331"/>
        <v>0</v>
      </c>
      <c r="AZ3606" s="183">
        <v>3</v>
      </c>
      <c r="BA3606" s="183"/>
      <c r="BB3606" s="183"/>
      <c r="BC3606" s="183"/>
      <c r="BD3606" s="183">
        <f t="shared" si="2332"/>
        <v>-3</v>
      </c>
      <c r="BE3606" s="183">
        <f t="shared" si="2332"/>
        <v>0</v>
      </c>
    </row>
    <row r="3607" spans="2:57" ht="15.75" hidden="1">
      <c r="B3607" s="174">
        <v>2025</v>
      </c>
      <c r="C3607" s="174">
        <v>20</v>
      </c>
      <c r="D3607" s="175">
        <v>0</v>
      </c>
      <c r="E3607" s="176"/>
      <c r="F3607" s="174">
        <v>0</v>
      </c>
      <c r="G3607" s="174">
        <v>0</v>
      </c>
      <c r="H3607" s="174">
        <v>0</v>
      </c>
      <c r="I3607" s="174">
        <v>5000</v>
      </c>
      <c r="J3607" s="174">
        <v>5100</v>
      </c>
      <c r="K3607" s="174">
        <v>515</v>
      </c>
      <c r="L3607" s="177">
        <v>514</v>
      </c>
      <c r="M3607" s="178">
        <v>0</v>
      </c>
      <c r="N3607" s="179" t="s">
        <v>1840</v>
      </c>
      <c r="O3607" s="180">
        <v>0</v>
      </c>
      <c r="P3607" s="180">
        <v>0</v>
      </c>
      <c r="Q3607" s="181">
        <v>0</v>
      </c>
      <c r="R3607" s="182" t="s">
        <v>98</v>
      </c>
      <c r="S3607" s="183">
        <v>0</v>
      </c>
      <c r="T3607" s="183">
        <v>0</v>
      </c>
      <c r="U3607" s="180">
        <v>0</v>
      </c>
      <c r="V3607" s="180">
        <v>0</v>
      </c>
      <c r="W3607" s="183">
        <v>0</v>
      </c>
      <c r="X3607" s="183">
        <v>0</v>
      </c>
      <c r="Y3607" s="180">
        <v>0</v>
      </c>
      <c r="Z3607" s="180">
        <v>0</v>
      </c>
      <c r="AA3607" s="183">
        <v>0</v>
      </c>
      <c r="AB3607" s="183">
        <v>0</v>
      </c>
      <c r="AC3607" s="180">
        <f t="shared" si="2329"/>
        <v>0</v>
      </c>
      <c r="AD3607" s="180">
        <f t="shared" si="2329"/>
        <v>0</v>
      </c>
      <c r="AE3607" s="181">
        <f t="shared" si="2333"/>
        <v>0</v>
      </c>
      <c r="AF3607" s="180">
        <v>0</v>
      </c>
      <c r="AG3607" s="180">
        <v>0</v>
      </c>
      <c r="AH3607" s="181">
        <f t="shared" si="2334"/>
        <v>0</v>
      </c>
      <c r="AI3607" s="180">
        <v>0</v>
      </c>
      <c r="AJ3607" s="180">
        <v>0</v>
      </c>
      <c r="AK3607" s="181">
        <f t="shared" si="2335"/>
        <v>0</v>
      </c>
      <c r="AL3607" s="180">
        <v>0</v>
      </c>
      <c r="AM3607" s="180">
        <v>0</v>
      </c>
      <c r="AN3607" s="181">
        <f t="shared" si="2336"/>
        <v>0</v>
      </c>
      <c r="AO3607" s="180">
        <v>0</v>
      </c>
      <c r="AP3607" s="180">
        <v>0</v>
      </c>
      <c r="AQ3607" s="181">
        <f t="shared" si="2337"/>
        <v>0</v>
      </c>
      <c r="AR3607" s="180">
        <v>0</v>
      </c>
      <c r="AS3607" s="180">
        <v>0</v>
      </c>
      <c r="AT3607" s="181">
        <f t="shared" si="2338"/>
        <v>0</v>
      </c>
      <c r="AU3607" s="180">
        <f t="shared" si="2330"/>
        <v>0</v>
      </c>
      <c r="AV3607" s="180">
        <f t="shared" si="2330"/>
        <v>0</v>
      </c>
      <c r="AW3607" s="181">
        <f t="shared" si="2339"/>
        <v>0</v>
      </c>
      <c r="AX3607" s="183">
        <f t="shared" si="2331"/>
        <v>0</v>
      </c>
      <c r="AY3607" s="183">
        <f t="shared" si="2331"/>
        <v>0</v>
      </c>
      <c r="AZ3607" s="183">
        <v>3</v>
      </c>
      <c r="BA3607" s="183"/>
      <c r="BB3607" s="183"/>
      <c r="BC3607" s="183"/>
      <c r="BD3607" s="183">
        <f t="shared" si="2332"/>
        <v>-3</v>
      </c>
      <c r="BE3607" s="183">
        <f t="shared" si="2332"/>
        <v>0</v>
      </c>
    </row>
    <row r="3608" spans="2:57" ht="15.75" hidden="1">
      <c r="B3608" s="174">
        <v>2025</v>
      </c>
      <c r="C3608" s="174">
        <v>20</v>
      </c>
      <c r="D3608" s="175">
        <v>0</v>
      </c>
      <c r="E3608" s="176"/>
      <c r="F3608" s="174">
        <v>0</v>
      </c>
      <c r="G3608" s="174">
        <v>0</v>
      </c>
      <c r="H3608" s="174">
        <v>0</v>
      </c>
      <c r="I3608" s="174">
        <v>5000</v>
      </c>
      <c r="J3608" s="174">
        <v>5100</v>
      </c>
      <c r="K3608" s="174">
        <v>515</v>
      </c>
      <c r="L3608" s="177">
        <v>1459</v>
      </c>
      <c r="M3608" s="178">
        <v>0</v>
      </c>
      <c r="N3608" s="179" t="s">
        <v>1138</v>
      </c>
      <c r="O3608" s="180">
        <v>0</v>
      </c>
      <c r="P3608" s="180">
        <v>0</v>
      </c>
      <c r="Q3608" s="181">
        <v>0</v>
      </c>
      <c r="R3608" s="182" t="s">
        <v>98</v>
      </c>
      <c r="S3608" s="183">
        <v>0</v>
      </c>
      <c r="T3608" s="183">
        <v>0</v>
      </c>
      <c r="U3608" s="180">
        <v>0</v>
      </c>
      <c r="V3608" s="180">
        <v>0</v>
      </c>
      <c r="W3608" s="183">
        <v>0</v>
      </c>
      <c r="X3608" s="183">
        <v>0</v>
      </c>
      <c r="Y3608" s="180">
        <v>0</v>
      </c>
      <c r="Z3608" s="180">
        <v>0</v>
      </c>
      <c r="AA3608" s="183">
        <v>0</v>
      </c>
      <c r="AB3608" s="183">
        <v>0</v>
      </c>
      <c r="AC3608" s="180">
        <f t="shared" si="2329"/>
        <v>0</v>
      </c>
      <c r="AD3608" s="180">
        <f t="shared" si="2329"/>
        <v>0</v>
      </c>
      <c r="AE3608" s="181">
        <f t="shared" si="2333"/>
        <v>0</v>
      </c>
      <c r="AF3608" s="180">
        <v>0</v>
      </c>
      <c r="AG3608" s="180">
        <v>0</v>
      </c>
      <c r="AH3608" s="181">
        <f t="shared" si="2334"/>
        <v>0</v>
      </c>
      <c r="AI3608" s="180">
        <v>0</v>
      </c>
      <c r="AJ3608" s="180">
        <v>0</v>
      </c>
      <c r="AK3608" s="181">
        <f t="shared" si="2335"/>
        <v>0</v>
      </c>
      <c r="AL3608" s="180">
        <v>0</v>
      </c>
      <c r="AM3608" s="180">
        <v>0</v>
      </c>
      <c r="AN3608" s="181">
        <f t="shared" si="2336"/>
        <v>0</v>
      </c>
      <c r="AO3608" s="180">
        <v>0</v>
      </c>
      <c r="AP3608" s="180">
        <v>0</v>
      </c>
      <c r="AQ3608" s="181">
        <f t="shared" si="2337"/>
        <v>0</v>
      </c>
      <c r="AR3608" s="180">
        <v>0</v>
      </c>
      <c r="AS3608" s="180">
        <v>0</v>
      </c>
      <c r="AT3608" s="181">
        <f t="shared" si="2338"/>
        <v>0</v>
      </c>
      <c r="AU3608" s="180">
        <f t="shared" si="2330"/>
        <v>0</v>
      </c>
      <c r="AV3608" s="180">
        <f t="shared" si="2330"/>
        <v>0</v>
      </c>
      <c r="AW3608" s="181">
        <f t="shared" si="2339"/>
        <v>0</v>
      </c>
      <c r="AX3608" s="183">
        <f t="shared" si="2331"/>
        <v>0</v>
      </c>
      <c r="AY3608" s="183">
        <f t="shared" si="2331"/>
        <v>0</v>
      </c>
      <c r="AZ3608" s="183">
        <v>3</v>
      </c>
      <c r="BA3608" s="183"/>
      <c r="BB3608" s="183"/>
      <c r="BC3608" s="183"/>
      <c r="BD3608" s="183">
        <f t="shared" si="2332"/>
        <v>-3</v>
      </c>
      <c r="BE3608" s="183">
        <f t="shared" si="2332"/>
        <v>0</v>
      </c>
    </row>
    <row r="3609" spans="2:57" ht="15.75" hidden="1">
      <c r="B3609" s="163">
        <v>2025</v>
      </c>
      <c r="C3609" s="163">
        <v>20</v>
      </c>
      <c r="D3609" s="164"/>
      <c r="E3609" s="165"/>
      <c r="F3609" s="163">
        <v>0</v>
      </c>
      <c r="G3609" s="163">
        <v>0</v>
      </c>
      <c r="H3609" s="163">
        <v>0</v>
      </c>
      <c r="I3609" s="163">
        <v>5000</v>
      </c>
      <c r="J3609" s="163">
        <v>5100</v>
      </c>
      <c r="K3609" s="163">
        <v>519</v>
      </c>
      <c r="L3609" s="166" t="s">
        <v>44</v>
      </c>
      <c r="M3609" s="167"/>
      <c r="N3609" s="168" t="s">
        <v>178</v>
      </c>
      <c r="O3609" s="169">
        <v>0</v>
      </c>
      <c r="P3609" s="169">
        <v>0</v>
      </c>
      <c r="Q3609" s="169">
        <v>0</v>
      </c>
      <c r="R3609" s="170"/>
      <c r="S3609" s="171"/>
      <c r="T3609" s="172"/>
      <c r="U3609" s="169">
        <f t="shared" ref="U3609:AD3609" si="2340">SUM(U3610:U3614)</f>
        <v>0</v>
      </c>
      <c r="V3609" s="169">
        <f t="shared" si="2340"/>
        <v>0</v>
      </c>
      <c r="W3609" s="173">
        <f t="shared" si="2340"/>
        <v>0</v>
      </c>
      <c r="X3609" s="173">
        <f t="shared" si="2340"/>
        <v>0</v>
      </c>
      <c r="Y3609" s="169">
        <f t="shared" si="2340"/>
        <v>0</v>
      </c>
      <c r="Z3609" s="169">
        <f t="shared" si="2340"/>
        <v>0</v>
      </c>
      <c r="AA3609" s="173">
        <f t="shared" si="2340"/>
        <v>0</v>
      </c>
      <c r="AB3609" s="173">
        <f t="shared" si="2340"/>
        <v>0</v>
      </c>
      <c r="AC3609" s="169">
        <f t="shared" si="2340"/>
        <v>0</v>
      </c>
      <c r="AD3609" s="169">
        <f t="shared" si="2340"/>
        <v>0</v>
      </c>
      <c r="AE3609" s="169">
        <f t="shared" si="2333"/>
        <v>0</v>
      </c>
      <c r="AF3609" s="169">
        <f>SUM(AF3610:AF3614)</f>
        <v>0</v>
      </c>
      <c r="AG3609" s="169">
        <f>SUM(AG3610:AG3614)</f>
        <v>0</v>
      </c>
      <c r="AH3609" s="169">
        <f t="shared" si="2334"/>
        <v>0</v>
      </c>
      <c r="AI3609" s="169">
        <f>SUM(AI3610:AI3614)</f>
        <v>0</v>
      </c>
      <c r="AJ3609" s="169">
        <f>SUM(AJ3610:AJ3614)</f>
        <v>0</v>
      </c>
      <c r="AK3609" s="169">
        <f t="shared" si="2335"/>
        <v>0</v>
      </c>
      <c r="AL3609" s="169">
        <f>SUM(AL3610:AL3614)</f>
        <v>0</v>
      </c>
      <c r="AM3609" s="169">
        <f>SUM(AM3610:AM3614)</f>
        <v>0</v>
      </c>
      <c r="AN3609" s="169">
        <f t="shared" si="2336"/>
        <v>0</v>
      </c>
      <c r="AO3609" s="169">
        <f>SUM(AO3610:AO3614)</f>
        <v>0</v>
      </c>
      <c r="AP3609" s="169">
        <f>SUM(AP3610:AP3614)</f>
        <v>0</v>
      </c>
      <c r="AQ3609" s="169">
        <f t="shared" si="2337"/>
        <v>0</v>
      </c>
      <c r="AR3609" s="169">
        <f>SUM(AR3610:AR3614)</f>
        <v>0</v>
      </c>
      <c r="AS3609" s="169">
        <f>SUM(AS3610:AS3614)</f>
        <v>0</v>
      </c>
      <c r="AT3609" s="169">
        <f t="shared" si="2338"/>
        <v>0</v>
      </c>
      <c r="AU3609" s="169">
        <f>SUM(AU3610:AU3614)</f>
        <v>0</v>
      </c>
      <c r="AV3609" s="169">
        <f>SUM(AV3610:AV3614)</f>
        <v>0</v>
      </c>
      <c r="AW3609" s="169">
        <f t="shared" si="2339"/>
        <v>0</v>
      </c>
      <c r="AX3609" s="171"/>
      <c r="AY3609" s="172"/>
      <c r="AZ3609" s="183">
        <v>3</v>
      </c>
      <c r="BA3609" s="172"/>
      <c r="BB3609" s="171"/>
      <c r="BC3609" s="172"/>
      <c r="BD3609" s="171"/>
      <c r="BE3609" s="172"/>
    </row>
    <row r="3610" spans="2:57" ht="15.75" hidden="1">
      <c r="B3610" s="174">
        <v>2025</v>
      </c>
      <c r="C3610" s="174">
        <v>20</v>
      </c>
      <c r="D3610" s="175">
        <v>0</v>
      </c>
      <c r="E3610" s="176"/>
      <c r="F3610" s="174">
        <v>0</v>
      </c>
      <c r="G3610" s="174">
        <v>0</v>
      </c>
      <c r="H3610" s="174">
        <v>0</v>
      </c>
      <c r="I3610" s="174">
        <v>5000</v>
      </c>
      <c r="J3610" s="174">
        <v>5100</v>
      </c>
      <c r="K3610" s="174">
        <v>519</v>
      </c>
      <c r="L3610" s="177">
        <v>14</v>
      </c>
      <c r="M3610" s="178">
        <v>0</v>
      </c>
      <c r="N3610" s="179" t="s">
        <v>179</v>
      </c>
      <c r="O3610" s="180">
        <v>0</v>
      </c>
      <c r="P3610" s="180">
        <v>0</v>
      </c>
      <c r="Q3610" s="181">
        <v>0</v>
      </c>
      <c r="R3610" s="182" t="s">
        <v>98</v>
      </c>
      <c r="S3610" s="183">
        <v>0</v>
      </c>
      <c r="T3610" s="183">
        <v>0</v>
      </c>
      <c r="U3610" s="180">
        <v>0</v>
      </c>
      <c r="V3610" s="180">
        <v>0</v>
      </c>
      <c r="W3610" s="183">
        <v>0</v>
      </c>
      <c r="X3610" s="183">
        <v>0</v>
      </c>
      <c r="Y3610" s="180">
        <v>0</v>
      </c>
      <c r="Z3610" s="180">
        <v>0</v>
      </c>
      <c r="AA3610" s="183">
        <v>0</v>
      </c>
      <c r="AB3610" s="183">
        <v>0</v>
      </c>
      <c r="AC3610" s="180">
        <f t="shared" ref="AC3610:AD3614" si="2341">+O3610+U3610-Y3610</f>
        <v>0</v>
      </c>
      <c r="AD3610" s="180">
        <f t="shared" si="2341"/>
        <v>0</v>
      </c>
      <c r="AE3610" s="181">
        <f t="shared" si="2333"/>
        <v>0</v>
      </c>
      <c r="AF3610" s="180">
        <v>0</v>
      </c>
      <c r="AG3610" s="180">
        <v>0</v>
      </c>
      <c r="AH3610" s="181">
        <f t="shared" si="2334"/>
        <v>0</v>
      </c>
      <c r="AI3610" s="180">
        <v>0</v>
      </c>
      <c r="AJ3610" s="180">
        <v>0</v>
      </c>
      <c r="AK3610" s="181">
        <f t="shared" si="2335"/>
        <v>0</v>
      </c>
      <c r="AL3610" s="180">
        <v>0</v>
      </c>
      <c r="AM3610" s="180">
        <v>0</v>
      </c>
      <c r="AN3610" s="181">
        <f t="shared" si="2336"/>
        <v>0</v>
      </c>
      <c r="AO3610" s="180">
        <v>0</v>
      </c>
      <c r="AP3610" s="180">
        <v>0</v>
      </c>
      <c r="AQ3610" s="181">
        <f t="shared" si="2337"/>
        <v>0</v>
      </c>
      <c r="AR3610" s="180">
        <v>0</v>
      </c>
      <c r="AS3610" s="180">
        <v>0</v>
      </c>
      <c r="AT3610" s="181">
        <f t="shared" si="2338"/>
        <v>0</v>
      </c>
      <c r="AU3610" s="180">
        <f t="shared" ref="AU3610:AV3614" si="2342">+AC3610-AF3610-AI3610-AL3610-AO3610-AR3610</f>
        <v>0</v>
      </c>
      <c r="AV3610" s="180">
        <f t="shared" si="2342"/>
        <v>0</v>
      </c>
      <c r="AW3610" s="181">
        <f t="shared" si="2339"/>
        <v>0</v>
      </c>
      <c r="AX3610" s="183">
        <f t="shared" ref="AX3610:AY3614" si="2343">+S3610+W3610-AA3610</f>
        <v>0</v>
      </c>
      <c r="AY3610" s="183">
        <f t="shared" si="2343"/>
        <v>0</v>
      </c>
      <c r="AZ3610" s="183">
        <v>3</v>
      </c>
      <c r="BA3610" s="183"/>
      <c r="BB3610" s="183"/>
      <c r="BC3610" s="183"/>
      <c r="BD3610" s="183">
        <f t="shared" ref="BD3610:BE3614" si="2344">+AX3610-AZ3610-BB3610</f>
        <v>-3</v>
      </c>
      <c r="BE3610" s="183">
        <f t="shared" si="2344"/>
        <v>0</v>
      </c>
    </row>
    <row r="3611" spans="2:57" ht="15.75" hidden="1">
      <c r="B3611" s="174">
        <v>2025</v>
      </c>
      <c r="C3611" s="174">
        <v>20</v>
      </c>
      <c r="D3611" s="175">
        <v>0</v>
      </c>
      <c r="E3611" s="176"/>
      <c r="F3611" s="174">
        <v>0</v>
      </c>
      <c r="G3611" s="174">
        <v>0</v>
      </c>
      <c r="H3611" s="174">
        <v>0</v>
      </c>
      <c r="I3611" s="174">
        <v>5000</v>
      </c>
      <c r="J3611" s="174">
        <v>5100</v>
      </c>
      <c r="K3611" s="174">
        <v>519</v>
      </c>
      <c r="L3611" s="177">
        <v>517</v>
      </c>
      <c r="M3611" s="178">
        <v>0</v>
      </c>
      <c r="N3611" s="179" t="s">
        <v>632</v>
      </c>
      <c r="O3611" s="180">
        <v>0</v>
      </c>
      <c r="P3611" s="180">
        <v>0</v>
      </c>
      <c r="Q3611" s="181">
        <v>0</v>
      </c>
      <c r="R3611" s="182" t="s">
        <v>98</v>
      </c>
      <c r="S3611" s="183">
        <v>0</v>
      </c>
      <c r="T3611" s="183">
        <v>0</v>
      </c>
      <c r="U3611" s="180">
        <v>0</v>
      </c>
      <c r="V3611" s="180">
        <v>0</v>
      </c>
      <c r="W3611" s="183">
        <v>0</v>
      </c>
      <c r="X3611" s="183">
        <v>0</v>
      </c>
      <c r="Y3611" s="180">
        <v>0</v>
      </c>
      <c r="Z3611" s="180">
        <v>0</v>
      </c>
      <c r="AA3611" s="183">
        <v>0</v>
      </c>
      <c r="AB3611" s="183">
        <v>0</v>
      </c>
      <c r="AC3611" s="180">
        <f t="shared" si="2341"/>
        <v>0</v>
      </c>
      <c r="AD3611" s="180">
        <f t="shared" si="2341"/>
        <v>0</v>
      </c>
      <c r="AE3611" s="181">
        <f t="shared" si="2333"/>
        <v>0</v>
      </c>
      <c r="AF3611" s="180">
        <v>0</v>
      </c>
      <c r="AG3611" s="180">
        <v>0</v>
      </c>
      <c r="AH3611" s="181">
        <f t="shared" si="2334"/>
        <v>0</v>
      </c>
      <c r="AI3611" s="180">
        <v>0</v>
      </c>
      <c r="AJ3611" s="180">
        <v>0</v>
      </c>
      <c r="AK3611" s="181">
        <f t="shared" si="2335"/>
        <v>0</v>
      </c>
      <c r="AL3611" s="180">
        <v>0</v>
      </c>
      <c r="AM3611" s="180">
        <v>0</v>
      </c>
      <c r="AN3611" s="181">
        <f t="shared" si="2336"/>
        <v>0</v>
      </c>
      <c r="AO3611" s="180">
        <v>0</v>
      </c>
      <c r="AP3611" s="180">
        <v>0</v>
      </c>
      <c r="AQ3611" s="181">
        <f t="shared" si="2337"/>
        <v>0</v>
      </c>
      <c r="AR3611" s="180">
        <v>0</v>
      </c>
      <c r="AS3611" s="180">
        <v>0</v>
      </c>
      <c r="AT3611" s="181">
        <f t="shared" si="2338"/>
        <v>0</v>
      </c>
      <c r="AU3611" s="180">
        <f t="shared" si="2342"/>
        <v>0</v>
      </c>
      <c r="AV3611" s="180">
        <f t="shared" si="2342"/>
        <v>0</v>
      </c>
      <c r="AW3611" s="181">
        <f t="shared" si="2339"/>
        <v>0</v>
      </c>
      <c r="AX3611" s="183">
        <f t="shared" si="2343"/>
        <v>0</v>
      </c>
      <c r="AY3611" s="183">
        <f t="shared" si="2343"/>
        <v>0</v>
      </c>
      <c r="AZ3611" s="183">
        <v>3</v>
      </c>
      <c r="BA3611" s="183"/>
      <c r="BB3611" s="183"/>
      <c r="BC3611" s="183"/>
      <c r="BD3611" s="183">
        <f t="shared" si="2344"/>
        <v>-3</v>
      </c>
      <c r="BE3611" s="183">
        <f t="shared" si="2344"/>
        <v>0</v>
      </c>
    </row>
    <row r="3612" spans="2:57" ht="15.75" hidden="1">
      <c r="B3612" s="174">
        <v>2025</v>
      </c>
      <c r="C3612" s="174">
        <v>20</v>
      </c>
      <c r="D3612" s="175">
        <v>0</v>
      </c>
      <c r="E3612" s="176"/>
      <c r="F3612" s="174">
        <v>0</v>
      </c>
      <c r="G3612" s="174">
        <v>0</v>
      </c>
      <c r="H3612" s="174">
        <v>0</v>
      </c>
      <c r="I3612" s="174">
        <v>5000</v>
      </c>
      <c r="J3612" s="174">
        <v>5100</v>
      </c>
      <c r="K3612" s="174">
        <v>519</v>
      </c>
      <c r="L3612" s="177">
        <v>773</v>
      </c>
      <c r="M3612" s="178">
        <v>0</v>
      </c>
      <c r="N3612" s="179" t="s">
        <v>1141</v>
      </c>
      <c r="O3612" s="180">
        <v>0</v>
      </c>
      <c r="P3612" s="180">
        <v>0</v>
      </c>
      <c r="Q3612" s="181">
        <v>0</v>
      </c>
      <c r="R3612" s="182" t="s">
        <v>98</v>
      </c>
      <c r="S3612" s="183">
        <v>0</v>
      </c>
      <c r="T3612" s="183">
        <v>0</v>
      </c>
      <c r="U3612" s="180">
        <v>0</v>
      </c>
      <c r="V3612" s="180">
        <v>0</v>
      </c>
      <c r="W3612" s="183">
        <v>0</v>
      </c>
      <c r="X3612" s="183">
        <v>0</v>
      </c>
      <c r="Y3612" s="180">
        <v>0</v>
      </c>
      <c r="Z3612" s="180">
        <v>0</v>
      </c>
      <c r="AA3612" s="183">
        <v>0</v>
      </c>
      <c r="AB3612" s="183">
        <v>0</v>
      </c>
      <c r="AC3612" s="180">
        <f t="shared" si="2341"/>
        <v>0</v>
      </c>
      <c r="AD3612" s="180">
        <f t="shared" si="2341"/>
        <v>0</v>
      </c>
      <c r="AE3612" s="181">
        <f t="shared" si="2333"/>
        <v>0</v>
      </c>
      <c r="AF3612" s="180">
        <v>0</v>
      </c>
      <c r="AG3612" s="180">
        <v>0</v>
      </c>
      <c r="AH3612" s="181">
        <f t="shared" si="2334"/>
        <v>0</v>
      </c>
      <c r="AI3612" s="180">
        <v>0</v>
      </c>
      <c r="AJ3612" s="180">
        <v>0</v>
      </c>
      <c r="AK3612" s="181">
        <f t="shared" si="2335"/>
        <v>0</v>
      </c>
      <c r="AL3612" s="180">
        <v>0</v>
      </c>
      <c r="AM3612" s="180">
        <v>0</v>
      </c>
      <c r="AN3612" s="181">
        <f t="shared" si="2336"/>
        <v>0</v>
      </c>
      <c r="AO3612" s="180">
        <v>0</v>
      </c>
      <c r="AP3612" s="180">
        <v>0</v>
      </c>
      <c r="AQ3612" s="181">
        <f t="shared" si="2337"/>
        <v>0</v>
      </c>
      <c r="AR3612" s="180">
        <v>0</v>
      </c>
      <c r="AS3612" s="180">
        <v>0</v>
      </c>
      <c r="AT3612" s="181">
        <f t="shared" si="2338"/>
        <v>0</v>
      </c>
      <c r="AU3612" s="180">
        <f t="shared" si="2342"/>
        <v>0</v>
      </c>
      <c r="AV3612" s="180">
        <f t="shared" si="2342"/>
        <v>0</v>
      </c>
      <c r="AW3612" s="181">
        <f t="shared" si="2339"/>
        <v>0</v>
      </c>
      <c r="AX3612" s="183">
        <f t="shared" si="2343"/>
        <v>0</v>
      </c>
      <c r="AY3612" s="183">
        <f t="shared" si="2343"/>
        <v>0</v>
      </c>
      <c r="AZ3612" s="183">
        <v>3</v>
      </c>
      <c r="BA3612" s="183"/>
      <c r="BB3612" s="183"/>
      <c r="BC3612" s="183"/>
      <c r="BD3612" s="183">
        <f t="shared" si="2344"/>
        <v>-3</v>
      </c>
      <c r="BE3612" s="183">
        <f t="shared" si="2344"/>
        <v>0</v>
      </c>
    </row>
    <row r="3613" spans="2:57" ht="15.75" hidden="1">
      <c r="B3613" s="174">
        <v>2025</v>
      </c>
      <c r="C3613" s="174">
        <v>20</v>
      </c>
      <c r="D3613" s="175">
        <v>0</v>
      </c>
      <c r="E3613" s="176"/>
      <c r="F3613" s="174">
        <v>0</v>
      </c>
      <c r="G3613" s="174">
        <v>0</v>
      </c>
      <c r="H3613" s="174">
        <v>0</v>
      </c>
      <c r="I3613" s="174">
        <v>5000</v>
      </c>
      <c r="J3613" s="174">
        <v>5100</v>
      </c>
      <c r="K3613" s="174">
        <v>519</v>
      </c>
      <c r="L3613" s="177">
        <v>1512</v>
      </c>
      <c r="M3613" s="178">
        <v>0</v>
      </c>
      <c r="N3613" s="179" t="s">
        <v>1841</v>
      </c>
      <c r="O3613" s="180">
        <v>0</v>
      </c>
      <c r="P3613" s="180">
        <v>0</v>
      </c>
      <c r="Q3613" s="181">
        <v>0</v>
      </c>
      <c r="R3613" s="182" t="s">
        <v>98</v>
      </c>
      <c r="S3613" s="183">
        <v>0</v>
      </c>
      <c r="T3613" s="183">
        <v>0</v>
      </c>
      <c r="U3613" s="180">
        <v>0</v>
      </c>
      <c r="V3613" s="180">
        <v>0</v>
      </c>
      <c r="W3613" s="183">
        <v>0</v>
      </c>
      <c r="X3613" s="183">
        <v>0</v>
      </c>
      <c r="Y3613" s="180">
        <v>0</v>
      </c>
      <c r="Z3613" s="180">
        <v>0</v>
      </c>
      <c r="AA3613" s="183">
        <v>0</v>
      </c>
      <c r="AB3613" s="183">
        <v>0</v>
      </c>
      <c r="AC3613" s="180">
        <f t="shared" si="2341"/>
        <v>0</v>
      </c>
      <c r="AD3613" s="180">
        <f t="shared" si="2341"/>
        <v>0</v>
      </c>
      <c r="AE3613" s="181">
        <f t="shared" si="2333"/>
        <v>0</v>
      </c>
      <c r="AF3613" s="180">
        <v>0</v>
      </c>
      <c r="AG3613" s="180">
        <v>0</v>
      </c>
      <c r="AH3613" s="181">
        <f t="shared" si="2334"/>
        <v>0</v>
      </c>
      <c r="AI3613" s="180">
        <v>0</v>
      </c>
      <c r="AJ3613" s="180">
        <v>0</v>
      </c>
      <c r="AK3613" s="181">
        <f t="shared" si="2335"/>
        <v>0</v>
      </c>
      <c r="AL3613" s="180">
        <v>0</v>
      </c>
      <c r="AM3613" s="180">
        <v>0</v>
      </c>
      <c r="AN3613" s="181">
        <f t="shared" si="2336"/>
        <v>0</v>
      </c>
      <c r="AO3613" s="180">
        <v>0</v>
      </c>
      <c r="AP3613" s="180">
        <v>0</v>
      </c>
      <c r="AQ3613" s="181">
        <f t="shared" si="2337"/>
        <v>0</v>
      </c>
      <c r="AR3613" s="180">
        <v>0</v>
      </c>
      <c r="AS3613" s="180">
        <v>0</v>
      </c>
      <c r="AT3613" s="181">
        <f t="shared" si="2338"/>
        <v>0</v>
      </c>
      <c r="AU3613" s="180">
        <f t="shared" si="2342"/>
        <v>0</v>
      </c>
      <c r="AV3613" s="180">
        <f t="shared" si="2342"/>
        <v>0</v>
      </c>
      <c r="AW3613" s="181">
        <f t="shared" si="2339"/>
        <v>0</v>
      </c>
      <c r="AX3613" s="183">
        <f t="shared" si="2343"/>
        <v>0</v>
      </c>
      <c r="AY3613" s="183">
        <f t="shared" si="2343"/>
        <v>0</v>
      </c>
      <c r="AZ3613" s="183">
        <v>3</v>
      </c>
      <c r="BA3613" s="183"/>
      <c r="BB3613" s="183"/>
      <c r="BC3613" s="183"/>
      <c r="BD3613" s="183">
        <f t="shared" si="2344"/>
        <v>-3</v>
      </c>
      <c r="BE3613" s="183">
        <f t="shared" si="2344"/>
        <v>0</v>
      </c>
    </row>
    <row r="3614" spans="2:57" ht="15.75" hidden="1">
      <c r="B3614" s="174">
        <v>2025</v>
      </c>
      <c r="C3614" s="174">
        <v>20</v>
      </c>
      <c r="D3614" s="175">
        <v>0</v>
      </c>
      <c r="E3614" s="176"/>
      <c r="F3614" s="174">
        <v>0</v>
      </c>
      <c r="G3614" s="174">
        <v>0</v>
      </c>
      <c r="H3614" s="174">
        <v>0</v>
      </c>
      <c r="I3614" s="174">
        <v>5000</v>
      </c>
      <c r="J3614" s="174">
        <v>5100</v>
      </c>
      <c r="K3614" s="174">
        <v>519</v>
      </c>
      <c r="L3614" s="177">
        <v>1248</v>
      </c>
      <c r="M3614" s="178">
        <v>0</v>
      </c>
      <c r="N3614" s="179" t="s">
        <v>199</v>
      </c>
      <c r="O3614" s="180">
        <v>0</v>
      </c>
      <c r="P3614" s="180">
        <v>0</v>
      </c>
      <c r="Q3614" s="181">
        <v>0</v>
      </c>
      <c r="R3614" s="182" t="s">
        <v>98</v>
      </c>
      <c r="S3614" s="183">
        <v>0</v>
      </c>
      <c r="T3614" s="183">
        <v>0</v>
      </c>
      <c r="U3614" s="180">
        <v>0</v>
      </c>
      <c r="V3614" s="180">
        <v>0</v>
      </c>
      <c r="W3614" s="183">
        <v>0</v>
      </c>
      <c r="X3614" s="183">
        <v>0</v>
      </c>
      <c r="Y3614" s="180">
        <v>0</v>
      </c>
      <c r="Z3614" s="180">
        <v>0</v>
      </c>
      <c r="AA3614" s="183">
        <v>0</v>
      </c>
      <c r="AB3614" s="183">
        <v>0</v>
      </c>
      <c r="AC3614" s="180">
        <f t="shared" si="2341"/>
        <v>0</v>
      </c>
      <c r="AD3614" s="180">
        <f t="shared" si="2341"/>
        <v>0</v>
      </c>
      <c r="AE3614" s="181">
        <f t="shared" si="2333"/>
        <v>0</v>
      </c>
      <c r="AF3614" s="180">
        <v>0</v>
      </c>
      <c r="AG3614" s="180">
        <v>0</v>
      </c>
      <c r="AH3614" s="181">
        <f t="shared" si="2334"/>
        <v>0</v>
      </c>
      <c r="AI3614" s="180">
        <v>0</v>
      </c>
      <c r="AJ3614" s="180">
        <v>0</v>
      </c>
      <c r="AK3614" s="181">
        <f t="shared" si="2335"/>
        <v>0</v>
      </c>
      <c r="AL3614" s="180">
        <v>0</v>
      </c>
      <c r="AM3614" s="180">
        <v>0</v>
      </c>
      <c r="AN3614" s="181">
        <f t="shared" si="2336"/>
        <v>0</v>
      </c>
      <c r="AO3614" s="180">
        <v>0</v>
      </c>
      <c r="AP3614" s="180">
        <v>0</v>
      </c>
      <c r="AQ3614" s="181">
        <f t="shared" si="2337"/>
        <v>0</v>
      </c>
      <c r="AR3614" s="180">
        <v>0</v>
      </c>
      <c r="AS3614" s="180">
        <v>0</v>
      </c>
      <c r="AT3614" s="181">
        <f t="shared" si="2338"/>
        <v>0</v>
      </c>
      <c r="AU3614" s="180">
        <f t="shared" si="2342"/>
        <v>0</v>
      </c>
      <c r="AV3614" s="180">
        <f t="shared" si="2342"/>
        <v>0</v>
      </c>
      <c r="AW3614" s="181">
        <f t="shared" si="2339"/>
        <v>0</v>
      </c>
      <c r="AX3614" s="183">
        <f t="shared" si="2343"/>
        <v>0</v>
      </c>
      <c r="AY3614" s="183">
        <f t="shared" si="2343"/>
        <v>0</v>
      </c>
      <c r="AZ3614" s="183">
        <v>3</v>
      </c>
      <c r="BA3614" s="183"/>
      <c r="BB3614" s="183"/>
      <c r="BC3614" s="183"/>
      <c r="BD3614" s="183">
        <f t="shared" si="2344"/>
        <v>-3</v>
      </c>
      <c r="BE3614" s="183">
        <f t="shared" si="2344"/>
        <v>0</v>
      </c>
    </row>
    <row r="3615" spans="2:57" ht="15.75" hidden="1">
      <c r="B3615" s="152">
        <v>2025</v>
      </c>
      <c r="C3615" s="152">
        <v>20</v>
      </c>
      <c r="D3615" s="153"/>
      <c r="E3615" s="154"/>
      <c r="F3615" s="152">
        <v>0</v>
      </c>
      <c r="G3615" s="152">
        <v>0</v>
      </c>
      <c r="H3615" s="152">
        <v>0</v>
      </c>
      <c r="I3615" s="152">
        <v>5000</v>
      </c>
      <c r="J3615" s="152">
        <v>5200</v>
      </c>
      <c r="K3615" s="152"/>
      <c r="L3615" s="155" t="s">
        <v>44</v>
      </c>
      <c r="M3615" s="156"/>
      <c r="N3615" s="157" t="s">
        <v>183</v>
      </c>
      <c r="O3615" s="158">
        <v>0</v>
      </c>
      <c r="P3615" s="158">
        <v>0</v>
      </c>
      <c r="Q3615" s="158">
        <v>0</v>
      </c>
      <c r="R3615" s="159"/>
      <c r="S3615" s="160"/>
      <c r="T3615" s="161"/>
      <c r="U3615" s="158">
        <f t="shared" ref="U3615:AD3615" si="2345">U3616+U3619</f>
        <v>0</v>
      </c>
      <c r="V3615" s="158">
        <f t="shared" si="2345"/>
        <v>0</v>
      </c>
      <c r="W3615" s="162">
        <f t="shared" si="2345"/>
        <v>0</v>
      </c>
      <c r="X3615" s="162">
        <f t="shared" si="2345"/>
        <v>0</v>
      </c>
      <c r="Y3615" s="158">
        <f t="shared" si="2345"/>
        <v>0</v>
      </c>
      <c r="Z3615" s="158">
        <f t="shared" si="2345"/>
        <v>0</v>
      </c>
      <c r="AA3615" s="162">
        <f t="shared" si="2345"/>
        <v>0</v>
      </c>
      <c r="AB3615" s="162">
        <f t="shared" si="2345"/>
        <v>0</v>
      </c>
      <c r="AC3615" s="158">
        <f t="shared" si="2345"/>
        <v>0</v>
      </c>
      <c r="AD3615" s="158">
        <f t="shared" si="2345"/>
        <v>0</v>
      </c>
      <c r="AE3615" s="158">
        <f t="shared" si="2333"/>
        <v>0</v>
      </c>
      <c r="AF3615" s="158">
        <f t="shared" ref="AF3615:AG3615" si="2346">AF3616+AF3619</f>
        <v>0</v>
      </c>
      <c r="AG3615" s="158">
        <f t="shared" si="2346"/>
        <v>0</v>
      </c>
      <c r="AH3615" s="158">
        <f t="shared" si="2334"/>
        <v>0</v>
      </c>
      <c r="AI3615" s="158">
        <f t="shared" ref="AI3615:AJ3615" si="2347">AI3616+AI3619</f>
        <v>0</v>
      </c>
      <c r="AJ3615" s="158">
        <f t="shared" si="2347"/>
        <v>0</v>
      </c>
      <c r="AK3615" s="158">
        <f t="shared" si="2335"/>
        <v>0</v>
      </c>
      <c r="AL3615" s="158">
        <f t="shared" ref="AL3615:AM3615" si="2348">AL3616+AL3619</f>
        <v>0</v>
      </c>
      <c r="AM3615" s="158">
        <f t="shared" si="2348"/>
        <v>0</v>
      </c>
      <c r="AN3615" s="158">
        <f t="shared" si="2336"/>
        <v>0</v>
      </c>
      <c r="AO3615" s="158">
        <f t="shared" ref="AO3615:AP3615" si="2349">AO3616+AO3619</f>
        <v>0</v>
      </c>
      <c r="AP3615" s="158">
        <f t="shared" si="2349"/>
        <v>0</v>
      </c>
      <c r="AQ3615" s="158">
        <f t="shared" si="2337"/>
        <v>0</v>
      </c>
      <c r="AR3615" s="158">
        <f t="shared" ref="AR3615:AS3615" si="2350">AR3616+AR3619</f>
        <v>0</v>
      </c>
      <c r="AS3615" s="158">
        <f t="shared" si="2350"/>
        <v>0</v>
      </c>
      <c r="AT3615" s="158">
        <f t="shared" si="2338"/>
        <v>0</v>
      </c>
      <c r="AU3615" s="158">
        <f t="shared" ref="AU3615:AV3615" si="2351">AU3616+AU3619</f>
        <v>0</v>
      </c>
      <c r="AV3615" s="158">
        <f t="shared" si="2351"/>
        <v>0</v>
      </c>
      <c r="AW3615" s="158">
        <f t="shared" si="2339"/>
        <v>0</v>
      </c>
      <c r="AX3615" s="160"/>
      <c r="AY3615" s="161"/>
      <c r="AZ3615" s="183">
        <v>3</v>
      </c>
      <c r="BA3615" s="161"/>
      <c r="BB3615" s="160"/>
      <c r="BC3615" s="161"/>
      <c r="BD3615" s="160"/>
      <c r="BE3615" s="161"/>
    </row>
    <row r="3616" spans="2:57" ht="15.75" hidden="1">
      <c r="B3616" s="163">
        <v>2025</v>
      </c>
      <c r="C3616" s="163">
        <v>20</v>
      </c>
      <c r="D3616" s="164"/>
      <c r="E3616" s="165"/>
      <c r="F3616" s="163">
        <v>0</v>
      </c>
      <c r="G3616" s="163">
        <v>0</v>
      </c>
      <c r="H3616" s="163">
        <v>0</v>
      </c>
      <c r="I3616" s="163">
        <v>5000</v>
      </c>
      <c r="J3616" s="163">
        <v>5200</v>
      </c>
      <c r="K3616" s="163">
        <v>521</v>
      </c>
      <c r="L3616" s="166" t="s">
        <v>44</v>
      </c>
      <c r="M3616" s="167"/>
      <c r="N3616" s="168" t="s">
        <v>184</v>
      </c>
      <c r="O3616" s="169">
        <v>0</v>
      </c>
      <c r="P3616" s="169">
        <v>0</v>
      </c>
      <c r="Q3616" s="169">
        <v>0</v>
      </c>
      <c r="R3616" s="170"/>
      <c r="S3616" s="171"/>
      <c r="T3616" s="172"/>
      <c r="U3616" s="169">
        <f t="shared" ref="U3616:AD3616" si="2352">SUM(U3617:U3618)</f>
        <v>0</v>
      </c>
      <c r="V3616" s="169">
        <f t="shared" si="2352"/>
        <v>0</v>
      </c>
      <c r="W3616" s="173">
        <f t="shared" si="2352"/>
        <v>0</v>
      </c>
      <c r="X3616" s="173">
        <f t="shared" si="2352"/>
        <v>0</v>
      </c>
      <c r="Y3616" s="169">
        <f t="shared" si="2352"/>
        <v>0</v>
      </c>
      <c r="Z3616" s="169">
        <f t="shared" si="2352"/>
        <v>0</v>
      </c>
      <c r="AA3616" s="173">
        <f t="shared" si="2352"/>
        <v>0</v>
      </c>
      <c r="AB3616" s="173">
        <f t="shared" si="2352"/>
        <v>0</v>
      </c>
      <c r="AC3616" s="169">
        <f t="shared" si="2352"/>
        <v>0</v>
      </c>
      <c r="AD3616" s="169">
        <f t="shared" si="2352"/>
        <v>0</v>
      </c>
      <c r="AE3616" s="169">
        <f t="shared" si="2333"/>
        <v>0</v>
      </c>
      <c r="AF3616" s="169">
        <f>SUM(AF3617:AF3618)</f>
        <v>0</v>
      </c>
      <c r="AG3616" s="169">
        <f>SUM(AG3617:AG3618)</f>
        <v>0</v>
      </c>
      <c r="AH3616" s="169">
        <f t="shared" si="2334"/>
        <v>0</v>
      </c>
      <c r="AI3616" s="169">
        <f>SUM(AI3617:AI3618)</f>
        <v>0</v>
      </c>
      <c r="AJ3616" s="169">
        <f>SUM(AJ3617:AJ3618)</f>
        <v>0</v>
      </c>
      <c r="AK3616" s="169">
        <f t="shared" si="2335"/>
        <v>0</v>
      </c>
      <c r="AL3616" s="169">
        <f>SUM(AL3617:AL3618)</f>
        <v>0</v>
      </c>
      <c r="AM3616" s="169">
        <f>SUM(AM3617:AM3618)</f>
        <v>0</v>
      </c>
      <c r="AN3616" s="169">
        <f t="shared" si="2336"/>
        <v>0</v>
      </c>
      <c r="AO3616" s="169">
        <f>SUM(AO3617:AO3618)</f>
        <v>0</v>
      </c>
      <c r="AP3616" s="169">
        <f>SUM(AP3617:AP3618)</f>
        <v>0</v>
      </c>
      <c r="AQ3616" s="169">
        <f t="shared" si="2337"/>
        <v>0</v>
      </c>
      <c r="AR3616" s="169">
        <f>SUM(AR3617:AR3618)</f>
        <v>0</v>
      </c>
      <c r="AS3616" s="169">
        <f>SUM(AS3617:AS3618)</f>
        <v>0</v>
      </c>
      <c r="AT3616" s="169">
        <f t="shared" si="2338"/>
        <v>0</v>
      </c>
      <c r="AU3616" s="169">
        <f>SUM(AU3617:AU3618)</f>
        <v>0</v>
      </c>
      <c r="AV3616" s="169">
        <f>SUM(AV3617:AV3618)</f>
        <v>0</v>
      </c>
      <c r="AW3616" s="169">
        <f t="shared" si="2339"/>
        <v>0</v>
      </c>
      <c r="AX3616" s="171"/>
      <c r="AY3616" s="172"/>
      <c r="AZ3616" s="183">
        <v>3</v>
      </c>
      <c r="BA3616" s="172"/>
      <c r="BB3616" s="171"/>
      <c r="BC3616" s="172"/>
      <c r="BD3616" s="171"/>
      <c r="BE3616" s="172"/>
    </row>
    <row r="3617" spans="2:57" ht="15.75" hidden="1">
      <c r="B3617" s="174">
        <v>2025</v>
      </c>
      <c r="C3617" s="174">
        <v>20</v>
      </c>
      <c r="D3617" s="175">
        <v>0</v>
      </c>
      <c r="E3617" s="176"/>
      <c r="F3617" s="174">
        <v>0</v>
      </c>
      <c r="G3617" s="174">
        <v>0</v>
      </c>
      <c r="H3617" s="174">
        <v>0</v>
      </c>
      <c r="I3617" s="174">
        <v>5000</v>
      </c>
      <c r="J3617" s="174">
        <v>5200</v>
      </c>
      <c r="K3617" s="174">
        <v>521</v>
      </c>
      <c r="L3617" s="177">
        <v>579</v>
      </c>
      <c r="M3617" s="178">
        <v>0</v>
      </c>
      <c r="N3617" s="179" t="s">
        <v>1842</v>
      </c>
      <c r="O3617" s="180">
        <v>0</v>
      </c>
      <c r="P3617" s="180">
        <v>0</v>
      </c>
      <c r="Q3617" s="181">
        <v>0</v>
      </c>
      <c r="R3617" s="182" t="s">
        <v>98</v>
      </c>
      <c r="S3617" s="183">
        <v>0</v>
      </c>
      <c r="T3617" s="183">
        <v>0</v>
      </c>
      <c r="U3617" s="180">
        <v>0</v>
      </c>
      <c r="V3617" s="180">
        <v>0</v>
      </c>
      <c r="W3617" s="183">
        <v>0</v>
      </c>
      <c r="X3617" s="183">
        <v>0</v>
      </c>
      <c r="Y3617" s="180">
        <v>0</v>
      </c>
      <c r="Z3617" s="180">
        <v>0</v>
      </c>
      <c r="AA3617" s="183">
        <v>0</v>
      </c>
      <c r="AB3617" s="183">
        <v>0</v>
      </c>
      <c r="AC3617" s="180">
        <f t="shared" ref="AC3617:AD3618" si="2353">+O3617+U3617-Y3617</f>
        <v>0</v>
      </c>
      <c r="AD3617" s="180">
        <f t="shared" si="2353"/>
        <v>0</v>
      </c>
      <c r="AE3617" s="181">
        <f t="shared" si="2333"/>
        <v>0</v>
      </c>
      <c r="AF3617" s="180">
        <v>0</v>
      </c>
      <c r="AG3617" s="180">
        <v>0</v>
      </c>
      <c r="AH3617" s="181">
        <f t="shared" si="2334"/>
        <v>0</v>
      </c>
      <c r="AI3617" s="180">
        <v>0</v>
      </c>
      <c r="AJ3617" s="180">
        <v>0</v>
      </c>
      <c r="AK3617" s="181">
        <f t="shared" si="2335"/>
        <v>0</v>
      </c>
      <c r="AL3617" s="180">
        <v>0</v>
      </c>
      <c r="AM3617" s="180">
        <v>0</v>
      </c>
      <c r="AN3617" s="181">
        <f t="shared" si="2336"/>
        <v>0</v>
      </c>
      <c r="AO3617" s="180">
        <v>0</v>
      </c>
      <c r="AP3617" s="180">
        <v>0</v>
      </c>
      <c r="AQ3617" s="181">
        <f t="shared" si="2337"/>
        <v>0</v>
      </c>
      <c r="AR3617" s="180">
        <v>0</v>
      </c>
      <c r="AS3617" s="180">
        <v>0</v>
      </c>
      <c r="AT3617" s="181">
        <f t="shared" si="2338"/>
        <v>0</v>
      </c>
      <c r="AU3617" s="180">
        <f t="shared" ref="AU3617:AV3618" si="2354">+AC3617-AF3617-AI3617-AL3617-AO3617-AR3617</f>
        <v>0</v>
      </c>
      <c r="AV3617" s="180">
        <f t="shared" si="2354"/>
        <v>0</v>
      </c>
      <c r="AW3617" s="181">
        <f t="shared" si="2339"/>
        <v>0</v>
      </c>
      <c r="AX3617" s="183">
        <f t="shared" ref="AX3617:AY3618" si="2355">+S3617+W3617-AA3617</f>
        <v>0</v>
      </c>
      <c r="AY3617" s="183">
        <f t="shared" si="2355"/>
        <v>0</v>
      </c>
      <c r="AZ3617" s="183">
        <v>3</v>
      </c>
      <c r="BA3617" s="183"/>
      <c r="BB3617" s="183"/>
      <c r="BC3617" s="183"/>
      <c r="BD3617" s="183">
        <f t="shared" ref="BD3617:BE3618" si="2356">+AX3617-AZ3617-BB3617</f>
        <v>-3</v>
      </c>
      <c r="BE3617" s="183">
        <f t="shared" si="2356"/>
        <v>0</v>
      </c>
    </row>
    <row r="3618" spans="2:57" ht="15.75" hidden="1">
      <c r="B3618" s="174">
        <v>2025</v>
      </c>
      <c r="C3618" s="174">
        <v>20</v>
      </c>
      <c r="D3618" s="175">
        <v>0</v>
      </c>
      <c r="E3618" s="176"/>
      <c r="F3618" s="174">
        <v>0</v>
      </c>
      <c r="G3618" s="174">
        <v>0</v>
      </c>
      <c r="H3618" s="174">
        <v>0</v>
      </c>
      <c r="I3618" s="174">
        <v>5000</v>
      </c>
      <c r="J3618" s="174">
        <v>5200</v>
      </c>
      <c r="K3618" s="174">
        <v>521</v>
      </c>
      <c r="L3618" s="177">
        <v>1090</v>
      </c>
      <c r="M3618" s="178">
        <v>0</v>
      </c>
      <c r="N3618" s="179" t="s">
        <v>459</v>
      </c>
      <c r="O3618" s="180">
        <v>0</v>
      </c>
      <c r="P3618" s="180">
        <v>0</v>
      </c>
      <c r="Q3618" s="181">
        <v>0</v>
      </c>
      <c r="R3618" s="182" t="s">
        <v>98</v>
      </c>
      <c r="S3618" s="183">
        <v>0</v>
      </c>
      <c r="T3618" s="183">
        <v>0</v>
      </c>
      <c r="U3618" s="180">
        <v>0</v>
      </c>
      <c r="V3618" s="180">
        <v>0</v>
      </c>
      <c r="W3618" s="183">
        <v>0</v>
      </c>
      <c r="X3618" s="183">
        <v>0</v>
      </c>
      <c r="Y3618" s="180">
        <v>0</v>
      </c>
      <c r="Z3618" s="180">
        <v>0</v>
      </c>
      <c r="AA3618" s="183">
        <v>0</v>
      </c>
      <c r="AB3618" s="183">
        <v>0</v>
      </c>
      <c r="AC3618" s="180">
        <f t="shared" si="2353"/>
        <v>0</v>
      </c>
      <c r="AD3618" s="180">
        <f t="shared" si="2353"/>
        <v>0</v>
      </c>
      <c r="AE3618" s="181">
        <f t="shared" si="2333"/>
        <v>0</v>
      </c>
      <c r="AF3618" s="180">
        <v>0</v>
      </c>
      <c r="AG3618" s="180">
        <v>0</v>
      </c>
      <c r="AH3618" s="181">
        <f t="shared" si="2334"/>
        <v>0</v>
      </c>
      <c r="AI3618" s="180">
        <v>0</v>
      </c>
      <c r="AJ3618" s="180">
        <v>0</v>
      </c>
      <c r="AK3618" s="181">
        <f t="shared" si="2335"/>
        <v>0</v>
      </c>
      <c r="AL3618" s="180">
        <v>0</v>
      </c>
      <c r="AM3618" s="180">
        <v>0</v>
      </c>
      <c r="AN3618" s="181">
        <f t="shared" si="2336"/>
        <v>0</v>
      </c>
      <c r="AO3618" s="180">
        <v>0</v>
      </c>
      <c r="AP3618" s="180">
        <v>0</v>
      </c>
      <c r="AQ3618" s="181">
        <f t="shared" si="2337"/>
        <v>0</v>
      </c>
      <c r="AR3618" s="180">
        <v>0</v>
      </c>
      <c r="AS3618" s="180">
        <v>0</v>
      </c>
      <c r="AT3618" s="181">
        <f t="shared" si="2338"/>
        <v>0</v>
      </c>
      <c r="AU3618" s="180">
        <f t="shared" si="2354"/>
        <v>0</v>
      </c>
      <c r="AV3618" s="180">
        <f t="shared" si="2354"/>
        <v>0</v>
      </c>
      <c r="AW3618" s="181">
        <f t="shared" si="2339"/>
        <v>0</v>
      </c>
      <c r="AX3618" s="183">
        <f t="shared" si="2355"/>
        <v>0</v>
      </c>
      <c r="AY3618" s="183">
        <f t="shared" si="2355"/>
        <v>0</v>
      </c>
      <c r="AZ3618" s="183">
        <v>3</v>
      </c>
      <c r="BA3618" s="183"/>
      <c r="BB3618" s="183"/>
      <c r="BC3618" s="183"/>
      <c r="BD3618" s="183">
        <f t="shared" si="2356"/>
        <v>-3</v>
      </c>
      <c r="BE3618" s="183">
        <f t="shared" si="2356"/>
        <v>0</v>
      </c>
    </row>
    <row r="3619" spans="2:57" ht="15.75" hidden="1">
      <c r="B3619" s="163">
        <v>2025</v>
      </c>
      <c r="C3619" s="163">
        <v>20</v>
      </c>
      <c r="D3619" s="164"/>
      <c r="E3619" s="165"/>
      <c r="F3619" s="163">
        <v>0</v>
      </c>
      <c r="G3619" s="163">
        <v>0</v>
      </c>
      <c r="H3619" s="163">
        <v>0</v>
      </c>
      <c r="I3619" s="163">
        <v>5000</v>
      </c>
      <c r="J3619" s="163">
        <v>5200</v>
      </c>
      <c r="K3619" s="163">
        <v>523</v>
      </c>
      <c r="L3619" s="166" t="s">
        <v>44</v>
      </c>
      <c r="M3619" s="167"/>
      <c r="N3619" s="168" t="s">
        <v>186</v>
      </c>
      <c r="O3619" s="169">
        <v>0</v>
      </c>
      <c r="P3619" s="169">
        <v>0</v>
      </c>
      <c r="Q3619" s="169">
        <v>0</v>
      </c>
      <c r="R3619" s="170"/>
      <c r="S3619" s="171"/>
      <c r="T3619" s="172"/>
      <c r="U3619" s="169">
        <f t="shared" ref="U3619:AD3619" si="2357">SUM(U3620:U3621)</f>
        <v>0</v>
      </c>
      <c r="V3619" s="169">
        <f t="shared" si="2357"/>
        <v>0</v>
      </c>
      <c r="W3619" s="173">
        <f t="shared" si="2357"/>
        <v>0</v>
      </c>
      <c r="X3619" s="173">
        <f t="shared" si="2357"/>
        <v>0</v>
      </c>
      <c r="Y3619" s="169">
        <f t="shared" si="2357"/>
        <v>0</v>
      </c>
      <c r="Z3619" s="169">
        <f t="shared" si="2357"/>
        <v>0</v>
      </c>
      <c r="AA3619" s="173">
        <f t="shared" si="2357"/>
        <v>0</v>
      </c>
      <c r="AB3619" s="173">
        <f t="shared" si="2357"/>
        <v>0</v>
      </c>
      <c r="AC3619" s="169">
        <f t="shared" si="2357"/>
        <v>0</v>
      </c>
      <c r="AD3619" s="169">
        <f t="shared" si="2357"/>
        <v>0</v>
      </c>
      <c r="AE3619" s="169">
        <f t="shared" si="2333"/>
        <v>0</v>
      </c>
      <c r="AF3619" s="169">
        <f>SUM(AF3620:AF3621)</f>
        <v>0</v>
      </c>
      <c r="AG3619" s="169">
        <f>SUM(AG3620:AG3621)</f>
        <v>0</v>
      </c>
      <c r="AH3619" s="169">
        <f t="shared" si="2334"/>
        <v>0</v>
      </c>
      <c r="AI3619" s="169">
        <f>SUM(AI3620:AI3621)</f>
        <v>0</v>
      </c>
      <c r="AJ3619" s="169">
        <f>SUM(AJ3620:AJ3621)</f>
        <v>0</v>
      </c>
      <c r="AK3619" s="169">
        <f t="shared" si="2335"/>
        <v>0</v>
      </c>
      <c r="AL3619" s="169">
        <f>SUM(AL3620:AL3621)</f>
        <v>0</v>
      </c>
      <c r="AM3619" s="169">
        <f>SUM(AM3620:AM3621)</f>
        <v>0</v>
      </c>
      <c r="AN3619" s="169">
        <f t="shared" si="2336"/>
        <v>0</v>
      </c>
      <c r="AO3619" s="169">
        <f>SUM(AO3620:AO3621)</f>
        <v>0</v>
      </c>
      <c r="AP3619" s="169">
        <f>SUM(AP3620:AP3621)</f>
        <v>0</v>
      </c>
      <c r="AQ3619" s="169">
        <f t="shared" si="2337"/>
        <v>0</v>
      </c>
      <c r="AR3619" s="169">
        <f>SUM(AR3620:AR3621)</f>
        <v>0</v>
      </c>
      <c r="AS3619" s="169">
        <f>SUM(AS3620:AS3621)</f>
        <v>0</v>
      </c>
      <c r="AT3619" s="169">
        <f t="shared" si="2338"/>
        <v>0</v>
      </c>
      <c r="AU3619" s="169">
        <f>SUM(AU3620:AU3621)</f>
        <v>0</v>
      </c>
      <c r="AV3619" s="169">
        <f>SUM(AV3620:AV3621)</f>
        <v>0</v>
      </c>
      <c r="AW3619" s="169">
        <f t="shared" si="2339"/>
        <v>0</v>
      </c>
      <c r="AX3619" s="171"/>
      <c r="AY3619" s="172"/>
      <c r="AZ3619" s="183">
        <v>3</v>
      </c>
      <c r="BA3619" s="172"/>
      <c r="BB3619" s="171"/>
      <c r="BC3619" s="172"/>
      <c r="BD3619" s="171"/>
      <c r="BE3619" s="172"/>
    </row>
    <row r="3620" spans="2:57" ht="15.75" hidden="1">
      <c r="B3620" s="174">
        <v>2025</v>
      </c>
      <c r="C3620" s="174">
        <v>20</v>
      </c>
      <c r="D3620" s="175">
        <v>0</v>
      </c>
      <c r="E3620" s="176"/>
      <c r="F3620" s="174">
        <v>0</v>
      </c>
      <c r="G3620" s="174">
        <v>0</v>
      </c>
      <c r="H3620" s="174">
        <v>0</v>
      </c>
      <c r="I3620" s="174">
        <v>5000</v>
      </c>
      <c r="J3620" s="174">
        <v>5200</v>
      </c>
      <c r="K3620" s="174">
        <v>523</v>
      </c>
      <c r="L3620" s="177">
        <v>172</v>
      </c>
      <c r="M3620" s="178">
        <v>0</v>
      </c>
      <c r="N3620" s="179" t="s">
        <v>187</v>
      </c>
      <c r="O3620" s="180">
        <v>0</v>
      </c>
      <c r="P3620" s="180">
        <v>0</v>
      </c>
      <c r="Q3620" s="181">
        <v>0</v>
      </c>
      <c r="R3620" s="182" t="s">
        <v>98</v>
      </c>
      <c r="S3620" s="183">
        <v>0</v>
      </c>
      <c r="T3620" s="183">
        <v>0</v>
      </c>
      <c r="U3620" s="180">
        <v>0</v>
      </c>
      <c r="V3620" s="180">
        <v>0</v>
      </c>
      <c r="W3620" s="183">
        <v>0</v>
      </c>
      <c r="X3620" s="183">
        <v>0</v>
      </c>
      <c r="Y3620" s="180">
        <v>0</v>
      </c>
      <c r="Z3620" s="180">
        <v>0</v>
      </c>
      <c r="AA3620" s="183">
        <v>0</v>
      </c>
      <c r="AB3620" s="183">
        <v>0</v>
      </c>
      <c r="AC3620" s="180">
        <f t="shared" ref="AC3620:AD3621" si="2358">+O3620+U3620-Y3620</f>
        <v>0</v>
      </c>
      <c r="AD3620" s="180">
        <f t="shared" si="2358"/>
        <v>0</v>
      </c>
      <c r="AE3620" s="181">
        <f t="shared" si="2333"/>
        <v>0</v>
      </c>
      <c r="AF3620" s="180">
        <v>0</v>
      </c>
      <c r="AG3620" s="180">
        <v>0</v>
      </c>
      <c r="AH3620" s="181">
        <f t="shared" si="2334"/>
        <v>0</v>
      </c>
      <c r="AI3620" s="180">
        <v>0</v>
      </c>
      <c r="AJ3620" s="180">
        <v>0</v>
      </c>
      <c r="AK3620" s="181">
        <f t="shared" si="2335"/>
        <v>0</v>
      </c>
      <c r="AL3620" s="180">
        <v>0</v>
      </c>
      <c r="AM3620" s="180">
        <v>0</v>
      </c>
      <c r="AN3620" s="181">
        <f t="shared" si="2336"/>
        <v>0</v>
      </c>
      <c r="AO3620" s="180">
        <v>0</v>
      </c>
      <c r="AP3620" s="180">
        <v>0</v>
      </c>
      <c r="AQ3620" s="181">
        <f t="shared" si="2337"/>
        <v>0</v>
      </c>
      <c r="AR3620" s="180">
        <v>0</v>
      </c>
      <c r="AS3620" s="180">
        <v>0</v>
      </c>
      <c r="AT3620" s="181">
        <f t="shared" si="2338"/>
        <v>0</v>
      </c>
      <c r="AU3620" s="180">
        <f t="shared" ref="AU3620:AV3621" si="2359">+AC3620-AF3620-AI3620-AL3620-AO3620-AR3620</f>
        <v>0</v>
      </c>
      <c r="AV3620" s="180">
        <f t="shared" si="2359"/>
        <v>0</v>
      </c>
      <c r="AW3620" s="181">
        <f t="shared" si="2339"/>
        <v>0</v>
      </c>
      <c r="AX3620" s="183">
        <f t="shared" ref="AX3620:AY3621" si="2360">+S3620+W3620-AA3620</f>
        <v>0</v>
      </c>
      <c r="AY3620" s="183">
        <f t="shared" si="2360"/>
        <v>0</v>
      </c>
      <c r="AZ3620" s="183">
        <v>3</v>
      </c>
      <c r="BA3620" s="183"/>
      <c r="BB3620" s="183"/>
      <c r="BC3620" s="183"/>
      <c r="BD3620" s="183">
        <f t="shared" ref="BD3620:BE3621" si="2361">+AX3620-AZ3620-BB3620</f>
        <v>-3</v>
      </c>
      <c r="BE3620" s="183">
        <f t="shared" si="2361"/>
        <v>0</v>
      </c>
    </row>
    <row r="3621" spans="2:57" ht="15.75" hidden="1">
      <c r="B3621" s="174">
        <v>2025</v>
      </c>
      <c r="C3621" s="174">
        <v>20</v>
      </c>
      <c r="D3621" s="175">
        <v>0</v>
      </c>
      <c r="E3621" s="176"/>
      <c r="F3621" s="174">
        <v>0</v>
      </c>
      <c r="G3621" s="174">
        <v>0</v>
      </c>
      <c r="H3621" s="174">
        <v>0</v>
      </c>
      <c r="I3621" s="174">
        <v>5000</v>
      </c>
      <c r="J3621" s="174">
        <v>5200</v>
      </c>
      <c r="K3621" s="174">
        <v>523</v>
      </c>
      <c r="L3621" s="177">
        <v>1548</v>
      </c>
      <c r="M3621" s="178">
        <v>0</v>
      </c>
      <c r="N3621" s="179" t="s">
        <v>188</v>
      </c>
      <c r="O3621" s="180">
        <v>0</v>
      </c>
      <c r="P3621" s="180">
        <v>0</v>
      </c>
      <c r="Q3621" s="181">
        <v>0</v>
      </c>
      <c r="R3621" s="182" t="s">
        <v>98</v>
      </c>
      <c r="S3621" s="183">
        <v>0</v>
      </c>
      <c r="T3621" s="183">
        <v>0</v>
      </c>
      <c r="U3621" s="180">
        <v>0</v>
      </c>
      <c r="V3621" s="180">
        <v>0</v>
      </c>
      <c r="W3621" s="183">
        <v>0</v>
      </c>
      <c r="X3621" s="183">
        <v>0</v>
      </c>
      <c r="Y3621" s="180">
        <v>0</v>
      </c>
      <c r="Z3621" s="180">
        <v>0</v>
      </c>
      <c r="AA3621" s="183">
        <v>0</v>
      </c>
      <c r="AB3621" s="183">
        <v>0</v>
      </c>
      <c r="AC3621" s="180">
        <f t="shared" si="2358"/>
        <v>0</v>
      </c>
      <c r="AD3621" s="180">
        <f t="shared" si="2358"/>
        <v>0</v>
      </c>
      <c r="AE3621" s="181">
        <f t="shared" si="2333"/>
        <v>0</v>
      </c>
      <c r="AF3621" s="180">
        <v>0</v>
      </c>
      <c r="AG3621" s="180">
        <v>0</v>
      </c>
      <c r="AH3621" s="181">
        <f t="shared" si="2334"/>
        <v>0</v>
      </c>
      <c r="AI3621" s="180">
        <v>0</v>
      </c>
      <c r="AJ3621" s="180">
        <v>0</v>
      </c>
      <c r="AK3621" s="181">
        <f t="shared" si="2335"/>
        <v>0</v>
      </c>
      <c r="AL3621" s="180">
        <v>0</v>
      </c>
      <c r="AM3621" s="180">
        <v>0</v>
      </c>
      <c r="AN3621" s="181">
        <f t="shared" si="2336"/>
        <v>0</v>
      </c>
      <c r="AO3621" s="180">
        <v>0</v>
      </c>
      <c r="AP3621" s="180">
        <v>0</v>
      </c>
      <c r="AQ3621" s="181">
        <f t="shared" si="2337"/>
        <v>0</v>
      </c>
      <c r="AR3621" s="180">
        <v>0</v>
      </c>
      <c r="AS3621" s="180">
        <v>0</v>
      </c>
      <c r="AT3621" s="181">
        <f t="shared" si="2338"/>
        <v>0</v>
      </c>
      <c r="AU3621" s="180">
        <f t="shared" si="2359"/>
        <v>0</v>
      </c>
      <c r="AV3621" s="180">
        <f t="shared" si="2359"/>
        <v>0</v>
      </c>
      <c r="AW3621" s="181">
        <f t="shared" si="2339"/>
        <v>0</v>
      </c>
      <c r="AX3621" s="183">
        <f t="shared" si="2360"/>
        <v>0</v>
      </c>
      <c r="AY3621" s="183">
        <f t="shared" si="2360"/>
        <v>0</v>
      </c>
      <c r="AZ3621" s="183">
        <v>3</v>
      </c>
      <c r="BA3621" s="183"/>
      <c r="BB3621" s="183"/>
      <c r="BC3621" s="183"/>
      <c r="BD3621" s="183">
        <f t="shared" si="2361"/>
        <v>-3</v>
      </c>
      <c r="BE3621" s="183">
        <f t="shared" si="2361"/>
        <v>0</v>
      </c>
    </row>
    <row r="3622" spans="2:57" ht="15.75" hidden="1">
      <c r="B3622" s="152">
        <v>2025</v>
      </c>
      <c r="C3622" s="152">
        <v>20</v>
      </c>
      <c r="D3622" s="153"/>
      <c r="E3622" s="154"/>
      <c r="F3622" s="152">
        <v>0</v>
      </c>
      <c r="G3622" s="152">
        <v>0</v>
      </c>
      <c r="H3622" s="152">
        <v>0</v>
      </c>
      <c r="I3622" s="152">
        <v>5000</v>
      </c>
      <c r="J3622" s="152">
        <v>5400</v>
      </c>
      <c r="K3622" s="152"/>
      <c r="L3622" s="155" t="s">
        <v>44</v>
      </c>
      <c r="M3622" s="156"/>
      <c r="N3622" s="157" t="s">
        <v>216</v>
      </c>
      <c r="O3622" s="158">
        <v>0</v>
      </c>
      <c r="P3622" s="158">
        <v>0</v>
      </c>
      <c r="Q3622" s="158">
        <v>0</v>
      </c>
      <c r="R3622" s="159"/>
      <c r="S3622" s="160"/>
      <c r="T3622" s="161"/>
      <c r="U3622" s="158">
        <f t="shared" ref="U3622:AD3622" si="2362">U3623</f>
        <v>0</v>
      </c>
      <c r="V3622" s="158">
        <f t="shared" si="2362"/>
        <v>0</v>
      </c>
      <c r="W3622" s="162">
        <f t="shared" si="2362"/>
        <v>0</v>
      </c>
      <c r="X3622" s="162">
        <f t="shared" si="2362"/>
        <v>0</v>
      </c>
      <c r="Y3622" s="158">
        <f t="shared" si="2362"/>
        <v>0</v>
      </c>
      <c r="Z3622" s="158">
        <f t="shared" si="2362"/>
        <v>0</v>
      </c>
      <c r="AA3622" s="162">
        <f t="shared" si="2362"/>
        <v>0</v>
      </c>
      <c r="AB3622" s="162">
        <f t="shared" si="2362"/>
        <v>0</v>
      </c>
      <c r="AC3622" s="158">
        <f t="shared" si="2362"/>
        <v>0</v>
      </c>
      <c r="AD3622" s="158">
        <f t="shared" si="2362"/>
        <v>0</v>
      </c>
      <c r="AE3622" s="158">
        <f t="shared" si="2333"/>
        <v>0</v>
      </c>
      <c r="AF3622" s="158">
        <f>AF3623</f>
        <v>0</v>
      </c>
      <c r="AG3622" s="158">
        <f>AG3623</f>
        <v>0</v>
      </c>
      <c r="AH3622" s="158">
        <f t="shared" si="2334"/>
        <v>0</v>
      </c>
      <c r="AI3622" s="158">
        <f>AI3623</f>
        <v>0</v>
      </c>
      <c r="AJ3622" s="158">
        <f>AJ3623</f>
        <v>0</v>
      </c>
      <c r="AK3622" s="158">
        <f t="shared" si="2335"/>
        <v>0</v>
      </c>
      <c r="AL3622" s="158">
        <f>AL3623</f>
        <v>0</v>
      </c>
      <c r="AM3622" s="158">
        <f>AM3623</f>
        <v>0</v>
      </c>
      <c r="AN3622" s="158">
        <f t="shared" si="2336"/>
        <v>0</v>
      </c>
      <c r="AO3622" s="158">
        <f>AO3623</f>
        <v>0</v>
      </c>
      <c r="AP3622" s="158">
        <f>AP3623</f>
        <v>0</v>
      </c>
      <c r="AQ3622" s="158">
        <f t="shared" si="2337"/>
        <v>0</v>
      </c>
      <c r="AR3622" s="158">
        <f>AR3623</f>
        <v>0</v>
      </c>
      <c r="AS3622" s="158">
        <f>AS3623</f>
        <v>0</v>
      </c>
      <c r="AT3622" s="158">
        <f t="shared" si="2338"/>
        <v>0</v>
      </c>
      <c r="AU3622" s="158">
        <f>AU3623</f>
        <v>0</v>
      </c>
      <c r="AV3622" s="158">
        <f>AV3623</f>
        <v>0</v>
      </c>
      <c r="AW3622" s="158">
        <f t="shared" si="2339"/>
        <v>0</v>
      </c>
      <c r="AX3622" s="160"/>
      <c r="AY3622" s="161"/>
      <c r="AZ3622" s="183">
        <v>3</v>
      </c>
      <c r="BA3622" s="161"/>
      <c r="BB3622" s="160"/>
      <c r="BC3622" s="161"/>
      <c r="BD3622" s="160"/>
      <c r="BE3622" s="161"/>
    </row>
    <row r="3623" spans="2:57" ht="15.75" hidden="1">
      <c r="B3623" s="163">
        <v>2025</v>
      </c>
      <c r="C3623" s="163">
        <v>20</v>
      </c>
      <c r="D3623" s="164"/>
      <c r="E3623" s="165"/>
      <c r="F3623" s="163">
        <v>0</v>
      </c>
      <c r="G3623" s="163">
        <v>0</v>
      </c>
      <c r="H3623" s="163">
        <v>0</v>
      </c>
      <c r="I3623" s="163">
        <v>5000</v>
      </c>
      <c r="J3623" s="163">
        <v>5400</v>
      </c>
      <c r="K3623" s="163">
        <v>541</v>
      </c>
      <c r="L3623" s="166" t="s">
        <v>44</v>
      </c>
      <c r="M3623" s="167"/>
      <c r="N3623" s="168" t="s">
        <v>217</v>
      </c>
      <c r="O3623" s="169">
        <v>0</v>
      </c>
      <c r="P3623" s="169">
        <v>0</v>
      </c>
      <c r="Q3623" s="169">
        <v>0</v>
      </c>
      <c r="R3623" s="170"/>
      <c r="S3623" s="171"/>
      <c r="T3623" s="172"/>
      <c r="U3623" s="169">
        <f t="shared" ref="U3623:AD3623" si="2363">SUM(U3624:U3625)</f>
        <v>0</v>
      </c>
      <c r="V3623" s="169">
        <f t="shared" si="2363"/>
        <v>0</v>
      </c>
      <c r="W3623" s="173">
        <f t="shared" si="2363"/>
        <v>0</v>
      </c>
      <c r="X3623" s="173">
        <f t="shared" si="2363"/>
        <v>0</v>
      </c>
      <c r="Y3623" s="169">
        <f t="shared" si="2363"/>
        <v>0</v>
      </c>
      <c r="Z3623" s="169">
        <f t="shared" si="2363"/>
        <v>0</v>
      </c>
      <c r="AA3623" s="173">
        <f t="shared" si="2363"/>
        <v>0</v>
      </c>
      <c r="AB3623" s="173">
        <f t="shared" si="2363"/>
        <v>0</v>
      </c>
      <c r="AC3623" s="169">
        <f t="shared" si="2363"/>
        <v>0</v>
      </c>
      <c r="AD3623" s="169">
        <f t="shared" si="2363"/>
        <v>0</v>
      </c>
      <c r="AE3623" s="169">
        <f t="shared" si="2333"/>
        <v>0</v>
      </c>
      <c r="AF3623" s="169">
        <f>SUM(AF3624:AF3625)</f>
        <v>0</v>
      </c>
      <c r="AG3623" s="169">
        <f>SUM(AG3624:AG3625)</f>
        <v>0</v>
      </c>
      <c r="AH3623" s="169">
        <f t="shared" si="2334"/>
        <v>0</v>
      </c>
      <c r="AI3623" s="169">
        <f>SUM(AI3624:AI3625)</f>
        <v>0</v>
      </c>
      <c r="AJ3623" s="169">
        <f>SUM(AJ3624:AJ3625)</f>
        <v>0</v>
      </c>
      <c r="AK3623" s="169">
        <f t="shared" si="2335"/>
        <v>0</v>
      </c>
      <c r="AL3623" s="169">
        <f>SUM(AL3624:AL3625)</f>
        <v>0</v>
      </c>
      <c r="AM3623" s="169">
        <f>SUM(AM3624:AM3625)</f>
        <v>0</v>
      </c>
      <c r="AN3623" s="169">
        <f t="shared" si="2336"/>
        <v>0</v>
      </c>
      <c r="AO3623" s="169">
        <f>SUM(AO3624:AO3625)</f>
        <v>0</v>
      </c>
      <c r="AP3623" s="169">
        <f>SUM(AP3624:AP3625)</f>
        <v>0</v>
      </c>
      <c r="AQ3623" s="169">
        <f t="shared" si="2337"/>
        <v>0</v>
      </c>
      <c r="AR3623" s="169">
        <f>SUM(AR3624:AR3625)</f>
        <v>0</v>
      </c>
      <c r="AS3623" s="169">
        <f>SUM(AS3624:AS3625)</f>
        <v>0</v>
      </c>
      <c r="AT3623" s="169">
        <f t="shared" si="2338"/>
        <v>0</v>
      </c>
      <c r="AU3623" s="169">
        <f>SUM(AU3624:AU3625)</f>
        <v>0</v>
      </c>
      <c r="AV3623" s="169">
        <f>SUM(AV3624:AV3625)</f>
        <v>0</v>
      </c>
      <c r="AW3623" s="169">
        <f t="shared" si="2339"/>
        <v>0</v>
      </c>
      <c r="AX3623" s="171"/>
      <c r="AY3623" s="172"/>
      <c r="AZ3623" s="183">
        <v>3</v>
      </c>
      <c r="BA3623" s="172"/>
      <c r="BB3623" s="171"/>
      <c r="BC3623" s="172"/>
      <c r="BD3623" s="171"/>
      <c r="BE3623" s="172"/>
    </row>
    <row r="3624" spans="2:57" ht="15.75" hidden="1">
      <c r="B3624" s="174">
        <v>2025</v>
      </c>
      <c r="C3624" s="174">
        <v>20</v>
      </c>
      <c r="D3624" s="175">
        <v>0</v>
      </c>
      <c r="E3624" s="176"/>
      <c r="F3624" s="174">
        <v>0</v>
      </c>
      <c r="G3624" s="174">
        <v>0</v>
      </c>
      <c r="H3624" s="174">
        <v>0</v>
      </c>
      <c r="I3624" s="174">
        <v>5000</v>
      </c>
      <c r="J3624" s="174">
        <v>5400</v>
      </c>
      <c r="K3624" s="174">
        <v>541</v>
      </c>
      <c r="L3624" s="177">
        <v>1526</v>
      </c>
      <c r="M3624" s="178">
        <v>0</v>
      </c>
      <c r="N3624" s="179" t="s">
        <v>218</v>
      </c>
      <c r="O3624" s="180">
        <v>0</v>
      </c>
      <c r="P3624" s="180">
        <v>0</v>
      </c>
      <c r="Q3624" s="181">
        <v>0</v>
      </c>
      <c r="R3624" s="182" t="s">
        <v>98</v>
      </c>
      <c r="S3624" s="183">
        <v>0</v>
      </c>
      <c r="T3624" s="183">
        <v>0</v>
      </c>
      <c r="U3624" s="180">
        <v>0</v>
      </c>
      <c r="V3624" s="180">
        <v>0</v>
      </c>
      <c r="W3624" s="183">
        <v>0</v>
      </c>
      <c r="X3624" s="183">
        <v>0</v>
      </c>
      <c r="Y3624" s="180">
        <v>0</v>
      </c>
      <c r="Z3624" s="180">
        <v>0</v>
      </c>
      <c r="AA3624" s="183">
        <v>0</v>
      </c>
      <c r="AB3624" s="183">
        <v>0</v>
      </c>
      <c r="AC3624" s="180">
        <f t="shared" ref="AC3624:AD3625" si="2364">+O3624+U3624-Y3624</f>
        <v>0</v>
      </c>
      <c r="AD3624" s="180">
        <f t="shared" si="2364"/>
        <v>0</v>
      </c>
      <c r="AE3624" s="181">
        <f t="shared" si="2333"/>
        <v>0</v>
      </c>
      <c r="AF3624" s="180">
        <v>0</v>
      </c>
      <c r="AG3624" s="180">
        <v>0</v>
      </c>
      <c r="AH3624" s="181">
        <f t="shared" si="2334"/>
        <v>0</v>
      </c>
      <c r="AI3624" s="180">
        <v>0</v>
      </c>
      <c r="AJ3624" s="180">
        <v>0</v>
      </c>
      <c r="AK3624" s="181">
        <f t="shared" si="2335"/>
        <v>0</v>
      </c>
      <c r="AL3624" s="180">
        <v>0</v>
      </c>
      <c r="AM3624" s="180">
        <v>0</v>
      </c>
      <c r="AN3624" s="181">
        <f t="shared" si="2336"/>
        <v>0</v>
      </c>
      <c r="AO3624" s="180">
        <v>0</v>
      </c>
      <c r="AP3624" s="180">
        <v>0</v>
      </c>
      <c r="AQ3624" s="181">
        <f t="shared" si="2337"/>
        <v>0</v>
      </c>
      <c r="AR3624" s="180">
        <v>0</v>
      </c>
      <c r="AS3624" s="180">
        <v>0</v>
      </c>
      <c r="AT3624" s="181">
        <f t="shared" si="2338"/>
        <v>0</v>
      </c>
      <c r="AU3624" s="180">
        <f t="shared" ref="AU3624:AV3625" si="2365">+AC3624-AF3624-AI3624-AL3624-AO3624-AR3624</f>
        <v>0</v>
      </c>
      <c r="AV3624" s="180">
        <f t="shared" si="2365"/>
        <v>0</v>
      </c>
      <c r="AW3624" s="181">
        <f t="shared" si="2339"/>
        <v>0</v>
      </c>
      <c r="AX3624" s="183">
        <f t="shared" ref="AX3624:AY3625" si="2366">+S3624+W3624-AA3624</f>
        <v>0</v>
      </c>
      <c r="AY3624" s="183">
        <f t="shared" si="2366"/>
        <v>0</v>
      </c>
      <c r="AZ3624" s="183">
        <v>3</v>
      </c>
      <c r="BA3624" s="183"/>
      <c r="BB3624" s="183"/>
      <c r="BC3624" s="183"/>
      <c r="BD3624" s="183">
        <f t="shared" ref="BD3624:BE3625" si="2367">+AX3624-AZ3624-BB3624</f>
        <v>-3</v>
      </c>
      <c r="BE3624" s="183">
        <f t="shared" si="2367"/>
        <v>0</v>
      </c>
    </row>
    <row r="3625" spans="2:57" ht="15.75" hidden="1">
      <c r="B3625" s="174">
        <v>2025</v>
      </c>
      <c r="C3625" s="174">
        <v>20</v>
      </c>
      <c r="D3625" s="175">
        <v>0</v>
      </c>
      <c r="E3625" s="176"/>
      <c r="F3625" s="174">
        <v>0</v>
      </c>
      <c r="G3625" s="174">
        <v>0</v>
      </c>
      <c r="H3625" s="174">
        <v>0</v>
      </c>
      <c r="I3625" s="174">
        <v>5000</v>
      </c>
      <c r="J3625" s="174">
        <v>5400</v>
      </c>
      <c r="K3625" s="174">
        <v>541</v>
      </c>
      <c r="L3625" s="177">
        <v>1051</v>
      </c>
      <c r="M3625" s="178">
        <v>0</v>
      </c>
      <c r="N3625" s="179" t="s">
        <v>1179</v>
      </c>
      <c r="O3625" s="180">
        <v>0</v>
      </c>
      <c r="P3625" s="180">
        <v>0</v>
      </c>
      <c r="Q3625" s="181">
        <v>0</v>
      </c>
      <c r="R3625" s="182" t="s">
        <v>98</v>
      </c>
      <c r="S3625" s="183">
        <v>0</v>
      </c>
      <c r="T3625" s="183">
        <v>0</v>
      </c>
      <c r="U3625" s="180">
        <v>0</v>
      </c>
      <c r="V3625" s="180">
        <v>0</v>
      </c>
      <c r="W3625" s="183">
        <v>0</v>
      </c>
      <c r="X3625" s="183">
        <v>0</v>
      </c>
      <c r="Y3625" s="180">
        <v>0</v>
      </c>
      <c r="Z3625" s="180">
        <v>0</v>
      </c>
      <c r="AA3625" s="183">
        <v>0</v>
      </c>
      <c r="AB3625" s="183">
        <v>0</v>
      </c>
      <c r="AC3625" s="180">
        <f t="shared" si="2364"/>
        <v>0</v>
      </c>
      <c r="AD3625" s="180">
        <f t="shared" si="2364"/>
        <v>0</v>
      </c>
      <c r="AE3625" s="181">
        <f t="shared" si="2333"/>
        <v>0</v>
      </c>
      <c r="AF3625" s="180">
        <v>0</v>
      </c>
      <c r="AG3625" s="180">
        <v>0</v>
      </c>
      <c r="AH3625" s="181">
        <f t="shared" si="2334"/>
        <v>0</v>
      </c>
      <c r="AI3625" s="180">
        <v>0</v>
      </c>
      <c r="AJ3625" s="180">
        <v>0</v>
      </c>
      <c r="AK3625" s="181">
        <f t="shared" si="2335"/>
        <v>0</v>
      </c>
      <c r="AL3625" s="180">
        <v>0</v>
      </c>
      <c r="AM3625" s="180">
        <v>0</v>
      </c>
      <c r="AN3625" s="181">
        <f t="shared" si="2336"/>
        <v>0</v>
      </c>
      <c r="AO3625" s="180">
        <v>0</v>
      </c>
      <c r="AP3625" s="180">
        <v>0</v>
      </c>
      <c r="AQ3625" s="181">
        <f t="shared" si="2337"/>
        <v>0</v>
      </c>
      <c r="AR3625" s="180">
        <v>0</v>
      </c>
      <c r="AS3625" s="180">
        <v>0</v>
      </c>
      <c r="AT3625" s="181">
        <f t="shared" si="2338"/>
        <v>0</v>
      </c>
      <c r="AU3625" s="180">
        <f t="shared" si="2365"/>
        <v>0</v>
      </c>
      <c r="AV3625" s="180">
        <f t="shared" si="2365"/>
        <v>0</v>
      </c>
      <c r="AW3625" s="181">
        <f t="shared" si="2339"/>
        <v>0</v>
      </c>
      <c r="AX3625" s="183">
        <f t="shared" si="2366"/>
        <v>0</v>
      </c>
      <c r="AY3625" s="183">
        <f t="shared" si="2366"/>
        <v>0</v>
      </c>
      <c r="AZ3625" s="183">
        <v>3</v>
      </c>
      <c r="BA3625" s="183"/>
      <c r="BB3625" s="183"/>
      <c r="BC3625" s="183"/>
      <c r="BD3625" s="183">
        <f t="shared" si="2367"/>
        <v>-3</v>
      </c>
      <c r="BE3625" s="183">
        <f t="shared" si="2367"/>
        <v>0</v>
      </c>
    </row>
    <row r="3626" spans="2:57" ht="15.75" hidden="1">
      <c r="B3626" s="152">
        <v>2025</v>
      </c>
      <c r="C3626" s="152">
        <v>20</v>
      </c>
      <c r="D3626" s="153"/>
      <c r="E3626" s="154"/>
      <c r="F3626" s="152">
        <v>0</v>
      </c>
      <c r="G3626" s="152">
        <v>0</v>
      </c>
      <c r="H3626" s="152">
        <v>0</v>
      </c>
      <c r="I3626" s="152">
        <v>5000</v>
      </c>
      <c r="J3626" s="152">
        <v>5600</v>
      </c>
      <c r="K3626" s="152"/>
      <c r="L3626" s="155" t="s">
        <v>44</v>
      </c>
      <c r="M3626" s="156"/>
      <c r="N3626" s="157" t="s">
        <v>1050</v>
      </c>
      <c r="O3626" s="158">
        <v>0</v>
      </c>
      <c r="P3626" s="158">
        <v>0</v>
      </c>
      <c r="Q3626" s="158">
        <v>0</v>
      </c>
      <c r="R3626" s="159"/>
      <c r="S3626" s="160"/>
      <c r="T3626" s="161"/>
      <c r="U3626" s="158">
        <f t="shared" ref="U3626:AD3626" si="2368">U3627</f>
        <v>0</v>
      </c>
      <c r="V3626" s="158">
        <f t="shared" si="2368"/>
        <v>0</v>
      </c>
      <c r="W3626" s="162">
        <f t="shared" si="2368"/>
        <v>0</v>
      </c>
      <c r="X3626" s="162">
        <f t="shared" si="2368"/>
        <v>0</v>
      </c>
      <c r="Y3626" s="158">
        <f t="shared" si="2368"/>
        <v>0</v>
      </c>
      <c r="Z3626" s="158">
        <f t="shared" si="2368"/>
        <v>0</v>
      </c>
      <c r="AA3626" s="162">
        <f t="shared" si="2368"/>
        <v>0</v>
      </c>
      <c r="AB3626" s="162">
        <f t="shared" si="2368"/>
        <v>0</v>
      </c>
      <c r="AC3626" s="158">
        <f t="shared" si="2368"/>
        <v>0</v>
      </c>
      <c r="AD3626" s="158">
        <f t="shared" si="2368"/>
        <v>0</v>
      </c>
      <c r="AE3626" s="158">
        <f t="shared" si="2333"/>
        <v>0</v>
      </c>
      <c r="AF3626" s="158">
        <f>AF3627</f>
        <v>0</v>
      </c>
      <c r="AG3626" s="158">
        <f>AG3627</f>
        <v>0</v>
      </c>
      <c r="AH3626" s="158">
        <f t="shared" si="2334"/>
        <v>0</v>
      </c>
      <c r="AI3626" s="158">
        <f>AI3627</f>
        <v>0</v>
      </c>
      <c r="AJ3626" s="158">
        <f>AJ3627</f>
        <v>0</v>
      </c>
      <c r="AK3626" s="158">
        <f t="shared" si="2335"/>
        <v>0</v>
      </c>
      <c r="AL3626" s="158">
        <f>AL3627</f>
        <v>0</v>
      </c>
      <c r="AM3626" s="158">
        <f>AM3627</f>
        <v>0</v>
      </c>
      <c r="AN3626" s="158">
        <f t="shared" si="2336"/>
        <v>0</v>
      </c>
      <c r="AO3626" s="158">
        <f>AO3627</f>
        <v>0</v>
      </c>
      <c r="AP3626" s="158">
        <f>AP3627</f>
        <v>0</v>
      </c>
      <c r="AQ3626" s="158">
        <f t="shared" si="2337"/>
        <v>0</v>
      </c>
      <c r="AR3626" s="158">
        <f>AR3627</f>
        <v>0</v>
      </c>
      <c r="AS3626" s="158">
        <f>AS3627</f>
        <v>0</v>
      </c>
      <c r="AT3626" s="158">
        <f t="shared" si="2338"/>
        <v>0</v>
      </c>
      <c r="AU3626" s="158">
        <f>AU3627</f>
        <v>0</v>
      </c>
      <c r="AV3626" s="158">
        <f>AV3627</f>
        <v>0</v>
      </c>
      <c r="AW3626" s="158">
        <f t="shared" si="2339"/>
        <v>0</v>
      </c>
      <c r="AX3626" s="160"/>
      <c r="AY3626" s="161"/>
      <c r="AZ3626" s="183">
        <v>3</v>
      </c>
      <c r="BA3626" s="161"/>
      <c r="BB3626" s="160"/>
      <c r="BC3626" s="161"/>
      <c r="BD3626" s="160"/>
      <c r="BE3626" s="161"/>
    </row>
    <row r="3627" spans="2:57" ht="15.75" hidden="1">
      <c r="B3627" s="163">
        <v>2025</v>
      </c>
      <c r="C3627" s="163">
        <v>20</v>
      </c>
      <c r="D3627" s="164"/>
      <c r="E3627" s="165"/>
      <c r="F3627" s="163">
        <v>0</v>
      </c>
      <c r="G3627" s="163">
        <v>0</v>
      </c>
      <c r="H3627" s="163">
        <v>0</v>
      </c>
      <c r="I3627" s="163">
        <v>5000</v>
      </c>
      <c r="J3627" s="163">
        <v>5600</v>
      </c>
      <c r="K3627" s="163">
        <v>569</v>
      </c>
      <c r="L3627" s="166" t="s">
        <v>44</v>
      </c>
      <c r="M3627" s="167"/>
      <c r="N3627" s="168" t="s">
        <v>594</v>
      </c>
      <c r="O3627" s="169">
        <v>0</v>
      </c>
      <c r="P3627" s="169">
        <v>0</v>
      </c>
      <c r="Q3627" s="169">
        <v>0</v>
      </c>
      <c r="R3627" s="170"/>
      <c r="S3627" s="171"/>
      <c r="T3627" s="172"/>
      <c r="U3627" s="169">
        <f t="shared" ref="U3627:AD3627" si="2369">SUM(U3628)</f>
        <v>0</v>
      </c>
      <c r="V3627" s="169">
        <f t="shared" si="2369"/>
        <v>0</v>
      </c>
      <c r="W3627" s="173">
        <f t="shared" si="2369"/>
        <v>0</v>
      </c>
      <c r="X3627" s="173">
        <f t="shared" si="2369"/>
        <v>0</v>
      </c>
      <c r="Y3627" s="169">
        <f t="shared" si="2369"/>
        <v>0</v>
      </c>
      <c r="Z3627" s="169">
        <f t="shared" si="2369"/>
        <v>0</v>
      </c>
      <c r="AA3627" s="173">
        <f t="shared" si="2369"/>
        <v>0</v>
      </c>
      <c r="AB3627" s="173">
        <f t="shared" si="2369"/>
        <v>0</v>
      </c>
      <c r="AC3627" s="169">
        <f t="shared" si="2369"/>
        <v>0</v>
      </c>
      <c r="AD3627" s="169">
        <f t="shared" si="2369"/>
        <v>0</v>
      </c>
      <c r="AE3627" s="169">
        <f t="shared" si="2333"/>
        <v>0</v>
      </c>
      <c r="AF3627" s="169">
        <f>SUM(AF3628)</f>
        <v>0</v>
      </c>
      <c r="AG3627" s="169">
        <f>SUM(AG3628)</f>
        <v>0</v>
      </c>
      <c r="AH3627" s="169">
        <f t="shared" si="2334"/>
        <v>0</v>
      </c>
      <c r="AI3627" s="169">
        <f>SUM(AI3628)</f>
        <v>0</v>
      </c>
      <c r="AJ3627" s="169">
        <f>SUM(AJ3628)</f>
        <v>0</v>
      </c>
      <c r="AK3627" s="169">
        <f t="shared" si="2335"/>
        <v>0</v>
      </c>
      <c r="AL3627" s="169">
        <f>SUM(AL3628)</f>
        <v>0</v>
      </c>
      <c r="AM3627" s="169">
        <f>SUM(AM3628)</f>
        <v>0</v>
      </c>
      <c r="AN3627" s="169">
        <f t="shared" si="2336"/>
        <v>0</v>
      </c>
      <c r="AO3627" s="169">
        <f>SUM(AO3628)</f>
        <v>0</v>
      </c>
      <c r="AP3627" s="169">
        <f>SUM(AP3628)</f>
        <v>0</v>
      </c>
      <c r="AQ3627" s="169">
        <f t="shared" si="2337"/>
        <v>0</v>
      </c>
      <c r="AR3627" s="169">
        <f>SUM(AR3628)</f>
        <v>0</v>
      </c>
      <c r="AS3627" s="169">
        <f>SUM(AS3628)</f>
        <v>0</v>
      </c>
      <c r="AT3627" s="169">
        <f t="shared" si="2338"/>
        <v>0</v>
      </c>
      <c r="AU3627" s="169">
        <f>SUM(AU3628)</f>
        <v>0</v>
      </c>
      <c r="AV3627" s="169">
        <f>SUM(AV3628)</f>
        <v>0</v>
      </c>
      <c r="AW3627" s="169">
        <f t="shared" si="2339"/>
        <v>0</v>
      </c>
      <c r="AX3627" s="171"/>
      <c r="AY3627" s="172"/>
      <c r="AZ3627" s="183">
        <v>3</v>
      </c>
      <c r="BA3627" s="172"/>
      <c r="BB3627" s="171"/>
      <c r="BC3627" s="172"/>
      <c r="BD3627" s="171"/>
      <c r="BE3627" s="172"/>
    </row>
    <row r="3628" spans="2:57" ht="15.75" hidden="1">
      <c r="B3628" s="174">
        <v>2025</v>
      </c>
      <c r="C3628" s="174">
        <v>20</v>
      </c>
      <c r="D3628" s="175">
        <v>0</v>
      </c>
      <c r="E3628" s="176"/>
      <c r="F3628" s="174">
        <v>0</v>
      </c>
      <c r="G3628" s="174">
        <v>0</v>
      </c>
      <c r="H3628" s="174">
        <v>0</v>
      </c>
      <c r="I3628" s="174">
        <v>5000</v>
      </c>
      <c r="J3628" s="174">
        <v>5600</v>
      </c>
      <c r="K3628" s="174">
        <v>569</v>
      </c>
      <c r="L3628" s="177">
        <v>680</v>
      </c>
      <c r="M3628" s="178">
        <v>0</v>
      </c>
      <c r="N3628" s="179" t="s">
        <v>596</v>
      </c>
      <c r="O3628" s="180">
        <v>0</v>
      </c>
      <c r="P3628" s="180">
        <v>0</v>
      </c>
      <c r="Q3628" s="181">
        <v>0</v>
      </c>
      <c r="R3628" s="182" t="s">
        <v>98</v>
      </c>
      <c r="S3628" s="183">
        <v>0</v>
      </c>
      <c r="T3628" s="183">
        <v>0</v>
      </c>
      <c r="U3628" s="180">
        <v>0</v>
      </c>
      <c r="V3628" s="180">
        <v>0</v>
      </c>
      <c r="W3628" s="183">
        <v>0</v>
      </c>
      <c r="X3628" s="183">
        <v>0</v>
      </c>
      <c r="Y3628" s="180">
        <v>0</v>
      </c>
      <c r="Z3628" s="180">
        <v>0</v>
      </c>
      <c r="AA3628" s="183">
        <v>0</v>
      </c>
      <c r="AB3628" s="183">
        <v>0</v>
      </c>
      <c r="AC3628" s="180">
        <f>+O3628+U3628-Y3628</f>
        <v>0</v>
      </c>
      <c r="AD3628" s="180">
        <f>+P3628+V3628-Z3628</f>
        <v>0</v>
      </c>
      <c r="AE3628" s="181">
        <f t="shared" si="2333"/>
        <v>0</v>
      </c>
      <c r="AF3628" s="180">
        <v>0</v>
      </c>
      <c r="AG3628" s="180">
        <v>0</v>
      </c>
      <c r="AH3628" s="181">
        <f t="shared" si="2334"/>
        <v>0</v>
      </c>
      <c r="AI3628" s="180">
        <v>0</v>
      </c>
      <c r="AJ3628" s="180">
        <v>0</v>
      </c>
      <c r="AK3628" s="181">
        <f t="shared" si="2335"/>
        <v>0</v>
      </c>
      <c r="AL3628" s="180">
        <v>0</v>
      </c>
      <c r="AM3628" s="180">
        <v>0</v>
      </c>
      <c r="AN3628" s="181">
        <f t="shared" si="2336"/>
        <v>0</v>
      </c>
      <c r="AO3628" s="180">
        <v>0</v>
      </c>
      <c r="AP3628" s="180">
        <v>0</v>
      </c>
      <c r="AQ3628" s="181">
        <f t="shared" si="2337"/>
        <v>0</v>
      </c>
      <c r="AR3628" s="180">
        <v>0</v>
      </c>
      <c r="AS3628" s="180">
        <v>0</v>
      </c>
      <c r="AT3628" s="181">
        <f t="shared" si="2338"/>
        <v>0</v>
      </c>
      <c r="AU3628" s="180">
        <f>+AC3628-AF3628-AI3628-AL3628-AO3628-AR3628</f>
        <v>0</v>
      </c>
      <c r="AV3628" s="180">
        <f>+AD3628-AG3628-AJ3628-AM3628-AP3628-AS3628</f>
        <v>0</v>
      </c>
      <c r="AW3628" s="181">
        <f t="shared" si="2339"/>
        <v>0</v>
      </c>
      <c r="AX3628" s="183">
        <f>+S3628+W3628-AA3628</f>
        <v>0</v>
      </c>
      <c r="AY3628" s="183">
        <f>+T3628+X3628-AB3628</f>
        <v>0</v>
      </c>
      <c r="AZ3628" s="183">
        <v>3</v>
      </c>
      <c r="BA3628" s="183"/>
      <c r="BB3628" s="183"/>
      <c r="BC3628" s="183"/>
      <c r="BD3628" s="183">
        <f>+AX3628-AZ3628-BB3628</f>
        <v>-3</v>
      </c>
      <c r="BE3628" s="183">
        <f>+AY3628-BA3628-BC3628</f>
        <v>0</v>
      </c>
    </row>
    <row r="3629" spans="2:57" ht="15.75" hidden="1">
      <c r="B3629" s="152">
        <v>2025</v>
      </c>
      <c r="C3629" s="152">
        <v>20</v>
      </c>
      <c r="D3629" s="153"/>
      <c r="E3629" s="154"/>
      <c r="F3629" s="152">
        <v>0</v>
      </c>
      <c r="G3629" s="152">
        <v>0</v>
      </c>
      <c r="H3629" s="152">
        <v>0</v>
      </c>
      <c r="I3629" s="152">
        <v>5000</v>
      </c>
      <c r="J3629" s="152">
        <v>5900</v>
      </c>
      <c r="K3629" s="152"/>
      <c r="L3629" s="155" t="s">
        <v>44</v>
      </c>
      <c r="M3629" s="156"/>
      <c r="N3629" s="157" t="s">
        <v>223</v>
      </c>
      <c r="O3629" s="158">
        <v>0</v>
      </c>
      <c r="P3629" s="158">
        <v>0</v>
      </c>
      <c r="Q3629" s="158">
        <v>0</v>
      </c>
      <c r="R3629" s="159"/>
      <c r="S3629" s="188"/>
      <c r="T3629" s="188"/>
      <c r="U3629" s="158">
        <f t="shared" ref="U3629:AD3629" si="2370">U3630+U3632</f>
        <v>0</v>
      </c>
      <c r="V3629" s="158">
        <f t="shared" si="2370"/>
        <v>0</v>
      </c>
      <c r="W3629" s="162">
        <f t="shared" si="2370"/>
        <v>0</v>
      </c>
      <c r="X3629" s="162">
        <f t="shared" si="2370"/>
        <v>0</v>
      </c>
      <c r="Y3629" s="158">
        <f t="shared" si="2370"/>
        <v>0</v>
      </c>
      <c r="Z3629" s="158">
        <f t="shared" si="2370"/>
        <v>0</v>
      </c>
      <c r="AA3629" s="162">
        <f t="shared" si="2370"/>
        <v>0</v>
      </c>
      <c r="AB3629" s="162">
        <f t="shared" si="2370"/>
        <v>0</v>
      </c>
      <c r="AC3629" s="158">
        <f t="shared" si="2370"/>
        <v>0</v>
      </c>
      <c r="AD3629" s="158">
        <f t="shared" si="2370"/>
        <v>0</v>
      </c>
      <c r="AE3629" s="158">
        <f t="shared" si="2333"/>
        <v>0</v>
      </c>
      <c r="AF3629" s="158">
        <f>AF3630+AF3632</f>
        <v>0</v>
      </c>
      <c r="AG3629" s="158">
        <f>AG3630+AG3632</f>
        <v>0</v>
      </c>
      <c r="AH3629" s="158">
        <f t="shared" si="2334"/>
        <v>0</v>
      </c>
      <c r="AI3629" s="158">
        <f>AI3630+AI3632</f>
        <v>0</v>
      </c>
      <c r="AJ3629" s="158">
        <f>AJ3630+AJ3632</f>
        <v>0</v>
      </c>
      <c r="AK3629" s="158">
        <f t="shared" si="2335"/>
        <v>0</v>
      </c>
      <c r="AL3629" s="158">
        <f>AL3630+AL3632</f>
        <v>0</v>
      </c>
      <c r="AM3629" s="158">
        <f>AM3630+AM3632</f>
        <v>0</v>
      </c>
      <c r="AN3629" s="158">
        <f t="shared" si="2336"/>
        <v>0</v>
      </c>
      <c r="AO3629" s="158">
        <f>AO3630+AO3632</f>
        <v>0</v>
      </c>
      <c r="AP3629" s="158">
        <f>AP3630+AP3632</f>
        <v>0</v>
      </c>
      <c r="AQ3629" s="158">
        <f t="shared" si="2337"/>
        <v>0</v>
      </c>
      <c r="AR3629" s="158">
        <f>AR3630+AR3632</f>
        <v>0</v>
      </c>
      <c r="AS3629" s="158">
        <f>AS3630+AS3632</f>
        <v>0</v>
      </c>
      <c r="AT3629" s="158">
        <f t="shared" si="2338"/>
        <v>0</v>
      </c>
      <c r="AU3629" s="158">
        <f>AU3630+AU3632</f>
        <v>0</v>
      </c>
      <c r="AV3629" s="158">
        <f>AV3630+AV3632</f>
        <v>0</v>
      </c>
      <c r="AW3629" s="158">
        <f t="shared" si="2339"/>
        <v>0</v>
      </c>
      <c r="AX3629" s="188"/>
      <c r="AY3629" s="188"/>
      <c r="AZ3629" s="183">
        <v>3</v>
      </c>
      <c r="BA3629" s="188"/>
      <c r="BB3629" s="188"/>
      <c r="BC3629" s="188"/>
      <c r="BD3629" s="188"/>
      <c r="BE3629" s="188"/>
    </row>
    <row r="3630" spans="2:57" ht="15.75" hidden="1">
      <c r="B3630" s="163">
        <v>2025</v>
      </c>
      <c r="C3630" s="163">
        <v>20</v>
      </c>
      <c r="D3630" s="164"/>
      <c r="E3630" s="165"/>
      <c r="F3630" s="163">
        <v>0</v>
      </c>
      <c r="G3630" s="163">
        <v>0</v>
      </c>
      <c r="H3630" s="163">
        <v>0</v>
      </c>
      <c r="I3630" s="163">
        <v>5000</v>
      </c>
      <c r="J3630" s="163">
        <v>5900</v>
      </c>
      <c r="K3630" s="163">
        <v>591</v>
      </c>
      <c r="L3630" s="166" t="s">
        <v>44</v>
      </c>
      <c r="M3630" s="167"/>
      <c r="N3630" s="168" t="s">
        <v>224</v>
      </c>
      <c r="O3630" s="169">
        <v>0</v>
      </c>
      <c r="P3630" s="169">
        <v>0</v>
      </c>
      <c r="Q3630" s="169">
        <v>0</v>
      </c>
      <c r="R3630" s="170"/>
      <c r="S3630" s="186"/>
      <c r="T3630" s="186"/>
      <c r="U3630" s="169">
        <f t="shared" ref="U3630:AD3630" si="2371">SUM(U3631)</f>
        <v>0</v>
      </c>
      <c r="V3630" s="169">
        <f t="shared" si="2371"/>
        <v>0</v>
      </c>
      <c r="W3630" s="173">
        <f t="shared" si="2371"/>
        <v>0</v>
      </c>
      <c r="X3630" s="173">
        <f t="shared" si="2371"/>
        <v>0</v>
      </c>
      <c r="Y3630" s="169">
        <f t="shared" si="2371"/>
        <v>0</v>
      </c>
      <c r="Z3630" s="169">
        <f t="shared" si="2371"/>
        <v>0</v>
      </c>
      <c r="AA3630" s="173">
        <f t="shared" si="2371"/>
        <v>0</v>
      </c>
      <c r="AB3630" s="173">
        <f t="shared" si="2371"/>
        <v>0</v>
      </c>
      <c r="AC3630" s="169">
        <f t="shared" si="2371"/>
        <v>0</v>
      </c>
      <c r="AD3630" s="169">
        <f t="shared" si="2371"/>
        <v>0</v>
      </c>
      <c r="AE3630" s="169">
        <f t="shared" si="2333"/>
        <v>0</v>
      </c>
      <c r="AF3630" s="169">
        <f>SUM(AF3631)</f>
        <v>0</v>
      </c>
      <c r="AG3630" s="169">
        <f>SUM(AG3631)</f>
        <v>0</v>
      </c>
      <c r="AH3630" s="169">
        <f t="shared" si="2334"/>
        <v>0</v>
      </c>
      <c r="AI3630" s="169">
        <f>SUM(AI3631)</f>
        <v>0</v>
      </c>
      <c r="AJ3630" s="169">
        <f>SUM(AJ3631)</f>
        <v>0</v>
      </c>
      <c r="AK3630" s="169">
        <f t="shared" si="2335"/>
        <v>0</v>
      </c>
      <c r="AL3630" s="169">
        <f>SUM(AL3631)</f>
        <v>0</v>
      </c>
      <c r="AM3630" s="169">
        <f>SUM(AM3631)</f>
        <v>0</v>
      </c>
      <c r="AN3630" s="169">
        <f t="shared" si="2336"/>
        <v>0</v>
      </c>
      <c r="AO3630" s="169">
        <f>SUM(AO3631)</f>
        <v>0</v>
      </c>
      <c r="AP3630" s="169">
        <f>SUM(AP3631)</f>
        <v>0</v>
      </c>
      <c r="AQ3630" s="169">
        <f t="shared" si="2337"/>
        <v>0</v>
      </c>
      <c r="AR3630" s="169">
        <f>SUM(AR3631)</f>
        <v>0</v>
      </c>
      <c r="AS3630" s="169">
        <f>SUM(AS3631)</f>
        <v>0</v>
      </c>
      <c r="AT3630" s="169">
        <f t="shared" si="2338"/>
        <v>0</v>
      </c>
      <c r="AU3630" s="169">
        <f>SUM(AU3631)</f>
        <v>0</v>
      </c>
      <c r="AV3630" s="169">
        <f>SUM(AV3631)</f>
        <v>0</v>
      </c>
      <c r="AW3630" s="169">
        <f t="shared" si="2339"/>
        <v>0</v>
      </c>
      <c r="AX3630" s="186"/>
      <c r="AY3630" s="186"/>
      <c r="AZ3630" s="183">
        <v>3</v>
      </c>
      <c r="BA3630" s="186"/>
      <c r="BB3630" s="186"/>
      <c r="BC3630" s="186"/>
      <c r="BD3630" s="186"/>
      <c r="BE3630" s="186"/>
    </row>
    <row r="3631" spans="2:57" ht="15.75" hidden="1">
      <c r="B3631" s="174">
        <v>2025</v>
      </c>
      <c r="C3631" s="174">
        <v>20</v>
      </c>
      <c r="D3631" s="175">
        <v>0</v>
      </c>
      <c r="E3631" s="176"/>
      <c r="F3631" s="174">
        <v>0</v>
      </c>
      <c r="G3631" s="174">
        <v>0</v>
      </c>
      <c r="H3631" s="174">
        <v>0</v>
      </c>
      <c r="I3631" s="174">
        <v>5000</v>
      </c>
      <c r="J3631" s="174">
        <v>5900</v>
      </c>
      <c r="K3631" s="174">
        <v>591</v>
      </c>
      <c r="L3631" s="177">
        <v>1407</v>
      </c>
      <c r="M3631" s="178">
        <v>0</v>
      </c>
      <c r="N3631" s="179" t="s">
        <v>224</v>
      </c>
      <c r="O3631" s="180">
        <v>0</v>
      </c>
      <c r="P3631" s="180">
        <v>0</v>
      </c>
      <c r="Q3631" s="181">
        <v>0</v>
      </c>
      <c r="R3631" s="182" t="s">
        <v>225</v>
      </c>
      <c r="S3631" s="183">
        <v>0</v>
      </c>
      <c r="T3631" s="183">
        <v>0</v>
      </c>
      <c r="U3631" s="180">
        <v>0</v>
      </c>
      <c r="V3631" s="180">
        <v>0</v>
      </c>
      <c r="W3631" s="183">
        <v>0</v>
      </c>
      <c r="X3631" s="183">
        <v>0</v>
      </c>
      <c r="Y3631" s="180">
        <v>0</v>
      </c>
      <c r="Z3631" s="180">
        <v>0</v>
      </c>
      <c r="AA3631" s="183">
        <v>0</v>
      </c>
      <c r="AB3631" s="183">
        <v>0</v>
      </c>
      <c r="AC3631" s="180">
        <f>+O3631+U3631-Y3631</f>
        <v>0</v>
      </c>
      <c r="AD3631" s="180">
        <f>+P3631+V3631-Z3631</f>
        <v>0</v>
      </c>
      <c r="AE3631" s="181">
        <f t="shared" si="2333"/>
        <v>0</v>
      </c>
      <c r="AF3631" s="180">
        <v>0</v>
      </c>
      <c r="AG3631" s="180">
        <v>0</v>
      </c>
      <c r="AH3631" s="181">
        <f t="shared" si="2334"/>
        <v>0</v>
      </c>
      <c r="AI3631" s="180">
        <v>0</v>
      </c>
      <c r="AJ3631" s="180">
        <v>0</v>
      </c>
      <c r="AK3631" s="181">
        <f t="shared" si="2335"/>
        <v>0</v>
      </c>
      <c r="AL3631" s="180">
        <v>0</v>
      </c>
      <c r="AM3631" s="180">
        <v>0</v>
      </c>
      <c r="AN3631" s="181">
        <f t="shared" si="2336"/>
        <v>0</v>
      </c>
      <c r="AO3631" s="180">
        <v>0</v>
      </c>
      <c r="AP3631" s="180">
        <v>0</v>
      </c>
      <c r="AQ3631" s="181">
        <f t="shared" si="2337"/>
        <v>0</v>
      </c>
      <c r="AR3631" s="180">
        <v>0</v>
      </c>
      <c r="AS3631" s="180">
        <v>0</v>
      </c>
      <c r="AT3631" s="181">
        <f t="shared" si="2338"/>
        <v>0</v>
      </c>
      <c r="AU3631" s="180">
        <f>+AC3631-AF3631-AI3631-AL3631-AO3631-AR3631</f>
        <v>0</v>
      </c>
      <c r="AV3631" s="180">
        <f>+AD3631-AG3631-AJ3631-AM3631-AP3631-AS3631</f>
        <v>0</v>
      </c>
      <c r="AW3631" s="181">
        <f t="shared" si="2339"/>
        <v>0</v>
      </c>
      <c r="AX3631" s="183">
        <f>+S3631+W3631-AA3631</f>
        <v>0</v>
      </c>
      <c r="AY3631" s="183">
        <f>+T3631+X3631-AB3631</f>
        <v>0</v>
      </c>
      <c r="AZ3631" s="183">
        <v>3</v>
      </c>
      <c r="BA3631" s="183"/>
      <c r="BB3631" s="183"/>
      <c r="BC3631" s="183"/>
      <c r="BD3631" s="183">
        <f>+AX3631-AZ3631-BB3631</f>
        <v>-3</v>
      </c>
      <c r="BE3631" s="183">
        <f>+AY3631-BA3631-BC3631</f>
        <v>0</v>
      </c>
    </row>
    <row r="3632" spans="2:57" ht="15.75" hidden="1">
      <c r="B3632" s="163">
        <v>2025</v>
      </c>
      <c r="C3632" s="163">
        <v>20</v>
      </c>
      <c r="D3632" s="164"/>
      <c r="E3632" s="165"/>
      <c r="F3632" s="163">
        <v>0</v>
      </c>
      <c r="G3632" s="163">
        <v>0</v>
      </c>
      <c r="H3632" s="163">
        <v>0</v>
      </c>
      <c r="I3632" s="163">
        <v>5000</v>
      </c>
      <c r="J3632" s="163">
        <v>5900</v>
      </c>
      <c r="K3632" s="163">
        <v>597</v>
      </c>
      <c r="L3632" s="166" t="s">
        <v>44</v>
      </c>
      <c r="M3632" s="167"/>
      <c r="N3632" s="168" t="s">
        <v>226</v>
      </c>
      <c r="O3632" s="169">
        <v>0</v>
      </c>
      <c r="P3632" s="169">
        <v>0</v>
      </c>
      <c r="Q3632" s="169">
        <v>0</v>
      </c>
      <c r="R3632" s="170"/>
      <c r="S3632" s="186"/>
      <c r="T3632" s="186"/>
      <c r="U3632" s="169">
        <f t="shared" ref="U3632:AD3632" si="2372">SUM(U3633)</f>
        <v>0</v>
      </c>
      <c r="V3632" s="169">
        <f t="shared" si="2372"/>
        <v>0</v>
      </c>
      <c r="W3632" s="173">
        <f t="shared" si="2372"/>
        <v>0</v>
      </c>
      <c r="X3632" s="173">
        <f t="shared" si="2372"/>
        <v>0</v>
      </c>
      <c r="Y3632" s="169">
        <f t="shared" si="2372"/>
        <v>0</v>
      </c>
      <c r="Z3632" s="169">
        <f t="shared" si="2372"/>
        <v>0</v>
      </c>
      <c r="AA3632" s="173">
        <f t="shared" si="2372"/>
        <v>0</v>
      </c>
      <c r="AB3632" s="173">
        <f t="shared" si="2372"/>
        <v>0</v>
      </c>
      <c r="AC3632" s="169">
        <f t="shared" si="2372"/>
        <v>0</v>
      </c>
      <c r="AD3632" s="169">
        <f t="shared" si="2372"/>
        <v>0</v>
      </c>
      <c r="AE3632" s="169">
        <f t="shared" si="2333"/>
        <v>0</v>
      </c>
      <c r="AF3632" s="169">
        <f>SUM(AF3633)</f>
        <v>0</v>
      </c>
      <c r="AG3632" s="169">
        <f>SUM(AG3633)</f>
        <v>0</v>
      </c>
      <c r="AH3632" s="169">
        <f t="shared" si="2334"/>
        <v>0</v>
      </c>
      <c r="AI3632" s="169">
        <f>SUM(AI3633)</f>
        <v>0</v>
      </c>
      <c r="AJ3632" s="169">
        <f>SUM(AJ3633)</f>
        <v>0</v>
      </c>
      <c r="AK3632" s="169">
        <f t="shared" si="2335"/>
        <v>0</v>
      </c>
      <c r="AL3632" s="169">
        <f>SUM(AL3633)</f>
        <v>0</v>
      </c>
      <c r="AM3632" s="169">
        <f>SUM(AM3633)</f>
        <v>0</v>
      </c>
      <c r="AN3632" s="169">
        <f t="shared" si="2336"/>
        <v>0</v>
      </c>
      <c r="AO3632" s="169">
        <f>SUM(AO3633)</f>
        <v>0</v>
      </c>
      <c r="AP3632" s="169">
        <f>SUM(AP3633)</f>
        <v>0</v>
      </c>
      <c r="AQ3632" s="169">
        <f t="shared" si="2337"/>
        <v>0</v>
      </c>
      <c r="AR3632" s="169">
        <f>SUM(AR3633)</f>
        <v>0</v>
      </c>
      <c r="AS3632" s="169">
        <f>SUM(AS3633)</f>
        <v>0</v>
      </c>
      <c r="AT3632" s="169">
        <f t="shared" si="2338"/>
        <v>0</v>
      </c>
      <c r="AU3632" s="169">
        <f>SUM(AU3633)</f>
        <v>0</v>
      </c>
      <c r="AV3632" s="169">
        <f>SUM(AV3633)</f>
        <v>0</v>
      </c>
      <c r="AW3632" s="169">
        <f t="shared" si="2339"/>
        <v>0</v>
      </c>
      <c r="AX3632" s="186"/>
      <c r="AY3632" s="186"/>
      <c r="AZ3632" s="183">
        <v>3</v>
      </c>
      <c r="BA3632" s="186"/>
      <c r="BB3632" s="186"/>
      <c r="BC3632" s="186"/>
      <c r="BD3632" s="186"/>
      <c r="BE3632" s="186"/>
    </row>
    <row r="3633" spans="1:57" ht="16.5" hidden="1" thickBot="1">
      <c r="B3633" s="258">
        <v>2025</v>
      </c>
      <c r="C3633" s="258">
        <v>20</v>
      </c>
      <c r="D3633" s="175">
        <v>0</v>
      </c>
      <c r="E3633" s="176"/>
      <c r="F3633" s="258">
        <v>0</v>
      </c>
      <c r="G3633" s="258">
        <v>0</v>
      </c>
      <c r="H3633" s="258">
        <v>0</v>
      </c>
      <c r="I3633" s="258">
        <v>5000</v>
      </c>
      <c r="J3633" s="258">
        <v>5900</v>
      </c>
      <c r="K3633" s="258">
        <v>597</v>
      </c>
      <c r="L3633" s="259">
        <v>869</v>
      </c>
      <c r="M3633" s="178">
        <v>0</v>
      </c>
      <c r="N3633" s="260" t="s">
        <v>227</v>
      </c>
      <c r="O3633" s="180">
        <v>0</v>
      </c>
      <c r="P3633" s="180">
        <v>0</v>
      </c>
      <c r="Q3633" s="261">
        <v>0</v>
      </c>
      <c r="R3633" s="262" t="s">
        <v>225</v>
      </c>
      <c r="S3633" s="183">
        <v>0</v>
      </c>
      <c r="T3633" s="183">
        <v>0</v>
      </c>
      <c r="U3633" s="180">
        <v>0</v>
      </c>
      <c r="V3633" s="180">
        <v>0</v>
      </c>
      <c r="W3633" s="183">
        <v>0</v>
      </c>
      <c r="X3633" s="183">
        <v>0</v>
      </c>
      <c r="Y3633" s="180">
        <v>0</v>
      </c>
      <c r="Z3633" s="180">
        <v>0</v>
      </c>
      <c r="AA3633" s="183">
        <v>0</v>
      </c>
      <c r="AB3633" s="183">
        <v>0</v>
      </c>
      <c r="AC3633" s="180">
        <f>+O3633+U3633-Y3633</f>
        <v>0</v>
      </c>
      <c r="AD3633" s="180">
        <f>+P3633+V3633-Z3633</f>
        <v>0</v>
      </c>
      <c r="AE3633" s="181">
        <f t="shared" si="2333"/>
        <v>0</v>
      </c>
      <c r="AF3633" s="180">
        <v>0</v>
      </c>
      <c r="AG3633" s="180">
        <v>0</v>
      </c>
      <c r="AH3633" s="181">
        <f t="shared" si="2334"/>
        <v>0</v>
      </c>
      <c r="AI3633" s="180">
        <v>0</v>
      </c>
      <c r="AJ3633" s="180">
        <v>0</v>
      </c>
      <c r="AK3633" s="181">
        <f t="shared" si="2335"/>
        <v>0</v>
      </c>
      <c r="AL3633" s="180">
        <v>0</v>
      </c>
      <c r="AM3633" s="180">
        <v>0</v>
      </c>
      <c r="AN3633" s="181">
        <f t="shared" si="2336"/>
        <v>0</v>
      </c>
      <c r="AO3633" s="180">
        <v>0</v>
      </c>
      <c r="AP3633" s="180">
        <v>0</v>
      </c>
      <c r="AQ3633" s="181">
        <f t="shared" si="2337"/>
        <v>0</v>
      </c>
      <c r="AR3633" s="180">
        <v>0</v>
      </c>
      <c r="AS3633" s="180">
        <v>0</v>
      </c>
      <c r="AT3633" s="181">
        <f t="shared" si="2338"/>
        <v>0</v>
      </c>
      <c r="AU3633" s="180">
        <f>+AC3633-AF3633-AI3633-AL3633-AO3633-AR3633</f>
        <v>0</v>
      </c>
      <c r="AV3633" s="180">
        <f>+AD3633-AG3633-AJ3633-AM3633-AP3633-AS3633</f>
        <v>0</v>
      </c>
      <c r="AW3633" s="181">
        <f t="shared" si="2339"/>
        <v>0</v>
      </c>
      <c r="AX3633" s="183">
        <f>+S3633+W3633-AA3633</f>
        <v>0</v>
      </c>
      <c r="AY3633" s="183">
        <f>+T3633+X3633-AB3633</f>
        <v>0</v>
      </c>
      <c r="AZ3633" s="183">
        <v>3</v>
      </c>
      <c r="BA3633" s="183"/>
      <c r="BB3633" s="183"/>
      <c r="BC3633" s="183"/>
      <c r="BD3633" s="183">
        <f>+AX3633-AZ3633-BB3633</f>
        <v>-3</v>
      </c>
      <c r="BE3633" s="183">
        <f>+AY3633-BA3633-BC3633</f>
        <v>0</v>
      </c>
    </row>
    <row r="3634" spans="1:57" ht="15.75" thickBot="1"/>
    <row r="3635" spans="1:57" s="263" customFormat="1" ht="16.5" thickBot="1">
      <c r="A3635" s="83"/>
      <c r="B3635" s="267"/>
      <c r="C3635" s="463" t="s">
        <v>1843</v>
      </c>
      <c r="D3635" s="463"/>
      <c r="E3635" s="463"/>
      <c r="F3635" s="463"/>
      <c r="G3635" s="463"/>
      <c r="H3635" s="463"/>
      <c r="I3635" s="463"/>
      <c r="J3635" s="463"/>
      <c r="K3635" s="463"/>
      <c r="L3635" s="464"/>
      <c r="N3635" s="264"/>
      <c r="O3635" s="83"/>
      <c r="P3635" s="83"/>
      <c r="Q3635" s="83"/>
      <c r="R3635" s="265"/>
      <c r="S3635" s="266"/>
      <c r="T3635" s="266"/>
      <c r="U3635" s="83"/>
      <c r="V3635" s="83"/>
      <c r="W3635" s="83"/>
      <c r="X3635" s="83"/>
      <c r="Y3635" s="83"/>
      <c r="Z3635" s="83"/>
      <c r="AA3635" s="83"/>
      <c r="AB3635" s="83"/>
      <c r="AC3635" s="83"/>
      <c r="AD3635" s="83"/>
      <c r="AE3635" s="83"/>
      <c r="AF3635" s="83"/>
      <c r="AG3635" s="83"/>
      <c r="AH3635" s="83"/>
      <c r="AI3635" s="83"/>
      <c r="AJ3635" s="83"/>
      <c r="AK3635" s="83"/>
      <c r="AL3635" s="83"/>
      <c r="AM3635" s="83"/>
      <c r="AN3635" s="83"/>
      <c r="AO3635" s="83"/>
      <c r="AP3635" s="83"/>
      <c r="AQ3635" s="83"/>
      <c r="AR3635" s="83"/>
      <c r="AS3635" s="83"/>
      <c r="AT3635" s="83"/>
      <c r="AU3635" s="83"/>
      <c r="AV3635" s="83"/>
      <c r="AW3635" s="83"/>
      <c r="AX3635" s="266"/>
      <c r="AY3635" s="266"/>
      <c r="AZ3635" s="266"/>
      <c r="BA3635" s="266"/>
      <c r="BB3635" s="266"/>
      <c r="BC3635" s="266"/>
      <c r="BD3635" s="266"/>
      <c r="BE3635" s="266"/>
    </row>
    <row r="3636" spans="1:57" s="263" customFormat="1" ht="15.75" thickBot="1">
      <c r="A3636" s="83"/>
      <c r="B3636" s="268">
        <v>1</v>
      </c>
      <c r="C3636" s="465" t="s">
        <v>1844</v>
      </c>
      <c r="D3636" s="466"/>
      <c r="E3636" s="466"/>
      <c r="F3636" s="466"/>
      <c r="G3636" s="466"/>
      <c r="H3636" s="467"/>
      <c r="I3636" s="465"/>
      <c r="J3636" s="466"/>
      <c r="K3636" s="466"/>
      <c r="L3636" s="467"/>
      <c r="N3636" s="264"/>
      <c r="O3636" s="83"/>
      <c r="P3636" s="83"/>
      <c r="Q3636" s="83"/>
      <c r="R3636" s="265"/>
      <c r="S3636" s="266"/>
      <c r="T3636" s="266"/>
      <c r="U3636" s="83"/>
      <c r="V3636" s="83"/>
      <c r="W3636" s="83"/>
      <c r="X3636" s="83"/>
      <c r="Y3636" s="83"/>
      <c r="Z3636" s="83"/>
      <c r="AA3636" s="83"/>
      <c r="AB3636" s="83"/>
      <c r="AC3636" s="83"/>
      <c r="AD3636" s="83"/>
      <c r="AE3636" s="83"/>
      <c r="AF3636" s="83"/>
      <c r="AG3636" s="83"/>
      <c r="AH3636" s="83"/>
      <c r="AI3636" s="83"/>
      <c r="AJ3636" s="83"/>
      <c r="AK3636" s="83"/>
      <c r="AL3636" s="83"/>
      <c r="AM3636" s="83"/>
      <c r="AN3636" s="83"/>
      <c r="AO3636" s="83"/>
      <c r="AP3636" s="83"/>
      <c r="AQ3636" s="83"/>
      <c r="AR3636" s="83"/>
      <c r="AS3636" s="83"/>
      <c r="AT3636" s="83"/>
      <c r="AU3636" s="83"/>
      <c r="AV3636" s="83"/>
      <c r="AW3636" s="83"/>
      <c r="AX3636" s="266"/>
      <c r="AY3636" s="266"/>
      <c r="AZ3636" s="266"/>
      <c r="BA3636" s="266"/>
      <c r="BB3636" s="266"/>
      <c r="BC3636" s="266"/>
      <c r="BD3636" s="266"/>
      <c r="BE3636" s="266"/>
    </row>
  </sheetData>
  <sheetProtection selectLockedCells="1" autoFilter="0"/>
  <mergeCells count="54">
    <mergeCell ref="C3635:L3635"/>
    <mergeCell ref="C3636:L3636"/>
    <mergeCell ref="AI73:AK74"/>
    <mergeCell ref="AL73:AN74"/>
    <mergeCell ref="AO73:AQ74"/>
    <mergeCell ref="R73:R75"/>
    <mergeCell ref="S73:S75"/>
    <mergeCell ref="T73:T75"/>
    <mergeCell ref="U73:AB73"/>
    <mergeCell ref="AC73:AE74"/>
    <mergeCell ref="AF73:AH74"/>
    <mergeCell ref="U74:X74"/>
    <mergeCell ref="Y74:AB74"/>
    <mergeCell ref="J73:J75"/>
    <mergeCell ref="K73:K75"/>
    <mergeCell ref="L73:L75"/>
    <mergeCell ref="AR73:AT74"/>
    <mergeCell ref="AU73:AW74"/>
    <mergeCell ref="AX73:BE73"/>
    <mergeCell ref="AX74:AY74"/>
    <mergeCell ref="AZ74:BA74"/>
    <mergeCell ref="BB74:BC74"/>
    <mergeCell ref="BD74:BE74"/>
    <mergeCell ref="AR6:AT7"/>
    <mergeCell ref="AU6:AW7"/>
    <mergeCell ref="AF6:AH7"/>
    <mergeCell ref="AI6:AK7"/>
    <mergeCell ref="AL6:AN7"/>
    <mergeCell ref="AO6:AQ7"/>
    <mergeCell ref="B73:B75"/>
    <mergeCell ref="C73:C75"/>
    <mergeCell ref="D73:D75"/>
    <mergeCell ref="E73:E75"/>
    <mergeCell ref="F73:F75"/>
    <mergeCell ref="G73:G75"/>
    <mergeCell ref="H73:H75"/>
    <mergeCell ref="I73:I75"/>
    <mergeCell ref="O6:Q7"/>
    <mergeCell ref="AC6:AE7"/>
    <mergeCell ref="I6:I8"/>
    <mergeCell ref="J6:J8"/>
    <mergeCell ref="K6:K8"/>
    <mergeCell ref="L6:L8"/>
    <mergeCell ref="M6:M8"/>
    <mergeCell ref="N6:N8"/>
    <mergeCell ref="H6:H8"/>
    <mergeCell ref="M73:M75"/>
    <mergeCell ref="N73:N75"/>
    <mergeCell ref="O73:Q74"/>
    <mergeCell ref="B6:B8"/>
    <mergeCell ref="C6:C8"/>
    <mergeCell ref="D6:D8"/>
    <mergeCell ref="F6:F8"/>
    <mergeCell ref="G6:G8"/>
  </mergeCells>
  <printOptions horizontalCentered="1"/>
  <pageMargins left="0.19685039370078741" right="0.19685039370078741" top="0.39370078740157483" bottom="0.39370078740157483" header="0.31496062992125984" footer="0.31496062992125984"/>
  <pageSetup scale="30" fitToHeight="6" orientation="landscape" useFirstPageNumber="1" r:id="rId1"/>
  <headerFooter>
    <oddHeader>&amp;R&amp;14Página &amp;P</oddHeader>
    <oddFooter xml:space="preserve">&amp;R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T3589"/>
  <sheetViews>
    <sheetView zoomScale="86" zoomScaleNormal="86" zoomScaleSheetLayoutView="40" zoomScalePageLayoutView="80" workbookViewId="0">
      <selection activeCell="H62" sqref="H62"/>
    </sheetView>
  </sheetViews>
  <sheetFormatPr baseColWidth="10" defaultColWidth="13" defaultRowHeight="15"/>
  <cols>
    <col min="1" max="1" width="13" style="83"/>
    <col min="2" max="2" width="8.125" style="51" customWidth="1"/>
    <col min="3" max="3" width="6.875" style="51" customWidth="1"/>
    <col min="4" max="4" width="19" style="51" customWidth="1"/>
    <col min="5" max="5" width="14.125" style="51" hidden="1" customWidth="1"/>
    <col min="6" max="8" width="6.75" style="83" customWidth="1"/>
    <col min="9" max="11" width="8.125" style="83" customWidth="1"/>
    <col min="12" max="12" width="8.875" style="263" customWidth="1"/>
    <col min="13" max="13" width="6.375" style="263" customWidth="1"/>
    <col min="14" max="14" width="64" style="264" customWidth="1"/>
    <col min="15" max="16" width="17.125" style="83" customWidth="1"/>
    <col min="17" max="17" width="22" style="83" customWidth="1"/>
    <col min="18" max="18" width="17.75" style="265" customWidth="1"/>
    <col min="19" max="19" width="14.125" style="266" customWidth="1"/>
    <col min="20" max="20" width="12.375" style="266" customWidth="1"/>
    <col min="21" max="16384" width="13" style="83"/>
  </cols>
  <sheetData>
    <row r="1" spans="2:20" s="4" customFormat="1" ht="15.75">
      <c r="B1" s="1" t="s">
        <v>0</v>
      </c>
      <c r="C1" s="1"/>
      <c r="D1" s="1"/>
      <c r="E1" s="1"/>
      <c r="F1" s="1"/>
      <c r="G1" s="1"/>
      <c r="H1" s="1"/>
      <c r="I1" s="1"/>
      <c r="J1" s="1"/>
      <c r="K1" s="1"/>
      <c r="L1" s="1"/>
      <c r="M1" s="1"/>
      <c r="N1" s="1"/>
      <c r="O1" s="1"/>
      <c r="P1" s="1"/>
      <c r="Q1" s="1"/>
      <c r="R1" s="2"/>
      <c r="S1" s="3"/>
      <c r="T1" s="3"/>
    </row>
    <row r="2" spans="2:20" s="4" customFormat="1" ht="15.75">
      <c r="B2" s="1" t="s">
        <v>2158</v>
      </c>
      <c r="C2" s="5"/>
      <c r="D2" s="5"/>
      <c r="E2" s="5"/>
      <c r="F2" s="5"/>
      <c r="G2" s="5"/>
      <c r="H2" s="5"/>
      <c r="I2" s="5"/>
      <c r="J2" s="5"/>
      <c r="K2" s="5"/>
      <c r="L2" s="5"/>
      <c r="M2" s="5"/>
      <c r="N2" s="5"/>
      <c r="O2" s="5"/>
      <c r="P2" s="5"/>
      <c r="Q2" s="5"/>
      <c r="R2" s="6"/>
      <c r="S2" s="3"/>
      <c r="T2" s="3"/>
    </row>
    <row r="3" spans="2:20" s="4" customFormat="1" ht="15.75">
      <c r="B3" s="7" t="s">
        <v>2</v>
      </c>
      <c r="C3" s="7"/>
      <c r="D3" s="7"/>
      <c r="E3" s="7"/>
      <c r="F3" s="7"/>
      <c r="G3" s="7"/>
      <c r="H3" s="7"/>
      <c r="I3" s="7"/>
      <c r="J3" s="7"/>
      <c r="K3" s="7"/>
      <c r="L3" s="7"/>
      <c r="M3" s="7"/>
      <c r="N3" s="7"/>
      <c r="O3" s="7"/>
      <c r="P3" s="7"/>
      <c r="Q3" s="7"/>
      <c r="R3" s="8"/>
      <c r="S3" s="3"/>
      <c r="T3" s="3"/>
    </row>
    <row r="4" spans="2:20" s="4" customFormat="1" ht="15.75">
      <c r="B4" s="9" t="str">
        <f>+B71</f>
        <v>FECHA DE CORTE: CUARTO TRIMESTRE 2025</v>
      </c>
      <c r="C4" s="10"/>
      <c r="D4" s="10"/>
      <c r="E4" s="10"/>
      <c r="F4" s="10"/>
      <c r="G4" s="10"/>
      <c r="H4" s="10"/>
      <c r="I4" s="10"/>
      <c r="J4" s="10"/>
      <c r="K4" s="10"/>
      <c r="L4" s="10"/>
      <c r="M4" s="10"/>
      <c r="N4" s="10"/>
      <c r="O4" s="10"/>
      <c r="P4" s="10"/>
      <c r="Q4" s="10"/>
      <c r="R4" s="11"/>
      <c r="S4" s="3"/>
      <c r="T4" s="3"/>
    </row>
    <row r="5" spans="2:20" s="4" customFormat="1" ht="16.5" thickBot="1">
      <c r="B5" s="9" t="str">
        <f>+B72</f>
        <v>(Pesos)</v>
      </c>
      <c r="C5" s="12"/>
      <c r="D5" s="12"/>
      <c r="E5" s="12"/>
      <c r="F5" s="12"/>
      <c r="G5" s="12"/>
      <c r="H5" s="12"/>
      <c r="I5" s="12"/>
      <c r="J5" s="13"/>
      <c r="K5" s="13"/>
      <c r="L5" s="14"/>
      <c r="M5" s="15"/>
      <c r="N5" s="16"/>
      <c r="O5" s="17"/>
      <c r="P5" s="17"/>
      <c r="Q5" s="17"/>
      <c r="R5" s="18"/>
      <c r="S5" s="3"/>
      <c r="T5" s="3"/>
    </row>
    <row r="6" spans="2:20" s="4" customFormat="1" ht="16.5" customHeight="1" thickBot="1">
      <c r="B6" s="483" t="s">
        <v>3</v>
      </c>
      <c r="C6" s="483" t="s">
        <v>4</v>
      </c>
      <c r="D6" s="483"/>
      <c r="E6" s="483"/>
      <c r="F6" s="483" t="s">
        <v>5</v>
      </c>
      <c r="G6" s="483" t="s">
        <v>6</v>
      </c>
      <c r="H6" s="483" t="s">
        <v>7</v>
      </c>
      <c r="I6" s="483"/>
      <c r="J6" s="483"/>
      <c r="K6" s="483"/>
      <c r="L6" s="483"/>
      <c r="M6" s="483"/>
      <c r="N6" s="494" t="s">
        <v>8</v>
      </c>
      <c r="O6" s="488" t="s">
        <v>2096</v>
      </c>
      <c r="P6" s="489"/>
      <c r="Q6" s="490"/>
      <c r="R6" s="21"/>
      <c r="S6" s="3"/>
      <c r="T6" s="3"/>
    </row>
    <row r="7" spans="2:20" s="4" customFormat="1" ht="16.5" thickBot="1">
      <c r="B7" s="483"/>
      <c r="C7" s="483"/>
      <c r="D7" s="483"/>
      <c r="E7" s="483"/>
      <c r="F7" s="483"/>
      <c r="G7" s="483"/>
      <c r="H7" s="483"/>
      <c r="I7" s="483"/>
      <c r="J7" s="483"/>
      <c r="K7" s="483"/>
      <c r="L7" s="483"/>
      <c r="M7" s="483"/>
      <c r="N7" s="494"/>
      <c r="O7" s="491"/>
      <c r="P7" s="492"/>
      <c r="Q7" s="493"/>
      <c r="R7" s="24"/>
      <c r="S7" s="3"/>
      <c r="T7" s="3"/>
    </row>
    <row r="8" spans="2:20" s="4" customFormat="1" ht="73.5" customHeight="1" thickBot="1">
      <c r="B8" s="483"/>
      <c r="C8" s="483"/>
      <c r="D8" s="483"/>
      <c r="E8" s="483"/>
      <c r="F8" s="484"/>
      <c r="G8" s="484"/>
      <c r="H8" s="483"/>
      <c r="I8" s="483"/>
      <c r="J8" s="483"/>
      <c r="K8" s="483"/>
      <c r="L8" s="483"/>
      <c r="M8" s="483"/>
      <c r="N8" s="494"/>
      <c r="O8" s="28" t="s">
        <v>17</v>
      </c>
      <c r="P8" s="29" t="s">
        <v>18</v>
      </c>
      <c r="Q8" s="30" t="s">
        <v>19</v>
      </c>
      <c r="R8" s="24"/>
      <c r="S8" s="3"/>
      <c r="T8" s="3"/>
    </row>
    <row r="9" spans="2:20" s="4" customFormat="1" ht="15.75">
      <c r="B9" s="384"/>
      <c r="C9" s="384"/>
      <c r="D9" s="384"/>
      <c r="E9" s="384"/>
      <c r="F9" s="384"/>
      <c r="G9" s="384"/>
      <c r="H9" s="384"/>
      <c r="I9" s="384"/>
      <c r="J9" s="384"/>
      <c r="K9" s="384"/>
      <c r="L9" s="385"/>
      <c r="M9" s="385"/>
      <c r="N9" s="382" t="s">
        <v>20</v>
      </c>
      <c r="O9" s="53">
        <f>O10+O28+O36+O41+O55+O62</f>
        <v>0</v>
      </c>
      <c r="P9" s="53">
        <f>P10+P28+P36+P41+P55+P62</f>
        <v>0</v>
      </c>
      <c r="Q9" s="53">
        <f>+O9+P9</f>
        <v>0</v>
      </c>
      <c r="R9" s="50"/>
      <c r="S9" s="51"/>
      <c r="T9" s="51"/>
    </row>
    <row r="10" spans="2:20" s="4" customFormat="1" ht="30" customHeight="1">
      <c r="B10" s="59">
        <f>+B78</f>
        <v>2025</v>
      </c>
      <c r="C10" s="59">
        <f>C77</f>
        <v>20</v>
      </c>
      <c r="D10" s="59"/>
      <c r="E10" s="59"/>
      <c r="F10" s="59">
        <f>F77</f>
        <v>1</v>
      </c>
      <c r="G10" s="59"/>
      <c r="H10" s="59"/>
      <c r="I10" s="59"/>
      <c r="J10" s="59"/>
      <c r="K10" s="59"/>
      <c r="L10" s="59"/>
      <c r="M10" s="59"/>
      <c r="N10" s="60" t="str">
        <f>N77</f>
        <v>Más y Mejor Policía a través de un Desarrollo Policial Integral</v>
      </c>
      <c r="O10" s="61">
        <f>O11+O17+O21+O25</f>
        <v>0</v>
      </c>
      <c r="P10" s="61">
        <f>P11+P17+P21+P25</f>
        <v>0</v>
      </c>
      <c r="Q10" s="61">
        <f t="shared" ref="Q10:Q62" si="0">+O10+P10</f>
        <v>0</v>
      </c>
      <c r="R10" s="50"/>
      <c r="S10" s="51"/>
      <c r="T10" s="51"/>
    </row>
    <row r="11" spans="2:20" s="4" customFormat="1" ht="31.5">
      <c r="B11" s="59">
        <v>2025</v>
      </c>
      <c r="C11" s="59">
        <f>C78</f>
        <v>20</v>
      </c>
      <c r="D11" s="59"/>
      <c r="E11" s="59"/>
      <c r="F11" s="59">
        <f>F78</f>
        <v>1</v>
      </c>
      <c r="G11" s="59">
        <f>G78</f>
        <v>1</v>
      </c>
      <c r="H11" s="59"/>
      <c r="I11" s="59"/>
      <c r="J11" s="59"/>
      <c r="K11" s="59"/>
      <c r="L11" s="59"/>
      <c r="M11" s="59"/>
      <c r="N11" s="62" t="str">
        <f>N78</f>
        <v>Formación y Capacitación Continua conforme al Programa Rector</v>
      </c>
      <c r="O11" s="61">
        <f>SUM(O12:O16)</f>
        <v>0</v>
      </c>
      <c r="P11" s="61">
        <f>SUM(P12:P16)</f>
        <v>0</v>
      </c>
      <c r="Q11" s="61">
        <f t="shared" si="0"/>
        <v>0</v>
      </c>
      <c r="R11" s="63"/>
      <c r="S11" s="51"/>
      <c r="T11" s="51"/>
    </row>
    <row r="12" spans="2:20" s="4" customFormat="1" ht="30">
      <c r="B12" s="59">
        <v>2025</v>
      </c>
      <c r="C12" s="59">
        <f>C79</f>
        <v>20</v>
      </c>
      <c r="D12" s="59"/>
      <c r="E12" s="59"/>
      <c r="F12" s="59">
        <f>F79</f>
        <v>1</v>
      </c>
      <c r="G12" s="59">
        <f t="shared" ref="G12:H12" si="1">G79</f>
        <v>1</v>
      </c>
      <c r="H12" s="59">
        <f t="shared" si="1"/>
        <v>1</v>
      </c>
      <c r="I12" s="59"/>
      <c r="J12" s="59"/>
      <c r="K12" s="59"/>
      <c r="L12" s="59"/>
      <c r="M12" s="59"/>
      <c r="N12" s="64" t="str">
        <f>N79</f>
        <v>Incremento del Estado de Fuerza de las Instituciones de Seguridad Pública</v>
      </c>
      <c r="O12" s="65">
        <f>O79</f>
        <v>0</v>
      </c>
      <c r="P12" s="65">
        <f>P79</f>
        <v>0</v>
      </c>
      <c r="Q12" s="61">
        <f t="shared" si="0"/>
        <v>0</v>
      </c>
      <c r="R12" s="63"/>
      <c r="S12" s="51"/>
      <c r="T12" s="51"/>
    </row>
    <row r="13" spans="2:20" s="4" customFormat="1" ht="52.5" customHeight="1">
      <c r="B13" s="59">
        <v>2025</v>
      </c>
      <c r="C13" s="59">
        <f>C100</f>
        <v>20</v>
      </c>
      <c r="D13" s="59"/>
      <c r="E13" s="59"/>
      <c r="F13" s="59">
        <f>F100</f>
        <v>1</v>
      </c>
      <c r="G13" s="59">
        <f t="shared" ref="G13:H13" si="2">G100</f>
        <v>1</v>
      </c>
      <c r="H13" s="59">
        <f t="shared" si="2"/>
        <v>2</v>
      </c>
      <c r="I13" s="59"/>
      <c r="J13" s="59"/>
      <c r="K13" s="59"/>
      <c r="L13" s="59"/>
      <c r="M13" s="59"/>
      <c r="N13" s="64" t="str">
        <f>N100</f>
        <v>Evaluaciones de Control de Confianza para las Instituciones de Seguridad Pública: Aspirantes y Permanencia</v>
      </c>
      <c r="O13" s="65">
        <f>O100</f>
        <v>0</v>
      </c>
      <c r="P13" s="65">
        <f>P100</f>
        <v>0</v>
      </c>
      <c r="Q13" s="61">
        <f t="shared" si="0"/>
        <v>0</v>
      </c>
      <c r="R13" s="63"/>
      <c r="S13" s="51"/>
      <c r="T13" s="51"/>
    </row>
    <row r="14" spans="2:20" s="4" customFormat="1" ht="30">
      <c r="B14" s="59">
        <v>2025</v>
      </c>
      <c r="C14" s="59">
        <f>C276</f>
        <v>20</v>
      </c>
      <c r="D14" s="59"/>
      <c r="E14" s="59"/>
      <c r="F14" s="59">
        <f>F276</f>
        <v>1</v>
      </c>
      <c r="G14" s="59">
        <f t="shared" ref="G14:H14" si="3">G276</f>
        <v>1</v>
      </c>
      <c r="H14" s="59">
        <f t="shared" si="3"/>
        <v>3</v>
      </c>
      <c r="I14" s="59"/>
      <c r="J14" s="59"/>
      <c r="K14" s="59"/>
      <c r="L14" s="59"/>
      <c r="M14" s="59"/>
      <c r="N14" s="64" t="str">
        <f>N276</f>
        <v>Capacitaciones de Formación Inicial y Continua conforme al Programa Rector</v>
      </c>
      <c r="O14" s="65">
        <f>O276</f>
        <v>0</v>
      </c>
      <c r="P14" s="65">
        <f>P276</f>
        <v>0</v>
      </c>
      <c r="Q14" s="61">
        <f t="shared" si="0"/>
        <v>0</v>
      </c>
      <c r="R14" s="63"/>
      <c r="S14" s="51"/>
      <c r="T14" s="51"/>
    </row>
    <row r="15" spans="2:20" s="4" customFormat="1" ht="30">
      <c r="B15" s="59">
        <v>2025</v>
      </c>
      <c r="C15" s="59">
        <f>C406</f>
        <v>20</v>
      </c>
      <c r="D15" s="59"/>
      <c r="E15" s="59"/>
      <c r="F15" s="59">
        <f>F406</f>
        <v>1</v>
      </c>
      <c r="G15" s="59">
        <f t="shared" ref="G15:H15" si="4">G406</f>
        <v>1</v>
      </c>
      <c r="H15" s="59">
        <f t="shared" si="4"/>
        <v>4</v>
      </c>
      <c r="I15" s="59"/>
      <c r="J15" s="59"/>
      <c r="K15" s="59"/>
      <c r="L15" s="59"/>
      <c r="M15" s="59"/>
      <c r="N15" s="64" t="str">
        <f>N406</f>
        <v>Acciones de Mantenimiento y Modernización de Instalaciones y Equipo de los Institutos de Formación</v>
      </c>
      <c r="O15" s="65">
        <f>O406</f>
        <v>0</v>
      </c>
      <c r="P15" s="65">
        <f>P406</f>
        <v>0</v>
      </c>
      <c r="Q15" s="61">
        <f t="shared" si="0"/>
        <v>0</v>
      </c>
      <c r="R15" s="63" t="s">
        <v>21</v>
      </c>
      <c r="S15" s="51"/>
      <c r="T15" s="51"/>
    </row>
    <row r="16" spans="2:20" s="4" customFormat="1" ht="75.75" customHeight="1">
      <c r="B16" s="59">
        <v>2025</v>
      </c>
      <c r="C16" s="59">
        <f>C783</f>
        <v>20</v>
      </c>
      <c r="D16" s="59"/>
      <c r="E16" s="59"/>
      <c r="F16" s="59">
        <f>F783</f>
        <v>1</v>
      </c>
      <c r="G16" s="59">
        <f t="shared" ref="G16:H16" si="5">G783</f>
        <v>1</v>
      </c>
      <c r="H16" s="59">
        <f t="shared" si="5"/>
        <v>5</v>
      </c>
      <c r="I16" s="59"/>
      <c r="J16" s="59"/>
      <c r="K16" s="59"/>
      <c r="L16" s="59"/>
      <c r="M16" s="59"/>
      <c r="N16" s="64" t="str">
        <f>N783</f>
        <v>Inversión en Proyectos que Permitan Mejorar la Clasificación de las Instancias de Profesionalización en Seguridad Pública Conforme a los Criterios Vigentes</v>
      </c>
      <c r="O16" s="65">
        <f>O783</f>
        <v>0</v>
      </c>
      <c r="P16" s="65">
        <f>P783</f>
        <v>0</v>
      </c>
      <c r="Q16" s="61">
        <f t="shared" si="0"/>
        <v>0</v>
      </c>
      <c r="R16" s="66"/>
      <c r="S16" s="51"/>
      <c r="T16" s="51"/>
    </row>
    <row r="17" spans="2:20" s="4" customFormat="1" ht="15.75">
      <c r="B17" s="59">
        <v>2025</v>
      </c>
      <c r="C17" s="59">
        <f>C793</f>
        <v>20</v>
      </c>
      <c r="D17" s="59"/>
      <c r="E17" s="59"/>
      <c r="F17" s="59">
        <f>F793</f>
        <v>1</v>
      </c>
      <c r="G17" s="59">
        <f>G793</f>
        <v>2</v>
      </c>
      <c r="H17" s="59"/>
      <c r="I17" s="59"/>
      <c r="J17" s="59"/>
      <c r="K17" s="59"/>
      <c r="L17" s="59"/>
      <c r="M17" s="59"/>
      <c r="N17" s="62" t="str">
        <f t="shared" ref="N17:N18" si="6">N793</f>
        <v>Servicio Profesional de Carrera Policial</v>
      </c>
      <c r="O17" s="61">
        <f>SUM(O18:O20)</f>
        <v>0</v>
      </c>
      <c r="P17" s="61">
        <f>SUM(P18:P20)</f>
        <v>0</v>
      </c>
      <c r="Q17" s="61">
        <f t="shared" si="0"/>
        <v>0</v>
      </c>
      <c r="R17" s="66"/>
      <c r="S17" s="51"/>
      <c r="T17" s="51"/>
    </row>
    <row r="18" spans="2:20" s="4" customFormat="1" ht="15.75">
      <c r="B18" s="59">
        <v>2025</v>
      </c>
      <c r="C18" s="59">
        <f>C794</f>
        <v>20</v>
      </c>
      <c r="D18" s="59"/>
      <c r="E18" s="59"/>
      <c r="F18" s="59">
        <f>F794</f>
        <v>1</v>
      </c>
      <c r="G18" s="59">
        <f t="shared" ref="G18:H18" si="7">G794</f>
        <v>2</v>
      </c>
      <c r="H18" s="59">
        <f t="shared" si="7"/>
        <v>6</v>
      </c>
      <c r="I18" s="59"/>
      <c r="J18" s="59"/>
      <c r="K18" s="59"/>
      <c r="L18" s="59"/>
      <c r="M18" s="59"/>
      <c r="N18" s="64" t="str">
        <f t="shared" si="6"/>
        <v>Incentivos y Reconocimientos por Mérito</v>
      </c>
      <c r="O18" s="65">
        <f>O794</f>
        <v>0</v>
      </c>
      <c r="P18" s="65">
        <f>P794</f>
        <v>0</v>
      </c>
      <c r="Q18" s="61">
        <f t="shared" si="0"/>
        <v>0</v>
      </c>
      <c r="R18" s="66"/>
      <c r="S18" s="51"/>
      <c r="T18" s="51"/>
    </row>
    <row r="19" spans="2:20" s="4" customFormat="1" ht="15.75">
      <c r="B19" s="59">
        <v>2025</v>
      </c>
      <c r="C19" s="59">
        <f>C802</f>
        <v>20</v>
      </c>
      <c r="D19" s="59"/>
      <c r="E19" s="59"/>
      <c r="F19" s="59">
        <f>F802</f>
        <v>1</v>
      </c>
      <c r="G19" s="59">
        <f t="shared" ref="G19:H19" si="8">G802</f>
        <v>2</v>
      </c>
      <c r="H19" s="59">
        <f t="shared" si="8"/>
        <v>7</v>
      </c>
      <c r="I19" s="59"/>
      <c r="J19" s="59"/>
      <c r="K19" s="59"/>
      <c r="L19" s="59"/>
      <c r="M19" s="59"/>
      <c r="N19" s="64" t="str">
        <f>N802</f>
        <v>Sistema de Ascensos por Mérito y Competencia</v>
      </c>
      <c r="O19" s="65">
        <f>O802</f>
        <v>0</v>
      </c>
      <c r="P19" s="65">
        <f>P802</f>
        <v>0</v>
      </c>
      <c r="Q19" s="61">
        <f t="shared" si="0"/>
        <v>0</v>
      </c>
      <c r="R19" s="63"/>
      <c r="S19" s="51"/>
      <c r="T19" s="51"/>
    </row>
    <row r="20" spans="2:20" s="4" customFormat="1" ht="15.75">
      <c r="B20" s="59">
        <v>2025</v>
      </c>
      <c r="C20" s="59">
        <f>C807</f>
        <v>20</v>
      </c>
      <c r="D20" s="59"/>
      <c r="E20" s="59"/>
      <c r="F20" s="59">
        <f>F807</f>
        <v>1</v>
      </c>
      <c r="G20" s="59">
        <f t="shared" ref="G20:H20" si="9">G807</f>
        <v>2</v>
      </c>
      <c r="H20" s="59">
        <f t="shared" si="9"/>
        <v>8</v>
      </c>
      <c r="I20" s="59"/>
      <c r="J20" s="59"/>
      <c r="K20" s="59"/>
      <c r="L20" s="59"/>
      <c r="M20" s="59"/>
      <c r="N20" s="64" t="str">
        <f>N807</f>
        <v>Crecimiento Académico para Policías</v>
      </c>
      <c r="O20" s="65">
        <f>O807</f>
        <v>0</v>
      </c>
      <c r="P20" s="65">
        <f>P807</f>
        <v>0</v>
      </c>
      <c r="Q20" s="61">
        <f t="shared" si="0"/>
        <v>0</v>
      </c>
      <c r="R20" s="63"/>
      <c r="S20" s="51"/>
      <c r="T20" s="51"/>
    </row>
    <row r="21" spans="2:20" s="4" customFormat="1" ht="15.75">
      <c r="B21" s="59">
        <v>2025</v>
      </c>
      <c r="C21" s="59">
        <f>C818</f>
        <v>20</v>
      </c>
      <c r="D21" s="59"/>
      <c r="E21" s="59"/>
      <c r="F21" s="59">
        <f>F818</f>
        <v>1</v>
      </c>
      <c r="G21" s="59">
        <f>G818</f>
        <v>3</v>
      </c>
      <c r="H21" s="59"/>
      <c r="I21" s="59"/>
      <c r="J21" s="59"/>
      <c r="K21" s="59"/>
      <c r="L21" s="59"/>
      <c r="M21" s="59"/>
      <c r="N21" s="62" t="str">
        <f>N818</f>
        <v>Sistema de Régimen Disciplinario</v>
      </c>
      <c r="O21" s="61">
        <f>SUM(O22:O24)</f>
        <v>0</v>
      </c>
      <c r="P21" s="61">
        <f>SUM(P22:P24)</f>
        <v>0</v>
      </c>
      <c r="Q21" s="61">
        <f t="shared" si="0"/>
        <v>0</v>
      </c>
      <c r="R21" s="63"/>
      <c r="S21" s="51"/>
      <c r="T21" s="51"/>
    </row>
    <row r="22" spans="2:20" s="4" customFormat="1" ht="15.75">
      <c r="B22" s="59">
        <v>2025</v>
      </c>
      <c r="C22" s="59">
        <f>C819</f>
        <v>20</v>
      </c>
      <c r="D22" s="59"/>
      <c r="E22" s="59"/>
      <c r="F22" s="59">
        <f>F819</f>
        <v>1</v>
      </c>
      <c r="G22" s="59">
        <f t="shared" ref="G22:H22" si="10">G819</f>
        <v>3</v>
      </c>
      <c r="H22" s="59">
        <f t="shared" si="10"/>
        <v>9</v>
      </c>
      <c r="I22" s="59"/>
      <c r="J22" s="59"/>
      <c r="K22" s="59"/>
      <c r="L22" s="59"/>
      <c r="M22" s="59"/>
      <c r="N22" s="64" t="str">
        <f>N819</f>
        <v>Estrategias Preventivas de Conducta y Disciplina</v>
      </c>
      <c r="O22" s="65">
        <f>O819</f>
        <v>0</v>
      </c>
      <c r="P22" s="65">
        <f>P819</f>
        <v>0</v>
      </c>
      <c r="Q22" s="61">
        <f t="shared" si="0"/>
        <v>0</v>
      </c>
      <c r="R22" s="63"/>
      <c r="S22" s="51"/>
      <c r="T22" s="51"/>
    </row>
    <row r="23" spans="2:20" s="4" customFormat="1" ht="15.75">
      <c r="B23" s="59">
        <v>2025</v>
      </c>
      <c r="C23" s="59">
        <f>C832</f>
        <v>20</v>
      </c>
      <c r="D23" s="59"/>
      <c r="E23" s="59"/>
      <c r="F23" s="59">
        <f>F832</f>
        <v>1</v>
      </c>
      <c r="G23" s="59">
        <f t="shared" ref="G23:H23" si="11">G832</f>
        <v>3</v>
      </c>
      <c r="H23" s="59">
        <f t="shared" si="11"/>
        <v>10</v>
      </c>
      <c r="I23" s="59"/>
      <c r="J23" s="59"/>
      <c r="K23" s="59"/>
      <c r="L23" s="59"/>
      <c r="M23" s="59"/>
      <c r="N23" s="64" t="str">
        <f>N832</f>
        <v>Fortalecimiento de las Unidades de Asuntos Internos</v>
      </c>
      <c r="O23" s="65">
        <f>O832</f>
        <v>0</v>
      </c>
      <c r="P23" s="65">
        <f>P832</f>
        <v>0</v>
      </c>
      <c r="Q23" s="61">
        <f t="shared" si="0"/>
        <v>0</v>
      </c>
      <c r="R23" s="63"/>
      <c r="S23" s="51"/>
      <c r="T23" s="51"/>
    </row>
    <row r="24" spans="2:20" s="4" customFormat="1" ht="15.75">
      <c r="B24" s="59">
        <v>2025</v>
      </c>
      <c r="C24" s="59">
        <f>C864</f>
        <v>20</v>
      </c>
      <c r="D24" s="59"/>
      <c r="E24" s="59"/>
      <c r="F24" s="59">
        <f>F864</f>
        <v>1</v>
      </c>
      <c r="G24" s="59">
        <f t="shared" ref="G24:H24" si="12">G864</f>
        <v>3</v>
      </c>
      <c r="H24" s="59">
        <f t="shared" si="12"/>
        <v>11</v>
      </c>
      <c r="I24" s="59"/>
      <c r="J24" s="59"/>
      <c r="K24" s="59"/>
      <c r="L24" s="59"/>
      <c r="M24" s="59"/>
      <c r="N24" s="64" t="str">
        <f>N864</f>
        <v>Fortalecimientos de las Comisiones de Honor y Justicia</v>
      </c>
      <c r="O24" s="65">
        <f>O864</f>
        <v>0</v>
      </c>
      <c r="P24" s="65">
        <f>P864</f>
        <v>0</v>
      </c>
      <c r="Q24" s="61">
        <f t="shared" si="0"/>
        <v>0</v>
      </c>
      <c r="R24" s="63"/>
      <c r="S24" s="51"/>
      <c r="T24" s="51"/>
    </row>
    <row r="25" spans="2:20" s="4" customFormat="1" ht="31.5">
      <c r="B25" s="59">
        <v>2025</v>
      </c>
      <c r="C25" s="59">
        <f>C893</f>
        <v>20</v>
      </c>
      <c r="D25" s="59"/>
      <c r="E25" s="59"/>
      <c r="F25" s="59">
        <f>F893</f>
        <v>1</v>
      </c>
      <c r="G25" s="59">
        <f>G893</f>
        <v>4</v>
      </c>
      <c r="H25" s="59"/>
      <c r="I25" s="59"/>
      <c r="J25" s="59"/>
      <c r="K25" s="59"/>
      <c r="L25" s="59"/>
      <c r="M25" s="59"/>
      <c r="N25" s="62" t="str">
        <f t="shared" ref="N25:N26" si="13">N893</f>
        <v>Sistema Complementario de Seguridad Social para las y los Policías</v>
      </c>
      <c r="O25" s="61">
        <f>SUM(O26:O27)</f>
        <v>0</v>
      </c>
      <c r="P25" s="61">
        <f>SUM(P26:P27)</f>
        <v>0</v>
      </c>
      <c r="Q25" s="61">
        <f t="shared" si="0"/>
        <v>0</v>
      </c>
      <c r="R25" s="63"/>
      <c r="S25" s="51"/>
      <c r="T25" s="51"/>
    </row>
    <row r="26" spans="2:20" s="4" customFormat="1" ht="15.75">
      <c r="B26" s="59">
        <v>2025</v>
      </c>
      <c r="C26" s="59">
        <f>C894</f>
        <v>20</v>
      </c>
      <c r="D26" s="59"/>
      <c r="E26" s="59"/>
      <c r="F26" s="59">
        <f>F894</f>
        <v>1</v>
      </c>
      <c r="G26" s="59">
        <f t="shared" ref="G26:H26" si="14">G894</f>
        <v>4</v>
      </c>
      <c r="H26" s="59">
        <f t="shared" si="14"/>
        <v>12</v>
      </c>
      <c r="I26" s="59"/>
      <c r="J26" s="59"/>
      <c r="K26" s="59"/>
      <c r="L26" s="59"/>
      <c r="M26" s="59"/>
      <c r="N26" s="64" t="str">
        <f t="shared" si="13"/>
        <v>Acceso a Vivienda Digna</v>
      </c>
      <c r="O26" s="65">
        <f>O894</f>
        <v>0</v>
      </c>
      <c r="P26" s="65">
        <f>P894</f>
        <v>0</v>
      </c>
      <c r="Q26" s="61">
        <f t="shared" si="0"/>
        <v>0</v>
      </c>
      <c r="R26" s="63"/>
      <c r="S26" s="51"/>
      <c r="T26" s="51"/>
    </row>
    <row r="27" spans="2:20" s="4" customFormat="1" ht="15.75">
      <c r="B27" s="59">
        <v>2025</v>
      </c>
      <c r="C27" s="59">
        <f>C899</f>
        <v>20</v>
      </c>
      <c r="D27" s="59"/>
      <c r="E27" s="59"/>
      <c r="F27" s="59">
        <f>F899</f>
        <v>1</v>
      </c>
      <c r="G27" s="59">
        <f t="shared" ref="G27:H27" si="15">G899</f>
        <v>4</v>
      </c>
      <c r="H27" s="59">
        <f t="shared" si="15"/>
        <v>13</v>
      </c>
      <c r="I27" s="59"/>
      <c r="J27" s="59"/>
      <c r="K27" s="59"/>
      <c r="L27" s="59"/>
      <c r="M27" s="59"/>
      <c r="N27" s="64" t="str">
        <f>N899</f>
        <v>Apoyos para la Familia del Policía</v>
      </c>
      <c r="O27" s="65">
        <f>O899</f>
        <v>0</v>
      </c>
      <c r="P27" s="65">
        <f>P899</f>
        <v>0</v>
      </c>
      <c r="Q27" s="61">
        <f t="shared" si="0"/>
        <v>0</v>
      </c>
      <c r="R27" s="63"/>
      <c r="S27" s="51"/>
      <c r="T27" s="51"/>
    </row>
    <row r="28" spans="2:20" s="4" customFormat="1" ht="31.5">
      <c r="B28" s="59">
        <v>2025</v>
      </c>
      <c r="C28" s="59">
        <f>C908</f>
        <v>20</v>
      </c>
      <c r="D28" s="59"/>
      <c r="E28" s="59"/>
      <c r="F28" s="59">
        <f>F908</f>
        <v>2</v>
      </c>
      <c r="G28" s="59"/>
      <c r="H28" s="59"/>
      <c r="I28" s="59"/>
      <c r="J28" s="59"/>
      <c r="K28" s="59"/>
      <c r="L28" s="59"/>
      <c r="M28" s="59"/>
      <c r="N28" s="67" t="str">
        <f t="shared" ref="N28:N30" si="16">N908</f>
        <v>Fortalecimiento de las Instituciones de Seguridad Pública y Procuración de Justicia</v>
      </c>
      <c r="O28" s="61">
        <f>O29+O32</f>
        <v>0</v>
      </c>
      <c r="P28" s="61">
        <f>P29+P32</f>
        <v>0</v>
      </c>
      <c r="Q28" s="61">
        <f t="shared" si="0"/>
        <v>0</v>
      </c>
      <c r="R28" s="63"/>
      <c r="S28" s="51"/>
      <c r="T28" s="51"/>
    </row>
    <row r="29" spans="2:20" s="4" customFormat="1" ht="31.5">
      <c r="B29" s="59">
        <v>2025</v>
      </c>
      <c r="C29" s="59">
        <f>C909</f>
        <v>20</v>
      </c>
      <c r="D29" s="59"/>
      <c r="E29" s="59"/>
      <c r="F29" s="59">
        <f>F909</f>
        <v>2</v>
      </c>
      <c r="G29" s="59">
        <f>G909</f>
        <v>5</v>
      </c>
      <c r="H29" s="59"/>
      <c r="I29" s="59"/>
      <c r="J29" s="59"/>
      <c r="K29" s="59"/>
      <c r="L29" s="59"/>
      <c r="M29" s="59"/>
      <c r="N29" s="62" t="str">
        <f t="shared" si="16"/>
        <v>Modernización de Infraestructura y Equipamiento de las Instituciones de Seguridad Pública y Procuración de Justicia</v>
      </c>
      <c r="O29" s="61">
        <f>SUM(O30:O31)</f>
        <v>0</v>
      </c>
      <c r="P29" s="61">
        <f>SUM(P30:P31)</f>
        <v>0</v>
      </c>
      <c r="Q29" s="61">
        <f t="shared" si="0"/>
        <v>0</v>
      </c>
      <c r="R29" s="63"/>
      <c r="S29" s="51"/>
      <c r="T29" s="51"/>
    </row>
    <row r="30" spans="2:20" s="4" customFormat="1" ht="30">
      <c r="B30" s="59">
        <v>2025</v>
      </c>
      <c r="C30" s="59">
        <f>C910</f>
        <v>20</v>
      </c>
      <c r="D30" s="59"/>
      <c r="E30" s="59"/>
      <c r="F30" s="59">
        <f>F910</f>
        <v>2</v>
      </c>
      <c r="G30" s="59">
        <f>G910</f>
        <v>5</v>
      </c>
      <c r="H30" s="59">
        <f>H910</f>
        <v>14</v>
      </c>
      <c r="I30" s="59"/>
      <c r="J30" s="59"/>
      <c r="K30" s="59"/>
      <c r="L30" s="59" t="str">
        <f>L910</f>
        <v/>
      </c>
      <c r="M30" s="59"/>
      <c r="N30" s="64" t="str">
        <f t="shared" si="16"/>
        <v>Equipamiento de las Instituciones de Seguridad Pública y Procuración de Justicia</v>
      </c>
      <c r="O30" s="65">
        <f>O910</f>
        <v>0</v>
      </c>
      <c r="P30" s="65">
        <f>P910</f>
        <v>0</v>
      </c>
      <c r="Q30" s="61">
        <f t="shared" si="0"/>
        <v>0</v>
      </c>
      <c r="R30" s="50"/>
      <c r="S30" s="51"/>
      <c r="T30" s="51"/>
    </row>
    <row r="31" spans="2:20" s="4" customFormat="1" ht="30">
      <c r="B31" s="59">
        <v>2025</v>
      </c>
      <c r="C31" s="59">
        <f>C1533</f>
        <v>20</v>
      </c>
      <c r="D31" s="59"/>
      <c r="E31" s="59"/>
      <c r="F31" s="59">
        <f>F1533</f>
        <v>2</v>
      </c>
      <c r="G31" s="59">
        <f t="shared" ref="G31:H31" si="17">G1533</f>
        <v>5</v>
      </c>
      <c r="H31" s="59">
        <f t="shared" si="17"/>
        <v>15</v>
      </c>
      <c r="I31" s="59"/>
      <c r="J31" s="59"/>
      <c r="K31" s="59"/>
      <c r="L31" s="59"/>
      <c r="M31" s="59"/>
      <c r="N31" s="64" t="str">
        <f>N1533</f>
        <v>Infraestructura de las Instituciones de Seguridad Pública y Procuración de Justicia</v>
      </c>
      <c r="O31" s="65">
        <f>O1533</f>
        <v>0</v>
      </c>
      <c r="P31" s="65">
        <f>P1533</f>
        <v>0</v>
      </c>
      <c r="Q31" s="61">
        <f t="shared" si="0"/>
        <v>0</v>
      </c>
      <c r="R31" s="63"/>
      <c r="S31" s="51"/>
      <c r="T31" s="51"/>
    </row>
    <row r="32" spans="2:20" s="4" customFormat="1" ht="31.5">
      <c r="B32" s="59">
        <v>2025</v>
      </c>
      <c r="C32" s="59">
        <f>C1553</f>
        <v>20</v>
      </c>
      <c r="D32" s="59"/>
      <c r="E32" s="59"/>
      <c r="F32" s="59">
        <f>F1553</f>
        <v>2</v>
      </c>
      <c r="G32" s="59">
        <f t="shared" ref="G32:H33" si="18">G1553</f>
        <v>6</v>
      </c>
      <c r="H32" s="59"/>
      <c r="I32" s="59"/>
      <c r="J32" s="59"/>
      <c r="K32" s="59"/>
      <c r="L32" s="59"/>
      <c r="M32" s="59"/>
      <c r="N32" s="62" t="str">
        <f t="shared" ref="N32:N33" si="19">N1553</f>
        <v>Prevención de la violencia y del delito conforme al Modelo Nacional de Policía y Justicia Cívica</v>
      </c>
      <c r="O32" s="61">
        <f>SUM(O33:O35)</f>
        <v>0</v>
      </c>
      <c r="P32" s="61">
        <f>SUM(P33:P35)</f>
        <v>0</v>
      </c>
      <c r="Q32" s="61">
        <f t="shared" si="0"/>
        <v>0</v>
      </c>
      <c r="R32" s="50"/>
      <c r="S32" s="51"/>
      <c r="T32" s="51"/>
    </row>
    <row r="33" spans="2:20" s="4" customFormat="1" ht="30">
      <c r="B33" s="59">
        <v>2025</v>
      </c>
      <c r="C33" s="59">
        <f>C1554</f>
        <v>20</v>
      </c>
      <c r="D33" s="59"/>
      <c r="E33" s="59"/>
      <c r="F33" s="59">
        <f>F1554</f>
        <v>2</v>
      </c>
      <c r="G33" s="59">
        <f t="shared" si="18"/>
        <v>6</v>
      </c>
      <c r="H33" s="59">
        <f t="shared" si="18"/>
        <v>16</v>
      </c>
      <c r="I33" s="59"/>
      <c r="J33" s="59"/>
      <c r="K33" s="59"/>
      <c r="L33" s="59"/>
      <c r="M33" s="59"/>
      <c r="N33" s="64" t="str">
        <f t="shared" si="19"/>
        <v>Desarrollo de Programas de Prevención del Delito y Atención a Víctimas</v>
      </c>
      <c r="O33" s="65">
        <f>O1554</f>
        <v>0</v>
      </c>
      <c r="P33" s="65">
        <f>P1554</f>
        <v>0</v>
      </c>
      <c r="Q33" s="61">
        <f t="shared" si="0"/>
        <v>0</v>
      </c>
      <c r="R33" s="50"/>
      <c r="S33" s="51"/>
      <c r="T33" s="51"/>
    </row>
    <row r="34" spans="2:20" s="4" customFormat="1" ht="15.75">
      <c r="B34" s="59">
        <v>2025</v>
      </c>
      <c r="C34" s="59">
        <f>C1817</f>
        <v>20</v>
      </c>
      <c r="D34" s="59"/>
      <c r="E34" s="59"/>
      <c r="F34" s="59">
        <f>F1817</f>
        <v>2</v>
      </c>
      <c r="G34" s="59">
        <f t="shared" ref="G34:H34" si="20">G1817</f>
        <v>6</v>
      </c>
      <c r="H34" s="59">
        <f t="shared" si="20"/>
        <v>17</v>
      </c>
      <c r="I34" s="59"/>
      <c r="J34" s="59"/>
      <c r="K34" s="59"/>
      <c r="L34" s="59"/>
      <c r="M34" s="59"/>
      <c r="N34" s="64" t="str">
        <f t="shared" ref="N34" si="21">N1817</f>
        <v>Programas Especiales para el Personal Policial en Justicia Cívica</v>
      </c>
      <c r="O34" s="65">
        <f>O1817</f>
        <v>0</v>
      </c>
      <c r="P34" s="65">
        <f>P1817</f>
        <v>0</v>
      </c>
      <c r="Q34" s="61">
        <f t="shared" si="0"/>
        <v>0</v>
      </c>
      <c r="R34" s="50"/>
      <c r="S34" s="51"/>
      <c r="T34" s="51"/>
    </row>
    <row r="35" spans="2:20" s="4" customFormat="1" ht="30">
      <c r="B35" s="59">
        <v>2025</v>
      </c>
      <c r="C35" s="59">
        <f>C1835</f>
        <v>20</v>
      </c>
      <c r="D35" s="59"/>
      <c r="E35" s="59"/>
      <c r="F35" s="59">
        <f>F1835</f>
        <v>2</v>
      </c>
      <c r="G35" s="59">
        <f t="shared" ref="G35:H35" si="22">G1835</f>
        <v>6</v>
      </c>
      <c r="H35" s="59">
        <f t="shared" si="22"/>
        <v>18</v>
      </c>
      <c r="I35" s="59"/>
      <c r="J35" s="59"/>
      <c r="K35" s="59"/>
      <c r="L35" s="59"/>
      <c r="M35" s="59"/>
      <c r="N35" s="64" t="str">
        <f t="shared" ref="N35" si="23">N1835</f>
        <v>Capacitación y Sensibilización Policial en Violencia por razones de Género</v>
      </c>
      <c r="O35" s="65">
        <f>O1835</f>
        <v>0</v>
      </c>
      <c r="P35" s="65">
        <f>P1835</f>
        <v>0</v>
      </c>
      <c r="Q35" s="61">
        <f t="shared" si="0"/>
        <v>0</v>
      </c>
      <c r="R35" s="50"/>
      <c r="S35" s="51"/>
      <c r="T35" s="51"/>
    </row>
    <row r="36" spans="2:20" s="4" customFormat="1" ht="31.5">
      <c r="B36" s="59">
        <v>2025</v>
      </c>
      <c r="C36" s="59">
        <f>C1845</f>
        <v>20</v>
      </c>
      <c r="D36" s="59"/>
      <c r="E36" s="59"/>
      <c r="F36" s="59">
        <f>F1845</f>
        <v>3</v>
      </c>
      <c r="G36" s="59"/>
      <c r="H36" s="59"/>
      <c r="I36" s="59"/>
      <c r="J36" s="59"/>
      <c r="K36" s="59"/>
      <c r="L36" s="59"/>
      <c r="M36" s="59"/>
      <c r="N36" s="67" t="str">
        <f t="shared" ref="N36:N37" si="24">N1845</f>
        <v>Fortalecimiento de las Capacidades de inteligencia e Investigación de los Estados</v>
      </c>
      <c r="O36" s="61">
        <f>O37</f>
        <v>0</v>
      </c>
      <c r="P36" s="61">
        <f>P37</f>
        <v>0</v>
      </c>
      <c r="Q36" s="61">
        <f t="shared" si="0"/>
        <v>0</v>
      </c>
      <c r="R36" s="50"/>
      <c r="S36" s="51"/>
      <c r="T36" s="51"/>
    </row>
    <row r="37" spans="2:20" s="4" customFormat="1" ht="45.75" customHeight="1">
      <c r="B37" s="59">
        <v>2025</v>
      </c>
      <c r="C37" s="59">
        <f>C1846</f>
        <v>20</v>
      </c>
      <c r="D37" s="59"/>
      <c r="E37" s="59"/>
      <c r="F37" s="59">
        <f>F1846</f>
        <v>3</v>
      </c>
      <c r="G37" s="59">
        <f t="shared" ref="G37:N38" si="25">G1846</f>
        <v>7</v>
      </c>
      <c r="H37" s="59"/>
      <c r="I37" s="59"/>
      <c r="J37" s="59"/>
      <c r="K37" s="59"/>
      <c r="L37" s="59"/>
      <c r="M37" s="59"/>
      <c r="N37" s="62" t="str">
        <f t="shared" si="24"/>
        <v>Mejora de las Capacidades de Inteligencia Policial y Operativa</v>
      </c>
      <c r="O37" s="61">
        <f>SUM(O38:O40)</f>
        <v>0</v>
      </c>
      <c r="P37" s="61">
        <f>SUM(P38:P40)</f>
        <v>0</v>
      </c>
      <c r="Q37" s="61">
        <f t="shared" si="0"/>
        <v>0</v>
      </c>
      <c r="R37" s="50"/>
      <c r="S37" s="51"/>
      <c r="T37" s="51"/>
    </row>
    <row r="38" spans="2:20" s="4" customFormat="1" ht="60">
      <c r="B38" s="59">
        <v>2025</v>
      </c>
      <c r="C38" s="59">
        <f>C1847</f>
        <v>20</v>
      </c>
      <c r="D38" s="59"/>
      <c r="E38" s="59"/>
      <c r="F38" s="59">
        <f>F1847</f>
        <v>3</v>
      </c>
      <c r="G38" s="59">
        <f t="shared" si="25"/>
        <v>7</v>
      </c>
      <c r="H38" s="59">
        <f t="shared" si="25"/>
        <v>19</v>
      </c>
      <c r="I38" s="59"/>
      <c r="J38" s="59"/>
      <c r="K38" s="59"/>
      <c r="L38" s="59"/>
      <c r="M38" s="59"/>
      <c r="N38" s="64" t="str">
        <f t="shared" si="25"/>
        <v>Adquisición, Mantenimiento o Actualización de Equipo e Infraestructura para las Unidades Especializadas en Inteligencia e Investigación en las Instituciones de Seguridad Pública y Procuración de Justicia</v>
      </c>
      <c r="O38" s="65">
        <f>O1847</f>
        <v>0</v>
      </c>
      <c r="P38" s="65">
        <f>P1847</f>
        <v>0</v>
      </c>
      <c r="Q38" s="61">
        <f t="shared" si="0"/>
        <v>0</v>
      </c>
      <c r="R38" s="50"/>
      <c r="S38" s="51"/>
      <c r="T38" s="51"/>
    </row>
    <row r="39" spans="2:20" s="4" customFormat="1" ht="30">
      <c r="B39" s="59">
        <v>2025</v>
      </c>
      <c r="C39" s="59">
        <f>C2230</f>
        <v>20</v>
      </c>
      <c r="D39" s="59"/>
      <c r="E39" s="59"/>
      <c r="F39" s="59">
        <f>F2230</f>
        <v>3</v>
      </c>
      <c r="G39" s="59">
        <f t="shared" ref="G39:H39" si="26">G2230</f>
        <v>7</v>
      </c>
      <c r="H39" s="59">
        <f t="shared" si="26"/>
        <v>20</v>
      </c>
      <c r="I39" s="59"/>
      <c r="J39" s="59"/>
      <c r="K39" s="59"/>
      <c r="L39" s="59"/>
      <c r="M39" s="59"/>
      <c r="N39" s="64" t="str">
        <f t="shared" ref="N39" si="27">N2230</f>
        <v>Capacitación Especializada en Inteligencia, Investigación Policial y Criminalística</v>
      </c>
      <c r="O39" s="65">
        <f>O2230</f>
        <v>0</v>
      </c>
      <c r="P39" s="65">
        <f>P2230</f>
        <v>0</v>
      </c>
      <c r="Q39" s="61">
        <f t="shared" si="0"/>
        <v>0</v>
      </c>
      <c r="R39" s="50"/>
      <c r="S39" s="51"/>
      <c r="T39" s="51"/>
    </row>
    <row r="40" spans="2:20" s="4" customFormat="1" ht="45">
      <c r="B40" s="59">
        <v>2025</v>
      </c>
      <c r="C40" s="59">
        <f>C2240</f>
        <v>20</v>
      </c>
      <c r="D40" s="59"/>
      <c r="E40" s="59"/>
      <c r="F40" s="59">
        <f>F2240</f>
        <v>3</v>
      </c>
      <c r="G40" s="59">
        <f t="shared" ref="G40:H40" si="28">G2240</f>
        <v>7</v>
      </c>
      <c r="H40" s="59">
        <f t="shared" si="28"/>
        <v>21</v>
      </c>
      <c r="I40" s="59"/>
      <c r="J40" s="59"/>
      <c r="K40" s="59"/>
      <c r="L40" s="59"/>
      <c r="M40" s="59"/>
      <c r="N40" s="64" t="str">
        <f t="shared" ref="N40" si="29">N2240</f>
        <v>Capacitación en Operaciones Especiales y Alto Mando para integrantes de las Instituciones de Seguridad Pública y Procuración de Justicia</v>
      </c>
      <c r="O40" s="65">
        <f>O2240</f>
        <v>0</v>
      </c>
      <c r="P40" s="65">
        <f>P2240</f>
        <v>0</v>
      </c>
      <c r="Q40" s="61">
        <f t="shared" si="0"/>
        <v>0</v>
      </c>
      <c r="R40" s="50"/>
      <c r="S40" s="51"/>
      <c r="T40" s="51"/>
    </row>
    <row r="41" spans="2:20" s="4" customFormat="1" ht="31.5">
      <c r="B41" s="59">
        <v>2025</v>
      </c>
      <c r="C41" s="59">
        <f>C2250</f>
        <v>20</v>
      </c>
      <c r="D41" s="59"/>
      <c r="E41" s="59"/>
      <c r="F41" s="59">
        <f>F2250</f>
        <v>4</v>
      </c>
      <c r="G41" s="59"/>
      <c r="H41" s="59"/>
      <c r="I41" s="59"/>
      <c r="J41" s="59"/>
      <c r="K41" s="59"/>
      <c r="L41" s="59"/>
      <c r="M41" s="59"/>
      <c r="N41" s="67" t="str">
        <f t="shared" ref="N41:N43" si="30">N2250</f>
        <v>Modernización y Estandarización de la Infraestructura Tecnológica para la Seguridad Pública</v>
      </c>
      <c r="O41" s="61">
        <f>O42+O45+O48+O50+O53</f>
        <v>0</v>
      </c>
      <c r="P41" s="61">
        <f>P42+P45+P48+P50+P53</f>
        <v>0</v>
      </c>
      <c r="Q41" s="61">
        <f t="shared" si="0"/>
        <v>0</v>
      </c>
      <c r="R41" s="50"/>
      <c r="S41" s="51"/>
      <c r="T41" s="51"/>
    </row>
    <row r="42" spans="2:20" s="4" customFormat="1" ht="15.75">
      <c r="B42" s="59">
        <v>2025</v>
      </c>
      <c r="C42" s="59">
        <f>C2251</f>
        <v>20</v>
      </c>
      <c r="D42" s="59"/>
      <c r="E42" s="59"/>
      <c r="F42" s="59">
        <f>F2251</f>
        <v>4</v>
      </c>
      <c r="G42" s="59">
        <f t="shared" ref="G42:H43" si="31">G2251</f>
        <v>8</v>
      </c>
      <c r="H42" s="59"/>
      <c r="I42" s="59"/>
      <c r="J42" s="59"/>
      <c r="K42" s="59"/>
      <c r="L42" s="59"/>
      <c r="M42" s="59"/>
      <c r="N42" s="62" t="str">
        <f t="shared" si="30"/>
        <v>Sistema Único de Reporte de Incidencia Delictiva</v>
      </c>
      <c r="O42" s="61">
        <f>SUM(O43:O44)</f>
        <v>0</v>
      </c>
      <c r="P42" s="61">
        <f>SUM(P43:P44)</f>
        <v>0</v>
      </c>
      <c r="Q42" s="61">
        <f t="shared" si="0"/>
        <v>0</v>
      </c>
      <c r="R42" s="50"/>
      <c r="S42" s="51"/>
      <c r="T42" s="51"/>
    </row>
    <row r="43" spans="2:20" s="4" customFormat="1" ht="15.75">
      <c r="B43" s="59">
        <v>2025</v>
      </c>
      <c r="C43" s="59">
        <f>C2252</f>
        <v>20</v>
      </c>
      <c r="D43" s="59"/>
      <c r="E43" s="59"/>
      <c r="F43" s="59">
        <f>F2252</f>
        <v>4</v>
      </c>
      <c r="G43" s="59">
        <f t="shared" si="31"/>
        <v>8</v>
      </c>
      <c r="H43" s="59">
        <f t="shared" si="31"/>
        <v>22</v>
      </c>
      <c r="I43" s="59"/>
      <c r="J43" s="59"/>
      <c r="K43" s="59"/>
      <c r="L43" s="59"/>
      <c r="M43" s="59"/>
      <c r="N43" s="64" t="str">
        <f t="shared" si="30"/>
        <v>Desarrollo e implementación del Sistema Único de Reporte</v>
      </c>
      <c r="O43" s="65">
        <f>O2252</f>
        <v>0</v>
      </c>
      <c r="P43" s="65">
        <f>P2252</f>
        <v>0</v>
      </c>
      <c r="Q43" s="61">
        <f t="shared" si="0"/>
        <v>0</v>
      </c>
      <c r="R43" s="50"/>
      <c r="S43" s="51"/>
      <c r="T43" s="51"/>
    </row>
    <row r="44" spans="2:20" s="4" customFormat="1" ht="30">
      <c r="B44" s="59">
        <v>2025</v>
      </c>
      <c r="C44" s="59">
        <f>C2352</f>
        <v>20</v>
      </c>
      <c r="D44" s="59"/>
      <c r="E44" s="59"/>
      <c r="F44" s="59">
        <f>F2352</f>
        <v>4</v>
      </c>
      <c r="G44" s="59">
        <f t="shared" ref="G44:H44" si="32">G2352</f>
        <v>8</v>
      </c>
      <c r="H44" s="59">
        <f t="shared" si="32"/>
        <v>23</v>
      </c>
      <c r="I44" s="59"/>
      <c r="J44" s="59"/>
      <c r="K44" s="59"/>
      <c r="L44" s="59"/>
      <c r="M44" s="59"/>
      <c r="N44" s="64" t="str">
        <f t="shared" ref="N44" si="33">N2352</f>
        <v>Interconectividad del Sistema Único de Reporte con las Entidades Federativas y Entes Federales</v>
      </c>
      <c r="O44" s="65">
        <f>O2352</f>
        <v>0</v>
      </c>
      <c r="P44" s="65">
        <f>P2352</f>
        <v>0</v>
      </c>
      <c r="Q44" s="61">
        <f t="shared" si="0"/>
        <v>0</v>
      </c>
      <c r="R44" s="50"/>
      <c r="S44" s="51"/>
      <c r="T44" s="51"/>
    </row>
    <row r="45" spans="2:20" s="4" customFormat="1" ht="15.75">
      <c r="B45" s="59">
        <v>2025</v>
      </c>
      <c r="C45" s="59">
        <f>C2413</f>
        <v>20</v>
      </c>
      <c r="D45" s="59"/>
      <c r="E45" s="59"/>
      <c r="F45" s="59">
        <f>F2413</f>
        <v>4</v>
      </c>
      <c r="G45" s="59">
        <f t="shared" ref="G45:H46" si="34">G2413</f>
        <v>9</v>
      </c>
      <c r="H45" s="59"/>
      <c r="I45" s="59"/>
      <c r="J45" s="59"/>
      <c r="K45" s="59"/>
      <c r="L45" s="59"/>
      <c r="M45" s="59"/>
      <c r="N45" s="62" t="str">
        <f t="shared" ref="N45:N46" si="35">N2413</f>
        <v>Integración de la Red Nacional de Radiocomunicaciones</v>
      </c>
      <c r="O45" s="61">
        <f>SUM(O46:O47)</f>
        <v>0</v>
      </c>
      <c r="P45" s="61">
        <f>SUM(P46:P47)</f>
        <v>0</v>
      </c>
      <c r="Q45" s="61">
        <f t="shared" si="0"/>
        <v>0</v>
      </c>
      <c r="R45" s="50"/>
      <c r="S45" s="51"/>
      <c r="T45" s="51"/>
    </row>
    <row r="46" spans="2:20" s="4" customFormat="1" ht="30">
      <c r="B46" s="59">
        <v>2025</v>
      </c>
      <c r="C46" s="59">
        <f>C2414</f>
        <v>20</v>
      </c>
      <c r="D46" s="59"/>
      <c r="E46" s="59"/>
      <c r="F46" s="59">
        <f>F2414</f>
        <v>4</v>
      </c>
      <c r="G46" s="59">
        <f t="shared" si="34"/>
        <v>9</v>
      </c>
      <c r="H46" s="59">
        <f t="shared" si="34"/>
        <v>24</v>
      </c>
      <c r="I46" s="59"/>
      <c r="J46" s="59"/>
      <c r="K46" s="59"/>
      <c r="L46" s="59"/>
      <c r="M46" s="59"/>
      <c r="N46" s="64" t="str">
        <f t="shared" si="35"/>
        <v>Mantenimiento y Expansión de la Red Nacional asegurando Cobertura y Conexión</v>
      </c>
      <c r="O46" s="65">
        <f>O2414</f>
        <v>0</v>
      </c>
      <c r="P46" s="65">
        <f>P2414</f>
        <v>0</v>
      </c>
      <c r="Q46" s="61">
        <f t="shared" si="0"/>
        <v>0</v>
      </c>
      <c r="R46" s="50"/>
      <c r="S46" s="51"/>
      <c r="T46" s="51"/>
    </row>
    <row r="47" spans="2:20" s="4" customFormat="1" ht="30">
      <c r="B47" s="59">
        <v>2025</v>
      </c>
      <c r="C47" s="59">
        <f>C2462</f>
        <v>20</v>
      </c>
      <c r="D47" s="59"/>
      <c r="E47" s="59"/>
      <c r="F47" s="59">
        <f>F2462</f>
        <v>4</v>
      </c>
      <c r="G47" s="59">
        <f t="shared" ref="G47:H47" si="36">G2462</f>
        <v>9</v>
      </c>
      <c r="H47" s="59">
        <f t="shared" si="36"/>
        <v>25</v>
      </c>
      <c r="I47" s="59"/>
      <c r="J47" s="59"/>
      <c r="K47" s="59"/>
      <c r="L47" s="59"/>
      <c r="M47" s="59"/>
      <c r="N47" s="64" t="str">
        <f t="shared" ref="N47" si="37">N2462</f>
        <v>Actualización y Modernización de Equipos de Radiocomunicación  que permitan una mejor Interconexión y Disponibilidad de la Red</v>
      </c>
      <c r="O47" s="65">
        <f>O2462</f>
        <v>0</v>
      </c>
      <c r="P47" s="65">
        <f>P2462</f>
        <v>0</v>
      </c>
      <c r="Q47" s="61">
        <f t="shared" si="0"/>
        <v>0</v>
      </c>
      <c r="R47" s="50"/>
      <c r="S47" s="51"/>
      <c r="T47" s="51"/>
    </row>
    <row r="48" spans="2:20" s="4" customFormat="1" ht="15.75">
      <c r="B48" s="59">
        <v>2025</v>
      </c>
      <c r="C48" s="59">
        <f>C2541</f>
        <v>20</v>
      </c>
      <c r="D48" s="59"/>
      <c r="E48" s="59"/>
      <c r="F48" s="59">
        <f>F2541</f>
        <v>4</v>
      </c>
      <c r="G48" s="59">
        <f t="shared" ref="G48:N49" si="38">G2541</f>
        <v>10</v>
      </c>
      <c r="H48" s="59"/>
      <c r="I48" s="59"/>
      <c r="J48" s="59"/>
      <c r="K48" s="59"/>
      <c r="L48" s="59"/>
      <c r="M48" s="59"/>
      <c r="N48" s="62" t="str">
        <f t="shared" si="38"/>
        <v>Modernización del Registro Público Vehicular (REPUVE)</v>
      </c>
      <c r="O48" s="61">
        <f>SUM(O49)</f>
        <v>0</v>
      </c>
      <c r="P48" s="61">
        <f>SUM(P49)</f>
        <v>0</v>
      </c>
      <c r="Q48" s="61">
        <f t="shared" si="0"/>
        <v>0</v>
      </c>
      <c r="R48" s="50"/>
      <c r="S48" s="51"/>
      <c r="T48" s="51"/>
    </row>
    <row r="49" spans="2:20" s="4" customFormat="1" ht="30">
      <c r="B49" s="59">
        <v>2025</v>
      </c>
      <c r="C49" s="59">
        <f>C2542</f>
        <v>20</v>
      </c>
      <c r="D49" s="59"/>
      <c r="E49" s="59"/>
      <c r="F49" s="59">
        <f>F2542</f>
        <v>4</v>
      </c>
      <c r="G49" s="59">
        <f t="shared" si="38"/>
        <v>10</v>
      </c>
      <c r="H49" s="59">
        <f t="shared" si="38"/>
        <v>26</v>
      </c>
      <c r="I49" s="59"/>
      <c r="J49" s="59"/>
      <c r="K49" s="59"/>
      <c r="L49" s="59"/>
      <c r="M49" s="59"/>
      <c r="N49" s="64" t="str">
        <f t="shared" si="38"/>
        <v>Actualización y Modernización de Equipo Tecnológico y Software del Registro Público Vehicular (REPUVE)</v>
      </c>
      <c r="O49" s="65">
        <f>O2542</f>
        <v>0</v>
      </c>
      <c r="P49" s="65">
        <f>P2542</f>
        <v>0</v>
      </c>
      <c r="Q49" s="61">
        <f t="shared" si="0"/>
        <v>0</v>
      </c>
      <c r="R49" s="50"/>
      <c r="S49" s="51"/>
      <c r="T49" s="51"/>
    </row>
    <row r="50" spans="2:20" s="4" customFormat="1" ht="53.25" customHeight="1">
      <c r="B50" s="59">
        <v>2025</v>
      </c>
      <c r="C50" s="59">
        <f>C2708</f>
        <v>20</v>
      </c>
      <c r="D50" s="59"/>
      <c r="E50" s="59"/>
      <c r="F50" s="59">
        <f>F2708</f>
        <v>4</v>
      </c>
      <c r="G50" s="59">
        <f t="shared" ref="G50:H51" si="39">G2708</f>
        <v>11</v>
      </c>
      <c r="H50" s="59"/>
      <c r="I50" s="59"/>
      <c r="J50" s="59"/>
      <c r="K50" s="59"/>
      <c r="L50" s="59"/>
      <c r="M50" s="59"/>
      <c r="N50" s="62" t="str">
        <f t="shared" ref="N50:N51" si="40">N2708</f>
        <v>Evaluación y Certificación de los Centros de Control y Comando</v>
      </c>
      <c r="O50" s="61">
        <f>SUM(O51:O52)</f>
        <v>0</v>
      </c>
      <c r="P50" s="61">
        <f>SUM(P51:P52)</f>
        <v>0</v>
      </c>
      <c r="Q50" s="61">
        <f t="shared" si="0"/>
        <v>0</v>
      </c>
      <c r="R50" s="50"/>
      <c r="S50" s="51"/>
      <c r="T50" s="51"/>
    </row>
    <row r="51" spans="2:20" s="4" customFormat="1" ht="15.75">
      <c r="B51" s="59">
        <v>2025</v>
      </c>
      <c r="C51" s="59">
        <f>C2709</f>
        <v>20</v>
      </c>
      <c r="D51" s="59"/>
      <c r="E51" s="59"/>
      <c r="F51" s="59">
        <f>F2709</f>
        <v>4</v>
      </c>
      <c r="G51" s="59">
        <f t="shared" si="39"/>
        <v>11</v>
      </c>
      <c r="H51" s="59">
        <f t="shared" si="39"/>
        <v>27</v>
      </c>
      <c r="I51" s="59"/>
      <c r="J51" s="59"/>
      <c r="K51" s="59"/>
      <c r="L51" s="59"/>
      <c r="M51" s="59"/>
      <c r="N51" s="64" t="str">
        <f t="shared" si="40"/>
        <v>Evaluaciones de los Centros de Control y Comando</v>
      </c>
      <c r="O51" s="65">
        <f>O2709</f>
        <v>0</v>
      </c>
      <c r="P51" s="65">
        <f>P2709</f>
        <v>0</v>
      </c>
      <c r="Q51" s="61">
        <f t="shared" si="0"/>
        <v>0</v>
      </c>
      <c r="R51" s="50"/>
      <c r="S51" s="51"/>
      <c r="T51" s="51"/>
    </row>
    <row r="52" spans="2:20" s="4" customFormat="1" ht="15.75">
      <c r="B52" s="59">
        <v>2025</v>
      </c>
      <c r="C52" s="59">
        <f>C2795</f>
        <v>20</v>
      </c>
      <c r="D52" s="59"/>
      <c r="E52" s="59"/>
      <c r="F52" s="59">
        <f>F2795</f>
        <v>4</v>
      </c>
      <c r="G52" s="59">
        <f t="shared" ref="G52:H52" si="41">G2795</f>
        <v>11</v>
      </c>
      <c r="H52" s="59">
        <f t="shared" si="41"/>
        <v>28</v>
      </c>
      <c r="I52" s="59"/>
      <c r="J52" s="59"/>
      <c r="K52" s="59"/>
      <c r="L52" s="59"/>
      <c r="M52" s="59"/>
      <c r="N52" s="64" t="str">
        <f t="shared" ref="N52" si="42">N2795</f>
        <v>Certificación de los Centros de Control y Comando</v>
      </c>
      <c r="O52" s="65">
        <f>O2795</f>
        <v>0</v>
      </c>
      <c r="P52" s="65">
        <f>P2795</f>
        <v>0</v>
      </c>
      <c r="Q52" s="61">
        <f t="shared" si="0"/>
        <v>0</v>
      </c>
      <c r="R52" s="50"/>
      <c r="S52" s="51"/>
      <c r="T52" s="51"/>
    </row>
    <row r="53" spans="2:20" s="4" customFormat="1" ht="31.5">
      <c r="B53" s="59">
        <v>2025</v>
      </c>
      <c r="C53" s="59">
        <f>C2847</f>
        <v>20</v>
      </c>
      <c r="D53" s="59"/>
      <c r="E53" s="59"/>
      <c r="F53" s="59">
        <f>F2847</f>
        <v>4</v>
      </c>
      <c r="G53" s="59">
        <f t="shared" ref="G53:H54" si="43">G2847</f>
        <v>12</v>
      </c>
      <c r="H53" s="59"/>
      <c r="I53" s="59"/>
      <c r="J53" s="59"/>
      <c r="K53" s="59"/>
      <c r="L53" s="59"/>
      <c r="M53" s="59"/>
      <c r="N53" s="62" t="str">
        <f t="shared" ref="N53:N54" si="44">N2847</f>
        <v>Estandarización y Modernización de los Sistemas de Videovigilancia y Registro de Incidentes</v>
      </c>
      <c r="O53" s="61">
        <f>SUM(O54)</f>
        <v>0</v>
      </c>
      <c r="P53" s="61">
        <f>SUM(P54)</f>
        <v>0</v>
      </c>
      <c r="Q53" s="61">
        <f t="shared" si="0"/>
        <v>0</v>
      </c>
      <c r="R53" s="50"/>
      <c r="S53" s="51"/>
      <c r="T53" s="51"/>
    </row>
    <row r="54" spans="2:20" s="4" customFormat="1" ht="15.75">
      <c r="B54" s="59">
        <v>2025</v>
      </c>
      <c r="C54" s="59">
        <f>C2848</f>
        <v>20</v>
      </c>
      <c r="D54" s="59"/>
      <c r="E54" s="59"/>
      <c r="F54" s="59">
        <f>F2848</f>
        <v>4</v>
      </c>
      <c r="G54" s="59">
        <f t="shared" si="43"/>
        <v>12</v>
      </c>
      <c r="H54" s="59">
        <f t="shared" si="43"/>
        <v>29</v>
      </c>
      <c r="I54" s="59"/>
      <c r="J54" s="59"/>
      <c r="K54" s="59"/>
      <c r="L54" s="59"/>
      <c r="M54" s="59"/>
      <c r="N54" s="64" t="str">
        <f t="shared" si="44"/>
        <v>Interoperabilidad y Mejora Tecnológica</v>
      </c>
      <c r="O54" s="65">
        <f>O2848</f>
        <v>0</v>
      </c>
      <c r="P54" s="65">
        <f>P2848</f>
        <v>0</v>
      </c>
      <c r="Q54" s="61">
        <f t="shared" si="0"/>
        <v>0</v>
      </c>
      <c r="R54" s="50"/>
      <c r="S54" s="51"/>
      <c r="T54" s="51"/>
    </row>
    <row r="55" spans="2:20" s="4" customFormat="1" ht="15.75">
      <c r="B55" s="59">
        <v>2025</v>
      </c>
      <c r="C55" s="59">
        <f>C3070</f>
        <v>20</v>
      </c>
      <c r="D55" s="59"/>
      <c r="E55" s="59"/>
      <c r="F55" s="59">
        <f>F3070</f>
        <v>5</v>
      </c>
      <c r="G55" s="59"/>
      <c r="H55" s="59"/>
      <c r="I55" s="59"/>
      <c r="J55" s="59"/>
      <c r="K55" s="59"/>
      <c r="L55" s="59"/>
      <c r="M55" s="59"/>
      <c r="N55" s="67" t="str">
        <f t="shared" ref="N55:N57" si="45">N3070</f>
        <v>Fortalecimiento al Sistema Penitenciario Nacional</v>
      </c>
      <c r="O55" s="61">
        <f>O56+O60</f>
        <v>0</v>
      </c>
      <c r="P55" s="61">
        <f>P56+P60</f>
        <v>0</v>
      </c>
      <c r="Q55" s="61">
        <f t="shared" si="0"/>
        <v>0</v>
      </c>
      <c r="R55" s="50"/>
      <c r="S55" s="51"/>
      <c r="T55" s="51"/>
    </row>
    <row r="56" spans="2:20" s="4" customFormat="1" ht="15.75">
      <c r="B56" s="59">
        <v>2025</v>
      </c>
      <c r="C56" s="59">
        <f>C3071</f>
        <v>20</v>
      </c>
      <c r="D56" s="59"/>
      <c r="E56" s="59"/>
      <c r="F56" s="59">
        <f>F3071</f>
        <v>5</v>
      </c>
      <c r="G56" s="59">
        <f t="shared" ref="G56:H57" si="46">G3071</f>
        <v>13</v>
      </c>
      <c r="H56" s="59"/>
      <c r="I56" s="59"/>
      <c r="J56" s="59"/>
      <c r="K56" s="59"/>
      <c r="L56" s="59"/>
      <c r="M56" s="59"/>
      <c r="N56" s="62" t="str">
        <f t="shared" si="45"/>
        <v>Modernización de la Infraestructura Penitenciaria</v>
      </c>
      <c r="O56" s="61">
        <f>SUM(O57:O59)</f>
        <v>0</v>
      </c>
      <c r="P56" s="61">
        <f>SUM(P57:P59)</f>
        <v>0</v>
      </c>
      <c r="Q56" s="61">
        <f t="shared" si="0"/>
        <v>0</v>
      </c>
      <c r="R56" s="50"/>
      <c r="S56" s="51"/>
      <c r="T56" s="51"/>
    </row>
    <row r="57" spans="2:20" s="4" customFormat="1" ht="30">
      <c r="B57" s="59">
        <v>2025</v>
      </c>
      <c r="C57" s="59">
        <f>C3072</f>
        <v>20</v>
      </c>
      <c r="D57" s="59"/>
      <c r="E57" s="59"/>
      <c r="F57" s="59">
        <f>F3072</f>
        <v>5</v>
      </c>
      <c r="G57" s="59">
        <f t="shared" si="46"/>
        <v>13</v>
      </c>
      <c r="H57" s="59">
        <f t="shared" si="46"/>
        <v>30</v>
      </c>
      <c r="I57" s="59"/>
      <c r="J57" s="59"/>
      <c r="K57" s="59"/>
      <c r="L57" s="59"/>
      <c r="M57" s="59"/>
      <c r="N57" s="64" t="str">
        <f t="shared" si="45"/>
        <v xml:space="preserve">Adquisición, Mantenimiento o Actualización de Equipo e Infraestructura de las Instalaciones de los Centros Penitenciarios </v>
      </c>
      <c r="O57" s="65">
        <f>O3072</f>
        <v>0</v>
      </c>
      <c r="P57" s="65">
        <f>P3072</f>
        <v>0</v>
      </c>
      <c r="Q57" s="61">
        <f t="shared" si="0"/>
        <v>0</v>
      </c>
      <c r="R57" s="50"/>
      <c r="S57" s="51"/>
      <c r="T57" s="51"/>
    </row>
    <row r="58" spans="2:20" s="4" customFormat="1" ht="30">
      <c r="B58" s="59">
        <v>2025</v>
      </c>
      <c r="C58" s="59">
        <f>C3382</f>
        <v>20</v>
      </c>
      <c r="D58" s="59"/>
      <c r="E58" s="59"/>
      <c r="F58" s="59">
        <f>F3382</f>
        <v>5</v>
      </c>
      <c r="G58" s="59">
        <f t="shared" ref="G58:H58" si="47">G3382</f>
        <v>13</v>
      </c>
      <c r="H58" s="59">
        <f t="shared" si="47"/>
        <v>31</v>
      </c>
      <c r="I58" s="59"/>
      <c r="J58" s="59"/>
      <c r="K58" s="59"/>
      <c r="L58" s="59"/>
      <c r="M58" s="59"/>
      <c r="N58" s="64" t="str">
        <f t="shared" ref="N58" si="48">N3382</f>
        <v>Implementación de Sistemas de Seguridad Avanzados, Incluyendo Tecnología de Monitoreo y Control de Acceso</v>
      </c>
      <c r="O58" s="65">
        <f>O3382</f>
        <v>0</v>
      </c>
      <c r="P58" s="65">
        <f>P3382</f>
        <v>0</v>
      </c>
      <c r="Q58" s="61">
        <f t="shared" si="0"/>
        <v>0</v>
      </c>
      <c r="R58" s="50"/>
      <c r="S58" s="51"/>
      <c r="T58" s="51"/>
    </row>
    <row r="59" spans="2:20" s="4" customFormat="1" ht="30">
      <c r="B59" s="59">
        <v>2025</v>
      </c>
      <c r="C59" s="59">
        <f>C3427</f>
        <v>20</v>
      </c>
      <c r="D59" s="59"/>
      <c r="E59" s="59"/>
      <c r="F59" s="59">
        <f>F3427</f>
        <v>5</v>
      </c>
      <c r="G59" s="59">
        <f t="shared" ref="G59:H59" si="49">G3427</f>
        <v>13</v>
      </c>
      <c r="H59" s="59">
        <f t="shared" si="49"/>
        <v>32</v>
      </c>
      <c r="I59" s="59"/>
      <c r="J59" s="59"/>
      <c r="K59" s="59"/>
      <c r="L59" s="59"/>
      <c r="M59" s="59"/>
      <c r="N59" s="64" t="str">
        <f t="shared" ref="N59" si="50">N3427</f>
        <v>Reforzamiento de la Seguridad Perimetral y la Infraestructura Contra Fugas en los Centros de Alta Seguridad</v>
      </c>
      <c r="O59" s="65">
        <f>O3427</f>
        <v>0</v>
      </c>
      <c r="P59" s="65">
        <f>P3427</f>
        <v>0</v>
      </c>
      <c r="Q59" s="61">
        <f t="shared" si="0"/>
        <v>0</v>
      </c>
      <c r="R59" s="50"/>
      <c r="S59" s="51"/>
      <c r="T59" s="51"/>
    </row>
    <row r="60" spans="2:20" s="4" customFormat="1" ht="31.5">
      <c r="B60" s="59">
        <v>2025</v>
      </c>
      <c r="C60" s="59">
        <f>C3460</f>
        <v>20</v>
      </c>
      <c r="D60" s="59"/>
      <c r="E60" s="59"/>
      <c r="F60" s="59">
        <f>F3460</f>
        <v>5</v>
      </c>
      <c r="G60" s="59">
        <f t="shared" ref="G60:H61" si="51">G3460</f>
        <v>14</v>
      </c>
      <c r="H60" s="59"/>
      <c r="I60" s="59"/>
      <c r="J60" s="59"/>
      <c r="K60" s="59"/>
      <c r="L60" s="59"/>
      <c r="M60" s="59"/>
      <c r="N60" s="62" t="str">
        <f t="shared" ref="N60:N61" si="52">N3460</f>
        <v>Rehabilitación y Reintegración Social de las Personas Privadas de su Libertad</v>
      </c>
      <c r="O60" s="61">
        <f>SUM(O61)</f>
        <v>0</v>
      </c>
      <c r="P60" s="61">
        <f>SUM(P61)</f>
        <v>0</v>
      </c>
      <c r="Q60" s="61">
        <f t="shared" si="0"/>
        <v>0</v>
      </c>
      <c r="R60" s="50"/>
      <c r="S60" s="51"/>
      <c r="T60" s="51"/>
    </row>
    <row r="61" spans="2:20" s="4" customFormat="1" ht="15.75">
      <c r="B61" s="59">
        <v>2025</v>
      </c>
      <c r="C61" s="59">
        <f>C3461</f>
        <v>20</v>
      </c>
      <c r="D61" s="59"/>
      <c r="E61" s="59"/>
      <c r="F61" s="59">
        <f>F3461</f>
        <v>5</v>
      </c>
      <c r="G61" s="59">
        <f t="shared" si="51"/>
        <v>14</v>
      </c>
      <c r="H61" s="59">
        <f t="shared" si="51"/>
        <v>33</v>
      </c>
      <c r="I61" s="59"/>
      <c r="J61" s="59"/>
      <c r="K61" s="59"/>
      <c r="L61" s="59"/>
      <c r="M61" s="59"/>
      <c r="N61" s="64" t="str">
        <f t="shared" si="52"/>
        <v>Programas Educativos y de Capacitación Laboral</v>
      </c>
      <c r="O61" s="65">
        <f>O3461</f>
        <v>0</v>
      </c>
      <c r="P61" s="65">
        <f>P3461</f>
        <v>0</v>
      </c>
      <c r="Q61" s="61">
        <f t="shared" si="0"/>
        <v>0</v>
      </c>
      <c r="R61" s="50"/>
      <c r="S61" s="51"/>
      <c r="T61" s="51"/>
    </row>
    <row r="62" spans="2:20" s="4" customFormat="1" ht="16.5" thickBot="1">
      <c r="B62" s="59">
        <v>2025</v>
      </c>
      <c r="C62" s="59">
        <f>C3468</f>
        <v>20</v>
      </c>
      <c r="D62" s="59"/>
      <c r="E62" s="59"/>
      <c r="F62" s="59">
        <f>F3468</f>
        <v>0</v>
      </c>
      <c r="G62" s="59">
        <f t="shared" ref="G62:N62" si="53">G3468</f>
        <v>0</v>
      </c>
      <c r="H62" s="59">
        <f t="shared" si="53"/>
        <v>0</v>
      </c>
      <c r="I62" s="59"/>
      <c r="J62" s="59"/>
      <c r="K62" s="59"/>
      <c r="L62" s="59"/>
      <c r="M62" s="59"/>
      <c r="N62" s="62" t="str">
        <f t="shared" si="53"/>
        <v>Seguimiento y Evaluación de los Programas</v>
      </c>
      <c r="O62" s="61">
        <f>O3468</f>
        <v>0</v>
      </c>
      <c r="P62" s="61">
        <f>P3468</f>
        <v>0</v>
      </c>
      <c r="Q62" s="61">
        <f t="shared" si="0"/>
        <v>0</v>
      </c>
      <c r="R62" s="50"/>
      <c r="S62" s="51"/>
      <c r="T62" s="51"/>
    </row>
    <row r="63" spans="2:20" s="4" customFormat="1" ht="15.75">
      <c r="B63" s="68"/>
      <c r="C63" s="68"/>
      <c r="D63" s="68"/>
      <c r="E63" s="68"/>
      <c r="F63" s="68"/>
      <c r="G63" s="68"/>
      <c r="H63" s="68"/>
      <c r="I63" s="68"/>
      <c r="J63" s="68"/>
      <c r="K63" s="68"/>
      <c r="L63" s="69"/>
      <c r="M63" s="69"/>
      <c r="N63" s="70"/>
      <c r="O63" s="71"/>
      <c r="P63" s="71"/>
      <c r="Q63" s="71"/>
      <c r="R63" s="50"/>
      <c r="S63" s="72"/>
      <c r="T63" s="72"/>
    </row>
    <row r="64" spans="2:20" s="4" customFormat="1" ht="15.75">
      <c r="B64" s="73"/>
      <c r="C64" s="73"/>
      <c r="D64" s="73"/>
      <c r="E64" s="73"/>
      <c r="F64" s="73"/>
      <c r="G64" s="73"/>
      <c r="H64" s="73"/>
      <c r="I64" s="73"/>
      <c r="J64" s="73"/>
      <c r="K64" s="73"/>
      <c r="L64" s="74"/>
      <c r="M64" s="74"/>
      <c r="N64" s="75"/>
      <c r="O64" s="72"/>
      <c r="P64" s="72"/>
      <c r="Q64" s="72"/>
      <c r="R64" s="50"/>
      <c r="S64" s="72"/>
      <c r="T64" s="72"/>
    </row>
    <row r="65" spans="2:20" s="4" customFormat="1" ht="15.75">
      <c r="B65" s="73"/>
      <c r="C65" s="73"/>
      <c r="D65" s="73"/>
      <c r="E65" s="73"/>
      <c r="F65" s="73"/>
      <c r="G65" s="73"/>
      <c r="H65" s="73"/>
      <c r="I65" s="73"/>
      <c r="J65" s="73"/>
      <c r="K65" s="73"/>
      <c r="L65" s="74"/>
      <c r="M65" s="74"/>
      <c r="N65" s="75"/>
      <c r="O65" s="72"/>
      <c r="P65" s="72"/>
      <c r="Q65" s="72"/>
      <c r="R65" s="50"/>
      <c r="S65" s="72"/>
      <c r="T65" s="72"/>
    </row>
    <row r="66" spans="2:20" s="4" customFormat="1" ht="15.75">
      <c r="B66" s="73"/>
      <c r="C66" s="73"/>
      <c r="D66" s="73"/>
      <c r="E66" s="73"/>
      <c r="F66" s="73"/>
      <c r="G66" s="73"/>
      <c r="H66" s="73"/>
      <c r="I66" s="73"/>
      <c r="J66" s="73"/>
      <c r="K66" s="73"/>
      <c r="L66" s="76"/>
      <c r="M66" s="76"/>
      <c r="N66" s="75"/>
      <c r="O66" s="72"/>
      <c r="P66" s="72"/>
      <c r="Q66" s="72"/>
      <c r="R66" s="50"/>
      <c r="S66" s="72"/>
      <c r="T66" s="72"/>
    </row>
    <row r="67" spans="2:20" s="4" customFormat="1" ht="15.75">
      <c r="B67" s="77"/>
      <c r="C67" s="78"/>
      <c r="D67" s="78"/>
      <c r="E67" s="78"/>
      <c r="F67" s="78"/>
      <c r="G67" s="78"/>
      <c r="H67" s="78"/>
      <c r="I67" s="78"/>
      <c r="J67" s="78"/>
      <c r="K67" s="78"/>
      <c r="L67" s="79"/>
      <c r="M67" s="79"/>
      <c r="N67" s="80"/>
      <c r="O67" s="78"/>
      <c r="P67" s="78"/>
      <c r="Q67" s="9"/>
      <c r="R67" s="81"/>
      <c r="S67" s="82"/>
      <c r="T67" s="78"/>
    </row>
    <row r="68" spans="2:20" ht="15.75">
      <c r="B68" s="1" t="s">
        <v>0</v>
      </c>
      <c r="G68" s="1"/>
      <c r="H68" s="1"/>
      <c r="I68" s="1"/>
      <c r="J68" s="1"/>
      <c r="K68" s="1"/>
      <c r="L68" s="1"/>
      <c r="M68" s="1"/>
      <c r="N68" s="1"/>
      <c r="O68" s="1"/>
      <c r="P68" s="1"/>
      <c r="Q68" s="1"/>
      <c r="R68" s="2"/>
      <c r="S68" s="1"/>
      <c r="T68" s="1"/>
    </row>
    <row r="69" spans="2:20" ht="15.75">
      <c r="B69" s="1" t="s">
        <v>2158</v>
      </c>
      <c r="G69" s="5"/>
      <c r="H69" s="5"/>
      <c r="I69" s="5"/>
      <c r="J69" s="5"/>
      <c r="K69" s="5"/>
      <c r="L69" s="5"/>
      <c r="M69" s="5"/>
      <c r="N69" s="5"/>
      <c r="O69" s="5"/>
      <c r="P69" s="5"/>
      <c r="Q69" s="5"/>
      <c r="R69" s="6"/>
      <c r="S69" s="5"/>
      <c r="T69" s="5"/>
    </row>
    <row r="70" spans="2:20" ht="15.75">
      <c r="B70" s="7" t="str">
        <f>B3</f>
        <v>ENTIDAD FEDERATIVA: OAXACA</v>
      </c>
      <c r="F70" s="7"/>
      <c r="G70" s="7"/>
      <c r="H70" s="7"/>
      <c r="I70" s="7"/>
      <c r="J70" s="7"/>
      <c r="K70" s="7"/>
      <c r="L70" s="7"/>
      <c r="M70" s="7"/>
      <c r="N70" s="7"/>
      <c r="O70" s="7"/>
      <c r="P70" s="7"/>
      <c r="Q70" s="7"/>
      <c r="R70" s="8"/>
      <c r="S70" s="7"/>
      <c r="T70" s="7"/>
    </row>
    <row r="71" spans="2:20" ht="15.75">
      <c r="B71" s="7" t="s">
        <v>2196</v>
      </c>
      <c r="F71" s="10"/>
      <c r="G71" s="10"/>
      <c r="H71" s="10"/>
      <c r="I71" s="10"/>
      <c r="J71" s="10"/>
      <c r="K71" s="10"/>
      <c r="L71" s="10"/>
      <c r="M71" s="10"/>
      <c r="N71" s="10"/>
      <c r="O71" s="10"/>
      <c r="P71" s="10"/>
      <c r="Q71" s="10"/>
      <c r="R71" s="11"/>
      <c r="S71" s="10"/>
      <c r="T71" s="10"/>
    </row>
    <row r="72" spans="2:20" ht="16.5" thickBot="1">
      <c r="B72" s="84" t="s">
        <v>22</v>
      </c>
      <c r="F72" s="9"/>
      <c r="G72" s="9"/>
      <c r="H72" s="9"/>
      <c r="I72" s="9"/>
      <c r="J72" s="85"/>
      <c r="K72" s="85"/>
      <c r="L72" s="86"/>
      <c r="M72" s="86"/>
      <c r="N72" s="87"/>
      <c r="O72" s="88"/>
      <c r="P72" s="21"/>
      <c r="Q72" s="21"/>
      <c r="R72" s="21"/>
      <c r="S72" s="21"/>
      <c r="T72" s="21"/>
    </row>
    <row r="73" spans="2:20" ht="18" customHeight="1" thickBot="1">
      <c r="B73" s="483" t="s">
        <v>3</v>
      </c>
      <c r="C73" s="483" t="s">
        <v>4</v>
      </c>
      <c r="D73" s="483" t="s">
        <v>23</v>
      </c>
      <c r="E73" s="483" t="s">
        <v>24</v>
      </c>
      <c r="F73" s="483" t="s">
        <v>5</v>
      </c>
      <c r="G73" s="483" t="s">
        <v>6</v>
      </c>
      <c r="H73" s="483" t="s">
        <v>7</v>
      </c>
      <c r="I73" s="483" t="s">
        <v>25</v>
      </c>
      <c r="J73" s="483" t="s">
        <v>26</v>
      </c>
      <c r="K73" s="483" t="s">
        <v>27</v>
      </c>
      <c r="L73" s="483" t="s">
        <v>28</v>
      </c>
      <c r="M73" s="483" t="s">
        <v>29</v>
      </c>
      <c r="N73" s="494" t="s">
        <v>8</v>
      </c>
      <c r="O73" s="488" t="s">
        <v>2096</v>
      </c>
      <c r="P73" s="489"/>
      <c r="Q73" s="490"/>
      <c r="R73" s="485" t="s">
        <v>30</v>
      </c>
      <c r="S73" s="485" t="s">
        <v>31</v>
      </c>
      <c r="T73" s="485" t="s">
        <v>32</v>
      </c>
    </row>
    <row r="74" spans="2:20" ht="33.75" customHeight="1" thickBot="1">
      <c r="B74" s="483"/>
      <c r="C74" s="483"/>
      <c r="D74" s="483"/>
      <c r="E74" s="483"/>
      <c r="F74" s="483"/>
      <c r="G74" s="483"/>
      <c r="H74" s="483"/>
      <c r="I74" s="483"/>
      <c r="J74" s="483"/>
      <c r="K74" s="483"/>
      <c r="L74" s="483"/>
      <c r="M74" s="483"/>
      <c r="N74" s="494"/>
      <c r="O74" s="491"/>
      <c r="P74" s="492"/>
      <c r="Q74" s="493"/>
      <c r="R74" s="486"/>
      <c r="S74" s="486"/>
      <c r="T74" s="486"/>
    </row>
    <row r="75" spans="2:20" ht="60.75" customHeight="1" thickBot="1">
      <c r="B75" s="483"/>
      <c r="C75" s="483"/>
      <c r="D75" s="483"/>
      <c r="E75" s="483"/>
      <c r="F75" s="484"/>
      <c r="G75" s="484"/>
      <c r="H75" s="483"/>
      <c r="I75" s="483"/>
      <c r="J75" s="483"/>
      <c r="K75" s="483"/>
      <c r="L75" s="483"/>
      <c r="M75" s="483"/>
      <c r="N75" s="494"/>
      <c r="O75" s="28" t="s">
        <v>17</v>
      </c>
      <c r="P75" s="29" t="s">
        <v>18</v>
      </c>
      <c r="Q75" s="30" t="s">
        <v>19</v>
      </c>
      <c r="R75" s="487"/>
      <c r="S75" s="487"/>
      <c r="T75" s="487"/>
    </row>
    <row r="76" spans="2:20" ht="15.75">
      <c r="B76" s="378"/>
      <c r="C76" s="378"/>
      <c r="D76" s="378"/>
      <c r="E76" s="378"/>
      <c r="F76" s="378"/>
      <c r="G76" s="379"/>
      <c r="H76" s="379"/>
      <c r="I76" s="379"/>
      <c r="J76" s="379"/>
      <c r="K76" s="379"/>
      <c r="L76" s="380"/>
      <c r="M76" s="381"/>
      <c r="N76" s="382" t="s">
        <v>20</v>
      </c>
      <c r="O76" s="53">
        <f>+O77+O908+O1845+O2250+O3070+O3466</f>
        <v>0</v>
      </c>
      <c r="P76" s="53">
        <f>+P77+P908+P1845+P2250+P3070+P3466</f>
        <v>0</v>
      </c>
      <c r="Q76" s="53">
        <f>+O76+P76</f>
        <v>0</v>
      </c>
      <c r="R76" s="383"/>
      <c r="S76" s="103"/>
      <c r="T76" s="103"/>
    </row>
    <row r="77" spans="2:20" ht="15.75">
      <c r="B77" s="106">
        <v>2025</v>
      </c>
      <c r="C77" s="106">
        <v>20</v>
      </c>
      <c r="D77" s="107"/>
      <c r="E77" s="108"/>
      <c r="F77" s="106">
        <v>1</v>
      </c>
      <c r="G77" s="106"/>
      <c r="H77" s="106"/>
      <c r="I77" s="106"/>
      <c r="J77" s="106"/>
      <c r="K77" s="109"/>
      <c r="L77" s="110"/>
      <c r="M77" s="111"/>
      <c r="N77" s="112" t="s">
        <v>42</v>
      </c>
      <c r="O77" s="113">
        <f>+O78+O793+O818+O893</f>
        <v>0</v>
      </c>
      <c r="P77" s="113">
        <f>+P78+P793+P818+P893</f>
        <v>0</v>
      </c>
      <c r="Q77" s="113">
        <f t="shared" ref="Q77:Q140" si="54">+O77+P77</f>
        <v>0</v>
      </c>
      <c r="R77" s="114"/>
      <c r="S77" s="115"/>
      <c r="T77" s="116"/>
    </row>
    <row r="78" spans="2:20" s="129" customFormat="1" ht="31.5">
      <c r="B78" s="118">
        <v>2025</v>
      </c>
      <c r="C78" s="118">
        <v>20</v>
      </c>
      <c r="D78" s="119"/>
      <c r="E78" s="120"/>
      <c r="F78" s="118">
        <v>1</v>
      </c>
      <c r="G78" s="118">
        <v>1</v>
      </c>
      <c r="H78" s="118"/>
      <c r="I78" s="118"/>
      <c r="J78" s="118"/>
      <c r="K78" s="118"/>
      <c r="L78" s="121"/>
      <c r="M78" s="122"/>
      <c r="N78" s="123" t="s">
        <v>43</v>
      </c>
      <c r="O78" s="124">
        <f>+O79+O100+O276+O406+O783</f>
        <v>0</v>
      </c>
      <c r="P78" s="124">
        <f>+P79+P100+P276+P406+P783</f>
        <v>0</v>
      </c>
      <c r="Q78" s="124">
        <f t="shared" si="54"/>
        <v>0</v>
      </c>
      <c r="R78" s="125" t="s">
        <v>44</v>
      </c>
      <c r="S78" s="126"/>
      <c r="T78" s="127"/>
    </row>
    <row r="79" spans="2:20" s="129" customFormat="1" ht="31.5" hidden="1">
      <c r="B79" s="130">
        <v>2025</v>
      </c>
      <c r="C79" s="130">
        <v>20</v>
      </c>
      <c r="D79" s="131"/>
      <c r="E79" s="132"/>
      <c r="F79" s="130">
        <v>1</v>
      </c>
      <c r="G79" s="130">
        <v>1</v>
      </c>
      <c r="H79" s="130">
        <v>1</v>
      </c>
      <c r="I79" s="130"/>
      <c r="J79" s="130"/>
      <c r="K79" s="130"/>
      <c r="L79" s="133"/>
      <c r="M79" s="134"/>
      <c r="N79" s="135" t="s">
        <v>45</v>
      </c>
      <c r="O79" s="136">
        <f>+O80+O87</f>
        <v>0</v>
      </c>
      <c r="P79" s="136">
        <f>+P80+P87</f>
        <v>0</v>
      </c>
      <c r="Q79" s="136">
        <f t="shared" si="54"/>
        <v>0</v>
      </c>
      <c r="R79" s="137"/>
      <c r="S79" s="138"/>
      <c r="T79" s="139"/>
    </row>
    <row r="80" spans="2:20" ht="15.75" hidden="1">
      <c r="B80" s="141">
        <v>2025</v>
      </c>
      <c r="C80" s="141">
        <v>20</v>
      </c>
      <c r="D80" s="142"/>
      <c r="E80" s="143"/>
      <c r="F80" s="141">
        <v>1</v>
      </c>
      <c r="G80" s="141">
        <v>1</v>
      </c>
      <c r="H80" s="141">
        <v>1</v>
      </c>
      <c r="I80" s="141">
        <v>3000</v>
      </c>
      <c r="J80" s="141"/>
      <c r="K80" s="141"/>
      <c r="L80" s="144" t="s">
        <v>44</v>
      </c>
      <c r="M80" s="145"/>
      <c r="N80" s="146" t="s">
        <v>46</v>
      </c>
      <c r="O80" s="147">
        <f>O82+O85</f>
        <v>0</v>
      </c>
      <c r="P80" s="147">
        <f>P82+P85</f>
        <v>0</v>
      </c>
      <c r="Q80" s="147">
        <f t="shared" si="54"/>
        <v>0</v>
      </c>
      <c r="R80" s="148"/>
      <c r="S80" s="149"/>
      <c r="T80" s="150"/>
    </row>
    <row r="81" spans="2:20" s="129" customFormat="1" ht="15.75" hidden="1">
      <c r="B81" s="152">
        <v>2025</v>
      </c>
      <c r="C81" s="152">
        <v>20</v>
      </c>
      <c r="D81" s="153"/>
      <c r="E81" s="154"/>
      <c r="F81" s="152">
        <v>1</v>
      </c>
      <c r="G81" s="152">
        <v>1</v>
      </c>
      <c r="H81" s="152">
        <v>1</v>
      </c>
      <c r="I81" s="152">
        <v>3000</v>
      </c>
      <c r="J81" s="152">
        <v>3600</v>
      </c>
      <c r="K81" s="152"/>
      <c r="L81" s="155" t="s">
        <v>44</v>
      </c>
      <c r="M81" s="156"/>
      <c r="N81" s="157" t="s">
        <v>47</v>
      </c>
      <c r="O81" s="158">
        <f>+O82+O85</f>
        <v>0</v>
      </c>
      <c r="P81" s="158">
        <f>+P82+P85</f>
        <v>0</v>
      </c>
      <c r="Q81" s="158">
        <f t="shared" si="54"/>
        <v>0</v>
      </c>
      <c r="R81" s="159"/>
      <c r="S81" s="160"/>
      <c r="T81" s="161"/>
    </row>
    <row r="82" spans="2:20" s="129" customFormat="1" ht="31.5" hidden="1">
      <c r="B82" s="163">
        <v>2025</v>
      </c>
      <c r="C82" s="163">
        <v>20</v>
      </c>
      <c r="D82" s="164"/>
      <c r="E82" s="165"/>
      <c r="F82" s="163">
        <v>1</v>
      </c>
      <c r="G82" s="163">
        <v>1</v>
      </c>
      <c r="H82" s="163">
        <v>1</v>
      </c>
      <c r="I82" s="163">
        <v>3000</v>
      </c>
      <c r="J82" s="163">
        <v>3600</v>
      </c>
      <c r="K82" s="163">
        <v>361</v>
      </c>
      <c r="L82" s="166" t="s">
        <v>44</v>
      </c>
      <c r="M82" s="167"/>
      <c r="N82" s="168" t="s">
        <v>48</v>
      </c>
      <c r="O82" s="169">
        <f>SUM(O83:O84)</f>
        <v>0</v>
      </c>
      <c r="P82" s="169">
        <f>SUM(P83:P84)</f>
        <v>0</v>
      </c>
      <c r="Q82" s="169">
        <f t="shared" si="54"/>
        <v>0</v>
      </c>
      <c r="R82" s="170"/>
      <c r="S82" s="171"/>
      <c r="T82" s="172"/>
    </row>
    <row r="83" spans="2:20" s="129" customFormat="1" ht="45" hidden="1">
      <c r="B83" s="174">
        <v>2025</v>
      </c>
      <c r="C83" s="174">
        <v>20</v>
      </c>
      <c r="D83" s="175">
        <v>0</v>
      </c>
      <c r="E83" s="176"/>
      <c r="F83" s="174">
        <v>1</v>
      </c>
      <c r="G83" s="174">
        <v>1</v>
      </c>
      <c r="H83" s="174">
        <v>1</v>
      </c>
      <c r="I83" s="174">
        <v>3000</v>
      </c>
      <c r="J83" s="174">
        <v>3600</v>
      </c>
      <c r="K83" s="174">
        <v>361</v>
      </c>
      <c r="L83" s="177">
        <v>507</v>
      </c>
      <c r="M83" s="178">
        <v>0</v>
      </c>
      <c r="N83" s="179" t="s">
        <v>49</v>
      </c>
      <c r="O83" s="180">
        <v>0</v>
      </c>
      <c r="P83" s="180">
        <v>0</v>
      </c>
      <c r="Q83" s="181">
        <f t="shared" si="54"/>
        <v>0</v>
      </c>
      <c r="R83" s="182" t="s">
        <v>50</v>
      </c>
      <c r="S83" s="183"/>
      <c r="T83" s="183"/>
    </row>
    <row r="84" spans="2:20" ht="45" hidden="1">
      <c r="B84" s="174">
        <v>2025</v>
      </c>
      <c r="C84" s="174">
        <v>20</v>
      </c>
      <c r="D84" s="175">
        <v>0</v>
      </c>
      <c r="E84" s="176"/>
      <c r="F84" s="174">
        <v>1</v>
      </c>
      <c r="G84" s="174">
        <v>1</v>
      </c>
      <c r="H84" s="174">
        <v>1</v>
      </c>
      <c r="I84" s="174">
        <v>3000</v>
      </c>
      <c r="J84" s="174">
        <v>3600</v>
      </c>
      <c r="K84" s="174">
        <v>361</v>
      </c>
      <c r="L84" s="177">
        <v>506</v>
      </c>
      <c r="M84" s="178">
        <v>0</v>
      </c>
      <c r="N84" s="179" t="s">
        <v>51</v>
      </c>
      <c r="O84" s="180">
        <v>0</v>
      </c>
      <c r="P84" s="180">
        <v>0</v>
      </c>
      <c r="Q84" s="181">
        <f t="shared" si="54"/>
        <v>0</v>
      </c>
      <c r="R84" s="182" t="s">
        <v>50</v>
      </c>
      <c r="S84" s="183"/>
      <c r="T84" s="183"/>
    </row>
    <row r="85" spans="2:20" ht="31.5" hidden="1">
      <c r="B85" s="163">
        <v>2025</v>
      </c>
      <c r="C85" s="163">
        <v>20</v>
      </c>
      <c r="D85" s="164"/>
      <c r="E85" s="165"/>
      <c r="F85" s="163">
        <v>1</v>
      </c>
      <c r="G85" s="163">
        <v>1</v>
      </c>
      <c r="H85" s="163">
        <v>1</v>
      </c>
      <c r="I85" s="163">
        <v>3000</v>
      </c>
      <c r="J85" s="163">
        <v>3600</v>
      </c>
      <c r="K85" s="163">
        <v>366</v>
      </c>
      <c r="L85" s="166"/>
      <c r="M85" s="167"/>
      <c r="N85" s="168" t="s">
        <v>52</v>
      </c>
      <c r="O85" s="169">
        <f>O86</f>
        <v>0</v>
      </c>
      <c r="P85" s="169">
        <f>P86</f>
        <v>0</v>
      </c>
      <c r="Q85" s="169">
        <f t="shared" si="54"/>
        <v>0</v>
      </c>
      <c r="R85" s="170"/>
      <c r="S85" s="171"/>
      <c r="T85" s="172"/>
    </row>
    <row r="86" spans="2:20" ht="30" hidden="1">
      <c r="B86" s="174">
        <v>2025</v>
      </c>
      <c r="C86" s="174">
        <v>20</v>
      </c>
      <c r="D86" s="175">
        <v>0</v>
      </c>
      <c r="E86" s="176"/>
      <c r="F86" s="174">
        <v>1</v>
      </c>
      <c r="G86" s="174">
        <v>1</v>
      </c>
      <c r="H86" s="174">
        <v>1</v>
      </c>
      <c r="I86" s="174">
        <v>3000</v>
      </c>
      <c r="J86" s="174">
        <v>3600</v>
      </c>
      <c r="K86" s="174">
        <v>366</v>
      </c>
      <c r="L86" s="177">
        <v>1306</v>
      </c>
      <c r="M86" s="178">
        <v>0</v>
      </c>
      <c r="N86" s="179" t="s">
        <v>52</v>
      </c>
      <c r="O86" s="180">
        <v>0</v>
      </c>
      <c r="P86" s="180">
        <v>0</v>
      </c>
      <c r="Q86" s="181">
        <f t="shared" si="54"/>
        <v>0</v>
      </c>
      <c r="R86" s="182" t="s">
        <v>50</v>
      </c>
      <c r="S86" s="183"/>
      <c r="T86" s="183"/>
    </row>
    <row r="87" spans="2:20" ht="15.75" hidden="1">
      <c r="B87" s="141">
        <v>2025</v>
      </c>
      <c r="C87" s="141">
        <v>20</v>
      </c>
      <c r="D87" s="142"/>
      <c r="E87" s="143"/>
      <c r="F87" s="141">
        <v>1</v>
      </c>
      <c r="G87" s="141">
        <v>1</v>
      </c>
      <c r="H87" s="141">
        <v>1</v>
      </c>
      <c r="I87" s="141">
        <v>4000</v>
      </c>
      <c r="J87" s="141"/>
      <c r="K87" s="141"/>
      <c r="L87" s="144" t="s">
        <v>44</v>
      </c>
      <c r="M87" s="145"/>
      <c r="N87" s="146" t="s">
        <v>53</v>
      </c>
      <c r="O87" s="147">
        <f>O88</f>
        <v>0</v>
      </c>
      <c r="P87" s="147">
        <f>P88</f>
        <v>0</v>
      </c>
      <c r="Q87" s="147">
        <f t="shared" si="54"/>
        <v>0</v>
      </c>
      <c r="R87" s="148"/>
      <c r="S87" s="149"/>
      <c r="T87" s="150"/>
    </row>
    <row r="88" spans="2:20" ht="15.75" hidden="1">
      <c r="B88" s="152">
        <v>2025</v>
      </c>
      <c r="C88" s="152">
        <v>20</v>
      </c>
      <c r="D88" s="153"/>
      <c r="E88" s="154"/>
      <c r="F88" s="152">
        <v>1</v>
      </c>
      <c r="G88" s="152">
        <v>1</v>
      </c>
      <c r="H88" s="152">
        <v>1</v>
      </c>
      <c r="I88" s="152">
        <v>4000</v>
      </c>
      <c r="J88" s="152">
        <v>4400</v>
      </c>
      <c r="K88" s="152"/>
      <c r="L88" s="155" t="s">
        <v>44</v>
      </c>
      <c r="M88" s="156"/>
      <c r="N88" s="157" t="s">
        <v>54</v>
      </c>
      <c r="O88" s="158">
        <f>O89</f>
        <v>0</v>
      </c>
      <c r="P88" s="158">
        <f>P89</f>
        <v>0</v>
      </c>
      <c r="Q88" s="158">
        <f t="shared" si="54"/>
        <v>0</v>
      </c>
      <c r="R88" s="159"/>
      <c r="S88" s="160"/>
      <c r="T88" s="161"/>
    </row>
    <row r="89" spans="2:20" ht="15.75" hidden="1">
      <c r="B89" s="163">
        <v>2025</v>
      </c>
      <c r="C89" s="163">
        <v>20</v>
      </c>
      <c r="D89" s="164"/>
      <c r="E89" s="165"/>
      <c r="F89" s="163">
        <v>1</v>
      </c>
      <c r="G89" s="163">
        <v>1</v>
      </c>
      <c r="H89" s="163">
        <v>1</v>
      </c>
      <c r="I89" s="163">
        <v>4000</v>
      </c>
      <c r="J89" s="163">
        <v>4400</v>
      </c>
      <c r="K89" s="163">
        <v>442</v>
      </c>
      <c r="L89" s="166" t="s">
        <v>44</v>
      </c>
      <c r="M89" s="167"/>
      <c r="N89" s="168" t="s">
        <v>55</v>
      </c>
      <c r="O89" s="169">
        <f>SUM(O90:O99)</f>
        <v>0</v>
      </c>
      <c r="P89" s="169">
        <f>SUM(P90:P99)</f>
        <v>0</v>
      </c>
      <c r="Q89" s="169">
        <f t="shared" si="54"/>
        <v>0</v>
      </c>
      <c r="R89" s="170"/>
      <c r="S89" s="171"/>
      <c r="T89" s="172"/>
    </row>
    <row r="90" spans="2:20" ht="15.75" hidden="1">
      <c r="B90" s="174">
        <v>2025</v>
      </c>
      <c r="C90" s="174">
        <v>20</v>
      </c>
      <c r="D90" s="175">
        <v>0</v>
      </c>
      <c r="E90" s="176"/>
      <c r="F90" s="174">
        <v>1</v>
      </c>
      <c r="G90" s="174">
        <v>1</v>
      </c>
      <c r="H90" s="174">
        <v>1</v>
      </c>
      <c r="I90" s="174">
        <v>4000</v>
      </c>
      <c r="J90" s="174">
        <v>4400</v>
      </c>
      <c r="K90" s="174">
        <v>442</v>
      </c>
      <c r="L90" s="177">
        <v>122</v>
      </c>
      <c r="M90" s="178">
        <v>0</v>
      </c>
      <c r="N90" s="179" t="s">
        <v>56</v>
      </c>
      <c r="O90" s="180">
        <v>0</v>
      </c>
      <c r="P90" s="180">
        <v>0</v>
      </c>
      <c r="Q90" s="181">
        <f t="shared" si="54"/>
        <v>0</v>
      </c>
      <c r="R90" s="182" t="s">
        <v>57</v>
      </c>
      <c r="S90" s="183"/>
      <c r="T90" s="183"/>
    </row>
    <row r="91" spans="2:20" ht="15.75" hidden="1">
      <c r="B91" s="174">
        <v>2025</v>
      </c>
      <c r="C91" s="174">
        <v>20</v>
      </c>
      <c r="D91" s="175">
        <v>0</v>
      </c>
      <c r="E91" s="176"/>
      <c r="F91" s="174">
        <v>1</v>
      </c>
      <c r="G91" s="174">
        <v>1</v>
      </c>
      <c r="H91" s="174">
        <v>1</v>
      </c>
      <c r="I91" s="174">
        <v>4000</v>
      </c>
      <c r="J91" s="174">
        <v>4400</v>
      </c>
      <c r="K91" s="174">
        <v>442</v>
      </c>
      <c r="L91" s="177">
        <v>125</v>
      </c>
      <c r="M91" s="178">
        <v>0</v>
      </c>
      <c r="N91" s="179" t="s">
        <v>58</v>
      </c>
      <c r="O91" s="180">
        <v>0</v>
      </c>
      <c r="P91" s="180">
        <v>0</v>
      </c>
      <c r="Q91" s="181">
        <f t="shared" si="54"/>
        <v>0</v>
      </c>
      <c r="R91" s="182" t="s">
        <v>57</v>
      </c>
      <c r="S91" s="183"/>
      <c r="T91" s="183"/>
    </row>
    <row r="92" spans="2:20" ht="15.75" hidden="1">
      <c r="B92" s="174">
        <v>2025</v>
      </c>
      <c r="C92" s="174">
        <v>20</v>
      </c>
      <c r="D92" s="175">
        <v>0</v>
      </c>
      <c r="E92" s="176"/>
      <c r="F92" s="174">
        <v>1</v>
      </c>
      <c r="G92" s="174">
        <v>1</v>
      </c>
      <c r="H92" s="174">
        <v>1</v>
      </c>
      <c r="I92" s="174">
        <v>4000</v>
      </c>
      <c r="J92" s="174">
        <v>4400</v>
      </c>
      <c r="K92" s="174">
        <v>442</v>
      </c>
      <c r="L92" s="177">
        <v>124</v>
      </c>
      <c r="M92" s="178">
        <v>0</v>
      </c>
      <c r="N92" s="179" t="s">
        <v>59</v>
      </c>
      <c r="O92" s="180">
        <v>0</v>
      </c>
      <c r="P92" s="180">
        <v>0</v>
      </c>
      <c r="Q92" s="181">
        <f t="shared" si="54"/>
        <v>0</v>
      </c>
      <c r="R92" s="182" t="s">
        <v>57</v>
      </c>
      <c r="S92" s="183"/>
      <c r="T92" s="183"/>
    </row>
    <row r="93" spans="2:20" ht="15.75" hidden="1">
      <c r="B93" s="174">
        <v>2025</v>
      </c>
      <c r="C93" s="174">
        <v>20</v>
      </c>
      <c r="D93" s="175">
        <v>0</v>
      </c>
      <c r="E93" s="176"/>
      <c r="F93" s="174">
        <v>1</v>
      </c>
      <c r="G93" s="174">
        <v>1</v>
      </c>
      <c r="H93" s="174">
        <v>1</v>
      </c>
      <c r="I93" s="174">
        <v>4000</v>
      </c>
      <c r="J93" s="174">
        <v>4400</v>
      </c>
      <c r="K93" s="174">
        <v>442</v>
      </c>
      <c r="L93" s="177">
        <v>126</v>
      </c>
      <c r="M93" s="178">
        <v>0</v>
      </c>
      <c r="N93" s="179" t="s">
        <v>60</v>
      </c>
      <c r="O93" s="180">
        <v>0</v>
      </c>
      <c r="P93" s="180">
        <v>0</v>
      </c>
      <c r="Q93" s="181">
        <f t="shared" si="54"/>
        <v>0</v>
      </c>
      <c r="R93" s="182" t="s">
        <v>57</v>
      </c>
      <c r="S93" s="183"/>
      <c r="T93" s="183"/>
    </row>
    <row r="94" spans="2:20" ht="15.75" hidden="1">
      <c r="B94" s="174">
        <v>2025</v>
      </c>
      <c r="C94" s="174">
        <v>20</v>
      </c>
      <c r="D94" s="175">
        <v>0</v>
      </c>
      <c r="E94" s="176"/>
      <c r="F94" s="174">
        <v>1</v>
      </c>
      <c r="G94" s="174">
        <v>1</v>
      </c>
      <c r="H94" s="174">
        <v>1</v>
      </c>
      <c r="I94" s="174">
        <v>4000</v>
      </c>
      <c r="J94" s="174">
        <v>4400</v>
      </c>
      <c r="K94" s="174">
        <v>442</v>
      </c>
      <c r="L94" s="177">
        <v>127</v>
      </c>
      <c r="M94" s="178">
        <v>0</v>
      </c>
      <c r="N94" s="179" t="s">
        <v>61</v>
      </c>
      <c r="O94" s="180">
        <v>0</v>
      </c>
      <c r="P94" s="180">
        <v>0</v>
      </c>
      <c r="Q94" s="181">
        <f t="shared" si="54"/>
        <v>0</v>
      </c>
      <c r="R94" s="182" t="s">
        <v>57</v>
      </c>
      <c r="S94" s="183"/>
      <c r="T94" s="183"/>
    </row>
    <row r="95" spans="2:20" ht="15.75" hidden="1">
      <c r="B95" s="174">
        <v>2025</v>
      </c>
      <c r="C95" s="174">
        <v>20</v>
      </c>
      <c r="D95" s="175">
        <v>0</v>
      </c>
      <c r="E95" s="176"/>
      <c r="F95" s="174">
        <v>1</v>
      </c>
      <c r="G95" s="174">
        <v>1</v>
      </c>
      <c r="H95" s="174">
        <v>1</v>
      </c>
      <c r="I95" s="174">
        <v>4000</v>
      </c>
      <c r="J95" s="174">
        <v>4400</v>
      </c>
      <c r="K95" s="174">
        <v>442</v>
      </c>
      <c r="L95" s="177">
        <v>128</v>
      </c>
      <c r="M95" s="178">
        <v>0</v>
      </c>
      <c r="N95" s="179" t="s">
        <v>62</v>
      </c>
      <c r="O95" s="180">
        <v>0</v>
      </c>
      <c r="P95" s="180">
        <v>0</v>
      </c>
      <c r="Q95" s="181">
        <f t="shared" si="54"/>
        <v>0</v>
      </c>
      <c r="R95" s="182" t="s">
        <v>57</v>
      </c>
      <c r="S95" s="183"/>
      <c r="T95" s="183"/>
    </row>
    <row r="96" spans="2:20" ht="15.75" hidden="1">
      <c r="B96" s="174">
        <v>2025</v>
      </c>
      <c r="C96" s="174">
        <v>20</v>
      </c>
      <c r="D96" s="175">
        <v>0</v>
      </c>
      <c r="E96" s="176"/>
      <c r="F96" s="174">
        <v>1</v>
      </c>
      <c r="G96" s="174">
        <v>1</v>
      </c>
      <c r="H96" s="174">
        <v>1</v>
      </c>
      <c r="I96" s="174">
        <v>4000</v>
      </c>
      <c r="J96" s="174">
        <v>4400</v>
      </c>
      <c r="K96" s="174">
        <v>442</v>
      </c>
      <c r="L96" s="177">
        <v>121</v>
      </c>
      <c r="M96" s="178">
        <v>0</v>
      </c>
      <c r="N96" s="179" t="s">
        <v>63</v>
      </c>
      <c r="O96" s="180">
        <v>0</v>
      </c>
      <c r="P96" s="180">
        <v>0</v>
      </c>
      <c r="Q96" s="181">
        <f t="shared" si="54"/>
        <v>0</v>
      </c>
      <c r="R96" s="182" t="s">
        <v>57</v>
      </c>
      <c r="S96" s="183"/>
      <c r="T96" s="183"/>
    </row>
    <row r="97" spans="2:20" ht="15.75" hidden="1">
      <c r="B97" s="174">
        <v>2025</v>
      </c>
      <c r="C97" s="174">
        <v>20</v>
      </c>
      <c r="D97" s="175">
        <v>0</v>
      </c>
      <c r="E97" s="176"/>
      <c r="F97" s="174">
        <v>1</v>
      </c>
      <c r="G97" s="174">
        <v>1</v>
      </c>
      <c r="H97" s="174">
        <v>1</v>
      </c>
      <c r="I97" s="174">
        <v>4000</v>
      </c>
      <c r="J97" s="174">
        <v>4400</v>
      </c>
      <c r="K97" s="174">
        <v>442</v>
      </c>
      <c r="L97" s="177">
        <v>129</v>
      </c>
      <c r="M97" s="178">
        <v>0</v>
      </c>
      <c r="N97" s="179" t="s">
        <v>64</v>
      </c>
      <c r="O97" s="180">
        <v>0</v>
      </c>
      <c r="P97" s="180">
        <v>0</v>
      </c>
      <c r="Q97" s="181">
        <f t="shared" si="54"/>
        <v>0</v>
      </c>
      <c r="R97" s="182" t="s">
        <v>57</v>
      </c>
      <c r="S97" s="183"/>
      <c r="T97" s="183"/>
    </row>
    <row r="98" spans="2:20" ht="15.75" hidden="1">
      <c r="B98" s="174">
        <v>2025</v>
      </c>
      <c r="C98" s="174">
        <v>20</v>
      </c>
      <c r="D98" s="175">
        <v>0</v>
      </c>
      <c r="E98" s="176"/>
      <c r="F98" s="174">
        <v>1</v>
      </c>
      <c r="G98" s="174">
        <v>1</v>
      </c>
      <c r="H98" s="174">
        <v>1</v>
      </c>
      <c r="I98" s="174">
        <v>4000</v>
      </c>
      <c r="J98" s="174">
        <v>4400</v>
      </c>
      <c r="K98" s="174">
        <v>442</v>
      </c>
      <c r="L98" s="177">
        <v>123</v>
      </c>
      <c r="M98" s="178">
        <v>0</v>
      </c>
      <c r="N98" s="179" t="s">
        <v>65</v>
      </c>
      <c r="O98" s="180">
        <v>0</v>
      </c>
      <c r="P98" s="180">
        <v>0</v>
      </c>
      <c r="Q98" s="181">
        <f t="shared" si="54"/>
        <v>0</v>
      </c>
      <c r="R98" s="182" t="s">
        <v>57</v>
      </c>
      <c r="S98" s="183"/>
      <c r="T98" s="183"/>
    </row>
    <row r="99" spans="2:20" ht="15.75" hidden="1">
      <c r="B99" s="174">
        <v>2025</v>
      </c>
      <c r="C99" s="174">
        <v>20</v>
      </c>
      <c r="D99" s="175">
        <v>0</v>
      </c>
      <c r="E99" s="176"/>
      <c r="F99" s="174">
        <v>1</v>
      </c>
      <c r="G99" s="174">
        <v>1</v>
      </c>
      <c r="H99" s="174">
        <v>1</v>
      </c>
      <c r="I99" s="174">
        <v>4000</v>
      </c>
      <c r="J99" s="174">
        <v>4400</v>
      </c>
      <c r="K99" s="174">
        <v>442</v>
      </c>
      <c r="L99" s="177">
        <v>120</v>
      </c>
      <c r="M99" s="178">
        <v>0</v>
      </c>
      <c r="N99" s="179" t="s">
        <v>66</v>
      </c>
      <c r="O99" s="180">
        <v>0</v>
      </c>
      <c r="P99" s="180">
        <v>0</v>
      </c>
      <c r="Q99" s="181">
        <f t="shared" si="54"/>
        <v>0</v>
      </c>
      <c r="R99" s="182" t="s">
        <v>57</v>
      </c>
      <c r="S99" s="183"/>
      <c r="T99" s="183"/>
    </row>
    <row r="100" spans="2:20" ht="31.5">
      <c r="B100" s="130">
        <v>2025</v>
      </c>
      <c r="C100" s="130">
        <v>20</v>
      </c>
      <c r="D100" s="131"/>
      <c r="E100" s="132"/>
      <c r="F100" s="130">
        <v>1</v>
      </c>
      <c r="G100" s="130">
        <v>1</v>
      </c>
      <c r="H100" s="130">
        <v>2</v>
      </c>
      <c r="I100" s="130"/>
      <c r="J100" s="130"/>
      <c r="K100" s="184"/>
      <c r="L100" s="185" t="s">
        <v>44</v>
      </c>
      <c r="M100" s="134"/>
      <c r="N100" s="135" t="s">
        <v>67</v>
      </c>
      <c r="O100" s="136">
        <f>O101+O110+O140+O178+O267</f>
        <v>0</v>
      </c>
      <c r="P100" s="136">
        <f>P101+P110+P140+P178+P267</f>
        <v>0</v>
      </c>
      <c r="Q100" s="136">
        <f t="shared" si="54"/>
        <v>0</v>
      </c>
      <c r="R100" s="137"/>
      <c r="S100" s="138"/>
      <c r="T100" s="139"/>
    </row>
    <row r="101" spans="2:20" ht="15.75" hidden="1">
      <c r="B101" s="141">
        <v>2025</v>
      </c>
      <c r="C101" s="141">
        <v>20</v>
      </c>
      <c r="D101" s="142"/>
      <c r="E101" s="143"/>
      <c r="F101" s="141">
        <v>1</v>
      </c>
      <c r="G101" s="141">
        <v>1</v>
      </c>
      <c r="H101" s="141">
        <v>2</v>
      </c>
      <c r="I101" s="141">
        <v>1000</v>
      </c>
      <c r="J101" s="141"/>
      <c r="K101" s="141"/>
      <c r="L101" s="144" t="s">
        <v>44</v>
      </c>
      <c r="M101" s="145"/>
      <c r="N101" s="146" t="s">
        <v>68</v>
      </c>
      <c r="O101" s="147">
        <f>O102+O107</f>
        <v>0</v>
      </c>
      <c r="P101" s="147">
        <f>P102+P107</f>
        <v>0</v>
      </c>
      <c r="Q101" s="147">
        <f t="shared" si="54"/>
        <v>0</v>
      </c>
      <c r="R101" s="148"/>
      <c r="S101" s="149"/>
      <c r="T101" s="150"/>
    </row>
    <row r="102" spans="2:20" ht="15.75" hidden="1">
      <c r="B102" s="152">
        <v>2025</v>
      </c>
      <c r="C102" s="152">
        <v>20</v>
      </c>
      <c r="D102" s="153"/>
      <c r="E102" s="154"/>
      <c r="F102" s="152">
        <v>1</v>
      </c>
      <c r="G102" s="152">
        <v>1</v>
      </c>
      <c r="H102" s="152">
        <v>2</v>
      </c>
      <c r="I102" s="152">
        <v>1000</v>
      </c>
      <c r="J102" s="152">
        <v>1200</v>
      </c>
      <c r="K102" s="152"/>
      <c r="L102" s="155" t="s">
        <v>44</v>
      </c>
      <c r="M102" s="156"/>
      <c r="N102" s="157" t="s">
        <v>69</v>
      </c>
      <c r="O102" s="158">
        <f>O103+O105</f>
        <v>0</v>
      </c>
      <c r="P102" s="158">
        <f>P103+P105</f>
        <v>0</v>
      </c>
      <c r="Q102" s="158">
        <f t="shared" si="54"/>
        <v>0</v>
      </c>
      <c r="R102" s="159"/>
      <c r="S102" s="160"/>
      <c r="T102" s="161"/>
    </row>
    <row r="103" spans="2:20" ht="15.75" hidden="1">
      <c r="B103" s="163">
        <v>2025</v>
      </c>
      <c r="C103" s="163">
        <v>20</v>
      </c>
      <c r="D103" s="164"/>
      <c r="E103" s="165"/>
      <c r="F103" s="163">
        <v>1</v>
      </c>
      <c r="G103" s="163">
        <v>1</v>
      </c>
      <c r="H103" s="163">
        <v>2</v>
      </c>
      <c r="I103" s="163">
        <v>1000</v>
      </c>
      <c r="J103" s="163">
        <v>1200</v>
      </c>
      <c r="K103" s="163">
        <v>121</v>
      </c>
      <c r="L103" s="166" t="s">
        <v>44</v>
      </c>
      <c r="M103" s="167"/>
      <c r="N103" s="168" t="s">
        <v>70</v>
      </c>
      <c r="O103" s="169">
        <f>O104</f>
        <v>0</v>
      </c>
      <c r="P103" s="169">
        <f>P104</f>
        <v>0</v>
      </c>
      <c r="Q103" s="169">
        <f t="shared" si="54"/>
        <v>0</v>
      </c>
      <c r="R103" s="170"/>
      <c r="S103" s="171"/>
      <c r="T103" s="172"/>
    </row>
    <row r="104" spans="2:20" ht="15.75" hidden="1">
      <c r="B104" s="174">
        <v>2025</v>
      </c>
      <c r="C104" s="174">
        <v>20</v>
      </c>
      <c r="D104" s="175">
        <v>0</v>
      </c>
      <c r="E104" s="176"/>
      <c r="F104" s="174">
        <v>1</v>
      </c>
      <c r="G104" s="174">
        <v>1</v>
      </c>
      <c r="H104" s="174">
        <v>2</v>
      </c>
      <c r="I104" s="174">
        <v>1000</v>
      </c>
      <c r="J104" s="174">
        <v>1200</v>
      </c>
      <c r="K104" s="174">
        <v>121</v>
      </c>
      <c r="L104" s="177">
        <v>771</v>
      </c>
      <c r="M104" s="178">
        <v>0</v>
      </c>
      <c r="N104" s="179" t="s">
        <v>71</v>
      </c>
      <c r="O104" s="180">
        <v>0</v>
      </c>
      <c r="P104" s="180">
        <v>0</v>
      </c>
      <c r="Q104" s="181">
        <f t="shared" si="54"/>
        <v>0</v>
      </c>
      <c r="R104" s="182" t="s">
        <v>72</v>
      </c>
      <c r="S104" s="183"/>
      <c r="T104" s="183"/>
    </row>
    <row r="105" spans="2:20" ht="15.75" hidden="1">
      <c r="B105" s="163">
        <v>2025</v>
      </c>
      <c r="C105" s="163">
        <v>20</v>
      </c>
      <c r="D105" s="164"/>
      <c r="E105" s="165"/>
      <c r="F105" s="163">
        <v>1</v>
      </c>
      <c r="G105" s="163">
        <v>1</v>
      </c>
      <c r="H105" s="163">
        <v>2</v>
      </c>
      <c r="I105" s="163">
        <v>1000</v>
      </c>
      <c r="J105" s="163">
        <v>1200</v>
      </c>
      <c r="K105" s="163">
        <v>122</v>
      </c>
      <c r="L105" s="166" t="s">
        <v>44</v>
      </c>
      <c r="M105" s="167"/>
      <c r="N105" s="168" t="s">
        <v>73</v>
      </c>
      <c r="O105" s="169">
        <f>O106</f>
        <v>0</v>
      </c>
      <c r="P105" s="169">
        <f>P106</f>
        <v>0</v>
      </c>
      <c r="Q105" s="169">
        <f t="shared" si="54"/>
        <v>0</v>
      </c>
      <c r="R105" s="170"/>
      <c r="S105" s="171"/>
      <c r="T105" s="172"/>
    </row>
    <row r="106" spans="2:20" ht="15.75" hidden="1">
      <c r="B106" s="174">
        <v>2025</v>
      </c>
      <c r="C106" s="174">
        <v>20</v>
      </c>
      <c r="D106" s="175">
        <v>0</v>
      </c>
      <c r="E106" s="176"/>
      <c r="F106" s="174">
        <v>1</v>
      </c>
      <c r="G106" s="174">
        <v>1</v>
      </c>
      <c r="H106" s="174">
        <v>2</v>
      </c>
      <c r="I106" s="174">
        <v>1000</v>
      </c>
      <c r="J106" s="174">
        <v>1200</v>
      </c>
      <c r="K106" s="174">
        <v>122</v>
      </c>
      <c r="L106" s="177">
        <v>1450</v>
      </c>
      <c r="M106" s="178">
        <v>0</v>
      </c>
      <c r="N106" s="179" t="s">
        <v>74</v>
      </c>
      <c r="O106" s="180">
        <v>0</v>
      </c>
      <c r="P106" s="180">
        <v>0</v>
      </c>
      <c r="Q106" s="181">
        <f t="shared" si="54"/>
        <v>0</v>
      </c>
      <c r="R106" s="182" t="s">
        <v>72</v>
      </c>
      <c r="S106" s="183"/>
      <c r="T106" s="183"/>
    </row>
    <row r="107" spans="2:20" ht="15.75" hidden="1">
      <c r="B107" s="152">
        <v>2025</v>
      </c>
      <c r="C107" s="152">
        <v>20</v>
      </c>
      <c r="D107" s="153"/>
      <c r="E107" s="154"/>
      <c r="F107" s="152">
        <v>1</v>
      </c>
      <c r="G107" s="152">
        <v>1</v>
      </c>
      <c r="H107" s="152">
        <v>2</v>
      </c>
      <c r="I107" s="152">
        <v>1000</v>
      </c>
      <c r="J107" s="152">
        <v>1300</v>
      </c>
      <c r="K107" s="152"/>
      <c r="L107" s="155" t="s">
        <v>44</v>
      </c>
      <c r="M107" s="156"/>
      <c r="N107" s="157" t="s">
        <v>75</v>
      </c>
      <c r="O107" s="158">
        <f>O108</f>
        <v>0</v>
      </c>
      <c r="P107" s="158">
        <f>P108</f>
        <v>0</v>
      </c>
      <c r="Q107" s="158">
        <f t="shared" si="54"/>
        <v>0</v>
      </c>
      <c r="R107" s="159"/>
      <c r="S107" s="160"/>
      <c r="T107" s="161"/>
    </row>
    <row r="108" spans="2:20" ht="15.75" hidden="1">
      <c r="B108" s="163">
        <v>2025</v>
      </c>
      <c r="C108" s="163">
        <v>20</v>
      </c>
      <c r="D108" s="164"/>
      <c r="E108" s="165"/>
      <c r="F108" s="163">
        <v>1</v>
      </c>
      <c r="G108" s="163">
        <v>1</v>
      </c>
      <c r="H108" s="163">
        <v>2</v>
      </c>
      <c r="I108" s="163">
        <v>1000</v>
      </c>
      <c r="J108" s="163">
        <v>1300</v>
      </c>
      <c r="K108" s="163">
        <v>134</v>
      </c>
      <c r="L108" s="166" t="s">
        <v>44</v>
      </c>
      <c r="M108" s="167"/>
      <c r="N108" s="168" t="s">
        <v>76</v>
      </c>
      <c r="O108" s="169">
        <f>O109</f>
        <v>0</v>
      </c>
      <c r="P108" s="169">
        <f>P109</f>
        <v>0</v>
      </c>
      <c r="Q108" s="169">
        <f t="shared" si="54"/>
        <v>0</v>
      </c>
      <c r="R108" s="170"/>
      <c r="S108" s="171"/>
      <c r="T108" s="172"/>
    </row>
    <row r="109" spans="2:20" ht="15.75" hidden="1">
      <c r="B109" s="174">
        <v>2025</v>
      </c>
      <c r="C109" s="174">
        <v>20</v>
      </c>
      <c r="D109" s="175">
        <v>0</v>
      </c>
      <c r="E109" s="176"/>
      <c r="F109" s="174">
        <v>1</v>
      </c>
      <c r="G109" s="174">
        <v>1</v>
      </c>
      <c r="H109" s="174">
        <v>2</v>
      </c>
      <c r="I109" s="174">
        <v>1000</v>
      </c>
      <c r="J109" s="174">
        <v>1300</v>
      </c>
      <c r="K109" s="174">
        <v>134</v>
      </c>
      <c r="L109" s="177">
        <v>74</v>
      </c>
      <c r="M109" s="178">
        <v>0</v>
      </c>
      <c r="N109" s="179" t="s">
        <v>77</v>
      </c>
      <c r="O109" s="180">
        <v>0</v>
      </c>
      <c r="P109" s="180">
        <v>0</v>
      </c>
      <c r="Q109" s="181">
        <f t="shared" si="54"/>
        <v>0</v>
      </c>
      <c r="R109" s="182" t="s">
        <v>72</v>
      </c>
      <c r="S109" s="183"/>
      <c r="T109" s="183"/>
    </row>
    <row r="110" spans="2:20" ht="15.75" hidden="1">
      <c r="B110" s="141">
        <v>2025</v>
      </c>
      <c r="C110" s="141">
        <v>20</v>
      </c>
      <c r="D110" s="142"/>
      <c r="E110" s="143"/>
      <c r="F110" s="141">
        <v>1</v>
      </c>
      <c r="G110" s="141">
        <v>1</v>
      </c>
      <c r="H110" s="141">
        <v>2</v>
      </c>
      <c r="I110" s="141">
        <v>2000</v>
      </c>
      <c r="J110" s="141"/>
      <c r="K110" s="141"/>
      <c r="L110" s="144" t="s">
        <v>44</v>
      </c>
      <c r="M110" s="145"/>
      <c r="N110" s="146" t="s">
        <v>78</v>
      </c>
      <c r="O110" s="147">
        <f>O111+O120+O129+O132+O137</f>
        <v>0</v>
      </c>
      <c r="P110" s="147">
        <f>P111+P120+P129+P132+P137</f>
        <v>0</v>
      </c>
      <c r="Q110" s="147">
        <f t="shared" si="54"/>
        <v>0</v>
      </c>
      <c r="R110" s="148"/>
      <c r="S110" s="149"/>
      <c r="T110" s="150"/>
    </row>
    <row r="111" spans="2:20" ht="31.5" hidden="1">
      <c r="B111" s="152">
        <v>2025</v>
      </c>
      <c r="C111" s="152">
        <v>20</v>
      </c>
      <c r="D111" s="153"/>
      <c r="E111" s="154"/>
      <c r="F111" s="152">
        <v>1</v>
      </c>
      <c r="G111" s="152">
        <v>1</v>
      </c>
      <c r="H111" s="152">
        <v>2</v>
      </c>
      <c r="I111" s="152">
        <v>2000</v>
      </c>
      <c r="J111" s="152">
        <v>2100</v>
      </c>
      <c r="K111" s="152"/>
      <c r="L111" s="155" t="s">
        <v>44</v>
      </c>
      <c r="M111" s="156"/>
      <c r="N111" s="157" t="s">
        <v>79</v>
      </c>
      <c r="O111" s="158">
        <f>O112+O114+O116+O118</f>
        <v>0</v>
      </c>
      <c r="P111" s="158">
        <f>P112+P114+P116+P118</f>
        <v>0</v>
      </c>
      <c r="Q111" s="158">
        <f t="shared" si="54"/>
        <v>0</v>
      </c>
      <c r="R111" s="159"/>
      <c r="S111" s="160"/>
      <c r="T111" s="161"/>
    </row>
    <row r="112" spans="2:20" ht="15.75" hidden="1">
      <c r="B112" s="163">
        <v>2025</v>
      </c>
      <c r="C112" s="163">
        <v>20</v>
      </c>
      <c r="D112" s="164"/>
      <c r="E112" s="165"/>
      <c r="F112" s="163">
        <v>1</v>
      </c>
      <c r="G112" s="163">
        <v>1</v>
      </c>
      <c r="H112" s="163">
        <v>2</v>
      </c>
      <c r="I112" s="163">
        <v>2000</v>
      </c>
      <c r="J112" s="163">
        <v>2100</v>
      </c>
      <c r="K112" s="163">
        <v>211</v>
      </c>
      <c r="L112" s="166" t="s">
        <v>44</v>
      </c>
      <c r="M112" s="167"/>
      <c r="N112" s="168" t="s">
        <v>80</v>
      </c>
      <c r="O112" s="169">
        <f>O113</f>
        <v>0</v>
      </c>
      <c r="P112" s="169">
        <f>P113</f>
        <v>0</v>
      </c>
      <c r="Q112" s="169">
        <f t="shared" si="54"/>
        <v>0</v>
      </c>
      <c r="R112" s="170"/>
      <c r="S112" s="186"/>
      <c r="T112" s="186"/>
    </row>
    <row r="113" spans="2:20" ht="15.75" hidden="1">
      <c r="B113" s="174">
        <v>2025</v>
      </c>
      <c r="C113" s="174">
        <v>20</v>
      </c>
      <c r="D113" s="175">
        <v>0</v>
      </c>
      <c r="E113" s="176"/>
      <c r="F113" s="174">
        <v>1</v>
      </c>
      <c r="G113" s="174">
        <v>1</v>
      </c>
      <c r="H113" s="174">
        <v>2</v>
      </c>
      <c r="I113" s="174">
        <v>2000</v>
      </c>
      <c r="J113" s="174">
        <v>2100</v>
      </c>
      <c r="K113" s="174">
        <v>211</v>
      </c>
      <c r="L113" s="177">
        <v>931</v>
      </c>
      <c r="M113" s="178">
        <v>0</v>
      </c>
      <c r="N113" s="179" t="s">
        <v>81</v>
      </c>
      <c r="O113" s="180">
        <v>0</v>
      </c>
      <c r="P113" s="180">
        <v>0</v>
      </c>
      <c r="Q113" s="181">
        <f t="shared" si="54"/>
        <v>0</v>
      </c>
      <c r="R113" s="182" t="s">
        <v>82</v>
      </c>
      <c r="S113" s="183"/>
      <c r="T113" s="183"/>
    </row>
    <row r="114" spans="2:20" ht="15.75" hidden="1">
      <c r="B114" s="163">
        <v>2025</v>
      </c>
      <c r="C114" s="163">
        <v>20</v>
      </c>
      <c r="D114" s="164"/>
      <c r="E114" s="165"/>
      <c r="F114" s="163">
        <v>1</v>
      </c>
      <c r="G114" s="163">
        <v>1</v>
      </c>
      <c r="H114" s="163">
        <v>2</v>
      </c>
      <c r="I114" s="163">
        <v>2000</v>
      </c>
      <c r="J114" s="163">
        <v>2100</v>
      </c>
      <c r="K114" s="163">
        <v>212</v>
      </c>
      <c r="L114" s="166" t="s">
        <v>44</v>
      </c>
      <c r="M114" s="167"/>
      <c r="N114" s="168" t="s">
        <v>83</v>
      </c>
      <c r="O114" s="169">
        <f>O115</f>
        <v>0</v>
      </c>
      <c r="P114" s="169">
        <f>P115</f>
        <v>0</v>
      </c>
      <c r="Q114" s="169">
        <f t="shared" si="54"/>
        <v>0</v>
      </c>
      <c r="R114" s="170"/>
      <c r="S114" s="171"/>
      <c r="T114" s="172"/>
    </row>
    <row r="115" spans="2:20" ht="15.75" hidden="1">
      <c r="B115" s="174">
        <v>2025</v>
      </c>
      <c r="C115" s="174">
        <v>20</v>
      </c>
      <c r="D115" s="175">
        <v>0</v>
      </c>
      <c r="E115" s="176"/>
      <c r="F115" s="174">
        <v>1</v>
      </c>
      <c r="G115" s="174">
        <v>1</v>
      </c>
      <c r="H115" s="174">
        <v>2</v>
      </c>
      <c r="I115" s="174">
        <v>2000</v>
      </c>
      <c r="J115" s="174">
        <v>2100</v>
      </c>
      <c r="K115" s="174">
        <v>212</v>
      </c>
      <c r="L115" s="177">
        <v>930</v>
      </c>
      <c r="M115" s="178">
        <v>0</v>
      </c>
      <c r="N115" s="179" t="s">
        <v>83</v>
      </c>
      <c r="O115" s="180">
        <v>0</v>
      </c>
      <c r="P115" s="180">
        <v>0</v>
      </c>
      <c r="Q115" s="181">
        <f t="shared" si="54"/>
        <v>0</v>
      </c>
      <c r="R115" s="182" t="s">
        <v>82</v>
      </c>
      <c r="S115" s="183"/>
      <c r="T115" s="183"/>
    </row>
    <row r="116" spans="2:20" ht="31.5" hidden="1">
      <c r="B116" s="163">
        <v>2025</v>
      </c>
      <c r="C116" s="163">
        <v>20</v>
      </c>
      <c r="D116" s="164"/>
      <c r="E116" s="165"/>
      <c r="F116" s="163">
        <v>1</v>
      </c>
      <c r="G116" s="163">
        <v>1</v>
      </c>
      <c r="H116" s="163">
        <v>2</v>
      </c>
      <c r="I116" s="163">
        <v>2000</v>
      </c>
      <c r="J116" s="163">
        <v>2100</v>
      </c>
      <c r="K116" s="163">
        <v>214</v>
      </c>
      <c r="L116" s="166" t="s">
        <v>44</v>
      </c>
      <c r="M116" s="167"/>
      <c r="N116" s="168" t="s">
        <v>84</v>
      </c>
      <c r="O116" s="169">
        <f>O117</f>
        <v>0</v>
      </c>
      <c r="P116" s="169">
        <f>P117</f>
        <v>0</v>
      </c>
      <c r="Q116" s="169">
        <f t="shared" si="54"/>
        <v>0</v>
      </c>
      <c r="R116" s="170"/>
      <c r="S116" s="186"/>
      <c r="T116" s="186"/>
    </row>
    <row r="117" spans="2:20" ht="30" hidden="1">
      <c r="B117" s="174">
        <v>2025</v>
      </c>
      <c r="C117" s="174">
        <v>20</v>
      </c>
      <c r="D117" s="175">
        <v>0</v>
      </c>
      <c r="E117" s="176"/>
      <c r="F117" s="174">
        <v>1</v>
      </c>
      <c r="G117" s="174">
        <v>1</v>
      </c>
      <c r="H117" s="174">
        <v>2</v>
      </c>
      <c r="I117" s="174">
        <v>2000</v>
      </c>
      <c r="J117" s="174">
        <v>2100</v>
      </c>
      <c r="K117" s="174">
        <v>214</v>
      </c>
      <c r="L117" s="177">
        <v>932</v>
      </c>
      <c r="M117" s="178">
        <v>0</v>
      </c>
      <c r="N117" s="179" t="s">
        <v>85</v>
      </c>
      <c r="O117" s="180">
        <v>0</v>
      </c>
      <c r="P117" s="180">
        <v>0</v>
      </c>
      <c r="Q117" s="181">
        <f t="shared" si="54"/>
        <v>0</v>
      </c>
      <c r="R117" s="182" t="s">
        <v>82</v>
      </c>
      <c r="S117" s="183"/>
      <c r="T117" s="183"/>
    </row>
    <row r="118" spans="2:20" ht="15.75" hidden="1">
      <c r="B118" s="163">
        <v>2025</v>
      </c>
      <c r="C118" s="163">
        <v>20</v>
      </c>
      <c r="D118" s="164"/>
      <c r="E118" s="165"/>
      <c r="F118" s="163">
        <v>1</v>
      </c>
      <c r="G118" s="163">
        <v>1</v>
      </c>
      <c r="H118" s="163">
        <v>2</v>
      </c>
      <c r="I118" s="163">
        <v>2000</v>
      </c>
      <c r="J118" s="163">
        <v>2100</v>
      </c>
      <c r="K118" s="163">
        <v>215</v>
      </c>
      <c r="L118" s="166" t="s">
        <v>44</v>
      </c>
      <c r="M118" s="167"/>
      <c r="N118" s="168" t="s">
        <v>86</v>
      </c>
      <c r="O118" s="169">
        <f>O119</f>
        <v>0</v>
      </c>
      <c r="P118" s="169">
        <f>P119</f>
        <v>0</v>
      </c>
      <c r="Q118" s="169">
        <f t="shared" si="54"/>
        <v>0</v>
      </c>
      <c r="R118" s="170"/>
      <c r="S118" s="186"/>
      <c r="T118" s="172"/>
    </row>
    <row r="119" spans="2:20" ht="15.75" hidden="1">
      <c r="B119" s="174">
        <v>2025</v>
      </c>
      <c r="C119" s="174">
        <v>20</v>
      </c>
      <c r="D119" s="175">
        <v>0</v>
      </c>
      <c r="E119" s="176"/>
      <c r="F119" s="174">
        <v>1</v>
      </c>
      <c r="G119" s="174">
        <v>1</v>
      </c>
      <c r="H119" s="174">
        <v>2</v>
      </c>
      <c r="I119" s="174">
        <v>2000</v>
      </c>
      <c r="J119" s="174">
        <v>2100</v>
      </c>
      <c r="K119" s="174">
        <v>215</v>
      </c>
      <c r="L119" s="177">
        <v>923</v>
      </c>
      <c r="M119" s="178">
        <v>0</v>
      </c>
      <c r="N119" s="179" t="s">
        <v>87</v>
      </c>
      <c r="O119" s="180">
        <v>0</v>
      </c>
      <c r="P119" s="180">
        <v>0</v>
      </c>
      <c r="Q119" s="181">
        <f t="shared" si="54"/>
        <v>0</v>
      </c>
      <c r="R119" s="182" t="s">
        <v>82</v>
      </c>
      <c r="S119" s="183"/>
      <c r="T119" s="183"/>
    </row>
    <row r="120" spans="2:20" ht="15.75" hidden="1">
      <c r="B120" s="152">
        <v>2025</v>
      </c>
      <c r="C120" s="152">
        <v>20</v>
      </c>
      <c r="D120" s="153"/>
      <c r="E120" s="154"/>
      <c r="F120" s="152">
        <v>1</v>
      </c>
      <c r="G120" s="152">
        <v>1</v>
      </c>
      <c r="H120" s="152">
        <v>2</v>
      </c>
      <c r="I120" s="152">
        <v>2000</v>
      </c>
      <c r="J120" s="152">
        <v>2500</v>
      </c>
      <c r="K120" s="152"/>
      <c r="L120" s="155" t="s">
        <v>44</v>
      </c>
      <c r="M120" s="156"/>
      <c r="N120" s="157" t="s">
        <v>88</v>
      </c>
      <c r="O120" s="158">
        <f>O121+O123+O125+O127</f>
        <v>0</v>
      </c>
      <c r="P120" s="158">
        <f>P121+P123+P125+P127</f>
        <v>0</v>
      </c>
      <c r="Q120" s="158">
        <f t="shared" si="54"/>
        <v>0</v>
      </c>
      <c r="R120" s="159"/>
      <c r="S120" s="160"/>
      <c r="T120" s="161"/>
    </row>
    <row r="121" spans="2:20" ht="15.75" hidden="1">
      <c r="B121" s="163">
        <v>2025</v>
      </c>
      <c r="C121" s="163">
        <v>20</v>
      </c>
      <c r="D121" s="164"/>
      <c r="E121" s="165"/>
      <c r="F121" s="163">
        <v>1</v>
      </c>
      <c r="G121" s="163">
        <v>1</v>
      </c>
      <c r="H121" s="163">
        <v>2</v>
      </c>
      <c r="I121" s="163">
        <v>2000</v>
      </c>
      <c r="J121" s="163">
        <v>2500</v>
      </c>
      <c r="K121" s="163">
        <v>251</v>
      </c>
      <c r="L121" s="166" t="s">
        <v>44</v>
      </c>
      <c r="M121" s="167"/>
      <c r="N121" s="168" t="s">
        <v>89</v>
      </c>
      <c r="O121" s="169">
        <f>O122</f>
        <v>0</v>
      </c>
      <c r="P121" s="169">
        <f>P122</f>
        <v>0</v>
      </c>
      <c r="Q121" s="169">
        <f t="shared" si="54"/>
        <v>0</v>
      </c>
      <c r="R121" s="170"/>
      <c r="S121" s="171"/>
      <c r="T121" s="172"/>
    </row>
    <row r="122" spans="2:20" ht="15.75" hidden="1">
      <c r="B122" s="174">
        <v>2025</v>
      </c>
      <c r="C122" s="174">
        <v>20</v>
      </c>
      <c r="D122" s="175">
        <v>0</v>
      </c>
      <c r="E122" s="176"/>
      <c r="F122" s="174">
        <v>1</v>
      </c>
      <c r="G122" s="174">
        <v>1</v>
      </c>
      <c r="H122" s="174">
        <v>2</v>
      </c>
      <c r="I122" s="174">
        <v>2000</v>
      </c>
      <c r="J122" s="174">
        <v>2500</v>
      </c>
      <c r="K122" s="174">
        <v>251</v>
      </c>
      <c r="L122" s="177">
        <v>1209</v>
      </c>
      <c r="M122" s="178">
        <v>0</v>
      </c>
      <c r="N122" s="179" t="s">
        <v>89</v>
      </c>
      <c r="O122" s="180">
        <v>0</v>
      </c>
      <c r="P122" s="180">
        <v>0</v>
      </c>
      <c r="Q122" s="181">
        <f t="shared" si="54"/>
        <v>0</v>
      </c>
      <c r="R122" s="182" t="s">
        <v>82</v>
      </c>
      <c r="S122" s="183"/>
      <c r="T122" s="183"/>
    </row>
    <row r="123" spans="2:20" ht="15.75" hidden="1">
      <c r="B123" s="163">
        <v>2025</v>
      </c>
      <c r="C123" s="163">
        <v>20</v>
      </c>
      <c r="D123" s="164"/>
      <c r="E123" s="165"/>
      <c r="F123" s="163">
        <v>1</v>
      </c>
      <c r="G123" s="163">
        <v>1</v>
      </c>
      <c r="H123" s="163">
        <v>2</v>
      </c>
      <c r="I123" s="163">
        <v>2000</v>
      </c>
      <c r="J123" s="163">
        <v>2500</v>
      </c>
      <c r="K123" s="163">
        <v>254</v>
      </c>
      <c r="L123" s="166" t="s">
        <v>44</v>
      </c>
      <c r="M123" s="167"/>
      <c r="N123" s="168" t="s">
        <v>90</v>
      </c>
      <c r="O123" s="169">
        <f>O124</f>
        <v>0</v>
      </c>
      <c r="P123" s="169">
        <f>P124</f>
        <v>0</v>
      </c>
      <c r="Q123" s="169">
        <f t="shared" si="54"/>
        <v>0</v>
      </c>
      <c r="R123" s="170"/>
      <c r="S123" s="171"/>
      <c r="T123" s="172"/>
    </row>
    <row r="124" spans="2:20" ht="15.75" hidden="1">
      <c r="B124" s="174">
        <v>2025</v>
      </c>
      <c r="C124" s="174">
        <v>20</v>
      </c>
      <c r="D124" s="175">
        <v>0</v>
      </c>
      <c r="E124" s="176"/>
      <c r="F124" s="174">
        <v>1</v>
      </c>
      <c r="G124" s="174">
        <v>1</v>
      </c>
      <c r="H124" s="174">
        <v>2</v>
      </c>
      <c r="I124" s="174">
        <v>2000</v>
      </c>
      <c r="J124" s="174">
        <v>2500</v>
      </c>
      <c r="K124" s="174">
        <v>254</v>
      </c>
      <c r="L124" s="177">
        <v>934</v>
      </c>
      <c r="M124" s="178">
        <v>0</v>
      </c>
      <c r="N124" s="179" t="s">
        <v>90</v>
      </c>
      <c r="O124" s="180">
        <v>0</v>
      </c>
      <c r="P124" s="180">
        <v>0</v>
      </c>
      <c r="Q124" s="181">
        <f t="shared" si="54"/>
        <v>0</v>
      </c>
      <c r="R124" s="182" t="s">
        <v>82</v>
      </c>
      <c r="S124" s="183"/>
      <c r="T124" s="183"/>
    </row>
    <row r="125" spans="2:20" ht="15.75" hidden="1">
      <c r="B125" s="163">
        <v>2025</v>
      </c>
      <c r="C125" s="163">
        <v>20</v>
      </c>
      <c r="D125" s="164"/>
      <c r="E125" s="165"/>
      <c r="F125" s="163">
        <v>1</v>
      </c>
      <c r="G125" s="163">
        <v>1</v>
      </c>
      <c r="H125" s="163">
        <v>2</v>
      </c>
      <c r="I125" s="163">
        <v>2000</v>
      </c>
      <c r="J125" s="163">
        <v>2500</v>
      </c>
      <c r="K125" s="163">
        <v>255</v>
      </c>
      <c r="L125" s="166" t="s">
        <v>44</v>
      </c>
      <c r="M125" s="167"/>
      <c r="N125" s="168" t="s">
        <v>91</v>
      </c>
      <c r="O125" s="169">
        <f>O126</f>
        <v>0</v>
      </c>
      <c r="P125" s="169">
        <f>P126</f>
        <v>0</v>
      </c>
      <c r="Q125" s="169">
        <f t="shared" si="54"/>
        <v>0</v>
      </c>
      <c r="R125" s="170"/>
      <c r="S125" s="171"/>
      <c r="T125" s="172"/>
    </row>
    <row r="126" spans="2:20" ht="15.75" hidden="1">
      <c r="B126" s="174">
        <v>2025</v>
      </c>
      <c r="C126" s="174">
        <v>20</v>
      </c>
      <c r="D126" s="175">
        <v>0</v>
      </c>
      <c r="E126" s="176"/>
      <c r="F126" s="174">
        <v>1</v>
      </c>
      <c r="G126" s="174">
        <v>1</v>
      </c>
      <c r="H126" s="174">
        <v>2</v>
      </c>
      <c r="I126" s="174">
        <v>2000</v>
      </c>
      <c r="J126" s="174">
        <v>2500</v>
      </c>
      <c r="K126" s="174">
        <v>255</v>
      </c>
      <c r="L126" s="177">
        <v>933</v>
      </c>
      <c r="M126" s="178">
        <v>0</v>
      </c>
      <c r="N126" s="179" t="s">
        <v>91</v>
      </c>
      <c r="O126" s="180">
        <v>0</v>
      </c>
      <c r="P126" s="180">
        <v>0</v>
      </c>
      <c r="Q126" s="181">
        <f t="shared" si="54"/>
        <v>0</v>
      </c>
      <c r="R126" s="182" t="s">
        <v>82</v>
      </c>
      <c r="S126" s="183"/>
      <c r="T126" s="183"/>
    </row>
    <row r="127" spans="2:20" ht="15.75" hidden="1">
      <c r="B127" s="163">
        <v>2025</v>
      </c>
      <c r="C127" s="163">
        <v>20</v>
      </c>
      <c r="D127" s="164"/>
      <c r="E127" s="165"/>
      <c r="F127" s="163">
        <v>1</v>
      </c>
      <c r="G127" s="163">
        <v>1</v>
      </c>
      <c r="H127" s="163">
        <v>2</v>
      </c>
      <c r="I127" s="163">
        <v>2000</v>
      </c>
      <c r="J127" s="163">
        <v>2500</v>
      </c>
      <c r="K127" s="163">
        <v>259</v>
      </c>
      <c r="L127" s="166" t="s">
        <v>44</v>
      </c>
      <c r="M127" s="167"/>
      <c r="N127" s="168" t="s">
        <v>92</v>
      </c>
      <c r="O127" s="169">
        <f>O128</f>
        <v>0</v>
      </c>
      <c r="P127" s="169">
        <f>P128</f>
        <v>0</v>
      </c>
      <c r="Q127" s="169">
        <f t="shared" si="54"/>
        <v>0</v>
      </c>
      <c r="R127" s="170"/>
      <c r="S127" s="171"/>
      <c r="T127" s="172"/>
    </row>
    <row r="128" spans="2:20" ht="15.75" hidden="1">
      <c r="B128" s="174">
        <v>2025</v>
      </c>
      <c r="C128" s="174">
        <v>20</v>
      </c>
      <c r="D128" s="175">
        <v>0</v>
      </c>
      <c r="E128" s="176"/>
      <c r="F128" s="174">
        <v>1</v>
      </c>
      <c r="G128" s="174">
        <v>1</v>
      </c>
      <c r="H128" s="174">
        <v>2</v>
      </c>
      <c r="I128" s="174">
        <v>2000</v>
      </c>
      <c r="J128" s="174">
        <v>2500</v>
      </c>
      <c r="K128" s="174">
        <v>259</v>
      </c>
      <c r="L128" s="177">
        <v>1079</v>
      </c>
      <c r="M128" s="178">
        <v>0</v>
      </c>
      <c r="N128" s="179" t="s">
        <v>92</v>
      </c>
      <c r="O128" s="180">
        <v>0</v>
      </c>
      <c r="P128" s="180">
        <v>0</v>
      </c>
      <c r="Q128" s="181">
        <f t="shared" si="54"/>
        <v>0</v>
      </c>
      <c r="R128" s="182" t="s">
        <v>82</v>
      </c>
      <c r="S128" s="183"/>
      <c r="T128" s="183"/>
    </row>
    <row r="129" spans="2:20" ht="15.75" hidden="1">
      <c r="B129" s="152">
        <v>2025</v>
      </c>
      <c r="C129" s="152">
        <v>20</v>
      </c>
      <c r="D129" s="153"/>
      <c r="E129" s="154"/>
      <c r="F129" s="152">
        <v>1</v>
      </c>
      <c r="G129" s="152">
        <v>1</v>
      </c>
      <c r="H129" s="152">
        <v>2</v>
      </c>
      <c r="I129" s="152">
        <v>2000</v>
      </c>
      <c r="J129" s="152">
        <v>2600</v>
      </c>
      <c r="K129" s="152"/>
      <c r="L129" s="155" t="s">
        <v>44</v>
      </c>
      <c r="M129" s="156"/>
      <c r="N129" s="157" t="s">
        <v>93</v>
      </c>
      <c r="O129" s="158">
        <f>O130</f>
        <v>0</v>
      </c>
      <c r="P129" s="158">
        <f>P130</f>
        <v>0</v>
      </c>
      <c r="Q129" s="158">
        <f t="shared" si="54"/>
        <v>0</v>
      </c>
      <c r="R129" s="159"/>
      <c r="S129" s="160"/>
      <c r="T129" s="161"/>
    </row>
    <row r="130" spans="2:20" ht="15.75" hidden="1">
      <c r="B130" s="163">
        <v>2025</v>
      </c>
      <c r="C130" s="163">
        <v>20</v>
      </c>
      <c r="D130" s="164"/>
      <c r="E130" s="165"/>
      <c r="F130" s="163">
        <v>1</v>
      </c>
      <c r="G130" s="163">
        <v>1</v>
      </c>
      <c r="H130" s="163">
        <v>2</v>
      </c>
      <c r="I130" s="163">
        <v>2000</v>
      </c>
      <c r="J130" s="163">
        <v>2600</v>
      </c>
      <c r="K130" s="163">
        <v>261</v>
      </c>
      <c r="L130" s="166" t="s">
        <v>44</v>
      </c>
      <c r="M130" s="167"/>
      <c r="N130" s="168" t="s">
        <v>93</v>
      </c>
      <c r="O130" s="169">
        <f>SUM(O131)</f>
        <v>0</v>
      </c>
      <c r="P130" s="169">
        <f>SUM(P131)</f>
        <v>0</v>
      </c>
      <c r="Q130" s="169">
        <f t="shared" si="54"/>
        <v>0</v>
      </c>
      <c r="R130" s="170"/>
      <c r="S130" s="171"/>
      <c r="T130" s="172"/>
    </row>
    <row r="131" spans="2:20" ht="15.75" hidden="1">
      <c r="B131" s="174">
        <v>2025</v>
      </c>
      <c r="C131" s="174">
        <v>20</v>
      </c>
      <c r="D131" s="175">
        <v>0</v>
      </c>
      <c r="E131" s="176"/>
      <c r="F131" s="174">
        <v>1</v>
      </c>
      <c r="G131" s="174">
        <v>1</v>
      </c>
      <c r="H131" s="174">
        <v>2</v>
      </c>
      <c r="I131" s="174">
        <v>2000</v>
      </c>
      <c r="J131" s="174">
        <v>2600</v>
      </c>
      <c r="K131" s="174">
        <v>261</v>
      </c>
      <c r="L131" s="177">
        <v>715</v>
      </c>
      <c r="M131" s="178">
        <v>0</v>
      </c>
      <c r="N131" s="179" t="s">
        <v>94</v>
      </c>
      <c r="O131" s="180">
        <v>0</v>
      </c>
      <c r="P131" s="180">
        <v>0</v>
      </c>
      <c r="Q131" s="181">
        <f t="shared" si="54"/>
        <v>0</v>
      </c>
      <c r="R131" s="182" t="s">
        <v>95</v>
      </c>
      <c r="S131" s="183"/>
      <c r="T131" s="183"/>
    </row>
    <row r="132" spans="2:20" ht="31.5" hidden="1">
      <c r="B132" s="152">
        <v>2025</v>
      </c>
      <c r="C132" s="152">
        <v>20</v>
      </c>
      <c r="D132" s="153"/>
      <c r="E132" s="154"/>
      <c r="F132" s="152">
        <v>1</v>
      </c>
      <c r="G132" s="152">
        <v>1</v>
      </c>
      <c r="H132" s="152">
        <v>2</v>
      </c>
      <c r="I132" s="152">
        <v>2000</v>
      </c>
      <c r="J132" s="152">
        <v>2700</v>
      </c>
      <c r="K132" s="152"/>
      <c r="L132" s="155" t="s">
        <v>44</v>
      </c>
      <c r="M132" s="156"/>
      <c r="N132" s="157" t="s">
        <v>96</v>
      </c>
      <c r="O132" s="158">
        <f>O133+O135</f>
        <v>0</v>
      </c>
      <c r="P132" s="158">
        <f>P133+P135</f>
        <v>0</v>
      </c>
      <c r="Q132" s="158">
        <f t="shared" si="54"/>
        <v>0</v>
      </c>
      <c r="R132" s="159"/>
      <c r="S132" s="160"/>
      <c r="T132" s="161"/>
    </row>
    <row r="133" spans="2:20" ht="15.75" hidden="1">
      <c r="B133" s="163">
        <v>2025</v>
      </c>
      <c r="C133" s="163">
        <v>20</v>
      </c>
      <c r="D133" s="164"/>
      <c r="E133" s="165"/>
      <c r="F133" s="163">
        <v>1</v>
      </c>
      <c r="G133" s="163">
        <v>1</v>
      </c>
      <c r="H133" s="163">
        <v>2</v>
      </c>
      <c r="I133" s="163">
        <v>2000</v>
      </c>
      <c r="J133" s="163">
        <v>2700</v>
      </c>
      <c r="K133" s="163">
        <v>271</v>
      </c>
      <c r="L133" s="166" t="s">
        <v>44</v>
      </c>
      <c r="M133" s="167"/>
      <c r="N133" s="168" t="s">
        <v>97</v>
      </c>
      <c r="O133" s="169">
        <f>O134</f>
        <v>0</v>
      </c>
      <c r="P133" s="169">
        <f>P134</f>
        <v>0</v>
      </c>
      <c r="Q133" s="169">
        <f t="shared" si="54"/>
        <v>0</v>
      </c>
      <c r="R133" s="170"/>
      <c r="S133" s="171"/>
      <c r="T133" s="172"/>
    </row>
    <row r="134" spans="2:20" ht="15.75" hidden="1">
      <c r="B134" s="174">
        <v>2025</v>
      </c>
      <c r="C134" s="174">
        <v>20</v>
      </c>
      <c r="D134" s="175">
        <v>0</v>
      </c>
      <c r="E134" s="176"/>
      <c r="F134" s="174">
        <v>1</v>
      </c>
      <c r="G134" s="174">
        <v>1</v>
      </c>
      <c r="H134" s="174">
        <v>2</v>
      </c>
      <c r="I134" s="174">
        <v>2000</v>
      </c>
      <c r="J134" s="174">
        <v>2700</v>
      </c>
      <c r="K134" s="174">
        <v>271</v>
      </c>
      <c r="L134" s="177">
        <v>1542</v>
      </c>
      <c r="M134" s="178">
        <v>0</v>
      </c>
      <c r="N134" s="179" t="s">
        <v>97</v>
      </c>
      <c r="O134" s="180">
        <v>0</v>
      </c>
      <c r="P134" s="180">
        <v>0</v>
      </c>
      <c r="Q134" s="181">
        <f t="shared" si="54"/>
        <v>0</v>
      </c>
      <c r="R134" s="182" t="s">
        <v>98</v>
      </c>
      <c r="S134" s="183"/>
      <c r="T134" s="183"/>
    </row>
    <row r="135" spans="2:20" ht="15.75" hidden="1">
      <c r="B135" s="163">
        <v>2025</v>
      </c>
      <c r="C135" s="163">
        <v>20</v>
      </c>
      <c r="D135" s="164"/>
      <c r="E135" s="165"/>
      <c r="F135" s="163">
        <v>1</v>
      </c>
      <c r="G135" s="163">
        <v>1</v>
      </c>
      <c r="H135" s="163">
        <v>2</v>
      </c>
      <c r="I135" s="163">
        <v>2000</v>
      </c>
      <c r="J135" s="163">
        <v>2700</v>
      </c>
      <c r="K135" s="163">
        <v>272</v>
      </c>
      <c r="L135" s="166" t="s">
        <v>44</v>
      </c>
      <c r="M135" s="167"/>
      <c r="N135" s="168" t="s">
        <v>99</v>
      </c>
      <c r="O135" s="169">
        <f>O136</f>
        <v>0</v>
      </c>
      <c r="P135" s="169">
        <f>P136</f>
        <v>0</v>
      </c>
      <c r="Q135" s="169">
        <f t="shared" si="54"/>
        <v>0</v>
      </c>
      <c r="R135" s="170"/>
      <c r="S135" s="171"/>
      <c r="T135" s="172"/>
    </row>
    <row r="136" spans="2:20" ht="15.75" hidden="1">
      <c r="B136" s="174">
        <v>2025</v>
      </c>
      <c r="C136" s="174">
        <v>20</v>
      </c>
      <c r="D136" s="175">
        <v>0</v>
      </c>
      <c r="E136" s="176"/>
      <c r="F136" s="174">
        <v>1</v>
      </c>
      <c r="G136" s="174">
        <v>1</v>
      </c>
      <c r="H136" s="174">
        <v>2</v>
      </c>
      <c r="I136" s="174">
        <v>2000</v>
      </c>
      <c r="J136" s="174">
        <v>2700</v>
      </c>
      <c r="K136" s="174">
        <v>272</v>
      </c>
      <c r="L136" s="177">
        <v>1199</v>
      </c>
      <c r="M136" s="178">
        <v>0</v>
      </c>
      <c r="N136" s="179" t="s">
        <v>100</v>
      </c>
      <c r="O136" s="180">
        <v>0</v>
      </c>
      <c r="P136" s="180">
        <v>0</v>
      </c>
      <c r="Q136" s="181">
        <f t="shared" si="54"/>
        <v>0</v>
      </c>
      <c r="R136" s="182" t="s">
        <v>98</v>
      </c>
      <c r="S136" s="183"/>
      <c r="T136" s="183"/>
    </row>
    <row r="137" spans="2:20" ht="15.75" hidden="1">
      <c r="B137" s="152">
        <v>2025</v>
      </c>
      <c r="C137" s="152">
        <v>20</v>
      </c>
      <c r="D137" s="153"/>
      <c r="E137" s="154"/>
      <c r="F137" s="152">
        <v>1</v>
      </c>
      <c r="G137" s="152">
        <v>1</v>
      </c>
      <c r="H137" s="152">
        <v>2</v>
      </c>
      <c r="I137" s="152">
        <v>2000</v>
      </c>
      <c r="J137" s="152">
        <v>2900</v>
      </c>
      <c r="K137" s="152"/>
      <c r="L137" s="155" t="s">
        <v>44</v>
      </c>
      <c r="M137" s="156"/>
      <c r="N137" s="157" t="s">
        <v>101</v>
      </c>
      <c r="O137" s="158">
        <f>O138</f>
        <v>0</v>
      </c>
      <c r="P137" s="158">
        <f>P138</f>
        <v>0</v>
      </c>
      <c r="Q137" s="158">
        <f t="shared" si="54"/>
        <v>0</v>
      </c>
      <c r="R137" s="159"/>
      <c r="S137" s="160"/>
      <c r="T137" s="161"/>
    </row>
    <row r="138" spans="2:20" ht="31.5" hidden="1">
      <c r="B138" s="163">
        <v>2025</v>
      </c>
      <c r="C138" s="163">
        <v>20</v>
      </c>
      <c r="D138" s="164"/>
      <c r="E138" s="165"/>
      <c r="F138" s="163">
        <v>1</v>
      </c>
      <c r="G138" s="163">
        <v>1</v>
      </c>
      <c r="H138" s="163">
        <v>2</v>
      </c>
      <c r="I138" s="163">
        <v>2000</v>
      </c>
      <c r="J138" s="163">
        <v>2900</v>
      </c>
      <c r="K138" s="163">
        <v>294</v>
      </c>
      <c r="L138" s="166" t="s">
        <v>44</v>
      </c>
      <c r="M138" s="167"/>
      <c r="N138" s="168" t="s">
        <v>102</v>
      </c>
      <c r="O138" s="169">
        <f>O139</f>
        <v>0</v>
      </c>
      <c r="P138" s="169">
        <f>P139</f>
        <v>0</v>
      </c>
      <c r="Q138" s="169">
        <f t="shared" si="54"/>
        <v>0</v>
      </c>
      <c r="R138" s="170"/>
      <c r="S138" s="171"/>
      <c r="T138" s="172"/>
    </row>
    <row r="139" spans="2:20" ht="30" hidden="1">
      <c r="B139" s="174">
        <v>2025</v>
      </c>
      <c r="C139" s="174">
        <v>20</v>
      </c>
      <c r="D139" s="175">
        <v>0</v>
      </c>
      <c r="E139" s="176"/>
      <c r="F139" s="174">
        <v>1</v>
      </c>
      <c r="G139" s="174">
        <v>1</v>
      </c>
      <c r="H139" s="174">
        <v>2</v>
      </c>
      <c r="I139" s="174">
        <v>2000</v>
      </c>
      <c r="J139" s="174">
        <v>2900</v>
      </c>
      <c r="K139" s="174">
        <v>294</v>
      </c>
      <c r="L139" s="177">
        <v>1240</v>
      </c>
      <c r="M139" s="178">
        <v>0</v>
      </c>
      <c r="N139" s="179" t="s">
        <v>102</v>
      </c>
      <c r="O139" s="180">
        <v>0</v>
      </c>
      <c r="P139" s="180">
        <v>0</v>
      </c>
      <c r="Q139" s="181">
        <f t="shared" si="54"/>
        <v>0</v>
      </c>
      <c r="R139" s="182" t="s">
        <v>98</v>
      </c>
      <c r="S139" s="183"/>
      <c r="T139" s="183"/>
    </row>
    <row r="140" spans="2:20" ht="15.75">
      <c r="B140" s="141">
        <v>2025</v>
      </c>
      <c r="C140" s="141">
        <v>20</v>
      </c>
      <c r="D140" s="142"/>
      <c r="E140" s="143"/>
      <c r="F140" s="141">
        <v>1</v>
      </c>
      <c r="G140" s="141">
        <v>1</v>
      </c>
      <c r="H140" s="141">
        <v>2</v>
      </c>
      <c r="I140" s="141">
        <v>3000</v>
      </c>
      <c r="J140" s="141"/>
      <c r="K140" s="141"/>
      <c r="L140" s="144" t="s">
        <v>44</v>
      </c>
      <c r="M140" s="145"/>
      <c r="N140" s="146" t="s">
        <v>46</v>
      </c>
      <c r="O140" s="147">
        <f>O141+O146+O149+O162+O171</f>
        <v>0</v>
      </c>
      <c r="P140" s="147">
        <f>P141+P146+P149+P162+P171</f>
        <v>0</v>
      </c>
      <c r="Q140" s="147">
        <f t="shared" si="54"/>
        <v>0</v>
      </c>
      <c r="R140" s="148"/>
      <c r="S140" s="149"/>
      <c r="T140" s="150"/>
    </row>
    <row r="141" spans="2:20" ht="15.75" hidden="1">
      <c r="B141" s="152">
        <v>2025</v>
      </c>
      <c r="C141" s="152">
        <v>20</v>
      </c>
      <c r="D141" s="153"/>
      <c r="E141" s="154"/>
      <c r="F141" s="152">
        <v>1</v>
      </c>
      <c r="G141" s="152">
        <v>1</v>
      </c>
      <c r="H141" s="152">
        <v>2</v>
      </c>
      <c r="I141" s="152">
        <v>3000</v>
      </c>
      <c r="J141" s="152">
        <v>3100</v>
      </c>
      <c r="K141" s="152"/>
      <c r="L141" s="155" t="s">
        <v>44</v>
      </c>
      <c r="M141" s="156"/>
      <c r="N141" s="187" t="s">
        <v>103</v>
      </c>
      <c r="O141" s="158">
        <f>O142+O144</f>
        <v>0</v>
      </c>
      <c r="P141" s="158">
        <f>P142+P144</f>
        <v>0</v>
      </c>
      <c r="Q141" s="158">
        <f t="shared" ref="Q141:Q207" si="55">+O141+P141</f>
        <v>0</v>
      </c>
      <c r="R141" s="159"/>
      <c r="S141" s="160"/>
      <c r="T141" s="161"/>
    </row>
    <row r="142" spans="2:20" ht="15.75" hidden="1">
      <c r="B142" s="163">
        <v>2025</v>
      </c>
      <c r="C142" s="163">
        <v>20</v>
      </c>
      <c r="D142" s="164"/>
      <c r="E142" s="165"/>
      <c r="F142" s="163">
        <v>1</v>
      </c>
      <c r="G142" s="163">
        <v>1</v>
      </c>
      <c r="H142" s="163">
        <v>2</v>
      </c>
      <c r="I142" s="163">
        <v>3000</v>
      </c>
      <c r="J142" s="163">
        <v>3100</v>
      </c>
      <c r="K142" s="163">
        <v>311</v>
      </c>
      <c r="L142" s="166" t="s">
        <v>44</v>
      </c>
      <c r="M142" s="167"/>
      <c r="N142" s="168" t="s">
        <v>104</v>
      </c>
      <c r="O142" s="169">
        <f>O143</f>
        <v>0</v>
      </c>
      <c r="P142" s="169">
        <f>P143</f>
        <v>0</v>
      </c>
      <c r="Q142" s="169">
        <f t="shared" si="55"/>
        <v>0</v>
      </c>
      <c r="R142" s="170"/>
      <c r="S142" s="171"/>
      <c r="T142" s="172"/>
    </row>
    <row r="143" spans="2:20" ht="15.75" hidden="1">
      <c r="B143" s="174">
        <v>2025</v>
      </c>
      <c r="C143" s="174">
        <v>20</v>
      </c>
      <c r="D143" s="175">
        <v>0</v>
      </c>
      <c r="E143" s="176"/>
      <c r="F143" s="174">
        <v>1</v>
      </c>
      <c r="G143" s="174">
        <v>1</v>
      </c>
      <c r="H143" s="174">
        <v>2</v>
      </c>
      <c r="I143" s="174">
        <v>3000</v>
      </c>
      <c r="J143" s="174">
        <v>3100</v>
      </c>
      <c r="K143" s="174">
        <v>311</v>
      </c>
      <c r="L143" s="177">
        <v>1308</v>
      </c>
      <c r="M143" s="178">
        <v>0</v>
      </c>
      <c r="N143" s="179" t="s">
        <v>105</v>
      </c>
      <c r="O143" s="180">
        <v>0</v>
      </c>
      <c r="P143" s="180">
        <v>0</v>
      </c>
      <c r="Q143" s="181">
        <f t="shared" si="55"/>
        <v>0</v>
      </c>
      <c r="R143" s="182" t="s">
        <v>50</v>
      </c>
      <c r="S143" s="183"/>
      <c r="T143" s="183"/>
    </row>
    <row r="144" spans="2:20" ht="31.5" hidden="1">
      <c r="B144" s="163">
        <v>2025</v>
      </c>
      <c r="C144" s="163">
        <v>20</v>
      </c>
      <c r="D144" s="164"/>
      <c r="E144" s="165"/>
      <c r="F144" s="163">
        <v>1</v>
      </c>
      <c r="G144" s="163">
        <v>1</v>
      </c>
      <c r="H144" s="163">
        <v>2</v>
      </c>
      <c r="I144" s="163">
        <v>3000</v>
      </c>
      <c r="J144" s="163">
        <v>3100</v>
      </c>
      <c r="K144" s="163">
        <v>317</v>
      </c>
      <c r="L144" s="166" t="s">
        <v>44</v>
      </c>
      <c r="M144" s="167"/>
      <c r="N144" s="168" t="s">
        <v>106</v>
      </c>
      <c r="O144" s="169">
        <f>O145</f>
        <v>0</v>
      </c>
      <c r="P144" s="169">
        <f>P145</f>
        <v>0</v>
      </c>
      <c r="Q144" s="169">
        <f t="shared" si="55"/>
        <v>0</v>
      </c>
      <c r="R144" s="170"/>
      <c r="S144" s="171"/>
      <c r="T144" s="172"/>
    </row>
    <row r="145" spans="2:20" ht="15.75" hidden="1">
      <c r="B145" s="174">
        <v>2025</v>
      </c>
      <c r="C145" s="174">
        <v>20</v>
      </c>
      <c r="D145" s="175">
        <v>0</v>
      </c>
      <c r="E145" s="176"/>
      <c r="F145" s="174">
        <v>1</v>
      </c>
      <c r="G145" s="174">
        <v>1</v>
      </c>
      <c r="H145" s="174">
        <v>2</v>
      </c>
      <c r="I145" s="174">
        <v>3000</v>
      </c>
      <c r="J145" s="174">
        <v>3100</v>
      </c>
      <c r="K145" s="174">
        <v>317</v>
      </c>
      <c r="L145" s="177">
        <v>540</v>
      </c>
      <c r="M145" s="178">
        <v>0</v>
      </c>
      <c r="N145" s="179" t="s">
        <v>107</v>
      </c>
      <c r="O145" s="180">
        <v>0</v>
      </c>
      <c r="P145" s="180">
        <v>0</v>
      </c>
      <c r="Q145" s="181">
        <f t="shared" si="55"/>
        <v>0</v>
      </c>
      <c r="R145" s="182" t="s">
        <v>50</v>
      </c>
      <c r="S145" s="183"/>
      <c r="T145" s="183"/>
    </row>
    <row r="146" spans="2:20" ht="15.75" hidden="1">
      <c r="B146" s="152">
        <v>2025</v>
      </c>
      <c r="C146" s="152">
        <v>20</v>
      </c>
      <c r="D146" s="153"/>
      <c r="E146" s="154"/>
      <c r="F146" s="152">
        <v>1</v>
      </c>
      <c r="G146" s="152">
        <v>1</v>
      </c>
      <c r="H146" s="152">
        <v>2</v>
      </c>
      <c r="I146" s="152">
        <v>3000</v>
      </c>
      <c r="J146" s="152">
        <v>3200</v>
      </c>
      <c r="K146" s="152"/>
      <c r="L146" s="155" t="s">
        <v>44</v>
      </c>
      <c r="M146" s="156"/>
      <c r="N146" s="157" t="s">
        <v>108</v>
      </c>
      <c r="O146" s="158">
        <f>O147</f>
        <v>0</v>
      </c>
      <c r="P146" s="158">
        <f>P147</f>
        <v>0</v>
      </c>
      <c r="Q146" s="158">
        <f t="shared" si="55"/>
        <v>0</v>
      </c>
      <c r="R146" s="159"/>
      <c r="S146" s="160"/>
      <c r="T146" s="161"/>
    </row>
    <row r="147" spans="2:20" ht="15.75" hidden="1">
      <c r="B147" s="163">
        <v>2025</v>
      </c>
      <c r="C147" s="163">
        <v>20</v>
      </c>
      <c r="D147" s="164"/>
      <c r="E147" s="165"/>
      <c r="F147" s="163">
        <v>1</v>
      </c>
      <c r="G147" s="163">
        <v>1</v>
      </c>
      <c r="H147" s="163">
        <v>2</v>
      </c>
      <c r="I147" s="163">
        <v>3000</v>
      </c>
      <c r="J147" s="163">
        <v>3200</v>
      </c>
      <c r="K147" s="163">
        <v>327</v>
      </c>
      <c r="L147" s="166" t="s">
        <v>44</v>
      </c>
      <c r="M147" s="167"/>
      <c r="N147" s="168" t="s">
        <v>109</v>
      </c>
      <c r="O147" s="169">
        <f>O148</f>
        <v>0</v>
      </c>
      <c r="P147" s="169">
        <f>P148</f>
        <v>0</v>
      </c>
      <c r="Q147" s="169">
        <f t="shared" si="55"/>
        <v>0</v>
      </c>
      <c r="R147" s="170"/>
      <c r="S147" s="171"/>
      <c r="T147" s="172"/>
    </row>
    <row r="148" spans="2:20" ht="15.75" hidden="1">
      <c r="B148" s="174">
        <v>2025</v>
      </c>
      <c r="C148" s="174">
        <v>20</v>
      </c>
      <c r="D148" s="175">
        <v>0</v>
      </c>
      <c r="E148" s="176"/>
      <c r="F148" s="174">
        <v>1</v>
      </c>
      <c r="G148" s="174">
        <v>1</v>
      </c>
      <c r="H148" s="174">
        <v>2</v>
      </c>
      <c r="I148" s="174">
        <v>3000</v>
      </c>
      <c r="J148" s="174">
        <v>3200</v>
      </c>
      <c r="K148" s="174">
        <v>327</v>
      </c>
      <c r="L148" s="177">
        <v>8</v>
      </c>
      <c r="M148" s="178">
        <v>0</v>
      </c>
      <c r="N148" s="179" t="s">
        <v>110</v>
      </c>
      <c r="O148" s="180">
        <v>0</v>
      </c>
      <c r="P148" s="180">
        <v>0</v>
      </c>
      <c r="Q148" s="181">
        <f t="shared" si="55"/>
        <v>0</v>
      </c>
      <c r="R148" s="182" t="s">
        <v>50</v>
      </c>
      <c r="S148" s="183"/>
      <c r="T148" s="183"/>
    </row>
    <row r="149" spans="2:20" ht="15.75">
      <c r="B149" s="152">
        <v>2025</v>
      </c>
      <c r="C149" s="152">
        <v>20</v>
      </c>
      <c r="D149" s="153"/>
      <c r="E149" s="154"/>
      <c r="F149" s="152">
        <v>1</v>
      </c>
      <c r="G149" s="152">
        <v>1</v>
      </c>
      <c r="H149" s="152">
        <v>2</v>
      </c>
      <c r="I149" s="152">
        <v>3000</v>
      </c>
      <c r="J149" s="152">
        <v>3300</v>
      </c>
      <c r="K149" s="152"/>
      <c r="L149" s="155" t="s">
        <v>44</v>
      </c>
      <c r="M149" s="156"/>
      <c r="N149" s="187" t="s">
        <v>111</v>
      </c>
      <c r="O149" s="158">
        <f>O150+O152+O154</f>
        <v>0</v>
      </c>
      <c r="P149" s="158">
        <f>P150+P152+P154</f>
        <v>0</v>
      </c>
      <c r="Q149" s="158">
        <f t="shared" si="55"/>
        <v>0</v>
      </c>
      <c r="R149" s="159"/>
      <c r="S149" s="160"/>
      <c r="T149" s="161"/>
    </row>
    <row r="150" spans="2:20" ht="31.5" hidden="1">
      <c r="B150" s="163">
        <v>2025</v>
      </c>
      <c r="C150" s="163">
        <v>20</v>
      </c>
      <c r="D150" s="164"/>
      <c r="E150" s="165"/>
      <c r="F150" s="163">
        <v>1</v>
      </c>
      <c r="G150" s="163">
        <v>1</v>
      </c>
      <c r="H150" s="163">
        <v>2</v>
      </c>
      <c r="I150" s="163">
        <v>3000</v>
      </c>
      <c r="J150" s="163">
        <v>3300</v>
      </c>
      <c r="K150" s="163">
        <v>333</v>
      </c>
      <c r="L150" s="166" t="s">
        <v>44</v>
      </c>
      <c r="M150" s="167"/>
      <c r="N150" s="168" t="s">
        <v>112</v>
      </c>
      <c r="O150" s="169">
        <f>O151</f>
        <v>0</v>
      </c>
      <c r="P150" s="169">
        <f>P151</f>
        <v>0</v>
      </c>
      <c r="Q150" s="169">
        <f t="shared" si="55"/>
        <v>0</v>
      </c>
      <c r="R150" s="170"/>
      <c r="S150" s="171"/>
      <c r="T150" s="172"/>
    </row>
    <row r="151" spans="2:20" ht="30" hidden="1">
      <c r="B151" s="174">
        <v>2025</v>
      </c>
      <c r="C151" s="174">
        <v>20</v>
      </c>
      <c r="D151" s="175">
        <v>0</v>
      </c>
      <c r="E151" s="176"/>
      <c r="F151" s="174">
        <v>1</v>
      </c>
      <c r="G151" s="174">
        <v>1</v>
      </c>
      <c r="H151" s="174">
        <v>2</v>
      </c>
      <c r="I151" s="174">
        <v>3000</v>
      </c>
      <c r="J151" s="174">
        <v>3300</v>
      </c>
      <c r="K151" s="174">
        <v>333</v>
      </c>
      <c r="L151" s="177">
        <v>400</v>
      </c>
      <c r="M151" s="178">
        <v>0</v>
      </c>
      <c r="N151" s="179" t="s">
        <v>113</v>
      </c>
      <c r="O151" s="180">
        <v>0</v>
      </c>
      <c r="P151" s="180">
        <v>0</v>
      </c>
      <c r="Q151" s="181">
        <f t="shared" si="55"/>
        <v>0</v>
      </c>
      <c r="R151" s="182" t="s">
        <v>50</v>
      </c>
      <c r="S151" s="183"/>
      <c r="T151" s="183"/>
    </row>
    <row r="152" spans="2:20" ht="31.5" hidden="1">
      <c r="B152" s="163">
        <v>2025</v>
      </c>
      <c r="C152" s="163">
        <v>20</v>
      </c>
      <c r="D152" s="164"/>
      <c r="E152" s="165"/>
      <c r="F152" s="163">
        <v>1</v>
      </c>
      <c r="G152" s="163">
        <v>1</v>
      </c>
      <c r="H152" s="163">
        <v>2</v>
      </c>
      <c r="I152" s="163">
        <v>3000</v>
      </c>
      <c r="J152" s="163">
        <v>3300</v>
      </c>
      <c r="K152" s="163">
        <v>336</v>
      </c>
      <c r="L152" s="166" t="s">
        <v>44</v>
      </c>
      <c r="M152" s="167"/>
      <c r="N152" s="168" t="s">
        <v>114</v>
      </c>
      <c r="O152" s="169">
        <f>O153</f>
        <v>0</v>
      </c>
      <c r="P152" s="169">
        <f>P153</f>
        <v>0</v>
      </c>
      <c r="Q152" s="169">
        <f t="shared" si="55"/>
        <v>0</v>
      </c>
      <c r="R152" s="170"/>
      <c r="S152" s="171"/>
      <c r="T152" s="172"/>
    </row>
    <row r="153" spans="2:20" ht="15.75" hidden="1">
      <c r="B153" s="174">
        <v>2025</v>
      </c>
      <c r="C153" s="174">
        <v>20</v>
      </c>
      <c r="D153" s="175">
        <v>0</v>
      </c>
      <c r="E153" s="176"/>
      <c r="F153" s="174">
        <v>1</v>
      </c>
      <c r="G153" s="174">
        <v>1</v>
      </c>
      <c r="H153" s="174">
        <v>2</v>
      </c>
      <c r="I153" s="174">
        <v>3000</v>
      </c>
      <c r="J153" s="174">
        <v>3300</v>
      </c>
      <c r="K153" s="174">
        <v>336</v>
      </c>
      <c r="L153" s="177">
        <v>1080</v>
      </c>
      <c r="M153" s="178">
        <v>0</v>
      </c>
      <c r="N153" s="179" t="s">
        <v>115</v>
      </c>
      <c r="O153" s="180">
        <v>0</v>
      </c>
      <c r="P153" s="180">
        <v>0</v>
      </c>
      <c r="Q153" s="181">
        <f t="shared" si="55"/>
        <v>0</v>
      </c>
      <c r="R153" s="182" t="s">
        <v>50</v>
      </c>
      <c r="S153" s="183"/>
      <c r="T153" s="183"/>
    </row>
    <row r="154" spans="2:20" ht="15.75">
      <c r="B154" s="163">
        <v>2025</v>
      </c>
      <c r="C154" s="163">
        <v>20</v>
      </c>
      <c r="D154" s="164"/>
      <c r="E154" s="165"/>
      <c r="F154" s="163">
        <v>1</v>
      </c>
      <c r="G154" s="163">
        <v>1</v>
      </c>
      <c r="H154" s="163">
        <v>2</v>
      </c>
      <c r="I154" s="163">
        <v>3000</v>
      </c>
      <c r="J154" s="163">
        <v>3300</v>
      </c>
      <c r="K154" s="163">
        <v>339</v>
      </c>
      <c r="L154" s="166" t="s">
        <v>44</v>
      </c>
      <c r="M154" s="167"/>
      <c r="N154" s="168" t="s">
        <v>116</v>
      </c>
      <c r="O154" s="169">
        <f>SUM(O155:O161)</f>
        <v>0</v>
      </c>
      <c r="P154" s="169">
        <f>SUM(P155:P161)</f>
        <v>0</v>
      </c>
      <c r="Q154" s="169">
        <f t="shared" si="55"/>
        <v>0</v>
      </c>
      <c r="R154" s="170"/>
      <c r="S154" s="171"/>
      <c r="T154" s="172"/>
    </row>
    <row r="155" spans="2:20" ht="15.75" hidden="1">
      <c r="B155" s="174">
        <v>2025</v>
      </c>
      <c r="C155" s="174">
        <v>20</v>
      </c>
      <c r="D155" s="175">
        <v>0</v>
      </c>
      <c r="E155" s="176"/>
      <c r="F155" s="174">
        <v>1</v>
      </c>
      <c r="G155" s="174">
        <v>1</v>
      </c>
      <c r="H155" s="174">
        <v>2</v>
      </c>
      <c r="I155" s="174">
        <v>3000</v>
      </c>
      <c r="J155" s="174">
        <v>3300</v>
      </c>
      <c r="K155" s="174">
        <v>339</v>
      </c>
      <c r="L155" s="177">
        <v>42</v>
      </c>
      <c r="M155" s="178">
        <v>0</v>
      </c>
      <c r="N155" s="179" t="s">
        <v>117</v>
      </c>
      <c r="O155" s="180">
        <v>0</v>
      </c>
      <c r="P155" s="180">
        <v>0</v>
      </c>
      <c r="Q155" s="181">
        <f t="shared" si="55"/>
        <v>0</v>
      </c>
      <c r="R155" s="182" t="s">
        <v>50</v>
      </c>
      <c r="S155" s="183"/>
      <c r="T155" s="183"/>
    </row>
    <row r="156" spans="2:20" ht="30" hidden="1">
      <c r="B156" s="174">
        <v>2025</v>
      </c>
      <c r="C156" s="174">
        <v>20</v>
      </c>
      <c r="D156" s="175">
        <v>0</v>
      </c>
      <c r="E156" s="176"/>
      <c r="F156" s="174">
        <v>1</v>
      </c>
      <c r="G156" s="174">
        <v>1</v>
      </c>
      <c r="H156" s="174">
        <v>2</v>
      </c>
      <c r="I156" s="174">
        <v>3000</v>
      </c>
      <c r="J156" s="174">
        <v>3300</v>
      </c>
      <c r="K156" s="174">
        <v>339</v>
      </c>
      <c r="L156" s="177">
        <v>1435</v>
      </c>
      <c r="M156" s="178">
        <v>0</v>
      </c>
      <c r="N156" s="179" t="s">
        <v>118</v>
      </c>
      <c r="O156" s="180">
        <v>0</v>
      </c>
      <c r="P156" s="180">
        <v>0</v>
      </c>
      <c r="Q156" s="181">
        <f t="shared" si="55"/>
        <v>0</v>
      </c>
      <c r="R156" s="182" t="s">
        <v>50</v>
      </c>
      <c r="S156" s="183"/>
      <c r="T156" s="183"/>
    </row>
    <row r="157" spans="2:20" ht="31.5">
      <c r="B157" s="174">
        <v>2025</v>
      </c>
      <c r="C157" s="174">
        <v>20</v>
      </c>
      <c r="D157" s="175" t="s">
        <v>1845</v>
      </c>
      <c r="E157" s="176">
        <v>20020</v>
      </c>
      <c r="F157" s="174">
        <v>1</v>
      </c>
      <c r="G157" s="174">
        <v>1</v>
      </c>
      <c r="H157" s="174">
        <v>2</v>
      </c>
      <c r="I157" s="174">
        <v>3000</v>
      </c>
      <c r="J157" s="174">
        <v>3300</v>
      </c>
      <c r="K157" s="174">
        <v>339</v>
      </c>
      <c r="L157" s="177">
        <v>1434</v>
      </c>
      <c r="M157" s="178" t="s">
        <v>1846</v>
      </c>
      <c r="N157" s="179" t="s">
        <v>119</v>
      </c>
      <c r="O157" s="180">
        <v>0</v>
      </c>
      <c r="P157" s="180">
        <v>0</v>
      </c>
      <c r="Q157" s="181">
        <f t="shared" si="55"/>
        <v>0</v>
      </c>
      <c r="R157" s="182" t="s">
        <v>50</v>
      </c>
      <c r="S157" s="183"/>
      <c r="T157" s="183"/>
    </row>
    <row r="158" spans="2:20" ht="31.5">
      <c r="B158" s="174">
        <v>2025</v>
      </c>
      <c r="C158" s="174">
        <v>20</v>
      </c>
      <c r="D158" s="175" t="s">
        <v>1847</v>
      </c>
      <c r="E158" s="176">
        <v>20065</v>
      </c>
      <c r="F158" s="174">
        <v>1</v>
      </c>
      <c r="G158" s="174">
        <v>1</v>
      </c>
      <c r="H158" s="174">
        <v>2</v>
      </c>
      <c r="I158" s="174">
        <v>3000</v>
      </c>
      <c r="J158" s="174">
        <v>3300</v>
      </c>
      <c r="K158" s="174">
        <v>339</v>
      </c>
      <c r="L158" s="177">
        <v>1434</v>
      </c>
      <c r="M158" s="178" t="s">
        <v>1846</v>
      </c>
      <c r="N158" s="179" t="s">
        <v>119</v>
      </c>
      <c r="O158" s="180">
        <v>0</v>
      </c>
      <c r="P158" s="180">
        <v>0</v>
      </c>
      <c r="Q158" s="181">
        <f t="shared" si="55"/>
        <v>0</v>
      </c>
      <c r="R158" s="182" t="s">
        <v>50</v>
      </c>
      <c r="S158" s="183"/>
      <c r="T158" s="183"/>
    </row>
    <row r="159" spans="2:20" ht="31.5">
      <c r="B159" s="174">
        <v>2025</v>
      </c>
      <c r="C159" s="174">
        <v>20</v>
      </c>
      <c r="D159" s="175" t="s">
        <v>1848</v>
      </c>
      <c r="E159" s="176">
        <v>20064</v>
      </c>
      <c r="F159" s="174">
        <v>1</v>
      </c>
      <c r="G159" s="174">
        <v>1</v>
      </c>
      <c r="H159" s="174">
        <v>2</v>
      </c>
      <c r="I159" s="174">
        <v>3000</v>
      </c>
      <c r="J159" s="174">
        <v>3300</v>
      </c>
      <c r="K159" s="174">
        <v>339</v>
      </c>
      <c r="L159" s="177">
        <v>1434</v>
      </c>
      <c r="M159" s="178" t="s">
        <v>1846</v>
      </c>
      <c r="N159" s="179" t="s">
        <v>119</v>
      </c>
      <c r="O159" s="180">
        <v>0</v>
      </c>
      <c r="P159" s="180">
        <v>0</v>
      </c>
      <c r="Q159" s="181">
        <f t="shared" si="55"/>
        <v>0</v>
      </c>
      <c r="R159" s="182" t="s">
        <v>50</v>
      </c>
      <c r="S159" s="183"/>
      <c r="T159" s="183"/>
    </row>
    <row r="160" spans="2:20" ht="30" hidden="1">
      <c r="B160" s="174">
        <v>2025</v>
      </c>
      <c r="C160" s="174">
        <v>20</v>
      </c>
      <c r="D160" s="175">
        <v>0</v>
      </c>
      <c r="E160" s="176"/>
      <c r="F160" s="174">
        <v>1</v>
      </c>
      <c r="G160" s="174">
        <v>1</v>
      </c>
      <c r="H160" s="174">
        <v>2</v>
      </c>
      <c r="I160" s="174">
        <v>3000</v>
      </c>
      <c r="J160" s="174">
        <v>3300</v>
      </c>
      <c r="K160" s="174">
        <v>339</v>
      </c>
      <c r="L160" s="177">
        <v>1433</v>
      </c>
      <c r="M160" s="178">
        <v>0</v>
      </c>
      <c r="N160" s="179" t="s">
        <v>120</v>
      </c>
      <c r="O160" s="180">
        <v>0</v>
      </c>
      <c r="P160" s="180">
        <v>0</v>
      </c>
      <c r="Q160" s="181">
        <f t="shared" si="55"/>
        <v>0</v>
      </c>
      <c r="R160" s="182" t="s">
        <v>50</v>
      </c>
      <c r="S160" s="183"/>
      <c r="T160" s="183"/>
    </row>
    <row r="161" spans="2:20" ht="30" hidden="1">
      <c r="B161" s="174">
        <v>2025</v>
      </c>
      <c r="C161" s="174">
        <v>20</v>
      </c>
      <c r="D161" s="175">
        <v>0</v>
      </c>
      <c r="E161" s="176"/>
      <c r="F161" s="174">
        <v>1</v>
      </c>
      <c r="G161" s="174">
        <v>1</v>
      </c>
      <c r="H161" s="174">
        <v>2</v>
      </c>
      <c r="I161" s="174">
        <v>3000</v>
      </c>
      <c r="J161" s="174">
        <v>3300</v>
      </c>
      <c r="K161" s="174">
        <v>339</v>
      </c>
      <c r="L161" s="177">
        <v>1562</v>
      </c>
      <c r="M161" s="178">
        <v>0</v>
      </c>
      <c r="N161" s="179" t="s">
        <v>121</v>
      </c>
      <c r="O161" s="180">
        <v>0</v>
      </c>
      <c r="P161" s="180">
        <v>0</v>
      </c>
      <c r="Q161" s="181">
        <f t="shared" si="55"/>
        <v>0</v>
      </c>
      <c r="R161" s="182" t="s">
        <v>50</v>
      </c>
      <c r="S161" s="183"/>
      <c r="T161" s="183"/>
    </row>
    <row r="162" spans="2:20" ht="31.5" hidden="1">
      <c r="B162" s="152">
        <v>2025</v>
      </c>
      <c r="C162" s="152">
        <v>20</v>
      </c>
      <c r="D162" s="153"/>
      <c r="E162" s="154"/>
      <c r="F162" s="152">
        <v>1</v>
      </c>
      <c r="G162" s="152">
        <v>1</v>
      </c>
      <c r="H162" s="152">
        <v>2</v>
      </c>
      <c r="I162" s="152">
        <v>3000</v>
      </c>
      <c r="J162" s="152">
        <v>3500</v>
      </c>
      <c r="K162" s="152"/>
      <c r="L162" s="155" t="s">
        <v>44</v>
      </c>
      <c r="M162" s="156"/>
      <c r="N162" s="157" t="s">
        <v>122</v>
      </c>
      <c r="O162" s="158">
        <f>O163+O165+O167+O169</f>
        <v>0</v>
      </c>
      <c r="P162" s="158">
        <f>P163+P165+P167+P169</f>
        <v>0</v>
      </c>
      <c r="Q162" s="158">
        <f t="shared" si="55"/>
        <v>0</v>
      </c>
      <c r="R162" s="159"/>
      <c r="S162" s="188"/>
      <c r="T162" s="188"/>
    </row>
    <row r="163" spans="2:20" ht="31.5" hidden="1">
      <c r="B163" s="163">
        <v>2025</v>
      </c>
      <c r="C163" s="163">
        <v>20</v>
      </c>
      <c r="D163" s="164"/>
      <c r="E163" s="165"/>
      <c r="F163" s="163">
        <v>1</v>
      </c>
      <c r="G163" s="163">
        <v>1</v>
      </c>
      <c r="H163" s="163">
        <v>2</v>
      </c>
      <c r="I163" s="163">
        <v>3000</v>
      </c>
      <c r="J163" s="163">
        <v>3500</v>
      </c>
      <c r="K163" s="163">
        <v>354</v>
      </c>
      <c r="L163" s="166" t="s">
        <v>44</v>
      </c>
      <c r="M163" s="167"/>
      <c r="N163" s="189" t="s">
        <v>123</v>
      </c>
      <c r="O163" s="169">
        <f>O164</f>
        <v>0</v>
      </c>
      <c r="P163" s="169">
        <f>P164</f>
        <v>0</v>
      </c>
      <c r="Q163" s="169">
        <f t="shared" si="55"/>
        <v>0</v>
      </c>
      <c r="R163" s="170"/>
      <c r="S163" s="186"/>
      <c r="T163" s="172"/>
    </row>
    <row r="164" spans="2:20" ht="30" hidden="1">
      <c r="B164" s="174">
        <v>2025</v>
      </c>
      <c r="C164" s="174">
        <v>20</v>
      </c>
      <c r="D164" s="175">
        <v>0</v>
      </c>
      <c r="E164" s="176"/>
      <c r="F164" s="174">
        <v>1</v>
      </c>
      <c r="G164" s="174">
        <v>1</v>
      </c>
      <c r="H164" s="174">
        <v>2</v>
      </c>
      <c r="I164" s="174">
        <v>3000</v>
      </c>
      <c r="J164" s="174">
        <v>3500</v>
      </c>
      <c r="K164" s="174">
        <v>354</v>
      </c>
      <c r="L164" s="177">
        <v>797</v>
      </c>
      <c r="M164" s="178">
        <v>0</v>
      </c>
      <c r="N164" s="179" t="s">
        <v>123</v>
      </c>
      <c r="O164" s="180">
        <v>0</v>
      </c>
      <c r="P164" s="180">
        <v>0</v>
      </c>
      <c r="Q164" s="181">
        <f t="shared" si="55"/>
        <v>0</v>
      </c>
      <c r="R164" s="182" t="s">
        <v>50</v>
      </c>
      <c r="S164" s="183"/>
      <c r="T164" s="183"/>
    </row>
    <row r="165" spans="2:20" ht="15.75" hidden="1">
      <c r="B165" s="163">
        <v>2025</v>
      </c>
      <c r="C165" s="163">
        <v>20</v>
      </c>
      <c r="D165" s="164"/>
      <c r="E165" s="165"/>
      <c r="F165" s="163">
        <v>1</v>
      </c>
      <c r="G165" s="163">
        <v>1</v>
      </c>
      <c r="H165" s="163">
        <v>2</v>
      </c>
      <c r="I165" s="163">
        <v>3000</v>
      </c>
      <c r="J165" s="163">
        <v>3500</v>
      </c>
      <c r="K165" s="163">
        <v>355</v>
      </c>
      <c r="L165" s="166" t="s">
        <v>44</v>
      </c>
      <c r="M165" s="167"/>
      <c r="N165" s="168" t="s">
        <v>124</v>
      </c>
      <c r="O165" s="169">
        <f>O166</f>
        <v>0</v>
      </c>
      <c r="P165" s="169">
        <f>P166</f>
        <v>0</v>
      </c>
      <c r="Q165" s="169">
        <f t="shared" si="55"/>
        <v>0</v>
      </c>
      <c r="R165" s="170"/>
      <c r="S165" s="186"/>
      <c r="T165" s="186"/>
    </row>
    <row r="166" spans="2:20" ht="15.75" hidden="1">
      <c r="B166" s="174">
        <v>2025</v>
      </c>
      <c r="C166" s="174">
        <v>20</v>
      </c>
      <c r="D166" s="175">
        <v>0</v>
      </c>
      <c r="E166" s="176"/>
      <c r="F166" s="174">
        <v>1</v>
      </c>
      <c r="G166" s="174">
        <v>1</v>
      </c>
      <c r="H166" s="174">
        <v>2</v>
      </c>
      <c r="I166" s="174">
        <v>3000</v>
      </c>
      <c r="J166" s="174">
        <v>3500</v>
      </c>
      <c r="K166" s="174">
        <v>355</v>
      </c>
      <c r="L166" s="177">
        <v>906</v>
      </c>
      <c r="M166" s="178">
        <v>0</v>
      </c>
      <c r="N166" s="179" t="s">
        <v>125</v>
      </c>
      <c r="O166" s="180">
        <v>0</v>
      </c>
      <c r="P166" s="180">
        <v>0</v>
      </c>
      <c r="Q166" s="181">
        <f t="shared" si="55"/>
        <v>0</v>
      </c>
      <c r="R166" s="182" t="s">
        <v>50</v>
      </c>
      <c r="S166" s="183"/>
      <c r="T166" s="183"/>
    </row>
    <row r="167" spans="2:20" ht="31.5" hidden="1">
      <c r="B167" s="163">
        <v>2025</v>
      </c>
      <c r="C167" s="163">
        <v>20</v>
      </c>
      <c r="D167" s="164"/>
      <c r="E167" s="165"/>
      <c r="F167" s="163">
        <v>1</v>
      </c>
      <c r="G167" s="163">
        <v>1</v>
      </c>
      <c r="H167" s="163">
        <v>2</v>
      </c>
      <c r="I167" s="163">
        <v>3000</v>
      </c>
      <c r="J167" s="163">
        <v>3500</v>
      </c>
      <c r="K167" s="163">
        <v>357</v>
      </c>
      <c r="L167" s="166" t="s">
        <v>44</v>
      </c>
      <c r="M167" s="167"/>
      <c r="N167" s="168" t="s">
        <v>126</v>
      </c>
      <c r="O167" s="169">
        <f>O168</f>
        <v>0</v>
      </c>
      <c r="P167" s="169">
        <f>P168</f>
        <v>0</v>
      </c>
      <c r="Q167" s="169">
        <f t="shared" si="55"/>
        <v>0</v>
      </c>
      <c r="R167" s="170"/>
      <c r="S167" s="186"/>
      <c r="T167" s="186"/>
    </row>
    <row r="168" spans="2:20" ht="15.75" hidden="1">
      <c r="B168" s="174">
        <v>2025</v>
      </c>
      <c r="C168" s="174">
        <v>20</v>
      </c>
      <c r="D168" s="175">
        <v>0</v>
      </c>
      <c r="E168" s="176"/>
      <c r="F168" s="174">
        <v>1</v>
      </c>
      <c r="G168" s="174">
        <v>1</v>
      </c>
      <c r="H168" s="174">
        <v>2</v>
      </c>
      <c r="I168" s="174">
        <v>3000</v>
      </c>
      <c r="J168" s="174">
        <v>3500</v>
      </c>
      <c r="K168" s="174">
        <v>357</v>
      </c>
      <c r="L168" s="177">
        <v>912</v>
      </c>
      <c r="M168" s="178">
        <v>0</v>
      </c>
      <c r="N168" s="179" t="s">
        <v>127</v>
      </c>
      <c r="O168" s="180">
        <v>0</v>
      </c>
      <c r="P168" s="180">
        <v>0</v>
      </c>
      <c r="Q168" s="181">
        <f t="shared" si="55"/>
        <v>0</v>
      </c>
      <c r="R168" s="182" t="s">
        <v>128</v>
      </c>
      <c r="S168" s="183"/>
      <c r="T168" s="183"/>
    </row>
    <row r="169" spans="2:20" ht="15.75" hidden="1">
      <c r="B169" s="163">
        <v>2025</v>
      </c>
      <c r="C169" s="163">
        <v>20</v>
      </c>
      <c r="D169" s="164"/>
      <c r="E169" s="165"/>
      <c r="F169" s="163">
        <v>1</v>
      </c>
      <c r="G169" s="163">
        <v>1</v>
      </c>
      <c r="H169" s="163">
        <v>2</v>
      </c>
      <c r="I169" s="163">
        <v>3000</v>
      </c>
      <c r="J169" s="163">
        <v>3500</v>
      </c>
      <c r="K169" s="163">
        <v>359</v>
      </c>
      <c r="L169" s="166"/>
      <c r="M169" s="167"/>
      <c r="N169" s="168" t="s">
        <v>129</v>
      </c>
      <c r="O169" s="169">
        <f>O170</f>
        <v>0</v>
      </c>
      <c r="P169" s="169">
        <f>P170</f>
        <v>0</v>
      </c>
      <c r="Q169" s="169">
        <f t="shared" si="55"/>
        <v>0</v>
      </c>
      <c r="R169" s="170"/>
      <c r="S169" s="186"/>
      <c r="T169" s="186"/>
    </row>
    <row r="170" spans="2:20" ht="15.75" hidden="1">
      <c r="B170" s="174">
        <v>2025</v>
      </c>
      <c r="C170" s="174">
        <v>20</v>
      </c>
      <c r="D170" s="175">
        <v>0</v>
      </c>
      <c r="E170" s="176"/>
      <c r="F170" s="174">
        <v>1</v>
      </c>
      <c r="G170" s="174">
        <v>1</v>
      </c>
      <c r="H170" s="174">
        <v>2</v>
      </c>
      <c r="I170" s="174">
        <v>3000</v>
      </c>
      <c r="J170" s="174">
        <v>3500</v>
      </c>
      <c r="K170" s="174">
        <v>359</v>
      </c>
      <c r="L170" s="177">
        <v>1304</v>
      </c>
      <c r="M170" s="178">
        <v>0</v>
      </c>
      <c r="N170" s="179" t="s">
        <v>130</v>
      </c>
      <c r="O170" s="180">
        <v>0</v>
      </c>
      <c r="P170" s="180">
        <v>0</v>
      </c>
      <c r="Q170" s="181">
        <f t="shared" si="55"/>
        <v>0</v>
      </c>
      <c r="R170" s="182" t="s">
        <v>50</v>
      </c>
      <c r="S170" s="183"/>
      <c r="T170" s="183"/>
    </row>
    <row r="171" spans="2:20" ht="15.75" hidden="1">
      <c r="B171" s="152">
        <v>2025</v>
      </c>
      <c r="C171" s="152">
        <v>20</v>
      </c>
      <c r="D171" s="153"/>
      <c r="E171" s="154"/>
      <c r="F171" s="152">
        <v>1</v>
      </c>
      <c r="G171" s="152">
        <v>1</v>
      </c>
      <c r="H171" s="152">
        <v>2</v>
      </c>
      <c r="I171" s="152">
        <v>3000</v>
      </c>
      <c r="J171" s="152">
        <v>3700</v>
      </c>
      <c r="K171" s="152"/>
      <c r="L171" s="155" t="s">
        <v>44</v>
      </c>
      <c r="M171" s="156"/>
      <c r="N171" s="157" t="s">
        <v>131</v>
      </c>
      <c r="O171" s="158">
        <f>O172+O174+O176</f>
        <v>0</v>
      </c>
      <c r="P171" s="158">
        <f>P172+P174+P176</f>
        <v>0</v>
      </c>
      <c r="Q171" s="158">
        <f t="shared" si="55"/>
        <v>0</v>
      </c>
      <c r="R171" s="159"/>
      <c r="S171" s="160"/>
      <c r="T171" s="161"/>
    </row>
    <row r="172" spans="2:20" ht="15.75" hidden="1">
      <c r="B172" s="163">
        <v>2025</v>
      </c>
      <c r="C172" s="163">
        <v>20</v>
      </c>
      <c r="D172" s="164"/>
      <c r="E172" s="165"/>
      <c r="F172" s="163">
        <v>1</v>
      </c>
      <c r="G172" s="163">
        <v>1</v>
      </c>
      <c r="H172" s="163">
        <v>2</v>
      </c>
      <c r="I172" s="163">
        <v>3000</v>
      </c>
      <c r="J172" s="163">
        <v>3700</v>
      </c>
      <c r="K172" s="163">
        <v>371</v>
      </c>
      <c r="L172" s="166" t="s">
        <v>44</v>
      </c>
      <c r="M172" s="167"/>
      <c r="N172" s="168" t="s">
        <v>132</v>
      </c>
      <c r="O172" s="169">
        <f>O173</f>
        <v>0</v>
      </c>
      <c r="P172" s="169">
        <f>P173</f>
        <v>0</v>
      </c>
      <c r="Q172" s="169">
        <f t="shared" si="55"/>
        <v>0</v>
      </c>
      <c r="R172" s="170"/>
      <c r="S172" s="171"/>
      <c r="T172" s="172"/>
    </row>
    <row r="173" spans="2:20" ht="15.75" hidden="1">
      <c r="B173" s="174">
        <v>2025</v>
      </c>
      <c r="C173" s="174">
        <v>20</v>
      </c>
      <c r="D173" s="175">
        <v>0</v>
      </c>
      <c r="E173" s="176"/>
      <c r="F173" s="174">
        <v>1</v>
      </c>
      <c r="G173" s="174">
        <v>1</v>
      </c>
      <c r="H173" s="174">
        <v>2</v>
      </c>
      <c r="I173" s="174">
        <v>3000</v>
      </c>
      <c r="J173" s="174">
        <v>3700</v>
      </c>
      <c r="K173" s="174">
        <v>371</v>
      </c>
      <c r="L173" s="177">
        <v>1114</v>
      </c>
      <c r="M173" s="178">
        <v>0</v>
      </c>
      <c r="N173" s="179" t="s">
        <v>133</v>
      </c>
      <c r="O173" s="180">
        <v>0</v>
      </c>
      <c r="P173" s="180">
        <v>0</v>
      </c>
      <c r="Q173" s="181">
        <f t="shared" si="55"/>
        <v>0</v>
      </c>
      <c r="R173" s="182" t="s">
        <v>134</v>
      </c>
      <c r="S173" s="183"/>
      <c r="T173" s="183"/>
    </row>
    <row r="174" spans="2:20" ht="15.75" hidden="1">
      <c r="B174" s="163">
        <v>2025</v>
      </c>
      <c r="C174" s="163">
        <v>20</v>
      </c>
      <c r="D174" s="164"/>
      <c r="E174" s="165"/>
      <c r="F174" s="163">
        <v>1</v>
      </c>
      <c r="G174" s="163">
        <v>1</v>
      </c>
      <c r="H174" s="163">
        <v>2</v>
      </c>
      <c r="I174" s="163">
        <v>3000</v>
      </c>
      <c r="J174" s="163">
        <v>3700</v>
      </c>
      <c r="K174" s="163">
        <v>372</v>
      </c>
      <c r="L174" s="166" t="s">
        <v>44</v>
      </c>
      <c r="M174" s="167"/>
      <c r="N174" s="168" t="s">
        <v>135</v>
      </c>
      <c r="O174" s="169">
        <f>O175</f>
        <v>0</v>
      </c>
      <c r="P174" s="169">
        <f>P175</f>
        <v>0</v>
      </c>
      <c r="Q174" s="169">
        <f t="shared" si="55"/>
        <v>0</v>
      </c>
      <c r="R174" s="170"/>
      <c r="S174" s="171"/>
      <c r="T174" s="172"/>
    </row>
    <row r="175" spans="2:20" ht="15.75" hidden="1">
      <c r="B175" s="174">
        <v>2025</v>
      </c>
      <c r="C175" s="174">
        <v>20</v>
      </c>
      <c r="D175" s="175">
        <v>0</v>
      </c>
      <c r="E175" s="176"/>
      <c r="F175" s="174">
        <v>1</v>
      </c>
      <c r="G175" s="174">
        <v>1</v>
      </c>
      <c r="H175" s="174">
        <v>2</v>
      </c>
      <c r="I175" s="174">
        <v>3000</v>
      </c>
      <c r="J175" s="174">
        <v>3700</v>
      </c>
      <c r="K175" s="174">
        <v>372</v>
      </c>
      <c r="L175" s="177">
        <v>1115</v>
      </c>
      <c r="M175" s="178">
        <v>0</v>
      </c>
      <c r="N175" s="179" t="s">
        <v>136</v>
      </c>
      <c r="O175" s="180">
        <v>0</v>
      </c>
      <c r="P175" s="180">
        <v>0</v>
      </c>
      <c r="Q175" s="181">
        <f t="shared" si="55"/>
        <v>0</v>
      </c>
      <c r="R175" s="182" t="s">
        <v>134</v>
      </c>
      <c r="S175" s="183"/>
      <c r="T175" s="183"/>
    </row>
    <row r="176" spans="2:20" ht="15.75" hidden="1">
      <c r="B176" s="163">
        <v>2025</v>
      </c>
      <c r="C176" s="163">
        <v>20</v>
      </c>
      <c r="D176" s="164"/>
      <c r="E176" s="165"/>
      <c r="F176" s="163">
        <v>1</v>
      </c>
      <c r="G176" s="163">
        <v>1</v>
      </c>
      <c r="H176" s="163">
        <v>2</v>
      </c>
      <c r="I176" s="163">
        <v>3000</v>
      </c>
      <c r="J176" s="163">
        <v>3700</v>
      </c>
      <c r="K176" s="163">
        <v>375</v>
      </c>
      <c r="L176" s="166" t="s">
        <v>44</v>
      </c>
      <c r="M176" s="167"/>
      <c r="N176" s="168" t="s">
        <v>137</v>
      </c>
      <c r="O176" s="169">
        <f>O177</f>
        <v>0</v>
      </c>
      <c r="P176" s="169">
        <f>P177</f>
        <v>0</v>
      </c>
      <c r="Q176" s="169">
        <f t="shared" si="55"/>
        <v>0</v>
      </c>
      <c r="R176" s="170"/>
      <c r="S176" s="171"/>
      <c r="T176" s="172"/>
    </row>
    <row r="177" spans="2:20" ht="15.75" hidden="1">
      <c r="B177" s="174">
        <v>2025</v>
      </c>
      <c r="C177" s="174">
        <v>20</v>
      </c>
      <c r="D177" s="175">
        <v>0</v>
      </c>
      <c r="E177" s="176"/>
      <c r="F177" s="174">
        <v>1</v>
      </c>
      <c r="G177" s="174">
        <v>1</v>
      </c>
      <c r="H177" s="174">
        <v>2</v>
      </c>
      <c r="I177" s="174">
        <v>3000</v>
      </c>
      <c r="J177" s="174">
        <v>3700</v>
      </c>
      <c r="K177" s="174">
        <v>375</v>
      </c>
      <c r="L177" s="177">
        <v>1543</v>
      </c>
      <c r="M177" s="178">
        <v>0</v>
      </c>
      <c r="N177" s="179" t="s">
        <v>138</v>
      </c>
      <c r="O177" s="180">
        <v>0</v>
      </c>
      <c r="P177" s="180">
        <v>0</v>
      </c>
      <c r="Q177" s="181">
        <f t="shared" si="55"/>
        <v>0</v>
      </c>
      <c r="R177" s="182" t="s">
        <v>134</v>
      </c>
      <c r="S177" s="183"/>
      <c r="T177" s="183"/>
    </row>
    <row r="178" spans="2:20" ht="15.75" hidden="1">
      <c r="B178" s="141">
        <v>2025</v>
      </c>
      <c r="C178" s="141">
        <v>20</v>
      </c>
      <c r="D178" s="142"/>
      <c r="E178" s="143"/>
      <c r="F178" s="141">
        <v>1</v>
      </c>
      <c r="G178" s="141">
        <v>1</v>
      </c>
      <c r="H178" s="141">
        <v>2</v>
      </c>
      <c r="I178" s="141">
        <v>5000</v>
      </c>
      <c r="J178" s="141"/>
      <c r="K178" s="141"/>
      <c r="L178" s="144" t="s">
        <v>44</v>
      </c>
      <c r="M178" s="145"/>
      <c r="N178" s="146" t="s">
        <v>139</v>
      </c>
      <c r="O178" s="147">
        <f>O179+O222+O228+O254+O257+O262</f>
        <v>0</v>
      </c>
      <c r="P178" s="147">
        <f>P179+P222+P228+P254+P257+P262</f>
        <v>0</v>
      </c>
      <c r="Q178" s="147">
        <f t="shared" si="55"/>
        <v>0</v>
      </c>
      <c r="R178" s="148"/>
      <c r="S178" s="149"/>
      <c r="T178" s="150"/>
    </row>
    <row r="179" spans="2:20" ht="15.75" hidden="1">
      <c r="B179" s="152">
        <v>2025</v>
      </c>
      <c r="C179" s="152">
        <v>20</v>
      </c>
      <c r="D179" s="153"/>
      <c r="E179" s="154"/>
      <c r="F179" s="152">
        <v>1</v>
      </c>
      <c r="G179" s="152">
        <v>1</v>
      </c>
      <c r="H179" s="152">
        <v>2</v>
      </c>
      <c r="I179" s="152">
        <v>5000</v>
      </c>
      <c r="J179" s="152">
        <v>5100</v>
      </c>
      <c r="K179" s="152"/>
      <c r="L179" s="155" t="s">
        <v>44</v>
      </c>
      <c r="M179" s="156"/>
      <c r="N179" s="157" t="s">
        <v>140</v>
      </c>
      <c r="O179" s="158">
        <f>O180+O194+O217</f>
        <v>0</v>
      </c>
      <c r="P179" s="158">
        <f>P180+P194+P217</f>
        <v>0</v>
      </c>
      <c r="Q179" s="158">
        <f t="shared" si="55"/>
        <v>0</v>
      </c>
      <c r="R179" s="159"/>
      <c r="S179" s="160"/>
      <c r="T179" s="161"/>
    </row>
    <row r="180" spans="2:20" ht="15.75" hidden="1">
      <c r="B180" s="163">
        <v>2025</v>
      </c>
      <c r="C180" s="163">
        <v>20</v>
      </c>
      <c r="D180" s="164"/>
      <c r="E180" s="165"/>
      <c r="F180" s="163">
        <v>1</v>
      </c>
      <c r="G180" s="163">
        <v>1</v>
      </c>
      <c r="H180" s="163">
        <v>2</v>
      </c>
      <c r="I180" s="163">
        <v>5000</v>
      </c>
      <c r="J180" s="163">
        <v>5100</v>
      </c>
      <c r="K180" s="163">
        <v>511</v>
      </c>
      <c r="L180" s="166" t="s">
        <v>44</v>
      </c>
      <c r="M180" s="167"/>
      <c r="N180" s="168" t="s">
        <v>141</v>
      </c>
      <c r="O180" s="169">
        <f>SUM(O181:O193)</f>
        <v>0</v>
      </c>
      <c r="P180" s="169">
        <f>SUM(P181:P193)</f>
        <v>0</v>
      </c>
      <c r="Q180" s="169">
        <f t="shared" si="55"/>
        <v>0</v>
      </c>
      <c r="R180" s="170"/>
      <c r="S180" s="171"/>
      <c r="T180" s="172"/>
    </row>
    <row r="181" spans="2:20" ht="15.75" hidden="1">
      <c r="B181" s="174">
        <v>2025</v>
      </c>
      <c r="C181" s="174">
        <v>20</v>
      </c>
      <c r="D181" s="175">
        <v>0</v>
      </c>
      <c r="E181" s="176"/>
      <c r="F181" s="174">
        <v>1</v>
      </c>
      <c r="G181" s="174">
        <v>1</v>
      </c>
      <c r="H181" s="174">
        <v>2</v>
      </c>
      <c r="I181" s="174">
        <v>5000</v>
      </c>
      <c r="J181" s="174">
        <v>5100</v>
      </c>
      <c r="K181" s="174">
        <v>511</v>
      </c>
      <c r="L181" s="177">
        <v>29</v>
      </c>
      <c r="M181" s="178">
        <v>0</v>
      </c>
      <c r="N181" s="179" t="s">
        <v>142</v>
      </c>
      <c r="O181" s="180">
        <v>0</v>
      </c>
      <c r="P181" s="180">
        <v>0</v>
      </c>
      <c r="Q181" s="181">
        <f t="shared" si="55"/>
        <v>0</v>
      </c>
      <c r="R181" s="182" t="s">
        <v>98</v>
      </c>
      <c r="S181" s="183"/>
      <c r="T181" s="183"/>
    </row>
    <row r="182" spans="2:20" ht="15.75" hidden="1">
      <c r="B182" s="174">
        <v>2025</v>
      </c>
      <c r="C182" s="174">
        <v>20</v>
      </c>
      <c r="D182" s="175">
        <v>0</v>
      </c>
      <c r="E182" s="176"/>
      <c r="F182" s="174">
        <v>1</v>
      </c>
      <c r="G182" s="174">
        <v>1</v>
      </c>
      <c r="H182" s="174">
        <v>2</v>
      </c>
      <c r="I182" s="174">
        <v>5000</v>
      </c>
      <c r="J182" s="174">
        <v>5100</v>
      </c>
      <c r="K182" s="174">
        <v>511</v>
      </c>
      <c r="L182" s="177">
        <v>44</v>
      </c>
      <c r="M182" s="178">
        <v>0</v>
      </c>
      <c r="N182" s="179" t="s">
        <v>143</v>
      </c>
      <c r="O182" s="180">
        <v>0</v>
      </c>
      <c r="P182" s="180">
        <v>0</v>
      </c>
      <c r="Q182" s="181">
        <f t="shared" si="55"/>
        <v>0</v>
      </c>
      <c r="R182" s="182" t="s">
        <v>98</v>
      </c>
      <c r="S182" s="183"/>
      <c r="T182" s="183"/>
    </row>
    <row r="183" spans="2:20" ht="15.75" hidden="1">
      <c r="B183" s="174">
        <v>2025</v>
      </c>
      <c r="C183" s="174">
        <v>20</v>
      </c>
      <c r="D183" s="175">
        <v>0</v>
      </c>
      <c r="E183" s="176"/>
      <c r="F183" s="174">
        <v>1</v>
      </c>
      <c r="G183" s="174">
        <v>1</v>
      </c>
      <c r="H183" s="174">
        <v>2</v>
      </c>
      <c r="I183" s="174">
        <v>5000</v>
      </c>
      <c r="J183" s="174">
        <v>5100</v>
      </c>
      <c r="K183" s="174">
        <v>511</v>
      </c>
      <c r="L183" s="177">
        <v>161</v>
      </c>
      <c r="M183" s="178">
        <v>0</v>
      </c>
      <c r="N183" s="179" t="s">
        <v>144</v>
      </c>
      <c r="O183" s="180">
        <v>0</v>
      </c>
      <c r="P183" s="180">
        <v>0</v>
      </c>
      <c r="Q183" s="181">
        <f t="shared" si="55"/>
        <v>0</v>
      </c>
      <c r="R183" s="182" t="s">
        <v>98</v>
      </c>
      <c r="S183" s="183"/>
      <c r="T183" s="183"/>
    </row>
    <row r="184" spans="2:20" ht="15.75" hidden="1">
      <c r="B184" s="174">
        <v>2025</v>
      </c>
      <c r="C184" s="174">
        <v>20</v>
      </c>
      <c r="D184" s="175">
        <v>0</v>
      </c>
      <c r="E184" s="176"/>
      <c r="F184" s="174">
        <v>1</v>
      </c>
      <c r="G184" s="174">
        <v>1</v>
      </c>
      <c r="H184" s="174">
        <v>2</v>
      </c>
      <c r="I184" s="174">
        <v>5000</v>
      </c>
      <c r="J184" s="174">
        <v>5100</v>
      </c>
      <c r="K184" s="174">
        <v>511</v>
      </c>
      <c r="L184" s="177">
        <v>270</v>
      </c>
      <c r="M184" s="178">
        <v>0</v>
      </c>
      <c r="N184" s="179" t="s">
        <v>145</v>
      </c>
      <c r="O184" s="180">
        <v>0</v>
      </c>
      <c r="P184" s="180">
        <v>0</v>
      </c>
      <c r="Q184" s="181">
        <f t="shared" si="55"/>
        <v>0</v>
      </c>
      <c r="R184" s="182" t="s">
        <v>98</v>
      </c>
      <c r="S184" s="183"/>
      <c r="T184" s="183"/>
    </row>
    <row r="185" spans="2:20" ht="15.75" hidden="1">
      <c r="B185" s="174">
        <v>2025</v>
      </c>
      <c r="C185" s="174">
        <v>20</v>
      </c>
      <c r="D185" s="175">
        <v>0</v>
      </c>
      <c r="E185" s="176"/>
      <c r="F185" s="174">
        <v>1</v>
      </c>
      <c r="G185" s="174">
        <v>1</v>
      </c>
      <c r="H185" s="174">
        <v>2</v>
      </c>
      <c r="I185" s="174">
        <v>5000</v>
      </c>
      <c r="J185" s="174">
        <v>5100</v>
      </c>
      <c r="K185" s="174">
        <v>511</v>
      </c>
      <c r="L185" s="177">
        <v>350</v>
      </c>
      <c r="M185" s="178">
        <v>0</v>
      </c>
      <c r="N185" s="179" t="s">
        <v>146</v>
      </c>
      <c r="O185" s="180">
        <v>0</v>
      </c>
      <c r="P185" s="180">
        <v>0</v>
      </c>
      <c r="Q185" s="181">
        <f t="shared" si="55"/>
        <v>0</v>
      </c>
      <c r="R185" s="182" t="s">
        <v>98</v>
      </c>
      <c r="S185" s="183"/>
      <c r="T185" s="183"/>
    </row>
    <row r="186" spans="2:20" ht="15.75" hidden="1">
      <c r="B186" s="174">
        <v>2025</v>
      </c>
      <c r="C186" s="174">
        <v>20</v>
      </c>
      <c r="D186" s="175">
        <v>0</v>
      </c>
      <c r="E186" s="176"/>
      <c r="F186" s="174">
        <v>1</v>
      </c>
      <c r="G186" s="174">
        <v>1</v>
      </c>
      <c r="H186" s="174">
        <v>2</v>
      </c>
      <c r="I186" s="174">
        <v>5000</v>
      </c>
      <c r="J186" s="174">
        <v>5100</v>
      </c>
      <c r="K186" s="174">
        <v>511</v>
      </c>
      <c r="L186" s="177">
        <v>408</v>
      </c>
      <c r="M186" s="178">
        <v>0</v>
      </c>
      <c r="N186" s="179" t="s">
        <v>147</v>
      </c>
      <c r="O186" s="180">
        <v>0</v>
      </c>
      <c r="P186" s="180">
        <v>0</v>
      </c>
      <c r="Q186" s="181">
        <f t="shared" si="55"/>
        <v>0</v>
      </c>
      <c r="R186" s="182" t="s">
        <v>98</v>
      </c>
      <c r="S186" s="183"/>
      <c r="T186" s="183"/>
    </row>
    <row r="187" spans="2:20" ht="15.75" hidden="1">
      <c r="B187" s="174">
        <v>2025</v>
      </c>
      <c r="C187" s="174">
        <v>20</v>
      </c>
      <c r="D187" s="175">
        <v>0</v>
      </c>
      <c r="E187" s="176"/>
      <c r="F187" s="174">
        <v>1</v>
      </c>
      <c r="G187" s="174">
        <v>1</v>
      </c>
      <c r="H187" s="174">
        <v>2</v>
      </c>
      <c r="I187" s="174">
        <v>5000</v>
      </c>
      <c r="J187" s="174">
        <v>5100</v>
      </c>
      <c r="K187" s="174">
        <v>511</v>
      </c>
      <c r="L187" s="177">
        <v>623</v>
      </c>
      <c r="M187" s="178">
        <v>0</v>
      </c>
      <c r="N187" s="179" t="s">
        <v>148</v>
      </c>
      <c r="O187" s="180">
        <v>0</v>
      </c>
      <c r="P187" s="180">
        <v>0</v>
      </c>
      <c r="Q187" s="181">
        <f t="shared" si="55"/>
        <v>0</v>
      </c>
      <c r="R187" s="182" t="s">
        <v>98</v>
      </c>
      <c r="S187" s="183"/>
      <c r="T187" s="183"/>
    </row>
    <row r="188" spans="2:20" ht="15.75" hidden="1">
      <c r="B188" s="174">
        <v>2025</v>
      </c>
      <c r="C188" s="174">
        <v>20</v>
      </c>
      <c r="D188" s="175">
        <v>0</v>
      </c>
      <c r="E188" s="176"/>
      <c r="F188" s="174">
        <v>1</v>
      </c>
      <c r="G188" s="174">
        <v>1</v>
      </c>
      <c r="H188" s="174">
        <v>2</v>
      </c>
      <c r="I188" s="174">
        <v>5000</v>
      </c>
      <c r="J188" s="174">
        <v>5100</v>
      </c>
      <c r="K188" s="174">
        <v>511</v>
      </c>
      <c r="L188" s="177">
        <v>659</v>
      </c>
      <c r="M188" s="178">
        <v>0</v>
      </c>
      <c r="N188" s="179" t="s">
        <v>149</v>
      </c>
      <c r="O188" s="180">
        <v>0</v>
      </c>
      <c r="P188" s="180">
        <v>0</v>
      </c>
      <c r="Q188" s="181">
        <f t="shared" si="55"/>
        <v>0</v>
      </c>
      <c r="R188" s="182" t="s">
        <v>98</v>
      </c>
      <c r="S188" s="183"/>
      <c r="T188" s="183"/>
    </row>
    <row r="189" spans="2:20" ht="15.75" hidden="1">
      <c r="B189" s="174">
        <v>2025</v>
      </c>
      <c r="C189" s="174">
        <v>20</v>
      </c>
      <c r="D189" s="175">
        <v>0</v>
      </c>
      <c r="E189" s="176"/>
      <c r="F189" s="174">
        <v>1</v>
      </c>
      <c r="G189" s="174">
        <v>1</v>
      </c>
      <c r="H189" s="174">
        <v>2</v>
      </c>
      <c r="I189" s="174">
        <v>5000</v>
      </c>
      <c r="J189" s="174">
        <v>5100</v>
      </c>
      <c r="K189" s="174">
        <v>511</v>
      </c>
      <c r="L189" s="177">
        <v>701</v>
      </c>
      <c r="M189" s="178">
        <v>0</v>
      </c>
      <c r="N189" s="179" t="s">
        <v>150</v>
      </c>
      <c r="O189" s="180">
        <v>0</v>
      </c>
      <c r="P189" s="180">
        <v>0</v>
      </c>
      <c r="Q189" s="181">
        <f t="shared" si="55"/>
        <v>0</v>
      </c>
      <c r="R189" s="182" t="s">
        <v>98</v>
      </c>
      <c r="S189" s="183"/>
      <c r="T189" s="183"/>
    </row>
    <row r="190" spans="2:20" ht="15.75" hidden="1">
      <c r="B190" s="174">
        <v>2025</v>
      </c>
      <c r="C190" s="174">
        <v>20</v>
      </c>
      <c r="D190" s="175">
        <v>0</v>
      </c>
      <c r="E190" s="176"/>
      <c r="F190" s="174">
        <v>1</v>
      </c>
      <c r="G190" s="174">
        <v>1</v>
      </c>
      <c r="H190" s="174">
        <v>2</v>
      </c>
      <c r="I190" s="174">
        <v>5000</v>
      </c>
      <c r="J190" s="174">
        <v>5100</v>
      </c>
      <c r="K190" s="174">
        <v>511</v>
      </c>
      <c r="L190" s="177">
        <v>866</v>
      </c>
      <c r="M190" s="178">
        <v>0</v>
      </c>
      <c r="N190" s="179" t="s">
        <v>151</v>
      </c>
      <c r="O190" s="180">
        <v>0</v>
      </c>
      <c r="P190" s="180">
        <v>0</v>
      </c>
      <c r="Q190" s="181">
        <f t="shared" si="55"/>
        <v>0</v>
      </c>
      <c r="R190" s="182" t="s">
        <v>98</v>
      </c>
      <c r="S190" s="183"/>
      <c r="T190" s="183"/>
    </row>
    <row r="191" spans="2:20" ht="15.75" hidden="1">
      <c r="B191" s="174">
        <v>2025</v>
      </c>
      <c r="C191" s="174">
        <v>20</v>
      </c>
      <c r="D191" s="175">
        <v>0</v>
      </c>
      <c r="E191" s="176"/>
      <c r="F191" s="174">
        <v>1</v>
      </c>
      <c r="G191" s="174">
        <v>1</v>
      </c>
      <c r="H191" s="174">
        <v>2</v>
      </c>
      <c r="I191" s="174">
        <v>5000</v>
      </c>
      <c r="J191" s="174">
        <v>5100</v>
      </c>
      <c r="K191" s="174">
        <v>511</v>
      </c>
      <c r="L191" s="177">
        <v>981</v>
      </c>
      <c r="M191" s="178">
        <v>0</v>
      </c>
      <c r="N191" s="179" t="s">
        <v>152</v>
      </c>
      <c r="O191" s="180">
        <v>0</v>
      </c>
      <c r="P191" s="180">
        <v>0</v>
      </c>
      <c r="Q191" s="181">
        <f t="shared" si="55"/>
        <v>0</v>
      </c>
      <c r="R191" s="182" t="s">
        <v>98</v>
      </c>
      <c r="S191" s="183"/>
      <c r="T191" s="183"/>
    </row>
    <row r="192" spans="2:20" ht="15.75" hidden="1">
      <c r="B192" s="174">
        <v>2025</v>
      </c>
      <c r="C192" s="174">
        <v>20</v>
      </c>
      <c r="D192" s="175">
        <v>0</v>
      </c>
      <c r="E192" s="176"/>
      <c r="F192" s="174">
        <v>1</v>
      </c>
      <c r="G192" s="174">
        <v>1</v>
      </c>
      <c r="H192" s="174">
        <v>2</v>
      </c>
      <c r="I192" s="174">
        <v>5000</v>
      </c>
      <c r="J192" s="174">
        <v>5100</v>
      </c>
      <c r="K192" s="174">
        <v>511</v>
      </c>
      <c r="L192" s="177">
        <v>1342</v>
      </c>
      <c r="M192" s="178">
        <v>0</v>
      </c>
      <c r="N192" s="179" t="s">
        <v>153</v>
      </c>
      <c r="O192" s="180">
        <v>0</v>
      </c>
      <c r="P192" s="180">
        <v>0</v>
      </c>
      <c r="Q192" s="181">
        <f t="shared" si="55"/>
        <v>0</v>
      </c>
      <c r="R192" s="182" t="s">
        <v>98</v>
      </c>
      <c r="S192" s="183"/>
      <c r="T192" s="183"/>
    </row>
    <row r="193" spans="2:20" ht="15.75" hidden="1">
      <c r="B193" s="174">
        <v>2025</v>
      </c>
      <c r="C193" s="174">
        <v>20</v>
      </c>
      <c r="D193" s="175">
        <v>0</v>
      </c>
      <c r="E193" s="176"/>
      <c r="F193" s="174">
        <v>1</v>
      </c>
      <c r="G193" s="174">
        <v>1</v>
      </c>
      <c r="H193" s="174">
        <v>2</v>
      </c>
      <c r="I193" s="174">
        <v>5000</v>
      </c>
      <c r="J193" s="174">
        <v>5100</v>
      </c>
      <c r="K193" s="174">
        <v>511</v>
      </c>
      <c r="L193" s="177">
        <v>1348</v>
      </c>
      <c r="M193" s="178">
        <v>0</v>
      </c>
      <c r="N193" s="179" t="s">
        <v>154</v>
      </c>
      <c r="O193" s="180">
        <v>0</v>
      </c>
      <c r="P193" s="180">
        <v>0</v>
      </c>
      <c r="Q193" s="181">
        <f t="shared" si="55"/>
        <v>0</v>
      </c>
      <c r="R193" s="182" t="s">
        <v>98</v>
      </c>
      <c r="S193" s="183"/>
      <c r="T193" s="183"/>
    </row>
    <row r="194" spans="2:20" ht="15.75" hidden="1">
      <c r="B194" s="163">
        <v>2025</v>
      </c>
      <c r="C194" s="163">
        <v>20</v>
      </c>
      <c r="D194" s="164"/>
      <c r="E194" s="165"/>
      <c r="F194" s="163">
        <v>1</v>
      </c>
      <c r="G194" s="163">
        <v>1</v>
      </c>
      <c r="H194" s="163">
        <v>2</v>
      </c>
      <c r="I194" s="163">
        <v>5000</v>
      </c>
      <c r="J194" s="163">
        <v>5100</v>
      </c>
      <c r="K194" s="163">
        <v>515</v>
      </c>
      <c r="L194" s="166" t="s">
        <v>44</v>
      </c>
      <c r="M194" s="167"/>
      <c r="N194" s="168" t="s">
        <v>155</v>
      </c>
      <c r="O194" s="169">
        <f>SUM(O195:O216)</f>
        <v>0</v>
      </c>
      <c r="P194" s="169">
        <f>SUM(P195:P216)</f>
        <v>0</v>
      </c>
      <c r="Q194" s="169">
        <f t="shared" si="55"/>
        <v>0</v>
      </c>
      <c r="R194" s="170"/>
      <c r="S194" s="171"/>
      <c r="T194" s="172"/>
    </row>
    <row r="195" spans="2:20" ht="15.75" hidden="1">
      <c r="B195" s="174">
        <v>2025</v>
      </c>
      <c r="C195" s="174">
        <v>20</v>
      </c>
      <c r="D195" s="175">
        <v>0</v>
      </c>
      <c r="E195" s="176"/>
      <c r="F195" s="174">
        <v>1</v>
      </c>
      <c r="G195" s="174">
        <v>1</v>
      </c>
      <c r="H195" s="174">
        <v>2</v>
      </c>
      <c r="I195" s="174">
        <v>5000</v>
      </c>
      <c r="J195" s="174">
        <v>5100</v>
      </c>
      <c r="K195" s="174">
        <v>515</v>
      </c>
      <c r="L195" s="177">
        <v>275</v>
      </c>
      <c r="M195" s="178">
        <v>0</v>
      </c>
      <c r="N195" s="179" t="s">
        <v>156</v>
      </c>
      <c r="O195" s="180">
        <v>0</v>
      </c>
      <c r="P195" s="180">
        <v>0</v>
      </c>
      <c r="Q195" s="181">
        <f t="shared" si="55"/>
        <v>0</v>
      </c>
      <c r="R195" s="182" t="s">
        <v>98</v>
      </c>
      <c r="S195" s="183"/>
      <c r="T195" s="183"/>
    </row>
    <row r="196" spans="2:20" ht="15.75" hidden="1">
      <c r="B196" s="174">
        <v>2025</v>
      </c>
      <c r="C196" s="174">
        <v>20</v>
      </c>
      <c r="D196" s="175">
        <v>0</v>
      </c>
      <c r="E196" s="176"/>
      <c r="F196" s="174">
        <v>1</v>
      </c>
      <c r="G196" s="174">
        <v>1</v>
      </c>
      <c r="H196" s="174">
        <v>2</v>
      </c>
      <c r="I196" s="174">
        <v>5000</v>
      </c>
      <c r="J196" s="174">
        <v>5100</v>
      </c>
      <c r="K196" s="174">
        <v>515</v>
      </c>
      <c r="L196" s="177">
        <v>338</v>
      </c>
      <c r="M196" s="178">
        <v>0</v>
      </c>
      <c r="N196" s="179" t="s">
        <v>157</v>
      </c>
      <c r="O196" s="180">
        <v>0</v>
      </c>
      <c r="P196" s="180">
        <v>0</v>
      </c>
      <c r="Q196" s="181">
        <f t="shared" si="55"/>
        <v>0</v>
      </c>
      <c r="R196" s="182" t="s">
        <v>98</v>
      </c>
      <c r="S196" s="183"/>
      <c r="T196" s="183"/>
    </row>
    <row r="197" spans="2:20" ht="15.75" hidden="1">
      <c r="B197" s="174">
        <v>2025</v>
      </c>
      <c r="C197" s="174">
        <v>20</v>
      </c>
      <c r="D197" s="175">
        <v>0</v>
      </c>
      <c r="E197" s="176"/>
      <c r="F197" s="174">
        <v>1</v>
      </c>
      <c r="G197" s="174">
        <v>1</v>
      </c>
      <c r="H197" s="174">
        <v>2</v>
      </c>
      <c r="I197" s="174">
        <v>5000</v>
      </c>
      <c r="J197" s="174">
        <v>5100</v>
      </c>
      <c r="K197" s="174">
        <v>515</v>
      </c>
      <c r="L197" s="177">
        <v>342</v>
      </c>
      <c r="M197" s="178">
        <v>0</v>
      </c>
      <c r="N197" s="179" t="s">
        <v>158</v>
      </c>
      <c r="O197" s="180">
        <v>0</v>
      </c>
      <c r="P197" s="180">
        <v>0</v>
      </c>
      <c r="Q197" s="181">
        <f t="shared" si="55"/>
        <v>0</v>
      </c>
      <c r="R197" s="182" t="s">
        <v>98</v>
      </c>
      <c r="S197" s="183"/>
      <c r="T197" s="183"/>
    </row>
    <row r="198" spans="2:20" ht="15.75" hidden="1">
      <c r="B198" s="174">
        <v>2025</v>
      </c>
      <c r="C198" s="174">
        <v>20</v>
      </c>
      <c r="D198" s="175">
        <v>0</v>
      </c>
      <c r="E198" s="176"/>
      <c r="F198" s="174">
        <v>1</v>
      </c>
      <c r="G198" s="174">
        <v>1</v>
      </c>
      <c r="H198" s="174">
        <v>2</v>
      </c>
      <c r="I198" s="174">
        <v>5000</v>
      </c>
      <c r="J198" s="174">
        <v>5100</v>
      </c>
      <c r="K198" s="174">
        <v>515</v>
      </c>
      <c r="L198" s="177">
        <v>354</v>
      </c>
      <c r="M198" s="178">
        <v>0</v>
      </c>
      <c r="N198" s="179" t="s">
        <v>159</v>
      </c>
      <c r="O198" s="180">
        <v>0</v>
      </c>
      <c r="P198" s="180">
        <v>0</v>
      </c>
      <c r="Q198" s="181">
        <f t="shared" si="55"/>
        <v>0</v>
      </c>
      <c r="R198" s="182" t="s">
        <v>98</v>
      </c>
      <c r="S198" s="183"/>
      <c r="T198" s="183"/>
    </row>
    <row r="199" spans="2:20" ht="15.75" hidden="1">
      <c r="B199" s="174">
        <v>2025</v>
      </c>
      <c r="C199" s="174">
        <v>20</v>
      </c>
      <c r="D199" s="175">
        <v>0</v>
      </c>
      <c r="E199" s="176"/>
      <c r="F199" s="174">
        <v>1</v>
      </c>
      <c r="G199" s="174">
        <v>1</v>
      </c>
      <c r="H199" s="174">
        <v>2</v>
      </c>
      <c r="I199" s="174">
        <v>5000</v>
      </c>
      <c r="J199" s="174">
        <v>5100</v>
      </c>
      <c r="K199" s="174">
        <v>515</v>
      </c>
      <c r="L199" s="177">
        <v>508</v>
      </c>
      <c r="M199" s="178">
        <v>0</v>
      </c>
      <c r="N199" s="179" t="s">
        <v>160</v>
      </c>
      <c r="O199" s="180">
        <v>0</v>
      </c>
      <c r="P199" s="180">
        <v>0</v>
      </c>
      <c r="Q199" s="181">
        <f t="shared" si="55"/>
        <v>0</v>
      </c>
      <c r="R199" s="182" t="s">
        <v>98</v>
      </c>
      <c r="S199" s="183"/>
      <c r="T199" s="183"/>
    </row>
    <row r="200" spans="2:20" ht="15.75" hidden="1">
      <c r="B200" s="174">
        <v>2025</v>
      </c>
      <c r="C200" s="174">
        <v>20</v>
      </c>
      <c r="D200" s="175">
        <v>0</v>
      </c>
      <c r="E200" s="176"/>
      <c r="F200" s="174">
        <v>1</v>
      </c>
      <c r="G200" s="174">
        <v>1</v>
      </c>
      <c r="H200" s="174">
        <v>2</v>
      </c>
      <c r="I200" s="174">
        <v>5000</v>
      </c>
      <c r="J200" s="174">
        <v>5100</v>
      </c>
      <c r="K200" s="174">
        <v>515</v>
      </c>
      <c r="L200" s="177">
        <v>530</v>
      </c>
      <c r="M200" s="178">
        <v>0</v>
      </c>
      <c r="N200" s="179" t="s">
        <v>161</v>
      </c>
      <c r="O200" s="180">
        <v>0</v>
      </c>
      <c r="P200" s="180">
        <v>0</v>
      </c>
      <c r="Q200" s="181">
        <f t="shared" si="55"/>
        <v>0</v>
      </c>
      <c r="R200" s="182" t="s">
        <v>98</v>
      </c>
      <c r="S200" s="183"/>
      <c r="T200" s="183"/>
    </row>
    <row r="201" spans="2:20" ht="15.75" hidden="1">
      <c r="B201" s="174">
        <v>2025</v>
      </c>
      <c r="C201" s="174">
        <v>20</v>
      </c>
      <c r="D201" s="175">
        <v>0</v>
      </c>
      <c r="E201" s="176"/>
      <c r="F201" s="174">
        <v>1</v>
      </c>
      <c r="G201" s="174">
        <v>1</v>
      </c>
      <c r="H201" s="174">
        <v>2</v>
      </c>
      <c r="I201" s="174">
        <v>5000</v>
      </c>
      <c r="J201" s="174">
        <v>5100</v>
      </c>
      <c r="K201" s="174">
        <v>515</v>
      </c>
      <c r="L201" s="177">
        <v>531</v>
      </c>
      <c r="M201" s="178">
        <v>0</v>
      </c>
      <c r="N201" s="179" t="s">
        <v>162</v>
      </c>
      <c r="O201" s="180">
        <v>0</v>
      </c>
      <c r="P201" s="180">
        <v>0</v>
      </c>
      <c r="Q201" s="181">
        <f t="shared" si="55"/>
        <v>0</v>
      </c>
      <c r="R201" s="182" t="s">
        <v>98</v>
      </c>
      <c r="S201" s="183"/>
      <c r="T201" s="183"/>
    </row>
    <row r="202" spans="2:20" ht="15.75" hidden="1">
      <c r="B202" s="174">
        <v>2025</v>
      </c>
      <c r="C202" s="174">
        <v>20</v>
      </c>
      <c r="D202" s="175">
        <v>0</v>
      </c>
      <c r="E202" s="176"/>
      <c r="F202" s="174">
        <v>1</v>
      </c>
      <c r="G202" s="174">
        <v>1</v>
      </c>
      <c r="H202" s="174">
        <v>2</v>
      </c>
      <c r="I202" s="174">
        <v>5000</v>
      </c>
      <c r="J202" s="174">
        <v>5100</v>
      </c>
      <c r="K202" s="174">
        <v>515</v>
      </c>
      <c r="L202" s="177">
        <v>572</v>
      </c>
      <c r="M202" s="178">
        <v>0</v>
      </c>
      <c r="N202" s="179" t="s">
        <v>163</v>
      </c>
      <c r="O202" s="180">
        <v>0</v>
      </c>
      <c r="P202" s="180">
        <v>0</v>
      </c>
      <c r="Q202" s="181">
        <f t="shared" si="55"/>
        <v>0</v>
      </c>
      <c r="R202" s="182" t="s">
        <v>98</v>
      </c>
      <c r="S202" s="183"/>
      <c r="T202" s="183"/>
    </row>
    <row r="203" spans="2:20" ht="15.75" hidden="1">
      <c r="B203" s="174">
        <v>2025</v>
      </c>
      <c r="C203" s="174">
        <v>20</v>
      </c>
      <c r="D203" s="175">
        <v>0</v>
      </c>
      <c r="E203" s="176"/>
      <c r="F203" s="174">
        <v>1</v>
      </c>
      <c r="G203" s="174">
        <v>1</v>
      </c>
      <c r="H203" s="174">
        <v>2</v>
      </c>
      <c r="I203" s="174">
        <v>5000</v>
      </c>
      <c r="J203" s="174">
        <v>5100</v>
      </c>
      <c r="K203" s="174">
        <v>515</v>
      </c>
      <c r="L203" s="177">
        <v>618</v>
      </c>
      <c r="M203" s="178">
        <v>0</v>
      </c>
      <c r="N203" s="179" t="s">
        <v>164</v>
      </c>
      <c r="O203" s="180">
        <v>0</v>
      </c>
      <c r="P203" s="180">
        <v>0</v>
      </c>
      <c r="Q203" s="181">
        <f t="shared" si="55"/>
        <v>0</v>
      </c>
      <c r="R203" s="182" t="s">
        <v>98</v>
      </c>
      <c r="S203" s="183"/>
      <c r="T203" s="183"/>
    </row>
    <row r="204" spans="2:20" ht="15.75" hidden="1">
      <c r="B204" s="174">
        <v>2025</v>
      </c>
      <c r="C204" s="174">
        <v>20</v>
      </c>
      <c r="D204" s="175">
        <v>0</v>
      </c>
      <c r="E204" s="176"/>
      <c r="F204" s="174">
        <v>1</v>
      </c>
      <c r="G204" s="174">
        <v>1</v>
      </c>
      <c r="H204" s="174">
        <v>2</v>
      </c>
      <c r="I204" s="174">
        <v>5000</v>
      </c>
      <c r="J204" s="174">
        <v>5100</v>
      </c>
      <c r="K204" s="174">
        <v>515</v>
      </c>
      <c r="L204" s="177">
        <v>785</v>
      </c>
      <c r="M204" s="178">
        <v>0</v>
      </c>
      <c r="N204" s="179" t="s">
        <v>165</v>
      </c>
      <c r="O204" s="180">
        <v>0</v>
      </c>
      <c r="P204" s="180">
        <v>0</v>
      </c>
      <c r="Q204" s="181">
        <f t="shared" si="55"/>
        <v>0</v>
      </c>
      <c r="R204" s="182" t="s">
        <v>98</v>
      </c>
      <c r="S204" s="183"/>
      <c r="T204" s="183"/>
    </row>
    <row r="205" spans="2:20" ht="15.75" hidden="1">
      <c r="B205" s="174">
        <v>2025</v>
      </c>
      <c r="C205" s="174">
        <v>20</v>
      </c>
      <c r="D205" s="175">
        <v>0</v>
      </c>
      <c r="E205" s="176"/>
      <c r="F205" s="174">
        <v>1</v>
      </c>
      <c r="G205" s="174">
        <v>1</v>
      </c>
      <c r="H205" s="174">
        <v>2</v>
      </c>
      <c r="I205" s="174">
        <v>5000</v>
      </c>
      <c r="J205" s="174">
        <v>5100</v>
      </c>
      <c r="K205" s="174">
        <v>515</v>
      </c>
      <c r="L205" s="177">
        <v>857</v>
      </c>
      <c r="M205" s="178">
        <v>0</v>
      </c>
      <c r="N205" s="179" t="s">
        <v>166</v>
      </c>
      <c r="O205" s="180">
        <v>0</v>
      </c>
      <c r="P205" s="180">
        <v>0</v>
      </c>
      <c r="Q205" s="181">
        <f t="shared" si="55"/>
        <v>0</v>
      </c>
      <c r="R205" s="182" t="s">
        <v>98</v>
      </c>
      <c r="S205" s="183"/>
      <c r="T205" s="183"/>
    </row>
    <row r="206" spans="2:20" ht="15.75" hidden="1">
      <c r="B206" s="174">
        <v>2025</v>
      </c>
      <c r="C206" s="174">
        <v>20</v>
      </c>
      <c r="D206" s="175">
        <v>0</v>
      </c>
      <c r="E206" s="176"/>
      <c r="F206" s="174">
        <v>1</v>
      </c>
      <c r="G206" s="174">
        <v>1</v>
      </c>
      <c r="H206" s="174">
        <v>2</v>
      </c>
      <c r="I206" s="174">
        <v>5000</v>
      </c>
      <c r="J206" s="174">
        <v>5100</v>
      </c>
      <c r="K206" s="174">
        <v>515</v>
      </c>
      <c r="L206" s="177">
        <v>1036</v>
      </c>
      <c r="M206" s="178">
        <v>0</v>
      </c>
      <c r="N206" s="179" t="s">
        <v>167</v>
      </c>
      <c r="O206" s="180">
        <v>0</v>
      </c>
      <c r="P206" s="180">
        <v>0</v>
      </c>
      <c r="Q206" s="181">
        <f t="shared" si="55"/>
        <v>0</v>
      </c>
      <c r="R206" s="182" t="s">
        <v>98</v>
      </c>
      <c r="S206" s="183"/>
      <c r="T206" s="183"/>
    </row>
    <row r="207" spans="2:20" ht="15.75" hidden="1">
      <c r="B207" s="174">
        <v>2025</v>
      </c>
      <c r="C207" s="174">
        <v>20</v>
      </c>
      <c r="D207" s="175">
        <v>0</v>
      </c>
      <c r="E207" s="176"/>
      <c r="F207" s="174">
        <v>1</v>
      </c>
      <c r="G207" s="174">
        <v>1</v>
      </c>
      <c r="H207" s="174">
        <v>2</v>
      </c>
      <c r="I207" s="174">
        <v>5000</v>
      </c>
      <c r="J207" s="174">
        <v>5100</v>
      </c>
      <c r="K207" s="174">
        <v>515</v>
      </c>
      <c r="L207" s="177">
        <v>1059</v>
      </c>
      <c r="M207" s="178">
        <v>0</v>
      </c>
      <c r="N207" s="179" t="s">
        <v>168</v>
      </c>
      <c r="O207" s="180">
        <v>0</v>
      </c>
      <c r="P207" s="180">
        <v>0</v>
      </c>
      <c r="Q207" s="181">
        <f t="shared" si="55"/>
        <v>0</v>
      </c>
      <c r="R207" s="182" t="s">
        <v>98</v>
      </c>
      <c r="S207" s="183"/>
      <c r="T207" s="183"/>
    </row>
    <row r="208" spans="2:20" ht="15.75" hidden="1">
      <c r="B208" s="174">
        <v>2025</v>
      </c>
      <c r="C208" s="174">
        <v>20</v>
      </c>
      <c r="D208" s="175">
        <v>0</v>
      </c>
      <c r="E208" s="176"/>
      <c r="F208" s="174">
        <v>1</v>
      </c>
      <c r="G208" s="174">
        <v>1</v>
      </c>
      <c r="H208" s="174">
        <v>2</v>
      </c>
      <c r="I208" s="174">
        <v>5000</v>
      </c>
      <c r="J208" s="174">
        <v>5100</v>
      </c>
      <c r="K208" s="174">
        <v>515</v>
      </c>
      <c r="L208" s="177">
        <v>1157</v>
      </c>
      <c r="M208" s="178">
        <v>0</v>
      </c>
      <c r="N208" s="179" t="s">
        <v>169</v>
      </c>
      <c r="O208" s="180">
        <v>0</v>
      </c>
      <c r="P208" s="180">
        <v>0</v>
      </c>
      <c r="Q208" s="181">
        <f t="shared" ref="Q208:Q271" si="56">+O208+P208</f>
        <v>0</v>
      </c>
      <c r="R208" s="182" t="s">
        <v>98</v>
      </c>
      <c r="S208" s="183"/>
      <c r="T208" s="183"/>
    </row>
    <row r="209" spans="2:20" ht="15.75" hidden="1">
      <c r="B209" s="174">
        <v>2025</v>
      </c>
      <c r="C209" s="174">
        <v>20</v>
      </c>
      <c r="D209" s="175">
        <v>0</v>
      </c>
      <c r="E209" s="176"/>
      <c r="F209" s="174">
        <v>1</v>
      </c>
      <c r="G209" s="174">
        <v>1</v>
      </c>
      <c r="H209" s="174">
        <v>2</v>
      </c>
      <c r="I209" s="174">
        <v>5000</v>
      </c>
      <c r="J209" s="174">
        <v>5100</v>
      </c>
      <c r="K209" s="174">
        <v>515</v>
      </c>
      <c r="L209" s="177">
        <v>1238</v>
      </c>
      <c r="M209" s="178">
        <v>0</v>
      </c>
      <c r="N209" s="179" t="s">
        <v>170</v>
      </c>
      <c r="O209" s="180">
        <v>0</v>
      </c>
      <c r="P209" s="180">
        <v>0</v>
      </c>
      <c r="Q209" s="181">
        <f t="shared" si="56"/>
        <v>0</v>
      </c>
      <c r="R209" s="182" t="s">
        <v>98</v>
      </c>
      <c r="S209" s="183"/>
      <c r="T209" s="183"/>
    </row>
    <row r="210" spans="2:20" ht="15.75" hidden="1">
      <c r="B210" s="174">
        <v>2025</v>
      </c>
      <c r="C210" s="174">
        <v>20</v>
      </c>
      <c r="D210" s="175">
        <v>0</v>
      </c>
      <c r="E210" s="176"/>
      <c r="F210" s="174">
        <v>1</v>
      </c>
      <c r="G210" s="174">
        <v>1</v>
      </c>
      <c r="H210" s="174">
        <v>2</v>
      </c>
      <c r="I210" s="174">
        <v>5000</v>
      </c>
      <c r="J210" s="174">
        <v>5100</v>
      </c>
      <c r="K210" s="174">
        <v>515</v>
      </c>
      <c r="L210" s="177">
        <v>1287</v>
      </c>
      <c r="M210" s="178">
        <v>0</v>
      </c>
      <c r="N210" s="179" t="s">
        <v>171</v>
      </c>
      <c r="O210" s="180">
        <v>0</v>
      </c>
      <c r="P210" s="180">
        <v>0</v>
      </c>
      <c r="Q210" s="181">
        <f t="shared" si="56"/>
        <v>0</v>
      </c>
      <c r="R210" s="182" t="s">
        <v>98</v>
      </c>
      <c r="S210" s="183"/>
      <c r="T210" s="183"/>
    </row>
    <row r="211" spans="2:20" ht="15.75" hidden="1">
      <c r="B211" s="174">
        <v>2025</v>
      </c>
      <c r="C211" s="174">
        <v>20</v>
      </c>
      <c r="D211" s="175">
        <v>0</v>
      </c>
      <c r="E211" s="176"/>
      <c r="F211" s="174">
        <v>1</v>
      </c>
      <c r="G211" s="174">
        <v>1</v>
      </c>
      <c r="H211" s="174">
        <v>2</v>
      </c>
      <c r="I211" s="174">
        <v>5000</v>
      </c>
      <c r="J211" s="174">
        <v>5100</v>
      </c>
      <c r="K211" s="174">
        <v>515</v>
      </c>
      <c r="L211" s="177">
        <v>1302</v>
      </c>
      <c r="M211" s="178">
        <v>0</v>
      </c>
      <c r="N211" s="179" t="s">
        <v>172</v>
      </c>
      <c r="O211" s="180">
        <v>0</v>
      </c>
      <c r="P211" s="180">
        <v>0</v>
      </c>
      <c r="Q211" s="181">
        <f t="shared" si="56"/>
        <v>0</v>
      </c>
      <c r="R211" s="182" t="s">
        <v>98</v>
      </c>
      <c r="S211" s="183"/>
      <c r="T211" s="183"/>
    </row>
    <row r="212" spans="2:20" ht="15.75" hidden="1">
      <c r="B212" s="174">
        <v>2025</v>
      </c>
      <c r="C212" s="174">
        <v>20</v>
      </c>
      <c r="D212" s="175">
        <v>0</v>
      </c>
      <c r="E212" s="176"/>
      <c r="F212" s="174">
        <v>1</v>
      </c>
      <c r="G212" s="174">
        <v>1</v>
      </c>
      <c r="H212" s="174">
        <v>2</v>
      </c>
      <c r="I212" s="174">
        <v>5000</v>
      </c>
      <c r="J212" s="174">
        <v>5100</v>
      </c>
      <c r="K212" s="174">
        <v>515</v>
      </c>
      <c r="L212" s="177">
        <v>1326</v>
      </c>
      <c r="M212" s="178">
        <v>0</v>
      </c>
      <c r="N212" s="179" t="s">
        <v>173</v>
      </c>
      <c r="O212" s="180">
        <v>0</v>
      </c>
      <c r="P212" s="180">
        <v>0</v>
      </c>
      <c r="Q212" s="181">
        <f t="shared" si="56"/>
        <v>0</v>
      </c>
      <c r="R212" s="182" t="s">
        <v>98</v>
      </c>
      <c r="S212" s="183"/>
      <c r="T212" s="183"/>
    </row>
    <row r="213" spans="2:20" ht="15.75" hidden="1">
      <c r="B213" s="174">
        <v>2025</v>
      </c>
      <c r="C213" s="174">
        <v>20</v>
      </c>
      <c r="D213" s="175">
        <v>0</v>
      </c>
      <c r="E213" s="176"/>
      <c r="F213" s="174">
        <v>1</v>
      </c>
      <c r="G213" s="174">
        <v>1</v>
      </c>
      <c r="H213" s="174">
        <v>2</v>
      </c>
      <c r="I213" s="174">
        <v>5000</v>
      </c>
      <c r="J213" s="174">
        <v>5100</v>
      </c>
      <c r="K213" s="174">
        <v>515</v>
      </c>
      <c r="L213" s="177">
        <v>1404</v>
      </c>
      <c r="M213" s="178">
        <v>0</v>
      </c>
      <c r="N213" s="179" t="s">
        <v>174</v>
      </c>
      <c r="O213" s="180">
        <v>0</v>
      </c>
      <c r="P213" s="180">
        <v>0</v>
      </c>
      <c r="Q213" s="181">
        <f t="shared" si="56"/>
        <v>0</v>
      </c>
      <c r="R213" s="182" t="s">
        <v>98</v>
      </c>
      <c r="S213" s="183"/>
      <c r="T213" s="183"/>
    </row>
    <row r="214" spans="2:20" ht="15.75" hidden="1">
      <c r="B214" s="174">
        <v>2025</v>
      </c>
      <c r="C214" s="174">
        <v>20</v>
      </c>
      <c r="D214" s="175">
        <v>0</v>
      </c>
      <c r="E214" s="176"/>
      <c r="F214" s="174">
        <v>1</v>
      </c>
      <c r="G214" s="174">
        <v>1</v>
      </c>
      <c r="H214" s="174">
        <v>2</v>
      </c>
      <c r="I214" s="174">
        <v>5000</v>
      </c>
      <c r="J214" s="174">
        <v>5100</v>
      </c>
      <c r="K214" s="174">
        <v>515</v>
      </c>
      <c r="L214" s="177">
        <v>1469</v>
      </c>
      <c r="M214" s="178">
        <v>0</v>
      </c>
      <c r="N214" s="179" t="s">
        <v>175</v>
      </c>
      <c r="O214" s="180">
        <v>0</v>
      </c>
      <c r="P214" s="180">
        <v>0</v>
      </c>
      <c r="Q214" s="181">
        <f t="shared" si="56"/>
        <v>0</v>
      </c>
      <c r="R214" s="182" t="s">
        <v>98</v>
      </c>
      <c r="S214" s="183"/>
      <c r="T214" s="183"/>
    </row>
    <row r="215" spans="2:20" ht="15.75" hidden="1">
      <c r="B215" s="174">
        <v>2025</v>
      </c>
      <c r="C215" s="174">
        <v>20</v>
      </c>
      <c r="D215" s="175">
        <v>0</v>
      </c>
      <c r="E215" s="176"/>
      <c r="F215" s="174">
        <v>1</v>
      </c>
      <c r="G215" s="174">
        <v>1</v>
      </c>
      <c r="H215" s="174">
        <v>2</v>
      </c>
      <c r="I215" s="174">
        <v>5000</v>
      </c>
      <c r="J215" s="174">
        <v>5100</v>
      </c>
      <c r="K215" s="174">
        <v>515</v>
      </c>
      <c r="L215" s="177">
        <v>1517</v>
      </c>
      <c r="M215" s="178">
        <v>0</v>
      </c>
      <c r="N215" s="179" t="s">
        <v>176</v>
      </c>
      <c r="O215" s="180">
        <v>0</v>
      </c>
      <c r="P215" s="180">
        <v>0</v>
      </c>
      <c r="Q215" s="181">
        <f t="shared" si="56"/>
        <v>0</v>
      </c>
      <c r="R215" s="182" t="s">
        <v>98</v>
      </c>
      <c r="S215" s="183"/>
      <c r="T215" s="183"/>
    </row>
    <row r="216" spans="2:20" ht="15.75" hidden="1">
      <c r="B216" s="174">
        <v>2025</v>
      </c>
      <c r="C216" s="174">
        <v>20</v>
      </c>
      <c r="D216" s="175">
        <v>0</v>
      </c>
      <c r="E216" s="176"/>
      <c r="F216" s="174">
        <v>1</v>
      </c>
      <c r="G216" s="174">
        <v>1</v>
      </c>
      <c r="H216" s="174">
        <v>2</v>
      </c>
      <c r="I216" s="174">
        <v>5000</v>
      </c>
      <c r="J216" s="174">
        <v>5100</v>
      </c>
      <c r="K216" s="174">
        <v>515</v>
      </c>
      <c r="L216" s="177">
        <v>1514</v>
      </c>
      <c r="M216" s="178">
        <v>0</v>
      </c>
      <c r="N216" s="179" t="s">
        <v>177</v>
      </c>
      <c r="O216" s="180">
        <v>0</v>
      </c>
      <c r="P216" s="180">
        <v>0</v>
      </c>
      <c r="Q216" s="181">
        <f t="shared" si="56"/>
        <v>0</v>
      </c>
      <c r="R216" s="182" t="s">
        <v>98</v>
      </c>
      <c r="S216" s="183"/>
      <c r="T216" s="183"/>
    </row>
    <row r="217" spans="2:20" ht="15.75" hidden="1">
      <c r="B217" s="163">
        <v>2025</v>
      </c>
      <c r="C217" s="163">
        <v>20</v>
      </c>
      <c r="D217" s="164"/>
      <c r="E217" s="165"/>
      <c r="F217" s="163">
        <v>1</v>
      </c>
      <c r="G217" s="163">
        <v>1</v>
      </c>
      <c r="H217" s="163">
        <v>2</v>
      </c>
      <c r="I217" s="163">
        <v>5000</v>
      </c>
      <c r="J217" s="163">
        <v>5100</v>
      </c>
      <c r="K217" s="163">
        <v>519</v>
      </c>
      <c r="L217" s="166" t="s">
        <v>44</v>
      </c>
      <c r="M217" s="167"/>
      <c r="N217" s="168" t="s">
        <v>178</v>
      </c>
      <c r="O217" s="169">
        <f>SUM(O218:O221)</f>
        <v>0</v>
      </c>
      <c r="P217" s="169">
        <f>SUM(P218:P221)</f>
        <v>0</v>
      </c>
      <c r="Q217" s="169">
        <f t="shared" si="56"/>
        <v>0</v>
      </c>
      <c r="R217" s="170"/>
      <c r="S217" s="171"/>
      <c r="T217" s="172"/>
    </row>
    <row r="218" spans="2:20" ht="15.75" hidden="1">
      <c r="B218" s="174">
        <v>2025</v>
      </c>
      <c r="C218" s="174">
        <v>20</v>
      </c>
      <c r="D218" s="175">
        <v>0</v>
      </c>
      <c r="E218" s="176"/>
      <c r="F218" s="174">
        <v>1</v>
      </c>
      <c r="G218" s="174">
        <v>1</v>
      </c>
      <c r="H218" s="174">
        <v>2</v>
      </c>
      <c r="I218" s="174">
        <v>5000</v>
      </c>
      <c r="J218" s="174">
        <v>5100</v>
      </c>
      <c r="K218" s="174">
        <v>519</v>
      </c>
      <c r="L218" s="177">
        <v>14</v>
      </c>
      <c r="M218" s="178">
        <v>0</v>
      </c>
      <c r="N218" s="179" t="s">
        <v>179</v>
      </c>
      <c r="O218" s="180">
        <v>0</v>
      </c>
      <c r="P218" s="180">
        <v>0</v>
      </c>
      <c r="Q218" s="181">
        <f t="shared" si="56"/>
        <v>0</v>
      </c>
      <c r="R218" s="182" t="s">
        <v>98</v>
      </c>
      <c r="S218" s="183"/>
      <c r="T218" s="183"/>
    </row>
    <row r="219" spans="2:20" ht="15.75" hidden="1">
      <c r="B219" s="174">
        <v>2025</v>
      </c>
      <c r="C219" s="174">
        <v>20</v>
      </c>
      <c r="D219" s="175">
        <v>0</v>
      </c>
      <c r="E219" s="176"/>
      <c r="F219" s="174">
        <v>1</v>
      </c>
      <c r="G219" s="174">
        <v>1</v>
      </c>
      <c r="H219" s="174">
        <v>2</v>
      </c>
      <c r="I219" s="174">
        <v>5000</v>
      </c>
      <c r="J219" s="174">
        <v>5100</v>
      </c>
      <c r="K219" s="174">
        <v>519</v>
      </c>
      <c r="L219" s="177">
        <v>317</v>
      </c>
      <c r="M219" s="178">
        <v>0</v>
      </c>
      <c r="N219" s="179" t="s">
        <v>180</v>
      </c>
      <c r="O219" s="180">
        <v>0</v>
      </c>
      <c r="P219" s="180">
        <v>0</v>
      </c>
      <c r="Q219" s="181">
        <f t="shared" si="56"/>
        <v>0</v>
      </c>
      <c r="R219" s="182" t="s">
        <v>98</v>
      </c>
      <c r="S219" s="183"/>
      <c r="T219" s="183"/>
    </row>
    <row r="220" spans="2:20" ht="15.75" hidden="1">
      <c r="B220" s="174">
        <v>2025</v>
      </c>
      <c r="C220" s="174">
        <v>20</v>
      </c>
      <c r="D220" s="175">
        <v>0</v>
      </c>
      <c r="E220" s="176"/>
      <c r="F220" s="174">
        <v>1</v>
      </c>
      <c r="G220" s="174">
        <v>1</v>
      </c>
      <c r="H220" s="174">
        <v>2</v>
      </c>
      <c r="I220" s="174">
        <v>5000</v>
      </c>
      <c r="J220" s="174">
        <v>5100</v>
      </c>
      <c r="K220" s="174">
        <v>519</v>
      </c>
      <c r="L220" s="177">
        <v>554</v>
      </c>
      <c r="M220" s="178">
        <v>0</v>
      </c>
      <c r="N220" s="179" t="s">
        <v>181</v>
      </c>
      <c r="O220" s="180">
        <v>0</v>
      </c>
      <c r="P220" s="180">
        <v>0</v>
      </c>
      <c r="Q220" s="181">
        <f t="shared" si="56"/>
        <v>0</v>
      </c>
      <c r="R220" s="182" t="s">
        <v>98</v>
      </c>
      <c r="S220" s="183"/>
      <c r="T220" s="183"/>
    </row>
    <row r="221" spans="2:20" ht="15.75" hidden="1">
      <c r="B221" s="174">
        <v>2025</v>
      </c>
      <c r="C221" s="174">
        <v>20</v>
      </c>
      <c r="D221" s="175">
        <v>0</v>
      </c>
      <c r="E221" s="176"/>
      <c r="F221" s="174">
        <v>1</v>
      </c>
      <c r="G221" s="174">
        <v>1</v>
      </c>
      <c r="H221" s="174">
        <v>2</v>
      </c>
      <c r="I221" s="174">
        <v>5000</v>
      </c>
      <c r="J221" s="174">
        <v>5100</v>
      </c>
      <c r="K221" s="174">
        <v>519</v>
      </c>
      <c r="L221" s="177">
        <v>1509</v>
      </c>
      <c r="M221" s="178">
        <v>0</v>
      </c>
      <c r="N221" s="179" t="s">
        <v>182</v>
      </c>
      <c r="O221" s="180">
        <v>0</v>
      </c>
      <c r="P221" s="180">
        <v>0</v>
      </c>
      <c r="Q221" s="181">
        <f t="shared" si="56"/>
        <v>0</v>
      </c>
      <c r="R221" s="182" t="s">
        <v>98</v>
      </c>
      <c r="S221" s="183"/>
      <c r="T221" s="183"/>
    </row>
    <row r="222" spans="2:20" ht="15.75" hidden="1">
      <c r="B222" s="152">
        <v>2025</v>
      </c>
      <c r="C222" s="152">
        <v>20</v>
      </c>
      <c r="D222" s="153"/>
      <c r="E222" s="154"/>
      <c r="F222" s="152">
        <v>1</v>
      </c>
      <c r="G222" s="152">
        <v>1</v>
      </c>
      <c r="H222" s="152">
        <v>2</v>
      </c>
      <c r="I222" s="152">
        <v>5000</v>
      </c>
      <c r="J222" s="152">
        <v>5200</v>
      </c>
      <c r="K222" s="152"/>
      <c r="L222" s="155" t="s">
        <v>44</v>
      </c>
      <c r="M222" s="156"/>
      <c r="N222" s="157" t="s">
        <v>183</v>
      </c>
      <c r="O222" s="158">
        <f>O223+O225</f>
        <v>0</v>
      </c>
      <c r="P222" s="158">
        <f>P223+P225</f>
        <v>0</v>
      </c>
      <c r="Q222" s="158">
        <f t="shared" si="56"/>
        <v>0</v>
      </c>
      <c r="R222" s="159"/>
      <c r="S222" s="160"/>
      <c r="T222" s="161"/>
    </row>
    <row r="223" spans="2:20" ht="15.75" hidden="1">
      <c r="B223" s="163">
        <v>2025</v>
      </c>
      <c r="C223" s="163">
        <v>20</v>
      </c>
      <c r="D223" s="164"/>
      <c r="E223" s="165"/>
      <c r="F223" s="163">
        <v>1</v>
      </c>
      <c r="G223" s="163">
        <v>1</v>
      </c>
      <c r="H223" s="163">
        <v>2</v>
      </c>
      <c r="I223" s="163">
        <v>5000</v>
      </c>
      <c r="J223" s="163">
        <v>5200</v>
      </c>
      <c r="K223" s="163">
        <v>521</v>
      </c>
      <c r="L223" s="166" t="s">
        <v>44</v>
      </c>
      <c r="M223" s="167"/>
      <c r="N223" s="168" t="s">
        <v>184</v>
      </c>
      <c r="O223" s="169">
        <f>SUM(O224:O224)</f>
        <v>0</v>
      </c>
      <c r="P223" s="169">
        <f>SUM(P224:P224)</f>
        <v>0</v>
      </c>
      <c r="Q223" s="169">
        <f t="shared" si="56"/>
        <v>0</v>
      </c>
      <c r="R223" s="170"/>
      <c r="S223" s="171"/>
      <c r="T223" s="172"/>
    </row>
    <row r="224" spans="2:20" ht="15.75" hidden="1">
      <c r="B224" s="174">
        <v>2025</v>
      </c>
      <c r="C224" s="174">
        <v>20</v>
      </c>
      <c r="D224" s="175">
        <v>0</v>
      </c>
      <c r="E224" s="176"/>
      <c r="F224" s="174">
        <v>1</v>
      </c>
      <c r="G224" s="174">
        <v>1</v>
      </c>
      <c r="H224" s="174">
        <v>2</v>
      </c>
      <c r="I224" s="174">
        <v>5000</v>
      </c>
      <c r="J224" s="174">
        <v>5200</v>
      </c>
      <c r="K224" s="174">
        <v>521</v>
      </c>
      <c r="L224" s="177">
        <v>76</v>
      </c>
      <c r="M224" s="178">
        <v>0</v>
      </c>
      <c r="N224" s="179" t="s">
        <v>185</v>
      </c>
      <c r="O224" s="180">
        <v>0</v>
      </c>
      <c r="P224" s="180">
        <v>0</v>
      </c>
      <c r="Q224" s="181">
        <f t="shared" si="56"/>
        <v>0</v>
      </c>
      <c r="R224" s="182" t="s">
        <v>98</v>
      </c>
      <c r="S224" s="183"/>
      <c r="T224" s="183"/>
    </row>
    <row r="225" spans="2:20" ht="15.75" hidden="1">
      <c r="B225" s="163">
        <v>2025</v>
      </c>
      <c r="C225" s="163">
        <v>20</v>
      </c>
      <c r="D225" s="164"/>
      <c r="E225" s="165"/>
      <c r="F225" s="163">
        <v>1</v>
      </c>
      <c r="G225" s="163">
        <v>1</v>
      </c>
      <c r="H225" s="163">
        <v>2</v>
      </c>
      <c r="I225" s="163">
        <v>5000</v>
      </c>
      <c r="J225" s="163">
        <v>5200</v>
      </c>
      <c r="K225" s="163">
        <v>523</v>
      </c>
      <c r="L225" s="166" t="s">
        <v>44</v>
      </c>
      <c r="M225" s="167"/>
      <c r="N225" s="168" t="s">
        <v>186</v>
      </c>
      <c r="O225" s="169">
        <f>SUM(O226:O227)</f>
        <v>0</v>
      </c>
      <c r="P225" s="169">
        <f>SUM(P226:P227)</f>
        <v>0</v>
      </c>
      <c r="Q225" s="169">
        <f t="shared" si="56"/>
        <v>0</v>
      </c>
      <c r="R225" s="170"/>
      <c r="S225" s="171"/>
      <c r="T225" s="172"/>
    </row>
    <row r="226" spans="2:20" ht="15.75" hidden="1">
      <c r="B226" s="174">
        <v>2025</v>
      </c>
      <c r="C226" s="174">
        <v>20</v>
      </c>
      <c r="D226" s="175">
        <v>0</v>
      </c>
      <c r="E226" s="176"/>
      <c r="F226" s="174">
        <v>1</v>
      </c>
      <c r="G226" s="174">
        <v>1</v>
      </c>
      <c r="H226" s="174">
        <v>2</v>
      </c>
      <c r="I226" s="174">
        <v>5000</v>
      </c>
      <c r="J226" s="174">
        <v>5200</v>
      </c>
      <c r="K226" s="174">
        <v>523</v>
      </c>
      <c r="L226" s="177">
        <v>172</v>
      </c>
      <c r="M226" s="178">
        <v>0</v>
      </c>
      <c r="N226" s="179" t="s">
        <v>187</v>
      </c>
      <c r="O226" s="180">
        <v>0</v>
      </c>
      <c r="P226" s="180">
        <v>0</v>
      </c>
      <c r="Q226" s="181">
        <f t="shared" si="56"/>
        <v>0</v>
      </c>
      <c r="R226" s="182" t="s">
        <v>98</v>
      </c>
      <c r="S226" s="183"/>
      <c r="T226" s="183"/>
    </row>
    <row r="227" spans="2:20" ht="15.75" hidden="1">
      <c r="B227" s="174">
        <v>2025</v>
      </c>
      <c r="C227" s="174">
        <v>20</v>
      </c>
      <c r="D227" s="175">
        <v>0</v>
      </c>
      <c r="E227" s="176"/>
      <c r="F227" s="174">
        <v>1</v>
      </c>
      <c r="G227" s="174">
        <v>1</v>
      </c>
      <c r="H227" s="174">
        <v>2</v>
      </c>
      <c r="I227" s="174">
        <v>5000</v>
      </c>
      <c r="J227" s="174">
        <v>5200</v>
      </c>
      <c r="K227" s="174">
        <v>523</v>
      </c>
      <c r="L227" s="177">
        <v>1548</v>
      </c>
      <c r="M227" s="178">
        <v>0</v>
      </c>
      <c r="N227" s="179" t="s">
        <v>188</v>
      </c>
      <c r="O227" s="180">
        <v>0</v>
      </c>
      <c r="P227" s="180">
        <v>0</v>
      </c>
      <c r="Q227" s="181">
        <f t="shared" si="56"/>
        <v>0</v>
      </c>
      <c r="R227" s="182" t="s">
        <v>98</v>
      </c>
      <c r="S227" s="183"/>
      <c r="T227" s="183"/>
    </row>
    <row r="228" spans="2:20" ht="15.75" hidden="1">
      <c r="B228" s="152">
        <v>2025</v>
      </c>
      <c r="C228" s="152">
        <v>20</v>
      </c>
      <c r="D228" s="153"/>
      <c r="E228" s="154"/>
      <c r="F228" s="152">
        <v>1</v>
      </c>
      <c r="G228" s="152">
        <v>1</v>
      </c>
      <c r="H228" s="152">
        <v>2</v>
      </c>
      <c r="I228" s="152">
        <v>5000</v>
      </c>
      <c r="J228" s="152">
        <v>5300</v>
      </c>
      <c r="K228" s="152"/>
      <c r="L228" s="155" t="s">
        <v>44</v>
      </c>
      <c r="M228" s="156"/>
      <c r="N228" s="157" t="s">
        <v>189</v>
      </c>
      <c r="O228" s="158">
        <f>O229+O240</f>
        <v>0</v>
      </c>
      <c r="P228" s="158">
        <f>P229+P240</f>
        <v>0</v>
      </c>
      <c r="Q228" s="158">
        <f t="shared" si="56"/>
        <v>0</v>
      </c>
      <c r="R228" s="159"/>
      <c r="S228" s="160"/>
      <c r="T228" s="161"/>
    </row>
    <row r="229" spans="2:20" ht="15.75" hidden="1">
      <c r="B229" s="163">
        <v>2025</v>
      </c>
      <c r="C229" s="163">
        <v>20</v>
      </c>
      <c r="D229" s="164"/>
      <c r="E229" s="165"/>
      <c r="F229" s="163">
        <v>1</v>
      </c>
      <c r="G229" s="163">
        <v>1</v>
      </c>
      <c r="H229" s="163">
        <v>2</v>
      </c>
      <c r="I229" s="163">
        <v>5000</v>
      </c>
      <c r="J229" s="163">
        <v>5300</v>
      </c>
      <c r="K229" s="163">
        <v>531</v>
      </c>
      <c r="L229" s="166" t="s">
        <v>44</v>
      </c>
      <c r="M229" s="167"/>
      <c r="N229" s="168" t="s">
        <v>190</v>
      </c>
      <c r="O229" s="169">
        <f>SUM(O230:O239)</f>
        <v>0</v>
      </c>
      <c r="P229" s="169">
        <f>SUM(P230:P239)</f>
        <v>0</v>
      </c>
      <c r="Q229" s="169">
        <f t="shared" si="56"/>
        <v>0</v>
      </c>
      <c r="R229" s="170"/>
      <c r="S229" s="171"/>
      <c r="T229" s="172"/>
    </row>
    <row r="230" spans="2:20" ht="15.75" hidden="1">
      <c r="B230" s="174">
        <v>2025</v>
      </c>
      <c r="C230" s="174">
        <v>20</v>
      </c>
      <c r="D230" s="175">
        <v>0</v>
      </c>
      <c r="E230" s="176"/>
      <c r="F230" s="174">
        <v>1</v>
      </c>
      <c r="G230" s="174">
        <v>1</v>
      </c>
      <c r="H230" s="174">
        <v>2</v>
      </c>
      <c r="I230" s="174">
        <v>5000</v>
      </c>
      <c r="J230" s="174">
        <v>5300</v>
      </c>
      <c r="K230" s="174">
        <v>531</v>
      </c>
      <c r="L230" s="177">
        <v>216</v>
      </c>
      <c r="M230" s="178">
        <v>0</v>
      </c>
      <c r="N230" s="179" t="s">
        <v>191</v>
      </c>
      <c r="O230" s="180">
        <v>0</v>
      </c>
      <c r="P230" s="180">
        <v>0</v>
      </c>
      <c r="Q230" s="181">
        <f t="shared" si="56"/>
        <v>0</v>
      </c>
      <c r="R230" s="182" t="s">
        <v>98</v>
      </c>
      <c r="S230" s="183"/>
      <c r="T230" s="183"/>
    </row>
    <row r="231" spans="2:20" ht="15.75" hidden="1">
      <c r="B231" s="174">
        <v>2025</v>
      </c>
      <c r="C231" s="174">
        <v>20</v>
      </c>
      <c r="D231" s="175">
        <v>0</v>
      </c>
      <c r="E231" s="176"/>
      <c r="F231" s="174">
        <v>1</v>
      </c>
      <c r="G231" s="174">
        <v>1</v>
      </c>
      <c r="H231" s="174">
        <v>2</v>
      </c>
      <c r="I231" s="174">
        <v>5000</v>
      </c>
      <c r="J231" s="174">
        <v>5300</v>
      </c>
      <c r="K231" s="174">
        <v>531</v>
      </c>
      <c r="L231" s="177">
        <v>346</v>
      </c>
      <c r="M231" s="178">
        <v>0</v>
      </c>
      <c r="N231" s="179" t="s">
        <v>192</v>
      </c>
      <c r="O231" s="180">
        <v>0</v>
      </c>
      <c r="P231" s="180">
        <v>0</v>
      </c>
      <c r="Q231" s="181">
        <f t="shared" si="56"/>
        <v>0</v>
      </c>
      <c r="R231" s="182" t="s">
        <v>98</v>
      </c>
      <c r="S231" s="183"/>
      <c r="T231" s="183"/>
    </row>
    <row r="232" spans="2:20" ht="15.75" hidden="1">
      <c r="B232" s="174">
        <v>2025</v>
      </c>
      <c r="C232" s="174">
        <v>20</v>
      </c>
      <c r="D232" s="175">
        <v>0</v>
      </c>
      <c r="E232" s="176"/>
      <c r="F232" s="174">
        <v>1</v>
      </c>
      <c r="G232" s="174">
        <v>1</v>
      </c>
      <c r="H232" s="174">
        <v>2</v>
      </c>
      <c r="I232" s="174">
        <v>5000</v>
      </c>
      <c r="J232" s="174">
        <v>5300</v>
      </c>
      <c r="K232" s="174">
        <v>531</v>
      </c>
      <c r="L232" s="177">
        <v>543</v>
      </c>
      <c r="M232" s="178">
        <v>0</v>
      </c>
      <c r="N232" s="179" t="s">
        <v>193</v>
      </c>
      <c r="O232" s="180">
        <v>0</v>
      </c>
      <c r="P232" s="180">
        <v>0</v>
      </c>
      <c r="Q232" s="181">
        <f t="shared" si="56"/>
        <v>0</v>
      </c>
      <c r="R232" s="182" t="s">
        <v>98</v>
      </c>
      <c r="S232" s="183"/>
      <c r="T232" s="183"/>
    </row>
    <row r="233" spans="2:20" ht="15.75" hidden="1">
      <c r="B233" s="174">
        <v>2025</v>
      </c>
      <c r="C233" s="174">
        <v>20</v>
      </c>
      <c r="D233" s="175">
        <v>0</v>
      </c>
      <c r="E233" s="176"/>
      <c r="F233" s="174">
        <v>1</v>
      </c>
      <c r="G233" s="174">
        <v>1</v>
      </c>
      <c r="H233" s="174">
        <v>2</v>
      </c>
      <c r="I233" s="174">
        <v>5000</v>
      </c>
      <c r="J233" s="174">
        <v>5300</v>
      </c>
      <c r="K233" s="174">
        <v>531</v>
      </c>
      <c r="L233" s="177">
        <v>544</v>
      </c>
      <c r="M233" s="178">
        <v>0</v>
      </c>
      <c r="N233" s="179" t="s">
        <v>194</v>
      </c>
      <c r="O233" s="180">
        <v>0</v>
      </c>
      <c r="P233" s="180">
        <v>0</v>
      </c>
      <c r="Q233" s="181">
        <f t="shared" si="56"/>
        <v>0</v>
      </c>
      <c r="R233" s="182" t="s">
        <v>98</v>
      </c>
      <c r="S233" s="183"/>
      <c r="T233" s="183"/>
    </row>
    <row r="234" spans="2:20" ht="15.75" hidden="1">
      <c r="B234" s="174">
        <v>2025</v>
      </c>
      <c r="C234" s="174">
        <v>20</v>
      </c>
      <c r="D234" s="175">
        <v>0</v>
      </c>
      <c r="E234" s="176"/>
      <c r="F234" s="174">
        <v>1</v>
      </c>
      <c r="G234" s="174">
        <v>1</v>
      </c>
      <c r="H234" s="174">
        <v>2</v>
      </c>
      <c r="I234" s="174">
        <v>5000</v>
      </c>
      <c r="J234" s="174">
        <v>5300</v>
      </c>
      <c r="K234" s="174">
        <v>531</v>
      </c>
      <c r="L234" s="177">
        <v>663</v>
      </c>
      <c r="M234" s="178">
        <v>0</v>
      </c>
      <c r="N234" s="179" t="s">
        <v>195</v>
      </c>
      <c r="O234" s="180">
        <v>0</v>
      </c>
      <c r="P234" s="180">
        <v>0</v>
      </c>
      <c r="Q234" s="181">
        <f t="shared" si="56"/>
        <v>0</v>
      </c>
      <c r="R234" s="182" t="s">
        <v>98</v>
      </c>
      <c r="S234" s="183"/>
      <c r="T234" s="183"/>
    </row>
    <row r="235" spans="2:20" ht="15.75" hidden="1">
      <c r="B235" s="174">
        <v>2025</v>
      </c>
      <c r="C235" s="174">
        <v>20</v>
      </c>
      <c r="D235" s="175">
        <v>0</v>
      </c>
      <c r="E235" s="176"/>
      <c r="F235" s="174">
        <v>1</v>
      </c>
      <c r="G235" s="174">
        <v>1</v>
      </c>
      <c r="H235" s="174">
        <v>2</v>
      </c>
      <c r="I235" s="174">
        <v>5000</v>
      </c>
      <c r="J235" s="174">
        <v>5300</v>
      </c>
      <c r="K235" s="174">
        <v>531</v>
      </c>
      <c r="L235" s="177">
        <v>669</v>
      </c>
      <c r="M235" s="178">
        <v>0</v>
      </c>
      <c r="N235" s="179" t="s">
        <v>196</v>
      </c>
      <c r="O235" s="180">
        <v>0</v>
      </c>
      <c r="P235" s="180">
        <v>0</v>
      </c>
      <c r="Q235" s="181">
        <f t="shared" si="56"/>
        <v>0</v>
      </c>
      <c r="R235" s="182" t="s">
        <v>98</v>
      </c>
      <c r="S235" s="183"/>
      <c r="T235" s="183"/>
    </row>
    <row r="236" spans="2:20" ht="15.75" hidden="1">
      <c r="B236" s="174">
        <v>2025</v>
      </c>
      <c r="C236" s="174">
        <v>20</v>
      </c>
      <c r="D236" s="175">
        <v>0</v>
      </c>
      <c r="E236" s="176"/>
      <c r="F236" s="174">
        <v>1</v>
      </c>
      <c r="G236" s="174">
        <v>1</v>
      </c>
      <c r="H236" s="174">
        <v>2</v>
      </c>
      <c r="I236" s="174">
        <v>5000</v>
      </c>
      <c r="J236" s="174">
        <v>5300</v>
      </c>
      <c r="K236" s="174">
        <v>531</v>
      </c>
      <c r="L236" s="177">
        <v>982</v>
      </c>
      <c r="M236" s="178">
        <v>0</v>
      </c>
      <c r="N236" s="179" t="s">
        <v>197</v>
      </c>
      <c r="O236" s="180">
        <v>0</v>
      </c>
      <c r="P236" s="180">
        <v>0</v>
      </c>
      <c r="Q236" s="181">
        <f t="shared" si="56"/>
        <v>0</v>
      </c>
      <c r="R236" s="182" t="s">
        <v>98</v>
      </c>
      <c r="S236" s="183"/>
      <c r="T236" s="183"/>
    </row>
    <row r="237" spans="2:20" ht="15.75" hidden="1">
      <c r="B237" s="174">
        <v>2025</v>
      </c>
      <c r="C237" s="174">
        <v>20</v>
      </c>
      <c r="D237" s="175">
        <v>0</v>
      </c>
      <c r="E237" s="176"/>
      <c r="F237" s="174">
        <v>1</v>
      </c>
      <c r="G237" s="174">
        <v>1</v>
      </c>
      <c r="H237" s="174">
        <v>2</v>
      </c>
      <c r="I237" s="174">
        <v>5000</v>
      </c>
      <c r="J237" s="174">
        <v>5300</v>
      </c>
      <c r="K237" s="174">
        <v>531</v>
      </c>
      <c r="L237" s="177">
        <v>1005</v>
      </c>
      <c r="M237" s="178">
        <v>0</v>
      </c>
      <c r="N237" s="179" t="s">
        <v>198</v>
      </c>
      <c r="O237" s="180">
        <v>0</v>
      </c>
      <c r="P237" s="180">
        <v>0</v>
      </c>
      <c r="Q237" s="181">
        <f t="shared" si="56"/>
        <v>0</v>
      </c>
      <c r="R237" s="182" t="s">
        <v>98</v>
      </c>
      <c r="S237" s="183"/>
      <c r="T237" s="183"/>
    </row>
    <row r="238" spans="2:20" ht="15.75" hidden="1">
      <c r="B238" s="174">
        <v>2025</v>
      </c>
      <c r="C238" s="174">
        <v>20</v>
      </c>
      <c r="D238" s="175">
        <v>0</v>
      </c>
      <c r="E238" s="176"/>
      <c r="F238" s="174">
        <v>1</v>
      </c>
      <c r="G238" s="174">
        <v>1</v>
      </c>
      <c r="H238" s="174">
        <v>2</v>
      </c>
      <c r="I238" s="174">
        <v>5000</v>
      </c>
      <c r="J238" s="174">
        <v>5300</v>
      </c>
      <c r="K238" s="174">
        <v>531</v>
      </c>
      <c r="L238" s="177">
        <v>1248</v>
      </c>
      <c r="M238" s="178">
        <v>0</v>
      </c>
      <c r="N238" s="179" t="s">
        <v>199</v>
      </c>
      <c r="O238" s="180">
        <v>0</v>
      </c>
      <c r="P238" s="180">
        <v>0</v>
      </c>
      <c r="Q238" s="181">
        <f t="shared" si="56"/>
        <v>0</v>
      </c>
      <c r="R238" s="182" t="s">
        <v>98</v>
      </c>
      <c r="S238" s="183"/>
      <c r="T238" s="183"/>
    </row>
    <row r="239" spans="2:20" ht="15.75" hidden="1">
      <c r="B239" s="174">
        <v>2025</v>
      </c>
      <c r="C239" s="174">
        <v>20</v>
      </c>
      <c r="D239" s="175">
        <v>0</v>
      </c>
      <c r="E239" s="176"/>
      <c r="F239" s="174">
        <v>1</v>
      </c>
      <c r="G239" s="174">
        <v>1</v>
      </c>
      <c r="H239" s="174">
        <v>2</v>
      </c>
      <c r="I239" s="174">
        <v>5000</v>
      </c>
      <c r="J239" s="174">
        <v>5300</v>
      </c>
      <c r="K239" s="174">
        <v>531</v>
      </c>
      <c r="L239" s="177">
        <v>1551</v>
      </c>
      <c r="M239" s="178">
        <v>0</v>
      </c>
      <c r="N239" s="179" t="s">
        <v>200</v>
      </c>
      <c r="O239" s="180">
        <v>0</v>
      </c>
      <c r="P239" s="180">
        <v>0</v>
      </c>
      <c r="Q239" s="181">
        <f t="shared" si="56"/>
        <v>0</v>
      </c>
      <c r="R239" s="182" t="s">
        <v>98</v>
      </c>
      <c r="S239" s="183"/>
      <c r="T239" s="183"/>
    </row>
    <row r="240" spans="2:20" ht="15.75" hidden="1">
      <c r="B240" s="163">
        <v>2025</v>
      </c>
      <c r="C240" s="163">
        <v>20</v>
      </c>
      <c r="D240" s="164"/>
      <c r="E240" s="165"/>
      <c r="F240" s="163">
        <v>1</v>
      </c>
      <c r="G240" s="163">
        <v>1</v>
      </c>
      <c r="H240" s="163">
        <v>2</v>
      </c>
      <c r="I240" s="163">
        <v>5000</v>
      </c>
      <c r="J240" s="163">
        <v>5300</v>
      </c>
      <c r="K240" s="163">
        <v>532</v>
      </c>
      <c r="L240" s="166" t="s">
        <v>44</v>
      </c>
      <c r="M240" s="167"/>
      <c r="N240" s="168" t="s">
        <v>201</v>
      </c>
      <c r="O240" s="169">
        <f>SUM(O241:O253)</f>
        <v>0</v>
      </c>
      <c r="P240" s="169">
        <f>SUM(P241:P253)</f>
        <v>0</v>
      </c>
      <c r="Q240" s="169">
        <f t="shared" si="56"/>
        <v>0</v>
      </c>
      <c r="R240" s="170"/>
      <c r="S240" s="171"/>
      <c r="T240" s="172"/>
    </row>
    <row r="241" spans="2:20" ht="15.75" hidden="1">
      <c r="B241" s="174">
        <v>2025</v>
      </c>
      <c r="C241" s="174">
        <v>20</v>
      </c>
      <c r="D241" s="175">
        <v>0</v>
      </c>
      <c r="E241" s="176"/>
      <c r="F241" s="174">
        <v>1</v>
      </c>
      <c r="G241" s="174">
        <v>1</v>
      </c>
      <c r="H241" s="174">
        <v>2</v>
      </c>
      <c r="I241" s="174">
        <v>5000</v>
      </c>
      <c r="J241" s="174">
        <v>5300</v>
      </c>
      <c r="K241" s="174">
        <v>532</v>
      </c>
      <c r="L241" s="177">
        <v>97</v>
      </c>
      <c r="M241" s="178">
        <v>0</v>
      </c>
      <c r="N241" s="179" t="s">
        <v>202</v>
      </c>
      <c r="O241" s="180">
        <v>0</v>
      </c>
      <c r="P241" s="180">
        <v>0</v>
      </c>
      <c r="Q241" s="181">
        <f t="shared" si="56"/>
        <v>0</v>
      </c>
      <c r="R241" s="182" t="s">
        <v>98</v>
      </c>
      <c r="S241" s="183"/>
      <c r="T241" s="183"/>
    </row>
    <row r="242" spans="2:20" ht="15.75" hidden="1">
      <c r="B242" s="174">
        <v>2025</v>
      </c>
      <c r="C242" s="174">
        <v>20</v>
      </c>
      <c r="D242" s="175">
        <v>0</v>
      </c>
      <c r="E242" s="176"/>
      <c r="F242" s="174">
        <v>1</v>
      </c>
      <c r="G242" s="174">
        <v>1</v>
      </c>
      <c r="H242" s="174">
        <v>2</v>
      </c>
      <c r="I242" s="174">
        <v>5000</v>
      </c>
      <c r="J242" s="174">
        <v>5300</v>
      </c>
      <c r="K242" s="174">
        <v>532</v>
      </c>
      <c r="L242" s="177">
        <v>119</v>
      </c>
      <c r="M242" s="178">
        <v>0</v>
      </c>
      <c r="N242" s="179" t="s">
        <v>203</v>
      </c>
      <c r="O242" s="180">
        <v>0</v>
      </c>
      <c r="P242" s="180">
        <v>0</v>
      </c>
      <c r="Q242" s="181">
        <f t="shared" si="56"/>
        <v>0</v>
      </c>
      <c r="R242" s="182" t="s">
        <v>98</v>
      </c>
      <c r="S242" s="183"/>
      <c r="T242" s="183"/>
    </row>
    <row r="243" spans="2:20" ht="15.75" hidden="1">
      <c r="B243" s="174">
        <v>2025</v>
      </c>
      <c r="C243" s="174">
        <v>20</v>
      </c>
      <c r="D243" s="175">
        <v>0</v>
      </c>
      <c r="E243" s="176"/>
      <c r="F243" s="174">
        <v>1</v>
      </c>
      <c r="G243" s="174">
        <v>1</v>
      </c>
      <c r="H243" s="174">
        <v>2</v>
      </c>
      <c r="I243" s="174">
        <v>5000</v>
      </c>
      <c r="J243" s="174">
        <v>5300</v>
      </c>
      <c r="K243" s="174">
        <v>532</v>
      </c>
      <c r="L243" s="177">
        <v>244</v>
      </c>
      <c r="M243" s="178">
        <v>0</v>
      </c>
      <c r="N243" s="179" t="s">
        <v>204</v>
      </c>
      <c r="O243" s="180">
        <v>0</v>
      </c>
      <c r="P243" s="180">
        <v>0</v>
      </c>
      <c r="Q243" s="181">
        <f t="shared" si="56"/>
        <v>0</v>
      </c>
      <c r="R243" s="182" t="s">
        <v>98</v>
      </c>
      <c r="S243" s="183"/>
      <c r="T243" s="183"/>
    </row>
    <row r="244" spans="2:20" ht="15.75" hidden="1">
      <c r="B244" s="174">
        <v>2025</v>
      </c>
      <c r="C244" s="174">
        <v>20</v>
      </c>
      <c r="D244" s="175">
        <v>0</v>
      </c>
      <c r="E244" s="176"/>
      <c r="F244" s="174">
        <v>1</v>
      </c>
      <c r="G244" s="174">
        <v>1</v>
      </c>
      <c r="H244" s="174">
        <v>2</v>
      </c>
      <c r="I244" s="174">
        <v>5000</v>
      </c>
      <c r="J244" s="174">
        <v>5300</v>
      </c>
      <c r="K244" s="174">
        <v>532</v>
      </c>
      <c r="L244" s="177">
        <v>272</v>
      </c>
      <c r="M244" s="178">
        <v>0</v>
      </c>
      <c r="N244" s="179" t="s">
        <v>205</v>
      </c>
      <c r="O244" s="180">
        <v>0</v>
      </c>
      <c r="P244" s="180">
        <v>0</v>
      </c>
      <c r="Q244" s="181">
        <f t="shared" si="56"/>
        <v>0</v>
      </c>
      <c r="R244" s="182" t="s">
        <v>98</v>
      </c>
      <c r="S244" s="183"/>
      <c r="T244" s="183"/>
    </row>
    <row r="245" spans="2:20" ht="15.75" hidden="1">
      <c r="B245" s="174">
        <v>2025</v>
      </c>
      <c r="C245" s="174">
        <v>20</v>
      </c>
      <c r="D245" s="175">
        <v>0</v>
      </c>
      <c r="E245" s="176"/>
      <c r="F245" s="174">
        <v>1</v>
      </c>
      <c r="G245" s="174">
        <v>1</v>
      </c>
      <c r="H245" s="174">
        <v>2</v>
      </c>
      <c r="I245" s="174">
        <v>5000</v>
      </c>
      <c r="J245" s="174">
        <v>5300</v>
      </c>
      <c r="K245" s="174">
        <v>532</v>
      </c>
      <c r="L245" s="177">
        <v>504</v>
      </c>
      <c r="M245" s="178">
        <v>0</v>
      </c>
      <c r="N245" s="179" t="s">
        <v>206</v>
      </c>
      <c r="O245" s="180">
        <v>0</v>
      </c>
      <c r="P245" s="180">
        <v>0</v>
      </c>
      <c r="Q245" s="181">
        <f t="shared" si="56"/>
        <v>0</v>
      </c>
      <c r="R245" s="182" t="s">
        <v>98</v>
      </c>
      <c r="S245" s="183"/>
      <c r="T245" s="183"/>
    </row>
    <row r="246" spans="2:20" ht="15.75" hidden="1">
      <c r="B246" s="174">
        <v>2025</v>
      </c>
      <c r="C246" s="174">
        <v>20</v>
      </c>
      <c r="D246" s="175">
        <v>0</v>
      </c>
      <c r="E246" s="176"/>
      <c r="F246" s="174">
        <v>1</v>
      </c>
      <c r="G246" s="174">
        <v>1</v>
      </c>
      <c r="H246" s="174">
        <v>2</v>
      </c>
      <c r="I246" s="174">
        <v>5000</v>
      </c>
      <c r="J246" s="174">
        <v>5300</v>
      </c>
      <c r="K246" s="174">
        <v>532</v>
      </c>
      <c r="L246" s="177">
        <v>722</v>
      </c>
      <c r="M246" s="178">
        <v>0</v>
      </c>
      <c r="N246" s="179" t="s">
        <v>207</v>
      </c>
      <c r="O246" s="180">
        <v>0</v>
      </c>
      <c r="P246" s="180">
        <v>0</v>
      </c>
      <c r="Q246" s="181">
        <f t="shared" si="56"/>
        <v>0</v>
      </c>
      <c r="R246" s="182" t="s">
        <v>98</v>
      </c>
      <c r="S246" s="183"/>
      <c r="T246" s="183"/>
    </row>
    <row r="247" spans="2:20" ht="15.75" hidden="1">
      <c r="B247" s="174">
        <v>2025</v>
      </c>
      <c r="C247" s="174">
        <v>20</v>
      </c>
      <c r="D247" s="175">
        <v>0</v>
      </c>
      <c r="E247" s="176"/>
      <c r="F247" s="174">
        <v>1</v>
      </c>
      <c r="G247" s="174">
        <v>1</v>
      </c>
      <c r="H247" s="174">
        <v>2</v>
      </c>
      <c r="I247" s="174">
        <v>5000</v>
      </c>
      <c r="J247" s="174">
        <v>5300</v>
      </c>
      <c r="K247" s="174">
        <v>532</v>
      </c>
      <c r="L247" s="177">
        <v>816</v>
      </c>
      <c r="M247" s="178">
        <v>0</v>
      </c>
      <c r="N247" s="179" t="s">
        <v>208</v>
      </c>
      <c r="O247" s="180">
        <v>0</v>
      </c>
      <c r="P247" s="180">
        <v>0</v>
      </c>
      <c r="Q247" s="181">
        <f t="shared" si="56"/>
        <v>0</v>
      </c>
      <c r="R247" s="182" t="s">
        <v>209</v>
      </c>
      <c r="S247" s="183"/>
      <c r="T247" s="183"/>
    </row>
    <row r="248" spans="2:20" ht="15.75" hidden="1">
      <c r="B248" s="174">
        <v>2025</v>
      </c>
      <c r="C248" s="174">
        <v>20</v>
      </c>
      <c r="D248" s="175">
        <v>0</v>
      </c>
      <c r="E248" s="176"/>
      <c r="F248" s="174">
        <v>1</v>
      </c>
      <c r="G248" s="174">
        <v>1</v>
      </c>
      <c r="H248" s="174">
        <v>2</v>
      </c>
      <c r="I248" s="174">
        <v>5000</v>
      </c>
      <c r="J248" s="174">
        <v>5300</v>
      </c>
      <c r="K248" s="174">
        <v>532</v>
      </c>
      <c r="L248" s="177">
        <v>828</v>
      </c>
      <c r="M248" s="178">
        <v>0</v>
      </c>
      <c r="N248" s="179" t="s">
        <v>210</v>
      </c>
      <c r="O248" s="180">
        <v>0</v>
      </c>
      <c r="P248" s="180">
        <v>0</v>
      </c>
      <c r="Q248" s="181">
        <f t="shared" si="56"/>
        <v>0</v>
      </c>
      <c r="R248" s="182" t="s">
        <v>209</v>
      </c>
      <c r="S248" s="183"/>
      <c r="T248" s="183"/>
    </row>
    <row r="249" spans="2:20" ht="15.75" hidden="1">
      <c r="B249" s="174">
        <v>2025</v>
      </c>
      <c r="C249" s="174">
        <v>20</v>
      </c>
      <c r="D249" s="175">
        <v>0</v>
      </c>
      <c r="E249" s="176"/>
      <c r="F249" s="174">
        <v>1</v>
      </c>
      <c r="G249" s="174">
        <v>1</v>
      </c>
      <c r="H249" s="174">
        <v>2</v>
      </c>
      <c r="I249" s="174">
        <v>5000</v>
      </c>
      <c r="J249" s="174">
        <v>5300</v>
      </c>
      <c r="K249" s="174">
        <v>532</v>
      </c>
      <c r="L249" s="177">
        <v>887</v>
      </c>
      <c r="M249" s="178">
        <v>0</v>
      </c>
      <c r="N249" s="179" t="s">
        <v>211</v>
      </c>
      <c r="O249" s="180">
        <v>0</v>
      </c>
      <c r="P249" s="180">
        <v>0</v>
      </c>
      <c r="Q249" s="181">
        <f t="shared" si="56"/>
        <v>0</v>
      </c>
      <c r="R249" s="182" t="s">
        <v>98</v>
      </c>
      <c r="S249" s="183"/>
      <c r="T249" s="183"/>
    </row>
    <row r="250" spans="2:20" ht="15.75" hidden="1">
      <c r="B250" s="174">
        <v>2025</v>
      </c>
      <c r="C250" s="174">
        <v>20</v>
      </c>
      <c r="D250" s="175">
        <v>0</v>
      </c>
      <c r="E250" s="176"/>
      <c r="F250" s="174">
        <v>1</v>
      </c>
      <c r="G250" s="174">
        <v>1</v>
      </c>
      <c r="H250" s="174">
        <v>2</v>
      </c>
      <c r="I250" s="174">
        <v>5000</v>
      </c>
      <c r="J250" s="174">
        <v>5300</v>
      </c>
      <c r="K250" s="174">
        <v>532</v>
      </c>
      <c r="L250" s="177">
        <v>996</v>
      </c>
      <c r="M250" s="178">
        <v>0</v>
      </c>
      <c r="N250" s="179" t="s">
        <v>212</v>
      </c>
      <c r="O250" s="180">
        <v>0</v>
      </c>
      <c r="P250" s="180">
        <v>0</v>
      </c>
      <c r="Q250" s="181">
        <f t="shared" si="56"/>
        <v>0</v>
      </c>
      <c r="R250" s="182" t="s">
        <v>98</v>
      </c>
      <c r="S250" s="183"/>
      <c r="T250" s="183"/>
    </row>
    <row r="251" spans="2:20" ht="15.75" hidden="1">
      <c r="B251" s="174">
        <v>2025</v>
      </c>
      <c r="C251" s="174">
        <v>20</v>
      </c>
      <c r="D251" s="175">
        <v>0</v>
      </c>
      <c r="E251" s="176"/>
      <c r="F251" s="174">
        <v>1</v>
      </c>
      <c r="G251" s="174">
        <v>1</v>
      </c>
      <c r="H251" s="174">
        <v>2</v>
      </c>
      <c r="I251" s="174">
        <v>5000</v>
      </c>
      <c r="J251" s="174">
        <v>5300</v>
      </c>
      <c r="K251" s="174">
        <v>532</v>
      </c>
      <c r="L251" s="177">
        <v>1070</v>
      </c>
      <c r="M251" s="178">
        <v>0</v>
      </c>
      <c r="N251" s="179" t="s">
        <v>213</v>
      </c>
      <c r="O251" s="180">
        <v>0</v>
      </c>
      <c r="P251" s="180">
        <v>0</v>
      </c>
      <c r="Q251" s="181">
        <f t="shared" si="56"/>
        <v>0</v>
      </c>
      <c r="R251" s="182" t="s">
        <v>98</v>
      </c>
      <c r="S251" s="183"/>
      <c r="T251" s="183"/>
    </row>
    <row r="252" spans="2:20" ht="15.75" hidden="1">
      <c r="B252" s="174">
        <v>2025</v>
      </c>
      <c r="C252" s="174">
        <v>20</v>
      </c>
      <c r="D252" s="175">
        <v>0</v>
      </c>
      <c r="E252" s="176"/>
      <c r="F252" s="174">
        <v>1</v>
      </c>
      <c r="G252" s="174">
        <v>1</v>
      </c>
      <c r="H252" s="174">
        <v>2</v>
      </c>
      <c r="I252" s="174">
        <v>5000</v>
      </c>
      <c r="J252" s="174">
        <v>5300</v>
      </c>
      <c r="K252" s="174">
        <v>532</v>
      </c>
      <c r="L252" s="177">
        <v>1152</v>
      </c>
      <c r="M252" s="178">
        <v>0</v>
      </c>
      <c r="N252" s="179" t="s">
        <v>214</v>
      </c>
      <c r="O252" s="180">
        <v>0</v>
      </c>
      <c r="P252" s="180">
        <v>0</v>
      </c>
      <c r="Q252" s="181">
        <f t="shared" si="56"/>
        <v>0</v>
      </c>
      <c r="R252" s="182" t="s">
        <v>98</v>
      </c>
      <c r="S252" s="183"/>
      <c r="T252" s="183"/>
    </row>
    <row r="253" spans="2:20" ht="15.75" hidden="1">
      <c r="B253" s="174">
        <v>2025</v>
      </c>
      <c r="C253" s="174">
        <v>20</v>
      </c>
      <c r="D253" s="175">
        <v>0</v>
      </c>
      <c r="E253" s="176"/>
      <c r="F253" s="174">
        <v>1</v>
      </c>
      <c r="G253" s="174">
        <v>1</v>
      </c>
      <c r="H253" s="174">
        <v>2</v>
      </c>
      <c r="I253" s="174">
        <v>5000</v>
      </c>
      <c r="J253" s="174">
        <v>5300</v>
      </c>
      <c r="K253" s="174">
        <v>532</v>
      </c>
      <c r="L253" s="177">
        <v>1269</v>
      </c>
      <c r="M253" s="178">
        <v>0</v>
      </c>
      <c r="N253" s="179" t="s">
        <v>215</v>
      </c>
      <c r="O253" s="180">
        <v>0</v>
      </c>
      <c r="P253" s="180">
        <v>0</v>
      </c>
      <c r="Q253" s="181">
        <f t="shared" si="56"/>
        <v>0</v>
      </c>
      <c r="R253" s="182" t="s">
        <v>98</v>
      </c>
      <c r="S253" s="183"/>
      <c r="T253" s="183"/>
    </row>
    <row r="254" spans="2:20" ht="15.75" hidden="1">
      <c r="B254" s="152">
        <v>2025</v>
      </c>
      <c r="C254" s="152">
        <v>20</v>
      </c>
      <c r="D254" s="153"/>
      <c r="E254" s="154"/>
      <c r="F254" s="152">
        <v>1</v>
      </c>
      <c r="G254" s="152">
        <v>1</v>
      </c>
      <c r="H254" s="152">
        <v>2</v>
      </c>
      <c r="I254" s="152">
        <v>5000</v>
      </c>
      <c r="J254" s="152">
        <v>5400</v>
      </c>
      <c r="K254" s="152"/>
      <c r="L254" s="155" t="s">
        <v>44</v>
      </c>
      <c r="M254" s="156"/>
      <c r="N254" s="157" t="s">
        <v>216</v>
      </c>
      <c r="O254" s="158">
        <f>+O255</f>
        <v>0</v>
      </c>
      <c r="P254" s="158">
        <f>+P255</f>
        <v>0</v>
      </c>
      <c r="Q254" s="158">
        <f t="shared" si="56"/>
        <v>0</v>
      </c>
      <c r="R254" s="159"/>
      <c r="S254" s="160"/>
      <c r="T254" s="161"/>
    </row>
    <row r="255" spans="2:20" ht="15.75" hidden="1">
      <c r="B255" s="163">
        <v>2025</v>
      </c>
      <c r="C255" s="163">
        <v>20</v>
      </c>
      <c r="D255" s="164"/>
      <c r="E255" s="165"/>
      <c r="F255" s="163">
        <v>1</v>
      </c>
      <c r="G255" s="163">
        <v>1</v>
      </c>
      <c r="H255" s="163">
        <v>2</v>
      </c>
      <c r="I255" s="163">
        <v>5000</v>
      </c>
      <c r="J255" s="163">
        <v>5400</v>
      </c>
      <c r="K255" s="163">
        <v>541</v>
      </c>
      <c r="L255" s="166" t="s">
        <v>44</v>
      </c>
      <c r="M255" s="167"/>
      <c r="N255" s="168" t="s">
        <v>217</v>
      </c>
      <c r="O255" s="169">
        <f>+O256</f>
        <v>0</v>
      </c>
      <c r="P255" s="169">
        <f>+P256</f>
        <v>0</v>
      </c>
      <c r="Q255" s="169">
        <f t="shared" si="56"/>
        <v>0</v>
      </c>
      <c r="R255" s="170"/>
      <c r="S255" s="171"/>
      <c r="T255" s="172"/>
    </row>
    <row r="256" spans="2:20" ht="15.75" hidden="1">
      <c r="B256" s="174">
        <v>2025</v>
      </c>
      <c r="C256" s="174">
        <v>20</v>
      </c>
      <c r="D256" s="175">
        <v>0</v>
      </c>
      <c r="E256" s="176"/>
      <c r="F256" s="174">
        <v>1</v>
      </c>
      <c r="G256" s="174">
        <v>1</v>
      </c>
      <c r="H256" s="174">
        <v>2</v>
      </c>
      <c r="I256" s="174">
        <v>5000</v>
      </c>
      <c r="J256" s="174">
        <v>5400</v>
      </c>
      <c r="K256" s="174">
        <v>541</v>
      </c>
      <c r="L256" s="177">
        <v>1526</v>
      </c>
      <c r="M256" s="178">
        <v>0</v>
      </c>
      <c r="N256" s="179" t="s">
        <v>218</v>
      </c>
      <c r="O256" s="180">
        <v>0</v>
      </c>
      <c r="P256" s="180">
        <v>0</v>
      </c>
      <c r="Q256" s="181">
        <f t="shared" si="56"/>
        <v>0</v>
      </c>
      <c r="R256" s="182" t="s">
        <v>98</v>
      </c>
      <c r="S256" s="183"/>
      <c r="T256" s="183"/>
    </row>
    <row r="257" spans="2:20" ht="15.75" hidden="1">
      <c r="B257" s="152">
        <v>2025</v>
      </c>
      <c r="C257" s="152">
        <v>20</v>
      </c>
      <c r="D257" s="153"/>
      <c r="E257" s="154"/>
      <c r="F257" s="152">
        <v>1</v>
      </c>
      <c r="G257" s="152">
        <v>1</v>
      </c>
      <c r="H257" s="152">
        <v>2</v>
      </c>
      <c r="I257" s="152">
        <v>5000</v>
      </c>
      <c r="J257" s="152">
        <v>5600</v>
      </c>
      <c r="K257" s="152"/>
      <c r="L257" s="155" t="s">
        <v>44</v>
      </c>
      <c r="M257" s="156"/>
      <c r="N257" s="157" t="s">
        <v>219</v>
      </c>
      <c r="O257" s="158">
        <f>O258+O260</f>
        <v>0</v>
      </c>
      <c r="P257" s="158">
        <f>P258+P260</f>
        <v>0</v>
      </c>
      <c r="Q257" s="158">
        <f t="shared" si="56"/>
        <v>0</v>
      </c>
      <c r="R257" s="159"/>
      <c r="S257" s="160"/>
      <c r="T257" s="161"/>
    </row>
    <row r="258" spans="2:20" ht="31.5" hidden="1">
      <c r="B258" s="163">
        <v>2025</v>
      </c>
      <c r="C258" s="163">
        <v>20</v>
      </c>
      <c r="D258" s="164"/>
      <c r="E258" s="165"/>
      <c r="F258" s="163">
        <v>1</v>
      </c>
      <c r="G258" s="163">
        <v>1</v>
      </c>
      <c r="H258" s="163">
        <v>2</v>
      </c>
      <c r="I258" s="163">
        <v>5000</v>
      </c>
      <c r="J258" s="163">
        <v>5600</v>
      </c>
      <c r="K258" s="163">
        <v>564</v>
      </c>
      <c r="L258" s="166" t="s">
        <v>44</v>
      </c>
      <c r="M258" s="167"/>
      <c r="N258" s="168" t="s">
        <v>220</v>
      </c>
      <c r="O258" s="169">
        <f>O259</f>
        <v>0</v>
      </c>
      <c r="P258" s="169">
        <f>P259</f>
        <v>0</v>
      </c>
      <c r="Q258" s="169">
        <f t="shared" si="56"/>
        <v>0</v>
      </c>
      <c r="R258" s="170"/>
      <c r="S258" s="171"/>
      <c r="T258" s="172"/>
    </row>
    <row r="259" spans="2:20" ht="15.75" hidden="1">
      <c r="B259" s="174">
        <v>2025</v>
      </c>
      <c r="C259" s="174">
        <v>20</v>
      </c>
      <c r="D259" s="175">
        <v>0</v>
      </c>
      <c r="E259" s="176"/>
      <c r="F259" s="174">
        <v>1</v>
      </c>
      <c r="G259" s="174">
        <v>1</v>
      </c>
      <c r="H259" s="174">
        <v>2</v>
      </c>
      <c r="I259" s="174">
        <v>5000</v>
      </c>
      <c r="J259" s="174">
        <v>5600</v>
      </c>
      <c r="K259" s="174">
        <v>564</v>
      </c>
      <c r="L259" s="177">
        <v>14</v>
      </c>
      <c r="M259" s="178">
        <v>0</v>
      </c>
      <c r="N259" s="179" t="s">
        <v>179</v>
      </c>
      <c r="O259" s="180">
        <v>0</v>
      </c>
      <c r="P259" s="180">
        <v>0</v>
      </c>
      <c r="Q259" s="181">
        <f t="shared" si="56"/>
        <v>0</v>
      </c>
      <c r="R259" s="182" t="s">
        <v>98</v>
      </c>
      <c r="S259" s="183"/>
      <c r="T259" s="183"/>
    </row>
    <row r="260" spans="2:20" ht="31.5" hidden="1">
      <c r="B260" s="163">
        <v>2025</v>
      </c>
      <c r="C260" s="163">
        <v>20</v>
      </c>
      <c r="D260" s="164"/>
      <c r="E260" s="165"/>
      <c r="F260" s="163">
        <v>1</v>
      </c>
      <c r="G260" s="163">
        <v>1</v>
      </c>
      <c r="H260" s="163">
        <v>2</v>
      </c>
      <c r="I260" s="163">
        <v>5000</v>
      </c>
      <c r="J260" s="163">
        <v>5600</v>
      </c>
      <c r="K260" s="163">
        <v>566</v>
      </c>
      <c r="L260" s="166" t="s">
        <v>44</v>
      </c>
      <c r="M260" s="167"/>
      <c r="N260" s="168" t="s">
        <v>221</v>
      </c>
      <c r="O260" s="169">
        <f>O261</f>
        <v>0</v>
      </c>
      <c r="P260" s="169">
        <f>P261</f>
        <v>0</v>
      </c>
      <c r="Q260" s="169">
        <f t="shared" si="56"/>
        <v>0</v>
      </c>
      <c r="R260" s="170"/>
      <c r="S260" s="171"/>
      <c r="T260" s="172"/>
    </row>
    <row r="261" spans="2:20" ht="15.75" hidden="1">
      <c r="B261" s="174">
        <v>2025</v>
      </c>
      <c r="C261" s="174">
        <v>20</v>
      </c>
      <c r="D261" s="175">
        <v>0</v>
      </c>
      <c r="E261" s="176"/>
      <c r="F261" s="174">
        <v>1</v>
      </c>
      <c r="G261" s="174">
        <v>1</v>
      </c>
      <c r="H261" s="174">
        <v>2</v>
      </c>
      <c r="I261" s="174">
        <v>5000</v>
      </c>
      <c r="J261" s="174">
        <v>5600</v>
      </c>
      <c r="K261" s="174">
        <v>566</v>
      </c>
      <c r="L261" s="177">
        <v>1141</v>
      </c>
      <c r="M261" s="178">
        <v>0</v>
      </c>
      <c r="N261" s="179" t="s">
        <v>222</v>
      </c>
      <c r="O261" s="180">
        <v>0</v>
      </c>
      <c r="P261" s="180">
        <v>0</v>
      </c>
      <c r="Q261" s="181">
        <f t="shared" si="56"/>
        <v>0</v>
      </c>
      <c r="R261" s="182" t="s">
        <v>98</v>
      </c>
      <c r="S261" s="183"/>
      <c r="T261" s="183"/>
    </row>
    <row r="262" spans="2:20" ht="15.75" hidden="1">
      <c r="B262" s="152">
        <v>2025</v>
      </c>
      <c r="C262" s="152">
        <v>20</v>
      </c>
      <c r="D262" s="153"/>
      <c r="E262" s="154"/>
      <c r="F262" s="152">
        <v>1</v>
      </c>
      <c r="G262" s="152">
        <v>1</v>
      </c>
      <c r="H262" s="152">
        <v>2</v>
      </c>
      <c r="I262" s="152">
        <v>5000</v>
      </c>
      <c r="J262" s="152">
        <v>5900</v>
      </c>
      <c r="K262" s="152"/>
      <c r="L262" s="155" t="s">
        <v>44</v>
      </c>
      <c r="M262" s="156"/>
      <c r="N262" s="157" t="s">
        <v>223</v>
      </c>
      <c r="O262" s="158">
        <f>O263+O265</f>
        <v>0</v>
      </c>
      <c r="P262" s="158">
        <f>P263+P265</f>
        <v>0</v>
      </c>
      <c r="Q262" s="158">
        <f t="shared" si="56"/>
        <v>0</v>
      </c>
      <c r="R262" s="159"/>
      <c r="S262" s="160"/>
      <c r="T262" s="161"/>
    </row>
    <row r="263" spans="2:20" ht="15.75" hidden="1">
      <c r="B263" s="163">
        <v>2025</v>
      </c>
      <c r="C263" s="163">
        <v>20</v>
      </c>
      <c r="D263" s="164"/>
      <c r="E263" s="165"/>
      <c r="F263" s="163">
        <v>1</v>
      </c>
      <c r="G263" s="163">
        <v>1</v>
      </c>
      <c r="H263" s="163">
        <v>2</v>
      </c>
      <c r="I263" s="163">
        <v>5000</v>
      </c>
      <c r="J263" s="163">
        <v>5900</v>
      </c>
      <c r="K263" s="163">
        <v>591</v>
      </c>
      <c r="L263" s="166" t="s">
        <v>44</v>
      </c>
      <c r="M263" s="167"/>
      <c r="N263" s="168" t="s">
        <v>224</v>
      </c>
      <c r="O263" s="169">
        <f>O264</f>
        <v>0</v>
      </c>
      <c r="P263" s="169">
        <f>P264</f>
        <v>0</v>
      </c>
      <c r="Q263" s="169">
        <f t="shared" si="56"/>
        <v>0</v>
      </c>
      <c r="R263" s="170"/>
      <c r="S263" s="171"/>
      <c r="T263" s="172"/>
    </row>
    <row r="264" spans="2:20" ht="15.75" hidden="1">
      <c r="B264" s="174">
        <v>2025</v>
      </c>
      <c r="C264" s="174">
        <v>20</v>
      </c>
      <c r="D264" s="175">
        <v>0</v>
      </c>
      <c r="E264" s="176"/>
      <c r="F264" s="174">
        <v>1</v>
      </c>
      <c r="G264" s="174">
        <v>1</v>
      </c>
      <c r="H264" s="174">
        <v>2</v>
      </c>
      <c r="I264" s="174">
        <v>5000</v>
      </c>
      <c r="J264" s="174">
        <v>5900</v>
      </c>
      <c r="K264" s="174">
        <v>591</v>
      </c>
      <c r="L264" s="177">
        <v>1407</v>
      </c>
      <c r="M264" s="178">
        <v>0</v>
      </c>
      <c r="N264" s="179" t="s">
        <v>224</v>
      </c>
      <c r="O264" s="180">
        <v>0</v>
      </c>
      <c r="P264" s="180">
        <v>0</v>
      </c>
      <c r="Q264" s="181">
        <f t="shared" si="56"/>
        <v>0</v>
      </c>
      <c r="R264" s="182" t="s">
        <v>225</v>
      </c>
      <c r="S264" s="183"/>
      <c r="T264" s="183"/>
    </row>
    <row r="265" spans="2:20" ht="15.75" hidden="1">
      <c r="B265" s="163">
        <v>2025</v>
      </c>
      <c r="C265" s="163">
        <v>20</v>
      </c>
      <c r="D265" s="164"/>
      <c r="E265" s="165"/>
      <c r="F265" s="163">
        <v>1</v>
      </c>
      <c r="G265" s="163">
        <v>1</v>
      </c>
      <c r="H265" s="163">
        <v>2</v>
      </c>
      <c r="I265" s="163">
        <v>5000</v>
      </c>
      <c r="J265" s="163">
        <v>5900</v>
      </c>
      <c r="K265" s="163">
        <v>597</v>
      </c>
      <c r="L265" s="166" t="s">
        <v>44</v>
      </c>
      <c r="M265" s="167"/>
      <c r="N265" s="168" t="s">
        <v>226</v>
      </c>
      <c r="O265" s="169">
        <f>O266</f>
        <v>0</v>
      </c>
      <c r="P265" s="169">
        <f>P266</f>
        <v>0</v>
      </c>
      <c r="Q265" s="169">
        <f t="shared" si="56"/>
        <v>0</v>
      </c>
      <c r="R265" s="170"/>
      <c r="S265" s="171"/>
      <c r="T265" s="172"/>
    </row>
    <row r="266" spans="2:20" ht="15.75" hidden="1">
      <c r="B266" s="174">
        <v>2025</v>
      </c>
      <c r="C266" s="174">
        <v>20</v>
      </c>
      <c r="D266" s="175">
        <v>0</v>
      </c>
      <c r="E266" s="176"/>
      <c r="F266" s="174">
        <v>1</v>
      </c>
      <c r="G266" s="174">
        <v>1</v>
      </c>
      <c r="H266" s="174">
        <v>2</v>
      </c>
      <c r="I266" s="174">
        <v>5000</v>
      </c>
      <c r="J266" s="174">
        <v>5900</v>
      </c>
      <c r="K266" s="174">
        <v>597</v>
      </c>
      <c r="L266" s="177">
        <v>869</v>
      </c>
      <c r="M266" s="178">
        <v>0</v>
      </c>
      <c r="N266" s="179" t="s">
        <v>227</v>
      </c>
      <c r="O266" s="180">
        <v>0</v>
      </c>
      <c r="P266" s="180">
        <v>0</v>
      </c>
      <c r="Q266" s="181">
        <f t="shared" si="56"/>
        <v>0</v>
      </c>
      <c r="R266" s="182" t="s">
        <v>225</v>
      </c>
      <c r="S266" s="183"/>
      <c r="T266" s="183"/>
    </row>
    <row r="267" spans="2:20" ht="15.75" hidden="1">
      <c r="B267" s="141">
        <v>2025</v>
      </c>
      <c r="C267" s="141">
        <v>20</v>
      </c>
      <c r="D267" s="142"/>
      <c r="E267" s="143"/>
      <c r="F267" s="141">
        <v>1</v>
      </c>
      <c r="G267" s="141">
        <v>1</v>
      </c>
      <c r="H267" s="141">
        <v>2</v>
      </c>
      <c r="I267" s="141">
        <v>6000</v>
      </c>
      <c r="J267" s="141"/>
      <c r="K267" s="141"/>
      <c r="L267" s="144" t="s">
        <v>44</v>
      </c>
      <c r="M267" s="145"/>
      <c r="N267" s="146" t="s">
        <v>228</v>
      </c>
      <c r="O267" s="147">
        <f>O268</f>
        <v>0</v>
      </c>
      <c r="P267" s="147">
        <f>P268</f>
        <v>0</v>
      </c>
      <c r="Q267" s="147">
        <f t="shared" si="56"/>
        <v>0</v>
      </c>
      <c r="R267" s="148"/>
      <c r="S267" s="149"/>
      <c r="T267" s="150"/>
    </row>
    <row r="268" spans="2:20" ht="15.75" hidden="1">
      <c r="B268" s="152">
        <v>2025</v>
      </c>
      <c r="C268" s="152">
        <v>20</v>
      </c>
      <c r="D268" s="153"/>
      <c r="E268" s="154"/>
      <c r="F268" s="152">
        <v>1</v>
      </c>
      <c r="G268" s="152">
        <v>1</v>
      </c>
      <c r="H268" s="152">
        <v>2</v>
      </c>
      <c r="I268" s="152">
        <v>6000</v>
      </c>
      <c r="J268" s="152">
        <v>6200</v>
      </c>
      <c r="K268" s="152"/>
      <c r="L268" s="155" t="s">
        <v>44</v>
      </c>
      <c r="M268" s="156"/>
      <c r="N268" s="157" t="s">
        <v>229</v>
      </c>
      <c r="O268" s="158">
        <f>O269</f>
        <v>0</v>
      </c>
      <c r="P268" s="158">
        <f>P269</f>
        <v>0</v>
      </c>
      <c r="Q268" s="158">
        <f t="shared" si="56"/>
        <v>0</v>
      </c>
      <c r="R268" s="159"/>
      <c r="S268" s="160"/>
      <c r="T268" s="161"/>
    </row>
    <row r="269" spans="2:20" ht="15.75" hidden="1">
      <c r="B269" s="163">
        <v>2025</v>
      </c>
      <c r="C269" s="163">
        <v>20</v>
      </c>
      <c r="D269" s="164"/>
      <c r="E269" s="165"/>
      <c r="F269" s="163">
        <v>1</v>
      </c>
      <c r="G269" s="163">
        <v>1</v>
      </c>
      <c r="H269" s="163">
        <v>2</v>
      </c>
      <c r="I269" s="163">
        <v>6000</v>
      </c>
      <c r="J269" s="163">
        <v>6200</v>
      </c>
      <c r="K269" s="163">
        <v>622</v>
      </c>
      <c r="L269" s="166" t="s">
        <v>44</v>
      </c>
      <c r="M269" s="167"/>
      <c r="N269" s="168" t="s">
        <v>230</v>
      </c>
      <c r="O269" s="169">
        <f>SUM(O270:O275)</f>
        <v>0</v>
      </c>
      <c r="P269" s="169">
        <f>SUM(P270:P275)</f>
        <v>0</v>
      </c>
      <c r="Q269" s="169">
        <f t="shared" si="56"/>
        <v>0</v>
      </c>
      <c r="R269" s="170"/>
      <c r="S269" s="171"/>
      <c r="T269" s="172"/>
    </row>
    <row r="270" spans="2:20" ht="90" hidden="1">
      <c r="B270" s="174">
        <v>2025</v>
      </c>
      <c r="C270" s="174">
        <v>20</v>
      </c>
      <c r="D270" s="175">
        <v>0</v>
      </c>
      <c r="E270" s="176"/>
      <c r="F270" s="174">
        <v>1</v>
      </c>
      <c r="G270" s="174">
        <v>1</v>
      </c>
      <c r="H270" s="174">
        <v>2</v>
      </c>
      <c r="I270" s="174">
        <v>6000</v>
      </c>
      <c r="J270" s="174">
        <v>6200</v>
      </c>
      <c r="K270" s="174">
        <v>622</v>
      </c>
      <c r="L270" s="177">
        <v>362</v>
      </c>
      <c r="M270" s="178">
        <v>0</v>
      </c>
      <c r="N270" s="179" t="s">
        <v>231</v>
      </c>
      <c r="O270" s="180">
        <v>0</v>
      </c>
      <c r="P270" s="180">
        <v>0</v>
      </c>
      <c r="Q270" s="181">
        <f t="shared" si="56"/>
        <v>0</v>
      </c>
      <c r="R270" s="182" t="s">
        <v>232</v>
      </c>
      <c r="S270" s="183"/>
      <c r="T270" s="183"/>
    </row>
    <row r="271" spans="2:20" ht="90" hidden="1">
      <c r="B271" s="174">
        <v>2025</v>
      </c>
      <c r="C271" s="174">
        <v>20</v>
      </c>
      <c r="D271" s="175">
        <v>0</v>
      </c>
      <c r="E271" s="176"/>
      <c r="F271" s="174">
        <v>1</v>
      </c>
      <c r="G271" s="174">
        <v>1</v>
      </c>
      <c r="H271" s="174">
        <v>2</v>
      </c>
      <c r="I271" s="174">
        <v>6000</v>
      </c>
      <c r="J271" s="174">
        <v>6200</v>
      </c>
      <c r="K271" s="174">
        <v>622</v>
      </c>
      <c r="L271" s="177">
        <v>363</v>
      </c>
      <c r="M271" s="178">
        <v>0</v>
      </c>
      <c r="N271" s="179" t="s">
        <v>233</v>
      </c>
      <c r="O271" s="180">
        <v>0</v>
      </c>
      <c r="P271" s="180">
        <v>0</v>
      </c>
      <c r="Q271" s="181">
        <f t="shared" si="56"/>
        <v>0</v>
      </c>
      <c r="R271" s="182" t="s">
        <v>232</v>
      </c>
      <c r="S271" s="183"/>
      <c r="T271" s="183"/>
    </row>
    <row r="272" spans="2:20" ht="90" hidden="1">
      <c r="B272" s="174">
        <v>2025</v>
      </c>
      <c r="C272" s="174">
        <v>20</v>
      </c>
      <c r="D272" s="175">
        <v>0</v>
      </c>
      <c r="E272" s="176"/>
      <c r="F272" s="174">
        <v>1</v>
      </c>
      <c r="G272" s="174">
        <v>1</v>
      </c>
      <c r="H272" s="174">
        <v>2</v>
      </c>
      <c r="I272" s="174">
        <v>6000</v>
      </c>
      <c r="J272" s="174">
        <v>6200</v>
      </c>
      <c r="K272" s="174">
        <v>622</v>
      </c>
      <c r="L272" s="177">
        <v>364</v>
      </c>
      <c r="M272" s="178">
        <v>0</v>
      </c>
      <c r="N272" s="179" t="s">
        <v>234</v>
      </c>
      <c r="O272" s="180">
        <v>0</v>
      </c>
      <c r="P272" s="180">
        <v>0</v>
      </c>
      <c r="Q272" s="181">
        <f t="shared" ref="Q272:Q363" si="57">+O272+P272</f>
        <v>0</v>
      </c>
      <c r="R272" s="182" t="s">
        <v>232</v>
      </c>
      <c r="S272" s="183"/>
      <c r="T272" s="183"/>
    </row>
    <row r="273" spans="2:20" ht="90" hidden="1">
      <c r="B273" s="174">
        <v>2025</v>
      </c>
      <c r="C273" s="174">
        <v>20</v>
      </c>
      <c r="D273" s="175">
        <v>0</v>
      </c>
      <c r="E273" s="176"/>
      <c r="F273" s="174">
        <v>1</v>
      </c>
      <c r="G273" s="174">
        <v>1</v>
      </c>
      <c r="H273" s="174">
        <v>2</v>
      </c>
      <c r="I273" s="174">
        <v>6000</v>
      </c>
      <c r="J273" s="174">
        <v>6200</v>
      </c>
      <c r="K273" s="174">
        <v>622</v>
      </c>
      <c r="L273" s="177">
        <v>941</v>
      </c>
      <c r="M273" s="178">
        <v>0</v>
      </c>
      <c r="N273" s="179" t="s">
        <v>235</v>
      </c>
      <c r="O273" s="180">
        <v>0</v>
      </c>
      <c r="P273" s="180">
        <v>0</v>
      </c>
      <c r="Q273" s="181">
        <f t="shared" si="57"/>
        <v>0</v>
      </c>
      <c r="R273" s="182" t="s">
        <v>232</v>
      </c>
      <c r="S273" s="183"/>
      <c r="T273" s="183"/>
    </row>
    <row r="274" spans="2:20" ht="90" hidden="1">
      <c r="B274" s="174">
        <v>2025</v>
      </c>
      <c r="C274" s="174">
        <v>20</v>
      </c>
      <c r="D274" s="175">
        <v>0</v>
      </c>
      <c r="E274" s="176"/>
      <c r="F274" s="174">
        <v>1</v>
      </c>
      <c r="G274" s="174">
        <v>1</v>
      </c>
      <c r="H274" s="174">
        <v>2</v>
      </c>
      <c r="I274" s="174">
        <v>6000</v>
      </c>
      <c r="J274" s="174">
        <v>6200</v>
      </c>
      <c r="K274" s="174">
        <v>622</v>
      </c>
      <c r="L274" s="177">
        <v>942</v>
      </c>
      <c r="M274" s="178">
        <v>0</v>
      </c>
      <c r="N274" s="179" t="s">
        <v>236</v>
      </c>
      <c r="O274" s="180">
        <v>0</v>
      </c>
      <c r="P274" s="180">
        <v>0</v>
      </c>
      <c r="Q274" s="181">
        <f t="shared" si="57"/>
        <v>0</v>
      </c>
      <c r="R274" s="182" t="s">
        <v>232</v>
      </c>
      <c r="S274" s="183"/>
      <c r="T274" s="183"/>
    </row>
    <row r="275" spans="2:20" ht="90" hidden="1">
      <c r="B275" s="174">
        <v>2025</v>
      </c>
      <c r="C275" s="174">
        <v>20</v>
      </c>
      <c r="D275" s="175">
        <v>0</v>
      </c>
      <c r="E275" s="176"/>
      <c r="F275" s="174">
        <v>1</v>
      </c>
      <c r="G275" s="174">
        <v>1</v>
      </c>
      <c r="H275" s="174">
        <v>2</v>
      </c>
      <c r="I275" s="174">
        <v>6000</v>
      </c>
      <c r="J275" s="174">
        <v>6200</v>
      </c>
      <c r="K275" s="174">
        <v>622</v>
      </c>
      <c r="L275" s="177">
        <v>943</v>
      </c>
      <c r="M275" s="178">
        <v>0</v>
      </c>
      <c r="N275" s="179" t="s">
        <v>237</v>
      </c>
      <c r="O275" s="180">
        <v>0</v>
      </c>
      <c r="P275" s="180">
        <v>0</v>
      </c>
      <c r="Q275" s="181">
        <f t="shared" si="57"/>
        <v>0</v>
      </c>
      <c r="R275" s="182" t="s">
        <v>232</v>
      </c>
      <c r="S275" s="183"/>
      <c r="T275" s="183"/>
    </row>
    <row r="276" spans="2:20" ht="31.5">
      <c r="B276" s="130">
        <v>2025</v>
      </c>
      <c r="C276" s="130">
        <v>20</v>
      </c>
      <c r="D276" s="131"/>
      <c r="E276" s="132"/>
      <c r="F276" s="130">
        <v>1</v>
      </c>
      <c r="G276" s="130">
        <v>1</v>
      </c>
      <c r="H276" s="130">
        <v>3</v>
      </c>
      <c r="I276" s="130"/>
      <c r="J276" s="130"/>
      <c r="K276" s="184"/>
      <c r="L276" s="185" t="s">
        <v>44</v>
      </c>
      <c r="M276" s="134"/>
      <c r="N276" s="135" t="s">
        <v>238</v>
      </c>
      <c r="O276" s="136">
        <f>+O277+O281+O289+O391</f>
        <v>0</v>
      </c>
      <c r="P276" s="136">
        <f>+P277+P281+P289+P391</f>
        <v>0</v>
      </c>
      <c r="Q276" s="136">
        <f t="shared" si="57"/>
        <v>0</v>
      </c>
      <c r="R276" s="137"/>
      <c r="S276" s="138"/>
      <c r="T276" s="139"/>
    </row>
    <row r="277" spans="2:20" ht="15.75" hidden="1">
      <c r="B277" s="141">
        <v>2025</v>
      </c>
      <c r="C277" s="141">
        <v>20</v>
      </c>
      <c r="D277" s="142"/>
      <c r="E277" s="143"/>
      <c r="F277" s="141">
        <v>1</v>
      </c>
      <c r="G277" s="141">
        <v>1</v>
      </c>
      <c r="H277" s="141">
        <v>3</v>
      </c>
      <c r="I277" s="141">
        <v>1000</v>
      </c>
      <c r="J277" s="141"/>
      <c r="K277" s="141"/>
      <c r="L277" s="144" t="s">
        <v>44</v>
      </c>
      <c r="M277" s="145"/>
      <c r="N277" s="146" t="s">
        <v>68</v>
      </c>
      <c r="O277" s="147">
        <f t="shared" ref="O277:P279" si="58">+O278</f>
        <v>0</v>
      </c>
      <c r="P277" s="147">
        <f t="shared" si="58"/>
        <v>0</v>
      </c>
      <c r="Q277" s="147">
        <f t="shared" si="57"/>
        <v>0</v>
      </c>
      <c r="R277" s="148"/>
      <c r="S277" s="149"/>
      <c r="T277" s="150"/>
    </row>
    <row r="278" spans="2:20" ht="15.75" hidden="1">
      <c r="B278" s="152">
        <v>2025</v>
      </c>
      <c r="C278" s="152">
        <v>20</v>
      </c>
      <c r="D278" s="153"/>
      <c r="E278" s="154"/>
      <c r="F278" s="152">
        <v>1</v>
      </c>
      <c r="G278" s="152">
        <v>1</v>
      </c>
      <c r="H278" s="152">
        <v>3</v>
      </c>
      <c r="I278" s="152">
        <v>1000</v>
      </c>
      <c r="J278" s="152">
        <v>1200</v>
      </c>
      <c r="K278" s="152"/>
      <c r="L278" s="155" t="s">
        <v>44</v>
      </c>
      <c r="M278" s="156"/>
      <c r="N278" s="157" t="s">
        <v>69</v>
      </c>
      <c r="O278" s="158">
        <f t="shared" si="58"/>
        <v>0</v>
      </c>
      <c r="P278" s="158">
        <f t="shared" si="58"/>
        <v>0</v>
      </c>
      <c r="Q278" s="158">
        <f t="shared" si="57"/>
        <v>0</v>
      </c>
      <c r="R278" s="159"/>
      <c r="S278" s="160"/>
      <c r="T278" s="161"/>
    </row>
    <row r="279" spans="2:20" ht="15.75" hidden="1">
      <c r="B279" s="163">
        <v>2025</v>
      </c>
      <c r="C279" s="163">
        <v>20</v>
      </c>
      <c r="D279" s="164"/>
      <c r="E279" s="165"/>
      <c r="F279" s="163">
        <v>1</v>
      </c>
      <c r="G279" s="163">
        <v>1</v>
      </c>
      <c r="H279" s="163">
        <v>3</v>
      </c>
      <c r="I279" s="163">
        <v>1000</v>
      </c>
      <c r="J279" s="163">
        <v>1200</v>
      </c>
      <c r="K279" s="163">
        <v>121</v>
      </c>
      <c r="L279" s="166" t="s">
        <v>44</v>
      </c>
      <c r="M279" s="167"/>
      <c r="N279" s="168" t="s">
        <v>70</v>
      </c>
      <c r="O279" s="169">
        <f t="shared" si="58"/>
        <v>0</v>
      </c>
      <c r="P279" s="169">
        <f t="shared" si="58"/>
        <v>0</v>
      </c>
      <c r="Q279" s="169">
        <f t="shared" si="57"/>
        <v>0</v>
      </c>
      <c r="R279" s="170"/>
      <c r="S279" s="171"/>
      <c r="T279" s="172"/>
    </row>
    <row r="280" spans="2:20" ht="15.75" hidden="1">
      <c r="B280" s="174">
        <v>2025</v>
      </c>
      <c r="C280" s="174">
        <v>20</v>
      </c>
      <c r="D280" s="175">
        <v>0</v>
      </c>
      <c r="E280" s="176"/>
      <c r="F280" s="174">
        <v>1</v>
      </c>
      <c r="G280" s="174">
        <v>1</v>
      </c>
      <c r="H280" s="174">
        <v>3</v>
      </c>
      <c r="I280" s="174">
        <v>1000</v>
      </c>
      <c r="J280" s="174">
        <v>1200</v>
      </c>
      <c r="K280" s="174">
        <v>121</v>
      </c>
      <c r="L280" s="177">
        <v>771</v>
      </c>
      <c r="M280" s="178">
        <v>0</v>
      </c>
      <c r="N280" s="190" t="s">
        <v>71</v>
      </c>
      <c r="O280" s="180">
        <v>0</v>
      </c>
      <c r="P280" s="180">
        <v>0</v>
      </c>
      <c r="Q280" s="181">
        <f t="shared" si="57"/>
        <v>0</v>
      </c>
      <c r="R280" s="182" t="s">
        <v>72</v>
      </c>
      <c r="S280" s="183"/>
      <c r="T280" s="183"/>
    </row>
    <row r="281" spans="2:20" ht="15.75" hidden="1">
      <c r="B281" s="141">
        <v>2025</v>
      </c>
      <c r="C281" s="141">
        <v>20</v>
      </c>
      <c r="D281" s="142"/>
      <c r="E281" s="143"/>
      <c r="F281" s="141">
        <v>1</v>
      </c>
      <c r="G281" s="141">
        <v>1</v>
      </c>
      <c r="H281" s="141">
        <v>3</v>
      </c>
      <c r="I281" s="141">
        <v>2000</v>
      </c>
      <c r="J281" s="141"/>
      <c r="K281" s="141"/>
      <c r="L281" s="144" t="s">
        <v>44</v>
      </c>
      <c r="M281" s="145"/>
      <c r="N281" s="146" t="s">
        <v>78</v>
      </c>
      <c r="O281" s="147">
        <f>+O282</f>
        <v>0</v>
      </c>
      <c r="P281" s="147">
        <f>+P282</f>
        <v>0</v>
      </c>
      <c r="Q281" s="147">
        <f t="shared" si="57"/>
        <v>0</v>
      </c>
      <c r="R281" s="148"/>
      <c r="S281" s="149"/>
      <c r="T281" s="150"/>
    </row>
    <row r="282" spans="2:20" ht="31.5" hidden="1">
      <c r="B282" s="152">
        <v>2025</v>
      </c>
      <c r="C282" s="152">
        <v>20</v>
      </c>
      <c r="D282" s="153"/>
      <c r="E282" s="154"/>
      <c r="F282" s="152">
        <v>1</v>
      </c>
      <c r="G282" s="152">
        <v>1</v>
      </c>
      <c r="H282" s="152">
        <v>3</v>
      </c>
      <c r="I282" s="152">
        <v>2000</v>
      </c>
      <c r="J282" s="152">
        <v>2100</v>
      </c>
      <c r="K282" s="152"/>
      <c r="L282" s="155" t="s">
        <v>44</v>
      </c>
      <c r="M282" s="156"/>
      <c r="N282" s="157" t="s">
        <v>79</v>
      </c>
      <c r="O282" s="158">
        <f>O283+O285+O287</f>
        <v>0</v>
      </c>
      <c r="P282" s="158">
        <f>P283+P285+P287</f>
        <v>0</v>
      </c>
      <c r="Q282" s="158">
        <f t="shared" si="57"/>
        <v>0</v>
      </c>
      <c r="R282" s="159"/>
      <c r="S282" s="160"/>
      <c r="T282" s="161"/>
    </row>
    <row r="283" spans="2:20" ht="15.75" hidden="1">
      <c r="B283" s="163">
        <v>2025</v>
      </c>
      <c r="C283" s="163">
        <v>20</v>
      </c>
      <c r="D283" s="164"/>
      <c r="E283" s="165"/>
      <c r="F283" s="163">
        <v>1</v>
      </c>
      <c r="G283" s="163">
        <v>1</v>
      </c>
      <c r="H283" s="163">
        <v>3</v>
      </c>
      <c r="I283" s="163">
        <v>2000</v>
      </c>
      <c r="J283" s="163">
        <v>2100</v>
      </c>
      <c r="K283" s="163">
        <v>211</v>
      </c>
      <c r="L283" s="166" t="s">
        <v>44</v>
      </c>
      <c r="M283" s="167"/>
      <c r="N283" s="168" t="s">
        <v>80</v>
      </c>
      <c r="O283" s="169">
        <f>SUM(O284)</f>
        <v>0</v>
      </c>
      <c r="P283" s="169">
        <f>SUM(P284)</f>
        <v>0</v>
      </c>
      <c r="Q283" s="169">
        <f t="shared" si="57"/>
        <v>0</v>
      </c>
      <c r="R283" s="170"/>
      <c r="S283" s="171"/>
      <c r="T283" s="172"/>
    </row>
    <row r="284" spans="2:20" ht="15.75" hidden="1">
      <c r="B284" s="174">
        <v>2025</v>
      </c>
      <c r="C284" s="174">
        <v>20</v>
      </c>
      <c r="D284" s="175">
        <v>0</v>
      </c>
      <c r="E284" s="176"/>
      <c r="F284" s="174">
        <v>1</v>
      </c>
      <c r="G284" s="174">
        <v>1</v>
      </c>
      <c r="H284" s="174">
        <v>3</v>
      </c>
      <c r="I284" s="174">
        <v>2000</v>
      </c>
      <c r="J284" s="174">
        <v>2100</v>
      </c>
      <c r="K284" s="174">
        <v>211</v>
      </c>
      <c r="L284" s="177">
        <v>931</v>
      </c>
      <c r="M284" s="178">
        <v>0</v>
      </c>
      <c r="N284" s="190" t="s">
        <v>81</v>
      </c>
      <c r="O284" s="180">
        <v>0</v>
      </c>
      <c r="P284" s="180">
        <v>0</v>
      </c>
      <c r="Q284" s="181">
        <f t="shared" si="57"/>
        <v>0</v>
      </c>
      <c r="R284" s="182" t="s">
        <v>82</v>
      </c>
      <c r="S284" s="183"/>
      <c r="T284" s="183"/>
    </row>
    <row r="285" spans="2:20" ht="15.75" hidden="1">
      <c r="B285" s="163">
        <v>2025</v>
      </c>
      <c r="C285" s="163">
        <v>20</v>
      </c>
      <c r="D285" s="164"/>
      <c r="E285" s="165"/>
      <c r="F285" s="163">
        <v>1</v>
      </c>
      <c r="G285" s="163">
        <v>1</v>
      </c>
      <c r="H285" s="163">
        <v>3</v>
      </c>
      <c r="I285" s="163">
        <v>2000</v>
      </c>
      <c r="J285" s="163">
        <v>2100</v>
      </c>
      <c r="K285" s="163">
        <v>212</v>
      </c>
      <c r="L285" s="166" t="s">
        <v>44</v>
      </c>
      <c r="M285" s="167"/>
      <c r="N285" s="168" t="s">
        <v>83</v>
      </c>
      <c r="O285" s="169">
        <f>SUM(O286)</f>
        <v>0</v>
      </c>
      <c r="P285" s="169">
        <f>SUM(P286)</f>
        <v>0</v>
      </c>
      <c r="Q285" s="169">
        <f t="shared" si="57"/>
        <v>0</v>
      </c>
      <c r="R285" s="170"/>
      <c r="S285" s="171"/>
      <c r="T285" s="172"/>
    </row>
    <row r="286" spans="2:20" ht="15.75" hidden="1">
      <c r="B286" s="174">
        <v>2025</v>
      </c>
      <c r="C286" s="174">
        <v>20</v>
      </c>
      <c r="D286" s="175">
        <v>0</v>
      </c>
      <c r="E286" s="176"/>
      <c r="F286" s="174">
        <v>1</v>
      </c>
      <c r="G286" s="174">
        <v>1</v>
      </c>
      <c r="H286" s="174">
        <v>3</v>
      </c>
      <c r="I286" s="174">
        <v>2000</v>
      </c>
      <c r="J286" s="174">
        <v>2100</v>
      </c>
      <c r="K286" s="174">
        <v>212</v>
      </c>
      <c r="L286" s="177">
        <v>930</v>
      </c>
      <c r="M286" s="178">
        <v>0</v>
      </c>
      <c r="N286" s="190" t="s">
        <v>83</v>
      </c>
      <c r="O286" s="180">
        <v>0</v>
      </c>
      <c r="P286" s="180">
        <v>0</v>
      </c>
      <c r="Q286" s="181">
        <f t="shared" si="57"/>
        <v>0</v>
      </c>
      <c r="R286" s="182" t="s">
        <v>82</v>
      </c>
      <c r="S286" s="183"/>
      <c r="T286" s="183"/>
    </row>
    <row r="287" spans="2:20" ht="31.5" hidden="1">
      <c r="B287" s="163">
        <v>2025</v>
      </c>
      <c r="C287" s="163">
        <v>20</v>
      </c>
      <c r="D287" s="164"/>
      <c r="E287" s="165"/>
      <c r="F287" s="163">
        <v>1</v>
      </c>
      <c r="G287" s="163">
        <v>1</v>
      </c>
      <c r="H287" s="163">
        <v>3</v>
      </c>
      <c r="I287" s="163">
        <v>2000</v>
      </c>
      <c r="J287" s="163">
        <v>2100</v>
      </c>
      <c r="K287" s="163">
        <v>214</v>
      </c>
      <c r="L287" s="166" t="s">
        <v>44</v>
      </c>
      <c r="M287" s="167"/>
      <c r="N287" s="168" t="s">
        <v>84</v>
      </c>
      <c r="O287" s="169">
        <f>SUM(O288)</f>
        <v>0</v>
      </c>
      <c r="P287" s="169">
        <f>SUM(P288)</f>
        <v>0</v>
      </c>
      <c r="Q287" s="169">
        <f t="shared" si="57"/>
        <v>0</v>
      </c>
      <c r="R287" s="170"/>
      <c r="S287" s="171"/>
      <c r="T287" s="172"/>
    </row>
    <row r="288" spans="2:20" ht="30" hidden="1">
      <c r="B288" s="174">
        <v>2025</v>
      </c>
      <c r="C288" s="174">
        <v>20</v>
      </c>
      <c r="D288" s="175">
        <v>0</v>
      </c>
      <c r="E288" s="176"/>
      <c r="F288" s="174">
        <v>1</v>
      </c>
      <c r="G288" s="174">
        <v>1</v>
      </c>
      <c r="H288" s="174">
        <v>3</v>
      </c>
      <c r="I288" s="174">
        <v>2000</v>
      </c>
      <c r="J288" s="174">
        <v>2100</v>
      </c>
      <c r="K288" s="174">
        <v>214</v>
      </c>
      <c r="L288" s="177">
        <v>932</v>
      </c>
      <c r="M288" s="178">
        <v>0</v>
      </c>
      <c r="N288" s="190" t="s">
        <v>85</v>
      </c>
      <c r="O288" s="180">
        <v>0</v>
      </c>
      <c r="P288" s="180">
        <v>0</v>
      </c>
      <c r="Q288" s="181">
        <f t="shared" si="57"/>
        <v>0</v>
      </c>
      <c r="R288" s="182" t="s">
        <v>82</v>
      </c>
      <c r="S288" s="183"/>
      <c r="T288" s="183"/>
    </row>
    <row r="289" spans="2:20" ht="15.75">
      <c r="B289" s="141">
        <v>2025</v>
      </c>
      <c r="C289" s="141">
        <v>20</v>
      </c>
      <c r="D289" s="142"/>
      <c r="E289" s="143"/>
      <c r="F289" s="141">
        <v>1</v>
      </c>
      <c r="G289" s="141">
        <v>1</v>
      </c>
      <c r="H289" s="141">
        <v>3</v>
      </c>
      <c r="I289" s="141">
        <v>3000</v>
      </c>
      <c r="J289" s="141"/>
      <c r="K289" s="141"/>
      <c r="L289" s="144" t="s">
        <v>44</v>
      </c>
      <c r="M289" s="145"/>
      <c r="N289" s="146" t="s">
        <v>46</v>
      </c>
      <c r="O289" s="147">
        <f>+O290+O293+O296+O384</f>
        <v>0</v>
      </c>
      <c r="P289" s="147">
        <f>+P290+P293+P296+P384</f>
        <v>0</v>
      </c>
      <c r="Q289" s="147">
        <f t="shared" si="57"/>
        <v>0</v>
      </c>
      <c r="R289" s="148"/>
      <c r="S289" s="149"/>
      <c r="T289" s="150"/>
    </row>
    <row r="290" spans="2:20" ht="15.75" hidden="1">
      <c r="B290" s="152">
        <v>2025</v>
      </c>
      <c r="C290" s="152">
        <v>20</v>
      </c>
      <c r="D290" s="153"/>
      <c r="E290" s="154"/>
      <c r="F290" s="152">
        <v>1</v>
      </c>
      <c r="G290" s="152">
        <v>1</v>
      </c>
      <c r="H290" s="152">
        <v>3</v>
      </c>
      <c r="I290" s="152">
        <v>3000</v>
      </c>
      <c r="J290" s="152">
        <v>3100</v>
      </c>
      <c r="K290" s="152"/>
      <c r="L290" s="155" t="s">
        <v>44</v>
      </c>
      <c r="M290" s="156"/>
      <c r="N290" s="157" t="s">
        <v>103</v>
      </c>
      <c r="O290" s="158">
        <f>O291</f>
        <v>0</v>
      </c>
      <c r="P290" s="158">
        <f>P291</f>
        <v>0</v>
      </c>
      <c r="Q290" s="158">
        <f t="shared" si="57"/>
        <v>0</v>
      </c>
      <c r="R290" s="159"/>
      <c r="S290" s="160"/>
      <c r="T290" s="161"/>
    </row>
    <row r="291" spans="2:20" ht="31.5" hidden="1">
      <c r="B291" s="163">
        <v>2025</v>
      </c>
      <c r="C291" s="163">
        <v>20</v>
      </c>
      <c r="D291" s="164"/>
      <c r="E291" s="165"/>
      <c r="F291" s="163">
        <v>1</v>
      </c>
      <c r="G291" s="163">
        <v>1</v>
      </c>
      <c r="H291" s="163">
        <v>3</v>
      </c>
      <c r="I291" s="163">
        <v>3000</v>
      </c>
      <c r="J291" s="163">
        <v>3100</v>
      </c>
      <c r="K291" s="163">
        <v>317</v>
      </c>
      <c r="L291" s="166" t="s">
        <v>44</v>
      </c>
      <c r="M291" s="167"/>
      <c r="N291" s="168" t="s">
        <v>239</v>
      </c>
      <c r="O291" s="169">
        <f>SUM(O292)</f>
        <v>0</v>
      </c>
      <c r="P291" s="169">
        <f>SUM(P292)</f>
        <v>0</v>
      </c>
      <c r="Q291" s="169">
        <f t="shared" si="57"/>
        <v>0</v>
      </c>
      <c r="R291" s="170"/>
      <c r="S291" s="171"/>
      <c r="T291" s="172"/>
    </row>
    <row r="292" spans="2:20" ht="15.75" hidden="1">
      <c r="B292" s="174">
        <v>2025</v>
      </c>
      <c r="C292" s="174">
        <v>20</v>
      </c>
      <c r="D292" s="175">
        <v>0</v>
      </c>
      <c r="E292" s="176"/>
      <c r="F292" s="174">
        <v>1</v>
      </c>
      <c r="G292" s="174">
        <v>1</v>
      </c>
      <c r="H292" s="174">
        <v>3</v>
      </c>
      <c r="I292" s="174">
        <v>3000</v>
      </c>
      <c r="J292" s="174">
        <v>3100</v>
      </c>
      <c r="K292" s="174">
        <v>317</v>
      </c>
      <c r="L292" s="177">
        <v>1314</v>
      </c>
      <c r="M292" s="178">
        <v>0</v>
      </c>
      <c r="N292" s="190" t="s">
        <v>240</v>
      </c>
      <c r="O292" s="180">
        <v>0</v>
      </c>
      <c r="P292" s="180">
        <v>0</v>
      </c>
      <c r="Q292" s="181">
        <f t="shared" si="57"/>
        <v>0</v>
      </c>
      <c r="R292" s="182" t="s">
        <v>50</v>
      </c>
      <c r="S292" s="183"/>
      <c r="T292" s="183"/>
    </row>
    <row r="293" spans="2:20" ht="15.75" hidden="1">
      <c r="B293" s="152">
        <v>2025</v>
      </c>
      <c r="C293" s="152">
        <v>20</v>
      </c>
      <c r="D293" s="153"/>
      <c r="E293" s="154"/>
      <c r="F293" s="152">
        <v>1</v>
      </c>
      <c r="G293" s="152">
        <v>1</v>
      </c>
      <c r="H293" s="152">
        <v>3</v>
      </c>
      <c r="I293" s="152">
        <v>3000</v>
      </c>
      <c r="J293" s="152">
        <v>3200</v>
      </c>
      <c r="K293" s="152"/>
      <c r="L293" s="155" t="s">
        <v>44</v>
      </c>
      <c r="M293" s="156"/>
      <c r="N293" s="157" t="s">
        <v>108</v>
      </c>
      <c r="O293" s="158">
        <f>O294</f>
        <v>0</v>
      </c>
      <c r="P293" s="158">
        <f>P294</f>
        <v>0</v>
      </c>
      <c r="Q293" s="158">
        <f t="shared" si="57"/>
        <v>0</v>
      </c>
      <c r="R293" s="159"/>
      <c r="S293" s="160"/>
      <c r="T293" s="161"/>
    </row>
    <row r="294" spans="2:20" ht="31.5" hidden="1">
      <c r="B294" s="163">
        <v>2025</v>
      </c>
      <c r="C294" s="163">
        <v>20</v>
      </c>
      <c r="D294" s="164"/>
      <c r="E294" s="165"/>
      <c r="F294" s="163">
        <v>1</v>
      </c>
      <c r="G294" s="163">
        <v>1</v>
      </c>
      <c r="H294" s="163">
        <v>3</v>
      </c>
      <c r="I294" s="163">
        <v>3000</v>
      </c>
      <c r="J294" s="163">
        <v>3200</v>
      </c>
      <c r="K294" s="163">
        <v>323</v>
      </c>
      <c r="L294" s="166" t="s">
        <v>44</v>
      </c>
      <c r="M294" s="167"/>
      <c r="N294" s="168" t="s">
        <v>241</v>
      </c>
      <c r="O294" s="169">
        <f>SUM(O295)</f>
        <v>0</v>
      </c>
      <c r="P294" s="169">
        <f>SUM(P295)</f>
        <v>0</v>
      </c>
      <c r="Q294" s="169">
        <f t="shared" si="57"/>
        <v>0</v>
      </c>
      <c r="R294" s="170"/>
      <c r="S294" s="171"/>
      <c r="T294" s="172"/>
    </row>
    <row r="295" spans="2:20" ht="30" hidden="1">
      <c r="B295" s="174">
        <v>2025</v>
      </c>
      <c r="C295" s="174">
        <v>20</v>
      </c>
      <c r="D295" s="175">
        <v>0</v>
      </c>
      <c r="E295" s="176"/>
      <c r="F295" s="174">
        <v>1</v>
      </c>
      <c r="G295" s="174">
        <v>1</v>
      </c>
      <c r="H295" s="174">
        <v>3</v>
      </c>
      <c r="I295" s="174">
        <v>3000</v>
      </c>
      <c r="J295" s="174">
        <v>3200</v>
      </c>
      <c r="K295" s="174">
        <v>323</v>
      </c>
      <c r="L295" s="177">
        <v>66</v>
      </c>
      <c r="M295" s="178">
        <v>0</v>
      </c>
      <c r="N295" s="190" t="s">
        <v>241</v>
      </c>
      <c r="O295" s="180">
        <v>0</v>
      </c>
      <c r="P295" s="180">
        <v>0</v>
      </c>
      <c r="Q295" s="181">
        <f t="shared" si="57"/>
        <v>0</v>
      </c>
      <c r="R295" s="182" t="s">
        <v>50</v>
      </c>
      <c r="S295" s="183"/>
      <c r="T295" s="183"/>
    </row>
    <row r="296" spans="2:20" ht="15.75">
      <c r="B296" s="152">
        <v>2025</v>
      </c>
      <c r="C296" s="152">
        <v>20</v>
      </c>
      <c r="D296" s="153"/>
      <c r="E296" s="154"/>
      <c r="F296" s="152">
        <v>1</v>
      </c>
      <c r="G296" s="152">
        <v>1</v>
      </c>
      <c r="H296" s="152">
        <v>3</v>
      </c>
      <c r="I296" s="152">
        <v>3000</v>
      </c>
      <c r="J296" s="152">
        <v>3300</v>
      </c>
      <c r="K296" s="152"/>
      <c r="L296" s="155"/>
      <c r="M296" s="156"/>
      <c r="N296" s="157" t="s">
        <v>111</v>
      </c>
      <c r="O296" s="158">
        <f>O297+O300+O369+O375</f>
        <v>0</v>
      </c>
      <c r="P296" s="158">
        <f>P297+P300+P369+P375</f>
        <v>0</v>
      </c>
      <c r="Q296" s="158">
        <f t="shared" si="57"/>
        <v>0</v>
      </c>
      <c r="R296" s="159"/>
      <c r="S296" s="160"/>
      <c r="T296" s="161"/>
    </row>
    <row r="297" spans="2:20" ht="31.5" hidden="1">
      <c r="B297" s="163">
        <v>2025</v>
      </c>
      <c r="C297" s="163">
        <v>20</v>
      </c>
      <c r="D297" s="164"/>
      <c r="E297" s="165"/>
      <c r="F297" s="163">
        <v>1</v>
      </c>
      <c r="G297" s="163">
        <v>1</v>
      </c>
      <c r="H297" s="163">
        <v>3</v>
      </c>
      <c r="I297" s="163">
        <v>3000</v>
      </c>
      <c r="J297" s="163">
        <v>3300</v>
      </c>
      <c r="K297" s="163">
        <v>333</v>
      </c>
      <c r="L297" s="166"/>
      <c r="M297" s="167"/>
      <c r="N297" s="191" t="s">
        <v>112</v>
      </c>
      <c r="O297" s="169">
        <f>SUM(O298:O299)</f>
        <v>0</v>
      </c>
      <c r="P297" s="169">
        <f>SUM(P298:P299)</f>
        <v>0</v>
      </c>
      <c r="Q297" s="169">
        <f t="shared" si="57"/>
        <v>0</v>
      </c>
      <c r="R297" s="170"/>
      <c r="S297" s="171"/>
      <c r="T297" s="172"/>
    </row>
    <row r="298" spans="2:20" ht="15.75" hidden="1">
      <c r="B298" s="174">
        <v>2025</v>
      </c>
      <c r="C298" s="174">
        <v>20</v>
      </c>
      <c r="D298" s="175">
        <v>0</v>
      </c>
      <c r="E298" s="176"/>
      <c r="F298" s="174">
        <v>1</v>
      </c>
      <c r="G298" s="174">
        <v>1</v>
      </c>
      <c r="H298" s="174">
        <v>3</v>
      </c>
      <c r="I298" s="174">
        <v>3000</v>
      </c>
      <c r="J298" s="174">
        <v>3300</v>
      </c>
      <c r="K298" s="174">
        <v>333</v>
      </c>
      <c r="L298" s="177">
        <v>767</v>
      </c>
      <c r="M298" s="178">
        <v>0</v>
      </c>
      <c r="N298" s="179" t="s">
        <v>242</v>
      </c>
      <c r="O298" s="180">
        <v>0</v>
      </c>
      <c r="P298" s="180">
        <v>0</v>
      </c>
      <c r="Q298" s="181">
        <f t="shared" si="57"/>
        <v>0</v>
      </c>
      <c r="R298" s="182" t="s">
        <v>50</v>
      </c>
      <c r="S298" s="183"/>
      <c r="T298" s="183"/>
    </row>
    <row r="299" spans="2:20" ht="30" hidden="1">
      <c r="B299" s="174">
        <v>2025</v>
      </c>
      <c r="C299" s="174">
        <v>20</v>
      </c>
      <c r="D299" s="175">
        <v>0</v>
      </c>
      <c r="E299" s="176"/>
      <c r="F299" s="174">
        <v>1</v>
      </c>
      <c r="G299" s="174">
        <v>1</v>
      </c>
      <c r="H299" s="174">
        <v>3</v>
      </c>
      <c r="I299" s="174">
        <v>3000</v>
      </c>
      <c r="J299" s="174">
        <v>3300</v>
      </c>
      <c r="K299" s="174">
        <v>333</v>
      </c>
      <c r="L299" s="177">
        <v>1324</v>
      </c>
      <c r="M299" s="178">
        <v>0</v>
      </c>
      <c r="N299" s="179" t="s">
        <v>243</v>
      </c>
      <c r="O299" s="180">
        <v>0</v>
      </c>
      <c r="P299" s="180">
        <v>0</v>
      </c>
      <c r="Q299" s="181">
        <f t="shared" si="57"/>
        <v>0</v>
      </c>
      <c r="R299" s="182" t="s">
        <v>50</v>
      </c>
      <c r="S299" s="183"/>
      <c r="T299" s="183"/>
    </row>
    <row r="300" spans="2:20" ht="15.75">
      <c r="B300" s="163">
        <v>2025</v>
      </c>
      <c r="C300" s="163">
        <v>20</v>
      </c>
      <c r="D300" s="164"/>
      <c r="E300" s="165"/>
      <c r="F300" s="163">
        <v>1</v>
      </c>
      <c r="G300" s="163">
        <v>1</v>
      </c>
      <c r="H300" s="163">
        <v>3</v>
      </c>
      <c r="I300" s="163">
        <v>3000</v>
      </c>
      <c r="J300" s="163">
        <v>3300</v>
      </c>
      <c r="K300" s="163">
        <v>334</v>
      </c>
      <c r="L300" s="192" t="s">
        <v>44</v>
      </c>
      <c r="M300" s="167"/>
      <c r="N300" s="168" t="s">
        <v>244</v>
      </c>
      <c r="O300" s="169">
        <f>SUM(O301:O368)</f>
        <v>0</v>
      </c>
      <c r="P300" s="169">
        <f>SUM(P301:P368)</f>
        <v>0</v>
      </c>
      <c r="Q300" s="169">
        <f t="shared" si="57"/>
        <v>0</v>
      </c>
      <c r="R300" s="170"/>
      <c r="S300" s="171"/>
      <c r="T300" s="172"/>
    </row>
    <row r="301" spans="2:20" ht="30" hidden="1">
      <c r="B301" s="174">
        <v>2025</v>
      </c>
      <c r="C301" s="174">
        <v>20</v>
      </c>
      <c r="D301" s="175">
        <v>0</v>
      </c>
      <c r="E301" s="176"/>
      <c r="F301" s="174">
        <v>1</v>
      </c>
      <c r="G301" s="174">
        <v>1</v>
      </c>
      <c r="H301" s="174">
        <v>3</v>
      </c>
      <c r="I301" s="174">
        <v>3000</v>
      </c>
      <c r="J301" s="174">
        <v>3300</v>
      </c>
      <c r="K301" s="174">
        <v>334</v>
      </c>
      <c r="L301" s="177">
        <v>479</v>
      </c>
      <c r="M301" s="178">
        <v>0</v>
      </c>
      <c r="N301" s="179" t="s">
        <v>245</v>
      </c>
      <c r="O301" s="180">
        <v>0</v>
      </c>
      <c r="P301" s="180">
        <v>0</v>
      </c>
      <c r="Q301" s="181">
        <f t="shared" si="57"/>
        <v>0</v>
      </c>
      <c r="R301" s="182" t="s">
        <v>50</v>
      </c>
      <c r="S301" s="183"/>
      <c r="T301" s="183"/>
    </row>
    <row r="302" spans="2:20" ht="30" hidden="1">
      <c r="B302" s="174">
        <v>2025</v>
      </c>
      <c r="C302" s="174">
        <v>20</v>
      </c>
      <c r="D302" s="175">
        <v>0</v>
      </c>
      <c r="E302" s="176"/>
      <c r="F302" s="174">
        <v>1</v>
      </c>
      <c r="G302" s="174">
        <v>1</v>
      </c>
      <c r="H302" s="174">
        <v>3</v>
      </c>
      <c r="I302" s="174">
        <v>3000</v>
      </c>
      <c r="J302" s="174">
        <v>3300</v>
      </c>
      <c r="K302" s="174">
        <v>334</v>
      </c>
      <c r="L302" s="177">
        <v>478</v>
      </c>
      <c r="M302" s="178">
        <v>0</v>
      </c>
      <c r="N302" s="179" t="s">
        <v>246</v>
      </c>
      <c r="O302" s="180">
        <v>0</v>
      </c>
      <c r="P302" s="180">
        <v>0</v>
      </c>
      <c r="Q302" s="181">
        <f t="shared" si="57"/>
        <v>0</v>
      </c>
      <c r="R302" s="182" t="s">
        <v>50</v>
      </c>
      <c r="S302" s="183"/>
      <c r="T302" s="183"/>
    </row>
    <row r="303" spans="2:20" ht="15.75" hidden="1">
      <c r="B303" s="174">
        <v>2025</v>
      </c>
      <c r="C303" s="174">
        <v>20</v>
      </c>
      <c r="D303" s="175">
        <v>0</v>
      </c>
      <c r="E303" s="176"/>
      <c r="F303" s="174">
        <v>1</v>
      </c>
      <c r="G303" s="174">
        <v>1</v>
      </c>
      <c r="H303" s="174">
        <v>3</v>
      </c>
      <c r="I303" s="174">
        <v>3000</v>
      </c>
      <c r="J303" s="174">
        <v>3300</v>
      </c>
      <c r="K303" s="174">
        <v>334</v>
      </c>
      <c r="L303" s="177">
        <v>473</v>
      </c>
      <c r="M303" s="178">
        <v>0</v>
      </c>
      <c r="N303" s="179" t="s">
        <v>247</v>
      </c>
      <c r="O303" s="180">
        <v>0</v>
      </c>
      <c r="P303" s="180">
        <v>0</v>
      </c>
      <c r="Q303" s="181">
        <f t="shared" si="57"/>
        <v>0</v>
      </c>
      <c r="R303" s="182" t="s">
        <v>50</v>
      </c>
      <c r="S303" s="183"/>
      <c r="T303" s="183"/>
    </row>
    <row r="304" spans="2:20" ht="30" hidden="1">
      <c r="B304" s="174">
        <v>2025</v>
      </c>
      <c r="C304" s="174">
        <v>20</v>
      </c>
      <c r="D304" s="175">
        <v>0</v>
      </c>
      <c r="E304" s="176"/>
      <c r="F304" s="174">
        <v>1</v>
      </c>
      <c r="G304" s="174">
        <v>1</v>
      </c>
      <c r="H304" s="174">
        <v>3</v>
      </c>
      <c r="I304" s="174">
        <v>3000</v>
      </c>
      <c r="J304" s="174">
        <v>3300</v>
      </c>
      <c r="K304" s="174">
        <v>334</v>
      </c>
      <c r="L304" s="177">
        <v>486</v>
      </c>
      <c r="M304" s="178">
        <v>0</v>
      </c>
      <c r="N304" s="179" t="s">
        <v>248</v>
      </c>
      <c r="O304" s="180">
        <v>0</v>
      </c>
      <c r="P304" s="180">
        <v>0</v>
      </c>
      <c r="Q304" s="181">
        <f t="shared" si="57"/>
        <v>0</v>
      </c>
      <c r="R304" s="182" t="s">
        <v>50</v>
      </c>
      <c r="S304" s="183"/>
      <c r="T304" s="183"/>
    </row>
    <row r="305" spans="2:20" ht="30" hidden="1">
      <c r="B305" s="174">
        <v>2025</v>
      </c>
      <c r="C305" s="174">
        <v>20</v>
      </c>
      <c r="D305" s="175">
        <v>0</v>
      </c>
      <c r="E305" s="176"/>
      <c r="F305" s="174">
        <v>1</v>
      </c>
      <c r="G305" s="174">
        <v>1</v>
      </c>
      <c r="H305" s="174">
        <v>3</v>
      </c>
      <c r="I305" s="174">
        <v>3000</v>
      </c>
      <c r="J305" s="174">
        <v>3300</v>
      </c>
      <c r="K305" s="174">
        <v>334</v>
      </c>
      <c r="L305" s="177">
        <v>485</v>
      </c>
      <c r="M305" s="178">
        <v>0</v>
      </c>
      <c r="N305" s="179" t="s">
        <v>249</v>
      </c>
      <c r="O305" s="180">
        <v>0</v>
      </c>
      <c r="P305" s="180">
        <v>0</v>
      </c>
      <c r="Q305" s="181">
        <f t="shared" si="57"/>
        <v>0</v>
      </c>
      <c r="R305" s="182" t="s">
        <v>50</v>
      </c>
      <c r="S305" s="183"/>
      <c r="T305" s="183"/>
    </row>
    <row r="306" spans="2:20" ht="31.5">
      <c r="B306" s="174">
        <v>2025</v>
      </c>
      <c r="C306" s="174">
        <v>20</v>
      </c>
      <c r="D306" s="175" t="s">
        <v>1849</v>
      </c>
      <c r="E306" s="176">
        <v>20068</v>
      </c>
      <c r="F306" s="174">
        <v>1</v>
      </c>
      <c r="G306" s="174">
        <v>1</v>
      </c>
      <c r="H306" s="174">
        <v>3</v>
      </c>
      <c r="I306" s="174">
        <v>3000</v>
      </c>
      <c r="J306" s="174">
        <v>3300</v>
      </c>
      <c r="K306" s="174">
        <v>334</v>
      </c>
      <c r="L306" s="177">
        <v>480</v>
      </c>
      <c r="M306" s="178" t="s">
        <v>1850</v>
      </c>
      <c r="N306" s="179" t="s">
        <v>250</v>
      </c>
      <c r="O306" s="180">
        <v>0</v>
      </c>
      <c r="P306" s="180">
        <v>0</v>
      </c>
      <c r="Q306" s="181">
        <f t="shared" si="57"/>
        <v>0</v>
      </c>
      <c r="R306" s="182" t="s">
        <v>50</v>
      </c>
      <c r="S306" s="183"/>
      <c r="T306" s="183"/>
    </row>
    <row r="307" spans="2:20" ht="31.5">
      <c r="B307" s="174">
        <v>2025</v>
      </c>
      <c r="C307" s="174">
        <v>20</v>
      </c>
      <c r="D307" s="175" t="s">
        <v>1851</v>
      </c>
      <c r="E307" s="176">
        <v>20075</v>
      </c>
      <c r="F307" s="174">
        <v>1</v>
      </c>
      <c r="G307" s="174">
        <v>1</v>
      </c>
      <c r="H307" s="174">
        <v>3</v>
      </c>
      <c r="I307" s="174">
        <v>3000</v>
      </c>
      <c r="J307" s="174">
        <v>3300</v>
      </c>
      <c r="K307" s="174">
        <v>334</v>
      </c>
      <c r="L307" s="177">
        <v>480</v>
      </c>
      <c r="M307" s="178" t="s">
        <v>1850</v>
      </c>
      <c r="N307" s="179" t="s">
        <v>250</v>
      </c>
      <c r="O307" s="180">
        <v>0</v>
      </c>
      <c r="P307" s="180">
        <v>0</v>
      </c>
      <c r="Q307" s="181">
        <f t="shared" si="57"/>
        <v>0</v>
      </c>
      <c r="R307" s="182" t="s">
        <v>50</v>
      </c>
      <c r="S307" s="183"/>
      <c r="T307" s="183"/>
    </row>
    <row r="308" spans="2:20" ht="31.5">
      <c r="B308" s="174">
        <v>2025</v>
      </c>
      <c r="C308" s="174">
        <v>20</v>
      </c>
      <c r="D308" s="175" t="s">
        <v>1852</v>
      </c>
      <c r="E308" s="176">
        <v>20050</v>
      </c>
      <c r="F308" s="174">
        <v>1</v>
      </c>
      <c r="G308" s="174">
        <v>1</v>
      </c>
      <c r="H308" s="174">
        <v>3</v>
      </c>
      <c r="I308" s="174">
        <v>3000</v>
      </c>
      <c r="J308" s="174">
        <v>3300</v>
      </c>
      <c r="K308" s="174">
        <v>334</v>
      </c>
      <c r="L308" s="177">
        <v>480</v>
      </c>
      <c r="M308" s="178" t="s">
        <v>1850</v>
      </c>
      <c r="N308" s="179" t="s">
        <v>250</v>
      </c>
      <c r="O308" s="180">
        <v>0</v>
      </c>
      <c r="P308" s="180">
        <v>0</v>
      </c>
      <c r="Q308" s="181">
        <f t="shared" si="57"/>
        <v>0</v>
      </c>
      <c r="R308" s="182" t="s">
        <v>50</v>
      </c>
      <c r="S308" s="183"/>
      <c r="T308" s="183"/>
    </row>
    <row r="309" spans="2:20" ht="31.5">
      <c r="B309" s="174">
        <v>2025</v>
      </c>
      <c r="C309" s="174">
        <v>20</v>
      </c>
      <c r="D309" s="175" t="s">
        <v>1853</v>
      </c>
      <c r="E309" s="176">
        <v>20067</v>
      </c>
      <c r="F309" s="174">
        <v>1</v>
      </c>
      <c r="G309" s="174">
        <v>1</v>
      </c>
      <c r="H309" s="174">
        <v>3</v>
      </c>
      <c r="I309" s="174">
        <v>3000</v>
      </c>
      <c r="J309" s="174">
        <v>3300</v>
      </c>
      <c r="K309" s="174">
        <v>334</v>
      </c>
      <c r="L309" s="177">
        <v>480</v>
      </c>
      <c r="M309" s="178" t="s">
        <v>1850</v>
      </c>
      <c r="N309" s="179" t="s">
        <v>250</v>
      </c>
      <c r="O309" s="180">
        <v>0</v>
      </c>
      <c r="P309" s="180">
        <v>0</v>
      </c>
      <c r="Q309" s="181">
        <f t="shared" si="57"/>
        <v>0</v>
      </c>
      <c r="R309" s="182" t="s">
        <v>50</v>
      </c>
      <c r="S309" s="183"/>
      <c r="T309" s="183"/>
    </row>
    <row r="310" spans="2:20" ht="31.5">
      <c r="B310" s="174">
        <v>2025</v>
      </c>
      <c r="C310" s="174">
        <v>20</v>
      </c>
      <c r="D310" s="175" t="s">
        <v>1854</v>
      </c>
      <c r="E310" s="176">
        <v>20071</v>
      </c>
      <c r="F310" s="174">
        <v>1</v>
      </c>
      <c r="G310" s="174">
        <v>1</v>
      </c>
      <c r="H310" s="174">
        <v>3</v>
      </c>
      <c r="I310" s="174">
        <v>3000</v>
      </c>
      <c r="J310" s="174">
        <v>3300</v>
      </c>
      <c r="K310" s="174">
        <v>334</v>
      </c>
      <c r="L310" s="177">
        <v>480</v>
      </c>
      <c r="M310" s="178" t="s">
        <v>1850</v>
      </c>
      <c r="N310" s="179" t="s">
        <v>250</v>
      </c>
      <c r="O310" s="180">
        <v>0</v>
      </c>
      <c r="P310" s="180">
        <v>0</v>
      </c>
      <c r="Q310" s="181">
        <f t="shared" si="57"/>
        <v>0</v>
      </c>
      <c r="R310" s="182" t="s">
        <v>50</v>
      </c>
      <c r="S310" s="183"/>
      <c r="T310" s="183"/>
    </row>
    <row r="311" spans="2:20" ht="31.5">
      <c r="B311" s="174">
        <v>2025</v>
      </c>
      <c r="C311" s="174">
        <v>20</v>
      </c>
      <c r="D311" s="175" t="s">
        <v>1855</v>
      </c>
      <c r="E311" s="176">
        <v>20057</v>
      </c>
      <c r="F311" s="174">
        <v>1</v>
      </c>
      <c r="G311" s="174">
        <v>1</v>
      </c>
      <c r="H311" s="174">
        <v>3</v>
      </c>
      <c r="I311" s="174">
        <v>3000</v>
      </c>
      <c r="J311" s="174">
        <v>3300</v>
      </c>
      <c r="K311" s="174">
        <v>334</v>
      </c>
      <c r="L311" s="177">
        <v>480</v>
      </c>
      <c r="M311" s="178" t="s">
        <v>1850</v>
      </c>
      <c r="N311" s="179" t="s">
        <v>250</v>
      </c>
      <c r="O311" s="180">
        <v>0</v>
      </c>
      <c r="P311" s="180">
        <v>0</v>
      </c>
      <c r="Q311" s="181">
        <f t="shared" si="57"/>
        <v>0</v>
      </c>
      <c r="R311" s="182" t="s">
        <v>50</v>
      </c>
      <c r="S311" s="183"/>
      <c r="T311" s="183"/>
    </row>
    <row r="312" spans="2:20" ht="31.5">
      <c r="B312" s="174">
        <v>2025</v>
      </c>
      <c r="C312" s="174">
        <v>20</v>
      </c>
      <c r="D312" s="175" t="s">
        <v>1856</v>
      </c>
      <c r="E312" s="176">
        <v>20022</v>
      </c>
      <c r="F312" s="174">
        <v>1</v>
      </c>
      <c r="G312" s="174">
        <v>1</v>
      </c>
      <c r="H312" s="174">
        <v>3</v>
      </c>
      <c r="I312" s="174">
        <v>3000</v>
      </c>
      <c r="J312" s="174">
        <v>3300</v>
      </c>
      <c r="K312" s="174">
        <v>334</v>
      </c>
      <c r="L312" s="177">
        <v>480</v>
      </c>
      <c r="M312" s="178" t="s">
        <v>1850</v>
      </c>
      <c r="N312" s="179" t="s">
        <v>250</v>
      </c>
      <c r="O312" s="180">
        <v>0</v>
      </c>
      <c r="P312" s="180">
        <v>0</v>
      </c>
      <c r="Q312" s="181">
        <f t="shared" si="57"/>
        <v>0</v>
      </c>
      <c r="R312" s="182" t="s">
        <v>50</v>
      </c>
      <c r="S312" s="183"/>
      <c r="T312" s="183"/>
    </row>
    <row r="313" spans="2:20" ht="31.5">
      <c r="B313" s="174">
        <v>2025</v>
      </c>
      <c r="C313" s="174">
        <v>20</v>
      </c>
      <c r="D313" s="175" t="s">
        <v>1857</v>
      </c>
      <c r="E313" s="176">
        <v>20025</v>
      </c>
      <c r="F313" s="174">
        <v>1</v>
      </c>
      <c r="G313" s="174">
        <v>1</v>
      </c>
      <c r="H313" s="174">
        <v>3</v>
      </c>
      <c r="I313" s="174">
        <v>3000</v>
      </c>
      <c r="J313" s="174">
        <v>3300</v>
      </c>
      <c r="K313" s="174">
        <v>334</v>
      </c>
      <c r="L313" s="177">
        <v>480</v>
      </c>
      <c r="M313" s="178" t="s">
        <v>1850</v>
      </c>
      <c r="N313" s="179" t="s">
        <v>250</v>
      </c>
      <c r="O313" s="180">
        <v>0</v>
      </c>
      <c r="P313" s="180">
        <v>0</v>
      </c>
      <c r="Q313" s="181">
        <f t="shared" si="57"/>
        <v>0</v>
      </c>
      <c r="R313" s="182" t="s">
        <v>50</v>
      </c>
      <c r="S313" s="183"/>
      <c r="T313" s="183"/>
    </row>
    <row r="314" spans="2:20" ht="31.5">
      <c r="B314" s="174">
        <v>2025</v>
      </c>
      <c r="C314" s="174">
        <v>20</v>
      </c>
      <c r="D314" s="175" t="s">
        <v>1858</v>
      </c>
      <c r="E314" s="176">
        <v>20077</v>
      </c>
      <c r="F314" s="174">
        <v>1</v>
      </c>
      <c r="G314" s="174">
        <v>1</v>
      </c>
      <c r="H314" s="174">
        <v>3</v>
      </c>
      <c r="I314" s="174">
        <v>3000</v>
      </c>
      <c r="J314" s="174">
        <v>3300</v>
      </c>
      <c r="K314" s="174">
        <v>334</v>
      </c>
      <c r="L314" s="177">
        <v>480</v>
      </c>
      <c r="M314" s="178" t="s">
        <v>1850</v>
      </c>
      <c r="N314" s="179" t="s">
        <v>250</v>
      </c>
      <c r="O314" s="180">
        <v>0</v>
      </c>
      <c r="P314" s="180">
        <v>0</v>
      </c>
      <c r="Q314" s="181">
        <f t="shared" si="57"/>
        <v>0</v>
      </c>
      <c r="R314" s="182" t="s">
        <v>50</v>
      </c>
      <c r="S314" s="183"/>
      <c r="T314" s="183"/>
    </row>
    <row r="315" spans="2:20" ht="15.75">
      <c r="B315" s="174">
        <v>2025</v>
      </c>
      <c r="C315" s="174">
        <v>20</v>
      </c>
      <c r="D315" s="175" t="s">
        <v>1859</v>
      </c>
      <c r="E315" s="176">
        <v>20085</v>
      </c>
      <c r="F315" s="174">
        <v>1</v>
      </c>
      <c r="G315" s="174">
        <v>1</v>
      </c>
      <c r="H315" s="174">
        <v>3</v>
      </c>
      <c r="I315" s="174">
        <v>3000</v>
      </c>
      <c r="J315" s="174">
        <v>3300</v>
      </c>
      <c r="K315" s="174">
        <v>334</v>
      </c>
      <c r="L315" s="177">
        <v>480</v>
      </c>
      <c r="M315" s="178" t="s">
        <v>1850</v>
      </c>
      <c r="N315" s="179" t="s">
        <v>250</v>
      </c>
      <c r="O315" s="180">
        <v>0</v>
      </c>
      <c r="P315" s="180">
        <v>0</v>
      </c>
      <c r="Q315" s="181">
        <f t="shared" si="57"/>
        <v>0</v>
      </c>
      <c r="R315" s="182" t="s">
        <v>50</v>
      </c>
      <c r="S315" s="183"/>
      <c r="T315" s="183"/>
    </row>
    <row r="316" spans="2:20" ht="31.5">
      <c r="B316" s="174">
        <v>2025</v>
      </c>
      <c r="C316" s="174">
        <v>20</v>
      </c>
      <c r="D316" s="175" t="s">
        <v>1860</v>
      </c>
      <c r="E316" s="176">
        <v>20005</v>
      </c>
      <c r="F316" s="174">
        <v>1</v>
      </c>
      <c r="G316" s="174">
        <v>1</v>
      </c>
      <c r="H316" s="174">
        <v>3</v>
      </c>
      <c r="I316" s="174">
        <v>3000</v>
      </c>
      <c r="J316" s="174">
        <v>3300</v>
      </c>
      <c r="K316" s="174">
        <v>334</v>
      </c>
      <c r="L316" s="177">
        <v>480</v>
      </c>
      <c r="M316" s="178" t="s">
        <v>1850</v>
      </c>
      <c r="N316" s="179" t="s">
        <v>250</v>
      </c>
      <c r="O316" s="180">
        <v>0</v>
      </c>
      <c r="P316" s="180">
        <v>0</v>
      </c>
      <c r="Q316" s="181">
        <f t="shared" si="57"/>
        <v>0</v>
      </c>
      <c r="R316" s="182" t="s">
        <v>50</v>
      </c>
      <c r="S316" s="183"/>
      <c r="T316" s="183"/>
    </row>
    <row r="317" spans="2:20" ht="15.75">
      <c r="B317" s="174">
        <v>2025</v>
      </c>
      <c r="C317" s="174">
        <v>20</v>
      </c>
      <c r="D317" s="175" t="s">
        <v>1861</v>
      </c>
      <c r="E317" s="176">
        <v>20037</v>
      </c>
      <c r="F317" s="174">
        <v>1</v>
      </c>
      <c r="G317" s="174">
        <v>1</v>
      </c>
      <c r="H317" s="174">
        <v>3</v>
      </c>
      <c r="I317" s="174">
        <v>3000</v>
      </c>
      <c r="J317" s="174">
        <v>3300</v>
      </c>
      <c r="K317" s="174">
        <v>334</v>
      </c>
      <c r="L317" s="177">
        <v>480</v>
      </c>
      <c r="M317" s="178" t="s">
        <v>1850</v>
      </c>
      <c r="N317" s="179" t="s">
        <v>250</v>
      </c>
      <c r="O317" s="180">
        <v>0</v>
      </c>
      <c r="P317" s="180">
        <v>0</v>
      </c>
      <c r="Q317" s="181">
        <f t="shared" si="57"/>
        <v>0</v>
      </c>
      <c r="R317" s="182" t="s">
        <v>50</v>
      </c>
      <c r="S317" s="183"/>
      <c r="T317" s="183"/>
    </row>
    <row r="318" spans="2:20" ht="31.5">
      <c r="B318" s="174">
        <v>2025</v>
      </c>
      <c r="C318" s="174">
        <v>20</v>
      </c>
      <c r="D318" s="175" t="s">
        <v>1862</v>
      </c>
      <c r="E318" s="176">
        <v>20080</v>
      </c>
      <c r="F318" s="174">
        <v>1</v>
      </c>
      <c r="G318" s="174">
        <v>1</v>
      </c>
      <c r="H318" s="174">
        <v>3</v>
      </c>
      <c r="I318" s="174">
        <v>3000</v>
      </c>
      <c r="J318" s="174">
        <v>3300</v>
      </c>
      <c r="K318" s="174">
        <v>334</v>
      </c>
      <c r="L318" s="177">
        <v>480</v>
      </c>
      <c r="M318" s="178" t="s">
        <v>1850</v>
      </c>
      <c r="N318" s="179" t="s">
        <v>250</v>
      </c>
      <c r="O318" s="180">
        <v>0</v>
      </c>
      <c r="P318" s="180">
        <v>0</v>
      </c>
      <c r="Q318" s="181">
        <f t="shared" si="57"/>
        <v>0</v>
      </c>
      <c r="R318" s="182" t="s">
        <v>50</v>
      </c>
      <c r="S318" s="183"/>
      <c r="T318" s="183"/>
    </row>
    <row r="319" spans="2:20" ht="31.5">
      <c r="B319" s="174">
        <v>2025</v>
      </c>
      <c r="C319" s="174">
        <v>20</v>
      </c>
      <c r="D319" s="175" t="s">
        <v>1863</v>
      </c>
      <c r="E319" s="176">
        <v>20036</v>
      </c>
      <c r="F319" s="174">
        <v>1</v>
      </c>
      <c r="G319" s="174">
        <v>1</v>
      </c>
      <c r="H319" s="174">
        <v>3</v>
      </c>
      <c r="I319" s="174">
        <v>3000</v>
      </c>
      <c r="J319" s="174">
        <v>3300</v>
      </c>
      <c r="K319" s="174">
        <v>334</v>
      </c>
      <c r="L319" s="177">
        <v>480</v>
      </c>
      <c r="M319" s="178" t="s">
        <v>1850</v>
      </c>
      <c r="N319" s="179" t="s">
        <v>250</v>
      </c>
      <c r="O319" s="180">
        <v>0</v>
      </c>
      <c r="P319" s="180">
        <v>0</v>
      </c>
      <c r="Q319" s="181">
        <f t="shared" si="57"/>
        <v>0</v>
      </c>
      <c r="R319" s="182" t="s">
        <v>50</v>
      </c>
      <c r="S319" s="183"/>
      <c r="T319" s="183"/>
    </row>
    <row r="320" spans="2:20" ht="31.5">
      <c r="B320" s="174">
        <v>2025</v>
      </c>
      <c r="C320" s="174">
        <v>20</v>
      </c>
      <c r="D320" s="175" t="s">
        <v>1864</v>
      </c>
      <c r="E320" s="176">
        <v>20051</v>
      </c>
      <c r="F320" s="174">
        <v>1</v>
      </c>
      <c r="G320" s="174">
        <v>1</v>
      </c>
      <c r="H320" s="174">
        <v>3</v>
      </c>
      <c r="I320" s="174">
        <v>3000</v>
      </c>
      <c r="J320" s="174">
        <v>3300</v>
      </c>
      <c r="K320" s="174">
        <v>334</v>
      </c>
      <c r="L320" s="177">
        <v>480</v>
      </c>
      <c r="M320" s="178" t="s">
        <v>1850</v>
      </c>
      <c r="N320" s="179" t="s">
        <v>250</v>
      </c>
      <c r="O320" s="180">
        <v>0</v>
      </c>
      <c r="P320" s="180">
        <v>0</v>
      </c>
      <c r="Q320" s="181">
        <f t="shared" si="57"/>
        <v>0</v>
      </c>
      <c r="R320" s="182" t="s">
        <v>50</v>
      </c>
      <c r="S320" s="183"/>
      <c r="T320" s="183"/>
    </row>
    <row r="321" spans="2:20" ht="31.5">
      <c r="B321" s="174">
        <v>2025</v>
      </c>
      <c r="C321" s="174">
        <v>20</v>
      </c>
      <c r="D321" s="175" t="s">
        <v>1865</v>
      </c>
      <c r="E321" s="176">
        <v>20081</v>
      </c>
      <c r="F321" s="174">
        <v>1</v>
      </c>
      <c r="G321" s="174">
        <v>1</v>
      </c>
      <c r="H321" s="174">
        <v>3</v>
      </c>
      <c r="I321" s="174">
        <v>3000</v>
      </c>
      <c r="J321" s="174">
        <v>3300</v>
      </c>
      <c r="K321" s="174">
        <v>334</v>
      </c>
      <c r="L321" s="177">
        <v>480</v>
      </c>
      <c r="M321" s="178" t="s">
        <v>1850</v>
      </c>
      <c r="N321" s="179" t="s">
        <v>250</v>
      </c>
      <c r="O321" s="180">
        <v>0</v>
      </c>
      <c r="P321" s="180">
        <v>0</v>
      </c>
      <c r="Q321" s="181">
        <f t="shared" si="57"/>
        <v>0</v>
      </c>
      <c r="R321" s="182" t="s">
        <v>50</v>
      </c>
      <c r="S321" s="183"/>
      <c r="T321" s="183"/>
    </row>
    <row r="322" spans="2:20" ht="31.5">
      <c r="B322" s="174">
        <v>2025</v>
      </c>
      <c r="C322" s="174">
        <v>20</v>
      </c>
      <c r="D322" s="175" t="s">
        <v>1866</v>
      </c>
      <c r="E322" s="176">
        <v>20083</v>
      </c>
      <c r="F322" s="174">
        <v>1</v>
      </c>
      <c r="G322" s="174">
        <v>1</v>
      </c>
      <c r="H322" s="174">
        <v>3</v>
      </c>
      <c r="I322" s="174">
        <v>3000</v>
      </c>
      <c r="J322" s="174">
        <v>3300</v>
      </c>
      <c r="K322" s="174">
        <v>334</v>
      </c>
      <c r="L322" s="177">
        <v>480</v>
      </c>
      <c r="M322" s="178" t="s">
        <v>1850</v>
      </c>
      <c r="N322" s="179" t="s">
        <v>250</v>
      </c>
      <c r="O322" s="180">
        <v>0</v>
      </c>
      <c r="P322" s="180">
        <v>0</v>
      </c>
      <c r="Q322" s="181">
        <f t="shared" si="57"/>
        <v>0</v>
      </c>
      <c r="R322" s="182" t="s">
        <v>50</v>
      </c>
      <c r="S322" s="183"/>
      <c r="T322" s="183"/>
    </row>
    <row r="323" spans="2:20" ht="31.5">
      <c r="B323" s="174">
        <v>2025</v>
      </c>
      <c r="C323" s="174">
        <v>20</v>
      </c>
      <c r="D323" s="175" t="s">
        <v>1867</v>
      </c>
      <c r="E323" s="176">
        <v>20038</v>
      </c>
      <c r="F323" s="174">
        <v>1</v>
      </c>
      <c r="G323" s="174">
        <v>1</v>
      </c>
      <c r="H323" s="174">
        <v>3</v>
      </c>
      <c r="I323" s="174">
        <v>3000</v>
      </c>
      <c r="J323" s="174">
        <v>3300</v>
      </c>
      <c r="K323" s="174">
        <v>334</v>
      </c>
      <c r="L323" s="177">
        <v>480</v>
      </c>
      <c r="M323" s="178" t="s">
        <v>1850</v>
      </c>
      <c r="N323" s="179" t="s">
        <v>250</v>
      </c>
      <c r="O323" s="180">
        <v>0</v>
      </c>
      <c r="P323" s="180">
        <v>0</v>
      </c>
      <c r="Q323" s="181">
        <f t="shared" si="57"/>
        <v>0</v>
      </c>
      <c r="R323" s="182" t="s">
        <v>50</v>
      </c>
      <c r="S323" s="183"/>
      <c r="T323" s="183"/>
    </row>
    <row r="324" spans="2:20" ht="31.5">
      <c r="B324" s="174">
        <v>2025</v>
      </c>
      <c r="C324" s="174">
        <v>20</v>
      </c>
      <c r="D324" s="175" t="s">
        <v>1868</v>
      </c>
      <c r="E324" s="176">
        <v>20027</v>
      </c>
      <c r="F324" s="174">
        <v>1</v>
      </c>
      <c r="G324" s="174">
        <v>1</v>
      </c>
      <c r="H324" s="174">
        <v>3</v>
      </c>
      <c r="I324" s="174">
        <v>3000</v>
      </c>
      <c r="J324" s="174">
        <v>3300</v>
      </c>
      <c r="K324" s="174">
        <v>334</v>
      </c>
      <c r="L324" s="177">
        <v>480</v>
      </c>
      <c r="M324" s="178" t="s">
        <v>1850</v>
      </c>
      <c r="N324" s="179" t="s">
        <v>250</v>
      </c>
      <c r="O324" s="180">
        <v>0</v>
      </c>
      <c r="P324" s="180">
        <v>0</v>
      </c>
      <c r="Q324" s="181">
        <f t="shared" si="57"/>
        <v>0</v>
      </c>
      <c r="R324" s="182" t="s">
        <v>50</v>
      </c>
      <c r="S324" s="183"/>
      <c r="T324" s="183"/>
    </row>
    <row r="325" spans="2:20" ht="47.25">
      <c r="B325" s="174">
        <v>2025</v>
      </c>
      <c r="C325" s="174">
        <v>20</v>
      </c>
      <c r="D325" s="175" t="s">
        <v>1869</v>
      </c>
      <c r="E325" s="176">
        <v>20011</v>
      </c>
      <c r="F325" s="174">
        <v>1</v>
      </c>
      <c r="G325" s="174">
        <v>1</v>
      </c>
      <c r="H325" s="174">
        <v>3</v>
      </c>
      <c r="I325" s="174">
        <v>3000</v>
      </c>
      <c r="J325" s="174">
        <v>3300</v>
      </c>
      <c r="K325" s="174">
        <v>334</v>
      </c>
      <c r="L325" s="177">
        <v>480</v>
      </c>
      <c r="M325" s="178" t="s">
        <v>1850</v>
      </c>
      <c r="N325" s="179" t="s">
        <v>250</v>
      </c>
      <c r="O325" s="180">
        <v>0</v>
      </c>
      <c r="P325" s="180">
        <v>0</v>
      </c>
      <c r="Q325" s="181">
        <f t="shared" si="57"/>
        <v>0</v>
      </c>
      <c r="R325" s="182" t="s">
        <v>50</v>
      </c>
      <c r="S325" s="183"/>
      <c r="T325" s="183"/>
    </row>
    <row r="326" spans="2:20" ht="31.5">
      <c r="B326" s="174">
        <v>2025</v>
      </c>
      <c r="C326" s="174">
        <v>20</v>
      </c>
      <c r="D326" s="175" t="s">
        <v>1870</v>
      </c>
      <c r="E326" s="176">
        <v>20008</v>
      </c>
      <c r="F326" s="174">
        <v>1</v>
      </c>
      <c r="G326" s="174">
        <v>1</v>
      </c>
      <c r="H326" s="174">
        <v>3</v>
      </c>
      <c r="I326" s="174">
        <v>3000</v>
      </c>
      <c r="J326" s="174">
        <v>3300</v>
      </c>
      <c r="K326" s="174">
        <v>334</v>
      </c>
      <c r="L326" s="177">
        <v>480</v>
      </c>
      <c r="M326" s="178" t="s">
        <v>1850</v>
      </c>
      <c r="N326" s="179" t="s">
        <v>250</v>
      </c>
      <c r="O326" s="180">
        <v>0</v>
      </c>
      <c r="P326" s="180">
        <v>0</v>
      </c>
      <c r="Q326" s="181">
        <f t="shared" si="57"/>
        <v>0</v>
      </c>
      <c r="R326" s="182" t="s">
        <v>50</v>
      </c>
      <c r="S326" s="183"/>
      <c r="T326" s="183"/>
    </row>
    <row r="327" spans="2:20" ht="31.5">
      <c r="B327" s="174">
        <v>2025</v>
      </c>
      <c r="C327" s="174">
        <v>20</v>
      </c>
      <c r="D327" s="175" t="s">
        <v>1871</v>
      </c>
      <c r="E327" s="176">
        <v>20054</v>
      </c>
      <c r="F327" s="174">
        <v>1</v>
      </c>
      <c r="G327" s="174">
        <v>1</v>
      </c>
      <c r="H327" s="174">
        <v>3</v>
      </c>
      <c r="I327" s="174">
        <v>3000</v>
      </c>
      <c r="J327" s="174">
        <v>3300</v>
      </c>
      <c r="K327" s="174">
        <v>334</v>
      </c>
      <c r="L327" s="177">
        <v>480</v>
      </c>
      <c r="M327" s="178" t="s">
        <v>1850</v>
      </c>
      <c r="N327" s="179" t="s">
        <v>250</v>
      </c>
      <c r="O327" s="180">
        <v>0</v>
      </c>
      <c r="P327" s="180">
        <v>0</v>
      </c>
      <c r="Q327" s="181">
        <f t="shared" si="57"/>
        <v>0</v>
      </c>
      <c r="R327" s="182" t="s">
        <v>50</v>
      </c>
      <c r="S327" s="183"/>
      <c r="T327" s="183"/>
    </row>
    <row r="328" spans="2:20" ht="31.5">
      <c r="B328" s="174">
        <v>2025</v>
      </c>
      <c r="C328" s="174">
        <v>20</v>
      </c>
      <c r="D328" s="175" t="s">
        <v>1872</v>
      </c>
      <c r="E328" s="176">
        <v>20066</v>
      </c>
      <c r="F328" s="174">
        <v>1</v>
      </c>
      <c r="G328" s="174">
        <v>1</v>
      </c>
      <c r="H328" s="174">
        <v>3</v>
      </c>
      <c r="I328" s="174">
        <v>3000</v>
      </c>
      <c r="J328" s="174">
        <v>3300</v>
      </c>
      <c r="K328" s="174">
        <v>334</v>
      </c>
      <c r="L328" s="177">
        <v>480</v>
      </c>
      <c r="M328" s="178" t="s">
        <v>1850</v>
      </c>
      <c r="N328" s="179" t="s">
        <v>250</v>
      </c>
      <c r="O328" s="180">
        <v>0</v>
      </c>
      <c r="P328" s="180">
        <v>0</v>
      </c>
      <c r="Q328" s="181">
        <f t="shared" si="57"/>
        <v>0</v>
      </c>
      <c r="R328" s="182" t="s">
        <v>50</v>
      </c>
      <c r="S328" s="183"/>
      <c r="T328" s="183"/>
    </row>
    <row r="329" spans="2:20" ht="31.5">
      <c r="B329" s="174">
        <v>2025</v>
      </c>
      <c r="C329" s="174">
        <v>20</v>
      </c>
      <c r="D329" s="175" t="s">
        <v>1873</v>
      </c>
      <c r="E329" s="176">
        <v>20032</v>
      </c>
      <c r="F329" s="174">
        <v>1</v>
      </c>
      <c r="G329" s="174">
        <v>1</v>
      </c>
      <c r="H329" s="174">
        <v>3</v>
      </c>
      <c r="I329" s="174">
        <v>3000</v>
      </c>
      <c r="J329" s="174">
        <v>3300</v>
      </c>
      <c r="K329" s="174">
        <v>334</v>
      </c>
      <c r="L329" s="177">
        <v>480</v>
      </c>
      <c r="M329" s="178" t="s">
        <v>1850</v>
      </c>
      <c r="N329" s="179" t="s">
        <v>250</v>
      </c>
      <c r="O329" s="180">
        <v>0</v>
      </c>
      <c r="P329" s="180">
        <v>0</v>
      </c>
      <c r="Q329" s="181">
        <f t="shared" si="57"/>
        <v>0</v>
      </c>
      <c r="R329" s="182" t="s">
        <v>50</v>
      </c>
      <c r="S329" s="183"/>
      <c r="T329" s="183"/>
    </row>
    <row r="330" spans="2:20" ht="31.5">
      <c r="B330" s="174">
        <v>2025</v>
      </c>
      <c r="C330" s="174">
        <v>20</v>
      </c>
      <c r="D330" s="175" t="s">
        <v>1874</v>
      </c>
      <c r="E330" s="176">
        <v>20060</v>
      </c>
      <c r="F330" s="174">
        <v>1</v>
      </c>
      <c r="G330" s="174">
        <v>1</v>
      </c>
      <c r="H330" s="174">
        <v>3</v>
      </c>
      <c r="I330" s="174">
        <v>3000</v>
      </c>
      <c r="J330" s="174">
        <v>3300</v>
      </c>
      <c r="K330" s="174">
        <v>334</v>
      </c>
      <c r="L330" s="177">
        <v>480</v>
      </c>
      <c r="M330" s="178" t="s">
        <v>1850</v>
      </c>
      <c r="N330" s="179" t="s">
        <v>250</v>
      </c>
      <c r="O330" s="180">
        <v>0</v>
      </c>
      <c r="P330" s="180">
        <v>0</v>
      </c>
      <c r="Q330" s="181">
        <f t="shared" si="57"/>
        <v>0</v>
      </c>
      <c r="R330" s="182" t="s">
        <v>50</v>
      </c>
      <c r="S330" s="183"/>
      <c r="T330" s="183"/>
    </row>
    <row r="331" spans="2:20" ht="15.75">
      <c r="B331" s="174">
        <v>2025</v>
      </c>
      <c r="C331" s="174">
        <v>20</v>
      </c>
      <c r="D331" s="175" t="s">
        <v>1875</v>
      </c>
      <c r="E331" s="176">
        <v>20088</v>
      </c>
      <c r="F331" s="174">
        <v>1</v>
      </c>
      <c r="G331" s="174">
        <v>1</v>
      </c>
      <c r="H331" s="174">
        <v>3</v>
      </c>
      <c r="I331" s="174">
        <v>3000</v>
      </c>
      <c r="J331" s="174">
        <v>3300</v>
      </c>
      <c r="K331" s="174">
        <v>334</v>
      </c>
      <c r="L331" s="177">
        <v>480</v>
      </c>
      <c r="M331" s="178" t="s">
        <v>1850</v>
      </c>
      <c r="N331" s="179" t="s">
        <v>250</v>
      </c>
      <c r="O331" s="180">
        <v>0</v>
      </c>
      <c r="P331" s="180">
        <v>0</v>
      </c>
      <c r="Q331" s="181">
        <f t="shared" si="57"/>
        <v>0</v>
      </c>
      <c r="R331" s="182" t="s">
        <v>50</v>
      </c>
      <c r="S331" s="183"/>
      <c r="T331" s="183"/>
    </row>
    <row r="332" spans="2:20" ht="31.5">
      <c r="B332" s="174">
        <v>2025</v>
      </c>
      <c r="C332" s="174">
        <v>20</v>
      </c>
      <c r="D332" s="175" t="s">
        <v>1876</v>
      </c>
      <c r="E332" s="176">
        <v>20016</v>
      </c>
      <c r="F332" s="174">
        <v>1</v>
      </c>
      <c r="G332" s="174">
        <v>1</v>
      </c>
      <c r="H332" s="174">
        <v>3</v>
      </c>
      <c r="I332" s="174">
        <v>3000</v>
      </c>
      <c r="J332" s="174">
        <v>3300</v>
      </c>
      <c r="K332" s="174">
        <v>334</v>
      </c>
      <c r="L332" s="177">
        <v>480</v>
      </c>
      <c r="M332" s="178" t="s">
        <v>1850</v>
      </c>
      <c r="N332" s="179" t="s">
        <v>250</v>
      </c>
      <c r="O332" s="180">
        <v>0</v>
      </c>
      <c r="P332" s="180">
        <v>0</v>
      </c>
      <c r="Q332" s="181">
        <f t="shared" si="57"/>
        <v>0</v>
      </c>
      <c r="R332" s="182" t="s">
        <v>50</v>
      </c>
      <c r="S332" s="183"/>
      <c r="T332" s="183"/>
    </row>
    <row r="333" spans="2:20" ht="31.5">
      <c r="B333" s="174">
        <v>2025</v>
      </c>
      <c r="C333" s="174">
        <v>20</v>
      </c>
      <c r="D333" s="175" t="s">
        <v>1877</v>
      </c>
      <c r="E333" s="176">
        <v>20058</v>
      </c>
      <c r="F333" s="174">
        <v>1</v>
      </c>
      <c r="G333" s="174">
        <v>1</v>
      </c>
      <c r="H333" s="174">
        <v>3</v>
      </c>
      <c r="I333" s="174">
        <v>3000</v>
      </c>
      <c r="J333" s="174">
        <v>3300</v>
      </c>
      <c r="K333" s="174">
        <v>334</v>
      </c>
      <c r="L333" s="177">
        <v>480</v>
      </c>
      <c r="M333" s="178" t="s">
        <v>1850</v>
      </c>
      <c r="N333" s="179" t="s">
        <v>250</v>
      </c>
      <c r="O333" s="180">
        <v>0</v>
      </c>
      <c r="P333" s="180">
        <v>0</v>
      </c>
      <c r="Q333" s="181">
        <f t="shared" si="57"/>
        <v>0</v>
      </c>
      <c r="R333" s="182" t="s">
        <v>50</v>
      </c>
      <c r="S333" s="183"/>
      <c r="T333" s="183"/>
    </row>
    <row r="334" spans="2:20" ht="31.5">
      <c r="B334" s="174">
        <v>2025</v>
      </c>
      <c r="C334" s="174">
        <v>20</v>
      </c>
      <c r="D334" s="175" t="s">
        <v>1878</v>
      </c>
      <c r="E334" s="176">
        <v>20044</v>
      </c>
      <c r="F334" s="174">
        <v>1</v>
      </c>
      <c r="G334" s="174">
        <v>1</v>
      </c>
      <c r="H334" s="174">
        <v>3</v>
      </c>
      <c r="I334" s="174">
        <v>3000</v>
      </c>
      <c r="J334" s="174">
        <v>3300</v>
      </c>
      <c r="K334" s="174">
        <v>334</v>
      </c>
      <c r="L334" s="177">
        <v>480</v>
      </c>
      <c r="M334" s="178" t="s">
        <v>1850</v>
      </c>
      <c r="N334" s="179" t="s">
        <v>250</v>
      </c>
      <c r="O334" s="180">
        <v>0</v>
      </c>
      <c r="P334" s="180">
        <v>0</v>
      </c>
      <c r="Q334" s="181">
        <f t="shared" si="57"/>
        <v>0</v>
      </c>
      <c r="R334" s="182" t="s">
        <v>50</v>
      </c>
      <c r="S334" s="183"/>
      <c r="T334" s="183"/>
    </row>
    <row r="335" spans="2:20" ht="30" hidden="1">
      <c r="B335" s="174">
        <v>2025</v>
      </c>
      <c r="C335" s="174">
        <v>20</v>
      </c>
      <c r="D335" s="175">
        <v>0</v>
      </c>
      <c r="E335" s="176"/>
      <c r="F335" s="174">
        <v>1</v>
      </c>
      <c r="G335" s="174">
        <v>1</v>
      </c>
      <c r="H335" s="174">
        <v>3</v>
      </c>
      <c r="I335" s="174">
        <v>3000</v>
      </c>
      <c r="J335" s="174">
        <v>3300</v>
      </c>
      <c r="K335" s="174">
        <v>334</v>
      </c>
      <c r="L335" s="177">
        <v>472</v>
      </c>
      <c r="M335" s="178">
        <v>0</v>
      </c>
      <c r="N335" s="179" t="s">
        <v>251</v>
      </c>
      <c r="O335" s="180">
        <v>0</v>
      </c>
      <c r="P335" s="180">
        <v>0</v>
      </c>
      <c r="Q335" s="181">
        <f t="shared" si="57"/>
        <v>0</v>
      </c>
      <c r="R335" s="182" t="s">
        <v>50</v>
      </c>
      <c r="S335" s="183"/>
      <c r="T335" s="183"/>
    </row>
    <row r="336" spans="2:20" ht="30" hidden="1">
      <c r="B336" s="174">
        <v>2025</v>
      </c>
      <c r="C336" s="174">
        <v>20</v>
      </c>
      <c r="D336" s="175">
        <v>0</v>
      </c>
      <c r="E336" s="176"/>
      <c r="F336" s="174">
        <v>1</v>
      </c>
      <c r="G336" s="174">
        <v>1</v>
      </c>
      <c r="H336" s="174">
        <v>3</v>
      </c>
      <c r="I336" s="174">
        <v>3000</v>
      </c>
      <c r="J336" s="174">
        <v>3300</v>
      </c>
      <c r="K336" s="174">
        <v>334</v>
      </c>
      <c r="L336" s="177">
        <v>471</v>
      </c>
      <c r="M336" s="178">
        <v>0</v>
      </c>
      <c r="N336" s="179" t="s">
        <v>252</v>
      </c>
      <c r="O336" s="180">
        <v>0</v>
      </c>
      <c r="P336" s="180">
        <v>0</v>
      </c>
      <c r="Q336" s="181">
        <f t="shared" si="57"/>
        <v>0</v>
      </c>
      <c r="R336" s="182" t="s">
        <v>50</v>
      </c>
      <c r="S336" s="183"/>
      <c r="T336" s="183"/>
    </row>
    <row r="337" spans="2:20" ht="30" hidden="1">
      <c r="B337" s="174">
        <v>2025</v>
      </c>
      <c r="C337" s="174">
        <v>20</v>
      </c>
      <c r="D337" s="175">
        <v>0</v>
      </c>
      <c r="E337" s="176"/>
      <c r="F337" s="174">
        <v>1</v>
      </c>
      <c r="G337" s="174">
        <v>1</v>
      </c>
      <c r="H337" s="174">
        <v>3</v>
      </c>
      <c r="I337" s="174">
        <v>3000</v>
      </c>
      <c r="J337" s="174">
        <v>3300</v>
      </c>
      <c r="K337" s="174">
        <v>334</v>
      </c>
      <c r="L337" s="177">
        <v>466</v>
      </c>
      <c r="M337" s="178">
        <v>0</v>
      </c>
      <c r="N337" s="179" t="s">
        <v>253</v>
      </c>
      <c r="O337" s="180">
        <v>0</v>
      </c>
      <c r="P337" s="180">
        <v>0</v>
      </c>
      <c r="Q337" s="181">
        <f t="shared" si="57"/>
        <v>0</v>
      </c>
      <c r="R337" s="182" t="s">
        <v>50</v>
      </c>
      <c r="S337" s="183"/>
      <c r="T337" s="183"/>
    </row>
    <row r="338" spans="2:20" ht="15.75" hidden="1">
      <c r="B338" s="174">
        <v>2025</v>
      </c>
      <c r="C338" s="174">
        <v>20</v>
      </c>
      <c r="D338" s="175">
        <v>0</v>
      </c>
      <c r="E338" s="176"/>
      <c r="F338" s="174">
        <v>1</v>
      </c>
      <c r="G338" s="174">
        <v>1</v>
      </c>
      <c r="H338" s="174">
        <v>3</v>
      </c>
      <c r="I338" s="174">
        <v>3000</v>
      </c>
      <c r="J338" s="174">
        <v>3300</v>
      </c>
      <c r="K338" s="174">
        <v>334</v>
      </c>
      <c r="L338" s="177">
        <v>453</v>
      </c>
      <c r="M338" s="178">
        <v>0</v>
      </c>
      <c r="N338" s="179" t="s">
        <v>254</v>
      </c>
      <c r="O338" s="180">
        <v>0</v>
      </c>
      <c r="P338" s="180">
        <v>0</v>
      </c>
      <c r="Q338" s="181">
        <f t="shared" si="57"/>
        <v>0</v>
      </c>
      <c r="R338" s="182" t="s">
        <v>50</v>
      </c>
      <c r="S338" s="183"/>
      <c r="T338" s="183"/>
    </row>
    <row r="339" spans="2:20" ht="15.75" hidden="1">
      <c r="B339" s="174">
        <v>2025</v>
      </c>
      <c r="C339" s="174">
        <v>20</v>
      </c>
      <c r="D339" s="175">
        <v>0</v>
      </c>
      <c r="E339" s="176"/>
      <c r="F339" s="174">
        <v>1</v>
      </c>
      <c r="G339" s="174">
        <v>1</v>
      </c>
      <c r="H339" s="174">
        <v>3</v>
      </c>
      <c r="I339" s="174">
        <v>3000</v>
      </c>
      <c r="J339" s="174">
        <v>3300</v>
      </c>
      <c r="K339" s="174">
        <v>334</v>
      </c>
      <c r="L339" s="177">
        <v>452</v>
      </c>
      <c r="M339" s="178">
        <v>0</v>
      </c>
      <c r="N339" s="179" t="s">
        <v>255</v>
      </c>
      <c r="O339" s="180">
        <v>0</v>
      </c>
      <c r="P339" s="180">
        <v>0</v>
      </c>
      <c r="Q339" s="181">
        <f t="shared" si="57"/>
        <v>0</v>
      </c>
      <c r="R339" s="182" t="s">
        <v>50</v>
      </c>
      <c r="S339" s="183"/>
      <c r="T339" s="183"/>
    </row>
    <row r="340" spans="2:20" ht="15.75" hidden="1">
      <c r="B340" s="174">
        <v>2025</v>
      </c>
      <c r="C340" s="174">
        <v>20</v>
      </c>
      <c r="D340" s="175">
        <v>0</v>
      </c>
      <c r="E340" s="176"/>
      <c r="F340" s="174">
        <v>1</v>
      </c>
      <c r="G340" s="174">
        <v>1</v>
      </c>
      <c r="H340" s="174">
        <v>3</v>
      </c>
      <c r="I340" s="174">
        <v>3000</v>
      </c>
      <c r="J340" s="174">
        <v>3300</v>
      </c>
      <c r="K340" s="174">
        <v>334</v>
      </c>
      <c r="L340" s="177">
        <v>447</v>
      </c>
      <c r="M340" s="178">
        <v>0</v>
      </c>
      <c r="N340" s="179" t="s">
        <v>256</v>
      </c>
      <c r="O340" s="180">
        <v>0</v>
      </c>
      <c r="P340" s="180">
        <v>0</v>
      </c>
      <c r="Q340" s="181">
        <f t="shared" si="57"/>
        <v>0</v>
      </c>
      <c r="R340" s="182" t="s">
        <v>50</v>
      </c>
      <c r="S340" s="183"/>
      <c r="T340" s="183"/>
    </row>
    <row r="341" spans="2:20" ht="30" hidden="1">
      <c r="B341" s="174">
        <v>2025</v>
      </c>
      <c r="C341" s="174">
        <v>20</v>
      </c>
      <c r="D341" s="175">
        <v>0</v>
      </c>
      <c r="E341" s="176"/>
      <c r="F341" s="174">
        <v>1</v>
      </c>
      <c r="G341" s="174">
        <v>1</v>
      </c>
      <c r="H341" s="174">
        <v>3</v>
      </c>
      <c r="I341" s="174">
        <v>3000</v>
      </c>
      <c r="J341" s="174">
        <v>3300</v>
      </c>
      <c r="K341" s="174">
        <v>334</v>
      </c>
      <c r="L341" s="177">
        <v>440</v>
      </c>
      <c r="M341" s="178">
        <v>0</v>
      </c>
      <c r="N341" s="179" t="s">
        <v>257</v>
      </c>
      <c r="O341" s="180">
        <v>0</v>
      </c>
      <c r="P341" s="180">
        <v>0</v>
      </c>
      <c r="Q341" s="181">
        <f t="shared" si="57"/>
        <v>0</v>
      </c>
      <c r="R341" s="182" t="s">
        <v>50</v>
      </c>
      <c r="S341" s="183"/>
      <c r="T341" s="183"/>
    </row>
    <row r="342" spans="2:20" ht="30" hidden="1">
      <c r="B342" s="174">
        <v>2025</v>
      </c>
      <c r="C342" s="174">
        <v>20</v>
      </c>
      <c r="D342" s="175">
        <v>0</v>
      </c>
      <c r="E342" s="176"/>
      <c r="F342" s="174">
        <v>1</v>
      </c>
      <c r="G342" s="174">
        <v>1</v>
      </c>
      <c r="H342" s="174">
        <v>3</v>
      </c>
      <c r="I342" s="174">
        <v>3000</v>
      </c>
      <c r="J342" s="174">
        <v>3300</v>
      </c>
      <c r="K342" s="174">
        <v>334</v>
      </c>
      <c r="L342" s="177">
        <v>439</v>
      </c>
      <c r="M342" s="178">
        <v>0</v>
      </c>
      <c r="N342" s="179" t="s">
        <v>258</v>
      </c>
      <c r="O342" s="180">
        <v>0</v>
      </c>
      <c r="P342" s="180">
        <v>0</v>
      </c>
      <c r="Q342" s="181">
        <f t="shared" si="57"/>
        <v>0</v>
      </c>
      <c r="R342" s="182" t="s">
        <v>50</v>
      </c>
      <c r="S342" s="183"/>
      <c r="T342" s="183"/>
    </row>
    <row r="343" spans="2:20" ht="30" hidden="1">
      <c r="B343" s="174">
        <v>2025</v>
      </c>
      <c r="C343" s="174">
        <v>20</v>
      </c>
      <c r="D343" s="175">
        <v>0</v>
      </c>
      <c r="E343" s="176"/>
      <c r="F343" s="174">
        <v>1</v>
      </c>
      <c r="G343" s="174">
        <v>1</v>
      </c>
      <c r="H343" s="174">
        <v>3</v>
      </c>
      <c r="I343" s="174">
        <v>3000</v>
      </c>
      <c r="J343" s="174">
        <v>3300</v>
      </c>
      <c r="K343" s="174">
        <v>334</v>
      </c>
      <c r="L343" s="177">
        <v>434</v>
      </c>
      <c r="M343" s="178">
        <v>0</v>
      </c>
      <c r="N343" s="179" t="s">
        <v>259</v>
      </c>
      <c r="O343" s="180">
        <v>0</v>
      </c>
      <c r="P343" s="180">
        <v>0</v>
      </c>
      <c r="Q343" s="181">
        <f t="shared" si="57"/>
        <v>0</v>
      </c>
      <c r="R343" s="182" t="s">
        <v>50</v>
      </c>
      <c r="S343" s="183"/>
      <c r="T343" s="183"/>
    </row>
    <row r="344" spans="2:20" ht="30" hidden="1">
      <c r="B344" s="174">
        <v>2025</v>
      </c>
      <c r="C344" s="174">
        <v>20</v>
      </c>
      <c r="D344" s="175">
        <v>0</v>
      </c>
      <c r="E344" s="176"/>
      <c r="F344" s="174">
        <v>1</v>
      </c>
      <c r="G344" s="174">
        <v>1</v>
      </c>
      <c r="H344" s="174">
        <v>3</v>
      </c>
      <c r="I344" s="174">
        <v>3000</v>
      </c>
      <c r="J344" s="174">
        <v>3300</v>
      </c>
      <c r="K344" s="174">
        <v>334</v>
      </c>
      <c r="L344" s="177">
        <v>463</v>
      </c>
      <c r="M344" s="178">
        <v>0</v>
      </c>
      <c r="N344" s="179" t="s">
        <v>260</v>
      </c>
      <c r="O344" s="180">
        <v>0</v>
      </c>
      <c r="P344" s="180">
        <v>0</v>
      </c>
      <c r="Q344" s="181">
        <f t="shared" si="57"/>
        <v>0</v>
      </c>
      <c r="R344" s="182" t="s">
        <v>50</v>
      </c>
      <c r="S344" s="183"/>
      <c r="T344" s="183"/>
    </row>
    <row r="345" spans="2:20" ht="30" hidden="1">
      <c r="B345" s="174">
        <v>2025</v>
      </c>
      <c r="C345" s="174">
        <v>20</v>
      </c>
      <c r="D345" s="175">
        <v>0</v>
      </c>
      <c r="E345" s="176"/>
      <c r="F345" s="174">
        <v>1</v>
      </c>
      <c r="G345" s="174">
        <v>1</v>
      </c>
      <c r="H345" s="174">
        <v>3</v>
      </c>
      <c r="I345" s="174">
        <v>3000</v>
      </c>
      <c r="J345" s="174">
        <v>3300</v>
      </c>
      <c r="K345" s="174">
        <v>334</v>
      </c>
      <c r="L345" s="177">
        <v>461</v>
      </c>
      <c r="M345" s="178">
        <v>0</v>
      </c>
      <c r="N345" s="179" t="s">
        <v>261</v>
      </c>
      <c r="O345" s="180">
        <v>0</v>
      </c>
      <c r="P345" s="180">
        <v>0</v>
      </c>
      <c r="Q345" s="181">
        <f t="shared" si="57"/>
        <v>0</v>
      </c>
      <c r="R345" s="182" t="s">
        <v>50</v>
      </c>
      <c r="S345" s="183"/>
      <c r="T345" s="183"/>
    </row>
    <row r="346" spans="2:20" ht="30" hidden="1">
      <c r="B346" s="174">
        <v>2025</v>
      </c>
      <c r="C346" s="174">
        <v>20</v>
      </c>
      <c r="D346" s="175">
        <v>0</v>
      </c>
      <c r="E346" s="176"/>
      <c r="F346" s="174">
        <v>1</v>
      </c>
      <c r="G346" s="174">
        <v>1</v>
      </c>
      <c r="H346" s="174">
        <v>3</v>
      </c>
      <c r="I346" s="174">
        <v>3000</v>
      </c>
      <c r="J346" s="174">
        <v>3300</v>
      </c>
      <c r="K346" s="174">
        <v>334</v>
      </c>
      <c r="L346" s="177">
        <v>465</v>
      </c>
      <c r="M346" s="178">
        <v>0</v>
      </c>
      <c r="N346" s="179" t="s">
        <v>262</v>
      </c>
      <c r="O346" s="180">
        <v>0</v>
      </c>
      <c r="P346" s="180">
        <v>0</v>
      </c>
      <c r="Q346" s="181">
        <f t="shared" si="57"/>
        <v>0</v>
      </c>
      <c r="R346" s="182" t="s">
        <v>50</v>
      </c>
      <c r="S346" s="183"/>
      <c r="T346" s="183"/>
    </row>
    <row r="347" spans="2:20" ht="30" hidden="1">
      <c r="B347" s="174">
        <v>2025</v>
      </c>
      <c r="C347" s="174">
        <v>20</v>
      </c>
      <c r="D347" s="175">
        <v>0</v>
      </c>
      <c r="E347" s="176"/>
      <c r="F347" s="174">
        <v>1</v>
      </c>
      <c r="G347" s="174">
        <v>1</v>
      </c>
      <c r="H347" s="174">
        <v>3</v>
      </c>
      <c r="I347" s="174">
        <v>3000</v>
      </c>
      <c r="J347" s="174">
        <v>3300</v>
      </c>
      <c r="K347" s="174">
        <v>334</v>
      </c>
      <c r="L347" s="177">
        <v>462</v>
      </c>
      <c r="M347" s="178">
        <v>0</v>
      </c>
      <c r="N347" s="179" t="s">
        <v>263</v>
      </c>
      <c r="O347" s="180">
        <v>0</v>
      </c>
      <c r="P347" s="180">
        <v>0</v>
      </c>
      <c r="Q347" s="181">
        <f t="shared" si="57"/>
        <v>0</v>
      </c>
      <c r="R347" s="182" t="s">
        <v>50</v>
      </c>
      <c r="S347" s="183"/>
      <c r="T347" s="183"/>
    </row>
    <row r="348" spans="2:20" ht="30" hidden="1">
      <c r="B348" s="174">
        <v>2025</v>
      </c>
      <c r="C348" s="174">
        <v>20</v>
      </c>
      <c r="D348" s="175">
        <v>0</v>
      </c>
      <c r="E348" s="176"/>
      <c r="F348" s="174">
        <v>1</v>
      </c>
      <c r="G348" s="174">
        <v>1</v>
      </c>
      <c r="H348" s="174">
        <v>3</v>
      </c>
      <c r="I348" s="174">
        <v>3000</v>
      </c>
      <c r="J348" s="174">
        <v>3300</v>
      </c>
      <c r="K348" s="174">
        <v>334</v>
      </c>
      <c r="L348" s="177">
        <v>464</v>
      </c>
      <c r="M348" s="178">
        <v>0</v>
      </c>
      <c r="N348" s="179" t="s">
        <v>264</v>
      </c>
      <c r="O348" s="180">
        <v>0</v>
      </c>
      <c r="P348" s="180">
        <v>0</v>
      </c>
      <c r="Q348" s="181">
        <f t="shared" si="57"/>
        <v>0</v>
      </c>
      <c r="R348" s="182" t="s">
        <v>50</v>
      </c>
      <c r="S348" s="183"/>
      <c r="T348" s="183"/>
    </row>
    <row r="349" spans="2:20" ht="30" hidden="1">
      <c r="B349" s="174">
        <v>2025</v>
      </c>
      <c r="C349" s="174">
        <v>20</v>
      </c>
      <c r="D349" s="175">
        <v>0</v>
      </c>
      <c r="E349" s="176"/>
      <c r="F349" s="174">
        <v>1</v>
      </c>
      <c r="G349" s="174">
        <v>1</v>
      </c>
      <c r="H349" s="174">
        <v>3</v>
      </c>
      <c r="I349" s="174">
        <v>3000</v>
      </c>
      <c r="J349" s="174">
        <v>3300</v>
      </c>
      <c r="K349" s="174">
        <v>334</v>
      </c>
      <c r="L349" s="177">
        <v>455</v>
      </c>
      <c r="M349" s="178">
        <v>0</v>
      </c>
      <c r="N349" s="179" t="s">
        <v>265</v>
      </c>
      <c r="O349" s="180">
        <v>0</v>
      </c>
      <c r="P349" s="180">
        <v>0</v>
      </c>
      <c r="Q349" s="181">
        <f t="shared" si="57"/>
        <v>0</v>
      </c>
      <c r="R349" s="182" t="s">
        <v>50</v>
      </c>
      <c r="S349" s="183"/>
      <c r="T349" s="183"/>
    </row>
    <row r="350" spans="2:20" ht="45" hidden="1">
      <c r="B350" s="174">
        <v>2025</v>
      </c>
      <c r="C350" s="174">
        <v>20</v>
      </c>
      <c r="D350" s="175">
        <v>0</v>
      </c>
      <c r="E350" s="176"/>
      <c r="F350" s="174">
        <v>1</v>
      </c>
      <c r="G350" s="174">
        <v>1</v>
      </c>
      <c r="H350" s="174">
        <v>3</v>
      </c>
      <c r="I350" s="174">
        <v>3000</v>
      </c>
      <c r="J350" s="174">
        <v>3300</v>
      </c>
      <c r="K350" s="174">
        <v>334</v>
      </c>
      <c r="L350" s="177">
        <v>456</v>
      </c>
      <c r="M350" s="178">
        <v>0</v>
      </c>
      <c r="N350" s="179" t="s">
        <v>266</v>
      </c>
      <c r="O350" s="180">
        <v>0</v>
      </c>
      <c r="P350" s="180">
        <v>0</v>
      </c>
      <c r="Q350" s="181">
        <f t="shared" si="57"/>
        <v>0</v>
      </c>
      <c r="R350" s="182" t="s">
        <v>50</v>
      </c>
      <c r="S350" s="183"/>
      <c r="T350" s="183"/>
    </row>
    <row r="351" spans="2:20" ht="30" hidden="1">
      <c r="B351" s="174">
        <v>2025</v>
      </c>
      <c r="C351" s="174">
        <v>20</v>
      </c>
      <c r="D351" s="175">
        <v>0</v>
      </c>
      <c r="E351" s="176"/>
      <c r="F351" s="174">
        <v>1</v>
      </c>
      <c r="G351" s="174">
        <v>1</v>
      </c>
      <c r="H351" s="174">
        <v>3</v>
      </c>
      <c r="I351" s="174">
        <v>3000</v>
      </c>
      <c r="J351" s="174">
        <v>3300</v>
      </c>
      <c r="K351" s="174">
        <v>334</v>
      </c>
      <c r="L351" s="177">
        <v>428</v>
      </c>
      <c r="M351" s="178">
        <v>0</v>
      </c>
      <c r="N351" s="179" t="s">
        <v>267</v>
      </c>
      <c r="O351" s="180">
        <v>0</v>
      </c>
      <c r="P351" s="180">
        <v>0</v>
      </c>
      <c r="Q351" s="181">
        <f t="shared" si="57"/>
        <v>0</v>
      </c>
      <c r="R351" s="182" t="s">
        <v>50</v>
      </c>
      <c r="S351" s="183"/>
      <c r="T351" s="183"/>
    </row>
    <row r="352" spans="2:20" ht="30" hidden="1">
      <c r="B352" s="174">
        <v>2025</v>
      </c>
      <c r="C352" s="174">
        <v>20</v>
      </c>
      <c r="D352" s="175">
        <v>0</v>
      </c>
      <c r="E352" s="176"/>
      <c r="F352" s="174">
        <v>1</v>
      </c>
      <c r="G352" s="174">
        <v>1</v>
      </c>
      <c r="H352" s="174">
        <v>3</v>
      </c>
      <c r="I352" s="174">
        <v>3000</v>
      </c>
      <c r="J352" s="174">
        <v>3300</v>
      </c>
      <c r="K352" s="174">
        <v>334</v>
      </c>
      <c r="L352" s="177">
        <v>427</v>
      </c>
      <c r="M352" s="178">
        <v>0</v>
      </c>
      <c r="N352" s="179" t="s">
        <v>268</v>
      </c>
      <c r="O352" s="180">
        <v>0</v>
      </c>
      <c r="P352" s="180">
        <v>0</v>
      </c>
      <c r="Q352" s="181">
        <f t="shared" si="57"/>
        <v>0</v>
      </c>
      <c r="R352" s="182" t="s">
        <v>50</v>
      </c>
      <c r="S352" s="183"/>
      <c r="T352" s="183"/>
    </row>
    <row r="353" spans="2:20" ht="30" hidden="1">
      <c r="B353" s="174">
        <v>2025</v>
      </c>
      <c r="C353" s="174">
        <v>20</v>
      </c>
      <c r="D353" s="175">
        <v>0</v>
      </c>
      <c r="E353" s="176"/>
      <c r="F353" s="174">
        <v>1</v>
      </c>
      <c r="G353" s="174">
        <v>1</v>
      </c>
      <c r="H353" s="174">
        <v>3</v>
      </c>
      <c r="I353" s="174">
        <v>3000</v>
      </c>
      <c r="J353" s="174">
        <v>3300</v>
      </c>
      <c r="K353" s="174">
        <v>334</v>
      </c>
      <c r="L353" s="177">
        <v>432</v>
      </c>
      <c r="M353" s="178">
        <v>0</v>
      </c>
      <c r="N353" s="179" t="s">
        <v>269</v>
      </c>
      <c r="O353" s="180">
        <v>0</v>
      </c>
      <c r="P353" s="180">
        <v>0</v>
      </c>
      <c r="Q353" s="181">
        <f t="shared" si="57"/>
        <v>0</v>
      </c>
      <c r="R353" s="182" t="s">
        <v>50</v>
      </c>
      <c r="S353" s="183"/>
      <c r="T353" s="183"/>
    </row>
    <row r="354" spans="2:20" ht="30" hidden="1">
      <c r="B354" s="174">
        <v>2025</v>
      </c>
      <c r="C354" s="174">
        <v>20</v>
      </c>
      <c r="D354" s="175">
        <v>0</v>
      </c>
      <c r="E354" s="176"/>
      <c r="F354" s="174">
        <v>1</v>
      </c>
      <c r="G354" s="174">
        <v>1</v>
      </c>
      <c r="H354" s="174">
        <v>3</v>
      </c>
      <c r="I354" s="174">
        <v>3000</v>
      </c>
      <c r="J354" s="174">
        <v>3300</v>
      </c>
      <c r="K354" s="174">
        <v>334</v>
      </c>
      <c r="L354" s="177">
        <v>431</v>
      </c>
      <c r="M354" s="178">
        <v>0</v>
      </c>
      <c r="N354" s="179" t="s">
        <v>270</v>
      </c>
      <c r="O354" s="180">
        <v>0</v>
      </c>
      <c r="P354" s="180">
        <v>0</v>
      </c>
      <c r="Q354" s="181">
        <f t="shared" si="57"/>
        <v>0</v>
      </c>
      <c r="R354" s="182" t="s">
        <v>50</v>
      </c>
      <c r="S354" s="183"/>
      <c r="T354" s="183"/>
    </row>
    <row r="355" spans="2:20" ht="30" hidden="1">
      <c r="B355" s="174">
        <v>2025</v>
      </c>
      <c r="C355" s="174">
        <v>20</v>
      </c>
      <c r="D355" s="175">
        <v>0</v>
      </c>
      <c r="E355" s="176"/>
      <c r="F355" s="174">
        <v>1</v>
      </c>
      <c r="G355" s="174">
        <v>1</v>
      </c>
      <c r="H355" s="174">
        <v>3</v>
      </c>
      <c r="I355" s="174">
        <v>3000</v>
      </c>
      <c r="J355" s="174">
        <v>3300</v>
      </c>
      <c r="K355" s="174">
        <v>334</v>
      </c>
      <c r="L355" s="177">
        <v>433</v>
      </c>
      <c r="M355" s="178">
        <v>0</v>
      </c>
      <c r="N355" s="179" t="s">
        <v>271</v>
      </c>
      <c r="O355" s="180">
        <v>0</v>
      </c>
      <c r="P355" s="180">
        <v>0</v>
      </c>
      <c r="Q355" s="181">
        <f t="shared" si="57"/>
        <v>0</v>
      </c>
      <c r="R355" s="182" t="s">
        <v>50</v>
      </c>
      <c r="S355" s="183"/>
      <c r="T355" s="183"/>
    </row>
    <row r="356" spans="2:20" ht="45" hidden="1">
      <c r="B356" s="174">
        <v>2025</v>
      </c>
      <c r="C356" s="174">
        <v>20</v>
      </c>
      <c r="D356" s="175">
        <v>0</v>
      </c>
      <c r="E356" s="176"/>
      <c r="F356" s="174">
        <v>1</v>
      </c>
      <c r="G356" s="174">
        <v>1</v>
      </c>
      <c r="H356" s="174">
        <v>3</v>
      </c>
      <c r="I356" s="174">
        <v>3000</v>
      </c>
      <c r="J356" s="174">
        <v>3300</v>
      </c>
      <c r="K356" s="174">
        <v>334</v>
      </c>
      <c r="L356" s="177">
        <v>454</v>
      </c>
      <c r="M356" s="178">
        <v>0</v>
      </c>
      <c r="N356" s="179" t="s">
        <v>272</v>
      </c>
      <c r="O356" s="180">
        <v>0</v>
      </c>
      <c r="P356" s="180">
        <v>0</v>
      </c>
      <c r="Q356" s="181">
        <f t="shared" si="57"/>
        <v>0</v>
      </c>
      <c r="R356" s="182" t="s">
        <v>50</v>
      </c>
      <c r="S356" s="183"/>
      <c r="T356" s="183"/>
    </row>
    <row r="357" spans="2:20" ht="30" hidden="1">
      <c r="B357" s="174">
        <v>2025</v>
      </c>
      <c r="C357" s="174">
        <v>20</v>
      </c>
      <c r="D357" s="175">
        <v>0</v>
      </c>
      <c r="E357" s="176"/>
      <c r="F357" s="174">
        <v>1</v>
      </c>
      <c r="G357" s="174">
        <v>1</v>
      </c>
      <c r="H357" s="174">
        <v>3</v>
      </c>
      <c r="I357" s="174">
        <v>3000</v>
      </c>
      <c r="J357" s="174">
        <v>3300</v>
      </c>
      <c r="K357" s="174">
        <v>334</v>
      </c>
      <c r="L357" s="177">
        <v>429</v>
      </c>
      <c r="M357" s="178">
        <v>0</v>
      </c>
      <c r="N357" s="179" t="s">
        <v>273</v>
      </c>
      <c r="O357" s="180">
        <v>0</v>
      </c>
      <c r="P357" s="180">
        <v>0</v>
      </c>
      <c r="Q357" s="181">
        <f t="shared" si="57"/>
        <v>0</v>
      </c>
      <c r="R357" s="182" t="s">
        <v>50</v>
      </c>
      <c r="S357" s="183"/>
      <c r="T357" s="183"/>
    </row>
    <row r="358" spans="2:20" ht="30" hidden="1">
      <c r="B358" s="174">
        <v>2025</v>
      </c>
      <c r="C358" s="174">
        <v>20</v>
      </c>
      <c r="D358" s="175">
        <v>0</v>
      </c>
      <c r="E358" s="176"/>
      <c r="F358" s="174">
        <v>1</v>
      </c>
      <c r="G358" s="174">
        <v>1</v>
      </c>
      <c r="H358" s="174">
        <v>3</v>
      </c>
      <c r="I358" s="174">
        <v>3000</v>
      </c>
      <c r="J358" s="174">
        <v>3300</v>
      </c>
      <c r="K358" s="174">
        <v>334</v>
      </c>
      <c r="L358" s="177">
        <v>430</v>
      </c>
      <c r="M358" s="178">
        <v>0</v>
      </c>
      <c r="N358" s="179" t="s">
        <v>274</v>
      </c>
      <c r="O358" s="180">
        <v>0</v>
      </c>
      <c r="P358" s="180">
        <v>0</v>
      </c>
      <c r="Q358" s="181">
        <f t="shared" si="57"/>
        <v>0</v>
      </c>
      <c r="R358" s="182" t="s">
        <v>50</v>
      </c>
      <c r="S358" s="183"/>
      <c r="T358" s="183"/>
    </row>
    <row r="359" spans="2:20" ht="45" hidden="1">
      <c r="B359" s="174">
        <v>2025</v>
      </c>
      <c r="C359" s="174">
        <v>20</v>
      </c>
      <c r="D359" s="175">
        <v>0</v>
      </c>
      <c r="E359" s="176"/>
      <c r="F359" s="174">
        <v>1</v>
      </c>
      <c r="G359" s="174">
        <v>1</v>
      </c>
      <c r="H359" s="174">
        <v>3</v>
      </c>
      <c r="I359" s="174">
        <v>3000</v>
      </c>
      <c r="J359" s="174">
        <v>3300</v>
      </c>
      <c r="K359" s="174">
        <v>334</v>
      </c>
      <c r="L359" s="177">
        <v>441</v>
      </c>
      <c r="M359" s="178">
        <v>0</v>
      </c>
      <c r="N359" s="179" t="s">
        <v>275</v>
      </c>
      <c r="O359" s="180">
        <v>0</v>
      </c>
      <c r="P359" s="180">
        <v>0</v>
      </c>
      <c r="Q359" s="181">
        <f t="shared" si="57"/>
        <v>0</v>
      </c>
      <c r="R359" s="182" t="s">
        <v>50</v>
      </c>
      <c r="S359" s="183"/>
      <c r="T359" s="183"/>
    </row>
    <row r="360" spans="2:20" ht="30" hidden="1">
      <c r="B360" s="174">
        <v>2025</v>
      </c>
      <c r="C360" s="174">
        <v>20</v>
      </c>
      <c r="D360" s="175">
        <v>0</v>
      </c>
      <c r="E360" s="176"/>
      <c r="F360" s="174">
        <v>1</v>
      </c>
      <c r="G360" s="174">
        <v>1</v>
      </c>
      <c r="H360" s="174">
        <v>3</v>
      </c>
      <c r="I360" s="174">
        <v>3000</v>
      </c>
      <c r="J360" s="174">
        <v>3300</v>
      </c>
      <c r="K360" s="174">
        <v>334</v>
      </c>
      <c r="L360" s="177">
        <v>445</v>
      </c>
      <c r="M360" s="178">
        <v>0</v>
      </c>
      <c r="N360" s="179" t="s">
        <v>276</v>
      </c>
      <c r="O360" s="180">
        <v>0</v>
      </c>
      <c r="P360" s="180">
        <v>0</v>
      </c>
      <c r="Q360" s="181">
        <f t="shared" si="57"/>
        <v>0</v>
      </c>
      <c r="R360" s="182" t="s">
        <v>50</v>
      </c>
      <c r="S360" s="183"/>
      <c r="T360" s="183"/>
    </row>
    <row r="361" spans="2:20" ht="30" hidden="1">
      <c r="B361" s="174">
        <v>2025</v>
      </c>
      <c r="C361" s="174">
        <v>20</v>
      </c>
      <c r="D361" s="175">
        <v>0</v>
      </c>
      <c r="E361" s="176"/>
      <c r="F361" s="174">
        <v>1</v>
      </c>
      <c r="G361" s="174">
        <v>1</v>
      </c>
      <c r="H361" s="174">
        <v>3</v>
      </c>
      <c r="I361" s="174">
        <v>3000</v>
      </c>
      <c r="J361" s="174">
        <v>3300</v>
      </c>
      <c r="K361" s="174">
        <v>334</v>
      </c>
      <c r="L361" s="177">
        <v>443</v>
      </c>
      <c r="M361" s="178">
        <v>0</v>
      </c>
      <c r="N361" s="179" t="s">
        <v>277</v>
      </c>
      <c r="O361" s="180">
        <v>0</v>
      </c>
      <c r="P361" s="180">
        <v>0</v>
      </c>
      <c r="Q361" s="181">
        <f t="shared" si="57"/>
        <v>0</v>
      </c>
      <c r="R361" s="182" t="s">
        <v>50</v>
      </c>
      <c r="S361" s="183"/>
      <c r="T361" s="183"/>
    </row>
    <row r="362" spans="2:20" ht="30" hidden="1">
      <c r="B362" s="174">
        <v>2025</v>
      </c>
      <c r="C362" s="174">
        <v>20</v>
      </c>
      <c r="D362" s="175">
        <v>0</v>
      </c>
      <c r="E362" s="176"/>
      <c r="F362" s="174">
        <v>1</v>
      </c>
      <c r="G362" s="174">
        <v>1</v>
      </c>
      <c r="H362" s="174">
        <v>3</v>
      </c>
      <c r="I362" s="174">
        <v>3000</v>
      </c>
      <c r="J362" s="174">
        <v>3300</v>
      </c>
      <c r="K362" s="174">
        <v>334</v>
      </c>
      <c r="L362" s="177">
        <v>446</v>
      </c>
      <c r="M362" s="178">
        <v>0</v>
      </c>
      <c r="N362" s="179" t="s">
        <v>278</v>
      </c>
      <c r="O362" s="180">
        <v>0</v>
      </c>
      <c r="P362" s="180">
        <v>0</v>
      </c>
      <c r="Q362" s="181">
        <f t="shared" si="57"/>
        <v>0</v>
      </c>
      <c r="R362" s="182" t="s">
        <v>50</v>
      </c>
      <c r="S362" s="183"/>
      <c r="T362" s="183"/>
    </row>
    <row r="363" spans="2:20" ht="30" hidden="1">
      <c r="B363" s="174">
        <v>2025</v>
      </c>
      <c r="C363" s="174">
        <v>20</v>
      </c>
      <c r="D363" s="175">
        <v>0</v>
      </c>
      <c r="E363" s="176"/>
      <c r="F363" s="174">
        <v>1</v>
      </c>
      <c r="G363" s="174">
        <v>1</v>
      </c>
      <c r="H363" s="174">
        <v>3</v>
      </c>
      <c r="I363" s="174">
        <v>3000</v>
      </c>
      <c r="J363" s="174">
        <v>3300</v>
      </c>
      <c r="K363" s="174">
        <v>334</v>
      </c>
      <c r="L363" s="177">
        <v>442</v>
      </c>
      <c r="M363" s="178">
        <v>0</v>
      </c>
      <c r="N363" s="179" t="s">
        <v>279</v>
      </c>
      <c r="O363" s="180">
        <v>0</v>
      </c>
      <c r="P363" s="180">
        <v>0</v>
      </c>
      <c r="Q363" s="181">
        <f t="shared" si="57"/>
        <v>0</v>
      </c>
      <c r="R363" s="182" t="s">
        <v>50</v>
      </c>
      <c r="S363" s="183"/>
      <c r="T363" s="183"/>
    </row>
    <row r="364" spans="2:20" ht="30" hidden="1">
      <c r="B364" s="174">
        <v>2025</v>
      </c>
      <c r="C364" s="174">
        <v>20</v>
      </c>
      <c r="D364" s="175">
        <v>0</v>
      </c>
      <c r="E364" s="176"/>
      <c r="F364" s="174">
        <v>1</v>
      </c>
      <c r="G364" s="174">
        <v>1</v>
      </c>
      <c r="H364" s="174">
        <v>3</v>
      </c>
      <c r="I364" s="174">
        <v>3000</v>
      </c>
      <c r="J364" s="174">
        <v>3300</v>
      </c>
      <c r="K364" s="174">
        <v>334</v>
      </c>
      <c r="L364" s="177">
        <v>444</v>
      </c>
      <c r="M364" s="178">
        <v>0</v>
      </c>
      <c r="N364" s="179" t="s">
        <v>280</v>
      </c>
      <c r="O364" s="180">
        <v>0</v>
      </c>
      <c r="P364" s="180">
        <v>0</v>
      </c>
      <c r="Q364" s="181">
        <f t="shared" ref="Q364:Q427" si="59">+O364+P364</f>
        <v>0</v>
      </c>
      <c r="R364" s="182" t="s">
        <v>50</v>
      </c>
      <c r="S364" s="183"/>
      <c r="T364" s="183"/>
    </row>
    <row r="365" spans="2:20" ht="30" hidden="1">
      <c r="B365" s="174">
        <v>2025</v>
      </c>
      <c r="C365" s="174">
        <v>20</v>
      </c>
      <c r="D365" s="175">
        <v>0</v>
      </c>
      <c r="E365" s="176"/>
      <c r="F365" s="174">
        <v>1</v>
      </c>
      <c r="G365" s="174">
        <v>1</v>
      </c>
      <c r="H365" s="174">
        <v>3</v>
      </c>
      <c r="I365" s="174">
        <v>3000</v>
      </c>
      <c r="J365" s="174">
        <v>3300</v>
      </c>
      <c r="K365" s="174">
        <v>334</v>
      </c>
      <c r="L365" s="177">
        <v>490</v>
      </c>
      <c r="M365" s="178">
        <v>0</v>
      </c>
      <c r="N365" s="179" t="s">
        <v>281</v>
      </c>
      <c r="O365" s="180">
        <v>0</v>
      </c>
      <c r="P365" s="180">
        <v>0</v>
      </c>
      <c r="Q365" s="181">
        <f t="shared" si="59"/>
        <v>0</v>
      </c>
      <c r="R365" s="182" t="s">
        <v>50</v>
      </c>
      <c r="S365" s="183"/>
      <c r="T365" s="183"/>
    </row>
    <row r="366" spans="2:20" ht="30" hidden="1">
      <c r="B366" s="174">
        <v>2025</v>
      </c>
      <c r="C366" s="174">
        <v>20</v>
      </c>
      <c r="D366" s="175">
        <v>0</v>
      </c>
      <c r="E366" s="176"/>
      <c r="F366" s="174">
        <v>1</v>
      </c>
      <c r="G366" s="174">
        <v>1</v>
      </c>
      <c r="H366" s="174">
        <v>3</v>
      </c>
      <c r="I366" s="174">
        <v>3000</v>
      </c>
      <c r="J366" s="174">
        <v>3300</v>
      </c>
      <c r="K366" s="174">
        <v>334</v>
      </c>
      <c r="L366" s="177">
        <v>489</v>
      </c>
      <c r="M366" s="178">
        <v>0</v>
      </c>
      <c r="N366" s="179" t="s">
        <v>282</v>
      </c>
      <c r="O366" s="180">
        <v>0</v>
      </c>
      <c r="P366" s="180">
        <v>0</v>
      </c>
      <c r="Q366" s="181">
        <f t="shared" si="59"/>
        <v>0</v>
      </c>
      <c r="R366" s="182" t="s">
        <v>50</v>
      </c>
      <c r="S366" s="183"/>
      <c r="T366" s="183"/>
    </row>
    <row r="367" spans="2:20" ht="30" hidden="1">
      <c r="B367" s="174">
        <v>2025</v>
      </c>
      <c r="C367" s="174">
        <v>20</v>
      </c>
      <c r="D367" s="175">
        <v>0</v>
      </c>
      <c r="E367" s="176"/>
      <c r="F367" s="174">
        <v>1</v>
      </c>
      <c r="G367" s="174">
        <v>1</v>
      </c>
      <c r="H367" s="174">
        <v>3</v>
      </c>
      <c r="I367" s="174">
        <v>3000</v>
      </c>
      <c r="J367" s="174">
        <v>3300</v>
      </c>
      <c r="K367" s="174">
        <v>334</v>
      </c>
      <c r="L367" s="177">
        <v>487</v>
      </c>
      <c r="M367" s="178">
        <v>0</v>
      </c>
      <c r="N367" s="179" t="s">
        <v>283</v>
      </c>
      <c r="O367" s="180">
        <v>0</v>
      </c>
      <c r="P367" s="180">
        <v>0</v>
      </c>
      <c r="Q367" s="181">
        <f t="shared" si="59"/>
        <v>0</v>
      </c>
      <c r="R367" s="182" t="s">
        <v>50</v>
      </c>
      <c r="S367" s="183"/>
      <c r="T367" s="183"/>
    </row>
    <row r="368" spans="2:20" ht="30" hidden="1">
      <c r="B368" s="174">
        <v>2025</v>
      </c>
      <c r="C368" s="174">
        <v>20</v>
      </c>
      <c r="D368" s="175">
        <v>0</v>
      </c>
      <c r="E368" s="176"/>
      <c r="F368" s="174">
        <v>1</v>
      </c>
      <c r="G368" s="174">
        <v>1</v>
      </c>
      <c r="H368" s="174">
        <v>3</v>
      </c>
      <c r="I368" s="174">
        <v>3000</v>
      </c>
      <c r="J368" s="174">
        <v>3300</v>
      </c>
      <c r="K368" s="174">
        <v>334</v>
      </c>
      <c r="L368" s="177">
        <v>488</v>
      </c>
      <c r="M368" s="178">
        <v>0</v>
      </c>
      <c r="N368" s="179" t="s">
        <v>284</v>
      </c>
      <c r="O368" s="180">
        <v>0</v>
      </c>
      <c r="P368" s="180">
        <v>0</v>
      </c>
      <c r="Q368" s="181">
        <f t="shared" si="59"/>
        <v>0</v>
      </c>
      <c r="R368" s="182" t="s">
        <v>50</v>
      </c>
      <c r="S368" s="183"/>
      <c r="T368" s="183"/>
    </row>
    <row r="369" spans="2:20" ht="31.5" hidden="1">
      <c r="B369" s="163">
        <v>2025</v>
      </c>
      <c r="C369" s="163">
        <v>20</v>
      </c>
      <c r="D369" s="164"/>
      <c r="E369" s="165"/>
      <c r="F369" s="163">
        <v>1</v>
      </c>
      <c r="G369" s="163">
        <v>1</v>
      </c>
      <c r="H369" s="163">
        <v>3</v>
      </c>
      <c r="I369" s="163">
        <v>3000</v>
      </c>
      <c r="J369" s="163">
        <v>3300</v>
      </c>
      <c r="K369" s="163">
        <v>336</v>
      </c>
      <c r="L369" s="166" t="s">
        <v>44</v>
      </c>
      <c r="M369" s="167"/>
      <c r="N369" s="168" t="s">
        <v>114</v>
      </c>
      <c r="O369" s="169">
        <f>SUM(O370:O374)</f>
        <v>0</v>
      </c>
      <c r="P369" s="169">
        <f>SUM(P370:P374)</f>
        <v>0</v>
      </c>
      <c r="Q369" s="169">
        <f t="shared" si="59"/>
        <v>0</v>
      </c>
      <c r="R369" s="170"/>
      <c r="S369" s="171"/>
      <c r="T369" s="172"/>
    </row>
    <row r="370" spans="2:20" ht="45" hidden="1">
      <c r="B370" s="174">
        <v>2025</v>
      </c>
      <c r="C370" s="174">
        <v>20</v>
      </c>
      <c r="D370" s="175">
        <v>0</v>
      </c>
      <c r="E370" s="176"/>
      <c r="F370" s="174">
        <v>1</v>
      </c>
      <c r="G370" s="174">
        <v>1</v>
      </c>
      <c r="H370" s="174">
        <v>3</v>
      </c>
      <c r="I370" s="174">
        <v>3000</v>
      </c>
      <c r="J370" s="174">
        <v>3300</v>
      </c>
      <c r="K370" s="174">
        <v>336</v>
      </c>
      <c r="L370" s="177">
        <v>784</v>
      </c>
      <c r="M370" s="178">
        <v>0</v>
      </c>
      <c r="N370" s="179" t="s">
        <v>285</v>
      </c>
      <c r="O370" s="180">
        <v>0</v>
      </c>
      <c r="P370" s="180">
        <v>0</v>
      </c>
      <c r="Q370" s="181">
        <f t="shared" si="59"/>
        <v>0</v>
      </c>
      <c r="R370" s="182" t="s">
        <v>50</v>
      </c>
      <c r="S370" s="183"/>
      <c r="T370" s="183"/>
    </row>
    <row r="371" spans="2:20" ht="15.75" hidden="1">
      <c r="B371" s="174">
        <v>2025</v>
      </c>
      <c r="C371" s="174">
        <v>20</v>
      </c>
      <c r="D371" s="175">
        <v>0</v>
      </c>
      <c r="E371" s="176"/>
      <c r="F371" s="174">
        <v>1</v>
      </c>
      <c r="G371" s="174">
        <v>1</v>
      </c>
      <c r="H371" s="174">
        <v>3</v>
      </c>
      <c r="I371" s="174">
        <v>3000</v>
      </c>
      <c r="J371" s="174">
        <v>3300</v>
      </c>
      <c r="K371" s="174">
        <v>336</v>
      </c>
      <c r="L371" s="177">
        <v>675</v>
      </c>
      <c r="M371" s="178">
        <v>0</v>
      </c>
      <c r="N371" s="179" t="s">
        <v>286</v>
      </c>
      <c r="O371" s="180">
        <v>0</v>
      </c>
      <c r="P371" s="180">
        <v>0</v>
      </c>
      <c r="Q371" s="181">
        <f t="shared" si="59"/>
        <v>0</v>
      </c>
      <c r="R371" s="182" t="s">
        <v>287</v>
      </c>
      <c r="S371" s="183"/>
      <c r="T371" s="183"/>
    </row>
    <row r="372" spans="2:20" ht="15.75" hidden="1">
      <c r="B372" s="174">
        <v>2025</v>
      </c>
      <c r="C372" s="174">
        <v>20</v>
      </c>
      <c r="D372" s="175">
        <v>0</v>
      </c>
      <c r="E372" s="176"/>
      <c r="F372" s="174">
        <v>1</v>
      </c>
      <c r="G372" s="174">
        <v>1</v>
      </c>
      <c r="H372" s="174">
        <v>3</v>
      </c>
      <c r="I372" s="174">
        <v>3000</v>
      </c>
      <c r="J372" s="174">
        <v>3300</v>
      </c>
      <c r="K372" s="174">
        <v>336</v>
      </c>
      <c r="L372" s="177">
        <v>676</v>
      </c>
      <c r="M372" s="178">
        <v>0</v>
      </c>
      <c r="N372" s="179" t="s">
        <v>288</v>
      </c>
      <c r="O372" s="180">
        <v>0</v>
      </c>
      <c r="P372" s="180">
        <v>0</v>
      </c>
      <c r="Q372" s="181">
        <f t="shared" si="59"/>
        <v>0</v>
      </c>
      <c r="R372" s="182" t="s">
        <v>287</v>
      </c>
      <c r="S372" s="183"/>
      <c r="T372" s="183"/>
    </row>
    <row r="373" spans="2:20" ht="15.75" hidden="1">
      <c r="B373" s="174">
        <v>2025</v>
      </c>
      <c r="C373" s="174">
        <v>20</v>
      </c>
      <c r="D373" s="175">
        <v>0</v>
      </c>
      <c r="E373" s="176"/>
      <c r="F373" s="174">
        <v>1</v>
      </c>
      <c r="G373" s="174">
        <v>1</v>
      </c>
      <c r="H373" s="174">
        <v>3</v>
      </c>
      <c r="I373" s="174">
        <v>3000</v>
      </c>
      <c r="J373" s="174">
        <v>3300</v>
      </c>
      <c r="K373" s="174">
        <v>336</v>
      </c>
      <c r="L373" s="177">
        <v>677</v>
      </c>
      <c r="M373" s="178">
        <v>0</v>
      </c>
      <c r="N373" s="179" t="s">
        <v>289</v>
      </c>
      <c r="O373" s="180">
        <v>0</v>
      </c>
      <c r="P373" s="180">
        <v>0</v>
      </c>
      <c r="Q373" s="181">
        <f t="shared" si="59"/>
        <v>0</v>
      </c>
      <c r="R373" s="182" t="s">
        <v>287</v>
      </c>
      <c r="S373" s="183"/>
      <c r="T373" s="183"/>
    </row>
    <row r="374" spans="2:20" ht="15.75" hidden="1">
      <c r="B374" s="174">
        <v>2025</v>
      </c>
      <c r="C374" s="174">
        <v>20</v>
      </c>
      <c r="D374" s="175">
        <v>0</v>
      </c>
      <c r="E374" s="176"/>
      <c r="F374" s="174">
        <v>1</v>
      </c>
      <c r="G374" s="174">
        <v>1</v>
      </c>
      <c r="H374" s="174">
        <v>3</v>
      </c>
      <c r="I374" s="174">
        <v>3000</v>
      </c>
      <c r="J374" s="174">
        <v>3300</v>
      </c>
      <c r="K374" s="174">
        <v>336</v>
      </c>
      <c r="L374" s="177">
        <v>678</v>
      </c>
      <c r="M374" s="178">
        <v>0</v>
      </c>
      <c r="N374" s="179" t="s">
        <v>290</v>
      </c>
      <c r="O374" s="180">
        <v>0</v>
      </c>
      <c r="P374" s="180">
        <v>0</v>
      </c>
      <c r="Q374" s="181">
        <f t="shared" si="59"/>
        <v>0</v>
      </c>
      <c r="R374" s="182" t="s">
        <v>287</v>
      </c>
      <c r="S374" s="183"/>
      <c r="T374" s="183"/>
    </row>
    <row r="375" spans="2:20" ht="15.75" hidden="1">
      <c r="B375" s="163">
        <v>2025</v>
      </c>
      <c r="C375" s="163">
        <v>20</v>
      </c>
      <c r="D375" s="164"/>
      <c r="E375" s="165"/>
      <c r="F375" s="163">
        <v>1</v>
      </c>
      <c r="G375" s="163">
        <v>1</v>
      </c>
      <c r="H375" s="163">
        <v>3</v>
      </c>
      <c r="I375" s="163">
        <v>3000</v>
      </c>
      <c r="J375" s="163">
        <v>3300</v>
      </c>
      <c r="K375" s="163">
        <v>339</v>
      </c>
      <c r="L375" s="166" t="s">
        <v>44</v>
      </c>
      <c r="M375" s="167"/>
      <c r="N375" s="168" t="s">
        <v>116</v>
      </c>
      <c r="O375" s="169">
        <f>SUM(O376:O383)</f>
        <v>0</v>
      </c>
      <c r="P375" s="169">
        <f>SUM(P376:P383)</f>
        <v>0</v>
      </c>
      <c r="Q375" s="169">
        <f t="shared" si="59"/>
        <v>0</v>
      </c>
      <c r="R375" s="192"/>
      <c r="S375" s="193"/>
      <c r="T375" s="193"/>
    </row>
    <row r="376" spans="2:20" ht="45" hidden="1">
      <c r="B376" s="174">
        <v>2025</v>
      </c>
      <c r="C376" s="174">
        <v>20</v>
      </c>
      <c r="D376" s="175">
        <v>0</v>
      </c>
      <c r="E376" s="176"/>
      <c r="F376" s="174">
        <v>1</v>
      </c>
      <c r="G376" s="174">
        <v>1</v>
      </c>
      <c r="H376" s="174">
        <v>3</v>
      </c>
      <c r="I376" s="174">
        <v>3000</v>
      </c>
      <c r="J376" s="174">
        <v>3300</v>
      </c>
      <c r="K376" s="174">
        <v>339</v>
      </c>
      <c r="L376" s="177">
        <v>1440</v>
      </c>
      <c r="M376" s="178">
        <v>0</v>
      </c>
      <c r="N376" s="179" t="s">
        <v>291</v>
      </c>
      <c r="O376" s="180">
        <v>0</v>
      </c>
      <c r="P376" s="180">
        <v>0</v>
      </c>
      <c r="Q376" s="181">
        <f t="shared" si="59"/>
        <v>0</v>
      </c>
      <c r="R376" s="182" t="s">
        <v>287</v>
      </c>
      <c r="S376" s="183"/>
      <c r="T376" s="183"/>
    </row>
    <row r="377" spans="2:20" ht="30" hidden="1">
      <c r="B377" s="174">
        <v>2025</v>
      </c>
      <c r="C377" s="174">
        <v>20</v>
      </c>
      <c r="D377" s="175">
        <v>0</v>
      </c>
      <c r="E377" s="176"/>
      <c r="F377" s="174">
        <v>1</v>
      </c>
      <c r="G377" s="174">
        <v>1</v>
      </c>
      <c r="H377" s="174">
        <v>3</v>
      </c>
      <c r="I377" s="174">
        <v>3000</v>
      </c>
      <c r="J377" s="174">
        <v>3300</v>
      </c>
      <c r="K377" s="174">
        <v>339</v>
      </c>
      <c r="L377" s="177">
        <v>1442</v>
      </c>
      <c r="M377" s="178">
        <v>0</v>
      </c>
      <c r="N377" s="179" t="s">
        <v>292</v>
      </c>
      <c r="O377" s="180">
        <v>0</v>
      </c>
      <c r="P377" s="180">
        <v>0</v>
      </c>
      <c r="Q377" s="181">
        <f t="shared" si="59"/>
        <v>0</v>
      </c>
      <c r="R377" s="182" t="s">
        <v>287</v>
      </c>
      <c r="S377" s="183"/>
      <c r="T377" s="183"/>
    </row>
    <row r="378" spans="2:20" ht="30" hidden="1">
      <c r="B378" s="174">
        <v>2025</v>
      </c>
      <c r="C378" s="174">
        <v>20</v>
      </c>
      <c r="D378" s="175">
        <v>0</v>
      </c>
      <c r="E378" s="176"/>
      <c r="F378" s="174">
        <v>1</v>
      </c>
      <c r="G378" s="174">
        <v>1</v>
      </c>
      <c r="H378" s="174">
        <v>3</v>
      </c>
      <c r="I378" s="174">
        <v>3000</v>
      </c>
      <c r="J378" s="174">
        <v>3300</v>
      </c>
      <c r="K378" s="174">
        <v>339</v>
      </c>
      <c r="L378" s="177">
        <v>1443</v>
      </c>
      <c r="M378" s="178">
        <v>0</v>
      </c>
      <c r="N378" s="179" t="s">
        <v>293</v>
      </c>
      <c r="O378" s="180">
        <v>0</v>
      </c>
      <c r="P378" s="180">
        <v>0</v>
      </c>
      <c r="Q378" s="181">
        <f t="shared" si="59"/>
        <v>0</v>
      </c>
      <c r="R378" s="182" t="s">
        <v>287</v>
      </c>
      <c r="S378" s="183"/>
      <c r="T378" s="183"/>
    </row>
    <row r="379" spans="2:20" ht="30" hidden="1">
      <c r="B379" s="174">
        <v>2025</v>
      </c>
      <c r="C379" s="174">
        <v>20</v>
      </c>
      <c r="D379" s="175">
        <v>0</v>
      </c>
      <c r="E379" s="176"/>
      <c r="F379" s="174">
        <v>1</v>
      </c>
      <c r="G379" s="174">
        <v>1</v>
      </c>
      <c r="H379" s="174">
        <v>3</v>
      </c>
      <c r="I379" s="174">
        <v>3000</v>
      </c>
      <c r="J379" s="174">
        <v>3300</v>
      </c>
      <c r="K379" s="174">
        <v>339</v>
      </c>
      <c r="L379" s="177">
        <v>1441</v>
      </c>
      <c r="M379" s="178" t="s">
        <v>1879</v>
      </c>
      <c r="N379" s="179" t="s">
        <v>294</v>
      </c>
      <c r="O379" s="180">
        <v>0</v>
      </c>
      <c r="P379" s="180">
        <v>0</v>
      </c>
      <c r="Q379" s="181">
        <f t="shared" si="59"/>
        <v>0</v>
      </c>
      <c r="R379" s="182" t="s">
        <v>287</v>
      </c>
      <c r="S379" s="183"/>
      <c r="T379" s="183"/>
    </row>
    <row r="380" spans="2:20" ht="30" hidden="1">
      <c r="B380" s="174">
        <v>2025</v>
      </c>
      <c r="C380" s="174">
        <v>20</v>
      </c>
      <c r="D380" s="175">
        <v>0</v>
      </c>
      <c r="E380" s="176"/>
      <c r="F380" s="174">
        <v>1</v>
      </c>
      <c r="G380" s="174">
        <v>1</v>
      </c>
      <c r="H380" s="174">
        <v>3</v>
      </c>
      <c r="I380" s="174">
        <v>3000</v>
      </c>
      <c r="J380" s="174">
        <v>3300</v>
      </c>
      <c r="K380" s="174">
        <v>339</v>
      </c>
      <c r="L380" s="177">
        <v>1439</v>
      </c>
      <c r="M380" s="178">
        <v>0</v>
      </c>
      <c r="N380" s="179" t="s">
        <v>295</v>
      </c>
      <c r="O380" s="180">
        <v>0</v>
      </c>
      <c r="P380" s="180">
        <v>0</v>
      </c>
      <c r="Q380" s="181">
        <f t="shared" si="59"/>
        <v>0</v>
      </c>
      <c r="R380" s="182" t="s">
        <v>287</v>
      </c>
      <c r="S380" s="183"/>
      <c r="T380" s="183"/>
    </row>
    <row r="381" spans="2:20" ht="30" hidden="1">
      <c r="B381" s="174">
        <v>2025</v>
      </c>
      <c r="C381" s="174">
        <v>20</v>
      </c>
      <c r="D381" s="175">
        <v>0</v>
      </c>
      <c r="E381" s="176"/>
      <c r="F381" s="174">
        <v>1</v>
      </c>
      <c r="G381" s="174">
        <v>1</v>
      </c>
      <c r="H381" s="174">
        <v>3</v>
      </c>
      <c r="I381" s="174">
        <v>3000</v>
      </c>
      <c r="J381" s="174">
        <v>3300</v>
      </c>
      <c r="K381" s="174">
        <v>339</v>
      </c>
      <c r="L381" s="177">
        <v>1438</v>
      </c>
      <c r="M381" s="178">
        <v>0</v>
      </c>
      <c r="N381" s="179" t="s">
        <v>296</v>
      </c>
      <c r="O381" s="180">
        <v>0</v>
      </c>
      <c r="P381" s="180">
        <v>0</v>
      </c>
      <c r="Q381" s="181">
        <f t="shared" si="59"/>
        <v>0</v>
      </c>
      <c r="R381" s="182" t="s">
        <v>287</v>
      </c>
      <c r="S381" s="183"/>
      <c r="T381" s="183"/>
    </row>
    <row r="382" spans="2:20" ht="30" hidden="1">
      <c r="B382" s="174">
        <v>2025</v>
      </c>
      <c r="C382" s="174">
        <v>20</v>
      </c>
      <c r="D382" s="175">
        <v>0</v>
      </c>
      <c r="E382" s="176"/>
      <c r="F382" s="174">
        <v>1</v>
      </c>
      <c r="G382" s="174">
        <v>1</v>
      </c>
      <c r="H382" s="174">
        <v>3</v>
      </c>
      <c r="I382" s="174">
        <v>3000</v>
      </c>
      <c r="J382" s="174">
        <v>3300</v>
      </c>
      <c r="K382" s="174">
        <v>339</v>
      </c>
      <c r="L382" s="177">
        <v>1437</v>
      </c>
      <c r="M382" s="178">
        <v>0</v>
      </c>
      <c r="N382" s="179" t="s">
        <v>297</v>
      </c>
      <c r="O382" s="180">
        <v>0</v>
      </c>
      <c r="P382" s="180">
        <v>0</v>
      </c>
      <c r="Q382" s="181">
        <f t="shared" si="59"/>
        <v>0</v>
      </c>
      <c r="R382" s="182" t="s">
        <v>287</v>
      </c>
      <c r="S382" s="183"/>
      <c r="T382" s="183"/>
    </row>
    <row r="383" spans="2:20" ht="30" hidden="1">
      <c r="B383" s="174">
        <v>2025</v>
      </c>
      <c r="C383" s="174">
        <v>20</v>
      </c>
      <c r="D383" s="175">
        <v>0</v>
      </c>
      <c r="E383" s="176"/>
      <c r="F383" s="174">
        <v>1</v>
      </c>
      <c r="G383" s="174">
        <v>1</v>
      </c>
      <c r="H383" s="174">
        <v>3</v>
      </c>
      <c r="I383" s="174">
        <v>3000</v>
      </c>
      <c r="J383" s="174">
        <v>3300</v>
      </c>
      <c r="K383" s="174">
        <v>339</v>
      </c>
      <c r="L383" s="177">
        <v>1436</v>
      </c>
      <c r="M383" s="178">
        <v>0</v>
      </c>
      <c r="N383" s="179" t="s">
        <v>298</v>
      </c>
      <c r="O383" s="180">
        <v>0</v>
      </c>
      <c r="P383" s="180">
        <v>0</v>
      </c>
      <c r="Q383" s="181">
        <f t="shared" si="59"/>
        <v>0</v>
      </c>
      <c r="R383" s="182" t="s">
        <v>287</v>
      </c>
      <c r="S383" s="183"/>
      <c r="T383" s="183"/>
    </row>
    <row r="384" spans="2:20" ht="15.75" hidden="1">
      <c r="B384" s="152">
        <v>2025</v>
      </c>
      <c r="C384" s="152">
        <v>20</v>
      </c>
      <c r="D384" s="153"/>
      <c r="E384" s="154"/>
      <c r="F384" s="152">
        <v>1</v>
      </c>
      <c r="G384" s="152">
        <v>1</v>
      </c>
      <c r="H384" s="152">
        <v>3</v>
      </c>
      <c r="I384" s="152">
        <v>3000</v>
      </c>
      <c r="J384" s="152">
        <v>3700</v>
      </c>
      <c r="K384" s="152"/>
      <c r="L384" s="155" t="s">
        <v>44</v>
      </c>
      <c r="M384" s="156"/>
      <c r="N384" s="157" t="s">
        <v>131</v>
      </c>
      <c r="O384" s="158">
        <f>O385+O387+O389</f>
        <v>0</v>
      </c>
      <c r="P384" s="158">
        <f>P385+P387+P389</f>
        <v>0</v>
      </c>
      <c r="Q384" s="158">
        <f t="shared" si="59"/>
        <v>0</v>
      </c>
      <c r="R384" s="159"/>
      <c r="S384" s="160"/>
      <c r="T384" s="161"/>
    </row>
    <row r="385" spans="2:20" ht="15.75" hidden="1">
      <c r="B385" s="163">
        <v>2025</v>
      </c>
      <c r="C385" s="163">
        <v>20</v>
      </c>
      <c r="D385" s="164"/>
      <c r="E385" s="165"/>
      <c r="F385" s="163">
        <v>1</v>
      </c>
      <c r="G385" s="163">
        <v>1</v>
      </c>
      <c r="H385" s="163">
        <v>3</v>
      </c>
      <c r="I385" s="163">
        <v>3000</v>
      </c>
      <c r="J385" s="163">
        <v>3700</v>
      </c>
      <c r="K385" s="163">
        <v>371</v>
      </c>
      <c r="L385" s="166" t="s">
        <v>44</v>
      </c>
      <c r="M385" s="167"/>
      <c r="N385" s="168" t="s">
        <v>132</v>
      </c>
      <c r="O385" s="169">
        <f>SUM(O386)</f>
        <v>0</v>
      </c>
      <c r="P385" s="169">
        <f>SUM(P386)</f>
        <v>0</v>
      </c>
      <c r="Q385" s="169">
        <f t="shared" si="59"/>
        <v>0</v>
      </c>
      <c r="R385" s="170"/>
      <c r="S385" s="171"/>
      <c r="T385" s="172"/>
    </row>
    <row r="386" spans="2:20" ht="15.75" hidden="1">
      <c r="B386" s="174">
        <v>2025</v>
      </c>
      <c r="C386" s="174">
        <v>20</v>
      </c>
      <c r="D386" s="175">
        <v>0</v>
      </c>
      <c r="E386" s="176"/>
      <c r="F386" s="174">
        <v>1</v>
      </c>
      <c r="G386" s="174">
        <v>1</v>
      </c>
      <c r="H386" s="174">
        <v>3</v>
      </c>
      <c r="I386" s="174">
        <v>3000</v>
      </c>
      <c r="J386" s="174">
        <v>3700</v>
      </c>
      <c r="K386" s="174">
        <v>371</v>
      </c>
      <c r="L386" s="177">
        <v>1114</v>
      </c>
      <c r="M386" s="178">
        <v>0</v>
      </c>
      <c r="N386" s="190" t="s">
        <v>133</v>
      </c>
      <c r="O386" s="180">
        <v>0</v>
      </c>
      <c r="P386" s="180">
        <v>0</v>
      </c>
      <c r="Q386" s="181">
        <f t="shared" si="59"/>
        <v>0</v>
      </c>
      <c r="R386" s="182" t="s">
        <v>134</v>
      </c>
      <c r="S386" s="183"/>
      <c r="T386" s="183"/>
    </row>
    <row r="387" spans="2:20" ht="15.75" hidden="1">
      <c r="B387" s="163">
        <v>2025</v>
      </c>
      <c r="C387" s="163">
        <v>20</v>
      </c>
      <c r="D387" s="164"/>
      <c r="E387" s="165"/>
      <c r="F387" s="163">
        <v>1</v>
      </c>
      <c r="G387" s="163">
        <v>1</v>
      </c>
      <c r="H387" s="163">
        <v>3</v>
      </c>
      <c r="I387" s="163">
        <v>3000</v>
      </c>
      <c r="J387" s="163">
        <v>3700</v>
      </c>
      <c r="K387" s="163">
        <v>372</v>
      </c>
      <c r="L387" s="166" t="s">
        <v>44</v>
      </c>
      <c r="M387" s="167"/>
      <c r="N387" s="168" t="s">
        <v>135</v>
      </c>
      <c r="O387" s="169">
        <f>SUM(O388)</f>
        <v>0</v>
      </c>
      <c r="P387" s="169">
        <f>SUM(P388)</f>
        <v>0</v>
      </c>
      <c r="Q387" s="169">
        <f t="shared" si="59"/>
        <v>0</v>
      </c>
      <c r="R387" s="170"/>
      <c r="S387" s="171"/>
      <c r="T387" s="172"/>
    </row>
    <row r="388" spans="2:20" ht="15.75" hidden="1">
      <c r="B388" s="174">
        <v>2025</v>
      </c>
      <c r="C388" s="174">
        <v>20</v>
      </c>
      <c r="D388" s="175">
        <v>0</v>
      </c>
      <c r="E388" s="176"/>
      <c r="F388" s="174">
        <v>1</v>
      </c>
      <c r="G388" s="174">
        <v>1</v>
      </c>
      <c r="H388" s="174">
        <v>3</v>
      </c>
      <c r="I388" s="174">
        <v>3000</v>
      </c>
      <c r="J388" s="174">
        <v>3700</v>
      </c>
      <c r="K388" s="174">
        <v>372</v>
      </c>
      <c r="L388" s="177">
        <v>1115</v>
      </c>
      <c r="M388" s="178">
        <v>0</v>
      </c>
      <c r="N388" s="190" t="s">
        <v>136</v>
      </c>
      <c r="O388" s="180">
        <v>0</v>
      </c>
      <c r="P388" s="180">
        <v>0</v>
      </c>
      <c r="Q388" s="181">
        <f t="shared" si="59"/>
        <v>0</v>
      </c>
      <c r="R388" s="182" t="s">
        <v>134</v>
      </c>
      <c r="S388" s="183"/>
      <c r="T388" s="183"/>
    </row>
    <row r="389" spans="2:20" ht="15.75" hidden="1">
      <c r="B389" s="163">
        <v>2025</v>
      </c>
      <c r="C389" s="163">
        <v>20</v>
      </c>
      <c r="D389" s="164"/>
      <c r="E389" s="165"/>
      <c r="F389" s="163">
        <v>1</v>
      </c>
      <c r="G389" s="163">
        <v>1</v>
      </c>
      <c r="H389" s="163">
        <v>3</v>
      </c>
      <c r="I389" s="163">
        <v>3000</v>
      </c>
      <c r="J389" s="163">
        <v>3700</v>
      </c>
      <c r="K389" s="163">
        <v>375</v>
      </c>
      <c r="L389" s="166" t="s">
        <v>44</v>
      </c>
      <c r="M389" s="167"/>
      <c r="N389" s="168" t="s">
        <v>137</v>
      </c>
      <c r="O389" s="169">
        <f>SUM(O390)</f>
        <v>0</v>
      </c>
      <c r="P389" s="169">
        <f>SUM(P390)</f>
        <v>0</v>
      </c>
      <c r="Q389" s="169">
        <f t="shared" si="59"/>
        <v>0</v>
      </c>
      <c r="R389" s="170"/>
      <c r="S389" s="171"/>
      <c r="T389" s="172"/>
    </row>
    <row r="390" spans="2:20" ht="15.75" hidden="1">
      <c r="B390" s="174">
        <v>2025</v>
      </c>
      <c r="C390" s="174">
        <v>20</v>
      </c>
      <c r="D390" s="175">
        <v>0</v>
      </c>
      <c r="E390" s="176"/>
      <c r="F390" s="174">
        <v>1</v>
      </c>
      <c r="G390" s="174">
        <v>1</v>
      </c>
      <c r="H390" s="174">
        <v>3</v>
      </c>
      <c r="I390" s="174">
        <v>3000</v>
      </c>
      <c r="J390" s="174">
        <v>3700</v>
      </c>
      <c r="K390" s="174">
        <v>375</v>
      </c>
      <c r="L390" s="177">
        <v>1543</v>
      </c>
      <c r="M390" s="178">
        <v>0</v>
      </c>
      <c r="N390" s="190" t="s">
        <v>138</v>
      </c>
      <c r="O390" s="180">
        <v>0</v>
      </c>
      <c r="P390" s="180">
        <v>0</v>
      </c>
      <c r="Q390" s="181">
        <f t="shared" si="59"/>
        <v>0</v>
      </c>
      <c r="R390" s="182" t="s">
        <v>134</v>
      </c>
      <c r="S390" s="183"/>
      <c r="T390" s="183"/>
    </row>
    <row r="391" spans="2:20" ht="15.75" hidden="1">
      <c r="B391" s="141">
        <v>2025</v>
      </c>
      <c r="C391" s="141">
        <v>20</v>
      </c>
      <c r="D391" s="142"/>
      <c r="E391" s="143"/>
      <c r="F391" s="141">
        <v>1</v>
      </c>
      <c r="G391" s="141">
        <v>1</v>
      </c>
      <c r="H391" s="141">
        <v>3</v>
      </c>
      <c r="I391" s="141">
        <v>4000</v>
      </c>
      <c r="J391" s="141"/>
      <c r="K391" s="141"/>
      <c r="L391" s="144" t="s">
        <v>44</v>
      </c>
      <c r="M391" s="145"/>
      <c r="N391" s="146" t="s">
        <v>53</v>
      </c>
      <c r="O391" s="147">
        <f>O392</f>
        <v>0</v>
      </c>
      <c r="P391" s="147">
        <f>P392</f>
        <v>0</v>
      </c>
      <c r="Q391" s="147">
        <f t="shared" si="59"/>
        <v>0</v>
      </c>
      <c r="R391" s="148"/>
      <c r="S391" s="149"/>
      <c r="T391" s="150"/>
    </row>
    <row r="392" spans="2:20" ht="15.75" hidden="1">
      <c r="B392" s="152">
        <v>2025</v>
      </c>
      <c r="C392" s="152">
        <v>20</v>
      </c>
      <c r="D392" s="153"/>
      <c r="E392" s="154"/>
      <c r="F392" s="152">
        <v>1</v>
      </c>
      <c r="G392" s="152">
        <v>1</v>
      </c>
      <c r="H392" s="152">
        <v>3</v>
      </c>
      <c r="I392" s="152">
        <v>4000</v>
      </c>
      <c r="J392" s="152">
        <v>4400</v>
      </c>
      <c r="K392" s="152"/>
      <c r="L392" s="155" t="s">
        <v>44</v>
      </c>
      <c r="M392" s="156"/>
      <c r="N392" s="157" t="s">
        <v>54</v>
      </c>
      <c r="O392" s="158">
        <f>O393+O395</f>
        <v>0</v>
      </c>
      <c r="P392" s="158">
        <f>P393+P395</f>
        <v>0</v>
      </c>
      <c r="Q392" s="158">
        <f t="shared" si="59"/>
        <v>0</v>
      </c>
      <c r="R392" s="159"/>
      <c r="S392" s="160"/>
      <c r="T392" s="161"/>
    </row>
    <row r="393" spans="2:20" ht="15.75" hidden="1">
      <c r="B393" s="163">
        <v>2025</v>
      </c>
      <c r="C393" s="163">
        <v>20</v>
      </c>
      <c r="D393" s="164"/>
      <c r="E393" s="165"/>
      <c r="F393" s="163">
        <v>1</v>
      </c>
      <c r="G393" s="163">
        <v>1</v>
      </c>
      <c r="H393" s="163">
        <v>3</v>
      </c>
      <c r="I393" s="163">
        <v>4000</v>
      </c>
      <c r="J393" s="163">
        <v>4400</v>
      </c>
      <c r="K393" s="163">
        <v>441</v>
      </c>
      <c r="L393" s="166" t="s">
        <v>44</v>
      </c>
      <c r="M393" s="167"/>
      <c r="N393" s="168" t="s">
        <v>299</v>
      </c>
      <c r="O393" s="169">
        <f>SUM(O394)</f>
        <v>0</v>
      </c>
      <c r="P393" s="169">
        <f>SUM(P394)</f>
        <v>0</v>
      </c>
      <c r="Q393" s="169">
        <f t="shared" si="59"/>
        <v>0</v>
      </c>
      <c r="R393" s="170"/>
      <c r="S393" s="171"/>
      <c r="T393" s="172"/>
    </row>
    <row r="394" spans="2:20" ht="30" hidden="1">
      <c r="B394" s="174">
        <v>2025</v>
      </c>
      <c r="C394" s="174">
        <v>20</v>
      </c>
      <c r="D394" s="175">
        <v>0</v>
      </c>
      <c r="E394" s="176"/>
      <c r="F394" s="174">
        <v>1</v>
      </c>
      <c r="G394" s="174">
        <v>1</v>
      </c>
      <c r="H394" s="174">
        <v>3</v>
      </c>
      <c r="I394" s="174">
        <v>4000</v>
      </c>
      <c r="J394" s="174">
        <v>4400</v>
      </c>
      <c r="K394" s="174">
        <v>441</v>
      </c>
      <c r="L394" s="177">
        <v>720</v>
      </c>
      <c r="M394" s="178">
        <v>0</v>
      </c>
      <c r="N394" s="179" t="s">
        <v>300</v>
      </c>
      <c r="O394" s="180">
        <v>0</v>
      </c>
      <c r="P394" s="180">
        <v>0</v>
      </c>
      <c r="Q394" s="181">
        <f t="shared" si="59"/>
        <v>0</v>
      </c>
      <c r="R394" s="182" t="s">
        <v>50</v>
      </c>
      <c r="S394" s="183"/>
      <c r="T394" s="183"/>
    </row>
    <row r="395" spans="2:20" ht="15.75" hidden="1">
      <c r="B395" s="163">
        <v>2025</v>
      </c>
      <c r="C395" s="163">
        <v>20</v>
      </c>
      <c r="D395" s="164"/>
      <c r="E395" s="165"/>
      <c r="F395" s="163">
        <v>1</v>
      </c>
      <c r="G395" s="163">
        <v>1</v>
      </c>
      <c r="H395" s="163">
        <v>3</v>
      </c>
      <c r="I395" s="163">
        <v>4000</v>
      </c>
      <c r="J395" s="163">
        <v>4400</v>
      </c>
      <c r="K395" s="163">
        <v>442</v>
      </c>
      <c r="L395" s="166" t="s">
        <v>44</v>
      </c>
      <c r="M395" s="167"/>
      <c r="N395" s="168" t="s">
        <v>55</v>
      </c>
      <c r="O395" s="169">
        <f>SUM(O396:O405)</f>
        <v>0</v>
      </c>
      <c r="P395" s="169">
        <f>SUM(P396:P405)</f>
        <v>0</v>
      </c>
      <c r="Q395" s="169">
        <f t="shared" si="59"/>
        <v>0</v>
      </c>
      <c r="R395" s="170"/>
      <c r="S395" s="171"/>
      <c r="T395" s="172"/>
    </row>
    <row r="396" spans="2:20" ht="15.75" hidden="1">
      <c r="B396" s="174">
        <v>2025</v>
      </c>
      <c r="C396" s="174">
        <v>20</v>
      </c>
      <c r="D396" s="175">
        <v>0</v>
      </c>
      <c r="E396" s="176"/>
      <c r="F396" s="174">
        <v>1</v>
      </c>
      <c r="G396" s="174">
        <v>1</v>
      </c>
      <c r="H396" s="174">
        <v>3</v>
      </c>
      <c r="I396" s="174">
        <v>4000</v>
      </c>
      <c r="J396" s="174">
        <v>4400</v>
      </c>
      <c r="K396" s="174">
        <v>442</v>
      </c>
      <c r="L396" s="177">
        <v>122</v>
      </c>
      <c r="M396" s="178">
        <v>0</v>
      </c>
      <c r="N396" s="179" t="s">
        <v>56</v>
      </c>
      <c r="O396" s="180">
        <v>0</v>
      </c>
      <c r="P396" s="180">
        <v>0</v>
      </c>
      <c r="Q396" s="181">
        <f t="shared" si="59"/>
        <v>0</v>
      </c>
      <c r="R396" s="182" t="s">
        <v>57</v>
      </c>
      <c r="S396" s="183"/>
      <c r="T396" s="183"/>
    </row>
    <row r="397" spans="2:20" ht="15.75" hidden="1">
      <c r="B397" s="174">
        <v>2025</v>
      </c>
      <c r="C397" s="174">
        <v>20</v>
      </c>
      <c r="D397" s="175">
        <v>0</v>
      </c>
      <c r="E397" s="176"/>
      <c r="F397" s="174">
        <v>1</v>
      </c>
      <c r="G397" s="174">
        <v>1</v>
      </c>
      <c r="H397" s="174">
        <v>3</v>
      </c>
      <c r="I397" s="174">
        <v>4000</v>
      </c>
      <c r="J397" s="174">
        <v>4400</v>
      </c>
      <c r="K397" s="174">
        <v>442</v>
      </c>
      <c r="L397" s="177">
        <v>125</v>
      </c>
      <c r="M397" s="178">
        <v>0</v>
      </c>
      <c r="N397" s="179" t="s">
        <v>58</v>
      </c>
      <c r="O397" s="180">
        <v>0</v>
      </c>
      <c r="P397" s="180">
        <v>0</v>
      </c>
      <c r="Q397" s="181">
        <f t="shared" si="59"/>
        <v>0</v>
      </c>
      <c r="R397" s="182" t="s">
        <v>57</v>
      </c>
      <c r="S397" s="183"/>
      <c r="T397" s="183"/>
    </row>
    <row r="398" spans="2:20" ht="15.75" hidden="1">
      <c r="B398" s="174">
        <v>2025</v>
      </c>
      <c r="C398" s="174">
        <v>20</v>
      </c>
      <c r="D398" s="175">
        <v>0</v>
      </c>
      <c r="E398" s="176"/>
      <c r="F398" s="174">
        <v>1</v>
      </c>
      <c r="G398" s="174">
        <v>1</v>
      </c>
      <c r="H398" s="174">
        <v>3</v>
      </c>
      <c r="I398" s="174">
        <v>4000</v>
      </c>
      <c r="J398" s="174">
        <v>4400</v>
      </c>
      <c r="K398" s="174">
        <v>442</v>
      </c>
      <c r="L398" s="177">
        <v>124</v>
      </c>
      <c r="M398" s="178">
        <v>0</v>
      </c>
      <c r="N398" s="179" t="s">
        <v>59</v>
      </c>
      <c r="O398" s="180">
        <v>0</v>
      </c>
      <c r="P398" s="180">
        <v>0</v>
      </c>
      <c r="Q398" s="181">
        <f t="shared" si="59"/>
        <v>0</v>
      </c>
      <c r="R398" s="182" t="s">
        <v>57</v>
      </c>
      <c r="S398" s="183"/>
      <c r="T398" s="183"/>
    </row>
    <row r="399" spans="2:20" ht="15.75" hidden="1">
      <c r="B399" s="174">
        <v>2025</v>
      </c>
      <c r="C399" s="174">
        <v>20</v>
      </c>
      <c r="D399" s="175">
        <v>0</v>
      </c>
      <c r="E399" s="176"/>
      <c r="F399" s="174">
        <v>1</v>
      </c>
      <c r="G399" s="174">
        <v>1</v>
      </c>
      <c r="H399" s="174">
        <v>3</v>
      </c>
      <c r="I399" s="174">
        <v>4000</v>
      </c>
      <c r="J399" s="174">
        <v>4400</v>
      </c>
      <c r="K399" s="174">
        <v>442</v>
      </c>
      <c r="L399" s="177">
        <v>126</v>
      </c>
      <c r="M399" s="178">
        <v>0</v>
      </c>
      <c r="N399" s="179" t="s">
        <v>60</v>
      </c>
      <c r="O399" s="180">
        <v>0</v>
      </c>
      <c r="P399" s="180">
        <v>0</v>
      </c>
      <c r="Q399" s="181">
        <f t="shared" si="59"/>
        <v>0</v>
      </c>
      <c r="R399" s="182" t="s">
        <v>57</v>
      </c>
      <c r="S399" s="183"/>
      <c r="T399" s="183"/>
    </row>
    <row r="400" spans="2:20" ht="15.75" hidden="1">
      <c r="B400" s="174">
        <v>2025</v>
      </c>
      <c r="C400" s="174">
        <v>20</v>
      </c>
      <c r="D400" s="175">
        <v>0</v>
      </c>
      <c r="E400" s="176"/>
      <c r="F400" s="174">
        <v>1</v>
      </c>
      <c r="G400" s="174">
        <v>1</v>
      </c>
      <c r="H400" s="174">
        <v>3</v>
      </c>
      <c r="I400" s="174">
        <v>4000</v>
      </c>
      <c r="J400" s="174">
        <v>4400</v>
      </c>
      <c r="K400" s="174">
        <v>442</v>
      </c>
      <c r="L400" s="177">
        <v>127</v>
      </c>
      <c r="M400" s="178">
        <v>0</v>
      </c>
      <c r="N400" s="179" t="s">
        <v>61</v>
      </c>
      <c r="O400" s="180">
        <v>0</v>
      </c>
      <c r="P400" s="180">
        <v>0</v>
      </c>
      <c r="Q400" s="181">
        <f t="shared" si="59"/>
        <v>0</v>
      </c>
      <c r="R400" s="182" t="s">
        <v>57</v>
      </c>
      <c r="S400" s="183"/>
      <c r="T400" s="183"/>
    </row>
    <row r="401" spans="2:20" ht="15.75" hidden="1">
      <c r="B401" s="174">
        <v>2025</v>
      </c>
      <c r="C401" s="174">
        <v>20</v>
      </c>
      <c r="D401" s="175">
        <v>0</v>
      </c>
      <c r="E401" s="176"/>
      <c r="F401" s="174">
        <v>1</v>
      </c>
      <c r="G401" s="174">
        <v>1</v>
      </c>
      <c r="H401" s="174">
        <v>3</v>
      </c>
      <c r="I401" s="174">
        <v>4000</v>
      </c>
      <c r="J401" s="174">
        <v>4400</v>
      </c>
      <c r="K401" s="174">
        <v>442</v>
      </c>
      <c r="L401" s="177">
        <v>128</v>
      </c>
      <c r="M401" s="178">
        <v>0</v>
      </c>
      <c r="N401" s="179" t="s">
        <v>62</v>
      </c>
      <c r="O401" s="180">
        <v>0</v>
      </c>
      <c r="P401" s="180">
        <v>0</v>
      </c>
      <c r="Q401" s="181">
        <f t="shared" si="59"/>
        <v>0</v>
      </c>
      <c r="R401" s="182" t="s">
        <v>57</v>
      </c>
      <c r="S401" s="183"/>
      <c r="T401" s="183"/>
    </row>
    <row r="402" spans="2:20" ht="15.75" hidden="1">
      <c r="B402" s="174">
        <v>2025</v>
      </c>
      <c r="C402" s="174">
        <v>20</v>
      </c>
      <c r="D402" s="175">
        <v>0</v>
      </c>
      <c r="E402" s="176"/>
      <c r="F402" s="174">
        <v>1</v>
      </c>
      <c r="G402" s="174">
        <v>1</v>
      </c>
      <c r="H402" s="174">
        <v>3</v>
      </c>
      <c r="I402" s="174">
        <v>4000</v>
      </c>
      <c r="J402" s="174">
        <v>4400</v>
      </c>
      <c r="K402" s="174">
        <v>442</v>
      </c>
      <c r="L402" s="177">
        <v>121</v>
      </c>
      <c r="M402" s="178">
        <v>0</v>
      </c>
      <c r="N402" s="179" t="s">
        <v>63</v>
      </c>
      <c r="O402" s="180">
        <v>0</v>
      </c>
      <c r="P402" s="180">
        <v>0</v>
      </c>
      <c r="Q402" s="181">
        <f t="shared" si="59"/>
        <v>0</v>
      </c>
      <c r="R402" s="182" t="s">
        <v>57</v>
      </c>
      <c r="S402" s="183"/>
      <c r="T402" s="183"/>
    </row>
    <row r="403" spans="2:20" ht="15.75" hidden="1">
      <c r="B403" s="174">
        <v>2025</v>
      </c>
      <c r="C403" s="174">
        <v>20</v>
      </c>
      <c r="D403" s="175">
        <v>0</v>
      </c>
      <c r="E403" s="176"/>
      <c r="F403" s="174">
        <v>1</v>
      </c>
      <c r="G403" s="174">
        <v>1</v>
      </c>
      <c r="H403" s="174">
        <v>3</v>
      </c>
      <c r="I403" s="174">
        <v>4000</v>
      </c>
      <c r="J403" s="174">
        <v>4400</v>
      </c>
      <c r="K403" s="174">
        <v>442</v>
      </c>
      <c r="L403" s="177">
        <v>129</v>
      </c>
      <c r="M403" s="178">
        <v>0</v>
      </c>
      <c r="N403" s="179" t="s">
        <v>64</v>
      </c>
      <c r="O403" s="180">
        <v>0</v>
      </c>
      <c r="P403" s="180">
        <v>0</v>
      </c>
      <c r="Q403" s="181">
        <f t="shared" si="59"/>
        <v>0</v>
      </c>
      <c r="R403" s="182" t="s">
        <v>57</v>
      </c>
      <c r="S403" s="183"/>
      <c r="T403" s="183"/>
    </row>
    <row r="404" spans="2:20" ht="15.75" hidden="1">
      <c r="B404" s="174">
        <v>2025</v>
      </c>
      <c r="C404" s="174">
        <v>20</v>
      </c>
      <c r="D404" s="175">
        <v>0</v>
      </c>
      <c r="E404" s="176"/>
      <c r="F404" s="174">
        <v>1</v>
      </c>
      <c r="G404" s="174">
        <v>1</v>
      </c>
      <c r="H404" s="174">
        <v>3</v>
      </c>
      <c r="I404" s="174">
        <v>4000</v>
      </c>
      <c r="J404" s="174">
        <v>4400</v>
      </c>
      <c r="K404" s="174">
        <v>442</v>
      </c>
      <c r="L404" s="177">
        <v>123</v>
      </c>
      <c r="M404" s="178">
        <v>0</v>
      </c>
      <c r="N404" s="179" t="s">
        <v>65</v>
      </c>
      <c r="O404" s="180">
        <v>0</v>
      </c>
      <c r="P404" s="180">
        <v>0</v>
      </c>
      <c r="Q404" s="181">
        <f t="shared" si="59"/>
        <v>0</v>
      </c>
      <c r="R404" s="182" t="s">
        <v>57</v>
      </c>
      <c r="S404" s="183"/>
      <c r="T404" s="183"/>
    </row>
    <row r="405" spans="2:20" ht="15.75" hidden="1">
      <c r="B405" s="174">
        <v>2025</v>
      </c>
      <c r="C405" s="174">
        <v>20</v>
      </c>
      <c r="D405" s="175">
        <v>0</v>
      </c>
      <c r="E405" s="176"/>
      <c r="F405" s="174">
        <v>1</v>
      </c>
      <c r="G405" s="174">
        <v>1</v>
      </c>
      <c r="H405" s="174">
        <v>3</v>
      </c>
      <c r="I405" s="174">
        <v>4000</v>
      </c>
      <c r="J405" s="174">
        <v>4400</v>
      </c>
      <c r="K405" s="174">
        <v>442</v>
      </c>
      <c r="L405" s="177">
        <v>120</v>
      </c>
      <c r="M405" s="178">
        <v>0</v>
      </c>
      <c r="N405" s="179" t="s">
        <v>66</v>
      </c>
      <c r="O405" s="180">
        <v>0</v>
      </c>
      <c r="P405" s="180">
        <v>0</v>
      </c>
      <c r="Q405" s="181">
        <f t="shared" si="59"/>
        <v>0</v>
      </c>
      <c r="R405" s="182" t="s">
        <v>57</v>
      </c>
      <c r="S405" s="183"/>
      <c r="T405" s="183"/>
    </row>
    <row r="406" spans="2:20" ht="31.5" hidden="1">
      <c r="B406" s="130">
        <v>2025</v>
      </c>
      <c r="C406" s="130">
        <v>20</v>
      </c>
      <c r="D406" s="131"/>
      <c r="E406" s="132"/>
      <c r="F406" s="130">
        <v>1</v>
      </c>
      <c r="G406" s="130">
        <v>1</v>
      </c>
      <c r="H406" s="130">
        <v>4</v>
      </c>
      <c r="I406" s="130"/>
      <c r="J406" s="130"/>
      <c r="K406" s="184"/>
      <c r="L406" s="185" t="s">
        <v>44</v>
      </c>
      <c r="M406" s="134"/>
      <c r="N406" s="135" t="s">
        <v>301</v>
      </c>
      <c r="O406" s="136">
        <f>+O407+O539+O550+O774</f>
        <v>0</v>
      </c>
      <c r="P406" s="136">
        <f>+P407+P539+P550+P774</f>
        <v>0</v>
      </c>
      <c r="Q406" s="136">
        <f t="shared" si="59"/>
        <v>0</v>
      </c>
      <c r="R406" s="137"/>
      <c r="S406" s="138"/>
      <c r="T406" s="139"/>
    </row>
    <row r="407" spans="2:20" ht="15.75" hidden="1">
      <c r="B407" s="141">
        <v>2025</v>
      </c>
      <c r="C407" s="141">
        <v>20</v>
      </c>
      <c r="D407" s="142"/>
      <c r="E407" s="143"/>
      <c r="F407" s="141">
        <v>1</v>
      </c>
      <c r="G407" s="141">
        <v>1</v>
      </c>
      <c r="H407" s="141">
        <v>4</v>
      </c>
      <c r="I407" s="141">
        <v>2000</v>
      </c>
      <c r="J407" s="141"/>
      <c r="K407" s="141"/>
      <c r="L407" s="194"/>
      <c r="M407" s="145"/>
      <c r="N407" s="146" t="s">
        <v>302</v>
      </c>
      <c r="O407" s="147">
        <f>+O408+O413+O418+O423+O434+O437+O476+O530</f>
        <v>0</v>
      </c>
      <c r="P407" s="147">
        <f>+P408+P413+P418+P423+P434+P437+P476+P530</f>
        <v>0</v>
      </c>
      <c r="Q407" s="147">
        <f t="shared" si="59"/>
        <v>0</v>
      </c>
      <c r="R407" s="148"/>
      <c r="S407" s="149"/>
      <c r="T407" s="150"/>
    </row>
    <row r="408" spans="2:20" ht="31.5" hidden="1">
      <c r="B408" s="152">
        <v>2025</v>
      </c>
      <c r="C408" s="152">
        <v>20</v>
      </c>
      <c r="D408" s="153"/>
      <c r="E408" s="154"/>
      <c r="F408" s="152">
        <v>1</v>
      </c>
      <c r="G408" s="152">
        <v>1</v>
      </c>
      <c r="H408" s="152">
        <v>4</v>
      </c>
      <c r="I408" s="152">
        <v>2000</v>
      </c>
      <c r="J408" s="152">
        <v>2100</v>
      </c>
      <c r="K408" s="152"/>
      <c r="L408" s="155" t="s">
        <v>44</v>
      </c>
      <c r="M408" s="156"/>
      <c r="N408" s="157" t="s">
        <v>79</v>
      </c>
      <c r="O408" s="158">
        <f>+O409+O411</f>
        <v>0</v>
      </c>
      <c r="P408" s="158">
        <f>+P409+P411</f>
        <v>0</v>
      </c>
      <c r="Q408" s="158">
        <f t="shared" si="59"/>
        <v>0</v>
      </c>
      <c r="R408" s="159"/>
      <c r="S408" s="160"/>
      <c r="T408" s="161"/>
    </row>
    <row r="409" spans="2:20" ht="15.75" hidden="1">
      <c r="B409" s="163">
        <v>2025</v>
      </c>
      <c r="C409" s="163">
        <v>20</v>
      </c>
      <c r="D409" s="164"/>
      <c r="E409" s="165"/>
      <c r="F409" s="163">
        <v>1</v>
      </c>
      <c r="G409" s="163">
        <v>1</v>
      </c>
      <c r="H409" s="163">
        <v>4</v>
      </c>
      <c r="I409" s="163">
        <v>2000</v>
      </c>
      <c r="J409" s="163">
        <v>2100</v>
      </c>
      <c r="K409" s="163">
        <v>216</v>
      </c>
      <c r="L409" s="166" t="s">
        <v>44</v>
      </c>
      <c r="M409" s="167"/>
      <c r="N409" s="168" t="s">
        <v>303</v>
      </c>
      <c r="O409" s="169">
        <f>SUM(O410)</f>
        <v>0</v>
      </c>
      <c r="P409" s="169">
        <f>SUM(P410)</f>
        <v>0</v>
      </c>
      <c r="Q409" s="169">
        <f t="shared" si="59"/>
        <v>0</v>
      </c>
      <c r="R409" s="170"/>
      <c r="S409" s="171"/>
      <c r="T409" s="172"/>
    </row>
    <row r="410" spans="2:20" ht="15.75" hidden="1">
      <c r="B410" s="174">
        <v>2025</v>
      </c>
      <c r="C410" s="174">
        <v>20</v>
      </c>
      <c r="D410" s="175">
        <v>0</v>
      </c>
      <c r="E410" s="176"/>
      <c r="F410" s="174">
        <v>1</v>
      </c>
      <c r="G410" s="174">
        <v>1</v>
      </c>
      <c r="H410" s="174">
        <v>4</v>
      </c>
      <c r="I410" s="174">
        <v>2000</v>
      </c>
      <c r="J410" s="174">
        <v>2100</v>
      </c>
      <c r="K410" s="174">
        <v>216</v>
      </c>
      <c r="L410" s="177">
        <v>924</v>
      </c>
      <c r="M410" s="178">
        <v>0</v>
      </c>
      <c r="N410" s="179" t="s">
        <v>303</v>
      </c>
      <c r="O410" s="180">
        <v>0</v>
      </c>
      <c r="P410" s="180">
        <v>0</v>
      </c>
      <c r="Q410" s="181">
        <f t="shared" si="59"/>
        <v>0</v>
      </c>
      <c r="R410" s="182" t="s">
        <v>82</v>
      </c>
      <c r="S410" s="183"/>
      <c r="T410" s="183"/>
    </row>
    <row r="411" spans="2:20" ht="15.75" hidden="1">
      <c r="B411" s="163">
        <v>2025</v>
      </c>
      <c r="C411" s="163">
        <v>20</v>
      </c>
      <c r="D411" s="164"/>
      <c r="E411" s="165"/>
      <c r="F411" s="163">
        <v>1</v>
      </c>
      <c r="G411" s="163">
        <v>1</v>
      </c>
      <c r="H411" s="163">
        <v>4</v>
      </c>
      <c r="I411" s="163">
        <v>2000</v>
      </c>
      <c r="J411" s="163">
        <v>2100</v>
      </c>
      <c r="K411" s="163">
        <v>217</v>
      </c>
      <c r="L411" s="166" t="s">
        <v>44</v>
      </c>
      <c r="M411" s="167"/>
      <c r="N411" s="168" t="s">
        <v>304</v>
      </c>
      <c r="O411" s="169">
        <f>SUM(O412)</f>
        <v>0</v>
      </c>
      <c r="P411" s="169">
        <f>SUM(P412)</f>
        <v>0</v>
      </c>
      <c r="Q411" s="169">
        <f t="shared" si="59"/>
        <v>0</v>
      </c>
      <c r="R411" s="170"/>
      <c r="S411" s="171"/>
      <c r="T411" s="172"/>
    </row>
    <row r="412" spans="2:20" ht="15.75" hidden="1">
      <c r="B412" s="174">
        <v>2025</v>
      </c>
      <c r="C412" s="174">
        <v>20</v>
      </c>
      <c r="D412" s="175">
        <v>0</v>
      </c>
      <c r="E412" s="176"/>
      <c r="F412" s="174">
        <v>1</v>
      </c>
      <c r="G412" s="174">
        <v>1</v>
      </c>
      <c r="H412" s="174">
        <v>4</v>
      </c>
      <c r="I412" s="174">
        <v>2000</v>
      </c>
      <c r="J412" s="174">
        <v>2100</v>
      </c>
      <c r="K412" s="174">
        <v>217</v>
      </c>
      <c r="L412" s="177">
        <v>929</v>
      </c>
      <c r="M412" s="178">
        <v>0</v>
      </c>
      <c r="N412" s="179" t="s">
        <v>305</v>
      </c>
      <c r="O412" s="180">
        <v>0</v>
      </c>
      <c r="P412" s="180">
        <v>0</v>
      </c>
      <c r="Q412" s="181">
        <f t="shared" si="59"/>
        <v>0</v>
      </c>
      <c r="R412" s="182" t="s">
        <v>82</v>
      </c>
      <c r="S412" s="183"/>
      <c r="T412" s="183"/>
    </row>
    <row r="413" spans="2:20" ht="15.75" hidden="1">
      <c r="B413" s="152">
        <v>2025</v>
      </c>
      <c r="C413" s="152">
        <v>20</v>
      </c>
      <c r="D413" s="153"/>
      <c r="E413" s="154"/>
      <c r="F413" s="152">
        <v>1</v>
      </c>
      <c r="G413" s="152">
        <v>1</v>
      </c>
      <c r="H413" s="152">
        <v>4</v>
      </c>
      <c r="I413" s="152">
        <v>2000</v>
      </c>
      <c r="J413" s="152">
        <v>2200</v>
      </c>
      <c r="K413" s="152"/>
      <c r="L413" s="155" t="s">
        <v>44</v>
      </c>
      <c r="M413" s="156"/>
      <c r="N413" s="157" t="s">
        <v>306</v>
      </c>
      <c r="O413" s="158">
        <f>O414+O416</f>
        <v>0</v>
      </c>
      <c r="P413" s="158">
        <f>P414+P416</f>
        <v>0</v>
      </c>
      <c r="Q413" s="158">
        <f t="shared" si="59"/>
        <v>0</v>
      </c>
      <c r="R413" s="159"/>
      <c r="S413" s="160"/>
      <c r="T413" s="161"/>
    </row>
    <row r="414" spans="2:20" ht="15.75" hidden="1">
      <c r="B414" s="163">
        <v>2025</v>
      </c>
      <c r="C414" s="163">
        <v>20</v>
      </c>
      <c r="D414" s="164"/>
      <c r="E414" s="165"/>
      <c r="F414" s="163">
        <v>1</v>
      </c>
      <c r="G414" s="163">
        <v>1</v>
      </c>
      <c r="H414" s="163">
        <v>4</v>
      </c>
      <c r="I414" s="163">
        <v>2000</v>
      </c>
      <c r="J414" s="163">
        <v>2200</v>
      </c>
      <c r="K414" s="163">
        <v>221</v>
      </c>
      <c r="L414" s="166" t="s">
        <v>44</v>
      </c>
      <c r="M414" s="167"/>
      <c r="N414" s="168" t="s">
        <v>307</v>
      </c>
      <c r="O414" s="169">
        <f>SUM(O415:O415)</f>
        <v>0</v>
      </c>
      <c r="P414" s="169">
        <f>SUM(P415:P415)</f>
        <v>0</v>
      </c>
      <c r="Q414" s="169">
        <f t="shared" si="59"/>
        <v>0</v>
      </c>
      <c r="R414" s="170"/>
      <c r="S414" s="171"/>
      <c r="T414" s="172"/>
    </row>
    <row r="415" spans="2:20" ht="15.75" hidden="1">
      <c r="B415" s="174">
        <v>2025</v>
      </c>
      <c r="C415" s="174">
        <v>20</v>
      </c>
      <c r="D415" s="175">
        <v>0</v>
      </c>
      <c r="E415" s="176"/>
      <c r="F415" s="174">
        <v>1</v>
      </c>
      <c r="G415" s="174">
        <v>1</v>
      </c>
      <c r="H415" s="174">
        <v>4</v>
      </c>
      <c r="I415" s="174">
        <v>2000</v>
      </c>
      <c r="J415" s="174">
        <v>2200</v>
      </c>
      <c r="K415" s="174">
        <v>221</v>
      </c>
      <c r="L415" s="177">
        <v>1205</v>
      </c>
      <c r="M415" s="178">
        <v>0</v>
      </c>
      <c r="N415" s="179" t="s">
        <v>308</v>
      </c>
      <c r="O415" s="180">
        <v>0</v>
      </c>
      <c r="P415" s="180">
        <v>0</v>
      </c>
      <c r="Q415" s="181">
        <f t="shared" si="59"/>
        <v>0</v>
      </c>
      <c r="R415" s="182" t="s">
        <v>98</v>
      </c>
      <c r="S415" s="183"/>
      <c r="T415" s="183"/>
    </row>
    <row r="416" spans="2:20" ht="15.75" hidden="1">
      <c r="B416" s="163">
        <v>2025</v>
      </c>
      <c r="C416" s="163">
        <v>20</v>
      </c>
      <c r="D416" s="164"/>
      <c r="E416" s="165"/>
      <c r="F416" s="163">
        <v>1</v>
      </c>
      <c r="G416" s="163">
        <v>1</v>
      </c>
      <c r="H416" s="163">
        <v>4</v>
      </c>
      <c r="I416" s="163">
        <v>2000</v>
      </c>
      <c r="J416" s="163">
        <v>2200</v>
      </c>
      <c r="K416" s="163">
        <v>223</v>
      </c>
      <c r="L416" s="166"/>
      <c r="M416" s="167"/>
      <c r="N416" s="168" t="s">
        <v>309</v>
      </c>
      <c r="O416" s="169">
        <f>O417</f>
        <v>0</v>
      </c>
      <c r="P416" s="169">
        <f>P417</f>
        <v>0</v>
      </c>
      <c r="Q416" s="169">
        <f t="shared" si="59"/>
        <v>0</v>
      </c>
      <c r="R416" s="170"/>
      <c r="S416" s="171"/>
      <c r="T416" s="172"/>
    </row>
    <row r="417" spans="2:20" ht="15.75" hidden="1">
      <c r="B417" s="174">
        <v>2025</v>
      </c>
      <c r="C417" s="174">
        <v>20</v>
      </c>
      <c r="D417" s="175">
        <v>0</v>
      </c>
      <c r="E417" s="176"/>
      <c r="F417" s="174">
        <v>1</v>
      </c>
      <c r="G417" s="174">
        <v>1</v>
      </c>
      <c r="H417" s="174">
        <v>4</v>
      </c>
      <c r="I417" s="174">
        <v>2000</v>
      </c>
      <c r="J417" s="174">
        <v>2200</v>
      </c>
      <c r="K417" s="174">
        <v>223</v>
      </c>
      <c r="L417" s="177">
        <v>1525</v>
      </c>
      <c r="M417" s="178">
        <v>0</v>
      </c>
      <c r="N417" s="179" t="s">
        <v>309</v>
      </c>
      <c r="O417" s="180">
        <v>0</v>
      </c>
      <c r="P417" s="180">
        <v>0</v>
      </c>
      <c r="Q417" s="181">
        <f t="shared" si="59"/>
        <v>0</v>
      </c>
      <c r="R417" s="182" t="s">
        <v>82</v>
      </c>
      <c r="S417" s="183"/>
      <c r="T417" s="183"/>
    </row>
    <row r="418" spans="2:20" ht="15.75" hidden="1">
      <c r="B418" s="152">
        <v>2025</v>
      </c>
      <c r="C418" s="152">
        <v>20</v>
      </c>
      <c r="D418" s="153"/>
      <c r="E418" s="154"/>
      <c r="F418" s="152">
        <v>1</v>
      </c>
      <c r="G418" s="152">
        <v>1</v>
      </c>
      <c r="H418" s="152">
        <v>4</v>
      </c>
      <c r="I418" s="152">
        <v>2000</v>
      </c>
      <c r="J418" s="152">
        <v>2400</v>
      </c>
      <c r="K418" s="152"/>
      <c r="L418" s="155" t="s">
        <v>44</v>
      </c>
      <c r="M418" s="156"/>
      <c r="N418" s="157" t="s">
        <v>310</v>
      </c>
      <c r="O418" s="158">
        <f>O419+O421</f>
        <v>0</v>
      </c>
      <c r="P418" s="158">
        <f>P419+P421</f>
        <v>0</v>
      </c>
      <c r="Q418" s="158">
        <f t="shared" si="59"/>
        <v>0</v>
      </c>
      <c r="R418" s="159"/>
      <c r="S418" s="160"/>
      <c r="T418" s="161"/>
    </row>
    <row r="419" spans="2:20" ht="15.75" hidden="1">
      <c r="B419" s="163">
        <v>2025</v>
      </c>
      <c r="C419" s="163">
        <v>20</v>
      </c>
      <c r="D419" s="164"/>
      <c r="E419" s="165"/>
      <c r="F419" s="163">
        <v>1</v>
      </c>
      <c r="G419" s="163">
        <v>1</v>
      </c>
      <c r="H419" s="163">
        <v>4</v>
      </c>
      <c r="I419" s="163">
        <v>2000</v>
      </c>
      <c r="J419" s="163">
        <v>2400</v>
      </c>
      <c r="K419" s="163">
        <v>241</v>
      </c>
      <c r="L419" s="166"/>
      <c r="M419" s="167"/>
      <c r="N419" s="168" t="s">
        <v>311</v>
      </c>
      <c r="O419" s="169">
        <f>O420</f>
        <v>0</v>
      </c>
      <c r="P419" s="169">
        <f>P420</f>
        <v>0</v>
      </c>
      <c r="Q419" s="169">
        <f t="shared" si="59"/>
        <v>0</v>
      </c>
      <c r="R419" s="170"/>
      <c r="S419" s="171"/>
      <c r="T419" s="172"/>
    </row>
    <row r="420" spans="2:20" ht="15.75" hidden="1">
      <c r="B420" s="174">
        <v>2025</v>
      </c>
      <c r="C420" s="174">
        <v>20</v>
      </c>
      <c r="D420" s="175">
        <v>0</v>
      </c>
      <c r="E420" s="176"/>
      <c r="F420" s="174">
        <v>1</v>
      </c>
      <c r="G420" s="174">
        <v>1</v>
      </c>
      <c r="H420" s="174">
        <v>4</v>
      </c>
      <c r="I420" s="174">
        <v>2000</v>
      </c>
      <c r="J420" s="174">
        <v>2400</v>
      </c>
      <c r="K420" s="174">
        <v>241</v>
      </c>
      <c r="L420" s="177">
        <v>1208</v>
      </c>
      <c r="M420" s="178">
        <v>0</v>
      </c>
      <c r="N420" s="179" t="s">
        <v>311</v>
      </c>
      <c r="O420" s="180">
        <v>0</v>
      </c>
      <c r="P420" s="180">
        <v>0</v>
      </c>
      <c r="Q420" s="181">
        <f t="shared" si="59"/>
        <v>0</v>
      </c>
      <c r="R420" s="182" t="s">
        <v>82</v>
      </c>
      <c r="S420" s="183"/>
      <c r="T420" s="183"/>
    </row>
    <row r="421" spans="2:20" ht="15.75" hidden="1">
      <c r="B421" s="163">
        <v>2025</v>
      </c>
      <c r="C421" s="163">
        <v>20</v>
      </c>
      <c r="D421" s="164"/>
      <c r="E421" s="165"/>
      <c r="F421" s="163">
        <v>1</v>
      </c>
      <c r="G421" s="163">
        <v>1</v>
      </c>
      <c r="H421" s="163">
        <v>4</v>
      </c>
      <c r="I421" s="163">
        <v>2000</v>
      </c>
      <c r="J421" s="163">
        <v>2400</v>
      </c>
      <c r="K421" s="163">
        <v>248</v>
      </c>
      <c r="L421" s="166" t="s">
        <v>44</v>
      </c>
      <c r="M421" s="167"/>
      <c r="N421" s="168" t="s">
        <v>312</v>
      </c>
      <c r="O421" s="169">
        <f>SUM(O422)</f>
        <v>0</v>
      </c>
      <c r="P421" s="169">
        <f>SUM(P422)</f>
        <v>0</v>
      </c>
      <c r="Q421" s="169">
        <f t="shared" si="59"/>
        <v>0</v>
      </c>
      <c r="R421" s="170"/>
      <c r="S421" s="171"/>
      <c r="T421" s="172"/>
    </row>
    <row r="422" spans="2:20" ht="15.75" hidden="1">
      <c r="B422" s="174">
        <v>2025</v>
      </c>
      <c r="C422" s="174">
        <v>20</v>
      </c>
      <c r="D422" s="175">
        <v>0</v>
      </c>
      <c r="E422" s="176"/>
      <c r="F422" s="174">
        <v>1</v>
      </c>
      <c r="G422" s="174">
        <v>1</v>
      </c>
      <c r="H422" s="174">
        <v>4</v>
      </c>
      <c r="I422" s="174">
        <v>2000</v>
      </c>
      <c r="J422" s="174">
        <v>2400</v>
      </c>
      <c r="K422" s="174">
        <v>248</v>
      </c>
      <c r="L422" s="177">
        <v>926</v>
      </c>
      <c r="M422" s="178">
        <v>0</v>
      </c>
      <c r="N422" s="179" t="s">
        <v>312</v>
      </c>
      <c r="O422" s="180">
        <v>0</v>
      </c>
      <c r="P422" s="180">
        <v>0</v>
      </c>
      <c r="Q422" s="181">
        <f t="shared" si="59"/>
        <v>0</v>
      </c>
      <c r="R422" s="182" t="s">
        <v>98</v>
      </c>
      <c r="S422" s="183"/>
      <c r="T422" s="183"/>
    </row>
    <row r="423" spans="2:20" ht="15.75" hidden="1">
      <c r="B423" s="152">
        <v>2025</v>
      </c>
      <c r="C423" s="152">
        <v>20</v>
      </c>
      <c r="D423" s="153"/>
      <c r="E423" s="154"/>
      <c r="F423" s="152">
        <v>1</v>
      </c>
      <c r="G423" s="152">
        <v>1</v>
      </c>
      <c r="H423" s="152">
        <v>4</v>
      </c>
      <c r="I423" s="152">
        <v>2000</v>
      </c>
      <c r="J423" s="152">
        <v>2500</v>
      </c>
      <c r="K423" s="152"/>
      <c r="L423" s="195"/>
      <c r="M423" s="156"/>
      <c r="N423" s="157" t="s">
        <v>88</v>
      </c>
      <c r="O423" s="158">
        <f>O424+O426+O428+O430</f>
        <v>0</v>
      </c>
      <c r="P423" s="158">
        <f>P424+P426+P428+P430</f>
        <v>0</v>
      </c>
      <c r="Q423" s="158">
        <f t="shared" si="59"/>
        <v>0</v>
      </c>
      <c r="R423" s="159"/>
      <c r="S423" s="160"/>
      <c r="T423" s="161"/>
    </row>
    <row r="424" spans="2:20" ht="15.75" hidden="1">
      <c r="B424" s="163">
        <v>2025</v>
      </c>
      <c r="C424" s="163">
        <v>20</v>
      </c>
      <c r="D424" s="164"/>
      <c r="E424" s="165"/>
      <c r="F424" s="163">
        <v>1</v>
      </c>
      <c r="G424" s="163">
        <v>1</v>
      </c>
      <c r="H424" s="163">
        <v>4</v>
      </c>
      <c r="I424" s="163">
        <v>2000</v>
      </c>
      <c r="J424" s="163">
        <v>2500</v>
      </c>
      <c r="K424" s="163">
        <v>251</v>
      </c>
      <c r="L424" s="166"/>
      <c r="M424" s="167"/>
      <c r="N424" s="168" t="s">
        <v>89</v>
      </c>
      <c r="O424" s="169">
        <f>SUM(O425)</f>
        <v>0</v>
      </c>
      <c r="P424" s="169">
        <f>SUM(P425)</f>
        <v>0</v>
      </c>
      <c r="Q424" s="169">
        <f t="shared" si="59"/>
        <v>0</v>
      </c>
      <c r="R424" s="170"/>
      <c r="S424" s="169"/>
      <c r="T424" s="169"/>
    </row>
    <row r="425" spans="2:20" ht="15.75" hidden="1">
      <c r="B425" s="174">
        <v>2025</v>
      </c>
      <c r="C425" s="174">
        <v>20</v>
      </c>
      <c r="D425" s="175">
        <v>0</v>
      </c>
      <c r="E425" s="176"/>
      <c r="F425" s="174">
        <v>1</v>
      </c>
      <c r="G425" s="174">
        <v>1</v>
      </c>
      <c r="H425" s="174">
        <v>4</v>
      </c>
      <c r="I425" s="174">
        <v>2000</v>
      </c>
      <c r="J425" s="174">
        <v>2500</v>
      </c>
      <c r="K425" s="174">
        <v>251</v>
      </c>
      <c r="L425" s="177">
        <v>1209</v>
      </c>
      <c r="M425" s="178">
        <v>0</v>
      </c>
      <c r="N425" s="179" t="s">
        <v>89</v>
      </c>
      <c r="O425" s="180">
        <v>0</v>
      </c>
      <c r="P425" s="180">
        <v>0</v>
      </c>
      <c r="Q425" s="181">
        <f t="shared" si="59"/>
        <v>0</v>
      </c>
      <c r="R425" s="182" t="s">
        <v>82</v>
      </c>
      <c r="S425" s="183"/>
      <c r="T425" s="183"/>
    </row>
    <row r="426" spans="2:20" ht="15.75" hidden="1">
      <c r="B426" s="163">
        <v>2025</v>
      </c>
      <c r="C426" s="163">
        <v>20</v>
      </c>
      <c r="D426" s="164"/>
      <c r="E426" s="165"/>
      <c r="F426" s="163">
        <v>1</v>
      </c>
      <c r="G426" s="163">
        <v>1</v>
      </c>
      <c r="H426" s="163">
        <v>4</v>
      </c>
      <c r="I426" s="163">
        <v>2000</v>
      </c>
      <c r="J426" s="163">
        <v>2500</v>
      </c>
      <c r="K426" s="163">
        <v>253</v>
      </c>
      <c r="L426" s="166" t="s">
        <v>44</v>
      </c>
      <c r="M426" s="167"/>
      <c r="N426" s="168" t="s">
        <v>313</v>
      </c>
      <c r="O426" s="169">
        <f>SUM(O427)</f>
        <v>0</v>
      </c>
      <c r="P426" s="169">
        <f>SUM(P427)</f>
        <v>0</v>
      </c>
      <c r="Q426" s="169">
        <f t="shared" si="59"/>
        <v>0</v>
      </c>
      <c r="R426" s="170"/>
      <c r="S426" s="171"/>
      <c r="T426" s="172"/>
    </row>
    <row r="427" spans="2:20" ht="15.75" hidden="1">
      <c r="B427" s="174">
        <v>2025</v>
      </c>
      <c r="C427" s="174">
        <v>20</v>
      </c>
      <c r="D427" s="175">
        <v>0</v>
      </c>
      <c r="E427" s="176"/>
      <c r="F427" s="174">
        <v>1</v>
      </c>
      <c r="G427" s="174">
        <v>1</v>
      </c>
      <c r="H427" s="174">
        <v>4</v>
      </c>
      <c r="I427" s="174">
        <v>2000</v>
      </c>
      <c r="J427" s="174">
        <v>2500</v>
      </c>
      <c r="K427" s="174">
        <v>253</v>
      </c>
      <c r="L427" s="177">
        <v>938</v>
      </c>
      <c r="M427" s="178">
        <v>0</v>
      </c>
      <c r="N427" s="179" t="s">
        <v>313</v>
      </c>
      <c r="O427" s="180">
        <v>0</v>
      </c>
      <c r="P427" s="180">
        <v>0</v>
      </c>
      <c r="Q427" s="181">
        <f t="shared" si="59"/>
        <v>0</v>
      </c>
      <c r="R427" s="182" t="s">
        <v>82</v>
      </c>
      <c r="S427" s="183"/>
      <c r="T427" s="183"/>
    </row>
    <row r="428" spans="2:20" ht="15.75" hidden="1">
      <c r="B428" s="163">
        <v>2025</v>
      </c>
      <c r="C428" s="163">
        <v>20</v>
      </c>
      <c r="D428" s="164"/>
      <c r="E428" s="165"/>
      <c r="F428" s="163">
        <v>1</v>
      </c>
      <c r="G428" s="163">
        <v>1</v>
      </c>
      <c r="H428" s="163">
        <v>4</v>
      </c>
      <c r="I428" s="163">
        <v>2000</v>
      </c>
      <c r="J428" s="163">
        <v>2500</v>
      </c>
      <c r="K428" s="163">
        <v>254</v>
      </c>
      <c r="L428" s="166" t="s">
        <v>44</v>
      </c>
      <c r="M428" s="167"/>
      <c r="N428" s="168" t="s">
        <v>90</v>
      </c>
      <c r="O428" s="169">
        <f>SUM(O429)</f>
        <v>0</v>
      </c>
      <c r="P428" s="169">
        <f>SUM(P429)</f>
        <v>0</v>
      </c>
      <c r="Q428" s="169">
        <f t="shared" ref="Q428:Q491" si="60">+O428+P428</f>
        <v>0</v>
      </c>
      <c r="R428" s="170"/>
      <c r="S428" s="171"/>
      <c r="T428" s="172"/>
    </row>
    <row r="429" spans="2:20" ht="15.75" hidden="1">
      <c r="B429" s="174">
        <v>2025</v>
      </c>
      <c r="C429" s="174">
        <v>20</v>
      </c>
      <c r="D429" s="175">
        <v>0</v>
      </c>
      <c r="E429" s="176"/>
      <c r="F429" s="174">
        <v>1</v>
      </c>
      <c r="G429" s="174">
        <v>1</v>
      </c>
      <c r="H429" s="174">
        <v>4</v>
      </c>
      <c r="I429" s="174">
        <v>2000</v>
      </c>
      <c r="J429" s="174">
        <v>2500</v>
      </c>
      <c r="K429" s="174">
        <v>254</v>
      </c>
      <c r="L429" s="177">
        <v>934</v>
      </c>
      <c r="M429" s="178">
        <v>0</v>
      </c>
      <c r="N429" s="179" t="s">
        <v>90</v>
      </c>
      <c r="O429" s="180">
        <v>0</v>
      </c>
      <c r="P429" s="180">
        <v>0</v>
      </c>
      <c r="Q429" s="181">
        <f t="shared" si="60"/>
        <v>0</v>
      </c>
      <c r="R429" s="182" t="s">
        <v>82</v>
      </c>
      <c r="S429" s="183"/>
      <c r="T429" s="183"/>
    </row>
    <row r="430" spans="2:20" ht="15.75" hidden="1">
      <c r="B430" s="163">
        <v>2025</v>
      </c>
      <c r="C430" s="163">
        <v>20</v>
      </c>
      <c r="D430" s="164"/>
      <c r="E430" s="165"/>
      <c r="F430" s="163">
        <v>1</v>
      </c>
      <c r="G430" s="163">
        <v>1</v>
      </c>
      <c r="H430" s="163">
        <v>4</v>
      </c>
      <c r="I430" s="163">
        <v>2000</v>
      </c>
      <c r="J430" s="163">
        <v>2500</v>
      </c>
      <c r="K430" s="163">
        <v>255</v>
      </c>
      <c r="L430" s="166" t="s">
        <v>44</v>
      </c>
      <c r="M430" s="167"/>
      <c r="N430" s="168" t="s">
        <v>91</v>
      </c>
      <c r="O430" s="169">
        <f>SUM(O431:O433)</f>
        <v>0</v>
      </c>
      <c r="P430" s="169">
        <f>SUM(P431:P433)</f>
        <v>0</v>
      </c>
      <c r="Q430" s="169">
        <f t="shared" si="60"/>
        <v>0</v>
      </c>
      <c r="R430" s="170"/>
      <c r="S430" s="171"/>
      <c r="T430" s="172"/>
    </row>
    <row r="431" spans="2:20" ht="15.75" hidden="1">
      <c r="B431" s="174">
        <v>2025</v>
      </c>
      <c r="C431" s="174">
        <v>20</v>
      </c>
      <c r="D431" s="175">
        <v>0</v>
      </c>
      <c r="E431" s="176"/>
      <c r="F431" s="174">
        <v>1</v>
      </c>
      <c r="G431" s="174">
        <v>1</v>
      </c>
      <c r="H431" s="174">
        <v>4</v>
      </c>
      <c r="I431" s="174">
        <v>2000</v>
      </c>
      <c r="J431" s="174">
        <v>2500</v>
      </c>
      <c r="K431" s="174">
        <v>255</v>
      </c>
      <c r="L431" s="177">
        <v>933</v>
      </c>
      <c r="M431" s="178">
        <v>0</v>
      </c>
      <c r="N431" s="179" t="s">
        <v>91</v>
      </c>
      <c r="O431" s="180">
        <v>0</v>
      </c>
      <c r="P431" s="180">
        <v>0</v>
      </c>
      <c r="Q431" s="181">
        <f t="shared" si="60"/>
        <v>0</v>
      </c>
      <c r="R431" s="182" t="s">
        <v>82</v>
      </c>
      <c r="S431" s="183"/>
      <c r="T431" s="183"/>
    </row>
    <row r="432" spans="2:20" ht="15.75" hidden="1">
      <c r="B432" s="174">
        <v>2025</v>
      </c>
      <c r="C432" s="174">
        <v>20</v>
      </c>
      <c r="D432" s="175">
        <v>0</v>
      </c>
      <c r="E432" s="176"/>
      <c r="F432" s="174">
        <v>1</v>
      </c>
      <c r="G432" s="174">
        <v>1</v>
      </c>
      <c r="H432" s="174">
        <v>4</v>
      </c>
      <c r="I432" s="174">
        <v>2000</v>
      </c>
      <c r="J432" s="174">
        <v>2500</v>
      </c>
      <c r="K432" s="174">
        <v>255</v>
      </c>
      <c r="L432" s="177">
        <v>826</v>
      </c>
      <c r="M432" s="178">
        <v>0</v>
      </c>
      <c r="N432" s="179" t="s">
        <v>314</v>
      </c>
      <c r="O432" s="180">
        <v>0</v>
      </c>
      <c r="P432" s="180">
        <v>0</v>
      </c>
      <c r="Q432" s="181">
        <f t="shared" si="60"/>
        <v>0</v>
      </c>
      <c r="R432" s="182" t="s">
        <v>209</v>
      </c>
      <c r="S432" s="183"/>
      <c r="T432" s="183"/>
    </row>
    <row r="433" spans="2:20" ht="15.75" hidden="1">
      <c r="B433" s="174">
        <v>2025</v>
      </c>
      <c r="C433" s="174">
        <v>20</v>
      </c>
      <c r="D433" s="175">
        <v>0</v>
      </c>
      <c r="E433" s="176"/>
      <c r="F433" s="174">
        <v>1</v>
      </c>
      <c r="G433" s="174">
        <v>1</v>
      </c>
      <c r="H433" s="174">
        <v>4</v>
      </c>
      <c r="I433" s="174">
        <v>2000</v>
      </c>
      <c r="J433" s="174">
        <v>2500</v>
      </c>
      <c r="K433" s="174">
        <v>255</v>
      </c>
      <c r="L433" s="177">
        <v>818</v>
      </c>
      <c r="M433" s="178">
        <v>0</v>
      </c>
      <c r="N433" s="179" t="s">
        <v>315</v>
      </c>
      <c r="O433" s="180">
        <v>0</v>
      </c>
      <c r="P433" s="180">
        <v>0</v>
      </c>
      <c r="Q433" s="181">
        <f t="shared" si="60"/>
        <v>0</v>
      </c>
      <c r="R433" s="182" t="s">
        <v>209</v>
      </c>
      <c r="S433" s="183"/>
      <c r="T433" s="183"/>
    </row>
    <row r="434" spans="2:20" ht="15.75" hidden="1">
      <c r="B434" s="152">
        <v>2025</v>
      </c>
      <c r="C434" s="152">
        <v>20</v>
      </c>
      <c r="D434" s="153"/>
      <c r="E434" s="154"/>
      <c r="F434" s="152">
        <v>1</v>
      </c>
      <c r="G434" s="152">
        <v>1</v>
      </c>
      <c r="H434" s="152">
        <v>4</v>
      </c>
      <c r="I434" s="152">
        <v>2000</v>
      </c>
      <c r="J434" s="152">
        <v>2600</v>
      </c>
      <c r="K434" s="152"/>
      <c r="L434" s="155" t="s">
        <v>44</v>
      </c>
      <c r="M434" s="156"/>
      <c r="N434" s="157" t="s">
        <v>93</v>
      </c>
      <c r="O434" s="158">
        <f>O435</f>
        <v>0</v>
      </c>
      <c r="P434" s="158">
        <f>P435</f>
        <v>0</v>
      </c>
      <c r="Q434" s="158">
        <f t="shared" si="60"/>
        <v>0</v>
      </c>
      <c r="R434" s="159"/>
      <c r="S434" s="160"/>
      <c r="T434" s="161"/>
    </row>
    <row r="435" spans="2:20" ht="15.75" hidden="1">
      <c r="B435" s="163">
        <v>2025</v>
      </c>
      <c r="C435" s="163">
        <v>20</v>
      </c>
      <c r="D435" s="164"/>
      <c r="E435" s="165"/>
      <c r="F435" s="163">
        <v>1</v>
      </c>
      <c r="G435" s="163">
        <v>1</v>
      </c>
      <c r="H435" s="163">
        <v>4</v>
      </c>
      <c r="I435" s="163">
        <v>2000</v>
      </c>
      <c r="J435" s="163">
        <v>2600</v>
      </c>
      <c r="K435" s="163">
        <v>261</v>
      </c>
      <c r="L435" s="166" t="s">
        <v>44</v>
      </c>
      <c r="M435" s="167"/>
      <c r="N435" s="168" t="s">
        <v>93</v>
      </c>
      <c r="O435" s="169">
        <f>O436</f>
        <v>0</v>
      </c>
      <c r="P435" s="169">
        <f>P436</f>
        <v>0</v>
      </c>
      <c r="Q435" s="169">
        <f t="shared" si="60"/>
        <v>0</v>
      </c>
      <c r="R435" s="170"/>
      <c r="S435" s="171"/>
      <c r="T435" s="172"/>
    </row>
    <row r="436" spans="2:20" ht="15.75" hidden="1">
      <c r="B436" s="174">
        <v>2025</v>
      </c>
      <c r="C436" s="174">
        <v>20</v>
      </c>
      <c r="D436" s="175">
        <v>0</v>
      </c>
      <c r="E436" s="176"/>
      <c r="F436" s="174">
        <v>1</v>
      </c>
      <c r="G436" s="174">
        <v>1</v>
      </c>
      <c r="H436" s="174">
        <v>4</v>
      </c>
      <c r="I436" s="174">
        <v>2000</v>
      </c>
      <c r="J436" s="174">
        <v>2600</v>
      </c>
      <c r="K436" s="174">
        <v>261</v>
      </c>
      <c r="L436" s="177">
        <v>715</v>
      </c>
      <c r="M436" s="178">
        <v>0</v>
      </c>
      <c r="N436" s="179" t="s">
        <v>94</v>
      </c>
      <c r="O436" s="180">
        <v>0</v>
      </c>
      <c r="P436" s="180">
        <v>0</v>
      </c>
      <c r="Q436" s="181">
        <f t="shared" si="60"/>
        <v>0</v>
      </c>
      <c r="R436" s="182" t="s">
        <v>95</v>
      </c>
      <c r="S436" s="183"/>
      <c r="T436" s="183"/>
    </row>
    <row r="437" spans="2:20" ht="31.5" hidden="1">
      <c r="B437" s="152">
        <v>2025</v>
      </c>
      <c r="C437" s="152">
        <v>20</v>
      </c>
      <c r="D437" s="153"/>
      <c r="E437" s="154"/>
      <c r="F437" s="152">
        <v>1</v>
      </c>
      <c r="G437" s="152">
        <v>1</v>
      </c>
      <c r="H437" s="152">
        <v>4</v>
      </c>
      <c r="I437" s="152">
        <v>2000</v>
      </c>
      <c r="J437" s="152">
        <v>2700</v>
      </c>
      <c r="K437" s="152"/>
      <c r="L437" s="155" t="s">
        <v>44</v>
      </c>
      <c r="M437" s="156"/>
      <c r="N437" s="157" t="s">
        <v>96</v>
      </c>
      <c r="O437" s="158">
        <f>O438+O463+O465+O473</f>
        <v>0</v>
      </c>
      <c r="P437" s="158">
        <f>P438+P463+P465+P473</f>
        <v>0</v>
      </c>
      <c r="Q437" s="158">
        <f t="shared" si="60"/>
        <v>0</v>
      </c>
      <c r="R437" s="159"/>
      <c r="S437" s="160"/>
      <c r="T437" s="161"/>
    </row>
    <row r="438" spans="2:20" ht="15.75" hidden="1">
      <c r="B438" s="163">
        <v>2025</v>
      </c>
      <c r="C438" s="163">
        <v>20</v>
      </c>
      <c r="D438" s="164"/>
      <c r="E438" s="165"/>
      <c r="F438" s="163">
        <v>1</v>
      </c>
      <c r="G438" s="163">
        <v>1</v>
      </c>
      <c r="H438" s="163">
        <v>4</v>
      </c>
      <c r="I438" s="163">
        <v>2000</v>
      </c>
      <c r="J438" s="163">
        <v>2700</v>
      </c>
      <c r="K438" s="163">
        <v>271</v>
      </c>
      <c r="L438" s="166" t="s">
        <v>44</v>
      </c>
      <c r="M438" s="167"/>
      <c r="N438" s="168" t="s">
        <v>97</v>
      </c>
      <c r="O438" s="169">
        <f>SUM(O439:O462)</f>
        <v>0</v>
      </c>
      <c r="P438" s="169">
        <f>SUM(P439:P462)</f>
        <v>0</v>
      </c>
      <c r="Q438" s="169">
        <f t="shared" si="60"/>
        <v>0</v>
      </c>
      <c r="R438" s="170"/>
      <c r="S438" s="171"/>
      <c r="T438" s="172"/>
    </row>
    <row r="439" spans="2:20" ht="15.75" hidden="1">
      <c r="B439" s="174">
        <v>2025</v>
      </c>
      <c r="C439" s="174">
        <v>20</v>
      </c>
      <c r="D439" s="175">
        <v>0</v>
      </c>
      <c r="E439" s="176"/>
      <c r="F439" s="174">
        <v>1</v>
      </c>
      <c r="G439" s="174">
        <v>1</v>
      </c>
      <c r="H439" s="174">
        <v>4</v>
      </c>
      <c r="I439" s="174">
        <v>2000</v>
      </c>
      <c r="J439" s="174">
        <v>2700</v>
      </c>
      <c r="K439" s="174">
        <v>271</v>
      </c>
      <c r="L439" s="177">
        <v>145</v>
      </c>
      <c r="M439" s="178">
        <v>0</v>
      </c>
      <c r="N439" s="179" t="s">
        <v>316</v>
      </c>
      <c r="O439" s="180">
        <v>0</v>
      </c>
      <c r="P439" s="180">
        <v>0</v>
      </c>
      <c r="Q439" s="181">
        <f t="shared" si="60"/>
        <v>0</v>
      </c>
      <c r="R439" s="182" t="s">
        <v>98</v>
      </c>
      <c r="S439" s="183"/>
      <c r="T439" s="183"/>
    </row>
    <row r="440" spans="2:20" ht="15.75" hidden="1">
      <c r="B440" s="174">
        <v>2025</v>
      </c>
      <c r="C440" s="174">
        <v>20</v>
      </c>
      <c r="D440" s="175">
        <v>0</v>
      </c>
      <c r="E440" s="176"/>
      <c r="F440" s="174">
        <v>1</v>
      </c>
      <c r="G440" s="174">
        <v>1</v>
      </c>
      <c r="H440" s="174">
        <v>4</v>
      </c>
      <c r="I440" s="174">
        <v>2000</v>
      </c>
      <c r="J440" s="174">
        <v>2700</v>
      </c>
      <c r="K440" s="174">
        <v>271</v>
      </c>
      <c r="L440" s="177">
        <v>151</v>
      </c>
      <c r="M440" s="178">
        <v>0</v>
      </c>
      <c r="N440" s="179" t="s">
        <v>317</v>
      </c>
      <c r="O440" s="180">
        <v>0</v>
      </c>
      <c r="P440" s="180">
        <v>0</v>
      </c>
      <c r="Q440" s="181">
        <f t="shared" si="60"/>
        <v>0</v>
      </c>
      <c r="R440" s="182" t="s">
        <v>318</v>
      </c>
      <c r="S440" s="183"/>
      <c r="T440" s="183"/>
    </row>
    <row r="441" spans="2:20" ht="15.75" hidden="1">
      <c r="B441" s="174">
        <v>2025</v>
      </c>
      <c r="C441" s="174">
        <v>20</v>
      </c>
      <c r="D441" s="175">
        <v>0</v>
      </c>
      <c r="E441" s="176"/>
      <c r="F441" s="174">
        <v>1</v>
      </c>
      <c r="G441" s="174">
        <v>1</v>
      </c>
      <c r="H441" s="174">
        <v>4</v>
      </c>
      <c r="I441" s="174">
        <v>2000</v>
      </c>
      <c r="J441" s="174">
        <v>2700</v>
      </c>
      <c r="K441" s="174">
        <v>271</v>
      </c>
      <c r="L441" s="177">
        <v>208</v>
      </c>
      <c r="M441" s="178">
        <v>0</v>
      </c>
      <c r="N441" s="179" t="s">
        <v>319</v>
      </c>
      <c r="O441" s="180">
        <v>0</v>
      </c>
      <c r="P441" s="180">
        <v>0</v>
      </c>
      <c r="Q441" s="181">
        <f t="shared" si="60"/>
        <v>0</v>
      </c>
      <c r="R441" s="182" t="s">
        <v>98</v>
      </c>
      <c r="S441" s="183"/>
      <c r="T441" s="183"/>
    </row>
    <row r="442" spans="2:20" ht="15.75" hidden="1">
      <c r="B442" s="174">
        <v>2025</v>
      </c>
      <c r="C442" s="174">
        <v>20</v>
      </c>
      <c r="D442" s="175">
        <v>0</v>
      </c>
      <c r="E442" s="176"/>
      <c r="F442" s="174">
        <v>1</v>
      </c>
      <c r="G442" s="174">
        <v>1</v>
      </c>
      <c r="H442" s="174">
        <v>4</v>
      </c>
      <c r="I442" s="174">
        <v>2000</v>
      </c>
      <c r="J442" s="174">
        <v>2700</v>
      </c>
      <c r="K442" s="174">
        <v>271</v>
      </c>
      <c r="L442" s="177">
        <v>212</v>
      </c>
      <c r="M442" s="178">
        <v>0</v>
      </c>
      <c r="N442" s="179" t="s">
        <v>320</v>
      </c>
      <c r="O442" s="180">
        <v>0</v>
      </c>
      <c r="P442" s="180">
        <v>0</v>
      </c>
      <c r="Q442" s="181">
        <f t="shared" si="60"/>
        <v>0</v>
      </c>
      <c r="R442" s="182" t="s">
        <v>98</v>
      </c>
      <c r="S442" s="183"/>
      <c r="T442" s="183"/>
    </row>
    <row r="443" spans="2:20" ht="15.75" hidden="1">
      <c r="B443" s="174">
        <v>2025</v>
      </c>
      <c r="C443" s="174">
        <v>20</v>
      </c>
      <c r="D443" s="175">
        <v>0</v>
      </c>
      <c r="E443" s="176"/>
      <c r="F443" s="174">
        <v>1</v>
      </c>
      <c r="G443" s="174">
        <v>1</v>
      </c>
      <c r="H443" s="174">
        <v>4</v>
      </c>
      <c r="I443" s="174">
        <v>2000</v>
      </c>
      <c r="J443" s="174">
        <v>2700</v>
      </c>
      <c r="K443" s="174">
        <v>271</v>
      </c>
      <c r="L443" s="177">
        <v>299</v>
      </c>
      <c r="M443" s="178">
        <v>0</v>
      </c>
      <c r="N443" s="179" t="s">
        <v>321</v>
      </c>
      <c r="O443" s="180">
        <v>0</v>
      </c>
      <c r="P443" s="180">
        <v>0</v>
      </c>
      <c r="Q443" s="181">
        <f t="shared" si="60"/>
        <v>0</v>
      </c>
      <c r="R443" s="182" t="s">
        <v>98</v>
      </c>
      <c r="S443" s="183"/>
      <c r="T443" s="183"/>
    </row>
    <row r="444" spans="2:20" ht="15.75" hidden="1">
      <c r="B444" s="174">
        <v>2025</v>
      </c>
      <c r="C444" s="174">
        <v>20</v>
      </c>
      <c r="D444" s="175">
        <v>0</v>
      </c>
      <c r="E444" s="176"/>
      <c r="F444" s="174">
        <v>1</v>
      </c>
      <c r="G444" s="174">
        <v>1</v>
      </c>
      <c r="H444" s="174">
        <v>4</v>
      </c>
      <c r="I444" s="174">
        <v>2000</v>
      </c>
      <c r="J444" s="174">
        <v>2700</v>
      </c>
      <c r="K444" s="174">
        <v>271</v>
      </c>
      <c r="L444" s="177">
        <v>304</v>
      </c>
      <c r="M444" s="178">
        <v>0</v>
      </c>
      <c r="N444" s="179" t="s">
        <v>322</v>
      </c>
      <c r="O444" s="180">
        <v>0</v>
      </c>
      <c r="P444" s="180">
        <v>0</v>
      </c>
      <c r="Q444" s="181">
        <f t="shared" si="60"/>
        <v>0</v>
      </c>
      <c r="R444" s="182" t="s">
        <v>98</v>
      </c>
      <c r="S444" s="183"/>
      <c r="T444" s="183"/>
    </row>
    <row r="445" spans="2:20" ht="15.75" hidden="1">
      <c r="B445" s="174">
        <v>2025</v>
      </c>
      <c r="C445" s="174">
        <v>20</v>
      </c>
      <c r="D445" s="175">
        <v>0</v>
      </c>
      <c r="E445" s="176"/>
      <c r="F445" s="174">
        <v>1</v>
      </c>
      <c r="G445" s="174">
        <v>1</v>
      </c>
      <c r="H445" s="174">
        <v>4</v>
      </c>
      <c r="I445" s="174">
        <v>2000</v>
      </c>
      <c r="J445" s="174">
        <v>2700</v>
      </c>
      <c r="K445" s="174">
        <v>271</v>
      </c>
      <c r="L445" s="177">
        <v>313</v>
      </c>
      <c r="M445" s="178">
        <v>0</v>
      </c>
      <c r="N445" s="179" t="s">
        <v>323</v>
      </c>
      <c r="O445" s="180">
        <v>0</v>
      </c>
      <c r="P445" s="180">
        <v>0</v>
      </c>
      <c r="Q445" s="181">
        <f t="shared" si="60"/>
        <v>0</v>
      </c>
      <c r="R445" s="182" t="s">
        <v>98</v>
      </c>
      <c r="S445" s="183"/>
      <c r="T445" s="183"/>
    </row>
    <row r="446" spans="2:20" ht="15.75" hidden="1">
      <c r="B446" s="174">
        <v>2025</v>
      </c>
      <c r="C446" s="174">
        <v>20</v>
      </c>
      <c r="D446" s="175">
        <v>0</v>
      </c>
      <c r="E446" s="176"/>
      <c r="F446" s="174">
        <v>1</v>
      </c>
      <c r="G446" s="174">
        <v>1</v>
      </c>
      <c r="H446" s="174">
        <v>4</v>
      </c>
      <c r="I446" s="174">
        <v>2000</v>
      </c>
      <c r="J446" s="174">
        <v>2700</v>
      </c>
      <c r="K446" s="174">
        <v>271</v>
      </c>
      <c r="L446" s="177">
        <v>414</v>
      </c>
      <c r="M446" s="178">
        <v>0</v>
      </c>
      <c r="N446" s="179" t="s">
        <v>324</v>
      </c>
      <c r="O446" s="180">
        <v>0</v>
      </c>
      <c r="P446" s="180">
        <v>0</v>
      </c>
      <c r="Q446" s="181">
        <f t="shared" si="60"/>
        <v>0</v>
      </c>
      <c r="R446" s="182" t="s">
        <v>98</v>
      </c>
      <c r="S446" s="183"/>
      <c r="T446" s="183"/>
    </row>
    <row r="447" spans="2:20" ht="15.75" hidden="1">
      <c r="B447" s="174">
        <v>2025</v>
      </c>
      <c r="C447" s="174">
        <v>20</v>
      </c>
      <c r="D447" s="175">
        <v>0</v>
      </c>
      <c r="E447" s="176"/>
      <c r="F447" s="174">
        <v>1</v>
      </c>
      <c r="G447" s="174">
        <v>1</v>
      </c>
      <c r="H447" s="174">
        <v>4</v>
      </c>
      <c r="I447" s="174">
        <v>2000</v>
      </c>
      <c r="J447" s="174">
        <v>2700</v>
      </c>
      <c r="K447" s="174">
        <v>271</v>
      </c>
      <c r="L447" s="177">
        <v>731</v>
      </c>
      <c r="M447" s="178">
        <v>0</v>
      </c>
      <c r="N447" s="179" t="s">
        <v>325</v>
      </c>
      <c r="O447" s="180">
        <v>0</v>
      </c>
      <c r="P447" s="180">
        <v>0</v>
      </c>
      <c r="Q447" s="181">
        <f t="shared" si="60"/>
        <v>0</v>
      </c>
      <c r="R447" s="182" t="s">
        <v>98</v>
      </c>
      <c r="S447" s="183"/>
      <c r="T447" s="183"/>
    </row>
    <row r="448" spans="2:20" ht="15.75" hidden="1">
      <c r="B448" s="174">
        <v>2025</v>
      </c>
      <c r="C448" s="174">
        <v>20</v>
      </c>
      <c r="D448" s="175">
        <v>0</v>
      </c>
      <c r="E448" s="176"/>
      <c r="F448" s="174">
        <v>1</v>
      </c>
      <c r="G448" s="174">
        <v>1</v>
      </c>
      <c r="H448" s="174">
        <v>4</v>
      </c>
      <c r="I448" s="174">
        <v>2000</v>
      </c>
      <c r="J448" s="174">
        <v>2700</v>
      </c>
      <c r="K448" s="174">
        <v>271</v>
      </c>
      <c r="L448" s="177">
        <v>792</v>
      </c>
      <c r="M448" s="178">
        <v>0</v>
      </c>
      <c r="N448" s="179" t="s">
        <v>326</v>
      </c>
      <c r="O448" s="180">
        <v>0</v>
      </c>
      <c r="P448" s="180">
        <v>0</v>
      </c>
      <c r="Q448" s="181">
        <f t="shared" si="60"/>
        <v>0</v>
      </c>
      <c r="R448" s="182" t="s">
        <v>98</v>
      </c>
      <c r="S448" s="183"/>
      <c r="T448" s="183"/>
    </row>
    <row r="449" spans="2:20" ht="15.75" hidden="1">
      <c r="B449" s="174">
        <v>2025</v>
      </c>
      <c r="C449" s="174">
        <v>20</v>
      </c>
      <c r="D449" s="175">
        <v>0</v>
      </c>
      <c r="E449" s="176"/>
      <c r="F449" s="174">
        <v>1</v>
      </c>
      <c r="G449" s="174">
        <v>1</v>
      </c>
      <c r="H449" s="174">
        <v>4</v>
      </c>
      <c r="I449" s="174">
        <v>2000</v>
      </c>
      <c r="J449" s="174">
        <v>2700</v>
      </c>
      <c r="K449" s="174">
        <v>271</v>
      </c>
      <c r="L449" s="177">
        <v>810</v>
      </c>
      <c r="M449" s="178">
        <v>0</v>
      </c>
      <c r="N449" s="179" t="s">
        <v>327</v>
      </c>
      <c r="O449" s="180">
        <v>0</v>
      </c>
      <c r="P449" s="180">
        <v>0</v>
      </c>
      <c r="Q449" s="181">
        <f t="shared" si="60"/>
        <v>0</v>
      </c>
      <c r="R449" s="182" t="s">
        <v>98</v>
      </c>
      <c r="S449" s="183"/>
      <c r="T449" s="183"/>
    </row>
    <row r="450" spans="2:20" ht="15.75" hidden="1">
      <c r="B450" s="174">
        <v>2025</v>
      </c>
      <c r="C450" s="174">
        <v>20</v>
      </c>
      <c r="D450" s="175">
        <v>0</v>
      </c>
      <c r="E450" s="176"/>
      <c r="F450" s="174">
        <v>1</v>
      </c>
      <c r="G450" s="174">
        <v>1</v>
      </c>
      <c r="H450" s="174">
        <v>4</v>
      </c>
      <c r="I450" s="174">
        <v>2000</v>
      </c>
      <c r="J450" s="174">
        <v>2700</v>
      </c>
      <c r="K450" s="174">
        <v>271</v>
      </c>
      <c r="L450" s="177">
        <v>1104</v>
      </c>
      <c r="M450" s="178">
        <v>0</v>
      </c>
      <c r="N450" s="179" t="s">
        <v>328</v>
      </c>
      <c r="O450" s="180">
        <v>0</v>
      </c>
      <c r="P450" s="180">
        <v>0</v>
      </c>
      <c r="Q450" s="181">
        <f t="shared" si="60"/>
        <v>0</v>
      </c>
      <c r="R450" s="182" t="s">
        <v>98</v>
      </c>
      <c r="S450" s="183"/>
      <c r="T450" s="183"/>
    </row>
    <row r="451" spans="2:20" ht="15.75" hidden="1">
      <c r="B451" s="174">
        <v>2025</v>
      </c>
      <c r="C451" s="174">
        <v>20</v>
      </c>
      <c r="D451" s="175">
        <v>0</v>
      </c>
      <c r="E451" s="176"/>
      <c r="F451" s="174">
        <v>1</v>
      </c>
      <c r="G451" s="174">
        <v>1</v>
      </c>
      <c r="H451" s="174">
        <v>4</v>
      </c>
      <c r="I451" s="174">
        <v>2000</v>
      </c>
      <c r="J451" s="174">
        <v>2700</v>
      </c>
      <c r="K451" s="174">
        <v>271</v>
      </c>
      <c r="L451" s="177">
        <v>1108</v>
      </c>
      <c r="M451" s="178">
        <v>0</v>
      </c>
      <c r="N451" s="179" t="s">
        <v>329</v>
      </c>
      <c r="O451" s="180">
        <v>0</v>
      </c>
      <c r="P451" s="180">
        <v>0</v>
      </c>
      <c r="Q451" s="181">
        <f t="shared" si="60"/>
        <v>0</v>
      </c>
      <c r="R451" s="182" t="s">
        <v>98</v>
      </c>
      <c r="S451" s="183"/>
      <c r="T451" s="183"/>
    </row>
    <row r="452" spans="2:20" ht="15.75" hidden="1">
      <c r="B452" s="174">
        <v>2025</v>
      </c>
      <c r="C452" s="174">
        <v>20</v>
      </c>
      <c r="D452" s="175">
        <v>0</v>
      </c>
      <c r="E452" s="176"/>
      <c r="F452" s="174">
        <v>1</v>
      </c>
      <c r="G452" s="174">
        <v>1</v>
      </c>
      <c r="H452" s="174">
        <v>4</v>
      </c>
      <c r="I452" s="174">
        <v>2000</v>
      </c>
      <c r="J452" s="174">
        <v>2700</v>
      </c>
      <c r="K452" s="174">
        <v>271</v>
      </c>
      <c r="L452" s="177">
        <v>1110</v>
      </c>
      <c r="M452" s="178">
        <v>0</v>
      </c>
      <c r="N452" s="179" t="s">
        <v>330</v>
      </c>
      <c r="O452" s="180">
        <v>0</v>
      </c>
      <c r="P452" s="180">
        <v>0</v>
      </c>
      <c r="Q452" s="181">
        <f t="shared" si="60"/>
        <v>0</v>
      </c>
      <c r="R452" s="182" t="s">
        <v>98</v>
      </c>
      <c r="S452" s="183"/>
      <c r="T452" s="183"/>
    </row>
    <row r="453" spans="2:20" ht="15.75" hidden="1">
      <c r="B453" s="174">
        <v>2025</v>
      </c>
      <c r="C453" s="174">
        <v>20</v>
      </c>
      <c r="D453" s="175">
        <v>0</v>
      </c>
      <c r="E453" s="176"/>
      <c r="F453" s="174">
        <v>1</v>
      </c>
      <c r="G453" s="174">
        <v>1</v>
      </c>
      <c r="H453" s="174">
        <v>4</v>
      </c>
      <c r="I453" s="174">
        <v>2000</v>
      </c>
      <c r="J453" s="174">
        <v>2700</v>
      </c>
      <c r="K453" s="174">
        <v>271</v>
      </c>
      <c r="L453" s="177">
        <v>1145</v>
      </c>
      <c r="M453" s="178">
        <v>0</v>
      </c>
      <c r="N453" s="179" t="s">
        <v>331</v>
      </c>
      <c r="O453" s="180">
        <v>0</v>
      </c>
      <c r="P453" s="180">
        <v>0</v>
      </c>
      <c r="Q453" s="181">
        <f t="shared" si="60"/>
        <v>0</v>
      </c>
      <c r="R453" s="182" t="s">
        <v>98</v>
      </c>
      <c r="S453" s="183"/>
      <c r="T453" s="183"/>
    </row>
    <row r="454" spans="2:20" ht="15.75" hidden="1">
      <c r="B454" s="174">
        <v>2025</v>
      </c>
      <c r="C454" s="174">
        <v>20</v>
      </c>
      <c r="D454" s="175">
        <v>0</v>
      </c>
      <c r="E454" s="176"/>
      <c r="F454" s="174">
        <v>1</v>
      </c>
      <c r="G454" s="174">
        <v>1</v>
      </c>
      <c r="H454" s="174">
        <v>4</v>
      </c>
      <c r="I454" s="174">
        <v>2000</v>
      </c>
      <c r="J454" s="174">
        <v>2700</v>
      </c>
      <c r="K454" s="174">
        <v>271</v>
      </c>
      <c r="L454" s="177">
        <v>1166</v>
      </c>
      <c r="M454" s="178">
        <v>0</v>
      </c>
      <c r="N454" s="179" t="s">
        <v>332</v>
      </c>
      <c r="O454" s="180">
        <v>0</v>
      </c>
      <c r="P454" s="180">
        <v>0</v>
      </c>
      <c r="Q454" s="181">
        <f t="shared" si="60"/>
        <v>0</v>
      </c>
      <c r="R454" s="182" t="s">
        <v>98</v>
      </c>
      <c r="S454" s="183"/>
      <c r="T454" s="183"/>
    </row>
    <row r="455" spans="2:20" ht="15.75" hidden="1">
      <c r="B455" s="174">
        <v>2025</v>
      </c>
      <c r="C455" s="174">
        <v>20</v>
      </c>
      <c r="D455" s="175">
        <v>0</v>
      </c>
      <c r="E455" s="176"/>
      <c r="F455" s="174">
        <v>1</v>
      </c>
      <c r="G455" s="174">
        <v>1</v>
      </c>
      <c r="H455" s="174">
        <v>4</v>
      </c>
      <c r="I455" s="174">
        <v>2000</v>
      </c>
      <c r="J455" s="174">
        <v>2700</v>
      </c>
      <c r="K455" s="174">
        <v>271</v>
      </c>
      <c r="L455" s="177">
        <v>1165</v>
      </c>
      <c r="M455" s="178">
        <v>0</v>
      </c>
      <c r="N455" s="179" t="s">
        <v>333</v>
      </c>
      <c r="O455" s="180">
        <v>0</v>
      </c>
      <c r="P455" s="180">
        <v>0</v>
      </c>
      <c r="Q455" s="181">
        <f t="shared" si="60"/>
        <v>0</v>
      </c>
      <c r="R455" s="182" t="s">
        <v>98</v>
      </c>
      <c r="S455" s="183"/>
      <c r="T455" s="183"/>
    </row>
    <row r="456" spans="2:20" ht="15.75" hidden="1">
      <c r="B456" s="174">
        <v>2025</v>
      </c>
      <c r="C456" s="174">
        <v>20</v>
      </c>
      <c r="D456" s="175">
        <v>0</v>
      </c>
      <c r="E456" s="176"/>
      <c r="F456" s="174">
        <v>1</v>
      </c>
      <c r="G456" s="174">
        <v>1</v>
      </c>
      <c r="H456" s="174">
        <v>4</v>
      </c>
      <c r="I456" s="174">
        <v>2000</v>
      </c>
      <c r="J456" s="174">
        <v>2700</v>
      </c>
      <c r="K456" s="174">
        <v>271</v>
      </c>
      <c r="L456" s="177">
        <v>1162</v>
      </c>
      <c r="M456" s="178">
        <v>0</v>
      </c>
      <c r="N456" s="179" t="s">
        <v>334</v>
      </c>
      <c r="O456" s="180">
        <v>0</v>
      </c>
      <c r="P456" s="180">
        <v>0</v>
      </c>
      <c r="Q456" s="181">
        <f t="shared" si="60"/>
        <v>0</v>
      </c>
      <c r="R456" s="182" t="s">
        <v>98</v>
      </c>
      <c r="S456" s="183"/>
      <c r="T456" s="183"/>
    </row>
    <row r="457" spans="2:20" ht="15.75" hidden="1">
      <c r="B457" s="174">
        <v>2025</v>
      </c>
      <c r="C457" s="174">
        <v>20</v>
      </c>
      <c r="D457" s="175">
        <v>0</v>
      </c>
      <c r="E457" s="176"/>
      <c r="F457" s="174">
        <v>1</v>
      </c>
      <c r="G457" s="174">
        <v>1</v>
      </c>
      <c r="H457" s="174">
        <v>4</v>
      </c>
      <c r="I457" s="174">
        <v>2000</v>
      </c>
      <c r="J457" s="174">
        <v>2700</v>
      </c>
      <c r="K457" s="174">
        <v>271</v>
      </c>
      <c r="L457" s="177">
        <v>1334</v>
      </c>
      <c r="M457" s="178">
        <v>0</v>
      </c>
      <c r="N457" s="179" t="s">
        <v>335</v>
      </c>
      <c r="O457" s="180">
        <v>0</v>
      </c>
      <c r="P457" s="180">
        <v>0</v>
      </c>
      <c r="Q457" s="181">
        <f t="shared" si="60"/>
        <v>0</v>
      </c>
      <c r="R457" s="182" t="s">
        <v>98</v>
      </c>
      <c r="S457" s="183"/>
      <c r="T457" s="183"/>
    </row>
    <row r="458" spans="2:20" ht="15.75" hidden="1">
      <c r="B458" s="174">
        <v>2025</v>
      </c>
      <c r="C458" s="174">
        <v>20</v>
      </c>
      <c r="D458" s="175">
        <v>0</v>
      </c>
      <c r="E458" s="176"/>
      <c r="F458" s="174">
        <v>1</v>
      </c>
      <c r="G458" s="174">
        <v>1</v>
      </c>
      <c r="H458" s="174">
        <v>4</v>
      </c>
      <c r="I458" s="174">
        <v>2000</v>
      </c>
      <c r="J458" s="174">
        <v>2700</v>
      </c>
      <c r="K458" s="174">
        <v>271</v>
      </c>
      <c r="L458" s="177">
        <v>1427</v>
      </c>
      <c r="M458" s="178">
        <v>0</v>
      </c>
      <c r="N458" s="179" t="s">
        <v>336</v>
      </c>
      <c r="O458" s="180">
        <v>0</v>
      </c>
      <c r="P458" s="180">
        <v>0</v>
      </c>
      <c r="Q458" s="181">
        <f t="shared" si="60"/>
        <v>0</v>
      </c>
      <c r="R458" s="182" t="s">
        <v>98</v>
      </c>
      <c r="S458" s="183"/>
      <c r="T458" s="183"/>
    </row>
    <row r="459" spans="2:20" ht="15.75" hidden="1">
      <c r="B459" s="174">
        <v>2025</v>
      </c>
      <c r="C459" s="174">
        <v>20</v>
      </c>
      <c r="D459" s="175">
        <v>0</v>
      </c>
      <c r="E459" s="176"/>
      <c r="F459" s="174">
        <v>1</v>
      </c>
      <c r="G459" s="174">
        <v>1</v>
      </c>
      <c r="H459" s="174">
        <v>4</v>
      </c>
      <c r="I459" s="174">
        <v>2000</v>
      </c>
      <c r="J459" s="174">
        <v>2700</v>
      </c>
      <c r="K459" s="174">
        <v>271</v>
      </c>
      <c r="L459" s="177">
        <v>1446</v>
      </c>
      <c r="M459" s="178">
        <v>0</v>
      </c>
      <c r="N459" s="179" t="s">
        <v>337</v>
      </c>
      <c r="O459" s="180">
        <v>0</v>
      </c>
      <c r="P459" s="180">
        <v>0</v>
      </c>
      <c r="Q459" s="181">
        <f t="shared" si="60"/>
        <v>0</v>
      </c>
      <c r="R459" s="182" t="s">
        <v>98</v>
      </c>
      <c r="S459" s="183"/>
      <c r="T459" s="183"/>
    </row>
    <row r="460" spans="2:20" ht="15.75" hidden="1">
      <c r="B460" s="174">
        <v>2025</v>
      </c>
      <c r="C460" s="174">
        <v>20</v>
      </c>
      <c r="D460" s="175">
        <v>0</v>
      </c>
      <c r="E460" s="176"/>
      <c r="F460" s="174">
        <v>1</v>
      </c>
      <c r="G460" s="174">
        <v>1</v>
      </c>
      <c r="H460" s="174">
        <v>4</v>
      </c>
      <c r="I460" s="174">
        <v>2000</v>
      </c>
      <c r="J460" s="174">
        <v>2700</v>
      </c>
      <c r="K460" s="174">
        <v>271</v>
      </c>
      <c r="L460" s="177">
        <v>1470</v>
      </c>
      <c r="M460" s="178">
        <v>0</v>
      </c>
      <c r="N460" s="179" t="s">
        <v>338</v>
      </c>
      <c r="O460" s="180">
        <v>0</v>
      </c>
      <c r="P460" s="180">
        <v>0</v>
      </c>
      <c r="Q460" s="181">
        <f t="shared" si="60"/>
        <v>0</v>
      </c>
      <c r="R460" s="182" t="s">
        <v>318</v>
      </c>
      <c r="S460" s="183"/>
      <c r="T460" s="183"/>
    </row>
    <row r="461" spans="2:20" ht="15.75" hidden="1">
      <c r="B461" s="174">
        <v>2025</v>
      </c>
      <c r="C461" s="174">
        <v>20</v>
      </c>
      <c r="D461" s="175">
        <v>0</v>
      </c>
      <c r="E461" s="176"/>
      <c r="F461" s="174">
        <v>1</v>
      </c>
      <c r="G461" s="174">
        <v>1</v>
      </c>
      <c r="H461" s="174">
        <v>4</v>
      </c>
      <c r="I461" s="174">
        <v>2000</v>
      </c>
      <c r="J461" s="174">
        <v>2700</v>
      </c>
      <c r="K461" s="174">
        <v>271</v>
      </c>
      <c r="L461" s="177">
        <v>1484</v>
      </c>
      <c r="M461" s="178">
        <v>0</v>
      </c>
      <c r="N461" s="179" t="s">
        <v>339</v>
      </c>
      <c r="O461" s="180">
        <v>0</v>
      </c>
      <c r="P461" s="180">
        <v>0</v>
      </c>
      <c r="Q461" s="181">
        <f t="shared" si="60"/>
        <v>0</v>
      </c>
      <c r="R461" s="182" t="s">
        <v>98</v>
      </c>
      <c r="S461" s="183"/>
      <c r="T461" s="183"/>
    </row>
    <row r="462" spans="2:20" ht="15.75" hidden="1">
      <c r="B462" s="174">
        <v>2025</v>
      </c>
      <c r="C462" s="174">
        <v>20</v>
      </c>
      <c r="D462" s="175">
        <v>0</v>
      </c>
      <c r="E462" s="176"/>
      <c r="F462" s="174">
        <v>1</v>
      </c>
      <c r="G462" s="174">
        <v>1</v>
      </c>
      <c r="H462" s="174">
        <v>4</v>
      </c>
      <c r="I462" s="174">
        <v>2000</v>
      </c>
      <c r="J462" s="174">
        <v>2700</v>
      </c>
      <c r="K462" s="174">
        <v>271</v>
      </c>
      <c r="L462" s="177">
        <v>1553</v>
      </c>
      <c r="M462" s="178">
        <v>0</v>
      </c>
      <c r="N462" s="179" t="s">
        <v>340</v>
      </c>
      <c r="O462" s="180">
        <v>0</v>
      </c>
      <c r="P462" s="180">
        <v>0</v>
      </c>
      <c r="Q462" s="181">
        <f t="shared" si="60"/>
        <v>0</v>
      </c>
      <c r="R462" s="182" t="s">
        <v>318</v>
      </c>
      <c r="S462" s="183"/>
      <c r="T462" s="183"/>
    </row>
    <row r="463" spans="2:20" ht="15.75" hidden="1">
      <c r="B463" s="163">
        <v>2025</v>
      </c>
      <c r="C463" s="163">
        <v>20</v>
      </c>
      <c r="D463" s="164"/>
      <c r="E463" s="165"/>
      <c r="F463" s="163">
        <v>1</v>
      </c>
      <c r="G463" s="163">
        <v>1</v>
      </c>
      <c r="H463" s="163">
        <v>4</v>
      </c>
      <c r="I463" s="163">
        <v>2000</v>
      </c>
      <c r="J463" s="163">
        <v>2700</v>
      </c>
      <c r="K463" s="163">
        <v>272</v>
      </c>
      <c r="L463" s="166" t="s">
        <v>44</v>
      </c>
      <c r="M463" s="167"/>
      <c r="N463" s="168" t="s">
        <v>99</v>
      </c>
      <c r="O463" s="169">
        <f>SUM(O464:O464)</f>
        <v>0</v>
      </c>
      <c r="P463" s="169">
        <f>SUM(P464:P464)</f>
        <v>0</v>
      </c>
      <c r="Q463" s="169">
        <f t="shared" si="60"/>
        <v>0</v>
      </c>
      <c r="R463" s="170"/>
      <c r="S463" s="171"/>
      <c r="T463" s="172"/>
    </row>
    <row r="464" spans="2:20" ht="15.75" hidden="1">
      <c r="B464" s="174">
        <v>2025</v>
      </c>
      <c r="C464" s="174">
        <v>20</v>
      </c>
      <c r="D464" s="175">
        <v>0</v>
      </c>
      <c r="E464" s="176"/>
      <c r="F464" s="174">
        <v>1</v>
      </c>
      <c r="G464" s="174">
        <v>1</v>
      </c>
      <c r="H464" s="174">
        <v>4</v>
      </c>
      <c r="I464" s="174">
        <v>2000</v>
      </c>
      <c r="J464" s="174">
        <v>2700</v>
      </c>
      <c r="K464" s="174">
        <v>272</v>
      </c>
      <c r="L464" s="177">
        <v>686</v>
      </c>
      <c r="M464" s="178">
        <v>0</v>
      </c>
      <c r="N464" s="179" t="s">
        <v>341</v>
      </c>
      <c r="O464" s="180">
        <v>0</v>
      </c>
      <c r="P464" s="180">
        <v>0</v>
      </c>
      <c r="Q464" s="181">
        <f t="shared" si="60"/>
        <v>0</v>
      </c>
      <c r="R464" s="182" t="s">
        <v>98</v>
      </c>
      <c r="S464" s="183"/>
      <c r="T464" s="183"/>
    </row>
    <row r="465" spans="2:20" ht="15.75" hidden="1">
      <c r="B465" s="163">
        <v>2025</v>
      </c>
      <c r="C465" s="163">
        <v>20</v>
      </c>
      <c r="D465" s="164"/>
      <c r="E465" s="165"/>
      <c r="F465" s="163">
        <v>1</v>
      </c>
      <c r="G465" s="163">
        <v>1</v>
      </c>
      <c r="H465" s="163">
        <v>4</v>
      </c>
      <c r="I465" s="163">
        <v>2000</v>
      </c>
      <c r="J465" s="163">
        <v>2700</v>
      </c>
      <c r="K465" s="163">
        <v>273</v>
      </c>
      <c r="L465" s="166" t="s">
        <v>44</v>
      </c>
      <c r="M465" s="167"/>
      <c r="N465" s="168" t="s">
        <v>342</v>
      </c>
      <c r="O465" s="169">
        <f>SUM(O466:O472)</f>
        <v>0</v>
      </c>
      <c r="P465" s="169">
        <f>SUM(P466:P472)</f>
        <v>0</v>
      </c>
      <c r="Q465" s="169">
        <f t="shared" si="60"/>
        <v>0</v>
      </c>
      <c r="R465" s="170"/>
      <c r="S465" s="171"/>
      <c r="T465" s="172"/>
    </row>
    <row r="466" spans="2:20" ht="15.75" hidden="1">
      <c r="B466" s="174">
        <v>2025</v>
      </c>
      <c r="C466" s="174">
        <v>20</v>
      </c>
      <c r="D466" s="175">
        <v>0</v>
      </c>
      <c r="E466" s="176"/>
      <c r="F466" s="174">
        <v>1</v>
      </c>
      <c r="G466" s="174">
        <v>1</v>
      </c>
      <c r="H466" s="174">
        <v>4</v>
      </c>
      <c r="I466" s="174">
        <v>2000</v>
      </c>
      <c r="J466" s="174">
        <v>2700</v>
      </c>
      <c r="K466" s="174">
        <v>273</v>
      </c>
      <c r="L466" s="177">
        <v>359</v>
      </c>
      <c r="M466" s="178">
        <v>0</v>
      </c>
      <c r="N466" s="179" t="s">
        <v>343</v>
      </c>
      <c r="O466" s="180">
        <v>0</v>
      </c>
      <c r="P466" s="180">
        <v>0</v>
      </c>
      <c r="Q466" s="181">
        <f t="shared" si="60"/>
        <v>0</v>
      </c>
      <c r="R466" s="182" t="s">
        <v>98</v>
      </c>
      <c r="S466" s="183"/>
      <c r="T466" s="183"/>
    </row>
    <row r="467" spans="2:20" ht="15.75" hidden="1">
      <c r="B467" s="174">
        <v>2025</v>
      </c>
      <c r="C467" s="174">
        <v>20</v>
      </c>
      <c r="D467" s="175">
        <v>0</v>
      </c>
      <c r="E467" s="176"/>
      <c r="F467" s="174">
        <v>1</v>
      </c>
      <c r="G467" s="174">
        <v>1</v>
      </c>
      <c r="H467" s="174">
        <v>4</v>
      </c>
      <c r="I467" s="174">
        <v>2000</v>
      </c>
      <c r="J467" s="174">
        <v>2700</v>
      </c>
      <c r="K467" s="174">
        <v>273</v>
      </c>
      <c r="L467" s="177">
        <v>413</v>
      </c>
      <c r="M467" s="178">
        <v>0</v>
      </c>
      <c r="N467" s="179" t="s">
        <v>344</v>
      </c>
      <c r="O467" s="180">
        <v>0</v>
      </c>
      <c r="P467" s="180">
        <v>0</v>
      </c>
      <c r="Q467" s="181">
        <f t="shared" si="60"/>
        <v>0</v>
      </c>
      <c r="R467" s="182" t="s">
        <v>98</v>
      </c>
      <c r="S467" s="183"/>
      <c r="T467" s="183"/>
    </row>
    <row r="468" spans="2:20" ht="15.75" hidden="1">
      <c r="B468" s="174">
        <v>2025</v>
      </c>
      <c r="C468" s="174">
        <v>20</v>
      </c>
      <c r="D468" s="175">
        <v>0</v>
      </c>
      <c r="E468" s="176"/>
      <c r="F468" s="174">
        <v>1</v>
      </c>
      <c r="G468" s="174">
        <v>1</v>
      </c>
      <c r="H468" s="174">
        <v>4</v>
      </c>
      <c r="I468" s="174">
        <v>2000</v>
      </c>
      <c r="J468" s="174">
        <v>2700</v>
      </c>
      <c r="K468" s="174">
        <v>273</v>
      </c>
      <c r="L468" s="177">
        <v>334</v>
      </c>
      <c r="M468" s="178">
        <v>0</v>
      </c>
      <c r="N468" s="179" t="s">
        <v>345</v>
      </c>
      <c r="O468" s="180">
        <v>0</v>
      </c>
      <c r="P468" s="180">
        <v>0</v>
      </c>
      <c r="Q468" s="181">
        <f t="shared" si="60"/>
        <v>0</v>
      </c>
      <c r="R468" s="182" t="s">
        <v>98</v>
      </c>
      <c r="S468" s="183"/>
      <c r="T468" s="183"/>
    </row>
    <row r="469" spans="2:20" ht="15.75" hidden="1">
      <c r="B469" s="174">
        <v>2025</v>
      </c>
      <c r="C469" s="174">
        <v>20</v>
      </c>
      <c r="D469" s="175">
        <v>0</v>
      </c>
      <c r="E469" s="176"/>
      <c r="F469" s="174">
        <v>1</v>
      </c>
      <c r="G469" s="174">
        <v>1</v>
      </c>
      <c r="H469" s="174">
        <v>4</v>
      </c>
      <c r="I469" s="174">
        <v>2000</v>
      </c>
      <c r="J469" s="174">
        <v>2700</v>
      </c>
      <c r="K469" s="174">
        <v>273</v>
      </c>
      <c r="L469" s="177">
        <v>422</v>
      </c>
      <c r="M469" s="178">
        <v>0</v>
      </c>
      <c r="N469" s="179" t="s">
        <v>346</v>
      </c>
      <c r="O469" s="180">
        <v>0</v>
      </c>
      <c r="P469" s="180">
        <v>0</v>
      </c>
      <c r="Q469" s="181">
        <f t="shared" si="60"/>
        <v>0</v>
      </c>
      <c r="R469" s="182" t="s">
        <v>98</v>
      </c>
      <c r="S469" s="183"/>
      <c r="T469" s="183"/>
    </row>
    <row r="470" spans="2:20" ht="15.75" hidden="1">
      <c r="B470" s="174">
        <v>2025</v>
      </c>
      <c r="C470" s="174">
        <v>20</v>
      </c>
      <c r="D470" s="175">
        <v>0</v>
      </c>
      <c r="E470" s="176"/>
      <c r="F470" s="174">
        <v>1</v>
      </c>
      <c r="G470" s="174">
        <v>1</v>
      </c>
      <c r="H470" s="174">
        <v>4</v>
      </c>
      <c r="I470" s="174">
        <v>2000</v>
      </c>
      <c r="J470" s="174">
        <v>2700</v>
      </c>
      <c r="K470" s="174">
        <v>273</v>
      </c>
      <c r="L470" s="177">
        <v>524</v>
      </c>
      <c r="M470" s="178">
        <v>0</v>
      </c>
      <c r="N470" s="179" t="s">
        <v>347</v>
      </c>
      <c r="O470" s="180">
        <v>0</v>
      </c>
      <c r="P470" s="180">
        <v>0</v>
      </c>
      <c r="Q470" s="181">
        <f t="shared" si="60"/>
        <v>0</v>
      </c>
      <c r="R470" s="182" t="s">
        <v>98</v>
      </c>
      <c r="S470" s="183"/>
      <c r="T470" s="183"/>
    </row>
    <row r="471" spans="2:20" ht="15.75" hidden="1">
      <c r="B471" s="174">
        <v>2025</v>
      </c>
      <c r="C471" s="174">
        <v>20</v>
      </c>
      <c r="D471" s="175">
        <v>0</v>
      </c>
      <c r="E471" s="176"/>
      <c r="F471" s="174">
        <v>1</v>
      </c>
      <c r="G471" s="174">
        <v>1</v>
      </c>
      <c r="H471" s="174">
        <v>4</v>
      </c>
      <c r="I471" s="174">
        <v>2000</v>
      </c>
      <c r="J471" s="174">
        <v>2700</v>
      </c>
      <c r="K471" s="174">
        <v>273</v>
      </c>
      <c r="L471" s="177">
        <v>1196</v>
      </c>
      <c r="M471" s="178">
        <v>0</v>
      </c>
      <c r="N471" s="179" t="s">
        <v>348</v>
      </c>
      <c r="O471" s="180">
        <v>0</v>
      </c>
      <c r="P471" s="180">
        <v>0</v>
      </c>
      <c r="Q471" s="181">
        <f t="shared" si="60"/>
        <v>0</v>
      </c>
      <c r="R471" s="182" t="s">
        <v>98</v>
      </c>
      <c r="S471" s="183"/>
      <c r="T471" s="183"/>
    </row>
    <row r="472" spans="2:20" ht="15.75" hidden="1">
      <c r="B472" s="174">
        <v>2025</v>
      </c>
      <c r="C472" s="174">
        <v>20</v>
      </c>
      <c r="D472" s="175">
        <v>0</v>
      </c>
      <c r="E472" s="176"/>
      <c r="F472" s="174">
        <v>1</v>
      </c>
      <c r="G472" s="174">
        <v>1</v>
      </c>
      <c r="H472" s="174">
        <v>4</v>
      </c>
      <c r="I472" s="174">
        <v>2000</v>
      </c>
      <c r="J472" s="174">
        <v>2700</v>
      </c>
      <c r="K472" s="174">
        <v>273</v>
      </c>
      <c r="L472" s="177">
        <v>1086</v>
      </c>
      <c r="M472" s="178">
        <v>0</v>
      </c>
      <c r="N472" s="179" t="s">
        <v>349</v>
      </c>
      <c r="O472" s="180">
        <v>0</v>
      </c>
      <c r="P472" s="180">
        <v>0</v>
      </c>
      <c r="Q472" s="181">
        <f t="shared" si="60"/>
        <v>0</v>
      </c>
      <c r="R472" s="182" t="s">
        <v>98</v>
      </c>
      <c r="S472" s="183"/>
      <c r="T472" s="183"/>
    </row>
    <row r="473" spans="2:20" ht="15.75" hidden="1">
      <c r="B473" s="163">
        <v>2025</v>
      </c>
      <c r="C473" s="163">
        <v>20</v>
      </c>
      <c r="D473" s="164"/>
      <c r="E473" s="165"/>
      <c r="F473" s="163">
        <v>1</v>
      </c>
      <c r="G473" s="163">
        <v>1</v>
      </c>
      <c r="H473" s="163">
        <v>4</v>
      </c>
      <c r="I473" s="163">
        <v>2000</v>
      </c>
      <c r="J473" s="163">
        <v>2700</v>
      </c>
      <c r="K473" s="163">
        <v>275</v>
      </c>
      <c r="L473" s="166" t="s">
        <v>44</v>
      </c>
      <c r="M473" s="167"/>
      <c r="N473" s="168" t="s">
        <v>350</v>
      </c>
      <c r="O473" s="169">
        <f>SUM(O474:O475)</f>
        <v>0</v>
      </c>
      <c r="P473" s="169">
        <f>SUM(P474:P475)</f>
        <v>0</v>
      </c>
      <c r="Q473" s="169">
        <f t="shared" si="60"/>
        <v>0</v>
      </c>
      <c r="R473" s="170"/>
      <c r="S473" s="171"/>
      <c r="T473" s="172"/>
    </row>
    <row r="474" spans="2:20" ht="15.75" hidden="1">
      <c r="B474" s="174">
        <v>2025</v>
      </c>
      <c r="C474" s="174">
        <v>20</v>
      </c>
      <c r="D474" s="175">
        <v>0</v>
      </c>
      <c r="E474" s="176"/>
      <c r="F474" s="174">
        <v>1</v>
      </c>
      <c r="G474" s="174">
        <v>1</v>
      </c>
      <c r="H474" s="174">
        <v>4</v>
      </c>
      <c r="I474" s="174">
        <v>2000</v>
      </c>
      <c r="J474" s="174">
        <v>2700</v>
      </c>
      <c r="K474" s="174">
        <v>275</v>
      </c>
      <c r="L474" s="177">
        <v>141</v>
      </c>
      <c r="M474" s="178">
        <v>0</v>
      </c>
      <c r="N474" s="179" t="s">
        <v>351</v>
      </c>
      <c r="O474" s="180">
        <v>0</v>
      </c>
      <c r="P474" s="180">
        <v>0</v>
      </c>
      <c r="Q474" s="181">
        <f t="shared" si="60"/>
        <v>0</v>
      </c>
      <c r="R474" s="182" t="s">
        <v>352</v>
      </c>
      <c r="S474" s="183"/>
      <c r="T474" s="183"/>
    </row>
    <row r="475" spans="2:20" ht="15.75" hidden="1">
      <c r="B475" s="174">
        <v>2025</v>
      </c>
      <c r="C475" s="174">
        <v>20</v>
      </c>
      <c r="D475" s="175">
        <v>0</v>
      </c>
      <c r="E475" s="176"/>
      <c r="F475" s="174">
        <v>1</v>
      </c>
      <c r="G475" s="174">
        <v>1</v>
      </c>
      <c r="H475" s="174">
        <v>4</v>
      </c>
      <c r="I475" s="174">
        <v>2000</v>
      </c>
      <c r="J475" s="174">
        <v>2700</v>
      </c>
      <c r="K475" s="174">
        <v>275</v>
      </c>
      <c r="L475" s="177">
        <v>333</v>
      </c>
      <c r="M475" s="178">
        <v>0</v>
      </c>
      <c r="N475" s="179" t="s">
        <v>353</v>
      </c>
      <c r="O475" s="180">
        <v>0</v>
      </c>
      <c r="P475" s="180">
        <v>0</v>
      </c>
      <c r="Q475" s="181">
        <f t="shared" si="60"/>
        <v>0</v>
      </c>
      <c r="R475" s="182" t="s">
        <v>98</v>
      </c>
      <c r="S475" s="183"/>
      <c r="T475" s="183"/>
    </row>
    <row r="476" spans="2:20" ht="15.75" hidden="1">
      <c r="B476" s="152">
        <v>2025</v>
      </c>
      <c r="C476" s="152">
        <v>20</v>
      </c>
      <c r="D476" s="153"/>
      <c r="E476" s="154"/>
      <c r="F476" s="152">
        <v>1</v>
      </c>
      <c r="G476" s="152">
        <v>1</v>
      </c>
      <c r="H476" s="152">
        <v>4</v>
      </c>
      <c r="I476" s="152">
        <v>2000</v>
      </c>
      <c r="J476" s="152">
        <v>2800</v>
      </c>
      <c r="K476" s="152"/>
      <c r="L476" s="155" t="s">
        <v>44</v>
      </c>
      <c r="M476" s="156"/>
      <c r="N476" s="157" t="s">
        <v>354</v>
      </c>
      <c r="O476" s="158">
        <f>O477+O486</f>
        <v>0</v>
      </c>
      <c r="P476" s="158">
        <f>P477+P486</f>
        <v>0</v>
      </c>
      <c r="Q476" s="158">
        <f t="shared" si="60"/>
        <v>0</v>
      </c>
      <c r="R476" s="159"/>
      <c r="S476" s="160"/>
      <c r="T476" s="161"/>
    </row>
    <row r="477" spans="2:20" ht="15.75" hidden="1">
      <c r="B477" s="163">
        <v>2025</v>
      </c>
      <c r="C477" s="163">
        <v>20</v>
      </c>
      <c r="D477" s="164"/>
      <c r="E477" s="165"/>
      <c r="F477" s="163">
        <v>1</v>
      </c>
      <c r="G477" s="163">
        <v>1</v>
      </c>
      <c r="H477" s="163">
        <v>4</v>
      </c>
      <c r="I477" s="163">
        <v>2000</v>
      </c>
      <c r="J477" s="163">
        <v>2800</v>
      </c>
      <c r="K477" s="163">
        <v>282</v>
      </c>
      <c r="L477" s="166" t="s">
        <v>44</v>
      </c>
      <c r="M477" s="167"/>
      <c r="N477" s="168" t="s">
        <v>355</v>
      </c>
      <c r="O477" s="169">
        <f>SUM(O478:O485)</f>
        <v>0</v>
      </c>
      <c r="P477" s="169">
        <f>SUM(P478:P485)</f>
        <v>0</v>
      </c>
      <c r="Q477" s="169">
        <f t="shared" si="60"/>
        <v>0</v>
      </c>
      <c r="R477" s="170"/>
      <c r="S477" s="171"/>
      <c r="T477" s="172"/>
    </row>
    <row r="478" spans="2:20" ht="15.75" hidden="1">
      <c r="B478" s="174">
        <v>2025</v>
      </c>
      <c r="C478" s="174">
        <v>20</v>
      </c>
      <c r="D478" s="175">
        <v>0</v>
      </c>
      <c r="E478" s="176"/>
      <c r="F478" s="174">
        <v>1</v>
      </c>
      <c r="G478" s="174">
        <v>1</v>
      </c>
      <c r="H478" s="174">
        <v>4</v>
      </c>
      <c r="I478" s="174">
        <v>2000</v>
      </c>
      <c r="J478" s="174">
        <v>2800</v>
      </c>
      <c r="K478" s="174">
        <v>282</v>
      </c>
      <c r="L478" s="177">
        <v>130</v>
      </c>
      <c r="M478" s="178">
        <v>0</v>
      </c>
      <c r="N478" s="179" t="s">
        <v>356</v>
      </c>
      <c r="O478" s="180">
        <v>0</v>
      </c>
      <c r="P478" s="180">
        <v>0</v>
      </c>
      <c r="Q478" s="181">
        <f t="shared" si="60"/>
        <v>0</v>
      </c>
      <c r="R478" s="182" t="s">
        <v>98</v>
      </c>
      <c r="S478" s="183"/>
      <c r="T478" s="183"/>
    </row>
    <row r="479" spans="2:20" ht="15.75" hidden="1">
      <c r="B479" s="174">
        <v>2025</v>
      </c>
      <c r="C479" s="174">
        <v>20</v>
      </c>
      <c r="D479" s="175">
        <v>0</v>
      </c>
      <c r="E479" s="176"/>
      <c r="F479" s="174">
        <v>1</v>
      </c>
      <c r="G479" s="174">
        <v>1</v>
      </c>
      <c r="H479" s="174">
        <v>4</v>
      </c>
      <c r="I479" s="174">
        <v>2000</v>
      </c>
      <c r="J479" s="174">
        <v>2800</v>
      </c>
      <c r="K479" s="174">
        <v>282</v>
      </c>
      <c r="L479" s="177">
        <v>245</v>
      </c>
      <c r="M479" s="178">
        <v>0</v>
      </c>
      <c r="N479" s="179" t="s">
        <v>357</v>
      </c>
      <c r="O479" s="180">
        <v>0</v>
      </c>
      <c r="P479" s="180">
        <v>0</v>
      </c>
      <c r="Q479" s="181">
        <f t="shared" si="60"/>
        <v>0</v>
      </c>
      <c r="R479" s="182" t="s">
        <v>98</v>
      </c>
      <c r="S479" s="183"/>
      <c r="T479" s="183"/>
    </row>
    <row r="480" spans="2:20" ht="15.75" hidden="1">
      <c r="B480" s="174">
        <v>2025</v>
      </c>
      <c r="C480" s="174">
        <v>20</v>
      </c>
      <c r="D480" s="175">
        <v>0</v>
      </c>
      <c r="E480" s="176"/>
      <c r="F480" s="174">
        <v>1</v>
      </c>
      <c r="G480" s="174">
        <v>1</v>
      </c>
      <c r="H480" s="174">
        <v>4</v>
      </c>
      <c r="I480" s="174">
        <v>2000</v>
      </c>
      <c r="J480" s="174">
        <v>2800</v>
      </c>
      <c r="K480" s="174">
        <v>282</v>
      </c>
      <c r="L480" s="177">
        <v>246</v>
      </c>
      <c r="M480" s="178">
        <v>0</v>
      </c>
      <c r="N480" s="179" t="s">
        <v>358</v>
      </c>
      <c r="O480" s="180">
        <v>0</v>
      </c>
      <c r="P480" s="180">
        <v>0</v>
      </c>
      <c r="Q480" s="181">
        <f t="shared" si="60"/>
        <v>0</v>
      </c>
      <c r="R480" s="182" t="s">
        <v>98</v>
      </c>
      <c r="S480" s="183"/>
      <c r="T480" s="183"/>
    </row>
    <row r="481" spans="2:20" ht="15.75" hidden="1">
      <c r="B481" s="174">
        <v>2025</v>
      </c>
      <c r="C481" s="174">
        <v>20</v>
      </c>
      <c r="D481" s="175">
        <v>0</v>
      </c>
      <c r="E481" s="176"/>
      <c r="F481" s="174">
        <v>1</v>
      </c>
      <c r="G481" s="174">
        <v>1</v>
      </c>
      <c r="H481" s="174">
        <v>4</v>
      </c>
      <c r="I481" s="174">
        <v>2000</v>
      </c>
      <c r="J481" s="174">
        <v>2800</v>
      </c>
      <c r="K481" s="174">
        <v>282</v>
      </c>
      <c r="L481" s="177">
        <v>248</v>
      </c>
      <c r="M481" s="178">
        <v>0</v>
      </c>
      <c r="N481" s="179" t="s">
        <v>359</v>
      </c>
      <c r="O481" s="180">
        <v>0</v>
      </c>
      <c r="P481" s="180">
        <v>0</v>
      </c>
      <c r="Q481" s="181">
        <f t="shared" si="60"/>
        <v>0</v>
      </c>
      <c r="R481" s="182" t="s">
        <v>360</v>
      </c>
      <c r="S481" s="183"/>
      <c r="T481" s="183"/>
    </row>
    <row r="482" spans="2:20" ht="15.75" hidden="1">
      <c r="B482" s="174">
        <v>2025</v>
      </c>
      <c r="C482" s="174">
        <v>20</v>
      </c>
      <c r="D482" s="175">
        <v>0</v>
      </c>
      <c r="E482" s="176"/>
      <c r="F482" s="174">
        <v>1</v>
      </c>
      <c r="G482" s="174">
        <v>1</v>
      </c>
      <c r="H482" s="174">
        <v>4</v>
      </c>
      <c r="I482" s="174">
        <v>2000</v>
      </c>
      <c r="J482" s="174">
        <v>2800</v>
      </c>
      <c r="K482" s="174">
        <v>282</v>
      </c>
      <c r="L482" s="177">
        <v>252</v>
      </c>
      <c r="M482" s="178">
        <v>0</v>
      </c>
      <c r="N482" s="179" t="s">
        <v>361</v>
      </c>
      <c r="O482" s="180">
        <v>0</v>
      </c>
      <c r="P482" s="180">
        <v>0</v>
      </c>
      <c r="Q482" s="181">
        <f t="shared" si="60"/>
        <v>0</v>
      </c>
      <c r="R482" s="182" t="s">
        <v>360</v>
      </c>
      <c r="S482" s="183"/>
      <c r="T482" s="183"/>
    </row>
    <row r="483" spans="2:20" ht="15.75" hidden="1">
      <c r="B483" s="174">
        <v>2025</v>
      </c>
      <c r="C483" s="174">
        <v>20</v>
      </c>
      <c r="D483" s="175">
        <v>0</v>
      </c>
      <c r="E483" s="176"/>
      <c r="F483" s="174">
        <v>1</v>
      </c>
      <c r="G483" s="174">
        <v>1</v>
      </c>
      <c r="H483" s="174">
        <v>4</v>
      </c>
      <c r="I483" s="174">
        <v>2000</v>
      </c>
      <c r="J483" s="174">
        <v>2800</v>
      </c>
      <c r="K483" s="174">
        <v>282</v>
      </c>
      <c r="L483" s="177">
        <v>743</v>
      </c>
      <c r="M483" s="178">
        <v>0</v>
      </c>
      <c r="N483" s="179" t="s">
        <v>362</v>
      </c>
      <c r="O483" s="180">
        <v>0</v>
      </c>
      <c r="P483" s="180">
        <v>0</v>
      </c>
      <c r="Q483" s="181">
        <f t="shared" si="60"/>
        <v>0</v>
      </c>
      <c r="R483" s="182" t="s">
        <v>98</v>
      </c>
      <c r="S483" s="183"/>
      <c r="T483" s="183"/>
    </row>
    <row r="484" spans="2:20" ht="15.75" hidden="1">
      <c r="B484" s="174">
        <v>2025</v>
      </c>
      <c r="C484" s="174">
        <v>20</v>
      </c>
      <c r="D484" s="175">
        <v>0</v>
      </c>
      <c r="E484" s="176"/>
      <c r="F484" s="174">
        <v>1</v>
      </c>
      <c r="G484" s="174">
        <v>1</v>
      </c>
      <c r="H484" s="174">
        <v>4</v>
      </c>
      <c r="I484" s="174">
        <v>2000</v>
      </c>
      <c r="J484" s="174">
        <v>2800</v>
      </c>
      <c r="K484" s="174">
        <v>282</v>
      </c>
      <c r="L484" s="177">
        <v>1219</v>
      </c>
      <c r="M484" s="178">
        <v>0</v>
      </c>
      <c r="N484" s="179" t="s">
        <v>363</v>
      </c>
      <c r="O484" s="180">
        <v>0</v>
      </c>
      <c r="P484" s="180">
        <v>0</v>
      </c>
      <c r="Q484" s="181">
        <f t="shared" si="60"/>
        <v>0</v>
      </c>
      <c r="R484" s="182" t="s">
        <v>98</v>
      </c>
      <c r="S484" s="183"/>
      <c r="T484" s="183"/>
    </row>
    <row r="485" spans="2:20" ht="15.75" hidden="1">
      <c r="B485" s="174">
        <v>2025</v>
      </c>
      <c r="C485" s="174">
        <v>20</v>
      </c>
      <c r="D485" s="175">
        <v>0</v>
      </c>
      <c r="E485" s="176"/>
      <c r="F485" s="174">
        <v>1</v>
      </c>
      <c r="G485" s="174">
        <v>1</v>
      </c>
      <c r="H485" s="174">
        <v>4</v>
      </c>
      <c r="I485" s="174">
        <v>2000</v>
      </c>
      <c r="J485" s="174">
        <v>2800</v>
      </c>
      <c r="K485" s="174">
        <v>282</v>
      </c>
      <c r="L485" s="177">
        <v>666</v>
      </c>
      <c r="M485" s="178">
        <v>0</v>
      </c>
      <c r="N485" s="179" t="s">
        <v>364</v>
      </c>
      <c r="O485" s="180">
        <v>0</v>
      </c>
      <c r="P485" s="180">
        <v>0</v>
      </c>
      <c r="Q485" s="181">
        <f t="shared" si="60"/>
        <v>0</v>
      </c>
      <c r="R485" s="182" t="s">
        <v>98</v>
      </c>
      <c r="S485" s="183"/>
      <c r="T485" s="183"/>
    </row>
    <row r="486" spans="2:20" ht="15.75" hidden="1">
      <c r="B486" s="163">
        <v>2025</v>
      </c>
      <c r="C486" s="163">
        <v>20</v>
      </c>
      <c r="D486" s="164"/>
      <c r="E486" s="165"/>
      <c r="F486" s="163">
        <v>1</v>
      </c>
      <c r="G486" s="163">
        <v>1</v>
      </c>
      <c r="H486" s="163">
        <v>4</v>
      </c>
      <c r="I486" s="163">
        <v>2000</v>
      </c>
      <c r="J486" s="163">
        <v>2800</v>
      </c>
      <c r="K486" s="163">
        <v>283</v>
      </c>
      <c r="L486" s="166" t="s">
        <v>44</v>
      </c>
      <c r="M486" s="167"/>
      <c r="N486" s="168" t="s">
        <v>365</v>
      </c>
      <c r="O486" s="169">
        <f>SUM(O487:O529)</f>
        <v>0</v>
      </c>
      <c r="P486" s="169">
        <f>SUM(P487:P529)</f>
        <v>0</v>
      </c>
      <c r="Q486" s="169">
        <f t="shared" si="60"/>
        <v>0</v>
      </c>
      <c r="R486" s="170"/>
      <c r="S486" s="171"/>
      <c r="T486" s="172"/>
    </row>
    <row r="487" spans="2:20" ht="15.75" hidden="1">
      <c r="B487" s="174">
        <v>2025</v>
      </c>
      <c r="C487" s="174">
        <v>20</v>
      </c>
      <c r="D487" s="175">
        <v>0</v>
      </c>
      <c r="E487" s="176"/>
      <c r="F487" s="174">
        <v>1</v>
      </c>
      <c r="G487" s="174">
        <v>1</v>
      </c>
      <c r="H487" s="174">
        <v>4</v>
      </c>
      <c r="I487" s="174">
        <v>2000</v>
      </c>
      <c r="J487" s="174">
        <v>2800</v>
      </c>
      <c r="K487" s="174">
        <v>283</v>
      </c>
      <c r="L487" s="177">
        <v>104</v>
      </c>
      <c r="M487" s="178">
        <v>0</v>
      </c>
      <c r="N487" s="179" t="s">
        <v>366</v>
      </c>
      <c r="O487" s="180">
        <v>0</v>
      </c>
      <c r="P487" s="180">
        <v>0</v>
      </c>
      <c r="Q487" s="181">
        <f t="shared" si="60"/>
        <v>0</v>
      </c>
      <c r="R487" s="182" t="s">
        <v>98</v>
      </c>
      <c r="S487" s="183"/>
      <c r="T487" s="183"/>
    </row>
    <row r="488" spans="2:20" ht="15.75" hidden="1">
      <c r="B488" s="174">
        <v>2025</v>
      </c>
      <c r="C488" s="174">
        <v>20</v>
      </c>
      <c r="D488" s="175">
        <v>0</v>
      </c>
      <c r="E488" s="176"/>
      <c r="F488" s="174">
        <v>1</v>
      </c>
      <c r="G488" s="174">
        <v>1</v>
      </c>
      <c r="H488" s="174">
        <v>4</v>
      </c>
      <c r="I488" s="174">
        <v>2000</v>
      </c>
      <c r="J488" s="174">
        <v>2800</v>
      </c>
      <c r="K488" s="174">
        <v>283</v>
      </c>
      <c r="L488" s="177">
        <v>220</v>
      </c>
      <c r="M488" s="178">
        <v>0</v>
      </c>
      <c r="N488" s="179" t="s">
        <v>367</v>
      </c>
      <c r="O488" s="180">
        <v>0</v>
      </c>
      <c r="P488" s="180">
        <v>0</v>
      </c>
      <c r="Q488" s="181">
        <f t="shared" si="60"/>
        <v>0</v>
      </c>
      <c r="R488" s="182" t="s">
        <v>98</v>
      </c>
      <c r="S488" s="183"/>
      <c r="T488" s="183"/>
    </row>
    <row r="489" spans="2:20" ht="15.75" hidden="1">
      <c r="B489" s="174">
        <v>2025</v>
      </c>
      <c r="C489" s="174">
        <v>20</v>
      </c>
      <c r="D489" s="175">
        <v>0</v>
      </c>
      <c r="E489" s="176"/>
      <c r="F489" s="174">
        <v>1</v>
      </c>
      <c r="G489" s="174">
        <v>1</v>
      </c>
      <c r="H489" s="174">
        <v>4</v>
      </c>
      <c r="I489" s="174">
        <v>2000</v>
      </c>
      <c r="J489" s="174">
        <v>2800</v>
      </c>
      <c r="K489" s="174">
        <v>283</v>
      </c>
      <c r="L489" s="177">
        <v>224</v>
      </c>
      <c r="M489" s="178">
        <v>0</v>
      </c>
      <c r="N489" s="179" t="s">
        <v>368</v>
      </c>
      <c r="O489" s="180">
        <v>0</v>
      </c>
      <c r="P489" s="180">
        <v>0</v>
      </c>
      <c r="Q489" s="181">
        <f t="shared" si="60"/>
        <v>0</v>
      </c>
      <c r="R489" s="182" t="s">
        <v>98</v>
      </c>
      <c r="S489" s="183"/>
      <c r="T489" s="183"/>
    </row>
    <row r="490" spans="2:20" ht="15.75" hidden="1">
      <c r="B490" s="174">
        <v>2025</v>
      </c>
      <c r="C490" s="174">
        <v>20</v>
      </c>
      <c r="D490" s="175">
        <v>0</v>
      </c>
      <c r="E490" s="176"/>
      <c r="F490" s="174">
        <v>1</v>
      </c>
      <c r="G490" s="174">
        <v>1</v>
      </c>
      <c r="H490" s="174">
        <v>4</v>
      </c>
      <c r="I490" s="174">
        <v>2000</v>
      </c>
      <c r="J490" s="174">
        <v>2800</v>
      </c>
      <c r="K490" s="174">
        <v>283</v>
      </c>
      <c r="L490" s="177">
        <v>230</v>
      </c>
      <c r="M490" s="178">
        <v>0</v>
      </c>
      <c r="N490" s="179" t="s">
        <v>369</v>
      </c>
      <c r="O490" s="180">
        <v>0</v>
      </c>
      <c r="P490" s="180">
        <v>0</v>
      </c>
      <c r="Q490" s="181">
        <f t="shared" si="60"/>
        <v>0</v>
      </c>
      <c r="R490" s="182" t="s">
        <v>98</v>
      </c>
      <c r="S490" s="183"/>
      <c r="T490" s="183"/>
    </row>
    <row r="491" spans="2:20" ht="15.75" hidden="1">
      <c r="B491" s="174">
        <v>2025</v>
      </c>
      <c r="C491" s="174">
        <v>20</v>
      </c>
      <c r="D491" s="175">
        <v>0</v>
      </c>
      <c r="E491" s="176"/>
      <c r="F491" s="174">
        <v>1</v>
      </c>
      <c r="G491" s="174">
        <v>1</v>
      </c>
      <c r="H491" s="174">
        <v>4</v>
      </c>
      <c r="I491" s="174">
        <v>2000</v>
      </c>
      <c r="J491" s="174">
        <v>2800</v>
      </c>
      <c r="K491" s="174">
        <v>283</v>
      </c>
      <c r="L491" s="177">
        <v>258</v>
      </c>
      <c r="M491" s="178">
        <v>0</v>
      </c>
      <c r="N491" s="179" t="s">
        <v>370</v>
      </c>
      <c r="O491" s="180">
        <v>0</v>
      </c>
      <c r="P491" s="180">
        <v>0</v>
      </c>
      <c r="Q491" s="181">
        <f t="shared" si="60"/>
        <v>0</v>
      </c>
      <c r="R491" s="182" t="s">
        <v>98</v>
      </c>
      <c r="S491" s="183"/>
      <c r="T491" s="183"/>
    </row>
    <row r="492" spans="2:20" ht="15.75" hidden="1">
      <c r="B492" s="174">
        <v>2025</v>
      </c>
      <c r="C492" s="174">
        <v>20</v>
      </c>
      <c r="D492" s="175">
        <v>0</v>
      </c>
      <c r="E492" s="176"/>
      <c r="F492" s="174">
        <v>1</v>
      </c>
      <c r="G492" s="174">
        <v>1</v>
      </c>
      <c r="H492" s="174">
        <v>4</v>
      </c>
      <c r="I492" s="174">
        <v>2000</v>
      </c>
      <c r="J492" s="174">
        <v>2800</v>
      </c>
      <c r="K492" s="174">
        <v>283</v>
      </c>
      <c r="L492" s="177">
        <v>291</v>
      </c>
      <c r="M492" s="178">
        <v>0</v>
      </c>
      <c r="N492" s="179" t="s">
        <v>371</v>
      </c>
      <c r="O492" s="180">
        <v>0</v>
      </c>
      <c r="P492" s="180">
        <v>0</v>
      </c>
      <c r="Q492" s="181">
        <f t="shared" ref="Q492:Q555" si="61">+O492+P492</f>
        <v>0</v>
      </c>
      <c r="R492" s="182" t="s">
        <v>98</v>
      </c>
      <c r="S492" s="183"/>
      <c r="T492" s="183"/>
    </row>
    <row r="493" spans="2:20" ht="15.75" hidden="1">
      <c r="B493" s="174">
        <v>2025</v>
      </c>
      <c r="C493" s="174">
        <v>20</v>
      </c>
      <c r="D493" s="175">
        <v>0</v>
      </c>
      <c r="E493" s="176"/>
      <c r="F493" s="174">
        <v>1</v>
      </c>
      <c r="G493" s="174">
        <v>1</v>
      </c>
      <c r="H493" s="174">
        <v>4</v>
      </c>
      <c r="I493" s="174">
        <v>2000</v>
      </c>
      <c r="J493" s="174">
        <v>2800</v>
      </c>
      <c r="K493" s="174">
        <v>283</v>
      </c>
      <c r="L493" s="177">
        <v>293</v>
      </c>
      <c r="M493" s="178">
        <v>0</v>
      </c>
      <c r="N493" s="179" t="s">
        <v>372</v>
      </c>
      <c r="O493" s="180">
        <v>0</v>
      </c>
      <c r="P493" s="180">
        <v>0</v>
      </c>
      <c r="Q493" s="181">
        <f t="shared" si="61"/>
        <v>0</v>
      </c>
      <c r="R493" s="182" t="s">
        <v>98</v>
      </c>
      <c r="S493" s="183"/>
      <c r="T493" s="183"/>
    </row>
    <row r="494" spans="2:20" ht="15.75" hidden="1">
      <c r="B494" s="174">
        <v>2025</v>
      </c>
      <c r="C494" s="174">
        <v>20</v>
      </c>
      <c r="D494" s="175">
        <v>0</v>
      </c>
      <c r="E494" s="176"/>
      <c r="F494" s="174">
        <v>1</v>
      </c>
      <c r="G494" s="174">
        <v>1</v>
      </c>
      <c r="H494" s="174">
        <v>4</v>
      </c>
      <c r="I494" s="174">
        <v>2000</v>
      </c>
      <c r="J494" s="174">
        <v>2800</v>
      </c>
      <c r="K494" s="174">
        <v>283</v>
      </c>
      <c r="L494" s="177">
        <v>298</v>
      </c>
      <c r="M494" s="178">
        <v>0</v>
      </c>
      <c r="N494" s="179" t="s">
        <v>373</v>
      </c>
      <c r="O494" s="180">
        <v>0</v>
      </c>
      <c r="P494" s="180">
        <v>0</v>
      </c>
      <c r="Q494" s="181">
        <f t="shared" si="61"/>
        <v>0</v>
      </c>
      <c r="R494" s="182" t="s">
        <v>98</v>
      </c>
      <c r="S494" s="183"/>
      <c r="T494" s="183"/>
    </row>
    <row r="495" spans="2:20" ht="15.75" hidden="1">
      <c r="B495" s="174">
        <v>2025</v>
      </c>
      <c r="C495" s="174">
        <v>20</v>
      </c>
      <c r="D495" s="175">
        <v>0</v>
      </c>
      <c r="E495" s="176"/>
      <c r="F495" s="174">
        <v>1</v>
      </c>
      <c r="G495" s="174">
        <v>1</v>
      </c>
      <c r="H495" s="174">
        <v>4</v>
      </c>
      <c r="I495" s="174">
        <v>2000</v>
      </c>
      <c r="J495" s="174">
        <v>2800</v>
      </c>
      <c r="K495" s="174">
        <v>283</v>
      </c>
      <c r="L495" s="177">
        <v>311</v>
      </c>
      <c r="M495" s="178">
        <v>0</v>
      </c>
      <c r="N495" s="179" t="s">
        <v>374</v>
      </c>
      <c r="O495" s="180">
        <v>0</v>
      </c>
      <c r="P495" s="180">
        <v>0</v>
      </c>
      <c r="Q495" s="181">
        <f t="shared" si="61"/>
        <v>0</v>
      </c>
      <c r="R495" s="182" t="s">
        <v>98</v>
      </c>
      <c r="S495" s="183"/>
      <c r="T495" s="183"/>
    </row>
    <row r="496" spans="2:20" ht="15.75" hidden="1">
      <c r="B496" s="174">
        <v>2025</v>
      </c>
      <c r="C496" s="174">
        <v>20</v>
      </c>
      <c r="D496" s="175">
        <v>0</v>
      </c>
      <c r="E496" s="176"/>
      <c r="F496" s="174">
        <v>1</v>
      </c>
      <c r="G496" s="174">
        <v>1</v>
      </c>
      <c r="H496" s="174">
        <v>4</v>
      </c>
      <c r="I496" s="174">
        <v>2000</v>
      </c>
      <c r="J496" s="174">
        <v>2800</v>
      </c>
      <c r="K496" s="174">
        <v>283</v>
      </c>
      <c r="L496" s="177">
        <v>325</v>
      </c>
      <c r="M496" s="178">
        <v>0</v>
      </c>
      <c r="N496" s="179" t="s">
        <v>375</v>
      </c>
      <c r="O496" s="180">
        <v>0</v>
      </c>
      <c r="P496" s="180">
        <v>0</v>
      </c>
      <c r="Q496" s="181">
        <f t="shared" si="61"/>
        <v>0</v>
      </c>
      <c r="R496" s="182" t="s">
        <v>318</v>
      </c>
      <c r="S496" s="183"/>
      <c r="T496" s="183"/>
    </row>
    <row r="497" spans="2:20" ht="15.75" hidden="1">
      <c r="B497" s="174">
        <v>2025</v>
      </c>
      <c r="C497" s="174">
        <v>20</v>
      </c>
      <c r="D497" s="175">
        <v>0</v>
      </c>
      <c r="E497" s="176"/>
      <c r="F497" s="174">
        <v>1</v>
      </c>
      <c r="G497" s="174">
        <v>1</v>
      </c>
      <c r="H497" s="174">
        <v>4</v>
      </c>
      <c r="I497" s="174">
        <v>2000</v>
      </c>
      <c r="J497" s="174">
        <v>2800</v>
      </c>
      <c r="K497" s="174">
        <v>283</v>
      </c>
      <c r="L497" s="177">
        <v>420</v>
      </c>
      <c r="M497" s="178">
        <v>0</v>
      </c>
      <c r="N497" s="179" t="s">
        <v>376</v>
      </c>
      <c r="O497" s="180">
        <v>0</v>
      </c>
      <c r="P497" s="180">
        <v>0</v>
      </c>
      <c r="Q497" s="181">
        <f t="shared" si="61"/>
        <v>0</v>
      </c>
      <c r="R497" s="182" t="s">
        <v>98</v>
      </c>
      <c r="S497" s="183"/>
      <c r="T497" s="183"/>
    </row>
    <row r="498" spans="2:20" ht="15.75" hidden="1">
      <c r="B498" s="174">
        <v>2025</v>
      </c>
      <c r="C498" s="174">
        <v>20</v>
      </c>
      <c r="D498" s="175">
        <v>0</v>
      </c>
      <c r="E498" s="176"/>
      <c r="F498" s="174">
        <v>1</v>
      </c>
      <c r="G498" s="174">
        <v>1</v>
      </c>
      <c r="H498" s="174">
        <v>4</v>
      </c>
      <c r="I498" s="174">
        <v>2000</v>
      </c>
      <c r="J498" s="174">
        <v>2800</v>
      </c>
      <c r="K498" s="174">
        <v>283</v>
      </c>
      <c r="L498" s="177">
        <v>426</v>
      </c>
      <c r="M498" s="178">
        <v>0</v>
      </c>
      <c r="N498" s="179" t="s">
        <v>377</v>
      </c>
      <c r="O498" s="180">
        <v>0</v>
      </c>
      <c r="P498" s="180">
        <v>0</v>
      </c>
      <c r="Q498" s="181">
        <f t="shared" si="61"/>
        <v>0</v>
      </c>
      <c r="R498" s="182" t="s">
        <v>98</v>
      </c>
      <c r="S498" s="183"/>
      <c r="T498" s="183"/>
    </row>
    <row r="499" spans="2:20" ht="15.75" hidden="1">
      <c r="B499" s="174">
        <v>2025</v>
      </c>
      <c r="C499" s="174">
        <v>20</v>
      </c>
      <c r="D499" s="175">
        <v>0</v>
      </c>
      <c r="E499" s="176"/>
      <c r="F499" s="174">
        <v>1</v>
      </c>
      <c r="G499" s="174">
        <v>1</v>
      </c>
      <c r="H499" s="174">
        <v>4</v>
      </c>
      <c r="I499" s="174">
        <v>2000</v>
      </c>
      <c r="J499" s="174">
        <v>2800</v>
      </c>
      <c r="K499" s="174">
        <v>283</v>
      </c>
      <c r="L499" s="177">
        <v>492</v>
      </c>
      <c r="M499" s="178">
        <v>0</v>
      </c>
      <c r="N499" s="179" t="s">
        <v>378</v>
      </c>
      <c r="O499" s="180">
        <v>0</v>
      </c>
      <c r="P499" s="180">
        <v>0</v>
      </c>
      <c r="Q499" s="181">
        <f t="shared" si="61"/>
        <v>0</v>
      </c>
      <c r="R499" s="182" t="s">
        <v>98</v>
      </c>
      <c r="S499" s="183"/>
      <c r="T499" s="183"/>
    </row>
    <row r="500" spans="2:20" ht="15.75" hidden="1">
      <c r="B500" s="174">
        <v>2025</v>
      </c>
      <c r="C500" s="174">
        <v>20</v>
      </c>
      <c r="D500" s="175">
        <v>0</v>
      </c>
      <c r="E500" s="176"/>
      <c r="F500" s="174">
        <v>1</v>
      </c>
      <c r="G500" s="174">
        <v>1</v>
      </c>
      <c r="H500" s="174">
        <v>4</v>
      </c>
      <c r="I500" s="174">
        <v>2000</v>
      </c>
      <c r="J500" s="174">
        <v>2800</v>
      </c>
      <c r="K500" s="174">
        <v>283</v>
      </c>
      <c r="L500" s="177">
        <v>545</v>
      </c>
      <c r="M500" s="178">
        <v>0</v>
      </c>
      <c r="N500" s="179" t="s">
        <v>379</v>
      </c>
      <c r="O500" s="180">
        <v>0</v>
      </c>
      <c r="P500" s="180">
        <v>0</v>
      </c>
      <c r="Q500" s="181">
        <f t="shared" si="61"/>
        <v>0</v>
      </c>
      <c r="R500" s="182" t="s">
        <v>98</v>
      </c>
      <c r="S500" s="183"/>
      <c r="T500" s="183"/>
    </row>
    <row r="501" spans="2:20" ht="15.75" hidden="1">
      <c r="B501" s="174">
        <v>2025</v>
      </c>
      <c r="C501" s="174">
        <v>20</v>
      </c>
      <c r="D501" s="175">
        <v>0</v>
      </c>
      <c r="E501" s="176"/>
      <c r="F501" s="174">
        <v>1</v>
      </c>
      <c r="G501" s="174">
        <v>1</v>
      </c>
      <c r="H501" s="174">
        <v>4</v>
      </c>
      <c r="I501" s="174">
        <v>2000</v>
      </c>
      <c r="J501" s="174">
        <v>2800</v>
      </c>
      <c r="K501" s="174">
        <v>283</v>
      </c>
      <c r="L501" s="177">
        <v>566</v>
      </c>
      <c r="M501" s="178">
        <v>0</v>
      </c>
      <c r="N501" s="179" t="s">
        <v>380</v>
      </c>
      <c r="O501" s="180">
        <v>0</v>
      </c>
      <c r="P501" s="180">
        <v>0</v>
      </c>
      <c r="Q501" s="181">
        <f t="shared" si="61"/>
        <v>0</v>
      </c>
      <c r="R501" s="182" t="s">
        <v>98</v>
      </c>
      <c r="S501" s="183"/>
      <c r="T501" s="183"/>
    </row>
    <row r="502" spans="2:20" ht="15.75" hidden="1">
      <c r="B502" s="174">
        <v>2025</v>
      </c>
      <c r="C502" s="174">
        <v>20</v>
      </c>
      <c r="D502" s="175">
        <v>0</v>
      </c>
      <c r="E502" s="176"/>
      <c r="F502" s="174">
        <v>1</v>
      </c>
      <c r="G502" s="174">
        <v>1</v>
      </c>
      <c r="H502" s="174">
        <v>4</v>
      </c>
      <c r="I502" s="174">
        <v>2000</v>
      </c>
      <c r="J502" s="174">
        <v>2800</v>
      </c>
      <c r="K502" s="174">
        <v>283</v>
      </c>
      <c r="L502" s="177">
        <v>629</v>
      </c>
      <c r="M502" s="178">
        <v>0</v>
      </c>
      <c r="N502" s="179" t="s">
        <v>381</v>
      </c>
      <c r="O502" s="180">
        <v>0</v>
      </c>
      <c r="P502" s="180">
        <v>0</v>
      </c>
      <c r="Q502" s="181">
        <f t="shared" si="61"/>
        <v>0</v>
      </c>
      <c r="R502" s="182" t="s">
        <v>98</v>
      </c>
      <c r="S502" s="183"/>
      <c r="T502" s="183"/>
    </row>
    <row r="503" spans="2:20" ht="15.75" hidden="1">
      <c r="B503" s="174">
        <v>2025</v>
      </c>
      <c r="C503" s="174">
        <v>20</v>
      </c>
      <c r="D503" s="175">
        <v>0</v>
      </c>
      <c r="E503" s="176"/>
      <c r="F503" s="174">
        <v>1</v>
      </c>
      <c r="G503" s="174">
        <v>1</v>
      </c>
      <c r="H503" s="174">
        <v>4</v>
      </c>
      <c r="I503" s="174">
        <v>2000</v>
      </c>
      <c r="J503" s="174">
        <v>2800</v>
      </c>
      <c r="K503" s="174">
        <v>283</v>
      </c>
      <c r="L503" s="177">
        <v>639</v>
      </c>
      <c r="M503" s="178">
        <v>0</v>
      </c>
      <c r="N503" s="179" t="s">
        <v>382</v>
      </c>
      <c r="O503" s="180">
        <v>0</v>
      </c>
      <c r="P503" s="180">
        <v>0</v>
      </c>
      <c r="Q503" s="181">
        <f t="shared" si="61"/>
        <v>0</v>
      </c>
      <c r="R503" s="182" t="s">
        <v>98</v>
      </c>
      <c r="S503" s="183"/>
      <c r="T503" s="183"/>
    </row>
    <row r="504" spans="2:20" ht="15.75" hidden="1">
      <c r="B504" s="174">
        <v>2025</v>
      </c>
      <c r="C504" s="174">
        <v>20</v>
      </c>
      <c r="D504" s="175">
        <v>0</v>
      </c>
      <c r="E504" s="176"/>
      <c r="F504" s="174">
        <v>1</v>
      </c>
      <c r="G504" s="174">
        <v>1</v>
      </c>
      <c r="H504" s="174">
        <v>4</v>
      </c>
      <c r="I504" s="174">
        <v>2000</v>
      </c>
      <c r="J504" s="174">
        <v>2800</v>
      </c>
      <c r="K504" s="174">
        <v>283</v>
      </c>
      <c r="L504" s="177">
        <v>643</v>
      </c>
      <c r="M504" s="178">
        <v>0</v>
      </c>
      <c r="N504" s="179" t="s">
        <v>383</v>
      </c>
      <c r="O504" s="180">
        <v>0</v>
      </c>
      <c r="P504" s="180">
        <v>0</v>
      </c>
      <c r="Q504" s="181">
        <f t="shared" si="61"/>
        <v>0</v>
      </c>
      <c r="R504" s="182" t="s">
        <v>318</v>
      </c>
      <c r="S504" s="183"/>
      <c r="T504" s="183"/>
    </row>
    <row r="505" spans="2:20" ht="15.75" hidden="1">
      <c r="B505" s="174">
        <v>2025</v>
      </c>
      <c r="C505" s="174">
        <v>20</v>
      </c>
      <c r="D505" s="175">
        <v>0</v>
      </c>
      <c r="E505" s="176"/>
      <c r="F505" s="174">
        <v>1</v>
      </c>
      <c r="G505" s="174">
        <v>1</v>
      </c>
      <c r="H505" s="174">
        <v>4</v>
      </c>
      <c r="I505" s="174">
        <v>2000</v>
      </c>
      <c r="J505" s="174">
        <v>2800</v>
      </c>
      <c r="K505" s="174">
        <v>283</v>
      </c>
      <c r="L505" s="177">
        <v>729</v>
      </c>
      <c r="M505" s="178">
        <v>0</v>
      </c>
      <c r="N505" s="179" t="s">
        <v>384</v>
      </c>
      <c r="O505" s="180">
        <v>0</v>
      </c>
      <c r="P505" s="180">
        <v>0</v>
      </c>
      <c r="Q505" s="181">
        <f t="shared" si="61"/>
        <v>0</v>
      </c>
      <c r="R505" s="182" t="s">
        <v>98</v>
      </c>
      <c r="S505" s="183"/>
      <c r="T505" s="183"/>
    </row>
    <row r="506" spans="2:20" ht="15.75" hidden="1">
      <c r="B506" s="174">
        <v>2025</v>
      </c>
      <c r="C506" s="174">
        <v>20</v>
      </c>
      <c r="D506" s="175">
        <v>0</v>
      </c>
      <c r="E506" s="176"/>
      <c r="F506" s="174">
        <v>1</v>
      </c>
      <c r="G506" s="174">
        <v>1</v>
      </c>
      <c r="H506" s="174">
        <v>4</v>
      </c>
      <c r="I506" s="174">
        <v>2000</v>
      </c>
      <c r="J506" s="174">
        <v>2800</v>
      </c>
      <c r="K506" s="174">
        <v>283</v>
      </c>
      <c r="L506" s="177">
        <v>844</v>
      </c>
      <c r="M506" s="178">
        <v>0</v>
      </c>
      <c r="N506" s="179" t="s">
        <v>385</v>
      </c>
      <c r="O506" s="180">
        <v>0</v>
      </c>
      <c r="P506" s="180">
        <v>0</v>
      </c>
      <c r="Q506" s="181">
        <f t="shared" si="61"/>
        <v>0</v>
      </c>
      <c r="R506" s="182" t="s">
        <v>98</v>
      </c>
      <c r="S506" s="183"/>
      <c r="T506" s="183"/>
    </row>
    <row r="507" spans="2:20" ht="15.75" hidden="1">
      <c r="B507" s="174">
        <v>2025</v>
      </c>
      <c r="C507" s="174">
        <v>20</v>
      </c>
      <c r="D507" s="175">
        <v>0</v>
      </c>
      <c r="E507" s="176"/>
      <c r="F507" s="174">
        <v>1</v>
      </c>
      <c r="G507" s="174">
        <v>1</v>
      </c>
      <c r="H507" s="174">
        <v>4</v>
      </c>
      <c r="I507" s="174">
        <v>2000</v>
      </c>
      <c r="J507" s="174">
        <v>2800</v>
      </c>
      <c r="K507" s="174">
        <v>283</v>
      </c>
      <c r="L507" s="177">
        <v>886</v>
      </c>
      <c r="M507" s="178">
        <v>0</v>
      </c>
      <c r="N507" s="179" t="s">
        <v>386</v>
      </c>
      <c r="O507" s="180">
        <v>0</v>
      </c>
      <c r="P507" s="180">
        <v>0</v>
      </c>
      <c r="Q507" s="181">
        <f t="shared" si="61"/>
        <v>0</v>
      </c>
      <c r="R507" s="182" t="s">
        <v>98</v>
      </c>
      <c r="S507" s="183"/>
      <c r="T507" s="183"/>
    </row>
    <row r="508" spans="2:20" ht="15.75" hidden="1">
      <c r="B508" s="174">
        <v>2025</v>
      </c>
      <c r="C508" s="174">
        <v>20</v>
      </c>
      <c r="D508" s="175">
        <v>0</v>
      </c>
      <c r="E508" s="176"/>
      <c r="F508" s="174">
        <v>1</v>
      </c>
      <c r="G508" s="174">
        <v>1</v>
      </c>
      <c r="H508" s="174">
        <v>4</v>
      </c>
      <c r="I508" s="174">
        <v>2000</v>
      </c>
      <c r="J508" s="174">
        <v>2800</v>
      </c>
      <c r="K508" s="174">
        <v>283</v>
      </c>
      <c r="L508" s="177">
        <v>921</v>
      </c>
      <c r="M508" s="178">
        <v>0</v>
      </c>
      <c r="N508" s="179" t="s">
        <v>387</v>
      </c>
      <c r="O508" s="180">
        <v>0</v>
      </c>
      <c r="P508" s="180">
        <v>0</v>
      </c>
      <c r="Q508" s="181">
        <f t="shared" si="61"/>
        <v>0</v>
      </c>
      <c r="R508" s="182" t="s">
        <v>98</v>
      </c>
      <c r="S508" s="183"/>
      <c r="T508" s="183"/>
    </row>
    <row r="509" spans="2:20" ht="15.75" hidden="1">
      <c r="B509" s="174">
        <v>2025</v>
      </c>
      <c r="C509" s="174">
        <v>20</v>
      </c>
      <c r="D509" s="175">
        <v>0</v>
      </c>
      <c r="E509" s="176"/>
      <c r="F509" s="174">
        <v>1</v>
      </c>
      <c r="G509" s="174">
        <v>1</v>
      </c>
      <c r="H509" s="174">
        <v>4</v>
      </c>
      <c r="I509" s="174">
        <v>2000</v>
      </c>
      <c r="J509" s="174">
        <v>2800</v>
      </c>
      <c r="K509" s="174">
        <v>283</v>
      </c>
      <c r="L509" s="177">
        <v>1021</v>
      </c>
      <c r="M509" s="178">
        <v>0</v>
      </c>
      <c r="N509" s="179" t="s">
        <v>388</v>
      </c>
      <c r="O509" s="180">
        <v>0</v>
      </c>
      <c r="P509" s="180">
        <v>0</v>
      </c>
      <c r="Q509" s="181">
        <f t="shared" si="61"/>
        <v>0</v>
      </c>
      <c r="R509" s="182" t="s">
        <v>98</v>
      </c>
      <c r="S509" s="183"/>
      <c r="T509" s="183"/>
    </row>
    <row r="510" spans="2:20" ht="15.75" hidden="1">
      <c r="B510" s="174">
        <v>2025</v>
      </c>
      <c r="C510" s="174">
        <v>20</v>
      </c>
      <c r="D510" s="175">
        <v>0</v>
      </c>
      <c r="E510" s="176"/>
      <c r="F510" s="174">
        <v>1</v>
      </c>
      <c r="G510" s="174">
        <v>1</v>
      </c>
      <c r="H510" s="174">
        <v>4</v>
      </c>
      <c r="I510" s="174">
        <v>2000</v>
      </c>
      <c r="J510" s="174">
        <v>2800</v>
      </c>
      <c r="K510" s="174">
        <v>283</v>
      </c>
      <c r="L510" s="177">
        <v>1042</v>
      </c>
      <c r="M510" s="178">
        <v>0</v>
      </c>
      <c r="N510" s="179" t="s">
        <v>389</v>
      </c>
      <c r="O510" s="180">
        <v>0</v>
      </c>
      <c r="P510" s="180">
        <v>0</v>
      </c>
      <c r="Q510" s="181">
        <f t="shared" si="61"/>
        <v>0</v>
      </c>
      <c r="R510" s="182" t="s">
        <v>98</v>
      </c>
      <c r="S510" s="183"/>
      <c r="T510" s="183"/>
    </row>
    <row r="511" spans="2:20" ht="15.75" hidden="1">
      <c r="B511" s="174">
        <v>2025</v>
      </c>
      <c r="C511" s="174">
        <v>20</v>
      </c>
      <c r="D511" s="175">
        <v>0</v>
      </c>
      <c r="E511" s="176"/>
      <c r="F511" s="174">
        <v>1</v>
      </c>
      <c r="G511" s="174">
        <v>1</v>
      </c>
      <c r="H511" s="174">
        <v>4</v>
      </c>
      <c r="I511" s="174">
        <v>2000</v>
      </c>
      <c r="J511" s="174">
        <v>2800</v>
      </c>
      <c r="K511" s="174">
        <v>283</v>
      </c>
      <c r="L511" s="177">
        <v>1073</v>
      </c>
      <c r="M511" s="178">
        <v>0</v>
      </c>
      <c r="N511" s="179" t="s">
        <v>390</v>
      </c>
      <c r="O511" s="180">
        <v>0</v>
      </c>
      <c r="P511" s="180">
        <v>0</v>
      </c>
      <c r="Q511" s="181">
        <f t="shared" si="61"/>
        <v>0</v>
      </c>
      <c r="R511" s="182" t="s">
        <v>98</v>
      </c>
      <c r="S511" s="183"/>
      <c r="T511" s="183"/>
    </row>
    <row r="512" spans="2:20" ht="15.75" hidden="1">
      <c r="B512" s="174">
        <v>2025</v>
      </c>
      <c r="C512" s="174">
        <v>20</v>
      </c>
      <c r="D512" s="175">
        <v>0</v>
      </c>
      <c r="E512" s="176"/>
      <c r="F512" s="174">
        <v>1</v>
      </c>
      <c r="G512" s="174">
        <v>1</v>
      </c>
      <c r="H512" s="174">
        <v>4</v>
      </c>
      <c r="I512" s="174">
        <v>2000</v>
      </c>
      <c r="J512" s="174">
        <v>2800</v>
      </c>
      <c r="K512" s="174">
        <v>283</v>
      </c>
      <c r="L512" s="177">
        <v>1120</v>
      </c>
      <c r="M512" s="178">
        <v>0</v>
      </c>
      <c r="N512" s="179" t="s">
        <v>391</v>
      </c>
      <c r="O512" s="180">
        <v>0</v>
      </c>
      <c r="P512" s="180">
        <v>0</v>
      </c>
      <c r="Q512" s="181">
        <f t="shared" si="61"/>
        <v>0</v>
      </c>
      <c r="R512" s="182" t="s">
        <v>98</v>
      </c>
      <c r="S512" s="183"/>
      <c r="T512" s="183"/>
    </row>
    <row r="513" spans="2:20" ht="15.75" hidden="1">
      <c r="B513" s="174">
        <v>2025</v>
      </c>
      <c r="C513" s="174">
        <v>20</v>
      </c>
      <c r="D513" s="175">
        <v>0</v>
      </c>
      <c r="E513" s="176"/>
      <c r="F513" s="174">
        <v>1</v>
      </c>
      <c r="G513" s="174">
        <v>1</v>
      </c>
      <c r="H513" s="174">
        <v>4</v>
      </c>
      <c r="I513" s="174">
        <v>2000</v>
      </c>
      <c r="J513" s="174">
        <v>2800</v>
      </c>
      <c r="K513" s="174">
        <v>283</v>
      </c>
      <c r="L513" s="177">
        <v>1134</v>
      </c>
      <c r="M513" s="178">
        <v>0</v>
      </c>
      <c r="N513" s="179" t="s">
        <v>392</v>
      </c>
      <c r="O513" s="180">
        <v>0</v>
      </c>
      <c r="P513" s="180">
        <v>0</v>
      </c>
      <c r="Q513" s="181">
        <f t="shared" si="61"/>
        <v>0</v>
      </c>
      <c r="R513" s="182" t="s">
        <v>318</v>
      </c>
      <c r="S513" s="183"/>
      <c r="T513" s="183"/>
    </row>
    <row r="514" spans="2:20" ht="15.75" hidden="1">
      <c r="B514" s="174">
        <v>2025</v>
      </c>
      <c r="C514" s="174">
        <v>20</v>
      </c>
      <c r="D514" s="175">
        <v>0</v>
      </c>
      <c r="E514" s="176"/>
      <c r="F514" s="174">
        <v>1</v>
      </c>
      <c r="G514" s="174">
        <v>1</v>
      </c>
      <c r="H514" s="174">
        <v>4</v>
      </c>
      <c r="I514" s="174">
        <v>2000</v>
      </c>
      <c r="J514" s="174">
        <v>2800</v>
      </c>
      <c r="K514" s="174">
        <v>283</v>
      </c>
      <c r="L514" s="177">
        <v>1211</v>
      </c>
      <c r="M514" s="178">
        <v>0</v>
      </c>
      <c r="N514" s="179" t="s">
        <v>393</v>
      </c>
      <c r="O514" s="180">
        <v>0</v>
      </c>
      <c r="P514" s="180">
        <v>0</v>
      </c>
      <c r="Q514" s="181">
        <f t="shared" si="61"/>
        <v>0</v>
      </c>
      <c r="R514" s="182" t="s">
        <v>98</v>
      </c>
      <c r="S514" s="183"/>
      <c r="T514" s="183"/>
    </row>
    <row r="515" spans="2:20" ht="15.75" hidden="1">
      <c r="B515" s="174">
        <v>2025</v>
      </c>
      <c r="C515" s="174">
        <v>20</v>
      </c>
      <c r="D515" s="175">
        <v>0</v>
      </c>
      <c r="E515" s="176"/>
      <c r="F515" s="174">
        <v>1</v>
      </c>
      <c r="G515" s="174">
        <v>1</v>
      </c>
      <c r="H515" s="174">
        <v>4</v>
      </c>
      <c r="I515" s="174">
        <v>2000</v>
      </c>
      <c r="J515" s="174">
        <v>2800</v>
      </c>
      <c r="K515" s="174">
        <v>283</v>
      </c>
      <c r="L515" s="177">
        <v>1212</v>
      </c>
      <c r="M515" s="178">
        <v>0</v>
      </c>
      <c r="N515" s="179" t="s">
        <v>394</v>
      </c>
      <c r="O515" s="180">
        <v>0</v>
      </c>
      <c r="P515" s="180">
        <v>0</v>
      </c>
      <c r="Q515" s="181">
        <f t="shared" si="61"/>
        <v>0</v>
      </c>
      <c r="R515" s="182" t="s">
        <v>98</v>
      </c>
      <c r="S515" s="183"/>
      <c r="T515" s="183"/>
    </row>
    <row r="516" spans="2:20" ht="15.75" hidden="1">
      <c r="B516" s="174">
        <v>2025</v>
      </c>
      <c r="C516" s="174">
        <v>20</v>
      </c>
      <c r="D516" s="175">
        <v>0</v>
      </c>
      <c r="E516" s="176"/>
      <c r="F516" s="174">
        <v>1</v>
      </c>
      <c r="G516" s="174">
        <v>1</v>
      </c>
      <c r="H516" s="174">
        <v>4</v>
      </c>
      <c r="I516" s="174">
        <v>2000</v>
      </c>
      <c r="J516" s="174">
        <v>2800</v>
      </c>
      <c r="K516" s="174">
        <v>283</v>
      </c>
      <c r="L516" s="177">
        <v>1213</v>
      </c>
      <c r="M516" s="178">
        <v>0</v>
      </c>
      <c r="N516" s="179" t="s">
        <v>395</v>
      </c>
      <c r="O516" s="180">
        <v>0</v>
      </c>
      <c r="P516" s="180">
        <v>0</v>
      </c>
      <c r="Q516" s="181">
        <f t="shared" si="61"/>
        <v>0</v>
      </c>
      <c r="R516" s="182" t="s">
        <v>98</v>
      </c>
      <c r="S516" s="183"/>
      <c r="T516" s="183"/>
    </row>
    <row r="517" spans="2:20" ht="15.75" hidden="1">
      <c r="B517" s="174">
        <v>2025</v>
      </c>
      <c r="C517" s="174">
        <v>20</v>
      </c>
      <c r="D517" s="175">
        <v>0</v>
      </c>
      <c r="E517" s="176"/>
      <c r="F517" s="174">
        <v>1</v>
      </c>
      <c r="G517" s="174">
        <v>1</v>
      </c>
      <c r="H517" s="174">
        <v>4</v>
      </c>
      <c r="I517" s="174">
        <v>2000</v>
      </c>
      <c r="J517" s="174">
        <v>2800</v>
      </c>
      <c r="K517" s="174">
        <v>283</v>
      </c>
      <c r="L517" s="177">
        <v>1214</v>
      </c>
      <c r="M517" s="178">
        <v>0</v>
      </c>
      <c r="N517" s="179" t="s">
        <v>396</v>
      </c>
      <c r="O517" s="180">
        <v>0</v>
      </c>
      <c r="P517" s="180">
        <v>0</v>
      </c>
      <c r="Q517" s="181">
        <f t="shared" si="61"/>
        <v>0</v>
      </c>
      <c r="R517" s="182" t="s">
        <v>318</v>
      </c>
      <c r="S517" s="183"/>
      <c r="T517" s="183"/>
    </row>
    <row r="518" spans="2:20" ht="15.75" hidden="1">
      <c r="B518" s="174">
        <v>2025</v>
      </c>
      <c r="C518" s="174">
        <v>20</v>
      </c>
      <c r="D518" s="175">
        <v>0</v>
      </c>
      <c r="E518" s="176"/>
      <c r="F518" s="174">
        <v>1</v>
      </c>
      <c r="G518" s="174">
        <v>1</v>
      </c>
      <c r="H518" s="174">
        <v>4</v>
      </c>
      <c r="I518" s="174">
        <v>2000</v>
      </c>
      <c r="J518" s="174">
        <v>2800</v>
      </c>
      <c r="K518" s="174">
        <v>283</v>
      </c>
      <c r="L518" s="177">
        <v>1215</v>
      </c>
      <c r="M518" s="178">
        <v>0</v>
      </c>
      <c r="N518" s="179" t="s">
        <v>397</v>
      </c>
      <c r="O518" s="180">
        <v>0</v>
      </c>
      <c r="P518" s="180">
        <v>0</v>
      </c>
      <c r="Q518" s="181">
        <f t="shared" si="61"/>
        <v>0</v>
      </c>
      <c r="R518" s="182" t="s">
        <v>98</v>
      </c>
      <c r="S518" s="183"/>
      <c r="T518" s="183"/>
    </row>
    <row r="519" spans="2:20" ht="15.75" hidden="1">
      <c r="B519" s="174">
        <v>2025</v>
      </c>
      <c r="C519" s="174">
        <v>20</v>
      </c>
      <c r="D519" s="175">
        <v>0</v>
      </c>
      <c r="E519" s="176"/>
      <c r="F519" s="174">
        <v>1</v>
      </c>
      <c r="G519" s="174">
        <v>1</v>
      </c>
      <c r="H519" s="174">
        <v>4</v>
      </c>
      <c r="I519" s="174">
        <v>2000</v>
      </c>
      <c r="J519" s="174">
        <v>2800</v>
      </c>
      <c r="K519" s="174">
        <v>283</v>
      </c>
      <c r="L519" s="177">
        <v>1216</v>
      </c>
      <c r="M519" s="178">
        <v>0</v>
      </c>
      <c r="N519" s="179" t="s">
        <v>398</v>
      </c>
      <c r="O519" s="180">
        <v>0</v>
      </c>
      <c r="P519" s="180">
        <v>0</v>
      </c>
      <c r="Q519" s="181">
        <f t="shared" si="61"/>
        <v>0</v>
      </c>
      <c r="R519" s="182" t="s">
        <v>318</v>
      </c>
      <c r="S519" s="183"/>
      <c r="T519" s="183"/>
    </row>
    <row r="520" spans="2:20" ht="15.75" hidden="1">
      <c r="B520" s="174">
        <v>2025</v>
      </c>
      <c r="C520" s="174">
        <v>20</v>
      </c>
      <c r="D520" s="175">
        <v>0</v>
      </c>
      <c r="E520" s="176"/>
      <c r="F520" s="174">
        <v>1</v>
      </c>
      <c r="G520" s="174">
        <v>1</v>
      </c>
      <c r="H520" s="174">
        <v>4</v>
      </c>
      <c r="I520" s="174">
        <v>2000</v>
      </c>
      <c r="J520" s="174">
        <v>2800</v>
      </c>
      <c r="K520" s="174">
        <v>283</v>
      </c>
      <c r="L520" s="177">
        <v>1217</v>
      </c>
      <c r="M520" s="178">
        <v>0</v>
      </c>
      <c r="N520" s="179" t="s">
        <v>399</v>
      </c>
      <c r="O520" s="180">
        <v>0</v>
      </c>
      <c r="P520" s="180">
        <v>0</v>
      </c>
      <c r="Q520" s="181">
        <f t="shared" si="61"/>
        <v>0</v>
      </c>
      <c r="R520" s="182" t="s">
        <v>98</v>
      </c>
      <c r="S520" s="183"/>
      <c r="T520" s="183"/>
    </row>
    <row r="521" spans="2:20" ht="15.75" hidden="1">
      <c r="B521" s="174">
        <v>2025</v>
      </c>
      <c r="C521" s="174">
        <v>20</v>
      </c>
      <c r="D521" s="175">
        <v>0</v>
      </c>
      <c r="E521" s="176"/>
      <c r="F521" s="174">
        <v>1</v>
      </c>
      <c r="G521" s="174">
        <v>1</v>
      </c>
      <c r="H521" s="174">
        <v>4</v>
      </c>
      <c r="I521" s="174">
        <v>2000</v>
      </c>
      <c r="J521" s="174">
        <v>2800</v>
      </c>
      <c r="K521" s="174">
        <v>283</v>
      </c>
      <c r="L521" s="177">
        <v>1276</v>
      </c>
      <c r="M521" s="178">
        <v>0</v>
      </c>
      <c r="N521" s="179" t="s">
        <v>400</v>
      </c>
      <c r="O521" s="180">
        <v>0</v>
      </c>
      <c r="P521" s="180">
        <v>0</v>
      </c>
      <c r="Q521" s="181">
        <f t="shared" si="61"/>
        <v>0</v>
      </c>
      <c r="R521" s="182" t="s">
        <v>318</v>
      </c>
      <c r="S521" s="183"/>
      <c r="T521" s="183"/>
    </row>
    <row r="522" spans="2:20" ht="15.75" hidden="1">
      <c r="B522" s="174">
        <v>2025</v>
      </c>
      <c r="C522" s="174">
        <v>20</v>
      </c>
      <c r="D522" s="175">
        <v>0</v>
      </c>
      <c r="E522" s="176"/>
      <c r="F522" s="174">
        <v>1</v>
      </c>
      <c r="G522" s="174">
        <v>1</v>
      </c>
      <c r="H522" s="174">
        <v>4</v>
      </c>
      <c r="I522" s="174">
        <v>2000</v>
      </c>
      <c r="J522" s="174">
        <v>2800</v>
      </c>
      <c r="K522" s="174">
        <v>283</v>
      </c>
      <c r="L522" s="177">
        <v>1363</v>
      </c>
      <c r="M522" s="178">
        <v>0</v>
      </c>
      <c r="N522" s="179" t="s">
        <v>401</v>
      </c>
      <c r="O522" s="180">
        <v>0</v>
      </c>
      <c r="P522" s="180">
        <v>0</v>
      </c>
      <c r="Q522" s="181">
        <f t="shared" si="61"/>
        <v>0</v>
      </c>
      <c r="R522" s="182" t="s">
        <v>98</v>
      </c>
      <c r="S522" s="183"/>
      <c r="T522" s="183"/>
    </row>
    <row r="523" spans="2:20" ht="15.75" hidden="1">
      <c r="B523" s="174">
        <v>2025</v>
      </c>
      <c r="C523" s="174">
        <v>20</v>
      </c>
      <c r="D523" s="175">
        <v>0</v>
      </c>
      <c r="E523" s="176"/>
      <c r="F523" s="174">
        <v>1</v>
      </c>
      <c r="G523" s="174">
        <v>1</v>
      </c>
      <c r="H523" s="174">
        <v>4</v>
      </c>
      <c r="I523" s="174">
        <v>2000</v>
      </c>
      <c r="J523" s="174">
        <v>2800</v>
      </c>
      <c r="K523" s="174">
        <v>283</v>
      </c>
      <c r="L523" s="177">
        <v>1489</v>
      </c>
      <c r="M523" s="178">
        <v>0</v>
      </c>
      <c r="N523" s="179" t="s">
        <v>402</v>
      </c>
      <c r="O523" s="180">
        <v>0</v>
      </c>
      <c r="P523" s="180">
        <v>0</v>
      </c>
      <c r="Q523" s="181">
        <f t="shared" si="61"/>
        <v>0</v>
      </c>
      <c r="R523" s="182" t="s">
        <v>98</v>
      </c>
      <c r="S523" s="183"/>
      <c r="T523" s="183"/>
    </row>
    <row r="524" spans="2:20" ht="15.75" hidden="1">
      <c r="B524" s="174">
        <v>2025</v>
      </c>
      <c r="C524" s="174">
        <v>20</v>
      </c>
      <c r="D524" s="175">
        <v>0</v>
      </c>
      <c r="E524" s="176"/>
      <c r="F524" s="174">
        <v>1</v>
      </c>
      <c r="G524" s="174">
        <v>1</v>
      </c>
      <c r="H524" s="174">
        <v>4</v>
      </c>
      <c r="I524" s="174">
        <v>2000</v>
      </c>
      <c r="J524" s="174">
        <v>2800</v>
      </c>
      <c r="K524" s="174">
        <v>283</v>
      </c>
      <c r="L524" s="177">
        <v>1490</v>
      </c>
      <c r="M524" s="178">
        <v>0</v>
      </c>
      <c r="N524" s="179" t="s">
        <v>403</v>
      </c>
      <c r="O524" s="180">
        <v>0</v>
      </c>
      <c r="P524" s="180">
        <v>0</v>
      </c>
      <c r="Q524" s="181">
        <f t="shared" si="61"/>
        <v>0</v>
      </c>
      <c r="R524" s="182" t="s">
        <v>98</v>
      </c>
      <c r="S524" s="183"/>
      <c r="T524" s="183"/>
    </row>
    <row r="525" spans="2:20" ht="15.75" hidden="1">
      <c r="B525" s="174">
        <v>2025</v>
      </c>
      <c r="C525" s="174">
        <v>20</v>
      </c>
      <c r="D525" s="175">
        <v>0</v>
      </c>
      <c r="E525" s="176"/>
      <c r="F525" s="174">
        <v>1</v>
      </c>
      <c r="G525" s="174">
        <v>1</v>
      </c>
      <c r="H525" s="174">
        <v>4</v>
      </c>
      <c r="I525" s="174">
        <v>2000</v>
      </c>
      <c r="J525" s="174">
        <v>2800</v>
      </c>
      <c r="K525" s="174">
        <v>283</v>
      </c>
      <c r="L525" s="177">
        <v>73</v>
      </c>
      <c r="M525" s="178">
        <v>0</v>
      </c>
      <c r="N525" s="179" t="s">
        <v>404</v>
      </c>
      <c r="O525" s="180">
        <v>0</v>
      </c>
      <c r="P525" s="180">
        <v>0</v>
      </c>
      <c r="Q525" s="181">
        <f t="shared" si="61"/>
        <v>0</v>
      </c>
      <c r="R525" s="182" t="s">
        <v>98</v>
      </c>
      <c r="S525" s="183"/>
      <c r="T525" s="183"/>
    </row>
    <row r="526" spans="2:20" ht="15.75" hidden="1">
      <c r="B526" s="174">
        <v>2025</v>
      </c>
      <c r="C526" s="174">
        <v>20</v>
      </c>
      <c r="D526" s="175">
        <v>0</v>
      </c>
      <c r="E526" s="176"/>
      <c r="F526" s="174">
        <v>1</v>
      </c>
      <c r="G526" s="174">
        <v>1</v>
      </c>
      <c r="H526" s="174">
        <v>4</v>
      </c>
      <c r="I526" s="174">
        <v>2000</v>
      </c>
      <c r="J526" s="174">
        <v>2800</v>
      </c>
      <c r="K526" s="174">
        <v>283</v>
      </c>
      <c r="L526" s="177">
        <v>1156</v>
      </c>
      <c r="M526" s="178">
        <v>0</v>
      </c>
      <c r="N526" s="179" t="s">
        <v>405</v>
      </c>
      <c r="O526" s="180">
        <v>0</v>
      </c>
      <c r="P526" s="180">
        <v>0</v>
      </c>
      <c r="Q526" s="181">
        <f t="shared" si="61"/>
        <v>0</v>
      </c>
      <c r="R526" s="182" t="s">
        <v>98</v>
      </c>
      <c r="S526" s="183"/>
      <c r="T526" s="183"/>
    </row>
    <row r="527" spans="2:20" ht="15.75" hidden="1">
      <c r="B527" s="174">
        <v>2025</v>
      </c>
      <c r="C527" s="174">
        <v>20</v>
      </c>
      <c r="D527" s="175">
        <v>0</v>
      </c>
      <c r="E527" s="176"/>
      <c r="F527" s="174">
        <v>1</v>
      </c>
      <c r="G527" s="174">
        <v>1</v>
      </c>
      <c r="H527" s="174">
        <v>4</v>
      </c>
      <c r="I527" s="174">
        <v>2000</v>
      </c>
      <c r="J527" s="174">
        <v>2800</v>
      </c>
      <c r="K527" s="174">
        <v>283</v>
      </c>
      <c r="L527" s="177">
        <v>686</v>
      </c>
      <c r="M527" s="178">
        <v>0</v>
      </c>
      <c r="N527" s="179" t="s">
        <v>341</v>
      </c>
      <c r="O527" s="180">
        <v>0</v>
      </c>
      <c r="P527" s="180">
        <v>0</v>
      </c>
      <c r="Q527" s="181">
        <f t="shared" si="61"/>
        <v>0</v>
      </c>
      <c r="R527" s="182" t="s">
        <v>98</v>
      </c>
      <c r="S527" s="183"/>
      <c r="T527" s="183"/>
    </row>
    <row r="528" spans="2:20" ht="15.75" hidden="1">
      <c r="B528" s="174">
        <v>2025</v>
      </c>
      <c r="C528" s="174">
        <v>20</v>
      </c>
      <c r="D528" s="175">
        <v>0</v>
      </c>
      <c r="E528" s="176"/>
      <c r="F528" s="174">
        <v>1</v>
      </c>
      <c r="G528" s="174">
        <v>1</v>
      </c>
      <c r="H528" s="174">
        <v>4</v>
      </c>
      <c r="I528" s="174">
        <v>2000</v>
      </c>
      <c r="J528" s="174">
        <v>2800</v>
      </c>
      <c r="K528" s="174">
        <v>283</v>
      </c>
      <c r="L528" s="177">
        <v>1499</v>
      </c>
      <c r="M528" s="178">
        <v>0</v>
      </c>
      <c r="N528" s="179" t="s">
        <v>406</v>
      </c>
      <c r="O528" s="180">
        <v>0</v>
      </c>
      <c r="P528" s="180">
        <v>0</v>
      </c>
      <c r="Q528" s="181">
        <f t="shared" si="61"/>
        <v>0</v>
      </c>
      <c r="R528" s="182" t="s">
        <v>98</v>
      </c>
      <c r="S528" s="183"/>
      <c r="T528" s="183"/>
    </row>
    <row r="529" spans="2:20" ht="15.75" hidden="1">
      <c r="B529" s="174">
        <v>2025</v>
      </c>
      <c r="C529" s="174">
        <v>20</v>
      </c>
      <c r="D529" s="175">
        <v>0</v>
      </c>
      <c r="E529" s="176"/>
      <c r="F529" s="174">
        <v>1</v>
      </c>
      <c r="G529" s="174">
        <v>1</v>
      </c>
      <c r="H529" s="174">
        <v>4</v>
      </c>
      <c r="I529" s="174">
        <v>2000</v>
      </c>
      <c r="J529" s="174">
        <v>2800</v>
      </c>
      <c r="K529" s="174">
        <v>283</v>
      </c>
      <c r="L529" s="177">
        <v>59</v>
      </c>
      <c r="M529" s="178">
        <v>0</v>
      </c>
      <c r="N529" s="179" t="s">
        <v>407</v>
      </c>
      <c r="O529" s="180">
        <v>0</v>
      </c>
      <c r="P529" s="180">
        <v>0</v>
      </c>
      <c r="Q529" s="181">
        <f t="shared" si="61"/>
        <v>0</v>
      </c>
      <c r="R529" s="182" t="s">
        <v>98</v>
      </c>
      <c r="S529" s="183"/>
      <c r="T529" s="183"/>
    </row>
    <row r="530" spans="2:20" ht="15.75" hidden="1">
      <c r="B530" s="152">
        <v>2025</v>
      </c>
      <c r="C530" s="152">
        <v>20</v>
      </c>
      <c r="D530" s="153"/>
      <c r="E530" s="154"/>
      <c r="F530" s="152">
        <v>1</v>
      </c>
      <c r="G530" s="152">
        <v>1</v>
      </c>
      <c r="H530" s="152">
        <v>4</v>
      </c>
      <c r="I530" s="152">
        <v>2000</v>
      </c>
      <c r="J530" s="152">
        <v>2900</v>
      </c>
      <c r="K530" s="152"/>
      <c r="L530" s="155" t="s">
        <v>44</v>
      </c>
      <c r="M530" s="156"/>
      <c r="N530" s="157" t="s">
        <v>101</v>
      </c>
      <c r="O530" s="158">
        <f>+O531+O534+O536</f>
        <v>0</v>
      </c>
      <c r="P530" s="158">
        <f>+P531+P534+P536</f>
        <v>0</v>
      </c>
      <c r="Q530" s="158">
        <f t="shared" si="61"/>
        <v>0</v>
      </c>
      <c r="R530" s="159"/>
      <c r="S530" s="160"/>
      <c r="T530" s="161"/>
    </row>
    <row r="531" spans="2:20" ht="15.75" hidden="1">
      <c r="B531" s="163">
        <v>2025</v>
      </c>
      <c r="C531" s="163">
        <v>20</v>
      </c>
      <c r="D531" s="164"/>
      <c r="E531" s="165"/>
      <c r="F531" s="163">
        <v>1</v>
      </c>
      <c r="G531" s="163">
        <v>1</v>
      </c>
      <c r="H531" s="163">
        <v>4</v>
      </c>
      <c r="I531" s="163">
        <v>2000</v>
      </c>
      <c r="J531" s="163">
        <v>2900</v>
      </c>
      <c r="K531" s="163">
        <v>291</v>
      </c>
      <c r="L531" s="166" t="s">
        <v>44</v>
      </c>
      <c r="M531" s="167"/>
      <c r="N531" s="168" t="s">
        <v>408</v>
      </c>
      <c r="O531" s="169">
        <f>SUM(O532:O533)</f>
        <v>0</v>
      </c>
      <c r="P531" s="169">
        <f>SUM(P532:P533)</f>
        <v>0</v>
      </c>
      <c r="Q531" s="169">
        <f t="shared" si="61"/>
        <v>0</v>
      </c>
      <c r="R531" s="170"/>
      <c r="S531" s="171"/>
      <c r="T531" s="172"/>
    </row>
    <row r="532" spans="2:20" ht="15.75" hidden="1">
      <c r="B532" s="174">
        <v>2025</v>
      </c>
      <c r="C532" s="174">
        <v>20</v>
      </c>
      <c r="D532" s="175">
        <v>0</v>
      </c>
      <c r="E532" s="176"/>
      <c r="F532" s="174">
        <v>1</v>
      </c>
      <c r="G532" s="174">
        <v>1</v>
      </c>
      <c r="H532" s="174">
        <v>4</v>
      </c>
      <c r="I532" s="174">
        <v>2000</v>
      </c>
      <c r="J532" s="174">
        <v>2900</v>
      </c>
      <c r="K532" s="174">
        <v>291</v>
      </c>
      <c r="L532" s="177">
        <v>768</v>
      </c>
      <c r="M532" s="178">
        <v>0</v>
      </c>
      <c r="N532" s="179" t="s">
        <v>408</v>
      </c>
      <c r="O532" s="180">
        <v>0</v>
      </c>
      <c r="P532" s="180">
        <v>0</v>
      </c>
      <c r="Q532" s="181">
        <f t="shared" si="61"/>
        <v>0</v>
      </c>
      <c r="R532" s="182" t="s">
        <v>98</v>
      </c>
      <c r="S532" s="183"/>
      <c r="T532" s="183"/>
    </row>
    <row r="533" spans="2:20" ht="15.75" hidden="1">
      <c r="B533" s="174">
        <v>2025</v>
      </c>
      <c r="C533" s="174">
        <v>20</v>
      </c>
      <c r="D533" s="175">
        <v>0</v>
      </c>
      <c r="E533" s="176"/>
      <c r="F533" s="174">
        <v>1</v>
      </c>
      <c r="G533" s="174">
        <v>1</v>
      </c>
      <c r="H533" s="174">
        <v>4</v>
      </c>
      <c r="I533" s="174">
        <v>2000</v>
      </c>
      <c r="J533" s="174">
        <v>2900</v>
      </c>
      <c r="K533" s="174">
        <v>291</v>
      </c>
      <c r="L533" s="177">
        <v>240</v>
      </c>
      <c r="M533" s="178">
        <v>0</v>
      </c>
      <c r="N533" s="179" t="s">
        <v>409</v>
      </c>
      <c r="O533" s="180">
        <v>0</v>
      </c>
      <c r="P533" s="180">
        <v>0</v>
      </c>
      <c r="Q533" s="181">
        <f t="shared" si="61"/>
        <v>0</v>
      </c>
      <c r="R533" s="182" t="s">
        <v>98</v>
      </c>
      <c r="S533" s="183"/>
      <c r="T533" s="183"/>
    </row>
    <row r="534" spans="2:20" ht="31.5" hidden="1">
      <c r="B534" s="163">
        <v>2025</v>
      </c>
      <c r="C534" s="163">
        <v>20</v>
      </c>
      <c r="D534" s="164"/>
      <c r="E534" s="165"/>
      <c r="F534" s="163">
        <v>1</v>
      </c>
      <c r="G534" s="163">
        <v>1</v>
      </c>
      <c r="H534" s="163">
        <v>4</v>
      </c>
      <c r="I534" s="163">
        <v>2000</v>
      </c>
      <c r="J534" s="163">
        <v>2900</v>
      </c>
      <c r="K534" s="163">
        <v>294</v>
      </c>
      <c r="L534" s="166"/>
      <c r="M534" s="167"/>
      <c r="N534" s="168" t="s">
        <v>102</v>
      </c>
      <c r="O534" s="169">
        <f>SUM(O535)</f>
        <v>0</v>
      </c>
      <c r="P534" s="169">
        <f>SUM(P535)</f>
        <v>0</v>
      </c>
      <c r="Q534" s="169">
        <f t="shared" si="61"/>
        <v>0</v>
      </c>
      <c r="R534" s="170"/>
      <c r="S534" s="171"/>
      <c r="T534" s="172"/>
    </row>
    <row r="535" spans="2:20" ht="15.75" hidden="1">
      <c r="B535" s="174">
        <v>2025</v>
      </c>
      <c r="C535" s="174">
        <v>20</v>
      </c>
      <c r="D535" s="175">
        <v>0</v>
      </c>
      <c r="E535" s="176"/>
      <c r="F535" s="174">
        <v>1</v>
      </c>
      <c r="G535" s="174">
        <v>1</v>
      </c>
      <c r="H535" s="174">
        <v>4</v>
      </c>
      <c r="I535" s="174">
        <v>2000</v>
      </c>
      <c r="J535" s="174">
        <v>2900</v>
      </c>
      <c r="K535" s="174">
        <v>294</v>
      </c>
      <c r="L535" s="177">
        <v>1245</v>
      </c>
      <c r="M535" s="178">
        <v>0</v>
      </c>
      <c r="N535" s="179" t="s">
        <v>410</v>
      </c>
      <c r="O535" s="180">
        <v>0</v>
      </c>
      <c r="P535" s="180">
        <v>0</v>
      </c>
      <c r="Q535" s="181">
        <f t="shared" si="61"/>
        <v>0</v>
      </c>
      <c r="R535" s="182" t="s">
        <v>98</v>
      </c>
      <c r="S535" s="183"/>
      <c r="T535" s="183"/>
    </row>
    <row r="536" spans="2:20" ht="31.5" hidden="1">
      <c r="B536" s="163">
        <v>2025</v>
      </c>
      <c r="C536" s="163">
        <v>20</v>
      </c>
      <c r="D536" s="164"/>
      <c r="E536" s="165"/>
      <c r="F536" s="163">
        <v>1</v>
      </c>
      <c r="G536" s="163">
        <v>1</v>
      </c>
      <c r="H536" s="163">
        <v>4</v>
      </c>
      <c r="I536" s="163">
        <v>2000</v>
      </c>
      <c r="J536" s="163">
        <v>2900</v>
      </c>
      <c r="K536" s="163">
        <v>297</v>
      </c>
      <c r="L536" s="166"/>
      <c r="M536" s="167"/>
      <c r="N536" s="168" t="s">
        <v>411</v>
      </c>
      <c r="O536" s="169">
        <f>SUM(O537:O538)</f>
        <v>0</v>
      </c>
      <c r="P536" s="169">
        <f>SUM(P537:P538)</f>
        <v>0</v>
      </c>
      <c r="Q536" s="169">
        <f t="shared" si="61"/>
        <v>0</v>
      </c>
      <c r="R536" s="170"/>
      <c r="S536" s="171"/>
      <c r="T536" s="172"/>
    </row>
    <row r="537" spans="2:20" ht="15.75" hidden="1">
      <c r="B537" s="174">
        <v>2025</v>
      </c>
      <c r="C537" s="174">
        <v>20</v>
      </c>
      <c r="D537" s="175">
        <v>0</v>
      </c>
      <c r="E537" s="176"/>
      <c r="F537" s="174">
        <v>1</v>
      </c>
      <c r="G537" s="174">
        <v>1</v>
      </c>
      <c r="H537" s="174">
        <v>4</v>
      </c>
      <c r="I537" s="174">
        <v>2000</v>
      </c>
      <c r="J537" s="174">
        <v>2900</v>
      </c>
      <c r="K537" s="174">
        <v>297</v>
      </c>
      <c r="L537" s="177">
        <v>821</v>
      </c>
      <c r="M537" s="178">
        <v>0</v>
      </c>
      <c r="N537" s="179" t="s">
        <v>412</v>
      </c>
      <c r="O537" s="180">
        <v>0</v>
      </c>
      <c r="P537" s="180">
        <v>0</v>
      </c>
      <c r="Q537" s="181">
        <f t="shared" si="61"/>
        <v>0</v>
      </c>
      <c r="R537" s="182" t="s">
        <v>209</v>
      </c>
      <c r="S537" s="183"/>
      <c r="T537" s="183"/>
    </row>
    <row r="538" spans="2:20" ht="15.75" hidden="1">
      <c r="B538" s="174">
        <v>2025</v>
      </c>
      <c r="C538" s="174">
        <v>20</v>
      </c>
      <c r="D538" s="175">
        <v>0</v>
      </c>
      <c r="E538" s="176"/>
      <c r="F538" s="174">
        <v>1</v>
      </c>
      <c r="G538" s="174">
        <v>1</v>
      </c>
      <c r="H538" s="174">
        <v>4</v>
      </c>
      <c r="I538" s="174">
        <v>2000</v>
      </c>
      <c r="J538" s="174">
        <v>2900</v>
      </c>
      <c r="K538" s="174">
        <v>297</v>
      </c>
      <c r="L538" s="177">
        <v>399</v>
      </c>
      <c r="M538" s="178">
        <v>0</v>
      </c>
      <c r="N538" s="179" t="s">
        <v>413</v>
      </c>
      <c r="O538" s="180">
        <v>0</v>
      </c>
      <c r="P538" s="180">
        <v>0</v>
      </c>
      <c r="Q538" s="181">
        <f t="shared" si="61"/>
        <v>0</v>
      </c>
      <c r="R538" s="182" t="s">
        <v>98</v>
      </c>
      <c r="S538" s="183"/>
      <c r="T538" s="183"/>
    </row>
    <row r="539" spans="2:20" ht="15.75" hidden="1">
      <c r="B539" s="141">
        <v>2025</v>
      </c>
      <c r="C539" s="141">
        <v>20</v>
      </c>
      <c r="D539" s="142"/>
      <c r="E539" s="143"/>
      <c r="F539" s="141">
        <v>1</v>
      </c>
      <c r="G539" s="141">
        <v>1</v>
      </c>
      <c r="H539" s="141">
        <v>4</v>
      </c>
      <c r="I539" s="141">
        <v>3000</v>
      </c>
      <c r="J539" s="141"/>
      <c r="K539" s="141"/>
      <c r="L539" s="194"/>
      <c r="M539" s="145"/>
      <c r="N539" s="146" t="s">
        <v>46</v>
      </c>
      <c r="O539" s="147">
        <f>+O540+O545</f>
        <v>0</v>
      </c>
      <c r="P539" s="147">
        <f>+P540+P545</f>
        <v>0</v>
      </c>
      <c r="Q539" s="147">
        <f t="shared" si="61"/>
        <v>0</v>
      </c>
      <c r="R539" s="148"/>
      <c r="S539" s="149"/>
      <c r="T539" s="150"/>
    </row>
    <row r="540" spans="2:20" ht="15.75" hidden="1">
      <c r="B540" s="152">
        <v>2025</v>
      </c>
      <c r="C540" s="152">
        <v>20</v>
      </c>
      <c r="D540" s="153"/>
      <c r="E540" s="154"/>
      <c r="F540" s="152">
        <v>1</v>
      </c>
      <c r="G540" s="152">
        <v>1</v>
      </c>
      <c r="H540" s="152">
        <v>4</v>
      </c>
      <c r="I540" s="152">
        <v>3000</v>
      </c>
      <c r="J540" s="152">
        <v>3100</v>
      </c>
      <c r="K540" s="152"/>
      <c r="L540" s="155" t="s">
        <v>44</v>
      </c>
      <c r="M540" s="156"/>
      <c r="N540" s="157" t="s">
        <v>103</v>
      </c>
      <c r="O540" s="158">
        <f>+O541+O543</f>
        <v>0</v>
      </c>
      <c r="P540" s="158">
        <f>+P541+P543</f>
        <v>0</v>
      </c>
      <c r="Q540" s="158">
        <f t="shared" si="61"/>
        <v>0</v>
      </c>
      <c r="R540" s="159"/>
      <c r="S540" s="160"/>
      <c r="T540" s="161"/>
    </row>
    <row r="541" spans="2:20" ht="15.75" hidden="1">
      <c r="B541" s="163">
        <v>2025</v>
      </c>
      <c r="C541" s="163">
        <v>20</v>
      </c>
      <c r="D541" s="164"/>
      <c r="E541" s="165"/>
      <c r="F541" s="163">
        <v>1</v>
      </c>
      <c r="G541" s="163">
        <v>1</v>
      </c>
      <c r="H541" s="163">
        <v>4</v>
      </c>
      <c r="I541" s="163">
        <v>3000</v>
      </c>
      <c r="J541" s="163">
        <v>3100</v>
      </c>
      <c r="K541" s="163">
        <v>311</v>
      </c>
      <c r="L541" s="166" t="s">
        <v>44</v>
      </c>
      <c r="M541" s="167"/>
      <c r="N541" s="168" t="s">
        <v>104</v>
      </c>
      <c r="O541" s="169">
        <f>SUM(O542)</f>
        <v>0</v>
      </c>
      <c r="P541" s="169">
        <f>SUM(P542)</f>
        <v>0</v>
      </c>
      <c r="Q541" s="169">
        <f t="shared" si="61"/>
        <v>0</v>
      </c>
      <c r="R541" s="170"/>
      <c r="S541" s="171"/>
      <c r="T541" s="172"/>
    </row>
    <row r="542" spans="2:20" s="129" customFormat="1" ht="15.75" hidden="1">
      <c r="B542" s="174">
        <v>2025</v>
      </c>
      <c r="C542" s="174">
        <v>20</v>
      </c>
      <c r="D542" s="175">
        <v>0</v>
      </c>
      <c r="E542" s="176"/>
      <c r="F542" s="174">
        <v>1</v>
      </c>
      <c r="G542" s="174">
        <v>1</v>
      </c>
      <c r="H542" s="174">
        <v>4</v>
      </c>
      <c r="I542" s="174">
        <v>3000</v>
      </c>
      <c r="J542" s="174">
        <v>3100</v>
      </c>
      <c r="K542" s="174">
        <v>311</v>
      </c>
      <c r="L542" s="177">
        <v>1308</v>
      </c>
      <c r="M542" s="178">
        <v>0</v>
      </c>
      <c r="N542" s="190" t="s">
        <v>105</v>
      </c>
      <c r="O542" s="180">
        <v>0</v>
      </c>
      <c r="P542" s="180">
        <v>0</v>
      </c>
      <c r="Q542" s="181">
        <f t="shared" si="61"/>
        <v>0</v>
      </c>
      <c r="R542" s="182" t="s">
        <v>50</v>
      </c>
      <c r="S542" s="183"/>
      <c r="T542" s="183"/>
    </row>
    <row r="543" spans="2:20" s="129" customFormat="1" ht="15.75" hidden="1">
      <c r="B543" s="163">
        <v>2025</v>
      </c>
      <c r="C543" s="163">
        <v>20</v>
      </c>
      <c r="D543" s="164"/>
      <c r="E543" s="165"/>
      <c r="F543" s="163">
        <v>1</v>
      </c>
      <c r="G543" s="163">
        <v>1</v>
      </c>
      <c r="H543" s="163">
        <v>4</v>
      </c>
      <c r="I543" s="163">
        <v>3000</v>
      </c>
      <c r="J543" s="163">
        <v>3100</v>
      </c>
      <c r="K543" s="163">
        <v>312</v>
      </c>
      <c r="L543" s="166" t="s">
        <v>44</v>
      </c>
      <c r="M543" s="167"/>
      <c r="N543" s="168" t="s">
        <v>414</v>
      </c>
      <c r="O543" s="169">
        <f>SUM(O544)</f>
        <v>0</v>
      </c>
      <c r="P543" s="169">
        <f>SUM(P544)</f>
        <v>0</v>
      </c>
      <c r="Q543" s="169">
        <f t="shared" si="61"/>
        <v>0</v>
      </c>
      <c r="R543" s="170"/>
      <c r="S543" s="171"/>
      <c r="T543" s="172"/>
    </row>
    <row r="544" spans="2:20" s="129" customFormat="1" ht="15.75" hidden="1">
      <c r="B544" s="174">
        <v>2025</v>
      </c>
      <c r="C544" s="174">
        <v>20</v>
      </c>
      <c r="D544" s="175">
        <v>0</v>
      </c>
      <c r="E544" s="176"/>
      <c r="F544" s="174">
        <v>1</v>
      </c>
      <c r="G544" s="174">
        <v>1</v>
      </c>
      <c r="H544" s="174">
        <v>4</v>
      </c>
      <c r="I544" s="174">
        <v>3000</v>
      </c>
      <c r="J544" s="174">
        <v>3100</v>
      </c>
      <c r="K544" s="174">
        <v>312</v>
      </c>
      <c r="L544" s="177">
        <v>1309</v>
      </c>
      <c r="M544" s="178">
        <v>0</v>
      </c>
      <c r="N544" s="190" t="s">
        <v>415</v>
      </c>
      <c r="O544" s="180">
        <v>0</v>
      </c>
      <c r="P544" s="180">
        <v>0</v>
      </c>
      <c r="Q544" s="181">
        <f t="shared" si="61"/>
        <v>0</v>
      </c>
      <c r="R544" s="182" t="s">
        <v>50</v>
      </c>
      <c r="S544" s="183"/>
      <c r="T544" s="183"/>
    </row>
    <row r="545" spans="2:20" s="129" customFormat="1" ht="31.5" hidden="1">
      <c r="B545" s="152">
        <v>2025</v>
      </c>
      <c r="C545" s="152">
        <v>20</v>
      </c>
      <c r="D545" s="153"/>
      <c r="E545" s="154"/>
      <c r="F545" s="152">
        <v>1</v>
      </c>
      <c r="G545" s="152">
        <v>1</v>
      </c>
      <c r="H545" s="152">
        <v>4</v>
      </c>
      <c r="I545" s="152">
        <v>3000</v>
      </c>
      <c r="J545" s="152">
        <v>3500</v>
      </c>
      <c r="K545" s="152"/>
      <c r="L545" s="155" t="s">
        <v>44</v>
      </c>
      <c r="M545" s="156"/>
      <c r="N545" s="157" t="s">
        <v>122</v>
      </c>
      <c r="O545" s="158">
        <f>O546+O548</f>
        <v>0</v>
      </c>
      <c r="P545" s="158">
        <f>P546+P548</f>
        <v>0</v>
      </c>
      <c r="Q545" s="158">
        <f t="shared" si="61"/>
        <v>0</v>
      </c>
      <c r="R545" s="159"/>
      <c r="S545" s="160"/>
      <c r="T545" s="161"/>
    </row>
    <row r="546" spans="2:20" s="129" customFormat="1" ht="15.75" hidden="1">
      <c r="B546" s="163">
        <v>2025</v>
      </c>
      <c r="C546" s="163">
        <v>20</v>
      </c>
      <c r="D546" s="164"/>
      <c r="E546" s="165"/>
      <c r="F546" s="163">
        <v>1</v>
      </c>
      <c r="G546" s="163">
        <v>1</v>
      </c>
      <c r="H546" s="163">
        <v>4</v>
      </c>
      <c r="I546" s="163">
        <v>3000</v>
      </c>
      <c r="J546" s="163">
        <v>3500</v>
      </c>
      <c r="K546" s="163">
        <v>356</v>
      </c>
      <c r="L546" s="166"/>
      <c r="M546" s="167"/>
      <c r="N546" s="168" t="s">
        <v>416</v>
      </c>
      <c r="O546" s="169">
        <f>O547</f>
        <v>0</v>
      </c>
      <c r="P546" s="169">
        <f>P547</f>
        <v>0</v>
      </c>
      <c r="Q546" s="169">
        <f t="shared" si="61"/>
        <v>0</v>
      </c>
      <c r="R546" s="170"/>
      <c r="S546" s="196"/>
      <c r="T546" s="186"/>
    </row>
    <row r="547" spans="2:20" s="129" customFormat="1" ht="15.75" hidden="1">
      <c r="B547" s="174">
        <v>2025</v>
      </c>
      <c r="C547" s="174">
        <v>20</v>
      </c>
      <c r="D547" s="175">
        <v>0</v>
      </c>
      <c r="E547" s="176"/>
      <c r="F547" s="174">
        <v>1</v>
      </c>
      <c r="G547" s="174">
        <v>1</v>
      </c>
      <c r="H547" s="174">
        <v>4</v>
      </c>
      <c r="I547" s="174">
        <v>3000</v>
      </c>
      <c r="J547" s="174">
        <v>3500</v>
      </c>
      <c r="K547" s="174">
        <v>356</v>
      </c>
      <c r="L547" s="177">
        <v>1263</v>
      </c>
      <c r="M547" s="178">
        <v>0</v>
      </c>
      <c r="N547" s="190" t="s">
        <v>416</v>
      </c>
      <c r="O547" s="180">
        <v>0</v>
      </c>
      <c r="P547" s="180">
        <v>0</v>
      </c>
      <c r="Q547" s="181">
        <f t="shared" si="61"/>
        <v>0</v>
      </c>
      <c r="R547" s="182" t="s">
        <v>50</v>
      </c>
      <c r="S547" s="183"/>
      <c r="T547" s="183"/>
    </row>
    <row r="548" spans="2:20" s="129" customFormat="1" ht="31.5" hidden="1">
      <c r="B548" s="163">
        <v>2025</v>
      </c>
      <c r="C548" s="163">
        <v>20</v>
      </c>
      <c r="D548" s="164"/>
      <c r="E548" s="165"/>
      <c r="F548" s="163">
        <v>1</v>
      </c>
      <c r="G548" s="163">
        <v>1</v>
      </c>
      <c r="H548" s="163">
        <v>4</v>
      </c>
      <c r="I548" s="163">
        <v>3000</v>
      </c>
      <c r="J548" s="163">
        <v>3500</v>
      </c>
      <c r="K548" s="163">
        <v>357</v>
      </c>
      <c r="L548" s="166" t="s">
        <v>44</v>
      </c>
      <c r="M548" s="167"/>
      <c r="N548" s="168" t="s">
        <v>126</v>
      </c>
      <c r="O548" s="169">
        <f>O549</f>
        <v>0</v>
      </c>
      <c r="P548" s="169">
        <f>P549</f>
        <v>0</v>
      </c>
      <c r="Q548" s="169">
        <f t="shared" si="61"/>
        <v>0</v>
      </c>
      <c r="R548" s="170"/>
      <c r="S548" s="171"/>
      <c r="T548" s="172"/>
    </row>
    <row r="549" spans="2:20" s="129" customFormat="1" ht="15.75" hidden="1">
      <c r="B549" s="174">
        <v>2025</v>
      </c>
      <c r="C549" s="174">
        <v>20</v>
      </c>
      <c r="D549" s="175">
        <v>0</v>
      </c>
      <c r="E549" s="176"/>
      <c r="F549" s="174">
        <v>1</v>
      </c>
      <c r="G549" s="174">
        <v>1</v>
      </c>
      <c r="H549" s="174">
        <v>4</v>
      </c>
      <c r="I549" s="174">
        <v>3000</v>
      </c>
      <c r="J549" s="174">
        <v>3500</v>
      </c>
      <c r="K549" s="174">
        <v>357</v>
      </c>
      <c r="L549" s="177">
        <v>912</v>
      </c>
      <c r="M549" s="178">
        <v>0</v>
      </c>
      <c r="N549" s="190" t="s">
        <v>127</v>
      </c>
      <c r="O549" s="180">
        <v>0</v>
      </c>
      <c r="P549" s="180">
        <v>0</v>
      </c>
      <c r="Q549" s="181">
        <f t="shared" si="61"/>
        <v>0</v>
      </c>
      <c r="R549" s="182" t="s">
        <v>50</v>
      </c>
      <c r="S549" s="183"/>
      <c r="T549" s="183"/>
    </row>
    <row r="550" spans="2:20" ht="15.75" hidden="1">
      <c r="B550" s="141">
        <v>2025</v>
      </c>
      <c r="C550" s="141">
        <v>20</v>
      </c>
      <c r="D550" s="142"/>
      <c r="E550" s="143"/>
      <c r="F550" s="141">
        <v>1</v>
      </c>
      <c r="G550" s="141">
        <v>1</v>
      </c>
      <c r="H550" s="141">
        <v>4</v>
      </c>
      <c r="I550" s="141">
        <v>5000</v>
      </c>
      <c r="J550" s="141"/>
      <c r="K550" s="141"/>
      <c r="L550" s="144" t="s">
        <v>44</v>
      </c>
      <c r="M550" s="145"/>
      <c r="N550" s="146" t="s">
        <v>139</v>
      </c>
      <c r="O550" s="147">
        <f>O551+O607+O661+O717+O725+O743+O769</f>
        <v>0</v>
      </c>
      <c r="P550" s="147">
        <f>P551+P607+P661+P717+P725+P743+P769</f>
        <v>0</v>
      </c>
      <c r="Q550" s="147">
        <f t="shared" si="61"/>
        <v>0</v>
      </c>
      <c r="R550" s="148"/>
      <c r="S550" s="197"/>
      <c r="T550" s="198"/>
    </row>
    <row r="551" spans="2:20" ht="15.75" hidden="1">
      <c r="B551" s="152">
        <v>2025</v>
      </c>
      <c r="C551" s="152">
        <v>20</v>
      </c>
      <c r="D551" s="153"/>
      <c r="E551" s="154"/>
      <c r="F551" s="152">
        <v>1</v>
      </c>
      <c r="G551" s="152">
        <v>1</v>
      </c>
      <c r="H551" s="152">
        <v>4</v>
      </c>
      <c r="I551" s="152">
        <v>5000</v>
      </c>
      <c r="J551" s="152">
        <v>5100</v>
      </c>
      <c r="K551" s="155"/>
      <c r="L551" s="199" t="s">
        <v>44</v>
      </c>
      <c r="M551" s="200"/>
      <c r="N551" s="157" t="s">
        <v>140</v>
      </c>
      <c r="O551" s="158">
        <f>O552+O574+O580+O595</f>
        <v>0</v>
      </c>
      <c r="P551" s="158">
        <f>P552+P574+P580+P595</f>
        <v>0</v>
      </c>
      <c r="Q551" s="158">
        <f t="shared" si="61"/>
        <v>0</v>
      </c>
      <c r="R551" s="159"/>
      <c r="S551" s="160"/>
      <c r="T551" s="161"/>
    </row>
    <row r="552" spans="2:20" ht="15.75" hidden="1">
      <c r="B552" s="163">
        <v>2025</v>
      </c>
      <c r="C552" s="163">
        <v>20</v>
      </c>
      <c r="D552" s="164"/>
      <c r="E552" s="165"/>
      <c r="F552" s="163">
        <v>1</v>
      </c>
      <c r="G552" s="163">
        <v>1</v>
      </c>
      <c r="H552" s="163">
        <v>4</v>
      </c>
      <c r="I552" s="163">
        <v>5000</v>
      </c>
      <c r="J552" s="163">
        <v>5100</v>
      </c>
      <c r="K552" s="163">
        <v>511</v>
      </c>
      <c r="L552" s="193" t="s">
        <v>44</v>
      </c>
      <c r="M552" s="201"/>
      <c r="N552" s="168" t="s">
        <v>141</v>
      </c>
      <c r="O552" s="169">
        <f>SUM(O553:O573)</f>
        <v>0</v>
      </c>
      <c r="P552" s="169">
        <f>SUM(P553:P573)</f>
        <v>0</v>
      </c>
      <c r="Q552" s="169">
        <f t="shared" si="61"/>
        <v>0</v>
      </c>
      <c r="R552" s="170"/>
      <c r="S552" s="171"/>
      <c r="T552" s="172"/>
    </row>
    <row r="553" spans="2:20" ht="15.75" hidden="1">
      <c r="B553" s="174">
        <v>2025</v>
      </c>
      <c r="C553" s="174">
        <v>20</v>
      </c>
      <c r="D553" s="175">
        <v>0</v>
      </c>
      <c r="E553" s="176"/>
      <c r="F553" s="174">
        <v>1</v>
      </c>
      <c r="G553" s="174">
        <v>1</v>
      </c>
      <c r="H553" s="174">
        <v>4</v>
      </c>
      <c r="I553" s="174">
        <v>5000</v>
      </c>
      <c r="J553" s="174">
        <v>5100</v>
      </c>
      <c r="K553" s="174">
        <v>511</v>
      </c>
      <c r="L553" s="177">
        <v>29</v>
      </c>
      <c r="M553" s="178">
        <v>0</v>
      </c>
      <c r="N553" s="179" t="s">
        <v>142</v>
      </c>
      <c r="O553" s="180">
        <v>0</v>
      </c>
      <c r="P553" s="180">
        <v>0</v>
      </c>
      <c r="Q553" s="181">
        <f t="shared" si="61"/>
        <v>0</v>
      </c>
      <c r="R553" s="182" t="s">
        <v>98</v>
      </c>
      <c r="S553" s="183"/>
      <c r="T553" s="183"/>
    </row>
    <row r="554" spans="2:20" ht="15.75" hidden="1">
      <c r="B554" s="174">
        <v>2025</v>
      </c>
      <c r="C554" s="174">
        <v>20</v>
      </c>
      <c r="D554" s="175">
        <v>0</v>
      </c>
      <c r="E554" s="176"/>
      <c r="F554" s="174">
        <v>1</v>
      </c>
      <c r="G554" s="174">
        <v>1</v>
      </c>
      <c r="H554" s="174">
        <v>4</v>
      </c>
      <c r="I554" s="174">
        <v>5000</v>
      </c>
      <c r="J554" s="174">
        <v>5100</v>
      </c>
      <c r="K554" s="174">
        <v>511</v>
      </c>
      <c r="L554" s="177">
        <v>44</v>
      </c>
      <c r="M554" s="178">
        <v>0</v>
      </c>
      <c r="N554" s="179" t="s">
        <v>143</v>
      </c>
      <c r="O554" s="180">
        <v>0</v>
      </c>
      <c r="P554" s="180">
        <v>0</v>
      </c>
      <c r="Q554" s="181">
        <f t="shared" si="61"/>
        <v>0</v>
      </c>
      <c r="R554" s="182" t="s">
        <v>98</v>
      </c>
      <c r="S554" s="183"/>
      <c r="T554" s="183"/>
    </row>
    <row r="555" spans="2:20" ht="15.75" hidden="1">
      <c r="B555" s="174">
        <v>2025</v>
      </c>
      <c r="C555" s="174">
        <v>20</v>
      </c>
      <c r="D555" s="175">
        <v>0</v>
      </c>
      <c r="E555" s="176"/>
      <c r="F555" s="174">
        <v>1</v>
      </c>
      <c r="G555" s="174">
        <v>1</v>
      </c>
      <c r="H555" s="174">
        <v>4</v>
      </c>
      <c r="I555" s="174">
        <v>5000</v>
      </c>
      <c r="J555" s="174">
        <v>5100</v>
      </c>
      <c r="K555" s="174">
        <v>511</v>
      </c>
      <c r="L555" s="177">
        <v>87</v>
      </c>
      <c r="M555" s="178">
        <v>0</v>
      </c>
      <c r="N555" s="179" t="s">
        <v>417</v>
      </c>
      <c r="O555" s="180">
        <v>0</v>
      </c>
      <c r="P555" s="180">
        <v>0</v>
      </c>
      <c r="Q555" s="181">
        <f t="shared" si="61"/>
        <v>0</v>
      </c>
      <c r="R555" s="182" t="s">
        <v>98</v>
      </c>
      <c r="S555" s="183"/>
      <c r="T555" s="183"/>
    </row>
    <row r="556" spans="2:20" ht="15.75" hidden="1">
      <c r="B556" s="174">
        <v>2025</v>
      </c>
      <c r="C556" s="174">
        <v>20</v>
      </c>
      <c r="D556" s="175">
        <v>0</v>
      </c>
      <c r="E556" s="176"/>
      <c r="F556" s="174">
        <v>1</v>
      </c>
      <c r="G556" s="174">
        <v>1</v>
      </c>
      <c r="H556" s="174">
        <v>4</v>
      </c>
      <c r="I556" s="174">
        <v>5000</v>
      </c>
      <c r="J556" s="174">
        <v>5100</v>
      </c>
      <c r="K556" s="174">
        <v>511</v>
      </c>
      <c r="L556" s="177">
        <v>161</v>
      </c>
      <c r="M556" s="178">
        <v>0</v>
      </c>
      <c r="N556" s="179" t="s">
        <v>144</v>
      </c>
      <c r="O556" s="180">
        <v>0</v>
      </c>
      <c r="P556" s="180">
        <v>0</v>
      </c>
      <c r="Q556" s="181">
        <f t="shared" ref="Q556:Q619" si="62">+O556+P556</f>
        <v>0</v>
      </c>
      <c r="R556" s="182" t="s">
        <v>98</v>
      </c>
      <c r="S556" s="183"/>
      <c r="T556" s="183"/>
    </row>
    <row r="557" spans="2:20" ht="15.75" hidden="1">
      <c r="B557" s="174">
        <v>2025</v>
      </c>
      <c r="C557" s="174">
        <v>20</v>
      </c>
      <c r="D557" s="175">
        <v>0</v>
      </c>
      <c r="E557" s="176"/>
      <c r="F557" s="174">
        <v>1</v>
      </c>
      <c r="G557" s="174">
        <v>1</v>
      </c>
      <c r="H557" s="174">
        <v>4</v>
      </c>
      <c r="I557" s="174">
        <v>5000</v>
      </c>
      <c r="J557" s="174">
        <v>5100</v>
      </c>
      <c r="K557" s="174">
        <v>511</v>
      </c>
      <c r="L557" s="177">
        <v>408</v>
      </c>
      <c r="M557" s="178">
        <v>0</v>
      </c>
      <c r="N557" s="179" t="s">
        <v>147</v>
      </c>
      <c r="O557" s="180">
        <v>0</v>
      </c>
      <c r="P557" s="180">
        <v>0</v>
      </c>
      <c r="Q557" s="181">
        <f t="shared" si="62"/>
        <v>0</v>
      </c>
      <c r="R557" s="182" t="s">
        <v>98</v>
      </c>
      <c r="S557" s="183"/>
      <c r="T557" s="183"/>
    </row>
    <row r="558" spans="2:20" ht="15.75" hidden="1">
      <c r="B558" s="174">
        <v>2025</v>
      </c>
      <c r="C558" s="174">
        <v>20</v>
      </c>
      <c r="D558" s="175">
        <v>0</v>
      </c>
      <c r="E558" s="176"/>
      <c r="F558" s="174">
        <v>1</v>
      </c>
      <c r="G558" s="174">
        <v>1</v>
      </c>
      <c r="H558" s="174">
        <v>4</v>
      </c>
      <c r="I558" s="174">
        <v>5000</v>
      </c>
      <c r="J558" s="174">
        <v>5100</v>
      </c>
      <c r="K558" s="174">
        <v>511</v>
      </c>
      <c r="L558" s="177">
        <v>623</v>
      </c>
      <c r="M558" s="178">
        <v>0</v>
      </c>
      <c r="N558" s="179" t="s">
        <v>148</v>
      </c>
      <c r="O558" s="180">
        <v>0</v>
      </c>
      <c r="P558" s="180">
        <v>0</v>
      </c>
      <c r="Q558" s="181">
        <f t="shared" si="62"/>
        <v>0</v>
      </c>
      <c r="R558" s="182" t="s">
        <v>98</v>
      </c>
      <c r="S558" s="183"/>
      <c r="T558" s="183"/>
    </row>
    <row r="559" spans="2:20" ht="15.75" hidden="1">
      <c r="B559" s="174">
        <v>2025</v>
      </c>
      <c r="C559" s="174">
        <v>20</v>
      </c>
      <c r="D559" s="175">
        <v>0</v>
      </c>
      <c r="E559" s="176"/>
      <c r="F559" s="174">
        <v>1</v>
      </c>
      <c r="G559" s="174">
        <v>1</v>
      </c>
      <c r="H559" s="174">
        <v>4</v>
      </c>
      <c r="I559" s="174">
        <v>5000</v>
      </c>
      <c r="J559" s="174">
        <v>5100</v>
      </c>
      <c r="K559" s="174">
        <v>511</v>
      </c>
      <c r="L559" s="177">
        <v>659</v>
      </c>
      <c r="M559" s="178">
        <v>0</v>
      </c>
      <c r="N559" s="179" t="s">
        <v>149</v>
      </c>
      <c r="O559" s="180">
        <v>0</v>
      </c>
      <c r="P559" s="180">
        <v>0</v>
      </c>
      <c r="Q559" s="181">
        <f t="shared" si="62"/>
        <v>0</v>
      </c>
      <c r="R559" s="182" t="s">
        <v>98</v>
      </c>
      <c r="S559" s="183"/>
      <c r="T559" s="183"/>
    </row>
    <row r="560" spans="2:20" ht="15.75" hidden="1">
      <c r="B560" s="174">
        <v>2025</v>
      </c>
      <c r="C560" s="174">
        <v>20</v>
      </c>
      <c r="D560" s="175">
        <v>0</v>
      </c>
      <c r="E560" s="176"/>
      <c r="F560" s="174">
        <v>1</v>
      </c>
      <c r="G560" s="174">
        <v>1</v>
      </c>
      <c r="H560" s="174">
        <v>4</v>
      </c>
      <c r="I560" s="174">
        <v>5000</v>
      </c>
      <c r="J560" s="174">
        <v>5100</v>
      </c>
      <c r="K560" s="174">
        <v>511</v>
      </c>
      <c r="L560" s="177">
        <v>701</v>
      </c>
      <c r="M560" s="178">
        <v>0</v>
      </c>
      <c r="N560" s="179" t="s">
        <v>150</v>
      </c>
      <c r="O560" s="180">
        <v>0</v>
      </c>
      <c r="P560" s="180">
        <v>0</v>
      </c>
      <c r="Q560" s="181">
        <f t="shared" si="62"/>
        <v>0</v>
      </c>
      <c r="R560" s="182" t="s">
        <v>98</v>
      </c>
      <c r="S560" s="183"/>
      <c r="T560" s="183"/>
    </row>
    <row r="561" spans="2:20" ht="15.75" hidden="1">
      <c r="B561" s="174">
        <v>2025</v>
      </c>
      <c r="C561" s="174">
        <v>20</v>
      </c>
      <c r="D561" s="175">
        <v>0</v>
      </c>
      <c r="E561" s="176"/>
      <c r="F561" s="174">
        <v>1</v>
      </c>
      <c r="G561" s="174">
        <v>1</v>
      </c>
      <c r="H561" s="174">
        <v>4</v>
      </c>
      <c r="I561" s="174">
        <v>5000</v>
      </c>
      <c r="J561" s="174">
        <v>5100</v>
      </c>
      <c r="K561" s="174">
        <v>511</v>
      </c>
      <c r="L561" s="177">
        <v>721</v>
      </c>
      <c r="M561" s="178">
        <v>0</v>
      </c>
      <c r="N561" s="179" t="s">
        <v>418</v>
      </c>
      <c r="O561" s="180">
        <v>0</v>
      </c>
      <c r="P561" s="180">
        <v>0</v>
      </c>
      <c r="Q561" s="181">
        <f t="shared" si="62"/>
        <v>0</v>
      </c>
      <c r="R561" s="182" t="s">
        <v>98</v>
      </c>
      <c r="S561" s="183"/>
      <c r="T561" s="183"/>
    </row>
    <row r="562" spans="2:20" ht="15.75" hidden="1">
      <c r="B562" s="174">
        <v>2025</v>
      </c>
      <c r="C562" s="174">
        <v>20</v>
      </c>
      <c r="D562" s="175">
        <v>0</v>
      </c>
      <c r="E562" s="176"/>
      <c r="F562" s="174">
        <v>1</v>
      </c>
      <c r="G562" s="174">
        <v>1</v>
      </c>
      <c r="H562" s="174">
        <v>4</v>
      </c>
      <c r="I562" s="174">
        <v>5000</v>
      </c>
      <c r="J562" s="174">
        <v>5100</v>
      </c>
      <c r="K562" s="174">
        <v>511</v>
      </c>
      <c r="L562" s="177">
        <v>866</v>
      </c>
      <c r="M562" s="178">
        <v>0</v>
      </c>
      <c r="N562" s="179" t="s">
        <v>151</v>
      </c>
      <c r="O562" s="180">
        <v>0</v>
      </c>
      <c r="P562" s="180">
        <v>0</v>
      </c>
      <c r="Q562" s="181">
        <f t="shared" si="62"/>
        <v>0</v>
      </c>
      <c r="R562" s="182" t="s">
        <v>98</v>
      </c>
      <c r="S562" s="183"/>
      <c r="T562" s="183"/>
    </row>
    <row r="563" spans="2:20" ht="15.75" hidden="1">
      <c r="B563" s="174">
        <v>2025</v>
      </c>
      <c r="C563" s="174">
        <v>20</v>
      </c>
      <c r="D563" s="175">
        <v>0</v>
      </c>
      <c r="E563" s="176"/>
      <c r="F563" s="174">
        <v>1</v>
      </c>
      <c r="G563" s="174">
        <v>1</v>
      </c>
      <c r="H563" s="174">
        <v>4</v>
      </c>
      <c r="I563" s="174">
        <v>5000</v>
      </c>
      <c r="J563" s="174">
        <v>5100</v>
      </c>
      <c r="K563" s="174">
        <v>511</v>
      </c>
      <c r="L563" s="177">
        <v>879</v>
      </c>
      <c r="M563" s="178">
        <v>0</v>
      </c>
      <c r="N563" s="179" t="s">
        <v>419</v>
      </c>
      <c r="O563" s="180">
        <v>0</v>
      </c>
      <c r="P563" s="180">
        <v>0</v>
      </c>
      <c r="Q563" s="181">
        <f t="shared" si="62"/>
        <v>0</v>
      </c>
      <c r="R563" s="182" t="s">
        <v>98</v>
      </c>
      <c r="S563" s="183"/>
      <c r="T563" s="183"/>
    </row>
    <row r="564" spans="2:20" ht="15.75" hidden="1">
      <c r="B564" s="174">
        <v>2025</v>
      </c>
      <c r="C564" s="174">
        <v>20</v>
      </c>
      <c r="D564" s="175">
        <v>0</v>
      </c>
      <c r="E564" s="176"/>
      <c r="F564" s="174">
        <v>1</v>
      </c>
      <c r="G564" s="174">
        <v>1</v>
      </c>
      <c r="H564" s="174">
        <v>4</v>
      </c>
      <c r="I564" s="174">
        <v>5000</v>
      </c>
      <c r="J564" s="174">
        <v>5100</v>
      </c>
      <c r="K564" s="174">
        <v>511</v>
      </c>
      <c r="L564" s="177">
        <v>981</v>
      </c>
      <c r="M564" s="178">
        <v>0</v>
      </c>
      <c r="N564" s="179" t="s">
        <v>152</v>
      </c>
      <c r="O564" s="180">
        <v>0</v>
      </c>
      <c r="P564" s="180">
        <v>0</v>
      </c>
      <c r="Q564" s="181">
        <f t="shared" si="62"/>
        <v>0</v>
      </c>
      <c r="R564" s="182" t="s">
        <v>98</v>
      </c>
      <c r="S564" s="183"/>
      <c r="T564" s="183"/>
    </row>
    <row r="565" spans="2:20" ht="15.75" hidden="1">
      <c r="B565" s="174">
        <v>2025</v>
      </c>
      <c r="C565" s="174">
        <v>20</v>
      </c>
      <c r="D565" s="175">
        <v>0</v>
      </c>
      <c r="E565" s="176"/>
      <c r="F565" s="174">
        <v>1</v>
      </c>
      <c r="G565" s="174">
        <v>1</v>
      </c>
      <c r="H565" s="174">
        <v>4</v>
      </c>
      <c r="I565" s="174">
        <v>5000</v>
      </c>
      <c r="J565" s="174">
        <v>5100</v>
      </c>
      <c r="K565" s="174">
        <v>511</v>
      </c>
      <c r="L565" s="177">
        <v>1027</v>
      </c>
      <c r="M565" s="178">
        <v>0</v>
      </c>
      <c r="N565" s="179" t="s">
        <v>420</v>
      </c>
      <c r="O565" s="180">
        <v>0</v>
      </c>
      <c r="P565" s="180">
        <v>0</v>
      </c>
      <c r="Q565" s="181">
        <f t="shared" si="62"/>
        <v>0</v>
      </c>
      <c r="R565" s="182" t="s">
        <v>98</v>
      </c>
      <c r="S565" s="183"/>
      <c r="T565" s="183"/>
    </row>
    <row r="566" spans="2:20" ht="15.75" hidden="1">
      <c r="B566" s="174">
        <v>2025</v>
      </c>
      <c r="C566" s="174">
        <v>20</v>
      </c>
      <c r="D566" s="175">
        <v>0</v>
      </c>
      <c r="E566" s="176"/>
      <c r="F566" s="174">
        <v>1</v>
      </c>
      <c r="G566" s="174">
        <v>1</v>
      </c>
      <c r="H566" s="174">
        <v>4</v>
      </c>
      <c r="I566" s="174">
        <v>5000</v>
      </c>
      <c r="J566" s="174">
        <v>5100</v>
      </c>
      <c r="K566" s="174">
        <v>511</v>
      </c>
      <c r="L566" s="177">
        <v>1046</v>
      </c>
      <c r="M566" s="178">
        <v>0</v>
      </c>
      <c r="N566" s="179" t="s">
        <v>421</v>
      </c>
      <c r="O566" s="180">
        <v>0</v>
      </c>
      <c r="P566" s="180">
        <v>0</v>
      </c>
      <c r="Q566" s="181">
        <f t="shared" si="62"/>
        <v>0</v>
      </c>
      <c r="R566" s="182" t="s">
        <v>98</v>
      </c>
      <c r="S566" s="183"/>
      <c r="T566" s="183"/>
    </row>
    <row r="567" spans="2:20" ht="15.75" hidden="1">
      <c r="B567" s="174">
        <v>2025</v>
      </c>
      <c r="C567" s="174">
        <v>20</v>
      </c>
      <c r="D567" s="175">
        <v>0</v>
      </c>
      <c r="E567" s="176"/>
      <c r="F567" s="174">
        <v>1</v>
      </c>
      <c r="G567" s="174">
        <v>1</v>
      </c>
      <c r="H567" s="174">
        <v>4</v>
      </c>
      <c r="I567" s="174">
        <v>5000</v>
      </c>
      <c r="J567" s="174">
        <v>5100</v>
      </c>
      <c r="K567" s="174">
        <v>511</v>
      </c>
      <c r="L567" s="177">
        <v>1056</v>
      </c>
      <c r="M567" s="178">
        <v>0</v>
      </c>
      <c r="N567" s="179" t="s">
        <v>422</v>
      </c>
      <c r="O567" s="180">
        <v>0</v>
      </c>
      <c r="P567" s="180">
        <v>0</v>
      </c>
      <c r="Q567" s="181">
        <f t="shared" si="62"/>
        <v>0</v>
      </c>
      <c r="R567" s="182" t="s">
        <v>98</v>
      </c>
      <c r="S567" s="183"/>
      <c r="T567" s="183"/>
    </row>
    <row r="568" spans="2:20" ht="15.75" hidden="1">
      <c r="B568" s="174">
        <v>2025</v>
      </c>
      <c r="C568" s="174">
        <v>20</v>
      </c>
      <c r="D568" s="175">
        <v>0</v>
      </c>
      <c r="E568" s="176"/>
      <c r="F568" s="174">
        <v>1</v>
      </c>
      <c r="G568" s="174">
        <v>1</v>
      </c>
      <c r="H568" s="174">
        <v>4</v>
      </c>
      <c r="I568" s="174">
        <v>5000</v>
      </c>
      <c r="J568" s="174">
        <v>5100</v>
      </c>
      <c r="K568" s="174">
        <v>511</v>
      </c>
      <c r="L568" s="177">
        <v>1224</v>
      </c>
      <c r="M568" s="178">
        <v>0</v>
      </c>
      <c r="N568" s="179" t="s">
        <v>423</v>
      </c>
      <c r="O568" s="180">
        <v>0</v>
      </c>
      <c r="P568" s="180">
        <v>0</v>
      </c>
      <c r="Q568" s="181">
        <f t="shared" si="62"/>
        <v>0</v>
      </c>
      <c r="R568" s="182" t="s">
        <v>98</v>
      </c>
      <c r="S568" s="183"/>
      <c r="T568" s="183"/>
    </row>
    <row r="569" spans="2:20" ht="15.75" hidden="1">
      <c r="B569" s="174">
        <v>2025</v>
      </c>
      <c r="C569" s="174">
        <v>20</v>
      </c>
      <c r="D569" s="175">
        <v>0</v>
      </c>
      <c r="E569" s="176"/>
      <c r="F569" s="174">
        <v>1</v>
      </c>
      <c r="G569" s="174">
        <v>1</v>
      </c>
      <c r="H569" s="174">
        <v>4</v>
      </c>
      <c r="I569" s="174">
        <v>5000</v>
      </c>
      <c r="J569" s="174">
        <v>5100</v>
      </c>
      <c r="K569" s="174">
        <v>511</v>
      </c>
      <c r="L569" s="177">
        <v>1293</v>
      </c>
      <c r="M569" s="178">
        <v>0</v>
      </c>
      <c r="N569" s="179" t="s">
        <v>424</v>
      </c>
      <c r="O569" s="180">
        <v>0</v>
      </c>
      <c r="P569" s="180">
        <v>0</v>
      </c>
      <c r="Q569" s="181">
        <f t="shared" si="62"/>
        <v>0</v>
      </c>
      <c r="R569" s="182" t="s">
        <v>98</v>
      </c>
      <c r="S569" s="183"/>
      <c r="T569" s="183"/>
    </row>
    <row r="570" spans="2:20" ht="15.75" hidden="1">
      <c r="B570" s="174">
        <v>2025</v>
      </c>
      <c r="C570" s="174">
        <v>20</v>
      </c>
      <c r="D570" s="175">
        <v>0</v>
      </c>
      <c r="E570" s="176"/>
      <c r="F570" s="174">
        <v>1</v>
      </c>
      <c r="G570" s="174">
        <v>1</v>
      </c>
      <c r="H570" s="174">
        <v>4</v>
      </c>
      <c r="I570" s="174">
        <v>5000</v>
      </c>
      <c r="J570" s="174">
        <v>5100</v>
      </c>
      <c r="K570" s="174">
        <v>511</v>
      </c>
      <c r="L570" s="177">
        <v>1294</v>
      </c>
      <c r="M570" s="178">
        <v>0</v>
      </c>
      <c r="N570" s="179" t="s">
        <v>425</v>
      </c>
      <c r="O570" s="180">
        <v>0</v>
      </c>
      <c r="P570" s="180">
        <v>0</v>
      </c>
      <c r="Q570" s="181">
        <f t="shared" si="62"/>
        <v>0</v>
      </c>
      <c r="R570" s="182" t="s">
        <v>98</v>
      </c>
      <c r="S570" s="183"/>
      <c r="T570" s="183"/>
    </row>
    <row r="571" spans="2:20" ht="15.75" hidden="1">
      <c r="B571" s="174">
        <v>2025</v>
      </c>
      <c r="C571" s="174">
        <v>20</v>
      </c>
      <c r="D571" s="175">
        <v>0</v>
      </c>
      <c r="E571" s="176"/>
      <c r="F571" s="174">
        <v>1</v>
      </c>
      <c r="G571" s="174">
        <v>1</v>
      </c>
      <c r="H571" s="174">
        <v>4</v>
      </c>
      <c r="I571" s="174">
        <v>5000</v>
      </c>
      <c r="J571" s="174">
        <v>5100</v>
      </c>
      <c r="K571" s="174">
        <v>511</v>
      </c>
      <c r="L571" s="177">
        <v>1342</v>
      </c>
      <c r="M571" s="178">
        <v>0</v>
      </c>
      <c r="N571" s="179" t="s">
        <v>153</v>
      </c>
      <c r="O571" s="180">
        <v>0</v>
      </c>
      <c r="P571" s="180">
        <v>0</v>
      </c>
      <c r="Q571" s="181">
        <f t="shared" si="62"/>
        <v>0</v>
      </c>
      <c r="R571" s="182" t="s">
        <v>98</v>
      </c>
      <c r="S571" s="183"/>
      <c r="T571" s="183"/>
    </row>
    <row r="572" spans="2:20" ht="15.75" hidden="1">
      <c r="B572" s="174">
        <v>2025</v>
      </c>
      <c r="C572" s="174">
        <v>20</v>
      </c>
      <c r="D572" s="175">
        <v>0</v>
      </c>
      <c r="E572" s="176"/>
      <c r="F572" s="174">
        <v>1</v>
      </c>
      <c r="G572" s="174">
        <v>1</v>
      </c>
      <c r="H572" s="174">
        <v>4</v>
      </c>
      <c r="I572" s="174">
        <v>5000</v>
      </c>
      <c r="J572" s="174">
        <v>5100</v>
      </c>
      <c r="K572" s="174">
        <v>511</v>
      </c>
      <c r="L572" s="177">
        <v>1357</v>
      </c>
      <c r="M572" s="178">
        <v>0</v>
      </c>
      <c r="N572" s="179" t="s">
        <v>426</v>
      </c>
      <c r="O572" s="180">
        <v>0</v>
      </c>
      <c r="P572" s="180">
        <v>0</v>
      </c>
      <c r="Q572" s="181">
        <f t="shared" si="62"/>
        <v>0</v>
      </c>
      <c r="R572" s="182" t="s">
        <v>98</v>
      </c>
      <c r="S572" s="183"/>
      <c r="T572" s="183"/>
    </row>
    <row r="573" spans="2:20" ht="15.75" hidden="1">
      <c r="B573" s="174">
        <v>2025</v>
      </c>
      <c r="C573" s="174">
        <v>20</v>
      </c>
      <c r="D573" s="175">
        <v>0</v>
      </c>
      <c r="E573" s="176"/>
      <c r="F573" s="174">
        <v>1</v>
      </c>
      <c r="G573" s="174">
        <v>1</v>
      </c>
      <c r="H573" s="174">
        <v>4</v>
      </c>
      <c r="I573" s="174">
        <v>5000</v>
      </c>
      <c r="J573" s="174">
        <v>5100</v>
      </c>
      <c r="K573" s="174">
        <v>511</v>
      </c>
      <c r="L573" s="177">
        <v>985</v>
      </c>
      <c r="M573" s="178">
        <v>0</v>
      </c>
      <c r="N573" s="179" t="s">
        <v>427</v>
      </c>
      <c r="O573" s="180">
        <v>0</v>
      </c>
      <c r="P573" s="180">
        <v>0</v>
      </c>
      <c r="Q573" s="181">
        <f t="shared" si="62"/>
        <v>0</v>
      </c>
      <c r="R573" s="182" t="s">
        <v>98</v>
      </c>
      <c r="S573" s="183"/>
      <c r="T573" s="183"/>
    </row>
    <row r="574" spans="2:20" ht="15.75" hidden="1">
      <c r="B574" s="163">
        <v>2025</v>
      </c>
      <c r="C574" s="163">
        <v>20</v>
      </c>
      <c r="D574" s="164"/>
      <c r="E574" s="165"/>
      <c r="F574" s="163">
        <v>1</v>
      </c>
      <c r="G574" s="163">
        <v>1</v>
      </c>
      <c r="H574" s="163">
        <v>4</v>
      </c>
      <c r="I574" s="163">
        <v>5000</v>
      </c>
      <c r="J574" s="163">
        <v>5100</v>
      </c>
      <c r="K574" s="163">
        <v>512</v>
      </c>
      <c r="L574" s="193"/>
      <c r="M574" s="201"/>
      <c r="N574" s="168" t="s">
        <v>428</v>
      </c>
      <c r="O574" s="169">
        <f>SUM(O575:O579)</f>
        <v>0</v>
      </c>
      <c r="P574" s="169">
        <f>SUM(P575:P579)</f>
        <v>0</v>
      </c>
      <c r="Q574" s="169">
        <f t="shared" si="62"/>
        <v>0</v>
      </c>
      <c r="R574" s="163"/>
      <c r="S574" s="163"/>
      <c r="T574" s="166"/>
    </row>
    <row r="575" spans="2:20" ht="15.75" hidden="1">
      <c r="B575" s="174">
        <v>2025</v>
      </c>
      <c r="C575" s="174">
        <v>20</v>
      </c>
      <c r="D575" s="175">
        <v>0</v>
      </c>
      <c r="E575" s="176"/>
      <c r="F575" s="174">
        <v>1</v>
      </c>
      <c r="G575" s="174">
        <v>1</v>
      </c>
      <c r="H575" s="174">
        <v>4</v>
      </c>
      <c r="I575" s="174">
        <v>5000</v>
      </c>
      <c r="J575" s="174">
        <v>5100</v>
      </c>
      <c r="K575" s="174">
        <v>512</v>
      </c>
      <c r="L575" s="177">
        <v>322</v>
      </c>
      <c r="M575" s="178">
        <v>0</v>
      </c>
      <c r="N575" s="179" t="s">
        <v>429</v>
      </c>
      <c r="O575" s="180">
        <v>0</v>
      </c>
      <c r="P575" s="180">
        <v>0</v>
      </c>
      <c r="Q575" s="181">
        <f t="shared" si="62"/>
        <v>0</v>
      </c>
      <c r="R575" s="182" t="s">
        <v>98</v>
      </c>
      <c r="S575" s="183"/>
      <c r="T575" s="183"/>
    </row>
    <row r="576" spans="2:20" ht="15.75" hidden="1">
      <c r="B576" s="174">
        <v>2025</v>
      </c>
      <c r="C576" s="174">
        <v>20</v>
      </c>
      <c r="D576" s="175">
        <v>0</v>
      </c>
      <c r="E576" s="176"/>
      <c r="F576" s="174">
        <v>1</v>
      </c>
      <c r="G576" s="174">
        <v>1</v>
      </c>
      <c r="H576" s="174">
        <v>4</v>
      </c>
      <c r="I576" s="174">
        <v>5000</v>
      </c>
      <c r="J576" s="174">
        <v>5100</v>
      </c>
      <c r="K576" s="174">
        <v>512</v>
      </c>
      <c r="L576" s="177">
        <v>875</v>
      </c>
      <c r="M576" s="178">
        <v>0</v>
      </c>
      <c r="N576" s="179" t="s">
        <v>430</v>
      </c>
      <c r="O576" s="180">
        <v>0</v>
      </c>
      <c r="P576" s="180">
        <v>0</v>
      </c>
      <c r="Q576" s="181">
        <f t="shared" si="62"/>
        <v>0</v>
      </c>
      <c r="R576" s="182" t="s">
        <v>98</v>
      </c>
      <c r="S576" s="183"/>
      <c r="T576" s="183"/>
    </row>
    <row r="577" spans="2:20" ht="15.75" hidden="1">
      <c r="B577" s="174">
        <v>2025</v>
      </c>
      <c r="C577" s="174">
        <v>20</v>
      </c>
      <c r="D577" s="175">
        <v>0</v>
      </c>
      <c r="E577" s="176"/>
      <c r="F577" s="174">
        <v>1</v>
      </c>
      <c r="G577" s="174">
        <v>1</v>
      </c>
      <c r="H577" s="174">
        <v>4</v>
      </c>
      <c r="I577" s="174">
        <v>5000</v>
      </c>
      <c r="J577" s="174">
        <v>5100</v>
      </c>
      <c r="K577" s="174">
        <v>512</v>
      </c>
      <c r="L577" s="177">
        <v>1138</v>
      </c>
      <c r="M577" s="178">
        <v>0</v>
      </c>
      <c r="N577" s="179" t="s">
        <v>431</v>
      </c>
      <c r="O577" s="180">
        <v>0</v>
      </c>
      <c r="P577" s="180">
        <v>0</v>
      </c>
      <c r="Q577" s="181">
        <f t="shared" si="62"/>
        <v>0</v>
      </c>
      <c r="R577" s="182" t="s">
        <v>98</v>
      </c>
      <c r="S577" s="183"/>
      <c r="T577" s="183"/>
    </row>
    <row r="578" spans="2:20" ht="15.75" hidden="1">
      <c r="B578" s="174">
        <v>2025</v>
      </c>
      <c r="C578" s="174">
        <v>20</v>
      </c>
      <c r="D578" s="175">
        <v>0</v>
      </c>
      <c r="E578" s="176"/>
      <c r="F578" s="174">
        <v>1</v>
      </c>
      <c r="G578" s="174">
        <v>1</v>
      </c>
      <c r="H578" s="174">
        <v>4</v>
      </c>
      <c r="I578" s="174">
        <v>5000</v>
      </c>
      <c r="J578" s="174">
        <v>5100</v>
      </c>
      <c r="K578" s="174">
        <v>512</v>
      </c>
      <c r="L578" s="177">
        <v>1356</v>
      </c>
      <c r="M578" s="178">
        <v>0</v>
      </c>
      <c r="N578" s="179" t="s">
        <v>432</v>
      </c>
      <c r="O578" s="180">
        <v>0</v>
      </c>
      <c r="P578" s="180">
        <v>0</v>
      </c>
      <c r="Q578" s="181">
        <f t="shared" si="62"/>
        <v>0</v>
      </c>
      <c r="R578" s="182" t="s">
        <v>98</v>
      </c>
      <c r="S578" s="183"/>
      <c r="T578" s="183"/>
    </row>
    <row r="579" spans="2:20" ht="15.75" hidden="1">
      <c r="B579" s="174">
        <v>2025</v>
      </c>
      <c r="C579" s="174">
        <v>20</v>
      </c>
      <c r="D579" s="175">
        <v>0</v>
      </c>
      <c r="E579" s="176"/>
      <c r="F579" s="174">
        <v>1</v>
      </c>
      <c r="G579" s="174">
        <v>1</v>
      </c>
      <c r="H579" s="174">
        <v>4</v>
      </c>
      <c r="I579" s="174">
        <v>5000</v>
      </c>
      <c r="J579" s="174">
        <v>5100</v>
      </c>
      <c r="K579" s="174">
        <v>512</v>
      </c>
      <c r="L579" s="177">
        <v>1225</v>
      </c>
      <c r="M579" s="178">
        <v>0</v>
      </c>
      <c r="N579" s="179" t="s">
        <v>433</v>
      </c>
      <c r="O579" s="180">
        <v>0</v>
      </c>
      <c r="P579" s="180">
        <v>0</v>
      </c>
      <c r="Q579" s="181">
        <f t="shared" si="62"/>
        <v>0</v>
      </c>
      <c r="R579" s="182" t="s">
        <v>98</v>
      </c>
      <c r="S579" s="183"/>
      <c r="T579" s="183"/>
    </row>
    <row r="580" spans="2:20" ht="15.75" hidden="1">
      <c r="B580" s="163">
        <v>2025</v>
      </c>
      <c r="C580" s="163">
        <v>20</v>
      </c>
      <c r="D580" s="164"/>
      <c r="E580" s="165"/>
      <c r="F580" s="163">
        <v>1</v>
      </c>
      <c r="G580" s="163">
        <v>1</v>
      </c>
      <c r="H580" s="163">
        <v>4</v>
      </c>
      <c r="I580" s="163">
        <v>5000</v>
      </c>
      <c r="J580" s="163">
        <v>5100</v>
      </c>
      <c r="K580" s="163">
        <v>515</v>
      </c>
      <c r="L580" s="193" t="s">
        <v>44</v>
      </c>
      <c r="M580" s="201"/>
      <c r="N580" s="168" t="s">
        <v>155</v>
      </c>
      <c r="O580" s="169">
        <f>SUM(O581:O594)</f>
        <v>0</v>
      </c>
      <c r="P580" s="169">
        <f>SUM(P581:P594)</f>
        <v>0</v>
      </c>
      <c r="Q580" s="169">
        <f t="shared" si="62"/>
        <v>0</v>
      </c>
      <c r="R580" s="163"/>
      <c r="S580" s="163"/>
      <c r="T580" s="166"/>
    </row>
    <row r="581" spans="2:20" ht="15.75" hidden="1">
      <c r="B581" s="174">
        <v>2025</v>
      </c>
      <c r="C581" s="174">
        <v>20</v>
      </c>
      <c r="D581" s="175">
        <v>0</v>
      </c>
      <c r="E581" s="176"/>
      <c r="F581" s="174">
        <v>1</v>
      </c>
      <c r="G581" s="174">
        <v>1</v>
      </c>
      <c r="H581" s="174">
        <v>4</v>
      </c>
      <c r="I581" s="174">
        <v>5000</v>
      </c>
      <c r="J581" s="174">
        <v>5100</v>
      </c>
      <c r="K581" s="174">
        <v>515</v>
      </c>
      <c r="L581" s="177">
        <v>5</v>
      </c>
      <c r="M581" s="178">
        <v>0</v>
      </c>
      <c r="N581" s="179" t="s">
        <v>434</v>
      </c>
      <c r="O581" s="180">
        <v>0</v>
      </c>
      <c r="P581" s="180">
        <v>0</v>
      </c>
      <c r="Q581" s="181">
        <f t="shared" si="62"/>
        <v>0</v>
      </c>
      <c r="R581" s="182" t="s">
        <v>98</v>
      </c>
      <c r="S581" s="183"/>
      <c r="T581" s="183"/>
    </row>
    <row r="582" spans="2:20" ht="30" hidden="1">
      <c r="B582" s="174">
        <v>2025</v>
      </c>
      <c r="C582" s="174">
        <v>20</v>
      </c>
      <c r="D582" s="175">
        <v>0</v>
      </c>
      <c r="E582" s="176"/>
      <c r="F582" s="174">
        <v>1</v>
      </c>
      <c r="G582" s="174">
        <v>1</v>
      </c>
      <c r="H582" s="174">
        <v>4</v>
      </c>
      <c r="I582" s="174">
        <v>5000</v>
      </c>
      <c r="J582" s="174">
        <v>5100</v>
      </c>
      <c r="K582" s="174">
        <v>515</v>
      </c>
      <c r="L582" s="177">
        <v>339</v>
      </c>
      <c r="M582" s="178">
        <v>0</v>
      </c>
      <c r="N582" s="179" t="s">
        <v>435</v>
      </c>
      <c r="O582" s="180">
        <v>0</v>
      </c>
      <c r="P582" s="180">
        <v>0</v>
      </c>
      <c r="Q582" s="181">
        <f t="shared" si="62"/>
        <v>0</v>
      </c>
      <c r="R582" s="182" t="s">
        <v>98</v>
      </c>
      <c r="S582" s="183"/>
      <c r="T582" s="183"/>
    </row>
    <row r="583" spans="2:20" ht="30" hidden="1">
      <c r="B583" s="174">
        <v>2025</v>
      </c>
      <c r="C583" s="174">
        <v>20</v>
      </c>
      <c r="D583" s="175">
        <v>0</v>
      </c>
      <c r="E583" s="176"/>
      <c r="F583" s="174">
        <v>1</v>
      </c>
      <c r="G583" s="174">
        <v>1</v>
      </c>
      <c r="H583" s="174">
        <v>4</v>
      </c>
      <c r="I583" s="174">
        <v>5000</v>
      </c>
      <c r="J583" s="174">
        <v>5100</v>
      </c>
      <c r="K583" s="174">
        <v>515</v>
      </c>
      <c r="L583" s="177">
        <v>343</v>
      </c>
      <c r="M583" s="178">
        <v>0</v>
      </c>
      <c r="N583" s="179" t="s">
        <v>436</v>
      </c>
      <c r="O583" s="180">
        <v>0</v>
      </c>
      <c r="P583" s="180">
        <v>0</v>
      </c>
      <c r="Q583" s="181">
        <f t="shared" si="62"/>
        <v>0</v>
      </c>
      <c r="R583" s="182" t="s">
        <v>98</v>
      </c>
      <c r="S583" s="183"/>
      <c r="T583" s="183"/>
    </row>
    <row r="584" spans="2:20" ht="15.75" hidden="1">
      <c r="B584" s="174">
        <v>2025</v>
      </c>
      <c r="C584" s="174">
        <v>20</v>
      </c>
      <c r="D584" s="175">
        <v>0</v>
      </c>
      <c r="E584" s="176"/>
      <c r="F584" s="174">
        <v>1</v>
      </c>
      <c r="G584" s="174">
        <v>1</v>
      </c>
      <c r="H584" s="174">
        <v>4</v>
      </c>
      <c r="I584" s="174">
        <v>5000</v>
      </c>
      <c r="J584" s="174">
        <v>5100</v>
      </c>
      <c r="K584" s="174">
        <v>515</v>
      </c>
      <c r="L584" s="177">
        <v>354</v>
      </c>
      <c r="M584" s="178">
        <v>0</v>
      </c>
      <c r="N584" s="179" t="s">
        <v>159</v>
      </c>
      <c r="O584" s="180">
        <v>0</v>
      </c>
      <c r="P584" s="180">
        <v>0</v>
      </c>
      <c r="Q584" s="181">
        <f t="shared" si="62"/>
        <v>0</v>
      </c>
      <c r="R584" s="182" t="s">
        <v>98</v>
      </c>
      <c r="S584" s="183"/>
      <c r="T584" s="183"/>
    </row>
    <row r="585" spans="2:20" ht="15.75" hidden="1">
      <c r="B585" s="174">
        <v>2025</v>
      </c>
      <c r="C585" s="174">
        <v>20</v>
      </c>
      <c r="D585" s="175">
        <v>0</v>
      </c>
      <c r="E585" s="176"/>
      <c r="F585" s="174">
        <v>1</v>
      </c>
      <c r="G585" s="174">
        <v>1</v>
      </c>
      <c r="H585" s="174">
        <v>4</v>
      </c>
      <c r="I585" s="174">
        <v>5000</v>
      </c>
      <c r="J585" s="174">
        <v>5100</v>
      </c>
      <c r="K585" s="174">
        <v>515</v>
      </c>
      <c r="L585" s="177">
        <v>357</v>
      </c>
      <c r="M585" s="178">
        <v>0</v>
      </c>
      <c r="N585" s="179" t="s">
        <v>437</v>
      </c>
      <c r="O585" s="180">
        <v>0</v>
      </c>
      <c r="P585" s="180">
        <v>0</v>
      </c>
      <c r="Q585" s="181">
        <f t="shared" si="62"/>
        <v>0</v>
      </c>
      <c r="R585" s="182" t="s">
        <v>98</v>
      </c>
      <c r="S585" s="183"/>
      <c r="T585" s="183"/>
    </row>
    <row r="586" spans="2:20" ht="15.75" hidden="1">
      <c r="B586" s="174">
        <v>2025</v>
      </c>
      <c r="C586" s="174">
        <v>20</v>
      </c>
      <c r="D586" s="175">
        <v>0</v>
      </c>
      <c r="E586" s="176"/>
      <c r="F586" s="174">
        <v>1</v>
      </c>
      <c r="G586" s="174">
        <v>1</v>
      </c>
      <c r="H586" s="174">
        <v>4</v>
      </c>
      <c r="I586" s="174">
        <v>5000</v>
      </c>
      <c r="J586" s="174">
        <v>5100</v>
      </c>
      <c r="K586" s="174">
        <v>515</v>
      </c>
      <c r="L586" s="177">
        <v>619</v>
      </c>
      <c r="M586" s="178">
        <v>0</v>
      </c>
      <c r="N586" s="179" t="s">
        <v>438</v>
      </c>
      <c r="O586" s="180">
        <v>0</v>
      </c>
      <c r="P586" s="180">
        <v>0</v>
      </c>
      <c r="Q586" s="181">
        <f t="shared" si="62"/>
        <v>0</v>
      </c>
      <c r="R586" s="182" t="s">
        <v>98</v>
      </c>
      <c r="S586" s="183"/>
      <c r="T586" s="183"/>
    </row>
    <row r="587" spans="2:20" ht="15.75" hidden="1">
      <c r="B587" s="174">
        <v>2025</v>
      </c>
      <c r="C587" s="174">
        <v>20</v>
      </c>
      <c r="D587" s="175">
        <v>0</v>
      </c>
      <c r="E587" s="176"/>
      <c r="F587" s="174">
        <v>1</v>
      </c>
      <c r="G587" s="174">
        <v>1</v>
      </c>
      <c r="H587" s="174">
        <v>4</v>
      </c>
      <c r="I587" s="174">
        <v>5000</v>
      </c>
      <c r="J587" s="174">
        <v>5100</v>
      </c>
      <c r="K587" s="174">
        <v>515</v>
      </c>
      <c r="L587" s="177">
        <v>652</v>
      </c>
      <c r="M587" s="178">
        <v>0</v>
      </c>
      <c r="N587" s="179" t="s">
        <v>439</v>
      </c>
      <c r="O587" s="180">
        <v>0</v>
      </c>
      <c r="P587" s="180">
        <v>0</v>
      </c>
      <c r="Q587" s="181">
        <f t="shared" si="62"/>
        <v>0</v>
      </c>
      <c r="R587" s="182" t="s">
        <v>98</v>
      </c>
      <c r="S587" s="183"/>
      <c r="T587" s="183"/>
    </row>
    <row r="588" spans="2:20" ht="15.75" hidden="1">
      <c r="B588" s="174">
        <v>2025</v>
      </c>
      <c r="C588" s="174">
        <v>20</v>
      </c>
      <c r="D588" s="175">
        <v>0</v>
      </c>
      <c r="E588" s="176"/>
      <c r="F588" s="174">
        <v>1</v>
      </c>
      <c r="G588" s="174">
        <v>1</v>
      </c>
      <c r="H588" s="174">
        <v>4</v>
      </c>
      <c r="I588" s="174">
        <v>5000</v>
      </c>
      <c r="J588" s="174">
        <v>5100</v>
      </c>
      <c r="K588" s="174">
        <v>515</v>
      </c>
      <c r="L588" s="177">
        <v>1060</v>
      </c>
      <c r="M588" s="178">
        <v>0</v>
      </c>
      <c r="N588" s="179" t="s">
        <v>440</v>
      </c>
      <c r="O588" s="180">
        <v>0</v>
      </c>
      <c r="P588" s="180">
        <v>0</v>
      </c>
      <c r="Q588" s="181">
        <f t="shared" si="62"/>
        <v>0</v>
      </c>
      <c r="R588" s="182" t="s">
        <v>98</v>
      </c>
      <c r="S588" s="183"/>
      <c r="T588" s="183"/>
    </row>
    <row r="589" spans="2:20" ht="15.75" hidden="1">
      <c r="B589" s="174">
        <v>2025</v>
      </c>
      <c r="C589" s="174">
        <v>20</v>
      </c>
      <c r="D589" s="175">
        <v>0</v>
      </c>
      <c r="E589" s="176"/>
      <c r="F589" s="174">
        <v>1</v>
      </c>
      <c r="G589" s="174">
        <v>1</v>
      </c>
      <c r="H589" s="174">
        <v>4</v>
      </c>
      <c r="I589" s="174">
        <v>5000</v>
      </c>
      <c r="J589" s="174">
        <v>5100</v>
      </c>
      <c r="K589" s="174">
        <v>515</v>
      </c>
      <c r="L589" s="177">
        <v>1288</v>
      </c>
      <c r="M589" s="178">
        <v>0</v>
      </c>
      <c r="N589" s="179" t="s">
        <v>441</v>
      </c>
      <c r="O589" s="180">
        <v>0</v>
      </c>
      <c r="P589" s="180">
        <v>0</v>
      </c>
      <c r="Q589" s="181">
        <f t="shared" si="62"/>
        <v>0</v>
      </c>
      <c r="R589" s="182" t="s">
        <v>98</v>
      </c>
      <c r="S589" s="183"/>
      <c r="T589" s="183"/>
    </row>
    <row r="590" spans="2:20" ht="15.75" hidden="1">
      <c r="B590" s="174">
        <v>2025</v>
      </c>
      <c r="C590" s="174">
        <v>20</v>
      </c>
      <c r="D590" s="175">
        <v>0</v>
      </c>
      <c r="E590" s="176"/>
      <c r="F590" s="174">
        <v>1</v>
      </c>
      <c r="G590" s="174">
        <v>1</v>
      </c>
      <c r="H590" s="174">
        <v>4</v>
      </c>
      <c r="I590" s="174">
        <v>5000</v>
      </c>
      <c r="J590" s="174">
        <v>5100</v>
      </c>
      <c r="K590" s="174">
        <v>515</v>
      </c>
      <c r="L590" s="177">
        <v>1329</v>
      </c>
      <c r="M590" s="178">
        <v>0</v>
      </c>
      <c r="N590" s="179" t="s">
        <v>442</v>
      </c>
      <c r="O590" s="180">
        <v>0</v>
      </c>
      <c r="P590" s="180">
        <v>0</v>
      </c>
      <c r="Q590" s="181">
        <f t="shared" si="62"/>
        <v>0</v>
      </c>
      <c r="R590" s="182" t="s">
        <v>98</v>
      </c>
      <c r="S590" s="183"/>
      <c r="T590" s="183"/>
    </row>
    <row r="591" spans="2:20" ht="15.75" hidden="1">
      <c r="B591" s="174">
        <v>2025</v>
      </c>
      <c r="C591" s="174">
        <v>20</v>
      </c>
      <c r="D591" s="175">
        <v>0</v>
      </c>
      <c r="E591" s="176"/>
      <c r="F591" s="174">
        <v>1</v>
      </c>
      <c r="G591" s="174">
        <v>1</v>
      </c>
      <c r="H591" s="174">
        <v>4</v>
      </c>
      <c r="I591" s="174">
        <v>5000</v>
      </c>
      <c r="J591" s="174">
        <v>5100</v>
      </c>
      <c r="K591" s="174">
        <v>515</v>
      </c>
      <c r="L591" s="177">
        <v>1371</v>
      </c>
      <c r="M591" s="178">
        <v>0</v>
      </c>
      <c r="N591" s="179" t="s">
        <v>443</v>
      </c>
      <c r="O591" s="180">
        <v>0</v>
      </c>
      <c r="P591" s="180">
        <v>0</v>
      </c>
      <c r="Q591" s="181">
        <f t="shared" si="62"/>
        <v>0</v>
      </c>
      <c r="R591" s="182" t="s">
        <v>98</v>
      </c>
      <c r="S591" s="183"/>
      <c r="T591" s="183"/>
    </row>
    <row r="592" spans="2:20" ht="15.75" hidden="1">
      <c r="B592" s="174">
        <v>2025</v>
      </c>
      <c r="C592" s="174">
        <v>20</v>
      </c>
      <c r="D592" s="175">
        <v>0</v>
      </c>
      <c r="E592" s="176"/>
      <c r="F592" s="174">
        <v>1</v>
      </c>
      <c r="G592" s="174">
        <v>1</v>
      </c>
      <c r="H592" s="174">
        <v>4</v>
      </c>
      <c r="I592" s="174">
        <v>5000</v>
      </c>
      <c r="J592" s="174">
        <v>5100</v>
      </c>
      <c r="K592" s="174">
        <v>515</v>
      </c>
      <c r="L592" s="177">
        <v>1460</v>
      </c>
      <c r="M592" s="178">
        <v>0</v>
      </c>
      <c r="N592" s="179" t="s">
        <v>444</v>
      </c>
      <c r="O592" s="180">
        <v>0</v>
      </c>
      <c r="P592" s="180">
        <v>0</v>
      </c>
      <c r="Q592" s="181">
        <f t="shared" si="62"/>
        <v>0</v>
      </c>
      <c r="R592" s="182" t="s">
        <v>98</v>
      </c>
      <c r="S592" s="183"/>
      <c r="T592" s="183"/>
    </row>
    <row r="593" spans="2:20" ht="15.75" hidden="1">
      <c r="B593" s="174">
        <v>2025</v>
      </c>
      <c r="C593" s="174">
        <v>20</v>
      </c>
      <c r="D593" s="175">
        <v>0</v>
      </c>
      <c r="E593" s="176"/>
      <c r="F593" s="174">
        <v>1</v>
      </c>
      <c r="G593" s="174">
        <v>1</v>
      </c>
      <c r="H593" s="174">
        <v>4</v>
      </c>
      <c r="I593" s="174">
        <v>5000</v>
      </c>
      <c r="J593" s="174">
        <v>5100</v>
      </c>
      <c r="K593" s="174">
        <v>515</v>
      </c>
      <c r="L593" s="177">
        <v>1464</v>
      </c>
      <c r="M593" s="178">
        <v>0</v>
      </c>
      <c r="N593" s="179" t="s">
        <v>445</v>
      </c>
      <c r="O593" s="180">
        <v>0</v>
      </c>
      <c r="P593" s="180">
        <v>0</v>
      </c>
      <c r="Q593" s="181">
        <f t="shared" si="62"/>
        <v>0</v>
      </c>
      <c r="R593" s="182" t="s">
        <v>98</v>
      </c>
      <c r="S593" s="183"/>
      <c r="T593" s="183"/>
    </row>
    <row r="594" spans="2:20" ht="30" hidden="1">
      <c r="B594" s="174">
        <v>2025</v>
      </c>
      <c r="C594" s="174">
        <v>20</v>
      </c>
      <c r="D594" s="175">
        <v>0</v>
      </c>
      <c r="E594" s="176"/>
      <c r="F594" s="174">
        <v>1</v>
      </c>
      <c r="G594" s="174">
        <v>1</v>
      </c>
      <c r="H594" s="174">
        <v>4</v>
      </c>
      <c r="I594" s="174">
        <v>5000</v>
      </c>
      <c r="J594" s="174">
        <v>5100</v>
      </c>
      <c r="K594" s="174">
        <v>515</v>
      </c>
      <c r="L594" s="177">
        <v>1518</v>
      </c>
      <c r="M594" s="178">
        <v>0</v>
      </c>
      <c r="N594" s="179" t="s">
        <v>446</v>
      </c>
      <c r="O594" s="180">
        <v>0</v>
      </c>
      <c r="P594" s="180">
        <v>0</v>
      </c>
      <c r="Q594" s="181">
        <f t="shared" si="62"/>
        <v>0</v>
      </c>
      <c r="R594" s="182" t="s">
        <v>98</v>
      </c>
      <c r="S594" s="183"/>
      <c r="T594" s="183"/>
    </row>
    <row r="595" spans="2:20" ht="15.75" hidden="1">
      <c r="B595" s="163">
        <v>2025</v>
      </c>
      <c r="C595" s="163">
        <v>20</v>
      </c>
      <c r="D595" s="164"/>
      <c r="E595" s="165"/>
      <c r="F595" s="163">
        <v>1</v>
      </c>
      <c r="G595" s="163">
        <v>1</v>
      </c>
      <c r="H595" s="163">
        <v>4</v>
      </c>
      <c r="I595" s="163">
        <v>5000</v>
      </c>
      <c r="J595" s="163">
        <v>5100</v>
      </c>
      <c r="K595" s="163">
        <v>519</v>
      </c>
      <c r="L595" s="193" t="s">
        <v>44</v>
      </c>
      <c r="M595" s="201"/>
      <c r="N595" s="168" t="s">
        <v>178</v>
      </c>
      <c r="O595" s="169">
        <f>SUM(O596:O606)</f>
        <v>0</v>
      </c>
      <c r="P595" s="169">
        <f>SUM(P596:P606)</f>
        <v>0</v>
      </c>
      <c r="Q595" s="169">
        <f t="shared" si="62"/>
        <v>0</v>
      </c>
      <c r="R595" s="163"/>
      <c r="S595" s="163"/>
      <c r="T595" s="166"/>
    </row>
    <row r="596" spans="2:20" ht="15.75" hidden="1">
      <c r="B596" s="174">
        <v>2025</v>
      </c>
      <c r="C596" s="174">
        <v>20</v>
      </c>
      <c r="D596" s="175">
        <v>0</v>
      </c>
      <c r="E596" s="176"/>
      <c r="F596" s="174">
        <v>1</v>
      </c>
      <c r="G596" s="174">
        <v>1</v>
      </c>
      <c r="H596" s="174">
        <v>4</v>
      </c>
      <c r="I596" s="174">
        <v>5000</v>
      </c>
      <c r="J596" s="174">
        <v>5100</v>
      </c>
      <c r="K596" s="174">
        <v>519</v>
      </c>
      <c r="L596" s="177">
        <v>14</v>
      </c>
      <c r="M596" s="178">
        <v>0</v>
      </c>
      <c r="N596" s="179" t="s">
        <v>179</v>
      </c>
      <c r="O596" s="180">
        <v>0</v>
      </c>
      <c r="P596" s="180">
        <v>0</v>
      </c>
      <c r="Q596" s="181">
        <f t="shared" si="62"/>
        <v>0</v>
      </c>
      <c r="R596" s="182" t="s">
        <v>98</v>
      </c>
      <c r="S596" s="183"/>
      <c r="T596" s="183"/>
    </row>
    <row r="597" spans="2:20" ht="15.75" hidden="1">
      <c r="B597" s="174">
        <v>2025</v>
      </c>
      <c r="C597" s="174">
        <v>20</v>
      </c>
      <c r="D597" s="175">
        <v>0</v>
      </c>
      <c r="E597" s="176"/>
      <c r="F597" s="174">
        <v>1</v>
      </c>
      <c r="G597" s="174">
        <v>1</v>
      </c>
      <c r="H597" s="174">
        <v>4</v>
      </c>
      <c r="I597" s="174">
        <v>5000</v>
      </c>
      <c r="J597" s="174">
        <v>5100</v>
      </c>
      <c r="K597" s="174">
        <v>519</v>
      </c>
      <c r="L597" s="177">
        <v>100</v>
      </c>
      <c r="M597" s="178">
        <v>0</v>
      </c>
      <c r="N597" s="179" t="s">
        <v>447</v>
      </c>
      <c r="O597" s="180">
        <v>0</v>
      </c>
      <c r="P597" s="180">
        <v>0</v>
      </c>
      <c r="Q597" s="181">
        <f t="shared" si="62"/>
        <v>0</v>
      </c>
      <c r="R597" s="182" t="s">
        <v>98</v>
      </c>
      <c r="S597" s="183"/>
      <c r="T597" s="183"/>
    </row>
    <row r="598" spans="2:20" ht="15.75" hidden="1">
      <c r="B598" s="174">
        <v>2025</v>
      </c>
      <c r="C598" s="174">
        <v>20</v>
      </c>
      <c r="D598" s="175">
        <v>0</v>
      </c>
      <c r="E598" s="176"/>
      <c r="F598" s="174">
        <v>1</v>
      </c>
      <c r="G598" s="174">
        <v>1</v>
      </c>
      <c r="H598" s="174">
        <v>4</v>
      </c>
      <c r="I598" s="174">
        <v>5000</v>
      </c>
      <c r="J598" s="174">
        <v>5100</v>
      </c>
      <c r="K598" s="174">
        <v>519</v>
      </c>
      <c r="L598" s="177">
        <v>102</v>
      </c>
      <c r="M598" s="178">
        <v>0</v>
      </c>
      <c r="N598" s="179" t="s">
        <v>448</v>
      </c>
      <c r="O598" s="180">
        <v>0</v>
      </c>
      <c r="P598" s="180">
        <v>0</v>
      </c>
      <c r="Q598" s="181">
        <f t="shared" si="62"/>
        <v>0</v>
      </c>
      <c r="R598" s="182" t="s">
        <v>98</v>
      </c>
      <c r="S598" s="183"/>
      <c r="T598" s="183"/>
    </row>
    <row r="599" spans="2:20" ht="15.75" hidden="1">
      <c r="B599" s="174">
        <v>2025</v>
      </c>
      <c r="C599" s="174">
        <v>20</v>
      </c>
      <c r="D599" s="175">
        <v>0</v>
      </c>
      <c r="E599" s="176"/>
      <c r="F599" s="174">
        <v>1</v>
      </c>
      <c r="G599" s="174">
        <v>1</v>
      </c>
      <c r="H599" s="174">
        <v>4</v>
      </c>
      <c r="I599" s="174">
        <v>5000</v>
      </c>
      <c r="J599" s="174">
        <v>5100</v>
      </c>
      <c r="K599" s="174">
        <v>519</v>
      </c>
      <c r="L599" s="177">
        <v>317</v>
      </c>
      <c r="M599" s="178">
        <v>0</v>
      </c>
      <c r="N599" s="179" t="s">
        <v>180</v>
      </c>
      <c r="O599" s="180">
        <v>0</v>
      </c>
      <c r="P599" s="180">
        <v>0</v>
      </c>
      <c r="Q599" s="181">
        <f t="shared" si="62"/>
        <v>0</v>
      </c>
      <c r="R599" s="182" t="s">
        <v>98</v>
      </c>
      <c r="S599" s="183"/>
      <c r="T599" s="183"/>
    </row>
    <row r="600" spans="2:20" ht="15.75" hidden="1">
      <c r="B600" s="174">
        <v>2025</v>
      </c>
      <c r="C600" s="174">
        <v>20</v>
      </c>
      <c r="D600" s="175">
        <v>0</v>
      </c>
      <c r="E600" s="176"/>
      <c r="F600" s="174">
        <v>1</v>
      </c>
      <c r="G600" s="174">
        <v>1</v>
      </c>
      <c r="H600" s="174">
        <v>4</v>
      </c>
      <c r="I600" s="174">
        <v>5000</v>
      </c>
      <c r="J600" s="174">
        <v>5100</v>
      </c>
      <c r="K600" s="174">
        <v>519</v>
      </c>
      <c r="L600" s="177">
        <v>535</v>
      </c>
      <c r="M600" s="178">
        <v>0</v>
      </c>
      <c r="N600" s="179" t="s">
        <v>449</v>
      </c>
      <c r="O600" s="180">
        <v>0</v>
      </c>
      <c r="P600" s="180">
        <v>0</v>
      </c>
      <c r="Q600" s="181">
        <f t="shared" si="62"/>
        <v>0</v>
      </c>
      <c r="R600" s="182" t="s">
        <v>98</v>
      </c>
      <c r="S600" s="183"/>
      <c r="T600" s="183"/>
    </row>
    <row r="601" spans="2:20" ht="30" hidden="1">
      <c r="B601" s="174">
        <v>2025</v>
      </c>
      <c r="C601" s="174">
        <v>20</v>
      </c>
      <c r="D601" s="175">
        <v>0</v>
      </c>
      <c r="E601" s="176"/>
      <c r="F601" s="174">
        <v>1</v>
      </c>
      <c r="G601" s="174">
        <v>1</v>
      </c>
      <c r="H601" s="174">
        <v>4</v>
      </c>
      <c r="I601" s="174">
        <v>5000</v>
      </c>
      <c r="J601" s="174">
        <v>5100</v>
      </c>
      <c r="K601" s="174">
        <v>519</v>
      </c>
      <c r="L601" s="177">
        <v>1098</v>
      </c>
      <c r="M601" s="178">
        <v>0</v>
      </c>
      <c r="N601" s="179" t="s">
        <v>450</v>
      </c>
      <c r="O601" s="180">
        <v>0</v>
      </c>
      <c r="P601" s="180">
        <v>0</v>
      </c>
      <c r="Q601" s="181">
        <f t="shared" si="62"/>
        <v>0</v>
      </c>
      <c r="R601" s="182" t="s">
        <v>98</v>
      </c>
      <c r="S601" s="183"/>
      <c r="T601" s="183"/>
    </row>
    <row r="602" spans="2:20" ht="15.75" hidden="1">
      <c r="B602" s="174">
        <v>2025</v>
      </c>
      <c r="C602" s="174">
        <v>20</v>
      </c>
      <c r="D602" s="175">
        <v>0</v>
      </c>
      <c r="E602" s="176"/>
      <c r="F602" s="174">
        <v>1</v>
      </c>
      <c r="G602" s="174">
        <v>1</v>
      </c>
      <c r="H602" s="174">
        <v>4</v>
      </c>
      <c r="I602" s="174">
        <v>5000</v>
      </c>
      <c r="J602" s="174">
        <v>5100</v>
      </c>
      <c r="K602" s="174">
        <v>519</v>
      </c>
      <c r="L602" s="177">
        <v>1463</v>
      </c>
      <c r="M602" s="178">
        <v>0</v>
      </c>
      <c r="N602" s="179" t="s">
        <v>451</v>
      </c>
      <c r="O602" s="180">
        <v>0</v>
      </c>
      <c r="P602" s="180">
        <v>0</v>
      </c>
      <c r="Q602" s="181">
        <f t="shared" si="62"/>
        <v>0</v>
      </c>
      <c r="R602" s="182" t="s">
        <v>98</v>
      </c>
      <c r="S602" s="183"/>
      <c r="T602" s="183"/>
    </row>
    <row r="603" spans="2:20" ht="15.75" hidden="1">
      <c r="B603" s="174">
        <v>2025</v>
      </c>
      <c r="C603" s="174">
        <v>20</v>
      </c>
      <c r="D603" s="175">
        <v>0</v>
      </c>
      <c r="E603" s="176"/>
      <c r="F603" s="174">
        <v>1</v>
      </c>
      <c r="G603" s="174">
        <v>1</v>
      </c>
      <c r="H603" s="174">
        <v>4</v>
      </c>
      <c r="I603" s="174">
        <v>5000</v>
      </c>
      <c r="J603" s="174">
        <v>5100</v>
      </c>
      <c r="K603" s="174">
        <v>519</v>
      </c>
      <c r="L603" s="177">
        <v>1509</v>
      </c>
      <c r="M603" s="178">
        <v>0</v>
      </c>
      <c r="N603" s="179" t="s">
        <v>182</v>
      </c>
      <c r="O603" s="180">
        <v>0</v>
      </c>
      <c r="P603" s="180">
        <v>0</v>
      </c>
      <c r="Q603" s="181">
        <f t="shared" si="62"/>
        <v>0</v>
      </c>
      <c r="R603" s="182" t="s">
        <v>98</v>
      </c>
      <c r="S603" s="183"/>
      <c r="T603" s="183"/>
    </row>
    <row r="604" spans="2:20" ht="15.75" hidden="1">
      <c r="B604" s="174">
        <v>2025</v>
      </c>
      <c r="C604" s="174">
        <v>20</v>
      </c>
      <c r="D604" s="175">
        <v>0</v>
      </c>
      <c r="E604" s="176"/>
      <c r="F604" s="174">
        <v>1</v>
      </c>
      <c r="G604" s="174">
        <v>1</v>
      </c>
      <c r="H604" s="174">
        <v>4</v>
      </c>
      <c r="I604" s="174">
        <v>5000</v>
      </c>
      <c r="J604" s="174">
        <v>5100</v>
      </c>
      <c r="K604" s="174">
        <v>519</v>
      </c>
      <c r="L604" s="177">
        <v>1539</v>
      </c>
      <c r="M604" s="178">
        <v>0</v>
      </c>
      <c r="N604" s="179" t="s">
        <v>452</v>
      </c>
      <c r="O604" s="180">
        <v>0</v>
      </c>
      <c r="P604" s="180">
        <v>0</v>
      </c>
      <c r="Q604" s="181">
        <f t="shared" si="62"/>
        <v>0</v>
      </c>
      <c r="R604" s="182" t="s">
        <v>98</v>
      </c>
      <c r="S604" s="183"/>
      <c r="T604" s="183"/>
    </row>
    <row r="605" spans="2:20" ht="15.75" hidden="1">
      <c r="B605" s="174">
        <v>2025</v>
      </c>
      <c r="C605" s="174">
        <v>20</v>
      </c>
      <c r="D605" s="175">
        <v>0</v>
      </c>
      <c r="E605" s="176"/>
      <c r="F605" s="174">
        <v>1</v>
      </c>
      <c r="G605" s="174">
        <v>1</v>
      </c>
      <c r="H605" s="174">
        <v>4</v>
      </c>
      <c r="I605" s="174">
        <v>5000</v>
      </c>
      <c r="J605" s="174">
        <v>5100</v>
      </c>
      <c r="K605" s="174">
        <v>519</v>
      </c>
      <c r="L605" s="177">
        <v>75</v>
      </c>
      <c r="M605" s="178">
        <v>0</v>
      </c>
      <c r="N605" s="179" t="s">
        <v>453</v>
      </c>
      <c r="O605" s="180">
        <v>0</v>
      </c>
      <c r="P605" s="180">
        <v>0</v>
      </c>
      <c r="Q605" s="181">
        <f t="shared" si="62"/>
        <v>0</v>
      </c>
      <c r="R605" s="182" t="s">
        <v>98</v>
      </c>
      <c r="S605" s="183"/>
      <c r="T605" s="183"/>
    </row>
    <row r="606" spans="2:20" ht="15.75" hidden="1">
      <c r="B606" s="174">
        <v>2025</v>
      </c>
      <c r="C606" s="174">
        <v>20</v>
      </c>
      <c r="D606" s="175">
        <v>0</v>
      </c>
      <c r="E606" s="176"/>
      <c r="F606" s="174">
        <v>1</v>
      </c>
      <c r="G606" s="174">
        <v>1</v>
      </c>
      <c r="H606" s="174">
        <v>4</v>
      </c>
      <c r="I606" s="174">
        <v>5000</v>
      </c>
      <c r="J606" s="174">
        <v>5100</v>
      </c>
      <c r="K606" s="174">
        <v>519</v>
      </c>
      <c r="L606" s="177">
        <v>1429</v>
      </c>
      <c r="M606" s="178">
        <v>0</v>
      </c>
      <c r="N606" s="179" t="s">
        <v>454</v>
      </c>
      <c r="O606" s="180">
        <v>0</v>
      </c>
      <c r="P606" s="180">
        <v>0</v>
      </c>
      <c r="Q606" s="181">
        <f t="shared" si="62"/>
        <v>0</v>
      </c>
      <c r="R606" s="182" t="s">
        <v>98</v>
      </c>
      <c r="S606" s="183"/>
      <c r="T606" s="183"/>
    </row>
    <row r="607" spans="2:20" ht="15.75" hidden="1">
      <c r="B607" s="152">
        <v>2025</v>
      </c>
      <c r="C607" s="152">
        <v>20</v>
      </c>
      <c r="D607" s="153"/>
      <c r="E607" s="154"/>
      <c r="F607" s="152">
        <v>1</v>
      </c>
      <c r="G607" s="152">
        <v>1</v>
      </c>
      <c r="H607" s="152">
        <v>4</v>
      </c>
      <c r="I607" s="152">
        <v>5000</v>
      </c>
      <c r="J607" s="152">
        <v>5200</v>
      </c>
      <c r="K607" s="152"/>
      <c r="L607" s="155" t="s">
        <v>44</v>
      </c>
      <c r="M607" s="156"/>
      <c r="N607" s="157" t="s">
        <v>183</v>
      </c>
      <c r="O607" s="158">
        <f>O608+O616+O656</f>
        <v>0</v>
      </c>
      <c r="P607" s="158">
        <f>P608+P616+P656</f>
        <v>0</v>
      </c>
      <c r="Q607" s="158">
        <f t="shared" si="62"/>
        <v>0</v>
      </c>
      <c r="R607" s="159"/>
      <c r="S607" s="160"/>
      <c r="T607" s="161"/>
    </row>
    <row r="608" spans="2:20" ht="15.75" hidden="1">
      <c r="B608" s="163">
        <v>2025</v>
      </c>
      <c r="C608" s="163">
        <v>20</v>
      </c>
      <c r="D608" s="164"/>
      <c r="E608" s="165"/>
      <c r="F608" s="163">
        <v>1</v>
      </c>
      <c r="G608" s="163">
        <v>1</v>
      </c>
      <c r="H608" s="163">
        <v>4</v>
      </c>
      <c r="I608" s="163">
        <v>5000</v>
      </c>
      <c r="J608" s="163">
        <v>5200</v>
      </c>
      <c r="K608" s="163">
        <v>521</v>
      </c>
      <c r="L608" s="193" t="s">
        <v>44</v>
      </c>
      <c r="M608" s="201"/>
      <c r="N608" s="168" t="s">
        <v>184</v>
      </c>
      <c r="O608" s="169">
        <f>SUM(O609:O615)</f>
        <v>0</v>
      </c>
      <c r="P608" s="169">
        <f>SUM(P609:P615)</f>
        <v>0</v>
      </c>
      <c r="Q608" s="169">
        <f t="shared" si="62"/>
        <v>0</v>
      </c>
      <c r="R608" s="170"/>
      <c r="S608" s="171"/>
      <c r="T608" s="172"/>
    </row>
    <row r="609" spans="2:20" ht="15.75" hidden="1">
      <c r="B609" s="174">
        <v>2025</v>
      </c>
      <c r="C609" s="174">
        <v>20</v>
      </c>
      <c r="D609" s="175">
        <v>0</v>
      </c>
      <c r="E609" s="176"/>
      <c r="F609" s="174">
        <v>1</v>
      </c>
      <c r="G609" s="174">
        <v>1</v>
      </c>
      <c r="H609" s="174">
        <v>4</v>
      </c>
      <c r="I609" s="174">
        <v>5000</v>
      </c>
      <c r="J609" s="174">
        <v>5200</v>
      </c>
      <c r="K609" s="174">
        <v>521</v>
      </c>
      <c r="L609" s="177">
        <v>26</v>
      </c>
      <c r="M609" s="178">
        <v>0</v>
      </c>
      <c r="N609" s="179" t="s">
        <v>455</v>
      </c>
      <c r="O609" s="180">
        <v>0</v>
      </c>
      <c r="P609" s="180">
        <v>0</v>
      </c>
      <c r="Q609" s="181">
        <f t="shared" si="62"/>
        <v>0</v>
      </c>
      <c r="R609" s="182" t="s">
        <v>98</v>
      </c>
      <c r="S609" s="183"/>
      <c r="T609" s="183"/>
    </row>
    <row r="610" spans="2:20" ht="15.75" hidden="1">
      <c r="B610" s="174">
        <v>2025</v>
      </c>
      <c r="C610" s="174">
        <v>20</v>
      </c>
      <c r="D610" s="175">
        <v>0</v>
      </c>
      <c r="E610" s="176"/>
      <c r="F610" s="174">
        <v>1</v>
      </c>
      <c r="G610" s="174">
        <v>1</v>
      </c>
      <c r="H610" s="174">
        <v>4</v>
      </c>
      <c r="I610" s="174">
        <v>5000</v>
      </c>
      <c r="J610" s="174">
        <v>5200</v>
      </c>
      <c r="K610" s="174">
        <v>521</v>
      </c>
      <c r="L610" s="177">
        <v>577</v>
      </c>
      <c r="M610" s="178">
        <v>0</v>
      </c>
      <c r="N610" s="179" t="s">
        <v>456</v>
      </c>
      <c r="O610" s="180">
        <v>0</v>
      </c>
      <c r="P610" s="180">
        <v>0</v>
      </c>
      <c r="Q610" s="181">
        <f t="shared" si="62"/>
        <v>0</v>
      </c>
      <c r="R610" s="182" t="s">
        <v>98</v>
      </c>
      <c r="S610" s="183"/>
      <c r="T610" s="183"/>
    </row>
    <row r="611" spans="2:20" ht="15.75" hidden="1">
      <c r="B611" s="174">
        <v>2025</v>
      </c>
      <c r="C611" s="174">
        <v>20</v>
      </c>
      <c r="D611" s="175">
        <v>0</v>
      </c>
      <c r="E611" s="176"/>
      <c r="F611" s="174">
        <v>1</v>
      </c>
      <c r="G611" s="174">
        <v>1</v>
      </c>
      <c r="H611" s="174">
        <v>4</v>
      </c>
      <c r="I611" s="174">
        <v>5000</v>
      </c>
      <c r="J611" s="174">
        <v>5200</v>
      </c>
      <c r="K611" s="174">
        <v>521</v>
      </c>
      <c r="L611" s="177">
        <v>999</v>
      </c>
      <c r="M611" s="178">
        <v>0</v>
      </c>
      <c r="N611" s="179" t="s">
        <v>457</v>
      </c>
      <c r="O611" s="180">
        <v>0</v>
      </c>
      <c r="P611" s="180">
        <v>0</v>
      </c>
      <c r="Q611" s="181">
        <f t="shared" si="62"/>
        <v>0</v>
      </c>
      <c r="R611" s="182" t="s">
        <v>98</v>
      </c>
      <c r="S611" s="183"/>
      <c r="T611" s="183"/>
    </row>
    <row r="612" spans="2:20" ht="15.75" hidden="1">
      <c r="B612" s="174">
        <v>2025</v>
      </c>
      <c r="C612" s="174">
        <v>20</v>
      </c>
      <c r="D612" s="175">
        <v>0</v>
      </c>
      <c r="E612" s="176"/>
      <c r="F612" s="174">
        <v>1</v>
      </c>
      <c r="G612" s="174">
        <v>1</v>
      </c>
      <c r="H612" s="174">
        <v>4</v>
      </c>
      <c r="I612" s="174">
        <v>5000</v>
      </c>
      <c r="J612" s="174">
        <v>5200</v>
      </c>
      <c r="K612" s="174">
        <v>521</v>
      </c>
      <c r="L612" s="177">
        <v>1002</v>
      </c>
      <c r="M612" s="178">
        <v>0</v>
      </c>
      <c r="N612" s="179" t="s">
        <v>458</v>
      </c>
      <c r="O612" s="180">
        <v>0</v>
      </c>
      <c r="P612" s="180">
        <v>0</v>
      </c>
      <c r="Q612" s="181">
        <f t="shared" si="62"/>
        <v>0</v>
      </c>
      <c r="R612" s="182" t="s">
        <v>98</v>
      </c>
      <c r="S612" s="183"/>
      <c r="T612" s="183"/>
    </row>
    <row r="613" spans="2:20" ht="15.75" hidden="1">
      <c r="B613" s="174">
        <v>2025</v>
      </c>
      <c r="C613" s="174">
        <v>20</v>
      </c>
      <c r="D613" s="175">
        <v>0</v>
      </c>
      <c r="E613" s="176"/>
      <c r="F613" s="174">
        <v>1</v>
      </c>
      <c r="G613" s="174">
        <v>1</v>
      </c>
      <c r="H613" s="174">
        <v>4</v>
      </c>
      <c r="I613" s="174">
        <v>5000</v>
      </c>
      <c r="J613" s="174">
        <v>5200</v>
      </c>
      <c r="K613" s="174">
        <v>521</v>
      </c>
      <c r="L613" s="177">
        <v>1090</v>
      </c>
      <c r="M613" s="178">
        <v>0</v>
      </c>
      <c r="N613" s="179" t="s">
        <v>459</v>
      </c>
      <c r="O613" s="180">
        <v>0</v>
      </c>
      <c r="P613" s="180">
        <v>0</v>
      </c>
      <c r="Q613" s="181">
        <f t="shared" si="62"/>
        <v>0</v>
      </c>
      <c r="R613" s="182" t="s">
        <v>98</v>
      </c>
      <c r="S613" s="183"/>
      <c r="T613" s="183"/>
    </row>
    <row r="614" spans="2:20" ht="15.75" hidden="1">
      <c r="B614" s="174">
        <v>2025</v>
      </c>
      <c r="C614" s="174">
        <v>20</v>
      </c>
      <c r="D614" s="175">
        <v>0</v>
      </c>
      <c r="E614" s="176"/>
      <c r="F614" s="174">
        <v>1</v>
      </c>
      <c r="G614" s="174">
        <v>1</v>
      </c>
      <c r="H614" s="174">
        <v>4</v>
      </c>
      <c r="I614" s="174">
        <v>5000</v>
      </c>
      <c r="J614" s="174">
        <v>5200</v>
      </c>
      <c r="K614" s="174">
        <v>521</v>
      </c>
      <c r="L614" s="177">
        <v>76</v>
      </c>
      <c r="M614" s="178">
        <v>0</v>
      </c>
      <c r="N614" s="179" t="s">
        <v>185</v>
      </c>
      <c r="O614" s="180">
        <v>0</v>
      </c>
      <c r="P614" s="180">
        <v>0</v>
      </c>
      <c r="Q614" s="181">
        <f t="shared" si="62"/>
        <v>0</v>
      </c>
      <c r="R614" s="182" t="s">
        <v>98</v>
      </c>
      <c r="S614" s="183"/>
      <c r="T614" s="183"/>
    </row>
    <row r="615" spans="2:20" ht="15.75" hidden="1">
      <c r="B615" s="174">
        <v>2025</v>
      </c>
      <c r="C615" s="174">
        <v>20</v>
      </c>
      <c r="D615" s="175">
        <v>0</v>
      </c>
      <c r="E615" s="176"/>
      <c r="F615" s="174">
        <v>1</v>
      </c>
      <c r="G615" s="174">
        <v>1</v>
      </c>
      <c r="H615" s="174">
        <v>4</v>
      </c>
      <c r="I615" s="174">
        <v>5000</v>
      </c>
      <c r="J615" s="174">
        <v>5200</v>
      </c>
      <c r="K615" s="174">
        <v>521</v>
      </c>
      <c r="L615" s="177">
        <v>1101</v>
      </c>
      <c r="M615" s="178">
        <v>0</v>
      </c>
      <c r="N615" s="179" t="s">
        <v>460</v>
      </c>
      <c r="O615" s="180">
        <v>0</v>
      </c>
      <c r="P615" s="180">
        <v>0</v>
      </c>
      <c r="Q615" s="181">
        <f t="shared" si="62"/>
        <v>0</v>
      </c>
      <c r="R615" s="182" t="s">
        <v>98</v>
      </c>
      <c r="S615" s="183"/>
      <c r="T615" s="183"/>
    </row>
    <row r="616" spans="2:20" ht="15.75" hidden="1">
      <c r="B616" s="163">
        <v>2025</v>
      </c>
      <c r="C616" s="163">
        <v>20</v>
      </c>
      <c r="D616" s="164"/>
      <c r="E616" s="165"/>
      <c r="F616" s="163">
        <v>1</v>
      </c>
      <c r="G616" s="163">
        <v>1</v>
      </c>
      <c r="H616" s="163">
        <v>4</v>
      </c>
      <c r="I616" s="163">
        <v>5000</v>
      </c>
      <c r="J616" s="163">
        <v>5200</v>
      </c>
      <c r="K616" s="163">
        <v>522</v>
      </c>
      <c r="L616" s="193" t="s">
        <v>44</v>
      </c>
      <c r="M616" s="201"/>
      <c r="N616" s="168" t="s">
        <v>461</v>
      </c>
      <c r="O616" s="169">
        <f>SUM(O617:O655)</f>
        <v>0</v>
      </c>
      <c r="P616" s="169">
        <f>SUM(P617:P655)</f>
        <v>0</v>
      </c>
      <c r="Q616" s="169">
        <f t="shared" si="62"/>
        <v>0</v>
      </c>
      <c r="R616" s="170"/>
      <c r="S616" s="171"/>
      <c r="T616" s="172"/>
    </row>
    <row r="617" spans="2:20" ht="15.75" hidden="1">
      <c r="B617" s="174">
        <v>2025</v>
      </c>
      <c r="C617" s="174">
        <v>20</v>
      </c>
      <c r="D617" s="175">
        <v>0</v>
      </c>
      <c r="E617" s="176"/>
      <c r="F617" s="174">
        <v>1</v>
      </c>
      <c r="G617" s="174">
        <v>1</v>
      </c>
      <c r="H617" s="174">
        <v>4</v>
      </c>
      <c r="I617" s="174">
        <v>5000</v>
      </c>
      <c r="J617" s="174">
        <v>5200</v>
      </c>
      <c r="K617" s="174">
        <v>522</v>
      </c>
      <c r="L617" s="177">
        <v>40</v>
      </c>
      <c r="M617" s="178">
        <v>0</v>
      </c>
      <c r="N617" s="179" t="s">
        <v>462</v>
      </c>
      <c r="O617" s="180">
        <v>0</v>
      </c>
      <c r="P617" s="180">
        <v>0</v>
      </c>
      <c r="Q617" s="181">
        <f t="shared" si="62"/>
        <v>0</v>
      </c>
      <c r="R617" s="182" t="s">
        <v>98</v>
      </c>
      <c r="S617" s="183"/>
      <c r="T617" s="183"/>
    </row>
    <row r="618" spans="2:20" ht="15.75" hidden="1">
      <c r="B618" s="174">
        <v>2025</v>
      </c>
      <c r="C618" s="174">
        <v>20</v>
      </c>
      <c r="D618" s="175">
        <v>0</v>
      </c>
      <c r="E618" s="176"/>
      <c r="F618" s="174">
        <v>1</v>
      </c>
      <c r="G618" s="174">
        <v>1</v>
      </c>
      <c r="H618" s="174">
        <v>4</v>
      </c>
      <c r="I618" s="174">
        <v>5000</v>
      </c>
      <c r="J618" s="174">
        <v>5200</v>
      </c>
      <c r="K618" s="174">
        <v>522</v>
      </c>
      <c r="L618" s="177">
        <v>87</v>
      </c>
      <c r="M618" s="178">
        <v>0</v>
      </c>
      <c r="N618" s="179" t="s">
        <v>417</v>
      </c>
      <c r="O618" s="180">
        <v>0</v>
      </c>
      <c r="P618" s="180">
        <v>0</v>
      </c>
      <c r="Q618" s="181">
        <f t="shared" si="62"/>
        <v>0</v>
      </c>
      <c r="R618" s="182" t="s">
        <v>98</v>
      </c>
      <c r="S618" s="183"/>
      <c r="T618" s="183"/>
    </row>
    <row r="619" spans="2:20" ht="15.75" hidden="1">
      <c r="B619" s="174">
        <v>2025</v>
      </c>
      <c r="C619" s="174">
        <v>20</v>
      </c>
      <c r="D619" s="175">
        <v>0</v>
      </c>
      <c r="E619" s="176"/>
      <c r="F619" s="174">
        <v>1</v>
      </c>
      <c r="G619" s="174">
        <v>1</v>
      </c>
      <c r="H619" s="174">
        <v>4</v>
      </c>
      <c r="I619" s="174">
        <v>5000</v>
      </c>
      <c r="J619" s="174">
        <v>5200</v>
      </c>
      <c r="K619" s="174">
        <v>522</v>
      </c>
      <c r="L619" s="177">
        <v>94</v>
      </c>
      <c r="M619" s="178">
        <v>0</v>
      </c>
      <c r="N619" s="179" t="s">
        <v>463</v>
      </c>
      <c r="O619" s="180">
        <v>0</v>
      </c>
      <c r="P619" s="180">
        <v>0</v>
      </c>
      <c r="Q619" s="181">
        <f t="shared" si="62"/>
        <v>0</v>
      </c>
      <c r="R619" s="182" t="s">
        <v>98</v>
      </c>
      <c r="S619" s="183"/>
      <c r="T619" s="183"/>
    </row>
    <row r="620" spans="2:20" ht="15.75" hidden="1">
      <c r="B620" s="174">
        <v>2025</v>
      </c>
      <c r="C620" s="174">
        <v>20</v>
      </c>
      <c r="D620" s="175">
        <v>0</v>
      </c>
      <c r="E620" s="176"/>
      <c r="F620" s="174">
        <v>1</v>
      </c>
      <c r="G620" s="174">
        <v>1</v>
      </c>
      <c r="H620" s="174">
        <v>4</v>
      </c>
      <c r="I620" s="174">
        <v>5000</v>
      </c>
      <c r="J620" s="174">
        <v>5200</v>
      </c>
      <c r="K620" s="174">
        <v>522</v>
      </c>
      <c r="L620" s="177">
        <v>134</v>
      </c>
      <c r="M620" s="178">
        <v>0</v>
      </c>
      <c r="N620" s="179" t="s">
        <v>464</v>
      </c>
      <c r="O620" s="180">
        <v>0</v>
      </c>
      <c r="P620" s="180">
        <v>0</v>
      </c>
      <c r="Q620" s="181">
        <f t="shared" ref="Q620:Q683" si="63">+O620+P620</f>
        <v>0</v>
      </c>
      <c r="R620" s="182" t="s">
        <v>98</v>
      </c>
      <c r="S620" s="183"/>
      <c r="T620" s="183"/>
    </row>
    <row r="621" spans="2:20" ht="15.75" hidden="1">
      <c r="B621" s="174">
        <v>2025</v>
      </c>
      <c r="C621" s="174">
        <v>20</v>
      </c>
      <c r="D621" s="175">
        <v>0</v>
      </c>
      <c r="E621" s="176"/>
      <c r="F621" s="174">
        <v>1</v>
      </c>
      <c r="G621" s="174">
        <v>1</v>
      </c>
      <c r="H621" s="174">
        <v>4</v>
      </c>
      <c r="I621" s="174">
        <v>5000</v>
      </c>
      <c r="J621" s="174">
        <v>5200</v>
      </c>
      <c r="K621" s="174">
        <v>522</v>
      </c>
      <c r="L621" s="177">
        <v>201</v>
      </c>
      <c r="M621" s="178">
        <v>0</v>
      </c>
      <c r="N621" s="179" t="s">
        <v>465</v>
      </c>
      <c r="O621" s="180">
        <v>0</v>
      </c>
      <c r="P621" s="180">
        <v>0</v>
      </c>
      <c r="Q621" s="181">
        <f t="shared" si="63"/>
        <v>0</v>
      </c>
      <c r="R621" s="182" t="s">
        <v>98</v>
      </c>
      <c r="S621" s="183"/>
      <c r="T621" s="183"/>
    </row>
    <row r="622" spans="2:20" ht="15.75" hidden="1">
      <c r="B622" s="174">
        <v>2025</v>
      </c>
      <c r="C622" s="174">
        <v>20</v>
      </c>
      <c r="D622" s="175">
        <v>0</v>
      </c>
      <c r="E622" s="176"/>
      <c r="F622" s="174">
        <v>1</v>
      </c>
      <c r="G622" s="174">
        <v>1</v>
      </c>
      <c r="H622" s="174">
        <v>4</v>
      </c>
      <c r="I622" s="174">
        <v>5000</v>
      </c>
      <c r="J622" s="174">
        <v>5200</v>
      </c>
      <c r="K622" s="174">
        <v>522</v>
      </c>
      <c r="L622" s="177">
        <v>231</v>
      </c>
      <c r="M622" s="178">
        <v>0</v>
      </c>
      <c r="N622" s="179" t="s">
        <v>466</v>
      </c>
      <c r="O622" s="180">
        <v>0</v>
      </c>
      <c r="P622" s="180">
        <v>0</v>
      </c>
      <c r="Q622" s="181">
        <f t="shared" si="63"/>
        <v>0</v>
      </c>
      <c r="R622" s="182" t="s">
        <v>98</v>
      </c>
      <c r="S622" s="183"/>
      <c r="T622" s="183"/>
    </row>
    <row r="623" spans="2:20" ht="15.75" hidden="1">
      <c r="B623" s="174">
        <v>2025</v>
      </c>
      <c r="C623" s="174">
        <v>20</v>
      </c>
      <c r="D623" s="175">
        <v>0</v>
      </c>
      <c r="E623" s="176"/>
      <c r="F623" s="174">
        <v>1</v>
      </c>
      <c r="G623" s="174">
        <v>1</v>
      </c>
      <c r="H623" s="174">
        <v>4</v>
      </c>
      <c r="I623" s="174">
        <v>5000</v>
      </c>
      <c r="J623" s="174">
        <v>5200</v>
      </c>
      <c r="K623" s="174">
        <v>522</v>
      </c>
      <c r="L623" s="177">
        <v>407</v>
      </c>
      <c r="M623" s="178">
        <v>0</v>
      </c>
      <c r="N623" s="179" t="s">
        <v>467</v>
      </c>
      <c r="O623" s="180">
        <v>0</v>
      </c>
      <c r="P623" s="180">
        <v>0</v>
      </c>
      <c r="Q623" s="181">
        <f t="shared" si="63"/>
        <v>0</v>
      </c>
      <c r="R623" s="182" t="s">
        <v>98</v>
      </c>
      <c r="S623" s="183"/>
      <c r="T623" s="183"/>
    </row>
    <row r="624" spans="2:20" ht="15.75" hidden="1">
      <c r="B624" s="174">
        <v>2025</v>
      </c>
      <c r="C624" s="174">
        <v>20</v>
      </c>
      <c r="D624" s="175">
        <v>0</v>
      </c>
      <c r="E624" s="176"/>
      <c r="F624" s="174">
        <v>1</v>
      </c>
      <c r="G624" s="174">
        <v>1</v>
      </c>
      <c r="H624" s="174">
        <v>4</v>
      </c>
      <c r="I624" s="174">
        <v>5000</v>
      </c>
      <c r="J624" s="174">
        <v>5200</v>
      </c>
      <c r="K624" s="174">
        <v>522</v>
      </c>
      <c r="L624" s="177">
        <v>515</v>
      </c>
      <c r="M624" s="178">
        <v>0</v>
      </c>
      <c r="N624" s="179" t="s">
        <v>468</v>
      </c>
      <c r="O624" s="180">
        <v>0</v>
      </c>
      <c r="P624" s="180">
        <v>0</v>
      </c>
      <c r="Q624" s="181">
        <f t="shared" si="63"/>
        <v>0</v>
      </c>
      <c r="R624" s="182" t="s">
        <v>98</v>
      </c>
      <c r="S624" s="183"/>
      <c r="T624" s="183"/>
    </row>
    <row r="625" spans="2:20" ht="15.75" hidden="1">
      <c r="B625" s="174">
        <v>2025</v>
      </c>
      <c r="C625" s="174">
        <v>20</v>
      </c>
      <c r="D625" s="175">
        <v>0</v>
      </c>
      <c r="E625" s="176"/>
      <c r="F625" s="174">
        <v>1</v>
      </c>
      <c r="G625" s="174">
        <v>1</v>
      </c>
      <c r="H625" s="174">
        <v>4</v>
      </c>
      <c r="I625" s="174">
        <v>5000</v>
      </c>
      <c r="J625" s="174">
        <v>5200</v>
      </c>
      <c r="K625" s="174">
        <v>522</v>
      </c>
      <c r="L625" s="177">
        <v>533</v>
      </c>
      <c r="M625" s="178">
        <v>0</v>
      </c>
      <c r="N625" s="179" t="s">
        <v>469</v>
      </c>
      <c r="O625" s="180">
        <v>0</v>
      </c>
      <c r="P625" s="180">
        <v>0</v>
      </c>
      <c r="Q625" s="181">
        <f t="shared" si="63"/>
        <v>0</v>
      </c>
      <c r="R625" s="182" t="s">
        <v>98</v>
      </c>
      <c r="S625" s="183"/>
      <c r="T625" s="183"/>
    </row>
    <row r="626" spans="2:20" ht="15.75" hidden="1">
      <c r="B626" s="174">
        <v>2025</v>
      </c>
      <c r="C626" s="174">
        <v>20</v>
      </c>
      <c r="D626" s="175">
        <v>0</v>
      </c>
      <c r="E626" s="176"/>
      <c r="F626" s="174">
        <v>1</v>
      </c>
      <c r="G626" s="174">
        <v>1</v>
      </c>
      <c r="H626" s="174">
        <v>4</v>
      </c>
      <c r="I626" s="174">
        <v>5000</v>
      </c>
      <c r="J626" s="174">
        <v>5200</v>
      </c>
      <c r="K626" s="174">
        <v>522</v>
      </c>
      <c r="L626" s="177">
        <v>582</v>
      </c>
      <c r="M626" s="178">
        <v>0</v>
      </c>
      <c r="N626" s="179" t="s">
        <v>470</v>
      </c>
      <c r="O626" s="180">
        <v>0</v>
      </c>
      <c r="P626" s="180">
        <v>0</v>
      </c>
      <c r="Q626" s="181">
        <f t="shared" si="63"/>
        <v>0</v>
      </c>
      <c r="R626" s="182" t="s">
        <v>98</v>
      </c>
      <c r="S626" s="183"/>
      <c r="T626" s="183"/>
    </row>
    <row r="627" spans="2:20" ht="15.75" hidden="1">
      <c r="B627" s="174">
        <v>2025</v>
      </c>
      <c r="C627" s="174">
        <v>20</v>
      </c>
      <c r="D627" s="175">
        <v>0</v>
      </c>
      <c r="E627" s="176"/>
      <c r="F627" s="174">
        <v>1</v>
      </c>
      <c r="G627" s="174">
        <v>1</v>
      </c>
      <c r="H627" s="174">
        <v>4</v>
      </c>
      <c r="I627" s="174">
        <v>5000</v>
      </c>
      <c r="J627" s="174">
        <v>5200</v>
      </c>
      <c r="K627" s="174">
        <v>522</v>
      </c>
      <c r="L627" s="177">
        <v>594</v>
      </c>
      <c r="M627" s="178">
        <v>0</v>
      </c>
      <c r="N627" s="179" t="s">
        <v>471</v>
      </c>
      <c r="O627" s="180">
        <v>0</v>
      </c>
      <c r="P627" s="180">
        <v>0</v>
      </c>
      <c r="Q627" s="181">
        <f t="shared" si="63"/>
        <v>0</v>
      </c>
      <c r="R627" s="182" t="s">
        <v>98</v>
      </c>
      <c r="S627" s="183"/>
      <c r="T627" s="183"/>
    </row>
    <row r="628" spans="2:20" ht="15.75" hidden="1">
      <c r="B628" s="174">
        <v>2025</v>
      </c>
      <c r="C628" s="174">
        <v>20</v>
      </c>
      <c r="D628" s="175">
        <v>0</v>
      </c>
      <c r="E628" s="176"/>
      <c r="F628" s="174">
        <v>1</v>
      </c>
      <c r="G628" s="174">
        <v>1</v>
      </c>
      <c r="H628" s="174">
        <v>4</v>
      </c>
      <c r="I628" s="174">
        <v>5000</v>
      </c>
      <c r="J628" s="174">
        <v>5200</v>
      </c>
      <c r="K628" s="174">
        <v>522</v>
      </c>
      <c r="L628" s="177">
        <v>596</v>
      </c>
      <c r="M628" s="178">
        <v>0</v>
      </c>
      <c r="N628" s="179" t="s">
        <v>472</v>
      </c>
      <c r="O628" s="180">
        <v>0</v>
      </c>
      <c r="P628" s="180">
        <v>0</v>
      </c>
      <c r="Q628" s="181">
        <f t="shared" si="63"/>
        <v>0</v>
      </c>
      <c r="R628" s="182" t="s">
        <v>98</v>
      </c>
      <c r="S628" s="183"/>
      <c r="T628" s="183"/>
    </row>
    <row r="629" spans="2:20" ht="15.75" hidden="1">
      <c r="B629" s="174">
        <v>2025</v>
      </c>
      <c r="C629" s="174">
        <v>20</v>
      </c>
      <c r="D629" s="175">
        <v>0</v>
      </c>
      <c r="E629" s="176"/>
      <c r="F629" s="174">
        <v>1</v>
      </c>
      <c r="G629" s="174">
        <v>1</v>
      </c>
      <c r="H629" s="174">
        <v>4</v>
      </c>
      <c r="I629" s="174">
        <v>5000</v>
      </c>
      <c r="J629" s="174">
        <v>5200</v>
      </c>
      <c r="K629" s="174">
        <v>522</v>
      </c>
      <c r="L629" s="177">
        <v>597</v>
      </c>
      <c r="M629" s="178">
        <v>0</v>
      </c>
      <c r="N629" s="179" t="s">
        <v>473</v>
      </c>
      <c r="O629" s="180">
        <v>0</v>
      </c>
      <c r="P629" s="180">
        <v>0</v>
      </c>
      <c r="Q629" s="181">
        <f t="shared" si="63"/>
        <v>0</v>
      </c>
      <c r="R629" s="182" t="s">
        <v>98</v>
      </c>
      <c r="S629" s="183"/>
      <c r="T629" s="183"/>
    </row>
    <row r="630" spans="2:20" ht="15.75" hidden="1">
      <c r="B630" s="174">
        <v>2025</v>
      </c>
      <c r="C630" s="174">
        <v>20</v>
      </c>
      <c r="D630" s="175">
        <v>0</v>
      </c>
      <c r="E630" s="176"/>
      <c r="F630" s="174">
        <v>1</v>
      </c>
      <c r="G630" s="174">
        <v>1</v>
      </c>
      <c r="H630" s="174">
        <v>4</v>
      </c>
      <c r="I630" s="174">
        <v>5000</v>
      </c>
      <c r="J630" s="174">
        <v>5200</v>
      </c>
      <c r="K630" s="174">
        <v>522</v>
      </c>
      <c r="L630" s="177">
        <v>598</v>
      </c>
      <c r="M630" s="178">
        <v>0</v>
      </c>
      <c r="N630" s="179" t="s">
        <v>474</v>
      </c>
      <c r="O630" s="180">
        <v>0</v>
      </c>
      <c r="P630" s="180">
        <v>0</v>
      </c>
      <c r="Q630" s="181">
        <f t="shared" si="63"/>
        <v>0</v>
      </c>
      <c r="R630" s="182" t="s">
        <v>98</v>
      </c>
      <c r="S630" s="183"/>
      <c r="T630" s="183"/>
    </row>
    <row r="631" spans="2:20" ht="15.75" hidden="1">
      <c r="B631" s="174">
        <v>2025</v>
      </c>
      <c r="C631" s="174">
        <v>20</v>
      </c>
      <c r="D631" s="175">
        <v>0</v>
      </c>
      <c r="E631" s="176"/>
      <c r="F631" s="174">
        <v>1</v>
      </c>
      <c r="G631" s="174">
        <v>1</v>
      </c>
      <c r="H631" s="174">
        <v>4</v>
      </c>
      <c r="I631" s="174">
        <v>5000</v>
      </c>
      <c r="J631" s="174">
        <v>5200</v>
      </c>
      <c r="K631" s="174">
        <v>522</v>
      </c>
      <c r="L631" s="177">
        <v>599</v>
      </c>
      <c r="M631" s="178">
        <v>0</v>
      </c>
      <c r="N631" s="179" t="s">
        <v>475</v>
      </c>
      <c r="O631" s="180">
        <v>0</v>
      </c>
      <c r="P631" s="180">
        <v>0</v>
      </c>
      <c r="Q631" s="181">
        <f t="shared" si="63"/>
        <v>0</v>
      </c>
      <c r="R631" s="182" t="s">
        <v>98</v>
      </c>
      <c r="S631" s="183"/>
      <c r="T631" s="183"/>
    </row>
    <row r="632" spans="2:20" ht="15.75" hidden="1">
      <c r="B632" s="174">
        <v>2025</v>
      </c>
      <c r="C632" s="174">
        <v>20</v>
      </c>
      <c r="D632" s="175">
        <v>0</v>
      </c>
      <c r="E632" s="176"/>
      <c r="F632" s="174">
        <v>1</v>
      </c>
      <c r="G632" s="174">
        <v>1</v>
      </c>
      <c r="H632" s="174">
        <v>4</v>
      </c>
      <c r="I632" s="174">
        <v>5000</v>
      </c>
      <c r="J632" s="174">
        <v>5200</v>
      </c>
      <c r="K632" s="174">
        <v>522</v>
      </c>
      <c r="L632" s="177">
        <v>600</v>
      </c>
      <c r="M632" s="178">
        <v>0</v>
      </c>
      <c r="N632" s="179" t="s">
        <v>476</v>
      </c>
      <c r="O632" s="180">
        <v>0</v>
      </c>
      <c r="P632" s="180">
        <v>0</v>
      </c>
      <c r="Q632" s="181">
        <f t="shared" si="63"/>
        <v>0</v>
      </c>
      <c r="R632" s="182" t="s">
        <v>98</v>
      </c>
      <c r="S632" s="183"/>
      <c r="T632" s="183"/>
    </row>
    <row r="633" spans="2:20" ht="15.75" hidden="1">
      <c r="B633" s="174">
        <v>2025</v>
      </c>
      <c r="C633" s="174">
        <v>20</v>
      </c>
      <c r="D633" s="175">
        <v>0</v>
      </c>
      <c r="E633" s="176"/>
      <c r="F633" s="174">
        <v>1</v>
      </c>
      <c r="G633" s="174">
        <v>1</v>
      </c>
      <c r="H633" s="174">
        <v>4</v>
      </c>
      <c r="I633" s="174">
        <v>5000</v>
      </c>
      <c r="J633" s="174">
        <v>5200</v>
      </c>
      <c r="K633" s="174">
        <v>522</v>
      </c>
      <c r="L633" s="177">
        <v>607</v>
      </c>
      <c r="M633" s="178">
        <v>0</v>
      </c>
      <c r="N633" s="179" t="s">
        <v>477</v>
      </c>
      <c r="O633" s="180">
        <v>0</v>
      </c>
      <c r="P633" s="180">
        <v>0</v>
      </c>
      <c r="Q633" s="181">
        <f t="shared" si="63"/>
        <v>0</v>
      </c>
      <c r="R633" s="182" t="s">
        <v>98</v>
      </c>
      <c r="S633" s="183"/>
      <c r="T633" s="183"/>
    </row>
    <row r="634" spans="2:20" ht="15.75" hidden="1">
      <c r="B634" s="174">
        <v>2025</v>
      </c>
      <c r="C634" s="174">
        <v>20</v>
      </c>
      <c r="D634" s="175">
        <v>0</v>
      </c>
      <c r="E634" s="176"/>
      <c r="F634" s="174">
        <v>1</v>
      </c>
      <c r="G634" s="174">
        <v>1</v>
      </c>
      <c r="H634" s="174">
        <v>4</v>
      </c>
      <c r="I634" s="174">
        <v>5000</v>
      </c>
      <c r="J634" s="174">
        <v>5200</v>
      </c>
      <c r="K634" s="174">
        <v>522</v>
      </c>
      <c r="L634" s="177">
        <v>644</v>
      </c>
      <c r="M634" s="178">
        <v>0</v>
      </c>
      <c r="N634" s="179" t="s">
        <v>478</v>
      </c>
      <c r="O634" s="180">
        <v>0</v>
      </c>
      <c r="P634" s="180">
        <v>0</v>
      </c>
      <c r="Q634" s="181">
        <f t="shared" si="63"/>
        <v>0</v>
      </c>
      <c r="R634" s="182" t="s">
        <v>318</v>
      </c>
      <c r="S634" s="183"/>
      <c r="T634" s="183"/>
    </row>
    <row r="635" spans="2:20" ht="15.75" hidden="1">
      <c r="B635" s="174">
        <v>2025</v>
      </c>
      <c r="C635" s="174">
        <v>20</v>
      </c>
      <c r="D635" s="175">
        <v>0</v>
      </c>
      <c r="E635" s="176"/>
      <c r="F635" s="174">
        <v>1</v>
      </c>
      <c r="G635" s="174">
        <v>1</v>
      </c>
      <c r="H635" s="174">
        <v>4</v>
      </c>
      <c r="I635" s="174">
        <v>5000</v>
      </c>
      <c r="J635" s="174">
        <v>5200</v>
      </c>
      <c r="K635" s="174">
        <v>522</v>
      </c>
      <c r="L635" s="177">
        <v>679</v>
      </c>
      <c r="M635" s="178">
        <v>0</v>
      </c>
      <c r="N635" s="179" t="s">
        <v>479</v>
      </c>
      <c r="O635" s="180">
        <v>0</v>
      </c>
      <c r="P635" s="180">
        <v>0</v>
      </c>
      <c r="Q635" s="181">
        <f t="shared" si="63"/>
        <v>0</v>
      </c>
      <c r="R635" s="182" t="s">
        <v>98</v>
      </c>
      <c r="S635" s="183"/>
      <c r="T635" s="183"/>
    </row>
    <row r="636" spans="2:20" ht="15.75" hidden="1">
      <c r="B636" s="174">
        <v>2025</v>
      </c>
      <c r="C636" s="174">
        <v>20</v>
      </c>
      <c r="D636" s="175">
        <v>0</v>
      </c>
      <c r="E636" s="176"/>
      <c r="F636" s="174">
        <v>1</v>
      </c>
      <c r="G636" s="174">
        <v>1</v>
      </c>
      <c r="H636" s="174">
        <v>4</v>
      </c>
      <c r="I636" s="174">
        <v>5000</v>
      </c>
      <c r="J636" s="174">
        <v>5200</v>
      </c>
      <c r="K636" s="174">
        <v>522</v>
      </c>
      <c r="L636" s="177">
        <v>750</v>
      </c>
      <c r="M636" s="178">
        <v>0</v>
      </c>
      <c r="N636" s="179" t="s">
        <v>480</v>
      </c>
      <c r="O636" s="180">
        <v>0</v>
      </c>
      <c r="P636" s="180">
        <v>0</v>
      </c>
      <c r="Q636" s="181">
        <f t="shared" si="63"/>
        <v>0</v>
      </c>
      <c r="R636" s="182" t="s">
        <v>318</v>
      </c>
      <c r="S636" s="183"/>
      <c r="T636" s="183"/>
    </row>
    <row r="637" spans="2:20" ht="15.75" hidden="1">
      <c r="B637" s="174">
        <v>2025</v>
      </c>
      <c r="C637" s="174">
        <v>20</v>
      </c>
      <c r="D637" s="175">
        <v>0</v>
      </c>
      <c r="E637" s="176"/>
      <c r="F637" s="174">
        <v>1</v>
      </c>
      <c r="G637" s="174">
        <v>1</v>
      </c>
      <c r="H637" s="174">
        <v>4</v>
      </c>
      <c r="I637" s="174">
        <v>5000</v>
      </c>
      <c r="J637" s="174">
        <v>5200</v>
      </c>
      <c r="K637" s="174">
        <v>522</v>
      </c>
      <c r="L637" s="177">
        <v>758</v>
      </c>
      <c r="M637" s="178">
        <v>0</v>
      </c>
      <c r="N637" s="179" t="s">
        <v>481</v>
      </c>
      <c r="O637" s="180">
        <v>0</v>
      </c>
      <c r="P637" s="180">
        <v>0</v>
      </c>
      <c r="Q637" s="181">
        <f t="shared" si="63"/>
        <v>0</v>
      </c>
      <c r="R637" s="182" t="s">
        <v>318</v>
      </c>
      <c r="S637" s="183"/>
      <c r="T637" s="183"/>
    </row>
    <row r="638" spans="2:20" ht="15.75" hidden="1">
      <c r="B638" s="174">
        <v>2025</v>
      </c>
      <c r="C638" s="174">
        <v>20</v>
      </c>
      <c r="D638" s="175">
        <v>0</v>
      </c>
      <c r="E638" s="176"/>
      <c r="F638" s="174">
        <v>1</v>
      </c>
      <c r="G638" s="174">
        <v>1</v>
      </c>
      <c r="H638" s="174">
        <v>4</v>
      </c>
      <c r="I638" s="174">
        <v>5000</v>
      </c>
      <c r="J638" s="174">
        <v>5200</v>
      </c>
      <c r="K638" s="174">
        <v>522</v>
      </c>
      <c r="L638" s="177">
        <v>804</v>
      </c>
      <c r="M638" s="178">
        <v>0</v>
      </c>
      <c r="N638" s="179" t="s">
        <v>482</v>
      </c>
      <c r="O638" s="180">
        <v>0</v>
      </c>
      <c r="P638" s="180">
        <v>0</v>
      </c>
      <c r="Q638" s="181">
        <f t="shared" si="63"/>
        <v>0</v>
      </c>
      <c r="R638" s="182" t="s">
        <v>483</v>
      </c>
      <c r="S638" s="183"/>
      <c r="T638" s="183"/>
    </row>
    <row r="639" spans="2:20" ht="15.75" hidden="1">
      <c r="B639" s="174">
        <v>2025</v>
      </c>
      <c r="C639" s="174">
        <v>20</v>
      </c>
      <c r="D639" s="175">
        <v>0</v>
      </c>
      <c r="E639" s="176"/>
      <c r="F639" s="174">
        <v>1</v>
      </c>
      <c r="G639" s="174">
        <v>1</v>
      </c>
      <c r="H639" s="174">
        <v>4</v>
      </c>
      <c r="I639" s="174">
        <v>5000</v>
      </c>
      <c r="J639" s="174">
        <v>5200</v>
      </c>
      <c r="K639" s="174">
        <v>522</v>
      </c>
      <c r="L639" s="177">
        <v>890</v>
      </c>
      <c r="M639" s="178">
        <v>0</v>
      </c>
      <c r="N639" s="179" t="s">
        <v>484</v>
      </c>
      <c r="O639" s="180">
        <v>0</v>
      </c>
      <c r="P639" s="180">
        <v>0</v>
      </c>
      <c r="Q639" s="181">
        <f t="shared" si="63"/>
        <v>0</v>
      </c>
      <c r="R639" s="182" t="s">
        <v>98</v>
      </c>
      <c r="S639" s="183"/>
      <c r="T639" s="183"/>
    </row>
    <row r="640" spans="2:20" ht="15.75" hidden="1">
      <c r="B640" s="174">
        <v>2025</v>
      </c>
      <c r="C640" s="174">
        <v>20</v>
      </c>
      <c r="D640" s="175">
        <v>0</v>
      </c>
      <c r="E640" s="176"/>
      <c r="F640" s="174">
        <v>1</v>
      </c>
      <c r="G640" s="174">
        <v>1</v>
      </c>
      <c r="H640" s="174">
        <v>4</v>
      </c>
      <c r="I640" s="174">
        <v>5000</v>
      </c>
      <c r="J640" s="174">
        <v>5200</v>
      </c>
      <c r="K640" s="174">
        <v>522</v>
      </c>
      <c r="L640" s="177">
        <v>915</v>
      </c>
      <c r="M640" s="178">
        <v>0</v>
      </c>
      <c r="N640" s="179" t="s">
        <v>485</v>
      </c>
      <c r="O640" s="180">
        <v>0</v>
      </c>
      <c r="P640" s="180">
        <v>0</v>
      </c>
      <c r="Q640" s="181">
        <f t="shared" si="63"/>
        <v>0</v>
      </c>
      <c r="R640" s="182" t="s">
        <v>98</v>
      </c>
      <c r="S640" s="183"/>
      <c r="T640" s="183"/>
    </row>
    <row r="641" spans="2:20" ht="15.75" hidden="1">
      <c r="B641" s="174">
        <v>2025</v>
      </c>
      <c r="C641" s="174">
        <v>20</v>
      </c>
      <c r="D641" s="175">
        <v>0</v>
      </c>
      <c r="E641" s="176"/>
      <c r="F641" s="174">
        <v>1</v>
      </c>
      <c r="G641" s="174">
        <v>1</v>
      </c>
      <c r="H641" s="174">
        <v>4</v>
      </c>
      <c r="I641" s="174">
        <v>5000</v>
      </c>
      <c r="J641" s="174">
        <v>5200</v>
      </c>
      <c r="K641" s="174">
        <v>522</v>
      </c>
      <c r="L641" s="177">
        <v>1032</v>
      </c>
      <c r="M641" s="178">
        <v>0</v>
      </c>
      <c r="N641" s="179" t="s">
        <v>486</v>
      </c>
      <c r="O641" s="180">
        <v>0</v>
      </c>
      <c r="P641" s="180">
        <v>0</v>
      </c>
      <c r="Q641" s="181">
        <f t="shared" si="63"/>
        <v>0</v>
      </c>
      <c r="R641" s="182" t="s">
        <v>98</v>
      </c>
      <c r="S641" s="183"/>
      <c r="T641" s="183"/>
    </row>
    <row r="642" spans="2:20" ht="15.75" hidden="1">
      <c r="B642" s="174">
        <v>2025</v>
      </c>
      <c r="C642" s="174">
        <v>20</v>
      </c>
      <c r="D642" s="175">
        <v>0</v>
      </c>
      <c r="E642" s="176"/>
      <c r="F642" s="174">
        <v>1</v>
      </c>
      <c r="G642" s="174">
        <v>1</v>
      </c>
      <c r="H642" s="174">
        <v>4</v>
      </c>
      <c r="I642" s="174">
        <v>5000</v>
      </c>
      <c r="J642" s="174">
        <v>5200</v>
      </c>
      <c r="K642" s="174">
        <v>522</v>
      </c>
      <c r="L642" s="177">
        <v>1064</v>
      </c>
      <c r="M642" s="178">
        <v>0</v>
      </c>
      <c r="N642" s="179" t="s">
        <v>487</v>
      </c>
      <c r="O642" s="180">
        <v>0</v>
      </c>
      <c r="P642" s="180">
        <v>0</v>
      </c>
      <c r="Q642" s="181">
        <f t="shared" si="63"/>
        <v>0</v>
      </c>
      <c r="R642" s="182" t="s">
        <v>98</v>
      </c>
      <c r="S642" s="183"/>
      <c r="T642" s="183"/>
    </row>
    <row r="643" spans="2:20" ht="15.75" hidden="1">
      <c r="B643" s="174">
        <v>2025</v>
      </c>
      <c r="C643" s="174">
        <v>20</v>
      </c>
      <c r="D643" s="175">
        <v>0</v>
      </c>
      <c r="E643" s="176"/>
      <c r="F643" s="174">
        <v>1</v>
      </c>
      <c r="G643" s="174">
        <v>1</v>
      </c>
      <c r="H643" s="174">
        <v>4</v>
      </c>
      <c r="I643" s="174">
        <v>5000</v>
      </c>
      <c r="J643" s="174">
        <v>5200</v>
      </c>
      <c r="K643" s="174">
        <v>522</v>
      </c>
      <c r="L643" s="177">
        <v>1065</v>
      </c>
      <c r="M643" s="178">
        <v>0</v>
      </c>
      <c r="N643" s="179" t="s">
        <v>488</v>
      </c>
      <c r="O643" s="180">
        <v>0</v>
      </c>
      <c r="P643" s="180">
        <v>0</v>
      </c>
      <c r="Q643" s="181">
        <f t="shared" si="63"/>
        <v>0</v>
      </c>
      <c r="R643" s="182" t="s">
        <v>98</v>
      </c>
      <c r="S643" s="183"/>
      <c r="T643" s="183"/>
    </row>
    <row r="644" spans="2:20" ht="15.75" hidden="1">
      <c r="B644" s="174">
        <v>2025</v>
      </c>
      <c r="C644" s="174">
        <v>20</v>
      </c>
      <c r="D644" s="175">
        <v>0</v>
      </c>
      <c r="E644" s="176"/>
      <c r="F644" s="174">
        <v>1</v>
      </c>
      <c r="G644" s="174">
        <v>1</v>
      </c>
      <c r="H644" s="174">
        <v>4</v>
      </c>
      <c r="I644" s="174">
        <v>5000</v>
      </c>
      <c r="J644" s="174">
        <v>5200</v>
      </c>
      <c r="K644" s="174">
        <v>522</v>
      </c>
      <c r="L644" s="177">
        <v>1117</v>
      </c>
      <c r="M644" s="178">
        <v>0</v>
      </c>
      <c r="N644" s="179" t="s">
        <v>489</v>
      </c>
      <c r="O644" s="180">
        <v>0</v>
      </c>
      <c r="P644" s="180">
        <v>0</v>
      </c>
      <c r="Q644" s="181">
        <f t="shared" si="63"/>
        <v>0</v>
      </c>
      <c r="R644" s="182" t="s">
        <v>98</v>
      </c>
      <c r="S644" s="183"/>
      <c r="T644" s="183"/>
    </row>
    <row r="645" spans="2:20" ht="15.75" hidden="1">
      <c r="B645" s="174">
        <v>2025</v>
      </c>
      <c r="C645" s="174">
        <v>20</v>
      </c>
      <c r="D645" s="175">
        <v>0</v>
      </c>
      <c r="E645" s="176"/>
      <c r="F645" s="174">
        <v>1</v>
      </c>
      <c r="G645" s="174">
        <v>1</v>
      </c>
      <c r="H645" s="174">
        <v>4</v>
      </c>
      <c r="I645" s="174">
        <v>5000</v>
      </c>
      <c r="J645" s="174">
        <v>5200</v>
      </c>
      <c r="K645" s="174">
        <v>522</v>
      </c>
      <c r="L645" s="177">
        <v>1121</v>
      </c>
      <c r="M645" s="178">
        <v>0</v>
      </c>
      <c r="N645" s="179" t="s">
        <v>490</v>
      </c>
      <c r="O645" s="180">
        <v>0</v>
      </c>
      <c r="P645" s="180">
        <v>0</v>
      </c>
      <c r="Q645" s="181">
        <f t="shared" si="63"/>
        <v>0</v>
      </c>
      <c r="R645" s="182" t="s">
        <v>98</v>
      </c>
      <c r="S645" s="183"/>
      <c r="T645" s="183"/>
    </row>
    <row r="646" spans="2:20" ht="15.75" hidden="1">
      <c r="B646" s="174">
        <v>2025</v>
      </c>
      <c r="C646" s="174">
        <v>20</v>
      </c>
      <c r="D646" s="175">
        <v>0</v>
      </c>
      <c r="E646" s="176"/>
      <c r="F646" s="174">
        <v>1</v>
      </c>
      <c r="G646" s="174">
        <v>1</v>
      </c>
      <c r="H646" s="174">
        <v>4</v>
      </c>
      <c r="I646" s="174">
        <v>5000</v>
      </c>
      <c r="J646" s="174">
        <v>5200</v>
      </c>
      <c r="K646" s="174">
        <v>522</v>
      </c>
      <c r="L646" s="177">
        <v>1155</v>
      </c>
      <c r="M646" s="178">
        <v>0</v>
      </c>
      <c r="N646" s="179" t="s">
        <v>491</v>
      </c>
      <c r="O646" s="180">
        <v>0</v>
      </c>
      <c r="P646" s="180">
        <v>0</v>
      </c>
      <c r="Q646" s="181">
        <f t="shared" si="63"/>
        <v>0</v>
      </c>
      <c r="R646" s="182" t="s">
        <v>98</v>
      </c>
      <c r="S646" s="183"/>
      <c r="T646" s="183"/>
    </row>
    <row r="647" spans="2:20" ht="15.75" hidden="1">
      <c r="B647" s="174">
        <v>2025</v>
      </c>
      <c r="C647" s="174">
        <v>20</v>
      </c>
      <c r="D647" s="175">
        <v>0</v>
      </c>
      <c r="E647" s="176"/>
      <c r="F647" s="174">
        <v>1</v>
      </c>
      <c r="G647" s="174">
        <v>1</v>
      </c>
      <c r="H647" s="174">
        <v>4</v>
      </c>
      <c r="I647" s="174">
        <v>5000</v>
      </c>
      <c r="J647" s="174">
        <v>5200</v>
      </c>
      <c r="K647" s="174">
        <v>522</v>
      </c>
      <c r="L647" s="177">
        <v>1182</v>
      </c>
      <c r="M647" s="178">
        <v>0</v>
      </c>
      <c r="N647" s="179" t="s">
        <v>492</v>
      </c>
      <c r="O647" s="180">
        <v>0</v>
      </c>
      <c r="P647" s="180">
        <v>0</v>
      </c>
      <c r="Q647" s="181">
        <f t="shared" si="63"/>
        <v>0</v>
      </c>
      <c r="R647" s="182" t="s">
        <v>98</v>
      </c>
      <c r="S647" s="183"/>
      <c r="T647" s="183"/>
    </row>
    <row r="648" spans="2:20" ht="15.75" hidden="1">
      <c r="B648" s="174">
        <v>2025</v>
      </c>
      <c r="C648" s="174">
        <v>20</v>
      </c>
      <c r="D648" s="175">
        <v>0</v>
      </c>
      <c r="E648" s="176"/>
      <c r="F648" s="174">
        <v>1</v>
      </c>
      <c r="G648" s="174">
        <v>1</v>
      </c>
      <c r="H648" s="174">
        <v>4</v>
      </c>
      <c r="I648" s="174">
        <v>5000</v>
      </c>
      <c r="J648" s="174">
        <v>5200</v>
      </c>
      <c r="K648" s="174">
        <v>522</v>
      </c>
      <c r="L648" s="177">
        <v>1191</v>
      </c>
      <c r="M648" s="178">
        <v>0</v>
      </c>
      <c r="N648" s="179" t="s">
        <v>493</v>
      </c>
      <c r="O648" s="180">
        <v>0</v>
      </c>
      <c r="P648" s="180">
        <v>0</v>
      </c>
      <c r="Q648" s="181">
        <f t="shared" si="63"/>
        <v>0</v>
      </c>
      <c r="R648" s="182" t="s">
        <v>98</v>
      </c>
      <c r="S648" s="183"/>
      <c r="T648" s="183"/>
    </row>
    <row r="649" spans="2:20" ht="15.75" hidden="1">
      <c r="B649" s="174">
        <v>2025</v>
      </c>
      <c r="C649" s="174">
        <v>20</v>
      </c>
      <c r="D649" s="175">
        <v>0</v>
      </c>
      <c r="E649" s="176"/>
      <c r="F649" s="174">
        <v>1</v>
      </c>
      <c r="G649" s="174">
        <v>1</v>
      </c>
      <c r="H649" s="174">
        <v>4</v>
      </c>
      <c r="I649" s="174">
        <v>5000</v>
      </c>
      <c r="J649" s="174">
        <v>5200</v>
      </c>
      <c r="K649" s="174">
        <v>522</v>
      </c>
      <c r="L649" s="177">
        <v>1201</v>
      </c>
      <c r="M649" s="178">
        <v>0</v>
      </c>
      <c r="N649" s="179" t="s">
        <v>494</v>
      </c>
      <c r="O649" s="180">
        <v>0</v>
      </c>
      <c r="P649" s="180">
        <v>0</v>
      </c>
      <c r="Q649" s="181">
        <f t="shared" si="63"/>
        <v>0</v>
      </c>
      <c r="R649" s="182" t="s">
        <v>98</v>
      </c>
      <c r="S649" s="183"/>
      <c r="T649" s="183"/>
    </row>
    <row r="650" spans="2:20" ht="15.75" hidden="1">
      <c r="B650" s="174">
        <v>2025</v>
      </c>
      <c r="C650" s="174">
        <v>20</v>
      </c>
      <c r="D650" s="175">
        <v>0</v>
      </c>
      <c r="E650" s="176"/>
      <c r="F650" s="174">
        <v>1</v>
      </c>
      <c r="G650" s="174">
        <v>1</v>
      </c>
      <c r="H650" s="174">
        <v>4</v>
      </c>
      <c r="I650" s="174">
        <v>5000</v>
      </c>
      <c r="J650" s="174">
        <v>5200</v>
      </c>
      <c r="K650" s="174">
        <v>522</v>
      </c>
      <c r="L650" s="177">
        <v>1223</v>
      </c>
      <c r="M650" s="178">
        <v>0</v>
      </c>
      <c r="N650" s="179" t="s">
        <v>495</v>
      </c>
      <c r="O650" s="180">
        <v>0</v>
      </c>
      <c r="P650" s="180">
        <v>0</v>
      </c>
      <c r="Q650" s="181">
        <f t="shared" si="63"/>
        <v>0</v>
      </c>
      <c r="R650" s="182" t="s">
        <v>98</v>
      </c>
      <c r="S650" s="183"/>
      <c r="T650" s="183"/>
    </row>
    <row r="651" spans="2:20" ht="15.75" hidden="1">
      <c r="B651" s="174">
        <v>2025</v>
      </c>
      <c r="C651" s="174">
        <v>20</v>
      </c>
      <c r="D651" s="175">
        <v>0</v>
      </c>
      <c r="E651" s="176"/>
      <c r="F651" s="174">
        <v>1</v>
      </c>
      <c r="G651" s="174">
        <v>1</v>
      </c>
      <c r="H651" s="174">
        <v>4</v>
      </c>
      <c r="I651" s="174">
        <v>5000</v>
      </c>
      <c r="J651" s="174">
        <v>5200</v>
      </c>
      <c r="K651" s="174">
        <v>522</v>
      </c>
      <c r="L651" s="177">
        <v>1259</v>
      </c>
      <c r="M651" s="178">
        <v>0</v>
      </c>
      <c r="N651" s="179" t="s">
        <v>496</v>
      </c>
      <c r="O651" s="180">
        <v>0</v>
      </c>
      <c r="P651" s="180">
        <v>0</v>
      </c>
      <c r="Q651" s="181">
        <f t="shared" si="63"/>
        <v>0</v>
      </c>
      <c r="R651" s="182" t="s">
        <v>98</v>
      </c>
      <c r="S651" s="183"/>
      <c r="T651" s="183"/>
    </row>
    <row r="652" spans="2:20" ht="15.75" hidden="1">
      <c r="B652" s="174">
        <v>2025</v>
      </c>
      <c r="C652" s="174">
        <v>20</v>
      </c>
      <c r="D652" s="175">
        <v>0</v>
      </c>
      <c r="E652" s="176"/>
      <c r="F652" s="174">
        <v>1</v>
      </c>
      <c r="G652" s="174">
        <v>1</v>
      </c>
      <c r="H652" s="174">
        <v>4</v>
      </c>
      <c r="I652" s="174">
        <v>5000</v>
      </c>
      <c r="J652" s="174">
        <v>5200</v>
      </c>
      <c r="K652" s="174">
        <v>522</v>
      </c>
      <c r="L652" s="177">
        <v>1333</v>
      </c>
      <c r="M652" s="178">
        <v>0</v>
      </c>
      <c r="N652" s="179" t="s">
        <v>497</v>
      </c>
      <c r="O652" s="180">
        <v>0</v>
      </c>
      <c r="P652" s="180">
        <v>0</v>
      </c>
      <c r="Q652" s="181">
        <f t="shared" si="63"/>
        <v>0</v>
      </c>
      <c r="R652" s="182" t="s">
        <v>98</v>
      </c>
      <c r="S652" s="183"/>
      <c r="T652" s="183"/>
    </row>
    <row r="653" spans="2:20" ht="15.75" hidden="1">
      <c r="B653" s="174">
        <v>2025</v>
      </c>
      <c r="C653" s="174">
        <v>20</v>
      </c>
      <c r="D653" s="175">
        <v>0</v>
      </c>
      <c r="E653" s="176"/>
      <c r="F653" s="174">
        <v>1</v>
      </c>
      <c r="G653" s="174">
        <v>1</v>
      </c>
      <c r="H653" s="174">
        <v>4</v>
      </c>
      <c r="I653" s="174">
        <v>5000</v>
      </c>
      <c r="J653" s="174">
        <v>5200</v>
      </c>
      <c r="K653" s="174">
        <v>522</v>
      </c>
      <c r="L653" s="177">
        <v>1405</v>
      </c>
      <c r="M653" s="178">
        <v>0</v>
      </c>
      <c r="N653" s="179" t="s">
        <v>498</v>
      </c>
      <c r="O653" s="180">
        <v>0</v>
      </c>
      <c r="P653" s="180">
        <v>0</v>
      </c>
      <c r="Q653" s="181">
        <f t="shared" si="63"/>
        <v>0</v>
      </c>
      <c r="R653" s="182" t="s">
        <v>98</v>
      </c>
      <c r="S653" s="183"/>
      <c r="T653" s="183"/>
    </row>
    <row r="654" spans="2:20" ht="15.75" hidden="1">
      <c r="B654" s="174">
        <v>2025</v>
      </c>
      <c r="C654" s="174">
        <v>20</v>
      </c>
      <c r="D654" s="175">
        <v>0</v>
      </c>
      <c r="E654" s="176"/>
      <c r="F654" s="174">
        <v>1</v>
      </c>
      <c r="G654" s="174">
        <v>1</v>
      </c>
      <c r="H654" s="174">
        <v>4</v>
      </c>
      <c r="I654" s="174">
        <v>5000</v>
      </c>
      <c r="J654" s="174">
        <v>5200</v>
      </c>
      <c r="K654" s="174">
        <v>522</v>
      </c>
      <c r="L654" s="177">
        <v>1456</v>
      </c>
      <c r="M654" s="178">
        <v>0</v>
      </c>
      <c r="N654" s="179" t="s">
        <v>499</v>
      </c>
      <c r="O654" s="180">
        <v>0</v>
      </c>
      <c r="P654" s="180">
        <v>0</v>
      </c>
      <c r="Q654" s="181">
        <f t="shared" si="63"/>
        <v>0</v>
      </c>
      <c r="R654" s="182" t="s">
        <v>98</v>
      </c>
      <c r="S654" s="183"/>
      <c r="T654" s="183"/>
    </row>
    <row r="655" spans="2:20" ht="15.75" hidden="1">
      <c r="B655" s="174">
        <v>2025</v>
      </c>
      <c r="C655" s="174">
        <v>20</v>
      </c>
      <c r="D655" s="175">
        <v>0</v>
      </c>
      <c r="E655" s="176"/>
      <c r="F655" s="174">
        <v>1</v>
      </c>
      <c r="G655" s="174">
        <v>1</v>
      </c>
      <c r="H655" s="174">
        <v>4</v>
      </c>
      <c r="I655" s="174">
        <v>5000</v>
      </c>
      <c r="J655" s="174">
        <v>5200</v>
      </c>
      <c r="K655" s="174">
        <v>522</v>
      </c>
      <c r="L655" s="177">
        <v>1495</v>
      </c>
      <c r="M655" s="178">
        <v>0</v>
      </c>
      <c r="N655" s="179" t="s">
        <v>500</v>
      </c>
      <c r="O655" s="180">
        <v>0</v>
      </c>
      <c r="P655" s="180">
        <v>0</v>
      </c>
      <c r="Q655" s="181">
        <f t="shared" si="63"/>
        <v>0</v>
      </c>
      <c r="R655" s="182" t="s">
        <v>98</v>
      </c>
      <c r="S655" s="183"/>
      <c r="T655" s="183"/>
    </row>
    <row r="656" spans="2:20" ht="15.75" hidden="1">
      <c r="B656" s="163">
        <v>2025</v>
      </c>
      <c r="C656" s="163">
        <v>20</v>
      </c>
      <c r="D656" s="164"/>
      <c r="E656" s="165"/>
      <c r="F656" s="163">
        <v>1</v>
      </c>
      <c r="G656" s="163">
        <v>1</v>
      </c>
      <c r="H656" s="163">
        <v>4</v>
      </c>
      <c r="I656" s="163">
        <v>5000</v>
      </c>
      <c r="J656" s="163">
        <v>5200</v>
      </c>
      <c r="K656" s="163">
        <v>523</v>
      </c>
      <c r="L656" s="193" t="s">
        <v>44</v>
      </c>
      <c r="M656" s="201"/>
      <c r="N656" s="168" t="s">
        <v>186</v>
      </c>
      <c r="O656" s="169">
        <f>SUM(O657:O660)</f>
        <v>0</v>
      </c>
      <c r="P656" s="169">
        <f>SUM(P657:P660)</f>
        <v>0</v>
      </c>
      <c r="Q656" s="169">
        <f t="shared" si="63"/>
        <v>0</v>
      </c>
      <c r="R656" s="163"/>
      <c r="S656" s="163"/>
      <c r="T656" s="166"/>
    </row>
    <row r="657" spans="2:20" ht="15.75" hidden="1">
      <c r="B657" s="174">
        <v>2025</v>
      </c>
      <c r="C657" s="174">
        <v>20</v>
      </c>
      <c r="D657" s="175">
        <v>0</v>
      </c>
      <c r="E657" s="176"/>
      <c r="F657" s="174">
        <v>1</v>
      </c>
      <c r="G657" s="174">
        <v>1</v>
      </c>
      <c r="H657" s="174">
        <v>4</v>
      </c>
      <c r="I657" s="174">
        <v>5000</v>
      </c>
      <c r="J657" s="174">
        <v>5200</v>
      </c>
      <c r="K657" s="174">
        <v>523</v>
      </c>
      <c r="L657" s="177">
        <v>189</v>
      </c>
      <c r="M657" s="178">
        <v>0</v>
      </c>
      <c r="N657" s="179" t="s">
        <v>501</v>
      </c>
      <c r="O657" s="180">
        <v>0</v>
      </c>
      <c r="P657" s="180">
        <v>0</v>
      </c>
      <c r="Q657" s="181">
        <f t="shared" si="63"/>
        <v>0</v>
      </c>
      <c r="R657" s="182" t="s">
        <v>98</v>
      </c>
      <c r="S657" s="183"/>
      <c r="T657" s="183"/>
    </row>
    <row r="658" spans="2:20" ht="15.75" hidden="1">
      <c r="B658" s="174">
        <v>2025</v>
      </c>
      <c r="C658" s="174">
        <v>20</v>
      </c>
      <c r="D658" s="175">
        <v>0</v>
      </c>
      <c r="E658" s="176"/>
      <c r="F658" s="174">
        <v>1</v>
      </c>
      <c r="G658" s="174">
        <v>1</v>
      </c>
      <c r="H658" s="174">
        <v>4</v>
      </c>
      <c r="I658" s="174">
        <v>5000</v>
      </c>
      <c r="J658" s="174">
        <v>5200</v>
      </c>
      <c r="K658" s="174">
        <v>523</v>
      </c>
      <c r="L658" s="177">
        <v>1508</v>
      </c>
      <c r="M658" s="178">
        <v>0</v>
      </c>
      <c r="N658" s="179" t="s">
        <v>502</v>
      </c>
      <c r="O658" s="180">
        <v>0</v>
      </c>
      <c r="P658" s="180">
        <v>0</v>
      </c>
      <c r="Q658" s="181">
        <f t="shared" si="63"/>
        <v>0</v>
      </c>
      <c r="R658" s="182" t="s">
        <v>98</v>
      </c>
      <c r="S658" s="183"/>
      <c r="T658" s="183"/>
    </row>
    <row r="659" spans="2:20" ht="15.75" hidden="1">
      <c r="B659" s="174">
        <v>2025</v>
      </c>
      <c r="C659" s="174">
        <v>20</v>
      </c>
      <c r="D659" s="175">
        <v>0</v>
      </c>
      <c r="E659" s="176"/>
      <c r="F659" s="174">
        <v>1</v>
      </c>
      <c r="G659" s="174">
        <v>1</v>
      </c>
      <c r="H659" s="174">
        <v>4</v>
      </c>
      <c r="I659" s="174">
        <v>5000</v>
      </c>
      <c r="J659" s="174">
        <v>5200</v>
      </c>
      <c r="K659" s="174">
        <v>523</v>
      </c>
      <c r="L659" s="177">
        <v>1548</v>
      </c>
      <c r="M659" s="178">
        <v>0</v>
      </c>
      <c r="N659" s="179" t="s">
        <v>188</v>
      </c>
      <c r="O659" s="180">
        <v>0</v>
      </c>
      <c r="P659" s="180">
        <v>0</v>
      </c>
      <c r="Q659" s="181">
        <f t="shared" si="63"/>
        <v>0</v>
      </c>
      <c r="R659" s="182" t="s">
        <v>98</v>
      </c>
      <c r="S659" s="183"/>
      <c r="T659" s="183"/>
    </row>
    <row r="660" spans="2:20" ht="15.75" hidden="1">
      <c r="B660" s="174">
        <v>2025</v>
      </c>
      <c r="C660" s="174">
        <v>20</v>
      </c>
      <c r="D660" s="175">
        <v>0</v>
      </c>
      <c r="E660" s="176"/>
      <c r="F660" s="174">
        <v>1</v>
      </c>
      <c r="G660" s="174">
        <v>1</v>
      </c>
      <c r="H660" s="174">
        <v>4</v>
      </c>
      <c r="I660" s="174">
        <v>5000</v>
      </c>
      <c r="J660" s="174">
        <v>5200</v>
      </c>
      <c r="K660" s="174">
        <v>523</v>
      </c>
      <c r="L660" s="177">
        <v>1546</v>
      </c>
      <c r="M660" s="178">
        <v>0</v>
      </c>
      <c r="N660" s="179" t="s">
        <v>503</v>
      </c>
      <c r="O660" s="180">
        <v>0</v>
      </c>
      <c r="P660" s="180">
        <v>0</v>
      </c>
      <c r="Q660" s="181">
        <f t="shared" si="63"/>
        <v>0</v>
      </c>
      <c r="R660" s="182" t="s">
        <v>98</v>
      </c>
      <c r="S660" s="183"/>
      <c r="T660" s="183"/>
    </row>
    <row r="661" spans="2:20" ht="15.75" hidden="1">
      <c r="B661" s="152">
        <v>2025</v>
      </c>
      <c r="C661" s="152">
        <v>20</v>
      </c>
      <c r="D661" s="153"/>
      <c r="E661" s="154"/>
      <c r="F661" s="152">
        <v>1</v>
      </c>
      <c r="G661" s="152">
        <v>1</v>
      </c>
      <c r="H661" s="152">
        <v>4</v>
      </c>
      <c r="I661" s="152">
        <v>5000</v>
      </c>
      <c r="J661" s="152">
        <v>5300</v>
      </c>
      <c r="K661" s="155"/>
      <c r="L661" s="199" t="s">
        <v>44</v>
      </c>
      <c r="M661" s="200"/>
      <c r="N661" s="157" t="s">
        <v>189</v>
      </c>
      <c r="O661" s="158">
        <f>O662+O695</f>
        <v>0</v>
      </c>
      <c r="P661" s="158">
        <f>P662+P695</f>
        <v>0</v>
      </c>
      <c r="Q661" s="158">
        <f t="shared" si="63"/>
        <v>0</v>
      </c>
      <c r="R661" s="152"/>
      <c r="S661" s="152"/>
      <c r="T661" s="155"/>
    </row>
    <row r="662" spans="2:20" ht="15.75" hidden="1">
      <c r="B662" s="163">
        <v>2025</v>
      </c>
      <c r="C662" s="163">
        <v>20</v>
      </c>
      <c r="D662" s="164"/>
      <c r="E662" s="165"/>
      <c r="F662" s="163">
        <v>1</v>
      </c>
      <c r="G662" s="163">
        <v>1</v>
      </c>
      <c r="H662" s="163">
        <v>4</v>
      </c>
      <c r="I662" s="163">
        <v>5000</v>
      </c>
      <c r="J662" s="163">
        <v>5300</v>
      </c>
      <c r="K662" s="163">
        <v>531</v>
      </c>
      <c r="L662" s="193" t="s">
        <v>44</v>
      </c>
      <c r="M662" s="201"/>
      <c r="N662" s="168" t="s">
        <v>190</v>
      </c>
      <c r="O662" s="169">
        <f>SUM(O663:O694)</f>
        <v>0</v>
      </c>
      <c r="P662" s="169">
        <f>SUM(P663:P694)</f>
        <v>0</v>
      </c>
      <c r="Q662" s="169">
        <f t="shared" si="63"/>
        <v>0</v>
      </c>
      <c r="R662" s="170"/>
      <c r="S662" s="171"/>
      <c r="T662" s="172"/>
    </row>
    <row r="663" spans="2:20" ht="30" hidden="1">
      <c r="B663" s="174">
        <v>2025</v>
      </c>
      <c r="C663" s="174">
        <v>20</v>
      </c>
      <c r="D663" s="175">
        <v>0</v>
      </c>
      <c r="E663" s="176"/>
      <c r="F663" s="174">
        <v>1</v>
      </c>
      <c r="G663" s="174">
        <v>1</v>
      </c>
      <c r="H663" s="174">
        <v>4</v>
      </c>
      <c r="I663" s="174">
        <v>5000</v>
      </c>
      <c r="J663" s="174">
        <v>5300</v>
      </c>
      <c r="K663" s="174">
        <v>531</v>
      </c>
      <c r="L663" s="177">
        <v>98</v>
      </c>
      <c r="M663" s="178">
        <v>0</v>
      </c>
      <c r="N663" s="179" t="s">
        <v>504</v>
      </c>
      <c r="O663" s="180">
        <v>0</v>
      </c>
      <c r="P663" s="180">
        <v>0</v>
      </c>
      <c r="Q663" s="181">
        <f t="shared" si="63"/>
        <v>0</v>
      </c>
      <c r="R663" s="182" t="s">
        <v>98</v>
      </c>
      <c r="S663" s="183"/>
      <c r="T663" s="183"/>
    </row>
    <row r="664" spans="2:20" ht="15.75" hidden="1">
      <c r="B664" s="174">
        <v>2025</v>
      </c>
      <c r="C664" s="174">
        <v>20</v>
      </c>
      <c r="D664" s="175">
        <v>0</v>
      </c>
      <c r="E664" s="176"/>
      <c r="F664" s="174">
        <v>1</v>
      </c>
      <c r="G664" s="174">
        <v>1</v>
      </c>
      <c r="H664" s="174">
        <v>4</v>
      </c>
      <c r="I664" s="174">
        <v>5000</v>
      </c>
      <c r="J664" s="174">
        <v>5300</v>
      </c>
      <c r="K664" s="174">
        <v>531</v>
      </c>
      <c r="L664" s="177">
        <v>180</v>
      </c>
      <c r="M664" s="178">
        <v>0</v>
      </c>
      <c r="N664" s="179" t="s">
        <v>505</v>
      </c>
      <c r="O664" s="180">
        <v>0</v>
      </c>
      <c r="P664" s="180">
        <v>0</v>
      </c>
      <c r="Q664" s="181">
        <f t="shared" si="63"/>
        <v>0</v>
      </c>
      <c r="R664" s="182" t="s">
        <v>98</v>
      </c>
      <c r="S664" s="183"/>
      <c r="T664" s="183"/>
    </row>
    <row r="665" spans="2:20" ht="15.75" hidden="1">
      <c r="B665" s="174">
        <v>2025</v>
      </c>
      <c r="C665" s="174">
        <v>20</v>
      </c>
      <c r="D665" s="175">
        <v>0</v>
      </c>
      <c r="E665" s="176"/>
      <c r="F665" s="174">
        <v>1</v>
      </c>
      <c r="G665" s="174">
        <v>1</v>
      </c>
      <c r="H665" s="174">
        <v>4</v>
      </c>
      <c r="I665" s="174">
        <v>5000</v>
      </c>
      <c r="J665" s="174">
        <v>5300</v>
      </c>
      <c r="K665" s="174">
        <v>531</v>
      </c>
      <c r="L665" s="177">
        <v>185</v>
      </c>
      <c r="M665" s="178">
        <v>0</v>
      </c>
      <c r="N665" s="179" t="s">
        <v>506</v>
      </c>
      <c r="O665" s="180">
        <v>0</v>
      </c>
      <c r="P665" s="180">
        <v>0</v>
      </c>
      <c r="Q665" s="181">
        <f t="shared" si="63"/>
        <v>0</v>
      </c>
      <c r="R665" s="182" t="s">
        <v>98</v>
      </c>
      <c r="S665" s="183"/>
      <c r="T665" s="183"/>
    </row>
    <row r="666" spans="2:20" ht="15.75" hidden="1">
      <c r="B666" s="174">
        <v>2025</v>
      </c>
      <c r="C666" s="174">
        <v>20</v>
      </c>
      <c r="D666" s="175">
        <v>0</v>
      </c>
      <c r="E666" s="176"/>
      <c r="F666" s="174">
        <v>1</v>
      </c>
      <c r="G666" s="174">
        <v>1</v>
      </c>
      <c r="H666" s="174">
        <v>4</v>
      </c>
      <c r="I666" s="174">
        <v>5000</v>
      </c>
      <c r="J666" s="174">
        <v>5300</v>
      </c>
      <c r="K666" s="174">
        <v>531</v>
      </c>
      <c r="L666" s="177">
        <v>186</v>
      </c>
      <c r="M666" s="178">
        <v>0</v>
      </c>
      <c r="N666" s="179" t="s">
        <v>507</v>
      </c>
      <c r="O666" s="180">
        <v>0</v>
      </c>
      <c r="P666" s="180">
        <v>0</v>
      </c>
      <c r="Q666" s="181">
        <f t="shared" si="63"/>
        <v>0</v>
      </c>
      <c r="R666" s="182" t="s">
        <v>98</v>
      </c>
      <c r="S666" s="183"/>
      <c r="T666" s="183"/>
    </row>
    <row r="667" spans="2:20" ht="15.75" hidden="1">
      <c r="B667" s="174">
        <v>2025</v>
      </c>
      <c r="C667" s="174">
        <v>20</v>
      </c>
      <c r="D667" s="175">
        <v>0</v>
      </c>
      <c r="E667" s="176"/>
      <c r="F667" s="174">
        <v>1</v>
      </c>
      <c r="G667" s="174">
        <v>1</v>
      </c>
      <c r="H667" s="174">
        <v>4</v>
      </c>
      <c r="I667" s="174">
        <v>5000</v>
      </c>
      <c r="J667" s="174">
        <v>5300</v>
      </c>
      <c r="K667" s="174">
        <v>531</v>
      </c>
      <c r="L667" s="177">
        <v>198</v>
      </c>
      <c r="M667" s="178">
        <v>0</v>
      </c>
      <c r="N667" s="179" t="s">
        <v>508</v>
      </c>
      <c r="O667" s="180">
        <v>0</v>
      </c>
      <c r="P667" s="180">
        <v>0</v>
      </c>
      <c r="Q667" s="181">
        <f t="shared" si="63"/>
        <v>0</v>
      </c>
      <c r="R667" s="182" t="s">
        <v>98</v>
      </c>
      <c r="S667" s="183"/>
      <c r="T667" s="183"/>
    </row>
    <row r="668" spans="2:20" ht="15.75" hidden="1">
      <c r="B668" s="174">
        <v>2025</v>
      </c>
      <c r="C668" s="174">
        <v>20</v>
      </c>
      <c r="D668" s="175">
        <v>0</v>
      </c>
      <c r="E668" s="176"/>
      <c r="F668" s="174">
        <v>1</v>
      </c>
      <c r="G668" s="174">
        <v>1</v>
      </c>
      <c r="H668" s="174">
        <v>4</v>
      </c>
      <c r="I668" s="174">
        <v>5000</v>
      </c>
      <c r="J668" s="174">
        <v>5300</v>
      </c>
      <c r="K668" s="174">
        <v>531</v>
      </c>
      <c r="L668" s="177">
        <v>217</v>
      </c>
      <c r="M668" s="178">
        <v>0</v>
      </c>
      <c r="N668" s="179" t="s">
        <v>509</v>
      </c>
      <c r="O668" s="180">
        <v>0</v>
      </c>
      <c r="P668" s="180">
        <v>0</v>
      </c>
      <c r="Q668" s="181">
        <f t="shared" si="63"/>
        <v>0</v>
      </c>
      <c r="R668" s="182" t="s">
        <v>98</v>
      </c>
      <c r="S668" s="183"/>
      <c r="T668" s="183"/>
    </row>
    <row r="669" spans="2:20" ht="15.75" hidden="1">
      <c r="B669" s="174">
        <v>2025</v>
      </c>
      <c r="C669" s="174">
        <v>20</v>
      </c>
      <c r="D669" s="175">
        <v>0</v>
      </c>
      <c r="E669" s="176"/>
      <c r="F669" s="174">
        <v>1</v>
      </c>
      <c r="G669" s="174">
        <v>1</v>
      </c>
      <c r="H669" s="174">
        <v>4</v>
      </c>
      <c r="I669" s="174">
        <v>5000</v>
      </c>
      <c r="J669" s="174">
        <v>5300</v>
      </c>
      <c r="K669" s="174">
        <v>531</v>
      </c>
      <c r="L669" s="177">
        <v>337</v>
      </c>
      <c r="M669" s="178">
        <v>0</v>
      </c>
      <c r="N669" s="179" t="s">
        <v>510</v>
      </c>
      <c r="O669" s="180">
        <v>0</v>
      </c>
      <c r="P669" s="180">
        <v>0</v>
      </c>
      <c r="Q669" s="181">
        <f t="shared" si="63"/>
        <v>0</v>
      </c>
      <c r="R669" s="182" t="s">
        <v>98</v>
      </c>
      <c r="S669" s="183"/>
      <c r="T669" s="183"/>
    </row>
    <row r="670" spans="2:20" ht="15.75" hidden="1">
      <c r="B670" s="174">
        <v>2025</v>
      </c>
      <c r="C670" s="174">
        <v>20</v>
      </c>
      <c r="D670" s="175">
        <v>0</v>
      </c>
      <c r="E670" s="176"/>
      <c r="F670" s="174">
        <v>1</v>
      </c>
      <c r="G670" s="174">
        <v>1</v>
      </c>
      <c r="H670" s="174">
        <v>4</v>
      </c>
      <c r="I670" s="174">
        <v>5000</v>
      </c>
      <c r="J670" s="174">
        <v>5300</v>
      </c>
      <c r="K670" s="174">
        <v>531</v>
      </c>
      <c r="L670" s="177">
        <v>346</v>
      </c>
      <c r="M670" s="178">
        <v>0</v>
      </c>
      <c r="N670" s="179" t="s">
        <v>192</v>
      </c>
      <c r="O670" s="180">
        <v>0</v>
      </c>
      <c r="P670" s="180">
        <v>0</v>
      </c>
      <c r="Q670" s="181">
        <f t="shared" si="63"/>
        <v>0</v>
      </c>
      <c r="R670" s="182" t="s">
        <v>98</v>
      </c>
      <c r="S670" s="183"/>
      <c r="T670" s="183"/>
    </row>
    <row r="671" spans="2:20" ht="15.75" hidden="1">
      <c r="B671" s="174">
        <v>2025</v>
      </c>
      <c r="C671" s="174">
        <v>20</v>
      </c>
      <c r="D671" s="175">
        <v>0</v>
      </c>
      <c r="E671" s="176"/>
      <c r="F671" s="174">
        <v>1</v>
      </c>
      <c r="G671" s="174">
        <v>1</v>
      </c>
      <c r="H671" s="174">
        <v>4</v>
      </c>
      <c r="I671" s="174">
        <v>5000</v>
      </c>
      <c r="J671" s="174">
        <v>5300</v>
      </c>
      <c r="K671" s="174">
        <v>531</v>
      </c>
      <c r="L671" s="177">
        <v>412</v>
      </c>
      <c r="M671" s="178">
        <v>0</v>
      </c>
      <c r="N671" s="179" t="s">
        <v>511</v>
      </c>
      <c r="O671" s="180">
        <v>0</v>
      </c>
      <c r="P671" s="180">
        <v>0</v>
      </c>
      <c r="Q671" s="181">
        <f t="shared" si="63"/>
        <v>0</v>
      </c>
      <c r="R671" s="182" t="s">
        <v>98</v>
      </c>
      <c r="S671" s="183"/>
      <c r="T671" s="183"/>
    </row>
    <row r="672" spans="2:20" ht="15.75" hidden="1">
      <c r="B672" s="174">
        <v>2025</v>
      </c>
      <c r="C672" s="174">
        <v>20</v>
      </c>
      <c r="D672" s="175">
        <v>0</v>
      </c>
      <c r="E672" s="176"/>
      <c r="F672" s="174">
        <v>1</v>
      </c>
      <c r="G672" s="174">
        <v>1</v>
      </c>
      <c r="H672" s="174">
        <v>4</v>
      </c>
      <c r="I672" s="174">
        <v>5000</v>
      </c>
      <c r="J672" s="174">
        <v>5300</v>
      </c>
      <c r="K672" s="174">
        <v>531</v>
      </c>
      <c r="L672" s="177">
        <v>511</v>
      </c>
      <c r="M672" s="178">
        <v>0</v>
      </c>
      <c r="N672" s="179" t="s">
        <v>512</v>
      </c>
      <c r="O672" s="180">
        <v>0</v>
      </c>
      <c r="P672" s="180">
        <v>0</v>
      </c>
      <c r="Q672" s="181">
        <f t="shared" si="63"/>
        <v>0</v>
      </c>
      <c r="R672" s="182" t="s">
        <v>98</v>
      </c>
      <c r="S672" s="183"/>
      <c r="T672" s="183"/>
    </row>
    <row r="673" spans="2:20" ht="15.75" hidden="1">
      <c r="B673" s="174">
        <v>2025</v>
      </c>
      <c r="C673" s="174">
        <v>20</v>
      </c>
      <c r="D673" s="175">
        <v>0</v>
      </c>
      <c r="E673" s="176"/>
      <c r="F673" s="174">
        <v>1</v>
      </c>
      <c r="G673" s="174">
        <v>1</v>
      </c>
      <c r="H673" s="174">
        <v>4</v>
      </c>
      <c r="I673" s="174">
        <v>5000</v>
      </c>
      <c r="J673" s="174">
        <v>5300</v>
      </c>
      <c r="K673" s="174">
        <v>531</v>
      </c>
      <c r="L673" s="177">
        <v>529</v>
      </c>
      <c r="M673" s="178">
        <v>0</v>
      </c>
      <c r="N673" s="179" t="s">
        <v>513</v>
      </c>
      <c r="O673" s="180">
        <v>0</v>
      </c>
      <c r="P673" s="180">
        <v>0</v>
      </c>
      <c r="Q673" s="181">
        <f t="shared" si="63"/>
        <v>0</v>
      </c>
      <c r="R673" s="182" t="s">
        <v>98</v>
      </c>
      <c r="S673" s="183"/>
      <c r="T673" s="183"/>
    </row>
    <row r="674" spans="2:20" ht="15.75" hidden="1">
      <c r="B674" s="174">
        <v>2025</v>
      </c>
      <c r="C674" s="174">
        <v>20</v>
      </c>
      <c r="D674" s="175">
        <v>0</v>
      </c>
      <c r="E674" s="176"/>
      <c r="F674" s="174">
        <v>1</v>
      </c>
      <c r="G674" s="174">
        <v>1</v>
      </c>
      <c r="H674" s="174">
        <v>4</v>
      </c>
      <c r="I674" s="174">
        <v>5000</v>
      </c>
      <c r="J674" s="174">
        <v>5300</v>
      </c>
      <c r="K674" s="174">
        <v>531</v>
      </c>
      <c r="L674" s="177">
        <v>636</v>
      </c>
      <c r="M674" s="178">
        <v>0</v>
      </c>
      <c r="N674" s="179" t="s">
        <v>514</v>
      </c>
      <c r="O674" s="180">
        <v>0</v>
      </c>
      <c r="P674" s="180">
        <v>0</v>
      </c>
      <c r="Q674" s="181">
        <f t="shared" si="63"/>
        <v>0</v>
      </c>
      <c r="R674" s="182" t="s">
        <v>98</v>
      </c>
      <c r="S674" s="183"/>
      <c r="T674" s="183"/>
    </row>
    <row r="675" spans="2:20" ht="15.75" hidden="1">
      <c r="B675" s="174">
        <v>2025</v>
      </c>
      <c r="C675" s="174">
        <v>20</v>
      </c>
      <c r="D675" s="175">
        <v>0</v>
      </c>
      <c r="E675" s="176"/>
      <c r="F675" s="174">
        <v>1</v>
      </c>
      <c r="G675" s="174">
        <v>1</v>
      </c>
      <c r="H675" s="174">
        <v>4</v>
      </c>
      <c r="I675" s="174">
        <v>5000</v>
      </c>
      <c r="J675" s="174">
        <v>5300</v>
      </c>
      <c r="K675" s="174">
        <v>531</v>
      </c>
      <c r="L675" s="177">
        <v>656</v>
      </c>
      <c r="M675" s="178">
        <v>0</v>
      </c>
      <c r="N675" s="179" t="s">
        <v>515</v>
      </c>
      <c r="O675" s="180">
        <v>0</v>
      </c>
      <c r="P675" s="180">
        <v>0</v>
      </c>
      <c r="Q675" s="181">
        <f t="shared" si="63"/>
        <v>0</v>
      </c>
      <c r="R675" s="182" t="s">
        <v>98</v>
      </c>
      <c r="S675" s="183"/>
      <c r="T675" s="183"/>
    </row>
    <row r="676" spans="2:20" ht="15.75" hidden="1">
      <c r="B676" s="174">
        <v>2025</v>
      </c>
      <c r="C676" s="174">
        <v>20</v>
      </c>
      <c r="D676" s="175">
        <v>0</v>
      </c>
      <c r="E676" s="176"/>
      <c r="F676" s="174">
        <v>1</v>
      </c>
      <c r="G676" s="174">
        <v>1</v>
      </c>
      <c r="H676" s="174">
        <v>4</v>
      </c>
      <c r="I676" s="174">
        <v>5000</v>
      </c>
      <c r="J676" s="174">
        <v>5300</v>
      </c>
      <c r="K676" s="174">
        <v>531</v>
      </c>
      <c r="L676" s="177">
        <v>814</v>
      </c>
      <c r="M676" s="178">
        <v>0</v>
      </c>
      <c r="N676" s="179" t="s">
        <v>516</v>
      </c>
      <c r="O676" s="180">
        <v>0</v>
      </c>
      <c r="P676" s="180">
        <v>0</v>
      </c>
      <c r="Q676" s="181">
        <f t="shared" si="63"/>
        <v>0</v>
      </c>
      <c r="R676" s="182" t="s">
        <v>209</v>
      </c>
      <c r="S676" s="183"/>
      <c r="T676" s="183"/>
    </row>
    <row r="677" spans="2:20" ht="15.75" hidden="1">
      <c r="B677" s="174">
        <v>2025</v>
      </c>
      <c r="C677" s="174">
        <v>20</v>
      </c>
      <c r="D677" s="175">
        <v>0</v>
      </c>
      <c r="E677" s="176"/>
      <c r="F677" s="174">
        <v>1</v>
      </c>
      <c r="G677" s="174">
        <v>1</v>
      </c>
      <c r="H677" s="174">
        <v>4</v>
      </c>
      <c r="I677" s="174">
        <v>5000</v>
      </c>
      <c r="J677" s="174">
        <v>5300</v>
      </c>
      <c r="K677" s="174">
        <v>531</v>
      </c>
      <c r="L677" s="177">
        <v>878</v>
      </c>
      <c r="M677" s="178">
        <v>0</v>
      </c>
      <c r="N677" s="179" t="s">
        <v>517</v>
      </c>
      <c r="O677" s="180">
        <v>0</v>
      </c>
      <c r="P677" s="180">
        <v>0</v>
      </c>
      <c r="Q677" s="181">
        <f t="shared" si="63"/>
        <v>0</v>
      </c>
      <c r="R677" s="182" t="s">
        <v>98</v>
      </c>
      <c r="S677" s="183"/>
      <c r="T677" s="183"/>
    </row>
    <row r="678" spans="2:20" ht="15.75" hidden="1">
      <c r="B678" s="174">
        <v>2025</v>
      </c>
      <c r="C678" s="174">
        <v>20</v>
      </c>
      <c r="D678" s="175">
        <v>0</v>
      </c>
      <c r="E678" s="176"/>
      <c r="F678" s="174">
        <v>1</v>
      </c>
      <c r="G678" s="174">
        <v>1</v>
      </c>
      <c r="H678" s="174">
        <v>4</v>
      </c>
      <c r="I678" s="174">
        <v>5000</v>
      </c>
      <c r="J678" s="174">
        <v>5300</v>
      </c>
      <c r="K678" s="174">
        <v>531</v>
      </c>
      <c r="L678" s="177">
        <v>889</v>
      </c>
      <c r="M678" s="178">
        <v>0</v>
      </c>
      <c r="N678" s="179" t="s">
        <v>518</v>
      </c>
      <c r="O678" s="180">
        <v>0</v>
      </c>
      <c r="P678" s="180">
        <v>0</v>
      </c>
      <c r="Q678" s="181">
        <f t="shared" si="63"/>
        <v>0</v>
      </c>
      <c r="R678" s="182" t="s">
        <v>98</v>
      </c>
      <c r="S678" s="183"/>
      <c r="T678" s="183"/>
    </row>
    <row r="679" spans="2:20" ht="15.75" hidden="1">
      <c r="B679" s="174">
        <v>2025</v>
      </c>
      <c r="C679" s="174">
        <v>20</v>
      </c>
      <c r="D679" s="175">
        <v>0</v>
      </c>
      <c r="E679" s="176"/>
      <c r="F679" s="174">
        <v>1</v>
      </c>
      <c r="G679" s="174">
        <v>1</v>
      </c>
      <c r="H679" s="174">
        <v>4</v>
      </c>
      <c r="I679" s="174">
        <v>5000</v>
      </c>
      <c r="J679" s="174">
        <v>5300</v>
      </c>
      <c r="K679" s="174">
        <v>531</v>
      </c>
      <c r="L679" s="177">
        <v>982</v>
      </c>
      <c r="M679" s="178">
        <v>0</v>
      </c>
      <c r="N679" s="179" t="s">
        <v>197</v>
      </c>
      <c r="O679" s="180">
        <v>0</v>
      </c>
      <c r="P679" s="180">
        <v>0</v>
      </c>
      <c r="Q679" s="181">
        <f t="shared" si="63"/>
        <v>0</v>
      </c>
      <c r="R679" s="182" t="s">
        <v>98</v>
      </c>
      <c r="S679" s="183"/>
      <c r="T679" s="183"/>
    </row>
    <row r="680" spans="2:20" ht="15.75" hidden="1">
      <c r="B680" s="174">
        <v>2025</v>
      </c>
      <c r="C680" s="174">
        <v>20</v>
      </c>
      <c r="D680" s="175">
        <v>0</v>
      </c>
      <c r="E680" s="176"/>
      <c r="F680" s="174">
        <v>1</v>
      </c>
      <c r="G680" s="174">
        <v>1</v>
      </c>
      <c r="H680" s="174">
        <v>4</v>
      </c>
      <c r="I680" s="174">
        <v>5000</v>
      </c>
      <c r="J680" s="174">
        <v>5300</v>
      </c>
      <c r="K680" s="174">
        <v>531</v>
      </c>
      <c r="L680" s="177">
        <v>1007</v>
      </c>
      <c r="M680" s="178">
        <v>0</v>
      </c>
      <c r="N680" s="179" t="s">
        <v>519</v>
      </c>
      <c r="O680" s="180">
        <v>0</v>
      </c>
      <c r="P680" s="180">
        <v>0</v>
      </c>
      <c r="Q680" s="181">
        <f t="shared" si="63"/>
        <v>0</v>
      </c>
      <c r="R680" s="182" t="s">
        <v>98</v>
      </c>
      <c r="S680" s="183"/>
      <c r="T680" s="183"/>
    </row>
    <row r="681" spans="2:20" ht="15.75" hidden="1">
      <c r="B681" s="174">
        <v>2025</v>
      </c>
      <c r="C681" s="174">
        <v>20</v>
      </c>
      <c r="D681" s="175">
        <v>0</v>
      </c>
      <c r="E681" s="176"/>
      <c r="F681" s="174">
        <v>1</v>
      </c>
      <c r="G681" s="174">
        <v>1</v>
      </c>
      <c r="H681" s="174">
        <v>4</v>
      </c>
      <c r="I681" s="174">
        <v>5000</v>
      </c>
      <c r="J681" s="174">
        <v>5300</v>
      </c>
      <c r="K681" s="174">
        <v>531</v>
      </c>
      <c r="L681" s="177">
        <v>1020</v>
      </c>
      <c r="M681" s="178">
        <v>0</v>
      </c>
      <c r="N681" s="179" t="s">
        <v>520</v>
      </c>
      <c r="O681" s="180">
        <v>0</v>
      </c>
      <c r="P681" s="180">
        <v>0</v>
      </c>
      <c r="Q681" s="181">
        <f t="shared" si="63"/>
        <v>0</v>
      </c>
      <c r="R681" s="182" t="s">
        <v>98</v>
      </c>
      <c r="S681" s="183"/>
      <c r="T681" s="183"/>
    </row>
    <row r="682" spans="2:20" ht="30" hidden="1">
      <c r="B682" s="174">
        <v>2025</v>
      </c>
      <c r="C682" s="174">
        <v>20</v>
      </c>
      <c r="D682" s="175">
        <v>0</v>
      </c>
      <c r="E682" s="176"/>
      <c r="F682" s="174">
        <v>1</v>
      </c>
      <c r="G682" s="174">
        <v>1</v>
      </c>
      <c r="H682" s="174">
        <v>4</v>
      </c>
      <c r="I682" s="174">
        <v>5000</v>
      </c>
      <c r="J682" s="174">
        <v>5300</v>
      </c>
      <c r="K682" s="174">
        <v>531</v>
      </c>
      <c r="L682" s="177">
        <v>1041</v>
      </c>
      <c r="M682" s="178">
        <v>0</v>
      </c>
      <c r="N682" s="179" t="s">
        <v>521</v>
      </c>
      <c r="O682" s="180">
        <v>0</v>
      </c>
      <c r="P682" s="180">
        <v>0</v>
      </c>
      <c r="Q682" s="181">
        <f t="shared" si="63"/>
        <v>0</v>
      </c>
      <c r="R682" s="182" t="s">
        <v>98</v>
      </c>
      <c r="S682" s="183"/>
      <c r="T682" s="183"/>
    </row>
    <row r="683" spans="2:20" ht="15.75" hidden="1">
      <c r="B683" s="174">
        <v>2025</v>
      </c>
      <c r="C683" s="174">
        <v>20</v>
      </c>
      <c r="D683" s="175">
        <v>0</v>
      </c>
      <c r="E683" s="176"/>
      <c r="F683" s="174">
        <v>1</v>
      </c>
      <c r="G683" s="174">
        <v>1</v>
      </c>
      <c r="H683" s="174">
        <v>4</v>
      </c>
      <c r="I683" s="174">
        <v>5000</v>
      </c>
      <c r="J683" s="174">
        <v>5300</v>
      </c>
      <c r="K683" s="174">
        <v>531</v>
      </c>
      <c r="L683" s="177">
        <v>1069</v>
      </c>
      <c r="M683" s="178">
        <v>0</v>
      </c>
      <c r="N683" s="179" t="s">
        <v>522</v>
      </c>
      <c r="O683" s="180">
        <v>0</v>
      </c>
      <c r="P683" s="180">
        <v>0</v>
      </c>
      <c r="Q683" s="181">
        <f t="shared" si="63"/>
        <v>0</v>
      </c>
      <c r="R683" s="182" t="s">
        <v>98</v>
      </c>
      <c r="S683" s="183"/>
      <c r="T683" s="183"/>
    </row>
    <row r="684" spans="2:20" ht="15.75" hidden="1">
      <c r="B684" s="174">
        <v>2025</v>
      </c>
      <c r="C684" s="174">
        <v>20</v>
      </c>
      <c r="D684" s="175">
        <v>0</v>
      </c>
      <c r="E684" s="176"/>
      <c r="F684" s="174">
        <v>1</v>
      </c>
      <c r="G684" s="174">
        <v>1</v>
      </c>
      <c r="H684" s="174">
        <v>4</v>
      </c>
      <c r="I684" s="174">
        <v>5000</v>
      </c>
      <c r="J684" s="174">
        <v>5300</v>
      </c>
      <c r="K684" s="174">
        <v>531</v>
      </c>
      <c r="L684" s="177">
        <v>1084</v>
      </c>
      <c r="M684" s="178">
        <v>0</v>
      </c>
      <c r="N684" s="179" t="s">
        <v>523</v>
      </c>
      <c r="O684" s="180">
        <v>0</v>
      </c>
      <c r="P684" s="180">
        <v>0</v>
      </c>
      <c r="Q684" s="181">
        <f t="shared" ref="Q684:Q747" si="64">+O684+P684</f>
        <v>0</v>
      </c>
      <c r="R684" s="182" t="s">
        <v>98</v>
      </c>
      <c r="S684" s="183"/>
      <c r="T684" s="183"/>
    </row>
    <row r="685" spans="2:20" ht="15.75" hidden="1">
      <c r="B685" s="174">
        <v>2025</v>
      </c>
      <c r="C685" s="174">
        <v>20</v>
      </c>
      <c r="D685" s="175">
        <v>0</v>
      </c>
      <c r="E685" s="176"/>
      <c r="F685" s="174">
        <v>1</v>
      </c>
      <c r="G685" s="174">
        <v>1</v>
      </c>
      <c r="H685" s="174">
        <v>4</v>
      </c>
      <c r="I685" s="174">
        <v>5000</v>
      </c>
      <c r="J685" s="174">
        <v>5300</v>
      </c>
      <c r="K685" s="174">
        <v>531</v>
      </c>
      <c r="L685" s="177">
        <v>1190</v>
      </c>
      <c r="M685" s="178">
        <v>0</v>
      </c>
      <c r="N685" s="179" t="s">
        <v>524</v>
      </c>
      <c r="O685" s="180">
        <v>0</v>
      </c>
      <c r="P685" s="180">
        <v>0</v>
      </c>
      <c r="Q685" s="181">
        <f t="shared" si="64"/>
        <v>0</v>
      </c>
      <c r="R685" s="182" t="s">
        <v>98</v>
      </c>
      <c r="S685" s="183"/>
      <c r="T685" s="183"/>
    </row>
    <row r="686" spans="2:20" ht="15.75" hidden="1">
      <c r="B686" s="174">
        <v>2025</v>
      </c>
      <c r="C686" s="174">
        <v>20</v>
      </c>
      <c r="D686" s="175">
        <v>0</v>
      </c>
      <c r="E686" s="176"/>
      <c r="F686" s="174">
        <v>1</v>
      </c>
      <c r="G686" s="174">
        <v>1</v>
      </c>
      <c r="H686" s="174">
        <v>4</v>
      </c>
      <c r="I686" s="174">
        <v>5000</v>
      </c>
      <c r="J686" s="174">
        <v>5300</v>
      </c>
      <c r="K686" s="174">
        <v>531</v>
      </c>
      <c r="L686" s="177">
        <v>1272</v>
      </c>
      <c r="M686" s="178">
        <v>0</v>
      </c>
      <c r="N686" s="179" t="s">
        <v>525</v>
      </c>
      <c r="O686" s="180">
        <v>0</v>
      </c>
      <c r="P686" s="180">
        <v>0</v>
      </c>
      <c r="Q686" s="181">
        <f t="shared" si="64"/>
        <v>0</v>
      </c>
      <c r="R686" s="182" t="s">
        <v>98</v>
      </c>
      <c r="S686" s="183"/>
      <c r="T686" s="183"/>
    </row>
    <row r="687" spans="2:20" ht="15.75" hidden="1">
      <c r="B687" s="174">
        <v>2025</v>
      </c>
      <c r="C687" s="174">
        <v>20</v>
      </c>
      <c r="D687" s="175">
        <v>0</v>
      </c>
      <c r="E687" s="176"/>
      <c r="F687" s="174">
        <v>1</v>
      </c>
      <c r="G687" s="174">
        <v>1</v>
      </c>
      <c r="H687" s="174">
        <v>4</v>
      </c>
      <c r="I687" s="174">
        <v>5000</v>
      </c>
      <c r="J687" s="174">
        <v>5300</v>
      </c>
      <c r="K687" s="174">
        <v>531</v>
      </c>
      <c r="L687" s="177">
        <v>1345</v>
      </c>
      <c r="M687" s="178">
        <v>0</v>
      </c>
      <c r="N687" s="179" t="s">
        <v>526</v>
      </c>
      <c r="O687" s="180">
        <v>0</v>
      </c>
      <c r="P687" s="180">
        <v>0</v>
      </c>
      <c r="Q687" s="181">
        <f t="shared" si="64"/>
        <v>0</v>
      </c>
      <c r="R687" s="182" t="s">
        <v>98</v>
      </c>
      <c r="S687" s="183"/>
      <c r="T687" s="183"/>
    </row>
    <row r="688" spans="2:20" ht="15.75" hidden="1">
      <c r="B688" s="174">
        <v>2025</v>
      </c>
      <c r="C688" s="174">
        <v>20</v>
      </c>
      <c r="D688" s="175">
        <v>0</v>
      </c>
      <c r="E688" s="176"/>
      <c r="F688" s="174">
        <v>1</v>
      </c>
      <c r="G688" s="174">
        <v>1</v>
      </c>
      <c r="H688" s="174">
        <v>4</v>
      </c>
      <c r="I688" s="174">
        <v>5000</v>
      </c>
      <c r="J688" s="174">
        <v>5300</v>
      </c>
      <c r="K688" s="174">
        <v>531</v>
      </c>
      <c r="L688" s="177">
        <v>1391</v>
      </c>
      <c r="M688" s="178">
        <v>0</v>
      </c>
      <c r="N688" s="179" t="s">
        <v>527</v>
      </c>
      <c r="O688" s="180">
        <v>0</v>
      </c>
      <c r="P688" s="180">
        <v>0</v>
      </c>
      <c r="Q688" s="181">
        <f t="shared" si="64"/>
        <v>0</v>
      </c>
      <c r="R688" s="182" t="s">
        <v>98</v>
      </c>
      <c r="S688" s="183"/>
      <c r="T688" s="183"/>
    </row>
    <row r="689" spans="2:20" ht="15.75" hidden="1">
      <c r="B689" s="174">
        <v>2025</v>
      </c>
      <c r="C689" s="174">
        <v>20</v>
      </c>
      <c r="D689" s="175">
        <v>0</v>
      </c>
      <c r="E689" s="176"/>
      <c r="F689" s="174">
        <v>1</v>
      </c>
      <c r="G689" s="174">
        <v>1</v>
      </c>
      <c r="H689" s="174">
        <v>4</v>
      </c>
      <c r="I689" s="174">
        <v>5000</v>
      </c>
      <c r="J689" s="174">
        <v>5300</v>
      </c>
      <c r="K689" s="174">
        <v>531</v>
      </c>
      <c r="L689" s="177">
        <v>1397</v>
      </c>
      <c r="M689" s="178">
        <v>0</v>
      </c>
      <c r="N689" s="179" t="s">
        <v>528</v>
      </c>
      <c r="O689" s="180">
        <v>0</v>
      </c>
      <c r="P689" s="180">
        <v>0</v>
      </c>
      <c r="Q689" s="181">
        <f t="shared" si="64"/>
        <v>0</v>
      </c>
      <c r="R689" s="182" t="s">
        <v>98</v>
      </c>
      <c r="S689" s="183"/>
      <c r="T689" s="183"/>
    </row>
    <row r="690" spans="2:20" ht="15.75" hidden="1">
      <c r="B690" s="174">
        <v>2025</v>
      </c>
      <c r="C690" s="174">
        <v>20</v>
      </c>
      <c r="D690" s="175">
        <v>0</v>
      </c>
      <c r="E690" s="176"/>
      <c r="F690" s="174">
        <v>1</v>
      </c>
      <c r="G690" s="174">
        <v>1</v>
      </c>
      <c r="H690" s="174">
        <v>4</v>
      </c>
      <c r="I690" s="174">
        <v>5000</v>
      </c>
      <c r="J690" s="174">
        <v>5300</v>
      </c>
      <c r="K690" s="174">
        <v>531</v>
      </c>
      <c r="L690" s="177">
        <v>1462</v>
      </c>
      <c r="M690" s="178">
        <v>0</v>
      </c>
      <c r="N690" s="179" t="s">
        <v>529</v>
      </c>
      <c r="O690" s="180">
        <v>0</v>
      </c>
      <c r="P690" s="180">
        <v>0</v>
      </c>
      <c r="Q690" s="181">
        <f t="shared" si="64"/>
        <v>0</v>
      </c>
      <c r="R690" s="182" t="s">
        <v>98</v>
      </c>
      <c r="S690" s="183"/>
      <c r="T690" s="183"/>
    </row>
    <row r="691" spans="2:20" ht="15.75" hidden="1">
      <c r="B691" s="174">
        <v>2025</v>
      </c>
      <c r="C691" s="174">
        <v>20</v>
      </c>
      <c r="D691" s="175">
        <v>0</v>
      </c>
      <c r="E691" s="176"/>
      <c r="F691" s="174">
        <v>1</v>
      </c>
      <c r="G691" s="174">
        <v>1</v>
      </c>
      <c r="H691" s="174">
        <v>4</v>
      </c>
      <c r="I691" s="174">
        <v>5000</v>
      </c>
      <c r="J691" s="174">
        <v>5300</v>
      </c>
      <c r="K691" s="174">
        <v>531</v>
      </c>
      <c r="L691" s="177">
        <v>1480</v>
      </c>
      <c r="M691" s="178">
        <v>0</v>
      </c>
      <c r="N691" s="179" t="s">
        <v>530</v>
      </c>
      <c r="O691" s="180">
        <v>0</v>
      </c>
      <c r="P691" s="180">
        <v>0</v>
      </c>
      <c r="Q691" s="181">
        <f t="shared" si="64"/>
        <v>0</v>
      </c>
      <c r="R691" s="182" t="s">
        <v>98</v>
      </c>
      <c r="S691" s="183"/>
      <c r="T691" s="183"/>
    </row>
    <row r="692" spans="2:20" ht="15.75" hidden="1">
      <c r="B692" s="174">
        <v>2025</v>
      </c>
      <c r="C692" s="174">
        <v>20</v>
      </c>
      <c r="D692" s="175">
        <v>0</v>
      </c>
      <c r="E692" s="176"/>
      <c r="F692" s="174">
        <v>1</v>
      </c>
      <c r="G692" s="174">
        <v>1</v>
      </c>
      <c r="H692" s="174">
        <v>4</v>
      </c>
      <c r="I692" s="174">
        <v>5000</v>
      </c>
      <c r="J692" s="174">
        <v>5300</v>
      </c>
      <c r="K692" s="174">
        <v>531</v>
      </c>
      <c r="L692" s="177">
        <v>1483</v>
      </c>
      <c r="M692" s="178">
        <v>0</v>
      </c>
      <c r="N692" s="179" t="s">
        <v>531</v>
      </c>
      <c r="O692" s="180">
        <v>0</v>
      </c>
      <c r="P692" s="180">
        <v>0</v>
      </c>
      <c r="Q692" s="181">
        <f t="shared" si="64"/>
        <v>0</v>
      </c>
      <c r="R692" s="182" t="s">
        <v>98</v>
      </c>
      <c r="S692" s="183"/>
      <c r="T692" s="183"/>
    </row>
    <row r="693" spans="2:20" ht="15.75" hidden="1">
      <c r="B693" s="174">
        <v>2025</v>
      </c>
      <c r="C693" s="174">
        <v>20</v>
      </c>
      <c r="D693" s="175">
        <v>0</v>
      </c>
      <c r="E693" s="176"/>
      <c r="F693" s="174">
        <v>1</v>
      </c>
      <c r="G693" s="174">
        <v>1</v>
      </c>
      <c r="H693" s="174">
        <v>4</v>
      </c>
      <c r="I693" s="174">
        <v>5000</v>
      </c>
      <c r="J693" s="174">
        <v>5300</v>
      </c>
      <c r="K693" s="174">
        <v>531</v>
      </c>
      <c r="L693" s="177">
        <v>1521</v>
      </c>
      <c r="M693" s="178">
        <v>0</v>
      </c>
      <c r="N693" s="179" t="s">
        <v>532</v>
      </c>
      <c r="O693" s="180">
        <v>0</v>
      </c>
      <c r="P693" s="180">
        <v>0</v>
      </c>
      <c r="Q693" s="181">
        <f t="shared" si="64"/>
        <v>0</v>
      </c>
      <c r="R693" s="182" t="s">
        <v>98</v>
      </c>
      <c r="S693" s="183"/>
      <c r="T693" s="183"/>
    </row>
    <row r="694" spans="2:20" ht="15.75" hidden="1">
      <c r="B694" s="174">
        <v>2025</v>
      </c>
      <c r="C694" s="174">
        <v>20</v>
      </c>
      <c r="D694" s="175">
        <v>0</v>
      </c>
      <c r="E694" s="176"/>
      <c r="F694" s="174">
        <v>1</v>
      </c>
      <c r="G694" s="174">
        <v>1</v>
      </c>
      <c r="H694" s="174">
        <v>4</v>
      </c>
      <c r="I694" s="174">
        <v>5000</v>
      </c>
      <c r="J694" s="174">
        <v>5300</v>
      </c>
      <c r="K694" s="174">
        <v>531</v>
      </c>
      <c r="L694" s="177">
        <v>1551</v>
      </c>
      <c r="M694" s="178">
        <v>0</v>
      </c>
      <c r="N694" s="179" t="s">
        <v>200</v>
      </c>
      <c r="O694" s="180">
        <v>0</v>
      </c>
      <c r="P694" s="180">
        <v>0</v>
      </c>
      <c r="Q694" s="181">
        <f t="shared" si="64"/>
        <v>0</v>
      </c>
      <c r="R694" s="182" t="s">
        <v>98</v>
      </c>
      <c r="S694" s="183"/>
      <c r="T694" s="183"/>
    </row>
    <row r="695" spans="2:20" ht="15.75" hidden="1">
      <c r="B695" s="163">
        <v>2025</v>
      </c>
      <c r="C695" s="163">
        <v>20</v>
      </c>
      <c r="D695" s="164"/>
      <c r="E695" s="165"/>
      <c r="F695" s="163">
        <v>1</v>
      </c>
      <c r="G695" s="163">
        <v>1</v>
      </c>
      <c r="H695" s="163">
        <v>4</v>
      </c>
      <c r="I695" s="163">
        <v>5000</v>
      </c>
      <c r="J695" s="163">
        <v>5300</v>
      </c>
      <c r="K695" s="163">
        <v>532</v>
      </c>
      <c r="L695" s="193" t="s">
        <v>44</v>
      </c>
      <c r="M695" s="201"/>
      <c r="N695" s="168" t="s">
        <v>201</v>
      </c>
      <c r="O695" s="169">
        <f>SUM(O696:O716)</f>
        <v>0</v>
      </c>
      <c r="P695" s="169">
        <f>SUM(P696:P716)</f>
        <v>0</v>
      </c>
      <c r="Q695" s="169">
        <f t="shared" si="64"/>
        <v>0</v>
      </c>
      <c r="R695" s="170"/>
      <c r="S695" s="171"/>
      <c r="T695" s="172"/>
    </row>
    <row r="696" spans="2:20" ht="15.75" hidden="1">
      <c r="B696" s="174">
        <v>2025</v>
      </c>
      <c r="C696" s="174">
        <v>20</v>
      </c>
      <c r="D696" s="175">
        <v>0</v>
      </c>
      <c r="E696" s="176"/>
      <c r="F696" s="174">
        <v>1</v>
      </c>
      <c r="G696" s="174">
        <v>1</v>
      </c>
      <c r="H696" s="174">
        <v>4</v>
      </c>
      <c r="I696" s="174">
        <v>5000</v>
      </c>
      <c r="J696" s="174">
        <v>5300</v>
      </c>
      <c r="K696" s="174">
        <v>532</v>
      </c>
      <c r="L696" s="177">
        <v>95</v>
      </c>
      <c r="M696" s="178">
        <v>0</v>
      </c>
      <c r="N696" s="179" t="s">
        <v>533</v>
      </c>
      <c r="O696" s="180">
        <v>0</v>
      </c>
      <c r="P696" s="180">
        <v>0</v>
      </c>
      <c r="Q696" s="181">
        <f t="shared" si="64"/>
        <v>0</v>
      </c>
      <c r="R696" s="182" t="s">
        <v>98</v>
      </c>
      <c r="S696" s="183"/>
      <c r="T696" s="183"/>
    </row>
    <row r="697" spans="2:20" ht="15.75" hidden="1">
      <c r="B697" s="174">
        <v>2025</v>
      </c>
      <c r="C697" s="174">
        <v>20</v>
      </c>
      <c r="D697" s="175">
        <v>0</v>
      </c>
      <c r="E697" s="176"/>
      <c r="F697" s="174">
        <v>1</v>
      </c>
      <c r="G697" s="174">
        <v>1</v>
      </c>
      <c r="H697" s="174">
        <v>4</v>
      </c>
      <c r="I697" s="174">
        <v>5000</v>
      </c>
      <c r="J697" s="174">
        <v>5300</v>
      </c>
      <c r="K697" s="174">
        <v>532</v>
      </c>
      <c r="L697" s="177">
        <v>119</v>
      </c>
      <c r="M697" s="178">
        <v>0</v>
      </c>
      <c r="N697" s="179" t="s">
        <v>203</v>
      </c>
      <c r="O697" s="180">
        <v>0</v>
      </c>
      <c r="P697" s="180">
        <v>0</v>
      </c>
      <c r="Q697" s="181">
        <f t="shared" si="64"/>
        <v>0</v>
      </c>
      <c r="R697" s="182" t="s">
        <v>98</v>
      </c>
      <c r="S697" s="183"/>
      <c r="T697" s="183"/>
    </row>
    <row r="698" spans="2:20" ht="15.75" hidden="1">
      <c r="B698" s="174">
        <v>2025</v>
      </c>
      <c r="C698" s="174">
        <v>20</v>
      </c>
      <c r="D698" s="175">
        <v>0</v>
      </c>
      <c r="E698" s="176"/>
      <c r="F698" s="174">
        <v>1</v>
      </c>
      <c r="G698" s="174">
        <v>1</v>
      </c>
      <c r="H698" s="174">
        <v>4</v>
      </c>
      <c r="I698" s="174">
        <v>5000</v>
      </c>
      <c r="J698" s="174">
        <v>5300</v>
      </c>
      <c r="K698" s="174">
        <v>532</v>
      </c>
      <c r="L698" s="177">
        <v>562</v>
      </c>
      <c r="M698" s="178">
        <v>0</v>
      </c>
      <c r="N698" s="179" t="s">
        <v>534</v>
      </c>
      <c r="O698" s="180">
        <v>0</v>
      </c>
      <c r="P698" s="180">
        <v>0</v>
      </c>
      <c r="Q698" s="181">
        <f t="shared" si="64"/>
        <v>0</v>
      </c>
      <c r="R698" s="182" t="s">
        <v>98</v>
      </c>
      <c r="S698" s="183"/>
      <c r="T698" s="183"/>
    </row>
    <row r="699" spans="2:20" ht="15.75" hidden="1">
      <c r="B699" s="174">
        <v>2025</v>
      </c>
      <c r="C699" s="174">
        <v>20</v>
      </c>
      <c r="D699" s="175">
        <v>0</v>
      </c>
      <c r="E699" s="176"/>
      <c r="F699" s="174">
        <v>1</v>
      </c>
      <c r="G699" s="174">
        <v>1</v>
      </c>
      <c r="H699" s="174">
        <v>4</v>
      </c>
      <c r="I699" s="174">
        <v>5000</v>
      </c>
      <c r="J699" s="174">
        <v>5300</v>
      </c>
      <c r="K699" s="174">
        <v>532</v>
      </c>
      <c r="L699" s="177">
        <v>663</v>
      </c>
      <c r="M699" s="178">
        <v>0</v>
      </c>
      <c r="N699" s="179" t="s">
        <v>195</v>
      </c>
      <c r="O699" s="180">
        <v>0</v>
      </c>
      <c r="P699" s="180">
        <v>0</v>
      </c>
      <c r="Q699" s="181">
        <f t="shared" si="64"/>
        <v>0</v>
      </c>
      <c r="R699" s="182" t="s">
        <v>98</v>
      </c>
      <c r="S699" s="183"/>
      <c r="T699" s="183"/>
    </row>
    <row r="700" spans="2:20" ht="15.75" hidden="1">
      <c r="B700" s="174">
        <v>2025</v>
      </c>
      <c r="C700" s="174">
        <v>20</v>
      </c>
      <c r="D700" s="175">
        <v>0</v>
      </c>
      <c r="E700" s="176"/>
      <c r="F700" s="174">
        <v>1</v>
      </c>
      <c r="G700" s="174">
        <v>1</v>
      </c>
      <c r="H700" s="174">
        <v>4</v>
      </c>
      <c r="I700" s="174">
        <v>5000</v>
      </c>
      <c r="J700" s="174">
        <v>5300</v>
      </c>
      <c r="K700" s="174">
        <v>532</v>
      </c>
      <c r="L700" s="177">
        <v>668</v>
      </c>
      <c r="M700" s="178">
        <v>0</v>
      </c>
      <c r="N700" s="179" t="s">
        <v>535</v>
      </c>
      <c r="O700" s="180">
        <v>0</v>
      </c>
      <c r="P700" s="180">
        <v>0</v>
      </c>
      <c r="Q700" s="181">
        <f t="shared" si="64"/>
        <v>0</v>
      </c>
      <c r="R700" s="182" t="s">
        <v>98</v>
      </c>
      <c r="S700" s="183"/>
      <c r="T700" s="183"/>
    </row>
    <row r="701" spans="2:20" ht="15.75" hidden="1">
      <c r="B701" s="174">
        <v>2025</v>
      </c>
      <c r="C701" s="174">
        <v>20</v>
      </c>
      <c r="D701" s="175">
        <v>0</v>
      </c>
      <c r="E701" s="176"/>
      <c r="F701" s="174">
        <v>1</v>
      </c>
      <c r="G701" s="174">
        <v>1</v>
      </c>
      <c r="H701" s="174">
        <v>4</v>
      </c>
      <c r="I701" s="174">
        <v>5000</v>
      </c>
      <c r="J701" s="174">
        <v>5300</v>
      </c>
      <c r="K701" s="174">
        <v>532</v>
      </c>
      <c r="L701" s="177">
        <v>671</v>
      </c>
      <c r="M701" s="178">
        <v>0</v>
      </c>
      <c r="N701" s="179" t="s">
        <v>536</v>
      </c>
      <c r="O701" s="180">
        <v>0</v>
      </c>
      <c r="P701" s="180">
        <v>0</v>
      </c>
      <c r="Q701" s="181">
        <f t="shared" si="64"/>
        <v>0</v>
      </c>
      <c r="R701" s="182" t="s">
        <v>98</v>
      </c>
      <c r="S701" s="183"/>
      <c r="T701" s="183"/>
    </row>
    <row r="702" spans="2:20" ht="15.75" hidden="1">
      <c r="B702" s="174">
        <v>2025</v>
      </c>
      <c r="C702" s="174">
        <v>20</v>
      </c>
      <c r="D702" s="175">
        <v>0</v>
      </c>
      <c r="E702" s="176"/>
      <c r="F702" s="174">
        <v>1</v>
      </c>
      <c r="G702" s="174">
        <v>1</v>
      </c>
      <c r="H702" s="174">
        <v>4</v>
      </c>
      <c r="I702" s="174">
        <v>5000</v>
      </c>
      <c r="J702" s="174">
        <v>5300</v>
      </c>
      <c r="K702" s="174">
        <v>532</v>
      </c>
      <c r="L702" s="177">
        <v>817</v>
      </c>
      <c r="M702" s="178">
        <v>0</v>
      </c>
      <c r="N702" s="179" t="s">
        <v>537</v>
      </c>
      <c r="O702" s="180">
        <v>0</v>
      </c>
      <c r="P702" s="180">
        <v>0</v>
      </c>
      <c r="Q702" s="181">
        <f t="shared" si="64"/>
        <v>0</v>
      </c>
      <c r="R702" s="182" t="s">
        <v>209</v>
      </c>
      <c r="S702" s="183"/>
      <c r="T702" s="183"/>
    </row>
    <row r="703" spans="2:20" ht="15.75" hidden="1">
      <c r="B703" s="174">
        <v>2025</v>
      </c>
      <c r="C703" s="174">
        <v>20</v>
      </c>
      <c r="D703" s="175">
        <v>0</v>
      </c>
      <c r="E703" s="176"/>
      <c r="F703" s="174">
        <v>1</v>
      </c>
      <c r="G703" s="174">
        <v>1</v>
      </c>
      <c r="H703" s="174">
        <v>4</v>
      </c>
      <c r="I703" s="174">
        <v>5000</v>
      </c>
      <c r="J703" s="174">
        <v>5300</v>
      </c>
      <c r="K703" s="174">
        <v>532</v>
      </c>
      <c r="L703" s="177">
        <v>820</v>
      </c>
      <c r="M703" s="178">
        <v>0</v>
      </c>
      <c r="N703" s="179" t="s">
        <v>538</v>
      </c>
      <c r="O703" s="180">
        <v>0</v>
      </c>
      <c r="P703" s="180">
        <v>0</v>
      </c>
      <c r="Q703" s="181">
        <f t="shared" si="64"/>
        <v>0</v>
      </c>
      <c r="R703" s="182" t="s">
        <v>209</v>
      </c>
      <c r="S703" s="183"/>
      <c r="T703" s="183"/>
    </row>
    <row r="704" spans="2:20" ht="15.75" hidden="1">
      <c r="B704" s="174">
        <v>2025</v>
      </c>
      <c r="C704" s="174">
        <v>20</v>
      </c>
      <c r="D704" s="175">
        <v>0</v>
      </c>
      <c r="E704" s="176"/>
      <c r="F704" s="174">
        <v>1</v>
      </c>
      <c r="G704" s="174">
        <v>1</v>
      </c>
      <c r="H704" s="174">
        <v>4</v>
      </c>
      <c r="I704" s="174">
        <v>5000</v>
      </c>
      <c r="J704" s="174">
        <v>5300</v>
      </c>
      <c r="K704" s="174">
        <v>532</v>
      </c>
      <c r="L704" s="177">
        <v>822</v>
      </c>
      <c r="M704" s="178">
        <v>0</v>
      </c>
      <c r="N704" s="179" t="s">
        <v>539</v>
      </c>
      <c r="O704" s="180">
        <v>0</v>
      </c>
      <c r="P704" s="180">
        <v>0</v>
      </c>
      <c r="Q704" s="181">
        <f t="shared" si="64"/>
        <v>0</v>
      </c>
      <c r="R704" s="182" t="s">
        <v>209</v>
      </c>
      <c r="S704" s="183"/>
      <c r="T704" s="183"/>
    </row>
    <row r="705" spans="2:20" ht="15.75" hidden="1">
      <c r="B705" s="174">
        <v>2025</v>
      </c>
      <c r="C705" s="174">
        <v>20</v>
      </c>
      <c r="D705" s="175">
        <v>0</v>
      </c>
      <c r="E705" s="176"/>
      <c r="F705" s="174">
        <v>1</v>
      </c>
      <c r="G705" s="174">
        <v>1</v>
      </c>
      <c r="H705" s="174">
        <v>4</v>
      </c>
      <c r="I705" s="174">
        <v>5000</v>
      </c>
      <c r="J705" s="174">
        <v>5300</v>
      </c>
      <c r="K705" s="174">
        <v>532</v>
      </c>
      <c r="L705" s="177">
        <v>827</v>
      </c>
      <c r="M705" s="178">
        <v>0</v>
      </c>
      <c r="N705" s="179" t="s">
        <v>540</v>
      </c>
      <c r="O705" s="180">
        <v>0</v>
      </c>
      <c r="P705" s="180">
        <v>0</v>
      </c>
      <c r="Q705" s="181">
        <f t="shared" si="64"/>
        <v>0</v>
      </c>
      <c r="R705" s="182" t="s">
        <v>209</v>
      </c>
      <c r="S705" s="183"/>
      <c r="T705" s="183"/>
    </row>
    <row r="706" spans="2:20" ht="15.75" hidden="1">
      <c r="B706" s="174">
        <v>2025</v>
      </c>
      <c r="C706" s="174">
        <v>20</v>
      </c>
      <c r="D706" s="175">
        <v>0</v>
      </c>
      <c r="E706" s="176"/>
      <c r="F706" s="174">
        <v>1</v>
      </c>
      <c r="G706" s="174">
        <v>1</v>
      </c>
      <c r="H706" s="174">
        <v>4</v>
      </c>
      <c r="I706" s="174">
        <v>5000</v>
      </c>
      <c r="J706" s="174">
        <v>5300</v>
      </c>
      <c r="K706" s="174">
        <v>532</v>
      </c>
      <c r="L706" s="177">
        <v>829</v>
      </c>
      <c r="M706" s="178">
        <v>0</v>
      </c>
      <c r="N706" s="179" t="s">
        <v>541</v>
      </c>
      <c r="O706" s="180">
        <v>0</v>
      </c>
      <c r="P706" s="180">
        <v>0</v>
      </c>
      <c r="Q706" s="181">
        <f t="shared" si="64"/>
        <v>0</v>
      </c>
      <c r="R706" s="182" t="s">
        <v>209</v>
      </c>
      <c r="S706" s="183"/>
      <c r="T706" s="183"/>
    </row>
    <row r="707" spans="2:20" ht="15.75" hidden="1">
      <c r="B707" s="174">
        <v>2025</v>
      </c>
      <c r="C707" s="174">
        <v>20</v>
      </c>
      <c r="D707" s="175">
        <v>0</v>
      </c>
      <c r="E707" s="176"/>
      <c r="F707" s="174">
        <v>1</v>
      </c>
      <c r="G707" s="174">
        <v>1</v>
      </c>
      <c r="H707" s="174">
        <v>4</v>
      </c>
      <c r="I707" s="174">
        <v>5000</v>
      </c>
      <c r="J707" s="174">
        <v>5300</v>
      </c>
      <c r="K707" s="174">
        <v>532</v>
      </c>
      <c r="L707" s="177">
        <v>831</v>
      </c>
      <c r="M707" s="178">
        <v>0</v>
      </c>
      <c r="N707" s="179" t="s">
        <v>542</v>
      </c>
      <c r="O707" s="180">
        <v>0</v>
      </c>
      <c r="P707" s="180">
        <v>0</v>
      </c>
      <c r="Q707" s="181">
        <f t="shared" si="64"/>
        <v>0</v>
      </c>
      <c r="R707" s="182" t="s">
        <v>209</v>
      </c>
      <c r="S707" s="183"/>
      <c r="T707" s="183"/>
    </row>
    <row r="708" spans="2:20" ht="15.75" hidden="1">
      <c r="B708" s="174">
        <v>2025</v>
      </c>
      <c r="C708" s="174">
        <v>20</v>
      </c>
      <c r="D708" s="175">
        <v>0</v>
      </c>
      <c r="E708" s="176"/>
      <c r="F708" s="174">
        <v>1</v>
      </c>
      <c r="G708" s="174">
        <v>1</v>
      </c>
      <c r="H708" s="174">
        <v>4</v>
      </c>
      <c r="I708" s="174">
        <v>5000</v>
      </c>
      <c r="J708" s="174">
        <v>5300</v>
      </c>
      <c r="K708" s="174">
        <v>532</v>
      </c>
      <c r="L708" s="177">
        <v>832</v>
      </c>
      <c r="M708" s="178">
        <v>0</v>
      </c>
      <c r="N708" s="179" t="s">
        <v>543</v>
      </c>
      <c r="O708" s="180">
        <v>0</v>
      </c>
      <c r="P708" s="180">
        <v>0</v>
      </c>
      <c r="Q708" s="181">
        <f t="shared" si="64"/>
        <v>0</v>
      </c>
      <c r="R708" s="182" t="s">
        <v>209</v>
      </c>
      <c r="S708" s="183"/>
      <c r="T708" s="183"/>
    </row>
    <row r="709" spans="2:20" ht="15.75" hidden="1">
      <c r="B709" s="174">
        <v>2025</v>
      </c>
      <c r="C709" s="174">
        <v>20</v>
      </c>
      <c r="D709" s="175">
        <v>0</v>
      </c>
      <c r="E709" s="176"/>
      <c r="F709" s="174">
        <v>1</v>
      </c>
      <c r="G709" s="174">
        <v>1</v>
      </c>
      <c r="H709" s="174">
        <v>4</v>
      </c>
      <c r="I709" s="174">
        <v>5000</v>
      </c>
      <c r="J709" s="174">
        <v>5300</v>
      </c>
      <c r="K709" s="174">
        <v>532</v>
      </c>
      <c r="L709" s="177">
        <v>833</v>
      </c>
      <c r="M709" s="178">
        <v>0</v>
      </c>
      <c r="N709" s="179" t="s">
        <v>544</v>
      </c>
      <c r="O709" s="180">
        <v>0</v>
      </c>
      <c r="P709" s="180">
        <v>0</v>
      </c>
      <c r="Q709" s="181">
        <f t="shared" si="64"/>
        <v>0</v>
      </c>
      <c r="R709" s="182" t="s">
        <v>209</v>
      </c>
      <c r="S709" s="183"/>
      <c r="T709" s="183"/>
    </row>
    <row r="710" spans="2:20" ht="15.75" hidden="1">
      <c r="B710" s="174">
        <v>2025</v>
      </c>
      <c r="C710" s="174">
        <v>20</v>
      </c>
      <c r="D710" s="175">
        <v>0</v>
      </c>
      <c r="E710" s="176"/>
      <c r="F710" s="174">
        <v>1</v>
      </c>
      <c r="G710" s="174">
        <v>1</v>
      </c>
      <c r="H710" s="174">
        <v>4</v>
      </c>
      <c r="I710" s="174">
        <v>5000</v>
      </c>
      <c r="J710" s="174">
        <v>5300</v>
      </c>
      <c r="K710" s="174">
        <v>532</v>
      </c>
      <c r="L710" s="177">
        <v>834</v>
      </c>
      <c r="M710" s="178">
        <v>0</v>
      </c>
      <c r="N710" s="179" t="s">
        <v>545</v>
      </c>
      <c r="O710" s="180">
        <v>0</v>
      </c>
      <c r="P710" s="180">
        <v>0</v>
      </c>
      <c r="Q710" s="181">
        <f t="shared" si="64"/>
        <v>0</v>
      </c>
      <c r="R710" s="182" t="s">
        <v>209</v>
      </c>
      <c r="S710" s="183"/>
      <c r="T710" s="183"/>
    </row>
    <row r="711" spans="2:20" ht="15.75" hidden="1">
      <c r="B711" s="174">
        <v>2025</v>
      </c>
      <c r="C711" s="174">
        <v>20</v>
      </c>
      <c r="D711" s="175">
        <v>0</v>
      </c>
      <c r="E711" s="176"/>
      <c r="F711" s="174">
        <v>1</v>
      </c>
      <c r="G711" s="174">
        <v>1</v>
      </c>
      <c r="H711" s="174">
        <v>4</v>
      </c>
      <c r="I711" s="174">
        <v>5000</v>
      </c>
      <c r="J711" s="174">
        <v>5300</v>
      </c>
      <c r="K711" s="174">
        <v>532</v>
      </c>
      <c r="L711" s="177">
        <v>835</v>
      </c>
      <c r="M711" s="178">
        <v>0</v>
      </c>
      <c r="N711" s="179" t="s">
        <v>546</v>
      </c>
      <c r="O711" s="180">
        <v>0</v>
      </c>
      <c r="P711" s="180">
        <v>0</v>
      </c>
      <c r="Q711" s="181">
        <f t="shared" si="64"/>
        <v>0</v>
      </c>
      <c r="R711" s="182" t="s">
        <v>209</v>
      </c>
      <c r="S711" s="183"/>
      <c r="T711" s="183"/>
    </row>
    <row r="712" spans="2:20" ht="15.75" hidden="1">
      <c r="B712" s="174">
        <v>2025</v>
      </c>
      <c r="C712" s="174">
        <v>20</v>
      </c>
      <c r="D712" s="175">
        <v>0</v>
      </c>
      <c r="E712" s="176"/>
      <c r="F712" s="174">
        <v>1</v>
      </c>
      <c r="G712" s="174">
        <v>1</v>
      </c>
      <c r="H712" s="174">
        <v>4</v>
      </c>
      <c r="I712" s="174">
        <v>5000</v>
      </c>
      <c r="J712" s="174">
        <v>5300</v>
      </c>
      <c r="K712" s="174">
        <v>532</v>
      </c>
      <c r="L712" s="177">
        <v>865</v>
      </c>
      <c r="M712" s="178">
        <v>0</v>
      </c>
      <c r="N712" s="179" t="s">
        <v>547</v>
      </c>
      <c r="O712" s="180">
        <v>0</v>
      </c>
      <c r="P712" s="180">
        <v>0</v>
      </c>
      <c r="Q712" s="181">
        <f t="shared" si="64"/>
        <v>0</v>
      </c>
      <c r="R712" s="182" t="s">
        <v>98</v>
      </c>
      <c r="S712" s="183"/>
      <c r="T712" s="183"/>
    </row>
    <row r="713" spans="2:20" ht="15.75" hidden="1">
      <c r="B713" s="174">
        <v>2025</v>
      </c>
      <c r="C713" s="174">
        <v>20</v>
      </c>
      <c r="D713" s="175">
        <v>0</v>
      </c>
      <c r="E713" s="176"/>
      <c r="F713" s="174">
        <v>1</v>
      </c>
      <c r="G713" s="174">
        <v>1</v>
      </c>
      <c r="H713" s="174">
        <v>4</v>
      </c>
      <c r="I713" s="174">
        <v>5000</v>
      </c>
      <c r="J713" s="174">
        <v>5300</v>
      </c>
      <c r="K713" s="174">
        <v>532</v>
      </c>
      <c r="L713" s="177">
        <v>882</v>
      </c>
      <c r="M713" s="178">
        <v>0</v>
      </c>
      <c r="N713" s="179" t="s">
        <v>548</v>
      </c>
      <c r="O713" s="180">
        <v>0</v>
      </c>
      <c r="P713" s="180">
        <v>0</v>
      </c>
      <c r="Q713" s="181">
        <f t="shared" si="64"/>
        <v>0</v>
      </c>
      <c r="R713" s="182" t="s">
        <v>98</v>
      </c>
      <c r="S713" s="183"/>
      <c r="T713" s="183"/>
    </row>
    <row r="714" spans="2:20" ht="15.75" hidden="1">
      <c r="B714" s="174">
        <v>2025</v>
      </c>
      <c r="C714" s="174">
        <v>20</v>
      </c>
      <c r="D714" s="175">
        <v>0</v>
      </c>
      <c r="E714" s="176"/>
      <c r="F714" s="174">
        <v>1</v>
      </c>
      <c r="G714" s="174">
        <v>1</v>
      </c>
      <c r="H714" s="174">
        <v>4</v>
      </c>
      <c r="I714" s="174">
        <v>5000</v>
      </c>
      <c r="J714" s="174">
        <v>5300</v>
      </c>
      <c r="K714" s="174">
        <v>532</v>
      </c>
      <c r="L714" s="177">
        <v>939</v>
      </c>
      <c r="M714" s="178">
        <v>0</v>
      </c>
      <c r="N714" s="179" t="s">
        <v>549</v>
      </c>
      <c r="O714" s="180">
        <v>0</v>
      </c>
      <c r="P714" s="180">
        <v>0</v>
      </c>
      <c r="Q714" s="181">
        <f t="shared" si="64"/>
        <v>0</v>
      </c>
      <c r="R714" s="182" t="s">
        <v>98</v>
      </c>
      <c r="S714" s="183"/>
      <c r="T714" s="183"/>
    </row>
    <row r="715" spans="2:20" ht="15.75" hidden="1">
      <c r="B715" s="174">
        <v>2025</v>
      </c>
      <c r="C715" s="174">
        <v>20</v>
      </c>
      <c r="D715" s="175">
        <v>0</v>
      </c>
      <c r="E715" s="176"/>
      <c r="F715" s="174">
        <v>1</v>
      </c>
      <c r="G715" s="174">
        <v>1</v>
      </c>
      <c r="H715" s="174">
        <v>4</v>
      </c>
      <c r="I715" s="174">
        <v>5000</v>
      </c>
      <c r="J715" s="174">
        <v>5300</v>
      </c>
      <c r="K715" s="174">
        <v>532</v>
      </c>
      <c r="L715" s="177">
        <v>1037</v>
      </c>
      <c r="M715" s="178">
        <v>0</v>
      </c>
      <c r="N715" s="179" t="s">
        <v>550</v>
      </c>
      <c r="O715" s="180">
        <v>0</v>
      </c>
      <c r="P715" s="180">
        <v>0</v>
      </c>
      <c r="Q715" s="181">
        <f t="shared" si="64"/>
        <v>0</v>
      </c>
      <c r="R715" s="182" t="s">
        <v>98</v>
      </c>
      <c r="S715" s="183"/>
      <c r="T715" s="183"/>
    </row>
    <row r="716" spans="2:20" ht="15.75" hidden="1">
      <c r="B716" s="174">
        <v>2025</v>
      </c>
      <c r="C716" s="174">
        <v>20</v>
      </c>
      <c r="D716" s="175">
        <v>0</v>
      </c>
      <c r="E716" s="176"/>
      <c r="F716" s="174">
        <v>1</v>
      </c>
      <c r="G716" s="174">
        <v>1</v>
      </c>
      <c r="H716" s="174">
        <v>4</v>
      </c>
      <c r="I716" s="174">
        <v>5000</v>
      </c>
      <c r="J716" s="174">
        <v>5300</v>
      </c>
      <c r="K716" s="174">
        <v>532</v>
      </c>
      <c r="L716" s="177">
        <v>1270</v>
      </c>
      <c r="M716" s="178">
        <v>0</v>
      </c>
      <c r="N716" s="179" t="s">
        <v>551</v>
      </c>
      <c r="O716" s="180">
        <v>0</v>
      </c>
      <c r="P716" s="180">
        <v>0</v>
      </c>
      <c r="Q716" s="181">
        <f t="shared" si="64"/>
        <v>0</v>
      </c>
      <c r="R716" s="182" t="s">
        <v>98</v>
      </c>
      <c r="S716" s="183"/>
      <c r="T716" s="183"/>
    </row>
    <row r="717" spans="2:20" ht="15.75" hidden="1">
      <c r="B717" s="152">
        <v>2025</v>
      </c>
      <c r="C717" s="152">
        <v>20</v>
      </c>
      <c r="D717" s="153"/>
      <c r="E717" s="154"/>
      <c r="F717" s="152">
        <v>1</v>
      </c>
      <c r="G717" s="152">
        <v>1</v>
      </c>
      <c r="H717" s="152">
        <v>4</v>
      </c>
      <c r="I717" s="152">
        <v>5000</v>
      </c>
      <c r="J717" s="152">
        <v>5400</v>
      </c>
      <c r="K717" s="155"/>
      <c r="L717" s="199" t="s">
        <v>44</v>
      </c>
      <c r="M717" s="200"/>
      <c r="N717" s="157" t="s">
        <v>216</v>
      </c>
      <c r="O717" s="158">
        <f>O718</f>
        <v>0</v>
      </c>
      <c r="P717" s="158">
        <f>P718</f>
        <v>0</v>
      </c>
      <c r="Q717" s="158">
        <f t="shared" si="64"/>
        <v>0</v>
      </c>
      <c r="R717" s="152"/>
      <c r="S717" s="152"/>
      <c r="T717" s="155"/>
    </row>
    <row r="718" spans="2:20" ht="15.75" hidden="1">
      <c r="B718" s="163">
        <v>2025</v>
      </c>
      <c r="C718" s="163">
        <v>20</v>
      </c>
      <c r="D718" s="164"/>
      <c r="E718" s="165"/>
      <c r="F718" s="163">
        <v>1</v>
      </c>
      <c r="G718" s="163">
        <v>1</v>
      </c>
      <c r="H718" s="163">
        <v>4</v>
      </c>
      <c r="I718" s="163">
        <v>5000</v>
      </c>
      <c r="J718" s="163">
        <v>5400</v>
      </c>
      <c r="K718" s="163">
        <v>541</v>
      </c>
      <c r="L718" s="193" t="s">
        <v>44</v>
      </c>
      <c r="M718" s="201"/>
      <c r="N718" s="168" t="s">
        <v>217</v>
      </c>
      <c r="O718" s="169">
        <f>SUM(O719:O724)</f>
        <v>0</v>
      </c>
      <c r="P718" s="169">
        <f>SUM(P719:P724)</f>
        <v>0</v>
      </c>
      <c r="Q718" s="169">
        <f t="shared" si="64"/>
        <v>0</v>
      </c>
      <c r="R718" s="166"/>
      <c r="S718" s="202"/>
      <c r="T718" s="172"/>
    </row>
    <row r="719" spans="2:20" ht="15.75" hidden="1">
      <c r="B719" s="174">
        <v>2025</v>
      </c>
      <c r="C719" s="174">
        <v>20</v>
      </c>
      <c r="D719" s="175">
        <v>0</v>
      </c>
      <c r="E719" s="176"/>
      <c r="F719" s="174">
        <v>1</v>
      </c>
      <c r="G719" s="174">
        <v>1</v>
      </c>
      <c r="H719" s="174">
        <v>4</v>
      </c>
      <c r="I719" s="174">
        <v>5000</v>
      </c>
      <c r="J719" s="174">
        <v>5400</v>
      </c>
      <c r="K719" s="174">
        <v>541</v>
      </c>
      <c r="L719" s="177">
        <v>79</v>
      </c>
      <c r="M719" s="178">
        <v>0</v>
      </c>
      <c r="N719" s="179" t="s">
        <v>552</v>
      </c>
      <c r="O719" s="180">
        <v>0</v>
      </c>
      <c r="P719" s="180">
        <v>0</v>
      </c>
      <c r="Q719" s="181">
        <f t="shared" si="64"/>
        <v>0</v>
      </c>
      <c r="R719" s="182" t="s">
        <v>98</v>
      </c>
      <c r="S719" s="183"/>
      <c r="T719" s="183"/>
    </row>
    <row r="720" spans="2:20" ht="15.75" hidden="1">
      <c r="B720" s="174">
        <v>2025</v>
      </c>
      <c r="C720" s="174">
        <v>20</v>
      </c>
      <c r="D720" s="175">
        <v>0</v>
      </c>
      <c r="E720" s="176"/>
      <c r="F720" s="174">
        <v>1</v>
      </c>
      <c r="G720" s="174">
        <v>1</v>
      </c>
      <c r="H720" s="174">
        <v>4</v>
      </c>
      <c r="I720" s="174">
        <v>5000</v>
      </c>
      <c r="J720" s="174">
        <v>5400</v>
      </c>
      <c r="K720" s="174">
        <v>541</v>
      </c>
      <c r="L720" s="177">
        <v>204</v>
      </c>
      <c r="M720" s="178">
        <v>0</v>
      </c>
      <c r="N720" s="179" t="s">
        <v>553</v>
      </c>
      <c r="O720" s="180">
        <v>0</v>
      </c>
      <c r="P720" s="180">
        <v>0</v>
      </c>
      <c r="Q720" s="181">
        <f t="shared" si="64"/>
        <v>0</v>
      </c>
      <c r="R720" s="182" t="s">
        <v>98</v>
      </c>
      <c r="S720" s="183"/>
      <c r="T720" s="183"/>
    </row>
    <row r="721" spans="2:20" ht="30" hidden="1">
      <c r="B721" s="174">
        <v>2025</v>
      </c>
      <c r="C721" s="174">
        <v>20</v>
      </c>
      <c r="D721" s="175">
        <v>0</v>
      </c>
      <c r="E721" s="176"/>
      <c r="F721" s="174">
        <v>1</v>
      </c>
      <c r="G721" s="174">
        <v>1</v>
      </c>
      <c r="H721" s="174">
        <v>4</v>
      </c>
      <c r="I721" s="174">
        <v>5000</v>
      </c>
      <c r="J721" s="174">
        <v>5400</v>
      </c>
      <c r="K721" s="174">
        <v>541</v>
      </c>
      <c r="L721" s="177">
        <v>416</v>
      </c>
      <c r="M721" s="178">
        <v>0</v>
      </c>
      <c r="N721" s="179" t="s">
        <v>554</v>
      </c>
      <c r="O721" s="180">
        <v>0</v>
      </c>
      <c r="P721" s="180">
        <v>0</v>
      </c>
      <c r="Q721" s="181">
        <f t="shared" si="64"/>
        <v>0</v>
      </c>
      <c r="R721" s="182" t="s">
        <v>98</v>
      </c>
      <c r="S721" s="183"/>
      <c r="T721" s="183"/>
    </row>
    <row r="722" spans="2:20" ht="30" hidden="1">
      <c r="B722" s="174">
        <v>2025</v>
      </c>
      <c r="C722" s="174">
        <v>20</v>
      </c>
      <c r="D722" s="175">
        <v>0</v>
      </c>
      <c r="E722" s="176"/>
      <c r="F722" s="174">
        <v>1</v>
      </c>
      <c r="G722" s="174">
        <v>1</v>
      </c>
      <c r="H722" s="174">
        <v>4</v>
      </c>
      <c r="I722" s="174">
        <v>5000</v>
      </c>
      <c r="J722" s="174">
        <v>5400</v>
      </c>
      <c r="K722" s="174">
        <v>541</v>
      </c>
      <c r="L722" s="177">
        <v>1052</v>
      </c>
      <c r="M722" s="178">
        <v>0</v>
      </c>
      <c r="N722" s="179" t="s">
        <v>555</v>
      </c>
      <c r="O722" s="180">
        <v>0</v>
      </c>
      <c r="P722" s="180">
        <v>0</v>
      </c>
      <c r="Q722" s="181">
        <f t="shared" si="64"/>
        <v>0</v>
      </c>
      <c r="R722" s="182" t="s">
        <v>98</v>
      </c>
      <c r="S722" s="183"/>
      <c r="T722" s="183"/>
    </row>
    <row r="723" spans="2:20" ht="30" hidden="1">
      <c r="B723" s="174">
        <v>2025</v>
      </c>
      <c r="C723" s="174">
        <v>20</v>
      </c>
      <c r="D723" s="175">
        <v>0</v>
      </c>
      <c r="E723" s="176"/>
      <c r="F723" s="174">
        <v>1</v>
      </c>
      <c r="G723" s="174">
        <v>1</v>
      </c>
      <c r="H723" s="174">
        <v>4</v>
      </c>
      <c r="I723" s="174">
        <v>5000</v>
      </c>
      <c r="J723" s="174">
        <v>5400</v>
      </c>
      <c r="K723" s="174">
        <v>541</v>
      </c>
      <c r="L723" s="177">
        <v>1529</v>
      </c>
      <c r="M723" s="178">
        <v>0</v>
      </c>
      <c r="N723" s="179" t="s">
        <v>556</v>
      </c>
      <c r="O723" s="180">
        <v>0</v>
      </c>
      <c r="P723" s="180">
        <v>0</v>
      </c>
      <c r="Q723" s="181">
        <f t="shared" si="64"/>
        <v>0</v>
      </c>
      <c r="R723" s="182" t="s">
        <v>98</v>
      </c>
      <c r="S723" s="183"/>
      <c r="T723" s="183"/>
    </row>
    <row r="724" spans="2:20" ht="30" hidden="1">
      <c r="B724" s="174">
        <v>2025</v>
      </c>
      <c r="C724" s="174">
        <v>20</v>
      </c>
      <c r="D724" s="175">
        <v>0</v>
      </c>
      <c r="E724" s="176"/>
      <c r="F724" s="174">
        <v>1</v>
      </c>
      <c r="G724" s="174">
        <v>1</v>
      </c>
      <c r="H724" s="174">
        <v>4</v>
      </c>
      <c r="I724" s="174">
        <v>5000</v>
      </c>
      <c r="J724" s="174">
        <v>5400</v>
      </c>
      <c r="K724" s="174">
        <v>541</v>
      </c>
      <c r="L724" s="177">
        <v>1528</v>
      </c>
      <c r="M724" s="178">
        <v>0</v>
      </c>
      <c r="N724" s="179" t="s">
        <v>557</v>
      </c>
      <c r="O724" s="180">
        <v>0</v>
      </c>
      <c r="P724" s="180">
        <v>0</v>
      </c>
      <c r="Q724" s="181">
        <f t="shared" si="64"/>
        <v>0</v>
      </c>
      <c r="R724" s="182" t="s">
        <v>98</v>
      </c>
      <c r="S724" s="183"/>
      <c r="T724" s="183"/>
    </row>
    <row r="725" spans="2:20" ht="15.75" hidden="1">
      <c r="B725" s="152">
        <v>2025</v>
      </c>
      <c r="C725" s="152">
        <v>20</v>
      </c>
      <c r="D725" s="153"/>
      <c r="E725" s="154"/>
      <c r="F725" s="152">
        <v>1</v>
      </c>
      <c r="G725" s="152">
        <v>1</v>
      </c>
      <c r="H725" s="152">
        <v>4</v>
      </c>
      <c r="I725" s="152">
        <v>5000</v>
      </c>
      <c r="J725" s="152">
        <v>5500</v>
      </c>
      <c r="K725" s="155"/>
      <c r="L725" s="199" t="s">
        <v>44</v>
      </c>
      <c r="M725" s="200"/>
      <c r="N725" s="157" t="s">
        <v>558</v>
      </c>
      <c r="O725" s="158">
        <f>O726</f>
        <v>0</v>
      </c>
      <c r="P725" s="158">
        <f>P726</f>
        <v>0</v>
      </c>
      <c r="Q725" s="158">
        <f t="shared" si="64"/>
        <v>0</v>
      </c>
      <c r="R725" s="155"/>
      <c r="S725" s="203"/>
      <c r="T725" s="161"/>
    </row>
    <row r="726" spans="2:20" ht="15.75" hidden="1">
      <c r="B726" s="163">
        <v>2025</v>
      </c>
      <c r="C726" s="163">
        <v>20</v>
      </c>
      <c r="D726" s="164"/>
      <c r="E726" s="165"/>
      <c r="F726" s="163">
        <v>1</v>
      </c>
      <c r="G726" s="163">
        <v>1</v>
      </c>
      <c r="H726" s="163">
        <v>4</v>
      </c>
      <c r="I726" s="163">
        <v>5000</v>
      </c>
      <c r="J726" s="163">
        <v>5500</v>
      </c>
      <c r="K726" s="163">
        <v>551</v>
      </c>
      <c r="L726" s="193" t="s">
        <v>44</v>
      </c>
      <c r="M726" s="201"/>
      <c r="N726" s="168" t="s">
        <v>559</v>
      </c>
      <c r="O726" s="169">
        <f>SUM(O727:O742)</f>
        <v>0</v>
      </c>
      <c r="P726" s="169">
        <f>SUM(P727:P742)</f>
        <v>0</v>
      </c>
      <c r="Q726" s="169">
        <f t="shared" si="64"/>
        <v>0</v>
      </c>
      <c r="R726" s="170"/>
      <c r="S726" s="171"/>
      <c r="T726" s="172"/>
    </row>
    <row r="727" spans="2:20" ht="15.75" hidden="1">
      <c r="B727" s="174">
        <v>2025</v>
      </c>
      <c r="C727" s="174">
        <v>20</v>
      </c>
      <c r="D727" s="175">
        <v>0</v>
      </c>
      <c r="E727" s="176"/>
      <c r="F727" s="174">
        <v>1</v>
      </c>
      <c r="G727" s="174">
        <v>1</v>
      </c>
      <c r="H727" s="174">
        <v>4</v>
      </c>
      <c r="I727" s="174">
        <v>5000</v>
      </c>
      <c r="J727" s="174">
        <v>5500</v>
      </c>
      <c r="K727" s="174">
        <v>551</v>
      </c>
      <c r="L727" s="177">
        <v>48</v>
      </c>
      <c r="M727" s="178">
        <v>0</v>
      </c>
      <c r="N727" s="179" t="s">
        <v>560</v>
      </c>
      <c r="O727" s="180">
        <v>0</v>
      </c>
      <c r="P727" s="180">
        <v>0</v>
      </c>
      <c r="Q727" s="181">
        <f t="shared" si="64"/>
        <v>0</v>
      </c>
      <c r="R727" s="182" t="s">
        <v>98</v>
      </c>
      <c r="S727" s="183"/>
      <c r="T727" s="183"/>
    </row>
    <row r="728" spans="2:20" ht="15.75" hidden="1">
      <c r="B728" s="174">
        <v>2025</v>
      </c>
      <c r="C728" s="174">
        <v>20</v>
      </c>
      <c r="D728" s="175">
        <v>0</v>
      </c>
      <c r="E728" s="176"/>
      <c r="F728" s="174">
        <v>1</v>
      </c>
      <c r="G728" s="174">
        <v>1</v>
      </c>
      <c r="H728" s="174">
        <v>4</v>
      </c>
      <c r="I728" s="174">
        <v>5000</v>
      </c>
      <c r="J728" s="174">
        <v>5500</v>
      </c>
      <c r="K728" s="174">
        <v>551</v>
      </c>
      <c r="L728" s="177">
        <v>51</v>
      </c>
      <c r="M728" s="178">
        <v>0</v>
      </c>
      <c r="N728" s="179" t="s">
        <v>561</v>
      </c>
      <c r="O728" s="180">
        <v>0</v>
      </c>
      <c r="P728" s="180">
        <v>0</v>
      </c>
      <c r="Q728" s="181">
        <f t="shared" si="64"/>
        <v>0</v>
      </c>
      <c r="R728" s="182" t="s">
        <v>98</v>
      </c>
      <c r="S728" s="183"/>
      <c r="T728" s="183"/>
    </row>
    <row r="729" spans="2:20" ht="15.75" hidden="1">
      <c r="B729" s="174">
        <v>2025</v>
      </c>
      <c r="C729" s="174">
        <v>20</v>
      </c>
      <c r="D729" s="175">
        <v>0</v>
      </c>
      <c r="E729" s="176"/>
      <c r="F729" s="174">
        <v>1</v>
      </c>
      <c r="G729" s="174">
        <v>1</v>
      </c>
      <c r="H729" s="174">
        <v>4</v>
      </c>
      <c r="I729" s="174">
        <v>5000</v>
      </c>
      <c r="J729" s="174">
        <v>5500</v>
      </c>
      <c r="K729" s="174">
        <v>551</v>
      </c>
      <c r="L729" s="177">
        <v>55</v>
      </c>
      <c r="M729" s="178">
        <v>0</v>
      </c>
      <c r="N729" s="179" t="s">
        <v>562</v>
      </c>
      <c r="O729" s="180">
        <v>0</v>
      </c>
      <c r="P729" s="180">
        <v>0</v>
      </c>
      <c r="Q729" s="181">
        <f t="shared" si="64"/>
        <v>0</v>
      </c>
      <c r="R729" s="182" t="s">
        <v>98</v>
      </c>
      <c r="S729" s="183"/>
      <c r="T729" s="183"/>
    </row>
    <row r="730" spans="2:20" ht="15.75" hidden="1">
      <c r="B730" s="174">
        <v>2025</v>
      </c>
      <c r="C730" s="174">
        <v>20</v>
      </c>
      <c r="D730" s="175">
        <v>0</v>
      </c>
      <c r="E730" s="176"/>
      <c r="F730" s="174">
        <v>1</v>
      </c>
      <c r="G730" s="174">
        <v>1</v>
      </c>
      <c r="H730" s="174">
        <v>4</v>
      </c>
      <c r="I730" s="174">
        <v>5000</v>
      </c>
      <c r="J730" s="174">
        <v>5500</v>
      </c>
      <c r="K730" s="174">
        <v>551</v>
      </c>
      <c r="L730" s="177">
        <v>137</v>
      </c>
      <c r="M730" s="178">
        <v>0</v>
      </c>
      <c r="N730" s="179" t="s">
        <v>563</v>
      </c>
      <c r="O730" s="180">
        <v>0</v>
      </c>
      <c r="P730" s="180">
        <v>0</v>
      </c>
      <c r="Q730" s="181">
        <f t="shared" si="64"/>
        <v>0</v>
      </c>
      <c r="R730" s="182" t="s">
        <v>98</v>
      </c>
      <c r="S730" s="183"/>
      <c r="T730" s="183"/>
    </row>
    <row r="731" spans="2:20" ht="15.75" hidden="1">
      <c r="B731" s="174">
        <v>2025</v>
      </c>
      <c r="C731" s="174">
        <v>20</v>
      </c>
      <c r="D731" s="175">
        <v>0</v>
      </c>
      <c r="E731" s="176"/>
      <c r="F731" s="174">
        <v>1</v>
      </c>
      <c r="G731" s="174">
        <v>1</v>
      </c>
      <c r="H731" s="174">
        <v>4</v>
      </c>
      <c r="I731" s="174">
        <v>5000</v>
      </c>
      <c r="J731" s="174">
        <v>5500</v>
      </c>
      <c r="K731" s="174">
        <v>551</v>
      </c>
      <c r="L731" s="177">
        <v>321</v>
      </c>
      <c r="M731" s="178">
        <v>0</v>
      </c>
      <c r="N731" s="179" t="s">
        <v>564</v>
      </c>
      <c r="O731" s="180">
        <v>0</v>
      </c>
      <c r="P731" s="180">
        <v>0</v>
      </c>
      <c r="Q731" s="181">
        <f t="shared" si="64"/>
        <v>0</v>
      </c>
      <c r="R731" s="182" t="s">
        <v>98</v>
      </c>
      <c r="S731" s="183"/>
      <c r="T731" s="183"/>
    </row>
    <row r="732" spans="2:20" ht="15.75" hidden="1">
      <c r="B732" s="174">
        <v>2025</v>
      </c>
      <c r="C732" s="174">
        <v>20</v>
      </c>
      <c r="D732" s="175">
        <v>0</v>
      </c>
      <c r="E732" s="176"/>
      <c r="F732" s="174">
        <v>1</v>
      </c>
      <c r="G732" s="174">
        <v>1</v>
      </c>
      <c r="H732" s="174">
        <v>4</v>
      </c>
      <c r="I732" s="174">
        <v>5000</v>
      </c>
      <c r="J732" s="174">
        <v>5500</v>
      </c>
      <c r="K732" s="174">
        <v>551</v>
      </c>
      <c r="L732" s="177">
        <v>779</v>
      </c>
      <c r="M732" s="178">
        <v>0</v>
      </c>
      <c r="N732" s="179" t="s">
        <v>565</v>
      </c>
      <c r="O732" s="180">
        <v>0</v>
      </c>
      <c r="P732" s="180">
        <v>0</v>
      </c>
      <c r="Q732" s="181">
        <f t="shared" si="64"/>
        <v>0</v>
      </c>
      <c r="R732" s="182" t="s">
        <v>98</v>
      </c>
      <c r="S732" s="183"/>
      <c r="T732" s="183"/>
    </row>
    <row r="733" spans="2:20" ht="15.75" hidden="1">
      <c r="B733" s="174">
        <v>2025</v>
      </c>
      <c r="C733" s="174">
        <v>20</v>
      </c>
      <c r="D733" s="175">
        <v>0</v>
      </c>
      <c r="E733" s="176"/>
      <c r="F733" s="174">
        <v>1</v>
      </c>
      <c r="G733" s="174">
        <v>1</v>
      </c>
      <c r="H733" s="174">
        <v>4</v>
      </c>
      <c r="I733" s="174">
        <v>5000</v>
      </c>
      <c r="J733" s="174">
        <v>5500</v>
      </c>
      <c r="K733" s="174">
        <v>551</v>
      </c>
      <c r="L733" s="177">
        <v>782</v>
      </c>
      <c r="M733" s="178">
        <v>0</v>
      </c>
      <c r="N733" s="179" t="s">
        <v>566</v>
      </c>
      <c r="O733" s="180">
        <v>0</v>
      </c>
      <c r="P733" s="180">
        <v>0</v>
      </c>
      <c r="Q733" s="181">
        <f t="shared" si="64"/>
        <v>0</v>
      </c>
      <c r="R733" s="182" t="s">
        <v>98</v>
      </c>
      <c r="S733" s="183"/>
      <c r="T733" s="183"/>
    </row>
    <row r="734" spans="2:20" ht="15.75" hidden="1">
      <c r="B734" s="174">
        <v>2025</v>
      </c>
      <c r="C734" s="174">
        <v>20</v>
      </c>
      <c r="D734" s="175">
        <v>0</v>
      </c>
      <c r="E734" s="176"/>
      <c r="F734" s="174">
        <v>1</v>
      </c>
      <c r="G734" s="174">
        <v>1</v>
      </c>
      <c r="H734" s="174">
        <v>4</v>
      </c>
      <c r="I734" s="174">
        <v>5000</v>
      </c>
      <c r="J734" s="174">
        <v>5500</v>
      </c>
      <c r="K734" s="174">
        <v>551</v>
      </c>
      <c r="L734" s="177">
        <v>1015</v>
      </c>
      <c r="M734" s="178">
        <v>0</v>
      </c>
      <c r="N734" s="179" t="s">
        <v>567</v>
      </c>
      <c r="O734" s="180">
        <v>0</v>
      </c>
      <c r="P734" s="180">
        <v>0</v>
      </c>
      <c r="Q734" s="181">
        <f t="shared" si="64"/>
        <v>0</v>
      </c>
      <c r="R734" s="182" t="s">
        <v>98</v>
      </c>
      <c r="S734" s="183"/>
      <c r="T734" s="183"/>
    </row>
    <row r="735" spans="2:20" ht="15.75" hidden="1">
      <c r="B735" s="174">
        <v>2025</v>
      </c>
      <c r="C735" s="174">
        <v>20</v>
      </c>
      <c r="D735" s="175">
        <v>0</v>
      </c>
      <c r="E735" s="176"/>
      <c r="F735" s="174">
        <v>1</v>
      </c>
      <c r="G735" s="174">
        <v>1</v>
      </c>
      <c r="H735" s="174">
        <v>4</v>
      </c>
      <c r="I735" s="174">
        <v>5000</v>
      </c>
      <c r="J735" s="174">
        <v>5500</v>
      </c>
      <c r="K735" s="174">
        <v>551</v>
      </c>
      <c r="L735" s="177">
        <v>1222</v>
      </c>
      <c r="M735" s="178">
        <v>0</v>
      </c>
      <c r="N735" s="179" t="s">
        <v>568</v>
      </c>
      <c r="O735" s="180">
        <v>0</v>
      </c>
      <c r="P735" s="180">
        <v>0</v>
      </c>
      <c r="Q735" s="181">
        <f t="shared" si="64"/>
        <v>0</v>
      </c>
      <c r="R735" s="182" t="s">
        <v>98</v>
      </c>
      <c r="S735" s="183"/>
      <c r="T735" s="183"/>
    </row>
    <row r="736" spans="2:20" ht="15.75" hidden="1">
      <c r="B736" s="174">
        <v>2025</v>
      </c>
      <c r="C736" s="174">
        <v>20</v>
      </c>
      <c r="D736" s="175">
        <v>0</v>
      </c>
      <c r="E736" s="176"/>
      <c r="F736" s="174">
        <v>1</v>
      </c>
      <c r="G736" s="174">
        <v>1</v>
      </c>
      <c r="H736" s="174">
        <v>4</v>
      </c>
      <c r="I736" s="174">
        <v>5000</v>
      </c>
      <c r="J736" s="174">
        <v>5500</v>
      </c>
      <c r="K736" s="174">
        <v>551</v>
      </c>
      <c r="L736" s="177">
        <v>1266</v>
      </c>
      <c r="M736" s="178">
        <v>0</v>
      </c>
      <c r="N736" s="179" t="s">
        <v>569</v>
      </c>
      <c r="O736" s="180">
        <v>0</v>
      </c>
      <c r="P736" s="180">
        <v>0</v>
      </c>
      <c r="Q736" s="181">
        <f t="shared" si="64"/>
        <v>0</v>
      </c>
      <c r="R736" s="182" t="s">
        <v>98</v>
      </c>
      <c r="S736" s="183"/>
      <c r="T736" s="183"/>
    </row>
    <row r="737" spans="2:20" ht="15.75" hidden="1">
      <c r="B737" s="174">
        <v>2025</v>
      </c>
      <c r="C737" s="174">
        <v>20</v>
      </c>
      <c r="D737" s="175">
        <v>0</v>
      </c>
      <c r="E737" s="176"/>
      <c r="F737" s="174">
        <v>1</v>
      </c>
      <c r="G737" s="174">
        <v>1</v>
      </c>
      <c r="H737" s="174">
        <v>4</v>
      </c>
      <c r="I737" s="174">
        <v>5000</v>
      </c>
      <c r="J737" s="174">
        <v>5500</v>
      </c>
      <c r="K737" s="174">
        <v>551</v>
      </c>
      <c r="L737" s="177">
        <v>1267</v>
      </c>
      <c r="M737" s="178">
        <v>0</v>
      </c>
      <c r="N737" s="179" t="s">
        <v>570</v>
      </c>
      <c r="O737" s="180">
        <v>0</v>
      </c>
      <c r="P737" s="180">
        <v>0</v>
      </c>
      <c r="Q737" s="181">
        <f t="shared" si="64"/>
        <v>0</v>
      </c>
      <c r="R737" s="182" t="s">
        <v>98</v>
      </c>
      <c r="S737" s="183"/>
      <c r="T737" s="183"/>
    </row>
    <row r="738" spans="2:20" ht="15.75" hidden="1">
      <c r="B738" s="174">
        <v>2025</v>
      </c>
      <c r="C738" s="174">
        <v>20</v>
      </c>
      <c r="D738" s="175">
        <v>0</v>
      </c>
      <c r="E738" s="176"/>
      <c r="F738" s="174">
        <v>1</v>
      </c>
      <c r="G738" s="174">
        <v>1</v>
      </c>
      <c r="H738" s="174">
        <v>4</v>
      </c>
      <c r="I738" s="174">
        <v>5000</v>
      </c>
      <c r="J738" s="174">
        <v>5500</v>
      </c>
      <c r="K738" s="174">
        <v>551</v>
      </c>
      <c r="L738" s="177">
        <v>1268</v>
      </c>
      <c r="M738" s="178">
        <v>0</v>
      </c>
      <c r="N738" s="179" t="s">
        <v>571</v>
      </c>
      <c r="O738" s="180">
        <v>0</v>
      </c>
      <c r="P738" s="180">
        <v>0</v>
      </c>
      <c r="Q738" s="181">
        <f t="shared" si="64"/>
        <v>0</v>
      </c>
      <c r="R738" s="182" t="s">
        <v>98</v>
      </c>
      <c r="S738" s="183"/>
      <c r="T738" s="183"/>
    </row>
    <row r="739" spans="2:20" ht="15.75" hidden="1">
      <c r="B739" s="174">
        <v>2025</v>
      </c>
      <c r="C739" s="174">
        <v>20</v>
      </c>
      <c r="D739" s="175">
        <v>0</v>
      </c>
      <c r="E739" s="176"/>
      <c r="F739" s="174">
        <v>1</v>
      </c>
      <c r="G739" s="174">
        <v>1</v>
      </c>
      <c r="H739" s="174">
        <v>4</v>
      </c>
      <c r="I739" s="174">
        <v>5000</v>
      </c>
      <c r="J739" s="174">
        <v>5500</v>
      </c>
      <c r="K739" s="174">
        <v>551</v>
      </c>
      <c r="L739" s="177">
        <v>1130</v>
      </c>
      <c r="M739" s="178">
        <v>0</v>
      </c>
      <c r="N739" s="179" t="s">
        <v>572</v>
      </c>
      <c r="O739" s="180">
        <v>0</v>
      </c>
      <c r="P739" s="180">
        <v>0</v>
      </c>
      <c r="Q739" s="181">
        <f t="shared" si="64"/>
        <v>0</v>
      </c>
      <c r="R739" s="182" t="s">
        <v>98</v>
      </c>
      <c r="S739" s="183"/>
      <c r="T739" s="183"/>
    </row>
    <row r="740" spans="2:20" ht="15.75" hidden="1">
      <c r="B740" s="174">
        <v>2025</v>
      </c>
      <c r="C740" s="174">
        <v>20</v>
      </c>
      <c r="D740" s="175">
        <v>0</v>
      </c>
      <c r="E740" s="176"/>
      <c r="F740" s="174">
        <v>1</v>
      </c>
      <c r="G740" s="174">
        <v>1</v>
      </c>
      <c r="H740" s="174">
        <v>4</v>
      </c>
      <c r="I740" s="174">
        <v>5000</v>
      </c>
      <c r="J740" s="174">
        <v>5500</v>
      </c>
      <c r="K740" s="174">
        <v>551</v>
      </c>
      <c r="L740" s="177">
        <v>519</v>
      </c>
      <c r="M740" s="178">
        <v>0</v>
      </c>
      <c r="N740" s="179" t="s">
        <v>573</v>
      </c>
      <c r="O740" s="180">
        <v>0</v>
      </c>
      <c r="P740" s="180">
        <v>0</v>
      </c>
      <c r="Q740" s="181">
        <f t="shared" si="64"/>
        <v>0</v>
      </c>
      <c r="R740" s="182" t="s">
        <v>98</v>
      </c>
      <c r="S740" s="183"/>
      <c r="T740" s="183"/>
    </row>
    <row r="741" spans="2:20" ht="15.75" hidden="1">
      <c r="B741" s="174">
        <v>2025</v>
      </c>
      <c r="C741" s="174">
        <v>20</v>
      </c>
      <c r="D741" s="175">
        <v>0</v>
      </c>
      <c r="E741" s="176"/>
      <c r="F741" s="174">
        <v>1</v>
      </c>
      <c r="G741" s="174">
        <v>1</v>
      </c>
      <c r="H741" s="174">
        <v>4</v>
      </c>
      <c r="I741" s="174">
        <v>5000</v>
      </c>
      <c r="J741" s="174">
        <v>5500</v>
      </c>
      <c r="K741" s="174">
        <v>551</v>
      </c>
      <c r="L741" s="177">
        <v>700</v>
      </c>
      <c r="M741" s="178">
        <v>0</v>
      </c>
      <c r="N741" s="179" t="s">
        <v>574</v>
      </c>
      <c r="O741" s="180">
        <v>0</v>
      </c>
      <c r="P741" s="180">
        <v>0</v>
      </c>
      <c r="Q741" s="181">
        <f t="shared" si="64"/>
        <v>0</v>
      </c>
      <c r="R741" s="182" t="s">
        <v>98</v>
      </c>
      <c r="S741" s="183"/>
      <c r="T741" s="183"/>
    </row>
    <row r="742" spans="2:20" ht="15.75" hidden="1">
      <c r="B742" s="174">
        <v>2025</v>
      </c>
      <c r="C742" s="174">
        <v>20</v>
      </c>
      <c r="D742" s="175">
        <v>0</v>
      </c>
      <c r="E742" s="176"/>
      <c r="F742" s="174">
        <v>1</v>
      </c>
      <c r="G742" s="174">
        <v>1</v>
      </c>
      <c r="H742" s="174">
        <v>4</v>
      </c>
      <c r="I742" s="174">
        <v>5000</v>
      </c>
      <c r="J742" s="174">
        <v>5500</v>
      </c>
      <c r="K742" s="174">
        <v>551</v>
      </c>
      <c r="L742" s="177">
        <v>1131</v>
      </c>
      <c r="M742" s="178">
        <v>0</v>
      </c>
      <c r="N742" s="179" t="s">
        <v>575</v>
      </c>
      <c r="O742" s="180">
        <v>0</v>
      </c>
      <c r="P742" s="180">
        <v>0</v>
      </c>
      <c r="Q742" s="181">
        <f t="shared" si="64"/>
        <v>0</v>
      </c>
      <c r="R742" s="182" t="s">
        <v>98</v>
      </c>
      <c r="S742" s="183"/>
      <c r="T742" s="183"/>
    </row>
    <row r="743" spans="2:20" ht="15.75" hidden="1">
      <c r="B743" s="152">
        <v>2025</v>
      </c>
      <c r="C743" s="152">
        <v>20</v>
      </c>
      <c r="D743" s="153"/>
      <c r="E743" s="154"/>
      <c r="F743" s="152">
        <v>1</v>
      </c>
      <c r="G743" s="152">
        <v>1</v>
      </c>
      <c r="H743" s="152">
        <v>4</v>
      </c>
      <c r="I743" s="152">
        <v>5000</v>
      </c>
      <c r="J743" s="152">
        <v>5600</v>
      </c>
      <c r="K743" s="155"/>
      <c r="L743" s="199" t="s">
        <v>44</v>
      </c>
      <c r="M743" s="200"/>
      <c r="N743" s="157" t="s">
        <v>219</v>
      </c>
      <c r="O743" s="158">
        <f>O744+O758+O760+O764</f>
        <v>0</v>
      </c>
      <c r="P743" s="158">
        <f>P744+P758+P760+P764</f>
        <v>0</v>
      </c>
      <c r="Q743" s="158">
        <f t="shared" si="64"/>
        <v>0</v>
      </c>
      <c r="R743" s="155"/>
      <c r="S743" s="203"/>
      <c r="T743" s="161"/>
    </row>
    <row r="744" spans="2:20" ht="15.75" hidden="1">
      <c r="B744" s="163">
        <v>2025</v>
      </c>
      <c r="C744" s="163">
        <v>20</v>
      </c>
      <c r="D744" s="164"/>
      <c r="E744" s="165"/>
      <c r="F744" s="163">
        <v>1</v>
      </c>
      <c r="G744" s="163">
        <v>1</v>
      </c>
      <c r="H744" s="163">
        <v>4</v>
      </c>
      <c r="I744" s="163">
        <v>5000</v>
      </c>
      <c r="J744" s="163">
        <v>5600</v>
      </c>
      <c r="K744" s="163">
        <v>562</v>
      </c>
      <c r="L744" s="193" t="s">
        <v>44</v>
      </c>
      <c r="M744" s="201"/>
      <c r="N744" s="168" t="s">
        <v>576</v>
      </c>
      <c r="O744" s="169">
        <f>SUM(O745:O757)</f>
        <v>0</v>
      </c>
      <c r="P744" s="169">
        <f>SUM(P745:P757)</f>
        <v>0</v>
      </c>
      <c r="Q744" s="169">
        <f t="shared" si="64"/>
        <v>0</v>
      </c>
      <c r="R744" s="166"/>
      <c r="S744" s="202"/>
      <c r="T744" s="172"/>
    </row>
    <row r="745" spans="2:20" ht="15.75" hidden="1">
      <c r="B745" s="174">
        <v>2025</v>
      </c>
      <c r="C745" s="174">
        <v>20</v>
      </c>
      <c r="D745" s="175">
        <v>0</v>
      </c>
      <c r="E745" s="176"/>
      <c r="F745" s="174">
        <v>1</v>
      </c>
      <c r="G745" s="174">
        <v>1</v>
      </c>
      <c r="H745" s="174">
        <v>4</v>
      </c>
      <c r="I745" s="174">
        <v>5000</v>
      </c>
      <c r="J745" s="174">
        <v>5600</v>
      </c>
      <c r="K745" s="174">
        <v>562</v>
      </c>
      <c r="L745" s="177">
        <v>21</v>
      </c>
      <c r="M745" s="178">
        <v>0</v>
      </c>
      <c r="N745" s="179" t="s">
        <v>577</v>
      </c>
      <c r="O745" s="180">
        <v>0</v>
      </c>
      <c r="P745" s="180">
        <v>0</v>
      </c>
      <c r="Q745" s="181">
        <f t="shared" si="64"/>
        <v>0</v>
      </c>
      <c r="R745" s="182" t="s">
        <v>98</v>
      </c>
      <c r="S745" s="183"/>
      <c r="T745" s="183"/>
    </row>
    <row r="746" spans="2:20" ht="15.75" hidden="1">
      <c r="B746" s="174">
        <v>2025</v>
      </c>
      <c r="C746" s="174">
        <v>20</v>
      </c>
      <c r="D746" s="175">
        <v>0</v>
      </c>
      <c r="E746" s="176"/>
      <c r="F746" s="174">
        <v>1</v>
      </c>
      <c r="G746" s="174">
        <v>1</v>
      </c>
      <c r="H746" s="174">
        <v>4</v>
      </c>
      <c r="I746" s="174">
        <v>5000</v>
      </c>
      <c r="J746" s="174">
        <v>5600</v>
      </c>
      <c r="K746" s="174">
        <v>562</v>
      </c>
      <c r="L746" s="177">
        <v>118</v>
      </c>
      <c r="M746" s="178">
        <v>0</v>
      </c>
      <c r="N746" s="179" t="s">
        <v>578</v>
      </c>
      <c r="O746" s="180">
        <v>0</v>
      </c>
      <c r="P746" s="180">
        <v>0</v>
      </c>
      <c r="Q746" s="181">
        <f t="shared" si="64"/>
        <v>0</v>
      </c>
      <c r="R746" s="182" t="s">
        <v>98</v>
      </c>
      <c r="S746" s="183"/>
      <c r="T746" s="183"/>
    </row>
    <row r="747" spans="2:20" ht="15.75" hidden="1">
      <c r="B747" s="174">
        <v>2025</v>
      </c>
      <c r="C747" s="174">
        <v>20</v>
      </c>
      <c r="D747" s="175">
        <v>0</v>
      </c>
      <c r="E747" s="176"/>
      <c r="F747" s="174">
        <v>1</v>
      </c>
      <c r="G747" s="174">
        <v>1</v>
      </c>
      <c r="H747" s="174">
        <v>4</v>
      </c>
      <c r="I747" s="174">
        <v>5000</v>
      </c>
      <c r="J747" s="174">
        <v>5600</v>
      </c>
      <c r="K747" s="174">
        <v>562</v>
      </c>
      <c r="L747" s="177">
        <v>167</v>
      </c>
      <c r="M747" s="178">
        <v>0</v>
      </c>
      <c r="N747" s="179" t="s">
        <v>579</v>
      </c>
      <c r="O747" s="180">
        <v>0</v>
      </c>
      <c r="P747" s="180">
        <v>0</v>
      </c>
      <c r="Q747" s="181">
        <f t="shared" si="64"/>
        <v>0</v>
      </c>
      <c r="R747" s="182" t="s">
        <v>98</v>
      </c>
      <c r="S747" s="183"/>
      <c r="T747" s="183"/>
    </row>
    <row r="748" spans="2:20" ht="15.75" hidden="1">
      <c r="B748" s="174">
        <v>2025</v>
      </c>
      <c r="C748" s="174">
        <v>20</v>
      </c>
      <c r="D748" s="175">
        <v>0</v>
      </c>
      <c r="E748" s="176"/>
      <c r="F748" s="174">
        <v>1</v>
      </c>
      <c r="G748" s="174">
        <v>1</v>
      </c>
      <c r="H748" s="174">
        <v>4</v>
      </c>
      <c r="I748" s="174">
        <v>5000</v>
      </c>
      <c r="J748" s="174">
        <v>5600</v>
      </c>
      <c r="K748" s="174">
        <v>562</v>
      </c>
      <c r="L748" s="177">
        <v>218</v>
      </c>
      <c r="M748" s="178">
        <v>0</v>
      </c>
      <c r="N748" s="179" t="s">
        <v>580</v>
      </c>
      <c r="O748" s="180">
        <v>0</v>
      </c>
      <c r="P748" s="180">
        <v>0</v>
      </c>
      <c r="Q748" s="181">
        <f t="shared" ref="Q748:Q811" si="65">+O748+P748</f>
        <v>0</v>
      </c>
      <c r="R748" s="182" t="s">
        <v>98</v>
      </c>
      <c r="S748" s="183"/>
      <c r="T748" s="183"/>
    </row>
    <row r="749" spans="2:20" ht="15.75" hidden="1">
      <c r="B749" s="174">
        <v>2025</v>
      </c>
      <c r="C749" s="174">
        <v>20</v>
      </c>
      <c r="D749" s="175">
        <v>0</v>
      </c>
      <c r="E749" s="176"/>
      <c r="F749" s="174">
        <v>1</v>
      </c>
      <c r="G749" s="174">
        <v>1</v>
      </c>
      <c r="H749" s="174">
        <v>4</v>
      </c>
      <c r="I749" s="174">
        <v>5000</v>
      </c>
      <c r="J749" s="174">
        <v>5600</v>
      </c>
      <c r="K749" s="174">
        <v>562</v>
      </c>
      <c r="L749" s="177">
        <v>500</v>
      </c>
      <c r="M749" s="178">
        <v>0</v>
      </c>
      <c r="N749" s="179" t="s">
        <v>581</v>
      </c>
      <c r="O749" s="180">
        <v>0</v>
      </c>
      <c r="P749" s="180">
        <v>0</v>
      </c>
      <c r="Q749" s="181">
        <f t="shared" si="65"/>
        <v>0</v>
      </c>
      <c r="R749" s="182" t="s">
        <v>98</v>
      </c>
      <c r="S749" s="183"/>
      <c r="T749" s="183"/>
    </row>
    <row r="750" spans="2:20" ht="15.75" hidden="1">
      <c r="B750" s="174">
        <v>2025</v>
      </c>
      <c r="C750" s="174">
        <v>20</v>
      </c>
      <c r="D750" s="175">
        <v>0</v>
      </c>
      <c r="E750" s="176"/>
      <c r="F750" s="174">
        <v>1</v>
      </c>
      <c r="G750" s="174">
        <v>1</v>
      </c>
      <c r="H750" s="174">
        <v>4</v>
      </c>
      <c r="I750" s="174">
        <v>5000</v>
      </c>
      <c r="J750" s="174">
        <v>5600</v>
      </c>
      <c r="K750" s="174">
        <v>562</v>
      </c>
      <c r="L750" s="177">
        <v>674</v>
      </c>
      <c r="M750" s="178">
        <v>0</v>
      </c>
      <c r="N750" s="179" t="s">
        <v>582</v>
      </c>
      <c r="O750" s="180">
        <v>0</v>
      </c>
      <c r="P750" s="180">
        <v>0</v>
      </c>
      <c r="Q750" s="181">
        <f t="shared" si="65"/>
        <v>0</v>
      </c>
      <c r="R750" s="182" t="s">
        <v>98</v>
      </c>
      <c r="S750" s="183"/>
      <c r="T750" s="183"/>
    </row>
    <row r="751" spans="2:20" ht="15.75" hidden="1">
      <c r="B751" s="174">
        <v>2025</v>
      </c>
      <c r="C751" s="174">
        <v>20</v>
      </c>
      <c r="D751" s="175">
        <v>0</v>
      </c>
      <c r="E751" s="176"/>
      <c r="F751" s="174">
        <v>1</v>
      </c>
      <c r="G751" s="174">
        <v>1</v>
      </c>
      <c r="H751" s="174">
        <v>4</v>
      </c>
      <c r="I751" s="174">
        <v>5000</v>
      </c>
      <c r="J751" s="174">
        <v>5600</v>
      </c>
      <c r="K751" s="174">
        <v>562</v>
      </c>
      <c r="L751" s="177">
        <v>690</v>
      </c>
      <c r="M751" s="178">
        <v>0</v>
      </c>
      <c r="N751" s="179" t="s">
        <v>583</v>
      </c>
      <c r="O751" s="180">
        <v>0</v>
      </c>
      <c r="P751" s="180">
        <v>0</v>
      </c>
      <c r="Q751" s="181">
        <f t="shared" si="65"/>
        <v>0</v>
      </c>
      <c r="R751" s="182" t="s">
        <v>98</v>
      </c>
      <c r="S751" s="183"/>
      <c r="T751" s="183"/>
    </row>
    <row r="752" spans="2:20" ht="15.75" hidden="1">
      <c r="B752" s="174">
        <v>2025</v>
      </c>
      <c r="C752" s="174">
        <v>20</v>
      </c>
      <c r="D752" s="175">
        <v>0</v>
      </c>
      <c r="E752" s="176"/>
      <c r="F752" s="174">
        <v>1</v>
      </c>
      <c r="G752" s="174">
        <v>1</v>
      </c>
      <c r="H752" s="174">
        <v>4</v>
      </c>
      <c r="I752" s="174">
        <v>5000</v>
      </c>
      <c r="J752" s="174">
        <v>5600</v>
      </c>
      <c r="K752" s="174">
        <v>562</v>
      </c>
      <c r="L752" s="177">
        <v>774</v>
      </c>
      <c r="M752" s="178">
        <v>0</v>
      </c>
      <c r="N752" s="179" t="s">
        <v>584</v>
      </c>
      <c r="O752" s="180">
        <v>0</v>
      </c>
      <c r="P752" s="180">
        <v>0</v>
      </c>
      <c r="Q752" s="181">
        <f t="shared" si="65"/>
        <v>0</v>
      </c>
      <c r="R752" s="182" t="s">
        <v>98</v>
      </c>
      <c r="S752" s="183"/>
      <c r="T752" s="183"/>
    </row>
    <row r="753" spans="2:20" ht="15.75" hidden="1">
      <c r="B753" s="174">
        <v>2025</v>
      </c>
      <c r="C753" s="174">
        <v>20</v>
      </c>
      <c r="D753" s="175">
        <v>0</v>
      </c>
      <c r="E753" s="176"/>
      <c r="F753" s="174">
        <v>1</v>
      </c>
      <c r="G753" s="174">
        <v>1</v>
      </c>
      <c r="H753" s="174">
        <v>4</v>
      </c>
      <c r="I753" s="174">
        <v>5000</v>
      </c>
      <c r="J753" s="174">
        <v>5600</v>
      </c>
      <c r="K753" s="174">
        <v>562</v>
      </c>
      <c r="L753" s="177">
        <v>873</v>
      </c>
      <c r="M753" s="178">
        <v>0</v>
      </c>
      <c r="N753" s="179" t="s">
        <v>585</v>
      </c>
      <c r="O753" s="180">
        <v>0</v>
      </c>
      <c r="P753" s="180">
        <v>0</v>
      </c>
      <c r="Q753" s="181">
        <f t="shared" si="65"/>
        <v>0</v>
      </c>
      <c r="R753" s="182" t="s">
        <v>98</v>
      </c>
      <c r="S753" s="183"/>
      <c r="T753" s="183"/>
    </row>
    <row r="754" spans="2:20" ht="15.75" hidden="1">
      <c r="B754" s="174">
        <v>2025</v>
      </c>
      <c r="C754" s="174">
        <v>20</v>
      </c>
      <c r="D754" s="175">
        <v>0</v>
      </c>
      <c r="E754" s="176"/>
      <c r="F754" s="174">
        <v>1</v>
      </c>
      <c r="G754" s="174">
        <v>1</v>
      </c>
      <c r="H754" s="174">
        <v>4</v>
      </c>
      <c r="I754" s="174">
        <v>5000</v>
      </c>
      <c r="J754" s="174">
        <v>5600</v>
      </c>
      <c r="K754" s="174">
        <v>562</v>
      </c>
      <c r="L754" s="177">
        <v>1119</v>
      </c>
      <c r="M754" s="178">
        <v>0</v>
      </c>
      <c r="N754" s="179" t="s">
        <v>586</v>
      </c>
      <c r="O754" s="180">
        <v>0</v>
      </c>
      <c r="P754" s="180">
        <v>0</v>
      </c>
      <c r="Q754" s="181">
        <f t="shared" si="65"/>
        <v>0</v>
      </c>
      <c r="R754" s="182" t="s">
        <v>98</v>
      </c>
      <c r="S754" s="183"/>
      <c r="T754" s="183"/>
    </row>
    <row r="755" spans="2:20" ht="15.75" hidden="1">
      <c r="B755" s="174">
        <v>2025</v>
      </c>
      <c r="C755" s="174">
        <v>20</v>
      </c>
      <c r="D755" s="175">
        <v>0</v>
      </c>
      <c r="E755" s="176"/>
      <c r="F755" s="174">
        <v>1</v>
      </c>
      <c r="G755" s="174">
        <v>1</v>
      </c>
      <c r="H755" s="174">
        <v>4</v>
      </c>
      <c r="I755" s="174">
        <v>5000</v>
      </c>
      <c r="J755" s="174">
        <v>5600</v>
      </c>
      <c r="K755" s="174">
        <v>562</v>
      </c>
      <c r="L755" s="177">
        <v>1139</v>
      </c>
      <c r="M755" s="178">
        <v>0</v>
      </c>
      <c r="N755" s="179" t="s">
        <v>587</v>
      </c>
      <c r="O755" s="180">
        <v>0</v>
      </c>
      <c r="P755" s="180">
        <v>0</v>
      </c>
      <c r="Q755" s="181">
        <f t="shared" si="65"/>
        <v>0</v>
      </c>
      <c r="R755" s="182" t="s">
        <v>98</v>
      </c>
      <c r="S755" s="183"/>
      <c r="T755" s="183"/>
    </row>
    <row r="756" spans="2:20" ht="15.75" hidden="1">
      <c r="B756" s="174">
        <v>2025</v>
      </c>
      <c r="C756" s="174">
        <v>20</v>
      </c>
      <c r="D756" s="175">
        <v>0</v>
      </c>
      <c r="E756" s="176"/>
      <c r="F756" s="174">
        <v>1</v>
      </c>
      <c r="G756" s="174">
        <v>1</v>
      </c>
      <c r="H756" s="174">
        <v>4</v>
      </c>
      <c r="I756" s="174">
        <v>5000</v>
      </c>
      <c r="J756" s="174">
        <v>5600</v>
      </c>
      <c r="K756" s="174">
        <v>562</v>
      </c>
      <c r="L756" s="177">
        <v>1202</v>
      </c>
      <c r="M756" s="178">
        <v>0</v>
      </c>
      <c r="N756" s="179" t="s">
        <v>588</v>
      </c>
      <c r="O756" s="180">
        <v>0</v>
      </c>
      <c r="P756" s="180">
        <v>0</v>
      </c>
      <c r="Q756" s="181">
        <f t="shared" si="65"/>
        <v>0</v>
      </c>
      <c r="R756" s="182" t="s">
        <v>98</v>
      </c>
      <c r="S756" s="183"/>
      <c r="T756" s="183"/>
    </row>
    <row r="757" spans="2:20" ht="15.75" hidden="1">
      <c r="B757" s="174">
        <v>2025</v>
      </c>
      <c r="C757" s="174">
        <v>20</v>
      </c>
      <c r="D757" s="175">
        <v>0</v>
      </c>
      <c r="E757" s="176"/>
      <c r="F757" s="174">
        <v>1</v>
      </c>
      <c r="G757" s="174">
        <v>1</v>
      </c>
      <c r="H757" s="174">
        <v>4</v>
      </c>
      <c r="I757" s="174">
        <v>5000</v>
      </c>
      <c r="J757" s="174">
        <v>5600</v>
      </c>
      <c r="K757" s="174">
        <v>562</v>
      </c>
      <c r="L757" s="177">
        <v>144</v>
      </c>
      <c r="M757" s="178">
        <v>0</v>
      </c>
      <c r="N757" s="179" t="s">
        <v>589</v>
      </c>
      <c r="O757" s="180">
        <v>0</v>
      </c>
      <c r="P757" s="180">
        <v>0</v>
      </c>
      <c r="Q757" s="181">
        <f t="shared" si="65"/>
        <v>0</v>
      </c>
      <c r="R757" s="182" t="s">
        <v>98</v>
      </c>
      <c r="S757" s="183"/>
      <c r="T757" s="183"/>
    </row>
    <row r="758" spans="2:20" ht="31.5" hidden="1">
      <c r="B758" s="163">
        <v>2025</v>
      </c>
      <c r="C758" s="163">
        <v>20</v>
      </c>
      <c r="D758" s="164"/>
      <c r="E758" s="165"/>
      <c r="F758" s="163">
        <v>1</v>
      </c>
      <c r="G758" s="163">
        <v>1</v>
      </c>
      <c r="H758" s="163">
        <v>4</v>
      </c>
      <c r="I758" s="163">
        <v>5000</v>
      </c>
      <c r="J758" s="163">
        <v>5600</v>
      </c>
      <c r="K758" s="163">
        <v>564</v>
      </c>
      <c r="L758" s="193"/>
      <c r="M758" s="201"/>
      <c r="N758" s="168" t="s">
        <v>220</v>
      </c>
      <c r="O758" s="169">
        <f>SUM(O759)</f>
        <v>0</v>
      </c>
      <c r="P758" s="169">
        <f>SUM(P759)</f>
        <v>0</v>
      </c>
      <c r="Q758" s="169">
        <f t="shared" si="65"/>
        <v>0</v>
      </c>
      <c r="R758" s="166"/>
      <c r="S758" s="202"/>
      <c r="T758" s="172"/>
    </row>
    <row r="759" spans="2:20" ht="15.75" hidden="1">
      <c r="B759" s="174">
        <v>2025</v>
      </c>
      <c r="C759" s="174">
        <v>20</v>
      </c>
      <c r="D759" s="175">
        <v>0</v>
      </c>
      <c r="E759" s="176"/>
      <c r="F759" s="174">
        <v>1</v>
      </c>
      <c r="G759" s="174">
        <v>1</v>
      </c>
      <c r="H759" s="174">
        <v>4</v>
      </c>
      <c r="I759" s="174">
        <v>5000</v>
      </c>
      <c r="J759" s="174">
        <v>5600</v>
      </c>
      <c r="K759" s="174">
        <v>564</v>
      </c>
      <c r="L759" s="177">
        <v>1248</v>
      </c>
      <c r="M759" s="178">
        <v>0</v>
      </c>
      <c r="N759" s="179" t="s">
        <v>199</v>
      </c>
      <c r="O759" s="180">
        <v>0</v>
      </c>
      <c r="P759" s="180">
        <v>0</v>
      </c>
      <c r="Q759" s="181">
        <f t="shared" si="65"/>
        <v>0</v>
      </c>
      <c r="R759" s="182" t="s">
        <v>98</v>
      </c>
      <c r="S759" s="183"/>
      <c r="T759" s="183"/>
    </row>
    <row r="760" spans="2:20" ht="15.75" hidden="1">
      <c r="B760" s="163">
        <v>2025</v>
      </c>
      <c r="C760" s="163">
        <v>20</v>
      </c>
      <c r="D760" s="164"/>
      <c r="E760" s="165"/>
      <c r="F760" s="163">
        <v>1</v>
      </c>
      <c r="G760" s="163">
        <v>1</v>
      </c>
      <c r="H760" s="163">
        <v>4</v>
      </c>
      <c r="I760" s="163">
        <v>5000</v>
      </c>
      <c r="J760" s="163">
        <v>5600</v>
      </c>
      <c r="K760" s="163">
        <v>565</v>
      </c>
      <c r="L760" s="193"/>
      <c r="M760" s="201"/>
      <c r="N760" s="168" t="s">
        <v>590</v>
      </c>
      <c r="O760" s="169">
        <f>SUM(O761:O763)</f>
        <v>0</v>
      </c>
      <c r="P760" s="169">
        <f>SUM(P761:P763)</f>
        <v>0</v>
      </c>
      <c r="Q760" s="169">
        <f t="shared" si="65"/>
        <v>0</v>
      </c>
      <c r="R760" s="166"/>
      <c r="S760" s="202"/>
      <c r="T760" s="172"/>
    </row>
    <row r="761" spans="2:20" ht="15.75" hidden="1">
      <c r="B761" s="174">
        <v>2025</v>
      </c>
      <c r="C761" s="174">
        <v>20</v>
      </c>
      <c r="D761" s="175">
        <v>0</v>
      </c>
      <c r="E761" s="176"/>
      <c r="F761" s="174">
        <v>1</v>
      </c>
      <c r="G761" s="174">
        <v>1</v>
      </c>
      <c r="H761" s="174">
        <v>4</v>
      </c>
      <c r="I761" s="174">
        <v>5000</v>
      </c>
      <c r="J761" s="174">
        <v>5600</v>
      </c>
      <c r="K761" s="174">
        <v>565</v>
      </c>
      <c r="L761" s="177">
        <v>555</v>
      </c>
      <c r="M761" s="178">
        <v>0</v>
      </c>
      <c r="N761" s="179" t="s">
        <v>591</v>
      </c>
      <c r="O761" s="180">
        <v>0</v>
      </c>
      <c r="P761" s="180">
        <v>0</v>
      </c>
      <c r="Q761" s="181">
        <f t="shared" si="65"/>
        <v>0</v>
      </c>
      <c r="R761" s="182" t="s">
        <v>98</v>
      </c>
      <c r="S761" s="183"/>
      <c r="T761" s="183"/>
    </row>
    <row r="762" spans="2:20" ht="15.75" hidden="1">
      <c r="B762" s="174">
        <v>2025</v>
      </c>
      <c r="C762" s="174">
        <v>20</v>
      </c>
      <c r="D762" s="175">
        <v>0</v>
      </c>
      <c r="E762" s="176"/>
      <c r="F762" s="174">
        <v>1</v>
      </c>
      <c r="G762" s="174">
        <v>1</v>
      </c>
      <c r="H762" s="174">
        <v>4</v>
      </c>
      <c r="I762" s="174">
        <v>5000</v>
      </c>
      <c r="J762" s="174">
        <v>5600</v>
      </c>
      <c r="K762" s="174">
        <v>565</v>
      </c>
      <c r="L762" s="177">
        <v>601</v>
      </c>
      <c r="M762" s="178">
        <v>0</v>
      </c>
      <c r="N762" s="179" t="s">
        <v>592</v>
      </c>
      <c r="O762" s="180">
        <v>0</v>
      </c>
      <c r="P762" s="180">
        <v>0</v>
      </c>
      <c r="Q762" s="181">
        <f t="shared" si="65"/>
        <v>0</v>
      </c>
      <c r="R762" s="182" t="s">
        <v>98</v>
      </c>
      <c r="S762" s="183"/>
      <c r="T762" s="183"/>
    </row>
    <row r="763" spans="2:20" ht="15.75" hidden="1">
      <c r="B763" s="174">
        <v>2025</v>
      </c>
      <c r="C763" s="174">
        <v>20</v>
      </c>
      <c r="D763" s="175">
        <v>0</v>
      </c>
      <c r="E763" s="176"/>
      <c r="F763" s="174">
        <v>1</v>
      </c>
      <c r="G763" s="174">
        <v>1</v>
      </c>
      <c r="H763" s="174">
        <v>4</v>
      </c>
      <c r="I763" s="174">
        <v>5000</v>
      </c>
      <c r="J763" s="174">
        <v>5600</v>
      </c>
      <c r="K763" s="174">
        <v>565</v>
      </c>
      <c r="L763" s="177">
        <v>1230</v>
      </c>
      <c r="M763" s="178">
        <v>0</v>
      </c>
      <c r="N763" s="179" t="s">
        <v>593</v>
      </c>
      <c r="O763" s="180">
        <v>0</v>
      </c>
      <c r="P763" s="180">
        <v>0</v>
      </c>
      <c r="Q763" s="181">
        <f t="shared" si="65"/>
        <v>0</v>
      </c>
      <c r="R763" s="182" t="s">
        <v>98</v>
      </c>
      <c r="S763" s="183"/>
      <c r="T763" s="183"/>
    </row>
    <row r="764" spans="2:20" ht="15.75" hidden="1">
      <c r="B764" s="163">
        <v>2025</v>
      </c>
      <c r="C764" s="163">
        <v>20</v>
      </c>
      <c r="D764" s="164"/>
      <c r="E764" s="165"/>
      <c r="F764" s="163">
        <v>1</v>
      </c>
      <c r="G764" s="163">
        <v>1</v>
      </c>
      <c r="H764" s="163">
        <v>4</v>
      </c>
      <c r="I764" s="163">
        <v>5000</v>
      </c>
      <c r="J764" s="163">
        <v>5600</v>
      </c>
      <c r="K764" s="163">
        <v>569</v>
      </c>
      <c r="L764" s="193" t="s">
        <v>44</v>
      </c>
      <c r="M764" s="201"/>
      <c r="N764" s="168" t="s">
        <v>594</v>
      </c>
      <c r="O764" s="169">
        <f>SUM(O765:O768)</f>
        <v>0</v>
      </c>
      <c r="P764" s="169">
        <f>SUM(P765:P768)</f>
        <v>0</v>
      </c>
      <c r="Q764" s="169">
        <f t="shared" si="65"/>
        <v>0</v>
      </c>
      <c r="R764" s="170"/>
      <c r="S764" s="171"/>
      <c r="T764" s="172"/>
    </row>
    <row r="765" spans="2:20" ht="15.75" hidden="1">
      <c r="B765" s="174">
        <v>2025</v>
      </c>
      <c r="C765" s="174">
        <v>20</v>
      </c>
      <c r="D765" s="175">
        <v>0</v>
      </c>
      <c r="E765" s="176"/>
      <c r="F765" s="174">
        <v>1</v>
      </c>
      <c r="G765" s="174">
        <v>1</v>
      </c>
      <c r="H765" s="174">
        <v>4</v>
      </c>
      <c r="I765" s="174">
        <v>5000</v>
      </c>
      <c r="J765" s="174">
        <v>5600</v>
      </c>
      <c r="K765" s="174">
        <v>569</v>
      </c>
      <c r="L765" s="177">
        <v>603</v>
      </c>
      <c r="M765" s="178">
        <v>0</v>
      </c>
      <c r="N765" s="179" t="s">
        <v>595</v>
      </c>
      <c r="O765" s="180">
        <v>0</v>
      </c>
      <c r="P765" s="180">
        <v>0</v>
      </c>
      <c r="Q765" s="181">
        <f t="shared" si="65"/>
        <v>0</v>
      </c>
      <c r="R765" s="182" t="s">
        <v>98</v>
      </c>
      <c r="S765" s="183"/>
      <c r="T765" s="183"/>
    </row>
    <row r="766" spans="2:20" ht="15.75" hidden="1">
      <c r="B766" s="174">
        <v>2025</v>
      </c>
      <c r="C766" s="174">
        <v>20</v>
      </c>
      <c r="D766" s="175">
        <v>0</v>
      </c>
      <c r="E766" s="176"/>
      <c r="F766" s="174">
        <v>1</v>
      </c>
      <c r="G766" s="174">
        <v>1</v>
      </c>
      <c r="H766" s="174">
        <v>4</v>
      </c>
      <c r="I766" s="174">
        <v>5000</v>
      </c>
      <c r="J766" s="174">
        <v>5600</v>
      </c>
      <c r="K766" s="174">
        <v>569</v>
      </c>
      <c r="L766" s="177">
        <v>680</v>
      </c>
      <c r="M766" s="178">
        <v>0</v>
      </c>
      <c r="N766" s="179" t="s">
        <v>596</v>
      </c>
      <c r="O766" s="180">
        <v>0</v>
      </c>
      <c r="P766" s="180">
        <v>0</v>
      </c>
      <c r="Q766" s="181">
        <f t="shared" si="65"/>
        <v>0</v>
      </c>
      <c r="R766" s="182" t="s">
        <v>98</v>
      </c>
      <c r="S766" s="183"/>
      <c r="T766" s="183"/>
    </row>
    <row r="767" spans="2:20" ht="15.75" hidden="1">
      <c r="B767" s="174">
        <v>2025</v>
      </c>
      <c r="C767" s="174">
        <v>20</v>
      </c>
      <c r="D767" s="175">
        <v>0</v>
      </c>
      <c r="E767" s="176"/>
      <c r="F767" s="174">
        <v>1</v>
      </c>
      <c r="G767" s="174">
        <v>1</v>
      </c>
      <c r="H767" s="174">
        <v>4</v>
      </c>
      <c r="I767" s="174">
        <v>5000</v>
      </c>
      <c r="J767" s="174">
        <v>5600</v>
      </c>
      <c r="K767" s="174">
        <v>569</v>
      </c>
      <c r="L767" s="177">
        <v>1364</v>
      </c>
      <c r="M767" s="178">
        <v>0</v>
      </c>
      <c r="N767" s="179" t="s">
        <v>597</v>
      </c>
      <c r="O767" s="180">
        <v>0</v>
      </c>
      <c r="P767" s="180">
        <v>0</v>
      </c>
      <c r="Q767" s="181">
        <f t="shared" si="65"/>
        <v>0</v>
      </c>
      <c r="R767" s="182" t="s">
        <v>98</v>
      </c>
      <c r="S767" s="183"/>
      <c r="T767" s="183"/>
    </row>
    <row r="768" spans="2:20" ht="15.75" hidden="1">
      <c r="B768" s="174">
        <v>2025</v>
      </c>
      <c r="C768" s="174">
        <v>20</v>
      </c>
      <c r="D768" s="175">
        <v>0</v>
      </c>
      <c r="E768" s="176"/>
      <c r="F768" s="174">
        <v>1</v>
      </c>
      <c r="G768" s="174">
        <v>1</v>
      </c>
      <c r="H768" s="174">
        <v>4</v>
      </c>
      <c r="I768" s="174">
        <v>5000</v>
      </c>
      <c r="J768" s="174">
        <v>5600</v>
      </c>
      <c r="K768" s="174">
        <v>569</v>
      </c>
      <c r="L768" s="177">
        <v>1461</v>
      </c>
      <c r="M768" s="178">
        <v>0</v>
      </c>
      <c r="N768" s="179" t="s">
        <v>598</v>
      </c>
      <c r="O768" s="180">
        <v>0</v>
      </c>
      <c r="P768" s="180">
        <v>0</v>
      </c>
      <c r="Q768" s="181">
        <f t="shared" si="65"/>
        <v>0</v>
      </c>
      <c r="R768" s="182" t="s">
        <v>98</v>
      </c>
      <c r="S768" s="183"/>
      <c r="T768" s="183"/>
    </row>
    <row r="769" spans="2:20" ht="15.75" hidden="1">
      <c r="B769" s="152">
        <v>2025</v>
      </c>
      <c r="C769" s="152">
        <v>20</v>
      </c>
      <c r="D769" s="153"/>
      <c r="E769" s="154"/>
      <c r="F769" s="152">
        <v>1</v>
      </c>
      <c r="G769" s="152">
        <v>1</v>
      </c>
      <c r="H769" s="152">
        <v>4</v>
      </c>
      <c r="I769" s="152">
        <v>5000</v>
      </c>
      <c r="J769" s="152">
        <v>5900</v>
      </c>
      <c r="K769" s="152"/>
      <c r="L769" s="152" t="s">
        <v>44</v>
      </c>
      <c r="M769" s="156"/>
      <c r="N769" s="157" t="s">
        <v>223</v>
      </c>
      <c r="O769" s="158">
        <f>O770+O772</f>
        <v>0</v>
      </c>
      <c r="P769" s="158">
        <f>P770+P772</f>
        <v>0</v>
      </c>
      <c r="Q769" s="158">
        <f t="shared" si="65"/>
        <v>0</v>
      </c>
      <c r="R769" s="159"/>
      <c r="S769" s="160"/>
      <c r="T769" s="161"/>
    </row>
    <row r="770" spans="2:20" ht="15.75" hidden="1">
      <c r="B770" s="163">
        <v>2025</v>
      </c>
      <c r="C770" s="163">
        <v>20</v>
      </c>
      <c r="D770" s="164"/>
      <c r="E770" s="165"/>
      <c r="F770" s="163">
        <v>1</v>
      </c>
      <c r="G770" s="163">
        <v>1</v>
      </c>
      <c r="H770" s="163">
        <v>4</v>
      </c>
      <c r="I770" s="163">
        <v>5000</v>
      </c>
      <c r="J770" s="163">
        <v>5900</v>
      </c>
      <c r="K770" s="163">
        <v>591</v>
      </c>
      <c r="L770" s="193" t="s">
        <v>44</v>
      </c>
      <c r="M770" s="201"/>
      <c r="N770" s="168" t="s">
        <v>224</v>
      </c>
      <c r="O770" s="169">
        <f>SUM(O771)</f>
        <v>0</v>
      </c>
      <c r="P770" s="169">
        <f>SUM(P771)</f>
        <v>0</v>
      </c>
      <c r="Q770" s="169">
        <f t="shared" si="65"/>
        <v>0</v>
      </c>
      <c r="R770" s="170"/>
      <c r="S770" s="171"/>
      <c r="T770" s="172"/>
    </row>
    <row r="771" spans="2:20" ht="15.75" hidden="1">
      <c r="B771" s="174">
        <v>2025</v>
      </c>
      <c r="C771" s="174">
        <v>20</v>
      </c>
      <c r="D771" s="175">
        <v>0</v>
      </c>
      <c r="E771" s="176"/>
      <c r="F771" s="174">
        <v>1</v>
      </c>
      <c r="G771" s="174">
        <v>1</v>
      </c>
      <c r="H771" s="174">
        <v>4</v>
      </c>
      <c r="I771" s="174">
        <v>5000</v>
      </c>
      <c r="J771" s="174">
        <v>5900</v>
      </c>
      <c r="K771" s="174">
        <v>591</v>
      </c>
      <c r="L771" s="177">
        <v>1408</v>
      </c>
      <c r="M771" s="178">
        <v>0</v>
      </c>
      <c r="N771" s="179" t="s">
        <v>599</v>
      </c>
      <c r="O771" s="180">
        <v>0</v>
      </c>
      <c r="P771" s="180">
        <v>0</v>
      </c>
      <c r="Q771" s="181">
        <f t="shared" si="65"/>
        <v>0</v>
      </c>
      <c r="R771" s="182" t="s">
        <v>225</v>
      </c>
      <c r="S771" s="183"/>
      <c r="T771" s="183"/>
    </row>
    <row r="772" spans="2:20" ht="15.75" hidden="1">
      <c r="B772" s="163">
        <v>2025</v>
      </c>
      <c r="C772" s="163">
        <v>20</v>
      </c>
      <c r="D772" s="164"/>
      <c r="E772" s="165"/>
      <c r="F772" s="163">
        <v>1</v>
      </c>
      <c r="G772" s="163">
        <v>1</v>
      </c>
      <c r="H772" s="163">
        <v>4</v>
      </c>
      <c r="I772" s="163">
        <v>5000</v>
      </c>
      <c r="J772" s="163">
        <v>5900</v>
      </c>
      <c r="K772" s="163">
        <v>597</v>
      </c>
      <c r="L772" s="193" t="s">
        <v>44</v>
      </c>
      <c r="M772" s="201"/>
      <c r="N772" s="168" t="s">
        <v>226</v>
      </c>
      <c r="O772" s="169">
        <f>SUM(O773)</f>
        <v>0</v>
      </c>
      <c r="P772" s="169">
        <f>SUM(P773)</f>
        <v>0</v>
      </c>
      <c r="Q772" s="169">
        <f t="shared" si="65"/>
        <v>0</v>
      </c>
      <c r="R772" s="170"/>
      <c r="S772" s="171"/>
      <c r="T772" s="172"/>
    </row>
    <row r="773" spans="2:20" ht="15.75" hidden="1">
      <c r="B773" s="174">
        <v>2025</v>
      </c>
      <c r="C773" s="174">
        <v>20</v>
      </c>
      <c r="D773" s="175">
        <v>0</v>
      </c>
      <c r="E773" s="176"/>
      <c r="F773" s="174">
        <v>1</v>
      </c>
      <c r="G773" s="174">
        <v>1</v>
      </c>
      <c r="H773" s="174">
        <v>4</v>
      </c>
      <c r="I773" s="174">
        <v>5000</v>
      </c>
      <c r="J773" s="174">
        <v>5900</v>
      </c>
      <c r="K773" s="174">
        <v>597</v>
      </c>
      <c r="L773" s="177">
        <v>870</v>
      </c>
      <c r="M773" s="178">
        <v>0</v>
      </c>
      <c r="N773" s="179" t="s">
        <v>600</v>
      </c>
      <c r="O773" s="180">
        <v>0</v>
      </c>
      <c r="P773" s="180">
        <v>0</v>
      </c>
      <c r="Q773" s="181">
        <f t="shared" si="65"/>
        <v>0</v>
      </c>
      <c r="R773" s="182" t="s">
        <v>225</v>
      </c>
      <c r="S773" s="183"/>
      <c r="T773" s="183"/>
    </row>
    <row r="774" spans="2:20" ht="15.75" hidden="1">
      <c r="B774" s="141">
        <v>2025</v>
      </c>
      <c r="C774" s="141">
        <v>20</v>
      </c>
      <c r="D774" s="142"/>
      <c r="E774" s="143"/>
      <c r="F774" s="141">
        <v>1</v>
      </c>
      <c r="G774" s="141">
        <v>1</v>
      </c>
      <c r="H774" s="141">
        <v>4</v>
      </c>
      <c r="I774" s="141">
        <v>6000</v>
      </c>
      <c r="J774" s="141"/>
      <c r="K774" s="141"/>
      <c r="L774" s="144" t="s">
        <v>44</v>
      </c>
      <c r="M774" s="145"/>
      <c r="N774" s="146" t="s">
        <v>228</v>
      </c>
      <c r="O774" s="147">
        <f>O775</f>
        <v>0</v>
      </c>
      <c r="P774" s="147">
        <f>P775</f>
        <v>0</v>
      </c>
      <c r="Q774" s="147">
        <f t="shared" si="65"/>
        <v>0</v>
      </c>
      <c r="R774" s="148"/>
      <c r="S774" s="197"/>
      <c r="T774" s="198"/>
    </row>
    <row r="775" spans="2:20" ht="15.75" hidden="1">
      <c r="B775" s="152">
        <v>2025</v>
      </c>
      <c r="C775" s="152">
        <v>20</v>
      </c>
      <c r="D775" s="153"/>
      <c r="E775" s="154"/>
      <c r="F775" s="152">
        <v>1</v>
      </c>
      <c r="G775" s="152">
        <v>1</v>
      </c>
      <c r="H775" s="152">
        <v>4</v>
      </c>
      <c r="I775" s="152">
        <v>6000</v>
      </c>
      <c r="J775" s="152">
        <v>6200</v>
      </c>
      <c r="K775" s="152"/>
      <c r="L775" s="155" t="s">
        <v>44</v>
      </c>
      <c r="M775" s="156"/>
      <c r="N775" s="157" t="s">
        <v>229</v>
      </c>
      <c r="O775" s="158">
        <f>O776</f>
        <v>0</v>
      </c>
      <c r="P775" s="158">
        <f>P776</f>
        <v>0</v>
      </c>
      <c r="Q775" s="158">
        <f t="shared" si="65"/>
        <v>0</v>
      </c>
      <c r="R775" s="159"/>
      <c r="S775" s="160"/>
      <c r="T775" s="161"/>
    </row>
    <row r="776" spans="2:20" ht="15.75" hidden="1">
      <c r="B776" s="163">
        <v>2025</v>
      </c>
      <c r="C776" s="163">
        <v>20</v>
      </c>
      <c r="D776" s="164"/>
      <c r="E776" s="165"/>
      <c r="F776" s="163">
        <v>1</v>
      </c>
      <c r="G776" s="163">
        <v>1</v>
      </c>
      <c r="H776" s="163">
        <v>4</v>
      </c>
      <c r="I776" s="163">
        <v>6000</v>
      </c>
      <c r="J776" s="163">
        <v>6200</v>
      </c>
      <c r="K776" s="163">
        <v>622</v>
      </c>
      <c r="L776" s="166" t="s">
        <v>44</v>
      </c>
      <c r="M776" s="167"/>
      <c r="N776" s="168" t="s">
        <v>230</v>
      </c>
      <c r="O776" s="169">
        <f>SUM(O777:O782)</f>
        <v>0</v>
      </c>
      <c r="P776" s="169">
        <f>SUM(P777:P782)</f>
        <v>0</v>
      </c>
      <c r="Q776" s="169">
        <f t="shared" si="65"/>
        <v>0</v>
      </c>
      <c r="R776" s="170"/>
      <c r="S776" s="171"/>
      <c r="T776" s="172"/>
    </row>
    <row r="777" spans="2:20" ht="90" hidden="1">
      <c r="B777" s="174">
        <v>2025</v>
      </c>
      <c r="C777" s="174">
        <v>20</v>
      </c>
      <c r="D777" s="175">
        <v>0</v>
      </c>
      <c r="E777" s="176"/>
      <c r="F777" s="174">
        <v>1</v>
      </c>
      <c r="G777" s="174">
        <v>1</v>
      </c>
      <c r="H777" s="174">
        <v>4</v>
      </c>
      <c r="I777" s="174">
        <v>6000</v>
      </c>
      <c r="J777" s="174">
        <v>6200</v>
      </c>
      <c r="K777" s="174">
        <v>62201</v>
      </c>
      <c r="L777" s="177">
        <v>365</v>
      </c>
      <c r="M777" s="178">
        <v>0</v>
      </c>
      <c r="N777" s="179" t="s">
        <v>601</v>
      </c>
      <c r="O777" s="180">
        <v>0</v>
      </c>
      <c r="P777" s="180">
        <v>0</v>
      </c>
      <c r="Q777" s="181">
        <f t="shared" si="65"/>
        <v>0</v>
      </c>
      <c r="R777" s="182" t="s">
        <v>232</v>
      </c>
      <c r="S777" s="183"/>
      <c r="T777" s="183"/>
    </row>
    <row r="778" spans="2:20" ht="90" hidden="1">
      <c r="B778" s="174">
        <v>2025</v>
      </c>
      <c r="C778" s="174">
        <v>20</v>
      </c>
      <c r="D778" s="175">
        <v>0</v>
      </c>
      <c r="E778" s="176"/>
      <c r="F778" s="174">
        <v>1</v>
      </c>
      <c r="G778" s="174">
        <v>1</v>
      </c>
      <c r="H778" s="174">
        <v>4</v>
      </c>
      <c r="I778" s="174">
        <v>6000</v>
      </c>
      <c r="J778" s="174">
        <v>6200</v>
      </c>
      <c r="K778" s="174">
        <v>62201</v>
      </c>
      <c r="L778" s="177">
        <v>366</v>
      </c>
      <c r="M778" s="178">
        <v>0</v>
      </c>
      <c r="N778" s="179" t="s">
        <v>602</v>
      </c>
      <c r="O778" s="180">
        <v>0</v>
      </c>
      <c r="P778" s="180">
        <v>0</v>
      </c>
      <c r="Q778" s="181">
        <f t="shared" si="65"/>
        <v>0</v>
      </c>
      <c r="R778" s="182" t="s">
        <v>232</v>
      </c>
      <c r="S778" s="183"/>
      <c r="T778" s="183"/>
    </row>
    <row r="779" spans="2:20" ht="90" hidden="1">
      <c r="B779" s="174">
        <v>2025</v>
      </c>
      <c r="C779" s="174">
        <v>20</v>
      </c>
      <c r="D779" s="175">
        <v>0</v>
      </c>
      <c r="E779" s="176"/>
      <c r="F779" s="174">
        <v>1</v>
      </c>
      <c r="G779" s="174">
        <v>1</v>
      </c>
      <c r="H779" s="174">
        <v>4</v>
      </c>
      <c r="I779" s="174">
        <v>6000</v>
      </c>
      <c r="J779" s="174">
        <v>6200</v>
      </c>
      <c r="K779" s="174">
        <v>62201</v>
      </c>
      <c r="L779" s="177">
        <v>367</v>
      </c>
      <c r="M779" s="178">
        <v>0</v>
      </c>
      <c r="N779" s="179" t="s">
        <v>603</v>
      </c>
      <c r="O779" s="180">
        <v>0</v>
      </c>
      <c r="P779" s="180">
        <v>0</v>
      </c>
      <c r="Q779" s="181">
        <f t="shared" si="65"/>
        <v>0</v>
      </c>
      <c r="R779" s="182" t="s">
        <v>232</v>
      </c>
      <c r="S779" s="183"/>
      <c r="T779" s="183"/>
    </row>
    <row r="780" spans="2:20" ht="90" hidden="1">
      <c r="B780" s="174">
        <v>2025</v>
      </c>
      <c r="C780" s="174">
        <v>20</v>
      </c>
      <c r="D780" s="175">
        <v>0</v>
      </c>
      <c r="E780" s="176"/>
      <c r="F780" s="174">
        <v>1</v>
      </c>
      <c r="G780" s="174">
        <v>1</v>
      </c>
      <c r="H780" s="174">
        <v>4</v>
      </c>
      <c r="I780" s="174">
        <v>6000</v>
      </c>
      <c r="J780" s="174">
        <v>6200</v>
      </c>
      <c r="K780" s="174">
        <v>622</v>
      </c>
      <c r="L780" s="177">
        <v>944</v>
      </c>
      <c r="M780" s="178">
        <v>0</v>
      </c>
      <c r="N780" s="179" t="s">
        <v>604</v>
      </c>
      <c r="O780" s="180">
        <v>0</v>
      </c>
      <c r="P780" s="180">
        <v>0</v>
      </c>
      <c r="Q780" s="181">
        <f t="shared" si="65"/>
        <v>0</v>
      </c>
      <c r="R780" s="182" t="s">
        <v>232</v>
      </c>
      <c r="S780" s="183"/>
      <c r="T780" s="183"/>
    </row>
    <row r="781" spans="2:20" ht="90" hidden="1">
      <c r="B781" s="174">
        <v>2025</v>
      </c>
      <c r="C781" s="174">
        <v>20</v>
      </c>
      <c r="D781" s="175">
        <v>0</v>
      </c>
      <c r="E781" s="176"/>
      <c r="F781" s="174">
        <v>1</v>
      </c>
      <c r="G781" s="174">
        <v>1</v>
      </c>
      <c r="H781" s="174">
        <v>4</v>
      </c>
      <c r="I781" s="174">
        <v>6000</v>
      </c>
      <c r="J781" s="174">
        <v>6200</v>
      </c>
      <c r="K781" s="174">
        <v>622</v>
      </c>
      <c r="L781" s="177">
        <v>945</v>
      </c>
      <c r="M781" s="178">
        <v>0</v>
      </c>
      <c r="N781" s="179" t="s">
        <v>605</v>
      </c>
      <c r="O781" s="180">
        <v>0</v>
      </c>
      <c r="P781" s="180">
        <v>0</v>
      </c>
      <c r="Q781" s="181">
        <f t="shared" si="65"/>
        <v>0</v>
      </c>
      <c r="R781" s="182" t="s">
        <v>232</v>
      </c>
      <c r="S781" s="183"/>
      <c r="T781" s="183"/>
    </row>
    <row r="782" spans="2:20" ht="90" hidden="1">
      <c r="B782" s="174">
        <v>2025</v>
      </c>
      <c r="C782" s="174">
        <v>20</v>
      </c>
      <c r="D782" s="175">
        <v>0</v>
      </c>
      <c r="E782" s="176"/>
      <c r="F782" s="174">
        <v>1</v>
      </c>
      <c r="G782" s="174">
        <v>1</v>
      </c>
      <c r="H782" s="174">
        <v>4</v>
      </c>
      <c r="I782" s="174">
        <v>6000</v>
      </c>
      <c r="J782" s="174">
        <v>6200</v>
      </c>
      <c r="K782" s="174">
        <v>622</v>
      </c>
      <c r="L782" s="177">
        <v>946</v>
      </c>
      <c r="M782" s="178">
        <v>0</v>
      </c>
      <c r="N782" s="179" t="s">
        <v>606</v>
      </c>
      <c r="O782" s="180">
        <v>0</v>
      </c>
      <c r="P782" s="180">
        <v>0</v>
      </c>
      <c r="Q782" s="181">
        <f t="shared" si="65"/>
        <v>0</v>
      </c>
      <c r="R782" s="182" t="s">
        <v>232</v>
      </c>
      <c r="S782" s="183"/>
      <c r="T782" s="183"/>
    </row>
    <row r="783" spans="2:20" ht="47.25" hidden="1">
      <c r="B783" s="130">
        <v>2025</v>
      </c>
      <c r="C783" s="130">
        <v>20</v>
      </c>
      <c r="D783" s="131"/>
      <c r="E783" s="132"/>
      <c r="F783" s="130">
        <v>1</v>
      </c>
      <c r="G783" s="130">
        <v>1</v>
      </c>
      <c r="H783" s="130">
        <v>5</v>
      </c>
      <c r="I783" s="130"/>
      <c r="J783" s="130"/>
      <c r="K783" s="184"/>
      <c r="L783" s="185" t="s">
        <v>44</v>
      </c>
      <c r="M783" s="134"/>
      <c r="N783" s="135" t="s">
        <v>607</v>
      </c>
      <c r="O783" s="136">
        <f t="shared" ref="O783:P785" si="66">O784</f>
        <v>0</v>
      </c>
      <c r="P783" s="136">
        <f t="shared" si="66"/>
        <v>0</v>
      </c>
      <c r="Q783" s="136">
        <f t="shared" si="65"/>
        <v>0</v>
      </c>
      <c r="R783" s="137"/>
      <c r="S783" s="138"/>
      <c r="T783" s="139"/>
    </row>
    <row r="784" spans="2:20" ht="15.75" hidden="1">
      <c r="B784" s="141">
        <v>2025</v>
      </c>
      <c r="C784" s="141">
        <v>20</v>
      </c>
      <c r="D784" s="142"/>
      <c r="E784" s="143"/>
      <c r="F784" s="141">
        <v>1</v>
      </c>
      <c r="G784" s="141">
        <v>1</v>
      </c>
      <c r="H784" s="141">
        <v>5</v>
      </c>
      <c r="I784" s="141">
        <v>6000</v>
      </c>
      <c r="J784" s="141"/>
      <c r="K784" s="141"/>
      <c r="L784" s="144" t="s">
        <v>44</v>
      </c>
      <c r="M784" s="145"/>
      <c r="N784" s="146" t="s">
        <v>228</v>
      </c>
      <c r="O784" s="147">
        <f t="shared" si="66"/>
        <v>0</v>
      </c>
      <c r="P784" s="147">
        <f t="shared" si="66"/>
        <v>0</v>
      </c>
      <c r="Q784" s="147">
        <f t="shared" si="65"/>
        <v>0</v>
      </c>
      <c r="R784" s="148"/>
      <c r="S784" s="197"/>
      <c r="T784" s="198"/>
    </row>
    <row r="785" spans="2:20" ht="15.75" hidden="1">
      <c r="B785" s="152">
        <v>2025</v>
      </c>
      <c r="C785" s="152">
        <v>20</v>
      </c>
      <c r="D785" s="153"/>
      <c r="E785" s="154"/>
      <c r="F785" s="152">
        <v>1</v>
      </c>
      <c r="G785" s="152">
        <v>1</v>
      </c>
      <c r="H785" s="152">
        <v>5</v>
      </c>
      <c r="I785" s="152">
        <v>6000</v>
      </c>
      <c r="J785" s="152">
        <v>6200</v>
      </c>
      <c r="K785" s="152"/>
      <c r="L785" s="155" t="s">
        <v>44</v>
      </c>
      <c r="M785" s="156"/>
      <c r="N785" s="157" t="s">
        <v>229</v>
      </c>
      <c r="O785" s="158">
        <f t="shared" si="66"/>
        <v>0</v>
      </c>
      <c r="P785" s="158">
        <f t="shared" si="66"/>
        <v>0</v>
      </c>
      <c r="Q785" s="158">
        <f t="shared" si="65"/>
        <v>0</v>
      </c>
      <c r="R785" s="159"/>
      <c r="S785" s="160"/>
      <c r="T785" s="161"/>
    </row>
    <row r="786" spans="2:20" ht="15.75" hidden="1">
      <c r="B786" s="163">
        <v>2025</v>
      </c>
      <c r="C786" s="163">
        <v>20</v>
      </c>
      <c r="D786" s="164"/>
      <c r="E786" s="165"/>
      <c r="F786" s="163">
        <v>1</v>
      </c>
      <c r="G786" s="163">
        <v>1</v>
      </c>
      <c r="H786" s="163">
        <v>5</v>
      </c>
      <c r="I786" s="163">
        <v>6000</v>
      </c>
      <c r="J786" s="163">
        <v>6200</v>
      </c>
      <c r="K786" s="163">
        <v>622</v>
      </c>
      <c r="L786" s="166" t="s">
        <v>44</v>
      </c>
      <c r="M786" s="167"/>
      <c r="N786" s="168" t="s">
        <v>230</v>
      </c>
      <c r="O786" s="169">
        <f>SUM(O787:O792)</f>
        <v>0</v>
      </c>
      <c r="P786" s="169">
        <f>SUM(P787:P792)</f>
        <v>0</v>
      </c>
      <c r="Q786" s="169">
        <f t="shared" si="65"/>
        <v>0</v>
      </c>
      <c r="R786" s="170"/>
      <c r="S786" s="171"/>
      <c r="T786" s="172"/>
    </row>
    <row r="787" spans="2:20" ht="90" hidden="1">
      <c r="B787" s="174">
        <v>2025</v>
      </c>
      <c r="C787" s="174">
        <v>20</v>
      </c>
      <c r="D787" s="175">
        <v>0</v>
      </c>
      <c r="E787" s="176"/>
      <c r="F787" s="174">
        <v>1</v>
      </c>
      <c r="G787" s="174">
        <v>1</v>
      </c>
      <c r="H787" s="174">
        <v>4</v>
      </c>
      <c r="I787" s="174">
        <v>6000</v>
      </c>
      <c r="J787" s="174">
        <v>6200</v>
      </c>
      <c r="K787" s="174">
        <v>62201</v>
      </c>
      <c r="L787" s="177">
        <v>368</v>
      </c>
      <c r="M787" s="178">
        <v>0</v>
      </c>
      <c r="N787" s="179" t="s">
        <v>608</v>
      </c>
      <c r="O787" s="180">
        <v>0</v>
      </c>
      <c r="P787" s="180">
        <v>0</v>
      </c>
      <c r="Q787" s="181">
        <f t="shared" si="65"/>
        <v>0</v>
      </c>
      <c r="R787" s="182" t="s">
        <v>232</v>
      </c>
      <c r="S787" s="183"/>
      <c r="T787" s="183"/>
    </row>
    <row r="788" spans="2:20" ht="90" hidden="1">
      <c r="B788" s="174">
        <v>2025</v>
      </c>
      <c r="C788" s="174">
        <v>20</v>
      </c>
      <c r="D788" s="175">
        <v>0</v>
      </c>
      <c r="E788" s="176"/>
      <c r="F788" s="174">
        <v>1</v>
      </c>
      <c r="G788" s="174">
        <v>1</v>
      </c>
      <c r="H788" s="174">
        <v>4</v>
      </c>
      <c r="I788" s="174">
        <v>6000</v>
      </c>
      <c r="J788" s="174">
        <v>6200</v>
      </c>
      <c r="K788" s="174">
        <v>62201</v>
      </c>
      <c r="L788" s="177">
        <v>369</v>
      </c>
      <c r="M788" s="178">
        <v>0</v>
      </c>
      <c r="N788" s="179" t="s">
        <v>609</v>
      </c>
      <c r="O788" s="180">
        <v>0</v>
      </c>
      <c r="P788" s="180">
        <v>0</v>
      </c>
      <c r="Q788" s="181">
        <f t="shared" si="65"/>
        <v>0</v>
      </c>
      <c r="R788" s="182" t="s">
        <v>232</v>
      </c>
      <c r="S788" s="183"/>
      <c r="T788" s="183"/>
    </row>
    <row r="789" spans="2:20" ht="90" hidden="1">
      <c r="B789" s="174">
        <v>2025</v>
      </c>
      <c r="C789" s="174">
        <v>20</v>
      </c>
      <c r="D789" s="175">
        <v>0</v>
      </c>
      <c r="E789" s="176"/>
      <c r="F789" s="174">
        <v>1</v>
      </c>
      <c r="G789" s="174">
        <v>1</v>
      </c>
      <c r="H789" s="174">
        <v>4</v>
      </c>
      <c r="I789" s="174">
        <v>6000</v>
      </c>
      <c r="J789" s="174">
        <v>6200</v>
      </c>
      <c r="K789" s="174">
        <v>62201</v>
      </c>
      <c r="L789" s="177">
        <v>370</v>
      </c>
      <c r="M789" s="178">
        <v>0</v>
      </c>
      <c r="N789" s="179" t="s">
        <v>610</v>
      </c>
      <c r="O789" s="180">
        <v>0</v>
      </c>
      <c r="P789" s="180">
        <v>0</v>
      </c>
      <c r="Q789" s="181">
        <f t="shared" si="65"/>
        <v>0</v>
      </c>
      <c r="R789" s="182" t="s">
        <v>232</v>
      </c>
      <c r="S789" s="183"/>
      <c r="T789" s="183"/>
    </row>
    <row r="790" spans="2:20" ht="90" hidden="1">
      <c r="B790" s="174">
        <v>2025</v>
      </c>
      <c r="C790" s="174">
        <v>20</v>
      </c>
      <c r="D790" s="175">
        <v>0</v>
      </c>
      <c r="E790" s="176"/>
      <c r="F790" s="174">
        <v>1</v>
      </c>
      <c r="G790" s="174">
        <v>1</v>
      </c>
      <c r="H790" s="174">
        <v>5</v>
      </c>
      <c r="I790" s="174">
        <v>6000</v>
      </c>
      <c r="J790" s="174">
        <v>6200</v>
      </c>
      <c r="K790" s="174">
        <v>62202</v>
      </c>
      <c r="L790" s="177">
        <v>947</v>
      </c>
      <c r="M790" s="178">
        <v>0</v>
      </c>
      <c r="N790" s="179" t="s">
        <v>611</v>
      </c>
      <c r="O790" s="180">
        <v>0</v>
      </c>
      <c r="P790" s="180">
        <v>0</v>
      </c>
      <c r="Q790" s="181">
        <f t="shared" si="65"/>
        <v>0</v>
      </c>
      <c r="R790" s="182" t="s">
        <v>232</v>
      </c>
      <c r="S790" s="183"/>
      <c r="T790" s="183"/>
    </row>
    <row r="791" spans="2:20" ht="90" hidden="1">
      <c r="B791" s="174">
        <v>2025</v>
      </c>
      <c r="C791" s="174">
        <v>20</v>
      </c>
      <c r="D791" s="175">
        <v>0</v>
      </c>
      <c r="E791" s="176"/>
      <c r="F791" s="174">
        <v>1</v>
      </c>
      <c r="G791" s="174">
        <v>1</v>
      </c>
      <c r="H791" s="174">
        <v>5</v>
      </c>
      <c r="I791" s="174">
        <v>6000</v>
      </c>
      <c r="J791" s="174">
        <v>6200</v>
      </c>
      <c r="K791" s="174">
        <v>62202</v>
      </c>
      <c r="L791" s="177">
        <v>948</v>
      </c>
      <c r="M791" s="178">
        <v>0</v>
      </c>
      <c r="N791" s="179" t="s">
        <v>612</v>
      </c>
      <c r="O791" s="180">
        <v>0</v>
      </c>
      <c r="P791" s="180">
        <v>0</v>
      </c>
      <c r="Q791" s="181">
        <f t="shared" si="65"/>
        <v>0</v>
      </c>
      <c r="R791" s="182" t="s">
        <v>232</v>
      </c>
      <c r="S791" s="183"/>
      <c r="T791" s="183"/>
    </row>
    <row r="792" spans="2:20" ht="90" hidden="1">
      <c r="B792" s="174">
        <v>2025</v>
      </c>
      <c r="C792" s="174">
        <v>20</v>
      </c>
      <c r="D792" s="175">
        <v>0</v>
      </c>
      <c r="E792" s="176"/>
      <c r="F792" s="174">
        <v>1</v>
      </c>
      <c r="G792" s="174">
        <v>1</v>
      </c>
      <c r="H792" s="174">
        <v>5</v>
      </c>
      <c r="I792" s="174">
        <v>6000</v>
      </c>
      <c r="J792" s="174">
        <v>6200</v>
      </c>
      <c r="K792" s="174">
        <v>62202</v>
      </c>
      <c r="L792" s="177">
        <v>949</v>
      </c>
      <c r="M792" s="178">
        <v>0</v>
      </c>
      <c r="N792" s="179" t="s">
        <v>613</v>
      </c>
      <c r="O792" s="180">
        <v>0</v>
      </c>
      <c r="P792" s="180">
        <v>0</v>
      </c>
      <c r="Q792" s="181">
        <f t="shared" si="65"/>
        <v>0</v>
      </c>
      <c r="R792" s="182" t="s">
        <v>232</v>
      </c>
      <c r="S792" s="183"/>
      <c r="T792" s="183"/>
    </row>
    <row r="793" spans="2:20" s="129" customFormat="1" ht="15.75" hidden="1">
      <c r="B793" s="118">
        <v>2025</v>
      </c>
      <c r="C793" s="118">
        <v>20</v>
      </c>
      <c r="D793" s="119"/>
      <c r="E793" s="120"/>
      <c r="F793" s="118">
        <v>1</v>
      </c>
      <c r="G793" s="118">
        <v>2</v>
      </c>
      <c r="H793" s="118"/>
      <c r="I793" s="118"/>
      <c r="J793" s="118"/>
      <c r="K793" s="118"/>
      <c r="L793" s="121"/>
      <c r="M793" s="122"/>
      <c r="N793" s="123" t="s">
        <v>614</v>
      </c>
      <c r="O793" s="124">
        <f>O794+O802+O807</f>
        <v>0</v>
      </c>
      <c r="P793" s="124">
        <f>P794+P802+P807</f>
        <v>0</v>
      </c>
      <c r="Q793" s="124">
        <f t="shared" si="65"/>
        <v>0</v>
      </c>
      <c r="R793" s="125" t="s">
        <v>44</v>
      </c>
      <c r="S793" s="126"/>
      <c r="T793" s="127"/>
    </row>
    <row r="794" spans="2:20" s="129" customFormat="1" ht="15.75" hidden="1">
      <c r="B794" s="130">
        <v>2025</v>
      </c>
      <c r="C794" s="130">
        <v>20</v>
      </c>
      <c r="D794" s="131"/>
      <c r="E794" s="132"/>
      <c r="F794" s="130">
        <v>1</v>
      </c>
      <c r="G794" s="130">
        <v>2</v>
      </c>
      <c r="H794" s="130">
        <v>6</v>
      </c>
      <c r="I794" s="130"/>
      <c r="J794" s="130"/>
      <c r="K794" s="130"/>
      <c r="L794" s="133"/>
      <c r="M794" s="134"/>
      <c r="N794" s="135" t="s">
        <v>615</v>
      </c>
      <c r="O794" s="136">
        <f>O795</f>
        <v>0</v>
      </c>
      <c r="P794" s="136">
        <f>P795</f>
        <v>0</v>
      </c>
      <c r="Q794" s="136">
        <f t="shared" si="65"/>
        <v>0</v>
      </c>
      <c r="R794" s="137"/>
      <c r="S794" s="138"/>
      <c r="T794" s="139"/>
    </row>
    <row r="795" spans="2:20" ht="15.75" hidden="1">
      <c r="B795" s="141">
        <v>2025</v>
      </c>
      <c r="C795" s="141">
        <v>20</v>
      </c>
      <c r="D795" s="142"/>
      <c r="E795" s="143"/>
      <c r="F795" s="141">
        <v>1</v>
      </c>
      <c r="G795" s="141">
        <v>2</v>
      </c>
      <c r="H795" s="141">
        <v>6</v>
      </c>
      <c r="I795" s="141">
        <v>1000</v>
      </c>
      <c r="J795" s="141"/>
      <c r="K795" s="141"/>
      <c r="L795" s="194"/>
      <c r="M795" s="145"/>
      <c r="N795" s="146" t="s">
        <v>68</v>
      </c>
      <c r="O795" s="147">
        <f>O796</f>
        <v>0</v>
      </c>
      <c r="P795" s="147">
        <f>P796</f>
        <v>0</v>
      </c>
      <c r="Q795" s="147">
        <f t="shared" si="65"/>
        <v>0</v>
      </c>
      <c r="R795" s="148"/>
      <c r="S795" s="149"/>
      <c r="T795" s="150"/>
    </row>
    <row r="796" spans="2:20" s="129" customFormat="1" ht="15.75" hidden="1">
      <c r="B796" s="152">
        <v>2025</v>
      </c>
      <c r="C796" s="152">
        <v>20</v>
      </c>
      <c r="D796" s="153"/>
      <c r="E796" s="154"/>
      <c r="F796" s="152">
        <v>1</v>
      </c>
      <c r="G796" s="152">
        <v>2</v>
      </c>
      <c r="H796" s="152">
        <v>6</v>
      </c>
      <c r="I796" s="152">
        <v>1000</v>
      </c>
      <c r="J796" s="152">
        <v>1700</v>
      </c>
      <c r="K796" s="152"/>
      <c r="L796" s="155" t="s">
        <v>44</v>
      </c>
      <c r="M796" s="156"/>
      <c r="N796" s="157" t="s">
        <v>616</v>
      </c>
      <c r="O796" s="158">
        <f>O797+O800</f>
        <v>0</v>
      </c>
      <c r="P796" s="158">
        <f>P797+P800</f>
        <v>0</v>
      </c>
      <c r="Q796" s="158">
        <f t="shared" si="65"/>
        <v>0</v>
      </c>
      <c r="R796" s="159"/>
      <c r="S796" s="160"/>
      <c r="T796" s="161"/>
    </row>
    <row r="797" spans="2:20" s="129" customFormat="1" ht="15.75" hidden="1">
      <c r="B797" s="163">
        <v>2025</v>
      </c>
      <c r="C797" s="163">
        <v>20</v>
      </c>
      <c r="D797" s="164"/>
      <c r="E797" s="165"/>
      <c r="F797" s="163">
        <v>1</v>
      </c>
      <c r="G797" s="163">
        <v>2</v>
      </c>
      <c r="H797" s="163">
        <v>6</v>
      </c>
      <c r="I797" s="163">
        <v>1000</v>
      </c>
      <c r="J797" s="163">
        <v>1700</v>
      </c>
      <c r="K797" s="163">
        <v>171</v>
      </c>
      <c r="L797" s="166" t="s">
        <v>44</v>
      </c>
      <c r="M797" s="167"/>
      <c r="N797" s="168" t="s">
        <v>617</v>
      </c>
      <c r="O797" s="169">
        <f>SUM(O798:O799)</f>
        <v>0</v>
      </c>
      <c r="P797" s="169">
        <f>SUM(P798:P799)</f>
        <v>0</v>
      </c>
      <c r="Q797" s="169">
        <f t="shared" si="65"/>
        <v>0</v>
      </c>
      <c r="R797" s="170"/>
      <c r="S797" s="171"/>
      <c r="T797" s="172"/>
    </row>
    <row r="798" spans="2:20" s="129" customFormat="1" ht="15.75" hidden="1">
      <c r="B798" s="174">
        <v>2025</v>
      </c>
      <c r="C798" s="174">
        <v>20</v>
      </c>
      <c r="D798" s="175">
        <v>0</v>
      </c>
      <c r="E798" s="176"/>
      <c r="F798" s="174">
        <v>1</v>
      </c>
      <c r="G798" s="174">
        <v>2</v>
      </c>
      <c r="H798" s="174">
        <v>6</v>
      </c>
      <c r="I798" s="174">
        <v>1000</v>
      </c>
      <c r="J798" s="174">
        <v>1700</v>
      </c>
      <c r="K798" s="174">
        <v>171</v>
      </c>
      <c r="L798" s="177">
        <v>665</v>
      </c>
      <c r="M798" s="178">
        <v>0</v>
      </c>
      <c r="N798" s="179" t="s">
        <v>618</v>
      </c>
      <c r="O798" s="180">
        <v>0</v>
      </c>
      <c r="P798" s="180">
        <v>0</v>
      </c>
      <c r="Q798" s="181">
        <f t="shared" si="65"/>
        <v>0</v>
      </c>
      <c r="R798" s="182" t="s">
        <v>72</v>
      </c>
      <c r="S798" s="183"/>
      <c r="T798" s="183"/>
    </row>
    <row r="799" spans="2:20" ht="15.75" hidden="1">
      <c r="B799" s="174">
        <v>2025</v>
      </c>
      <c r="C799" s="174">
        <v>20</v>
      </c>
      <c r="D799" s="175">
        <v>0</v>
      </c>
      <c r="E799" s="176"/>
      <c r="F799" s="174">
        <v>1</v>
      </c>
      <c r="G799" s="174">
        <v>2</v>
      </c>
      <c r="H799" s="174">
        <v>6</v>
      </c>
      <c r="I799" s="174">
        <v>1000</v>
      </c>
      <c r="J799" s="174">
        <v>1700</v>
      </c>
      <c r="K799" s="174">
        <v>171</v>
      </c>
      <c r="L799" s="177">
        <v>664</v>
      </c>
      <c r="M799" s="178">
        <v>0</v>
      </c>
      <c r="N799" s="179" t="s">
        <v>619</v>
      </c>
      <c r="O799" s="180">
        <v>0</v>
      </c>
      <c r="P799" s="180">
        <v>0</v>
      </c>
      <c r="Q799" s="181">
        <f t="shared" si="65"/>
        <v>0</v>
      </c>
      <c r="R799" s="182" t="s">
        <v>72</v>
      </c>
      <c r="S799" s="183"/>
      <c r="T799" s="183"/>
    </row>
    <row r="800" spans="2:20" s="129" customFormat="1" ht="15.75" hidden="1">
      <c r="B800" s="163">
        <v>2025</v>
      </c>
      <c r="C800" s="163">
        <v>20</v>
      </c>
      <c r="D800" s="164"/>
      <c r="E800" s="165"/>
      <c r="F800" s="163">
        <v>1</v>
      </c>
      <c r="G800" s="163">
        <v>2</v>
      </c>
      <c r="H800" s="163">
        <v>6</v>
      </c>
      <c r="I800" s="163">
        <v>1000</v>
      </c>
      <c r="J800" s="163">
        <v>1700</v>
      </c>
      <c r="K800" s="163">
        <v>172</v>
      </c>
      <c r="L800" s="166"/>
      <c r="M800" s="167"/>
      <c r="N800" s="168" t="s">
        <v>620</v>
      </c>
      <c r="O800" s="169">
        <f>O801</f>
        <v>0</v>
      </c>
      <c r="P800" s="169">
        <f>P801</f>
        <v>0</v>
      </c>
      <c r="Q800" s="169">
        <f t="shared" si="65"/>
        <v>0</v>
      </c>
      <c r="R800" s="170"/>
      <c r="S800" s="171"/>
      <c r="T800" s="172"/>
    </row>
    <row r="801" spans="2:20" ht="15.75" hidden="1">
      <c r="B801" s="174">
        <v>2025</v>
      </c>
      <c r="C801" s="174">
        <v>20</v>
      </c>
      <c r="D801" s="175">
        <v>0</v>
      </c>
      <c r="E801" s="176"/>
      <c r="F801" s="174">
        <v>1</v>
      </c>
      <c r="G801" s="174">
        <v>2</v>
      </c>
      <c r="H801" s="174">
        <v>6</v>
      </c>
      <c r="I801" s="174">
        <v>1000</v>
      </c>
      <c r="J801" s="174">
        <v>1700</v>
      </c>
      <c r="K801" s="174">
        <v>172</v>
      </c>
      <c r="L801" s="177">
        <v>1236</v>
      </c>
      <c r="M801" s="178">
        <v>0</v>
      </c>
      <c r="N801" s="179" t="s">
        <v>620</v>
      </c>
      <c r="O801" s="180">
        <v>0</v>
      </c>
      <c r="P801" s="180">
        <v>0</v>
      </c>
      <c r="Q801" s="181">
        <f t="shared" si="65"/>
        <v>0</v>
      </c>
      <c r="R801" s="182" t="s">
        <v>72</v>
      </c>
      <c r="S801" s="183"/>
      <c r="T801" s="183"/>
    </row>
    <row r="802" spans="2:20" s="129" customFormat="1" ht="15.75" hidden="1">
      <c r="B802" s="130">
        <v>2025</v>
      </c>
      <c r="C802" s="130">
        <v>20</v>
      </c>
      <c r="D802" s="131"/>
      <c r="E802" s="132"/>
      <c r="F802" s="130">
        <v>1</v>
      </c>
      <c r="G802" s="130">
        <v>2</v>
      </c>
      <c r="H802" s="130">
        <v>7</v>
      </c>
      <c r="I802" s="130"/>
      <c r="J802" s="130"/>
      <c r="K802" s="130"/>
      <c r="L802" s="133"/>
      <c r="M802" s="134"/>
      <c r="N802" s="135" t="s">
        <v>621</v>
      </c>
      <c r="O802" s="136">
        <f>+O803</f>
        <v>0</v>
      </c>
      <c r="P802" s="136">
        <f>+P803</f>
        <v>0</v>
      </c>
      <c r="Q802" s="136">
        <f t="shared" si="65"/>
        <v>0</v>
      </c>
      <c r="R802" s="137"/>
      <c r="S802" s="138"/>
      <c r="T802" s="139"/>
    </row>
    <row r="803" spans="2:20" ht="15.75" hidden="1">
      <c r="B803" s="141">
        <v>2025</v>
      </c>
      <c r="C803" s="141">
        <v>20</v>
      </c>
      <c r="D803" s="142"/>
      <c r="E803" s="143"/>
      <c r="F803" s="141">
        <v>1</v>
      </c>
      <c r="G803" s="141">
        <v>2</v>
      </c>
      <c r="H803" s="141">
        <v>7</v>
      </c>
      <c r="I803" s="141">
        <v>1000</v>
      </c>
      <c r="J803" s="141"/>
      <c r="K803" s="141"/>
      <c r="L803" s="194"/>
      <c r="M803" s="145"/>
      <c r="N803" s="146" t="s">
        <v>68</v>
      </c>
      <c r="O803" s="147">
        <f>O804</f>
        <v>0</v>
      </c>
      <c r="P803" s="147">
        <f>P804</f>
        <v>0</v>
      </c>
      <c r="Q803" s="147">
        <f t="shared" si="65"/>
        <v>0</v>
      </c>
      <c r="R803" s="148"/>
      <c r="S803" s="149"/>
      <c r="T803" s="150"/>
    </row>
    <row r="804" spans="2:20" s="129" customFormat="1" ht="15.75" hidden="1">
      <c r="B804" s="152">
        <v>2025</v>
      </c>
      <c r="C804" s="152">
        <v>20</v>
      </c>
      <c r="D804" s="153"/>
      <c r="E804" s="154"/>
      <c r="F804" s="152">
        <v>1</v>
      </c>
      <c r="G804" s="152">
        <v>2</v>
      </c>
      <c r="H804" s="152">
        <v>7</v>
      </c>
      <c r="I804" s="152">
        <v>1000</v>
      </c>
      <c r="J804" s="152">
        <v>1700</v>
      </c>
      <c r="K804" s="152"/>
      <c r="L804" s="155" t="s">
        <v>44</v>
      </c>
      <c r="M804" s="156"/>
      <c r="N804" s="157" t="s">
        <v>616</v>
      </c>
      <c r="O804" s="158">
        <f t="shared" ref="O804:P804" si="67">O805</f>
        <v>0</v>
      </c>
      <c r="P804" s="158">
        <f t="shared" si="67"/>
        <v>0</v>
      </c>
      <c r="Q804" s="158">
        <f t="shared" si="65"/>
        <v>0</v>
      </c>
      <c r="R804" s="159"/>
      <c r="S804" s="160"/>
      <c r="T804" s="161"/>
    </row>
    <row r="805" spans="2:20" s="129" customFormat="1" ht="15.75" hidden="1">
      <c r="B805" s="163">
        <v>2025</v>
      </c>
      <c r="C805" s="163">
        <v>20</v>
      </c>
      <c r="D805" s="164"/>
      <c r="E805" s="165"/>
      <c r="F805" s="163">
        <v>1</v>
      </c>
      <c r="G805" s="163">
        <v>2</v>
      </c>
      <c r="H805" s="163">
        <v>7</v>
      </c>
      <c r="I805" s="163">
        <v>1000</v>
      </c>
      <c r="J805" s="163">
        <v>1700</v>
      </c>
      <c r="K805" s="163">
        <v>171</v>
      </c>
      <c r="L805" s="166" t="s">
        <v>44</v>
      </c>
      <c r="M805" s="167"/>
      <c r="N805" s="168" t="s">
        <v>617</v>
      </c>
      <c r="O805" s="169">
        <f>SUM(O806)</f>
        <v>0</v>
      </c>
      <c r="P805" s="169">
        <f>SUM(P806)</f>
        <v>0</v>
      </c>
      <c r="Q805" s="169">
        <f t="shared" si="65"/>
        <v>0</v>
      </c>
      <c r="R805" s="170"/>
      <c r="S805" s="171"/>
      <c r="T805" s="172"/>
    </row>
    <row r="806" spans="2:20" s="129" customFormat="1" ht="15.75" hidden="1">
      <c r="B806" s="174">
        <v>2025</v>
      </c>
      <c r="C806" s="174">
        <v>20</v>
      </c>
      <c r="D806" s="175">
        <v>0</v>
      </c>
      <c r="E806" s="176"/>
      <c r="F806" s="174">
        <v>1</v>
      </c>
      <c r="G806" s="174">
        <v>2</v>
      </c>
      <c r="H806" s="174">
        <v>7</v>
      </c>
      <c r="I806" s="174">
        <v>1000</v>
      </c>
      <c r="J806" s="174">
        <v>1700</v>
      </c>
      <c r="K806" s="174">
        <v>171</v>
      </c>
      <c r="L806" s="177">
        <v>665</v>
      </c>
      <c r="M806" s="178">
        <v>0</v>
      </c>
      <c r="N806" s="179" t="s">
        <v>618</v>
      </c>
      <c r="O806" s="180">
        <v>0</v>
      </c>
      <c r="P806" s="180">
        <v>0</v>
      </c>
      <c r="Q806" s="181">
        <f t="shared" si="65"/>
        <v>0</v>
      </c>
      <c r="R806" s="182" t="s">
        <v>72</v>
      </c>
      <c r="S806" s="183"/>
      <c r="T806" s="183"/>
    </row>
    <row r="807" spans="2:20" s="129" customFormat="1" ht="15.75" hidden="1">
      <c r="B807" s="130">
        <v>2025</v>
      </c>
      <c r="C807" s="130">
        <v>20</v>
      </c>
      <c r="D807" s="131"/>
      <c r="E807" s="132"/>
      <c r="F807" s="130">
        <v>1</v>
      </c>
      <c r="G807" s="130">
        <v>2</v>
      </c>
      <c r="H807" s="130">
        <v>8</v>
      </c>
      <c r="I807" s="130"/>
      <c r="J807" s="130"/>
      <c r="K807" s="130"/>
      <c r="L807" s="133"/>
      <c r="M807" s="134"/>
      <c r="N807" s="135" t="s">
        <v>622</v>
      </c>
      <c r="O807" s="136">
        <f>+O808+O812</f>
        <v>0</v>
      </c>
      <c r="P807" s="136">
        <f>+P808+P812</f>
        <v>0</v>
      </c>
      <c r="Q807" s="136">
        <f t="shared" si="65"/>
        <v>0</v>
      </c>
      <c r="R807" s="137"/>
      <c r="S807" s="138"/>
      <c r="T807" s="139"/>
    </row>
    <row r="808" spans="2:20" ht="15.75" hidden="1">
      <c r="B808" s="141">
        <v>2025</v>
      </c>
      <c r="C808" s="141">
        <v>20</v>
      </c>
      <c r="D808" s="142"/>
      <c r="E808" s="143"/>
      <c r="F808" s="141">
        <v>1</v>
      </c>
      <c r="G808" s="141">
        <v>2</v>
      </c>
      <c r="H808" s="141">
        <v>8</v>
      </c>
      <c r="I808" s="141">
        <v>1000</v>
      </c>
      <c r="J808" s="141"/>
      <c r="K808" s="141"/>
      <c r="L808" s="194"/>
      <c r="M808" s="145"/>
      <c r="N808" s="146" t="s">
        <v>68</v>
      </c>
      <c r="O808" s="147">
        <f>O809</f>
        <v>0</v>
      </c>
      <c r="P808" s="147">
        <f>P809</f>
        <v>0</v>
      </c>
      <c r="Q808" s="147">
        <f t="shared" si="65"/>
        <v>0</v>
      </c>
      <c r="R808" s="148"/>
      <c r="S808" s="149"/>
      <c r="T808" s="150"/>
    </row>
    <row r="809" spans="2:20" s="129" customFormat="1" ht="15.75" hidden="1">
      <c r="B809" s="152">
        <v>2025</v>
      </c>
      <c r="C809" s="152">
        <v>20</v>
      </c>
      <c r="D809" s="153"/>
      <c r="E809" s="154"/>
      <c r="F809" s="152">
        <v>1</v>
      </c>
      <c r="G809" s="152">
        <v>2</v>
      </c>
      <c r="H809" s="152">
        <v>8</v>
      </c>
      <c r="I809" s="152">
        <v>1000</v>
      </c>
      <c r="J809" s="152">
        <v>1700</v>
      </c>
      <c r="K809" s="152"/>
      <c r="L809" s="155" t="s">
        <v>44</v>
      </c>
      <c r="M809" s="156"/>
      <c r="N809" s="157" t="s">
        <v>616</v>
      </c>
      <c r="O809" s="158">
        <f t="shared" ref="O809:P809" si="68">O810</f>
        <v>0</v>
      </c>
      <c r="P809" s="158">
        <f t="shared" si="68"/>
        <v>0</v>
      </c>
      <c r="Q809" s="158">
        <f t="shared" si="65"/>
        <v>0</v>
      </c>
      <c r="R809" s="159"/>
      <c r="S809" s="160"/>
      <c r="T809" s="161"/>
    </row>
    <row r="810" spans="2:20" s="129" customFormat="1" ht="15.75" hidden="1">
      <c r="B810" s="163">
        <v>2025</v>
      </c>
      <c r="C810" s="163">
        <v>20</v>
      </c>
      <c r="D810" s="164"/>
      <c r="E810" s="165"/>
      <c r="F810" s="163">
        <v>1</v>
      </c>
      <c r="G810" s="163">
        <v>2</v>
      </c>
      <c r="H810" s="163">
        <v>8</v>
      </c>
      <c r="I810" s="163">
        <v>1000</v>
      </c>
      <c r="J810" s="163">
        <v>1700</v>
      </c>
      <c r="K810" s="163">
        <v>171</v>
      </c>
      <c r="L810" s="166" t="s">
        <v>44</v>
      </c>
      <c r="M810" s="167"/>
      <c r="N810" s="168" t="s">
        <v>617</v>
      </c>
      <c r="O810" s="169">
        <f>SUM(O811)</f>
        <v>0</v>
      </c>
      <c r="P810" s="169">
        <f>SUM(P811)</f>
        <v>0</v>
      </c>
      <c r="Q810" s="169">
        <f t="shared" si="65"/>
        <v>0</v>
      </c>
      <c r="R810" s="170"/>
      <c r="S810" s="171"/>
      <c r="T810" s="172"/>
    </row>
    <row r="811" spans="2:20" s="129" customFormat="1" ht="15.75" hidden="1">
      <c r="B811" s="174">
        <v>2025</v>
      </c>
      <c r="C811" s="174">
        <v>20</v>
      </c>
      <c r="D811" s="175">
        <v>0</v>
      </c>
      <c r="E811" s="176"/>
      <c r="F811" s="174">
        <v>1</v>
      </c>
      <c r="G811" s="174">
        <v>2</v>
      </c>
      <c r="H811" s="174">
        <v>8</v>
      </c>
      <c r="I811" s="174">
        <v>1000</v>
      </c>
      <c r="J811" s="174">
        <v>1700</v>
      </c>
      <c r="K811" s="174">
        <v>171</v>
      </c>
      <c r="L811" s="177">
        <v>664</v>
      </c>
      <c r="M811" s="178">
        <v>0</v>
      </c>
      <c r="N811" s="179" t="s">
        <v>619</v>
      </c>
      <c r="O811" s="180">
        <v>0</v>
      </c>
      <c r="P811" s="180">
        <v>0</v>
      </c>
      <c r="Q811" s="181">
        <f t="shared" si="65"/>
        <v>0</v>
      </c>
      <c r="R811" s="182" t="s">
        <v>72</v>
      </c>
      <c r="S811" s="183"/>
      <c r="T811" s="183"/>
    </row>
    <row r="812" spans="2:20" ht="15.75" hidden="1">
      <c r="B812" s="141">
        <v>2025</v>
      </c>
      <c r="C812" s="141">
        <v>20</v>
      </c>
      <c r="D812" s="142"/>
      <c r="E812" s="143"/>
      <c r="F812" s="141">
        <v>1</v>
      </c>
      <c r="G812" s="141">
        <v>2</v>
      </c>
      <c r="H812" s="141">
        <v>8</v>
      </c>
      <c r="I812" s="141">
        <v>4000</v>
      </c>
      <c r="J812" s="141"/>
      <c r="K812" s="141"/>
      <c r="L812" s="144" t="s">
        <v>44</v>
      </c>
      <c r="M812" s="145"/>
      <c r="N812" s="146" t="s">
        <v>53</v>
      </c>
      <c r="O812" s="147">
        <f>O813</f>
        <v>0</v>
      </c>
      <c r="P812" s="147">
        <f>P813</f>
        <v>0</v>
      </c>
      <c r="Q812" s="147">
        <f t="shared" ref="Q812:Q875" si="69">+O812+P812</f>
        <v>0</v>
      </c>
      <c r="R812" s="148"/>
      <c r="S812" s="149"/>
      <c r="T812" s="150"/>
    </row>
    <row r="813" spans="2:20" ht="15.75" hidden="1">
      <c r="B813" s="152">
        <v>2025</v>
      </c>
      <c r="C813" s="152">
        <v>20</v>
      </c>
      <c r="D813" s="153"/>
      <c r="E813" s="154"/>
      <c r="F813" s="152">
        <v>1</v>
      </c>
      <c r="G813" s="152">
        <v>2</v>
      </c>
      <c r="H813" s="152">
        <v>8</v>
      </c>
      <c r="I813" s="152">
        <v>4000</v>
      </c>
      <c r="J813" s="152">
        <v>4400</v>
      </c>
      <c r="K813" s="152"/>
      <c r="L813" s="155" t="s">
        <v>44</v>
      </c>
      <c r="M813" s="156"/>
      <c r="N813" s="157" t="s">
        <v>54</v>
      </c>
      <c r="O813" s="158">
        <f>+O814+O816</f>
        <v>0</v>
      </c>
      <c r="P813" s="158">
        <f>+P814+P816</f>
        <v>0</v>
      </c>
      <c r="Q813" s="158">
        <f t="shared" si="69"/>
        <v>0</v>
      </c>
      <c r="R813" s="159"/>
      <c r="S813" s="160"/>
      <c r="T813" s="161"/>
    </row>
    <row r="814" spans="2:20" ht="15.75" hidden="1">
      <c r="B814" s="163">
        <v>2025</v>
      </c>
      <c r="C814" s="163">
        <v>20</v>
      </c>
      <c r="D814" s="164"/>
      <c r="E814" s="165"/>
      <c r="F814" s="163">
        <v>1</v>
      </c>
      <c r="G814" s="163">
        <v>2</v>
      </c>
      <c r="H814" s="163">
        <v>8</v>
      </c>
      <c r="I814" s="163">
        <v>4000</v>
      </c>
      <c r="J814" s="163">
        <v>4400</v>
      </c>
      <c r="K814" s="163">
        <v>441</v>
      </c>
      <c r="L814" s="166" t="s">
        <v>44</v>
      </c>
      <c r="M814" s="167"/>
      <c r="N814" s="168" t="s">
        <v>299</v>
      </c>
      <c r="O814" s="169">
        <f>SUM(O815)</f>
        <v>0</v>
      </c>
      <c r="P814" s="169">
        <f>SUM(P815)</f>
        <v>0</v>
      </c>
      <c r="Q814" s="169">
        <f t="shared" si="69"/>
        <v>0</v>
      </c>
      <c r="R814" s="170"/>
      <c r="S814" s="171"/>
      <c r="T814" s="172"/>
    </row>
    <row r="815" spans="2:20" ht="30" hidden="1">
      <c r="B815" s="174">
        <v>2025</v>
      </c>
      <c r="C815" s="174">
        <v>20</v>
      </c>
      <c r="D815" s="175">
        <v>0</v>
      </c>
      <c r="E815" s="176"/>
      <c r="F815" s="174">
        <v>1</v>
      </c>
      <c r="G815" s="174">
        <v>2</v>
      </c>
      <c r="H815" s="174">
        <v>8</v>
      </c>
      <c r="I815" s="174">
        <v>4000</v>
      </c>
      <c r="J815" s="174">
        <v>4400</v>
      </c>
      <c r="K815" s="174">
        <v>441</v>
      </c>
      <c r="L815" s="177">
        <v>720</v>
      </c>
      <c r="M815" s="178">
        <v>0</v>
      </c>
      <c r="N815" s="179" t="s">
        <v>300</v>
      </c>
      <c r="O815" s="180">
        <v>0</v>
      </c>
      <c r="P815" s="180">
        <v>0</v>
      </c>
      <c r="Q815" s="181">
        <f t="shared" si="69"/>
        <v>0</v>
      </c>
      <c r="R815" s="182" t="s">
        <v>50</v>
      </c>
      <c r="S815" s="183"/>
      <c r="T815" s="183"/>
    </row>
    <row r="816" spans="2:20" ht="15.75" hidden="1">
      <c r="B816" s="163">
        <v>2025</v>
      </c>
      <c r="C816" s="163">
        <v>20</v>
      </c>
      <c r="D816" s="164"/>
      <c r="E816" s="165"/>
      <c r="F816" s="163">
        <v>1</v>
      </c>
      <c r="G816" s="163">
        <v>2</v>
      </c>
      <c r="H816" s="163">
        <v>8</v>
      </c>
      <c r="I816" s="163">
        <v>4000</v>
      </c>
      <c r="J816" s="163">
        <v>4400</v>
      </c>
      <c r="K816" s="163">
        <v>444</v>
      </c>
      <c r="L816" s="193"/>
      <c r="M816" s="201"/>
      <c r="N816" s="168" t="s">
        <v>623</v>
      </c>
      <c r="O816" s="169">
        <f>SUM(O817)</f>
        <v>0</v>
      </c>
      <c r="P816" s="169">
        <f>SUM(P817)</f>
        <v>0</v>
      </c>
      <c r="Q816" s="169">
        <f t="shared" si="69"/>
        <v>0</v>
      </c>
      <c r="R816" s="170"/>
      <c r="S816" s="171"/>
      <c r="T816" s="172"/>
    </row>
    <row r="817" spans="2:20" ht="15.75" hidden="1">
      <c r="B817" s="174">
        <v>2025</v>
      </c>
      <c r="C817" s="174">
        <v>20</v>
      </c>
      <c r="D817" s="175">
        <v>0</v>
      </c>
      <c r="E817" s="176"/>
      <c r="F817" s="174">
        <v>1</v>
      </c>
      <c r="G817" s="174">
        <v>2</v>
      </c>
      <c r="H817" s="174">
        <v>8</v>
      </c>
      <c r="I817" s="174">
        <v>4000</v>
      </c>
      <c r="J817" s="174">
        <v>4400</v>
      </c>
      <c r="K817" s="174">
        <v>444</v>
      </c>
      <c r="L817" s="177">
        <v>43</v>
      </c>
      <c r="M817" s="178">
        <v>0</v>
      </c>
      <c r="N817" s="179" t="s">
        <v>624</v>
      </c>
      <c r="O817" s="180">
        <v>0</v>
      </c>
      <c r="P817" s="180">
        <v>0</v>
      </c>
      <c r="Q817" s="181">
        <f t="shared" si="69"/>
        <v>0</v>
      </c>
      <c r="R817" s="182" t="s">
        <v>50</v>
      </c>
      <c r="S817" s="183"/>
      <c r="T817" s="183"/>
    </row>
    <row r="818" spans="2:20" ht="15.75" hidden="1">
      <c r="B818" s="118">
        <v>2025</v>
      </c>
      <c r="C818" s="118">
        <v>20</v>
      </c>
      <c r="D818" s="119"/>
      <c r="E818" s="120"/>
      <c r="F818" s="118">
        <v>1</v>
      </c>
      <c r="G818" s="118">
        <v>3</v>
      </c>
      <c r="H818" s="118"/>
      <c r="I818" s="118"/>
      <c r="J818" s="118"/>
      <c r="K818" s="118"/>
      <c r="L818" s="121"/>
      <c r="M818" s="122"/>
      <c r="N818" s="123" t="s">
        <v>625</v>
      </c>
      <c r="O818" s="124">
        <f>+O819+O832+O864</f>
        <v>0</v>
      </c>
      <c r="P818" s="124">
        <f>+P819+P832+P864</f>
        <v>0</v>
      </c>
      <c r="Q818" s="124">
        <f t="shared" si="69"/>
        <v>0</v>
      </c>
      <c r="R818" s="204"/>
      <c r="S818" s="205"/>
      <c r="T818" s="206"/>
    </row>
    <row r="819" spans="2:20" s="129" customFormat="1" ht="15.75" hidden="1">
      <c r="B819" s="130">
        <v>2025</v>
      </c>
      <c r="C819" s="130">
        <v>20</v>
      </c>
      <c r="D819" s="131"/>
      <c r="E819" s="132"/>
      <c r="F819" s="130">
        <v>1</v>
      </c>
      <c r="G819" s="130">
        <v>3</v>
      </c>
      <c r="H819" s="130">
        <v>9</v>
      </c>
      <c r="I819" s="130"/>
      <c r="J819" s="130"/>
      <c r="K819" s="130"/>
      <c r="L819" s="133"/>
      <c r="M819" s="134"/>
      <c r="N819" s="135" t="s">
        <v>626</v>
      </c>
      <c r="O819" s="136">
        <f>+O820+O824</f>
        <v>0</v>
      </c>
      <c r="P819" s="136">
        <f>+P820+P824</f>
        <v>0</v>
      </c>
      <c r="Q819" s="136">
        <f t="shared" si="69"/>
        <v>0</v>
      </c>
      <c r="R819" s="137"/>
      <c r="S819" s="138"/>
      <c r="T819" s="139"/>
    </row>
    <row r="820" spans="2:20" ht="15.75" hidden="1">
      <c r="B820" s="141">
        <v>2025</v>
      </c>
      <c r="C820" s="141">
        <v>20</v>
      </c>
      <c r="D820" s="142"/>
      <c r="E820" s="143"/>
      <c r="F820" s="141">
        <v>1</v>
      </c>
      <c r="G820" s="141">
        <v>3</v>
      </c>
      <c r="H820" s="141">
        <v>9</v>
      </c>
      <c r="I820" s="141">
        <v>1000</v>
      </c>
      <c r="J820" s="141"/>
      <c r="K820" s="141"/>
      <c r="L820" s="144" t="s">
        <v>44</v>
      </c>
      <c r="M820" s="145"/>
      <c r="N820" s="146" t="s">
        <v>68</v>
      </c>
      <c r="O820" s="147">
        <f t="shared" ref="O820:P822" si="70">+O821</f>
        <v>0</v>
      </c>
      <c r="P820" s="147">
        <f t="shared" si="70"/>
        <v>0</v>
      </c>
      <c r="Q820" s="147">
        <f t="shared" si="69"/>
        <v>0</v>
      </c>
      <c r="R820" s="148"/>
      <c r="S820" s="149"/>
      <c r="T820" s="150"/>
    </row>
    <row r="821" spans="2:20" s="129" customFormat="1" ht="15.75" hidden="1">
      <c r="B821" s="152">
        <v>2025</v>
      </c>
      <c r="C821" s="152">
        <v>20</v>
      </c>
      <c r="D821" s="153"/>
      <c r="E821" s="154"/>
      <c r="F821" s="152">
        <v>1</v>
      </c>
      <c r="G821" s="152">
        <v>3</v>
      </c>
      <c r="H821" s="152">
        <v>9</v>
      </c>
      <c r="I821" s="152">
        <v>1000</v>
      </c>
      <c r="J821" s="152">
        <v>1200</v>
      </c>
      <c r="K821" s="152"/>
      <c r="L821" s="155" t="s">
        <v>44</v>
      </c>
      <c r="M821" s="156"/>
      <c r="N821" s="157" t="s">
        <v>69</v>
      </c>
      <c r="O821" s="158">
        <f t="shared" si="70"/>
        <v>0</v>
      </c>
      <c r="P821" s="158">
        <f t="shared" si="70"/>
        <v>0</v>
      </c>
      <c r="Q821" s="158">
        <f t="shared" si="69"/>
        <v>0</v>
      </c>
      <c r="R821" s="159"/>
      <c r="S821" s="160"/>
      <c r="T821" s="161"/>
    </row>
    <row r="822" spans="2:20" s="129" customFormat="1" ht="15.75" hidden="1">
      <c r="B822" s="163">
        <v>2025</v>
      </c>
      <c r="C822" s="163">
        <v>20</v>
      </c>
      <c r="D822" s="164"/>
      <c r="E822" s="165"/>
      <c r="F822" s="163">
        <v>1</v>
      </c>
      <c r="G822" s="163">
        <v>3</v>
      </c>
      <c r="H822" s="163">
        <v>9</v>
      </c>
      <c r="I822" s="163">
        <v>1000</v>
      </c>
      <c r="J822" s="163">
        <v>1200</v>
      </c>
      <c r="K822" s="163">
        <v>121</v>
      </c>
      <c r="L822" s="166" t="s">
        <v>44</v>
      </c>
      <c r="M822" s="167"/>
      <c r="N822" s="168" t="s">
        <v>70</v>
      </c>
      <c r="O822" s="169">
        <f t="shared" si="70"/>
        <v>0</v>
      </c>
      <c r="P822" s="169">
        <f t="shared" si="70"/>
        <v>0</v>
      </c>
      <c r="Q822" s="169">
        <f t="shared" si="69"/>
        <v>0</v>
      </c>
      <c r="R822" s="170"/>
      <c r="S822" s="171"/>
      <c r="T822" s="172"/>
    </row>
    <row r="823" spans="2:20" s="129" customFormat="1" ht="15.75" hidden="1">
      <c r="B823" s="174">
        <v>2025</v>
      </c>
      <c r="C823" s="174">
        <v>20</v>
      </c>
      <c r="D823" s="175">
        <v>0</v>
      </c>
      <c r="E823" s="176"/>
      <c r="F823" s="174">
        <v>1</v>
      </c>
      <c r="G823" s="174">
        <v>3</v>
      </c>
      <c r="H823" s="174">
        <v>9</v>
      </c>
      <c r="I823" s="174">
        <v>1000</v>
      </c>
      <c r="J823" s="174">
        <v>1200</v>
      </c>
      <c r="K823" s="174">
        <v>121</v>
      </c>
      <c r="L823" s="177">
        <v>771</v>
      </c>
      <c r="M823" s="178">
        <v>0</v>
      </c>
      <c r="N823" s="190" t="s">
        <v>71</v>
      </c>
      <c r="O823" s="180">
        <v>0</v>
      </c>
      <c r="P823" s="180">
        <v>0</v>
      </c>
      <c r="Q823" s="181">
        <f t="shared" si="69"/>
        <v>0</v>
      </c>
      <c r="R823" s="182" t="s">
        <v>72</v>
      </c>
      <c r="S823" s="183"/>
      <c r="T823" s="183"/>
    </row>
    <row r="824" spans="2:20" s="129" customFormat="1" ht="15.75" hidden="1">
      <c r="B824" s="141">
        <v>2025</v>
      </c>
      <c r="C824" s="141">
        <v>20</v>
      </c>
      <c r="D824" s="142"/>
      <c r="E824" s="143"/>
      <c r="F824" s="141">
        <v>1</v>
      </c>
      <c r="G824" s="141">
        <v>3</v>
      </c>
      <c r="H824" s="141">
        <v>9</v>
      </c>
      <c r="I824" s="141">
        <v>2000</v>
      </c>
      <c r="J824" s="141"/>
      <c r="K824" s="141"/>
      <c r="L824" s="144" t="s">
        <v>44</v>
      </c>
      <c r="M824" s="145"/>
      <c r="N824" s="146" t="s">
        <v>78</v>
      </c>
      <c r="O824" s="147">
        <f>O825</f>
        <v>0</v>
      </c>
      <c r="P824" s="147">
        <f>P825</f>
        <v>0</v>
      </c>
      <c r="Q824" s="147">
        <f t="shared" si="69"/>
        <v>0</v>
      </c>
      <c r="R824" s="148"/>
      <c r="S824" s="149"/>
      <c r="T824" s="150"/>
    </row>
    <row r="825" spans="2:20" s="129" customFormat="1" ht="31.5" hidden="1">
      <c r="B825" s="152">
        <v>2025</v>
      </c>
      <c r="C825" s="152">
        <v>20</v>
      </c>
      <c r="D825" s="153"/>
      <c r="E825" s="154"/>
      <c r="F825" s="152">
        <v>1</v>
      </c>
      <c r="G825" s="152">
        <v>3</v>
      </c>
      <c r="H825" s="152">
        <v>9</v>
      </c>
      <c r="I825" s="152">
        <v>2000</v>
      </c>
      <c r="J825" s="152">
        <v>2100</v>
      </c>
      <c r="K825" s="152"/>
      <c r="L825" s="155" t="s">
        <v>44</v>
      </c>
      <c r="M825" s="156"/>
      <c r="N825" s="157" t="s">
        <v>79</v>
      </c>
      <c r="O825" s="158">
        <f>O826+O828+O830</f>
        <v>0</v>
      </c>
      <c r="P825" s="158">
        <f>P826+P828+P830</f>
        <v>0</v>
      </c>
      <c r="Q825" s="158">
        <f t="shared" si="69"/>
        <v>0</v>
      </c>
      <c r="R825" s="159"/>
      <c r="S825" s="160"/>
      <c r="T825" s="161"/>
    </row>
    <row r="826" spans="2:20" s="129" customFormat="1" ht="15.75" hidden="1">
      <c r="B826" s="163">
        <v>2025</v>
      </c>
      <c r="C826" s="163">
        <v>20</v>
      </c>
      <c r="D826" s="164"/>
      <c r="E826" s="165"/>
      <c r="F826" s="163">
        <v>1</v>
      </c>
      <c r="G826" s="163">
        <v>3</v>
      </c>
      <c r="H826" s="163">
        <v>9</v>
      </c>
      <c r="I826" s="163">
        <v>2000</v>
      </c>
      <c r="J826" s="163">
        <v>2100</v>
      </c>
      <c r="K826" s="163">
        <v>211</v>
      </c>
      <c r="L826" s="166" t="s">
        <v>44</v>
      </c>
      <c r="M826" s="167"/>
      <c r="N826" s="168" t="s">
        <v>80</v>
      </c>
      <c r="O826" s="169">
        <f>SUM(O827)</f>
        <v>0</v>
      </c>
      <c r="P826" s="169">
        <f>SUM(P827)</f>
        <v>0</v>
      </c>
      <c r="Q826" s="169">
        <f t="shared" si="69"/>
        <v>0</v>
      </c>
      <c r="R826" s="170"/>
      <c r="S826" s="171"/>
      <c r="T826" s="172"/>
    </row>
    <row r="827" spans="2:20" s="129" customFormat="1" ht="15.75" hidden="1">
      <c r="B827" s="174">
        <v>2025</v>
      </c>
      <c r="C827" s="174">
        <v>20</v>
      </c>
      <c r="D827" s="175">
        <v>0</v>
      </c>
      <c r="E827" s="176"/>
      <c r="F827" s="174">
        <v>1</v>
      </c>
      <c r="G827" s="174">
        <v>3</v>
      </c>
      <c r="H827" s="174">
        <v>9</v>
      </c>
      <c r="I827" s="174">
        <v>2000</v>
      </c>
      <c r="J827" s="174">
        <v>2100</v>
      </c>
      <c r="K827" s="174">
        <v>211</v>
      </c>
      <c r="L827" s="177">
        <v>931</v>
      </c>
      <c r="M827" s="178">
        <v>0</v>
      </c>
      <c r="N827" s="190" t="s">
        <v>81</v>
      </c>
      <c r="O827" s="180">
        <v>0</v>
      </c>
      <c r="P827" s="180">
        <v>0</v>
      </c>
      <c r="Q827" s="181">
        <f t="shared" si="69"/>
        <v>0</v>
      </c>
      <c r="R827" s="182" t="s">
        <v>82</v>
      </c>
      <c r="S827" s="183"/>
      <c r="T827" s="183"/>
    </row>
    <row r="828" spans="2:20" s="129" customFormat="1" ht="15.75" hidden="1">
      <c r="B828" s="163">
        <v>2025</v>
      </c>
      <c r="C828" s="163">
        <v>20</v>
      </c>
      <c r="D828" s="164"/>
      <c r="E828" s="165"/>
      <c r="F828" s="163">
        <v>1</v>
      </c>
      <c r="G828" s="163">
        <v>3</v>
      </c>
      <c r="H828" s="163">
        <v>9</v>
      </c>
      <c r="I828" s="163">
        <v>2000</v>
      </c>
      <c r="J828" s="163">
        <v>2100</v>
      </c>
      <c r="K828" s="163">
        <v>212</v>
      </c>
      <c r="L828" s="166" t="s">
        <v>44</v>
      </c>
      <c r="M828" s="167"/>
      <c r="N828" s="168" t="s">
        <v>83</v>
      </c>
      <c r="O828" s="169">
        <f>SUM(O829)</f>
        <v>0</v>
      </c>
      <c r="P828" s="169">
        <f>SUM(P829)</f>
        <v>0</v>
      </c>
      <c r="Q828" s="169">
        <f t="shared" si="69"/>
        <v>0</v>
      </c>
      <c r="R828" s="170"/>
      <c r="S828" s="171"/>
      <c r="T828" s="172"/>
    </row>
    <row r="829" spans="2:20" s="129" customFormat="1" ht="15.75" hidden="1">
      <c r="B829" s="174">
        <v>2025</v>
      </c>
      <c r="C829" s="174">
        <v>20</v>
      </c>
      <c r="D829" s="175">
        <v>0</v>
      </c>
      <c r="E829" s="176"/>
      <c r="F829" s="174">
        <v>1</v>
      </c>
      <c r="G829" s="174">
        <v>3</v>
      </c>
      <c r="H829" s="174">
        <v>9</v>
      </c>
      <c r="I829" s="174">
        <v>2000</v>
      </c>
      <c r="J829" s="174">
        <v>2100</v>
      </c>
      <c r="K829" s="174">
        <v>212</v>
      </c>
      <c r="L829" s="177">
        <v>930</v>
      </c>
      <c r="M829" s="178">
        <v>0</v>
      </c>
      <c r="N829" s="190" t="s">
        <v>83</v>
      </c>
      <c r="O829" s="180">
        <v>0</v>
      </c>
      <c r="P829" s="180">
        <v>0</v>
      </c>
      <c r="Q829" s="181">
        <f t="shared" si="69"/>
        <v>0</v>
      </c>
      <c r="R829" s="182" t="s">
        <v>82</v>
      </c>
      <c r="S829" s="183"/>
      <c r="T829" s="183"/>
    </row>
    <row r="830" spans="2:20" s="129" customFormat="1" ht="31.5" hidden="1">
      <c r="B830" s="163">
        <v>2025</v>
      </c>
      <c r="C830" s="163">
        <v>20</v>
      </c>
      <c r="D830" s="164"/>
      <c r="E830" s="165"/>
      <c r="F830" s="163">
        <v>1</v>
      </c>
      <c r="G830" s="163">
        <v>3</v>
      </c>
      <c r="H830" s="163">
        <v>9</v>
      </c>
      <c r="I830" s="163">
        <v>2000</v>
      </c>
      <c r="J830" s="163">
        <v>2100</v>
      </c>
      <c r="K830" s="163">
        <v>214</v>
      </c>
      <c r="L830" s="166" t="s">
        <v>44</v>
      </c>
      <c r="M830" s="167"/>
      <c r="N830" s="168" t="s">
        <v>84</v>
      </c>
      <c r="O830" s="169">
        <f>SUM(O831)</f>
        <v>0</v>
      </c>
      <c r="P830" s="169">
        <f>SUM(P831)</f>
        <v>0</v>
      </c>
      <c r="Q830" s="169">
        <f t="shared" si="69"/>
        <v>0</v>
      </c>
      <c r="R830" s="170"/>
      <c r="S830" s="171"/>
      <c r="T830" s="172"/>
    </row>
    <row r="831" spans="2:20" s="129" customFormat="1" ht="30" hidden="1">
      <c r="B831" s="174">
        <v>2025</v>
      </c>
      <c r="C831" s="174">
        <v>20</v>
      </c>
      <c r="D831" s="175">
        <v>0</v>
      </c>
      <c r="E831" s="176"/>
      <c r="F831" s="174">
        <v>1</v>
      </c>
      <c r="G831" s="174">
        <v>3</v>
      </c>
      <c r="H831" s="174">
        <v>9</v>
      </c>
      <c r="I831" s="174">
        <v>2000</v>
      </c>
      <c r="J831" s="174">
        <v>2100</v>
      </c>
      <c r="K831" s="174">
        <v>214</v>
      </c>
      <c r="L831" s="177">
        <v>932</v>
      </c>
      <c r="M831" s="178">
        <v>0</v>
      </c>
      <c r="N831" s="190" t="s">
        <v>85</v>
      </c>
      <c r="O831" s="180">
        <v>0</v>
      </c>
      <c r="P831" s="180">
        <v>0</v>
      </c>
      <c r="Q831" s="181">
        <f t="shared" si="69"/>
        <v>0</v>
      </c>
      <c r="R831" s="182" t="s">
        <v>82</v>
      </c>
      <c r="S831" s="183"/>
      <c r="T831" s="183"/>
    </row>
    <row r="832" spans="2:20" s="129" customFormat="1" ht="15.75" hidden="1">
      <c r="B832" s="130">
        <v>2025</v>
      </c>
      <c r="C832" s="130">
        <v>20</v>
      </c>
      <c r="D832" s="131"/>
      <c r="E832" s="132"/>
      <c r="F832" s="130">
        <v>1</v>
      </c>
      <c r="G832" s="130">
        <v>3</v>
      </c>
      <c r="H832" s="130">
        <v>10</v>
      </c>
      <c r="I832" s="130"/>
      <c r="J832" s="130"/>
      <c r="K832" s="130"/>
      <c r="L832" s="133"/>
      <c r="M832" s="134"/>
      <c r="N832" s="135" t="s">
        <v>627</v>
      </c>
      <c r="O832" s="136">
        <f>+O833+O837+O841+O845</f>
        <v>0</v>
      </c>
      <c r="P832" s="136">
        <f>+P833+P837+P841+P845</f>
        <v>0</v>
      </c>
      <c r="Q832" s="136">
        <f t="shared" si="69"/>
        <v>0</v>
      </c>
      <c r="R832" s="137"/>
      <c r="S832" s="138"/>
      <c r="T832" s="139"/>
    </row>
    <row r="833" spans="2:20" ht="15.75" hidden="1">
      <c r="B833" s="141">
        <v>2025</v>
      </c>
      <c r="C833" s="141">
        <v>20</v>
      </c>
      <c r="D833" s="142"/>
      <c r="E833" s="143"/>
      <c r="F833" s="141">
        <v>1</v>
      </c>
      <c r="G833" s="141">
        <v>3</v>
      </c>
      <c r="H833" s="141">
        <v>10</v>
      </c>
      <c r="I833" s="141">
        <v>1000</v>
      </c>
      <c r="J833" s="141"/>
      <c r="K833" s="141"/>
      <c r="L833" s="194"/>
      <c r="M833" s="145"/>
      <c r="N833" s="146" t="s">
        <v>68</v>
      </c>
      <c r="O833" s="147">
        <f>O834</f>
        <v>0</v>
      </c>
      <c r="P833" s="147">
        <f>P834</f>
        <v>0</v>
      </c>
      <c r="Q833" s="147">
        <f t="shared" si="69"/>
        <v>0</v>
      </c>
      <c r="R833" s="148"/>
      <c r="S833" s="149"/>
      <c r="T833" s="150"/>
    </row>
    <row r="834" spans="2:20" s="129" customFormat="1" ht="15.75" hidden="1">
      <c r="B834" s="152">
        <v>2025</v>
      </c>
      <c r="C834" s="152">
        <v>20</v>
      </c>
      <c r="D834" s="153"/>
      <c r="E834" s="154"/>
      <c r="F834" s="152">
        <v>1</v>
      </c>
      <c r="G834" s="152">
        <v>3</v>
      </c>
      <c r="H834" s="152">
        <v>10</v>
      </c>
      <c r="I834" s="152">
        <v>1000</v>
      </c>
      <c r="J834" s="152">
        <v>1200</v>
      </c>
      <c r="K834" s="155"/>
      <c r="L834" s="199"/>
      <c r="M834" s="200"/>
      <c r="N834" s="157" t="s">
        <v>69</v>
      </c>
      <c r="O834" s="158">
        <f>O835</f>
        <v>0</v>
      </c>
      <c r="P834" s="158">
        <f>P835</f>
        <v>0</v>
      </c>
      <c r="Q834" s="158">
        <f t="shared" si="69"/>
        <v>0</v>
      </c>
      <c r="R834" s="159"/>
      <c r="S834" s="152"/>
      <c r="T834" s="152"/>
    </row>
    <row r="835" spans="2:20" s="129" customFormat="1" ht="15.75" hidden="1">
      <c r="B835" s="163">
        <v>2025</v>
      </c>
      <c r="C835" s="163">
        <v>20</v>
      </c>
      <c r="D835" s="164"/>
      <c r="E835" s="165"/>
      <c r="F835" s="163">
        <v>1</v>
      </c>
      <c r="G835" s="163">
        <v>3</v>
      </c>
      <c r="H835" s="163">
        <v>10</v>
      </c>
      <c r="I835" s="163">
        <v>1000</v>
      </c>
      <c r="J835" s="163">
        <v>1200</v>
      </c>
      <c r="K835" s="163">
        <v>121</v>
      </c>
      <c r="L835" s="193"/>
      <c r="M835" s="201"/>
      <c r="N835" s="168" t="s">
        <v>70</v>
      </c>
      <c r="O835" s="169">
        <f>SUM(O836:O836)</f>
        <v>0</v>
      </c>
      <c r="P835" s="169">
        <f>SUM(P836:P836)</f>
        <v>0</v>
      </c>
      <c r="Q835" s="169">
        <f t="shared" si="69"/>
        <v>0</v>
      </c>
      <c r="R835" s="163"/>
      <c r="S835" s="163"/>
      <c r="T835" s="166"/>
    </row>
    <row r="836" spans="2:20" s="129" customFormat="1" ht="15.75" hidden="1">
      <c r="B836" s="174">
        <v>2025</v>
      </c>
      <c r="C836" s="174">
        <v>20</v>
      </c>
      <c r="D836" s="175">
        <v>0</v>
      </c>
      <c r="E836" s="176"/>
      <c r="F836" s="174">
        <v>1</v>
      </c>
      <c r="G836" s="174">
        <v>3</v>
      </c>
      <c r="H836" s="174">
        <v>10</v>
      </c>
      <c r="I836" s="174">
        <v>1000</v>
      </c>
      <c r="J836" s="174">
        <v>1200</v>
      </c>
      <c r="K836" s="174">
        <v>121</v>
      </c>
      <c r="L836" s="177">
        <v>771</v>
      </c>
      <c r="M836" s="178">
        <v>0</v>
      </c>
      <c r="N836" s="179" t="s">
        <v>71</v>
      </c>
      <c r="O836" s="180">
        <v>0</v>
      </c>
      <c r="P836" s="180">
        <v>0</v>
      </c>
      <c r="Q836" s="181">
        <f t="shared" si="69"/>
        <v>0</v>
      </c>
      <c r="R836" s="207" t="s">
        <v>72</v>
      </c>
      <c r="S836" s="183"/>
      <c r="T836" s="183"/>
    </row>
    <row r="837" spans="2:20" ht="15.75" hidden="1">
      <c r="B837" s="141">
        <v>2025</v>
      </c>
      <c r="C837" s="141">
        <v>20</v>
      </c>
      <c r="D837" s="142"/>
      <c r="E837" s="143"/>
      <c r="F837" s="141">
        <v>1</v>
      </c>
      <c r="G837" s="141">
        <v>3</v>
      </c>
      <c r="H837" s="141">
        <v>10</v>
      </c>
      <c r="I837" s="141">
        <v>2000</v>
      </c>
      <c r="J837" s="141"/>
      <c r="K837" s="141"/>
      <c r="L837" s="194"/>
      <c r="M837" s="145"/>
      <c r="N837" s="146" t="s">
        <v>302</v>
      </c>
      <c r="O837" s="147">
        <f>O838</f>
        <v>0</v>
      </c>
      <c r="P837" s="147">
        <f>P838</f>
        <v>0</v>
      </c>
      <c r="Q837" s="147">
        <f t="shared" si="69"/>
        <v>0</v>
      </c>
      <c r="R837" s="148"/>
      <c r="S837" s="149"/>
      <c r="T837" s="150"/>
    </row>
    <row r="838" spans="2:20" s="129" customFormat="1" ht="31.5" hidden="1">
      <c r="B838" s="152">
        <v>2025</v>
      </c>
      <c r="C838" s="152">
        <v>20</v>
      </c>
      <c r="D838" s="153"/>
      <c r="E838" s="154"/>
      <c r="F838" s="152">
        <v>1</v>
      </c>
      <c r="G838" s="152">
        <v>3</v>
      </c>
      <c r="H838" s="152">
        <v>10</v>
      </c>
      <c r="I838" s="152">
        <v>2000</v>
      </c>
      <c r="J838" s="152">
        <v>2100</v>
      </c>
      <c r="K838" s="155"/>
      <c r="L838" s="199"/>
      <c r="M838" s="200"/>
      <c r="N838" s="157" t="s">
        <v>79</v>
      </c>
      <c r="O838" s="158">
        <f>O839</f>
        <v>0</v>
      </c>
      <c r="P838" s="158">
        <f>P839</f>
        <v>0</v>
      </c>
      <c r="Q838" s="158">
        <f t="shared" si="69"/>
        <v>0</v>
      </c>
      <c r="R838" s="152"/>
      <c r="S838" s="152"/>
      <c r="T838" s="155"/>
    </row>
    <row r="839" spans="2:20" s="129" customFormat="1" ht="15.75" hidden="1">
      <c r="B839" s="163">
        <v>2025</v>
      </c>
      <c r="C839" s="163">
        <v>20</v>
      </c>
      <c r="D839" s="164"/>
      <c r="E839" s="165"/>
      <c r="F839" s="163">
        <v>1</v>
      </c>
      <c r="G839" s="163">
        <v>3</v>
      </c>
      <c r="H839" s="163">
        <v>10</v>
      </c>
      <c r="I839" s="163">
        <v>2000</v>
      </c>
      <c r="J839" s="163">
        <v>2100</v>
      </c>
      <c r="K839" s="163">
        <v>211</v>
      </c>
      <c r="L839" s="193"/>
      <c r="M839" s="201"/>
      <c r="N839" s="168" t="s">
        <v>80</v>
      </c>
      <c r="O839" s="169">
        <f>SUM(O840:O840)</f>
        <v>0</v>
      </c>
      <c r="P839" s="169">
        <f>SUM(P840:P840)</f>
        <v>0</v>
      </c>
      <c r="Q839" s="169">
        <f t="shared" si="69"/>
        <v>0</v>
      </c>
      <c r="R839" s="170"/>
      <c r="S839" s="208"/>
      <c r="T839" s="170"/>
    </row>
    <row r="840" spans="2:20" s="129" customFormat="1" ht="15.75" hidden="1">
      <c r="B840" s="174">
        <v>2025</v>
      </c>
      <c r="C840" s="174">
        <v>20</v>
      </c>
      <c r="D840" s="175">
        <v>0</v>
      </c>
      <c r="E840" s="176"/>
      <c r="F840" s="174">
        <v>1</v>
      </c>
      <c r="G840" s="174">
        <v>3</v>
      </c>
      <c r="H840" s="174">
        <v>10</v>
      </c>
      <c r="I840" s="174">
        <v>2000</v>
      </c>
      <c r="J840" s="174">
        <v>2100</v>
      </c>
      <c r="K840" s="174">
        <v>211</v>
      </c>
      <c r="L840" s="177">
        <v>931</v>
      </c>
      <c r="M840" s="178">
        <v>0</v>
      </c>
      <c r="N840" s="179" t="s">
        <v>81</v>
      </c>
      <c r="O840" s="180">
        <v>0</v>
      </c>
      <c r="P840" s="180">
        <v>0</v>
      </c>
      <c r="Q840" s="181">
        <f t="shared" si="69"/>
        <v>0</v>
      </c>
      <c r="R840" s="207" t="s">
        <v>98</v>
      </c>
      <c r="S840" s="183"/>
      <c r="T840" s="183"/>
    </row>
    <row r="841" spans="2:20" ht="15.75" hidden="1">
      <c r="B841" s="141">
        <v>2025</v>
      </c>
      <c r="C841" s="141">
        <v>20</v>
      </c>
      <c r="D841" s="142"/>
      <c r="E841" s="143"/>
      <c r="F841" s="141">
        <v>1</v>
      </c>
      <c r="G841" s="141">
        <v>3</v>
      </c>
      <c r="H841" s="141">
        <v>10</v>
      </c>
      <c r="I841" s="141">
        <v>3000</v>
      </c>
      <c r="J841" s="141"/>
      <c r="K841" s="141"/>
      <c r="L841" s="194"/>
      <c r="M841" s="145"/>
      <c r="N841" s="146" t="s">
        <v>46</v>
      </c>
      <c r="O841" s="147">
        <f>O842</f>
        <v>0</v>
      </c>
      <c r="P841" s="147">
        <f>P842</f>
        <v>0</v>
      </c>
      <c r="Q841" s="147">
        <f t="shared" si="69"/>
        <v>0</v>
      </c>
      <c r="R841" s="148"/>
      <c r="S841" s="149"/>
      <c r="T841" s="150"/>
    </row>
    <row r="842" spans="2:20" s="129" customFormat="1" ht="31.5" hidden="1">
      <c r="B842" s="152">
        <v>2025</v>
      </c>
      <c r="C842" s="152">
        <v>20</v>
      </c>
      <c r="D842" s="153"/>
      <c r="E842" s="154"/>
      <c r="F842" s="152">
        <v>1</v>
      </c>
      <c r="G842" s="152">
        <v>3</v>
      </c>
      <c r="H842" s="152">
        <v>10</v>
      </c>
      <c r="I842" s="152">
        <v>3000</v>
      </c>
      <c r="J842" s="152">
        <v>3500</v>
      </c>
      <c r="K842" s="155"/>
      <c r="L842" s="199"/>
      <c r="M842" s="200"/>
      <c r="N842" s="157" t="s">
        <v>122</v>
      </c>
      <c r="O842" s="158">
        <f>O843</f>
        <v>0</v>
      </c>
      <c r="P842" s="158">
        <f>P843</f>
        <v>0</v>
      </c>
      <c r="Q842" s="158">
        <f t="shared" si="69"/>
        <v>0</v>
      </c>
      <c r="R842" s="160"/>
      <c r="S842" s="209"/>
      <c r="T842" s="210"/>
    </row>
    <row r="843" spans="2:20" s="129" customFormat="1" ht="15.75" hidden="1">
      <c r="B843" s="163">
        <v>2025</v>
      </c>
      <c r="C843" s="163">
        <v>20</v>
      </c>
      <c r="D843" s="164"/>
      <c r="E843" s="165"/>
      <c r="F843" s="163">
        <v>1</v>
      </c>
      <c r="G843" s="163">
        <v>3</v>
      </c>
      <c r="H843" s="163">
        <v>10</v>
      </c>
      <c r="I843" s="163">
        <v>3000</v>
      </c>
      <c r="J843" s="163">
        <v>3500</v>
      </c>
      <c r="K843" s="192">
        <v>351</v>
      </c>
      <c r="L843" s="193"/>
      <c r="M843" s="201"/>
      <c r="N843" s="168" t="s">
        <v>628</v>
      </c>
      <c r="O843" s="169">
        <f>SUM(O844)</f>
        <v>0</v>
      </c>
      <c r="P843" s="169">
        <f>SUM(P844)</f>
        <v>0</v>
      </c>
      <c r="Q843" s="169">
        <f t="shared" si="69"/>
        <v>0</v>
      </c>
      <c r="R843" s="163"/>
      <c r="S843" s="163"/>
      <c r="T843" s="192"/>
    </row>
    <row r="844" spans="2:20" s="129" customFormat="1" ht="30" hidden="1">
      <c r="B844" s="174">
        <v>2025</v>
      </c>
      <c r="C844" s="174">
        <v>20</v>
      </c>
      <c r="D844" s="175">
        <v>0</v>
      </c>
      <c r="E844" s="176"/>
      <c r="F844" s="174">
        <v>1</v>
      </c>
      <c r="G844" s="174">
        <v>3</v>
      </c>
      <c r="H844" s="174">
        <v>10</v>
      </c>
      <c r="I844" s="174">
        <v>3000</v>
      </c>
      <c r="J844" s="174">
        <v>3500</v>
      </c>
      <c r="K844" s="174">
        <v>351</v>
      </c>
      <c r="L844" s="177">
        <v>910</v>
      </c>
      <c r="M844" s="178">
        <v>0</v>
      </c>
      <c r="N844" s="179" t="s">
        <v>629</v>
      </c>
      <c r="O844" s="180">
        <v>0</v>
      </c>
      <c r="P844" s="180">
        <v>0</v>
      </c>
      <c r="Q844" s="181">
        <f t="shared" si="69"/>
        <v>0</v>
      </c>
      <c r="R844" s="207" t="s">
        <v>50</v>
      </c>
      <c r="S844" s="183"/>
      <c r="T844" s="183"/>
    </row>
    <row r="845" spans="2:20" ht="15.75" hidden="1">
      <c r="B845" s="141">
        <v>2025</v>
      </c>
      <c r="C845" s="141">
        <v>20</v>
      </c>
      <c r="D845" s="142"/>
      <c r="E845" s="143"/>
      <c r="F845" s="141">
        <v>1</v>
      </c>
      <c r="G845" s="141">
        <v>3</v>
      </c>
      <c r="H845" s="141">
        <v>10</v>
      </c>
      <c r="I845" s="141">
        <v>5000</v>
      </c>
      <c r="J845" s="141"/>
      <c r="K845" s="141"/>
      <c r="L845" s="144" t="s">
        <v>44</v>
      </c>
      <c r="M845" s="145"/>
      <c r="N845" s="146" t="s">
        <v>139</v>
      </c>
      <c r="O845" s="147">
        <f>O846</f>
        <v>0</v>
      </c>
      <c r="P845" s="147">
        <f>P846</f>
        <v>0</v>
      </c>
      <c r="Q845" s="147">
        <f t="shared" si="69"/>
        <v>0</v>
      </c>
      <c r="R845" s="148"/>
      <c r="S845" s="197"/>
      <c r="T845" s="198"/>
    </row>
    <row r="846" spans="2:20" s="129" customFormat="1" ht="15.75" hidden="1">
      <c r="B846" s="152">
        <v>2025</v>
      </c>
      <c r="C846" s="152">
        <v>20</v>
      </c>
      <c r="D846" s="153"/>
      <c r="E846" s="154"/>
      <c r="F846" s="152">
        <v>1</v>
      </c>
      <c r="G846" s="152">
        <v>3</v>
      </c>
      <c r="H846" s="152">
        <v>10</v>
      </c>
      <c r="I846" s="152">
        <v>5000</v>
      </c>
      <c r="J846" s="155">
        <v>5100</v>
      </c>
      <c r="K846" s="199"/>
      <c r="L846" s="199"/>
      <c r="M846" s="200"/>
      <c r="N846" s="157" t="s">
        <v>140</v>
      </c>
      <c r="O846" s="158">
        <f>+O847+O857+O861</f>
        <v>0</v>
      </c>
      <c r="P846" s="158">
        <f>+P847+P857+P861</f>
        <v>0</v>
      </c>
      <c r="Q846" s="158">
        <f t="shared" si="69"/>
        <v>0</v>
      </c>
      <c r="R846" s="152"/>
      <c r="S846" s="155"/>
      <c r="T846" s="199"/>
    </row>
    <row r="847" spans="2:20" s="129" customFormat="1" ht="15.75" hidden="1">
      <c r="B847" s="163">
        <v>2025</v>
      </c>
      <c r="C847" s="163">
        <v>20</v>
      </c>
      <c r="D847" s="164"/>
      <c r="E847" s="165"/>
      <c r="F847" s="163">
        <v>1</v>
      </c>
      <c r="G847" s="163">
        <v>3</v>
      </c>
      <c r="H847" s="163">
        <v>10</v>
      </c>
      <c r="I847" s="163">
        <v>5000</v>
      </c>
      <c r="J847" s="163">
        <v>5100</v>
      </c>
      <c r="K847" s="163">
        <v>511</v>
      </c>
      <c r="L847" s="193"/>
      <c r="M847" s="201"/>
      <c r="N847" s="168" t="s">
        <v>141</v>
      </c>
      <c r="O847" s="169">
        <f>SUM(O848:O856)</f>
        <v>0</v>
      </c>
      <c r="P847" s="169">
        <f>SUM(P848:P856)</f>
        <v>0</v>
      </c>
      <c r="Q847" s="169">
        <f t="shared" si="69"/>
        <v>0</v>
      </c>
      <c r="R847" s="163"/>
      <c r="S847" s="163"/>
      <c r="T847" s="193"/>
    </row>
    <row r="848" spans="2:20" ht="15.75" hidden="1">
      <c r="B848" s="174">
        <v>2025</v>
      </c>
      <c r="C848" s="174">
        <v>20</v>
      </c>
      <c r="D848" s="175">
        <v>0</v>
      </c>
      <c r="E848" s="176"/>
      <c r="F848" s="174">
        <v>1</v>
      </c>
      <c r="G848" s="174">
        <v>3</v>
      </c>
      <c r="H848" s="174">
        <v>10</v>
      </c>
      <c r="I848" s="174">
        <v>5000</v>
      </c>
      <c r="J848" s="174">
        <v>5100</v>
      </c>
      <c r="K848" s="174">
        <v>511</v>
      </c>
      <c r="L848" s="177">
        <v>29</v>
      </c>
      <c r="M848" s="178">
        <v>0</v>
      </c>
      <c r="N848" s="179" t="s">
        <v>142</v>
      </c>
      <c r="O848" s="180">
        <v>0</v>
      </c>
      <c r="P848" s="180">
        <v>0</v>
      </c>
      <c r="Q848" s="181">
        <f t="shared" si="69"/>
        <v>0</v>
      </c>
      <c r="R848" s="182" t="s">
        <v>98</v>
      </c>
      <c r="S848" s="183"/>
      <c r="T848" s="183"/>
    </row>
    <row r="849" spans="2:20" ht="15.75" hidden="1">
      <c r="B849" s="174">
        <v>2025</v>
      </c>
      <c r="C849" s="174">
        <v>20</v>
      </c>
      <c r="D849" s="175">
        <v>0</v>
      </c>
      <c r="E849" s="176"/>
      <c r="F849" s="174">
        <v>1</v>
      </c>
      <c r="G849" s="174">
        <v>3</v>
      </c>
      <c r="H849" s="174">
        <v>10</v>
      </c>
      <c r="I849" s="174">
        <v>5000</v>
      </c>
      <c r="J849" s="174">
        <v>5100</v>
      </c>
      <c r="K849" s="174">
        <v>511</v>
      </c>
      <c r="L849" s="177">
        <v>44</v>
      </c>
      <c r="M849" s="178">
        <v>0</v>
      </c>
      <c r="N849" s="179" t="s">
        <v>143</v>
      </c>
      <c r="O849" s="180">
        <v>0</v>
      </c>
      <c r="P849" s="180">
        <v>0</v>
      </c>
      <c r="Q849" s="181">
        <f t="shared" si="69"/>
        <v>0</v>
      </c>
      <c r="R849" s="182" t="s">
        <v>98</v>
      </c>
      <c r="S849" s="183"/>
      <c r="T849" s="183"/>
    </row>
    <row r="850" spans="2:20" ht="15.75" hidden="1">
      <c r="B850" s="174">
        <v>2025</v>
      </c>
      <c r="C850" s="174">
        <v>20</v>
      </c>
      <c r="D850" s="175">
        <v>0</v>
      </c>
      <c r="E850" s="176"/>
      <c r="F850" s="174">
        <v>1</v>
      </c>
      <c r="G850" s="174">
        <v>3</v>
      </c>
      <c r="H850" s="174">
        <v>10</v>
      </c>
      <c r="I850" s="174">
        <v>5000</v>
      </c>
      <c r="J850" s="174">
        <v>5100</v>
      </c>
      <c r="K850" s="174">
        <v>511</v>
      </c>
      <c r="L850" s="177">
        <v>87</v>
      </c>
      <c r="M850" s="178">
        <v>0</v>
      </c>
      <c r="N850" s="179" t="s">
        <v>417</v>
      </c>
      <c r="O850" s="180">
        <v>0</v>
      </c>
      <c r="P850" s="180">
        <v>0</v>
      </c>
      <c r="Q850" s="181">
        <f t="shared" si="69"/>
        <v>0</v>
      </c>
      <c r="R850" s="182" t="s">
        <v>98</v>
      </c>
      <c r="S850" s="183"/>
      <c r="T850" s="183"/>
    </row>
    <row r="851" spans="2:20" ht="15.75" hidden="1">
      <c r="B851" s="174">
        <v>2025</v>
      </c>
      <c r="C851" s="174">
        <v>20</v>
      </c>
      <c r="D851" s="175">
        <v>0</v>
      </c>
      <c r="E851" s="176"/>
      <c r="F851" s="174">
        <v>1</v>
      </c>
      <c r="G851" s="174">
        <v>3</v>
      </c>
      <c r="H851" s="174">
        <v>10</v>
      </c>
      <c r="I851" s="174">
        <v>5000</v>
      </c>
      <c r="J851" s="174">
        <v>5100</v>
      </c>
      <c r="K851" s="174">
        <v>511</v>
      </c>
      <c r="L851" s="177">
        <v>623</v>
      </c>
      <c r="M851" s="178">
        <v>0</v>
      </c>
      <c r="N851" s="179" t="s">
        <v>148</v>
      </c>
      <c r="O851" s="180">
        <v>0</v>
      </c>
      <c r="P851" s="180">
        <v>0</v>
      </c>
      <c r="Q851" s="181">
        <f t="shared" si="69"/>
        <v>0</v>
      </c>
      <c r="R851" s="182" t="s">
        <v>98</v>
      </c>
      <c r="S851" s="183"/>
      <c r="T851" s="183"/>
    </row>
    <row r="852" spans="2:20" ht="15.75" hidden="1">
      <c r="B852" s="174">
        <v>2025</v>
      </c>
      <c r="C852" s="174">
        <v>20</v>
      </c>
      <c r="D852" s="175">
        <v>0</v>
      </c>
      <c r="E852" s="176"/>
      <c r="F852" s="174">
        <v>1</v>
      </c>
      <c r="G852" s="174">
        <v>3</v>
      </c>
      <c r="H852" s="174">
        <v>10</v>
      </c>
      <c r="I852" s="174">
        <v>5000</v>
      </c>
      <c r="J852" s="174">
        <v>5100</v>
      </c>
      <c r="K852" s="174">
        <v>511</v>
      </c>
      <c r="L852" s="177">
        <v>879</v>
      </c>
      <c r="M852" s="178">
        <v>0</v>
      </c>
      <c r="N852" s="179" t="s">
        <v>419</v>
      </c>
      <c r="O852" s="180">
        <v>0</v>
      </c>
      <c r="P852" s="180">
        <v>0</v>
      </c>
      <c r="Q852" s="181">
        <f t="shared" si="69"/>
        <v>0</v>
      </c>
      <c r="R852" s="182" t="s">
        <v>98</v>
      </c>
      <c r="S852" s="183"/>
      <c r="T852" s="183"/>
    </row>
    <row r="853" spans="2:20" ht="15.75" hidden="1">
      <c r="B853" s="174">
        <v>2025</v>
      </c>
      <c r="C853" s="174">
        <v>20</v>
      </c>
      <c r="D853" s="175">
        <v>0</v>
      </c>
      <c r="E853" s="176"/>
      <c r="F853" s="174">
        <v>1</v>
      </c>
      <c r="G853" s="174">
        <v>3</v>
      </c>
      <c r="H853" s="174">
        <v>10</v>
      </c>
      <c r="I853" s="174">
        <v>5000</v>
      </c>
      <c r="J853" s="174">
        <v>5100</v>
      </c>
      <c r="K853" s="174">
        <v>511</v>
      </c>
      <c r="L853" s="177">
        <v>981</v>
      </c>
      <c r="M853" s="178">
        <v>0</v>
      </c>
      <c r="N853" s="179" t="s">
        <v>152</v>
      </c>
      <c r="O853" s="180">
        <v>0</v>
      </c>
      <c r="P853" s="180">
        <v>0</v>
      </c>
      <c r="Q853" s="181">
        <f t="shared" si="69"/>
        <v>0</v>
      </c>
      <c r="R853" s="182" t="s">
        <v>98</v>
      </c>
      <c r="S853" s="183"/>
      <c r="T853" s="183"/>
    </row>
    <row r="854" spans="2:20" ht="15.75" hidden="1">
      <c r="B854" s="174">
        <v>2025</v>
      </c>
      <c r="C854" s="174">
        <v>20</v>
      </c>
      <c r="D854" s="175">
        <v>0</v>
      </c>
      <c r="E854" s="176"/>
      <c r="F854" s="174">
        <v>1</v>
      </c>
      <c r="G854" s="174">
        <v>3</v>
      </c>
      <c r="H854" s="174">
        <v>10</v>
      </c>
      <c r="I854" s="174">
        <v>5000</v>
      </c>
      <c r="J854" s="174">
        <v>5100</v>
      </c>
      <c r="K854" s="174">
        <v>511</v>
      </c>
      <c r="L854" s="177">
        <v>992</v>
      </c>
      <c r="M854" s="178">
        <v>0</v>
      </c>
      <c r="N854" s="179" t="s">
        <v>630</v>
      </c>
      <c r="O854" s="180">
        <v>0</v>
      </c>
      <c r="P854" s="180">
        <v>0</v>
      </c>
      <c r="Q854" s="181">
        <f t="shared" si="69"/>
        <v>0</v>
      </c>
      <c r="R854" s="182" t="s">
        <v>98</v>
      </c>
      <c r="S854" s="183"/>
      <c r="T854" s="183"/>
    </row>
    <row r="855" spans="2:20" ht="15.75" hidden="1">
      <c r="B855" s="174">
        <v>2025</v>
      </c>
      <c r="C855" s="174">
        <v>20</v>
      </c>
      <c r="D855" s="175">
        <v>0</v>
      </c>
      <c r="E855" s="176"/>
      <c r="F855" s="174">
        <v>1</v>
      </c>
      <c r="G855" s="174">
        <v>3</v>
      </c>
      <c r="H855" s="174">
        <v>10</v>
      </c>
      <c r="I855" s="174">
        <v>5000</v>
      </c>
      <c r="J855" s="174">
        <v>5100</v>
      </c>
      <c r="K855" s="174">
        <v>511</v>
      </c>
      <c r="L855" s="177">
        <v>1342</v>
      </c>
      <c r="M855" s="178">
        <v>0</v>
      </c>
      <c r="N855" s="179" t="s">
        <v>153</v>
      </c>
      <c r="O855" s="180">
        <v>0</v>
      </c>
      <c r="P855" s="180">
        <v>0</v>
      </c>
      <c r="Q855" s="181">
        <f t="shared" si="69"/>
        <v>0</v>
      </c>
      <c r="R855" s="182" t="s">
        <v>98</v>
      </c>
      <c r="S855" s="183"/>
      <c r="T855" s="183"/>
    </row>
    <row r="856" spans="2:20" ht="15.75" hidden="1">
      <c r="B856" s="174">
        <v>2025</v>
      </c>
      <c r="C856" s="174">
        <v>20</v>
      </c>
      <c r="D856" s="175">
        <v>0</v>
      </c>
      <c r="E856" s="176"/>
      <c r="F856" s="174">
        <v>1</v>
      </c>
      <c r="G856" s="174">
        <v>3</v>
      </c>
      <c r="H856" s="174">
        <v>10</v>
      </c>
      <c r="I856" s="174">
        <v>5000</v>
      </c>
      <c r="J856" s="174">
        <v>5100</v>
      </c>
      <c r="K856" s="174">
        <v>511</v>
      </c>
      <c r="L856" s="177">
        <v>1357</v>
      </c>
      <c r="M856" s="178">
        <v>0</v>
      </c>
      <c r="N856" s="179" t="s">
        <v>426</v>
      </c>
      <c r="O856" s="180">
        <v>0</v>
      </c>
      <c r="P856" s="180">
        <v>0</v>
      </c>
      <c r="Q856" s="181">
        <f t="shared" si="69"/>
        <v>0</v>
      </c>
      <c r="R856" s="182" t="s">
        <v>98</v>
      </c>
      <c r="S856" s="183"/>
      <c r="T856" s="183"/>
    </row>
    <row r="857" spans="2:20" s="129" customFormat="1" ht="15.75" hidden="1">
      <c r="B857" s="163">
        <v>2025</v>
      </c>
      <c r="C857" s="163">
        <v>20</v>
      </c>
      <c r="D857" s="164"/>
      <c r="E857" s="165"/>
      <c r="F857" s="163">
        <v>1</v>
      </c>
      <c r="G857" s="163">
        <v>3</v>
      </c>
      <c r="H857" s="163">
        <v>10</v>
      </c>
      <c r="I857" s="163">
        <v>5000</v>
      </c>
      <c r="J857" s="163">
        <v>5100</v>
      </c>
      <c r="K857" s="163">
        <v>515</v>
      </c>
      <c r="L857" s="193"/>
      <c r="M857" s="201"/>
      <c r="N857" s="168" t="s">
        <v>155</v>
      </c>
      <c r="O857" s="169">
        <f>SUM(O858:O860)</f>
        <v>0</v>
      </c>
      <c r="P857" s="169">
        <f>SUM(P858:P860)</f>
        <v>0</v>
      </c>
      <c r="Q857" s="169">
        <f t="shared" si="69"/>
        <v>0</v>
      </c>
      <c r="R857" s="163"/>
      <c r="S857" s="163"/>
      <c r="T857" s="193"/>
    </row>
    <row r="858" spans="2:20" ht="15.75" hidden="1">
      <c r="B858" s="174">
        <v>2025</v>
      </c>
      <c r="C858" s="174">
        <v>20</v>
      </c>
      <c r="D858" s="175">
        <v>0</v>
      </c>
      <c r="E858" s="176"/>
      <c r="F858" s="174">
        <v>1</v>
      </c>
      <c r="G858" s="174">
        <v>3</v>
      </c>
      <c r="H858" s="174">
        <v>10</v>
      </c>
      <c r="I858" s="174">
        <v>5000</v>
      </c>
      <c r="J858" s="174">
        <v>5100</v>
      </c>
      <c r="K858" s="174">
        <v>515</v>
      </c>
      <c r="L858" s="177">
        <v>338</v>
      </c>
      <c r="M858" s="178">
        <v>0</v>
      </c>
      <c r="N858" s="179" t="s">
        <v>157</v>
      </c>
      <c r="O858" s="180">
        <v>0</v>
      </c>
      <c r="P858" s="180">
        <v>0</v>
      </c>
      <c r="Q858" s="181">
        <f t="shared" si="69"/>
        <v>0</v>
      </c>
      <c r="R858" s="182" t="s">
        <v>98</v>
      </c>
      <c r="S858" s="183"/>
      <c r="T858" s="183"/>
    </row>
    <row r="859" spans="2:20" ht="15.75" hidden="1">
      <c r="B859" s="174">
        <v>2025</v>
      </c>
      <c r="C859" s="174">
        <v>20</v>
      </c>
      <c r="D859" s="175">
        <v>0</v>
      </c>
      <c r="E859" s="176"/>
      <c r="F859" s="174">
        <v>1</v>
      </c>
      <c r="G859" s="174">
        <v>3</v>
      </c>
      <c r="H859" s="174">
        <v>10</v>
      </c>
      <c r="I859" s="174">
        <v>5000</v>
      </c>
      <c r="J859" s="174">
        <v>5100</v>
      </c>
      <c r="K859" s="174">
        <v>515</v>
      </c>
      <c r="L859" s="177">
        <v>512</v>
      </c>
      <c r="M859" s="178">
        <v>0</v>
      </c>
      <c r="N859" s="179" t="s">
        <v>631</v>
      </c>
      <c r="O859" s="180">
        <v>0</v>
      </c>
      <c r="P859" s="180">
        <v>0</v>
      </c>
      <c r="Q859" s="181">
        <f t="shared" si="69"/>
        <v>0</v>
      </c>
      <c r="R859" s="182" t="s">
        <v>98</v>
      </c>
      <c r="S859" s="183"/>
      <c r="T859" s="183"/>
    </row>
    <row r="860" spans="2:20" ht="15.75" hidden="1">
      <c r="B860" s="174">
        <v>2025</v>
      </c>
      <c r="C860" s="174">
        <v>20</v>
      </c>
      <c r="D860" s="175">
        <v>0</v>
      </c>
      <c r="E860" s="176"/>
      <c r="F860" s="174">
        <v>1</v>
      </c>
      <c r="G860" s="174">
        <v>3</v>
      </c>
      <c r="H860" s="174">
        <v>10</v>
      </c>
      <c r="I860" s="174">
        <v>5000</v>
      </c>
      <c r="J860" s="174">
        <v>5100</v>
      </c>
      <c r="K860" s="174">
        <v>515</v>
      </c>
      <c r="L860" s="177">
        <v>1059</v>
      </c>
      <c r="M860" s="178">
        <v>0</v>
      </c>
      <c r="N860" s="179" t="s">
        <v>168</v>
      </c>
      <c r="O860" s="180">
        <v>0</v>
      </c>
      <c r="P860" s="180">
        <v>0</v>
      </c>
      <c r="Q860" s="181">
        <f t="shared" si="69"/>
        <v>0</v>
      </c>
      <c r="R860" s="182" t="s">
        <v>98</v>
      </c>
      <c r="S860" s="183"/>
      <c r="T860" s="183"/>
    </row>
    <row r="861" spans="2:20" s="129" customFormat="1" ht="15.75" hidden="1">
      <c r="B861" s="163">
        <v>2025</v>
      </c>
      <c r="C861" s="163">
        <v>20</v>
      </c>
      <c r="D861" s="164"/>
      <c r="E861" s="165"/>
      <c r="F861" s="163">
        <v>1</v>
      </c>
      <c r="G861" s="163">
        <v>3</v>
      </c>
      <c r="H861" s="163">
        <v>10</v>
      </c>
      <c r="I861" s="163">
        <v>5000</v>
      </c>
      <c r="J861" s="163">
        <v>5100</v>
      </c>
      <c r="K861" s="163">
        <v>519</v>
      </c>
      <c r="L861" s="193"/>
      <c r="M861" s="201"/>
      <c r="N861" s="168" t="s">
        <v>178</v>
      </c>
      <c r="O861" s="169">
        <f>SUM(O862:O863)</f>
        <v>0</v>
      </c>
      <c r="P861" s="169">
        <f>SUM(P862:P863)</f>
        <v>0</v>
      </c>
      <c r="Q861" s="169">
        <f t="shared" si="69"/>
        <v>0</v>
      </c>
      <c r="R861" s="163"/>
      <c r="S861" s="163"/>
      <c r="T861" s="193"/>
    </row>
    <row r="862" spans="2:20" ht="15.75" hidden="1">
      <c r="B862" s="174">
        <v>2025</v>
      </c>
      <c r="C862" s="174">
        <v>20</v>
      </c>
      <c r="D862" s="175">
        <v>0</v>
      </c>
      <c r="E862" s="176"/>
      <c r="F862" s="174">
        <v>1</v>
      </c>
      <c r="G862" s="174">
        <v>3</v>
      </c>
      <c r="H862" s="174">
        <v>10</v>
      </c>
      <c r="I862" s="174">
        <v>5000</v>
      </c>
      <c r="J862" s="174">
        <v>5100</v>
      </c>
      <c r="K862" s="174">
        <v>519</v>
      </c>
      <c r="L862" s="177">
        <v>517</v>
      </c>
      <c r="M862" s="178">
        <v>0</v>
      </c>
      <c r="N862" s="179" t="s">
        <v>632</v>
      </c>
      <c r="O862" s="180">
        <v>0</v>
      </c>
      <c r="P862" s="180">
        <v>0</v>
      </c>
      <c r="Q862" s="181">
        <f t="shared" si="69"/>
        <v>0</v>
      </c>
      <c r="R862" s="182" t="s">
        <v>98</v>
      </c>
      <c r="S862" s="183"/>
      <c r="T862" s="183"/>
    </row>
    <row r="863" spans="2:20" ht="15.75" hidden="1">
      <c r="B863" s="174">
        <v>2025</v>
      </c>
      <c r="C863" s="174">
        <v>20</v>
      </c>
      <c r="D863" s="175">
        <v>0</v>
      </c>
      <c r="E863" s="176"/>
      <c r="F863" s="174">
        <v>1</v>
      </c>
      <c r="G863" s="174">
        <v>3</v>
      </c>
      <c r="H863" s="174">
        <v>10</v>
      </c>
      <c r="I863" s="174">
        <v>5000</v>
      </c>
      <c r="J863" s="174">
        <v>5100</v>
      </c>
      <c r="K863" s="174">
        <v>519</v>
      </c>
      <c r="L863" s="177">
        <v>1509</v>
      </c>
      <c r="M863" s="178">
        <v>0</v>
      </c>
      <c r="N863" s="179" t="s">
        <v>182</v>
      </c>
      <c r="O863" s="180">
        <v>0</v>
      </c>
      <c r="P863" s="180">
        <v>0</v>
      </c>
      <c r="Q863" s="181">
        <f t="shared" si="69"/>
        <v>0</v>
      </c>
      <c r="R863" s="182" t="s">
        <v>98</v>
      </c>
      <c r="S863" s="183"/>
      <c r="T863" s="183"/>
    </row>
    <row r="864" spans="2:20" s="129" customFormat="1" ht="15.75" hidden="1">
      <c r="B864" s="130">
        <v>2025</v>
      </c>
      <c r="C864" s="130">
        <v>20</v>
      </c>
      <c r="D864" s="131"/>
      <c r="E864" s="132"/>
      <c r="F864" s="130">
        <v>1</v>
      </c>
      <c r="G864" s="130">
        <v>3</v>
      </c>
      <c r="H864" s="130">
        <v>11</v>
      </c>
      <c r="I864" s="130"/>
      <c r="J864" s="130"/>
      <c r="K864" s="130"/>
      <c r="L864" s="133"/>
      <c r="M864" s="134"/>
      <c r="N864" s="135" t="s">
        <v>633</v>
      </c>
      <c r="O864" s="136">
        <f>+O865+O869+O877</f>
        <v>0</v>
      </c>
      <c r="P864" s="136">
        <f>+P865+P869+P877</f>
        <v>0</v>
      </c>
      <c r="Q864" s="136">
        <f t="shared" si="69"/>
        <v>0</v>
      </c>
      <c r="R864" s="137"/>
      <c r="S864" s="138"/>
      <c r="T864" s="139"/>
    </row>
    <row r="865" spans="2:20" ht="15.75" hidden="1">
      <c r="B865" s="141">
        <v>2025</v>
      </c>
      <c r="C865" s="141">
        <v>20</v>
      </c>
      <c r="D865" s="142"/>
      <c r="E865" s="143"/>
      <c r="F865" s="141">
        <v>1</v>
      </c>
      <c r="G865" s="141">
        <v>3</v>
      </c>
      <c r="H865" s="141">
        <v>11</v>
      </c>
      <c r="I865" s="141">
        <v>1000</v>
      </c>
      <c r="J865" s="141"/>
      <c r="K865" s="141"/>
      <c r="L865" s="144" t="s">
        <v>44</v>
      </c>
      <c r="M865" s="145"/>
      <c r="N865" s="146" t="s">
        <v>68</v>
      </c>
      <c r="O865" s="147">
        <f t="shared" ref="O865:P867" si="71">+O866</f>
        <v>0</v>
      </c>
      <c r="P865" s="147">
        <f t="shared" si="71"/>
        <v>0</v>
      </c>
      <c r="Q865" s="147">
        <f t="shared" si="69"/>
        <v>0</v>
      </c>
      <c r="R865" s="148"/>
      <c r="S865" s="149"/>
      <c r="T865" s="150"/>
    </row>
    <row r="866" spans="2:20" s="129" customFormat="1" ht="15.75" hidden="1">
      <c r="B866" s="152">
        <v>2025</v>
      </c>
      <c r="C866" s="152">
        <v>20</v>
      </c>
      <c r="D866" s="153"/>
      <c r="E866" s="154"/>
      <c r="F866" s="152">
        <v>1</v>
      </c>
      <c r="G866" s="152">
        <v>3</v>
      </c>
      <c r="H866" s="152">
        <v>11</v>
      </c>
      <c r="I866" s="152">
        <v>1000</v>
      </c>
      <c r="J866" s="152">
        <v>1200</v>
      </c>
      <c r="K866" s="152"/>
      <c r="L866" s="155" t="s">
        <v>44</v>
      </c>
      <c r="M866" s="156"/>
      <c r="N866" s="157" t="s">
        <v>69</v>
      </c>
      <c r="O866" s="158">
        <f t="shared" si="71"/>
        <v>0</v>
      </c>
      <c r="P866" s="158">
        <f t="shared" si="71"/>
        <v>0</v>
      </c>
      <c r="Q866" s="158">
        <f t="shared" si="69"/>
        <v>0</v>
      </c>
      <c r="R866" s="159"/>
      <c r="S866" s="160"/>
      <c r="T866" s="161"/>
    </row>
    <row r="867" spans="2:20" s="129" customFormat="1" ht="15.75" hidden="1">
      <c r="B867" s="163">
        <v>2025</v>
      </c>
      <c r="C867" s="163">
        <v>20</v>
      </c>
      <c r="D867" s="164"/>
      <c r="E867" s="165"/>
      <c r="F867" s="163">
        <v>1</v>
      </c>
      <c r="G867" s="163">
        <v>3</v>
      </c>
      <c r="H867" s="163">
        <v>11</v>
      </c>
      <c r="I867" s="163">
        <v>1000</v>
      </c>
      <c r="J867" s="163">
        <v>1200</v>
      </c>
      <c r="K867" s="163">
        <v>121</v>
      </c>
      <c r="L867" s="166" t="s">
        <v>44</v>
      </c>
      <c r="M867" s="167"/>
      <c r="N867" s="168" t="s">
        <v>70</v>
      </c>
      <c r="O867" s="169">
        <f t="shared" si="71"/>
        <v>0</v>
      </c>
      <c r="P867" s="169">
        <f t="shared" si="71"/>
        <v>0</v>
      </c>
      <c r="Q867" s="169">
        <f t="shared" si="69"/>
        <v>0</v>
      </c>
      <c r="R867" s="170"/>
      <c r="S867" s="171"/>
      <c r="T867" s="172"/>
    </row>
    <row r="868" spans="2:20" s="129" customFormat="1" ht="15.75" hidden="1">
      <c r="B868" s="174">
        <v>2025</v>
      </c>
      <c r="C868" s="174">
        <v>20</v>
      </c>
      <c r="D868" s="175">
        <v>0</v>
      </c>
      <c r="E868" s="176"/>
      <c r="F868" s="174">
        <v>1</v>
      </c>
      <c r="G868" s="174">
        <v>3</v>
      </c>
      <c r="H868" s="174">
        <v>11</v>
      </c>
      <c r="I868" s="174">
        <v>1000</v>
      </c>
      <c r="J868" s="174">
        <v>1200</v>
      </c>
      <c r="K868" s="174">
        <v>121</v>
      </c>
      <c r="L868" s="177">
        <v>771</v>
      </c>
      <c r="M868" s="178">
        <v>0</v>
      </c>
      <c r="N868" s="190" t="s">
        <v>71</v>
      </c>
      <c r="O868" s="180">
        <v>0</v>
      </c>
      <c r="P868" s="180">
        <v>0</v>
      </c>
      <c r="Q868" s="181">
        <f t="shared" si="69"/>
        <v>0</v>
      </c>
      <c r="R868" s="182" t="s">
        <v>72</v>
      </c>
      <c r="S868" s="183"/>
      <c r="T868" s="183"/>
    </row>
    <row r="869" spans="2:20" s="129" customFormat="1" ht="15.75" hidden="1">
      <c r="B869" s="141">
        <v>2025</v>
      </c>
      <c r="C869" s="141">
        <v>20</v>
      </c>
      <c r="D869" s="142"/>
      <c r="E869" s="143"/>
      <c r="F869" s="141">
        <v>1</v>
      </c>
      <c r="G869" s="141">
        <v>3</v>
      </c>
      <c r="H869" s="141">
        <v>11</v>
      </c>
      <c r="I869" s="141">
        <v>2000</v>
      </c>
      <c r="J869" s="141"/>
      <c r="K869" s="141"/>
      <c r="L869" s="144" t="s">
        <v>44</v>
      </c>
      <c r="M869" s="145"/>
      <c r="N869" s="146" t="s">
        <v>78</v>
      </c>
      <c r="O869" s="147">
        <f>O870</f>
        <v>0</v>
      </c>
      <c r="P869" s="147">
        <f>P870</f>
        <v>0</v>
      </c>
      <c r="Q869" s="147">
        <f t="shared" si="69"/>
        <v>0</v>
      </c>
      <c r="R869" s="148"/>
      <c r="S869" s="149"/>
      <c r="T869" s="150"/>
    </row>
    <row r="870" spans="2:20" s="129" customFormat="1" ht="31.5" hidden="1">
      <c r="B870" s="152">
        <v>2025</v>
      </c>
      <c r="C870" s="152">
        <v>20</v>
      </c>
      <c r="D870" s="153"/>
      <c r="E870" s="154"/>
      <c r="F870" s="152">
        <v>1</v>
      </c>
      <c r="G870" s="152">
        <v>3</v>
      </c>
      <c r="H870" s="152">
        <v>11</v>
      </c>
      <c r="I870" s="152">
        <v>2000</v>
      </c>
      <c r="J870" s="152">
        <v>2100</v>
      </c>
      <c r="K870" s="152"/>
      <c r="L870" s="155" t="s">
        <v>44</v>
      </c>
      <c r="M870" s="156"/>
      <c r="N870" s="157" t="s">
        <v>79</v>
      </c>
      <c r="O870" s="158">
        <f>+O871+O873+O875</f>
        <v>0</v>
      </c>
      <c r="P870" s="158">
        <f>+P871+P873+P875</f>
        <v>0</v>
      </c>
      <c r="Q870" s="158">
        <f t="shared" si="69"/>
        <v>0</v>
      </c>
      <c r="R870" s="159"/>
      <c r="S870" s="160"/>
      <c r="T870" s="161"/>
    </row>
    <row r="871" spans="2:20" s="129" customFormat="1" ht="15.75" hidden="1">
      <c r="B871" s="163">
        <v>2025</v>
      </c>
      <c r="C871" s="163">
        <v>20</v>
      </c>
      <c r="D871" s="164"/>
      <c r="E871" s="165"/>
      <c r="F871" s="163">
        <v>1</v>
      </c>
      <c r="G871" s="163">
        <v>3</v>
      </c>
      <c r="H871" s="163">
        <v>11</v>
      </c>
      <c r="I871" s="163">
        <v>2000</v>
      </c>
      <c r="J871" s="163">
        <v>2100</v>
      </c>
      <c r="K871" s="163">
        <v>211</v>
      </c>
      <c r="L871" s="166" t="s">
        <v>44</v>
      </c>
      <c r="M871" s="167"/>
      <c r="N871" s="168" t="s">
        <v>80</v>
      </c>
      <c r="O871" s="169">
        <f>SUM(O872)</f>
        <v>0</v>
      </c>
      <c r="P871" s="169">
        <f>SUM(P872)</f>
        <v>0</v>
      </c>
      <c r="Q871" s="169">
        <f t="shared" si="69"/>
        <v>0</v>
      </c>
      <c r="R871" s="170"/>
      <c r="S871" s="171"/>
      <c r="T871" s="172"/>
    </row>
    <row r="872" spans="2:20" s="129" customFormat="1" ht="15.75" hidden="1">
      <c r="B872" s="174">
        <v>2025</v>
      </c>
      <c r="C872" s="174">
        <v>20</v>
      </c>
      <c r="D872" s="175">
        <v>0</v>
      </c>
      <c r="E872" s="176"/>
      <c r="F872" s="174">
        <v>1</v>
      </c>
      <c r="G872" s="174">
        <v>3</v>
      </c>
      <c r="H872" s="174">
        <v>11</v>
      </c>
      <c r="I872" s="174">
        <v>2000</v>
      </c>
      <c r="J872" s="174">
        <v>2100</v>
      </c>
      <c r="K872" s="174">
        <v>211</v>
      </c>
      <c r="L872" s="177">
        <v>931</v>
      </c>
      <c r="M872" s="178">
        <v>0</v>
      </c>
      <c r="N872" s="190" t="s">
        <v>81</v>
      </c>
      <c r="O872" s="180">
        <v>0</v>
      </c>
      <c r="P872" s="180">
        <v>0</v>
      </c>
      <c r="Q872" s="181">
        <f t="shared" si="69"/>
        <v>0</v>
      </c>
      <c r="R872" s="182" t="s">
        <v>82</v>
      </c>
      <c r="S872" s="183"/>
      <c r="T872" s="183"/>
    </row>
    <row r="873" spans="2:20" s="129" customFormat="1" ht="15.75" hidden="1">
      <c r="B873" s="163">
        <v>2025</v>
      </c>
      <c r="C873" s="163">
        <v>20</v>
      </c>
      <c r="D873" s="164"/>
      <c r="E873" s="165"/>
      <c r="F873" s="163">
        <v>1</v>
      </c>
      <c r="G873" s="163">
        <v>3</v>
      </c>
      <c r="H873" s="163">
        <v>11</v>
      </c>
      <c r="I873" s="163">
        <v>2000</v>
      </c>
      <c r="J873" s="163">
        <v>2100</v>
      </c>
      <c r="K873" s="163">
        <v>212</v>
      </c>
      <c r="L873" s="166" t="s">
        <v>44</v>
      </c>
      <c r="M873" s="167"/>
      <c r="N873" s="168" t="s">
        <v>83</v>
      </c>
      <c r="O873" s="169">
        <f>SUM(O874)</f>
        <v>0</v>
      </c>
      <c r="P873" s="169">
        <f>SUM(P874)</f>
        <v>0</v>
      </c>
      <c r="Q873" s="169">
        <f t="shared" si="69"/>
        <v>0</v>
      </c>
      <c r="R873" s="170"/>
      <c r="S873" s="171"/>
      <c r="T873" s="172"/>
    </row>
    <row r="874" spans="2:20" s="129" customFormat="1" ht="15.75" hidden="1">
      <c r="B874" s="174">
        <v>2025</v>
      </c>
      <c r="C874" s="174">
        <v>20</v>
      </c>
      <c r="D874" s="175">
        <v>0</v>
      </c>
      <c r="E874" s="176"/>
      <c r="F874" s="174">
        <v>1</v>
      </c>
      <c r="G874" s="174">
        <v>3</v>
      </c>
      <c r="H874" s="174">
        <v>11</v>
      </c>
      <c r="I874" s="174">
        <v>2000</v>
      </c>
      <c r="J874" s="174">
        <v>2100</v>
      </c>
      <c r="K874" s="174">
        <v>212</v>
      </c>
      <c r="L874" s="177">
        <v>930</v>
      </c>
      <c r="M874" s="178">
        <v>0</v>
      </c>
      <c r="N874" s="190" t="s">
        <v>83</v>
      </c>
      <c r="O874" s="180">
        <v>0</v>
      </c>
      <c r="P874" s="180">
        <v>0</v>
      </c>
      <c r="Q874" s="181">
        <f t="shared" si="69"/>
        <v>0</v>
      </c>
      <c r="R874" s="182" t="s">
        <v>82</v>
      </c>
      <c r="S874" s="183"/>
      <c r="T874" s="183"/>
    </row>
    <row r="875" spans="2:20" s="129" customFormat="1" ht="31.5" hidden="1">
      <c r="B875" s="163">
        <v>2025</v>
      </c>
      <c r="C875" s="163">
        <v>20</v>
      </c>
      <c r="D875" s="164"/>
      <c r="E875" s="165"/>
      <c r="F875" s="163">
        <v>1</v>
      </c>
      <c r="G875" s="163">
        <v>3</v>
      </c>
      <c r="H875" s="163">
        <v>11</v>
      </c>
      <c r="I875" s="163">
        <v>2000</v>
      </c>
      <c r="J875" s="163">
        <v>2100</v>
      </c>
      <c r="K875" s="163">
        <v>214</v>
      </c>
      <c r="L875" s="166" t="s">
        <v>44</v>
      </c>
      <c r="M875" s="167"/>
      <c r="N875" s="168" t="s">
        <v>84</v>
      </c>
      <c r="O875" s="169">
        <f>SUM(O876)</f>
        <v>0</v>
      </c>
      <c r="P875" s="169">
        <f>SUM(P876)</f>
        <v>0</v>
      </c>
      <c r="Q875" s="169">
        <f t="shared" si="69"/>
        <v>0</v>
      </c>
      <c r="R875" s="170"/>
      <c r="S875" s="171"/>
      <c r="T875" s="172"/>
    </row>
    <row r="876" spans="2:20" s="129" customFormat="1" ht="30" hidden="1">
      <c r="B876" s="174">
        <v>2025</v>
      </c>
      <c r="C876" s="174">
        <v>20</v>
      </c>
      <c r="D876" s="175">
        <v>0</v>
      </c>
      <c r="E876" s="176"/>
      <c r="F876" s="174">
        <v>1</v>
      </c>
      <c r="G876" s="174">
        <v>3</v>
      </c>
      <c r="H876" s="174">
        <v>11</v>
      </c>
      <c r="I876" s="174">
        <v>2000</v>
      </c>
      <c r="J876" s="174">
        <v>2100</v>
      </c>
      <c r="K876" s="174">
        <v>214</v>
      </c>
      <c r="L876" s="177">
        <v>932</v>
      </c>
      <c r="M876" s="178">
        <v>0</v>
      </c>
      <c r="N876" s="190" t="s">
        <v>85</v>
      </c>
      <c r="O876" s="180">
        <v>0</v>
      </c>
      <c r="P876" s="180">
        <v>0</v>
      </c>
      <c r="Q876" s="181">
        <f t="shared" ref="Q876:Q939" si="72">+O876+P876</f>
        <v>0</v>
      </c>
      <c r="R876" s="182" t="s">
        <v>82</v>
      </c>
      <c r="S876" s="183"/>
      <c r="T876" s="183"/>
    </row>
    <row r="877" spans="2:20" ht="15.75" hidden="1">
      <c r="B877" s="141">
        <v>2025</v>
      </c>
      <c r="C877" s="141">
        <v>20</v>
      </c>
      <c r="D877" s="142"/>
      <c r="E877" s="143"/>
      <c r="F877" s="141">
        <v>1</v>
      </c>
      <c r="G877" s="141">
        <v>3</v>
      </c>
      <c r="H877" s="141">
        <v>11</v>
      </c>
      <c r="I877" s="141">
        <v>5000</v>
      </c>
      <c r="J877" s="141"/>
      <c r="K877" s="141"/>
      <c r="L877" s="144" t="s">
        <v>44</v>
      </c>
      <c r="M877" s="145"/>
      <c r="N877" s="146" t="s">
        <v>139</v>
      </c>
      <c r="O877" s="147">
        <f>O878+O888</f>
        <v>0</v>
      </c>
      <c r="P877" s="147">
        <f>P878+P888</f>
        <v>0</v>
      </c>
      <c r="Q877" s="147">
        <f t="shared" si="72"/>
        <v>0</v>
      </c>
      <c r="R877" s="148"/>
      <c r="S877" s="197"/>
      <c r="T877" s="198"/>
    </row>
    <row r="878" spans="2:20" s="129" customFormat="1" ht="15.75" hidden="1">
      <c r="B878" s="152">
        <v>2025</v>
      </c>
      <c r="C878" s="152">
        <v>20</v>
      </c>
      <c r="D878" s="153"/>
      <c r="E878" s="154"/>
      <c r="F878" s="152">
        <v>1</v>
      </c>
      <c r="G878" s="152">
        <v>3</v>
      </c>
      <c r="H878" s="152">
        <v>11</v>
      </c>
      <c r="I878" s="152">
        <v>5000</v>
      </c>
      <c r="J878" s="152">
        <v>5100</v>
      </c>
      <c r="K878" s="152"/>
      <c r="L878" s="155" t="s">
        <v>44</v>
      </c>
      <c r="M878" s="156"/>
      <c r="N878" s="157" t="s">
        <v>140</v>
      </c>
      <c r="O878" s="158">
        <f>O879+O883</f>
        <v>0</v>
      </c>
      <c r="P878" s="158">
        <f>P879+P883</f>
        <v>0</v>
      </c>
      <c r="Q878" s="158">
        <f t="shared" si="72"/>
        <v>0</v>
      </c>
      <c r="R878" s="159"/>
      <c r="S878" s="160"/>
      <c r="T878" s="161"/>
    </row>
    <row r="879" spans="2:20" s="129" customFormat="1" ht="15.75" hidden="1">
      <c r="B879" s="163">
        <v>2025</v>
      </c>
      <c r="C879" s="163">
        <v>20</v>
      </c>
      <c r="D879" s="164"/>
      <c r="E879" s="165"/>
      <c r="F879" s="163">
        <v>1</v>
      </c>
      <c r="G879" s="163">
        <v>3</v>
      </c>
      <c r="H879" s="163">
        <v>11</v>
      </c>
      <c r="I879" s="163">
        <v>5000</v>
      </c>
      <c r="J879" s="163">
        <v>5100</v>
      </c>
      <c r="K879" s="163">
        <v>511</v>
      </c>
      <c r="L879" s="166" t="s">
        <v>44</v>
      </c>
      <c r="M879" s="167"/>
      <c r="N879" s="168" t="s">
        <v>141</v>
      </c>
      <c r="O879" s="169">
        <f>SUM(O880:O882)</f>
        <v>0</v>
      </c>
      <c r="P879" s="169">
        <f>SUM(P880:P882)</f>
        <v>0</v>
      </c>
      <c r="Q879" s="169">
        <f t="shared" si="72"/>
        <v>0</v>
      </c>
      <c r="R879" s="170"/>
      <c r="S879" s="171"/>
      <c r="T879" s="172"/>
    </row>
    <row r="880" spans="2:20" s="129" customFormat="1" ht="15.75" hidden="1">
      <c r="B880" s="174">
        <v>2025</v>
      </c>
      <c r="C880" s="174">
        <v>20</v>
      </c>
      <c r="D880" s="175">
        <v>0</v>
      </c>
      <c r="E880" s="176"/>
      <c r="F880" s="174">
        <v>1</v>
      </c>
      <c r="G880" s="174">
        <v>3</v>
      </c>
      <c r="H880" s="174">
        <v>11</v>
      </c>
      <c r="I880" s="174">
        <v>5000</v>
      </c>
      <c r="J880" s="174">
        <v>5100</v>
      </c>
      <c r="K880" s="174">
        <v>511</v>
      </c>
      <c r="L880" s="177">
        <v>44</v>
      </c>
      <c r="M880" s="178">
        <v>0</v>
      </c>
      <c r="N880" s="190" t="s">
        <v>143</v>
      </c>
      <c r="O880" s="180">
        <v>0</v>
      </c>
      <c r="P880" s="180">
        <v>0</v>
      </c>
      <c r="Q880" s="181">
        <f t="shared" si="72"/>
        <v>0</v>
      </c>
      <c r="R880" s="182" t="s">
        <v>98</v>
      </c>
      <c r="S880" s="183"/>
      <c r="T880" s="183"/>
    </row>
    <row r="881" spans="2:20" s="129" customFormat="1" ht="15.75" hidden="1">
      <c r="B881" s="174">
        <v>2025</v>
      </c>
      <c r="C881" s="174">
        <v>20</v>
      </c>
      <c r="D881" s="175">
        <v>0</v>
      </c>
      <c r="E881" s="176"/>
      <c r="F881" s="174">
        <v>1</v>
      </c>
      <c r="G881" s="174">
        <v>3</v>
      </c>
      <c r="H881" s="174">
        <v>11</v>
      </c>
      <c r="I881" s="174">
        <v>5000</v>
      </c>
      <c r="J881" s="174">
        <v>5100</v>
      </c>
      <c r="K881" s="174">
        <v>511</v>
      </c>
      <c r="L881" s="177">
        <v>623</v>
      </c>
      <c r="M881" s="178">
        <v>0</v>
      </c>
      <c r="N881" s="190" t="s">
        <v>148</v>
      </c>
      <c r="O881" s="180">
        <v>0</v>
      </c>
      <c r="P881" s="180">
        <v>0</v>
      </c>
      <c r="Q881" s="181">
        <f t="shared" si="72"/>
        <v>0</v>
      </c>
      <c r="R881" s="182" t="s">
        <v>98</v>
      </c>
      <c r="S881" s="183"/>
      <c r="T881" s="183"/>
    </row>
    <row r="882" spans="2:20" s="129" customFormat="1" ht="15.75" hidden="1">
      <c r="B882" s="174">
        <v>2025</v>
      </c>
      <c r="C882" s="174">
        <v>20</v>
      </c>
      <c r="D882" s="175">
        <v>0</v>
      </c>
      <c r="E882" s="176"/>
      <c r="F882" s="174">
        <v>1</v>
      </c>
      <c r="G882" s="174">
        <v>3</v>
      </c>
      <c r="H882" s="174">
        <v>11</v>
      </c>
      <c r="I882" s="174">
        <v>5000</v>
      </c>
      <c r="J882" s="174">
        <v>5100</v>
      </c>
      <c r="K882" s="174">
        <v>511</v>
      </c>
      <c r="L882" s="177">
        <v>1342</v>
      </c>
      <c r="M882" s="178">
        <v>0</v>
      </c>
      <c r="N882" s="190" t="s">
        <v>153</v>
      </c>
      <c r="O882" s="180">
        <v>0</v>
      </c>
      <c r="P882" s="180">
        <v>0</v>
      </c>
      <c r="Q882" s="181">
        <f t="shared" si="72"/>
        <v>0</v>
      </c>
      <c r="R882" s="182" t="s">
        <v>98</v>
      </c>
      <c r="S882" s="183"/>
      <c r="T882" s="183"/>
    </row>
    <row r="883" spans="2:20" s="129" customFormat="1" ht="15.75" hidden="1">
      <c r="B883" s="163">
        <v>2025</v>
      </c>
      <c r="C883" s="163">
        <v>20</v>
      </c>
      <c r="D883" s="164"/>
      <c r="E883" s="165"/>
      <c r="F883" s="163">
        <v>1</v>
      </c>
      <c r="G883" s="163">
        <v>3</v>
      </c>
      <c r="H883" s="163">
        <v>11</v>
      </c>
      <c r="I883" s="163">
        <v>5000</v>
      </c>
      <c r="J883" s="163">
        <v>5100</v>
      </c>
      <c r="K883" s="163">
        <v>515</v>
      </c>
      <c r="L883" s="166" t="s">
        <v>44</v>
      </c>
      <c r="M883" s="167"/>
      <c r="N883" s="168" t="s">
        <v>155</v>
      </c>
      <c r="O883" s="169">
        <f>SUM(O884:O887)</f>
        <v>0</v>
      </c>
      <c r="P883" s="169">
        <f>SUM(P884:P887)</f>
        <v>0</v>
      </c>
      <c r="Q883" s="169">
        <f t="shared" si="72"/>
        <v>0</v>
      </c>
      <c r="R883" s="170"/>
      <c r="S883" s="171"/>
      <c r="T883" s="172"/>
    </row>
    <row r="884" spans="2:20" s="129" customFormat="1" ht="15.75" hidden="1">
      <c r="B884" s="174">
        <v>2025</v>
      </c>
      <c r="C884" s="174">
        <v>20</v>
      </c>
      <c r="D884" s="175">
        <v>0</v>
      </c>
      <c r="E884" s="176"/>
      <c r="F884" s="174">
        <v>1</v>
      </c>
      <c r="G884" s="174">
        <v>3</v>
      </c>
      <c r="H884" s="174">
        <v>11</v>
      </c>
      <c r="I884" s="174">
        <v>5000</v>
      </c>
      <c r="J884" s="174">
        <v>5100</v>
      </c>
      <c r="K884" s="174">
        <v>515</v>
      </c>
      <c r="L884" s="177">
        <v>338</v>
      </c>
      <c r="M884" s="178">
        <v>0</v>
      </c>
      <c r="N884" s="190" t="s">
        <v>157</v>
      </c>
      <c r="O884" s="180">
        <v>0</v>
      </c>
      <c r="P884" s="180">
        <v>0</v>
      </c>
      <c r="Q884" s="181">
        <f t="shared" si="72"/>
        <v>0</v>
      </c>
      <c r="R884" s="182" t="s">
        <v>98</v>
      </c>
      <c r="S884" s="183"/>
      <c r="T884" s="183"/>
    </row>
    <row r="885" spans="2:20" s="129" customFormat="1" ht="15.75" hidden="1">
      <c r="B885" s="174">
        <v>2025</v>
      </c>
      <c r="C885" s="174">
        <v>20</v>
      </c>
      <c r="D885" s="175">
        <v>0</v>
      </c>
      <c r="E885" s="176"/>
      <c r="F885" s="174">
        <v>1</v>
      </c>
      <c r="G885" s="174">
        <v>3</v>
      </c>
      <c r="H885" s="174">
        <v>11</v>
      </c>
      <c r="I885" s="174">
        <v>5000</v>
      </c>
      <c r="J885" s="174">
        <v>5100</v>
      </c>
      <c r="K885" s="174">
        <v>515</v>
      </c>
      <c r="L885" s="177">
        <v>342</v>
      </c>
      <c r="M885" s="178">
        <v>0</v>
      </c>
      <c r="N885" s="190" t="s">
        <v>158</v>
      </c>
      <c r="O885" s="180">
        <v>0</v>
      </c>
      <c r="P885" s="180">
        <v>0</v>
      </c>
      <c r="Q885" s="181">
        <f t="shared" si="72"/>
        <v>0</v>
      </c>
      <c r="R885" s="182" t="s">
        <v>98</v>
      </c>
      <c r="S885" s="183"/>
      <c r="T885" s="183"/>
    </row>
    <row r="886" spans="2:20" s="129" customFormat="1" ht="15.75" hidden="1">
      <c r="B886" s="174">
        <v>2025</v>
      </c>
      <c r="C886" s="174">
        <v>20</v>
      </c>
      <c r="D886" s="175">
        <v>0</v>
      </c>
      <c r="E886" s="176"/>
      <c r="F886" s="174">
        <v>1</v>
      </c>
      <c r="G886" s="174">
        <v>3</v>
      </c>
      <c r="H886" s="174">
        <v>11</v>
      </c>
      <c r="I886" s="174">
        <v>5000</v>
      </c>
      <c r="J886" s="174">
        <v>5100</v>
      </c>
      <c r="K886" s="174">
        <v>515</v>
      </c>
      <c r="L886" s="177">
        <v>1059</v>
      </c>
      <c r="M886" s="178">
        <v>0</v>
      </c>
      <c r="N886" s="190" t="s">
        <v>168</v>
      </c>
      <c r="O886" s="180">
        <v>0</v>
      </c>
      <c r="P886" s="180">
        <v>0</v>
      </c>
      <c r="Q886" s="181">
        <f t="shared" si="72"/>
        <v>0</v>
      </c>
      <c r="R886" s="182" t="s">
        <v>98</v>
      </c>
      <c r="S886" s="183"/>
      <c r="T886" s="183"/>
    </row>
    <row r="887" spans="2:20" s="129" customFormat="1" ht="15.75" hidden="1">
      <c r="B887" s="174">
        <v>2025</v>
      </c>
      <c r="C887" s="174">
        <v>20</v>
      </c>
      <c r="D887" s="175">
        <v>0</v>
      </c>
      <c r="E887" s="176"/>
      <c r="F887" s="174">
        <v>1</v>
      </c>
      <c r="G887" s="174">
        <v>3</v>
      </c>
      <c r="H887" s="174">
        <v>11</v>
      </c>
      <c r="I887" s="174">
        <v>5000</v>
      </c>
      <c r="J887" s="174">
        <v>5100</v>
      </c>
      <c r="K887" s="174">
        <v>515</v>
      </c>
      <c r="L887" s="177">
        <v>1517</v>
      </c>
      <c r="M887" s="178">
        <v>0</v>
      </c>
      <c r="N887" s="190" t="s">
        <v>176</v>
      </c>
      <c r="O887" s="180">
        <v>0</v>
      </c>
      <c r="P887" s="180">
        <v>0</v>
      </c>
      <c r="Q887" s="181">
        <f t="shared" si="72"/>
        <v>0</v>
      </c>
      <c r="R887" s="182" t="s">
        <v>98</v>
      </c>
      <c r="S887" s="183"/>
      <c r="T887" s="183"/>
    </row>
    <row r="888" spans="2:20" s="129" customFormat="1" ht="15.75" hidden="1">
      <c r="B888" s="152">
        <v>2025</v>
      </c>
      <c r="C888" s="152">
        <v>20</v>
      </c>
      <c r="D888" s="153"/>
      <c r="E888" s="154"/>
      <c r="F888" s="152">
        <v>1</v>
      </c>
      <c r="G888" s="152">
        <v>3</v>
      </c>
      <c r="H888" s="152">
        <v>11</v>
      </c>
      <c r="I888" s="152">
        <v>5000</v>
      </c>
      <c r="J888" s="152">
        <v>5900</v>
      </c>
      <c r="K888" s="152"/>
      <c r="L888" s="155" t="s">
        <v>44</v>
      </c>
      <c r="M888" s="156"/>
      <c r="N888" s="157" t="s">
        <v>223</v>
      </c>
      <c r="O888" s="158">
        <f>O889+O891</f>
        <v>0</v>
      </c>
      <c r="P888" s="158">
        <f>P889+P891</f>
        <v>0</v>
      </c>
      <c r="Q888" s="158">
        <f t="shared" si="72"/>
        <v>0</v>
      </c>
      <c r="R888" s="159"/>
      <c r="S888" s="160"/>
      <c r="T888" s="161"/>
    </row>
    <row r="889" spans="2:20" s="129" customFormat="1" ht="15.75" hidden="1">
      <c r="B889" s="163">
        <v>2025</v>
      </c>
      <c r="C889" s="163">
        <v>20</v>
      </c>
      <c r="D889" s="164"/>
      <c r="E889" s="165"/>
      <c r="F889" s="163">
        <v>1</v>
      </c>
      <c r="G889" s="163">
        <v>3</v>
      </c>
      <c r="H889" s="163">
        <v>11</v>
      </c>
      <c r="I889" s="163">
        <v>5000</v>
      </c>
      <c r="J889" s="163">
        <v>5900</v>
      </c>
      <c r="K889" s="163">
        <v>591</v>
      </c>
      <c r="L889" s="166" t="s">
        <v>44</v>
      </c>
      <c r="M889" s="167"/>
      <c r="N889" s="168" t="s">
        <v>224</v>
      </c>
      <c r="O889" s="169">
        <f>SUM(O890)</f>
        <v>0</v>
      </c>
      <c r="P889" s="169">
        <f>SUM(P890)</f>
        <v>0</v>
      </c>
      <c r="Q889" s="169">
        <f t="shared" si="72"/>
        <v>0</v>
      </c>
      <c r="R889" s="170"/>
      <c r="S889" s="171"/>
      <c r="T889" s="172"/>
    </row>
    <row r="890" spans="2:20" s="129" customFormat="1" ht="15.75" hidden="1">
      <c r="B890" s="174">
        <v>2025</v>
      </c>
      <c r="C890" s="174">
        <v>20</v>
      </c>
      <c r="D890" s="175">
        <v>0</v>
      </c>
      <c r="E890" s="176"/>
      <c r="F890" s="174">
        <v>1</v>
      </c>
      <c r="G890" s="174">
        <v>3</v>
      </c>
      <c r="H890" s="174">
        <v>11</v>
      </c>
      <c r="I890" s="174">
        <v>5000</v>
      </c>
      <c r="J890" s="174">
        <v>5900</v>
      </c>
      <c r="K890" s="174">
        <v>591</v>
      </c>
      <c r="L890" s="177">
        <v>1407</v>
      </c>
      <c r="M890" s="178">
        <v>0</v>
      </c>
      <c r="N890" s="190" t="s">
        <v>224</v>
      </c>
      <c r="O890" s="180">
        <v>0</v>
      </c>
      <c r="P890" s="180">
        <v>0</v>
      </c>
      <c r="Q890" s="181">
        <f t="shared" si="72"/>
        <v>0</v>
      </c>
      <c r="R890" s="182" t="s">
        <v>225</v>
      </c>
      <c r="S890" s="183"/>
      <c r="T890" s="183"/>
    </row>
    <row r="891" spans="2:20" s="129" customFormat="1" ht="15.75" hidden="1">
      <c r="B891" s="163">
        <v>2025</v>
      </c>
      <c r="C891" s="163">
        <v>20</v>
      </c>
      <c r="D891" s="164"/>
      <c r="E891" s="165"/>
      <c r="F891" s="163">
        <v>1</v>
      </c>
      <c r="G891" s="163">
        <v>3</v>
      </c>
      <c r="H891" s="163">
        <v>11</v>
      </c>
      <c r="I891" s="163">
        <v>5000</v>
      </c>
      <c r="J891" s="163">
        <v>5900</v>
      </c>
      <c r="K891" s="163">
        <v>597</v>
      </c>
      <c r="L891" s="166" t="s">
        <v>44</v>
      </c>
      <c r="M891" s="167"/>
      <c r="N891" s="168" t="s">
        <v>226</v>
      </c>
      <c r="O891" s="169">
        <f>SUM(O892)</f>
        <v>0</v>
      </c>
      <c r="P891" s="169">
        <f>SUM(P892)</f>
        <v>0</v>
      </c>
      <c r="Q891" s="169">
        <f t="shared" si="72"/>
        <v>0</v>
      </c>
      <c r="R891" s="170"/>
      <c r="S891" s="171"/>
      <c r="T891" s="172"/>
    </row>
    <row r="892" spans="2:20" s="129" customFormat="1" ht="15.75" hidden="1">
      <c r="B892" s="174">
        <v>2025</v>
      </c>
      <c r="C892" s="174">
        <v>20</v>
      </c>
      <c r="D892" s="175">
        <v>0</v>
      </c>
      <c r="E892" s="176"/>
      <c r="F892" s="174">
        <v>1</v>
      </c>
      <c r="G892" s="174">
        <v>3</v>
      </c>
      <c r="H892" s="174">
        <v>11</v>
      </c>
      <c r="I892" s="174">
        <v>5000</v>
      </c>
      <c r="J892" s="174">
        <v>5900</v>
      </c>
      <c r="K892" s="174">
        <v>597</v>
      </c>
      <c r="L892" s="177">
        <v>869</v>
      </c>
      <c r="M892" s="178">
        <v>0</v>
      </c>
      <c r="N892" s="190" t="s">
        <v>227</v>
      </c>
      <c r="O892" s="180">
        <v>0</v>
      </c>
      <c r="P892" s="180">
        <v>0</v>
      </c>
      <c r="Q892" s="181">
        <f t="shared" si="72"/>
        <v>0</v>
      </c>
      <c r="R892" s="182" t="s">
        <v>225</v>
      </c>
      <c r="S892" s="183"/>
      <c r="T892" s="183"/>
    </row>
    <row r="893" spans="2:20" s="129" customFormat="1" ht="31.5" hidden="1">
      <c r="B893" s="118">
        <v>2025</v>
      </c>
      <c r="C893" s="118">
        <v>20</v>
      </c>
      <c r="D893" s="119"/>
      <c r="E893" s="120"/>
      <c r="F893" s="118">
        <v>1</v>
      </c>
      <c r="G893" s="118">
        <v>4</v>
      </c>
      <c r="H893" s="118"/>
      <c r="I893" s="118"/>
      <c r="J893" s="118"/>
      <c r="K893" s="118"/>
      <c r="L893" s="121"/>
      <c r="M893" s="122"/>
      <c r="N893" s="123" t="s">
        <v>634</v>
      </c>
      <c r="O893" s="124">
        <f>+O894+O899</f>
        <v>0</v>
      </c>
      <c r="P893" s="124">
        <f>+P894+P899</f>
        <v>0</v>
      </c>
      <c r="Q893" s="124">
        <f t="shared" si="72"/>
        <v>0</v>
      </c>
      <c r="R893" s="125" t="s">
        <v>44</v>
      </c>
      <c r="S893" s="126"/>
      <c r="T893" s="127"/>
    </row>
    <row r="894" spans="2:20" s="129" customFormat="1" ht="15.75" hidden="1">
      <c r="B894" s="130">
        <v>2025</v>
      </c>
      <c r="C894" s="130">
        <v>20</v>
      </c>
      <c r="D894" s="131"/>
      <c r="E894" s="132"/>
      <c r="F894" s="130">
        <v>1</v>
      </c>
      <c r="G894" s="130">
        <v>4</v>
      </c>
      <c r="H894" s="130">
        <v>12</v>
      </c>
      <c r="I894" s="130"/>
      <c r="J894" s="130"/>
      <c r="K894" s="130"/>
      <c r="L894" s="133"/>
      <c r="M894" s="134"/>
      <c r="N894" s="135" t="s">
        <v>635</v>
      </c>
      <c r="O894" s="136">
        <f>O895</f>
        <v>0</v>
      </c>
      <c r="P894" s="136">
        <f>P895</f>
        <v>0</v>
      </c>
      <c r="Q894" s="136">
        <f t="shared" si="72"/>
        <v>0</v>
      </c>
      <c r="R894" s="137"/>
      <c r="S894" s="138"/>
      <c r="T894" s="139"/>
    </row>
    <row r="895" spans="2:20" ht="15.75" hidden="1">
      <c r="B895" s="141">
        <v>2025</v>
      </c>
      <c r="C895" s="141">
        <v>20</v>
      </c>
      <c r="D895" s="142"/>
      <c r="E895" s="143"/>
      <c r="F895" s="141">
        <v>1</v>
      </c>
      <c r="G895" s="141">
        <v>4</v>
      </c>
      <c r="H895" s="141">
        <v>12</v>
      </c>
      <c r="I895" s="141">
        <v>4000</v>
      </c>
      <c r="J895" s="141"/>
      <c r="K895" s="141"/>
      <c r="L895" s="144" t="s">
        <v>44</v>
      </c>
      <c r="M895" s="145"/>
      <c r="N895" s="146" t="s">
        <v>53</v>
      </c>
      <c r="O895" s="147">
        <f t="shared" ref="O895:P896" si="73">O896</f>
        <v>0</v>
      </c>
      <c r="P895" s="147">
        <f t="shared" si="73"/>
        <v>0</v>
      </c>
      <c r="Q895" s="147">
        <f t="shared" si="72"/>
        <v>0</v>
      </c>
      <c r="R895" s="148"/>
      <c r="S895" s="197"/>
      <c r="T895" s="198"/>
    </row>
    <row r="896" spans="2:20" ht="15.75" hidden="1">
      <c r="B896" s="152">
        <v>2025</v>
      </c>
      <c r="C896" s="152">
        <v>20</v>
      </c>
      <c r="D896" s="153"/>
      <c r="E896" s="154"/>
      <c r="F896" s="152">
        <v>1</v>
      </c>
      <c r="G896" s="152">
        <v>4</v>
      </c>
      <c r="H896" s="152">
        <v>12</v>
      </c>
      <c r="I896" s="152">
        <v>4000</v>
      </c>
      <c r="J896" s="152">
        <v>4300</v>
      </c>
      <c r="K896" s="152"/>
      <c r="L896" s="155" t="s">
        <v>44</v>
      </c>
      <c r="M896" s="156"/>
      <c r="N896" s="157" t="s">
        <v>636</v>
      </c>
      <c r="O896" s="158">
        <f t="shared" si="73"/>
        <v>0</v>
      </c>
      <c r="P896" s="158">
        <f t="shared" si="73"/>
        <v>0</v>
      </c>
      <c r="Q896" s="158">
        <f t="shared" si="72"/>
        <v>0</v>
      </c>
      <c r="R896" s="159"/>
      <c r="S896" s="211"/>
      <c r="T896" s="212"/>
    </row>
    <row r="897" spans="2:20" ht="15.75" hidden="1">
      <c r="B897" s="163">
        <v>2025</v>
      </c>
      <c r="C897" s="163">
        <v>20</v>
      </c>
      <c r="D897" s="164"/>
      <c r="E897" s="165"/>
      <c r="F897" s="163">
        <v>1</v>
      </c>
      <c r="G897" s="163">
        <v>4</v>
      </c>
      <c r="H897" s="163">
        <v>12</v>
      </c>
      <c r="I897" s="163">
        <v>4000</v>
      </c>
      <c r="J897" s="163">
        <v>4300</v>
      </c>
      <c r="K897" s="163">
        <v>436</v>
      </c>
      <c r="L897" s="166" t="s">
        <v>44</v>
      </c>
      <c r="M897" s="167"/>
      <c r="N897" s="168" t="s">
        <v>637</v>
      </c>
      <c r="O897" s="169">
        <f>O898</f>
        <v>0</v>
      </c>
      <c r="P897" s="169">
        <f>P898</f>
        <v>0</v>
      </c>
      <c r="Q897" s="169">
        <f t="shared" si="72"/>
        <v>0</v>
      </c>
      <c r="R897" s="170"/>
      <c r="S897" s="213"/>
      <c r="T897" s="214"/>
    </row>
    <row r="898" spans="2:20" ht="15.75" hidden="1">
      <c r="B898" s="174">
        <v>2025</v>
      </c>
      <c r="C898" s="174">
        <v>20</v>
      </c>
      <c r="D898" s="175">
        <v>0</v>
      </c>
      <c r="E898" s="176"/>
      <c r="F898" s="174">
        <v>1</v>
      </c>
      <c r="G898" s="174">
        <v>4</v>
      </c>
      <c r="H898" s="174">
        <v>12</v>
      </c>
      <c r="I898" s="174">
        <v>4000</v>
      </c>
      <c r="J898" s="174">
        <v>4300</v>
      </c>
      <c r="K898" s="174">
        <v>436</v>
      </c>
      <c r="L898" s="177">
        <v>1445</v>
      </c>
      <c r="M898" s="178">
        <v>0</v>
      </c>
      <c r="N898" s="179" t="s">
        <v>638</v>
      </c>
      <c r="O898" s="180">
        <v>0</v>
      </c>
      <c r="P898" s="180">
        <v>0</v>
      </c>
      <c r="Q898" s="181">
        <f t="shared" si="72"/>
        <v>0</v>
      </c>
      <c r="R898" s="182" t="s">
        <v>50</v>
      </c>
      <c r="S898" s="183"/>
      <c r="T898" s="183"/>
    </row>
    <row r="899" spans="2:20" s="129" customFormat="1" ht="15.75" hidden="1">
      <c r="B899" s="130">
        <v>2025</v>
      </c>
      <c r="C899" s="130">
        <v>20</v>
      </c>
      <c r="D899" s="131"/>
      <c r="E899" s="132"/>
      <c r="F899" s="130">
        <v>1</v>
      </c>
      <c r="G899" s="130">
        <v>4</v>
      </c>
      <c r="H899" s="130">
        <v>13</v>
      </c>
      <c r="I899" s="130"/>
      <c r="J899" s="130"/>
      <c r="K899" s="130"/>
      <c r="L899" s="133"/>
      <c r="M899" s="134"/>
      <c r="N899" s="135" t="s">
        <v>639</v>
      </c>
      <c r="O899" s="136">
        <f>+O900+O904</f>
        <v>0</v>
      </c>
      <c r="P899" s="136">
        <f>+P900+P904</f>
        <v>0</v>
      </c>
      <c r="Q899" s="136">
        <f t="shared" si="72"/>
        <v>0</v>
      </c>
      <c r="R899" s="137"/>
      <c r="S899" s="138"/>
      <c r="T899" s="139"/>
    </row>
    <row r="900" spans="2:20" s="129" customFormat="1" ht="15.75" hidden="1">
      <c r="B900" s="141">
        <v>2025</v>
      </c>
      <c r="C900" s="141">
        <v>20</v>
      </c>
      <c r="D900" s="142"/>
      <c r="E900" s="143"/>
      <c r="F900" s="141">
        <v>1</v>
      </c>
      <c r="G900" s="141">
        <v>4</v>
      </c>
      <c r="H900" s="141">
        <v>13</v>
      </c>
      <c r="I900" s="141">
        <v>3000</v>
      </c>
      <c r="J900" s="141"/>
      <c r="K900" s="141"/>
      <c r="L900" s="144" t="s">
        <v>44</v>
      </c>
      <c r="M900" s="145"/>
      <c r="N900" s="146" t="s">
        <v>46</v>
      </c>
      <c r="O900" s="147">
        <f>+O901</f>
        <v>0</v>
      </c>
      <c r="P900" s="147">
        <f>+P901</f>
        <v>0</v>
      </c>
      <c r="Q900" s="147">
        <f t="shared" si="72"/>
        <v>0</v>
      </c>
      <c r="R900" s="148"/>
      <c r="S900" s="149"/>
      <c r="T900" s="150"/>
    </row>
    <row r="901" spans="2:20" s="129" customFormat="1" ht="15.75" hidden="1">
      <c r="B901" s="152">
        <v>2025</v>
      </c>
      <c r="C901" s="152">
        <v>20</v>
      </c>
      <c r="D901" s="153"/>
      <c r="E901" s="154"/>
      <c r="F901" s="152">
        <v>1</v>
      </c>
      <c r="G901" s="152">
        <v>4</v>
      </c>
      <c r="H901" s="152">
        <v>13</v>
      </c>
      <c r="I901" s="152">
        <v>3000</v>
      </c>
      <c r="J901" s="152">
        <v>3900</v>
      </c>
      <c r="K901" s="152"/>
      <c r="L901" s="155" t="s">
        <v>44</v>
      </c>
      <c r="M901" s="156"/>
      <c r="N901" s="157" t="s">
        <v>640</v>
      </c>
      <c r="O901" s="158">
        <f>O902</f>
        <v>0</v>
      </c>
      <c r="P901" s="158">
        <f>P902</f>
        <v>0</v>
      </c>
      <c r="Q901" s="158">
        <f t="shared" si="72"/>
        <v>0</v>
      </c>
      <c r="R901" s="159"/>
      <c r="S901" s="160"/>
      <c r="T901" s="161"/>
    </row>
    <row r="902" spans="2:20" s="129" customFormat="1" ht="15.75" hidden="1">
      <c r="B902" s="163">
        <v>2025</v>
      </c>
      <c r="C902" s="163">
        <v>20</v>
      </c>
      <c r="D902" s="164"/>
      <c r="E902" s="165"/>
      <c r="F902" s="163">
        <v>1</v>
      </c>
      <c r="G902" s="163">
        <v>4</v>
      </c>
      <c r="H902" s="163">
        <v>13</v>
      </c>
      <c r="I902" s="163">
        <v>3000</v>
      </c>
      <c r="J902" s="163">
        <v>3900</v>
      </c>
      <c r="K902" s="163">
        <v>391</v>
      </c>
      <c r="L902" s="166" t="s">
        <v>44</v>
      </c>
      <c r="M902" s="167"/>
      <c r="N902" s="168" t="s">
        <v>641</v>
      </c>
      <c r="O902" s="169">
        <f>O903</f>
        <v>0</v>
      </c>
      <c r="P902" s="169">
        <f>P903</f>
        <v>0</v>
      </c>
      <c r="Q902" s="169">
        <f t="shared" si="72"/>
        <v>0</v>
      </c>
      <c r="R902" s="170"/>
      <c r="S902" s="171"/>
      <c r="T902" s="172"/>
    </row>
    <row r="903" spans="2:20" s="129" customFormat="1" ht="15.75" hidden="1">
      <c r="B903" s="174">
        <v>2025</v>
      </c>
      <c r="C903" s="174">
        <v>20</v>
      </c>
      <c r="D903" s="175">
        <v>0</v>
      </c>
      <c r="E903" s="176"/>
      <c r="F903" s="174">
        <v>1</v>
      </c>
      <c r="G903" s="174">
        <v>4</v>
      </c>
      <c r="H903" s="174">
        <v>13</v>
      </c>
      <c r="I903" s="174">
        <v>3000</v>
      </c>
      <c r="J903" s="174">
        <v>3900</v>
      </c>
      <c r="K903" s="174">
        <v>391</v>
      </c>
      <c r="L903" s="177">
        <v>699</v>
      </c>
      <c r="M903" s="178">
        <v>0</v>
      </c>
      <c r="N903" s="179" t="s">
        <v>642</v>
      </c>
      <c r="O903" s="180">
        <v>0</v>
      </c>
      <c r="P903" s="180">
        <v>0</v>
      </c>
      <c r="Q903" s="181">
        <f t="shared" si="72"/>
        <v>0</v>
      </c>
      <c r="R903" s="182" t="s">
        <v>643</v>
      </c>
      <c r="S903" s="183"/>
      <c r="T903" s="183"/>
    </row>
    <row r="904" spans="2:20" s="129" customFormat="1" ht="15.75" hidden="1">
      <c r="B904" s="141">
        <v>2025</v>
      </c>
      <c r="C904" s="141">
        <v>20</v>
      </c>
      <c r="D904" s="142"/>
      <c r="E904" s="143"/>
      <c r="F904" s="141">
        <v>1</v>
      </c>
      <c r="G904" s="141">
        <v>4</v>
      </c>
      <c r="H904" s="141">
        <v>13</v>
      </c>
      <c r="I904" s="141">
        <v>4000</v>
      </c>
      <c r="J904" s="141"/>
      <c r="K904" s="141"/>
      <c r="L904" s="144" t="s">
        <v>44</v>
      </c>
      <c r="M904" s="145"/>
      <c r="N904" s="146" t="s">
        <v>53</v>
      </c>
      <c r="O904" s="147">
        <f>O905</f>
        <v>0</v>
      </c>
      <c r="P904" s="147">
        <f>P905</f>
        <v>0</v>
      </c>
      <c r="Q904" s="147">
        <f t="shared" si="72"/>
        <v>0</v>
      </c>
      <c r="R904" s="148"/>
      <c r="S904" s="149"/>
      <c r="T904" s="150"/>
    </row>
    <row r="905" spans="2:20" s="129" customFormat="1" ht="15.75" hidden="1">
      <c r="B905" s="152">
        <v>2025</v>
      </c>
      <c r="C905" s="152">
        <v>20</v>
      </c>
      <c r="D905" s="153"/>
      <c r="E905" s="154"/>
      <c r="F905" s="152">
        <v>1</v>
      </c>
      <c r="G905" s="152">
        <v>4</v>
      </c>
      <c r="H905" s="152">
        <v>13</v>
      </c>
      <c r="I905" s="152">
        <v>4000</v>
      </c>
      <c r="J905" s="152">
        <v>4400</v>
      </c>
      <c r="K905" s="152"/>
      <c r="L905" s="155" t="s">
        <v>44</v>
      </c>
      <c r="M905" s="156"/>
      <c r="N905" s="157" t="s">
        <v>54</v>
      </c>
      <c r="O905" s="158">
        <f>O906</f>
        <v>0</v>
      </c>
      <c r="P905" s="158">
        <f>P906</f>
        <v>0</v>
      </c>
      <c r="Q905" s="158">
        <f t="shared" si="72"/>
        <v>0</v>
      </c>
      <c r="R905" s="159"/>
      <c r="S905" s="160"/>
      <c r="T905" s="161"/>
    </row>
    <row r="906" spans="2:20" s="129" customFormat="1" ht="15.75" hidden="1">
      <c r="B906" s="163">
        <v>2025</v>
      </c>
      <c r="C906" s="163">
        <v>20</v>
      </c>
      <c r="D906" s="164"/>
      <c r="E906" s="165"/>
      <c r="F906" s="163">
        <v>1</v>
      </c>
      <c r="G906" s="163">
        <v>4</v>
      </c>
      <c r="H906" s="163">
        <v>13</v>
      </c>
      <c r="I906" s="163">
        <v>4000</v>
      </c>
      <c r="J906" s="163">
        <v>4400</v>
      </c>
      <c r="K906" s="163">
        <v>441</v>
      </c>
      <c r="L906" s="166" t="s">
        <v>44</v>
      </c>
      <c r="M906" s="167"/>
      <c r="N906" s="168" t="s">
        <v>299</v>
      </c>
      <c r="O906" s="169">
        <f>SUM(O907)</f>
        <v>0</v>
      </c>
      <c r="P906" s="169">
        <f>SUM(P907)</f>
        <v>0</v>
      </c>
      <c r="Q906" s="169">
        <f t="shared" si="72"/>
        <v>0</v>
      </c>
      <c r="R906" s="170"/>
      <c r="S906" s="171"/>
      <c r="T906" s="172"/>
    </row>
    <row r="907" spans="2:20" ht="15.75" hidden="1">
      <c r="B907" s="174">
        <v>2025</v>
      </c>
      <c r="C907" s="174">
        <v>20</v>
      </c>
      <c r="D907" s="175">
        <v>0</v>
      </c>
      <c r="E907" s="176"/>
      <c r="F907" s="174">
        <v>1</v>
      </c>
      <c r="G907" s="174">
        <v>4</v>
      </c>
      <c r="H907" s="174">
        <v>13</v>
      </c>
      <c r="I907" s="174">
        <v>4000</v>
      </c>
      <c r="J907" s="174">
        <v>4400</v>
      </c>
      <c r="K907" s="174">
        <v>441</v>
      </c>
      <c r="L907" s="177">
        <v>719</v>
      </c>
      <c r="M907" s="178">
        <v>0</v>
      </c>
      <c r="N907" s="179" t="s">
        <v>644</v>
      </c>
      <c r="O907" s="180">
        <v>0</v>
      </c>
      <c r="P907" s="180">
        <v>0</v>
      </c>
      <c r="Q907" s="181">
        <f t="shared" si="72"/>
        <v>0</v>
      </c>
      <c r="R907" s="182" t="s">
        <v>134</v>
      </c>
      <c r="S907" s="183"/>
      <c r="T907" s="183"/>
    </row>
    <row r="908" spans="2:20" ht="31.5">
      <c r="B908" s="106">
        <v>2025</v>
      </c>
      <c r="C908" s="106">
        <v>20</v>
      </c>
      <c r="D908" s="107"/>
      <c r="E908" s="108"/>
      <c r="F908" s="106">
        <v>2</v>
      </c>
      <c r="G908" s="106"/>
      <c r="H908" s="106"/>
      <c r="I908" s="106"/>
      <c r="J908" s="106"/>
      <c r="K908" s="109"/>
      <c r="L908" s="110"/>
      <c r="M908" s="111"/>
      <c r="N908" s="112" t="s">
        <v>645</v>
      </c>
      <c r="O908" s="113">
        <f>+O909+O1553</f>
        <v>0</v>
      </c>
      <c r="P908" s="113">
        <f>+P909+P1553</f>
        <v>0</v>
      </c>
      <c r="Q908" s="113">
        <f t="shared" si="72"/>
        <v>0</v>
      </c>
      <c r="R908" s="114"/>
      <c r="S908" s="115"/>
      <c r="T908" s="116"/>
    </row>
    <row r="909" spans="2:20" s="129" customFormat="1" ht="31.5">
      <c r="B909" s="118">
        <v>2025</v>
      </c>
      <c r="C909" s="118">
        <v>20</v>
      </c>
      <c r="D909" s="119"/>
      <c r="E909" s="120"/>
      <c r="F909" s="118">
        <v>2</v>
      </c>
      <c r="G909" s="118">
        <v>5</v>
      </c>
      <c r="H909" s="118"/>
      <c r="I909" s="118"/>
      <c r="J909" s="118"/>
      <c r="K909" s="118"/>
      <c r="L909" s="121"/>
      <c r="M909" s="122"/>
      <c r="N909" s="123" t="s">
        <v>646</v>
      </c>
      <c r="O909" s="124">
        <f>+O910+O1533</f>
        <v>0</v>
      </c>
      <c r="P909" s="124">
        <f>+P910+P1533</f>
        <v>0</v>
      </c>
      <c r="Q909" s="124">
        <f t="shared" si="72"/>
        <v>0</v>
      </c>
      <c r="R909" s="125" t="s">
        <v>44</v>
      </c>
      <c r="S909" s="126"/>
      <c r="T909" s="127"/>
    </row>
    <row r="910" spans="2:20" s="129" customFormat="1" ht="31.5">
      <c r="B910" s="130">
        <v>2025</v>
      </c>
      <c r="C910" s="130">
        <v>20</v>
      </c>
      <c r="D910" s="131"/>
      <c r="E910" s="132"/>
      <c r="F910" s="130">
        <v>2</v>
      </c>
      <c r="G910" s="130">
        <v>5</v>
      </c>
      <c r="H910" s="130">
        <v>14</v>
      </c>
      <c r="I910" s="130"/>
      <c r="J910" s="130"/>
      <c r="K910" s="184"/>
      <c r="L910" s="185" t="s">
        <v>44</v>
      </c>
      <c r="M910" s="134"/>
      <c r="N910" s="135" t="s">
        <v>647</v>
      </c>
      <c r="O910" s="136">
        <f>+O911+O1284+O1306</f>
        <v>0</v>
      </c>
      <c r="P910" s="136">
        <f>+P911+P1284+P1306</f>
        <v>0</v>
      </c>
      <c r="Q910" s="136">
        <f t="shared" si="72"/>
        <v>0</v>
      </c>
      <c r="R910" s="137"/>
      <c r="S910" s="136"/>
      <c r="T910" s="136"/>
    </row>
    <row r="911" spans="2:20" s="129" customFormat="1" ht="15.75">
      <c r="B911" s="141">
        <v>2025</v>
      </c>
      <c r="C911" s="141">
        <v>20</v>
      </c>
      <c r="D911" s="142"/>
      <c r="E911" s="143"/>
      <c r="F911" s="141">
        <v>2</v>
      </c>
      <c r="G911" s="141">
        <v>5</v>
      </c>
      <c r="H911" s="141">
        <v>14</v>
      </c>
      <c r="I911" s="141">
        <v>2000</v>
      </c>
      <c r="J911" s="141"/>
      <c r="K911" s="141"/>
      <c r="L911" s="144" t="s">
        <v>44</v>
      </c>
      <c r="M911" s="145"/>
      <c r="N911" s="146" t="s">
        <v>78</v>
      </c>
      <c r="O911" s="147">
        <f>+O912+O917+O923+O929+O933+O1163+O1273</f>
        <v>0</v>
      </c>
      <c r="P911" s="147">
        <f>+P912+P917+P923+P929+P933+P1163+P1273</f>
        <v>0</v>
      </c>
      <c r="Q911" s="147">
        <f t="shared" si="72"/>
        <v>0</v>
      </c>
      <c r="R911" s="148"/>
      <c r="S911" s="149"/>
      <c r="T911" s="150"/>
    </row>
    <row r="912" spans="2:20" s="129" customFormat="1" ht="31.5" hidden="1">
      <c r="B912" s="152">
        <v>2025</v>
      </c>
      <c r="C912" s="152">
        <v>20</v>
      </c>
      <c r="D912" s="153"/>
      <c r="E912" s="154"/>
      <c r="F912" s="152">
        <v>2</v>
      </c>
      <c r="G912" s="152">
        <v>5</v>
      </c>
      <c r="H912" s="152">
        <v>14</v>
      </c>
      <c r="I912" s="152">
        <v>2000</v>
      </c>
      <c r="J912" s="152">
        <v>2100</v>
      </c>
      <c r="K912" s="152"/>
      <c r="L912" s="155" t="s">
        <v>44</v>
      </c>
      <c r="M912" s="156"/>
      <c r="N912" s="157" t="s">
        <v>79</v>
      </c>
      <c r="O912" s="158">
        <f>O913+O915</f>
        <v>0</v>
      </c>
      <c r="P912" s="158">
        <f>P913+P915</f>
        <v>0</v>
      </c>
      <c r="Q912" s="158">
        <f t="shared" si="72"/>
        <v>0</v>
      </c>
      <c r="R912" s="159"/>
      <c r="S912" s="160"/>
      <c r="T912" s="161"/>
    </row>
    <row r="913" spans="2:20" s="129" customFormat="1" ht="15.75" hidden="1">
      <c r="B913" s="163">
        <v>2025</v>
      </c>
      <c r="C913" s="163">
        <v>20</v>
      </c>
      <c r="D913" s="164"/>
      <c r="E913" s="165"/>
      <c r="F913" s="163">
        <v>2</v>
      </c>
      <c r="G913" s="163">
        <v>5</v>
      </c>
      <c r="H913" s="163">
        <v>14</v>
      </c>
      <c r="I913" s="163">
        <v>2000</v>
      </c>
      <c r="J913" s="163">
        <v>2100</v>
      </c>
      <c r="K913" s="163">
        <v>211</v>
      </c>
      <c r="L913" s="166" t="s">
        <v>44</v>
      </c>
      <c r="M913" s="167"/>
      <c r="N913" s="168" t="s">
        <v>80</v>
      </c>
      <c r="O913" s="169">
        <f>+O914</f>
        <v>0</v>
      </c>
      <c r="P913" s="169">
        <f>+P914</f>
        <v>0</v>
      </c>
      <c r="Q913" s="169">
        <f t="shared" si="72"/>
        <v>0</v>
      </c>
      <c r="R913" s="170"/>
      <c r="S913" s="172"/>
      <c r="T913" s="172"/>
    </row>
    <row r="914" spans="2:20" s="129" customFormat="1" ht="15.75" hidden="1">
      <c r="B914" s="174">
        <v>2025</v>
      </c>
      <c r="C914" s="174">
        <v>20</v>
      </c>
      <c r="D914" s="175">
        <v>0</v>
      </c>
      <c r="E914" s="176"/>
      <c r="F914" s="174">
        <v>2</v>
      </c>
      <c r="G914" s="174">
        <v>5</v>
      </c>
      <c r="H914" s="174">
        <v>14</v>
      </c>
      <c r="I914" s="174">
        <v>2000</v>
      </c>
      <c r="J914" s="174">
        <v>2100</v>
      </c>
      <c r="K914" s="174">
        <v>211</v>
      </c>
      <c r="L914" s="177">
        <v>931</v>
      </c>
      <c r="M914" s="178">
        <v>0</v>
      </c>
      <c r="N914" s="179" t="s">
        <v>81</v>
      </c>
      <c r="O914" s="180">
        <v>0</v>
      </c>
      <c r="P914" s="180">
        <v>0</v>
      </c>
      <c r="Q914" s="181">
        <f t="shared" si="72"/>
        <v>0</v>
      </c>
      <c r="R914" s="182" t="s">
        <v>648</v>
      </c>
      <c r="S914" s="183"/>
      <c r="T914" s="183"/>
    </row>
    <row r="915" spans="2:20" s="129" customFormat="1" ht="31.5" hidden="1">
      <c r="B915" s="163">
        <v>2025</v>
      </c>
      <c r="C915" s="163">
        <v>20</v>
      </c>
      <c r="D915" s="164"/>
      <c r="E915" s="165"/>
      <c r="F915" s="163">
        <v>2</v>
      </c>
      <c r="G915" s="163">
        <v>5</v>
      </c>
      <c r="H915" s="163">
        <v>14</v>
      </c>
      <c r="I915" s="163">
        <v>2000</v>
      </c>
      <c r="J915" s="163">
        <v>2100</v>
      </c>
      <c r="K915" s="163">
        <v>214</v>
      </c>
      <c r="L915" s="166" t="s">
        <v>44</v>
      </c>
      <c r="M915" s="167"/>
      <c r="N915" s="168" t="s">
        <v>84</v>
      </c>
      <c r="O915" s="169">
        <f>+O916</f>
        <v>0</v>
      </c>
      <c r="P915" s="169">
        <f>+P916</f>
        <v>0</v>
      </c>
      <c r="Q915" s="169">
        <f t="shared" si="72"/>
        <v>0</v>
      </c>
      <c r="R915" s="170"/>
      <c r="S915" s="172"/>
      <c r="T915" s="172"/>
    </row>
    <row r="916" spans="2:20" s="129" customFormat="1" ht="30" hidden="1">
      <c r="B916" s="174">
        <v>2025</v>
      </c>
      <c r="C916" s="174">
        <v>20</v>
      </c>
      <c r="D916" s="175">
        <v>0</v>
      </c>
      <c r="E916" s="176"/>
      <c r="F916" s="174">
        <v>2</v>
      </c>
      <c r="G916" s="174">
        <v>5</v>
      </c>
      <c r="H916" s="174">
        <v>14</v>
      </c>
      <c r="I916" s="174">
        <v>2000</v>
      </c>
      <c r="J916" s="174">
        <v>2100</v>
      </c>
      <c r="K916" s="174">
        <v>214</v>
      </c>
      <c r="L916" s="177">
        <v>932</v>
      </c>
      <c r="M916" s="178">
        <v>0</v>
      </c>
      <c r="N916" s="179" t="s">
        <v>85</v>
      </c>
      <c r="O916" s="180">
        <v>0</v>
      </c>
      <c r="P916" s="180">
        <v>0</v>
      </c>
      <c r="Q916" s="181">
        <f t="shared" si="72"/>
        <v>0</v>
      </c>
      <c r="R916" s="182" t="s">
        <v>82</v>
      </c>
      <c r="S916" s="183"/>
      <c r="T916" s="183"/>
    </row>
    <row r="917" spans="2:20" s="129" customFormat="1" ht="15.75" hidden="1">
      <c r="B917" s="152">
        <v>2025</v>
      </c>
      <c r="C917" s="152">
        <v>20</v>
      </c>
      <c r="D917" s="153"/>
      <c r="E917" s="154"/>
      <c r="F917" s="152">
        <v>2</v>
      </c>
      <c r="G917" s="152">
        <v>5</v>
      </c>
      <c r="H917" s="152">
        <v>14</v>
      </c>
      <c r="I917" s="152">
        <v>2000</v>
      </c>
      <c r="J917" s="152">
        <v>2200</v>
      </c>
      <c r="K917" s="152"/>
      <c r="L917" s="155" t="s">
        <v>44</v>
      </c>
      <c r="M917" s="156"/>
      <c r="N917" s="157" t="s">
        <v>306</v>
      </c>
      <c r="O917" s="158">
        <f>+O918+O921</f>
        <v>0</v>
      </c>
      <c r="P917" s="158">
        <f>+P918+P921</f>
        <v>0</v>
      </c>
      <c r="Q917" s="158">
        <f t="shared" si="72"/>
        <v>0</v>
      </c>
      <c r="R917" s="159"/>
      <c r="S917" s="160"/>
      <c r="T917" s="161"/>
    </row>
    <row r="918" spans="2:20" s="129" customFormat="1" ht="15.75" hidden="1">
      <c r="B918" s="163">
        <v>2025</v>
      </c>
      <c r="C918" s="163">
        <v>20</v>
      </c>
      <c r="D918" s="164"/>
      <c r="E918" s="165"/>
      <c r="F918" s="163">
        <v>2</v>
      </c>
      <c r="G918" s="163">
        <v>5</v>
      </c>
      <c r="H918" s="163">
        <v>14</v>
      </c>
      <c r="I918" s="163">
        <v>2000</v>
      </c>
      <c r="J918" s="163">
        <v>2200</v>
      </c>
      <c r="K918" s="163">
        <v>221</v>
      </c>
      <c r="L918" s="166" t="s">
        <v>44</v>
      </c>
      <c r="M918" s="167"/>
      <c r="N918" s="168" t="s">
        <v>307</v>
      </c>
      <c r="O918" s="169">
        <f>SUM(O919:O920)</f>
        <v>0</v>
      </c>
      <c r="P918" s="169">
        <f>SUM(P919:P920)</f>
        <v>0</v>
      </c>
      <c r="Q918" s="169">
        <f t="shared" si="72"/>
        <v>0</v>
      </c>
      <c r="R918" s="170"/>
      <c r="S918" s="172"/>
      <c r="T918" s="172"/>
    </row>
    <row r="919" spans="2:20" s="129" customFormat="1" ht="30" hidden="1">
      <c r="B919" s="174">
        <v>2025</v>
      </c>
      <c r="C919" s="174">
        <v>20</v>
      </c>
      <c r="D919" s="175">
        <v>0</v>
      </c>
      <c r="E919" s="176"/>
      <c r="F919" s="174">
        <v>2</v>
      </c>
      <c r="G919" s="174">
        <v>5</v>
      </c>
      <c r="H919" s="174">
        <v>14</v>
      </c>
      <c r="I919" s="174">
        <v>2000</v>
      </c>
      <c r="J919" s="174">
        <v>2200</v>
      </c>
      <c r="K919" s="174">
        <v>221</v>
      </c>
      <c r="L919" s="177">
        <v>1207</v>
      </c>
      <c r="M919" s="178">
        <v>0</v>
      </c>
      <c r="N919" s="179" t="s">
        <v>649</v>
      </c>
      <c r="O919" s="180">
        <v>0</v>
      </c>
      <c r="P919" s="180">
        <v>0</v>
      </c>
      <c r="Q919" s="181">
        <f t="shared" si="72"/>
        <v>0</v>
      </c>
      <c r="R919" s="182" t="s">
        <v>648</v>
      </c>
      <c r="S919" s="183"/>
      <c r="T919" s="183"/>
    </row>
    <row r="920" spans="2:20" s="129" customFormat="1" ht="30" hidden="1">
      <c r="B920" s="174">
        <v>2025</v>
      </c>
      <c r="C920" s="174">
        <v>20</v>
      </c>
      <c r="D920" s="175">
        <v>0</v>
      </c>
      <c r="E920" s="176"/>
      <c r="F920" s="174">
        <v>2</v>
      </c>
      <c r="G920" s="174">
        <v>5</v>
      </c>
      <c r="H920" s="174">
        <v>14</v>
      </c>
      <c r="I920" s="174">
        <v>2000</v>
      </c>
      <c r="J920" s="174">
        <v>2200</v>
      </c>
      <c r="K920" s="174">
        <v>221</v>
      </c>
      <c r="L920" s="177">
        <v>1206</v>
      </c>
      <c r="M920" s="178">
        <v>0</v>
      </c>
      <c r="N920" s="179" t="s">
        <v>650</v>
      </c>
      <c r="O920" s="180">
        <v>0</v>
      </c>
      <c r="P920" s="180">
        <v>0</v>
      </c>
      <c r="Q920" s="181">
        <f t="shared" si="72"/>
        <v>0</v>
      </c>
      <c r="R920" s="182" t="s">
        <v>648</v>
      </c>
      <c r="S920" s="183"/>
      <c r="T920" s="183"/>
    </row>
    <row r="921" spans="2:20" s="129" customFormat="1" ht="15.75" hidden="1">
      <c r="B921" s="163">
        <v>2025</v>
      </c>
      <c r="C921" s="163">
        <v>20</v>
      </c>
      <c r="D921" s="164"/>
      <c r="E921" s="165"/>
      <c r="F921" s="163">
        <v>2</v>
      </c>
      <c r="G921" s="163">
        <v>5</v>
      </c>
      <c r="H921" s="163">
        <v>14</v>
      </c>
      <c r="I921" s="163">
        <v>2000</v>
      </c>
      <c r="J921" s="163">
        <v>2200</v>
      </c>
      <c r="K921" s="163">
        <v>223</v>
      </c>
      <c r="L921" s="166" t="s">
        <v>44</v>
      </c>
      <c r="M921" s="167"/>
      <c r="N921" s="168" t="s">
        <v>309</v>
      </c>
      <c r="O921" s="169">
        <f>+O922</f>
        <v>0</v>
      </c>
      <c r="P921" s="169">
        <f>+P922</f>
        <v>0</v>
      </c>
      <c r="Q921" s="169">
        <f t="shared" si="72"/>
        <v>0</v>
      </c>
      <c r="R921" s="170"/>
      <c r="S921" s="172"/>
      <c r="T921" s="172"/>
    </row>
    <row r="922" spans="2:20" s="129" customFormat="1" ht="15.75" hidden="1">
      <c r="B922" s="174">
        <v>2025</v>
      </c>
      <c r="C922" s="174">
        <v>20</v>
      </c>
      <c r="D922" s="175">
        <v>0</v>
      </c>
      <c r="E922" s="176"/>
      <c r="F922" s="174">
        <v>2</v>
      </c>
      <c r="G922" s="174">
        <v>5</v>
      </c>
      <c r="H922" s="174">
        <v>14</v>
      </c>
      <c r="I922" s="174">
        <v>2000</v>
      </c>
      <c r="J922" s="174">
        <v>2200</v>
      </c>
      <c r="K922" s="174">
        <v>223</v>
      </c>
      <c r="L922" s="177">
        <v>1525</v>
      </c>
      <c r="M922" s="178">
        <v>0</v>
      </c>
      <c r="N922" s="179" t="s">
        <v>309</v>
      </c>
      <c r="O922" s="180">
        <v>0</v>
      </c>
      <c r="P922" s="180">
        <v>0</v>
      </c>
      <c r="Q922" s="181">
        <f t="shared" si="72"/>
        <v>0</v>
      </c>
      <c r="R922" s="182" t="s">
        <v>82</v>
      </c>
      <c r="S922" s="183"/>
      <c r="T922" s="183"/>
    </row>
    <row r="923" spans="2:20" s="129" customFormat="1" ht="15.75" hidden="1">
      <c r="B923" s="152">
        <v>2025</v>
      </c>
      <c r="C923" s="152">
        <v>20</v>
      </c>
      <c r="D923" s="153"/>
      <c r="E923" s="154"/>
      <c r="F923" s="152">
        <v>2</v>
      </c>
      <c r="G923" s="152">
        <v>5</v>
      </c>
      <c r="H923" s="152">
        <v>14</v>
      </c>
      <c r="I923" s="152">
        <v>2000</v>
      </c>
      <c r="J923" s="152">
        <v>2500</v>
      </c>
      <c r="K923" s="152"/>
      <c r="L923" s="155" t="s">
        <v>44</v>
      </c>
      <c r="M923" s="156"/>
      <c r="N923" s="157" t="s">
        <v>88</v>
      </c>
      <c r="O923" s="158">
        <f>O924+O927</f>
        <v>0</v>
      </c>
      <c r="P923" s="158">
        <f>P924+P927</f>
        <v>0</v>
      </c>
      <c r="Q923" s="158">
        <f t="shared" si="72"/>
        <v>0</v>
      </c>
      <c r="R923" s="210"/>
      <c r="S923" s="199"/>
      <c r="T923" s="158"/>
    </row>
    <row r="924" spans="2:20" s="129" customFormat="1" ht="15.75" hidden="1">
      <c r="B924" s="163">
        <v>2025</v>
      </c>
      <c r="C924" s="163">
        <v>20</v>
      </c>
      <c r="D924" s="164"/>
      <c r="E924" s="165"/>
      <c r="F924" s="163">
        <v>2</v>
      </c>
      <c r="G924" s="163">
        <v>5</v>
      </c>
      <c r="H924" s="163">
        <v>14</v>
      </c>
      <c r="I924" s="163">
        <v>2000</v>
      </c>
      <c r="J924" s="163">
        <v>2500</v>
      </c>
      <c r="K924" s="163">
        <v>254</v>
      </c>
      <c r="L924" s="166" t="s">
        <v>44</v>
      </c>
      <c r="M924" s="167"/>
      <c r="N924" s="168" t="s">
        <v>90</v>
      </c>
      <c r="O924" s="169">
        <f>SUM(O925:O926)</f>
        <v>0</v>
      </c>
      <c r="P924" s="169">
        <f>SUM(P925:P926)</f>
        <v>0</v>
      </c>
      <c r="Q924" s="169">
        <f t="shared" si="72"/>
        <v>0</v>
      </c>
      <c r="R924" s="170"/>
      <c r="S924" s="172"/>
      <c r="T924" s="172"/>
    </row>
    <row r="925" spans="2:20" s="129" customFormat="1" ht="15.75" hidden="1">
      <c r="B925" s="174">
        <v>2025</v>
      </c>
      <c r="C925" s="174">
        <v>20</v>
      </c>
      <c r="D925" s="175">
        <v>0</v>
      </c>
      <c r="E925" s="176"/>
      <c r="F925" s="174">
        <v>2</v>
      </c>
      <c r="G925" s="174">
        <v>5</v>
      </c>
      <c r="H925" s="174">
        <v>14</v>
      </c>
      <c r="I925" s="174">
        <v>2000</v>
      </c>
      <c r="J925" s="174">
        <v>2500</v>
      </c>
      <c r="K925" s="174">
        <v>254</v>
      </c>
      <c r="L925" s="177">
        <v>157</v>
      </c>
      <c r="M925" s="178">
        <v>0</v>
      </c>
      <c r="N925" s="179" t="s">
        <v>651</v>
      </c>
      <c r="O925" s="180">
        <v>0</v>
      </c>
      <c r="P925" s="180">
        <v>0</v>
      </c>
      <c r="Q925" s="181">
        <f t="shared" si="72"/>
        <v>0</v>
      </c>
      <c r="R925" s="182" t="s">
        <v>98</v>
      </c>
      <c r="S925" s="183"/>
      <c r="T925" s="183"/>
    </row>
    <row r="926" spans="2:20" s="129" customFormat="1" ht="15.75" hidden="1">
      <c r="B926" s="174">
        <v>2025</v>
      </c>
      <c r="C926" s="174">
        <v>20</v>
      </c>
      <c r="D926" s="175">
        <v>0</v>
      </c>
      <c r="E926" s="176"/>
      <c r="F926" s="174">
        <v>2</v>
      </c>
      <c r="G926" s="174">
        <v>5</v>
      </c>
      <c r="H926" s="174">
        <v>14</v>
      </c>
      <c r="I926" s="174">
        <v>2000</v>
      </c>
      <c r="J926" s="174">
        <v>2500</v>
      </c>
      <c r="K926" s="174">
        <v>254</v>
      </c>
      <c r="L926" s="177">
        <v>934</v>
      </c>
      <c r="M926" s="178">
        <v>0</v>
      </c>
      <c r="N926" s="179" t="s">
        <v>90</v>
      </c>
      <c r="O926" s="180">
        <v>0</v>
      </c>
      <c r="P926" s="180">
        <v>0</v>
      </c>
      <c r="Q926" s="181">
        <f t="shared" si="72"/>
        <v>0</v>
      </c>
      <c r="R926" s="182" t="s">
        <v>98</v>
      </c>
      <c r="S926" s="183"/>
      <c r="T926" s="183"/>
    </row>
    <row r="927" spans="2:20" s="129" customFormat="1" ht="15.75" hidden="1">
      <c r="B927" s="163">
        <v>2025</v>
      </c>
      <c r="C927" s="163">
        <v>20</v>
      </c>
      <c r="D927" s="164"/>
      <c r="E927" s="165"/>
      <c r="F927" s="163">
        <v>2</v>
      </c>
      <c r="G927" s="163">
        <v>5</v>
      </c>
      <c r="H927" s="163">
        <v>14</v>
      </c>
      <c r="I927" s="163">
        <v>2000</v>
      </c>
      <c r="J927" s="163">
        <v>2500</v>
      </c>
      <c r="K927" s="163">
        <v>259</v>
      </c>
      <c r="L927" s="166" t="s">
        <v>44</v>
      </c>
      <c r="M927" s="167"/>
      <c r="N927" s="168" t="s">
        <v>92</v>
      </c>
      <c r="O927" s="169">
        <f>SUM(O928)</f>
        <v>0</v>
      </c>
      <c r="P927" s="169">
        <f>SUM(P928)</f>
        <v>0</v>
      </c>
      <c r="Q927" s="169">
        <f t="shared" si="72"/>
        <v>0</v>
      </c>
      <c r="R927" s="170"/>
      <c r="S927" s="172"/>
      <c r="T927" s="172"/>
    </row>
    <row r="928" spans="2:20" s="129" customFormat="1" ht="15.75" hidden="1">
      <c r="B928" s="174">
        <v>2025</v>
      </c>
      <c r="C928" s="174">
        <v>20</v>
      </c>
      <c r="D928" s="175">
        <v>0</v>
      </c>
      <c r="E928" s="176"/>
      <c r="F928" s="174">
        <v>2</v>
      </c>
      <c r="G928" s="174">
        <v>5</v>
      </c>
      <c r="H928" s="174">
        <v>14</v>
      </c>
      <c r="I928" s="174">
        <v>2000</v>
      </c>
      <c r="J928" s="174">
        <v>2500</v>
      </c>
      <c r="K928" s="174">
        <v>259</v>
      </c>
      <c r="L928" s="177">
        <v>1079</v>
      </c>
      <c r="M928" s="178">
        <v>0</v>
      </c>
      <c r="N928" s="179" t="s">
        <v>92</v>
      </c>
      <c r="O928" s="180">
        <v>0</v>
      </c>
      <c r="P928" s="180">
        <v>0</v>
      </c>
      <c r="Q928" s="181">
        <f t="shared" si="72"/>
        <v>0</v>
      </c>
      <c r="R928" s="182" t="s">
        <v>98</v>
      </c>
      <c r="S928" s="183"/>
      <c r="T928" s="183"/>
    </row>
    <row r="929" spans="2:20" s="129" customFormat="1" ht="15.75" hidden="1">
      <c r="B929" s="152">
        <v>2025</v>
      </c>
      <c r="C929" s="152">
        <v>20</v>
      </c>
      <c r="D929" s="153"/>
      <c r="E929" s="154"/>
      <c r="F929" s="152">
        <v>2</v>
      </c>
      <c r="G929" s="152">
        <v>5</v>
      </c>
      <c r="H929" s="152">
        <v>14</v>
      </c>
      <c r="I929" s="152">
        <v>2000</v>
      </c>
      <c r="J929" s="152">
        <v>2600</v>
      </c>
      <c r="K929" s="152"/>
      <c r="L929" s="155" t="s">
        <v>44</v>
      </c>
      <c r="M929" s="156"/>
      <c r="N929" s="157" t="s">
        <v>93</v>
      </c>
      <c r="O929" s="158">
        <f>+O930</f>
        <v>0</v>
      </c>
      <c r="P929" s="158">
        <f>+P930</f>
        <v>0</v>
      </c>
      <c r="Q929" s="158">
        <f t="shared" si="72"/>
        <v>0</v>
      </c>
      <c r="R929" s="159"/>
      <c r="S929" s="160"/>
      <c r="T929" s="161"/>
    </row>
    <row r="930" spans="2:20" s="129" customFormat="1" ht="15.75" hidden="1">
      <c r="B930" s="163">
        <v>2025</v>
      </c>
      <c r="C930" s="163">
        <v>20</v>
      </c>
      <c r="D930" s="164"/>
      <c r="E930" s="165"/>
      <c r="F930" s="163">
        <v>2</v>
      </c>
      <c r="G930" s="163">
        <v>5</v>
      </c>
      <c r="H930" s="163">
        <v>14</v>
      </c>
      <c r="I930" s="163">
        <v>2000</v>
      </c>
      <c r="J930" s="163">
        <v>2600</v>
      </c>
      <c r="K930" s="163">
        <v>261</v>
      </c>
      <c r="L930" s="166" t="s">
        <v>44</v>
      </c>
      <c r="M930" s="167"/>
      <c r="N930" s="168" t="s">
        <v>93</v>
      </c>
      <c r="O930" s="169">
        <f>SUM(O931:O932)</f>
        <v>0</v>
      </c>
      <c r="P930" s="169">
        <f>SUM(P931:P932)</f>
        <v>0</v>
      </c>
      <c r="Q930" s="169">
        <f t="shared" si="72"/>
        <v>0</v>
      </c>
      <c r="R930" s="170"/>
      <c r="S930" s="172"/>
      <c r="T930" s="172"/>
    </row>
    <row r="931" spans="2:20" s="129" customFormat="1" ht="15.75" hidden="1">
      <c r="B931" s="174">
        <v>2025</v>
      </c>
      <c r="C931" s="174">
        <v>20</v>
      </c>
      <c r="D931" s="175">
        <v>0</v>
      </c>
      <c r="E931" s="176"/>
      <c r="F931" s="174">
        <v>2</v>
      </c>
      <c r="G931" s="174">
        <v>5</v>
      </c>
      <c r="H931" s="174">
        <v>14</v>
      </c>
      <c r="I931" s="174">
        <v>2000</v>
      </c>
      <c r="J931" s="174">
        <v>2600</v>
      </c>
      <c r="K931" s="174">
        <v>261</v>
      </c>
      <c r="L931" s="177">
        <v>717</v>
      </c>
      <c r="M931" s="178">
        <v>0</v>
      </c>
      <c r="N931" s="179" t="s">
        <v>652</v>
      </c>
      <c r="O931" s="180">
        <v>0</v>
      </c>
      <c r="P931" s="180">
        <v>0</v>
      </c>
      <c r="Q931" s="181">
        <f t="shared" si="72"/>
        <v>0</v>
      </c>
      <c r="R931" s="182" t="s">
        <v>653</v>
      </c>
      <c r="S931" s="183"/>
      <c r="T931" s="183"/>
    </row>
    <row r="932" spans="2:20" s="129" customFormat="1" ht="15.75" hidden="1">
      <c r="B932" s="174">
        <v>2025</v>
      </c>
      <c r="C932" s="174">
        <v>20</v>
      </c>
      <c r="D932" s="175">
        <v>0</v>
      </c>
      <c r="E932" s="176"/>
      <c r="F932" s="174">
        <v>2</v>
      </c>
      <c r="G932" s="174">
        <v>5</v>
      </c>
      <c r="H932" s="174">
        <v>14</v>
      </c>
      <c r="I932" s="174">
        <v>2000</v>
      </c>
      <c r="J932" s="174">
        <v>2600</v>
      </c>
      <c r="K932" s="174">
        <v>261</v>
      </c>
      <c r="L932" s="177">
        <v>716</v>
      </c>
      <c r="M932" s="178">
        <v>0</v>
      </c>
      <c r="N932" s="179" t="s">
        <v>654</v>
      </c>
      <c r="O932" s="180">
        <v>0</v>
      </c>
      <c r="P932" s="180">
        <v>0</v>
      </c>
      <c r="Q932" s="181">
        <f t="shared" si="72"/>
        <v>0</v>
      </c>
      <c r="R932" s="182" t="s">
        <v>653</v>
      </c>
      <c r="S932" s="183"/>
      <c r="T932" s="183"/>
    </row>
    <row r="933" spans="2:20" ht="31.5">
      <c r="B933" s="152">
        <v>2025</v>
      </c>
      <c r="C933" s="152">
        <v>20</v>
      </c>
      <c r="D933" s="153"/>
      <c r="E933" s="154"/>
      <c r="F933" s="152">
        <v>2</v>
      </c>
      <c r="G933" s="152">
        <v>5</v>
      </c>
      <c r="H933" s="152">
        <v>14</v>
      </c>
      <c r="I933" s="152">
        <v>2000</v>
      </c>
      <c r="J933" s="152">
        <v>2700</v>
      </c>
      <c r="K933" s="152"/>
      <c r="L933" s="155" t="s">
        <v>44</v>
      </c>
      <c r="M933" s="156"/>
      <c r="N933" s="157" t="s">
        <v>96</v>
      </c>
      <c r="O933" s="158">
        <f>+O934+O1153+O1160</f>
        <v>0</v>
      </c>
      <c r="P933" s="158">
        <f>+P934+P1153+P1160</f>
        <v>0</v>
      </c>
      <c r="Q933" s="158">
        <f t="shared" si="72"/>
        <v>0</v>
      </c>
      <c r="R933" s="159"/>
      <c r="S933" s="160"/>
      <c r="T933" s="161"/>
    </row>
    <row r="934" spans="2:20" ht="15.75">
      <c r="B934" s="163">
        <v>2025</v>
      </c>
      <c r="C934" s="163">
        <v>20</v>
      </c>
      <c r="D934" s="164"/>
      <c r="E934" s="165"/>
      <c r="F934" s="163">
        <v>2</v>
      </c>
      <c r="G934" s="163">
        <v>5</v>
      </c>
      <c r="H934" s="163">
        <v>14</v>
      </c>
      <c r="I934" s="163">
        <v>2000</v>
      </c>
      <c r="J934" s="163">
        <v>2700</v>
      </c>
      <c r="K934" s="163">
        <v>271</v>
      </c>
      <c r="L934" s="166" t="s">
        <v>44</v>
      </c>
      <c r="M934" s="167"/>
      <c r="N934" s="168" t="s">
        <v>97</v>
      </c>
      <c r="O934" s="169">
        <f>SUM(O935:O1152)</f>
        <v>0</v>
      </c>
      <c r="P934" s="169">
        <f>SUM(P935:P1152)</f>
        <v>0</v>
      </c>
      <c r="Q934" s="169">
        <f t="shared" si="72"/>
        <v>0</v>
      </c>
      <c r="R934" s="170"/>
      <c r="S934" s="172"/>
      <c r="T934" s="172"/>
    </row>
    <row r="935" spans="2:20" ht="15.75" hidden="1">
      <c r="B935" s="174">
        <v>2025</v>
      </c>
      <c r="C935" s="174">
        <v>20</v>
      </c>
      <c r="D935" s="175">
        <v>0</v>
      </c>
      <c r="E935" s="176"/>
      <c r="F935" s="174">
        <v>2</v>
      </c>
      <c r="G935" s="174">
        <v>5</v>
      </c>
      <c r="H935" s="174">
        <v>14</v>
      </c>
      <c r="I935" s="174">
        <v>2000</v>
      </c>
      <c r="J935" s="174">
        <v>2700</v>
      </c>
      <c r="K935" s="174">
        <v>271</v>
      </c>
      <c r="L935" s="177">
        <v>132</v>
      </c>
      <c r="M935" s="178">
        <v>0</v>
      </c>
      <c r="N935" s="179" t="s">
        <v>655</v>
      </c>
      <c r="O935" s="180">
        <v>0</v>
      </c>
      <c r="P935" s="180">
        <v>0</v>
      </c>
      <c r="Q935" s="181">
        <f t="shared" si="72"/>
        <v>0</v>
      </c>
      <c r="R935" s="182" t="s">
        <v>98</v>
      </c>
      <c r="S935" s="183"/>
      <c r="T935" s="183"/>
    </row>
    <row r="936" spans="2:20" ht="15.75" hidden="1">
      <c r="B936" s="174">
        <v>2025</v>
      </c>
      <c r="C936" s="174">
        <v>20</v>
      </c>
      <c r="D936" s="175">
        <v>0</v>
      </c>
      <c r="E936" s="176"/>
      <c r="F936" s="174">
        <v>2</v>
      </c>
      <c r="G936" s="174">
        <v>5</v>
      </c>
      <c r="H936" s="174">
        <v>14</v>
      </c>
      <c r="I936" s="174">
        <v>2000</v>
      </c>
      <c r="J936" s="174">
        <v>2700</v>
      </c>
      <c r="K936" s="174">
        <v>271</v>
      </c>
      <c r="L936" s="177">
        <v>146</v>
      </c>
      <c r="M936" s="178">
        <v>0</v>
      </c>
      <c r="N936" s="179" t="s">
        <v>656</v>
      </c>
      <c r="O936" s="180">
        <v>0</v>
      </c>
      <c r="P936" s="180">
        <v>0</v>
      </c>
      <c r="Q936" s="181">
        <f t="shared" si="72"/>
        <v>0</v>
      </c>
      <c r="R936" s="182" t="s">
        <v>98</v>
      </c>
      <c r="S936" s="183"/>
      <c r="T936" s="183"/>
    </row>
    <row r="937" spans="2:20" ht="15.75">
      <c r="B937" s="174">
        <v>2025</v>
      </c>
      <c r="C937" s="174">
        <v>20</v>
      </c>
      <c r="D937" s="175"/>
      <c r="E937" s="176"/>
      <c r="F937" s="174">
        <v>2</v>
      </c>
      <c r="G937" s="174">
        <v>5</v>
      </c>
      <c r="H937" s="174">
        <v>14</v>
      </c>
      <c r="I937" s="174">
        <v>2000</v>
      </c>
      <c r="J937" s="174">
        <v>2700</v>
      </c>
      <c r="K937" s="174">
        <v>271</v>
      </c>
      <c r="L937" s="177">
        <v>153</v>
      </c>
      <c r="M937" s="178" t="s">
        <v>1850</v>
      </c>
      <c r="N937" s="179" t="s">
        <v>657</v>
      </c>
      <c r="O937" s="180">
        <v>0</v>
      </c>
      <c r="P937" s="180">
        <v>0</v>
      </c>
      <c r="Q937" s="181">
        <f t="shared" si="72"/>
        <v>0</v>
      </c>
      <c r="R937" s="182" t="s">
        <v>318</v>
      </c>
      <c r="S937" s="183"/>
      <c r="T937" s="183"/>
    </row>
    <row r="938" spans="2:20" ht="15.75" hidden="1">
      <c r="B938" s="174">
        <v>2025</v>
      </c>
      <c r="C938" s="174">
        <v>20</v>
      </c>
      <c r="D938" s="175"/>
      <c r="E938" s="176"/>
      <c r="F938" s="174">
        <v>2</v>
      </c>
      <c r="G938" s="174">
        <v>5</v>
      </c>
      <c r="H938" s="174">
        <v>14</v>
      </c>
      <c r="I938" s="174">
        <v>2000</v>
      </c>
      <c r="J938" s="174">
        <v>2700</v>
      </c>
      <c r="K938" s="174">
        <v>271</v>
      </c>
      <c r="L938" s="177">
        <v>210</v>
      </c>
      <c r="M938" s="178">
        <v>0</v>
      </c>
      <c r="N938" s="179" t="s">
        <v>658</v>
      </c>
      <c r="O938" s="180">
        <v>0</v>
      </c>
      <c r="P938" s="180">
        <v>0</v>
      </c>
      <c r="Q938" s="181">
        <f t="shared" si="72"/>
        <v>0</v>
      </c>
      <c r="R938" s="182" t="s">
        <v>98</v>
      </c>
      <c r="S938" s="183"/>
      <c r="T938" s="183"/>
    </row>
    <row r="939" spans="2:20" ht="15.75">
      <c r="B939" s="174">
        <v>2025</v>
      </c>
      <c r="C939" s="174">
        <v>20</v>
      </c>
      <c r="D939" s="175"/>
      <c r="E939" s="176"/>
      <c r="F939" s="174">
        <v>2</v>
      </c>
      <c r="G939" s="174">
        <v>5</v>
      </c>
      <c r="H939" s="174">
        <v>14</v>
      </c>
      <c r="I939" s="174">
        <v>2000</v>
      </c>
      <c r="J939" s="174">
        <v>2700</v>
      </c>
      <c r="K939" s="174">
        <v>271</v>
      </c>
      <c r="L939" s="177">
        <v>214</v>
      </c>
      <c r="M939" s="178" t="s">
        <v>1850</v>
      </c>
      <c r="N939" s="179" t="s">
        <v>659</v>
      </c>
      <c r="O939" s="180">
        <v>0</v>
      </c>
      <c r="P939" s="180">
        <v>0</v>
      </c>
      <c r="Q939" s="181">
        <f t="shared" si="72"/>
        <v>0</v>
      </c>
      <c r="R939" s="182" t="s">
        <v>98</v>
      </c>
      <c r="S939" s="183"/>
      <c r="T939" s="183"/>
    </row>
    <row r="940" spans="2:20" ht="15.75" hidden="1">
      <c r="B940" s="174">
        <v>2025</v>
      </c>
      <c r="C940" s="174">
        <v>20</v>
      </c>
      <c r="D940" s="175"/>
      <c r="E940" s="176"/>
      <c r="F940" s="174">
        <v>2</v>
      </c>
      <c r="G940" s="174">
        <v>5</v>
      </c>
      <c r="H940" s="174">
        <v>14</v>
      </c>
      <c r="I940" s="174">
        <v>2000</v>
      </c>
      <c r="J940" s="174">
        <v>2700</v>
      </c>
      <c r="K940" s="174">
        <v>271</v>
      </c>
      <c r="L940" s="177">
        <v>296</v>
      </c>
      <c r="M940" s="178">
        <v>0</v>
      </c>
      <c r="N940" s="179" t="s">
        <v>660</v>
      </c>
      <c r="O940" s="180">
        <v>0</v>
      </c>
      <c r="P940" s="180">
        <v>0</v>
      </c>
      <c r="Q940" s="181">
        <f t="shared" ref="Q940:Q1113" si="74">+O940+P940</f>
        <v>0</v>
      </c>
      <c r="R940" s="182" t="s">
        <v>98</v>
      </c>
      <c r="S940" s="183"/>
      <c r="T940" s="183"/>
    </row>
    <row r="941" spans="2:20" ht="15.75">
      <c r="B941" s="174">
        <v>2025</v>
      </c>
      <c r="C941" s="174">
        <v>20</v>
      </c>
      <c r="D941" s="175"/>
      <c r="E941" s="176"/>
      <c r="F941" s="174">
        <v>2</v>
      </c>
      <c r="G941" s="174">
        <v>5</v>
      </c>
      <c r="H941" s="174">
        <v>14</v>
      </c>
      <c r="I941" s="174">
        <v>2000</v>
      </c>
      <c r="J941" s="174">
        <v>2700</v>
      </c>
      <c r="K941" s="174">
        <v>271</v>
      </c>
      <c r="L941" s="177">
        <v>301</v>
      </c>
      <c r="M941" s="178" t="s">
        <v>1850</v>
      </c>
      <c r="N941" s="179" t="s">
        <v>661</v>
      </c>
      <c r="O941" s="180">
        <v>0</v>
      </c>
      <c r="P941" s="180">
        <v>0</v>
      </c>
      <c r="Q941" s="181">
        <f t="shared" si="74"/>
        <v>0</v>
      </c>
      <c r="R941" s="182" t="s">
        <v>98</v>
      </c>
      <c r="S941" s="183"/>
      <c r="T941" s="183"/>
    </row>
    <row r="942" spans="2:20" ht="15.75" hidden="1">
      <c r="B942" s="174">
        <v>2025</v>
      </c>
      <c r="C942" s="174">
        <v>20</v>
      </c>
      <c r="D942" s="175"/>
      <c r="E942" s="176"/>
      <c r="F942" s="174">
        <v>2</v>
      </c>
      <c r="G942" s="174">
        <v>5</v>
      </c>
      <c r="H942" s="174">
        <v>14</v>
      </c>
      <c r="I942" s="174">
        <v>2000</v>
      </c>
      <c r="J942" s="174">
        <v>2700</v>
      </c>
      <c r="K942" s="174">
        <v>271</v>
      </c>
      <c r="L942" s="177">
        <v>305</v>
      </c>
      <c r="M942" s="178">
        <v>0</v>
      </c>
      <c r="N942" s="179" t="s">
        <v>662</v>
      </c>
      <c r="O942" s="180">
        <v>0</v>
      </c>
      <c r="P942" s="180">
        <v>0</v>
      </c>
      <c r="Q942" s="181">
        <f t="shared" si="74"/>
        <v>0</v>
      </c>
      <c r="R942" s="182" t="s">
        <v>98</v>
      </c>
      <c r="S942" s="183"/>
      <c r="T942" s="183"/>
    </row>
    <row r="943" spans="2:20" ht="15.75">
      <c r="B943" s="174">
        <v>2025</v>
      </c>
      <c r="C943" s="174">
        <v>20</v>
      </c>
      <c r="D943" s="175"/>
      <c r="E943" s="176"/>
      <c r="F943" s="174">
        <v>2</v>
      </c>
      <c r="G943" s="174">
        <v>5</v>
      </c>
      <c r="H943" s="174">
        <v>14</v>
      </c>
      <c r="I943" s="174">
        <v>2000</v>
      </c>
      <c r="J943" s="174">
        <v>2700</v>
      </c>
      <c r="K943" s="174">
        <v>271</v>
      </c>
      <c r="L943" s="177">
        <v>315</v>
      </c>
      <c r="M943" s="178" t="s">
        <v>1850</v>
      </c>
      <c r="N943" s="179" t="s">
        <v>663</v>
      </c>
      <c r="O943" s="180">
        <v>0</v>
      </c>
      <c r="P943" s="180">
        <v>0</v>
      </c>
      <c r="Q943" s="181">
        <f t="shared" si="74"/>
        <v>0</v>
      </c>
      <c r="R943" s="182" t="s">
        <v>98</v>
      </c>
      <c r="S943" s="183"/>
      <c r="T943" s="183"/>
    </row>
    <row r="944" spans="2:20" ht="15.75" hidden="1">
      <c r="B944" s="174">
        <v>2025</v>
      </c>
      <c r="C944" s="174">
        <v>20</v>
      </c>
      <c r="D944" s="175"/>
      <c r="E944" s="176"/>
      <c r="F944" s="174">
        <v>2</v>
      </c>
      <c r="G944" s="174">
        <v>5</v>
      </c>
      <c r="H944" s="174">
        <v>14</v>
      </c>
      <c r="I944" s="174">
        <v>2000</v>
      </c>
      <c r="J944" s="174">
        <v>2700</v>
      </c>
      <c r="K944" s="174">
        <v>271</v>
      </c>
      <c r="L944" s="177">
        <v>402</v>
      </c>
      <c r="M944" s="178">
        <v>0</v>
      </c>
      <c r="N944" s="179" t="s">
        <v>664</v>
      </c>
      <c r="O944" s="180">
        <v>0</v>
      </c>
      <c r="P944" s="180">
        <v>0</v>
      </c>
      <c r="Q944" s="181">
        <f t="shared" si="74"/>
        <v>0</v>
      </c>
      <c r="R944" s="182" t="s">
        <v>98</v>
      </c>
      <c r="S944" s="183"/>
      <c r="T944" s="183"/>
    </row>
    <row r="945" spans="2:20" ht="15.75" hidden="1">
      <c r="B945" s="174">
        <v>2025</v>
      </c>
      <c r="C945" s="174">
        <v>20</v>
      </c>
      <c r="D945" s="175"/>
      <c r="E945" s="176"/>
      <c r="F945" s="174">
        <v>2</v>
      </c>
      <c r="G945" s="174">
        <v>5</v>
      </c>
      <c r="H945" s="174">
        <v>14</v>
      </c>
      <c r="I945" s="174">
        <v>2000</v>
      </c>
      <c r="J945" s="174">
        <v>2700</v>
      </c>
      <c r="K945" s="174">
        <v>271</v>
      </c>
      <c r="L945" s="177">
        <v>694</v>
      </c>
      <c r="M945" s="178">
        <v>0</v>
      </c>
      <c r="N945" s="190" t="s">
        <v>665</v>
      </c>
      <c r="O945" s="180">
        <v>0</v>
      </c>
      <c r="P945" s="180">
        <v>0</v>
      </c>
      <c r="Q945" s="181">
        <f t="shared" si="74"/>
        <v>0</v>
      </c>
      <c r="R945" s="182" t="s">
        <v>98</v>
      </c>
      <c r="S945" s="183"/>
      <c r="T945" s="183"/>
    </row>
    <row r="946" spans="2:20" ht="15.75">
      <c r="B946" s="174">
        <v>2025</v>
      </c>
      <c r="C946" s="174">
        <v>20</v>
      </c>
      <c r="D946" s="175"/>
      <c r="E946" s="176"/>
      <c r="F946" s="174">
        <v>2</v>
      </c>
      <c r="G946" s="174">
        <v>5</v>
      </c>
      <c r="H946" s="174">
        <v>14</v>
      </c>
      <c r="I946" s="174">
        <v>2000</v>
      </c>
      <c r="J946" s="174">
        <v>2700</v>
      </c>
      <c r="K946" s="174">
        <v>271</v>
      </c>
      <c r="L946" s="177">
        <v>733</v>
      </c>
      <c r="M946" s="178" t="s">
        <v>1850</v>
      </c>
      <c r="N946" s="179" t="s">
        <v>666</v>
      </c>
      <c r="O946" s="180">
        <v>0</v>
      </c>
      <c r="P946" s="180">
        <v>0</v>
      </c>
      <c r="Q946" s="181">
        <f t="shared" si="74"/>
        <v>0</v>
      </c>
      <c r="R946" s="182" t="s">
        <v>98</v>
      </c>
      <c r="S946" s="183"/>
      <c r="T946" s="183"/>
    </row>
    <row r="947" spans="2:20" ht="15.75" hidden="1">
      <c r="B947" s="174">
        <v>2025</v>
      </c>
      <c r="C947" s="174">
        <v>20</v>
      </c>
      <c r="D947" s="175"/>
      <c r="E947" s="176"/>
      <c r="F947" s="174">
        <v>2</v>
      </c>
      <c r="G947" s="174">
        <v>5</v>
      </c>
      <c r="H947" s="174">
        <v>14</v>
      </c>
      <c r="I947" s="174">
        <v>2000</v>
      </c>
      <c r="J947" s="174">
        <v>2700</v>
      </c>
      <c r="K947" s="174">
        <v>271</v>
      </c>
      <c r="L947" s="177">
        <v>753</v>
      </c>
      <c r="M947" s="178" t="s">
        <v>1879</v>
      </c>
      <c r="N947" s="179" t="s">
        <v>667</v>
      </c>
      <c r="O947" s="180">
        <v>0</v>
      </c>
      <c r="P947" s="180">
        <v>0</v>
      </c>
      <c r="Q947" s="181">
        <f t="shared" si="74"/>
        <v>0</v>
      </c>
      <c r="R947" s="182" t="s">
        <v>318</v>
      </c>
      <c r="S947" s="183"/>
      <c r="T947" s="183"/>
    </row>
    <row r="948" spans="2:20" ht="15.75">
      <c r="B948" s="174">
        <v>2025</v>
      </c>
      <c r="C948" s="174">
        <v>20</v>
      </c>
      <c r="D948" s="175"/>
      <c r="E948" s="176"/>
      <c r="F948" s="174">
        <v>2</v>
      </c>
      <c r="G948" s="174">
        <v>5</v>
      </c>
      <c r="H948" s="174">
        <v>14</v>
      </c>
      <c r="I948" s="174">
        <v>2000</v>
      </c>
      <c r="J948" s="174">
        <v>2700</v>
      </c>
      <c r="K948" s="174">
        <v>271</v>
      </c>
      <c r="L948" s="177">
        <v>777</v>
      </c>
      <c r="M948" s="178" t="s">
        <v>1850</v>
      </c>
      <c r="N948" s="179" t="s">
        <v>668</v>
      </c>
      <c r="O948" s="180">
        <v>0</v>
      </c>
      <c r="P948" s="180">
        <v>0</v>
      </c>
      <c r="Q948" s="181">
        <f t="shared" si="74"/>
        <v>0</v>
      </c>
      <c r="R948" s="182" t="s">
        <v>98</v>
      </c>
      <c r="S948" s="183"/>
      <c r="T948" s="183"/>
    </row>
    <row r="949" spans="2:20" ht="15.75" hidden="1">
      <c r="B949" s="174">
        <v>2025</v>
      </c>
      <c r="C949" s="174">
        <v>20</v>
      </c>
      <c r="D949" s="175"/>
      <c r="E949" s="176"/>
      <c r="F949" s="174">
        <v>2</v>
      </c>
      <c r="G949" s="174">
        <v>5</v>
      </c>
      <c r="H949" s="174">
        <v>14</v>
      </c>
      <c r="I949" s="174">
        <v>2000</v>
      </c>
      <c r="J949" s="174">
        <v>2700</v>
      </c>
      <c r="K949" s="174">
        <v>271</v>
      </c>
      <c r="L949" s="177">
        <v>794</v>
      </c>
      <c r="M949" s="178" t="s">
        <v>1880</v>
      </c>
      <c r="N949" s="179" t="s">
        <v>669</v>
      </c>
      <c r="O949" s="180">
        <v>0</v>
      </c>
      <c r="P949" s="180">
        <v>0</v>
      </c>
      <c r="Q949" s="181">
        <f t="shared" si="74"/>
        <v>0</v>
      </c>
      <c r="R949" s="215" t="s">
        <v>352</v>
      </c>
      <c r="S949" s="183"/>
      <c r="T949" s="183"/>
    </row>
    <row r="950" spans="2:20" ht="15.75">
      <c r="B950" s="174">
        <v>2025</v>
      </c>
      <c r="C950" s="174">
        <v>20</v>
      </c>
      <c r="D950" s="175"/>
      <c r="E950" s="176"/>
      <c r="F950" s="174">
        <v>2</v>
      </c>
      <c r="G950" s="174">
        <v>5</v>
      </c>
      <c r="H950" s="174">
        <v>14</v>
      </c>
      <c r="I950" s="174">
        <v>2000</v>
      </c>
      <c r="J950" s="174">
        <v>2700</v>
      </c>
      <c r="K950" s="174">
        <v>271</v>
      </c>
      <c r="L950" s="177">
        <v>812</v>
      </c>
      <c r="M950" s="178" t="s">
        <v>1850</v>
      </c>
      <c r="N950" s="179" t="s">
        <v>670</v>
      </c>
      <c r="O950" s="180">
        <v>0</v>
      </c>
      <c r="P950" s="180">
        <v>0</v>
      </c>
      <c r="Q950" s="181">
        <f t="shared" si="74"/>
        <v>0</v>
      </c>
      <c r="R950" s="182" t="s">
        <v>98</v>
      </c>
      <c r="S950" s="183"/>
      <c r="T950" s="183"/>
    </row>
    <row r="951" spans="2:20" ht="15.75" hidden="1">
      <c r="B951" s="174">
        <v>2025</v>
      </c>
      <c r="C951" s="174">
        <v>20</v>
      </c>
      <c r="D951" s="175"/>
      <c r="E951" s="176"/>
      <c r="F951" s="174">
        <v>2</v>
      </c>
      <c r="G951" s="174">
        <v>5</v>
      </c>
      <c r="H951" s="174">
        <v>14</v>
      </c>
      <c r="I951" s="174">
        <v>2000</v>
      </c>
      <c r="J951" s="174">
        <v>2700</v>
      </c>
      <c r="K951" s="174">
        <v>271</v>
      </c>
      <c r="L951" s="177">
        <v>1082</v>
      </c>
      <c r="M951" s="178" t="s">
        <v>1881</v>
      </c>
      <c r="N951" s="179" t="s">
        <v>671</v>
      </c>
      <c r="O951" s="180">
        <v>0</v>
      </c>
      <c r="P951" s="180">
        <v>0</v>
      </c>
      <c r="Q951" s="181">
        <f t="shared" si="74"/>
        <v>0</v>
      </c>
      <c r="R951" s="182" t="s">
        <v>98</v>
      </c>
      <c r="S951" s="183"/>
      <c r="T951" s="183"/>
    </row>
    <row r="952" spans="2:20" ht="15.75">
      <c r="B952" s="174">
        <v>2025</v>
      </c>
      <c r="C952" s="174">
        <v>20</v>
      </c>
      <c r="D952" s="175"/>
      <c r="E952" s="176"/>
      <c r="F952" s="174">
        <v>2</v>
      </c>
      <c r="G952" s="174">
        <v>5</v>
      </c>
      <c r="H952" s="174">
        <v>14</v>
      </c>
      <c r="I952" s="174">
        <v>2000</v>
      </c>
      <c r="J952" s="174">
        <v>2700</v>
      </c>
      <c r="K952" s="174">
        <v>271</v>
      </c>
      <c r="L952" s="177">
        <v>1106</v>
      </c>
      <c r="M952" s="178" t="s">
        <v>1850</v>
      </c>
      <c r="N952" s="179" t="s">
        <v>672</v>
      </c>
      <c r="O952" s="180">
        <v>0</v>
      </c>
      <c r="P952" s="180">
        <v>0</v>
      </c>
      <c r="Q952" s="181">
        <f t="shared" si="74"/>
        <v>0</v>
      </c>
      <c r="R952" s="182" t="s">
        <v>98</v>
      </c>
      <c r="S952" s="183"/>
      <c r="T952" s="183"/>
    </row>
    <row r="953" spans="2:20" ht="15.75" hidden="1">
      <c r="B953" s="174">
        <v>2025</v>
      </c>
      <c r="C953" s="174">
        <v>20</v>
      </c>
      <c r="D953" s="175"/>
      <c r="E953" s="176"/>
      <c r="F953" s="174">
        <v>2</v>
      </c>
      <c r="G953" s="174">
        <v>5</v>
      </c>
      <c r="H953" s="174">
        <v>14</v>
      </c>
      <c r="I953" s="174">
        <v>2000</v>
      </c>
      <c r="J953" s="174">
        <v>2700</v>
      </c>
      <c r="K953" s="174">
        <v>271</v>
      </c>
      <c r="L953" s="177">
        <v>1112</v>
      </c>
      <c r="M953" s="178" t="s">
        <v>1879</v>
      </c>
      <c r="N953" s="179" t="s">
        <v>673</v>
      </c>
      <c r="O953" s="180">
        <v>0</v>
      </c>
      <c r="P953" s="180">
        <v>0</v>
      </c>
      <c r="Q953" s="181">
        <f t="shared" si="74"/>
        <v>0</v>
      </c>
      <c r="R953" s="182" t="s">
        <v>98</v>
      </c>
      <c r="S953" s="183"/>
      <c r="T953" s="183"/>
    </row>
    <row r="954" spans="2:20" ht="15.75" hidden="1">
      <c r="B954" s="174">
        <v>2025</v>
      </c>
      <c r="C954" s="174">
        <v>20</v>
      </c>
      <c r="D954" s="175"/>
      <c r="E954" s="176"/>
      <c r="F954" s="174">
        <v>2</v>
      </c>
      <c r="G954" s="174">
        <v>5</v>
      </c>
      <c r="H954" s="174">
        <v>14</v>
      </c>
      <c r="I954" s="174">
        <v>2000</v>
      </c>
      <c r="J954" s="174">
        <v>2700</v>
      </c>
      <c r="K954" s="174">
        <v>271</v>
      </c>
      <c r="L954" s="177">
        <v>1147</v>
      </c>
      <c r="M954" s="178" t="s">
        <v>1846</v>
      </c>
      <c r="N954" s="179" t="s">
        <v>674</v>
      </c>
      <c r="O954" s="180">
        <v>0</v>
      </c>
      <c r="P954" s="180">
        <v>0</v>
      </c>
      <c r="Q954" s="181">
        <f t="shared" si="74"/>
        <v>0</v>
      </c>
      <c r="R954" s="182" t="s">
        <v>98</v>
      </c>
      <c r="S954" s="183"/>
      <c r="T954" s="183"/>
    </row>
    <row r="955" spans="2:20" ht="15.75" hidden="1">
      <c r="B955" s="174">
        <v>2025</v>
      </c>
      <c r="C955" s="174">
        <v>20</v>
      </c>
      <c r="D955" s="175"/>
      <c r="E955" s="176"/>
      <c r="F955" s="174">
        <v>2</v>
      </c>
      <c r="G955" s="174">
        <v>5</v>
      </c>
      <c r="H955" s="174">
        <v>14</v>
      </c>
      <c r="I955" s="174">
        <v>2000</v>
      </c>
      <c r="J955" s="174">
        <v>2700</v>
      </c>
      <c r="K955" s="174">
        <v>271</v>
      </c>
      <c r="L955" s="177">
        <v>1150</v>
      </c>
      <c r="M955" s="178" t="s">
        <v>1880</v>
      </c>
      <c r="N955" s="179" t="s">
        <v>675</v>
      </c>
      <c r="O955" s="180">
        <v>0</v>
      </c>
      <c r="P955" s="180">
        <v>0</v>
      </c>
      <c r="Q955" s="181">
        <f t="shared" si="74"/>
        <v>0</v>
      </c>
      <c r="R955" s="182" t="s">
        <v>98</v>
      </c>
      <c r="S955" s="183"/>
      <c r="T955" s="183"/>
    </row>
    <row r="956" spans="2:20" ht="15.75" hidden="1">
      <c r="B956" s="174">
        <v>2025</v>
      </c>
      <c r="C956" s="174">
        <v>20</v>
      </c>
      <c r="D956" s="175"/>
      <c r="E956" s="176"/>
      <c r="F956" s="174">
        <v>2</v>
      </c>
      <c r="G956" s="174">
        <v>5</v>
      </c>
      <c r="H956" s="174">
        <v>14</v>
      </c>
      <c r="I956" s="174">
        <v>2000</v>
      </c>
      <c r="J956" s="174">
        <v>2700</v>
      </c>
      <c r="K956" s="174">
        <v>271</v>
      </c>
      <c r="L956" s="177">
        <v>1163</v>
      </c>
      <c r="M956" s="178" t="s">
        <v>1882</v>
      </c>
      <c r="N956" s="179" t="s">
        <v>676</v>
      </c>
      <c r="O956" s="180">
        <v>0</v>
      </c>
      <c r="P956" s="180">
        <v>0</v>
      </c>
      <c r="Q956" s="181">
        <f t="shared" si="74"/>
        <v>0</v>
      </c>
      <c r="R956" s="182" t="s">
        <v>98</v>
      </c>
      <c r="S956" s="183"/>
      <c r="T956" s="183"/>
    </row>
    <row r="957" spans="2:20" ht="15.75" hidden="1">
      <c r="B957" s="174">
        <v>2025</v>
      </c>
      <c r="C957" s="174">
        <v>20</v>
      </c>
      <c r="D957" s="175"/>
      <c r="E957" s="176"/>
      <c r="F957" s="174">
        <v>2</v>
      </c>
      <c r="G957" s="174">
        <v>5</v>
      </c>
      <c r="H957" s="174">
        <v>14</v>
      </c>
      <c r="I957" s="174">
        <v>2000</v>
      </c>
      <c r="J957" s="174">
        <v>2700</v>
      </c>
      <c r="K957" s="174">
        <v>271</v>
      </c>
      <c r="L957" s="177">
        <v>1170</v>
      </c>
      <c r="M957" s="178" t="s">
        <v>1881</v>
      </c>
      <c r="N957" s="179" t="s">
        <v>677</v>
      </c>
      <c r="O957" s="180">
        <v>0</v>
      </c>
      <c r="P957" s="180">
        <v>0</v>
      </c>
      <c r="Q957" s="181">
        <f t="shared" si="74"/>
        <v>0</v>
      </c>
      <c r="R957" s="182" t="s">
        <v>98</v>
      </c>
      <c r="S957" s="183"/>
      <c r="T957" s="183"/>
    </row>
    <row r="958" spans="2:20" ht="15.75" hidden="1">
      <c r="B958" s="174">
        <v>2025</v>
      </c>
      <c r="C958" s="174">
        <v>20</v>
      </c>
      <c r="D958" s="175"/>
      <c r="E958" s="176"/>
      <c r="F958" s="174">
        <v>2</v>
      </c>
      <c r="G958" s="174">
        <v>5</v>
      </c>
      <c r="H958" s="174">
        <v>14</v>
      </c>
      <c r="I958" s="174">
        <v>2000</v>
      </c>
      <c r="J958" s="174">
        <v>2700</v>
      </c>
      <c r="K958" s="174">
        <v>271</v>
      </c>
      <c r="L958" s="177">
        <v>1174</v>
      </c>
      <c r="M958" s="178" t="s">
        <v>1883</v>
      </c>
      <c r="N958" s="179" t="s">
        <v>678</v>
      </c>
      <c r="O958" s="180">
        <v>0</v>
      </c>
      <c r="P958" s="180">
        <v>0</v>
      </c>
      <c r="Q958" s="181">
        <f t="shared" si="74"/>
        <v>0</v>
      </c>
      <c r="R958" s="182" t="s">
        <v>98</v>
      </c>
      <c r="S958" s="183"/>
      <c r="T958" s="183"/>
    </row>
    <row r="959" spans="2:20" ht="15.75" hidden="1">
      <c r="B959" s="174">
        <v>2025</v>
      </c>
      <c r="C959" s="174">
        <v>20</v>
      </c>
      <c r="D959" s="175"/>
      <c r="E959" s="176"/>
      <c r="F959" s="174">
        <v>2</v>
      </c>
      <c r="G959" s="174">
        <v>5</v>
      </c>
      <c r="H959" s="174">
        <v>14</v>
      </c>
      <c r="I959" s="174">
        <v>2000</v>
      </c>
      <c r="J959" s="174">
        <v>2700</v>
      </c>
      <c r="K959" s="174">
        <v>271</v>
      </c>
      <c r="L959" s="177">
        <v>1177</v>
      </c>
      <c r="M959" s="178" t="s">
        <v>1884</v>
      </c>
      <c r="N959" s="179" t="s">
        <v>679</v>
      </c>
      <c r="O959" s="180">
        <v>0</v>
      </c>
      <c r="P959" s="180">
        <v>0</v>
      </c>
      <c r="Q959" s="181">
        <f t="shared" si="74"/>
        <v>0</v>
      </c>
      <c r="R959" s="182" t="s">
        <v>98</v>
      </c>
      <c r="S959" s="183"/>
      <c r="T959" s="183"/>
    </row>
    <row r="960" spans="2:20" ht="15.75" hidden="1">
      <c r="B960" s="174">
        <v>2025</v>
      </c>
      <c r="C960" s="174">
        <v>20</v>
      </c>
      <c r="D960" s="175"/>
      <c r="E960" s="176"/>
      <c r="F960" s="174">
        <v>2</v>
      </c>
      <c r="G960" s="174">
        <v>5</v>
      </c>
      <c r="H960" s="174">
        <v>14</v>
      </c>
      <c r="I960" s="174">
        <v>2000</v>
      </c>
      <c r="J960" s="174">
        <v>2700</v>
      </c>
      <c r="K960" s="174">
        <v>271</v>
      </c>
      <c r="L960" s="177">
        <v>1180</v>
      </c>
      <c r="M960" s="178" t="s">
        <v>1885</v>
      </c>
      <c r="N960" s="179" t="s">
        <v>680</v>
      </c>
      <c r="O960" s="180">
        <v>0</v>
      </c>
      <c r="P960" s="180">
        <v>0</v>
      </c>
      <c r="Q960" s="181">
        <f t="shared" si="74"/>
        <v>0</v>
      </c>
      <c r="R960" s="182" t="s">
        <v>98</v>
      </c>
      <c r="S960" s="183"/>
      <c r="T960" s="183"/>
    </row>
    <row r="961" spans="2:20" ht="15.75" hidden="1">
      <c r="B961" s="174">
        <v>2025</v>
      </c>
      <c r="C961" s="174">
        <v>20</v>
      </c>
      <c r="D961" s="175"/>
      <c r="E961" s="176"/>
      <c r="F961" s="174">
        <v>2</v>
      </c>
      <c r="G961" s="174">
        <v>5</v>
      </c>
      <c r="H961" s="174">
        <v>14</v>
      </c>
      <c r="I961" s="174">
        <v>2000</v>
      </c>
      <c r="J961" s="174">
        <v>2700</v>
      </c>
      <c r="K961" s="174">
        <v>271</v>
      </c>
      <c r="L961" s="177">
        <v>1186</v>
      </c>
      <c r="M961" s="178" t="s">
        <v>1886</v>
      </c>
      <c r="N961" s="179" t="s">
        <v>681</v>
      </c>
      <c r="O961" s="180">
        <v>0</v>
      </c>
      <c r="P961" s="180">
        <v>0</v>
      </c>
      <c r="Q961" s="181">
        <f t="shared" si="74"/>
        <v>0</v>
      </c>
      <c r="R961" s="182" t="s">
        <v>98</v>
      </c>
      <c r="S961" s="183"/>
      <c r="T961" s="183"/>
    </row>
    <row r="962" spans="2:20" ht="15.75" hidden="1">
      <c r="B962" s="174">
        <v>2025</v>
      </c>
      <c r="C962" s="174">
        <v>20</v>
      </c>
      <c r="D962" s="175"/>
      <c r="E962" s="176"/>
      <c r="F962" s="174">
        <v>2</v>
      </c>
      <c r="G962" s="174">
        <v>5</v>
      </c>
      <c r="H962" s="174">
        <v>14</v>
      </c>
      <c r="I962" s="174">
        <v>2000</v>
      </c>
      <c r="J962" s="174">
        <v>2700</v>
      </c>
      <c r="K962" s="174">
        <v>271</v>
      </c>
      <c r="L962" s="177">
        <v>1188</v>
      </c>
      <c r="M962" s="178" t="s">
        <v>1887</v>
      </c>
      <c r="N962" s="179" t="s">
        <v>682</v>
      </c>
      <c r="O962" s="180">
        <v>0</v>
      </c>
      <c r="P962" s="180">
        <v>0</v>
      </c>
      <c r="Q962" s="181">
        <f t="shared" si="74"/>
        <v>0</v>
      </c>
      <c r="R962" s="182" t="s">
        <v>98</v>
      </c>
      <c r="S962" s="183"/>
      <c r="T962" s="183"/>
    </row>
    <row r="963" spans="2:20" ht="15.75" hidden="1">
      <c r="B963" s="174">
        <v>2025</v>
      </c>
      <c r="C963" s="174">
        <v>20</v>
      </c>
      <c r="D963" s="175"/>
      <c r="E963" s="176"/>
      <c r="F963" s="174">
        <v>2</v>
      </c>
      <c r="G963" s="174">
        <v>5</v>
      </c>
      <c r="H963" s="174">
        <v>14</v>
      </c>
      <c r="I963" s="174">
        <v>2000</v>
      </c>
      <c r="J963" s="174">
        <v>2700</v>
      </c>
      <c r="K963" s="174">
        <v>271</v>
      </c>
      <c r="L963" s="177">
        <v>1285</v>
      </c>
      <c r="M963" s="178" t="s">
        <v>1888</v>
      </c>
      <c r="N963" s="179" t="s">
        <v>683</v>
      </c>
      <c r="O963" s="180">
        <v>0</v>
      </c>
      <c r="P963" s="180">
        <v>0</v>
      </c>
      <c r="Q963" s="181">
        <f t="shared" si="74"/>
        <v>0</v>
      </c>
      <c r="R963" s="182" t="s">
        <v>98</v>
      </c>
      <c r="S963" s="183"/>
      <c r="T963" s="183"/>
    </row>
    <row r="964" spans="2:20" ht="15.75" hidden="1">
      <c r="B964" s="174">
        <v>2025</v>
      </c>
      <c r="C964" s="174">
        <v>20</v>
      </c>
      <c r="D964" s="175"/>
      <c r="E964" s="176"/>
      <c r="F964" s="174">
        <v>2</v>
      </c>
      <c r="G964" s="174">
        <v>5</v>
      </c>
      <c r="H964" s="174">
        <v>14</v>
      </c>
      <c r="I964" s="174">
        <v>2000</v>
      </c>
      <c r="J964" s="174">
        <v>2700</v>
      </c>
      <c r="K964" s="174">
        <v>271</v>
      </c>
      <c r="L964" s="177">
        <v>1336</v>
      </c>
      <c r="M964" s="178" t="s">
        <v>1889</v>
      </c>
      <c r="N964" s="179" t="s">
        <v>684</v>
      </c>
      <c r="O964" s="180">
        <v>0</v>
      </c>
      <c r="P964" s="180">
        <v>0</v>
      </c>
      <c r="Q964" s="181">
        <f t="shared" si="74"/>
        <v>0</v>
      </c>
      <c r="R964" s="182" t="s">
        <v>98</v>
      </c>
      <c r="S964" s="183"/>
      <c r="T964" s="183"/>
    </row>
    <row r="965" spans="2:20" ht="15.75" hidden="1">
      <c r="B965" s="174">
        <v>2025</v>
      </c>
      <c r="C965" s="174">
        <v>20</v>
      </c>
      <c r="D965" s="175"/>
      <c r="E965" s="176"/>
      <c r="F965" s="174">
        <v>2</v>
      </c>
      <c r="G965" s="174">
        <v>5</v>
      </c>
      <c r="H965" s="174">
        <v>14</v>
      </c>
      <c r="I965" s="174">
        <v>2000</v>
      </c>
      <c r="J965" s="174">
        <v>2700</v>
      </c>
      <c r="K965" s="174">
        <v>271</v>
      </c>
      <c r="L965" s="177">
        <v>1340</v>
      </c>
      <c r="M965" s="178" t="s">
        <v>1890</v>
      </c>
      <c r="N965" s="179" t="s">
        <v>685</v>
      </c>
      <c r="O965" s="180">
        <v>0</v>
      </c>
      <c r="P965" s="180">
        <v>0</v>
      </c>
      <c r="Q965" s="181">
        <f t="shared" si="74"/>
        <v>0</v>
      </c>
      <c r="R965" s="182" t="s">
        <v>98</v>
      </c>
      <c r="S965" s="183"/>
      <c r="T965" s="183"/>
    </row>
    <row r="966" spans="2:20" ht="15.75" hidden="1">
      <c r="B966" s="174">
        <v>2025</v>
      </c>
      <c r="C966" s="174">
        <v>20</v>
      </c>
      <c r="D966" s="175"/>
      <c r="E966" s="176"/>
      <c r="F966" s="174">
        <v>2</v>
      </c>
      <c r="G966" s="174">
        <v>5</v>
      </c>
      <c r="H966" s="174">
        <v>14</v>
      </c>
      <c r="I966" s="174">
        <v>2000</v>
      </c>
      <c r="J966" s="174">
        <v>2700</v>
      </c>
      <c r="K966" s="174">
        <v>271</v>
      </c>
      <c r="L966" s="177">
        <v>1448</v>
      </c>
      <c r="M966" s="178" t="s">
        <v>1891</v>
      </c>
      <c r="N966" s="179" t="s">
        <v>686</v>
      </c>
      <c r="O966" s="180">
        <v>0</v>
      </c>
      <c r="P966" s="180">
        <v>0</v>
      </c>
      <c r="Q966" s="181">
        <f t="shared" si="74"/>
        <v>0</v>
      </c>
      <c r="R966" s="182" t="s">
        <v>98</v>
      </c>
      <c r="S966" s="183"/>
      <c r="T966" s="183"/>
    </row>
    <row r="967" spans="2:20" ht="15.75" hidden="1">
      <c r="B967" s="174">
        <v>2025</v>
      </c>
      <c r="C967" s="174">
        <v>20</v>
      </c>
      <c r="D967" s="175"/>
      <c r="E967" s="176"/>
      <c r="F967" s="174">
        <v>2</v>
      </c>
      <c r="G967" s="174">
        <v>5</v>
      </c>
      <c r="H967" s="174">
        <v>14</v>
      </c>
      <c r="I967" s="174">
        <v>2000</v>
      </c>
      <c r="J967" s="174">
        <v>2700</v>
      </c>
      <c r="K967" s="174">
        <v>271</v>
      </c>
      <c r="L967" s="177">
        <v>1472</v>
      </c>
      <c r="M967" s="178" t="s">
        <v>1892</v>
      </c>
      <c r="N967" s="179" t="s">
        <v>687</v>
      </c>
      <c r="O967" s="180">
        <v>0</v>
      </c>
      <c r="P967" s="180">
        <v>0</v>
      </c>
      <c r="Q967" s="181">
        <f t="shared" si="74"/>
        <v>0</v>
      </c>
      <c r="R967" s="182" t="s">
        <v>318</v>
      </c>
      <c r="S967" s="183"/>
      <c r="T967" s="183"/>
    </row>
    <row r="968" spans="2:20" ht="15.75" hidden="1">
      <c r="B968" s="174">
        <v>2025</v>
      </c>
      <c r="C968" s="174">
        <v>20</v>
      </c>
      <c r="D968" s="175"/>
      <c r="E968" s="176"/>
      <c r="F968" s="174">
        <v>2</v>
      </c>
      <c r="G968" s="174">
        <v>5</v>
      </c>
      <c r="H968" s="174">
        <v>14</v>
      </c>
      <c r="I968" s="174">
        <v>2000</v>
      </c>
      <c r="J968" s="174">
        <v>2700</v>
      </c>
      <c r="K968" s="174">
        <v>271</v>
      </c>
      <c r="L968" s="177">
        <v>1485</v>
      </c>
      <c r="M968" s="178" t="s">
        <v>1893</v>
      </c>
      <c r="N968" s="179" t="s">
        <v>688</v>
      </c>
      <c r="O968" s="180">
        <v>0</v>
      </c>
      <c r="P968" s="180">
        <v>0</v>
      </c>
      <c r="Q968" s="181">
        <f t="shared" si="74"/>
        <v>0</v>
      </c>
      <c r="R968" s="182" t="s">
        <v>98</v>
      </c>
      <c r="S968" s="183"/>
      <c r="T968" s="183"/>
    </row>
    <row r="969" spans="2:20" ht="15.75" hidden="1">
      <c r="B969" s="174">
        <v>2025</v>
      </c>
      <c r="C969" s="174">
        <v>20</v>
      </c>
      <c r="D969" s="175"/>
      <c r="E969" s="176"/>
      <c r="F969" s="174">
        <v>2</v>
      </c>
      <c r="G969" s="174">
        <v>5</v>
      </c>
      <c r="H969" s="174">
        <v>14</v>
      </c>
      <c r="I969" s="174">
        <v>2000</v>
      </c>
      <c r="J969" s="174">
        <v>2700</v>
      </c>
      <c r="K969" s="174">
        <v>271</v>
      </c>
      <c r="L969" s="177">
        <v>1501</v>
      </c>
      <c r="M969" s="178" t="s">
        <v>1894</v>
      </c>
      <c r="N969" s="179" t="s">
        <v>689</v>
      </c>
      <c r="O969" s="180">
        <v>0</v>
      </c>
      <c r="P969" s="180">
        <v>0</v>
      </c>
      <c r="Q969" s="181">
        <f t="shared" si="74"/>
        <v>0</v>
      </c>
      <c r="R969" s="182" t="s">
        <v>98</v>
      </c>
      <c r="S969" s="183"/>
      <c r="T969" s="183"/>
    </row>
    <row r="970" spans="2:20" ht="15.75" hidden="1">
      <c r="B970" s="174">
        <v>2025</v>
      </c>
      <c r="C970" s="174">
        <v>20</v>
      </c>
      <c r="D970" s="175"/>
      <c r="E970" s="176"/>
      <c r="F970" s="174">
        <v>2</v>
      </c>
      <c r="G970" s="174">
        <v>5</v>
      </c>
      <c r="H970" s="174">
        <v>14</v>
      </c>
      <c r="I970" s="174">
        <v>2000</v>
      </c>
      <c r="J970" s="174">
        <v>2700</v>
      </c>
      <c r="K970" s="174">
        <v>271</v>
      </c>
      <c r="L970" s="177">
        <v>1504</v>
      </c>
      <c r="M970" s="178" t="s">
        <v>1895</v>
      </c>
      <c r="N970" s="179" t="s">
        <v>690</v>
      </c>
      <c r="O970" s="180">
        <v>0</v>
      </c>
      <c r="P970" s="180">
        <v>0</v>
      </c>
      <c r="Q970" s="181">
        <f t="shared" si="74"/>
        <v>0</v>
      </c>
      <c r="R970" s="182" t="s">
        <v>98</v>
      </c>
      <c r="S970" s="183"/>
      <c r="T970" s="183"/>
    </row>
    <row r="971" spans="2:20" ht="15.75">
      <c r="B971" s="174">
        <v>2025</v>
      </c>
      <c r="C971" s="174">
        <v>20</v>
      </c>
      <c r="D971" s="175"/>
      <c r="E971" s="176"/>
      <c r="F971" s="174">
        <v>2</v>
      </c>
      <c r="G971" s="174">
        <v>5</v>
      </c>
      <c r="H971" s="174">
        <v>14</v>
      </c>
      <c r="I971" s="174">
        <v>2000</v>
      </c>
      <c r="J971" s="174">
        <v>2700</v>
      </c>
      <c r="K971" s="174">
        <v>271</v>
      </c>
      <c r="L971" s="177">
        <v>1555</v>
      </c>
      <c r="M971" s="178" t="s">
        <v>1850</v>
      </c>
      <c r="N971" s="190" t="s">
        <v>691</v>
      </c>
      <c r="O971" s="180">
        <v>0</v>
      </c>
      <c r="P971" s="180">
        <v>0</v>
      </c>
      <c r="Q971" s="181">
        <f t="shared" si="74"/>
        <v>0</v>
      </c>
      <c r="R971" s="182" t="s">
        <v>318</v>
      </c>
      <c r="S971" s="183"/>
      <c r="T971" s="183"/>
    </row>
    <row r="972" spans="2:20" ht="15.75" hidden="1">
      <c r="B972" s="174">
        <v>2025</v>
      </c>
      <c r="C972" s="174">
        <v>20</v>
      </c>
      <c r="D972" s="175">
        <v>0</v>
      </c>
      <c r="E972" s="176"/>
      <c r="F972" s="174">
        <v>2</v>
      </c>
      <c r="G972" s="174">
        <v>5</v>
      </c>
      <c r="H972" s="174">
        <v>14</v>
      </c>
      <c r="I972" s="174">
        <v>2000</v>
      </c>
      <c r="J972" s="174">
        <v>2700</v>
      </c>
      <c r="K972" s="174">
        <v>271</v>
      </c>
      <c r="L972" s="177">
        <v>133</v>
      </c>
      <c r="M972" s="178">
        <v>0</v>
      </c>
      <c r="N972" s="179" t="s">
        <v>692</v>
      </c>
      <c r="O972" s="180">
        <v>0</v>
      </c>
      <c r="P972" s="180">
        <v>0</v>
      </c>
      <c r="Q972" s="181">
        <f t="shared" si="74"/>
        <v>0</v>
      </c>
      <c r="R972" s="182" t="s">
        <v>98</v>
      </c>
      <c r="S972" s="183"/>
      <c r="T972" s="183"/>
    </row>
    <row r="973" spans="2:20" ht="15.75" hidden="1">
      <c r="B973" s="174">
        <v>2025</v>
      </c>
      <c r="C973" s="174">
        <v>20</v>
      </c>
      <c r="D973" s="175">
        <v>0</v>
      </c>
      <c r="E973" s="176"/>
      <c r="F973" s="174">
        <v>2</v>
      </c>
      <c r="G973" s="174">
        <v>5</v>
      </c>
      <c r="H973" s="174">
        <v>14</v>
      </c>
      <c r="I973" s="174">
        <v>2000</v>
      </c>
      <c r="J973" s="174">
        <v>2700</v>
      </c>
      <c r="K973" s="174">
        <v>271</v>
      </c>
      <c r="L973" s="177">
        <v>147</v>
      </c>
      <c r="M973" s="178">
        <v>0</v>
      </c>
      <c r="N973" s="179" t="s">
        <v>693</v>
      </c>
      <c r="O973" s="180">
        <v>0</v>
      </c>
      <c r="P973" s="180">
        <v>0</v>
      </c>
      <c r="Q973" s="181">
        <f t="shared" si="74"/>
        <v>0</v>
      </c>
      <c r="R973" s="182" t="s">
        <v>98</v>
      </c>
      <c r="S973" s="183"/>
      <c r="T973" s="183"/>
    </row>
    <row r="974" spans="2:20" ht="15.75">
      <c r="B974" s="174">
        <v>2025</v>
      </c>
      <c r="C974" s="174">
        <v>20</v>
      </c>
      <c r="D974" s="175" t="s">
        <v>1896</v>
      </c>
      <c r="E974" s="176">
        <v>20007</v>
      </c>
      <c r="F974" s="174">
        <v>2</v>
      </c>
      <c r="G974" s="174">
        <v>5</v>
      </c>
      <c r="H974" s="174">
        <v>14</v>
      </c>
      <c r="I974" s="174">
        <v>2000</v>
      </c>
      <c r="J974" s="174">
        <v>2700</v>
      </c>
      <c r="K974" s="174">
        <v>271</v>
      </c>
      <c r="L974" s="177">
        <v>154</v>
      </c>
      <c r="M974" s="178" t="s">
        <v>1846</v>
      </c>
      <c r="N974" s="179" t="s">
        <v>694</v>
      </c>
      <c r="O974" s="180">
        <v>0</v>
      </c>
      <c r="P974" s="180">
        <v>0</v>
      </c>
      <c r="Q974" s="181">
        <f t="shared" si="74"/>
        <v>0</v>
      </c>
      <c r="R974" s="182" t="s">
        <v>318</v>
      </c>
      <c r="S974" s="183"/>
      <c r="T974" s="183"/>
    </row>
    <row r="975" spans="2:20" ht="31.5">
      <c r="B975" s="174">
        <v>2025</v>
      </c>
      <c r="C975" s="174">
        <v>20</v>
      </c>
      <c r="D975" s="175" t="s">
        <v>1897</v>
      </c>
      <c r="E975" s="176">
        <v>20008</v>
      </c>
      <c r="F975" s="174">
        <v>2</v>
      </c>
      <c r="G975" s="174">
        <v>5</v>
      </c>
      <c r="H975" s="174">
        <v>14</v>
      </c>
      <c r="I975" s="174">
        <v>2000</v>
      </c>
      <c r="J975" s="174">
        <v>2700</v>
      </c>
      <c r="K975" s="174">
        <v>271</v>
      </c>
      <c r="L975" s="177">
        <v>154</v>
      </c>
      <c r="M975" s="178" t="s">
        <v>1846</v>
      </c>
      <c r="N975" s="179" t="s">
        <v>694</v>
      </c>
      <c r="O975" s="180">
        <v>0</v>
      </c>
      <c r="P975" s="180">
        <v>0</v>
      </c>
      <c r="Q975" s="181">
        <f t="shared" si="74"/>
        <v>0</v>
      </c>
      <c r="R975" s="182" t="s">
        <v>318</v>
      </c>
      <c r="S975" s="183"/>
      <c r="T975" s="183"/>
    </row>
    <row r="976" spans="2:20" ht="63">
      <c r="B976" s="174">
        <v>2025</v>
      </c>
      <c r="C976" s="174">
        <v>20</v>
      </c>
      <c r="D976" s="175" t="s">
        <v>1898</v>
      </c>
      <c r="E976" s="176">
        <v>20012</v>
      </c>
      <c r="F976" s="174">
        <v>2</v>
      </c>
      <c r="G976" s="174">
        <v>5</v>
      </c>
      <c r="H976" s="174">
        <v>14</v>
      </c>
      <c r="I976" s="174">
        <v>2000</v>
      </c>
      <c r="J976" s="174">
        <v>2700</v>
      </c>
      <c r="K976" s="174">
        <v>271</v>
      </c>
      <c r="L976" s="177">
        <v>154</v>
      </c>
      <c r="M976" s="178" t="s">
        <v>1846</v>
      </c>
      <c r="N976" s="179" t="s">
        <v>694</v>
      </c>
      <c r="O976" s="180">
        <v>0</v>
      </c>
      <c r="P976" s="180">
        <v>0</v>
      </c>
      <c r="Q976" s="181">
        <f t="shared" si="74"/>
        <v>0</v>
      </c>
      <c r="R976" s="182" t="s">
        <v>318</v>
      </c>
      <c r="S976" s="183"/>
      <c r="T976" s="183"/>
    </row>
    <row r="977" spans="2:20" ht="63">
      <c r="B977" s="174">
        <v>2025</v>
      </c>
      <c r="C977" s="174">
        <v>20</v>
      </c>
      <c r="D977" s="175" t="s">
        <v>1899</v>
      </c>
      <c r="E977" s="176">
        <v>20013</v>
      </c>
      <c r="F977" s="174">
        <v>2</v>
      </c>
      <c r="G977" s="174">
        <v>5</v>
      </c>
      <c r="H977" s="174">
        <v>14</v>
      </c>
      <c r="I977" s="174">
        <v>2000</v>
      </c>
      <c r="J977" s="174">
        <v>2700</v>
      </c>
      <c r="K977" s="174">
        <v>271</v>
      </c>
      <c r="L977" s="177">
        <v>154</v>
      </c>
      <c r="M977" s="178" t="s">
        <v>1846</v>
      </c>
      <c r="N977" s="179" t="s">
        <v>694</v>
      </c>
      <c r="O977" s="180">
        <v>0</v>
      </c>
      <c r="P977" s="180">
        <v>0</v>
      </c>
      <c r="Q977" s="181">
        <f t="shared" si="74"/>
        <v>0</v>
      </c>
      <c r="R977" s="182" t="s">
        <v>318</v>
      </c>
      <c r="S977" s="183"/>
      <c r="T977" s="183"/>
    </row>
    <row r="978" spans="2:20" ht="15.75">
      <c r="B978" s="174">
        <v>2025</v>
      </c>
      <c r="C978" s="174">
        <v>20</v>
      </c>
      <c r="D978" s="175" t="s">
        <v>1900</v>
      </c>
      <c r="E978" s="176">
        <v>20001</v>
      </c>
      <c r="F978" s="174">
        <v>2</v>
      </c>
      <c r="G978" s="174">
        <v>5</v>
      </c>
      <c r="H978" s="174">
        <v>14</v>
      </c>
      <c r="I978" s="174">
        <v>2000</v>
      </c>
      <c r="J978" s="174">
        <v>2700</v>
      </c>
      <c r="K978" s="174">
        <v>271</v>
      </c>
      <c r="L978" s="177">
        <v>154</v>
      </c>
      <c r="M978" s="178" t="s">
        <v>1846</v>
      </c>
      <c r="N978" s="179" t="s">
        <v>694</v>
      </c>
      <c r="O978" s="180">
        <v>0</v>
      </c>
      <c r="P978" s="180">
        <v>0</v>
      </c>
      <c r="Q978" s="181">
        <f t="shared" si="74"/>
        <v>0</v>
      </c>
      <c r="R978" s="182" t="s">
        <v>318</v>
      </c>
      <c r="S978" s="183"/>
      <c r="T978" s="183"/>
    </row>
    <row r="979" spans="2:20" ht="31.5">
      <c r="B979" s="174">
        <v>2025</v>
      </c>
      <c r="C979" s="174">
        <v>20</v>
      </c>
      <c r="D979" s="175" t="s">
        <v>1901</v>
      </c>
      <c r="E979" s="176">
        <v>20018</v>
      </c>
      <c r="F979" s="174">
        <v>2</v>
      </c>
      <c r="G979" s="174">
        <v>5</v>
      </c>
      <c r="H979" s="174">
        <v>14</v>
      </c>
      <c r="I979" s="174">
        <v>2000</v>
      </c>
      <c r="J979" s="174">
        <v>2700</v>
      </c>
      <c r="K979" s="174">
        <v>271</v>
      </c>
      <c r="L979" s="177">
        <v>154</v>
      </c>
      <c r="M979" s="178" t="s">
        <v>1846</v>
      </c>
      <c r="N979" s="179" t="s">
        <v>694</v>
      </c>
      <c r="O979" s="180">
        <v>0</v>
      </c>
      <c r="P979" s="180">
        <v>0</v>
      </c>
      <c r="Q979" s="181">
        <f t="shared" si="74"/>
        <v>0</v>
      </c>
      <c r="R979" s="182" t="s">
        <v>318</v>
      </c>
      <c r="S979" s="183"/>
      <c r="T979" s="183"/>
    </row>
    <row r="980" spans="2:20" ht="31.5">
      <c r="B980" s="174">
        <v>2025</v>
      </c>
      <c r="C980" s="174">
        <v>20</v>
      </c>
      <c r="D980" s="175" t="s">
        <v>1845</v>
      </c>
      <c r="E980" s="176">
        <v>20020</v>
      </c>
      <c r="F980" s="174">
        <v>2</v>
      </c>
      <c r="G980" s="174">
        <v>5</v>
      </c>
      <c r="H980" s="174">
        <v>14</v>
      </c>
      <c r="I980" s="174">
        <v>2000</v>
      </c>
      <c r="J980" s="174">
        <v>2700</v>
      </c>
      <c r="K980" s="174">
        <v>271</v>
      </c>
      <c r="L980" s="177">
        <v>154</v>
      </c>
      <c r="M980" s="178" t="s">
        <v>1846</v>
      </c>
      <c r="N980" s="179" t="s">
        <v>694</v>
      </c>
      <c r="O980" s="180">
        <v>0</v>
      </c>
      <c r="P980" s="180">
        <v>0</v>
      </c>
      <c r="Q980" s="181">
        <f t="shared" si="74"/>
        <v>0</v>
      </c>
      <c r="R980" s="182" t="s">
        <v>318</v>
      </c>
      <c r="S980" s="183"/>
      <c r="T980" s="183"/>
    </row>
    <row r="981" spans="2:20" ht="31.5">
      <c r="B981" s="174">
        <v>2025</v>
      </c>
      <c r="C981" s="174">
        <v>20</v>
      </c>
      <c r="D981" s="175" t="s">
        <v>1902</v>
      </c>
      <c r="E981" s="176">
        <v>20023</v>
      </c>
      <c r="F981" s="174">
        <v>2</v>
      </c>
      <c r="G981" s="174">
        <v>5</v>
      </c>
      <c r="H981" s="174">
        <v>14</v>
      </c>
      <c r="I981" s="174">
        <v>2000</v>
      </c>
      <c r="J981" s="174">
        <v>2700</v>
      </c>
      <c r="K981" s="174">
        <v>271</v>
      </c>
      <c r="L981" s="177">
        <v>154</v>
      </c>
      <c r="M981" s="178" t="s">
        <v>1846</v>
      </c>
      <c r="N981" s="179" t="s">
        <v>694</v>
      </c>
      <c r="O981" s="180">
        <v>0</v>
      </c>
      <c r="P981" s="180">
        <v>0</v>
      </c>
      <c r="Q981" s="181">
        <f t="shared" si="74"/>
        <v>0</v>
      </c>
      <c r="R981" s="182" t="s">
        <v>318</v>
      </c>
      <c r="S981" s="183"/>
      <c r="T981" s="183"/>
    </row>
    <row r="982" spans="2:20" ht="47.25">
      <c r="B982" s="174">
        <v>2025</v>
      </c>
      <c r="C982" s="174">
        <v>20</v>
      </c>
      <c r="D982" s="175" t="s">
        <v>1903</v>
      </c>
      <c r="E982" s="176">
        <v>20009</v>
      </c>
      <c r="F982" s="174">
        <v>2</v>
      </c>
      <c r="G982" s="174">
        <v>5</v>
      </c>
      <c r="H982" s="174">
        <v>14</v>
      </c>
      <c r="I982" s="174">
        <v>2000</v>
      </c>
      <c r="J982" s="174">
        <v>2700</v>
      </c>
      <c r="K982" s="174">
        <v>271</v>
      </c>
      <c r="L982" s="177">
        <v>154</v>
      </c>
      <c r="M982" s="178" t="s">
        <v>1846</v>
      </c>
      <c r="N982" s="179" t="s">
        <v>694</v>
      </c>
      <c r="O982" s="180">
        <v>0</v>
      </c>
      <c r="P982" s="180">
        <v>0</v>
      </c>
      <c r="Q982" s="181">
        <f t="shared" si="74"/>
        <v>0</v>
      </c>
      <c r="R982" s="182" t="s">
        <v>318</v>
      </c>
      <c r="S982" s="183"/>
      <c r="T982" s="183"/>
    </row>
    <row r="983" spans="2:20" ht="31.5">
      <c r="B983" s="174">
        <v>2025</v>
      </c>
      <c r="C983" s="174">
        <v>20</v>
      </c>
      <c r="D983" s="175" t="s">
        <v>1904</v>
      </c>
      <c r="E983" s="176">
        <v>20040</v>
      </c>
      <c r="F983" s="174">
        <v>2</v>
      </c>
      <c r="G983" s="174">
        <v>5</v>
      </c>
      <c r="H983" s="174">
        <v>14</v>
      </c>
      <c r="I983" s="174">
        <v>2000</v>
      </c>
      <c r="J983" s="174">
        <v>2700</v>
      </c>
      <c r="K983" s="174">
        <v>271</v>
      </c>
      <c r="L983" s="177">
        <v>154</v>
      </c>
      <c r="M983" s="178" t="s">
        <v>1846</v>
      </c>
      <c r="N983" s="179" t="s">
        <v>694</v>
      </c>
      <c r="O983" s="180">
        <v>0</v>
      </c>
      <c r="P983" s="180">
        <v>0</v>
      </c>
      <c r="Q983" s="181">
        <f t="shared" si="74"/>
        <v>0</v>
      </c>
      <c r="R983" s="182" t="s">
        <v>318</v>
      </c>
      <c r="S983" s="183"/>
      <c r="T983" s="183"/>
    </row>
    <row r="984" spans="2:20" ht="15.75">
      <c r="B984" s="174">
        <v>2025</v>
      </c>
      <c r="C984" s="174">
        <v>20</v>
      </c>
      <c r="D984" s="175" t="s">
        <v>1905</v>
      </c>
      <c r="E984" s="176">
        <v>20024</v>
      </c>
      <c r="F984" s="174">
        <v>2</v>
      </c>
      <c r="G984" s="174">
        <v>5</v>
      </c>
      <c r="H984" s="174">
        <v>14</v>
      </c>
      <c r="I984" s="174">
        <v>2000</v>
      </c>
      <c r="J984" s="174">
        <v>2700</v>
      </c>
      <c r="K984" s="174">
        <v>271</v>
      </c>
      <c r="L984" s="177">
        <v>154</v>
      </c>
      <c r="M984" s="178" t="s">
        <v>1846</v>
      </c>
      <c r="N984" s="179" t="s">
        <v>694</v>
      </c>
      <c r="O984" s="180">
        <v>0</v>
      </c>
      <c r="P984" s="180">
        <v>0</v>
      </c>
      <c r="Q984" s="181">
        <f t="shared" si="74"/>
        <v>0</v>
      </c>
      <c r="R984" s="182" t="s">
        <v>318</v>
      </c>
      <c r="S984" s="183"/>
      <c r="T984" s="183"/>
    </row>
    <row r="985" spans="2:20" ht="31.5">
      <c r="B985" s="174">
        <v>2025</v>
      </c>
      <c r="C985" s="174">
        <v>20</v>
      </c>
      <c r="D985" s="175" t="s">
        <v>1906</v>
      </c>
      <c r="E985" s="176">
        <v>20050</v>
      </c>
      <c r="F985" s="174">
        <v>2</v>
      </c>
      <c r="G985" s="174">
        <v>5</v>
      </c>
      <c r="H985" s="174">
        <v>14</v>
      </c>
      <c r="I985" s="174">
        <v>2000</v>
      </c>
      <c r="J985" s="174">
        <v>2700</v>
      </c>
      <c r="K985" s="174">
        <v>271</v>
      </c>
      <c r="L985" s="177">
        <v>154</v>
      </c>
      <c r="M985" s="178" t="s">
        <v>1846</v>
      </c>
      <c r="N985" s="179" t="s">
        <v>694</v>
      </c>
      <c r="O985" s="180">
        <v>0</v>
      </c>
      <c r="P985" s="180">
        <v>0</v>
      </c>
      <c r="Q985" s="181">
        <f t="shared" si="74"/>
        <v>0</v>
      </c>
      <c r="R985" s="182" t="s">
        <v>318</v>
      </c>
      <c r="S985" s="183"/>
      <c r="T985" s="183"/>
    </row>
    <row r="986" spans="2:20" ht="63">
      <c r="B986" s="174">
        <v>2025</v>
      </c>
      <c r="C986" s="174">
        <v>20</v>
      </c>
      <c r="D986" s="175" t="s">
        <v>1907</v>
      </c>
      <c r="E986" s="176">
        <v>20003</v>
      </c>
      <c r="F986" s="174">
        <v>2</v>
      </c>
      <c r="G986" s="174">
        <v>5</v>
      </c>
      <c r="H986" s="174">
        <v>14</v>
      </c>
      <c r="I986" s="174">
        <v>2000</v>
      </c>
      <c r="J986" s="174">
        <v>2700</v>
      </c>
      <c r="K986" s="174">
        <v>271</v>
      </c>
      <c r="L986" s="177">
        <v>154</v>
      </c>
      <c r="M986" s="178" t="s">
        <v>1846</v>
      </c>
      <c r="N986" s="179" t="s">
        <v>694</v>
      </c>
      <c r="O986" s="180">
        <v>0</v>
      </c>
      <c r="P986" s="180">
        <v>0</v>
      </c>
      <c r="Q986" s="181">
        <f t="shared" si="74"/>
        <v>0</v>
      </c>
      <c r="R986" s="182" t="s">
        <v>318</v>
      </c>
      <c r="S986" s="183"/>
      <c r="T986" s="183"/>
    </row>
    <row r="987" spans="2:20" ht="15.75">
      <c r="B987" s="174">
        <v>2025</v>
      </c>
      <c r="C987" s="174">
        <v>20</v>
      </c>
      <c r="D987" s="175" t="s">
        <v>1908</v>
      </c>
      <c r="E987" s="176">
        <v>20086</v>
      </c>
      <c r="F987" s="174">
        <v>2</v>
      </c>
      <c r="G987" s="174">
        <v>5</v>
      </c>
      <c r="H987" s="174">
        <v>14</v>
      </c>
      <c r="I987" s="174">
        <v>2000</v>
      </c>
      <c r="J987" s="174">
        <v>2700</v>
      </c>
      <c r="K987" s="174">
        <v>271</v>
      </c>
      <c r="L987" s="177">
        <v>154</v>
      </c>
      <c r="M987" s="178" t="s">
        <v>1846</v>
      </c>
      <c r="N987" s="179" t="s">
        <v>694</v>
      </c>
      <c r="O987" s="180">
        <v>0</v>
      </c>
      <c r="P987" s="180">
        <v>0</v>
      </c>
      <c r="Q987" s="181">
        <f t="shared" si="74"/>
        <v>0</v>
      </c>
      <c r="R987" s="182" t="s">
        <v>318</v>
      </c>
      <c r="S987" s="183"/>
      <c r="T987" s="183"/>
    </row>
    <row r="988" spans="2:20" ht="47.25">
      <c r="B988" s="174">
        <v>2025</v>
      </c>
      <c r="C988" s="174">
        <v>20</v>
      </c>
      <c r="D988" s="175" t="s">
        <v>1909</v>
      </c>
      <c r="E988" s="176">
        <v>20014</v>
      </c>
      <c r="F988" s="174">
        <v>2</v>
      </c>
      <c r="G988" s="174">
        <v>5</v>
      </c>
      <c r="H988" s="174">
        <v>14</v>
      </c>
      <c r="I988" s="174">
        <v>2000</v>
      </c>
      <c r="J988" s="174">
        <v>2700</v>
      </c>
      <c r="K988" s="174">
        <v>271</v>
      </c>
      <c r="L988" s="177">
        <v>154</v>
      </c>
      <c r="M988" s="178" t="s">
        <v>1846</v>
      </c>
      <c r="N988" s="179" t="s">
        <v>694</v>
      </c>
      <c r="O988" s="180">
        <v>0</v>
      </c>
      <c r="P988" s="180">
        <v>0</v>
      </c>
      <c r="Q988" s="181">
        <f t="shared" si="74"/>
        <v>0</v>
      </c>
      <c r="R988" s="182" t="s">
        <v>318</v>
      </c>
      <c r="S988" s="183"/>
      <c r="T988" s="183"/>
    </row>
    <row r="989" spans="2:20" ht="31.5">
      <c r="B989" s="174">
        <v>2025</v>
      </c>
      <c r="C989" s="174">
        <v>20</v>
      </c>
      <c r="D989" s="175" t="s">
        <v>1910</v>
      </c>
      <c r="E989" s="176">
        <v>20067</v>
      </c>
      <c r="F989" s="174">
        <v>2</v>
      </c>
      <c r="G989" s="174">
        <v>5</v>
      </c>
      <c r="H989" s="174">
        <v>14</v>
      </c>
      <c r="I989" s="174">
        <v>2000</v>
      </c>
      <c r="J989" s="174">
        <v>2700</v>
      </c>
      <c r="K989" s="174">
        <v>271</v>
      </c>
      <c r="L989" s="177">
        <v>154</v>
      </c>
      <c r="M989" s="178" t="s">
        <v>1846</v>
      </c>
      <c r="N989" s="179" t="s">
        <v>694</v>
      </c>
      <c r="O989" s="180">
        <v>0</v>
      </c>
      <c r="P989" s="180">
        <v>0</v>
      </c>
      <c r="Q989" s="181">
        <f t="shared" si="74"/>
        <v>0</v>
      </c>
      <c r="R989" s="182" t="s">
        <v>318</v>
      </c>
      <c r="S989" s="183"/>
      <c r="T989" s="183"/>
    </row>
    <row r="990" spans="2:20" ht="31.5">
      <c r="B990" s="174">
        <v>2025</v>
      </c>
      <c r="C990" s="174">
        <v>20</v>
      </c>
      <c r="D990" s="175" t="s">
        <v>1911</v>
      </c>
      <c r="E990" s="176">
        <v>20068</v>
      </c>
      <c r="F990" s="174">
        <v>2</v>
      </c>
      <c r="G990" s="174">
        <v>5</v>
      </c>
      <c r="H990" s="174">
        <v>14</v>
      </c>
      <c r="I990" s="174">
        <v>2000</v>
      </c>
      <c r="J990" s="174">
        <v>2700</v>
      </c>
      <c r="K990" s="174">
        <v>271</v>
      </c>
      <c r="L990" s="177">
        <v>154</v>
      </c>
      <c r="M990" s="178" t="s">
        <v>1846</v>
      </c>
      <c r="N990" s="179" t="s">
        <v>694</v>
      </c>
      <c r="O990" s="180">
        <v>0</v>
      </c>
      <c r="P990" s="180">
        <v>0</v>
      </c>
      <c r="Q990" s="181">
        <f t="shared" si="74"/>
        <v>0</v>
      </c>
      <c r="R990" s="182" t="s">
        <v>318</v>
      </c>
      <c r="S990" s="183"/>
      <c r="T990" s="183"/>
    </row>
    <row r="991" spans="2:20" ht="31.5">
      <c r="B991" s="174">
        <v>2025</v>
      </c>
      <c r="C991" s="174">
        <v>20</v>
      </c>
      <c r="D991" s="175" t="s">
        <v>1912</v>
      </c>
      <c r="E991" s="176">
        <v>20002</v>
      </c>
      <c r="F991" s="174">
        <v>2</v>
      </c>
      <c r="G991" s="174">
        <v>5</v>
      </c>
      <c r="H991" s="174">
        <v>14</v>
      </c>
      <c r="I991" s="174">
        <v>2000</v>
      </c>
      <c r="J991" s="174">
        <v>2700</v>
      </c>
      <c r="K991" s="174">
        <v>271</v>
      </c>
      <c r="L991" s="177">
        <v>154</v>
      </c>
      <c r="M991" s="178" t="s">
        <v>1846</v>
      </c>
      <c r="N991" s="179" t="s">
        <v>694</v>
      </c>
      <c r="O991" s="180">
        <v>0</v>
      </c>
      <c r="P991" s="180">
        <v>0</v>
      </c>
      <c r="Q991" s="181">
        <f t="shared" si="74"/>
        <v>0</v>
      </c>
      <c r="R991" s="182" t="s">
        <v>318</v>
      </c>
      <c r="S991" s="183"/>
      <c r="T991" s="183"/>
    </row>
    <row r="992" spans="2:20" ht="47.25">
      <c r="B992" s="174">
        <v>2025</v>
      </c>
      <c r="C992" s="174">
        <v>20</v>
      </c>
      <c r="D992" s="175" t="s">
        <v>1913</v>
      </c>
      <c r="E992" s="176">
        <v>20075</v>
      </c>
      <c r="F992" s="174">
        <v>2</v>
      </c>
      <c r="G992" s="174">
        <v>5</v>
      </c>
      <c r="H992" s="174">
        <v>14</v>
      </c>
      <c r="I992" s="174">
        <v>2000</v>
      </c>
      <c r="J992" s="174">
        <v>2700</v>
      </c>
      <c r="K992" s="174">
        <v>271</v>
      </c>
      <c r="L992" s="177">
        <v>154</v>
      </c>
      <c r="M992" s="178" t="s">
        <v>1846</v>
      </c>
      <c r="N992" s="179" t="s">
        <v>694</v>
      </c>
      <c r="O992" s="180">
        <v>0</v>
      </c>
      <c r="P992" s="180">
        <v>0</v>
      </c>
      <c r="Q992" s="181">
        <f t="shared" si="74"/>
        <v>0</v>
      </c>
      <c r="R992" s="182" t="s">
        <v>318</v>
      </c>
      <c r="S992" s="183"/>
      <c r="T992" s="183"/>
    </row>
    <row r="993" spans="2:20" ht="31.5">
      <c r="B993" s="174">
        <v>2025</v>
      </c>
      <c r="C993" s="174">
        <v>20</v>
      </c>
      <c r="D993" s="175" t="s">
        <v>1914</v>
      </c>
      <c r="E993" s="176">
        <v>20077</v>
      </c>
      <c r="F993" s="174">
        <v>2</v>
      </c>
      <c r="G993" s="174">
        <v>5</v>
      </c>
      <c r="H993" s="174">
        <v>14</v>
      </c>
      <c r="I993" s="174">
        <v>2000</v>
      </c>
      <c r="J993" s="174">
        <v>2700</v>
      </c>
      <c r="K993" s="174">
        <v>271</v>
      </c>
      <c r="L993" s="177">
        <v>154</v>
      </c>
      <c r="M993" s="178" t="s">
        <v>1846</v>
      </c>
      <c r="N993" s="179" t="s">
        <v>694</v>
      </c>
      <c r="O993" s="180">
        <v>0</v>
      </c>
      <c r="P993" s="180">
        <v>0</v>
      </c>
      <c r="Q993" s="181">
        <f t="shared" si="74"/>
        <v>0</v>
      </c>
      <c r="R993" s="182" t="s">
        <v>318</v>
      </c>
      <c r="S993" s="183"/>
      <c r="T993" s="183"/>
    </row>
    <row r="994" spans="2:20" ht="31.5">
      <c r="B994" s="174">
        <v>2025</v>
      </c>
      <c r="C994" s="174">
        <v>20</v>
      </c>
      <c r="D994" s="175" t="s">
        <v>1915</v>
      </c>
      <c r="E994" s="176">
        <v>20083</v>
      </c>
      <c r="F994" s="174">
        <v>2</v>
      </c>
      <c r="G994" s="174">
        <v>5</v>
      </c>
      <c r="H994" s="174">
        <v>14</v>
      </c>
      <c r="I994" s="174">
        <v>2000</v>
      </c>
      <c r="J994" s="174">
        <v>2700</v>
      </c>
      <c r="K994" s="174">
        <v>271</v>
      </c>
      <c r="L994" s="177">
        <v>154</v>
      </c>
      <c r="M994" s="178" t="s">
        <v>1846</v>
      </c>
      <c r="N994" s="179" t="s">
        <v>694</v>
      </c>
      <c r="O994" s="180">
        <v>0</v>
      </c>
      <c r="P994" s="180">
        <v>0</v>
      </c>
      <c r="Q994" s="181">
        <f t="shared" si="74"/>
        <v>0</v>
      </c>
      <c r="R994" s="182" t="s">
        <v>318</v>
      </c>
      <c r="S994" s="183"/>
      <c r="T994" s="183"/>
    </row>
    <row r="995" spans="2:20" ht="31.5">
      <c r="B995" s="174">
        <v>2025</v>
      </c>
      <c r="C995" s="174">
        <v>20</v>
      </c>
      <c r="D995" s="175" t="s">
        <v>1916</v>
      </c>
      <c r="E995" s="176">
        <v>20087</v>
      </c>
      <c r="F995" s="174">
        <v>2</v>
      </c>
      <c r="G995" s="174">
        <v>5</v>
      </c>
      <c r="H995" s="174">
        <v>14</v>
      </c>
      <c r="I995" s="174">
        <v>2000</v>
      </c>
      <c r="J995" s="174">
        <v>2700</v>
      </c>
      <c r="K995" s="174">
        <v>271</v>
      </c>
      <c r="L995" s="177">
        <v>154</v>
      </c>
      <c r="M995" s="178" t="s">
        <v>1846</v>
      </c>
      <c r="N995" s="179" t="s">
        <v>694</v>
      </c>
      <c r="O995" s="180">
        <v>0</v>
      </c>
      <c r="P995" s="180">
        <v>0</v>
      </c>
      <c r="Q995" s="181">
        <f t="shared" si="74"/>
        <v>0</v>
      </c>
      <c r="R995" s="182" t="s">
        <v>318</v>
      </c>
      <c r="S995" s="183"/>
      <c r="T995" s="183"/>
    </row>
    <row r="996" spans="2:20" ht="31.5">
      <c r="B996" s="174">
        <v>2025</v>
      </c>
      <c r="C996" s="174">
        <v>20</v>
      </c>
      <c r="D996" s="175" t="s">
        <v>1917</v>
      </c>
      <c r="E996" s="176">
        <v>20004</v>
      </c>
      <c r="F996" s="174">
        <v>2</v>
      </c>
      <c r="G996" s="174">
        <v>5</v>
      </c>
      <c r="H996" s="174">
        <v>14</v>
      </c>
      <c r="I996" s="174">
        <v>2000</v>
      </c>
      <c r="J996" s="174">
        <v>2700</v>
      </c>
      <c r="K996" s="174">
        <v>271</v>
      </c>
      <c r="L996" s="177">
        <v>154</v>
      </c>
      <c r="M996" s="178" t="s">
        <v>1846</v>
      </c>
      <c r="N996" s="179" t="s">
        <v>694</v>
      </c>
      <c r="O996" s="180">
        <v>0</v>
      </c>
      <c r="P996" s="180">
        <v>0</v>
      </c>
      <c r="Q996" s="181">
        <f t="shared" si="74"/>
        <v>0</v>
      </c>
      <c r="R996" s="182" t="s">
        <v>318</v>
      </c>
      <c r="S996" s="183"/>
      <c r="T996" s="183"/>
    </row>
    <row r="997" spans="2:20" ht="15.75" hidden="1">
      <c r="B997" s="174">
        <v>2025</v>
      </c>
      <c r="C997" s="174">
        <v>20</v>
      </c>
      <c r="D997" s="175">
        <v>0</v>
      </c>
      <c r="E997" s="176"/>
      <c r="F997" s="174">
        <v>2</v>
      </c>
      <c r="G997" s="174">
        <v>5</v>
      </c>
      <c r="H997" s="174">
        <v>14</v>
      </c>
      <c r="I997" s="174">
        <v>2000</v>
      </c>
      <c r="J997" s="174">
        <v>2700</v>
      </c>
      <c r="K997" s="174">
        <v>271</v>
      </c>
      <c r="L997" s="177">
        <v>211</v>
      </c>
      <c r="M997" s="178">
        <v>0</v>
      </c>
      <c r="N997" s="179" t="s">
        <v>695</v>
      </c>
      <c r="O997" s="180">
        <v>0</v>
      </c>
      <c r="P997" s="180">
        <v>0</v>
      </c>
      <c r="Q997" s="181">
        <f t="shared" si="74"/>
        <v>0</v>
      </c>
      <c r="R997" s="182" t="s">
        <v>98</v>
      </c>
      <c r="S997" s="183"/>
      <c r="T997" s="183"/>
    </row>
    <row r="998" spans="2:20" ht="15.75" hidden="1">
      <c r="B998" s="174">
        <v>2025</v>
      </c>
      <c r="C998" s="174">
        <v>20</v>
      </c>
      <c r="D998" s="175">
        <v>0</v>
      </c>
      <c r="E998" s="176"/>
      <c r="F998" s="174">
        <v>2</v>
      </c>
      <c r="G998" s="174">
        <v>5</v>
      </c>
      <c r="H998" s="174">
        <v>14</v>
      </c>
      <c r="I998" s="174">
        <v>2000</v>
      </c>
      <c r="J998" s="174">
        <v>2700</v>
      </c>
      <c r="K998" s="174">
        <v>271</v>
      </c>
      <c r="L998" s="177">
        <v>215</v>
      </c>
      <c r="M998" s="178">
        <v>0</v>
      </c>
      <c r="N998" s="179" t="s">
        <v>696</v>
      </c>
      <c r="O998" s="180">
        <v>0</v>
      </c>
      <c r="P998" s="180">
        <v>0</v>
      </c>
      <c r="Q998" s="181">
        <f t="shared" si="74"/>
        <v>0</v>
      </c>
      <c r="R998" s="182" t="s">
        <v>98</v>
      </c>
      <c r="S998" s="183"/>
      <c r="T998" s="183"/>
    </row>
    <row r="999" spans="2:20" ht="15.75" hidden="1">
      <c r="B999" s="174">
        <v>2025</v>
      </c>
      <c r="C999" s="174">
        <v>20</v>
      </c>
      <c r="D999" s="175">
        <v>0</v>
      </c>
      <c r="E999" s="176"/>
      <c r="F999" s="174">
        <v>2</v>
      </c>
      <c r="G999" s="174">
        <v>5</v>
      </c>
      <c r="H999" s="174">
        <v>14</v>
      </c>
      <c r="I999" s="174">
        <v>2000</v>
      </c>
      <c r="J999" s="174">
        <v>2700</v>
      </c>
      <c r="K999" s="174">
        <v>271</v>
      </c>
      <c r="L999" s="177">
        <v>297</v>
      </c>
      <c r="M999" s="178">
        <v>0</v>
      </c>
      <c r="N999" s="179" t="s">
        <v>697</v>
      </c>
      <c r="O999" s="180">
        <v>0</v>
      </c>
      <c r="P999" s="180">
        <v>0</v>
      </c>
      <c r="Q999" s="181">
        <f t="shared" si="74"/>
        <v>0</v>
      </c>
      <c r="R999" s="182" t="s">
        <v>98</v>
      </c>
      <c r="S999" s="183"/>
      <c r="T999" s="183"/>
    </row>
    <row r="1000" spans="2:20" ht="15.75" hidden="1">
      <c r="B1000" s="174">
        <v>2025</v>
      </c>
      <c r="C1000" s="174">
        <v>20</v>
      </c>
      <c r="D1000" s="175">
        <v>0</v>
      </c>
      <c r="E1000" s="176"/>
      <c r="F1000" s="174">
        <v>2</v>
      </c>
      <c r="G1000" s="174">
        <v>5</v>
      </c>
      <c r="H1000" s="174">
        <v>14</v>
      </c>
      <c r="I1000" s="174">
        <v>2000</v>
      </c>
      <c r="J1000" s="174">
        <v>2700</v>
      </c>
      <c r="K1000" s="174">
        <v>271</v>
      </c>
      <c r="L1000" s="177">
        <v>302</v>
      </c>
      <c r="M1000" s="178">
        <v>0</v>
      </c>
      <c r="N1000" s="179" t="s">
        <v>698</v>
      </c>
      <c r="O1000" s="180">
        <v>0</v>
      </c>
      <c r="P1000" s="180">
        <v>0</v>
      </c>
      <c r="Q1000" s="181">
        <f t="shared" si="74"/>
        <v>0</v>
      </c>
      <c r="R1000" s="182" t="s">
        <v>98</v>
      </c>
      <c r="S1000" s="183"/>
      <c r="T1000" s="183"/>
    </row>
    <row r="1001" spans="2:20" ht="15.75" hidden="1">
      <c r="B1001" s="174">
        <v>2025</v>
      </c>
      <c r="C1001" s="174">
        <v>20</v>
      </c>
      <c r="D1001" s="175">
        <v>0</v>
      </c>
      <c r="E1001" s="176"/>
      <c r="F1001" s="174">
        <v>2</v>
      </c>
      <c r="G1001" s="174">
        <v>5</v>
      </c>
      <c r="H1001" s="174">
        <v>14</v>
      </c>
      <c r="I1001" s="174">
        <v>2000</v>
      </c>
      <c r="J1001" s="174">
        <v>2700</v>
      </c>
      <c r="K1001" s="174">
        <v>271</v>
      </c>
      <c r="L1001" s="177">
        <v>306</v>
      </c>
      <c r="M1001" s="178">
        <v>0</v>
      </c>
      <c r="N1001" s="179" t="s">
        <v>699</v>
      </c>
      <c r="O1001" s="180">
        <v>0</v>
      </c>
      <c r="P1001" s="180">
        <v>0</v>
      </c>
      <c r="Q1001" s="181">
        <f t="shared" si="74"/>
        <v>0</v>
      </c>
      <c r="R1001" s="182" t="s">
        <v>98</v>
      </c>
      <c r="S1001" s="183"/>
      <c r="T1001" s="183"/>
    </row>
    <row r="1002" spans="2:20" ht="15.75">
      <c r="B1002" s="174">
        <v>2025</v>
      </c>
      <c r="C1002" s="174">
        <v>20</v>
      </c>
      <c r="D1002" s="175" t="s">
        <v>1896</v>
      </c>
      <c r="E1002" s="176">
        <v>20007</v>
      </c>
      <c r="F1002" s="174">
        <v>2</v>
      </c>
      <c r="G1002" s="174">
        <v>5</v>
      </c>
      <c r="H1002" s="174">
        <v>14</v>
      </c>
      <c r="I1002" s="174">
        <v>2000</v>
      </c>
      <c r="J1002" s="174">
        <v>2700</v>
      </c>
      <c r="K1002" s="174">
        <v>271</v>
      </c>
      <c r="L1002" s="177">
        <v>316</v>
      </c>
      <c r="M1002" s="178" t="s">
        <v>1846</v>
      </c>
      <c r="N1002" s="179" t="s">
        <v>700</v>
      </c>
      <c r="O1002" s="180">
        <v>0</v>
      </c>
      <c r="P1002" s="180">
        <v>0</v>
      </c>
      <c r="Q1002" s="181">
        <f t="shared" si="74"/>
        <v>0</v>
      </c>
      <c r="R1002" s="182" t="s">
        <v>98</v>
      </c>
      <c r="S1002" s="183"/>
      <c r="T1002" s="183"/>
    </row>
    <row r="1003" spans="2:20" ht="31.5">
      <c r="B1003" s="174">
        <v>2025</v>
      </c>
      <c r="C1003" s="174">
        <v>20</v>
      </c>
      <c r="D1003" s="175" t="s">
        <v>1897</v>
      </c>
      <c r="E1003" s="176">
        <v>20008</v>
      </c>
      <c r="F1003" s="174">
        <v>2</v>
      </c>
      <c r="G1003" s="174">
        <v>5</v>
      </c>
      <c r="H1003" s="174">
        <v>14</v>
      </c>
      <c r="I1003" s="174">
        <v>2000</v>
      </c>
      <c r="J1003" s="174">
        <v>2700</v>
      </c>
      <c r="K1003" s="174">
        <v>271</v>
      </c>
      <c r="L1003" s="177">
        <v>316</v>
      </c>
      <c r="M1003" s="178" t="s">
        <v>1846</v>
      </c>
      <c r="N1003" s="179" t="s">
        <v>700</v>
      </c>
      <c r="O1003" s="180">
        <v>0</v>
      </c>
      <c r="P1003" s="180">
        <v>0</v>
      </c>
      <c r="Q1003" s="181">
        <f t="shared" si="74"/>
        <v>0</v>
      </c>
      <c r="R1003" s="182" t="s">
        <v>98</v>
      </c>
      <c r="S1003" s="183"/>
      <c r="T1003" s="183"/>
    </row>
    <row r="1004" spans="2:20" ht="63">
      <c r="B1004" s="174">
        <v>2025</v>
      </c>
      <c r="C1004" s="174">
        <v>20</v>
      </c>
      <c r="D1004" s="175" t="s">
        <v>1898</v>
      </c>
      <c r="E1004" s="176">
        <v>20012</v>
      </c>
      <c r="F1004" s="174">
        <v>2</v>
      </c>
      <c r="G1004" s="174">
        <v>5</v>
      </c>
      <c r="H1004" s="174">
        <v>14</v>
      </c>
      <c r="I1004" s="174">
        <v>2000</v>
      </c>
      <c r="J1004" s="174">
        <v>2700</v>
      </c>
      <c r="K1004" s="174">
        <v>271</v>
      </c>
      <c r="L1004" s="177">
        <v>316</v>
      </c>
      <c r="M1004" s="178" t="s">
        <v>1846</v>
      </c>
      <c r="N1004" s="179" t="s">
        <v>700</v>
      </c>
      <c r="O1004" s="180">
        <v>0</v>
      </c>
      <c r="P1004" s="180">
        <v>0</v>
      </c>
      <c r="Q1004" s="181">
        <f t="shared" si="74"/>
        <v>0</v>
      </c>
      <c r="R1004" s="182" t="s">
        <v>98</v>
      </c>
      <c r="S1004" s="183"/>
      <c r="T1004" s="183"/>
    </row>
    <row r="1005" spans="2:20" ht="63">
      <c r="B1005" s="174">
        <v>2025</v>
      </c>
      <c r="C1005" s="174">
        <v>20</v>
      </c>
      <c r="D1005" s="175" t="s">
        <v>1899</v>
      </c>
      <c r="E1005" s="176">
        <v>20013</v>
      </c>
      <c r="F1005" s="174">
        <v>2</v>
      </c>
      <c r="G1005" s="174">
        <v>5</v>
      </c>
      <c r="H1005" s="174">
        <v>14</v>
      </c>
      <c r="I1005" s="174">
        <v>2000</v>
      </c>
      <c r="J1005" s="174">
        <v>2700</v>
      </c>
      <c r="K1005" s="174">
        <v>271</v>
      </c>
      <c r="L1005" s="177">
        <v>316</v>
      </c>
      <c r="M1005" s="178" t="s">
        <v>1846</v>
      </c>
      <c r="N1005" s="179" t="s">
        <v>700</v>
      </c>
      <c r="O1005" s="180">
        <v>0</v>
      </c>
      <c r="P1005" s="180">
        <v>0</v>
      </c>
      <c r="Q1005" s="181">
        <f t="shared" si="74"/>
        <v>0</v>
      </c>
      <c r="R1005" s="182" t="s">
        <v>98</v>
      </c>
      <c r="S1005" s="183"/>
      <c r="T1005" s="183"/>
    </row>
    <row r="1006" spans="2:20" ht="15.75">
      <c r="B1006" s="174">
        <v>2025</v>
      </c>
      <c r="C1006" s="174">
        <v>20</v>
      </c>
      <c r="D1006" s="175" t="s">
        <v>1900</v>
      </c>
      <c r="E1006" s="176">
        <v>20001</v>
      </c>
      <c r="F1006" s="174">
        <v>2</v>
      </c>
      <c r="G1006" s="174">
        <v>5</v>
      </c>
      <c r="H1006" s="174">
        <v>14</v>
      </c>
      <c r="I1006" s="174">
        <v>2000</v>
      </c>
      <c r="J1006" s="174">
        <v>2700</v>
      </c>
      <c r="K1006" s="174">
        <v>271</v>
      </c>
      <c r="L1006" s="177">
        <v>316</v>
      </c>
      <c r="M1006" s="178" t="s">
        <v>1846</v>
      </c>
      <c r="N1006" s="179" t="s">
        <v>700</v>
      </c>
      <c r="O1006" s="180">
        <v>0</v>
      </c>
      <c r="P1006" s="180">
        <v>0</v>
      </c>
      <c r="Q1006" s="181">
        <f t="shared" si="74"/>
        <v>0</v>
      </c>
      <c r="R1006" s="182" t="s">
        <v>98</v>
      </c>
      <c r="S1006" s="183"/>
      <c r="T1006" s="183"/>
    </row>
    <row r="1007" spans="2:20" ht="31.5">
      <c r="B1007" s="174">
        <v>2025</v>
      </c>
      <c r="C1007" s="174">
        <v>20</v>
      </c>
      <c r="D1007" s="175" t="s">
        <v>1901</v>
      </c>
      <c r="E1007" s="176">
        <v>20018</v>
      </c>
      <c r="F1007" s="174">
        <v>2</v>
      </c>
      <c r="G1007" s="174">
        <v>5</v>
      </c>
      <c r="H1007" s="174">
        <v>14</v>
      </c>
      <c r="I1007" s="174">
        <v>2000</v>
      </c>
      <c r="J1007" s="174">
        <v>2700</v>
      </c>
      <c r="K1007" s="174">
        <v>271</v>
      </c>
      <c r="L1007" s="177">
        <v>316</v>
      </c>
      <c r="M1007" s="178" t="s">
        <v>1846</v>
      </c>
      <c r="N1007" s="179" t="s">
        <v>700</v>
      </c>
      <c r="O1007" s="180">
        <v>0</v>
      </c>
      <c r="P1007" s="180">
        <v>0</v>
      </c>
      <c r="Q1007" s="181">
        <f t="shared" si="74"/>
        <v>0</v>
      </c>
      <c r="R1007" s="182" t="s">
        <v>98</v>
      </c>
      <c r="S1007" s="183"/>
      <c r="T1007" s="183"/>
    </row>
    <row r="1008" spans="2:20" ht="31.5">
      <c r="B1008" s="174">
        <v>2025</v>
      </c>
      <c r="C1008" s="174">
        <v>20</v>
      </c>
      <c r="D1008" s="175" t="s">
        <v>1845</v>
      </c>
      <c r="E1008" s="176">
        <v>20020</v>
      </c>
      <c r="F1008" s="174">
        <v>2</v>
      </c>
      <c r="G1008" s="174">
        <v>5</v>
      </c>
      <c r="H1008" s="174">
        <v>14</v>
      </c>
      <c r="I1008" s="174">
        <v>2000</v>
      </c>
      <c r="J1008" s="174">
        <v>2700</v>
      </c>
      <c r="K1008" s="174">
        <v>271</v>
      </c>
      <c r="L1008" s="177">
        <v>316</v>
      </c>
      <c r="M1008" s="178" t="s">
        <v>1846</v>
      </c>
      <c r="N1008" s="179" t="s">
        <v>700</v>
      </c>
      <c r="O1008" s="180">
        <v>0</v>
      </c>
      <c r="P1008" s="180">
        <v>0</v>
      </c>
      <c r="Q1008" s="181">
        <f t="shared" si="74"/>
        <v>0</v>
      </c>
      <c r="R1008" s="182" t="s">
        <v>98</v>
      </c>
      <c r="S1008" s="183"/>
      <c r="T1008" s="183"/>
    </row>
    <row r="1009" spans="2:20" ht="31.5">
      <c r="B1009" s="174">
        <v>2025</v>
      </c>
      <c r="C1009" s="174">
        <v>20</v>
      </c>
      <c r="D1009" s="175" t="s">
        <v>1902</v>
      </c>
      <c r="E1009" s="176">
        <v>20023</v>
      </c>
      <c r="F1009" s="174">
        <v>2</v>
      </c>
      <c r="G1009" s="174">
        <v>5</v>
      </c>
      <c r="H1009" s="174">
        <v>14</v>
      </c>
      <c r="I1009" s="174">
        <v>2000</v>
      </c>
      <c r="J1009" s="174">
        <v>2700</v>
      </c>
      <c r="K1009" s="174">
        <v>271</v>
      </c>
      <c r="L1009" s="177">
        <v>316</v>
      </c>
      <c r="M1009" s="178" t="s">
        <v>1846</v>
      </c>
      <c r="N1009" s="179" t="s">
        <v>700</v>
      </c>
      <c r="O1009" s="180">
        <v>0</v>
      </c>
      <c r="P1009" s="180">
        <v>0</v>
      </c>
      <c r="Q1009" s="181">
        <f t="shared" si="74"/>
        <v>0</v>
      </c>
      <c r="R1009" s="182" t="s">
        <v>98</v>
      </c>
      <c r="S1009" s="183"/>
      <c r="T1009" s="183"/>
    </row>
    <row r="1010" spans="2:20" ht="47.25">
      <c r="B1010" s="174">
        <v>2025</v>
      </c>
      <c r="C1010" s="174">
        <v>20</v>
      </c>
      <c r="D1010" s="175" t="s">
        <v>1903</v>
      </c>
      <c r="E1010" s="176">
        <v>20009</v>
      </c>
      <c r="F1010" s="174">
        <v>2</v>
      </c>
      <c r="G1010" s="174">
        <v>5</v>
      </c>
      <c r="H1010" s="174">
        <v>14</v>
      </c>
      <c r="I1010" s="174">
        <v>2000</v>
      </c>
      <c r="J1010" s="174">
        <v>2700</v>
      </c>
      <c r="K1010" s="174">
        <v>271</v>
      </c>
      <c r="L1010" s="177">
        <v>316</v>
      </c>
      <c r="M1010" s="178" t="s">
        <v>1846</v>
      </c>
      <c r="N1010" s="179" t="s">
        <v>700</v>
      </c>
      <c r="O1010" s="180">
        <v>0</v>
      </c>
      <c r="P1010" s="180">
        <v>0</v>
      </c>
      <c r="Q1010" s="181">
        <f t="shared" si="74"/>
        <v>0</v>
      </c>
      <c r="R1010" s="182" t="s">
        <v>98</v>
      </c>
      <c r="S1010" s="183"/>
      <c r="T1010" s="183"/>
    </row>
    <row r="1011" spans="2:20" ht="31.5">
      <c r="B1011" s="174">
        <v>2025</v>
      </c>
      <c r="C1011" s="174">
        <v>20</v>
      </c>
      <c r="D1011" s="175" t="s">
        <v>1904</v>
      </c>
      <c r="E1011" s="176">
        <v>20040</v>
      </c>
      <c r="F1011" s="174">
        <v>2</v>
      </c>
      <c r="G1011" s="174">
        <v>5</v>
      </c>
      <c r="H1011" s="174">
        <v>14</v>
      </c>
      <c r="I1011" s="174">
        <v>2000</v>
      </c>
      <c r="J1011" s="174">
        <v>2700</v>
      </c>
      <c r="K1011" s="174">
        <v>271</v>
      </c>
      <c r="L1011" s="177">
        <v>316</v>
      </c>
      <c r="M1011" s="178" t="s">
        <v>1846</v>
      </c>
      <c r="N1011" s="179" t="s">
        <v>700</v>
      </c>
      <c r="O1011" s="180">
        <v>0</v>
      </c>
      <c r="P1011" s="180">
        <v>0</v>
      </c>
      <c r="Q1011" s="181">
        <f t="shared" si="74"/>
        <v>0</v>
      </c>
      <c r="R1011" s="182" t="s">
        <v>98</v>
      </c>
      <c r="S1011" s="183"/>
      <c r="T1011" s="183"/>
    </row>
    <row r="1012" spans="2:20" ht="15.75">
      <c r="B1012" s="174">
        <v>2025</v>
      </c>
      <c r="C1012" s="174">
        <v>20</v>
      </c>
      <c r="D1012" s="175" t="s">
        <v>1905</v>
      </c>
      <c r="E1012" s="176">
        <v>20024</v>
      </c>
      <c r="F1012" s="174">
        <v>2</v>
      </c>
      <c r="G1012" s="174">
        <v>5</v>
      </c>
      <c r="H1012" s="174">
        <v>14</v>
      </c>
      <c r="I1012" s="174">
        <v>2000</v>
      </c>
      <c r="J1012" s="174">
        <v>2700</v>
      </c>
      <c r="K1012" s="174">
        <v>271</v>
      </c>
      <c r="L1012" s="177">
        <v>316</v>
      </c>
      <c r="M1012" s="178" t="s">
        <v>1846</v>
      </c>
      <c r="N1012" s="179" t="s">
        <v>700</v>
      </c>
      <c r="O1012" s="180">
        <v>0</v>
      </c>
      <c r="P1012" s="180">
        <v>0</v>
      </c>
      <c r="Q1012" s="181">
        <f t="shared" si="74"/>
        <v>0</v>
      </c>
      <c r="R1012" s="182" t="s">
        <v>98</v>
      </c>
      <c r="S1012" s="183"/>
      <c r="T1012" s="183"/>
    </row>
    <row r="1013" spans="2:20" ht="31.5">
      <c r="B1013" s="174">
        <v>2025</v>
      </c>
      <c r="C1013" s="174">
        <v>20</v>
      </c>
      <c r="D1013" s="175" t="s">
        <v>1906</v>
      </c>
      <c r="E1013" s="176">
        <v>20050</v>
      </c>
      <c r="F1013" s="174">
        <v>2</v>
      </c>
      <c r="G1013" s="174">
        <v>5</v>
      </c>
      <c r="H1013" s="174">
        <v>14</v>
      </c>
      <c r="I1013" s="174">
        <v>2000</v>
      </c>
      <c r="J1013" s="174">
        <v>2700</v>
      </c>
      <c r="K1013" s="174">
        <v>271</v>
      </c>
      <c r="L1013" s="177">
        <v>316</v>
      </c>
      <c r="M1013" s="178" t="s">
        <v>1846</v>
      </c>
      <c r="N1013" s="179" t="s">
        <v>700</v>
      </c>
      <c r="O1013" s="180">
        <v>0</v>
      </c>
      <c r="P1013" s="180">
        <v>0</v>
      </c>
      <c r="Q1013" s="181">
        <f t="shared" si="74"/>
        <v>0</v>
      </c>
      <c r="R1013" s="182" t="s">
        <v>98</v>
      </c>
      <c r="S1013" s="183"/>
      <c r="T1013" s="183"/>
    </row>
    <row r="1014" spans="2:20" ht="63">
      <c r="B1014" s="174">
        <v>2025</v>
      </c>
      <c r="C1014" s="174">
        <v>20</v>
      </c>
      <c r="D1014" s="175" t="s">
        <v>1907</v>
      </c>
      <c r="E1014" s="176">
        <v>20003</v>
      </c>
      <c r="F1014" s="174">
        <v>2</v>
      </c>
      <c r="G1014" s="174">
        <v>5</v>
      </c>
      <c r="H1014" s="174">
        <v>14</v>
      </c>
      <c r="I1014" s="174">
        <v>2000</v>
      </c>
      <c r="J1014" s="174">
        <v>2700</v>
      </c>
      <c r="K1014" s="174">
        <v>271</v>
      </c>
      <c r="L1014" s="177">
        <v>316</v>
      </c>
      <c r="M1014" s="178" t="s">
        <v>1846</v>
      </c>
      <c r="N1014" s="179" t="s">
        <v>700</v>
      </c>
      <c r="O1014" s="180">
        <v>0</v>
      </c>
      <c r="P1014" s="180">
        <v>0</v>
      </c>
      <c r="Q1014" s="181">
        <f t="shared" si="74"/>
        <v>0</v>
      </c>
      <c r="R1014" s="182" t="s">
        <v>98</v>
      </c>
      <c r="S1014" s="183"/>
      <c r="T1014" s="183"/>
    </row>
    <row r="1015" spans="2:20" ht="15.75">
      <c r="B1015" s="174">
        <v>2025</v>
      </c>
      <c r="C1015" s="174">
        <v>20</v>
      </c>
      <c r="D1015" s="175" t="s">
        <v>1908</v>
      </c>
      <c r="E1015" s="176">
        <v>20086</v>
      </c>
      <c r="F1015" s="174">
        <v>2</v>
      </c>
      <c r="G1015" s="174">
        <v>5</v>
      </c>
      <c r="H1015" s="174">
        <v>14</v>
      </c>
      <c r="I1015" s="174">
        <v>2000</v>
      </c>
      <c r="J1015" s="174">
        <v>2700</v>
      </c>
      <c r="K1015" s="174">
        <v>271</v>
      </c>
      <c r="L1015" s="177">
        <v>316</v>
      </c>
      <c r="M1015" s="178" t="s">
        <v>1846</v>
      </c>
      <c r="N1015" s="179" t="s">
        <v>700</v>
      </c>
      <c r="O1015" s="180">
        <v>0</v>
      </c>
      <c r="P1015" s="180">
        <v>0</v>
      </c>
      <c r="Q1015" s="181">
        <f t="shared" si="74"/>
        <v>0</v>
      </c>
      <c r="R1015" s="182" t="s">
        <v>98</v>
      </c>
      <c r="S1015" s="183"/>
      <c r="T1015" s="183"/>
    </row>
    <row r="1016" spans="2:20" ht="47.25">
      <c r="B1016" s="174">
        <v>2025</v>
      </c>
      <c r="C1016" s="174">
        <v>20</v>
      </c>
      <c r="D1016" s="175" t="s">
        <v>1909</v>
      </c>
      <c r="E1016" s="176">
        <v>20014</v>
      </c>
      <c r="F1016" s="174">
        <v>2</v>
      </c>
      <c r="G1016" s="174">
        <v>5</v>
      </c>
      <c r="H1016" s="174">
        <v>14</v>
      </c>
      <c r="I1016" s="174">
        <v>2000</v>
      </c>
      <c r="J1016" s="174">
        <v>2700</v>
      </c>
      <c r="K1016" s="174">
        <v>271</v>
      </c>
      <c r="L1016" s="177">
        <v>316</v>
      </c>
      <c r="M1016" s="178" t="s">
        <v>1846</v>
      </c>
      <c r="N1016" s="179" t="s">
        <v>700</v>
      </c>
      <c r="O1016" s="180">
        <v>0</v>
      </c>
      <c r="P1016" s="180">
        <v>0</v>
      </c>
      <c r="Q1016" s="181">
        <f t="shared" si="74"/>
        <v>0</v>
      </c>
      <c r="R1016" s="182" t="s">
        <v>98</v>
      </c>
      <c r="S1016" s="183"/>
      <c r="T1016" s="183"/>
    </row>
    <row r="1017" spans="2:20" ht="31.5">
      <c r="B1017" s="174">
        <v>2025</v>
      </c>
      <c r="C1017" s="174">
        <v>20</v>
      </c>
      <c r="D1017" s="175" t="s">
        <v>1910</v>
      </c>
      <c r="E1017" s="176">
        <v>20067</v>
      </c>
      <c r="F1017" s="174">
        <v>2</v>
      </c>
      <c r="G1017" s="174">
        <v>5</v>
      </c>
      <c r="H1017" s="174">
        <v>14</v>
      </c>
      <c r="I1017" s="174">
        <v>2000</v>
      </c>
      <c r="J1017" s="174">
        <v>2700</v>
      </c>
      <c r="K1017" s="174">
        <v>271</v>
      </c>
      <c r="L1017" s="177">
        <v>316</v>
      </c>
      <c r="M1017" s="178" t="s">
        <v>1846</v>
      </c>
      <c r="N1017" s="179" t="s">
        <v>700</v>
      </c>
      <c r="O1017" s="180">
        <v>0</v>
      </c>
      <c r="P1017" s="180">
        <v>0</v>
      </c>
      <c r="Q1017" s="181">
        <f t="shared" si="74"/>
        <v>0</v>
      </c>
      <c r="R1017" s="182" t="s">
        <v>98</v>
      </c>
      <c r="S1017" s="183"/>
      <c r="T1017" s="183"/>
    </row>
    <row r="1018" spans="2:20" ht="31.5">
      <c r="B1018" s="174">
        <v>2025</v>
      </c>
      <c r="C1018" s="174">
        <v>20</v>
      </c>
      <c r="D1018" s="175" t="s">
        <v>1911</v>
      </c>
      <c r="E1018" s="176">
        <v>20068</v>
      </c>
      <c r="F1018" s="174">
        <v>2</v>
      </c>
      <c r="G1018" s="174">
        <v>5</v>
      </c>
      <c r="H1018" s="174">
        <v>14</v>
      </c>
      <c r="I1018" s="174">
        <v>2000</v>
      </c>
      <c r="J1018" s="174">
        <v>2700</v>
      </c>
      <c r="K1018" s="174">
        <v>271</v>
      </c>
      <c r="L1018" s="177">
        <v>316</v>
      </c>
      <c r="M1018" s="178" t="s">
        <v>1846</v>
      </c>
      <c r="N1018" s="179" t="s">
        <v>700</v>
      </c>
      <c r="O1018" s="180">
        <v>0</v>
      </c>
      <c r="P1018" s="180">
        <v>0</v>
      </c>
      <c r="Q1018" s="181">
        <f t="shared" si="74"/>
        <v>0</v>
      </c>
      <c r="R1018" s="182" t="s">
        <v>98</v>
      </c>
      <c r="S1018" s="183"/>
      <c r="T1018" s="183"/>
    </row>
    <row r="1019" spans="2:20" ht="31.5">
      <c r="B1019" s="174">
        <v>2025</v>
      </c>
      <c r="C1019" s="174">
        <v>20</v>
      </c>
      <c r="D1019" s="175" t="s">
        <v>1912</v>
      </c>
      <c r="E1019" s="176">
        <v>20002</v>
      </c>
      <c r="F1019" s="174">
        <v>2</v>
      </c>
      <c r="G1019" s="174">
        <v>5</v>
      </c>
      <c r="H1019" s="174">
        <v>14</v>
      </c>
      <c r="I1019" s="174">
        <v>2000</v>
      </c>
      <c r="J1019" s="174">
        <v>2700</v>
      </c>
      <c r="K1019" s="174">
        <v>271</v>
      </c>
      <c r="L1019" s="177">
        <v>316</v>
      </c>
      <c r="M1019" s="178" t="s">
        <v>1846</v>
      </c>
      <c r="N1019" s="179" t="s">
        <v>700</v>
      </c>
      <c r="O1019" s="180">
        <v>0</v>
      </c>
      <c r="P1019" s="180">
        <v>0</v>
      </c>
      <c r="Q1019" s="181">
        <f t="shared" si="74"/>
        <v>0</v>
      </c>
      <c r="R1019" s="182" t="s">
        <v>98</v>
      </c>
      <c r="S1019" s="183"/>
      <c r="T1019" s="183"/>
    </row>
    <row r="1020" spans="2:20" ht="47.25">
      <c r="B1020" s="174">
        <v>2025</v>
      </c>
      <c r="C1020" s="174">
        <v>20</v>
      </c>
      <c r="D1020" s="175" t="s">
        <v>1913</v>
      </c>
      <c r="E1020" s="176">
        <v>20075</v>
      </c>
      <c r="F1020" s="174">
        <v>2</v>
      </c>
      <c r="G1020" s="174">
        <v>5</v>
      </c>
      <c r="H1020" s="174">
        <v>14</v>
      </c>
      <c r="I1020" s="174">
        <v>2000</v>
      </c>
      <c r="J1020" s="174">
        <v>2700</v>
      </c>
      <c r="K1020" s="174">
        <v>271</v>
      </c>
      <c r="L1020" s="177">
        <v>316</v>
      </c>
      <c r="M1020" s="178" t="s">
        <v>1846</v>
      </c>
      <c r="N1020" s="179" t="s">
        <v>700</v>
      </c>
      <c r="O1020" s="180">
        <v>0</v>
      </c>
      <c r="P1020" s="180">
        <v>0</v>
      </c>
      <c r="Q1020" s="181">
        <f t="shared" si="74"/>
        <v>0</v>
      </c>
      <c r="R1020" s="182" t="s">
        <v>98</v>
      </c>
      <c r="S1020" s="183"/>
      <c r="T1020" s="183"/>
    </row>
    <row r="1021" spans="2:20" ht="31.5">
      <c r="B1021" s="174">
        <v>2025</v>
      </c>
      <c r="C1021" s="174">
        <v>20</v>
      </c>
      <c r="D1021" s="175" t="s">
        <v>1914</v>
      </c>
      <c r="E1021" s="176">
        <v>20077</v>
      </c>
      <c r="F1021" s="174">
        <v>2</v>
      </c>
      <c r="G1021" s="174">
        <v>5</v>
      </c>
      <c r="H1021" s="174">
        <v>14</v>
      </c>
      <c r="I1021" s="174">
        <v>2000</v>
      </c>
      <c r="J1021" s="174">
        <v>2700</v>
      </c>
      <c r="K1021" s="174">
        <v>271</v>
      </c>
      <c r="L1021" s="177">
        <v>316</v>
      </c>
      <c r="M1021" s="178" t="s">
        <v>1846</v>
      </c>
      <c r="N1021" s="179" t="s">
        <v>700</v>
      </c>
      <c r="O1021" s="180">
        <v>0</v>
      </c>
      <c r="P1021" s="180">
        <v>0</v>
      </c>
      <c r="Q1021" s="181">
        <f t="shared" si="74"/>
        <v>0</v>
      </c>
      <c r="R1021" s="182" t="s">
        <v>98</v>
      </c>
      <c r="S1021" s="183"/>
      <c r="T1021" s="183"/>
    </row>
    <row r="1022" spans="2:20" ht="31.5">
      <c r="B1022" s="174">
        <v>2025</v>
      </c>
      <c r="C1022" s="174">
        <v>20</v>
      </c>
      <c r="D1022" s="175" t="s">
        <v>1915</v>
      </c>
      <c r="E1022" s="176">
        <v>20083</v>
      </c>
      <c r="F1022" s="174">
        <v>2</v>
      </c>
      <c r="G1022" s="174">
        <v>5</v>
      </c>
      <c r="H1022" s="174">
        <v>14</v>
      </c>
      <c r="I1022" s="174">
        <v>2000</v>
      </c>
      <c r="J1022" s="174">
        <v>2700</v>
      </c>
      <c r="K1022" s="174">
        <v>271</v>
      </c>
      <c r="L1022" s="177">
        <v>316</v>
      </c>
      <c r="M1022" s="178" t="s">
        <v>1846</v>
      </c>
      <c r="N1022" s="179" t="s">
        <v>700</v>
      </c>
      <c r="O1022" s="180">
        <v>0</v>
      </c>
      <c r="P1022" s="180">
        <v>0</v>
      </c>
      <c r="Q1022" s="181">
        <f t="shared" si="74"/>
        <v>0</v>
      </c>
      <c r="R1022" s="182" t="s">
        <v>98</v>
      </c>
      <c r="S1022" s="183"/>
      <c r="T1022" s="183"/>
    </row>
    <row r="1023" spans="2:20" ht="31.5">
      <c r="B1023" s="174">
        <v>2025</v>
      </c>
      <c r="C1023" s="174">
        <v>20</v>
      </c>
      <c r="D1023" s="175" t="s">
        <v>1916</v>
      </c>
      <c r="E1023" s="176">
        <v>20087</v>
      </c>
      <c r="F1023" s="174">
        <v>2</v>
      </c>
      <c r="G1023" s="174">
        <v>5</v>
      </c>
      <c r="H1023" s="174">
        <v>14</v>
      </c>
      <c r="I1023" s="174">
        <v>2000</v>
      </c>
      <c r="J1023" s="174">
        <v>2700</v>
      </c>
      <c r="K1023" s="174">
        <v>271</v>
      </c>
      <c r="L1023" s="177">
        <v>316</v>
      </c>
      <c r="M1023" s="178" t="s">
        <v>1846</v>
      </c>
      <c r="N1023" s="179" t="s">
        <v>700</v>
      </c>
      <c r="O1023" s="180">
        <v>0</v>
      </c>
      <c r="P1023" s="180">
        <v>0</v>
      </c>
      <c r="Q1023" s="181">
        <f t="shared" si="74"/>
        <v>0</v>
      </c>
      <c r="R1023" s="182" t="s">
        <v>98</v>
      </c>
      <c r="S1023" s="183"/>
      <c r="T1023" s="183"/>
    </row>
    <row r="1024" spans="2:20" ht="31.5">
      <c r="B1024" s="174">
        <v>2025</v>
      </c>
      <c r="C1024" s="174">
        <v>20</v>
      </c>
      <c r="D1024" s="175" t="s">
        <v>1917</v>
      </c>
      <c r="E1024" s="176">
        <v>20004</v>
      </c>
      <c r="F1024" s="174">
        <v>2</v>
      </c>
      <c r="G1024" s="174">
        <v>5</v>
      </c>
      <c r="H1024" s="174">
        <v>14</v>
      </c>
      <c r="I1024" s="174">
        <v>2000</v>
      </c>
      <c r="J1024" s="174">
        <v>2700</v>
      </c>
      <c r="K1024" s="174">
        <v>271</v>
      </c>
      <c r="L1024" s="177">
        <v>316</v>
      </c>
      <c r="M1024" s="178" t="s">
        <v>1846</v>
      </c>
      <c r="N1024" s="179" t="s">
        <v>700</v>
      </c>
      <c r="O1024" s="180">
        <v>0</v>
      </c>
      <c r="P1024" s="180">
        <v>0</v>
      </c>
      <c r="Q1024" s="181">
        <f t="shared" si="74"/>
        <v>0</v>
      </c>
      <c r="R1024" s="182" t="s">
        <v>98</v>
      </c>
      <c r="S1024" s="183"/>
      <c r="T1024" s="183"/>
    </row>
    <row r="1025" spans="2:20" ht="15.75" hidden="1">
      <c r="B1025" s="174">
        <v>2025</v>
      </c>
      <c r="C1025" s="174">
        <v>20</v>
      </c>
      <c r="D1025" s="175">
        <v>0</v>
      </c>
      <c r="E1025" s="176"/>
      <c r="F1025" s="174">
        <v>2</v>
      </c>
      <c r="G1025" s="174">
        <v>5</v>
      </c>
      <c r="H1025" s="174">
        <v>14</v>
      </c>
      <c r="I1025" s="174">
        <v>2000</v>
      </c>
      <c r="J1025" s="174">
        <v>2700</v>
      </c>
      <c r="K1025" s="174">
        <v>271</v>
      </c>
      <c r="L1025" s="177">
        <v>403</v>
      </c>
      <c r="M1025" s="178">
        <v>0</v>
      </c>
      <c r="N1025" s="179" t="s">
        <v>701</v>
      </c>
      <c r="O1025" s="180">
        <v>0</v>
      </c>
      <c r="P1025" s="180">
        <v>0</v>
      </c>
      <c r="Q1025" s="181">
        <f t="shared" si="74"/>
        <v>0</v>
      </c>
      <c r="R1025" s="182" t="s">
        <v>98</v>
      </c>
      <c r="S1025" s="183"/>
      <c r="T1025" s="183"/>
    </row>
    <row r="1026" spans="2:20" ht="15.75" hidden="1">
      <c r="B1026" s="174">
        <v>2025</v>
      </c>
      <c r="C1026" s="174">
        <v>20</v>
      </c>
      <c r="D1026" s="175">
        <v>0</v>
      </c>
      <c r="E1026" s="176"/>
      <c r="F1026" s="174">
        <v>2</v>
      </c>
      <c r="G1026" s="174">
        <v>5</v>
      </c>
      <c r="H1026" s="174">
        <v>14</v>
      </c>
      <c r="I1026" s="174">
        <v>2000</v>
      </c>
      <c r="J1026" s="174">
        <v>2700</v>
      </c>
      <c r="K1026" s="174">
        <v>271</v>
      </c>
      <c r="L1026" s="177">
        <v>695</v>
      </c>
      <c r="M1026" s="178">
        <v>0</v>
      </c>
      <c r="N1026" s="190" t="s">
        <v>702</v>
      </c>
      <c r="O1026" s="180">
        <v>0</v>
      </c>
      <c r="P1026" s="180">
        <v>0</v>
      </c>
      <c r="Q1026" s="181">
        <f t="shared" si="74"/>
        <v>0</v>
      </c>
      <c r="R1026" s="182" t="s">
        <v>98</v>
      </c>
      <c r="S1026" s="183"/>
      <c r="T1026" s="183"/>
    </row>
    <row r="1027" spans="2:20" ht="15.75">
      <c r="B1027" s="174">
        <v>2025</v>
      </c>
      <c r="C1027" s="174">
        <v>20</v>
      </c>
      <c r="D1027" s="175" t="s">
        <v>1896</v>
      </c>
      <c r="E1027" s="176">
        <v>20007</v>
      </c>
      <c r="F1027" s="174">
        <v>2</v>
      </c>
      <c r="G1027" s="174">
        <v>5</v>
      </c>
      <c r="H1027" s="174">
        <v>14</v>
      </c>
      <c r="I1027" s="174">
        <v>2000</v>
      </c>
      <c r="J1027" s="174">
        <v>2700</v>
      </c>
      <c r="K1027" s="174">
        <v>271</v>
      </c>
      <c r="L1027" s="177">
        <v>734</v>
      </c>
      <c r="M1027" s="178" t="s">
        <v>1846</v>
      </c>
      <c r="N1027" s="179" t="s">
        <v>703</v>
      </c>
      <c r="O1027" s="180">
        <v>0</v>
      </c>
      <c r="P1027" s="180">
        <v>0</v>
      </c>
      <c r="Q1027" s="181">
        <f t="shared" si="74"/>
        <v>0</v>
      </c>
      <c r="R1027" s="182" t="s">
        <v>98</v>
      </c>
      <c r="S1027" s="183"/>
      <c r="T1027" s="183"/>
    </row>
    <row r="1028" spans="2:20" ht="31.5">
      <c r="B1028" s="174">
        <v>2025</v>
      </c>
      <c r="C1028" s="174">
        <v>20</v>
      </c>
      <c r="D1028" s="175" t="s">
        <v>1897</v>
      </c>
      <c r="E1028" s="176">
        <v>20008</v>
      </c>
      <c r="F1028" s="174">
        <v>2</v>
      </c>
      <c r="G1028" s="174">
        <v>5</v>
      </c>
      <c r="H1028" s="174">
        <v>14</v>
      </c>
      <c r="I1028" s="174">
        <v>2000</v>
      </c>
      <c r="J1028" s="174">
        <v>2700</v>
      </c>
      <c r="K1028" s="174">
        <v>271</v>
      </c>
      <c r="L1028" s="177">
        <v>734</v>
      </c>
      <c r="M1028" s="178" t="s">
        <v>1846</v>
      </c>
      <c r="N1028" s="179" t="s">
        <v>703</v>
      </c>
      <c r="O1028" s="180">
        <v>0</v>
      </c>
      <c r="P1028" s="180">
        <v>0</v>
      </c>
      <c r="Q1028" s="181">
        <f t="shared" si="74"/>
        <v>0</v>
      </c>
      <c r="R1028" s="182" t="s">
        <v>98</v>
      </c>
      <c r="S1028" s="183"/>
      <c r="T1028" s="183"/>
    </row>
    <row r="1029" spans="2:20" ht="63">
      <c r="B1029" s="174">
        <v>2025</v>
      </c>
      <c r="C1029" s="174">
        <v>20</v>
      </c>
      <c r="D1029" s="175" t="s">
        <v>1898</v>
      </c>
      <c r="E1029" s="176">
        <v>20012</v>
      </c>
      <c r="F1029" s="174">
        <v>2</v>
      </c>
      <c r="G1029" s="174">
        <v>5</v>
      </c>
      <c r="H1029" s="174">
        <v>14</v>
      </c>
      <c r="I1029" s="174">
        <v>2000</v>
      </c>
      <c r="J1029" s="174">
        <v>2700</v>
      </c>
      <c r="K1029" s="174">
        <v>271</v>
      </c>
      <c r="L1029" s="177">
        <v>734</v>
      </c>
      <c r="M1029" s="178" t="s">
        <v>1846</v>
      </c>
      <c r="N1029" s="179" t="s">
        <v>703</v>
      </c>
      <c r="O1029" s="180">
        <v>0</v>
      </c>
      <c r="P1029" s="180">
        <v>0</v>
      </c>
      <c r="Q1029" s="181">
        <f t="shared" si="74"/>
        <v>0</v>
      </c>
      <c r="R1029" s="182" t="s">
        <v>98</v>
      </c>
      <c r="S1029" s="183"/>
      <c r="T1029" s="183"/>
    </row>
    <row r="1030" spans="2:20" ht="63">
      <c r="B1030" s="174">
        <v>2025</v>
      </c>
      <c r="C1030" s="174">
        <v>20</v>
      </c>
      <c r="D1030" s="175" t="s">
        <v>1899</v>
      </c>
      <c r="E1030" s="176">
        <v>20013</v>
      </c>
      <c r="F1030" s="174">
        <v>2</v>
      </c>
      <c r="G1030" s="174">
        <v>5</v>
      </c>
      <c r="H1030" s="174">
        <v>14</v>
      </c>
      <c r="I1030" s="174">
        <v>2000</v>
      </c>
      <c r="J1030" s="174">
        <v>2700</v>
      </c>
      <c r="K1030" s="174">
        <v>271</v>
      </c>
      <c r="L1030" s="177">
        <v>734</v>
      </c>
      <c r="M1030" s="178" t="s">
        <v>1846</v>
      </c>
      <c r="N1030" s="179" t="s">
        <v>703</v>
      </c>
      <c r="O1030" s="180">
        <v>0</v>
      </c>
      <c r="P1030" s="180">
        <v>0</v>
      </c>
      <c r="Q1030" s="181">
        <f t="shared" si="74"/>
        <v>0</v>
      </c>
      <c r="R1030" s="182" t="s">
        <v>98</v>
      </c>
      <c r="S1030" s="183"/>
      <c r="T1030" s="183"/>
    </row>
    <row r="1031" spans="2:20" ht="15.75">
      <c r="B1031" s="174">
        <v>2025</v>
      </c>
      <c r="C1031" s="174">
        <v>20</v>
      </c>
      <c r="D1031" s="175" t="s">
        <v>1900</v>
      </c>
      <c r="E1031" s="176">
        <v>20001</v>
      </c>
      <c r="F1031" s="174">
        <v>2</v>
      </c>
      <c r="G1031" s="174">
        <v>5</v>
      </c>
      <c r="H1031" s="174">
        <v>14</v>
      </c>
      <c r="I1031" s="174">
        <v>2000</v>
      </c>
      <c r="J1031" s="174">
        <v>2700</v>
      </c>
      <c r="K1031" s="174">
        <v>271</v>
      </c>
      <c r="L1031" s="177">
        <v>734</v>
      </c>
      <c r="M1031" s="178" t="s">
        <v>1846</v>
      </c>
      <c r="N1031" s="179" t="s">
        <v>703</v>
      </c>
      <c r="O1031" s="180">
        <v>0</v>
      </c>
      <c r="P1031" s="180">
        <v>0</v>
      </c>
      <c r="Q1031" s="181">
        <f t="shared" si="74"/>
        <v>0</v>
      </c>
      <c r="R1031" s="182" t="s">
        <v>98</v>
      </c>
      <c r="S1031" s="183"/>
      <c r="T1031" s="183"/>
    </row>
    <row r="1032" spans="2:20" ht="31.5">
      <c r="B1032" s="174">
        <v>2025</v>
      </c>
      <c r="C1032" s="174">
        <v>20</v>
      </c>
      <c r="D1032" s="175" t="s">
        <v>1901</v>
      </c>
      <c r="E1032" s="176">
        <v>20018</v>
      </c>
      <c r="F1032" s="174">
        <v>2</v>
      </c>
      <c r="G1032" s="174">
        <v>5</v>
      </c>
      <c r="H1032" s="174">
        <v>14</v>
      </c>
      <c r="I1032" s="174">
        <v>2000</v>
      </c>
      <c r="J1032" s="174">
        <v>2700</v>
      </c>
      <c r="K1032" s="174">
        <v>271</v>
      </c>
      <c r="L1032" s="177">
        <v>734</v>
      </c>
      <c r="M1032" s="178" t="s">
        <v>1846</v>
      </c>
      <c r="N1032" s="179" t="s">
        <v>703</v>
      </c>
      <c r="O1032" s="180">
        <v>0</v>
      </c>
      <c r="P1032" s="180">
        <v>0</v>
      </c>
      <c r="Q1032" s="181">
        <f t="shared" si="74"/>
        <v>0</v>
      </c>
      <c r="R1032" s="182" t="s">
        <v>98</v>
      </c>
      <c r="S1032" s="183"/>
      <c r="T1032" s="183"/>
    </row>
    <row r="1033" spans="2:20" ht="31.5">
      <c r="B1033" s="174">
        <v>2025</v>
      </c>
      <c r="C1033" s="174">
        <v>20</v>
      </c>
      <c r="D1033" s="175" t="s">
        <v>1845</v>
      </c>
      <c r="E1033" s="176">
        <v>20020</v>
      </c>
      <c r="F1033" s="174">
        <v>2</v>
      </c>
      <c r="G1033" s="174">
        <v>5</v>
      </c>
      <c r="H1033" s="174">
        <v>14</v>
      </c>
      <c r="I1033" s="174">
        <v>2000</v>
      </c>
      <c r="J1033" s="174">
        <v>2700</v>
      </c>
      <c r="K1033" s="174">
        <v>271</v>
      </c>
      <c r="L1033" s="177">
        <v>734</v>
      </c>
      <c r="M1033" s="178" t="s">
        <v>1846</v>
      </c>
      <c r="N1033" s="179" t="s">
        <v>703</v>
      </c>
      <c r="O1033" s="180">
        <v>0</v>
      </c>
      <c r="P1033" s="180">
        <v>0</v>
      </c>
      <c r="Q1033" s="181">
        <f t="shared" si="74"/>
        <v>0</v>
      </c>
      <c r="R1033" s="182" t="s">
        <v>98</v>
      </c>
      <c r="S1033" s="183"/>
      <c r="T1033" s="183"/>
    </row>
    <row r="1034" spans="2:20" ht="31.5">
      <c r="B1034" s="174">
        <v>2025</v>
      </c>
      <c r="C1034" s="174">
        <v>20</v>
      </c>
      <c r="D1034" s="175" t="s">
        <v>1902</v>
      </c>
      <c r="E1034" s="176">
        <v>20023</v>
      </c>
      <c r="F1034" s="174">
        <v>2</v>
      </c>
      <c r="G1034" s="174">
        <v>5</v>
      </c>
      <c r="H1034" s="174">
        <v>14</v>
      </c>
      <c r="I1034" s="174">
        <v>2000</v>
      </c>
      <c r="J1034" s="174">
        <v>2700</v>
      </c>
      <c r="K1034" s="174">
        <v>271</v>
      </c>
      <c r="L1034" s="177">
        <v>734</v>
      </c>
      <c r="M1034" s="178" t="s">
        <v>1846</v>
      </c>
      <c r="N1034" s="179" t="s">
        <v>703</v>
      </c>
      <c r="O1034" s="180">
        <v>0</v>
      </c>
      <c r="P1034" s="180">
        <v>0</v>
      </c>
      <c r="Q1034" s="181">
        <f t="shared" si="74"/>
        <v>0</v>
      </c>
      <c r="R1034" s="182" t="s">
        <v>98</v>
      </c>
      <c r="S1034" s="183"/>
      <c r="T1034" s="183"/>
    </row>
    <row r="1035" spans="2:20" ht="47.25">
      <c r="B1035" s="174">
        <v>2025</v>
      </c>
      <c r="C1035" s="174">
        <v>20</v>
      </c>
      <c r="D1035" s="175" t="s">
        <v>1903</v>
      </c>
      <c r="E1035" s="176">
        <v>20009</v>
      </c>
      <c r="F1035" s="174">
        <v>2</v>
      </c>
      <c r="G1035" s="174">
        <v>5</v>
      </c>
      <c r="H1035" s="174">
        <v>14</v>
      </c>
      <c r="I1035" s="174">
        <v>2000</v>
      </c>
      <c r="J1035" s="174">
        <v>2700</v>
      </c>
      <c r="K1035" s="174">
        <v>271</v>
      </c>
      <c r="L1035" s="177">
        <v>734</v>
      </c>
      <c r="M1035" s="178" t="s">
        <v>1846</v>
      </c>
      <c r="N1035" s="179" t="s">
        <v>703</v>
      </c>
      <c r="O1035" s="180">
        <v>0</v>
      </c>
      <c r="P1035" s="180">
        <v>0</v>
      </c>
      <c r="Q1035" s="181">
        <f t="shared" si="74"/>
        <v>0</v>
      </c>
      <c r="R1035" s="182" t="s">
        <v>98</v>
      </c>
      <c r="S1035" s="183"/>
      <c r="T1035" s="183"/>
    </row>
    <row r="1036" spans="2:20" ht="31.5">
      <c r="B1036" s="174">
        <v>2025</v>
      </c>
      <c r="C1036" s="174">
        <v>20</v>
      </c>
      <c r="D1036" s="175" t="s">
        <v>1904</v>
      </c>
      <c r="E1036" s="176">
        <v>20040</v>
      </c>
      <c r="F1036" s="174">
        <v>2</v>
      </c>
      <c r="G1036" s="174">
        <v>5</v>
      </c>
      <c r="H1036" s="174">
        <v>14</v>
      </c>
      <c r="I1036" s="174">
        <v>2000</v>
      </c>
      <c r="J1036" s="174">
        <v>2700</v>
      </c>
      <c r="K1036" s="174">
        <v>271</v>
      </c>
      <c r="L1036" s="177">
        <v>734</v>
      </c>
      <c r="M1036" s="178" t="s">
        <v>1846</v>
      </c>
      <c r="N1036" s="179" t="s">
        <v>703</v>
      </c>
      <c r="O1036" s="180">
        <v>0</v>
      </c>
      <c r="P1036" s="180">
        <v>0</v>
      </c>
      <c r="Q1036" s="181">
        <f t="shared" si="74"/>
        <v>0</v>
      </c>
      <c r="R1036" s="182" t="s">
        <v>98</v>
      </c>
      <c r="S1036" s="183"/>
      <c r="T1036" s="183"/>
    </row>
    <row r="1037" spans="2:20" ht="15.75">
      <c r="B1037" s="174">
        <v>2025</v>
      </c>
      <c r="C1037" s="174">
        <v>20</v>
      </c>
      <c r="D1037" s="175" t="s">
        <v>1905</v>
      </c>
      <c r="E1037" s="176">
        <v>20024</v>
      </c>
      <c r="F1037" s="174">
        <v>2</v>
      </c>
      <c r="G1037" s="174">
        <v>5</v>
      </c>
      <c r="H1037" s="174">
        <v>14</v>
      </c>
      <c r="I1037" s="174">
        <v>2000</v>
      </c>
      <c r="J1037" s="174">
        <v>2700</v>
      </c>
      <c r="K1037" s="174">
        <v>271</v>
      </c>
      <c r="L1037" s="177">
        <v>734</v>
      </c>
      <c r="M1037" s="178" t="s">
        <v>1846</v>
      </c>
      <c r="N1037" s="179" t="s">
        <v>703</v>
      </c>
      <c r="O1037" s="180">
        <v>0</v>
      </c>
      <c r="P1037" s="180">
        <v>0</v>
      </c>
      <c r="Q1037" s="181">
        <f t="shared" si="74"/>
        <v>0</v>
      </c>
      <c r="R1037" s="182" t="s">
        <v>98</v>
      </c>
      <c r="S1037" s="183"/>
      <c r="T1037" s="183"/>
    </row>
    <row r="1038" spans="2:20" ht="31.5">
      <c r="B1038" s="174">
        <v>2025</v>
      </c>
      <c r="C1038" s="174">
        <v>20</v>
      </c>
      <c r="D1038" s="175" t="s">
        <v>1906</v>
      </c>
      <c r="E1038" s="176">
        <v>20050</v>
      </c>
      <c r="F1038" s="174">
        <v>2</v>
      </c>
      <c r="G1038" s="174">
        <v>5</v>
      </c>
      <c r="H1038" s="174">
        <v>14</v>
      </c>
      <c r="I1038" s="174">
        <v>2000</v>
      </c>
      <c r="J1038" s="174">
        <v>2700</v>
      </c>
      <c r="K1038" s="174">
        <v>271</v>
      </c>
      <c r="L1038" s="177">
        <v>734</v>
      </c>
      <c r="M1038" s="178" t="s">
        <v>1846</v>
      </c>
      <c r="N1038" s="179" t="s">
        <v>703</v>
      </c>
      <c r="O1038" s="180">
        <v>0</v>
      </c>
      <c r="P1038" s="180">
        <v>0</v>
      </c>
      <c r="Q1038" s="181">
        <f t="shared" si="74"/>
        <v>0</v>
      </c>
      <c r="R1038" s="182" t="s">
        <v>98</v>
      </c>
      <c r="S1038" s="183"/>
      <c r="T1038" s="183"/>
    </row>
    <row r="1039" spans="2:20" ht="63">
      <c r="B1039" s="174">
        <v>2025</v>
      </c>
      <c r="C1039" s="174">
        <v>20</v>
      </c>
      <c r="D1039" s="175" t="s">
        <v>1907</v>
      </c>
      <c r="E1039" s="176">
        <v>20003</v>
      </c>
      <c r="F1039" s="174">
        <v>2</v>
      </c>
      <c r="G1039" s="174">
        <v>5</v>
      </c>
      <c r="H1039" s="174">
        <v>14</v>
      </c>
      <c r="I1039" s="174">
        <v>2000</v>
      </c>
      <c r="J1039" s="174">
        <v>2700</v>
      </c>
      <c r="K1039" s="174">
        <v>271</v>
      </c>
      <c r="L1039" s="177">
        <v>734</v>
      </c>
      <c r="M1039" s="178" t="s">
        <v>1846</v>
      </c>
      <c r="N1039" s="179" t="s">
        <v>703</v>
      </c>
      <c r="O1039" s="180">
        <v>0</v>
      </c>
      <c r="P1039" s="180">
        <v>0</v>
      </c>
      <c r="Q1039" s="181">
        <f t="shared" si="74"/>
        <v>0</v>
      </c>
      <c r="R1039" s="182" t="s">
        <v>98</v>
      </c>
      <c r="S1039" s="183"/>
      <c r="T1039" s="183"/>
    </row>
    <row r="1040" spans="2:20" ht="15.75">
      <c r="B1040" s="174">
        <v>2025</v>
      </c>
      <c r="C1040" s="174">
        <v>20</v>
      </c>
      <c r="D1040" s="175" t="s">
        <v>1908</v>
      </c>
      <c r="E1040" s="176">
        <v>20086</v>
      </c>
      <c r="F1040" s="174">
        <v>2</v>
      </c>
      <c r="G1040" s="174">
        <v>5</v>
      </c>
      <c r="H1040" s="174">
        <v>14</v>
      </c>
      <c r="I1040" s="174">
        <v>2000</v>
      </c>
      <c r="J1040" s="174">
        <v>2700</v>
      </c>
      <c r="K1040" s="174">
        <v>271</v>
      </c>
      <c r="L1040" s="177">
        <v>734</v>
      </c>
      <c r="M1040" s="178" t="s">
        <v>1846</v>
      </c>
      <c r="N1040" s="179" t="s">
        <v>703</v>
      </c>
      <c r="O1040" s="180">
        <v>0</v>
      </c>
      <c r="P1040" s="180">
        <v>0</v>
      </c>
      <c r="Q1040" s="181">
        <f t="shared" si="74"/>
        <v>0</v>
      </c>
      <c r="R1040" s="182" t="s">
        <v>98</v>
      </c>
      <c r="S1040" s="183"/>
      <c r="T1040" s="183"/>
    </row>
    <row r="1041" spans="2:20" ht="47.25">
      <c r="B1041" s="174">
        <v>2025</v>
      </c>
      <c r="C1041" s="174">
        <v>20</v>
      </c>
      <c r="D1041" s="175" t="s">
        <v>1909</v>
      </c>
      <c r="E1041" s="176">
        <v>20014</v>
      </c>
      <c r="F1041" s="174">
        <v>2</v>
      </c>
      <c r="G1041" s="174">
        <v>5</v>
      </c>
      <c r="H1041" s="174">
        <v>14</v>
      </c>
      <c r="I1041" s="174">
        <v>2000</v>
      </c>
      <c r="J1041" s="174">
        <v>2700</v>
      </c>
      <c r="K1041" s="174">
        <v>271</v>
      </c>
      <c r="L1041" s="177">
        <v>734</v>
      </c>
      <c r="M1041" s="178" t="s">
        <v>1846</v>
      </c>
      <c r="N1041" s="179" t="s">
        <v>703</v>
      </c>
      <c r="O1041" s="180">
        <v>0</v>
      </c>
      <c r="P1041" s="180">
        <v>0</v>
      </c>
      <c r="Q1041" s="181">
        <f t="shared" si="74"/>
        <v>0</v>
      </c>
      <c r="R1041" s="182" t="s">
        <v>98</v>
      </c>
      <c r="S1041" s="183"/>
      <c r="T1041" s="183"/>
    </row>
    <row r="1042" spans="2:20" ht="31.5">
      <c r="B1042" s="174">
        <v>2025</v>
      </c>
      <c r="C1042" s="174">
        <v>20</v>
      </c>
      <c r="D1042" s="175" t="s">
        <v>1910</v>
      </c>
      <c r="E1042" s="176">
        <v>20067</v>
      </c>
      <c r="F1042" s="174">
        <v>2</v>
      </c>
      <c r="G1042" s="174">
        <v>5</v>
      </c>
      <c r="H1042" s="174">
        <v>14</v>
      </c>
      <c r="I1042" s="174">
        <v>2000</v>
      </c>
      <c r="J1042" s="174">
        <v>2700</v>
      </c>
      <c r="K1042" s="174">
        <v>271</v>
      </c>
      <c r="L1042" s="177">
        <v>734</v>
      </c>
      <c r="M1042" s="178" t="s">
        <v>1846</v>
      </c>
      <c r="N1042" s="179" t="s">
        <v>703</v>
      </c>
      <c r="O1042" s="180">
        <v>0</v>
      </c>
      <c r="P1042" s="180">
        <v>0</v>
      </c>
      <c r="Q1042" s="181">
        <f t="shared" si="74"/>
        <v>0</v>
      </c>
      <c r="R1042" s="182" t="s">
        <v>98</v>
      </c>
      <c r="S1042" s="183"/>
      <c r="T1042" s="183"/>
    </row>
    <row r="1043" spans="2:20" ht="31.5">
      <c r="B1043" s="174">
        <v>2025</v>
      </c>
      <c r="C1043" s="174">
        <v>20</v>
      </c>
      <c r="D1043" s="175" t="s">
        <v>1911</v>
      </c>
      <c r="E1043" s="176">
        <v>20068</v>
      </c>
      <c r="F1043" s="174">
        <v>2</v>
      </c>
      <c r="G1043" s="174">
        <v>5</v>
      </c>
      <c r="H1043" s="174">
        <v>14</v>
      </c>
      <c r="I1043" s="174">
        <v>2000</v>
      </c>
      <c r="J1043" s="174">
        <v>2700</v>
      </c>
      <c r="K1043" s="174">
        <v>271</v>
      </c>
      <c r="L1043" s="177">
        <v>734</v>
      </c>
      <c r="M1043" s="178" t="s">
        <v>1846</v>
      </c>
      <c r="N1043" s="179" t="s">
        <v>703</v>
      </c>
      <c r="O1043" s="180">
        <v>0</v>
      </c>
      <c r="P1043" s="180">
        <v>0</v>
      </c>
      <c r="Q1043" s="181">
        <f t="shared" si="74"/>
        <v>0</v>
      </c>
      <c r="R1043" s="182" t="s">
        <v>98</v>
      </c>
      <c r="S1043" s="183"/>
      <c r="T1043" s="183"/>
    </row>
    <row r="1044" spans="2:20" ht="31.5">
      <c r="B1044" s="174">
        <v>2025</v>
      </c>
      <c r="C1044" s="174">
        <v>20</v>
      </c>
      <c r="D1044" s="175" t="s">
        <v>1912</v>
      </c>
      <c r="E1044" s="176">
        <v>20002</v>
      </c>
      <c r="F1044" s="174">
        <v>2</v>
      </c>
      <c r="G1044" s="174">
        <v>5</v>
      </c>
      <c r="H1044" s="174">
        <v>14</v>
      </c>
      <c r="I1044" s="174">
        <v>2000</v>
      </c>
      <c r="J1044" s="174">
        <v>2700</v>
      </c>
      <c r="K1044" s="174">
        <v>271</v>
      </c>
      <c r="L1044" s="177">
        <v>734</v>
      </c>
      <c r="M1044" s="178" t="s">
        <v>1846</v>
      </c>
      <c r="N1044" s="179" t="s">
        <v>703</v>
      </c>
      <c r="O1044" s="180">
        <v>0</v>
      </c>
      <c r="P1044" s="180">
        <v>0</v>
      </c>
      <c r="Q1044" s="181">
        <f t="shared" si="74"/>
        <v>0</v>
      </c>
      <c r="R1044" s="182" t="s">
        <v>98</v>
      </c>
      <c r="S1044" s="183"/>
      <c r="T1044" s="183"/>
    </row>
    <row r="1045" spans="2:20" ht="47.25">
      <c r="B1045" s="174">
        <v>2025</v>
      </c>
      <c r="C1045" s="174">
        <v>20</v>
      </c>
      <c r="D1045" s="175" t="s">
        <v>1913</v>
      </c>
      <c r="E1045" s="176">
        <v>20075</v>
      </c>
      <c r="F1045" s="174">
        <v>2</v>
      </c>
      <c r="G1045" s="174">
        <v>5</v>
      </c>
      <c r="H1045" s="174">
        <v>14</v>
      </c>
      <c r="I1045" s="174">
        <v>2000</v>
      </c>
      <c r="J1045" s="174">
        <v>2700</v>
      </c>
      <c r="K1045" s="174">
        <v>271</v>
      </c>
      <c r="L1045" s="177">
        <v>734</v>
      </c>
      <c r="M1045" s="178" t="s">
        <v>1846</v>
      </c>
      <c r="N1045" s="179" t="s">
        <v>703</v>
      </c>
      <c r="O1045" s="180">
        <v>0</v>
      </c>
      <c r="P1045" s="180">
        <v>0</v>
      </c>
      <c r="Q1045" s="181">
        <f t="shared" si="74"/>
        <v>0</v>
      </c>
      <c r="R1045" s="182" t="s">
        <v>98</v>
      </c>
      <c r="S1045" s="183"/>
      <c r="T1045" s="183"/>
    </row>
    <row r="1046" spans="2:20" ht="31.5">
      <c r="B1046" s="174">
        <v>2025</v>
      </c>
      <c r="C1046" s="174">
        <v>20</v>
      </c>
      <c r="D1046" s="175" t="s">
        <v>1914</v>
      </c>
      <c r="E1046" s="176">
        <v>20077</v>
      </c>
      <c r="F1046" s="174">
        <v>2</v>
      </c>
      <c r="G1046" s="174">
        <v>5</v>
      </c>
      <c r="H1046" s="174">
        <v>14</v>
      </c>
      <c r="I1046" s="174">
        <v>2000</v>
      </c>
      <c r="J1046" s="174">
        <v>2700</v>
      </c>
      <c r="K1046" s="174">
        <v>271</v>
      </c>
      <c r="L1046" s="177">
        <v>734</v>
      </c>
      <c r="M1046" s="178" t="s">
        <v>1846</v>
      </c>
      <c r="N1046" s="179" t="s">
        <v>703</v>
      </c>
      <c r="O1046" s="180">
        <v>0</v>
      </c>
      <c r="P1046" s="180">
        <v>0</v>
      </c>
      <c r="Q1046" s="181">
        <f t="shared" si="74"/>
        <v>0</v>
      </c>
      <c r="R1046" s="182" t="s">
        <v>98</v>
      </c>
      <c r="S1046" s="183"/>
      <c r="T1046" s="183"/>
    </row>
    <row r="1047" spans="2:20" ht="31.5">
      <c r="B1047" s="174">
        <v>2025</v>
      </c>
      <c r="C1047" s="174">
        <v>20</v>
      </c>
      <c r="D1047" s="175" t="s">
        <v>1915</v>
      </c>
      <c r="E1047" s="176">
        <v>20083</v>
      </c>
      <c r="F1047" s="174">
        <v>2</v>
      </c>
      <c r="G1047" s="174">
        <v>5</v>
      </c>
      <c r="H1047" s="174">
        <v>14</v>
      </c>
      <c r="I1047" s="174">
        <v>2000</v>
      </c>
      <c r="J1047" s="174">
        <v>2700</v>
      </c>
      <c r="K1047" s="174">
        <v>271</v>
      </c>
      <c r="L1047" s="177">
        <v>734</v>
      </c>
      <c r="M1047" s="178" t="s">
        <v>1846</v>
      </c>
      <c r="N1047" s="179" t="s">
        <v>703</v>
      </c>
      <c r="O1047" s="180">
        <v>0</v>
      </c>
      <c r="P1047" s="180">
        <v>0</v>
      </c>
      <c r="Q1047" s="181">
        <f t="shared" si="74"/>
        <v>0</v>
      </c>
      <c r="R1047" s="182" t="s">
        <v>98</v>
      </c>
      <c r="S1047" s="183"/>
      <c r="T1047" s="183"/>
    </row>
    <row r="1048" spans="2:20" ht="31.5">
      <c r="B1048" s="174">
        <v>2025</v>
      </c>
      <c r="C1048" s="174">
        <v>20</v>
      </c>
      <c r="D1048" s="175" t="s">
        <v>1916</v>
      </c>
      <c r="E1048" s="176">
        <v>20087</v>
      </c>
      <c r="F1048" s="174">
        <v>2</v>
      </c>
      <c r="G1048" s="174">
        <v>5</v>
      </c>
      <c r="H1048" s="174">
        <v>14</v>
      </c>
      <c r="I1048" s="174">
        <v>2000</v>
      </c>
      <c r="J1048" s="174">
        <v>2700</v>
      </c>
      <c r="K1048" s="174">
        <v>271</v>
      </c>
      <c r="L1048" s="177">
        <v>734</v>
      </c>
      <c r="M1048" s="178" t="s">
        <v>1846</v>
      </c>
      <c r="N1048" s="179" t="s">
        <v>703</v>
      </c>
      <c r="O1048" s="180">
        <v>0</v>
      </c>
      <c r="P1048" s="180">
        <v>0</v>
      </c>
      <c r="Q1048" s="181">
        <f t="shared" si="74"/>
        <v>0</v>
      </c>
      <c r="R1048" s="182" t="s">
        <v>98</v>
      </c>
      <c r="S1048" s="183"/>
      <c r="T1048" s="183"/>
    </row>
    <row r="1049" spans="2:20" ht="31.5">
      <c r="B1049" s="174">
        <v>2025</v>
      </c>
      <c r="C1049" s="174">
        <v>20</v>
      </c>
      <c r="D1049" s="175" t="s">
        <v>1917</v>
      </c>
      <c r="E1049" s="176">
        <v>20004</v>
      </c>
      <c r="F1049" s="174">
        <v>2</v>
      </c>
      <c r="G1049" s="174">
        <v>5</v>
      </c>
      <c r="H1049" s="174">
        <v>14</v>
      </c>
      <c r="I1049" s="174">
        <v>2000</v>
      </c>
      <c r="J1049" s="174">
        <v>2700</v>
      </c>
      <c r="K1049" s="174">
        <v>271</v>
      </c>
      <c r="L1049" s="177">
        <v>734</v>
      </c>
      <c r="M1049" s="178" t="s">
        <v>1846</v>
      </c>
      <c r="N1049" s="179" t="s">
        <v>703</v>
      </c>
      <c r="O1049" s="180">
        <v>0</v>
      </c>
      <c r="P1049" s="180">
        <v>0</v>
      </c>
      <c r="Q1049" s="181">
        <f t="shared" si="74"/>
        <v>0</v>
      </c>
      <c r="R1049" s="182" t="s">
        <v>98</v>
      </c>
      <c r="S1049" s="183"/>
      <c r="T1049" s="183"/>
    </row>
    <row r="1050" spans="2:20" ht="15.75" hidden="1">
      <c r="B1050" s="174">
        <v>2025</v>
      </c>
      <c r="C1050" s="174">
        <v>20</v>
      </c>
      <c r="D1050" s="175">
        <v>0</v>
      </c>
      <c r="E1050" s="176"/>
      <c r="F1050" s="174">
        <v>2</v>
      </c>
      <c r="G1050" s="174">
        <v>5</v>
      </c>
      <c r="H1050" s="174">
        <v>14</v>
      </c>
      <c r="I1050" s="174">
        <v>2000</v>
      </c>
      <c r="J1050" s="174">
        <v>2700</v>
      </c>
      <c r="K1050" s="174">
        <v>271</v>
      </c>
      <c r="L1050" s="177">
        <v>754</v>
      </c>
      <c r="M1050" s="178">
        <v>0</v>
      </c>
      <c r="N1050" s="179" t="s">
        <v>704</v>
      </c>
      <c r="O1050" s="180">
        <v>0</v>
      </c>
      <c r="P1050" s="180">
        <v>0</v>
      </c>
      <c r="Q1050" s="181">
        <f t="shared" si="74"/>
        <v>0</v>
      </c>
      <c r="R1050" s="182" t="s">
        <v>318</v>
      </c>
      <c r="S1050" s="183"/>
      <c r="T1050" s="183"/>
    </row>
    <row r="1051" spans="2:20" ht="15.75" hidden="1">
      <c r="B1051" s="174">
        <v>2025</v>
      </c>
      <c r="C1051" s="174">
        <v>20</v>
      </c>
      <c r="D1051" s="175">
        <v>0</v>
      </c>
      <c r="E1051" s="176"/>
      <c r="F1051" s="174">
        <v>2</v>
      </c>
      <c r="G1051" s="174">
        <v>5</v>
      </c>
      <c r="H1051" s="174">
        <v>14</v>
      </c>
      <c r="I1051" s="174">
        <v>2000</v>
      </c>
      <c r="J1051" s="174">
        <v>2700</v>
      </c>
      <c r="K1051" s="174">
        <v>271</v>
      </c>
      <c r="L1051" s="177">
        <v>778</v>
      </c>
      <c r="M1051" s="178">
        <v>0</v>
      </c>
      <c r="N1051" s="179" t="s">
        <v>705</v>
      </c>
      <c r="O1051" s="180">
        <v>0</v>
      </c>
      <c r="P1051" s="180">
        <v>0</v>
      </c>
      <c r="Q1051" s="181">
        <f t="shared" si="74"/>
        <v>0</v>
      </c>
      <c r="R1051" s="182" t="s">
        <v>98</v>
      </c>
      <c r="S1051" s="183"/>
      <c r="T1051" s="183"/>
    </row>
    <row r="1052" spans="2:20" ht="15.75" hidden="1">
      <c r="B1052" s="174">
        <v>2025</v>
      </c>
      <c r="C1052" s="174">
        <v>20</v>
      </c>
      <c r="D1052" s="175">
        <v>0</v>
      </c>
      <c r="E1052" s="176"/>
      <c r="F1052" s="174">
        <v>2</v>
      </c>
      <c r="G1052" s="174">
        <v>5</v>
      </c>
      <c r="H1052" s="174">
        <v>14</v>
      </c>
      <c r="I1052" s="174">
        <v>2000</v>
      </c>
      <c r="J1052" s="174">
        <v>2700</v>
      </c>
      <c r="K1052" s="174">
        <v>271</v>
      </c>
      <c r="L1052" s="177">
        <v>795</v>
      </c>
      <c r="M1052" s="178">
        <v>0</v>
      </c>
      <c r="N1052" s="179" t="s">
        <v>706</v>
      </c>
      <c r="O1052" s="180">
        <v>0</v>
      </c>
      <c r="P1052" s="180">
        <v>0</v>
      </c>
      <c r="Q1052" s="181">
        <f t="shared" si="74"/>
        <v>0</v>
      </c>
      <c r="R1052" s="215" t="s">
        <v>352</v>
      </c>
      <c r="S1052" s="183"/>
      <c r="T1052" s="183"/>
    </row>
    <row r="1053" spans="2:20" ht="15.75" hidden="1">
      <c r="B1053" s="174">
        <v>2025</v>
      </c>
      <c r="C1053" s="174">
        <v>20</v>
      </c>
      <c r="D1053" s="175">
        <v>0</v>
      </c>
      <c r="E1053" s="176"/>
      <c r="F1053" s="174">
        <v>2</v>
      </c>
      <c r="G1053" s="174">
        <v>5</v>
      </c>
      <c r="H1053" s="174">
        <v>14</v>
      </c>
      <c r="I1053" s="174">
        <v>2000</v>
      </c>
      <c r="J1053" s="174">
        <v>2700</v>
      </c>
      <c r="K1053" s="174">
        <v>271</v>
      </c>
      <c r="L1053" s="177">
        <v>813</v>
      </c>
      <c r="M1053" s="178">
        <v>0</v>
      </c>
      <c r="N1053" s="179" t="s">
        <v>707</v>
      </c>
      <c r="O1053" s="180">
        <v>0</v>
      </c>
      <c r="P1053" s="180">
        <v>0</v>
      </c>
      <c r="Q1053" s="181">
        <f t="shared" si="74"/>
        <v>0</v>
      </c>
      <c r="R1053" s="182" t="s">
        <v>98</v>
      </c>
      <c r="S1053" s="183"/>
      <c r="T1053" s="183"/>
    </row>
    <row r="1054" spans="2:20" ht="15.75" hidden="1">
      <c r="B1054" s="174">
        <v>2025</v>
      </c>
      <c r="C1054" s="174">
        <v>20</v>
      </c>
      <c r="D1054" s="175">
        <v>0</v>
      </c>
      <c r="E1054" s="176"/>
      <c r="F1054" s="174">
        <v>2</v>
      </c>
      <c r="G1054" s="174">
        <v>5</v>
      </c>
      <c r="H1054" s="174">
        <v>14</v>
      </c>
      <c r="I1054" s="174">
        <v>2000</v>
      </c>
      <c r="J1054" s="174">
        <v>2700</v>
      </c>
      <c r="K1054" s="174">
        <v>271</v>
      </c>
      <c r="L1054" s="177">
        <v>1083</v>
      </c>
      <c r="M1054" s="178">
        <v>0</v>
      </c>
      <c r="N1054" s="179" t="s">
        <v>708</v>
      </c>
      <c r="O1054" s="180">
        <v>0</v>
      </c>
      <c r="P1054" s="180">
        <v>0</v>
      </c>
      <c r="Q1054" s="181">
        <f t="shared" si="74"/>
        <v>0</v>
      </c>
      <c r="R1054" s="182" t="s">
        <v>98</v>
      </c>
      <c r="S1054" s="183"/>
      <c r="T1054" s="183"/>
    </row>
    <row r="1055" spans="2:20" ht="15.75">
      <c r="B1055" s="174">
        <v>2025</v>
      </c>
      <c r="C1055" s="174">
        <v>20</v>
      </c>
      <c r="D1055" s="175" t="s">
        <v>1896</v>
      </c>
      <c r="E1055" s="176">
        <v>20007</v>
      </c>
      <c r="F1055" s="174">
        <v>2</v>
      </c>
      <c r="G1055" s="174">
        <v>5</v>
      </c>
      <c r="H1055" s="174">
        <v>14</v>
      </c>
      <c r="I1055" s="174">
        <v>2000</v>
      </c>
      <c r="J1055" s="174">
        <v>2700</v>
      </c>
      <c r="K1055" s="174">
        <v>271</v>
      </c>
      <c r="L1055" s="177">
        <v>1107</v>
      </c>
      <c r="M1055" s="178" t="s">
        <v>1846</v>
      </c>
      <c r="N1055" s="179" t="s">
        <v>709</v>
      </c>
      <c r="O1055" s="180">
        <v>0</v>
      </c>
      <c r="P1055" s="180">
        <v>0</v>
      </c>
      <c r="Q1055" s="181">
        <f t="shared" si="74"/>
        <v>0</v>
      </c>
      <c r="R1055" s="182" t="s">
        <v>98</v>
      </c>
      <c r="S1055" s="183"/>
      <c r="T1055" s="183"/>
    </row>
    <row r="1056" spans="2:20" ht="31.5">
      <c r="B1056" s="174">
        <v>2025</v>
      </c>
      <c r="C1056" s="174">
        <v>20</v>
      </c>
      <c r="D1056" s="175" t="s">
        <v>1897</v>
      </c>
      <c r="E1056" s="176">
        <v>20008</v>
      </c>
      <c r="F1056" s="174">
        <v>2</v>
      </c>
      <c r="G1056" s="174">
        <v>5</v>
      </c>
      <c r="H1056" s="174">
        <v>14</v>
      </c>
      <c r="I1056" s="174">
        <v>2000</v>
      </c>
      <c r="J1056" s="174">
        <v>2700</v>
      </c>
      <c r="K1056" s="174">
        <v>271</v>
      </c>
      <c r="L1056" s="177">
        <v>1107</v>
      </c>
      <c r="M1056" s="178" t="s">
        <v>1846</v>
      </c>
      <c r="N1056" s="179" t="s">
        <v>709</v>
      </c>
      <c r="O1056" s="180">
        <v>0</v>
      </c>
      <c r="P1056" s="180">
        <v>0</v>
      </c>
      <c r="Q1056" s="181">
        <f t="shared" si="74"/>
        <v>0</v>
      </c>
      <c r="R1056" s="182" t="s">
        <v>98</v>
      </c>
      <c r="S1056" s="183"/>
      <c r="T1056" s="183"/>
    </row>
    <row r="1057" spans="2:20" ht="63">
      <c r="B1057" s="174">
        <v>2025</v>
      </c>
      <c r="C1057" s="174">
        <v>20</v>
      </c>
      <c r="D1057" s="175" t="s">
        <v>1898</v>
      </c>
      <c r="E1057" s="176">
        <v>20012</v>
      </c>
      <c r="F1057" s="174">
        <v>2</v>
      </c>
      <c r="G1057" s="174">
        <v>5</v>
      </c>
      <c r="H1057" s="174">
        <v>14</v>
      </c>
      <c r="I1057" s="174">
        <v>2000</v>
      </c>
      <c r="J1057" s="174">
        <v>2700</v>
      </c>
      <c r="K1057" s="174">
        <v>271</v>
      </c>
      <c r="L1057" s="177">
        <v>1107</v>
      </c>
      <c r="M1057" s="178" t="s">
        <v>1846</v>
      </c>
      <c r="N1057" s="179" t="s">
        <v>709</v>
      </c>
      <c r="O1057" s="180">
        <v>0</v>
      </c>
      <c r="P1057" s="180">
        <v>0</v>
      </c>
      <c r="Q1057" s="181">
        <f t="shared" si="74"/>
        <v>0</v>
      </c>
      <c r="R1057" s="182" t="s">
        <v>98</v>
      </c>
      <c r="S1057" s="183"/>
      <c r="T1057" s="183"/>
    </row>
    <row r="1058" spans="2:20" ht="63">
      <c r="B1058" s="174">
        <v>2025</v>
      </c>
      <c r="C1058" s="174">
        <v>20</v>
      </c>
      <c r="D1058" s="175" t="s">
        <v>1899</v>
      </c>
      <c r="E1058" s="176">
        <v>20013</v>
      </c>
      <c r="F1058" s="174">
        <v>2</v>
      </c>
      <c r="G1058" s="174">
        <v>5</v>
      </c>
      <c r="H1058" s="174">
        <v>14</v>
      </c>
      <c r="I1058" s="174">
        <v>2000</v>
      </c>
      <c r="J1058" s="174">
        <v>2700</v>
      </c>
      <c r="K1058" s="174">
        <v>271</v>
      </c>
      <c r="L1058" s="177">
        <v>1107</v>
      </c>
      <c r="M1058" s="178" t="s">
        <v>1846</v>
      </c>
      <c r="N1058" s="179" t="s">
        <v>709</v>
      </c>
      <c r="O1058" s="180">
        <v>0</v>
      </c>
      <c r="P1058" s="180">
        <v>0</v>
      </c>
      <c r="Q1058" s="181">
        <f t="shared" si="74"/>
        <v>0</v>
      </c>
      <c r="R1058" s="182" t="s">
        <v>98</v>
      </c>
      <c r="S1058" s="183"/>
      <c r="T1058" s="183"/>
    </row>
    <row r="1059" spans="2:20" ht="15.75">
      <c r="B1059" s="174">
        <v>2025</v>
      </c>
      <c r="C1059" s="174">
        <v>20</v>
      </c>
      <c r="D1059" s="175" t="s">
        <v>1900</v>
      </c>
      <c r="E1059" s="176">
        <v>20001</v>
      </c>
      <c r="F1059" s="174">
        <v>2</v>
      </c>
      <c r="G1059" s="174">
        <v>5</v>
      </c>
      <c r="H1059" s="174">
        <v>14</v>
      </c>
      <c r="I1059" s="174">
        <v>2000</v>
      </c>
      <c r="J1059" s="174">
        <v>2700</v>
      </c>
      <c r="K1059" s="174">
        <v>271</v>
      </c>
      <c r="L1059" s="177">
        <v>1107</v>
      </c>
      <c r="M1059" s="178" t="s">
        <v>1846</v>
      </c>
      <c r="N1059" s="179" t="s">
        <v>709</v>
      </c>
      <c r="O1059" s="180">
        <v>0</v>
      </c>
      <c r="P1059" s="180">
        <v>0</v>
      </c>
      <c r="Q1059" s="181">
        <f t="shared" si="74"/>
        <v>0</v>
      </c>
      <c r="R1059" s="182" t="s">
        <v>98</v>
      </c>
      <c r="S1059" s="183"/>
      <c r="T1059" s="183"/>
    </row>
    <row r="1060" spans="2:20" ht="31.5">
      <c r="B1060" s="174">
        <v>2025</v>
      </c>
      <c r="C1060" s="174">
        <v>20</v>
      </c>
      <c r="D1060" s="175" t="s">
        <v>1901</v>
      </c>
      <c r="E1060" s="176">
        <v>20018</v>
      </c>
      <c r="F1060" s="174">
        <v>2</v>
      </c>
      <c r="G1060" s="174">
        <v>5</v>
      </c>
      <c r="H1060" s="174">
        <v>14</v>
      </c>
      <c r="I1060" s="174">
        <v>2000</v>
      </c>
      <c r="J1060" s="174">
        <v>2700</v>
      </c>
      <c r="K1060" s="174">
        <v>271</v>
      </c>
      <c r="L1060" s="177">
        <v>1107</v>
      </c>
      <c r="M1060" s="178" t="s">
        <v>1846</v>
      </c>
      <c r="N1060" s="179" t="s">
        <v>709</v>
      </c>
      <c r="O1060" s="180">
        <v>0</v>
      </c>
      <c r="P1060" s="180">
        <v>0</v>
      </c>
      <c r="Q1060" s="181">
        <f t="shared" si="74"/>
        <v>0</v>
      </c>
      <c r="R1060" s="182" t="s">
        <v>98</v>
      </c>
      <c r="S1060" s="183"/>
      <c r="T1060" s="183"/>
    </row>
    <row r="1061" spans="2:20" ht="31.5">
      <c r="B1061" s="174">
        <v>2025</v>
      </c>
      <c r="C1061" s="174">
        <v>20</v>
      </c>
      <c r="D1061" s="175" t="s">
        <v>1845</v>
      </c>
      <c r="E1061" s="176">
        <v>20020</v>
      </c>
      <c r="F1061" s="174">
        <v>2</v>
      </c>
      <c r="G1061" s="174">
        <v>5</v>
      </c>
      <c r="H1061" s="174">
        <v>14</v>
      </c>
      <c r="I1061" s="174">
        <v>2000</v>
      </c>
      <c r="J1061" s="174">
        <v>2700</v>
      </c>
      <c r="K1061" s="174">
        <v>271</v>
      </c>
      <c r="L1061" s="177">
        <v>1107</v>
      </c>
      <c r="M1061" s="178" t="s">
        <v>1846</v>
      </c>
      <c r="N1061" s="179" t="s">
        <v>709</v>
      </c>
      <c r="O1061" s="180">
        <v>0</v>
      </c>
      <c r="P1061" s="180">
        <v>0</v>
      </c>
      <c r="Q1061" s="181">
        <f t="shared" si="74"/>
        <v>0</v>
      </c>
      <c r="R1061" s="182" t="s">
        <v>98</v>
      </c>
      <c r="S1061" s="183"/>
      <c r="T1061" s="183"/>
    </row>
    <row r="1062" spans="2:20" ht="31.5">
      <c r="B1062" s="174">
        <v>2025</v>
      </c>
      <c r="C1062" s="174">
        <v>20</v>
      </c>
      <c r="D1062" s="175" t="s">
        <v>1902</v>
      </c>
      <c r="E1062" s="176">
        <v>20023</v>
      </c>
      <c r="F1062" s="174">
        <v>2</v>
      </c>
      <c r="G1062" s="174">
        <v>5</v>
      </c>
      <c r="H1062" s="174">
        <v>14</v>
      </c>
      <c r="I1062" s="174">
        <v>2000</v>
      </c>
      <c r="J1062" s="174">
        <v>2700</v>
      </c>
      <c r="K1062" s="174">
        <v>271</v>
      </c>
      <c r="L1062" s="177">
        <v>1107</v>
      </c>
      <c r="M1062" s="178" t="s">
        <v>1846</v>
      </c>
      <c r="N1062" s="179" t="s">
        <v>709</v>
      </c>
      <c r="O1062" s="180">
        <v>0</v>
      </c>
      <c r="P1062" s="180">
        <v>0</v>
      </c>
      <c r="Q1062" s="181">
        <f t="shared" si="74"/>
        <v>0</v>
      </c>
      <c r="R1062" s="182" t="s">
        <v>98</v>
      </c>
      <c r="S1062" s="183"/>
      <c r="T1062" s="183"/>
    </row>
    <row r="1063" spans="2:20" ht="47.25">
      <c r="B1063" s="174">
        <v>2025</v>
      </c>
      <c r="C1063" s="174">
        <v>20</v>
      </c>
      <c r="D1063" s="175" t="s">
        <v>1903</v>
      </c>
      <c r="E1063" s="176">
        <v>20009</v>
      </c>
      <c r="F1063" s="174">
        <v>2</v>
      </c>
      <c r="G1063" s="174">
        <v>5</v>
      </c>
      <c r="H1063" s="174">
        <v>14</v>
      </c>
      <c r="I1063" s="174">
        <v>2000</v>
      </c>
      <c r="J1063" s="174">
        <v>2700</v>
      </c>
      <c r="K1063" s="174">
        <v>271</v>
      </c>
      <c r="L1063" s="177">
        <v>1107</v>
      </c>
      <c r="M1063" s="178" t="s">
        <v>1846</v>
      </c>
      <c r="N1063" s="179" t="s">
        <v>709</v>
      </c>
      <c r="O1063" s="180">
        <v>0</v>
      </c>
      <c r="P1063" s="180">
        <v>0</v>
      </c>
      <c r="Q1063" s="181">
        <f t="shared" si="74"/>
        <v>0</v>
      </c>
      <c r="R1063" s="182" t="s">
        <v>98</v>
      </c>
      <c r="S1063" s="183"/>
      <c r="T1063" s="183"/>
    </row>
    <row r="1064" spans="2:20" ht="31.5">
      <c r="B1064" s="174">
        <v>2025</v>
      </c>
      <c r="C1064" s="174">
        <v>20</v>
      </c>
      <c r="D1064" s="175" t="s">
        <v>1904</v>
      </c>
      <c r="E1064" s="176">
        <v>20040</v>
      </c>
      <c r="F1064" s="174">
        <v>2</v>
      </c>
      <c r="G1064" s="174">
        <v>5</v>
      </c>
      <c r="H1064" s="174">
        <v>14</v>
      </c>
      <c r="I1064" s="174">
        <v>2000</v>
      </c>
      <c r="J1064" s="174">
        <v>2700</v>
      </c>
      <c r="K1064" s="174">
        <v>271</v>
      </c>
      <c r="L1064" s="177">
        <v>1107</v>
      </c>
      <c r="M1064" s="178" t="s">
        <v>1846</v>
      </c>
      <c r="N1064" s="179" t="s">
        <v>709</v>
      </c>
      <c r="O1064" s="180">
        <v>0</v>
      </c>
      <c r="P1064" s="180">
        <v>0</v>
      </c>
      <c r="Q1064" s="181">
        <f t="shared" si="74"/>
        <v>0</v>
      </c>
      <c r="R1064" s="182" t="s">
        <v>98</v>
      </c>
      <c r="S1064" s="183"/>
      <c r="T1064" s="183"/>
    </row>
    <row r="1065" spans="2:20" ht="15.75">
      <c r="B1065" s="174">
        <v>2025</v>
      </c>
      <c r="C1065" s="174">
        <v>20</v>
      </c>
      <c r="D1065" s="175" t="s">
        <v>1905</v>
      </c>
      <c r="E1065" s="176">
        <v>20024</v>
      </c>
      <c r="F1065" s="174">
        <v>2</v>
      </c>
      <c r="G1065" s="174">
        <v>5</v>
      </c>
      <c r="H1065" s="174">
        <v>14</v>
      </c>
      <c r="I1065" s="174">
        <v>2000</v>
      </c>
      <c r="J1065" s="174">
        <v>2700</v>
      </c>
      <c r="K1065" s="174">
        <v>271</v>
      </c>
      <c r="L1065" s="177">
        <v>1107</v>
      </c>
      <c r="M1065" s="178" t="s">
        <v>1846</v>
      </c>
      <c r="N1065" s="179" t="s">
        <v>709</v>
      </c>
      <c r="O1065" s="180">
        <v>0</v>
      </c>
      <c r="P1065" s="180">
        <v>0</v>
      </c>
      <c r="Q1065" s="181">
        <f t="shared" si="74"/>
        <v>0</v>
      </c>
      <c r="R1065" s="182" t="s">
        <v>98</v>
      </c>
      <c r="S1065" s="183"/>
      <c r="T1065" s="183"/>
    </row>
    <row r="1066" spans="2:20" ht="31.5">
      <c r="B1066" s="174">
        <v>2025</v>
      </c>
      <c r="C1066" s="174">
        <v>20</v>
      </c>
      <c r="D1066" s="175" t="s">
        <v>1906</v>
      </c>
      <c r="E1066" s="176">
        <v>20050</v>
      </c>
      <c r="F1066" s="174">
        <v>2</v>
      </c>
      <c r="G1066" s="174">
        <v>5</v>
      </c>
      <c r="H1066" s="174">
        <v>14</v>
      </c>
      <c r="I1066" s="174">
        <v>2000</v>
      </c>
      <c r="J1066" s="174">
        <v>2700</v>
      </c>
      <c r="K1066" s="174">
        <v>271</v>
      </c>
      <c r="L1066" s="177">
        <v>1107</v>
      </c>
      <c r="M1066" s="178" t="s">
        <v>1846</v>
      </c>
      <c r="N1066" s="179" t="s">
        <v>709</v>
      </c>
      <c r="O1066" s="180">
        <v>0</v>
      </c>
      <c r="P1066" s="180">
        <v>0</v>
      </c>
      <c r="Q1066" s="181">
        <f t="shared" si="74"/>
        <v>0</v>
      </c>
      <c r="R1066" s="182" t="s">
        <v>98</v>
      </c>
      <c r="S1066" s="183"/>
      <c r="T1066" s="183"/>
    </row>
    <row r="1067" spans="2:20" ht="63">
      <c r="B1067" s="174">
        <v>2025</v>
      </c>
      <c r="C1067" s="174">
        <v>20</v>
      </c>
      <c r="D1067" s="175" t="s">
        <v>1907</v>
      </c>
      <c r="E1067" s="176">
        <v>20003</v>
      </c>
      <c r="F1067" s="174">
        <v>2</v>
      </c>
      <c r="G1067" s="174">
        <v>5</v>
      </c>
      <c r="H1067" s="174">
        <v>14</v>
      </c>
      <c r="I1067" s="174">
        <v>2000</v>
      </c>
      <c r="J1067" s="174">
        <v>2700</v>
      </c>
      <c r="K1067" s="174">
        <v>271</v>
      </c>
      <c r="L1067" s="177">
        <v>1107</v>
      </c>
      <c r="M1067" s="178" t="s">
        <v>1846</v>
      </c>
      <c r="N1067" s="179" t="s">
        <v>709</v>
      </c>
      <c r="O1067" s="180">
        <v>0</v>
      </c>
      <c r="P1067" s="180">
        <v>0</v>
      </c>
      <c r="Q1067" s="181">
        <f t="shared" si="74"/>
        <v>0</v>
      </c>
      <c r="R1067" s="182" t="s">
        <v>98</v>
      </c>
      <c r="S1067" s="183"/>
      <c r="T1067" s="183"/>
    </row>
    <row r="1068" spans="2:20" ht="15.75">
      <c r="B1068" s="174">
        <v>2025</v>
      </c>
      <c r="C1068" s="174">
        <v>20</v>
      </c>
      <c r="D1068" s="175" t="s">
        <v>1908</v>
      </c>
      <c r="E1068" s="176">
        <v>20086</v>
      </c>
      <c r="F1068" s="174">
        <v>2</v>
      </c>
      <c r="G1068" s="174">
        <v>5</v>
      </c>
      <c r="H1068" s="174">
        <v>14</v>
      </c>
      <c r="I1068" s="174">
        <v>2000</v>
      </c>
      <c r="J1068" s="174">
        <v>2700</v>
      </c>
      <c r="K1068" s="174">
        <v>271</v>
      </c>
      <c r="L1068" s="177">
        <v>1107</v>
      </c>
      <c r="M1068" s="178" t="s">
        <v>1846</v>
      </c>
      <c r="N1068" s="179" t="s">
        <v>709</v>
      </c>
      <c r="O1068" s="180">
        <v>0</v>
      </c>
      <c r="P1068" s="180">
        <v>0</v>
      </c>
      <c r="Q1068" s="181">
        <f t="shared" si="74"/>
        <v>0</v>
      </c>
      <c r="R1068" s="182" t="s">
        <v>98</v>
      </c>
      <c r="S1068" s="183"/>
      <c r="T1068" s="183"/>
    </row>
    <row r="1069" spans="2:20" ht="47.25">
      <c r="B1069" s="174">
        <v>2025</v>
      </c>
      <c r="C1069" s="174">
        <v>20</v>
      </c>
      <c r="D1069" s="175" t="s">
        <v>1909</v>
      </c>
      <c r="E1069" s="176">
        <v>20014</v>
      </c>
      <c r="F1069" s="174">
        <v>2</v>
      </c>
      <c r="G1069" s="174">
        <v>5</v>
      </c>
      <c r="H1069" s="174">
        <v>14</v>
      </c>
      <c r="I1069" s="174">
        <v>2000</v>
      </c>
      <c r="J1069" s="174">
        <v>2700</v>
      </c>
      <c r="K1069" s="174">
        <v>271</v>
      </c>
      <c r="L1069" s="177">
        <v>1107</v>
      </c>
      <c r="M1069" s="178" t="s">
        <v>1846</v>
      </c>
      <c r="N1069" s="179" t="s">
        <v>709</v>
      </c>
      <c r="O1069" s="180">
        <v>0</v>
      </c>
      <c r="P1069" s="180">
        <v>0</v>
      </c>
      <c r="Q1069" s="181">
        <f t="shared" si="74"/>
        <v>0</v>
      </c>
      <c r="R1069" s="182" t="s">
        <v>98</v>
      </c>
      <c r="S1069" s="183"/>
      <c r="T1069" s="183"/>
    </row>
    <row r="1070" spans="2:20" ht="31.5">
      <c r="B1070" s="174">
        <v>2025</v>
      </c>
      <c r="C1070" s="174">
        <v>20</v>
      </c>
      <c r="D1070" s="175" t="s">
        <v>1910</v>
      </c>
      <c r="E1070" s="176">
        <v>20067</v>
      </c>
      <c r="F1070" s="174">
        <v>2</v>
      </c>
      <c r="G1070" s="174">
        <v>5</v>
      </c>
      <c r="H1070" s="174">
        <v>14</v>
      </c>
      <c r="I1070" s="174">
        <v>2000</v>
      </c>
      <c r="J1070" s="174">
        <v>2700</v>
      </c>
      <c r="K1070" s="174">
        <v>271</v>
      </c>
      <c r="L1070" s="177">
        <v>1107</v>
      </c>
      <c r="M1070" s="178" t="s">
        <v>1846</v>
      </c>
      <c r="N1070" s="179" t="s">
        <v>709</v>
      </c>
      <c r="O1070" s="180">
        <v>0</v>
      </c>
      <c r="P1070" s="180">
        <v>0</v>
      </c>
      <c r="Q1070" s="181">
        <f t="shared" si="74"/>
        <v>0</v>
      </c>
      <c r="R1070" s="182" t="s">
        <v>98</v>
      </c>
      <c r="S1070" s="183"/>
      <c r="T1070" s="183"/>
    </row>
    <row r="1071" spans="2:20" ht="31.5">
      <c r="B1071" s="174">
        <v>2025</v>
      </c>
      <c r="C1071" s="174">
        <v>20</v>
      </c>
      <c r="D1071" s="175" t="s">
        <v>1911</v>
      </c>
      <c r="E1071" s="176">
        <v>20068</v>
      </c>
      <c r="F1071" s="174">
        <v>2</v>
      </c>
      <c r="G1071" s="174">
        <v>5</v>
      </c>
      <c r="H1071" s="174">
        <v>14</v>
      </c>
      <c r="I1071" s="174">
        <v>2000</v>
      </c>
      <c r="J1071" s="174">
        <v>2700</v>
      </c>
      <c r="K1071" s="174">
        <v>271</v>
      </c>
      <c r="L1071" s="177">
        <v>1107</v>
      </c>
      <c r="M1071" s="178" t="s">
        <v>1846</v>
      </c>
      <c r="N1071" s="179" t="s">
        <v>709</v>
      </c>
      <c r="O1071" s="180">
        <v>0</v>
      </c>
      <c r="P1071" s="180">
        <v>0</v>
      </c>
      <c r="Q1071" s="181">
        <f t="shared" si="74"/>
        <v>0</v>
      </c>
      <c r="R1071" s="182" t="s">
        <v>98</v>
      </c>
      <c r="S1071" s="183"/>
      <c r="T1071" s="183"/>
    </row>
    <row r="1072" spans="2:20" ht="31.5">
      <c r="B1072" s="174">
        <v>2025</v>
      </c>
      <c r="C1072" s="174">
        <v>20</v>
      </c>
      <c r="D1072" s="175" t="s">
        <v>1912</v>
      </c>
      <c r="E1072" s="176">
        <v>20002</v>
      </c>
      <c r="F1072" s="174">
        <v>2</v>
      </c>
      <c r="G1072" s="174">
        <v>5</v>
      </c>
      <c r="H1072" s="174">
        <v>14</v>
      </c>
      <c r="I1072" s="174">
        <v>2000</v>
      </c>
      <c r="J1072" s="174">
        <v>2700</v>
      </c>
      <c r="K1072" s="174">
        <v>271</v>
      </c>
      <c r="L1072" s="177">
        <v>1107</v>
      </c>
      <c r="M1072" s="178" t="s">
        <v>1846</v>
      </c>
      <c r="N1072" s="179" t="s">
        <v>709</v>
      </c>
      <c r="O1072" s="180">
        <v>0</v>
      </c>
      <c r="P1072" s="180">
        <v>0</v>
      </c>
      <c r="Q1072" s="181">
        <f t="shared" si="74"/>
        <v>0</v>
      </c>
      <c r="R1072" s="182" t="s">
        <v>98</v>
      </c>
      <c r="S1072" s="183"/>
      <c r="T1072" s="183"/>
    </row>
    <row r="1073" spans="2:20" ht="47.25">
      <c r="B1073" s="174">
        <v>2025</v>
      </c>
      <c r="C1073" s="174">
        <v>20</v>
      </c>
      <c r="D1073" s="175" t="s">
        <v>1913</v>
      </c>
      <c r="E1073" s="176">
        <v>20075</v>
      </c>
      <c r="F1073" s="174">
        <v>2</v>
      </c>
      <c r="G1073" s="174">
        <v>5</v>
      </c>
      <c r="H1073" s="174">
        <v>14</v>
      </c>
      <c r="I1073" s="174">
        <v>2000</v>
      </c>
      <c r="J1073" s="174">
        <v>2700</v>
      </c>
      <c r="K1073" s="174">
        <v>271</v>
      </c>
      <c r="L1073" s="177">
        <v>1107</v>
      </c>
      <c r="M1073" s="178" t="s">
        <v>1846</v>
      </c>
      <c r="N1073" s="179" t="s">
        <v>709</v>
      </c>
      <c r="O1073" s="180">
        <v>0</v>
      </c>
      <c r="P1073" s="180">
        <v>0</v>
      </c>
      <c r="Q1073" s="181">
        <f t="shared" si="74"/>
        <v>0</v>
      </c>
      <c r="R1073" s="182" t="s">
        <v>98</v>
      </c>
      <c r="S1073" s="183"/>
      <c r="T1073" s="183"/>
    </row>
    <row r="1074" spans="2:20" ht="31.5">
      <c r="B1074" s="174">
        <v>2025</v>
      </c>
      <c r="C1074" s="174">
        <v>20</v>
      </c>
      <c r="D1074" s="175" t="s">
        <v>1914</v>
      </c>
      <c r="E1074" s="176">
        <v>20077</v>
      </c>
      <c r="F1074" s="174">
        <v>2</v>
      </c>
      <c r="G1074" s="174">
        <v>5</v>
      </c>
      <c r="H1074" s="174">
        <v>14</v>
      </c>
      <c r="I1074" s="174">
        <v>2000</v>
      </c>
      <c r="J1074" s="174">
        <v>2700</v>
      </c>
      <c r="K1074" s="174">
        <v>271</v>
      </c>
      <c r="L1074" s="177">
        <v>1107</v>
      </c>
      <c r="M1074" s="178" t="s">
        <v>1846</v>
      </c>
      <c r="N1074" s="179" t="s">
        <v>709</v>
      </c>
      <c r="O1074" s="180">
        <v>0</v>
      </c>
      <c r="P1074" s="180">
        <v>0</v>
      </c>
      <c r="Q1074" s="181">
        <f t="shared" si="74"/>
        <v>0</v>
      </c>
      <c r="R1074" s="182" t="s">
        <v>98</v>
      </c>
      <c r="S1074" s="183"/>
      <c r="T1074" s="183"/>
    </row>
    <row r="1075" spans="2:20" ht="31.5">
      <c r="B1075" s="174">
        <v>2025</v>
      </c>
      <c r="C1075" s="174">
        <v>20</v>
      </c>
      <c r="D1075" s="175" t="s">
        <v>1915</v>
      </c>
      <c r="E1075" s="176">
        <v>20083</v>
      </c>
      <c r="F1075" s="174">
        <v>2</v>
      </c>
      <c r="G1075" s="174">
        <v>5</v>
      </c>
      <c r="H1075" s="174">
        <v>14</v>
      </c>
      <c r="I1075" s="174">
        <v>2000</v>
      </c>
      <c r="J1075" s="174">
        <v>2700</v>
      </c>
      <c r="K1075" s="174">
        <v>271</v>
      </c>
      <c r="L1075" s="177">
        <v>1107</v>
      </c>
      <c r="M1075" s="178" t="s">
        <v>1846</v>
      </c>
      <c r="N1075" s="179" t="s">
        <v>709</v>
      </c>
      <c r="O1075" s="180">
        <v>0</v>
      </c>
      <c r="P1075" s="180">
        <v>0</v>
      </c>
      <c r="Q1075" s="181">
        <f t="shared" si="74"/>
        <v>0</v>
      </c>
      <c r="R1075" s="182" t="s">
        <v>98</v>
      </c>
      <c r="S1075" s="183"/>
      <c r="T1075" s="183"/>
    </row>
    <row r="1076" spans="2:20" ht="31.5">
      <c r="B1076" s="174">
        <v>2025</v>
      </c>
      <c r="C1076" s="174">
        <v>20</v>
      </c>
      <c r="D1076" s="175" t="s">
        <v>1916</v>
      </c>
      <c r="E1076" s="176">
        <v>20087</v>
      </c>
      <c r="F1076" s="174">
        <v>2</v>
      </c>
      <c r="G1076" s="174">
        <v>5</v>
      </c>
      <c r="H1076" s="174">
        <v>14</v>
      </c>
      <c r="I1076" s="174">
        <v>2000</v>
      </c>
      <c r="J1076" s="174">
        <v>2700</v>
      </c>
      <c r="K1076" s="174">
        <v>271</v>
      </c>
      <c r="L1076" s="177">
        <v>1107</v>
      </c>
      <c r="M1076" s="178" t="s">
        <v>1846</v>
      </c>
      <c r="N1076" s="179" t="s">
        <v>709</v>
      </c>
      <c r="O1076" s="180">
        <v>0</v>
      </c>
      <c r="P1076" s="180">
        <v>0</v>
      </c>
      <c r="Q1076" s="181">
        <f t="shared" si="74"/>
        <v>0</v>
      </c>
      <c r="R1076" s="182" t="s">
        <v>98</v>
      </c>
      <c r="S1076" s="183"/>
      <c r="T1076" s="183"/>
    </row>
    <row r="1077" spans="2:20" ht="31.5">
      <c r="B1077" s="174">
        <v>2025</v>
      </c>
      <c r="C1077" s="174">
        <v>20</v>
      </c>
      <c r="D1077" s="175" t="s">
        <v>1917</v>
      </c>
      <c r="E1077" s="176">
        <v>20004</v>
      </c>
      <c r="F1077" s="174">
        <v>2</v>
      </c>
      <c r="G1077" s="174">
        <v>5</v>
      </c>
      <c r="H1077" s="174">
        <v>14</v>
      </c>
      <c r="I1077" s="174">
        <v>2000</v>
      </c>
      <c r="J1077" s="174">
        <v>2700</v>
      </c>
      <c r="K1077" s="174">
        <v>271</v>
      </c>
      <c r="L1077" s="177">
        <v>1107</v>
      </c>
      <c r="M1077" s="178" t="s">
        <v>1846</v>
      </c>
      <c r="N1077" s="179" t="s">
        <v>709</v>
      </c>
      <c r="O1077" s="180">
        <v>0</v>
      </c>
      <c r="P1077" s="180">
        <v>0</v>
      </c>
      <c r="Q1077" s="181">
        <f t="shared" si="74"/>
        <v>0</v>
      </c>
      <c r="R1077" s="182" t="s">
        <v>98</v>
      </c>
      <c r="S1077" s="183"/>
      <c r="T1077" s="183"/>
    </row>
    <row r="1078" spans="2:20" ht="15.75" hidden="1">
      <c r="B1078" s="174">
        <v>2025</v>
      </c>
      <c r="C1078" s="174">
        <v>20</v>
      </c>
      <c r="D1078" s="175">
        <v>0</v>
      </c>
      <c r="E1078" s="176"/>
      <c r="F1078" s="174">
        <v>2</v>
      </c>
      <c r="G1078" s="174">
        <v>5</v>
      </c>
      <c r="H1078" s="174">
        <v>14</v>
      </c>
      <c r="I1078" s="174">
        <v>2000</v>
      </c>
      <c r="J1078" s="174">
        <v>2700</v>
      </c>
      <c r="K1078" s="174">
        <v>271</v>
      </c>
      <c r="L1078" s="177">
        <v>1113</v>
      </c>
      <c r="M1078" s="178">
        <v>0</v>
      </c>
      <c r="N1078" s="179" t="s">
        <v>710</v>
      </c>
      <c r="O1078" s="180">
        <v>0</v>
      </c>
      <c r="P1078" s="180">
        <v>0</v>
      </c>
      <c r="Q1078" s="181">
        <f t="shared" si="74"/>
        <v>0</v>
      </c>
      <c r="R1078" s="182" t="s">
        <v>98</v>
      </c>
      <c r="S1078" s="183"/>
      <c r="T1078" s="183"/>
    </row>
    <row r="1079" spans="2:20" ht="15.75" hidden="1">
      <c r="B1079" s="174">
        <v>2025</v>
      </c>
      <c r="C1079" s="174">
        <v>20</v>
      </c>
      <c r="D1079" s="175">
        <v>0</v>
      </c>
      <c r="E1079" s="176"/>
      <c r="F1079" s="174">
        <v>2</v>
      </c>
      <c r="G1079" s="174">
        <v>5</v>
      </c>
      <c r="H1079" s="174">
        <v>14</v>
      </c>
      <c r="I1079" s="174">
        <v>2000</v>
      </c>
      <c r="J1079" s="174">
        <v>2700</v>
      </c>
      <c r="K1079" s="174">
        <v>271</v>
      </c>
      <c r="L1079" s="177">
        <v>1148</v>
      </c>
      <c r="M1079" s="178">
        <v>0</v>
      </c>
      <c r="N1079" s="179" t="s">
        <v>711</v>
      </c>
      <c r="O1079" s="180">
        <v>0</v>
      </c>
      <c r="P1079" s="180">
        <v>0</v>
      </c>
      <c r="Q1079" s="181">
        <f t="shared" si="74"/>
        <v>0</v>
      </c>
      <c r="R1079" s="182" t="s">
        <v>98</v>
      </c>
      <c r="S1079" s="183"/>
      <c r="T1079" s="183"/>
    </row>
    <row r="1080" spans="2:20" ht="15.75">
      <c r="B1080" s="174">
        <v>2025</v>
      </c>
      <c r="C1080" s="174">
        <v>20</v>
      </c>
      <c r="D1080" s="175" t="s">
        <v>1896</v>
      </c>
      <c r="E1080" s="176">
        <v>20007</v>
      </c>
      <c r="F1080" s="174">
        <v>2</v>
      </c>
      <c r="G1080" s="174">
        <v>5</v>
      </c>
      <c r="H1080" s="174">
        <v>14</v>
      </c>
      <c r="I1080" s="174">
        <v>2000</v>
      </c>
      <c r="J1080" s="174">
        <v>2700</v>
      </c>
      <c r="K1080" s="174">
        <v>271</v>
      </c>
      <c r="L1080" s="177">
        <v>1151</v>
      </c>
      <c r="M1080" s="178" t="s">
        <v>1846</v>
      </c>
      <c r="N1080" s="179" t="s">
        <v>712</v>
      </c>
      <c r="O1080" s="180">
        <v>0</v>
      </c>
      <c r="P1080" s="180">
        <v>0</v>
      </c>
      <c r="Q1080" s="181">
        <f t="shared" si="74"/>
        <v>0</v>
      </c>
      <c r="R1080" s="182" t="s">
        <v>98</v>
      </c>
      <c r="S1080" s="183"/>
      <c r="T1080" s="183"/>
    </row>
    <row r="1081" spans="2:20" ht="31.5">
      <c r="B1081" s="174">
        <v>2025</v>
      </c>
      <c r="C1081" s="174">
        <v>20</v>
      </c>
      <c r="D1081" s="175" t="s">
        <v>1897</v>
      </c>
      <c r="E1081" s="176">
        <v>20008</v>
      </c>
      <c r="F1081" s="174">
        <v>2</v>
      </c>
      <c r="G1081" s="174">
        <v>5</v>
      </c>
      <c r="H1081" s="174">
        <v>14</v>
      </c>
      <c r="I1081" s="174">
        <v>2000</v>
      </c>
      <c r="J1081" s="174">
        <v>2700</v>
      </c>
      <c r="K1081" s="174">
        <v>271</v>
      </c>
      <c r="L1081" s="177">
        <v>1151</v>
      </c>
      <c r="M1081" s="178" t="s">
        <v>1846</v>
      </c>
      <c r="N1081" s="179" t="s">
        <v>712</v>
      </c>
      <c r="O1081" s="180">
        <v>0</v>
      </c>
      <c r="P1081" s="180">
        <v>0</v>
      </c>
      <c r="Q1081" s="181">
        <f t="shared" si="74"/>
        <v>0</v>
      </c>
      <c r="R1081" s="182" t="s">
        <v>98</v>
      </c>
      <c r="S1081" s="183"/>
      <c r="T1081" s="183"/>
    </row>
    <row r="1082" spans="2:20" ht="63">
      <c r="B1082" s="174">
        <v>2025</v>
      </c>
      <c r="C1082" s="174">
        <v>20</v>
      </c>
      <c r="D1082" s="175" t="s">
        <v>1898</v>
      </c>
      <c r="E1082" s="176">
        <v>20012</v>
      </c>
      <c r="F1082" s="174">
        <v>2</v>
      </c>
      <c r="G1082" s="174">
        <v>5</v>
      </c>
      <c r="H1082" s="174">
        <v>14</v>
      </c>
      <c r="I1082" s="174">
        <v>2000</v>
      </c>
      <c r="J1082" s="174">
        <v>2700</v>
      </c>
      <c r="K1082" s="174">
        <v>271</v>
      </c>
      <c r="L1082" s="177">
        <v>1151</v>
      </c>
      <c r="M1082" s="178" t="s">
        <v>1846</v>
      </c>
      <c r="N1082" s="179" t="s">
        <v>712</v>
      </c>
      <c r="O1082" s="180">
        <v>0</v>
      </c>
      <c r="P1082" s="180">
        <v>0</v>
      </c>
      <c r="Q1082" s="181">
        <f t="shared" si="74"/>
        <v>0</v>
      </c>
      <c r="R1082" s="182" t="s">
        <v>98</v>
      </c>
      <c r="S1082" s="183"/>
      <c r="T1082" s="183"/>
    </row>
    <row r="1083" spans="2:20" ht="63">
      <c r="B1083" s="174">
        <v>2025</v>
      </c>
      <c r="C1083" s="174">
        <v>20</v>
      </c>
      <c r="D1083" s="175" t="s">
        <v>1899</v>
      </c>
      <c r="E1083" s="176">
        <v>20013</v>
      </c>
      <c r="F1083" s="174">
        <v>2</v>
      </c>
      <c r="G1083" s="174">
        <v>5</v>
      </c>
      <c r="H1083" s="174">
        <v>14</v>
      </c>
      <c r="I1083" s="174">
        <v>2000</v>
      </c>
      <c r="J1083" s="174">
        <v>2700</v>
      </c>
      <c r="K1083" s="174">
        <v>271</v>
      </c>
      <c r="L1083" s="177">
        <v>1151</v>
      </c>
      <c r="M1083" s="178" t="s">
        <v>1846</v>
      </c>
      <c r="N1083" s="179" t="s">
        <v>712</v>
      </c>
      <c r="O1083" s="180">
        <v>0</v>
      </c>
      <c r="P1083" s="180">
        <v>0</v>
      </c>
      <c r="Q1083" s="181">
        <f t="shared" si="74"/>
        <v>0</v>
      </c>
      <c r="R1083" s="182" t="s">
        <v>98</v>
      </c>
      <c r="S1083" s="183"/>
      <c r="T1083" s="183"/>
    </row>
    <row r="1084" spans="2:20" ht="15.75">
      <c r="B1084" s="174">
        <v>2025</v>
      </c>
      <c r="C1084" s="174">
        <v>20</v>
      </c>
      <c r="D1084" s="175" t="s">
        <v>1900</v>
      </c>
      <c r="E1084" s="176">
        <v>20001</v>
      </c>
      <c r="F1084" s="174">
        <v>2</v>
      </c>
      <c r="G1084" s="174">
        <v>5</v>
      </c>
      <c r="H1084" s="174">
        <v>14</v>
      </c>
      <c r="I1084" s="174">
        <v>2000</v>
      </c>
      <c r="J1084" s="174">
        <v>2700</v>
      </c>
      <c r="K1084" s="174">
        <v>271</v>
      </c>
      <c r="L1084" s="177">
        <v>1151</v>
      </c>
      <c r="M1084" s="178" t="s">
        <v>1846</v>
      </c>
      <c r="N1084" s="179" t="s">
        <v>712</v>
      </c>
      <c r="O1084" s="180">
        <v>0</v>
      </c>
      <c r="P1084" s="180">
        <v>0</v>
      </c>
      <c r="Q1084" s="181">
        <f t="shared" si="74"/>
        <v>0</v>
      </c>
      <c r="R1084" s="182" t="s">
        <v>98</v>
      </c>
      <c r="S1084" s="183"/>
      <c r="T1084" s="183"/>
    </row>
    <row r="1085" spans="2:20" ht="31.5">
      <c r="B1085" s="174">
        <v>2025</v>
      </c>
      <c r="C1085" s="174">
        <v>20</v>
      </c>
      <c r="D1085" s="175" t="s">
        <v>1901</v>
      </c>
      <c r="E1085" s="176">
        <v>20018</v>
      </c>
      <c r="F1085" s="174">
        <v>2</v>
      </c>
      <c r="G1085" s="174">
        <v>5</v>
      </c>
      <c r="H1085" s="174">
        <v>14</v>
      </c>
      <c r="I1085" s="174">
        <v>2000</v>
      </c>
      <c r="J1085" s="174">
        <v>2700</v>
      </c>
      <c r="K1085" s="174">
        <v>271</v>
      </c>
      <c r="L1085" s="177">
        <v>1151</v>
      </c>
      <c r="M1085" s="178" t="s">
        <v>1846</v>
      </c>
      <c r="N1085" s="179" t="s">
        <v>712</v>
      </c>
      <c r="O1085" s="180">
        <v>0</v>
      </c>
      <c r="P1085" s="180">
        <v>0</v>
      </c>
      <c r="Q1085" s="181">
        <f t="shared" si="74"/>
        <v>0</v>
      </c>
      <c r="R1085" s="182" t="s">
        <v>98</v>
      </c>
      <c r="S1085" s="183"/>
      <c r="T1085" s="183"/>
    </row>
    <row r="1086" spans="2:20" ht="31.5">
      <c r="B1086" s="174">
        <v>2025</v>
      </c>
      <c r="C1086" s="174">
        <v>20</v>
      </c>
      <c r="D1086" s="175" t="s">
        <v>1845</v>
      </c>
      <c r="E1086" s="176">
        <v>20020</v>
      </c>
      <c r="F1086" s="174">
        <v>2</v>
      </c>
      <c r="G1086" s="174">
        <v>5</v>
      </c>
      <c r="H1086" s="174">
        <v>14</v>
      </c>
      <c r="I1086" s="174">
        <v>2000</v>
      </c>
      <c r="J1086" s="174">
        <v>2700</v>
      </c>
      <c r="K1086" s="174">
        <v>271</v>
      </c>
      <c r="L1086" s="177">
        <v>1151</v>
      </c>
      <c r="M1086" s="178" t="s">
        <v>1846</v>
      </c>
      <c r="N1086" s="179" t="s">
        <v>712</v>
      </c>
      <c r="O1086" s="180">
        <v>0</v>
      </c>
      <c r="P1086" s="180">
        <v>0</v>
      </c>
      <c r="Q1086" s="181">
        <f t="shared" si="74"/>
        <v>0</v>
      </c>
      <c r="R1086" s="182" t="s">
        <v>98</v>
      </c>
      <c r="S1086" s="183"/>
      <c r="T1086" s="183"/>
    </row>
    <row r="1087" spans="2:20" ht="31.5">
      <c r="B1087" s="174">
        <v>2025</v>
      </c>
      <c r="C1087" s="174">
        <v>20</v>
      </c>
      <c r="D1087" s="175" t="s">
        <v>1902</v>
      </c>
      <c r="E1087" s="176">
        <v>20023</v>
      </c>
      <c r="F1087" s="174">
        <v>2</v>
      </c>
      <c r="G1087" s="174">
        <v>5</v>
      </c>
      <c r="H1087" s="174">
        <v>14</v>
      </c>
      <c r="I1087" s="174">
        <v>2000</v>
      </c>
      <c r="J1087" s="174">
        <v>2700</v>
      </c>
      <c r="K1087" s="174">
        <v>271</v>
      </c>
      <c r="L1087" s="177">
        <v>1151</v>
      </c>
      <c r="M1087" s="178" t="s">
        <v>1846</v>
      </c>
      <c r="N1087" s="179" t="s">
        <v>712</v>
      </c>
      <c r="O1087" s="180">
        <v>0</v>
      </c>
      <c r="P1087" s="180">
        <v>0</v>
      </c>
      <c r="Q1087" s="181">
        <f t="shared" si="74"/>
        <v>0</v>
      </c>
      <c r="R1087" s="182" t="s">
        <v>98</v>
      </c>
      <c r="S1087" s="183"/>
      <c r="T1087" s="183"/>
    </row>
    <row r="1088" spans="2:20" ht="47.25">
      <c r="B1088" s="174">
        <v>2025</v>
      </c>
      <c r="C1088" s="174">
        <v>20</v>
      </c>
      <c r="D1088" s="175" t="s">
        <v>1903</v>
      </c>
      <c r="E1088" s="176">
        <v>20009</v>
      </c>
      <c r="F1088" s="174">
        <v>2</v>
      </c>
      <c r="G1088" s="174">
        <v>5</v>
      </c>
      <c r="H1088" s="174">
        <v>14</v>
      </c>
      <c r="I1088" s="174">
        <v>2000</v>
      </c>
      <c r="J1088" s="174">
        <v>2700</v>
      </c>
      <c r="K1088" s="174">
        <v>271</v>
      </c>
      <c r="L1088" s="177">
        <v>1151</v>
      </c>
      <c r="M1088" s="178" t="s">
        <v>1846</v>
      </c>
      <c r="N1088" s="179" t="s">
        <v>712</v>
      </c>
      <c r="O1088" s="180">
        <v>0</v>
      </c>
      <c r="P1088" s="180">
        <v>0</v>
      </c>
      <c r="Q1088" s="181">
        <f t="shared" si="74"/>
        <v>0</v>
      </c>
      <c r="R1088" s="182" t="s">
        <v>98</v>
      </c>
      <c r="S1088" s="183"/>
      <c r="T1088" s="183"/>
    </row>
    <row r="1089" spans="2:20" ht="31.5">
      <c r="B1089" s="174">
        <v>2025</v>
      </c>
      <c r="C1089" s="174">
        <v>20</v>
      </c>
      <c r="D1089" s="175" t="s">
        <v>1904</v>
      </c>
      <c r="E1089" s="176">
        <v>20040</v>
      </c>
      <c r="F1089" s="174">
        <v>2</v>
      </c>
      <c r="G1089" s="174">
        <v>5</v>
      </c>
      <c r="H1089" s="174">
        <v>14</v>
      </c>
      <c r="I1089" s="174">
        <v>2000</v>
      </c>
      <c r="J1089" s="174">
        <v>2700</v>
      </c>
      <c r="K1089" s="174">
        <v>271</v>
      </c>
      <c r="L1089" s="177">
        <v>1151</v>
      </c>
      <c r="M1089" s="178" t="s">
        <v>1846</v>
      </c>
      <c r="N1089" s="179" t="s">
        <v>712</v>
      </c>
      <c r="O1089" s="180">
        <v>0</v>
      </c>
      <c r="P1089" s="180">
        <v>0</v>
      </c>
      <c r="Q1089" s="181">
        <f t="shared" si="74"/>
        <v>0</v>
      </c>
      <c r="R1089" s="182" t="s">
        <v>98</v>
      </c>
      <c r="S1089" s="183"/>
      <c r="T1089" s="183"/>
    </row>
    <row r="1090" spans="2:20" ht="15.75">
      <c r="B1090" s="174">
        <v>2025</v>
      </c>
      <c r="C1090" s="174">
        <v>20</v>
      </c>
      <c r="D1090" s="175" t="s">
        <v>1905</v>
      </c>
      <c r="E1090" s="176">
        <v>20024</v>
      </c>
      <c r="F1090" s="174">
        <v>2</v>
      </c>
      <c r="G1090" s="174">
        <v>5</v>
      </c>
      <c r="H1090" s="174">
        <v>14</v>
      </c>
      <c r="I1090" s="174">
        <v>2000</v>
      </c>
      <c r="J1090" s="174">
        <v>2700</v>
      </c>
      <c r="K1090" s="174">
        <v>271</v>
      </c>
      <c r="L1090" s="177">
        <v>1151</v>
      </c>
      <c r="M1090" s="178" t="s">
        <v>1846</v>
      </c>
      <c r="N1090" s="179" t="s">
        <v>712</v>
      </c>
      <c r="O1090" s="180">
        <v>0</v>
      </c>
      <c r="P1090" s="180">
        <v>0</v>
      </c>
      <c r="Q1090" s="181">
        <f t="shared" si="74"/>
        <v>0</v>
      </c>
      <c r="R1090" s="182" t="s">
        <v>98</v>
      </c>
      <c r="S1090" s="183"/>
      <c r="T1090" s="183"/>
    </row>
    <row r="1091" spans="2:20" ht="31.5">
      <c r="B1091" s="174">
        <v>2025</v>
      </c>
      <c r="C1091" s="174">
        <v>20</v>
      </c>
      <c r="D1091" s="175" t="s">
        <v>1906</v>
      </c>
      <c r="E1091" s="176">
        <v>20050</v>
      </c>
      <c r="F1091" s="174">
        <v>2</v>
      </c>
      <c r="G1091" s="174">
        <v>5</v>
      </c>
      <c r="H1091" s="174">
        <v>14</v>
      </c>
      <c r="I1091" s="174">
        <v>2000</v>
      </c>
      <c r="J1091" s="174">
        <v>2700</v>
      </c>
      <c r="K1091" s="174">
        <v>271</v>
      </c>
      <c r="L1091" s="177">
        <v>1151</v>
      </c>
      <c r="M1091" s="178" t="s">
        <v>1846</v>
      </c>
      <c r="N1091" s="179" t="s">
        <v>712</v>
      </c>
      <c r="O1091" s="180">
        <v>0</v>
      </c>
      <c r="P1091" s="180">
        <v>0</v>
      </c>
      <c r="Q1091" s="181">
        <f t="shared" si="74"/>
        <v>0</v>
      </c>
      <c r="R1091" s="182" t="s">
        <v>98</v>
      </c>
      <c r="S1091" s="183"/>
      <c r="T1091" s="183"/>
    </row>
    <row r="1092" spans="2:20" ht="63">
      <c r="B1092" s="174">
        <v>2025</v>
      </c>
      <c r="C1092" s="174">
        <v>20</v>
      </c>
      <c r="D1092" s="175" t="s">
        <v>1907</v>
      </c>
      <c r="E1092" s="176">
        <v>20003</v>
      </c>
      <c r="F1092" s="174">
        <v>2</v>
      </c>
      <c r="G1092" s="174">
        <v>5</v>
      </c>
      <c r="H1092" s="174">
        <v>14</v>
      </c>
      <c r="I1092" s="174">
        <v>2000</v>
      </c>
      <c r="J1092" s="174">
        <v>2700</v>
      </c>
      <c r="K1092" s="174">
        <v>271</v>
      </c>
      <c r="L1092" s="177">
        <v>1151</v>
      </c>
      <c r="M1092" s="178" t="s">
        <v>1846</v>
      </c>
      <c r="N1092" s="179" t="s">
        <v>712</v>
      </c>
      <c r="O1092" s="180">
        <v>0</v>
      </c>
      <c r="P1092" s="180">
        <v>0</v>
      </c>
      <c r="Q1092" s="181">
        <f t="shared" si="74"/>
        <v>0</v>
      </c>
      <c r="R1092" s="182" t="s">
        <v>98</v>
      </c>
      <c r="S1092" s="183"/>
      <c r="T1092" s="183"/>
    </row>
    <row r="1093" spans="2:20" ht="15.75">
      <c r="B1093" s="174">
        <v>2025</v>
      </c>
      <c r="C1093" s="174">
        <v>20</v>
      </c>
      <c r="D1093" s="175" t="s">
        <v>1908</v>
      </c>
      <c r="E1093" s="176">
        <v>20086</v>
      </c>
      <c r="F1093" s="174">
        <v>2</v>
      </c>
      <c r="G1093" s="174">
        <v>5</v>
      </c>
      <c r="H1093" s="174">
        <v>14</v>
      </c>
      <c r="I1093" s="174">
        <v>2000</v>
      </c>
      <c r="J1093" s="174">
        <v>2700</v>
      </c>
      <c r="K1093" s="174">
        <v>271</v>
      </c>
      <c r="L1093" s="177">
        <v>1151</v>
      </c>
      <c r="M1093" s="178" t="s">
        <v>1846</v>
      </c>
      <c r="N1093" s="179" t="s">
        <v>712</v>
      </c>
      <c r="O1093" s="180">
        <v>0</v>
      </c>
      <c r="P1093" s="180">
        <v>0</v>
      </c>
      <c r="Q1093" s="181">
        <f t="shared" si="74"/>
        <v>0</v>
      </c>
      <c r="R1093" s="182" t="s">
        <v>98</v>
      </c>
      <c r="S1093" s="183"/>
      <c r="T1093" s="183"/>
    </row>
    <row r="1094" spans="2:20" ht="47.25">
      <c r="B1094" s="174">
        <v>2025</v>
      </c>
      <c r="C1094" s="174">
        <v>20</v>
      </c>
      <c r="D1094" s="175" t="s">
        <v>1909</v>
      </c>
      <c r="E1094" s="176">
        <v>20014</v>
      </c>
      <c r="F1094" s="174">
        <v>2</v>
      </c>
      <c r="G1094" s="174">
        <v>5</v>
      </c>
      <c r="H1094" s="174">
        <v>14</v>
      </c>
      <c r="I1094" s="174">
        <v>2000</v>
      </c>
      <c r="J1094" s="174">
        <v>2700</v>
      </c>
      <c r="K1094" s="174">
        <v>271</v>
      </c>
      <c r="L1094" s="177">
        <v>1151</v>
      </c>
      <c r="M1094" s="178" t="s">
        <v>1846</v>
      </c>
      <c r="N1094" s="179" t="s">
        <v>712</v>
      </c>
      <c r="O1094" s="180">
        <v>0</v>
      </c>
      <c r="P1094" s="180">
        <v>0</v>
      </c>
      <c r="Q1094" s="181">
        <f t="shared" si="74"/>
        <v>0</v>
      </c>
      <c r="R1094" s="182" t="s">
        <v>98</v>
      </c>
      <c r="S1094" s="183"/>
      <c r="T1094" s="183"/>
    </row>
    <row r="1095" spans="2:20" ht="31.5">
      <c r="B1095" s="174">
        <v>2025</v>
      </c>
      <c r="C1095" s="174">
        <v>20</v>
      </c>
      <c r="D1095" s="175" t="s">
        <v>1910</v>
      </c>
      <c r="E1095" s="176">
        <v>20067</v>
      </c>
      <c r="F1095" s="174">
        <v>2</v>
      </c>
      <c r="G1095" s="174">
        <v>5</v>
      </c>
      <c r="H1095" s="174">
        <v>14</v>
      </c>
      <c r="I1095" s="174">
        <v>2000</v>
      </c>
      <c r="J1095" s="174">
        <v>2700</v>
      </c>
      <c r="K1095" s="174">
        <v>271</v>
      </c>
      <c r="L1095" s="177">
        <v>1151</v>
      </c>
      <c r="M1095" s="178" t="s">
        <v>1846</v>
      </c>
      <c r="N1095" s="179" t="s">
        <v>712</v>
      </c>
      <c r="O1095" s="180">
        <v>0</v>
      </c>
      <c r="P1095" s="180">
        <v>0</v>
      </c>
      <c r="Q1095" s="181">
        <f t="shared" si="74"/>
        <v>0</v>
      </c>
      <c r="R1095" s="182" t="s">
        <v>98</v>
      </c>
      <c r="S1095" s="183"/>
      <c r="T1095" s="183"/>
    </row>
    <row r="1096" spans="2:20" ht="31.5">
      <c r="B1096" s="174">
        <v>2025</v>
      </c>
      <c r="C1096" s="174">
        <v>20</v>
      </c>
      <c r="D1096" s="175" t="s">
        <v>1911</v>
      </c>
      <c r="E1096" s="176">
        <v>20068</v>
      </c>
      <c r="F1096" s="174">
        <v>2</v>
      </c>
      <c r="G1096" s="174">
        <v>5</v>
      </c>
      <c r="H1096" s="174">
        <v>14</v>
      </c>
      <c r="I1096" s="174">
        <v>2000</v>
      </c>
      <c r="J1096" s="174">
        <v>2700</v>
      </c>
      <c r="K1096" s="174">
        <v>271</v>
      </c>
      <c r="L1096" s="177">
        <v>1151</v>
      </c>
      <c r="M1096" s="178" t="s">
        <v>1846</v>
      </c>
      <c r="N1096" s="179" t="s">
        <v>712</v>
      </c>
      <c r="O1096" s="180">
        <v>0</v>
      </c>
      <c r="P1096" s="180">
        <v>0</v>
      </c>
      <c r="Q1096" s="181">
        <f t="shared" si="74"/>
        <v>0</v>
      </c>
      <c r="R1096" s="182" t="s">
        <v>98</v>
      </c>
      <c r="S1096" s="183"/>
      <c r="T1096" s="183"/>
    </row>
    <row r="1097" spans="2:20" ht="31.5">
      <c r="B1097" s="174">
        <v>2025</v>
      </c>
      <c r="C1097" s="174">
        <v>20</v>
      </c>
      <c r="D1097" s="175" t="s">
        <v>1912</v>
      </c>
      <c r="E1097" s="176">
        <v>20002</v>
      </c>
      <c r="F1097" s="174">
        <v>2</v>
      </c>
      <c r="G1097" s="174">
        <v>5</v>
      </c>
      <c r="H1097" s="174">
        <v>14</v>
      </c>
      <c r="I1097" s="174">
        <v>2000</v>
      </c>
      <c r="J1097" s="174">
        <v>2700</v>
      </c>
      <c r="K1097" s="174">
        <v>271</v>
      </c>
      <c r="L1097" s="177">
        <v>1151</v>
      </c>
      <c r="M1097" s="178" t="s">
        <v>1846</v>
      </c>
      <c r="N1097" s="179" t="s">
        <v>712</v>
      </c>
      <c r="O1097" s="180">
        <v>0</v>
      </c>
      <c r="P1097" s="180">
        <v>0</v>
      </c>
      <c r="Q1097" s="181">
        <f t="shared" si="74"/>
        <v>0</v>
      </c>
      <c r="R1097" s="182" t="s">
        <v>98</v>
      </c>
      <c r="S1097" s="183"/>
      <c r="T1097" s="183"/>
    </row>
    <row r="1098" spans="2:20" ht="47.25">
      <c r="B1098" s="174">
        <v>2025</v>
      </c>
      <c r="C1098" s="174">
        <v>20</v>
      </c>
      <c r="D1098" s="175" t="s">
        <v>1913</v>
      </c>
      <c r="E1098" s="176">
        <v>20075</v>
      </c>
      <c r="F1098" s="174">
        <v>2</v>
      </c>
      <c r="G1098" s="174">
        <v>5</v>
      </c>
      <c r="H1098" s="174">
        <v>14</v>
      </c>
      <c r="I1098" s="174">
        <v>2000</v>
      </c>
      <c r="J1098" s="174">
        <v>2700</v>
      </c>
      <c r="K1098" s="174">
        <v>271</v>
      </c>
      <c r="L1098" s="177">
        <v>1151</v>
      </c>
      <c r="M1098" s="178" t="s">
        <v>1846</v>
      </c>
      <c r="N1098" s="179" t="s">
        <v>712</v>
      </c>
      <c r="O1098" s="180">
        <v>0</v>
      </c>
      <c r="P1098" s="180">
        <v>0</v>
      </c>
      <c r="Q1098" s="181">
        <f t="shared" si="74"/>
        <v>0</v>
      </c>
      <c r="R1098" s="182" t="s">
        <v>98</v>
      </c>
      <c r="S1098" s="183"/>
      <c r="T1098" s="183"/>
    </row>
    <row r="1099" spans="2:20" ht="31.5">
      <c r="B1099" s="174">
        <v>2025</v>
      </c>
      <c r="C1099" s="174">
        <v>20</v>
      </c>
      <c r="D1099" s="175" t="s">
        <v>1914</v>
      </c>
      <c r="E1099" s="176">
        <v>20077</v>
      </c>
      <c r="F1099" s="174">
        <v>2</v>
      </c>
      <c r="G1099" s="174">
        <v>5</v>
      </c>
      <c r="H1099" s="174">
        <v>14</v>
      </c>
      <c r="I1099" s="174">
        <v>2000</v>
      </c>
      <c r="J1099" s="174">
        <v>2700</v>
      </c>
      <c r="K1099" s="174">
        <v>271</v>
      </c>
      <c r="L1099" s="177">
        <v>1151</v>
      </c>
      <c r="M1099" s="178" t="s">
        <v>1846</v>
      </c>
      <c r="N1099" s="179" t="s">
        <v>712</v>
      </c>
      <c r="O1099" s="180">
        <v>0</v>
      </c>
      <c r="P1099" s="180">
        <v>0</v>
      </c>
      <c r="Q1099" s="181">
        <f t="shared" si="74"/>
        <v>0</v>
      </c>
      <c r="R1099" s="182" t="s">
        <v>98</v>
      </c>
      <c r="S1099" s="183"/>
      <c r="T1099" s="183"/>
    </row>
    <row r="1100" spans="2:20" ht="31.5">
      <c r="B1100" s="174">
        <v>2025</v>
      </c>
      <c r="C1100" s="174">
        <v>20</v>
      </c>
      <c r="D1100" s="175" t="s">
        <v>1915</v>
      </c>
      <c r="E1100" s="176">
        <v>20083</v>
      </c>
      <c r="F1100" s="174">
        <v>2</v>
      </c>
      <c r="G1100" s="174">
        <v>5</v>
      </c>
      <c r="H1100" s="174">
        <v>14</v>
      </c>
      <c r="I1100" s="174">
        <v>2000</v>
      </c>
      <c r="J1100" s="174">
        <v>2700</v>
      </c>
      <c r="K1100" s="174">
        <v>271</v>
      </c>
      <c r="L1100" s="177">
        <v>1151</v>
      </c>
      <c r="M1100" s="178" t="s">
        <v>1846</v>
      </c>
      <c r="N1100" s="179" t="s">
        <v>712</v>
      </c>
      <c r="O1100" s="180">
        <v>0</v>
      </c>
      <c r="P1100" s="180">
        <v>0</v>
      </c>
      <c r="Q1100" s="181">
        <f t="shared" si="74"/>
        <v>0</v>
      </c>
      <c r="R1100" s="182" t="s">
        <v>98</v>
      </c>
      <c r="S1100" s="183"/>
      <c r="T1100" s="183"/>
    </row>
    <row r="1101" spans="2:20" ht="31.5">
      <c r="B1101" s="174">
        <v>2025</v>
      </c>
      <c r="C1101" s="174">
        <v>20</v>
      </c>
      <c r="D1101" s="175" t="s">
        <v>1916</v>
      </c>
      <c r="E1101" s="176">
        <v>20087</v>
      </c>
      <c r="F1101" s="174">
        <v>2</v>
      </c>
      <c r="G1101" s="174">
        <v>5</v>
      </c>
      <c r="H1101" s="174">
        <v>14</v>
      </c>
      <c r="I1101" s="174">
        <v>2000</v>
      </c>
      <c r="J1101" s="174">
        <v>2700</v>
      </c>
      <c r="K1101" s="174">
        <v>271</v>
      </c>
      <c r="L1101" s="177">
        <v>1151</v>
      </c>
      <c r="M1101" s="178" t="s">
        <v>1846</v>
      </c>
      <c r="N1101" s="179" t="s">
        <v>712</v>
      </c>
      <c r="O1101" s="180">
        <v>0</v>
      </c>
      <c r="P1101" s="180">
        <v>0</v>
      </c>
      <c r="Q1101" s="181">
        <f t="shared" si="74"/>
        <v>0</v>
      </c>
      <c r="R1101" s="182" t="s">
        <v>98</v>
      </c>
      <c r="S1101" s="183"/>
      <c r="T1101" s="183"/>
    </row>
    <row r="1102" spans="2:20" ht="31.5">
      <c r="B1102" s="174">
        <v>2025</v>
      </c>
      <c r="C1102" s="174">
        <v>20</v>
      </c>
      <c r="D1102" s="175" t="s">
        <v>1917</v>
      </c>
      <c r="E1102" s="176">
        <v>20004</v>
      </c>
      <c r="F1102" s="174">
        <v>2</v>
      </c>
      <c r="G1102" s="174">
        <v>5</v>
      </c>
      <c r="H1102" s="174">
        <v>14</v>
      </c>
      <c r="I1102" s="174">
        <v>2000</v>
      </c>
      <c r="J1102" s="174">
        <v>2700</v>
      </c>
      <c r="K1102" s="174">
        <v>271</v>
      </c>
      <c r="L1102" s="177">
        <v>1151</v>
      </c>
      <c r="M1102" s="178" t="s">
        <v>1846</v>
      </c>
      <c r="N1102" s="179" t="s">
        <v>712</v>
      </c>
      <c r="O1102" s="180">
        <v>0</v>
      </c>
      <c r="P1102" s="180">
        <v>0</v>
      </c>
      <c r="Q1102" s="181">
        <f t="shared" ref="Q1102" si="75">+O1102+P1102</f>
        <v>0</v>
      </c>
      <c r="R1102" s="182" t="s">
        <v>98</v>
      </c>
      <c r="S1102" s="183"/>
      <c r="T1102" s="183"/>
    </row>
    <row r="1103" spans="2:20" ht="15.75">
      <c r="B1103" s="174">
        <v>2025</v>
      </c>
      <c r="C1103" s="174">
        <v>20</v>
      </c>
      <c r="D1103" s="175">
        <v>0</v>
      </c>
      <c r="E1103" s="176"/>
      <c r="F1103" s="174">
        <v>2</v>
      </c>
      <c r="G1103" s="174">
        <v>5</v>
      </c>
      <c r="H1103" s="174">
        <v>14</v>
      </c>
      <c r="I1103" s="174">
        <v>2000</v>
      </c>
      <c r="J1103" s="174">
        <v>2700</v>
      </c>
      <c r="K1103" s="174">
        <v>271</v>
      </c>
      <c r="L1103" s="177">
        <v>1164</v>
      </c>
      <c r="M1103" s="178">
        <v>0</v>
      </c>
      <c r="N1103" s="179" t="s">
        <v>713</v>
      </c>
      <c r="O1103" s="180">
        <v>0</v>
      </c>
      <c r="P1103" s="180">
        <v>0</v>
      </c>
      <c r="Q1103" s="181">
        <f t="shared" si="74"/>
        <v>0</v>
      </c>
      <c r="R1103" s="182" t="s">
        <v>98</v>
      </c>
      <c r="S1103" s="183"/>
      <c r="T1103" s="183"/>
    </row>
    <row r="1104" spans="2:20" ht="15.75">
      <c r="B1104" s="174">
        <v>2025</v>
      </c>
      <c r="C1104" s="174">
        <v>20</v>
      </c>
      <c r="D1104" s="175">
        <v>0</v>
      </c>
      <c r="E1104" s="176"/>
      <c r="F1104" s="174">
        <v>2</v>
      </c>
      <c r="G1104" s="174">
        <v>5</v>
      </c>
      <c r="H1104" s="174">
        <v>14</v>
      </c>
      <c r="I1104" s="174">
        <v>2000</v>
      </c>
      <c r="J1104" s="174">
        <v>2700</v>
      </c>
      <c r="K1104" s="174">
        <v>271</v>
      </c>
      <c r="L1104" s="177">
        <v>1171</v>
      </c>
      <c r="M1104" s="178">
        <v>0</v>
      </c>
      <c r="N1104" s="179" t="s">
        <v>714</v>
      </c>
      <c r="O1104" s="180">
        <v>0</v>
      </c>
      <c r="P1104" s="180">
        <v>0</v>
      </c>
      <c r="Q1104" s="181">
        <f t="shared" si="74"/>
        <v>0</v>
      </c>
      <c r="R1104" s="182" t="s">
        <v>98</v>
      </c>
      <c r="S1104" s="183"/>
      <c r="T1104" s="183"/>
    </row>
    <row r="1105" spans="2:20" ht="15.75">
      <c r="B1105" s="174">
        <v>2025</v>
      </c>
      <c r="C1105" s="174">
        <v>20</v>
      </c>
      <c r="D1105" s="175">
        <v>0</v>
      </c>
      <c r="E1105" s="176"/>
      <c r="F1105" s="174">
        <v>2</v>
      </c>
      <c r="G1105" s="174">
        <v>5</v>
      </c>
      <c r="H1105" s="174">
        <v>14</v>
      </c>
      <c r="I1105" s="174">
        <v>2000</v>
      </c>
      <c r="J1105" s="174">
        <v>2700</v>
      </c>
      <c r="K1105" s="174">
        <v>271</v>
      </c>
      <c r="L1105" s="177">
        <v>1175</v>
      </c>
      <c r="M1105" s="178">
        <v>0</v>
      </c>
      <c r="N1105" s="179" t="s">
        <v>715</v>
      </c>
      <c r="O1105" s="180">
        <v>0</v>
      </c>
      <c r="P1105" s="180">
        <v>0</v>
      </c>
      <c r="Q1105" s="181">
        <f t="shared" si="74"/>
        <v>0</v>
      </c>
      <c r="R1105" s="182" t="s">
        <v>98</v>
      </c>
      <c r="S1105" s="183"/>
      <c r="T1105" s="183"/>
    </row>
    <row r="1106" spans="2:20" ht="15.75">
      <c r="B1106" s="174">
        <v>2025</v>
      </c>
      <c r="C1106" s="174">
        <v>20</v>
      </c>
      <c r="D1106" s="175">
        <v>0</v>
      </c>
      <c r="E1106" s="176"/>
      <c r="F1106" s="174">
        <v>2</v>
      </c>
      <c r="G1106" s="174">
        <v>5</v>
      </c>
      <c r="H1106" s="174">
        <v>14</v>
      </c>
      <c r="I1106" s="174">
        <v>2000</v>
      </c>
      <c r="J1106" s="174">
        <v>2700</v>
      </c>
      <c r="K1106" s="174">
        <v>271</v>
      </c>
      <c r="L1106" s="177">
        <v>1178</v>
      </c>
      <c r="M1106" s="178">
        <v>0</v>
      </c>
      <c r="N1106" s="179" t="s">
        <v>716</v>
      </c>
      <c r="O1106" s="180">
        <v>0</v>
      </c>
      <c r="P1106" s="180">
        <v>0</v>
      </c>
      <c r="Q1106" s="181">
        <f t="shared" si="74"/>
        <v>0</v>
      </c>
      <c r="R1106" s="182" t="s">
        <v>98</v>
      </c>
      <c r="S1106" s="183"/>
      <c r="T1106" s="183"/>
    </row>
    <row r="1107" spans="2:20" ht="15.75">
      <c r="B1107" s="174">
        <v>2025</v>
      </c>
      <c r="C1107" s="174">
        <v>20</v>
      </c>
      <c r="D1107" s="175">
        <v>0</v>
      </c>
      <c r="E1107" s="176"/>
      <c r="F1107" s="174">
        <v>2</v>
      </c>
      <c r="G1107" s="174">
        <v>5</v>
      </c>
      <c r="H1107" s="174">
        <v>14</v>
      </c>
      <c r="I1107" s="174">
        <v>2000</v>
      </c>
      <c r="J1107" s="174">
        <v>2700</v>
      </c>
      <c r="K1107" s="174">
        <v>271</v>
      </c>
      <c r="L1107" s="177">
        <v>1181</v>
      </c>
      <c r="M1107" s="178">
        <v>0</v>
      </c>
      <c r="N1107" s="179" t="s">
        <v>717</v>
      </c>
      <c r="O1107" s="180">
        <v>0</v>
      </c>
      <c r="P1107" s="180">
        <v>0</v>
      </c>
      <c r="Q1107" s="181">
        <f t="shared" si="74"/>
        <v>0</v>
      </c>
      <c r="R1107" s="182" t="s">
        <v>98</v>
      </c>
      <c r="S1107" s="183"/>
      <c r="T1107" s="183"/>
    </row>
    <row r="1108" spans="2:20" ht="15.75">
      <c r="B1108" s="174">
        <v>2025</v>
      </c>
      <c r="C1108" s="174">
        <v>20</v>
      </c>
      <c r="D1108" s="175">
        <v>0</v>
      </c>
      <c r="E1108" s="176"/>
      <c r="F1108" s="174">
        <v>2</v>
      </c>
      <c r="G1108" s="174">
        <v>5</v>
      </c>
      <c r="H1108" s="174">
        <v>14</v>
      </c>
      <c r="I1108" s="174">
        <v>2000</v>
      </c>
      <c r="J1108" s="174">
        <v>2700</v>
      </c>
      <c r="K1108" s="174">
        <v>271</v>
      </c>
      <c r="L1108" s="177">
        <v>1187</v>
      </c>
      <c r="M1108" s="178">
        <v>0</v>
      </c>
      <c r="N1108" s="179" t="s">
        <v>718</v>
      </c>
      <c r="O1108" s="180">
        <v>0</v>
      </c>
      <c r="P1108" s="180">
        <v>0</v>
      </c>
      <c r="Q1108" s="181">
        <f t="shared" si="74"/>
        <v>0</v>
      </c>
      <c r="R1108" s="182" t="s">
        <v>98</v>
      </c>
      <c r="S1108" s="183"/>
      <c r="T1108" s="183"/>
    </row>
    <row r="1109" spans="2:20" ht="15.75">
      <c r="B1109" s="174">
        <v>2025</v>
      </c>
      <c r="C1109" s="174">
        <v>20</v>
      </c>
      <c r="D1109" s="175">
        <v>0</v>
      </c>
      <c r="E1109" s="176"/>
      <c r="F1109" s="174">
        <v>2</v>
      </c>
      <c r="G1109" s="174">
        <v>5</v>
      </c>
      <c r="H1109" s="174">
        <v>14</v>
      </c>
      <c r="I1109" s="174">
        <v>2000</v>
      </c>
      <c r="J1109" s="174">
        <v>2700</v>
      </c>
      <c r="K1109" s="174">
        <v>271</v>
      </c>
      <c r="L1109" s="177">
        <v>1189</v>
      </c>
      <c r="M1109" s="178">
        <v>0</v>
      </c>
      <c r="N1109" s="179" t="s">
        <v>719</v>
      </c>
      <c r="O1109" s="180">
        <v>0</v>
      </c>
      <c r="P1109" s="180">
        <v>0</v>
      </c>
      <c r="Q1109" s="181">
        <f t="shared" si="74"/>
        <v>0</v>
      </c>
      <c r="R1109" s="182" t="s">
        <v>98</v>
      </c>
      <c r="S1109" s="183"/>
      <c r="T1109" s="183"/>
    </row>
    <row r="1110" spans="2:20" ht="15.75">
      <c r="B1110" s="174">
        <v>2025</v>
      </c>
      <c r="C1110" s="174">
        <v>20</v>
      </c>
      <c r="D1110" s="175">
        <v>0</v>
      </c>
      <c r="E1110" s="176"/>
      <c r="F1110" s="174">
        <v>2</v>
      </c>
      <c r="G1110" s="174">
        <v>5</v>
      </c>
      <c r="H1110" s="174">
        <v>14</v>
      </c>
      <c r="I1110" s="174">
        <v>2000</v>
      </c>
      <c r="J1110" s="174">
        <v>2700</v>
      </c>
      <c r="K1110" s="174">
        <v>271</v>
      </c>
      <c r="L1110" s="177">
        <v>1286</v>
      </c>
      <c r="M1110" s="178">
        <v>0</v>
      </c>
      <c r="N1110" s="179" t="s">
        <v>720</v>
      </c>
      <c r="O1110" s="180">
        <v>0</v>
      </c>
      <c r="P1110" s="180">
        <v>0</v>
      </c>
      <c r="Q1110" s="181">
        <f t="shared" si="74"/>
        <v>0</v>
      </c>
      <c r="R1110" s="182" t="s">
        <v>98</v>
      </c>
      <c r="S1110" s="183"/>
      <c r="T1110" s="183"/>
    </row>
    <row r="1111" spans="2:20" ht="15.75">
      <c r="B1111" s="174">
        <v>2025</v>
      </c>
      <c r="C1111" s="174">
        <v>20</v>
      </c>
      <c r="D1111" s="175">
        <v>0</v>
      </c>
      <c r="E1111" s="176"/>
      <c r="F1111" s="174">
        <v>2</v>
      </c>
      <c r="G1111" s="174">
        <v>5</v>
      </c>
      <c r="H1111" s="174">
        <v>14</v>
      </c>
      <c r="I1111" s="174">
        <v>2000</v>
      </c>
      <c r="J1111" s="174">
        <v>2700</v>
      </c>
      <c r="K1111" s="174">
        <v>271</v>
      </c>
      <c r="L1111" s="177">
        <v>1337</v>
      </c>
      <c r="M1111" s="178">
        <v>0</v>
      </c>
      <c r="N1111" s="179" t="s">
        <v>721</v>
      </c>
      <c r="O1111" s="180">
        <v>0</v>
      </c>
      <c r="P1111" s="180">
        <v>0</v>
      </c>
      <c r="Q1111" s="181">
        <f t="shared" si="74"/>
        <v>0</v>
      </c>
      <c r="R1111" s="182" t="s">
        <v>98</v>
      </c>
      <c r="S1111" s="183"/>
      <c r="T1111" s="183"/>
    </row>
    <row r="1112" spans="2:20" ht="15.75">
      <c r="B1112" s="174">
        <v>2025</v>
      </c>
      <c r="C1112" s="174">
        <v>20</v>
      </c>
      <c r="D1112" s="175">
        <v>0</v>
      </c>
      <c r="E1112" s="176"/>
      <c r="F1112" s="174">
        <v>2</v>
      </c>
      <c r="G1112" s="174">
        <v>5</v>
      </c>
      <c r="H1112" s="174">
        <v>14</v>
      </c>
      <c r="I1112" s="174">
        <v>2000</v>
      </c>
      <c r="J1112" s="174">
        <v>2700</v>
      </c>
      <c r="K1112" s="174">
        <v>271</v>
      </c>
      <c r="L1112" s="177">
        <v>1341</v>
      </c>
      <c r="M1112" s="178">
        <v>0</v>
      </c>
      <c r="N1112" s="179" t="s">
        <v>722</v>
      </c>
      <c r="O1112" s="180">
        <v>0</v>
      </c>
      <c r="P1112" s="180">
        <v>0</v>
      </c>
      <c r="Q1112" s="181">
        <f t="shared" si="74"/>
        <v>0</v>
      </c>
      <c r="R1112" s="182" t="s">
        <v>98</v>
      </c>
      <c r="S1112" s="183"/>
      <c r="T1112" s="183"/>
    </row>
    <row r="1113" spans="2:20" ht="15.75">
      <c r="B1113" s="174">
        <v>2025</v>
      </c>
      <c r="C1113" s="174">
        <v>20</v>
      </c>
      <c r="D1113" s="175">
        <v>0</v>
      </c>
      <c r="E1113" s="176"/>
      <c r="F1113" s="174">
        <v>2</v>
      </c>
      <c r="G1113" s="174">
        <v>5</v>
      </c>
      <c r="H1113" s="174">
        <v>14</v>
      </c>
      <c r="I1113" s="174">
        <v>2000</v>
      </c>
      <c r="J1113" s="174">
        <v>2700</v>
      </c>
      <c r="K1113" s="174">
        <v>271</v>
      </c>
      <c r="L1113" s="177">
        <v>1449</v>
      </c>
      <c r="M1113" s="178">
        <v>0</v>
      </c>
      <c r="N1113" s="179" t="s">
        <v>723</v>
      </c>
      <c r="O1113" s="180">
        <v>0</v>
      </c>
      <c r="P1113" s="180">
        <v>0</v>
      </c>
      <c r="Q1113" s="181">
        <f t="shared" si="74"/>
        <v>0</v>
      </c>
      <c r="R1113" s="182" t="s">
        <v>98</v>
      </c>
      <c r="S1113" s="183"/>
      <c r="T1113" s="183"/>
    </row>
    <row r="1114" spans="2:20" ht="15.75">
      <c r="B1114" s="174">
        <v>2025</v>
      </c>
      <c r="C1114" s="174">
        <v>20</v>
      </c>
      <c r="D1114" s="175">
        <v>0</v>
      </c>
      <c r="E1114" s="176"/>
      <c r="F1114" s="174">
        <v>2</v>
      </c>
      <c r="G1114" s="174">
        <v>5</v>
      </c>
      <c r="H1114" s="174">
        <v>14</v>
      </c>
      <c r="I1114" s="174">
        <v>2000</v>
      </c>
      <c r="J1114" s="174">
        <v>2700</v>
      </c>
      <c r="K1114" s="174">
        <v>271</v>
      </c>
      <c r="L1114" s="177">
        <v>1473</v>
      </c>
      <c r="M1114" s="178">
        <v>0</v>
      </c>
      <c r="N1114" s="179" t="s">
        <v>724</v>
      </c>
      <c r="O1114" s="180">
        <v>0</v>
      </c>
      <c r="P1114" s="180">
        <v>0</v>
      </c>
      <c r="Q1114" s="181">
        <f t="shared" ref="Q1114:Q1179" si="76">+O1114+P1114</f>
        <v>0</v>
      </c>
      <c r="R1114" s="182" t="s">
        <v>318</v>
      </c>
      <c r="S1114" s="183"/>
      <c r="T1114" s="183"/>
    </row>
    <row r="1115" spans="2:20" ht="15.75">
      <c r="B1115" s="174">
        <v>2025</v>
      </c>
      <c r="C1115" s="174">
        <v>20</v>
      </c>
      <c r="D1115" s="175">
        <v>0</v>
      </c>
      <c r="E1115" s="176"/>
      <c r="F1115" s="174">
        <v>2</v>
      </c>
      <c r="G1115" s="174">
        <v>5</v>
      </c>
      <c r="H1115" s="174">
        <v>14</v>
      </c>
      <c r="I1115" s="174">
        <v>2000</v>
      </c>
      <c r="J1115" s="174">
        <v>2700</v>
      </c>
      <c r="K1115" s="174">
        <v>271</v>
      </c>
      <c r="L1115" s="177">
        <v>1486</v>
      </c>
      <c r="M1115" s="178">
        <v>0</v>
      </c>
      <c r="N1115" s="179" t="s">
        <v>725</v>
      </c>
      <c r="O1115" s="180">
        <v>0</v>
      </c>
      <c r="P1115" s="180">
        <v>0</v>
      </c>
      <c r="Q1115" s="181">
        <f t="shared" si="76"/>
        <v>0</v>
      </c>
      <c r="R1115" s="182" t="s">
        <v>98</v>
      </c>
      <c r="S1115" s="183"/>
      <c r="T1115" s="183"/>
    </row>
    <row r="1116" spans="2:20" ht="15.75">
      <c r="B1116" s="174">
        <v>2025</v>
      </c>
      <c r="C1116" s="174">
        <v>20</v>
      </c>
      <c r="D1116" s="175">
        <v>0</v>
      </c>
      <c r="E1116" s="176"/>
      <c r="F1116" s="174">
        <v>2</v>
      </c>
      <c r="G1116" s="174">
        <v>5</v>
      </c>
      <c r="H1116" s="174">
        <v>14</v>
      </c>
      <c r="I1116" s="174">
        <v>2000</v>
      </c>
      <c r="J1116" s="174">
        <v>2700</v>
      </c>
      <c r="K1116" s="174">
        <v>271</v>
      </c>
      <c r="L1116" s="177">
        <v>1502</v>
      </c>
      <c r="M1116" s="178">
        <v>0</v>
      </c>
      <c r="N1116" s="179" t="s">
        <v>726</v>
      </c>
      <c r="O1116" s="180">
        <v>0</v>
      </c>
      <c r="P1116" s="180">
        <v>0</v>
      </c>
      <c r="Q1116" s="181">
        <f t="shared" si="76"/>
        <v>0</v>
      </c>
      <c r="R1116" s="182" t="s">
        <v>98</v>
      </c>
      <c r="S1116" s="183"/>
      <c r="T1116" s="183"/>
    </row>
    <row r="1117" spans="2:20" ht="15.75">
      <c r="B1117" s="174">
        <v>2025</v>
      </c>
      <c r="C1117" s="174">
        <v>20</v>
      </c>
      <c r="D1117" s="175">
        <v>0</v>
      </c>
      <c r="E1117" s="176"/>
      <c r="F1117" s="174">
        <v>2</v>
      </c>
      <c r="G1117" s="174">
        <v>5</v>
      </c>
      <c r="H1117" s="174">
        <v>14</v>
      </c>
      <c r="I1117" s="174">
        <v>2000</v>
      </c>
      <c r="J1117" s="174">
        <v>2700</v>
      </c>
      <c r="K1117" s="174">
        <v>271</v>
      </c>
      <c r="L1117" s="177">
        <v>1505</v>
      </c>
      <c r="M1117" s="178">
        <v>0</v>
      </c>
      <c r="N1117" s="179" t="s">
        <v>727</v>
      </c>
      <c r="O1117" s="180">
        <v>0</v>
      </c>
      <c r="P1117" s="180">
        <v>0</v>
      </c>
      <c r="Q1117" s="181">
        <f t="shared" si="76"/>
        <v>0</v>
      </c>
      <c r="R1117" s="182" t="s">
        <v>98</v>
      </c>
      <c r="S1117" s="183"/>
      <c r="T1117" s="183"/>
    </row>
    <row r="1118" spans="2:20" ht="15.75">
      <c r="B1118" s="174">
        <v>2025</v>
      </c>
      <c r="C1118" s="174">
        <v>20</v>
      </c>
      <c r="D1118" s="175">
        <v>0</v>
      </c>
      <c r="E1118" s="176"/>
      <c r="F1118" s="174">
        <v>2</v>
      </c>
      <c r="G1118" s="174">
        <v>5</v>
      </c>
      <c r="H1118" s="174">
        <v>14</v>
      </c>
      <c r="I1118" s="174">
        <v>2000</v>
      </c>
      <c r="J1118" s="174">
        <v>2700</v>
      </c>
      <c r="K1118" s="174">
        <v>271</v>
      </c>
      <c r="L1118" s="177">
        <v>1556</v>
      </c>
      <c r="M1118" s="178">
        <v>0</v>
      </c>
      <c r="N1118" s="190" t="s">
        <v>728</v>
      </c>
      <c r="O1118" s="180">
        <v>0</v>
      </c>
      <c r="P1118" s="180">
        <v>0</v>
      </c>
      <c r="Q1118" s="181">
        <f t="shared" si="76"/>
        <v>0</v>
      </c>
      <c r="R1118" s="182" t="s">
        <v>318</v>
      </c>
      <c r="S1118" s="183"/>
      <c r="T1118" s="183"/>
    </row>
    <row r="1119" spans="2:20" ht="15.75">
      <c r="B1119" s="174">
        <v>2025</v>
      </c>
      <c r="C1119" s="174">
        <v>20</v>
      </c>
      <c r="D1119" s="175">
        <v>0</v>
      </c>
      <c r="E1119" s="176"/>
      <c r="F1119" s="174">
        <v>2</v>
      </c>
      <c r="G1119" s="174">
        <v>5</v>
      </c>
      <c r="H1119" s="174">
        <v>14</v>
      </c>
      <c r="I1119" s="174">
        <v>2000</v>
      </c>
      <c r="J1119" s="174">
        <v>2700</v>
      </c>
      <c r="K1119" s="174">
        <v>271</v>
      </c>
      <c r="L1119" s="177">
        <v>131</v>
      </c>
      <c r="M1119" s="178">
        <v>0</v>
      </c>
      <c r="N1119" s="179" t="s">
        <v>729</v>
      </c>
      <c r="O1119" s="180">
        <v>0</v>
      </c>
      <c r="P1119" s="180">
        <v>0</v>
      </c>
      <c r="Q1119" s="181">
        <f t="shared" si="76"/>
        <v>0</v>
      </c>
      <c r="R1119" s="182" t="s">
        <v>98</v>
      </c>
      <c r="S1119" s="183"/>
      <c r="T1119" s="183"/>
    </row>
    <row r="1120" spans="2:20" ht="15.75">
      <c r="B1120" s="174">
        <v>2025</v>
      </c>
      <c r="C1120" s="174">
        <v>20</v>
      </c>
      <c r="D1120" s="175">
        <v>0</v>
      </c>
      <c r="E1120" s="176"/>
      <c r="F1120" s="174">
        <v>2</v>
      </c>
      <c r="G1120" s="174">
        <v>5</v>
      </c>
      <c r="H1120" s="174">
        <v>14</v>
      </c>
      <c r="I1120" s="174">
        <v>2000</v>
      </c>
      <c r="J1120" s="174">
        <v>2700</v>
      </c>
      <c r="K1120" s="174">
        <v>271</v>
      </c>
      <c r="L1120" s="177">
        <v>152</v>
      </c>
      <c r="M1120" s="178">
        <v>0</v>
      </c>
      <c r="N1120" s="179" t="s">
        <v>730</v>
      </c>
      <c r="O1120" s="180">
        <v>0</v>
      </c>
      <c r="P1120" s="180">
        <v>0</v>
      </c>
      <c r="Q1120" s="181">
        <f t="shared" si="76"/>
        <v>0</v>
      </c>
      <c r="R1120" s="182" t="s">
        <v>318</v>
      </c>
      <c r="S1120" s="183"/>
      <c r="T1120" s="183"/>
    </row>
    <row r="1121" spans="2:20" ht="15.75">
      <c r="B1121" s="174">
        <v>2025</v>
      </c>
      <c r="C1121" s="174">
        <v>20</v>
      </c>
      <c r="D1121" s="175">
        <v>0</v>
      </c>
      <c r="E1121" s="176"/>
      <c r="F1121" s="174">
        <v>2</v>
      </c>
      <c r="G1121" s="174">
        <v>5</v>
      </c>
      <c r="H1121" s="174">
        <v>14</v>
      </c>
      <c r="I1121" s="174">
        <v>2000</v>
      </c>
      <c r="J1121" s="174">
        <v>2700</v>
      </c>
      <c r="K1121" s="174">
        <v>271</v>
      </c>
      <c r="L1121" s="177">
        <v>209</v>
      </c>
      <c r="M1121" s="178">
        <v>0</v>
      </c>
      <c r="N1121" s="179" t="s">
        <v>731</v>
      </c>
      <c r="O1121" s="180">
        <v>0</v>
      </c>
      <c r="P1121" s="180">
        <v>0</v>
      </c>
      <c r="Q1121" s="181">
        <f t="shared" si="76"/>
        <v>0</v>
      </c>
      <c r="R1121" s="182" t="s">
        <v>98</v>
      </c>
      <c r="S1121" s="183"/>
      <c r="T1121" s="183"/>
    </row>
    <row r="1122" spans="2:20" ht="15.75">
      <c r="B1122" s="174">
        <v>2025</v>
      </c>
      <c r="C1122" s="174">
        <v>20</v>
      </c>
      <c r="D1122" s="175">
        <v>0</v>
      </c>
      <c r="E1122" s="176"/>
      <c r="F1122" s="174">
        <v>2</v>
      </c>
      <c r="G1122" s="174">
        <v>5</v>
      </c>
      <c r="H1122" s="174">
        <v>14</v>
      </c>
      <c r="I1122" s="174">
        <v>2000</v>
      </c>
      <c r="J1122" s="174">
        <v>2700</v>
      </c>
      <c r="K1122" s="174">
        <v>271</v>
      </c>
      <c r="L1122" s="177">
        <v>213</v>
      </c>
      <c r="M1122" s="178">
        <v>0</v>
      </c>
      <c r="N1122" s="179" t="s">
        <v>732</v>
      </c>
      <c r="O1122" s="180">
        <v>0</v>
      </c>
      <c r="P1122" s="180">
        <v>0</v>
      </c>
      <c r="Q1122" s="181">
        <f t="shared" si="76"/>
        <v>0</v>
      </c>
      <c r="R1122" s="182" t="s">
        <v>98</v>
      </c>
      <c r="S1122" s="183"/>
      <c r="T1122" s="183"/>
    </row>
    <row r="1123" spans="2:20" ht="15.75">
      <c r="B1123" s="174">
        <v>2025</v>
      </c>
      <c r="C1123" s="174">
        <v>20</v>
      </c>
      <c r="D1123" s="175">
        <v>0</v>
      </c>
      <c r="E1123" s="176"/>
      <c r="F1123" s="174">
        <v>2</v>
      </c>
      <c r="G1123" s="174">
        <v>5</v>
      </c>
      <c r="H1123" s="174">
        <v>14</v>
      </c>
      <c r="I1123" s="174">
        <v>2000</v>
      </c>
      <c r="J1123" s="174">
        <v>2700</v>
      </c>
      <c r="K1123" s="174">
        <v>271</v>
      </c>
      <c r="L1123" s="177">
        <v>295</v>
      </c>
      <c r="M1123" s="178">
        <v>0</v>
      </c>
      <c r="N1123" s="179" t="s">
        <v>733</v>
      </c>
      <c r="O1123" s="180">
        <v>0</v>
      </c>
      <c r="P1123" s="180">
        <v>0</v>
      </c>
      <c r="Q1123" s="181">
        <f t="shared" si="76"/>
        <v>0</v>
      </c>
      <c r="R1123" s="182" t="s">
        <v>98</v>
      </c>
      <c r="S1123" s="183"/>
      <c r="T1123" s="183"/>
    </row>
    <row r="1124" spans="2:20" ht="15.75">
      <c r="B1124" s="174">
        <v>2025</v>
      </c>
      <c r="C1124" s="174">
        <v>20</v>
      </c>
      <c r="D1124" s="175">
        <v>0</v>
      </c>
      <c r="E1124" s="176"/>
      <c r="F1124" s="174">
        <v>2</v>
      </c>
      <c r="G1124" s="174">
        <v>5</v>
      </c>
      <c r="H1124" s="174">
        <v>14</v>
      </c>
      <c r="I1124" s="174">
        <v>2000</v>
      </c>
      <c r="J1124" s="174">
        <v>2700</v>
      </c>
      <c r="K1124" s="174">
        <v>271</v>
      </c>
      <c r="L1124" s="177">
        <v>300</v>
      </c>
      <c r="M1124" s="178">
        <v>0</v>
      </c>
      <c r="N1124" s="179" t="s">
        <v>734</v>
      </c>
      <c r="O1124" s="180">
        <v>0</v>
      </c>
      <c r="P1124" s="180">
        <v>0</v>
      </c>
      <c r="Q1124" s="181">
        <f t="shared" si="76"/>
        <v>0</v>
      </c>
      <c r="R1124" s="182" t="s">
        <v>98</v>
      </c>
      <c r="S1124" s="183"/>
      <c r="T1124" s="183"/>
    </row>
    <row r="1125" spans="2:20" ht="15.75">
      <c r="B1125" s="174">
        <v>2025</v>
      </c>
      <c r="C1125" s="174">
        <v>20</v>
      </c>
      <c r="D1125" s="175">
        <v>0</v>
      </c>
      <c r="E1125" s="176"/>
      <c r="F1125" s="174">
        <v>2</v>
      </c>
      <c r="G1125" s="174">
        <v>5</v>
      </c>
      <c r="H1125" s="174">
        <v>14</v>
      </c>
      <c r="I1125" s="174">
        <v>2000</v>
      </c>
      <c r="J1125" s="174">
        <v>2700</v>
      </c>
      <c r="K1125" s="174">
        <v>271</v>
      </c>
      <c r="L1125" s="177">
        <v>314</v>
      </c>
      <c r="M1125" s="178">
        <v>0</v>
      </c>
      <c r="N1125" s="179" t="s">
        <v>735</v>
      </c>
      <c r="O1125" s="180">
        <v>0</v>
      </c>
      <c r="P1125" s="180">
        <v>0</v>
      </c>
      <c r="Q1125" s="181">
        <f t="shared" si="76"/>
        <v>0</v>
      </c>
      <c r="R1125" s="182" t="s">
        <v>98</v>
      </c>
      <c r="S1125" s="183"/>
      <c r="T1125" s="183"/>
    </row>
    <row r="1126" spans="2:20" ht="15.75">
      <c r="B1126" s="174">
        <v>2025</v>
      </c>
      <c r="C1126" s="174">
        <v>20</v>
      </c>
      <c r="D1126" s="175">
        <v>0</v>
      </c>
      <c r="E1126" s="176"/>
      <c r="F1126" s="174">
        <v>2</v>
      </c>
      <c r="G1126" s="174">
        <v>5</v>
      </c>
      <c r="H1126" s="174">
        <v>14</v>
      </c>
      <c r="I1126" s="174">
        <v>2000</v>
      </c>
      <c r="J1126" s="174">
        <v>2700</v>
      </c>
      <c r="K1126" s="174">
        <v>271</v>
      </c>
      <c r="L1126" s="177">
        <v>401</v>
      </c>
      <c r="M1126" s="178">
        <v>0</v>
      </c>
      <c r="N1126" s="179" t="s">
        <v>736</v>
      </c>
      <c r="O1126" s="180">
        <v>0</v>
      </c>
      <c r="P1126" s="180">
        <v>0</v>
      </c>
      <c r="Q1126" s="181">
        <f t="shared" si="76"/>
        <v>0</v>
      </c>
      <c r="R1126" s="182" t="s">
        <v>98</v>
      </c>
      <c r="S1126" s="183"/>
      <c r="T1126" s="183"/>
    </row>
    <row r="1127" spans="2:20" ht="15.75">
      <c r="B1127" s="174">
        <v>2025</v>
      </c>
      <c r="C1127" s="174">
        <v>20</v>
      </c>
      <c r="D1127" s="175">
        <v>0</v>
      </c>
      <c r="E1127" s="176"/>
      <c r="F1127" s="174">
        <v>2</v>
      </c>
      <c r="G1127" s="174">
        <v>5</v>
      </c>
      <c r="H1127" s="174">
        <v>14</v>
      </c>
      <c r="I1127" s="174">
        <v>2000</v>
      </c>
      <c r="J1127" s="174">
        <v>2700</v>
      </c>
      <c r="K1127" s="174">
        <v>271</v>
      </c>
      <c r="L1127" s="177">
        <v>693</v>
      </c>
      <c r="M1127" s="178">
        <v>0</v>
      </c>
      <c r="N1127" s="190" t="s">
        <v>737</v>
      </c>
      <c r="O1127" s="180">
        <v>0</v>
      </c>
      <c r="P1127" s="180">
        <v>0</v>
      </c>
      <c r="Q1127" s="181">
        <f t="shared" si="76"/>
        <v>0</v>
      </c>
      <c r="R1127" s="182" t="s">
        <v>98</v>
      </c>
      <c r="S1127" s="183"/>
      <c r="T1127" s="183"/>
    </row>
    <row r="1128" spans="2:20" ht="15.75">
      <c r="B1128" s="174">
        <v>2025</v>
      </c>
      <c r="C1128" s="174">
        <v>20</v>
      </c>
      <c r="D1128" s="175">
        <v>0</v>
      </c>
      <c r="E1128" s="176"/>
      <c r="F1128" s="174">
        <v>2</v>
      </c>
      <c r="G1128" s="174">
        <v>5</v>
      </c>
      <c r="H1128" s="174">
        <v>14</v>
      </c>
      <c r="I1128" s="174">
        <v>2000</v>
      </c>
      <c r="J1128" s="174">
        <v>2700</v>
      </c>
      <c r="K1128" s="174">
        <v>271</v>
      </c>
      <c r="L1128" s="177">
        <v>732</v>
      </c>
      <c r="M1128" s="178">
        <v>0</v>
      </c>
      <c r="N1128" s="179" t="s">
        <v>738</v>
      </c>
      <c r="O1128" s="180">
        <v>0</v>
      </c>
      <c r="P1128" s="180">
        <v>0</v>
      </c>
      <c r="Q1128" s="181">
        <f t="shared" si="76"/>
        <v>0</v>
      </c>
      <c r="R1128" s="182" t="s">
        <v>98</v>
      </c>
      <c r="S1128" s="183"/>
      <c r="T1128" s="183"/>
    </row>
    <row r="1129" spans="2:20" ht="15.75">
      <c r="B1129" s="174">
        <v>2025</v>
      </c>
      <c r="C1129" s="174">
        <v>20</v>
      </c>
      <c r="D1129" s="175">
        <v>0</v>
      </c>
      <c r="E1129" s="176"/>
      <c r="F1129" s="174">
        <v>2</v>
      </c>
      <c r="G1129" s="174">
        <v>5</v>
      </c>
      <c r="H1129" s="174">
        <v>14</v>
      </c>
      <c r="I1129" s="174">
        <v>2000</v>
      </c>
      <c r="J1129" s="174">
        <v>2700</v>
      </c>
      <c r="K1129" s="174">
        <v>271</v>
      </c>
      <c r="L1129" s="177">
        <v>752</v>
      </c>
      <c r="M1129" s="178">
        <v>0</v>
      </c>
      <c r="N1129" s="179" t="s">
        <v>739</v>
      </c>
      <c r="O1129" s="180">
        <v>0</v>
      </c>
      <c r="P1129" s="180">
        <v>0</v>
      </c>
      <c r="Q1129" s="181">
        <f t="shared" si="76"/>
        <v>0</v>
      </c>
      <c r="R1129" s="182" t="s">
        <v>318</v>
      </c>
      <c r="S1129" s="183"/>
      <c r="T1129" s="183"/>
    </row>
    <row r="1130" spans="2:20" ht="15.75">
      <c r="B1130" s="174">
        <v>2025</v>
      </c>
      <c r="C1130" s="174">
        <v>20</v>
      </c>
      <c r="D1130" s="175">
        <v>0</v>
      </c>
      <c r="E1130" s="176"/>
      <c r="F1130" s="174">
        <v>2</v>
      </c>
      <c r="G1130" s="174">
        <v>5</v>
      </c>
      <c r="H1130" s="174">
        <v>14</v>
      </c>
      <c r="I1130" s="174">
        <v>2000</v>
      </c>
      <c r="J1130" s="174">
        <v>2700</v>
      </c>
      <c r="K1130" s="174">
        <v>271</v>
      </c>
      <c r="L1130" s="177">
        <v>776</v>
      </c>
      <c r="M1130" s="178">
        <v>0</v>
      </c>
      <c r="N1130" s="179" t="s">
        <v>740</v>
      </c>
      <c r="O1130" s="180">
        <v>0</v>
      </c>
      <c r="P1130" s="180">
        <v>0</v>
      </c>
      <c r="Q1130" s="181">
        <f t="shared" si="76"/>
        <v>0</v>
      </c>
      <c r="R1130" s="182" t="s">
        <v>98</v>
      </c>
      <c r="S1130" s="183"/>
      <c r="T1130" s="183"/>
    </row>
    <row r="1131" spans="2:20" ht="15.75">
      <c r="B1131" s="174">
        <v>2025</v>
      </c>
      <c r="C1131" s="174">
        <v>20</v>
      </c>
      <c r="D1131" s="175">
        <v>0</v>
      </c>
      <c r="E1131" s="176"/>
      <c r="F1131" s="174">
        <v>2</v>
      </c>
      <c r="G1131" s="174">
        <v>5</v>
      </c>
      <c r="H1131" s="174">
        <v>14</v>
      </c>
      <c r="I1131" s="174">
        <v>2000</v>
      </c>
      <c r="J1131" s="174">
        <v>2700</v>
      </c>
      <c r="K1131" s="174">
        <v>271</v>
      </c>
      <c r="L1131" s="177">
        <v>793</v>
      </c>
      <c r="M1131" s="178">
        <v>0</v>
      </c>
      <c r="N1131" s="179" t="s">
        <v>741</v>
      </c>
      <c r="O1131" s="180">
        <v>0</v>
      </c>
      <c r="P1131" s="180">
        <v>0</v>
      </c>
      <c r="Q1131" s="181">
        <f t="shared" si="76"/>
        <v>0</v>
      </c>
      <c r="R1131" s="182" t="s">
        <v>352</v>
      </c>
      <c r="S1131" s="183"/>
      <c r="T1131" s="183"/>
    </row>
    <row r="1132" spans="2:20" ht="15.75">
      <c r="B1132" s="174">
        <v>2025</v>
      </c>
      <c r="C1132" s="174">
        <v>20</v>
      </c>
      <c r="D1132" s="175">
        <v>0</v>
      </c>
      <c r="E1132" s="176"/>
      <c r="F1132" s="174">
        <v>2</v>
      </c>
      <c r="G1132" s="174">
        <v>5</v>
      </c>
      <c r="H1132" s="174">
        <v>14</v>
      </c>
      <c r="I1132" s="174">
        <v>2000</v>
      </c>
      <c r="J1132" s="174">
        <v>2700</v>
      </c>
      <c r="K1132" s="174">
        <v>271</v>
      </c>
      <c r="L1132" s="177">
        <v>811</v>
      </c>
      <c r="M1132" s="178">
        <v>0</v>
      </c>
      <c r="N1132" s="179" t="s">
        <v>742</v>
      </c>
      <c r="O1132" s="180">
        <v>0</v>
      </c>
      <c r="P1132" s="180">
        <v>0</v>
      </c>
      <c r="Q1132" s="181">
        <f t="shared" si="76"/>
        <v>0</v>
      </c>
      <c r="R1132" s="182" t="s">
        <v>98</v>
      </c>
      <c r="S1132" s="183"/>
      <c r="T1132" s="183"/>
    </row>
    <row r="1133" spans="2:20" ht="15.75">
      <c r="B1133" s="174">
        <v>2025</v>
      </c>
      <c r="C1133" s="174">
        <v>20</v>
      </c>
      <c r="D1133" s="175">
        <v>0</v>
      </c>
      <c r="E1133" s="176"/>
      <c r="F1133" s="174">
        <v>2</v>
      </c>
      <c r="G1133" s="174">
        <v>5</v>
      </c>
      <c r="H1133" s="174">
        <v>14</v>
      </c>
      <c r="I1133" s="174">
        <v>2000</v>
      </c>
      <c r="J1133" s="174">
        <v>2700</v>
      </c>
      <c r="K1133" s="174">
        <v>271</v>
      </c>
      <c r="L1133" s="177">
        <v>1081</v>
      </c>
      <c r="M1133" s="178">
        <v>0</v>
      </c>
      <c r="N1133" s="179" t="s">
        <v>743</v>
      </c>
      <c r="O1133" s="180">
        <v>0</v>
      </c>
      <c r="P1133" s="180">
        <v>0</v>
      </c>
      <c r="Q1133" s="181">
        <f t="shared" si="76"/>
        <v>0</v>
      </c>
      <c r="R1133" s="182" t="s">
        <v>98</v>
      </c>
      <c r="S1133" s="183"/>
      <c r="T1133" s="183"/>
    </row>
    <row r="1134" spans="2:20" ht="15.75">
      <c r="B1134" s="174">
        <v>2025</v>
      </c>
      <c r="C1134" s="174">
        <v>20</v>
      </c>
      <c r="D1134" s="175">
        <v>0</v>
      </c>
      <c r="E1134" s="176"/>
      <c r="F1134" s="174">
        <v>2</v>
      </c>
      <c r="G1134" s="174">
        <v>5</v>
      </c>
      <c r="H1134" s="174">
        <v>14</v>
      </c>
      <c r="I1134" s="174">
        <v>2000</v>
      </c>
      <c r="J1134" s="174">
        <v>2700</v>
      </c>
      <c r="K1134" s="174">
        <v>271</v>
      </c>
      <c r="L1134" s="177">
        <v>1105</v>
      </c>
      <c r="M1134" s="178">
        <v>0</v>
      </c>
      <c r="N1134" s="179" t="s">
        <v>744</v>
      </c>
      <c r="O1134" s="180">
        <v>0</v>
      </c>
      <c r="P1134" s="180">
        <v>0</v>
      </c>
      <c r="Q1134" s="181">
        <f t="shared" si="76"/>
        <v>0</v>
      </c>
      <c r="R1134" s="182" t="s">
        <v>98</v>
      </c>
      <c r="S1134" s="183"/>
      <c r="T1134" s="183"/>
    </row>
    <row r="1135" spans="2:20" ht="15.75">
      <c r="B1135" s="174">
        <v>2025</v>
      </c>
      <c r="C1135" s="174">
        <v>20</v>
      </c>
      <c r="D1135" s="175">
        <v>0</v>
      </c>
      <c r="E1135" s="176"/>
      <c r="F1135" s="174">
        <v>2</v>
      </c>
      <c r="G1135" s="174">
        <v>5</v>
      </c>
      <c r="H1135" s="174">
        <v>14</v>
      </c>
      <c r="I1135" s="174">
        <v>2000</v>
      </c>
      <c r="J1135" s="174">
        <v>2700</v>
      </c>
      <c r="K1135" s="174">
        <v>271</v>
      </c>
      <c r="L1135" s="177">
        <v>1111</v>
      </c>
      <c r="M1135" s="178">
        <v>0</v>
      </c>
      <c r="N1135" s="179" t="s">
        <v>745</v>
      </c>
      <c r="O1135" s="180">
        <v>0</v>
      </c>
      <c r="P1135" s="180">
        <v>0</v>
      </c>
      <c r="Q1135" s="181">
        <f t="shared" si="76"/>
        <v>0</v>
      </c>
      <c r="R1135" s="182" t="s">
        <v>98</v>
      </c>
      <c r="S1135" s="183"/>
      <c r="T1135" s="183"/>
    </row>
    <row r="1136" spans="2:20" ht="15.75">
      <c r="B1136" s="174">
        <v>2025</v>
      </c>
      <c r="C1136" s="174">
        <v>20</v>
      </c>
      <c r="D1136" s="175">
        <v>0</v>
      </c>
      <c r="E1136" s="176"/>
      <c r="F1136" s="174">
        <v>2</v>
      </c>
      <c r="G1136" s="174">
        <v>5</v>
      </c>
      <c r="H1136" s="174">
        <v>14</v>
      </c>
      <c r="I1136" s="174">
        <v>2000</v>
      </c>
      <c r="J1136" s="174">
        <v>2700</v>
      </c>
      <c r="K1136" s="174">
        <v>271</v>
      </c>
      <c r="L1136" s="177">
        <v>1146</v>
      </c>
      <c r="M1136" s="178">
        <v>0</v>
      </c>
      <c r="N1136" s="179" t="s">
        <v>746</v>
      </c>
      <c r="O1136" s="180">
        <v>0</v>
      </c>
      <c r="P1136" s="180">
        <v>0</v>
      </c>
      <c r="Q1136" s="181">
        <f t="shared" si="76"/>
        <v>0</v>
      </c>
      <c r="R1136" s="182" t="s">
        <v>98</v>
      </c>
      <c r="S1136" s="183"/>
      <c r="T1136" s="183"/>
    </row>
    <row r="1137" spans="2:20" ht="15.75">
      <c r="B1137" s="174">
        <v>2025</v>
      </c>
      <c r="C1137" s="174">
        <v>20</v>
      </c>
      <c r="D1137" s="175">
        <v>0</v>
      </c>
      <c r="E1137" s="176"/>
      <c r="F1137" s="174">
        <v>2</v>
      </c>
      <c r="G1137" s="174">
        <v>5</v>
      </c>
      <c r="H1137" s="174">
        <v>14</v>
      </c>
      <c r="I1137" s="174">
        <v>2000</v>
      </c>
      <c r="J1137" s="174">
        <v>2700</v>
      </c>
      <c r="K1137" s="174">
        <v>271</v>
      </c>
      <c r="L1137" s="177">
        <v>1149</v>
      </c>
      <c r="M1137" s="178">
        <v>0</v>
      </c>
      <c r="N1137" s="179" t="s">
        <v>747</v>
      </c>
      <c r="O1137" s="180">
        <v>0</v>
      </c>
      <c r="P1137" s="180">
        <v>0</v>
      </c>
      <c r="Q1137" s="181">
        <f t="shared" si="76"/>
        <v>0</v>
      </c>
      <c r="R1137" s="182" t="s">
        <v>98</v>
      </c>
      <c r="S1137" s="183"/>
      <c r="T1137" s="183"/>
    </row>
    <row r="1138" spans="2:20" ht="15.75">
      <c r="B1138" s="174">
        <v>2025</v>
      </c>
      <c r="C1138" s="174">
        <v>20</v>
      </c>
      <c r="D1138" s="175">
        <v>0</v>
      </c>
      <c r="E1138" s="176"/>
      <c r="F1138" s="174">
        <v>2</v>
      </c>
      <c r="G1138" s="174">
        <v>5</v>
      </c>
      <c r="H1138" s="174">
        <v>14</v>
      </c>
      <c r="I1138" s="174">
        <v>2000</v>
      </c>
      <c r="J1138" s="174">
        <v>2700</v>
      </c>
      <c r="K1138" s="174">
        <v>271</v>
      </c>
      <c r="L1138" s="177">
        <v>1169</v>
      </c>
      <c r="M1138" s="178">
        <v>0</v>
      </c>
      <c r="N1138" s="179" t="s">
        <v>748</v>
      </c>
      <c r="O1138" s="180">
        <v>0</v>
      </c>
      <c r="P1138" s="180">
        <v>0</v>
      </c>
      <c r="Q1138" s="181">
        <f t="shared" si="76"/>
        <v>0</v>
      </c>
      <c r="R1138" s="182" t="s">
        <v>98</v>
      </c>
      <c r="S1138" s="183"/>
      <c r="T1138" s="183"/>
    </row>
    <row r="1139" spans="2:20" ht="15.75">
      <c r="B1139" s="174">
        <v>2025</v>
      </c>
      <c r="C1139" s="174">
        <v>20</v>
      </c>
      <c r="D1139" s="175">
        <v>0</v>
      </c>
      <c r="E1139" s="176"/>
      <c r="F1139" s="174">
        <v>2</v>
      </c>
      <c r="G1139" s="174">
        <v>5</v>
      </c>
      <c r="H1139" s="174">
        <v>14</v>
      </c>
      <c r="I1139" s="174">
        <v>2000</v>
      </c>
      <c r="J1139" s="174">
        <v>2700</v>
      </c>
      <c r="K1139" s="174">
        <v>271</v>
      </c>
      <c r="L1139" s="177">
        <v>1173</v>
      </c>
      <c r="M1139" s="178">
        <v>0</v>
      </c>
      <c r="N1139" s="179" t="s">
        <v>749</v>
      </c>
      <c r="O1139" s="180">
        <v>0</v>
      </c>
      <c r="P1139" s="180">
        <v>0</v>
      </c>
      <c r="Q1139" s="181">
        <f t="shared" si="76"/>
        <v>0</v>
      </c>
      <c r="R1139" s="182" t="s">
        <v>98</v>
      </c>
      <c r="S1139" s="183"/>
      <c r="T1139" s="183"/>
    </row>
    <row r="1140" spans="2:20" ht="15.75">
      <c r="B1140" s="174">
        <v>2025</v>
      </c>
      <c r="C1140" s="174">
        <v>20</v>
      </c>
      <c r="D1140" s="175">
        <v>0</v>
      </c>
      <c r="E1140" s="176"/>
      <c r="F1140" s="174">
        <v>2</v>
      </c>
      <c r="G1140" s="174">
        <v>5</v>
      </c>
      <c r="H1140" s="174">
        <v>14</v>
      </c>
      <c r="I1140" s="174">
        <v>2000</v>
      </c>
      <c r="J1140" s="174">
        <v>2700</v>
      </c>
      <c r="K1140" s="174">
        <v>271</v>
      </c>
      <c r="L1140" s="177">
        <v>1176</v>
      </c>
      <c r="M1140" s="178">
        <v>0</v>
      </c>
      <c r="N1140" s="179" t="s">
        <v>750</v>
      </c>
      <c r="O1140" s="180">
        <v>0</v>
      </c>
      <c r="P1140" s="180">
        <v>0</v>
      </c>
      <c r="Q1140" s="181">
        <f t="shared" si="76"/>
        <v>0</v>
      </c>
      <c r="R1140" s="182" t="s">
        <v>98</v>
      </c>
      <c r="S1140" s="183"/>
      <c r="T1140" s="183"/>
    </row>
    <row r="1141" spans="2:20" ht="15.75">
      <c r="B1141" s="174">
        <v>2025</v>
      </c>
      <c r="C1141" s="174">
        <v>20</v>
      </c>
      <c r="D1141" s="175">
        <v>0</v>
      </c>
      <c r="E1141" s="176"/>
      <c r="F1141" s="174">
        <v>2</v>
      </c>
      <c r="G1141" s="174">
        <v>5</v>
      </c>
      <c r="H1141" s="174">
        <v>14</v>
      </c>
      <c r="I1141" s="174">
        <v>2000</v>
      </c>
      <c r="J1141" s="174">
        <v>2700</v>
      </c>
      <c r="K1141" s="174">
        <v>271</v>
      </c>
      <c r="L1141" s="177">
        <v>1179</v>
      </c>
      <c r="M1141" s="178">
        <v>0</v>
      </c>
      <c r="N1141" s="179" t="s">
        <v>751</v>
      </c>
      <c r="O1141" s="180">
        <v>0</v>
      </c>
      <c r="P1141" s="180">
        <v>0</v>
      </c>
      <c r="Q1141" s="181">
        <f t="shared" si="76"/>
        <v>0</v>
      </c>
      <c r="R1141" s="182" t="s">
        <v>98</v>
      </c>
      <c r="S1141" s="183"/>
      <c r="T1141" s="183"/>
    </row>
    <row r="1142" spans="2:20" ht="15.75">
      <c r="B1142" s="174">
        <v>2025</v>
      </c>
      <c r="C1142" s="174">
        <v>20</v>
      </c>
      <c r="D1142" s="175">
        <v>0</v>
      </c>
      <c r="E1142" s="176"/>
      <c r="F1142" s="174">
        <v>2</v>
      </c>
      <c r="G1142" s="174">
        <v>5</v>
      </c>
      <c r="H1142" s="174">
        <v>14</v>
      </c>
      <c r="I1142" s="174">
        <v>2000</v>
      </c>
      <c r="J1142" s="174">
        <v>2700</v>
      </c>
      <c r="K1142" s="174">
        <v>271</v>
      </c>
      <c r="L1142" s="177">
        <v>1185</v>
      </c>
      <c r="M1142" s="178">
        <v>0</v>
      </c>
      <c r="N1142" s="179" t="s">
        <v>752</v>
      </c>
      <c r="O1142" s="180">
        <v>0</v>
      </c>
      <c r="P1142" s="180">
        <v>0</v>
      </c>
      <c r="Q1142" s="181">
        <f t="shared" si="76"/>
        <v>0</v>
      </c>
      <c r="R1142" s="182" t="s">
        <v>98</v>
      </c>
      <c r="S1142" s="183"/>
      <c r="T1142" s="183"/>
    </row>
    <row r="1143" spans="2:20" ht="15.75">
      <c r="B1143" s="174">
        <v>2025</v>
      </c>
      <c r="C1143" s="174">
        <v>20</v>
      </c>
      <c r="D1143" s="175">
        <v>0</v>
      </c>
      <c r="E1143" s="176"/>
      <c r="F1143" s="174">
        <v>2</v>
      </c>
      <c r="G1143" s="174">
        <v>5</v>
      </c>
      <c r="H1143" s="174">
        <v>14</v>
      </c>
      <c r="I1143" s="174">
        <v>2000</v>
      </c>
      <c r="J1143" s="174">
        <v>2700</v>
      </c>
      <c r="K1143" s="174">
        <v>271</v>
      </c>
      <c r="L1143" s="177">
        <v>1284</v>
      </c>
      <c r="M1143" s="178">
        <v>0</v>
      </c>
      <c r="N1143" s="179" t="s">
        <v>753</v>
      </c>
      <c r="O1143" s="180">
        <v>0</v>
      </c>
      <c r="P1143" s="180">
        <v>0</v>
      </c>
      <c r="Q1143" s="181">
        <f t="shared" si="76"/>
        <v>0</v>
      </c>
      <c r="R1143" s="182" t="s">
        <v>98</v>
      </c>
      <c r="S1143" s="183"/>
      <c r="T1143" s="183"/>
    </row>
    <row r="1144" spans="2:20" ht="15.75">
      <c r="B1144" s="174">
        <v>2025</v>
      </c>
      <c r="C1144" s="174">
        <v>20</v>
      </c>
      <c r="D1144" s="175">
        <v>0</v>
      </c>
      <c r="E1144" s="176"/>
      <c r="F1144" s="174">
        <v>2</v>
      </c>
      <c r="G1144" s="174">
        <v>5</v>
      </c>
      <c r="H1144" s="174">
        <v>14</v>
      </c>
      <c r="I1144" s="174">
        <v>2000</v>
      </c>
      <c r="J1144" s="174">
        <v>2700</v>
      </c>
      <c r="K1144" s="174">
        <v>271</v>
      </c>
      <c r="L1144" s="177">
        <v>1290</v>
      </c>
      <c r="M1144" s="178">
        <v>0</v>
      </c>
      <c r="N1144" s="179" t="s">
        <v>754</v>
      </c>
      <c r="O1144" s="180">
        <v>0</v>
      </c>
      <c r="P1144" s="180">
        <v>0</v>
      </c>
      <c r="Q1144" s="181">
        <f t="shared" si="76"/>
        <v>0</v>
      </c>
      <c r="R1144" s="182" t="s">
        <v>98</v>
      </c>
      <c r="S1144" s="183"/>
      <c r="T1144" s="183"/>
    </row>
    <row r="1145" spans="2:20" ht="15.75">
      <c r="B1145" s="174">
        <v>2025</v>
      </c>
      <c r="C1145" s="174">
        <v>20</v>
      </c>
      <c r="D1145" s="175">
        <v>0</v>
      </c>
      <c r="E1145" s="176"/>
      <c r="F1145" s="174">
        <v>2</v>
      </c>
      <c r="G1145" s="174">
        <v>5</v>
      </c>
      <c r="H1145" s="174">
        <v>14</v>
      </c>
      <c r="I1145" s="174">
        <v>2000</v>
      </c>
      <c r="J1145" s="174">
        <v>2700</v>
      </c>
      <c r="K1145" s="174">
        <v>271</v>
      </c>
      <c r="L1145" s="177">
        <v>1335</v>
      </c>
      <c r="M1145" s="178">
        <v>0</v>
      </c>
      <c r="N1145" s="179" t="s">
        <v>755</v>
      </c>
      <c r="O1145" s="180">
        <v>0</v>
      </c>
      <c r="P1145" s="180">
        <v>0</v>
      </c>
      <c r="Q1145" s="181">
        <f t="shared" si="76"/>
        <v>0</v>
      </c>
      <c r="R1145" s="182" t="s">
        <v>98</v>
      </c>
      <c r="S1145" s="183"/>
      <c r="T1145" s="183"/>
    </row>
    <row r="1146" spans="2:20" ht="15.75">
      <c r="B1146" s="174">
        <v>2025</v>
      </c>
      <c r="C1146" s="174">
        <v>20</v>
      </c>
      <c r="D1146" s="175">
        <v>0</v>
      </c>
      <c r="E1146" s="176"/>
      <c r="F1146" s="174">
        <v>2</v>
      </c>
      <c r="G1146" s="174">
        <v>5</v>
      </c>
      <c r="H1146" s="174">
        <v>14</v>
      </c>
      <c r="I1146" s="174">
        <v>2000</v>
      </c>
      <c r="J1146" s="174">
        <v>2700</v>
      </c>
      <c r="K1146" s="174">
        <v>271</v>
      </c>
      <c r="L1146" s="177">
        <v>1447</v>
      </c>
      <c r="M1146" s="178">
        <v>0</v>
      </c>
      <c r="N1146" s="179" t="s">
        <v>756</v>
      </c>
      <c r="O1146" s="180">
        <v>0</v>
      </c>
      <c r="P1146" s="180">
        <v>0</v>
      </c>
      <c r="Q1146" s="181">
        <f t="shared" si="76"/>
        <v>0</v>
      </c>
      <c r="R1146" s="182" t="s">
        <v>98</v>
      </c>
      <c r="S1146" s="183"/>
      <c r="T1146" s="183"/>
    </row>
    <row r="1147" spans="2:20" ht="15.75">
      <c r="B1147" s="174">
        <v>2025</v>
      </c>
      <c r="C1147" s="174">
        <v>20</v>
      </c>
      <c r="D1147" s="175">
        <v>0</v>
      </c>
      <c r="E1147" s="176"/>
      <c r="F1147" s="174">
        <v>2</v>
      </c>
      <c r="G1147" s="174">
        <v>5</v>
      </c>
      <c r="H1147" s="174">
        <v>14</v>
      </c>
      <c r="I1147" s="174">
        <v>2000</v>
      </c>
      <c r="J1147" s="174">
        <v>2700</v>
      </c>
      <c r="K1147" s="174">
        <v>271</v>
      </c>
      <c r="L1147" s="177">
        <v>1471</v>
      </c>
      <c r="M1147" s="178">
        <v>0</v>
      </c>
      <c r="N1147" s="179" t="s">
        <v>757</v>
      </c>
      <c r="O1147" s="180">
        <v>0</v>
      </c>
      <c r="P1147" s="180">
        <v>0</v>
      </c>
      <c r="Q1147" s="181">
        <f t="shared" si="76"/>
        <v>0</v>
      </c>
      <c r="R1147" s="182" t="s">
        <v>318</v>
      </c>
      <c r="S1147" s="183"/>
      <c r="T1147" s="183"/>
    </row>
    <row r="1148" spans="2:20" ht="15.75">
      <c r="B1148" s="174">
        <v>2025</v>
      </c>
      <c r="C1148" s="174">
        <v>20</v>
      </c>
      <c r="D1148" s="175">
        <v>0</v>
      </c>
      <c r="E1148" s="176"/>
      <c r="F1148" s="174">
        <v>2</v>
      </c>
      <c r="G1148" s="174">
        <v>5</v>
      </c>
      <c r="H1148" s="174">
        <v>14</v>
      </c>
      <c r="I1148" s="174">
        <v>2000</v>
      </c>
      <c r="J1148" s="174">
        <v>2700</v>
      </c>
      <c r="K1148" s="174">
        <v>271</v>
      </c>
      <c r="L1148" s="177">
        <v>1500</v>
      </c>
      <c r="M1148" s="178">
        <v>0</v>
      </c>
      <c r="N1148" s="179" t="s">
        <v>758</v>
      </c>
      <c r="O1148" s="180">
        <v>0</v>
      </c>
      <c r="P1148" s="180">
        <v>0</v>
      </c>
      <c r="Q1148" s="181">
        <f t="shared" si="76"/>
        <v>0</v>
      </c>
      <c r="R1148" s="182" t="s">
        <v>98</v>
      </c>
      <c r="S1148" s="183"/>
      <c r="T1148" s="183"/>
    </row>
    <row r="1149" spans="2:20" ht="15.75">
      <c r="B1149" s="174">
        <v>2025</v>
      </c>
      <c r="C1149" s="174">
        <v>20</v>
      </c>
      <c r="D1149" s="175">
        <v>0</v>
      </c>
      <c r="E1149" s="176"/>
      <c r="F1149" s="174">
        <v>2</v>
      </c>
      <c r="G1149" s="174">
        <v>5</v>
      </c>
      <c r="H1149" s="174">
        <v>14</v>
      </c>
      <c r="I1149" s="174">
        <v>2000</v>
      </c>
      <c r="J1149" s="174">
        <v>2700</v>
      </c>
      <c r="K1149" s="174">
        <v>271</v>
      </c>
      <c r="L1149" s="177">
        <v>1503</v>
      </c>
      <c r="M1149" s="178">
        <v>0</v>
      </c>
      <c r="N1149" s="179" t="s">
        <v>759</v>
      </c>
      <c r="O1149" s="180">
        <v>0</v>
      </c>
      <c r="P1149" s="180">
        <v>0</v>
      </c>
      <c r="Q1149" s="181">
        <f t="shared" si="76"/>
        <v>0</v>
      </c>
      <c r="R1149" s="182" t="s">
        <v>98</v>
      </c>
      <c r="S1149" s="183"/>
      <c r="T1149" s="183"/>
    </row>
    <row r="1150" spans="2:20" ht="15.75">
      <c r="B1150" s="174">
        <v>2025</v>
      </c>
      <c r="C1150" s="174">
        <v>20</v>
      </c>
      <c r="D1150" s="175">
        <v>0</v>
      </c>
      <c r="E1150" s="176"/>
      <c r="F1150" s="174">
        <v>2</v>
      </c>
      <c r="G1150" s="174">
        <v>5</v>
      </c>
      <c r="H1150" s="174">
        <v>14</v>
      </c>
      <c r="I1150" s="174">
        <v>2000</v>
      </c>
      <c r="J1150" s="174">
        <v>2700</v>
      </c>
      <c r="K1150" s="174">
        <v>271</v>
      </c>
      <c r="L1150" s="177">
        <v>1554</v>
      </c>
      <c r="M1150" s="178">
        <v>0</v>
      </c>
      <c r="N1150" s="190" t="s">
        <v>760</v>
      </c>
      <c r="O1150" s="180">
        <v>0</v>
      </c>
      <c r="P1150" s="180">
        <v>0</v>
      </c>
      <c r="Q1150" s="181">
        <f t="shared" si="76"/>
        <v>0</v>
      </c>
      <c r="R1150" s="182" t="s">
        <v>318</v>
      </c>
      <c r="S1150" s="183"/>
      <c r="T1150" s="183"/>
    </row>
    <row r="1151" spans="2:20" ht="15.75">
      <c r="B1151" s="174">
        <v>2025</v>
      </c>
      <c r="C1151" s="174">
        <v>20</v>
      </c>
      <c r="D1151" s="175">
        <v>0</v>
      </c>
      <c r="E1151" s="176"/>
      <c r="F1151" s="174">
        <v>2</v>
      </c>
      <c r="G1151" s="174">
        <v>5</v>
      </c>
      <c r="H1151" s="174">
        <v>14</v>
      </c>
      <c r="I1151" s="174">
        <v>2000</v>
      </c>
      <c r="J1151" s="174">
        <v>2700</v>
      </c>
      <c r="K1151" s="174">
        <v>271</v>
      </c>
      <c r="L1151" s="177">
        <v>1570</v>
      </c>
      <c r="M1151" s="178">
        <v>2</v>
      </c>
      <c r="N1151" s="190" t="s">
        <v>761</v>
      </c>
      <c r="O1151" s="180">
        <v>0</v>
      </c>
      <c r="P1151" s="180">
        <v>0</v>
      </c>
      <c r="Q1151" s="181">
        <f t="shared" ref="Q1151" si="77">+O1151+P1151</f>
        <v>0</v>
      </c>
      <c r="R1151" s="182" t="s">
        <v>318</v>
      </c>
      <c r="S1151" s="183"/>
      <c r="T1151" s="183"/>
    </row>
    <row r="1152" spans="2:20" ht="15.75">
      <c r="B1152" s="174">
        <v>2025</v>
      </c>
      <c r="C1152" s="174">
        <v>20</v>
      </c>
      <c r="D1152" s="175">
        <v>0</v>
      </c>
      <c r="E1152" s="176"/>
      <c r="F1152" s="174">
        <v>2</v>
      </c>
      <c r="G1152" s="174">
        <v>5</v>
      </c>
      <c r="H1152" s="174">
        <v>14</v>
      </c>
      <c r="I1152" s="174">
        <v>2000</v>
      </c>
      <c r="J1152" s="174">
        <v>2700</v>
      </c>
      <c r="K1152" s="174">
        <v>271</v>
      </c>
      <c r="L1152" s="177">
        <v>1571</v>
      </c>
      <c r="M1152" s="178">
        <v>2</v>
      </c>
      <c r="N1152" s="190" t="s">
        <v>2173</v>
      </c>
      <c r="O1152" s="180">
        <v>0</v>
      </c>
      <c r="P1152" s="180">
        <v>0</v>
      </c>
      <c r="Q1152" s="181">
        <f t="shared" si="76"/>
        <v>0</v>
      </c>
      <c r="R1152" s="182" t="s">
        <v>98</v>
      </c>
      <c r="S1152" s="183"/>
      <c r="T1152" s="183"/>
    </row>
    <row r="1153" spans="2:20" ht="15.75">
      <c r="B1153" s="163">
        <v>2025</v>
      </c>
      <c r="C1153" s="163">
        <v>20</v>
      </c>
      <c r="D1153" s="164"/>
      <c r="E1153" s="165"/>
      <c r="F1153" s="163">
        <v>2</v>
      </c>
      <c r="G1153" s="163">
        <v>5</v>
      </c>
      <c r="H1153" s="163">
        <v>14</v>
      </c>
      <c r="I1153" s="163">
        <v>2000</v>
      </c>
      <c r="J1153" s="163">
        <v>2700</v>
      </c>
      <c r="K1153" s="163">
        <v>272</v>
      </c>
      <c r="L1153" s="166" t="s">
        <v>44</v>
      </c>
      <c r="M1153" s="167"/>
      <c r="N1153" s="168" t="s">
        <v>99</v>
      </c>
      <c r="O1153" s="169">
        <f>SUM(O1154:O1159)</f>
        <v>0</v>
      </c>
      <c r="P1153" s="169">
        <f>SUM(P1154:P1159)</f>
        <v>0</v>
      </c>
      <c r="Q1153" s="169">
        <f t="shared" si="76"/>
        <v>0</v>
      </c>
      <c r="R1153" s="170"/>
      <c r="S1153" s="186"/>
      <c r="T1153" s="171"/>
    </row>
    <row r="1154" spans="2:20" ht="15.75">
      <c r="B1154" s="174">
        <v>2025</v>
      </c>
      <c r="C1154" s="174">
        <v>20</v>
      </c>
      <c r="D1154" s="175">
        <v>0</v>
      </c>
      <c r="E1154" s="176"/>
      <c r="F1154" s="174">
        <v>2</v>
      </c>
      <c r="G1154" s="174">
        <v>5</v>
      </c>
      <c r="H1154" s="174">
        <v>14</v>
      </c>
      <c r="I1154" s="174">
        <v>2000</v>
      </c>
      <c r="J1154" s="174">
        <v>2700</v>
      </c>
      <c r="K1154" s="174">
        <v>272</v>
      </c>
      <c r="L1154" s="177">
        <v>688</v>
      </c>
      <c r="M1154" s="178">
        <v>0</v>
      </c>
      <c r="N1154" s="179" t="s">
        <v>762</v>
      </c>
      <c r="O1154" s="180">
        <v>0</v>
      </c>
      <c r="P1154" s="180">
        <v>0</v>
      </c>
      <c r="Q1154" s="181">
        <f t="shared" si="76"/>
        <v>0</v>
      </c>
      <c r="R1154" s="182" t="s">
        <v>98</v>
      </c>
      <c r="S1154" s="183"/>
      <c r="T1154" s="183"/>
    </row>
    <row r="1155" spans="2:20" ht="15.75">
      <c r="B1155" s="174">
        <v>2025</v>
      </c>
      <c r="C1155" s="174">
        <v>20</v>
      </c>
      <c r="D1155" s="175">
        <v>0</v>
      </c>
      <c r="E1155" s="176"/>
      <c r="F1155" s="174">
        <v>2</v>
      </c>
      <c r="G1155" s="174">
        <v>5</v>
      </c>
      <c r="H1155" s="174">
        <v>14</v>
      </c>
      <c r="I1155" s="174">
        <v>2000</v>
      </c>
      <c r="J1155" s="174">
        <v>2700</v>
      </c>
      <c r="K1155" s="174">
        <v>272</v>
      </c>
      <c r="L1155" s="177">
        <v>689</v>
      </c>
      <c r="M1155" s="178">
        <v>0</v>
      </c>
      <c r="N1155" s="179" t="s">
        <v>763</v>
      </c>
      <c r="O1155" s="180">
        <v>0</v>
      </c>
      <c r="P1155" s="180">
        <v>0</v>
      </c>
      <c r="Q1155" s="181">
        <f t="shared" si="76"/>
        <v>0</v>
      </c>
      <c r="R1155" s="182" t="s">
        <v>98</v>
      </c>
      <c r="S1155" s="183"/>
      <c r="T1155" s="183"/>
    </row>
    <row r="1156" spans="2:20" ht="15.75">
      <c r="B1156" s="174">
        <v>2025</v>
      </c>
      <c r="C1156" s="174">
        <v>20</v>
      </c>
      <c r="D1156" s="175">
        <v>0</v>
      </c>
      <c r="E1156" s="176"/>
      <c r="F1156" s="174">
        <v>2</v>
      </c>
      <c r="G1156" s="174">
        <v>5</v>
      </c>
      <c r="H1156" s="174">
        <v>14</v>
      </c>
      <c r="I1156" s="174">
        <v>2000</v>
      </c>
      <c r="J1156" s="174">
        <v>2700</v>
      </c>
      <c r="K1156" s="174">
        <v>272</v>
      </c>
      <c r="L1156" s="177">
        <v>687</v>
      </c>
      <c r="M1156" s="178">
        <v>0</v>
      </c>
      <c r="N1156" s="179" t="s">
        <v>764</v>
      </c>
      <c r="O1156" s="180">
        <v>0</v>
      </c>
      <c r="P1156" s="180">
        <v>0</v>
      </c>
      <c r="Q1156" s="181">
        <f t="shared" si="76"/>
        <v>0</v>
      </c>
      <c r="R1156" s="182" t="s">
        <v>98</v>
      </c>
      <c r="S1156" s="183"/>
      <c r="T1156" s="183"/>
    </row>
    <row r="1157" spans="2:20" ht="15.75">
      <c r="B1157" s="174">
        <v>2025</v>
      </c>
      <c r="C1157" s="174">
        <v>20</v>
      </c>
      <c r="D1157" s="175">
        <v>0</v>
      </c>
      <c r="E1157" s="176"/>
      <c r="F1157" s="174">
        <v>2</v>
      </c>
      <c r="G1157" s="174">
        <v>5</v>
      </c>
      <c r="H1157" s="174">
        <v>14</v>
      </c>
      <c r="I1157" s="174">
        <v>2000</v>
      </c>
      <c r="J1157" s="174">
        <v>2700</v>
      </c>
      <c r="K1157" s="174">
        <v>272</v>
      </c>
      <c r="L1157" s="177">
        <v>697</v>
      </c>
      <c r="M1157" s="178">
        <v>0</v>
      </c>
      <c r="N1157" s="179" t="s">
        <v>765</v>
      </c>
      <c r="O1157" s="180">
        <v>0</v>
      </c>
      <c r="P1157" s="180">
        <v>0</v>
      </c>
      <c r="Q1157" s="181">
        <f t="shared" si="76"/>
        <v>0</v>
      </c>
      <c r="R1157" s="182" t="s">
        <v>98</v>
      </c>
      <c r="S1157" s="183"/>
      <c r="T1157" s="183"/>
    </row>
    <row r="1158" spans="2:20" ht="15.75">
      <c r="B1158" s="174">
        <v>2025</v>
      </c>
      <c r="C1158" s="174">
        <v>20</v>
      </c>
      <c r="D1158" s="175">
        <v>0</v>
      </c>
      <c r="E1158" s="176"/>
      <c r="F1158" s="174">
        <v>2</v>
      </c>
      <c r="G1158" s="174">
        <v>5</v>
      </c>
      <c r="H1158" s="174">
        <v>14</v>
      </c>
      <c r="I1158" s="174">
        <v>2000</v>
      </c>
      <c r="J1158" s="174">
        <v>2700</v>
      </c>
      <c r="K1158" s="174">
        <v>272</v>
      </c>
      <c r="L1158" s="177">
        <v>698</v>
      </c>
      <c r="M1158" s="178">
        <v>0</v>
      </c>
      <c r="N1158" s="179" t="s">
        <v>766</v>
      </c>
      <c r="O1158" s="180">
        <v>0</v>
      </c>
      <c r="P1158" s="180">
        <v>0</v>
      </c>
      <c r="Q1158" s="181">
        <f t="shared" si="76"/>
        <v>0</v>
      </c>
      <c r="R1158" s="182" t="s">
        <v>98</v>
      </c>
      <c r="S1158" s="183"/>
      <c r="T1158" s="183"/>
    </row>
    <row r="1159" spans="2:20" ht="15.75">
      <c r="B1159" s="174">
        <v>2025</v>
      </c>
      <c r="C1159" s="174">
        <v>20</v>
      </c>
      <c r="D1159" s="175">
        <v>0</v>
      </c>
      <c r="E1159" s="176"/>
      <c r="F1159" s="174">
        <v>2</v>
      </c>
      <c r="G1159" s="174">
        <v>5</v>
      </c>
      <c r="H1159" s="174">
        <v>14</v>
      </c>
      <c r="I1159" s="174">
        <v>2000</v>
      </c>
      <c r="J1159" s="174">
        <v>2700</v>
      </c>
      <c r="K1159" s="174">
        <v>272</v>
      </c>
      <c r="L1159" s="177">
        <v>696</v>
      </c>
      <c r="M1159" s="178">
        <v>0</v>
      </c>
      <c r="N1159" s="179" t="s">
        <v>767</v>
      </c>
      <c r="O1159" s="180">
        <v>0</v>
      </c>
      <c r="P1159" s="180">
        <v>0</v>
      </c>
      <c r="Q1159" s="181">
        <f t="shared" si="76"/>
        <v>0</v>
      </c>
      <c r="R1159" s="182" t="s">
        <v>98</v>
      </c>
      <c r="S1159" s="183"/>
      <c r="T1159" s="183"/>
    </row>
    <row r="1160" spans="2:20" s="129" customFormat="1" ht="15.75">
      <c r="B1160" s="163">
        <v>2025</v>
      </c>
      <c r="C1160" s="163">
        <v>20</v>
      </c>
      <c r="D1160" s="164"/>
      <c r="E1160" s="165"/>
      <c r="F1160" s="163">
        <v>2</v>
      </c>
      <c r="G1160" s="163">
        <v>5</v>
      </c>
      <c r="H1160" s="163">
        <v>14</v>
      </c>
      <c r="I1160" s="163">
        <v>2000</v>
      </c>
      <c r="J1160" s="163">
        <v>2700</v>
      </c>
      <c r="K1160" s="163">
        <v>275</v>
      </c>
      <c r="L1160" s="166" t="s">
        <v>44</v>
      </c>
      <c r="M1160" s="167"/>
      <c r="N1160" s="168" t="s">
        <v>350</v>
      </c>
      <c r="O1160" s="169">
        <f>SUM(O1161:O1162)</f>
        <v>0</v>
      </c>
      <c r="P1160" s="169">
        <f>SUM(P1161:P1162)</f>
        <v>0</v>
      </c>
      <c r="Q1160" s="169">
        <f t="shared" si="76"/>
        <v>0</v>
      </c>
      <c r="R1160" s="170"/>
      <c r="S1160" s="186"/>
      <c r="T1160" s="171"/>
    </row>
    <row r="1161" spans="2:20" s="129" customFormat="1" ht="15.75" hidden="1">
      <c r="B1161" s="174">
        <v>2025</v>
      </c>
      <c r="C1161" s="174">
        <v>20</v>
      </c>
      <c r="D1161" s="175">
        <v>0</v>
      </c>
      <c r="E1161" s="176"/>
      <c r="F1161" s="174">
        <v>2</v>
      </c>
      <c r="G1161" s="174">
        <v>5</v>
      </c>
      <c r="H1161" s="174">
        <v>14</v>
      </c>
      <c r="I1161" s="174">
        <v>2000</v>
      </c>
      <c r="J1161" s="174">
        <v>2700</v>
      </c>
      <c r="K1161" s="174">
        <v>275</v>
      </c>
      <c r="L1161" s="177">
        <v>141</v>
      </c>
      <c r="M1161" s="178">
        <v>0</v>
      </c>
      <c r="N1161" s="179" t="s">
        <v>351</v>
      </c>
      <c r="O1161" s="180">
        <v>0</v>
      </c>
      <c r="P1161" s="180">
        <v>0</v>
      </c>
      <c r="Q1161" s="181">
        <f t="shared" si="76"/>
        <v>0</v>
      </c>
      <c r="R1161" s="182" t="s">
        <v>352</v>
      </c>
      <c r="S1161" s="183"/>
      <c r="T1161" s="183"/>
    </row>
    <row r="1162" spans="2:20" s="129" customFormat="1" ht="15.75">
      <c r="B1162" s="174">
        <v>2025</v>
      </c>
      <c r="C1162" s="174">
        <v>20</v>
      </c>
      <c r="D1162" s="175"/>
      <c r="E1162" s="176"/>
      <c r="F1162" s="174">
        <v>2</v>
      </c>
      <c r="G1162" s="174">
        <v>5</v>
      </c>
      <c r="H1162" s="174">
        <v>14</v>
      </c>
      <c r="I1162" s="174">
        <v>2000</v>
      </c>
      <c r="J1162" s="174">
        <v>2700</v>
      </c>
      <c r="K1162" s="174">
        <v>275</v>
      </c>
      <c r="L1162" s="177">
        <v>333</v>
      </c>
      <c r="M1162" s="178" t="s">
        <v>1850</v>
      </c>
      <c r="N1162" s="179" t="s">
        <v>353</v>
      </c>
      <c r="O1162" s="180">
        <v>0</v>
      </c>
      <c r="P1162" s="180">
        <v>0</v>
      </c>
      <c r="Q1162" s="181">
        <f t="shared" si="76"/>
        <v>0</v>
      </c>
      <c r="R1162" s="182" t="s">
        <v>98</v>
      </c>
      <c r="S1162" s="183"/>
      <c r="T1162" s="183"/>
    </row>
    <row r="1163" spans="2:20" s="129" customFormat="1" ht="15.75">
      <c r="B1163" s="152">
        <v>2025</v>
      </c>
      <c r="C1163" s="152">
        <v>20</v>
      </c>
      <c r="D1163" s="153"/>
      <c r="E1163" s="154"/>
      <c r="F1163" s="152">
        <v>2</v>
      </c>
      <c r="G1163" s="152">
        <v>5</v>
      </c>
      <c r="H1163" s="152">
        <v>14</v>
      </c>
      <c r="I1163" s="152">
        <v>2000</v>
      </c>
      <c r="J1163" s="152">
        <v>2800</v>
      </c>
      <c r="K1163" s="152"/>
      <c r="L1163" s="155" t="s">
        <v>44</v>
      </c>
      <c r="M1163" s="156"/>
      <c r="N1163" s="157" t="s">
        <v>354</v>
      </c>
      <c r="O1163" s="158">
        <f>+O1164+O1184</f>
        <v>0</v>
      </c>
      <c r="P1163" s="158">
        <f>+P1164+P1184</f>
        <v>0</v>
      </c>
      <c r="Q1163" s="158">
        <f t="shared" si="76"/>
        <v>0</v>
      </c>
      <c r="R1163" s="159"/>
      <c r="S1163" s="160"/>
      <c r="T1163" s="161"/>
    </row>
    <row r="1164" spans="2:20" s="129" customFormat="1" ht="15.75" hidden="1">
      <c r="B1164" s="163">
        <v>2025</v>
      </c>
      <c r="C1164" s="163">
        <v>20</v>
      </c>
      <c r="D1164" s="164"/>
      <c r="E1164" s="165"/>
      <c r="F1164" s="163">
        <v>2</v>
      </c>
      <c r="G1164" s="163">
        <v>5</v>
      </c>
      <c r="H1164" s="163">
        <v>14</v>
      </c>
      <c r="I1164" s="163">
        <v>2000</v>
      </c>
      <c r="J1164" s="163">
        <v>2800</v>
      </c>
      <c r="K1164" s="163">
        <v>282</v>
      </c>
      <c r="L1164" s="166" t="s">
        <v>44</v>
      </c>
      <c r="M1164" s="167"/>
      <c r="N1164" s="168" t="s">
        <v>355</v>
      </c>
      <c r="O1164" s="169">
        <f>SUM(O1165:O1183)</f>
        <v>0</v>
      </c>
      <c r="P1164" s="169">
        <f>SUM(P1165:P1183)</f>
        <v>0</v>
      </c>
      <c r="Q1164" s="169">
        <f t="shared" si="76"/>
        <v>0</v>
      </c>
      <c r="R1164" s="170"/>
      <c r="S1164" s="171"/>
      <c r="T1164" s="172"/>
    </row>
    <row r="1165" spans="2:20" s="129" customFormat="1" ht="15.75" hidden="1">
      <c r="B1165" s="174">
        <v>2025</v>
      </c>
      <c r="C1165" s="174">
        <v>20</v>
      </c>
      <c r="D1165" s="175"/>
      <c r="E1165" s="176"/>
      <c r="F1165" s="174">
        <v>2</v>
      </c>
      <c r="G1165" s="174">
        <v>5</v>
      </c>
      <c r="H1165" s="174">
        <v>14</v>
      </c>
      <c r="I1165" s="174">
        <v>2000</v>
      </c>
      <c r="J1165" s="174">
        <v>2800</v>
      </c>
      <c r="K1165" s="174">
        <v>282</v>
      </c>
      <c r="L1165" s="177">
        <v>233</v>
      </c>
      <c r="M1165" s="178">
        <v>0</v>
      </c>
      <c r="N1165" s="179" t="s">
        <v>768</v>
      </c>
      <c r="O1165" s="180">
        <v>0</v>
      </c>
      <c r="P1165" s="180">
        <v>0</v>
      </c>
      <c r="Q1165" s="181">
        <f t="shared" si="76"/>
        <v>0</v>
      </c>
      <c r="R1165" s="182" t="s">
        <v>98</v>
      </c>
      <c r="S1165" s="183"/>
      <c r="T1165" s="183"/>
    </row>
    <row r="1166" spans="2:20" s="129" customFormat="1" ht="15.75" hidden="1">
      <c r="B1166" s="174">
        <v>2025</v>
      </c>
      <c r="C1166" s="174">
        <v>20</v>
      </c>
      <c r="D1166" s="175"/>
      <c r="E1166" s="176"/>
      <c r="F1166" s="174">
        <v>2</v>
      </c>
      <c r="G1166" s="174">
        <v>5</v>
      </c>
      <c r="H1166" s="174">
        <v>14</v>
      </c>
      <c r="I1166" s="174">
        <v>2000</v>
      </c>
      <c r="J1166" s="174">
        <v>2800</v>
      </c>
      <c r="K1166" s="174">
        <v>282</v>
      </c>
      <c r="L1166" s="177">
        <v>236</v>
      </c>
      <c r="M1166" s="178">
        <v>0</v>
      </c>
      <c r="N1166" s="179" t="s">
        <v>769</v>
      </c>
      <c r="O1166" s="180">
        <v>0</v>
      </c>
      <c r="P1166" s="180">
        <v>0</v>
      </c>
      <c r="Q1166" s="181">
        <f t="shared" si="76"/>
        <v>0</v>
      </c>
      <c r="R1166" s="182" t="s">
        <v>98</v>
      </c>
      <c r="S1166" s="183"/>
      <c r="T1166" s="183"/>
    </row>
    <row r="1167" spans="2:20" s="129" customFormat="1" ht="15.75" hidden="1">
      <c r="B1167" s="174">
        <v>2025</v>
      </c>
      <c r="C1167" s="174">
        <v>20</v>
      </c>
      <c r="D1167" s="175"/>
      <c r="E1167" s="176"/>
      <c r="F1167" s="174">
        <v>2</v>
      </c>
      <c r="G1167" s="174">
        <v>5</v>
      </c>
      <c r="H1167" s="174">
        <v>14</v>
      </c>
      <c r="I1167" s="174">
        <v>2000</v>
      </c>
      <c r="J1167" s="174">
        <v>2800</v>
      </c>
      <c r="K1167" s="174">
        <v>282</v>
      </c>
      <c r="L1167" s="177">
        <v>250</v>
      </c>
      <c r="M1167" s="178">
        <v>0</v>
      </c>
      <c r="N1167" s="179" t="s">
        <v>770</v>
      </c>
      <c r="O1167" s="180">
        <v>0</v>
      </c>
      <c r="P1167" s="180">
        <v>0</v>
      </c>
      <c r="Q1167" s="181">
        <f t="shared" si="76"/>
        <v>0</v>
      </c>
      <c r="R1167" s="182" t="s">
        <v>360</v>
      </c>
      <c r="S1167" s="183"/>
      <c r="T1167" s="183"/>
    </row>
    <row r="1168" spans="2:20" s="129" customFormat="1" ht="15.75" hidden="1">
      <c r="B1168" s="174">
        <v>2025</v>
      </c>
      <c r="C1168" s="174">
        <v>20</v>
      </c>
      <c r="D1168" s="175"/>
      <c r="E1168" s="176"/>
      <c r="F1168" s="174">
        <v>2</v>
      </c>
      <c r="G1168" s="174">
        <v>5</v>
      </c>
      <c r="H1168" s="174">
        <v>14</v>
      </c>
      <c r="I1168" s="174">
        <v>2000</v>
      </c>
      <c r="J1168" s="174">
        <v>2800</v>
      </c>
      <c r="K1168" s="174">
        <v>282</v>
      </c>
      <c r="L1168" s="177">
        <v>254</v>
      </c>
      <c r="M1168" s="178">
        <v>0</v>
      </c>
      <c r="N1168" s="179" t="s">
        <v>771</v>
      </c>
      <c r="O1168" s="180">
        <v>0</v>
      </c>
      <c r="P1168" s="180">
        <v>0</v>
      </c>
      <c r="Q1168" s="181">
        <f t="shared" si="76"/>
        <v>0</v>
      </c>
      <c r="R1168" s="182" t="s">
        <v>360</v>
      </c>
      <c r="S1168" s="183"/>
      <c r="T1168" s="183"/>
    </row>
    <row r="1169" spans="2:20" s="129" customFormat="1" ht="15.75" hidden="1">
      <c r="B1169" s="174">
        <v>2025</v>
      </c>
      <c r="C1169" s="174">
        <v>20</v>
      </c>
      <c r="D1169" s="175"/>
      <c r="E1169" s="176"/>
      <c r="F1169" s="174">
        <v>2</v>
      </c>
      <c r="G1169" s="174">
        <v>5</v>
      </c>
      <c r="H1169" s="174">
        <v>14</v>
      </c>
      <c r="I1169" s="174">
        <v>2000</v>
      </c>
      <c r="J1169" s="174">
        <v>2800</v>
      </c>
      <c r="K1169" s="174">
        <v>282</v>
      </c>
      <c r="L1169" s="177">
        <v>711</v>
      </c>
      <c r="M1169" s="178">
        <v>0</v>
      </c>
      <c r="N1169" s="179" t="s">
        <v>772</v>
      </c>
      <c r="O1169" s="180">
        <v>0</v>
      </c>
      <c r="P1169" s="180">
        <v>0</v>
      </c>
      <c r="Q1169" s="181">
        <f t="shared" si="76"/>
        <v>0</v>
      </c>
      <c r="R1169" s="182" t="s">
        <v>98</v>
      </c>
      <c r="S1169" s="183"/>
      <c r="T1169" s="183"/>
    </row>
    <row r="1170" spans="2:20" s="129" customFormat="1" ht="15.75" hidden="1">
      <c r="B1170" s="174">
        <v>2025</v>
      </c>
      <c r="C1170" s="174">
        <v>20</v>
      </c>
      <c r="D1170" s="175"/>
      <c r="E1170" s="176"/>
      <c r="F1170" s="174">
        <v>2</v>
      </c>
      <c r="G1170" s="174">
        <v>5</v>
      </c>
      <c r="H1170" s="174">
        <v>14</v>
      </c>
      <c r="I1170" s="174">
        <v>2000</v>
      </c>
      <c r="J1170" s="174">
        <v>2800</v>
      </c>
      <c r="K1170" s="174">
        <v>282</v>
      </c>
      <c r="L1170" s="177">
        <v>740</v>
      </c>
      <c r="M1170" s="178">
        <v>0</v>
      </c>
      <c r="N1170" s="179" t="s">
        <v>773</v>
      </c>
      <c r="O1170" s="180">
        <v>0</v>
      </c>
      <c r="P1170" s="180">
        <v>0</v>
      </c>
      <c r="Q1170" s="181">
        <f t="shared" si="76"/>
        <v>0</v>
      </c>
      <c r="R1170" s="182" t="s">
        <v>98</v>
      </c>
      <c r="S1170" s="183"/>
      <c r="T1170" s="183"/>
    </row>
    <row r="1171" spans="2:20" s="129" customFormat="1" ht="15.75" hidden="1">
      <c r="B1171" s="174">
        <v>2025</v>
      </c>
      <c r="C1171" s="174">
        <v>20</v>
      </c>
      <c r="D1171" s="175"/>
      <c r="E1171" s="176"/>
      <c r="F1171" s="174">
        <v>2</v>
      </c>
      <c r="G1171" s="174">
        <v>5</v>
      </c>
      <c r="H1171" s="174">
        <v>14</v>
      </c>
      <c r="I1171" s="174">
        <v>2000</v>
      </c>
      <c r="J1171" s="174">
        <v>2800</v>
      </c>
      <c r="K1171" s="174">
        <v>282</v>
      </c>
      <c r="L1171" s="177">
        <v>713</v>
      </c>
      <c r="M1171" s="178">
        <v>0</v>
      </c>
      <c r="N1171" s="179" t="s">
        <v>774</v>
      </c>
      <c r="O1171" s="180">
        <v>0</v>
      </c>
      <c r="P1171" s="180">
        <v>0</v>
      </c>
      <c r="Q1171" s="181">
        <f t="shared" si="76"/>
        <v>0</v>
      </c>
      <c r="R1171" s="182" t="s">
        <v>98</v>
      </c>
      <c r="S1171" s="183"/>
      <c r="T1171" s="183"/>
    </row>
    <row r="1172" spans="2:20" s="129" customFormat="1" ht="15.75" hidden="1">
      <c r="B1172" s="174">
        <v>2025</v>
      </c>
      <c r="C1172" s="174">
        <v>20</v>
      </c>
      <c r="D1172" s="175"/>
      <c r="E1172" s="176"/>
      <c r="F1172" s="174">
        <v>2</v>
      </c>
      <c r="G1172" s="174">
        <v>5</v>
      </c>
      <c r="H1172" s="174">
        <v>14</v>
      </c>
      <c r="I1172" s="174">
        <v>2000</v>
      </c>
      <c r="J1172" s="174">
        <v>2800</v>
      </c>
      <c r="K1172" s="174">
        <v>282</v>
      </c>
      <c r="L1172" s="177">
        <v>234</v>
      </c>
      <c r="M1172" s="178">
        <v>0</v>
      </c>
      <c r="N1172" s="179" t="s">
        <v>775</v>
      </c>
      <c r="O1172" s="180">
        <v>0</v>
      </c>
      <c r="P1172" s="180">
        <v>0</v>
      </c>
      <c r="Q1172" s="181">
        <f t="shared" si="76"/>
        <v>0</v>
      </c>
      <c r="R1172" s="182" t="s">
        <v>98</v>
      </c>
      <c r="S1172" s="183"/>
      <c r="T1172" s="183"/>
    </row>
    <row r="1173" spans="2:20" s="129" customFormat="1" ht="15.75" hidden="1">
      <c r="B1173" s="174">
        <v>2025</v>
      </c>
      <c r="C1173" s="174">
        <v>20</v>
      </c>
      <c r="D1173" s="175"/>
      <c r="E1173" s="176"/>
      <c r="F1173" s="174">
        <v>2</v>
      </c>
      <c r="G1173" s="174">
        <v>5</v>
      </c>
      <c r="H1173" s="174">
        <v>14</v>
      </c>
      <c r="I1173" s="174">
        <v>2000</v>
      </c>
      <c r="J1173" s="174">
        <v>2800</v>
      </c>
      <c r="K1173" s="174">
        <v>282</v>
      </c>
      <c r="L1173" s="177">
        <v>237</v>
      </c>
      <c r="M1173" s="178">
        <v>0</v>
      </c>
      <c r="N1173" s="179" t="s">
        <v>776</v>
      </c>
      <c r="O1173" s="180">
        <v>0</v>
      </c>
      <c r="P1173" s="180">
        <v>0</v>
      </c>
      <c r="Q1173" s="181">
        <f t="shared" si="76"/>
        <v>0</v>
      </c>
      <c r="R1173" s="182" t="s">
        <v>98</v>
      </c>
      <c r="S1173" s="183"/>
      <c r="T1173" s="183"/>
    </row>
    <row r="1174" spans="2:20" s="129" customFormat="1" ht="15.75" hidden="1">
      <c r="B1174" s="174">
        <v>2025</v>
      </c>
      <c r="C1174" s="174">
        <v>20</v>
      </c>
      <c r="D1174" s="175"/>
      <c r="E1174" s="176"/>
      <c r="F1174" s="174">
        <v>2</v>
      </c>
      <c r="G1174" s="174">
        <v>5</v>
      </c>
      <c r="H1174" s="174">
        <v>14</v>
      </c>
      <c r="I1174" s="174">
        <v>2000</v>
      </c>
      <c r="J1174" s="174">
        <v>2800</v>
      </c>
      <c r="K1174" s="174">
        <v>282</v>
      </c>
      <c r="L1174" s="177">
        <v>251</v>
      </c>
      <c r="M1174" s="178">
        <v>0</v>
      </c>
      <c r="N1174" s="179" t="s">
        <v>777</v>
      </c>
      <c r="O1174" s="180">
        <v>0</v>
      </c>
      <c r="P1174" s="180">
        <v>0</v>
      </c>
      <c r="Q1174" s="181">
        <f t="shared" si="76"/>
        <v>0</v>
      </c>
      <c r="R1174" s="182" t="s">
        <v>360</v>
      </c>
      <c r="S1174" s="183"/>
      <c r="T1174" s="183"/>
    </row>
    <row r="1175" spans="2:20" s="129" customFormat="1" ht="15.75" hidden="1">
      <c r="B1175" s="174">
        <v>2025</v>
      </c>
      <c r="C1175" s="174">
        <v>20</v>
      </c>
      <c r="D1175" s="175"/>
      <c r="E1175" s="176"/>
      <c r="F1175" s="174">
        <v>2</v>
      </c>
      <c r="G1175" s="174">
        <v>5</v>
      </c>
      <c r="H1175" s="174">
        <v>14</v>
      </c>
      <c r="I1175" s="174">
        <v>2000</v>
      </c>
      <c r="J1175" s="174">
        <v>2800</v>
      </c>
      <c r="K1175" s="174">
        <v>282</v>
      </c>
      <c r="L1175" s="177">
        <v>255</v>
      </c>
      <c r="M1175" s="178">
        <v>0</v>
      </c>
      <c r="N1175" s="179" t="s">
        <v>778</v>
      </c>
      <c r="O1175" s="180">
        <v>0</v>
      </c>
      <c r="P1175" s="180">
        <v>0</v>
      </c>
      <c r="Q1175" s="181">
        <f t="shared" si="76"/>
        <v>0</v>
      </c>
      <c r="R1175" s="182" t="s">
        <v>360</v>
      </c>
      <c r="S1175" s="183"/>
      <c r="T1175" s="183"/>
    </row>
    <row r="1176" spans="2:20" s="129" customFormat="1" ht="15.75" hidden="1">
      <c r="B1176" s="174">
        <v>2025</v>
      </c>
      <c r="C1176" s="174">
        <v>20</v>
      </c>
      <c r="D1176" s="175"/>
      <c r="E1176" s="176"/>
      <c r="F1176" s="174">
        <v>2</v>
      </c>
      <c r="G1176" s="174">
        <v>5</v>
      </c>
      <c r="H1176" s="174">
        <v>14</v>
      </c>
      <c r="I1176" s="174">
        <v>2000</v>
      </c>
      <c r="J1176" s="174">
        <v>2800</v>
      </c>
      <c r="K1176" s="174">
        <v>282</v>
      </c>
      <c r="L1176" s="177">
        <v>712</v>
      </c>
      <c r="M1176" s="178">
        <v>0</v>
      </c>
      <c r="N1176" s="179" t="s">
        <v>779</v>
      </c>
      <c r="O1176" s="180">
        <v>0</v>
      </c>
      <c r="P1176" s="180">
        <v>0</v>
      </c>
      <c r="Q1176" s="181">
        <f t="shared" si="76"/>
        <v>0</v>
      </c>
      <c r="R1176" s="182" t="s">
        <v>98</v>
      </c>
      <c r="S1176" s="183"/>
      <c r="T1176" s="183"/>
    </row>
    <row r="1177" spans="2:20" s="129" customFormat="1" ht="15.75" hidden="1">
      <c r="B1177" s="174">
        <v>2025</v>
      </c>
      <c r="C1177" s="174">
        <v>20</v>
      </c>
      <c r="D1177" s="175"/>
      <c r="E1177" s="176"/>
      <c r="F1177" s="174">
        <v>2</v>
      </c>
      <c r="G1177" s="174">
        <v>5</v>
      </c>
      <c r="H1177" s="174">
        <v>14</v>
      </c>
      <c r="I1177" s="174">
        <v>2000</v>
      </c>
      <c r="J1177" s="174">
        <v>2800</v>
      </c>
      <c r="K1177" s="174">
        <v>282</v>
      </c>
      <c r="L1177" s="177">
        <v>714</v>
      </c>
      <c r="M1177" s="178">
        <v>0</v>
      </c>
      <c r="N1177" s="179" t="s">
        <v>780</v>
      </c>
      <c r="O1177" s="180">
        <v>0</v>
      </c>
      <c r="P1177" s="180">
        <v>0</v>
      </c>
      <c r="Q1177" s="181">
        <f t="shared" si="76"/>
        <v>0</v>
      </c>
      <c r="R1177" s="182" t="s">
        <v>98</v>
      </c>
      <c r="S1177" s="183"/>
      <c r="T1177" s="183"/>
    </row>
    <row r="1178" spans="2:20" s="129" customFormat="1" ht="15.75" hidden="1">
      <c r="B1178" s="174">
        <v>2025</v>
      </c>
      <c r="C1178" s="174">
        <v>20</v>
      </c>
      <c r="D1178" s="175"/>
      <c r="E1178" s="176"/>
      <c r="F1178" s="174">
        <v>2</v>
      </c>
      <c r="G1178" s="174">
        <v>5</v>
      </c>
      <c r="H1178" s="174">
        <v>14</v>
      </c>
      <c r="I1178" s="174">
        <v>2000</v>
      </c>
      <c r="J1178" s="174">
        <v>2800</v>
      </c>
      <c r="K1178" s="174">
        <v>282</v>
      </c>
      <c r="L1178" s="177">
        <v>741</v>
      </c>
      <c r="M1178" s="178">
        <v>0</v>
      </c>
      <c r="N1178" s="179" t="s">
        <v>781</v>
      </c>
      <c r="O1178" s="180">
        <v>0</v>
      </c>
      <c r="P1178" s="180">
        <v>0</v>
      </c>
      <c r="Q1178" s="181">
        <f t="shared" si="76"/>
        <v>0</v>
      </c>
      <c r="R1178" s="182" t="s">
        <v>98</v>
      </c>
      <c r="S1178" s="183"/>
      <c r="T1178" s="183"/>
    </row>
    <row r="1179" spans="2:20" s="129" customFormat="1" ht="15.75" hidden="1">
      <c r="B1179" s="174">
        <v>2025</v>
      </c>
      <c r="C1179" s="174">
        <v>20</v>
      </c>
      <c r="D1179" s="175"/>
      <c r="E1179" s="176"/>
      <c r="F1179" s="174">
        <v>2</v>
      </c>
      <c r="G1179" s="174">
        <v>5</v>
      </c>
      <c r="H1179" s="174">
        <v>14</v>
      </c>
      <c r="I1179" s="174">
        <v>2000</v>
      </c>
      <c r="J1179" s="174">
        <v>2800</v>
      </c>
      <c r="K1179" s="174">
        <v>282</v>
      </c>
      <c r="L1179" s="177">
        <v>232</v>
      </c>
      <c r="M1179" s="178">
        <v>0</v>
      </c>
      <c r="N1179" s="179" t="s">
        <v>782</v>
      </c>
      <c r="O1179" s="180">
        <v>0</v>
      </c>
      <c r="P1179" s="180">
        <v>0</v>
      </c>
      <c r="Q1179" s="181">
        <f t="shared" si="76"/>
        <v>0</v>
      </c>
      <c r="R1179" s="182" t="s">
        <v>98</v>
      </c>
      <c r="S1179" s="183"/>
      <c r="T1179" s="183"/>
    </row>
    <row r="1180" spans="2:20" s="129" customFormat="1" ht="15.75" hidden="1">
      <c r="B1180" s="174">
        <v>2025</v>
      </c>
      <c r="C1180" s="174">
        <v>20</v>
      </c>
      <c r="D1180" s="175"/>
      <c r="E1180" s="176"/>
      <c r="F1180" s="174">
        <v>2</v>
      </c>
      <c r="G1180" s="174">
        <v>5</v>
      </c>
      <c r="H1180" s="174">
        <v>14</v>
      </c>
      <c r="I1180" s="174">
        <v>2000</v>
      </c>
      <c r="J1180" s="174">
        <v>2800</v>
      </c>
      <c r="K1180" s="174">
        <v>282</v>
      </c>
      <c r="L1180" s="177">
        <v>235</v>
      </c>
      <c r="M1180" s="178">
        <v>0</v>
      </c>
      <c r="N1180" s="179" t="s">
        <v>783</v>
      </c>
      <c r="O1180" s="180">
        <v>0</v>
      </c>
      <c r="P1180" s="180">
        <v>0</v>
      </c>
      <c r="Q1180" s="181">
        <f t="shared" ref="Q1180:Q1243" si="78">+O1180+P1180</f>
        <v>0</v>
      </c>
      <c r="R1180" s="182" t="s">
        <v>98</v>
      </c>
      <c r="S1180" s="183"/>
      <c r="T1180" s="183"/>
    </row>
    <row r="1181" spans="2:20" s="129" customFormat="1" ht="15.75" hidden="1">
      <c r="B1181" s="174">
        <v>2025</v>
      </c>
      <c r="C1181" s="174">
        <v>20</v>
      </c>
      <c r="D1181" s="175"/>
      <c r="E1181" s="176"/>
      <c r="F1181" s="174">
        <v>2</v>
      </c>
      <c r="G1181" s="174">
        <v>5</v>
      </c>
      <c r="H1181" s="174">
        <v>14</v>
      </c>
      <c r="I1181" s="174">
        <v>2000</v>
      </c>
      <c r="J1181" s="174">
        <v>2800</v>
      </c>
      <c r="K1181" s="174">
        <v>282</v>
      </c>
      <c r="L1181" s="177">
        <v>249</v>
      </c>
      <c r="M1181" s="178">
        <v>0</v>
      </c>
      <c r="N1181" s="179" t="s">
        <v>784</v>
      </c>
      <c r="O1181" s="180">
        <v>0</v>
      </c>
      <c r="P1181" s="180">
        <v>0</v>
      </c>
      <c r="Q1181" s="181">
        <f t="shared" si="78"/>
        <v>0</v>
      </c>
      <c r="R1181" s="182" t="s">
        <v>360</v>
      </c>
      <c r="S1181" s="183"/>
      <c r="T1181" s="183"/>
    </row>
    <row r="1182" spans="2:20" s="129" customFormat="1" ht="15.75" hidden="1">
      <c r="B1182" s="174">
        <v>2025</v>
      </c>
      <c r="C1182" s="174">
        <v>20</v>
      </c>
      <c r="D1182" s="175"/>
      <c r="E1182" s="176"/>
      <c r="F1182" s="174">
        <v>2</v>
      </c>
      <c r="G1182" s="174">
        <v>5</v>
      </c>
      <c r="H1182" s="174">
        <v>14</v>
      </c>
      <c r="I1182" s="174">
        <v>2000</v>
      </c>
      <c r="J1182" s="174">
        <v>2800</v>
      </c>
      <c r="K1182" s="174">
        <v>282</v>
      </c>
      <c r="L1182" s="177">
        <v>253</v>
      </c>
      <c r="M1182" s="178">
        <v>0</v>
      </c>
      <c r="N1182" s="179" t="s">
        <v>785</v>
      </c>
      <c r="O1182" s="180">
        <v>0</v>
      </c>
      <c r="P1182" s="180">
        <v>0</v>
      </c>
      <c r="Q1182" s="181">
        <f t="shared" si="78"/>
        <v>0</v>
      </c>
      <c r="R1182" s="182" t="s">
        <v>360</v>
      </c>
      <c r="S1182" s="183"/>
      <c r="T1182" s="183"/>
    </row>
    <row r="1183" spans="2:20" s="129" customFormat="1" ht="15.75" hidden="1">
      <c r="B1183" s="174">
        <v>2025</v>
      </c>
      <c r="C1183" s="174">
        <v>20</v>
      </c>
      <c r="D1183" s="175"/>
      <c r="E1183" s="176"/>
      <c r="F1183" s="174">
        <v>2</v>
      </c>
      <c r="G1183" s="174">
        <v>5</v>
      </c>
      <c r="H1183" s="174">
        <v>14</v>
      </c>
      <c r="I1183" s="174">
        <v>2000</v>
      </c>
      <c r="J1183" s="174">
        <v>2800</v>
      </c>
      <c r="K1183" s="174">
        <v>282</v>
      </c>
      <c r="L1183" s="177">
        <v>739</v>
      </c>
      <c r="M1183" s="178">
        <v>0</v>
      </c>
      <c r="N1183" s="179" t="s">
        <v>786</v>
      </c>
      <c r="O1183" s="180">
        <v>0</v>
      </c>
      <c r="P1183" s="180">
        <v>0</v>
      </c>
      <c r="Q1183" s="181">
        <f t="shared" si="78"/>
        <v>0</v>
      </c>
      <c r="R1183" s="182" t="s">
        <v>98</v>
      </c>
      <c r="S1183" s="183"/>
      <c r="T1183" s="183"/>
    </row>
    <row r="1184" spans="2:20" ht="15.75">
      <c r="B1184" s="163">
        <v>2025</v>
      </c>
      <c r="C1184" s="163">
        <v>20</v>
      </c>
      <c r="D1184" s="164"/>
      <c r="E1184" s="165"/>
      <c r="F1184" s="163">
        <v>2</v>
      </c>
      <c r="G1184" s="163">
        <v>5</v>
      </c>
      <c r="H1184" s="163">
        <v>14</v>
      </c>
      <c r="I1184" s="163">
        <v>2000</v>
      </c>
      <c r="J1184" s="163">
        <v>2800</v>
      </c>
      <c r="K1184" s="163">
        <v>283</v>
      </c>
      <c r="L1184" s="166" t="s">
        <v>44</v>
      </c>
      <c r="M1184" s="167"/>
      <c r="N1184" s="168" t="s">
        <v>365</v>
      </c>
      <c r="O1184" s="169">
        <f>SUM(O1185:O1272)</f>
        <v>0</v>
      </c>
      <c r="P1184" s="169">
        <f>SUM(P1185:P1272)</f>
        <v>0</v>
      </c>
      <c r="Q1184" s="169">
        <f t="shared" si="78"/>
        <v>0</v>
      </c>
      <c r="R1184" s="170"/>
      <c r="S1184" s="171"/>
      <c r="T1184" s="172"/>
    </row>
    <row r="1185" spans="2:20" ht="15.75" hidden="1">
      <c r="B1185" s="174">
        <v>2025</v>
      </c>
      <c r="C1185" s="174">
        <v>20</v>
      </c>
      <c r="D1185" s="175"/>
      <c r="E1185" s="176"/>
      <c r="F1185" s="174">
        <v>2</v>
      </c>
      <c r="G1185" s="174">
        <v>5</v>
      </c>
      <c r="H1185" s="174">
        <v>14</v>
      </c>
      <c r="I1185" s="174">
        <v>2000</v>
      </c>
      <c r="J1185" s="174">
        <v>2800</v>
      </c>
      <c r="K1185" s="174">
        <v>283</v>
      </c>
      <c r="L1185" s="177">
        <v>61</v>
      </c>
      <c r="M1185" s="178">
        <v>0</v>
      </c>
      <c r="N1185" s="179" t="s">
        <v>787</v>
      </c>
      <c r="O1185" s="180">
        <v>0</v>
      </c>
      <c r="P1185" s="180">
        <v>0</v>
      </c>
      <c r="Q1185" s="181">
        <f t="shared" si="78"/>
        <v>0</v>
      </c>
      <c r="R1185" s="182" t="s">
        <v>98</v>
      </c>
      <c r="S1185" s="183"/>
      <c r="T1185" s="183"/>
    </row>
    <row r="1186" spans="2:20" ht="15.75" hidden="1">
      <c r="B1186" s="174">
        <v>2025</v>
      </c>
      <c r="C1186" s="174">
        <v>20</v>
      </c>
      <c r="D1186" s="175"/>
      <c r="E1186" s="176"/>
      <c r="F1186" s="174">
        <v>2</v>
      </c>
      <c r="G1186" s="174">
        <v>5</v>
      </c>
      <c r="H1186" s="174">
        <v>14</v>
      </c>
      <c r="I1186" s="174">
        <v>2000</v>
      </c>
      <c r="J1186" s="174">
        <v>2800</v>
      </c>
      <c r="K1186" s="174">
        <v>283</v>
      </c>
      <c r="L1186" s="177">
        <v>105</v>
      </c>
      <c r="M1186" s="178">
        <v>0</v>
      </c>
      <c r="N1186" s="179" t="s">
        <v>788</v>
      </c>
      <c r="O1186" s="180">
        <v>0</v>
      </c>
      <c r="P1186" s="180">
        <v>0</v>
      </c>
      <c r="Q1186" s="181">
        <f t="shared" si="78"/>
        <v>0</v>
      </c>
      <c r="R1186" s="182" t="s">
        <v>98</v>
      </c>
      <c r="S1186" s="183"/>
      <c r="T1186" s="183"/>
    </row>
    <row r="1187" spans="2:20" ht="15.75" hidden="1">
      <c r="B1187" s="174">
        <v>2025</v>
      </c>
      <c r="C1187" s="174">
        <v>20</v>
      </c>
      <c r="D1187" s="175"/>
      <c r="E1187" s="176"/>
      <c r="F1187" s="174">
        <v>2</v>
      </c>
      <c r="G1187" s="174">
        <v>5</v>
      </c>
      <c r="H1187" s="174">
        <v>14</v>
      </c>
      <c r="I1187" s="174">
        <v>2000</v>
      </c>
      <c r="J1187" s="174">
        <v>2800</v>
      </c>
      <c r="K1187" s="174">
        <v>283</v>
      </c>
      <c r="L1187" s="177">
        <v>109</v>
      </c>
      <c r="M1187" s="178">
        <v>0</v>
      </c>
      <c r="N1187" s="179" t="s">
        <v>789</v>
      </c>
      <c r="O1187" s="180">
        <v>0</v>
      </c>
      <c r="P1187" s="180">
        <v>0</v>
      </c>
      <c r="Q1187" s="181">
        <f t="shared" si="78"/>
        <v>0</v>
      </c>
      <c r="R1187" s="182" t="s">
        <v>98</v>
      </c>
      <c r="S1187" s="183"/>
      <c r="T1187" s="183"/>
    </row>
    <row r="1188" spans="2:20" ht="15.75" hidden="1">
      <c r="B1188" s="174">
        <v>2025</v>
      </c>
      <c r="C1188" s="174">
        <v>20</v>
      </c>
      <c r="D1188" s="175"/>
      <c r="E1188" s="176"/>
      <c r="F1188" s="174">
        <v>2</v>
      </c>
      <c r="G1188" s="174">
        <v>5</v>
      </c>
      <c r="H1188" s="174">
        <v>14</v>
      </c>
      <c r="I1188" s="174">
        <v>2000</v>
      </c>
      <c r="J1188" s="174">
        <v>2800</v>
      </c>
      <c r="K1188" s="174">
        <v>283</v>
      </c>
      <c r="L1188" s="177">
        <v>222</v>
      </c>
      <c r="M1188" s="178">
        <v>0</v>
      </c>
      <c r="N1188" s="190" t="s">
        <v>790</v>
      </c>
      <c r="O1188" s="180">
        <v>0</v>
      </c>
      <c r="P1188" s="180">
        <v>0</v>
      </c>
      <c r="Q1188" s="181">
        <f t="shared" si="78"/>
        <v>0</v>
      </c>
      <c r="R1188" s="182" t="s">
        <v>98</v>
      </c>
      <c r="S1188" s="183"/>
      <c r="T1188" s="183"/>
    </row>
    <row r="1189" spans="2:20" ht="15.75" hidden="1">
      <c r="B1189" s="174">
        <v>2025</v>
      </c>
      <c r="C1189" s="174">
        <v>20</v>
      </c>
      <c r="D1189" s="175"/>
      <c r="E1189" s="176"/>
      <c r="F1189" s="174">
        <v>2</v>
      </c>
      <c r="G1189" s="174">
        <v>5</v>
      </c>
      <c r="H1189" s="174">
        <v>14</v>
      </c>
      <c r="I1189" s="174">
        <v>2000</v>
      </c>
      <c r="J1189" s="174">
        <v>2800</v>
      </c>
      <c r="K1189" s="174">
        <v>283</v>
      </c>
      <c r="L1189" s="177">
        <v>226</v>
      </c>
      <c r="M1189" s="178">
        <v>0</v>
      </c>
      <c r="N1189" s="190" t="s">
        <v>791</v>
      </c>
      <c r="O1189" s="180">
        <v>0</v>
      </c>
      <c r="P1189" s="180">
        <v>0</v>
      </c>
      <c r="Q1189" s="181">
        <f t="shared" si="78"/>
        <v>0</v>
      </c>
      <c r="R1189" s="182" t="s">
        <v>98</v>
      </c>
      <c r="S1189" s="183"/>
      <c r="T1189" s="183"/>
    </row>
    <row r="1190" spans="2:20" ht="15.75" hidden="1">
      <c r="B1190" s="174">
        <v>2025</v>
      </c>
      <c r="C1190" s="174">
        <v>20</v>
      </c>
      <c r="D1190" s="175"/>
      <c r="E1190" s="176"/>
      <c r="F1190" s="174">
        <v>2</v>
      </c>
      <c r="G1190" s="174">
        <v>5</v>
      </c>
      <c r="H1190" s="174">
        <v>14</v>
      </c>
      <c r="I1190" s="174">
        <v>2000</v>
      </c>
      <c r="J1190" s="174">
        <v>2800</v>
      </c>
      <c r="K1190" s="174">
        <v>283</v>
      </c>
      <c r="L1190" s="177">
        <v>260</v>
      </c>
      <c r="M1190" s="178">
        <v>0</v>
      </c>
      <c r="N1190" s="179" t="s">
        <v>792</v>
      </c>
      <c r="O1190" s="180">
        <v>0</v>
      </c>
      <c r="P1190" s="180">
        <v>0</v>
      </c>
      <c r="Q1190" s="181">
        <f t="shared" si="78"/>
        <v>0</v>
      </c>
      <c r="R1190" s="182" t="s">
        <v>98</v>
      </c>
      <c r="S1190" s="183"/>
      <c r="T1190" s="183"/>
    </row>
    <row r="1191" spans="2:20" ht="15.75" hidden="1">
      <c r="B1191" s="174">
        <v>2025</v>
      </c>
      <c r="C1191" s="174">
        <v>20</v>
      </c>
      <c r="D1191" s="175"/>
      <c r="E1191" s="176"/>
      <c r="F1191" s="174">
        <v>2</v>
      </c>
      <c r="G1191" s="174">
        <v>5</v>
      </c>
      <c r="H1191" s="174">
        <v>14</v>
      </c>
      <c r="I1191" s="174">
        <v>2000</v>
      </c>
      <c r="J1191" s="174">
        <v>2800</v>
      </c>
      <c r="K1191" s="174">
        <v>283</v>
      </c>
      <c r="L1191" s="177">
        <v>263</v>
      </c>
      <c r="M1191" s="178">
        <v>0</v>
      </c>
      <c r="N1191" s="179" t="s">
        <v>793</v>
      </c>
      <c r="O1191" s="180">
        <v>0</v>
      </c>
      <c r="P1191" s="180">
        <v>0</v>
      </c>
      <c r="Q1191" s="181">
        <f t="shared" si="78"/>
        <v>0</v>
      </c>
      <c r="R1191" s="182" t="s">
        <v>98</v>
      </c>
      <c r="S1191" s="183"/>
      <c r="T1191" s="183"/>
    </row>
    <row r="1192" spans="2:20" ht="15.75" hidden="1">
      <c r="B1192" s="174">
        <v>2025</v>
      </c>
      <c r="C1192" s="174">
        <v>20</v>
      </c>
      <c r="D1192" s="175"/>
      <c r="E1192" s="176"/>
      <c r="F1192" s="174">
        <v>2</v>
      </c>
      <c r="G1192" s="174">
        <v>5</v>
      </c>
      <c r="H1192" s="174">
        <v>14</v>
      </c>
      <c r="I1192" s="174">
        <v>2000</v>
      </c>
      <c r="J1192" s="174">
        <v>2800</v>
      </c>
      <c r="K1192" s="174">
        <v>283</v>
      </c>
      <c r="L1192" s="177">
        <v>265</v>
      </c>
      <c r="M1192" s="178">
        <v>0</v>
      </c>
      <c r="N1192" s="179" t="s">
        <v>794</v>
      </c>
      <c r="O1192" s="180">
        <v>0</v>
      </c>
      <c r="P1192" s="180">
        <v>0</v>
      </c>
      <c r="Q1192" s="181">
        <f t="shared" si="78"/>
        <v>0</v>
      </c>
      <c r="R1192" s="182" t="s">
        <v>98</v>
      </c>
      <c r="S1192" s="183"/>
      <c r="T1192" s="183"/>
    </row>
    <row r="1193" spans="2:20" ht="15.75">
      <c r="B1193" s="174">
        <v>2025</v>
      </c>
      <c r="C1193" s="174">
        <v>20</v>
      </c>
      <c r="D1193" s="175"/>
      <c r="E1193" s="176"/>
      <c r="F1193" s="174">
        <v>2</v>
      </c>
      <c r="G1193" s="174">
        <v>5</v>
      </c>
      <c r="H1193" s="174">
        <v>14</v>
      </c>
      <c r="I1193" s="174">
        <v>2000</v>
      </c>
      <c r="J1193" s="174">
        <v>2800</v>
      </c>
      <c r="K1193" s="174">
        <v>283</v>
      </c>
      <c r="L1193" s="177">
        <v>267</v>
      </c>
      <c r="M1193" s="178" t="s">
        <v>1850</v>
      </c>
      <c r="N1193" s="179" t="s">
        <v>795</v>
      </c>
      <c r="O1193" s="180">
        <v>0</v>
      </c>
      <c r="P1193" s="180">
        <v>0</v>
      </c>
      <c r="Q1193" s="181">
        <f t="shared" si="78"/>
        <v>0</v>
      </c>
      <c r="R1193" s="182" t="s">
        <v>98</v>
      </c>
      <c r="S1193" s="183"/>
      <c r="T1193" s="183"/>
    </row>
    <row r="1194" spans="2:20" ht="15.75" hidden="1">
      <c r="B1194" s="174">
        <v>2025</v>
      </c>
      <c r="C1194" s="174">
        <v>20</v>
      </c>
      <c r="D1194" s="175"/>
      <c r="E1194" s="176"/>
      <c r="F1194" s="174">
        <v>2</v>
      </c>
      <c r="G1194" s="174">
        <v>5</v>
      </c>
      <c r="H1194" s="174">
        <v>14</v>
      </c>
      <c r="I1194" s="174">
        <v>2000</v>
      </c>
      <c r="J1194" s="174">
        <v>2800</v>
      </c>
      <c r="K1194" s="174">
        <v>283</v>
      </c>
      <c r="L1194" s="177">
        <v>280</v>
      </c>
      <c r="M1194" s="178" t="s">
        <v>1850</v>
      </c>
      <c r="N1194" s="179" t="s">
        <v>796</v>
      </c>
      <c r="O1194" s="180">
        <v>0</v>
      </c>
      <c r="P1194" s="180">
        <v>0</v>
      </c>
      <c r="Q1194" s="181">
        <f t="shared" si="78"/>
        <v>0</v>
      </c>
      <c r="R1194" s="182" t="s">
        <v>98</v>
      </c>
      <c r="S1194" s="183"/>
      <c r="T1194" s="183"/>
    </row>
    <row r="1195" spans="2:20" ht="15.75" hidden="1">
      <c r="B1195" s="174">
        <v>2025</v>
      </c>
      <c r="C1195" s="174">
        <v>20</v>
      </c>
      <c r="D1195" s="175"/>
      <c r="E1195" s="176"/>
      <c r="F1195" s="174">
        <v>2</v>
      </c>
      <c r="G1195" s="174">
        <v>5</v>
      </c>
      <c r="H1195" s="174">
        <v>14</v>
      </c>
      <c r="I1195" s="174">
        <v>2000</v>
      </c>
      <c r="J1195" s="174">
        <v>2800</v>
      </c>
      <c r="K1195" s="174">
        <v>283</v>
      </c>
      <c r="L1195" s="177">
        <v>289</v>
      </c>
      <c r="M1195" s="178" t="s">
        <v>1850</v>
      </c>
      <c r="N1195" s="190" t="s">
        <v>797</v>
      </c>
      <c r="O1195" s="180">
        <v>0</v>
      </c>
      <c r="P1195" s="180">
        <v>0</v>
      </c>
      <c r="Q1195" s="181">
        <f t="shared" si="78"/>
        <v>0</v>
      </c>
      <c r="R1195" s="182" t="s">
        <v>98</v>
      </c>
      <c r="S1195" s="183"/>
      <c r="T1195" s="183"/>
    </row>
    <row r="1196" spans="2:20" ht="30" hidden="1">
      <c r="B1196" s="174">
        <v>2025</v>
      </c>
      <c r="C1196" s="174">
        <v>20</v>
      </c>
      <c r="D1196" s="175"/>
      <c r="E1196" s="176"/>
      <c r="F1196" s="174">
        <v>2</v>
      </c>
      <c r="G1196" s="174">
        <v>5</v>
      </c>
      <c r="H1196" s="174">
        <v>14</v>
      </c>
      <c r="I1196" s="174">
        <v>2000</v>
      </c>
      <c r="J1196" s="174">
        <v>2800</v>
      </c>
      <c r="K1196" s="174">
        <v>283</v>
      </c>
      <c r="L1196" s="177">
        <v>285</v>
      </c>
      <c r="M1196" s="178" t="s">
        <v>1850</v>
      </c>
      <c r="N1196" s="179" t="s">
        <v>798</v>
      </c>
      <c r="O1196" s="180">
        <v>0</v>
      </c>
      <c r="P1196" s="180">
        <v>0</v>
      </c>
      <c r="Q1196" s="181">
        <f t="shared" si="78"/>
        <v>0</v>
      </c>
      <c r="R1196" s="182" t="s">
        <v>98</v>
      </c>
      <c r="S1196" s="183"/>
      <c r="T1196" s="183"/>
    </row>
    <row r="1197" spans="2:20" ht="15.75">
      <c r="B1197" s="174">
        <v>2025</v>
      </c>
      <c r="C1197" s="174">
        <v>20</v>
      </c>
      <c r="D1197" s="175"/>
      <c r="E1197" s="176"/>
      <c r="F1197" s="174">
        <v>2</v>
      </c>
      <c r="G1197" s="174">
        <v>5</v>
      </c>
      <c r="H1197" s="174">
        <v>14</v>
      </c>
      <c r="I1197" s="174">
        <v>2000</v>
      </c>
      <c r="J1197" s="174">
        <v>2800</v>
      </c>
      <c r="K1197" s="174">
        <v>283</v>
      </c>
      <c r="L1197" s="177">
        <v>328</v>
      </c>
      <c r="M1197" s="178" t="s">
        <v>1850</v>
      </c>
      <c r="N1197" s="190" t="s">
        <v>799</v>
      </c>
      <c r="O1197" s="180">
        <v>0</v>
      </c>
      <c r="P1197" s="180">
        <v>0</v>
      </c>
      <c r="Q1197" s="181">
        <f t="shared" si="78"/>
        <v>0</v>
      </c>
      <c r="R1197" s="182" t="s">
        <v>318</v>
      </c>
      <c r="S1197" s="183"/>
      <c r="T1197" s="183"/>
    </row>
    <row r="1198" spans="2:20" ht="15.75" hidden="1">
      <c r="B1198" s="174">
        <v>2025</v>
      </c>
      <c r="C1198" s="174">
        <v>20</v>
      </c>
      <c r="D1198" s="175"/>
      <c r="E1198" s="176"/>
      <c r="F1198" s="174">
        <v>2</v>
      </c>
      <c r="G1198" s="174">
        <v>5</v>
      </c>
      <c r="H1198" s="174">
        <v>14</v>
      </c>
      <c r="I1198" s="174">
        <v>2000</v>
      </c>
      <c r="J1198" s="174">
        <v>2800</v>
      </c>
      <c r="K1198" s="174">
        <v>283</v>
      </c>
      <c r="L1198" s="177">
        <v>331</v>
      </c>
      <c r="M1198" s="178" t="s">
        <v>1850</v>
      </c>
      <c r="N1198" s="179" t="s">
        <v>800</v>
      </c>
      <c r="O1198" s="180">
        <v>0</v>
      </c>
      <c r="P1198" s="180">
        <v>0</v>
      </c>
      <c r="Q1198" s="181">
        <f t="shared" si="78"/>
        <v>0</v>
      </c>
      <c r="R1198" s="182" t="s">
        <v>318</v>
      </c>
      <c r="S1198" s="183"/>
      <c r="T1198" s="183"/>
    </row>
    <row r="1199" spans="2:20" ht="15.75" hidden="1">
      <c r="B1199" s="174">
        <v>2025</v>
      </c>
      <c r="C1199" s="174">
        <v>20</v>
      </c>
      <c r="D1199" s="175"/>
      <c r="E1199" s="176"/>
      <c r="F1199" s="174">
        <v>2</v>
      </c>
      <c r="G1199" s="174">
        <v>5</v>
      </c>
      <c r="H1199" s="174">
        <v>14</v>
      </c>
      <c r="I1199" s="174">
        <v>2000</v>
      </c>
      <c r="J1199" s="174">
        <v>2800</v>
      </c>
      <c r="K1199" s="174">
        <v>283</v>
      </c>
      <c r="L1199" s="177">
        <v>326</v>
      </c>
      <c r="M1199" s="178" t="s">
        <v>1850</v>
      </c>
      <c r="N1199" s="179" t="s">
        <v>801</v>
      </c>
      <c r="O1199" s="180">
        <v>0</v>
      </c>
      <c r="P1199" s="180">
        <v>0</v>
      </c>
      <c r="Q1199" s="181">
        <f t="shared" si="78"/>
        <v>0</v>
      </c>
      <c r="R1199" s="182" t="s">
        <v>318</v>
      </c>
      <c r="S1199" s="183"/>
      <c r="T1199" s="183"/>
    </row>
    <row r="1200" spans="2:20" ht="15.75" hidden="1">
      <c r="B1200" s="174">
        <v>2025</v>
      </c>
      <c r="C1200" s="174">
        <v>20</v>
      </c>
      <c r="D1200" s="175"/>
      <c r="E1200" s="176"/>
      <c r="F1200" s="174">
        <v>2</v>
      </c>
      <c r="G1200" s="174">
        <v>5</v>
      </c>
      <c r="H1200" s="174">
        <v>14</v>
      </c>
      <c r="I1200" s="174">
        <v>2000</v>
      </c>
      <c r="J1200" s="174">
        <v>2800</v>
      </c>
      <c r="K1200" s="174">
        <v>283</v>
      </c>
      <c r="L1200" s="177">
        <v>424</v>
      </c>
      <c r="M1200" s="178" t="s">
        <v>1850</v>
      </c>
      <c r="N1200" s="179" t="s">
        <v>802</v>
      </c>
      <c r="O1200" s="180">
        <v>0</v>
      </c>
      <c r="P1200" s="180">
        <v>0</v>
      </c>
      <c r="Q1200" s="181">
        <f t="shared" si="78"/>
        <v>0</v>
      </c>
      <c r="R1200" s="215" t="s">
        <v>352</v>
      </c>
      <c r="S1200" s="183"/>
      <c r="T1200" s="183"/>
    </row>
    <row r="1201" spans="2:20" ht="15.75" hidden="1">
      <c r="B1201" s="174">
        <v>2025</v>
      </c>
      <c r="C1201" s="174">
        <v>20</v>
      </c>
      <c r="D1201" s="175"/>
      <c r="E1201" s="176"/>
      <c r="F1201" s="174">
        <v>2</v>
      </c>
      <c r="G1201" s="174">
        <v>5</v>
      </c>
      <c r="H1201" s="174">
        <v>14</v>
      </c>
      <c r="I1201" s="174">
        <v>2000</v>
      </c>
      <c r="J1201" s="174">
        <v>2800</v>
      </c>
      <c r="K1201" s="174">
        <v>283</v>
      </c>
      <c r="L1201" s="177">
        <v>494</v>
      </c>
      <c r="M1201" s="178" t="s">
        <v>1850</v>
      </c>
      <c r="N1201" s="179" t="s">
        <v>803</v>
      </c>
      <c r="O1201" s="180">
        <v>0</v>
      </c>
      <c r="P1201" s="180">
        <v>0</v>
      </c>
      <c r="Q1201" s="181">
        <f t="shared" si="78"/>
        <v>0</v>
      </c>
      <c r="R1201" s="182" t="s">
        <v>98</v>
      </c>
      <c r="S1201" s="183"/>
      <c r="T1201" s="183"/>
    </row>
    <row r="1202" spans="2:20" ht="15.75" hidden="1">
      <c r="B1202" s="174">
        <v>2025</v>
      </c>
      <c r="C1202" s="174">
        <v>20</v>
      </c>
      <c r="D1202" s="175"/>
      <c r="E1202" s="176"/>
      <c r="F1202" s="174">
        <v>2</v>
      </c>
      <c r="G1202" s="174">
        <v>5</v>
      </c>
      <c r="H1202" s="174">
        <v>14</v>
      </c>
      <c r="I1202" s="174">
        <v>2000</v>
      </c>
      <c r="J1202" s="174">
        <v>2800</v>
      </c>
      <c r="K1202" s="174">
        <v>283</v>
      </c>
      <c r="L1202" s="177">
        <v>546</v>
      </c>
      <c r="M1202" s="178" t="s">
        <v>1850</v>
      </c>
      <c r="N1202" s="179" t="s">
        <v>804</v>
      </c>
      <c r="O1202" s="180">
        <v>0</v>
      </c>
      <c r="P1202" s="180">
        <v>0</v>
      </c>
      <c r="Q1202" s="181">
        <f t="shared" si="78"/>
        <v>0</v>
      </c>
      <c r="R1202" s="215" t="s">
        <v>352</v>
      </c>
      <c r="S1202" s="183"/>
      <c r="T1202" s="183"/>
    </row>
    <row r="1203" spans="2:20" ht="15.75" hidden="1">
      <c r="B1203" s="174">
        <v>2025</v>
      </c>
      <c r="C1203" s="174">
        <v>20</v>
      </c>
      <c r="D1203" s="175"/>
      <c r="E1203" s="176"/>
      <c r="F1203" s="174">
        <v>2</v>
      </c>
      <c r="G1203" s="174">
        <v>5</v>
      </c>
      <c r="H1203" s="174">
        <v>14</v>
      </c>
      <c r="I1203" s="174">
        <v>2000</v>
      </c>
      <c r="J1203" s="174">
        <v>2800</v>
      </c>
      <c r="K1203" s="174">
        <v>283</v>
      </c>
      <c r="L1203" s="177">
        <v>630</v>
      </c>
      <c r="M1203" s="178" t="s">
        <v>1850</v>
      </c>
      <c r="N1203" s="179" t="s">
        <v>805</v>
      </c>
      <c r="O1203" s="180">
        <v>0</v>
      </c>
      <c r="P1203" s="180">
        <v>0</v>
      </c>
      <c r="Q1203" s="181">
        <f t="shared" si="78"/>
        <v>0</v>
      </c>
      <c r="R1203" s="182" t="s">
        <v>98</v>
      </c>
      <c r="S1203" s="183"/>
      <c r="T1203" s="183"/>
    </row>
    <row r="1204" spans="2:20" ht="15.75" hidden="1">
      <c r="B1204" s="174">
        <v>2025</v>
      </c>
      <c r="C1204" s="174">
        <v>20</v>
      </c>
      <c r="D1204" s="175"/>
      <c r="E1204" s="176"/>
      <c r="F1204" s="174">
        <v>2</v>
      </c>
      <c r="G1204" s="174">
        <v>5</v>
      </c>
      <c r="H1204" s="174">
        <v>14</v>
      </c>
      <c r="I1204" s="174">
        <v>2000</v>
      </c>
      <c r="J1204" s="174">
        <v>2800</v>
      </c>
      <c r="K1204" s="174">
        <v>283</v>
      </c>
      <c r="L1204" s="177">
        <v>634</v>
      </c>
      <c r="M1204" s="178" t="s">
        <v>1850</v>
      </c>
      <c r="N1204" s="179" t="s">
        <v>806</v>
      </c>
      <c r="O1204" s="180">
        <v>0</v>
      </c>
      <c r="P1204" s="180">
        <v>0</v>
      </c>
      <c r="Q1204" s="181">
        <f t="shared" si="78"/>
        <v>0</v>
      </c>
      <c r="R1204" s="182" t="s">
        <v>98</v>
      </c>
      <c r="S1204" s="183"/>
      <c r="T1204" s="183"/>
    </row>
    <row r="1205" spans="2:20" ht="15.75" hidden="1">
      <c r="B1205" s="174">
        <v>2025</v>
      </c>
      <c r="C1205" s="174">
        <v>20</v>
      </c>
      <c r="D1205" s="175"/>
      <c r="E1205" s="176"/>
      <c r="F1205" s="174">
        <v>2</v>
      </c>
      <c r="G1205" s="174">
        <v>5</v>
      </c>
      <c r="H1205" s="174">
        <v>14</v>
      </c>
      <c r="I1205" s="174">
        <v>2000</v>
      </c>
      <c r="J1205" s="174">
        <v>2800</v>
      </c>
      <c r="K1205" s="174">
        <v>283</v>
      </c>
      <c r="L1205" s="177">
        <v>640</v>
      </c>
      <c r="M1205" s="178" t="s">
        <v>1850</v>
      </c>
      <c r="N1205" s="179" t="s">
        <v>807</v>
      </c>
      <c r="O1205" s="180">
        <v>0</v>
      </c>
      <c r="P1205" s="180">
        <v>0</v>
      </c>
      <c r="Q1205" s="181">
        <f t="shared" si="78"/>
        <v>0</v>
      </c>
      <c r="R1205" s="182" t="s">
        <v>98</v>
      </c>
      <c r="S1205" s="183"/>
      <c r="T1205" s="183"/>
    </row>
    <row r="1206" spans="2:20" ht="15.75" hidden="1">
      <c r="B1206" s="174">
        <v>2025</v>
      </c>
      <c r="C1206" s="174">
        <v>20</v>
      </c>
      <c r="D1206" s="175"/>
      <c r="E1206" s="176"/>
      <c r="F1206" s="174">
        <v>2</v>
      </c>
      <c r="G1206" s="174">
        <v>5</v>
      </c>
      <c r="H1206" s="174">
        <v>14</v>
      </c>
      <c r="I1206" s="174">
        <v>2000</v>
      </c>
      <c r="J1206" s="174">
        <v>2800</v>
      </c>
      <c r="K1206" s="174">
        <v>283</v>
      </c>
      <c r="L1206" s="177">
        <v>727</v>
      </c>
      <c r="M1206" s="178" t="s">
        <v>1850</v>
      </c>
      <c r="N1206" s="179" t="s">
        <v>808</v>
      </c>
      <c r="O1206" s="180">
        <v>0</v>
      </c>
      <c r="P1206" s="180">
        <v>0</v>
      </c>
      <c r="Q1206" s="181">
        <f t="shared" si="78"/>
        <v>0</v>
      </c>
      <c r="R1206" s="182" t="s">
        <v>98</v>
      </c>
      <c r="S1206" s="183"/>
      <c r="T1206" s="183"/>
    </row>
    <row r="1207" spans="2:20" ht="15.75" hidden="1">
      <c r="B1207" s="174">
        <v>2025</v>
      </c>
      <c r="C1207" s="174">
        <v>20</v>
      </c>
      <c r="D1207" s="175"/>
      <c r="E1207" s="176"/>
      <c r="F1207" s="174">
        <v>2</v>
      </c>
      <c r="G1207" s="174">
        <v>5</v>
      </c>
      <c r="H1207" s="174">
        <v>14</v>
      </c>
      <c r="I1207" s="174">
        <v>2000</v>
      </c>
      <c r="J1207" s="174">
        <v>2800</v>
      </c>
      <c r="K1207" s="174">
        <v>283</v>
      </c>
      <c r="L1207" s="177">
        <v>759</v>
      </c>
      <c r="M1207" s="178" t="s">
        <v>1850</v>
      </c>
      <c r="N1207" s="179" t="s">
        <v>809</v>
      </c>
      <c r="O1207" s="180">
        <v>0</v>
      </c>
      <c r="P1207" s="180">
        <v>0</v>
      </c>
      <c r="Q1207" s="181">
        <f t="shared" si="78"/>
        <v>0</v>
      </c>
      <c r="R1207" s="215" t="s">
        <v>318</v>
      </c>
      <c r="S1207" s="183"/>
      <c r="T1207" s="183"/>
    </row>
    <row r="1208" spans="2:20" ht="15.75">
      <c r="B1208" s="174">
        <v>2025</v>
      </c>
      <c r="C1208" s="174">
        <v>20</v>
      </c>
      <c r="D1208" s="175"/>
      <c r="E1208" s="176"/>
      <c r="F1208" s="174">
        <v>2</v>
      </c>
      <c r="G1208" s="174">
        <v>5</v>
      </c>
      <c r="H1208" s="174">
        <v>14</v>
      </c>
      <c r="I1208" s="174">
        <v>2000</v>
      </c>
      <c r="J1208" s="174">
        <v>2800</v>
      </c>
      <c r="K1208" s="174">
        <v>283</v>
      </c>
      <c r="L1208" s="177">
        <v>761</v>
      </c>
      <c r="M1208" s="178" t="s">
        <v>1850</v>
      </c>
      <c r="N1208" s="179" t="s">
        <v>810</v>
      </c>
      <c r="O1208" s="180">
        <v>0</v>
      </c>
      <c r="P1208" s="180">
        <v>0</v>
      </c>
      <c r="Q1208" s="181">
        <f t="shared" si="78"/>
        <v>0</v>
      </c>
      <c r="R1208" s="215" t="s">
        <v>318</v>
      </c>
      <c r="S1208" s="183"/>
      <c r="T1208" s="183"/>
    </row>
    <row r="1209" spans="2:20" ht="15.75" hidden="1">
      <c r="B1209" s="174">
        <v>2025</v>
      </c>
      <c r="C1209" s="174">
        <v>20</v>
      </c>
      <c r="D1209" s="175"/>
      <c r="E1209" s="176"/>
      <c r="F1209" s="174">
        <v>2</v>
      </c>
      <c r="G1209" s="174">
        <v>5</v>
      </c>
      <c r="H1209" s="174">
        <v>14</v>
      </c>
      <c r="I1209" s="174">
        <v>2000</v>
      </c>
      <c r="J1209" s="174">
        <v>2800</v>
      </c>
      <c r="K1209" s="174">
        <v>283</v>
      </c>
      <c r="L1209" s="177">
        <v>765</v>
      </c>
      <c r="M1209" s="178" t="s">
        <v>1850</v>
      </c>
      <c r="N1209" s="179" t="s">
        <v>811</v>
      </c>
      <c r="O1209" s="180">
        <v>0</v>
      </c>
      <c r="P1209" s="180">
        <v>0</v>
      </c>
      <c r="Q1209" s="181">
        <f t="shared" si="78"/>
        <v>0</v>
      </c>
      <c r="R1209" s="182" t="s">
        <v>318</v>
      </c>
      <c r="S1209" s="183"/>
      <c r="T1209" s="183"/>
    </row>
    <row r="1210" spans="2:20" ht="15.75" hidden="1">
      <c r="B1210" s="174">
        <v>2025</v>
      </c>
      <c r="C1210" s="174">
        <v>20</v>
      </c>
      <c r="D1210" s="175"/>
      <c r="E1210" s="176"/>
      <c r="F1210" s="174">
        <v>2</v>
      </c>
      <c r="G1210" s="174">
        <v>5</v>
      </c>
      <c r="H1210" s="174">
        <v>14</v>
      </c>
      <c r="I1210" s="174">
        <v>2000</v>
      </c>
      <c r="J1210" s="174">
        <v>2800</v>
      </c>
      <c r="K1210" s="174">
        <v>283</v>
      </c>
      <c r="L1210" s="177">
        <v>846</v>
      </c>
      <c r="M1210" s="178" t="s">
        <v>1850</v>
      </c>
      <c r="N1210" s="179" t="s">
        <v>812</v>
      </c>
      <c r="O1210" s="180">
        <v>0</v>
      </c>
      <c r="P1210" s="180">
        <v>0</v>
      </c>
      <c r="Q1210" s="181">
        <f t="shared" si="78"/>
        <v>0</v>
      </c>
      <c r="R1210" s="182" t="s">
        <v>98</v>
      </c>
      <c r="S1210" s="183"/>
      <c r="T1210" s="183"/>
    </row>
    <row r="1211" spans="2:20" ht="15.75" hidden="1">
      <c r="B1211" s="174">
        <v>2025</v>
      </c>
      <c r="C1211" s="174">
        <v>20</v>
      </c>
      <c r="D1211" s="175"/>
      <c r="E1211" s="176"/>
      <c r="F1211" s="174">
        <v>2</v>
      </c>
      <c r="G1211" s="174">
        <v>5</v>
      </c>
      <c r="H1211" s="174">
        <v>14</v>
      </c>
      <c r="I1211" s="174">
        <v>2000</v>
      </c>
      <c r="J1211" s="174">
        <v>2800</v>
      </c>
      <c r="K1211" s="174">
        <v>283</v>
      </c>
      <c r="L1211" s="177">
        <v>1022</v>
      </c>
      <c r="M1211" s="178" t="s">
        <v>1850</v>
      </c>
      <c r="N1211" s="190" t="s">
        <v>813</v>
      </c>
      <c r="O1211" s="180">
        <v>0</v>
      </c>
      <c r="P1211" s="180">
        <v>0</v>
      </c>
      <c r="Q1211" s="181">
        <f t="shared" si="78"/>
        <v>0</v>
      </c>
      <c r="R1211" s="182" t="s">
        <v>98</v>
      </c>
      <c r="S1211" s="183"/>
      <c r="T1211" s="183"/>
    </row>
    <row r="1212" spans="2:20" ht="15.75" hidden="1">
      <c r="B1212" s="174">
        <v>2025</v>
      </c>
      <c r="C1212" s="174">
        <v>20</v>
      </c>
      <c r="D1212" s="175"/>
      <c r="E1212" s="176"/>
      <c r="F1212" s="174">
        <v>2</v>
      </c>
      <c r="G1212" s="174">
        <v>5</v>
      </c>
      <c r="H1212" s="174">
        <v>14</v>
      </c>
      <c r="I1212" s="174">
        <v>2000</v>
      </c>
      <c r="J1212" s="174">
        <v>2800</v>
      </c>
      <c r="K1212" s="174">
        <v>283</v>
      </c>
      <c r="L1212" s="177">
        <v>1044</v>
      </c>
      <c r="M1212" s="178" t="s">
        <v>1850</v>
      </c>
      <c r="N1212" s="179" t="s">
        <v>814</v>
      </c>
      <c r="O1212" s="180">
        <v>0</v>
      </c>
      <c r="P1212" s="180">
        <v>0</v>
      </c>
      <c r="Q1212" s="181">
        <f t="shared" si="78"/>
        <v>0</v>
      </c>
      <c r="R1212" s="182" t="s">
        <v>98</v>
      </c>
      <c r="S1212" s="183"/>
      <c r="T1212" s="183"/>
    </row>
    <row r="1213" spans="2:20" ht="15.75" hidden="1">
      <c r="B1213" s="174">
        <v>2025</v>
      </c>
      <c r="C1213" s="174">
        <v>20</v>
      </c>
      <c r="D1213" s="175"/>
      <c r="E1213" s="176"/>
      <c r="F1213" s="174">
        <v>2</v>
      </c>
      <c r="G1213" s="174">
        <v>5</v>
      </c>
      <c r="H1213" s="174">
        <v>14</v>
      </c>
      <c r="I1213" s="174">
        <v>2000</v>
      </c>
      <c r="J1213" s="174">
        <v>2800</v>
      </c>
      <c r="K1213" s="174">
        <v>283</v>
      </c>
      <c r="L1213" s="177">
        <v>1136</v>
      </c>
      <c r="M1213" s="178" t="s">
        <v>1850</v>
      </c>
      <c r="N1213" s="190" t="s">
        <v>815</v>
      </c>
      <c r="O1213" s="180">
        <v>0</v>
      </c>
      <c r="P1213" s="180">
        <v>0</v>
      </c>
      <c r="Q1213" s="181">
        <f t="shared" si="78"/>
        <v>0</v>
      </c>
      <c r="R1213" s="215" t="s">
        <v>318</v>
      </c>
      <c r="S1213" s="183"/>
      <c r="T1213" s="183"/>
    </row>
    <row r="1214" spans="2:20" ht="15.75" hidden="1">
      <c r="B1214" s="174">
        <v>2025</v>
      </c>
      <c r="C1214" s="174">
        <v>20</v>
      </c>
      <c r="D1214" s="175"/>
      <c r="E1214" s="176"/>
      <c r="F1214" s="174">
        <v>2</v>
      </c>
      <c r="G1214" s="174">
        <v>5</v>
      </c>
      <c r="H1214" s="174">
        <v>14</v>
      </c>
      <c r="I1214" s="174">
        <v>2000</v>
      </c>
      <c r="J1214" s="174">
        <v>2800</v>
      </c>
      <c r="K1214" s="174">
        <v>283</v>
      </c>
      <c r="L1214" s="177">
        <v>1277</v>
      </c>
      <c r="M1214" s="178" t="s">
        <v>1850</v>
      </c>
      <c r="N1214" s="179" t="s">
        <v>816</v>
      </c>
      <c r="O1214" s="180">
        <v>0</v>
      </c>
      <c r="P1214" s="180">
        <v>0</v>
      </c>
      <c r="Q1214" s="181">
        <f t="shared" si="78"/>
        <v>0</v>
      </c>
      <c r="R1214" s="182" t="s">
        <v>318</v>
      </c>
      <c r="S1214" s="183"/>
      <c r="T1214" s="183"/>
    </row>
    <row r="1215" spans="2:20" ht="15.75">
      <c r="B1215" s="174">
        <v>2025</v>
      </c>
      <c r="C1215" s="174">
        <v>20</v>
      </c>
      <c r="D1215" s="175"/>
      <c r="E1215" s="176"/>
      <c r="F1215" s="174">
        <v>2</v>
      </c>
      <c r="G1215" s="174">
        <v>5</v>
      </c>
      <c r="H1215" s="174">
        <v>14</v>
      </c>
      <c r="I1215" s="174">
        <v>2000</v>
      </c>
      <c r="J1215" s="174">
        <v>2800</v>
      </c>
      <c r="K1215" s="174">
        <v>283</v>
      </c>
      <c r="L1215" s="177">
        <v>1279</v>
      </c>
      <c r="M1215" s="178" t="s">
        <v>1850</v>
      </c>
      <c r="N1215" s="179" t="s">
        <v>817</v>
      </c>
      <c r="O1215" s="180">
        <v>0</v>
      </c>
      <c r="P1215" s="180">
        <v>0</v>
      </c>
      <c r="Q1215" s="181">
        <f t="shared" si="78"/>
        <v>0</v>
      </c>
      <c r="R1215" s="182" t="s">
        <v>318</v>
      </c>
      <c r="S1215" s="183"/>
      <c r="T1215" s="183"/>
    </row>
    <row r="1216" spans="2:20" ht="15.75" hidden="1">
      <c r="B1216" s="174">
        <v>2025</v>
      </c>
      <c r="C1216" s="174">
        <v>20</v>
      </c>
      <c r="D1216" s="175">
        <v>0</v>
      </c>
      <c r="E1216" s="176"/>
      <c r="F1216" s="174">
        <v>2</v>
      </c>
      <c r="G1216" s="174">
        <v>5</v>
      </c>
      <c r="H1216" s="174">
        <v>14</v>
      </c>
      <c r="I1216" s="174">
        <v>2000</v>
      </c>
      <c r="J1216" s="174">
        <v>2800</v>
      </c>
      <c r="K1216" s="174">
        <v>283</v>
      </c>
      <c r="L1216" s="177">
        <v>1282</v>
      </c>
      <c r="M1216" s="178">
        <v>0</v>
      </c>
      <c r="N1216" s="179" t="s">
        <v>818</v>
      </c>
      <c r="O1216" s="180">
        <v>0</v>
      </c>
      <c r="P1216" s="180">
        <v>0</v>
      </c>
      <c r="Q1216" s="181">
        <f t="shared" si="78"/>
        <v>0</v>
      </c>
      <c r="R1216" s="182" t="s">
        <v>318</v>
      </c>
      <c r="S1216" s="183"/>
      <c r="T1216" s="183"/>
    </row>
    <row r="1217" spans="2:20" ht="15.75" hidden="1">
      <c r="B1217" s="174">
        <v>2025</v>
      </c>
      <c r="C1217" s="174">
        <v>20</v>
      </c>
      <c r="D1217" s="175">
        <v>0</v>
      </c>
      <c r="E1217" s="176"/>
      <c r="F1217" s="174">
        <v>2</v>
      </c>
      <c r="G1217" s="174">
        <v>5</v>
      </c>
      <c r="H1217" s="174">
        <v>14</v>
      </c>
      <c r="I1217" s="174">
        <v>2000</v>
      </c>
      <c r="J1217" s="174">
        <v>2800</v>
      </c>
      <c r="K1217" s="174">
        <v>283</v>
      </c>
      <c r="L1217" s="177">
        <v>62</v>
      </c>
      <c r="M1217" s="178">
        <v>0</v>
      </c>
      <c r="N1217" s="179" t="s">
        <v>819</v>
      </c>
      <c r="O1217" s="180">
        <v>0</v>
      </c>
      <c r="P1217" s="180">
        <v>0</v>
      </c>
      <c r="Q1217" s="181">
        <f t="shared" si="78"/>
        <v>0</v>
      </c>
      <c r="R1217" s="182" t="s">
        <v>98</v>
      </c>
      <c r="S1217" s="183"/>
      <c r="T1217" s="183"/>
    </row>
    <row r="1218" spans="2:20" ht="15.75" hidden="1">
      <c r="B1218" s="174">
        <v>2025</v>
      </c>
      <c r="C1218" s="174">
        <v>20</v>
      </c>
      <c r="D1218" s="175">
        <v>0</v>
      </c>
      <c r="E1218" s="176"/>
      <c r="F1218" s="174">
        <v>2</v>
      </c>
      <c r="G1218" s="174">
        <v>5</v>
      </c>
      <c r="H1218" s="174">
        <v>14</v>
      </c>
      <c r="I1218" s="174">
        <v>2000</v>
      </c>
      <c r="J1218" s="174">
        <v>2800</v>
      </c>
      <c r="K1218" s="174">
        <v>283</v>
      </c>
      <c r="L1218" s="177">
        <v>106</v>
      </c>
      <c r="M1218" s="178">
        <v>0</v>
      </c>
      <c r="N1218" s="179" t="s">
        <v>820</v>
      </c>
      <c r="O1218" s="180">
        <v>0</v>
      </c>
      <c r="P1218" s="180">
        <v>0</v>
      </c>
      <c r="Q1218" s="181">
        <f t="shared" si="78"/>
        <v>0</v>
      </c>
      <c r="R1218" s="182" t="s">
        <v>98</v>
      </c>
      <c r="S1218" s="183"/>
      <c r="T1218" s="183"/>
    </row>
    <row r="1219" spans="2:20" ht="15.75" hidden="1">
      <c r="B1219" s="174">
        <v>2025</v>
      </c>
      <c r="C1219" s="174">
        <v>20</v>
      </c>
      <c r="D1219" s="175">
        <v>0</v>
      </c>
      <c r="E1219" s="176"/>
      <c r="F1219" s="174">
        <v>2</v>
      </c>
      <c r="G1219" s="174">
        <v>5</v>
      </c>
      <c r="H1219" s="174">
        <v>14</v>
      </c>
      <c r="I1219" s="174">
        <v>2000</v>
      </c>
      <c r="J1219" s="174">
        <v>2800</v>
      </c>
      <c r="K1219" s="174">
        <v>283</v>
      </c>
      <c r="L1219" s="177">
        <v>110</v>
      </c>
      <c r="M1219" s="178">
        <v>0</v>
      </c>
      <c r="N1219" s="179" t="s">
        <v>821</v>
      </c>
      <c r="O1219" s="180">
        <v>0</v>
      </c>
      <c r="P1219" s="180">
        <v>0</v>
      </c>
      <c r="Q1219" s="181">
        <f t="shared" si="78"/>
        <v>0</v>
      </c>
      <c r="R1219" s="182" t="s">
        <v>98</v>
      </c>
      <c r="S1219" s="183"/>
      <c r="T1219" s="183"/>
    </row>
    <row r="1220" spans="2:20" ht="15.75" hidden="1">
      <c r="B1220" s="174">
        <v>2025</v>
      </c>
      <c r="C1220" s="174">
        <v>20</v>
      </c>
      <c r="D1220" s="175">
        <v>0</v>
      </c>
      <c r="E1220" s="176"/>
      <c r="F1220" s="174">
        <v>2</v>
      </c>
      <c r="G1220" s="174">
        <v>5</v>
      </c>
      <c r="H1220" s="174">
        <v>14</v>
      </c>
      <c r="I1220" s="174">
        <v>2000</v>
      </c>
      <c r="J1220" s="174">
        <v>2800</v>
      </c>
      <c r="K1220" s="174">
        <v>283</v>
      </c>
      <c r="L1220" s="177">
        <v>223</v>
      </c>
      <c r="M1220" s="178">
        <v>0</v>
      </c>
      <c r="N1220" s="179" t="s">
        <v>822</v>
      </c>
      <c r="O1220" s="180">
        <v>0</v>
      </c>
      <c r="P1220" s="180">
        <v>0</v>
      </c>
      <c r="Q1220" s="181">
        <f t="shared" si="78"/>
        <v>0</v>
      </c>
      <c r="R1220" s="182" t="s">
        <v>98</v>
      </c>
      <c r="S1220" s="183"/>
      <c r="T1220" s="183"/>
    </row>
    <row r="1221" spans="2:20" ht="15.75" hidden="1">
      <c r="B1221" s="174">
        <v>2025</v>
      </c>
      <c r="C1221" s="174">
        <v>20</v>
      </c>
      <c r="D1221" s="175">
        <v>0</v>
      </c>
      <c r="E1221" s="176"/>
      <c r="F1221" s="174">
        <v>2</v>
      </c>
      <c r="G1221" s="174">
        <v>5</v>
      </c>
      <c r="H1221" s="174">
        <v>14</v>
      </c>
      <c r="I1221" s="174">
        <v>2000</v>
      </c>
      <c r="J1221" s="174">
        <v>2800</v>
      </c>
      <c r="K1221" s="174">
        <v>283</v>
      </c>
      <c r="L1221" s="177">
        <v>227</v>
      </c>
      <c r="M1221" s="178">
        <v>0</v>
      </c>
      <c r="N1221" s="179" t="s">
        <v>823</v>
      </c>
      <c r="O1221" s="180">
        <v>0</v>
      </c>
      <c r="P1221" s="180">
        <v>0</v>
      </c>
      <c r="Q1221" s="181">
        <f t="shared" si="78"/>
        <v>0</v>
      </c>
      <c r="R1221" s="182" t="s">
        <v>98</v>
      </c>
      <c r="S1221" s="183"/>
      <c r="T1221" s="183"/>
    </row>
    <row r="1222" spans="2:20" ht="15.75" hidden="1">
      <c r="B1222" s="174">
        <v>2025</v>
      </c>
      <c r="C1222" s="174">
        <v>20</v>
      </c>
      <c r="D1222" s="175">
        <v>0</v>
      </c>
      <c r="E1222" s="176"/>
      <c r="F1222" s="174">
        <v>2</v>
      </c>
      <c r="G1222" s="174">
        <v>5</v>
      </c>
      <c r="H1222" s="174">
        <v>14</v>
      </c>
      <c r="I1222" s="174">
        <v>2000</v>
      </c>
      <c r="J1222" s="174">
        <v>2800</v>
      </c>
      <c r="K1222" s="174">
        <v>283</v>
      </c>
      <c r="L1222" s="177">
        <v>261</v>
      </c>
      <c r="M1222" s="178">
        <v>0</v>
      </c>
      <c r="N1222" s="179" t="s">
        <v>824</v>
      </c>
      <c r="O1222" s="180">
        <v>0</v>
      </c>
      <c r="P1222" s="180">
        <v>0</v>
      </c>
      <c r="Q1222" s="181">
        <f t="shared" si="78"/>
        <v>0</v>
      </c>
      <c r="R1222" s="182" t="s">
        <v>98</v>
      </c>
      <c r="S1222" s="183"/>
      <c r="T1222" s="183"/>
    </row>
    <row r="1223" spans="2:20" ht="15.75" hidden="1">
      <c r="B1223" s="174">
        <v>2025</v>
      </c>
      <c r="C1223" s="174">
        <v>20</v>
      </c>
      <c r="D1223" s="175">
        <v>0</v>
      </c>
      <c r="E1223" s="176"/>
      <c r="F1223" s="174">
        <v>2</v>
      </c>
      <c r="G1223" s="174">
        <v>5</v>
      </c>
      <c r="H1223" s="174">
        <v>14</v>
      </c>
      <c r="I1223" s="174">
        <v>2000</v>
      </c>
      <c r="J1223" s="174">
        <v>2800</v>
      </c>
      <c r="K1223" s="174">
        <v>283</v>
      </c>
      <c r="L1223" s="177">
        <v>264</v>
      </c>
      <c r="M1223" s="178">
        <v>0</v>
      </c>
      <c r="N1223" s="179" t="s">
        <v>825</v>
      </c>
      <c r="O1223" s="180">
        <v>0</v>
      </c>
      <c r="P1223" s="180">
        <v>0</v>
      </c>
      <c r="Q1223" s="181">
        <f t="shared" si="78"/>
        <v>0</v>
      </c>
      <c r="R1223" s="182" t="s">
        <v>98</v>
      </c>
      <c r="S1223" s="183"/>
      <c r="T1223" s="183"/>
    </row>
    <row r="1224" spans="2:20" ht="15.75" hidden="1">
      <c r="B1224" s="174">
        <v>2025</v>
      </c>
      <c r="C1224" s="174">
        <v>20</v>
      </c>
      <c r="D1224" s="175">
        <v>0</v>
      </c>
      <c r="E1224" s="176"/>
      <c r="F1224" s="174">
        <v>2</v>
      </c>
      <c r="G1224" s="174">
        <v>5</v>
      </c>
      <c r="H1224" s="174">
        <v>14</v>
      </c>
      <c r="I1224" s="174">
        <v>2000</v>
      </c>
      <c r="J1224" s="174">
        <v>2800</v>
      </c>
      <c r="K1224" s="174">
        <v>283</v>
      </c>
      <c r="L1224" s="177">
        <v>266</v>
      </c>
      <c r="M1224" s="178">
        <v>0</v>
      </c>
      <c r="N1224" s="179" t="s">
        <v>826</v>
      </c>
      <c r="O1224" s="180">
        <v>0</v>
      </c>
      <c r="P1224" s="180">
        <v>0</v>
      </c>
      <c r="Q1224" s="181">
        <f t="shared" si="78"/>
        <v>0</v>
      </c>
      <c r="R1224" s="182" t="s">
        <v>98</v>
      </c>
      <c r="S1224" s="183"/>
      <c r="T1224" s="183"/>
    </row>
    <row r="1225" spans="2:20" ht="15.75" hidden="1">
      <c r="B1225" s="174">
        <v>2025</v>
      </c>
      <c r="C1225" s="174">
        <v>20</v>
      </c>
      <c r="D1225" s="175">
        <v>0</v>
      </c>
      <c r="E1225" s="176"/>
      <c r="F1225" s="174">
        <v>2</v>
      </c>
      <c r="G1225" s="174">
        <v>5</v>
      </c>
      <c r="H1225" s="174">
        <v>14</v>
      </c>
      <c r="I1225" s="174">
        <v>2000</v>
      </c>
      <c r="J1225" s="174">
        <v>2800</v>
      </c>
      <c r="K1225" s="174">
        <v>283</v>
      </c>
      <c r="L1225" s="177">
        <v>268</v>
      </c>
      <c r="M1225" s="178">
        <v>0</v>
      </c>
      <c r="N1225" s="179" t="s">
        <v>827</v>
      </c>
      <c r="O1225" s="180">
        <v>0</v>
      </c>
      <c r="P1225" s="180">
        <v>0</v>
      </c>
      <c r="Q1225" s="181">
        <f t="shared" si="78"/>
        <v>0</v>
      </c>
      <c r="R1225" s="182" t="s">
        <v>98</v>
      </c>
      <c r="S1225" s="183"/>
      <c r="T1225" s="183"/>
    </row>
    <row r="1226" spans="2:20" ht="15.75" hidden="1">
      <c r="B1226" s="174">
        <v>2025</v>
      </c>
      <c r="C1226" s="174">
        <v>20</v>
      </c>
      <c r="D1226" s="175">
        <v>0</v>
      </c>
      <c r="E1226" s="176"/>
      <c r="F1226" s="174">
        <v>2</v>
      </c>
      <c r="G1226" s="174">
        <v>5</v>
      </c>
      <c r="H1226" s="174">
        <v>14</v>
      </c>
      <c r="I1226" s="174">
        <v>2000</v>
      </c>
      <c r="J1226" s="174">
        <v>2800</v>
      </c>
      <c r="K1226" s="174">
        <v>283</v>
      </c>
      <c r="L1226" s="177">
        <v>281</v>
      </c>
      <c r="M1226" s="178">
        <v>0</v>
      </c>
      <c r="N1226" s="179" t="s">
        <v>828</v>
      </c>
      <c r="O1226" s="180">
        <v>0</v>
      </c>
      <c r="P1226" s="180">
        <v>0</v>
      </c>
      <c r="Q1226" s="181">
        <f t="shared" si="78"/>
        <v>0</v>
      </c>
      <c r="R1226" s="182" t="s">
        <v>98</v>
      </c>
      <c r="S1226" s="183"/>
      <c r="T1226" s="183"/>
    </row>
    <row r="1227" spans="2:20" ht="15.75" hidden="1">
      <c r="B1227" s="174">
        <v>2025</v>
      </c>
      <c r="C1227" s="174">
        <v>20</v>
      </c>
      <c r="D1227" s="175">
        <v>0</v>
      </c>
      <c r="E1227" s="176"/>
      <c r="F1227" s="174">
        <v>2</v>
      </c>
      <c r="G1227" s="174">
        <v>5</v>
      </c>
      <c r="H1227" s="174">
        <v>14</v>
      </c>
      <c r="I1227" s="174">
        <v>2000</v>
      </c>
      <c r="J1227" s="174">
        <v>2800</v>
      </c>
      <c r="K1227" s="174">
        <v>283</v>
      </c>
      <c r="L1227" s="177">
        <v>290</v>
      </c>
      <c r="M1227" s="178">
        <v>0</v>
      </c>
      <c r="N1227" s="190" t="s">
        <v>829</v>
      </c>
      <c r="O1227" s="180">
        <v>0</v>
      </c>
      <c r="P1227" s="180">
        <v>0</v>
      </c>
      <c r="Q1227" s="181">
        <f t="shared" si="78"/>
        <v>0</v>
      </c>
      <c r="R1227" s="182" t="s">
        <v>98</v>
      </c>
      <c r="S1227" s="183"/>
      <c r="T1227" s="183"/>
    </row>
    <row r="1228" spans="2:20" ht="30" hidden="1">
      <c r="B1228" s="174">
        <v>2025</v>
      </c>
      <c r="C1228" s="174">
        <v>20</v>
      </c>
      <c r="D1228" s="175">
        <v>0</v>
      </c>
      <c r="E1228" s="176"/>
      <c r="F1228" s="174">
        <v>2</v>
      </c>
      <c r="G1228" s="174">
        <v>5</v>
      </c>
      <c r="H1228" s="174">
        <v>14</v>
      </c>
      <c r="I1228" s="174">
        <v>2000</v>
      </c>
      <c r="J1228" s="174">
        <v>2800</v>
      </c>
      <c r="K1228" s="174">
        <v>283</v>
      </c>
      <c r="L1228" s="177">
        <v>286</v>
      </c>
      <c r="M1228" s="178">
        <v>0</v>
      </c>
      <c r="N1228" s="179" t="s">
        <v>830</v>
      </c>
      <c r="O1228" s="180">
        <v>0</v>
      </c>
      <c r="P1228" s="180">
        <v>0</v>
      </c>
      <c r="Q1228" s="181">
        <f t="shared" si="78"/>
        <v>0</v>
      </c>
      <c r="R1228" s="182" t="s">
        <v>98</v>
      </c>
      <c r="S1228" s="183"/>
      <c r="T1228" s="183"/>
    </row>
    <row r="1229" spans="2:20" ht="15.75" hidden="1">
      <c r="B1229" s="174">
        <v>2025</v>
      </c>
      <c r="C1229" s="174">
        <v>20</v>
      </c>
      <c r="D1229" s="175">
        <v>0</v>
      </c>
      <c r="E1229" s="176"/>
      <c r="F1229" s="174">
        <v>2</v>
      </c>
      <c r="G1229" s="174">
        <v>5</v>
      </c>
      <c r="H1229" s="174">
        <v>14</v>
      </c>
      <c r="I1229" s="174">
        <v>2000</v>
      </c>
      <c r="J1229" s="174">
        <v>2800</v>
      </c>
      <c r="K1229" s="174">
        <v>283</v>
      </c>
      <c r="L1229" s="177">
        <v>329</v>
      </c>
      <c r="M1229" s="178">
        <v>0</v>
      </c>
      <c r="N1229" s="179" t="s">
        <v>831</v>
      </c>
      <c r="O1229" s="180">
        <v>0</v>
      </c>
      <c r="P1229" s="180">
        <v>0</v>
      </c>
      <c r="Q1229" s="181">
        <f t="shared" si="78"/>
        <v>0</v>
      </c>
      <c r="R1229" s="182" t="s">
        <v>318</v>
      </c>
      <c r="S1229" s="183"/>
      <c r="T1229" s="183"/>
    </row>
    <row r="1230" spans="2:20" ht="15.75" hidden="1">
      <c r="B1230" s="174">
        <v>2025</v>
      </c>
      <c r="C1230" s="174">
        <v>20</v>
      </c>
      <c r="D1230" s="175">
        <v>0</v>
      </c>
      <c r="E1230" s="176"/>
      <c r="F1230" s="174">
        <v>2</v>
      </c>
      <c r="G1230" s="174">
        <v>5</v>
      </c>
      <c r="H1230" s="174">
        <v>14</v>
      </c>
      <c r="I1230" s="174">
        <v>2000</v>
      </c>
      <c r="J1230" s="174">
        <v>2800</v>
      </c>
      <c r="K1230" s="174">
        <v>283</v>
      </c>
      <c r="L1230" s="177">
        <v>332</v>
      </c>
      <c r="M1230" s="178">
        <v>0</v>
      </c>
      <c r="N1230" s="179" t="s">
        <v>832</v>
      </c>
      <c r="O1230" s="180">
        <v>0</v>
      </c>
      <c r="P1230" s="180">
        <v>0</v>
      </c>
      <c r="Q1230" s="181">
        <f t="shared" si="78"/>
        <v>0</v>
      </c>
      <c r="R1230" s="182" t="s">
        <v>318</v>
      </c>
      <c r="S1230" s="183"/>
      <c r="T1230" s="183"/>
    </row>
    <row r="1231" spans="2:20" ht="15.75" hidden="1">
      <c r="B1231" s="174">
        <v>2025</v>
      </c>
      <c r="C1231" s="174">
        <v>20</v>
      </c>
      <c r="D1231" s="175">
        <v>0</v>
      </c>
      <c r="E1231" s="176"/>
      <c r="F1231" s="174">
        <v>2</v>
      </c>
      <c r="G1231" s="174">
        <v>5</v>
      </c>
      <c r="H1231" s="174">
        <v>14</v>
      </c>
      <c r="I1231" s="174">
        <v>2000</v>
      </c>
      <c r="J1231" s="174">
        <v>2800</v>
      </c>
      <c r="K1231" s="174">
        <v>283</v>
      </c>
      <c r="L1231" s="177">
        <v>327</v>
      </c>
      <c r="M1231" s="178">
        <v>0</v>
      </c>
      <c r="N1231" s="179" t="s">
        <v>833</v>
      </c>
      <c r="O1231" s="180">
        <v>0</v>
      </c>
      <c r="P1231" s="180">
        <v>0</v>
      </c>
      <c r="Q1231" s="181">
        <f t="shared" si="78"/>
        <v>0</v>
      </c>
      <c r="R1231" s="182" t="s">
        <v>318</v>
      </c>
      <c r="S1231" s="183"/>
      <c r="T1231" s="183"/>
    </row>
    <row r="1232" spans="2:20" ht="15.75" hidden="1">
      <c r="B1232" s="174">
        <v>2025</v>
      </c>
      <c r="C1232" s="174">
        <v>20</v>
      </c>
      <c r="D1232" s="175">
        <v>0</v>
      </c>
      <c r="E1232" s="176"/>
      <c r="F1232" s="174">
        <v>2</v>
      </c>
      <c r="G1232" s="174">
        <v>5</v>
      </c>
      <c r="H1232" s="174">
        <v>14</v>
      </c>
      <c r="I1232" s="174">
        <v>2000</v>
      </c>
      <c r="J1232" s="174">
        <v>2800</v>
      </c>
      <c r="K1232" s="174">
        <v>283</v>
      </c>
      <c r="L1232" s="177">
        <v>425</v>
      </c>
      <c r="M1232" s="178">
        <v>0</v>
      </c>
      <c r="N1232" s="179" t="s">
        <v>834</v>
      </c>
      <c r="O1232" s="180">
        <v>0</v>
      </c>
      <c r="P1232" s="180">
        <v>0</v>
      </c>
      <c r="Q1232" s="181">
        <f t="shared" si="78"/>
        <v>0</v>
      </c>
      <c r="R1232" s="215" t="s">
        <v>352</v>
      </c>
      <c r="S1232" s="183"/>
      <c r="T1232" s="183"/>
    </row>
    <row r="1233" spans="2:20" ht="15.75" hidden="1">
      <c r="B1233" s="174">
        <v>2025</v>
      </c>
      <c r="C1233" s="174">
        <v>20</v>
      </c>
      <c r="D1233" s="175">
        <v>0</v>
      </c>
      <c r="E1233" s="176"/>
      <c r="F1233" s="174">
        <v>2</v>
      </c>
      <c r="G1233" s="174">
        <v>5</v>
      </c>
      <c r="H1233" s="174">
        <v>14</v>
      </c>
      <c r="I1233" s="174">
        <v>2000</v>
      </c>
      <c r="J1233" s="174">
        <v>2800</v>
      </c>
      <c r="K1233" s="174">
        <v>283</v>
      </c>
      <c r="L1233" s="177">
        <v>495</v>
      </c>
      <c r="M1233" s="178">
        <v>0</v>
      </c>
      <c r="N1233" s="179" t="s">
        <v>835</v>
      </c>
      <c r="O1233" s="180">
        <v>0</v>
      </c>
      <c r="P1233" s="180">
        <v>0</v>
      </c>
      <c r="Q1233" s="181">
        <f t="shared" si="78"/>
        <v>0</v>
      </c>
      <c r="R1233" s="182" t="s">
        <v>98</v>
      </c>
      <c r="S1233" s="183"/>
      <c r="T1233" s="183"/>
    </row>
    <row r="1234" spans="2:20" ht="15.75" hidden="1">
      <c r="B1234" s="174">
        <v>2025</v>
      </c>
      <c r="C1234" s="174">
        <v>20</v>
      </c>
      <c r="D1234" s="175">
        <v>0</v>
      </c>
      <c r="E1234" s="176"/>
      <c r="F1234" s="174">
        <v>2</v>
      </c>
      <c r="G1234" s="174">
        <v>5</v>
      </c>
      <c r="H1234" s="174">
        <v>14</v>
      </c>
      <c r="I1234" s="174">
        <v>2000</v>
      </c>
      <c r="J1234" s="174">
        <v>2800</v>
      </c>
      <c r="K1234" s="174">
        <v>283</v>
      </c>
      <c r="L1234" s="177">
        <v>547</v>
      </c>
      <c r="M1234" s="178">
        <v>0</v>
      </c>
      <c r="N1234" s="179" t="s">
        <v>836</v>
      </c>
      <c r="O1234" s="180">
        <v>0</v>
      </c>
      <c r="P1234" s="180">
        <v>0</v>
      </c>
      <c r="Q1234" s="181">
        <f t="shared" si="78"/>
        <v>0</v>
      </c>
      <c r="R1234" s="215" t="s">
        <v>352</v>
      </c>
      <c r="S1234" s="183"/>
      <c r="T1234" s="183"/>
    </row>
    <row r="1235" spans="2:20" ht="15.75" hidden="1">
      <c r="B1235" s="174">
        <v>2025</v>
      </c>
      <c r="C1235" s="174">
        <v>20</v>
      </c>
      <c r="D1235" s="175">
        <v>0</v>
      </c>
      <c r="E1235" s="176"/>
      <c r="F1235" s="174">
        <v>2</v>
      </c>
      <c r="G1235" s="174">
        <v>5</v>
      </c>
      <c r="H1235" s="174">
        <v>14</v>
      </c>
      <c r="I1235" s="174">
        <v>2000</v>
      </c>
      <c r="J1235" s="174">
        <v>2800</v>
      </c>
      <c r="K1235" s="174">
        <v>283</v>
      </c>
      <c r="L1235" s="177">
        <v>631</v>
      </c>
      <c r="M1235" s="178">
        <v>0</v>
      </c>
      <c r="N1235" s="179" t="s">
        <v>837</v>
      </c>
      <c r="O1235" s="180">
        <v>0</v>
      </c>
      <c r="P1235" s="180">
        <v>0</v>
      </c>
      <c r="Q1235" s="181">
        <f t="shared" si="78"/>
        <v>0</v>
      </c>
      <c r="R1235" s="182" t="s">
        <v>98</v>
      </c>
      <c r="S1235" s="183"/>
      <c r="T1235" s="183"/>
    </row>
    <row r="1236" spans="2:20" ht="15.75" hidden="1">
      <c r="B1236" s="174">
        <v>2025</v>
      </c>
      <c r="C1236" s="174">
        <v>20</v>
      </c>
      <c r="D1236" s="175">
        <v>0</v>
      </c>
      <c r="E1236" s="176"/>
      <c r="F1236" s="174">
        <v>2</v>
      </c>
      <c r="G1236" s="174">
        <v>5</v>
      </c>
      <c r="H1236" s="174">
        <v>14</v>
      </c>
      <c r="I1236" s="174">
        <v>2000</v>
      </c>
      <c r="J1236" s="174">
        <v>2800</v>
      </c>
      <c r="K1236" s="174">
        <v>283</v>
      </c>
      <c r="L1236" s="177">
        <v>635</v>
      </c>
      <c r="M1236" s="178">
        <v>0</v>
      </c>
      <c r="N1236" s="179" t="s">
        <v>838</v>
      </c>
      <c r="O1236" s="180">
        <v>0</v>
      </c>
      <c r="P1236" s="180">
        <v>0</v>
      </c>
      <c r="Q1236" s="181">
        <f t="shared" si="78"/>
        <v>0</v>
      </c>
      <c r="R1236" s="182" t="s">
        <v>98</v>
      </c>
      <c r="S1236" s="183"/>
      <c r="T1236" s="183"/>
    </row>
    <row r="1237" spans="2:20" ht="15.75" hidden="1">
      <c r="B1237" s="174">
        <v>2025</v>
      </c>
      <c r="C1237" s="174">
        <v>20</v>
      </c>
      <c r="D1237" s="175">
        <v>0</v>
      </c>
      <c r="E1237" s="176"/>
      <c r="F1237" s="174">
        <v>2</v>
      </c>
      <c r="G1237" s="174">
        <v>5</v>
      </c>
      <c r="H1237" s="174">
        <v>14</v>
      </c>
      <c r="I1237" s="174">
        <v>2000</v>
      </c>
      <c r="J1237" s="174">
        <v>2800</v>
      </c>
      <c r="K1237" s="174">
        <v>283</v>
      </c>
      <c r="L1237" s="177">
        <v>641</v>
      </c>
      <c r="M1237" s="178">
        <v>0</v>
      </c>
      <c r="N1237" s="179" t="s">
        <v>839</v>
      </c>
      <c r="O1237" s="180">
        <v>0</v>
      </c>
      <c r="P1237" s="180">
        <v>0</v>
      </c>
      <c r="Q1237" s="181">
        <f t="shared" si="78"/>
        <v>0</v>
      </c>
      <c r="R1237" s="182" t="s">
        <v>98</v>
      </c>
      <c r="S1237" s="183"/>
      <c r="T1237" s="183"/>
    </row>
    <row r="1238" spans="2:20" ht="15.75" hidden="1">
      <c r="B1238" s="174">
        <v>2025</v>
      </c>
      <c r="C1238" s="174">
        <v>20</v>
      </c>
      <c r="D1238" s="175">
        <v>0</v>
      </c>
      <c r="E1238" s="176"/>
      <c r="F1238" s="174">
        <v>2</v>
      </c>
      <c r="G1238" s="174">
        <v>5</v>
      </c>
      <c r="H1238" s="174">
        <v>14</v>
      </c>
      <c r="I1238" s="174">
        <v>2000</v>
      </c>
      <c r="J1238" s="174">
        <v>2800</v>
      </c>
      <c r="K1238" s="174">
        <v>283</v>
      </c>
      <c r="L1238" s="177">
        <v>728</v>
      </c>
      <c r="M1238" s="178">
        <v>0</v>
      </c>
      <c r="N1238" s="179" t="s">
        <v>840</v>
      </c>
      <c r="O1238" s="180">
        <v>0</v>
      </c>
      <c r="P1238" s="180">
        <v>0</v>
      </c>
      <c r="Q1238" s="181">
        <f t="shared" si="78"/>
        <v>0</v>
      </c>
      <c r="R1238" s="182" t="s">
        <v>98</v>
      </c>
      <c r="S1238" s="183"/>
      <c r="T1238" s="183"/>
    </row>
    <row r="1239" spans="2:20" ht="15.75" hidden="1">
      <c r="B1239" s="174">
        <v>2025</v>
      </c>
      <c r="C1239" s="174">
        <v>20</v>
      </c>
      <c r="D1239" s="175">
        <v>0</v>
      </c>
      <c r="E1239" s="176"/>
      <c r="F1239" s="174">
        <v>2</v>
      </c>
      <c r="G1239" s="174">
        <v>5</v>
      </c>
      <c r="H1239" s="174">
        <v>14</v>
      </c>
      <c r="I1239" s="174">
        <v>2000</v>
      </c>
      <c r="J1239" s="174">
        <v>2800</v>
      </c>
      <c r="K1239" s="174">
        <v>283</v>
      </c>
      <c r="L1239" s="177">
        <v>760</v>
      </c>
      <c r="M1239" s="178">
        <v>0</v>
      </c>
      <c r="N1239" s="179" t="s">
        <v>841</v>
      </c>
      <c r="O1239" s="180">
        <v>0</v>
      </c>
      <c r="P1239" s="180">
        <v>0</v>
      </c>
      <c r="Q1239" s="181">
        <f t="shared" si="78"/>
        <v>0</v>
      </c>
      <c r="R1239" s="215" t="s">
        <v>318</v>
      </c>
      <c r="S1239" s="183"/>
      <c r="T1239" s="183"/>
    </row>
    <row r="1240" spans="2:20" ht="15.75" hidden="1">
      <c r="B1240" s="174">
        <v>2025</v>
      </c>
      <c r="C1240" s="174">
        <v>20</v>
      </c>
      <c r="D1240" s="175">
        <v>0</v>
      </c>
      <c r="E1240" s="176"/>
      <c r="F1240" s="174">
        <v>2</v>
      </c>
      <c r="G1240" s="174">
        <v>5</v>
      </c>
      <c r="H1240" s="174">
        <v>14</v>
      </c>
      <c r="I1240" s="174">
        <v>2000</v>
      </c>
      <c r="J1240" s="174">
        <v>2800</v>
      </c>
      <c r="K1240" s="174">
        <v>283</v>
      </c>
      <c r="L1240" s="177">
        <v>762</v>
      </c>
      <c r="M1240" s="178">
        <v>0</v>
      </c>
      <c r="N1240" s="179" t="s">
        <v>842</v>
      </c>
      <c r="O1240" s="180">
        <v>0</v>
      </c>
      <c r="P1240" s="180">
        <v>0</v>
      </c>
      <c r="Q1240" s="181">
        <f t="shared" si="78"/>
        <v>0</v>
      </c>
      <c r="R1240" s="215" t="s">
        <v>318</v>
      </c>
      <c r="S1240" s="183"/>
      <c r="T1240" s="183"/>
    </row>
    <row r="1241" spans="2:20" ht="15.75" hidden="1">
      <c r="B1241" s="174">
        <v>2025</v>
      </c>
      <c r="C1241" s="174">
        <v>20</v>
      </c>
      <c r="D1241" s="175">
        <v>0</v>
      </c>
      <c r="E1241" s="176"/>
      <c r="F1241" s="174">
        <v>2</v>
      </c>
      <c r="G1241" s="174">
        <v>5</v>
      </c>
      <c r="H1241" s="174">
        <v>14</v>
      </c>
      <c r="I1241" s="174">
        <v>2000</v>
      </c>
      <c r="J1241" s="174">
        <v>2800</v>
      </c>
      <c r="K1241" s="174">
        <v>283</v>
      </c>
      <c r="L1241" s="177">
        <v>766</v>
      </c>
      <c r="M1241" s="178">
        <v>0</v>
      </c>
      <c r="N1241" s="179" t="s">
        <v>843</v>
      </c>
      <c r="O1241" s="180">
        <v>0</v>
      </c>
      <c r="P1241" s="180">
        <v>0</v>
      </c>
      <c r="Q1241" s="181">
        <f t="shared" si="78"/>
        <v>0</v>
      </c>
      <c r="R1241" s="182" t="s">
        <v>318</v>
      </c>
      <c r="S1241" s="183"/>
      <c r="T1241" s="183"/>
    </row>
    <row r="1242" spans="2:20" ht="15.75" hidden="1">
      <c r="B1242" s="174">
        <v>2025</v>
      </c>
      <c r="C1242" s="174">
        <v>20</v>
      </c>
      <c r="D1242" s="175">
        <v>0</v>
      </c>
      <c r="E1242" s="176"/>
      <c r="F1242" s="174">
        <v>2</v>
      </c>
      <c r="G1242" s="174">
        <v>5</v>
      </c>
      <c r="H1242" s="174">
        <v>14</v>
      </c>
      <c r="I1242" s="174">
        <v>2000</v>
      </c>
      <c r="J1242" s="174">
        <v>2800</v>
      </c>
      <c r="K1242" s="174">
        <v>283</v>
      </c>
      <c r="L1242" s="177">
        <v>847</v>
      </c>
      <c r="M1242" s="178">
        <v>0</v>
      </c>
      <c r="N1242" s="179" t="s">
        <v>844</v>
      </c>
      <c r="O1242" s="180">
        <v>0</v>
      </c>
      <c r="P1242" s="180">
        <v>0</v>
      </c>
      <c r="Q1242" s="181">
        <f t="shared" si="78"/>
        <v>0</v>
      </c>
      <c r="R1242" s="182" t="s">
        <v>98</v>
      </c>
      <c r="S1242" s="183"/>
      <c r="T1242" s="183"/>
    </row>
    <row r="1243" spans="2:20" ht="15.75" hidden="1">
      <c r="B1243" s="174">
        <v>2025</v>
      </c>
      <c r="C1243" s="174">
        <v>20</v>
      </c>
      <c r="D1243" s="175">
        <v>0</v>
      </c>
      <c r="E1243" s="176"/>
      <c r="F1243" s="174">
        <v>2</v>
      </c>
      <c r="G1243" s="174">
        <v>5</v>
      </c>
      <c r="H1243" s="174">
        <v>14</v>
      </c>
      <c r="I1243" s="174">
        <v>2000</v>
      </c>
      <c r="J1243" s="174">
        <v>2800</v>
      </c>
      <c r="K1243" s="174">
        <v>283</v>
      </c>
      <c r="L1243" s="177">
        <v>1023</v>
      </c>
      <c r="M1243" s="178">
        <v>0</v>
      </c>
      <c r="N1243" s="190" t="s">
        <v>845</v>
      </c>
      <c r="O1243" s="180">
        <v>0</v>
      </c>
      <c r="P1243" s="180">
        <v>0</v>
      </c>
      <c r="Q1243" s="181">
        <f t="shared" si="78"/>
        <v>0</v>
      </c>
      <c r="R1243" s="182" t="s">
        <v>98</v>
      </c>
      <c r="S1243" s="183"/>
      <c r="T1243" s="183"/>
    </row>
    <row r="1244" spans="2:20" ht="15.75" hidden="1">
      <c r="B1244" s="174">
        <v>2025</v>
      </c>
      <c r="C1244" s="174">
        <v>20</v>
      </c>
      <c r="D1244" s="175">
        <v>0</v>
      </c>
      <c r="E1244" s="176"/>
      <c r="F1244" s="174">
        <v>2</v>
      </c>
      <c r="G1244" s="174">
        <v>5</v>
      </c>
      <c r="H1244" s="174">
        <v>14</v>
      </c>
      <c r="I1244" s="174">
        <v>2000</v>
      </c>
      <c r="J1244" s="174">
        <v>2800</v>
      </c>
      <c r="K1244" s="174">
        <v>283</v>
      </c>
      <c r="L1244" s="177">
        <v>1045</v>
      </c>
      <c r="M1244" s="178">
        <v>0</v>
      </c>
      <c r="N1244" s="179" t="s">
        <v>846</v>
      </c>
      <c r="O1244" s="180">
        <v>0</v>
      </c>
      <c r="P1244" s="180">
        <v>0</v>
      </c>
      <c r="Q1244" s="181">
        <f t="shared" ref="Q1244:Q1307" si="79">+O1244+P1244</f>
        <v>0</v>
      </c>
      <c r="R1244" s="182" t="s">
        <v>98</v>
      </c>
      <c r="S1244" s="183"/>
      <c r="T1244" s="183"/>
    </row>
    <row r="1245" spans="2:20" ht="15.75" hidden="1">
      <c r="B1245" s="174">
        <v>2025</v>
      </c>
      <c r="C1245" s="174">
        <v>20</v>
      </c>
      <c r="D1245" s="175">
        <v>0</v>
      </c>
      <c r="E1245" s="176"/>
      <c r="F1245" s="174">
        <v>2</v>
      </c>
      <c r="G1245" s="174">
        <v>5</v>
      </c>
      <c r="H1245" s="174">
        <v>14</v>
      </c>
      <c r="I1245" s="174">
        <v>2000</v>
      </c>
      <c r="J1245" s="174">
        <v>2800</v>
      </c>
      <c r="K1245" s="174">
        <v>283</v>
      </c>
      <c r="L1245" s="177">
        <v>1137</v>
      </c>
      <c r="M1245" s="178">
        <v>0</v>
      </c>
      <c r="N1245" s="179" t="s">
        <v>847</v>
      </c>
      <c r="O1245" s="180">
        <v>0</v>
      </c>
      <c r="P1245" s="180">
        <v>0</v>
      </c>
      <c r="Q1245" s="181">
        <f t="shared" si="79"/>
        <v>0</v>
      </c>
      <c r="R1245" s="182" t="s">
        <v>318</v>
      </c>
      <c r="S1245" s="183"/>
      <c r="T1245" s="183"/>
    </row>
    <row r="1246" spans="2:20" ht="15.75" hidden="1">
      <c r="B1246" s="174">
        <v>2025</v>
      </c>
      <c r="C1246" s="174">
        <v>20</v>
      </c>
      <c r="D1246" s="175">
        <v>0</v>
      </c>
      <c r="E1246" s="176"/>
      <c r="F1246" s="174">
        <v>2</v>
      </c>
      <c r="G1246" s="174">
        <v>5</v>
      </c>
      <c r="H1246" s="174">
        <v>14</v>
      </c>
      <c r="I1246" s="174">
        <v>2000</v>
      </c>
      <c r="J1246" s="174">
        <v>2800</v>
      </c>
      <c r="K1246" s="174">
        <v>283</v>
      </c>
      <c r="L1246" s="177">
        <v>1278</v>
      </c>
      <c r="M1246" s="178">
        <v>0</v>
      </c>
      <c r="N1246" s="179" t="s">
        <v>848</v>
      </c>
      <c r="O1246" s="180">
        <v>0</v>
      </c>
      <c r="P1246" s="180">
        <v>0</v>
      </c>
      <c r="Q1246" s="181">
        <f t="shared" si="79"/>
        <v>0</v>
      </c>
      <c r="R1246" s="182" t="s">
        <v>318</v>
      </c>
      <c r="S1246" s="183"/>
      <c r="T1246" s="183"/>
    </row>
    <row r="1247" spans="2:20" ht="15.75" hidden="1">
      <c r="B1247" s="174">
        <v>2025</v>
      </c>
      <c r="C1247" s="174">
        <v>20</v>
      </c>
      <c r="D1247" s="175">
        <v>0</v>
      </c>
      <c r="E1247" s="176"/>
      <c r="F1247" s="174">
        <v>2</v>
      </c>
      <c r="G1247" s="174">
        <v>5</v>
      </c>
      <c r="H1247" s="174">
        <v>14</v>
      </c>
      <c r="I1247" s="174">
        <v>2000</v>
      </c>
      <c r="J1247" s="174">
        <v>2800</v>
      </c>
      <c r="K1247" s="174">
        <v>283</v>
      </c>
      <c r="L1247" s="177">
        <v>1280</v>
      </c>
      <c r="M1247" s="178">
        <v>0</v>
      </c>
      <c r="N1247" s="179" t="s">
        <v>849</v>
      </c>
      <c r="O1247" s="180">
        <v>0</v>
      </c>
      <c r="P1247" s="180">
        <v>0</v>
      </c>
      <c r="Q1247" s="181">
        <f t="shared" si="79"/>
        <v>0</v>
      </c>
      <c r="R1247" s="182" t="s">
        <v>318</v>
      </c>
      <c r="S1247" s="183"/>
      <c r="T1247" s="183"/>
    </row>
    <row r="1248" spans="2:20" ht="15.75" hidden="1">
      <c r="B1248" s="174">
        <v>2025</v>
      </c>
      <c r="C1248" s="174">
        <v>20</v>
      </c>
      <c r="D1248" s="175">
        <v>0</v>
      </c>
      <c r="E1248" s="176"/>
      <c r="F1248" s="174">
        <v>2</v>
      </c>
      <c r="G1248" s="174">
        <v>5</v>
      </c>
      <c r="H1248" s="174">
        <v>14</v>
      </c>
      <c r="I1248" s="174">
        <v>2000</v>
      </c>
      <c r="J1248" s="174">
        <v>2800</v>
      </c>
      <c r="K1248" s="174">
        <v>283</v>
      </c>
      <c r="L1248" s="177">
        <v>1283</v>
      </c>
      <c r="M1248" s="178">
        <v>0</v>
      </c>
      <c r="N1248" s="179" t="s">
        <v>850</v>
      </c>
      <c r="O1248" s="180">
        <v>0</v>
      </c>
      <c r="P1248" s="180">
        <v>0</v>
      </c>
      <c r="Q1248" s="181">
        <f t="shared" si="79"/>
        <v>0</v>
      </c>
      <c r="R1248" s="182" t="s">
        <v>318</v>
      </c>
      <c r="S1248" s="183"/>
      <c r="T1248" s="183"/>
    </row>
    <row r="1249" spans="2:20" ht="15.75" hidden="1">
      <c r="B1249" s="174">
        <v>2025</v>
      </c>
      <c r="C1249" s="174">
        <v>20</v>
      </c>
      <c r="D1249" s="175">
        <v>0</v>
      </c>
      <c r="E1249" s="176"/>
      <c r="F1249" s="174">
        <v>2</v>
      </c>
      <c r="G1249" s="174">
        <v>5</v>
      </c>
      <c r="H1249" s="174">
        <v>14</v>
      </c>
      <c r="I1249" s="174">
        <v>2000</v>
      </c>
      <c r="J1249" s="174">
        <v>2800</v>
      </c>
      <c r="K1249" s="174">
        <v>283</v>
      </c>
      <c r="L1249" s="177">
        <v>60</v>
      </c>
      <c r="M1249" s="178">
        <v>0</v>
      </c>
      <c r="N1249" s="179" t="s">
        <v>851</v>
      </c>
      <c r="O1249" s="180">
        <v>0</v>
      </c>
      <c r="P1249" s="180">
        <v>0</v>
      </c>
      <c r="Q1249" s="181">
        <f t="shared" si="79"/>
        <v>0</v>
      </c>
      <c r="R1249" s="182" t="s">
        <v>98</v>
      </c>
      <c r="S1249" s="183"/>
      <c r="T1249" s="183"/>
    </row>
    <row r="1250" spans="2:20" ht="15.75" hidden="1">
      <c r="B1250" s="174">
        <v>2025</v>
      </c>
      <c r="C1250" s="174">
        <v>20</v>
      </c>
      <c r="D1250" s="175">
        <v>0</v>
      </c>
      <c r="E1250" s="176"/>
      <c r="F1250" s="174">
        <v>2</v>
      </c>
      <c r="G1250" s="174">
        <v>5</v>
      </c>
      <c r="H1250" s="174">
        <v>14</v>
      </c>
      <c r="I1250" s="174">
        <v>2000</v>
      </c>
      <c r="J1250" s="174">
        <v>2800</v>
      </c>
      <c r="K1250" s="174">
        <v>283</v>
      </c>
      <c r="L1250" s="177">
        <v>108</v>
      </c>
      <c r="M1250" s="178">
        <v>0</v>
      </c>
      <c r="N1250" s="179" t="s">
        <v>852</v>
      </c>
      <c r="O1250" s="180">
        <v>0</v>
      </c>
      <c r="P1250" s="180">
        <v>0</v>
      </c>
      <c r="Q1250" s="181">
        <f t="shared" si="79"/>
        <v>0</v>
      </c>
      <c r="R1250" s="182" t="s">
        <v>98</v>
      </c>
      <c r="S1250" s="183"/>
      <c r="T1250" s="183"/>
    </row>
    <row r="1251" spans="2:20" ht="15.75" hidden="1">
      <c r="B1251" s="174">
        <v>2025</v>
      </c>
      <c r="C1251" s="174">
        <v>20</v>
      </c>
      <c r="D1251" s="175">
        <v>0</v>
      </c>
      <c r="E1251" s="176"/>
      <c r="F1251" s="174">
        <v>2</v>
      </c>
      <c r="G1251" s="174">
        <v>5</v>
      </c>
      <c r="H1251" s="174">
        <v>14</v>
      </c>
      <c r="I1251" s="174">
        <v>2000</v>
      </c>
      <c r="J1251" s="174">
        <v>2800</v>
      </c>
      <c r="K1251" s="174">
        <v>283</v>
      </c>
      <c r="L1251" s="177">
        <v>112</v>
      </c>
      <c r="M1251" s="178">
        <v>0</v>
      </c>
      <c r="N1251" s="179" t="s">
        <v>853</v>
      </c>
      <c r="O1251" s="180">
        <v>0</v>
      </c>
      <c r="P1251" s="180">
        <v>0</v>
      </c>
      <c r="Q1251" s="181">
        <f t="shared" si="79"/>
        <v>0</v>
      </c>
      <c r="R1251" s="182" t="s">
        <v>98</v>
      </c>
      <c r="S1251" s="183"/>
      <c r="T1251" s="183"/>
    </row>
    <row r="1252" spans="2:20" ht="15.75" hidden="1">
      <c r="B1252" s="174">
        <v>2025</v>
      </c>
      <c r="C1252" s="174">
        <v>20</v>
      </c>
      <c r="D1252" s="175">
        <v>0</v>
      </c>
      <c r="E1252" s="176"/>
      <c r="F1252" s="174">
        <v>2</v>
      </c>
      <c r="G1252" s="174">
        <v>5</v>
      </c>
      <c r="H1252" s="174">
        <v>14</v>
      </c>
      <c r="I1252" s="174">
        <v>2000</v>
      </c>
      <c r="J1252" s="174">
        <v>2800</v>
      </c>
      <c r="K1252" s="174">
        <v>283</v>
      </c>
      <c r="L1252" s="177">
        <v>221</v>
      </c>
      <c r="M1252" s="178">
        <v>0</v>
      </c>
      <c r="N1252" s="190" t="s">
        <v>854</v>
      </c>
      <c r="O1252" s="180">
        <v>0</v>
      </c>
      <c r="P1252" s="180">
        <v>0</v>
      </c>
      <c r="Q1252" s="181">
        <f t="shared" si="79"/>
        <v>0</v>
      </c>
      <c r="R1252" s="182" t="s">
        <v>98</v>
      </c>
      <c r="S1252" s="183"/>
      <c r="T1252" s="183"/>
    </row>
    <row r="1253" spans="2:20" ht="15.75" hidden="1">
      <c r="B1253" s="174">
        <v>2025</v>
      </c>
      <c r="C1253" s="174">
        <v>20</v>
      </c>
      <c r="D1253" s="175">
        <v>0</v>
      </c>
      <c r="E1253" s="176"/>
      <c r="F1253" s="174">
        <v>2</v>
      </c>
      <c r="G1253" s="174">
        <v>5</v>
      </c>
      <c r="H1253" s="174">
        <v>14</v>
      </c>
      <c r="I1253" s="174">
        <v>2000</v>
      </c>
      <c r="J1253" s="174">
        <v>2800</v>
      </c>
      <c r="K1253" s="174">
        <v>283</v>
      </c>
      <c r="L1253" s="177">
        <v>225</v>
      </c>
      <c r="M1253" s="178">
        <v>0</v>
      </c>
      <c r="N1253" s="190" t="s">
        <v>855</v>
      </c>
      <c r="O1253" s="180">
        <v>0</v>
      </c>
      <c r="P1253" s="180">
        <v>0</v>
      </c>
      <c r="Q1253" s="181">
        <f t="shared" si="79"/>
        <v>0</v>
      </c>
      <c r="R1253" s="182" t="s">
        <v>98</v>
      </c>
      <c r="S1253" s="183"/>
      <c r="T1253" s="183"/>
    </row>
    <row r="1254" spans="2:20" ht="15.75" hidden="1">
      <c r="B1254" s="174">
        <v>2025</v>
      </c>
      <c r="C1254" s="174">
        <v>20</v>
      </c>
      <c r="D1254" s="175">
        <v>0</v>
      </c>
      <c r="E1254" s="176"/>
      <c r="F1254" s="174">
        <v>2</v>
      </c>
      <c r="G1254" s="174">
        <v>5</v>
      </c>
      <c r="H1254" s="174">
        <v>14</v>
      </c>
      <c r="I1254" s="174">
        <v>2000</v>
      </c>
      <c r="J1254" s="174">
        <v>2800</v>
      </c>
      <c r="K1254" s="174">
        <v>283</v>
      </c>
      <c r="L1254" s="177">
        <v>259</v>
      </c>
      <c r="M1254" s="178">
        <v>0</v>
      </c>
      <c r="N1254" s="179" t="s">
        <v>856</v>
      </c>
      <c r="O1254" s="180">
        <v>0</v>
      </c>
      <c r="P1254" s="180">
        <v>0</v>
      </c>
      <c r="Q1254" s="181">
        <f t="shared" si="79"/>
        <v>0</v>
      </c>
      <c r="R1254" s="182" t="s">
        <v>98</v>
      </c>
      <c r="S1254" s="183"/>
      <c r="T1254" s="183"/>
    </row>
    <row r="1255" spans="2:20" ht="15.75" hidden="1">
      <c r="B1255" s="174">
        <v>2025</v>
      </c>
      <c r="C1255" s="174">
        <v>20</v>
      </c>
      <c r="D1255" s="175">
        <v>0</v>
      </c>
      <c r="E1255" s="176"/>
      <c r="F1255" s="174">
        <v>2</v>
      </c>
      <c r="G1255" s="174">
        <v>5</v>
      </c>
      <c r="H1255" s="174">
        <v>14</v>
      </c>
      <c r="I1255" s="174">
        <v>2000</v>
      </c>
      <c r="J1255" s="174">
        <v>2800</v>
      </c>
      <c r="K1255" s="174">
        <v>283</v>
      </c>
      <c r="L1255" s="177">
        <v>262</v>
      </c>
      <c r="M1255" s="178">
        <v>0</v>
      </c>
      <c r="N1255" s="179" t="s">
        <v>857</v>
      </c>
      <c r="O1255" s="180">
        <v>0</v>
      </c>
      <c r="P1255" s="180">
        <v>0</v>
      </c>
      <c r="Q1255" s="181">
        <f t="shared" si="79"/>
        <v>0</v>
      </c>
      <c r="R1255" s="182" t="s">
        <v>98</v>
      </c>
      <c r="S1255" s="183"/>
      <c r="T1255" s="183"/>
    </row>
    <row r="1256" spans="2:20" ht="15.75" hidden="1">
      <c r="B1256" s="174">
        <v>2025</v>
      </c>
      <c r="C1256" s="174">
        <v>20</v>
      </c>
      <c r="D1256" s="175">
        <v>0</v>
      </c>
      <c r="E1256" s="176"/>
      <c r="F1256" s="174">
        <v>2</v>
      </c>
      <c r="G1256" s="174">
        <v>5</v>
      </c>
      <c r="H1256" s="174">
        <v>14</v>
      </c>
      <c r="I1256" s="174">
        <v>2000</v>
      </c>
      <c r="J1256" s="174">
        <v>2800</v>
      </c>
      <c r="K1256" s="174">
        <v>283</v>
      </c>
      <c r="L1256" s="177">
        <v>279</v>
      </c>
      <c r="M1256" s="178">
        <v>0</v>
      </c>
      <c r="N1256" s="179" t="s">
        <v>858</v>
      </c>
      <c r="O1256" s="180">
        <v>0</v>
      </c>
      <c r="P1256" s="180">
        <v>0</v>
      </c>
      <c r="Q1256" s="181">
        <f t="shared" si="79"/>
        <v>0</v>
      </c>
      <c r="R1256" s="182" t="s">
        <v>98</v>
      </c>
      <c r="S1256" s="183"/>
      <c r="T1256" s="183"/>
    </row>
    <row r="1257" spans="2:20" ht="15.75" hidden="1">
      <c r="B1257" s="174">
        <v>2025</v>
      </c>
      <c r="C1257" s="174">
        <v>20</v>
      </c>
      <c r="D1257" s="175">
        <v>0</v>
      </c>
      <c r="E1257" s="176"/>
      <c r="F1257" s="174">
        <v>2</v>
      </c>
      <c r="G1257" s="174">
        <v>5</v>
      </c>
      <c r="H1257" s="174">
        <v>14</v>
      </c>
      <c r="I1257" s="174">
        <v>2000</v>
      </c>
      <c r="J1257" s="174">
        <v>2800</v>
      </c>
      <c r="K1257" s="174">
        <v>283</v>
      </c>
      <c r="L1257" s="177">
        <v>288</v>
      </c>
      <c r="M1257" s="178">
        <v>0</v>
      </c>
      <c r="N1257" s="179" t="s">
        <v>859</v>
      </c>
      <c r="O1257" s="180">
        <v>0</v>
      </c>
      <c r="P1257" s="180">
        <v>0</v>
      </c>
      <c r="Q1257" s="181">
        <f t="shared" si="79"/>
        <v>0</v>
      </c>
      <c r="R1257" s="182" t="s">
        <v>98</v>
      </c>
      <c r="S1257" s="183"/>
      <c r="T1257" s="183"/>
    </row>
    <row r="1258" spans="2:20" ht="30" hidden="1">
      <c r="B1258" s="174">
        <v>2025</v>
      </c>
      <c r="C1258" s="174">
        <v>20</v>
      </c>
      <c r="D1258" s="175">
        <v>0</v>
      </c>
      <c r="E1258" s="176"/>
      <c r="F1258" s="174">
        <v>2</v>
      </c>
      <c r="G1258" s="174">
        <v>5</v>
      </c>
      <c r="H1258" s="174">
        <v>14</v>
      </c>
      <c r="I1258" s="174">
        <v>2000</v>
      </c>
      <c r="J1258" s="174">
        <v>2800</v>
      </c>
      <c r="K1258" s="174">
        <v>283</v>
      </c>
      <c r="L1258" s="177">
        <v>284</v>
      </c>
      <c r="M1258" s="178">
        <v>0</v>
      </c>
      <c r="N1258" s="179" t="s">
        <v>860</v>
      </c>
      <c r="O1258" s="180">
        <v>0</v>
      </c>
      <c r="P1258" s="180">
        <v>0</v>
      </c>
      <c r="Q1258" s="181">
        <f t="shared" si="79"/>
        <v>0</v>
      </c>
      <c r="R1258" s="182" t="s">
        <v>98</v>
      </c>
      <c r="S1258" s="183"/>
      <c r="T1258" s="183"/>
    </row>
    <row r="1259" spans="2:20" ht="15.75" hidden="1">
      <c r="B1259" s="174">
        <v>2025</v>
      </c>
      <c r="C1259" s="174">
        <v>20</v>
      </c>
      <c r="D1259" s="175">
        <v>0</v>
      </c>
      <c r="E1259" s="176"/>
      <c r="F1259" s="174">
        <v>2</v>
      </c>
      <c r="G1259" s="174">
        <v>5</v>
      </c>
      <c r="H1259" s="174">
        <v>14</v>
      </c>
      <c r="I1259" s="174">
        <v>2000</v>
      </c>
      <c r="J1259" s="174">
        <v>2800</v>
      </c>
      <c r="K1259" s="174">
        <v>283</v>
      </c>
      <c r="L1259" s="177">
        <v>330</v>
      </c>
      <c r="M1259" s="178">
        <v>0</v>
      </c>
      <c r="N1259" s="179" t="s">
        <v>861</v>
      </c>
      <c r="O1259" s="180">
        <v>0</v>
      </c>
      <c r="P1259" s="180">
        <v>0</v>
      </c>
      <c r="Q1259" s="181">
        <f t="shared" si="79"/>
        <v>0</v>
      </c>
      <c r="R1259" s="182" t="s">
        <v>318</v>
      </c>
      <c r="S1259" s="183"/>
      <c r="T1259" s="183"/>
    </row>
    <row r="1260" spans="2:20" ht="15.75" hidden="1">
      <c r="B1260" s="174">
        <v>2025</v>
      </c>
      <c r="C1260" s="174">
        <v>20</v>
      </c>
      <c r="D1260" s="175">
        <v>0</v>
      </c>
      <c r="E1260" s="176"/>
      <c r="F1260" s="174">
        <v>2</v>
      </c>
      <c r="G1260" s="174">
        <v>5</v>
      </c>
      <c r="H1260" s="174">
        <v>14</v>
      </c>
      <c r="I1260" s="174">
        <v>2000</v>
      </c>
      <c r="J1260" s="174">
        <v>2800</v>
      </c>
      <c r="K1260" s="174">
        <v>283</v>
      </c>
      <c r="L1260" s="177">
        <v>423</v>
      </c>
      <c r="M1260" s="178">
        <v>0</v>
      </c>
      <c r="N1260" s="179" t="s">
        <v>862</v>
      </c>
      <c r="O1260" s="180">
        <v>0</v>
      </c>
      <c r="P1260" s="180">
        <v>0</v>
      </c>
      <c r="Q1260" s="181">
        <f t="shared" si="79"/>
        <v>0</v>
      </c>
      <c r="R1260" s="182" t="s">
        <v>352</v>
      </c>
      <c r="S1260" s="183"/>
      <c r="T1260" s="183"/>
    </row>
    <row r="1261" spans="2:20" ht="15.75" hidden="1">
      <c r="B1261" s="174">
        <v>2025</v>
      </c>
      <c r="C1261" s="174">
        <v>20</v>
      </c>
      <c r="D1261" s="175">
        <v>0</v>
      </c>
      <c r="E1261" s="176"/>
      <c r="F1261" s="174">
        <v>2</v>
      </c>
      <c r="G1261" s="174">
        <v>5</v>
      </c>
      <c r="H1261" s="174">
        <v>14</v>
      </c>
      <c r="I1261" s="174">
        <v>2000</v>
      </c>
      <c r="J1261" s="174">
        <v>2800</v>
      </c>
      <c r="K1261" s="174">
        <v>283</v>
      </c>
      <c r="L1261" s="177">
        <v>493</v>
      </c>
      <c r="M1261" s="178">
        <v>0</v>
      </c>
      <c r="N1261" s="179" t="s">
        <v>863</v>
      </c>
      <c r="O1261" s="180">
        <v>0</v>
      </c>
      <c r="P1261" s="180">
        <v>0</v>
      </c>
      <c r="Q1261" s="181">
        <f t="shared" si="79"/>
        <v>0</v>
      </c>
      <c r="R1261" s="182" t="s">
        <v>98</v>
      </c>
      <c r="S1261" s="183"/>
      <c r="T1261" s="183"/>
    </row>
    <row r="1262" spans="2:20" ht="15.75" hidden="1">
      <c r="B1262" s="174">
        <v>2025</v>
      </c>
      <c r="C1262" s="174">
        <v>20</v>
      </c>
      <c r="D1262" s="175">
        <v>0</v>
      </c>
      <c r="E1262" s="176"/>
      <c r="F1262" s="174">
        <v>2</v>
      </c>
      <c r="G1262" s="174">
        <v>5</v>
      </c>
      <c r="H1262" s="174">
        <v>14</v>
      </c>
      <c r="I1262" s="174">
        <v>2000</v>
      </c>
      <c r="J1262" s="174">
        <v>2800</v>
      </c>
      <c r="K1262" s="174">
        <v>283</v>
      </c>
      <c r="L1262" s="177">
        <v>726</v>
      </c>
      <c r="M1262" s="178">
        <v>0</v>
      </c>
      <c r="N1262" s="179" t="s">
        <v>864</v>
      </c>
      <c r="O1262" s="180">
        <v>0</v>
      </c>
      <c r="P1262" s="180">
        <v>0</v>
      </c>
      <c r="Q1262" s="181">
        <f t="shared" si="79"/>
        <v>0</v>
      </c>
      <c r="R1262" s="182" t="s">
        <v>98</v>
      </c>
      <c r="S1262" s="183"/>
      <c r="T1262" s="183"/>
    </row>
    <row r="1263" spans="2:20" ht="15.75" hidden="1">
      <c r="B1263" s="174">
        <v>2025</v>
      </c>
      <c r="C1263" s="174">
        <v>20</v>
      </c>
      <c r="D1263" s="175">
        <v>0</v>
      </c>
      <c r="E1263" s="176"/>
      <c r="F1263" s="174">
        <v>2</v>
      </c>
      <c r="G1263" s="174">
        <v>5</v>
      </c>
      <c r="H1263" s="174">
        <v>14</v>
      </c>
      <c r="I1263" s="174">
        <v>2000</v>
      </c>
      <c r="J1263" s="174">
        <v>2800</v>
      </c>
      <c r="K1263" s="174">
        <v>283</v>
      </c>
      <c r="L1263" s="177">
        <v>764</v>
      </c>
      <c r="M1263" s="178">
        <v>0</v>
      </c>
      <c r="N1263" s="179" t="s">
        <v>865</v>
      </c>
      <c r="O1263" s="180">
        <v>0</v>
      </c>
      <c r="P1263" s="180">
        <v>0</v>
      </c>
      <c r="Q1263" s="181">
        <f t="shared" si="79"/>
        <v>0</v>
      </c>
      <c r="R1263" s="182" t="s">
        <v>318</v>
      </c>
      <c r="S1263" s="183"/>
      <c r="T1263" s="183"/>
    </row>
    <row r="1264" spans="2:20" ht="15.75" hidden="1">
      <c r="B1264" s="174">
        <v>2025</v>
      </c>
      <c r="C1264" s="174">
        <v>20</v>
      </c>
      <c r="D1264" s="175">
        <v>0</v>
      </c>
      <c r="E1264" s="176"/>
      <c r="F1264" s="174">
        <v>2</v>
      </c>
      <c r="G1264" s="174">
        <v>5</v>
      </c>
      <c r="H1264" s="174">
        <v>14</v>
      </c>
      <c r="I1264" s="174">
        <v>2000</v>
      </c>
      <c r="J1264" s="174">
        <v>2800</v>
      </c>
      <c r="K1264" s="174">
        <v>283</v>
      </c>
      <c r="L1264" s="177">
        <v>845</v>
      </c>
      <c r="M1264" s="178">
        <v>0</v>
      </c>
      <c r="N1264" s="179" t="s">
        <v>866</v>
      </c>
      <c r="O1264" s="180">
        <v>0</v>
      </c>
      <c r="P1264" s="180">
        <v>0</v>
      </c>
      <c r="Q1264" s="181">
        <f t="shared" si="79"/>
        <v>0</v>
      </c>
      <c r="R1264" s="182" t="s">
        <v>98</v>
      </c>
      <c r="S1264" s="183"/>
      <c r="T1264" s="183"/>
    </row>
    <row r="1265" spans="1:20" ht="15.75" hidden="1">
      <c r="B1265" s="174">
        <v>2025</v>
      </c>
      <c r="C1265" s="174">
        <v>20</v>
      </c>
      <c r="D1265" s="175">
        <v>0</v>
      </c>
      <c r="E1265" s="176"/>
      <c r="F1265" s="174">
        <v>2</v>
      </c>
      <c r="G1265" s="174">
        <v>5</v>
      </c>
      <c r="H1265" s="174">
        <v>14</v>
      </c>
      <c r="I1265" s="174">
        <v>2000</v>
      </c>
      <c r="J1265" s="174">
        <v>2800</v>
      </c>
      <c r="K1265" s="174">
        <v>283</v>
      </c>
      <c r="L1265" s="177">
        <v>1024</v>
      </c>
      <c r="M1265" s="178">
        <v>0</v>
      </c>
      <c r="N1265" s="179" t="s">
        <v>867</v>
      </c>
      <c r="O1265" s="180">
        <v>0</v>
      </c>
      <c r="P1265" s="180">
        <v>0</v>
      </c>
      <c r="Q1265" s="181">
        <f t="shared" si="79"/>
        <v>0</v>
      </c>
      <c r="R1265" s="182" t="s">
        <v>98</v>
      </c>
      <c r="S1265" s="183"/>
      <c r="T1265" s="183"/>
    </row>
    <row r="1266" spans="1:20" ht="15.75" hidden="1">
      <c r="B1266" s="174">
        <v>2025</v>
      </c>
      <c r="C1266" s="174">
        <v>20</v>
      </c>
      <c r="D1266" s="175">
        <v>0</v>
      </c>
      <c r="E1266" s="176"/>
      <c r="F1266" s="174">
        <v>2</v>
      </c>
      <c r="G1266" s="174">
        <v>5</v>
      </c>
      <c r="H1266" s="174">
        <v>14</v>
      </c>
      <c r="I1266" s="174">
        <v>2000</v>
      </c>
      <c r="J1266" s="174">
        <v>2800</v>
      </c>
      <c r="K1266" s="174">
        <v>283</v>
      </c>
      <c r="L1266" s="177">
        <v>1043</v>
      </c>
      <c r="M1266" s="178">
        <v>0</v>
      </c>
      <c r="N1266" s="179" t="s">
        <v>868</v>
      </c>
      <c r="O1266" s="180">
        <v>0</v>
      </c>
      <c r="P1266" s="180">
        <v>0</v>
      </c>
      <c r="Q1266" s="181">
        <f t="shared" si="79"/>
        <v>0</v>
      </c>
      <c r="R1266" s="182" t="s">
        <v>98</v>
      </c>
      <c r="S1266" s="183"/>
      <c r="T1266" s="183"/>
    </row>
    <row r="1267" spans="1:20" ht="15.75" hidden="1">
      <c r="B1267" s="174">
        <v>2025</v>
      </c>
      <c r="C1267" s="174">
        <v>20</v>
      </c>
      <c r="D1267" s="175">
        <v>0</v>
      </c>
      <c r="E1267" s="176"/>
      <c r="F1267" s="174">
        <v>2</v>
      </c>
      <c r="G1267" s="174">
        <v>5</v>
      </c>
      <c r="H1267" s="174">
        <v>14</v>
      </c>
      <c r="I1267" s="174">
        <v>2000</v>
      </c>
      <c r="J1267" s="174">
        <v>2800</v>
      </c>
      <c r="K1267" s="174">
        <v>283</v>
      </c>
      <c r="L1267" s="177">
        <v>1135</v>
      </c>
      <c r="M1267" s="178">
        <v>0</v>
      </c>
      <c r="N1267" s="179" t="s">
        <v>869</v>
      </c>
      <c r="O1267" s="180">
        <v>0</v>
      </c>
      <c r="P1267" s="180">
        <v>0</v>
      </c>
      <c r="Q1267" s="181">
        <f t="shared" si="79"/>
        <v>0</v>
      </c>
      <c r="R1267" s="182" t="s">
        <v>318</v>
      </c>
      <c r="S1267" s="183"/>
      <c r="T1267" s="183"/>
    </row>
    <row r="1268" spans="1:20" ht="15.75" hidden="1">
      <c r="B1268" s="174">
        <v>2025</v>
      </c>
      <c r="C1268" s="174">
        <v>20</v>
      </c>
      <c r="D1268" s="175">
        <v>0</v>
      </c>
      <c r="E1268" s="176"/>
      <c r="F1268" s="174">
        <v>2</v>
      </c>
      <c r="G1268" s="174">
        <v>5</v>
      </c>
      <c r="H1268" s="174">
        <v>14</v>
      </c>
      <c r="I1268" s="174">
        <v>2000</v>
      </c>
      <c r="J1268" s="174">
        <v>2800</v>
      </c>
      <c r="K1268" s="174">
        <v>283</v>
      </c>
      <c r="L1268" s="177">
        <v>1281</v>
      </c>
      <c r="M1268" s="178">
        <v>0</v>
      </c>
      <c r="N1268" s="179" t="s">
        <v>870</v>
      </c>
      <c r="O1268" s="180">
        <v>0</v>
      </c>
      <c r="P1268" s="180">
        <v>0</v>
      </c>
      <c r="Q1268" s="181">
        <f t="shared" si="79"/>
        <v>0</v>
      </c>
      <c r="R1268" s="182" t="s">
        <v>318</v>
      </c>
      <c r="S1268" s="183"/>
      <c r="T1268" s="183"/>
    </row>
    <row r="1269" spans="1:20" ht="15.75" hidden="1">
      <c r="A1269" s="129" t="s">
        <v>871</v>
      </c>
      <c r="B1269" s="174">
        <v>2025</v>
      </c>
      <c r="C1269" s="174">
        <v>20</v>
      </c>
      <c r="D1269" s="175">
        <v>0</v>
      </c>
      <c r="E1269" s="176"/>
      <c r="F1269" s="174">
        <v>2</v>
      </c>
      <c r="G1269" s="174">
        <v>5</v>
      </c>
      <c r="H1269" s="174">
        <v>14</v>
      </c>
      <c r="I1269" s="174">
        <v>2000</v>
      </c>
      <c r="J1269" s="174">
        <v>2800</v>
      </c>
      <c r="K1269" s="174">
        <v>283</v>
      </c>
      <c r="L1269" s="177">
        <v>1565</v>
      </c>
      <c r="M1269" s="178">
        <v>0</v>
      </c>
      <c r="N1269" s="179" t="s">
        <v>872</v>
      </c>
      <c r="O1269" s="180">
        <v>0</v>
      </c>
      <c r="P1269" s="180">
        <v>0</v>
      </c>
      <c r="Q1269" s="181">
        <f t="shared" si="79"/>
        <v>0</v>
      </c>
      <c r="R1269" s="182" t="s">
        <v>98</v>
      </c>
      <c r="S1269" s="183"/>
      <c r="T1269" s="183"/>
    </row>
    <row r="1270" spans="1:20" ht="15.75" hidden="1">
      <c r="A1270" s="129" t="s">
        <v>871</v>
      </c>
      <c r="B1270" s="174">
        <v>2025</v>
      </c>
      <c r="C1270" s="174">
        <v>20</v>
      </c>
      <c r="D1270" s="175">
        <v>0</v>
      </c>
      <c r="E1270" s="176"/>
      <c r="F1270" s="174">
        <v>2</v>
      </c>
      <c r="G1270" s="174">
        <v>5</v>
      </c>
      <c r="H1270" s="174">
        <v>14</v>
      </c>
      <c r="I1270" s="174">
        <v>2000</v>
      </c>
      <c r="J1270" s="174">
        <v>2800</v>
      </c>
      <c r="K1270" s="174">
        <v>283</v>
      </c>
      <c r="L1270" s="177">
        <v>1566</v>
      </c>
      <c r="M1270" s="178">
        <v>0</v>
      </c>
      <c r="N1270" s="179" t="s">
        <v>873</v>
      </c>
      <c r="O1270" s="180">
        <v>0</v>
      </c>
      <c r="P1270" s="180">
        <v>0</v>
      </c>
      <c r="Q1270" s="181">
        <f t="shared" si="79"/>
        <v>0</v>
      </c>
      <c r="R1270" s="182" t="s">
        <v>98</v>
      </c>
      <c r="S1270" s="183"/>
      <c r="T1270" s="183"/>
    </row>
    <row r="1271" spans="1:20" ht="15.75" hidden="1">
      <c r="A1271" s="129" t="s">
        <v>871</v>
      </c>
      <c r="B1271" s="174">
        <v>2025</v>
      </c>
      <c r="C1271" s="174">
        <v>20</v>
      </c>
      <c r="D1271" s="175">
        <v>0</v>
      </c>
      <c r="E1271" s="176"/>
      <c r="F1271" s="174">
        <v>2</v>
      </c>
      <c r="G1271" s="174">
        <v>5</v>
      </c>
      <c r="H1271" s="174">
        <v>14</v>
      </c>
      <c r="I1271" s="174">
        <v>2000</v>
      </c>
      <c r="J1271" s="174">
        <v>2800</v>
      </c>
      <c r="K1271" s="174">
        <v>283</v>
      </c>
      <c r="L1271" s="177">
        <v>1567</v>
      </c>
      <c r="M1271" s="178">
        <v>0</v>
      </c>
      <c r="N1271" s="179" t="s">
        <v>874</v>
      </c>
      <c r="O1271" s="180">
        <v>0</v>
      </c>
      <c r="P1271" s="180">
        <v>0</v>
      </c>
      <c r="Q1271" s="181">
        <f t="shared" si="79"/>
        <v>0</v>
      </c>
      <c r="R1271" s="182" t="s">
        <v>98</v>
      </c>
      <c r="S1271" s="183"/>
      <c r="T1271" s="183"/>
    </row>
    <row r="1272" spans="1:20" ht="15.75" hidden="1">
      <c r="A1272" s="129" t="s">
        <v>875</v>
      </c>
      <c r="B1272" s="174">
        <v>2025</v>
      </c>
      <c r="C1272" s="174">
        <v>20</v>
      </c>
      <c r="D1272" s="175">
        <v>0</v>
      </c>
      <c r="E1272" s="176"/>
      <c r="F1272" s="174">
        <v>2</v>
      </c>
      <c r="G1272" s="174">
        <v>5</v>
      </c>
      <c r="H1272" s="174">
        <v>14</v>
      </c>
      <c r="I1272" s="174">
        <v>2000</v>
      </c>
      <c r="J1272" s="174">
        <v>2800</v>
      </c>
      <c r="K1272" s="174">
        <v>283</v>
      </c>
      <c r="L1272" s="177">
        <v>1559</v>
      </c>
      <c r="M1272" s="178">
        <v>0</v>
      </c>
      <c r="N1272" s="179" t="s">
        <v>876</v>
      </c>
      <c r="O1272" s="180">
        <v>0</v>
      </c>
      <c r="P1272" s="180">
        <v>0</v>
      </c>
      <c r="Q1272" s="181">
        <f t="shared" si="79"/>
        <v>0</v>
      </c>
      <c r="R1272" s="182" t="s">
        <v>98</v>
      </c>
      <c r="S1272" s="183"/>
      <c r="T1272" s="183"/>
    </row>
    <row r="1273" spans="1:20" s="129" customFormat="1" ht="15.75" hidden="1">
      <c r="B1273" s="152">
        <v>2025</v>
      </c>
      <c r="C1273" s="152">
        <v>20</v>
      </c>
      <c r="D1273" s="153"/>
      <c r="E1273" s="154"/>
      <c r="F1273" s="152">
        <v>2</v>
      </c>
      <c r="G1273" s="152">
        <v>5</v>
      </c>
      <c r="H1273" s="152">
        <v>14</v>
      </c>
      <c r="I1273" s="152">
        <v>2000</v>
      </c>
      <c r="J1273" s="152">
        <v>2900</v>
      </c>
      <c r="K1273" s="152"/>
      <c r="L1273" s="155" t="s">
        <v>44</v>
      </c>
      <c r="M1273" s="156"/>
      <c r="N1273" s="157" t="s">
        <v>101</v>
      </c>
      <c r="O1273" s="158">
        <f>O1274+O1276+O1279+O1281</f>
        <v>0</v>
      </c>
      <c r="P1273" s="158">
        <f>P1274+P1276+P1279+P1281</f>
        <v>0</v>
      </c>
      <c r="Q1273" s="158">
        <f t="shared" si="79"/>
        <v>0</v>
      </c>
      <c r="R1273" s="152"/>
      <c r="S1273" s="160"/>
      <c r="T1273" s="161"/>
    </row>
    <row r="1274" spans="1:20" s="129" customFormat="1" ht="31.5" hidden="1">
      <c r="B1274" s="163">
        <v>2025</v>
      </c>
      <c r="C1274" s="163">
        <v>20</v>
      </c>
      <c r="D1274" s="164"/>
      <c r="E1274" s="165"/>
      <c r="F1274" s="163">
        <v>2</v>
      </c>
      <c r="G1274" s="163">
        <v>5</v>
      </c>
      <c r="H1274" s="163">
        <v>14</v>
      </c>
      <c r="I1274" s="163">
        <v>2000</v>
      </c>
      <c r="J1274" s="163">
        <v>2900</v>
      </c>
      <c r="K1274" s="163">
        <v>294</v>
      </c>
      <c r="L1274" s="166" t="s">
        <v>44</v>
      </c>
      <c r="M1274" s="167"/>
      <c r="N1274" s="168" t="s">
        <v>102</v>
      </c>
      <c r="O1274" s="169">
        <f>SUM(O1275)</f>
        <v>0</v>
      </c>
      <c r="P1274" s="169">
        <f>SUM(P1275)</f>
        <v>0</v>
      </c>
      <c r="Q1274" s="169">
        <f t="shared" si="79"/>
        <v>0</v>
      </c>
      <c r="R1274" s="170"/>
      <c r="S1274" s="186"/>
      <c r="T1274" s="186"/>
    </row>
    <row r="1275" spans="1:20" s="129" customFormat="1" ht="15.75" hidden="1">
      <c r="B1275" s="174">
        <v>2025</v>
      </c>
      <c r="C1275" s="174">
        <v>20</v>
      </c>
      <c r="D1275" s="175">
        <v>0</v>
      </c>
      <c r="E1275" s="176"/>
      <c r="F1275" s="174">
        <v>2</v>
      </c>
      <c r="G1275" s="174">
        <v>5</v>
      </c>
      <c r="H1275" s="174">
        <v>14</v>
      </c>
      <c r="I1275" s="174">
        <v>2000</v>
      </c>
      <c r="J1275" s="174">
        <v>2900</v>
      </c>
      <c r="K1275" s="174">
        <v>294</v>
      </c>
      <c r="L1275" s="177">
        <v>1245</v>
      </c>
      <c r="M1275" s="178">
        <v>0</v>
      </c>
      <c r="N1275" s="179" t="s">
        <v>410</v>
      </c>
      <c r="O1275" s="180">
        <v>0</v>
      </c>
      <c r="P1275" s="180">
        <v>0</v>
      </c>
      <c r="Q1275" s="181">
        <f t="shared" si="79"/>
        <v>0</v>
      </c>
      <c r="R1275" s="182" t="s">
        <v>648</v>
      </c>
      <c r="S1275" s="183"/>
      <c r="T1275" s="183"/>
    </row>
    <row r="1276" spans="1:20" s="129" customFormat="1" ht="31.5" hidden="1">
      <c r="B1276" s="163">
        <v>2025</v>
      </c>
      <c r="C1276" s="163">
        <v>20</v>
      </c>
      <c r="D1276" s="164"/>
      <c r="E1276" s="165"/>
      <c r="F1276" s="163">
        <v>2</v>
      </c>
      <c r="G1276" s="163">
        <v>5</v>
      </c>
      <c r="H1276" s="163">
        <v>14</v>
      </c>
      <c r="I1276" s="163">
        <v>2000</v>
      </c>
      <c r="J1276" s="163">
        <v>2900</v>
      </c>
      <c r="K1276" s="163">
        <v>295</v>
      </c>
      <c r="L1276" s="166" t="s">
        <v>44</v>
      </c>
      <c r="M1276" s="167"/>
      <c r="N1276" s="168" t="s">
        <v>877</v>
      </c>
      <c r="O1276" s="169">
        <f>SUM(O1277:O1278)</f>
        <v>0</v>
      </c>
      <c r="P1276" s="169">
        <f>SUM(P1277:P1278)</f>
        <v>0</v>
      </c>
      <c r="Q1276" s="169">
        <f t="shared" si="79"/>
        <v>0</v>
      </c>
      <c r="R1276" s="170"/>
      <c r="S1276" s="171"/>
      <c r="T1276" s="172"/>
    </row>
    <row r="1277" spans="1:20" s="129" customFormat="1" ht="15.75" hidden="1">
      <c r="B1277" s="174">
        <v>2025</v>
      </c>
      <c r="C1277" s="174">
        <v>20</v>
      </c>
      <c r="D1277" s="175">
        <v>0</v>
      </c>
      <c r="E1277" s="176"/>
      <c r="F1277" s="174">
        <v>2</v>
      </c>
      <c r="G1277" s="174">
        <v>5</v>
      </c>
      <c r="H1277" s="174">
        <v>14</v>
      </c>
      <c r="I1277" s="174">
        <v>2000</v>
      </c>
      <c r="J1277" s="174">
        <v>2900</v>
      </c>
      <c r="K1277" s="174">
        <v>295</v>
      </c>
      <c r="L1277" s="177">
        <v>824</v>
      </c>
      <c r="M1277" s="178">
        <v>0</v>
      </c>
      <c r="N1277" s="179" t="s">
        <v>878</v>
      </c>
      <c r="O1277" s="180">
        <v>0</v>
      </c>
      <c r="P1277" s="180">
        <v>0</v>
      </c>
      <c r="Q1277" s="181">
        <f t="shared" si="79"/>
        <v>0</v>
      </c>
      <c r="R1277" s="182" t="s">
        <v>209</v>
      </c>
      <c r="S1277" s="183"/>
      <c r="T1277" s="183"/>
    </row>
    <row r="1278" spans="1:20" s="129" customFormat="1" ht="15.75" hidden="1">
      <c r="B1278" s="174">
        <v>2025</v>
      </c>
      <c r="C1278" s="174">
        <v>20</v>
      </c>
      <c r="D1278" s="175">
        <v>0</v>
      </c>
      <c r="E1278" s="176"/>
      <c r="F1278" s="174">
        <v>2</v>
      </c>
      <c r="G1278" s="174">
        <v>5</v>
      </c>
      <c r="H1278" s="174">
        <v>14</v>
      </c>
      <c r="I1278" s="174">
        <v>2000</v>
      </c>
      <c r="J1278" s="174">
        <v>2900</v>
      </c>
      <c r="K1278" s="174">
        <v>295</v>
      </c>
      <c r="L1278" s="177">
        <v>825</v>
      </c>
      <c r="M1278" s="178">
        <v>0</v>
      </c>
      <c r="N1278" s="179" t="s">
        <v>879</v>
      </c>
      <c r="O1278" s="180">
        <v>0</v>
      </c>
      <c r="P1278" s="180">
        <v>0</v>
      </c>
      <c r="Q1278" s="181">
        <f t="shared" si="79"/>
        <v>0</v>
      </c>
      <c r="R1278" s="182" t="s">
        <v>209</v>
      </c>
      <c r="S1278" s="183"/>
      <c r="T1278" s="183"/>
    </row>
    <row r="1279" spans="1:20" s="129" customFormat="1" ht="15.75" hidden="1">
      <c r="B1279" s="163">
        <v>2025</v>
      </c>
      <c r="C1279" s="163">
        <v>20</v>
      </c>
      <c r="D1279" s="164"/>
      <c r="E1279" s="165"/>
      <c r="F1279" s="163">
        <v>2</v>
      </c>
      <c r="G1279" s="163">
        <v>5</v>
      </c>
      <c r="H1279" s="163">
        <v>14</v>
      </c>
      <c r="I1279" s="163">
        <v>2000</v>
      </c>
      <c r="J1279" s="163">
        <v>2900</v>
      </c>
      <c r="K1279" s="163">
        <v>296</v>
      </c>
      <c r="L1279" s="166" t="s">
        <v>44</v>
      </c>
      <c r="M1279" s="167"/>
      <c r="N1279" s="168" t="s">
        <v>880</v>
      </c>
      <c r="O1279" s="169">
        <f>SUM(O1280:O1280)</f>
        <v>0</v>
      </c>
      <c r="P1279" s="169">
        <f>SUM(P1280:P1280)</f>
        <v>0</v>
      </c>
      <c r="Q1279" s="169">
        <f t="shared" si="79"/>
        <v>0</v>
      </c>
      <c r="R1279" s="170"/>
      <c r="S1279" s="186"/>
      <c r="T1279" s="186"/>
    </row>
    <row r="1280" spans="1:20" s="129" customFormat="1" ht="15.75" hidden="1">
      <c r="B1280" s="174">
        <v>2025</v>
      </c>
      <c r="C1280" s="174">
        <v>20</v>
      </c>
      <c r="D1280" s="175">
        <v>0</v>
      </c>
      <c r="E1280" s="176"/>
      <c r="F1280" s="174">
        <v>2</v>
      </c>
      <c r="G1280" s="174">
        <v>5</v>
      </c>
      <c r="H1280" s="174">
        <v>14</v>
      </c>
      <c r="I1280" s="174">
        <v>2000</v>
      </c>
      <c r="J1280" s="174">
        <v>2900</v>
      </c>
      <c r="K1280" s="174">
        <v>296</v>
      </c>
      <c r="L1280" s="177">
        <v>1243</v>
      </c>
      <c r="M1280" s="178">
        <v>0</v>
      </c>
      <c r="N1280" s="179" t="s">
        <v>880</v>
      </c>
      <c r="O1280" s="180">
        <v>0</v>
      </c>
      <c r="P1280" s="180">
        <v>0</v>
      </c>
      <c r="Q1280" s="181">
        <f t="shared" si="79"/>
        <v>0</v>
      </c>
      <c r="R1280" s="182" t="s">
        <v>648</v>
      </c>
      <c r="S1280" s="183"/>
      <c r="T1280" s="183"/>
    </row>
    <row r="1281" spans="2:20" s="129" customFormat="1" ht="31.5" hidden="1">
      <c r="B1281" s="163">
        <v>2025</v>
      </c>
      <c r="C1281" s="163">
        <v>20</v>
      </c>
      <c r="D1281" s="164"/>
      <c r="E1281" s="165"/>
      <c r="F1281" s="163">
        <v>2</v>
      </c>
      <c r="G1281" s="163">
        <v>5</v>
      </c>
      <c r="H1281" s="163">
        <v>14</v>
      </c>
      <c r="I1281" s="163">
        <v>2000</v>
      </c>
      <c r="J1281" s="163">
        <v>2900</v>
      </c>
      <c r="K1281" s="163">
        <v>297</v>
      </c>
      <c r="L1281" s="166" t="s">
        <v>44</v>
      </c>
      <c r="M1281" s="167"/>
      <c r="N1281" s="168" t="s">
        <v>411</v>
      </c>
      <c r="O1281" s="169">
        <f>SUM(O1282:O1283)</f>
        <v>0</v>
      </c>
      <c r="P1281" s="169">
        <f>SUM(P1282:P1283)</f>
        <v>0</v>
      </c>
      <c r="Q1281" s="169">
        <f t="shared" si="79"/>
        <v>0</v>
      </c>
      <c r="R1281" s="170"/>
      <c r="S1281" s="186"/>
      <c r="T1281" s="186"/>
    </row>
    <row r="1282" spans="2:20" s="129" customFormat="1" ht="15.75" hidden="1">
      <c r="B1282" s="174">
        <v>2025</v>
      </c>
      <c r="C1282" s="174">
        <v>20</v>
      </c>
      <c r="D1282" s="175">
        <v>0</v>
      </c>
      <c r="E1282" s="176"/>
      <c r="F1282" s="174">
        <v>2</v>
      </c>
      <c r="G1282" s="174">
        <v>5</v>
      </c>
      <c r="H1282" s="174">
        <v>14</v>
      </c>
      <c r="I1282" s="174">
        <v>2000</v>
      </c>
      <c r="J1282" s="174">
        <v>2900</v>
      </c>
      <c r="K1282" s="174">
        <v>297</v>
      </c>
      <c r="L1282" s="177">
        <v>1242</v>
      </c>
      <c r="M1282" s="178">
        <v>0</v>
      </c>
      <c r="N1282" s="179" t="s">
        <v>411</v>
      </c>
      <c r="O1282" s="180">
        <v>0</v>
      </c>
      <c r="P1282" s="180">
        <v>0</v>
      </c>
      <c r="Q1282" s="181">
        <f t="shared" si="79"/>
        <v>0</v>
      </c>
      <c r="R1282" s="182" t="s">
        <v>648</v>
      </c>
      <c r="S1282" s="183"/>
      <c r="T1282" s="183"/>
    </row>
    <row r="1283" spans="2:20" s="129" customFormat="1" ht="15.75" hidden="1">
      <c r="B1283" s="174">
        <v>2025</v>
      </c>
      <c r="C1283" s="174">
        <v>20</v>
      </c>
      <c r="D1283" s="175">
        <v>0</v>
      </c>
      <c r="E1283" s="176"/>
      <c r="F1283" s="174">
        <v>2</v>
      </c>
      <c r="G1283" s="174">
        <v>5</v>
      </c>
      <c r="H1283" s="174">
        <v>14</v>
      </c>
      <c r="I1283" s="174">
        <v>2000</v>
      </c>
      <c r="J1283" s="174">
        <v>2900</v>
      </c>
      <c r="K1283" s="174">
        <v>297</v>
      </c>
      <c r="L1283" s="177">
        <v>617</v>
      </c>
      <c r="M1283" s="178">
        <v>0</v>
      </c>
      <c r="N1283" s="179" t="s">
        <v>881</v>
      </c>
      <c r="O1283" s="180">
        <v>0</v>
      </c>
      <c r="P1283" s="180">
        <v>0</v>
      </c>
      <c r="Q1283" s="181">
        <f t="shared" si="79"/>
        <v>0</v>
      </c>
      <c r="R1283" s="182" t="s">
        <v>98</v>
      </c>
      <c r="S1283" s="183"/>
      <c r="T1283" s="183"/>
    </row>
    <row r="1284" spans="2:20" s="129" customFormat="1" ht="15.75" hidden="1">
      <c r="B1284" s="141">
        <v>2025</v>
      </c>
      <c r="C1284" s="141">
        <v>20</v>
      </c>
      <c r="D1284" s="142"/>
      <c r="E1284" s="143"/>
      <c r="F1284" s="141">
        <v>2</v>
      </c>
      <c r="G1284" s="141">
        <v>5</v>
      </c>
      <c r="H1284" s="141">
        <v>14</v>
      </c>
      <c r="I1284" s="141">
        <v>3000</v>
      </c>
      <c r="J1284" s="141"/>
      <c r="K1284" s="141"/>
      <c r="L1284" s="144" t="s">
        <v>44</v>
      </c>
      <c r="M1284" s="145"/>
      <c r="N1284" s="146" t="s">
        <v>46</v>
      </c>
      <c r="O1284" s="147">
        <f>O1285+O1289+O1296+O1299+O1302</f>
        <v>0</v>
      </c>
      <c r="P1284" s="147">
        <f>P1285+P1289+P1296+P1299+P1302</f>
        <v>0</v>
      </c>
      <c r="Q1284" s="147">
        <f t="shared" si="79"/>
        <v>0</v>
      </c>
      <c r="R1284" s="148"/>
      <c r="S1284" s="149"/>
      <c r="T1284" s="150"/>
    </row>
    <row r="1285" spans="2:20" s="129" customFormat="1" ht="15.75" hidden="1">
      <c r="B1285" s="152">
        <v>2025</v>
      </c>
      <c r="C1285" s="152">
        <v>20</v>
      </c>
      <c r="D1285" s="153"/>
      <c r="E1285" s="154"/>
      <c r="F1285" s="152">
        <v>2</v>
      </c>
      <c r="G1285" s="152">
        <v>5</v>
      </c>
      <c r="H1285" s="152">
        <v>14</v>
      </c>
      <c r="I1285" s="152">
        <v>3000</v>
      </c>
      <c r="J1285" s="152">
        <v>3100</v>
      </c>
      <c r="K1285" s="152"/>
      <c r="L1285" s="155" t="s">
        <v>44</v>
      </c>
      <c r="M1285" s="156"/>
      <c r="N1285" s="157" t="s">
        <v>103</v>
      </c>
      <c r="O1285" s="158">
        <f>O1286</f>
        <v>0</v>
      </c>
      <c r="P1285" s="158">
        <f>P1286</f>
        <v>0</v>
      </c>
      <c r="Q1285" s="158">
        <f t="shared" si="79"/>
        <v>0</v>
      </c>
      <c r="R1285" s="152"/>
      <c r="S1285" s="160"/>
      <c r="T1285" s="161"/>
    </row>
    <row r="1286" spans="2:20" s="129" customFormat="1" ht="31.5" hidden="1">
      <c r="B1286" s="163">
        <v>2025</v>
      </c>
      <c r="C1286" s="163">
        <v>20</v>
      </c>
      <c r="D1286" s="164"/>
      <c r="E1286" s="165"/>
      <c r="F1286" s="163">
        <v>2</v>
      </c>
      <c r="G1286" s="163">
        <v>5</v>
      </c>
      <c r="H1286" s="163">
        <v>14</v>
      </c>
      <c r="I1286" s="163">
        <v>3000</v>
      </c>
      <c r="J1286" s="163">
        <v>3100</v>
      </c>
      <c r="K1286" s="163">
        <v>317</v>
      </c>
      <c r="L1286" s="166" t="s">
        <v>44</v>
      </c>
      <c r="M1286" s="167"/>
      <c r="N1286" s="168" t="s">
        <v>106</v>
      </c>
      <c r="O1286" s="169">
        <f>+O1288+O1287</f>
        <v>0</v>
      </c>
      <c r="P1286" s="169">
        <f>+P1288+P1287</f>
        <v>0</v>
      </c>
      <c r="Q1286" s="169">
        <f t="shared" si="79"/>
        <v>0</v>
      </c>
      <c r="R1286" s="170"/>
      <c r="S1286" s="171"/>
      <c r="T1286" s="172"/>
    </row>
    <row r="1287" spans="2:20" s="129" customFormat="1" ht="15.75" hidden="1">
      <c r="B1287" s="174">
        <v>2025</v>
      </c>
      <c r="C1287" s="174">
        <v>20</v>
      </c>
      <c r="D1287" s="175">
        <v>0</v>
      </c>
      <c r="E1287" s="176"/>
      <c r="F1287" s="174">
        <v>2</v>
      </c>
      <c r="G1287" s="174">
        <v>5</v>
      </c>
      <c r="H1287" s="174">
        <v>14</v>
      </c>
      <c r="I1287" s="174">
        <v>3000</v>
      </c>
      <c r="J1287" s="174">
        <v>3100</v>
      </c>
      <c r="K1287" s="174">
        <v>317</v>
      </c>
      <c r="L1287" s="177">
        <v>1314</v>
      </c>
      <c r="M1287" s="178">
        <v>0</v>
      </c>
      <c r="N1287" s="179" t="s">
        <v>240</v>
      </c>
      <c r="O1287" s="180">
        <v>0</v>
      </c>
      <c r="P1287" s="180">
        <v>0</v>
      </c>
      <c r="Q1287" s="181">
        <f t="shared" si="79"/>
        <v>0</v>
      </c>
      <c r="R1287" s="182" t="s">
        <v>50</v>
      </c>
      <c r="S1287" s="183"/>
      <c r="T1287" s="183"/>
    </row>
    <row r="1288" spans="2:20" s="129" customFormat="1" ht="15.75" hidden="1">
      <c r="B1288" s="174">
        <v>2025</v>
      </c>
      <c r="C1288" s="174">
        <v>20</v>
      </c>
      <c r="D1288" s="175">
        <v>0</v>
      </c>
      <c r="E1288" s="176"/>
      <c r="F1288" s="174">
        <v>2</v>
      </c>
      <c r="G1288" s="174">
        <v>5</v>
      </c>
      <c r="H1288" s="174">
        <v>14</v>
      </c>
      <c r="I1288" s="174">
        <v>3000</v>
      </c>
      <c r="J1288" s="174">
        <v>3100</v>
      </c>
      <c r="K1288" s="174">
        <v>317</v>
      </c>
      <c r="L1288" s="177">
        <v>164</v>
      </c>
      <c r="M1288" s="178">
        <v>0</v>
      </c>
      <c r="N1288" s="179" t="s">
        <v>882</v>
      </c>
      <c r="O1288" s="180">
        <v>0</v>
      </c>
      <c r="P1288" s="180">
        <v>0</v>
      </c>
      <c r="Q1288" s="181">
        <f t="shared" si="79"/>
        <v>0</v>
      </c>
      <c r="R1288" s="182" t="s">
        <v>50</v>
      </c>
      <c r="S1288" s="183"/>
      <c r="T1288" s="183"/>
    </row>
    <row r="1289" spans="2:20" s="129" customFormat="1" ht="15.75" hidden="1">
      <c r="B1289" s="152">
        <v>2025</v>
      </c>
      <c r="C1289" s="152">
        <v>20</v>
      </c>
      <c r="D1289" s="153"/>
      <c r="E1289" s="154"/>
      <c r="F1289" s="152">
        <v>2</v>
      </c>
      <c r="G1289" s="152">
        <v>5</v>
      </c>
      <c r="H1289" s="152">
        <v>14</v>
      </c>
      <c r="I1289" s="152">
        <v>3000</v>
      </c>
      <c r="J1289" s="152">
        <v>3200</v>
      </c>
      <c r="K1289" s="152"/>
      <c r="L1289" s="155" t="s">
        <v>44</v>
      </c>
      <c r="M1289" s="156"/>
      <c r="N1289" s="157" t="s">
        <v>108</v>
      </c>
      <c r="O1289" s="158">
        <f>+O1290+O1294</f>
        <v>0</v>
      </c>
      <c r="P1289" s="158">
        <f>+P1290+P1294</f>
        <v>0</v>
      </c>
      <c r="Q1289" s="158">
        <f t="shared" si="79"/>
        <v>0</v>
      </c>
      <c r="R1289" s="152"/>
      <c r="S1289" s="160"/>
      <c r="T1289" s="161"/>
    </row>
    <row r="1290" spans="2:20" s="129" customFormat="1" ht="15.75" hidden="1">
      <c r="B1290" s="163">
        <v>2025</v>
      </c>
      <c r="C1290" s="163">
        <v>20</v>
      </c>
      <c r="D1290" s="164"/>
      <c r="E1290" s="165"/>
      <c r="F1290" s="163">
        <v>2</v>
      </c>
      <c r="G1290" s="163">
        <v>5</v>
      </c>
      <c r="H1290" s="163">
        <v>14</v>
      </c>
      <c r="I1290" s="163">
        <v>3000</v>
      </c>
      <c r="J1290" s="163">
        <v>3200</v>
      </c>
      <c r="K1290" s="163">
        <v>325</v>
      </c>
      <c r="L1290" s="166" t="s">
        <v>44</v>
      </c>
      <c r="M1290" s="167"/>
      <c r="N1290" s="168" t="s">
        <v>883</v>
      </c>
      <c r="O1290" s="169">
        <f>SUM(O1291:O1293)</f>
        <v>0</v>
      </c>
      <c r="P1290" s="169">
        <f>SUM(P1291:P1293)</f>
        <v>0</v>
      </c>
      <c r="Q1290" s="169">
        <f t="shared" si="79"/>
        <v>0</v>
      </c>
      <c r="R1290" s="170"/>
      <c r="S1290" s="171"/>
      <c r="T1290" s="172"/>
    </row>
    <row r="1291" spans="2:20" s="129" customFormat="1" ht="15.75" hidden="1">
      <c r="B1291" s="174">
        <v>2025</v>
      </c>
      <c r="C1291" s="174">
        <v>20</v>
      </c>
      <c r="D1291" s="175">
        <v>0</v>
      </c>
      <c r="E1291" s="176"/>
      <c r="F1291" s="174">
        <v>2</v>
      </c>
      <c r="G1291" s="174">
        <v>5</v>
      </c>
      <c r="H1291" s="174">
        <v>14</v>
      </c>
      <c r="I1291" s="174">
        <v>3000</v>
      </c>
      <c r="J1291" s="174">
        <v>3200</v>
      </c>
      <c r="K1291" s="174">
        <v>325</v>
      </c>
      <c r="L1291" s="177">
        <v>70</v>
      </c>
      <c r="M1291" s="178">
        <v>0</v>
      </c>
      <c r="N1291" s="179" t="s">
        <v>884</v>
      </c>
      <c r="O1291" s="180">
        <v>0</v>
      </c>
      <c r="P1291" s="180">
        <v>0</v>
      </c>
      <c r="Q1291" s="181">
        <f t="shared" si="79"/>
        <v>0</v>
      </c>
      <c r="R1291" s="182" t="s">
        <v>50</v>
      </c>
      <c r="S1291" s="183"/>
      <c r="T1291" s="183"/>
    </row>
    <row r="1292" spans="2:20" s="129" customFormat="1" ht="15.75" hidden="1">
      <c r="B1292" s="174">
        <v>2025</v>
      </c>
      <c r="C1292" s="174">
        <v>20</v>
      </c>
      <c r="D1292" s="175">
        <v>0</v>
      </c>
      <c r="E1292" s="176"/>
      <c r="F1292" s="174">
        <v>2</v>
      </c>
      <c r="G1292" s="174">
        <v>5</v>
      </c>
      <c r="H1292" s="174">
        <v>14</v>
      </c>
      <c r="I1292" s="174">
        <v>3000</v>
      </c>
      <c r="J1292" s="174">
        <v>3200</v>
      </c>
      <c r="K1292" s="174">
        <v>325</v>
      </c>
      <c r="L1292" s="177">
        <v>71</v>
      </c>
      <c r="M1292" s="178">
        <v>0</v>
      </c>
      <c r="N1292" s="190" t="s">
        <v>885</v>
      </c>
      <c r="O1292" s="180">
        <v>0</v>
      </c>
      <c r="P1292" s="180">
        <v>0</v>
      </c>
      <c r="Q1292" s="181">
        <f t="shared" si="79"/>
        <v>0</v>
      </c>
      <c r="R1292" s="182" t="s">
        <v>50</v>
      </c>
      <c r="S1292" s="183"/>
      <c r="T1292" s="183"/>
    </row>
    <row r="1293" spans="2:20" s="129" customFormat="1" ht="15.75" hidden="1">
      <c r="B1293" s="174">
        <v>2025</v>
      </c>
      <c r="C1293" s="174">
        <v>20</v>
      </c>
      <c r="D1293" s="175">
        <v>0</v>
      </c>
      <c r="E1293" s="176"/>
      <c r="F1293" s="174">
        <v>2</v>
      </c>
      <c r="G1293" s="174">
        <v>5</v>
      </c>
      <c r="H1293" s="174">
        <v>14</v>
      </c>
      <c r="I1293" s="174">
        <v>3000</v>
      </c>
      <c r="J1293" s="174">
        <v>3200</v>
      </c>
      <c r="K1293" s="174">
        <v>325</v>
      </c>
      <c r="L1293" s="177">
        <v>69</v>
      </c>
      <c r="M1293" s="178">
        <v>0</v>
      </c>
      <c r="N1293" s="190" t="s">
        <v>886</v>
      </c>
      <c r="O1293" s="180">
        <v>0</v>
      </c>
      <c r="P1293" s="180">
        <v>0</v>
      </c>
      <c r="Q1293" s="181">
        <f t="shared" si="79"/>
        <v>0</v>
      </c>
      <c r="R1293" s="182" t="s">
        <v>50</v>
      </c>
      <c r="S1293" s="183"/>
      <c r="T1293" s="183"/>
    </row>
    <row r="1294" spans="2:20" s="129" customFormat="1" ht="15.75" hidden="1">
      <c r="B1294" s="163">
        <v>2025</v>
      </c>
      <c r="C1294" s="163">
        <v>20</v>
      </c>
      <c r="D1294" s="164"/>
      <c r="E1294" s="165"/>
      <c r="F1294" s="163">
        <v>2</v>
      </c>
      <c r="G1294" s="163">
        <v>5</v>
      </c>
      <c r="H1294" s="163">
        <v>14</v>
      </c>
      <c r="I1294" s="163">
        <v>3000</v>
      </c>
      <c r="J1294" s="163">
        <v>3200</v>
      </c>
      <c r="K1294" s="163">
        <v>327</v>
      </c>
      <c r="L1294" s="166" t="s">
        <v>44</v>
      </c>
      <c r="M1294" s="167"/>
      <c r="N1294" s="168" t="s">
        <v>109</v>
      </c>
      <c r="O1294" s="169">
        <f>SUM(O1295)</f>
        <v>0</v>
      </c>
      <c r="P1294" s="169">
        <f>SUM(P1295)</f>
        <v>0</v>
      </c>
      <c r="Q1294" s="169">
        <f t="shared" si="79"/>
        <v>0</v>
      </c>
      <c r="R1294" s="170"/>
      <c r="S1294" s="171"/>
      <c r="T1294" s="172"/>
    </row>
    <row r="1295" spans="2:20" s="129" customFormat="1" ht="15.75" hidden="1">
      <c r="B1295" s="174">
        <v>2025</v>
      </c>
      <c r="C1295" s="174">
        <v>20</v>
      </c>
      <c r="D1295" s="175">
        <v>0</v>
      </c>
      <c r="E1295" s="176"/>
      <c r="F1295" s="174">
        <v>2</v>
      </c>
      <c r="G1295" s="174">
        <v>5</v>
      </c>
      <c r="H1295" s="174">
        <v>14</v>
      </c>
      <c r="I1295" s="174">
        <v>3000</v>
      </c>
      <c r="J1295" s="174">
        <v>3200</v>
      </c>
      <c r="K1295" s="174">
        <v>327</v>
      </c>
      <c r="L1295" s="177">
        <v>1262</v>
      </c>
      <c r="M1295" s="178">
        <v>0</v>
      </c>
      <c r="N1295" s="179" t="s">
        <v>887</v>
      </c>
      <c r="O1295" s="180">
        <v>0</v>
      </c>
      <c r="P1295" s="180">
        <v>0</v>
      </c>
      <c r="Q1295" s="181">
        <f t="shared" si="79"/>
        <v>0</v>
      </c>
      <c r="R1295" s="182" t="s">
        <v>50</v>
      </c>
      <c r="S1295" s="183"/>
      <c r="T1295" s="183"/>
    </row>
    <row r="1296" spans="2:20" s="129" customFormat="1" ht="15.75" hidden="1">
      <c r="B1296" s="152">
        <v>2025</v>
      </c>
      <c r="C1296" s="152">
        <v>20</v>
      </c>
      <c r="D1296" s="153"/>
      <c r="E1296" s="154"/>
      <c r="F1296" s="152">
        <v>2</v>
      </c>
      <c r="G1296" s="152">
        <v>5</v>
      </c>
      <c r="H1296" s="152">
        <v>14</v>
      </c>
      <c r="I1296" s="152">
        <v>3000</v>
      </c>
      <c r="J1296" s="152">
        <v>3300</v>
      </c>
      <c r="K1296" s="152"/>
      <c r="L1296" s="155" t="s">
        <v>44</v>
      </c>
      <c r="M1296" s="156"/>
      <c r="N1296" s="157" t="s">
        <v>111</v>
      </c>
      <c r="O1296" s="158">
        <f>O1297</f>
        <v>0</v>
      </c>
      <c r="P1296" s="158">
        <f>P1297</f>
        <v>0</v>
      </c>
      <c r="Q1296" s="158">
        <f t="shared" si="79"/>
        <v>0</v>
      </c>
      <c r="R1296" s="152"/>
      <c r="S1296" s="160"/>
      <c r="T1296" s="161"/>
    </row>
    <row r="1297" spans="2:20" s="129" customFormat="1" ht="31.5" hidden="1">
      <c r="B1297" s="163">
        <v>2025</v>
      </c>
      <c r="C1297" s="163">
        <v>20</v>
      </c>
      <c r="D1297" s="164"/>
      <c r="E1297" s="165"/>
      <c r="F1297" s="163">
        <v>2</v>
      </c>
      <c r="G1297" s="163">
        <v>5</v>
      </c>
      <c r="H1297" s="163">
        <v>14</v>
      </c>
      <c r="I1297" s="163">
        <v>3000</v>
      </c>
      <c r="J1297" s="163">
        <v>3300</v>
      </c>
      <c r="K1297" s="163">
        <v>336</v>
      </c>
      <c r="L1297" s="166" t="s">
        <v>44</v>
      </c>
      <c r="M1297" s="167"/>
      <c r="N1297" s="168" t="s">
        <v>114</v>
      </c>
      <c r="O1297" s="169">
        <f>SUM(O1298)</f>
        <v>0</v>
      </c>
      <c r="P1297" s="169">
        <f>SUM(P1298)</f>
        <v>0</v>
      </c>
      <c r="Q1297" s="169">
        <f t="shared" si="79"/>
        <v>0</v>
      </c>
      <c r="R1297" s="170"/>
      <c r="S1297" s="171"/>
      <c r="T1297" s="172"/>
    </row>
    <row r="1298" spans="2:20" s="129" customFormat="1" ht="15.75" hidden="1">
      <c r="B1298" s="174">
        <v>2025</v>
      </c>
      <c r="C1298" s="174">
        <v>20</v>
      </c>
      <c r="D1298" s="175">
        <v>0</v>
      </c>
      <c r="E1298" s="176"/>
      <c r="F1298" s="174">
        <v>2</v>
      </c>
      <c r="G1298" s="174">
        <v>5</v>
      </c>
      <c r="H1298" s="174">
        <v>14</v>
      </c>
      <c r="I1298" s="174">
        <v>3000</v>
      </c>
      <c r="J1298" s="174">
        <v>3300</v>
      </c>
      <c r="K1298" s="174">
        <v>336</v>
      </c>
      <c r="L1298" s="177">
        <v>1080</v>
      </c>
      <c r="M1298" s="178">
        <v>0</v>
      </c>
      <c r="N1298" s="179" t="s">
        <v>115</v>
      </c>
      <c r="O1298" s="180">
        <v>0</v>
      </c>
      <c r="P1298" s="180">
        <v>0</v>
      </c>
      <c r="Q1298" s="181">
        <f t="shared" si="79"/>
        <v>0</v>
      </c>
      <c r="R1298" s="182" t="s">
        <v>50</v>
      </c>
      <c r="S1298" s="183"/>
      <c r="T1298" s="183"/>
    </row>
    <row r="1299" spans="2:20" s="129" customFormat="1" ht="31.5" hidden="1">
      <c r="B1299" s="152">
        <v>2025</v>
      </c>
      <c r="C1299" s="152">
        <v>20</v>
      </c>
      <c r="D1299" s="153"/>
      <c r="E1299" s="154"/>
      <c r="F1299" s="152">
        <v>2</v>
      </c>
      <c r="G1299" s="152">
        <v>5</v>
      </c>
      <c r="H1299" s="152">
        <v>14</v>
      </c>
      <c r="I1299" s="152">
        <v>3000</v>
      </c>
      <c r="J1299" s="152">
        <v>3500</v>
      </c>
      <c r="K1299" s="152"/>
      <c r="L1299" s="155" t="s">
        <v>44</v>
      </c>
      <c r="M1299" s="156"/>
      <c r="N1299" s="157" t="s">
        <v>122</v>
      </c>
      <c r="O1299" s="158">
        <f>O1300</f>
        <v>0</v>
      </c>
      <c r="P1299" s="158">
        <f>P1300</f>
        <v>0</v>
      </c>
      <c r="Q1299" s="158">
        <f t="shared" si="79"/>
        <v>0</v>
      </c>
      <c r="R1299" s="159"/>
      <c r="S1299" s="160"/>
      <c r="T1299" s="161"/>
    </row>
    <row r="1300" spans="2:20" s="129" customFormat="1" ht="31.5" hidden="1">
      <c r="B1300" s="163">
        <v>2025</v>
      </c>
      <c r="C1300" s="163">
        <v>20</v>
      </c>
      <c r="D1300" s="164"/>
      <c r="E1300" s="165"/>
      <c r="F1300" s="163">
        <v>2</v>
      </c>
      <c r="G1300" s="163">
        <v>5</v>
      </c>
      <c r="H1300" s="163">
        <v>14</v>
      </c>
      <c r="I1300" s="163">
        <v>3000</v>
      </c>
      <c r="J1300" s="163">
        <v>3500</v>
      </c>
      <c r="K1300" s="163">
        <v>353</v>
      </c>
      <c r="L1300" s="166" t="s">
        <v>44</v>
      </c>
      <c r="M1300" s="167"/>
      <c r="N1300" s="168" t="s">
        <v>888</v>
      </c>
      <c r="O1300" s="169">
        <f>O1301</f>
        <v>0</v>
      </c>
      <c r="P1300" s="169">
        <f>P1301</f>
        <v>0</v>
      </c>
      <c r="Q1300" s="169">
        <f t="shared" si="79"/>
        <v>0</v>
      </c>
      <c r="R1300" s="170"/>
      <c r="S1300" s="171"/>
      <c r="T1300" s="172"/>
    </row>
    <row r="1301" spans="2:20" s="129" customFormat="1" ht="15.75" hidden="1">
      <c r="B1301" s="174">
        <v>2025</v>
      </c>
      <c r="C1301" s="174">
        <v>20</v>
      </c>
      <c r="D1301" s="175">
        <v>0</v>
      </c>
      <c r="E1301" s="176"/>
      <c r="F1301" s="174">
        <v>2</v>
      </c>
      <c r="G1301" s="174">
        <v>5</v>
      </c>
      <c r="H1301" s="174">
        <v>14</v>
      </c>
      <c r="I1301" s="174">
        <v>3000</v>
      </c>
      <c r="J1301" s="174">
        <v>3500</v>
      </c>
      <c r="K1301" s="174">
        <v>353</v>
      </c>
      <c r="L1301" s="177">
        <v>908</v>
      </c>
      <c r="M1301" s="178">
        <v>0</v>
      </c>
      <c r="N1301" s="179" t="s">
        <v>889</v>
      </c>
      <c r="O1301" s="180">
        <v>0</v>
      </c>
      <c r="P1301" s="180">
        <v>0</v>
      </c>
      <c r="Q1301" s="181">
        <f t="shared" si="79"/>
        <v>0</v>
      </c>
      <c r="R1301" s="182" t="s">
        <v>50</v>
      </c>
      <c r="S1301" s="183"/>
      <c r="T1301" s="183"/>
    </row>
    <row r="1302" spans="2:20" s="129" customFormat="1" ht="15.75" hidden="1">
      <c r="B1302" s="152">
        <v>2025</v>
      </c>
      <c r="C1302" s="152">
        <v>20</v>
      </c>
      <c r="D1302" s="153"/>
      <c r="E1302" s="154"/>
      <c r="F1302" s="152">
        <v>2</v>
      </c>
      <c r="G1302" s="152">
        <v>5</v>
      </c>
      <c r="H1302" s="152">
        <v>14</v>
      </c>
      <c r="I1302" s="152">
        <v>3000</v>
      </c>
      <c r="J1302" s="152">
        <v>3700</v>
      </c>
      <c r="K1302" s="152"/>
      <c r="L1302" s="155" t="s">
        <v>44</v>
      </c>
      <c r="M1302" s="156"/>
      <c r="N1302" s="157" t="s">
        <v>131</v>
      </c>
      <c r="O1302" s="158">
        <f>O1303</f>
        <v>0</v>
      </c>
      <c r="P1302" s="158">
        <f>P1303</f>
        <v>0</v>
      </c>
      <c r="Q1302" s="158">
        <f t="shared" si="79"/>
        <v>0</v>
      </c>
      <c r="R1302" s="152"/>
      <c r="S1302" s="160"/>
      <c r="T1302" s="161"/>
    </row>
    <row r="1303" spans="2:20" s="129" customFormat="1" ht="15.75" hidden="1">
      <c r="B1303" s="163">
        <v>2025</v>
      </c>
      <c r="C1303" s="163">
        <v>20</v>
      </c>
      <c r="D1303" s="164"/>
      <c r="E1303" s="165"/>
      <c r="F1303" s="163">
        <v>2</v>
      </c>
      <c r="G1303" s="163">
        <v>5</v>
      </c>
      <c r="H1303" s="163">
        <v>14</v>
      </c>
      <c r="I1303" s="163">
        <v>3000</v>
      </c>
      <c r="J1303" s="163">
        <v>3700</v>
      </c>
      <c r="K1303" s="163">
        <v>375</v>
      </c>
      <c r="L1303" s="166" t="s">
        <v>44</v>
      </c>
      <c r="M1303" s="167"/>
      <c r="N1303" s="168" t="s">
        <v>137</v>
      </c>
      <c r="O1303" s="169">
        <f>SUM(O1304:O1305)</f>
        <v>0</v>
      </c>
      <c r="P1303" s="169">
        <f>SUM(P1304:P1305)</f>
        <v>0</v>
      </c>
      <c r="Q1303" s="169">
        <f t="shared" si="79"/>
        <v>0</v>
      </c>
      <c r="R1303" s="170"/>
      <c r="S1303" s="171"/>
      <c r="T1303" s="172"/>
    </row>
    <row r="1304" spans="2:20" s="129" customFormat="1" ht="30" hidden="1">
      <c r="B1304" s="174">
        <v>2025</v>
      </c>
      <c r="C1304" s="174">
        <v>20</v>
      </c>
      <c r="D1304" s="175">
        <v>0</v>
      </c>
      <c r="E1304" s="176"/>
      <c r="F1304" s="174">
        <v>2</v>
      </c>
      <c r="G1304" s="174">
        <v>5</v>
      </c>
      <c r="H1304" s="174">
        <v>14</v>
      </c>
      <c r="I1304" s="174">
        <v>3000</v>
      </c>
      <c r="J1304" s="174">
        <v>3700</v>
      </c>
      <c r="K1304" s="174">
        <v>375</v>
      </c>
      <c r="L1304" s="177">
        <v>1545</v>
      </c>
      <c r="M1304" s="178">
        <v>0</v>
      </c>
      <c r="N1304" s="179" t="s">
        <v>890</v>
      </c>
      <c r="O1304" s="180">
        <v>0</v>
      </c>
      <c r="P1304" s="180">
        <v>0</v>
      </c>
      <c r="Q1304" s="181">
        <f t="shared" si="79"/>
        <v>0</v>
      </c>
      <c r="R1304" s="182" t="s">
        <v>50</v>
      </c>
      <c r="S1304" s="183"/>
      <c r="T1304" s="183"/>
    </row>
    <row r="1305" spans="2:20" s="129" customFormat="1" ht="30" hidden="1">
      <c r="B1305" s="174">
        <v>2025</v>
      </c>
      <c r="C1305" s="174">
        <v>20</v>
      </c>
      <c r="D1305" s="175">
        <v>0</v>
      </c>
      <c r="E1305" s="176"/>
      <c r="F1305" s="174">
        <v>2</v>
      </c>
      <c r="G1305" s="174">
        <v>5</v>
      </c>
      <c r="H1305" s="174">
        <v>14</v>
      </c>
      <c r="I1305" s="174">
        <v>3000</v>
      </c>
      <c r="J1305" s="174">
        <v>3700</v>
      </c>
      <c r="K1305" s="174">
        <v>375</v>
      </c>
      <c r="L1305" s="177">
        <v>1544</v>
      </c>
      <c r="M1305" s="178">
        <v>0</v>
      </c>
      <c r="N1305" s="179" t="s">
        <v>891</v>
      </c>
      <c r="O1305" s="180">
        <v>0</v>
      </c>
      <c r="P1305" s="180">
        <v>0</v>
      </c>
      <c r="Q1305" s="181">
        <f t="shared" si="79"/>
        <v>0</v>
      </c>
      <c r="R1305" s="182" t="s">
        <v>50</v>
      </c>
      <c r="S1305" s="183"/>
      <c r="T1305" s="183"/>
    </row>
    <row r="1306" spans="2:20" s="129" customFormat="1" ht="15.75">
      <c r="B1306" s="141">
        <v>2025</v>
      </c>
      <c r="C1306" s="141">
        <v>20</v>
      </c>
      <c r="D1306" s="142"/>
      <c r="E1306" s="143"/>
      <c r="F1306" s="141">
        <v>2</v>
      </c>
      <c r="G1306" s="141">
        <v>5</v>
      </c>
      <c r="H1306" s="141">
        <v>14</v>
      </c>
      <c r="I1306" s="141">
        <v>5000</v>
      </c>
      <c r="J1306" s="141"/>
      <c r="K1306" s="141"/>
      <c r="L1306" s="144" t="s">
        <v>44</v>
      </c>
      <c r="M1306" s="145"/>
      <c r="N1306" s="146" t="s">
        <v>139</v>
      </c>
      <c r="O1306" s="147">
        <f>O1307+O1395+O1413+O1486+O1512+O1522+O1526</f>
        <v>0</v>
      </c>
      <c r="P1306" s="147">
        <f>P1307+P1395+P1413+P1486+P1512+P1522+P1526</f>
        <v>0</v>
      </c>
      <c r="Q1306" s="147">
        <f t="shared" si="79"/>
        <v>0</v>
      </c>
      <c r="R1306" s="148"/>
      <c r="S1306" s="149"/>
      <c r="T1306" s="150"/>
    </row>
    <row r="1307" spans="2:20" s="129" customFormat="1" ht="15.75" hidden="1">
      <c r="B1307" s="152">
        <v>2025</v>
      </c>
      <c r="C1307" s="152">
        <v>20</v>
      </c>
      <c r="D1307" s="153"/>
      <c r="E1307" s="154"/>
      <c r="F1307" s="152">
        <v>2</v>
      </c>
      <c r="G1307" s="152">
        <v>5</v>
      </c>
      <c r="H1307" s="152">
        <v>14</v>
      </c>
      <c r="I1307" s="152">
        <v>5000</v>
      </c>
      <c r="J1307" s="152">
        <v>5100</v>
      </c>
      <c r="K1307" s="152"/>
      <c r="L1307" s="155" t="s">
        <v>44</v>
      </c>
      <c r="M1307" s="156"/>
      <c r="N1307" s="157" t="s">
        <v>140</v>
      </c>
      <c r="O1307" s="158">
        <f>O1308+O1343+O1352+O1381</f>
        <v>0</v>
      </c>
      <c r="P1307" s="158">
        <f>P1308+P1343+P1352+P1381</f>
        <v>0</v>
      </c>
      <c r="Q1307" s="158">
        <f t="shared" si="79"/>
        <v>0</v>
      </c>
      <c r="R1307" s="159"/>
      <c r="S1307" s="160"/>
      <c r="T1307" s="161"/>
    </row>
    <row r="1308" spans="2:20" s="129" customFormat="1" ht="15.75" hidden="1">
      <c r="B1308" s="163">
        <v>2025</v>
      </c>
      <c r="C1308" s="163">
        <v>20</v>
      </c>
      <c r="D1308" s="164"/>
      <c r="E1308" s="165"/>
      <c r="F1308" s="163">
        <v>2</v>
      </c>
      <c r="G1308" s="163">
        <v>5</v>
      </c>
      <c r="H1308" s="163">
        <v>14</v>
      </c>
      <c r="I1308" s="163">
        <v>5000</v>
      </c>
      <c r="J1308" s="163">
        <v>5100</v>
      </c>
      <c r="K1308" s="163">
        <v>511</v>
      </c>
      <c r="L1308" s="166" t="s">
        <v>44</v>
      </c>
      <c r="M1308" s="167"/>
      <c r="N1308" s="168" t="s">
        <v>141</v>
      </c>
      <c r="O1308" s="169">
        <f>SUM(O1309:O1342)</f>
        <v>0</v>
      </c>
      <c r="P1308" s="169">
        <f>SUM(P1309:P1342)</f>
        <v>0</v>
      </c>
      <c r="Q1308" s="169">
        <f t="shared" ref="Q1308:Q1371" si="80">+O1308+P1308</f>
        <v>0</v>
      </c>
      <c r="R1308" s="170"/>
      <c r="S1308" s="171"/>
      <c r="T1308" s="172"/>
    </row>
    <row r="1309" spans="2:20" s="129" customFormat="1" ht="15.75" hidden="1">
      <c r="B1309" s="174">
        <v>2025</v>
      </c>
      <c r="C1309" s="174">
        <v>20</v>
      </c>
      <c r="D1309" s="175">
        <v>0</v>
      </c>
      <c r="E1309" s="176"/>
      <c r="F1309" s="174">
        <v>2</v>
      </c>
      <c r="G1309" s="174">
        <v>5</v>
      </c>
      <c r="H1309" s="174">
        <v>14</v>
      </c>
      <c r="I1309" s="174">
        <v>5000</v>
      </c>
      <c r="J1309" s="174">
        <v>5100</v>
      </c>
      <c r="K1309" s="174">
        <v>511</v>
      </c>
      <c r="L1309" s="177">
        <v>31</v>
      </c>
      <c r="M1309" s="178">
        <v>0</v>
      </c>
      <c r="N1309" s="179" t="s">
        <v>892</v>
      </c>
      <c r="O1309" s="180">
        <v>0</v>
      </c>
      <c r="P1309" s="180">
        <v>0</v>
      </c>
      <c r="Q1309" s="181">
        <f t="shared" si="80"/>
        <v>0</v>
      </c>
      <c r="R1309" s="182" t="s">
        <v>98</v>
      </c>
      <c r="S1309" s="183"/>
      <c r="T1309" s="183"/>
    </row>
    <row r="1310" spans="2:20" s="129" customFormat="1" ht="15.75" hidden="1">
      <c r="B1310" s="174">
        <v>2025</v>
      </c>
      <c r="C1310" s="174">
        <v>20</v>
      </c>
      <c r="D1310" s="175">
        <v>0</v>
      </c>
      <c r="E1310" s="176"/>
      <c r="F1310" s="174">
        <v>2</v>
      </c>
      <c r="G1310" s="174">
        <v>5</v>
      </c>
      <c r="H1310" s="174">
        <v>14</v>
      </c>
      <c r="I1310" s="174">
        <v>5000</v>
      </c>
      <c r="J1310" s="174">
        <v>5100</v>
      </c>
      <c r="K1310" s="174">
        <v>511</v>
      </c>
      <c r="L1310" s="177">
        <v>46</v>
      </c>
      <c r="M1310" s="178">
        <v>0</v>
      </c>
      <c r="N1310" s="179" t="s">
        <v>893</v>
      </c>
      <c r="O1310" s="180">
        <v>0</v>
      </c>
      <c r="P1310" s="180">
        <v>0</v>
      </c>
      <c r="Q1310" s="181">
        <f t="shared" si="80"/>
        <v>0</v>
      </c>
      <c r="R1310" s="182" t="s">
        <v>98</v>
      </c>
      <c r="S1310" s="183"/>
      <c r="T1310" s="183"/>
    </row>
    <row r="1311" spans="2:20" s="129" customFormat="1" ht="15.75" hidden="1">
      <c r="B1311" s="174">
        <v>2025</v>
      </c>
      <c r="C1311" s="174">
        <v>20</v>
      </c>
      <c r="D1311" s="175">
        <v>0</v>
      </c>
      <c r="E1311" s="176"/>
      <c r="F1311" s="174">
        <v>2</v>
      </c>
      <c r="G1311" s="174">
        <v>5</v>
      </c>
      <c r="H1311" s="174">
        <v>14</v>
      </c>
      <c r="I1311" s="174">
        <v>5000</v>
      </c>
      <c r="J1311" s="174">
        <v>5100</v>
      </c>
      <c r="K1311" s="174">
        <v>511</v>
      </c>
      <c r="L1311" s="177">
        <v>86</v>
      </c>
      <c r="M1311" s="178">
        <v>0</v>
      </c>
      <c r="N1311" s="179" t="s">
        <v>894</v>
      </c>
      <c r="O1311" s="180">
        <v>0</v>
      </c>
      <c r="P1311" s="180">
        <v>0</v>
      </c>
      <c r="Q1311" s="181">
        <f t="shared" si="80"/>
        <v>0</v>
      </c>
      <c r="R1311" s="182" t="s">
        <v>98</v>
      </c>
      <c r="S1311" s="183"/>
      <c r="T1311" s="183"/>
    </row>
    <row r="1312" spans="2:20" s="129" customFormat="1" ht="15.75" hidden="1">
      <c r="B1312" s="174">
        <v>2025</v>
      </c>
      <c r="C1312" s="174">
        <v>20</v>
      </c>
      <c r="D1312" s="175">
        <v>0</v>
      </c>
      <c r="E1312" s="176"/>
      <c r="F1312" s="174">
        <v>2</v>
      </c>
      <c r="G1312" s="174">
        <v>5</v>
      </c>
      <c r="H1312" s="174">
        <v>14</v>
      </c>
      <c r="I1312" s="174">
        <v>5000</v>
      </c>
      <c r="J1312" s="174">
        <v>5100</v>
      </c>
      <c r="K1312" s="174">
        <v>511</v>
      </c>
      <c r="L1312" s="177">
        <v>410</v>
      </c>
      <c r="M1312" s="178">
        <v>0</v>
      </c>
      <c r="N1312" s="179" t="s">
        <v>895</v>
      </c>
      <c r="O1312" s="180">
        <v>0</v>
      </c>
      <c r="P1312" s="180">
        <v>0</v>
      </c>
      <c r="Q1312" s="181">
        <f t="shared" si="80"/>
        <v>0</v>
      </c>
      <c r="R1312" s="182" t="s">
        <v>98</v>
      </c>
      <c r="S1312" s="183"/>
      <c r="T1312" s="183"/>
    </row>
    <row r="1313" spans="2:20" s="129" customFormat="1" ht="15.75" hidden="1">
      <c r="B1313" s="174">
        <v>2025</v>
      </c>
      <c r="C1313" s="174">
        <v>20</v>
      </c>
      <c r="D1313" s="175">
        <v>0</v>
      </c>
      <c r="E1313" s="176"/>
      <c r="F1313" s="174">
        <v>2</v>
      </c>
      <c r="G1313" s="174">
        <v>5</v>
      </c>
      <c r="H1313" s="174">
        <v>14</v>
      </c>
      <c r="I1313" s="174">
        <v>5000</v>
      </c>
      <c r="J1313" s="174">
        <v>5100</v>
      </c>
      <c r="K1313" s="174">
        <v>511</v>
      </c>
      <c r="L1313" s="177">
        <v>626</v>
      </c>
      <c r="M1313" s="178">
        <v>0</v>
      </c>
      <c r="N1313" s="179" t="s">
        <v>896</v>
      </c>
      <c r="O1313" s="180">
        <v>0</v>
      </c>
      <c r="P1313" s="180">
        <v>0</v>
      </c>
      <c r="Q1313" s="181">
        <f t="shared" si="80"/>
        <v>0</v>
      </c>
      <c r="R1313" s="182" t="s">
        <v>98</v>
      </c>
      <c r="S1313" s="183"/>
      <c r="T1313" s="183"/>
    </row>
    <row r="1314" spans="2:20" s="129" customFormat="1" ht="15.75" hidden="1">
      <c r="B1314" s="174">
        <v>2025</v>
      </c>
      <c r="C1314" s="174">
        <v>20</v>
      </c>
      <c r="D1314" s="175">
        <v>0</v>
      </c>
      <c r="E1314" s="176"/>
      <c r="F1314" s="174">
        <v>2</v>
      </c>
      <c r="G1314" s="174">
        <v>5</v>
      </c>
      <c r="H1314" s="174">
        <v>14</v>
      </c>
      <c r="I1314" s="174">
        <v>5000</v>
      </c>
      <c r="J1314" s="174">
        <v>5100</v>
      </c>
      <c r="K1314" s="174">
        <v>511</v>
      </c>
      <c r="L1314" s="177">
        <v>655</v>
      </c>
      <c r="M1314" s="178">
        <v>0</v>
      </c>
      <c r="N1314" s="179" t="s">
        <v>897</v>
      </c>
      <c r="O1314" s="180">
        <v>0</v>
      </c>
      <c r="P1314" s="180">
        <v>0</v>
      </c>
      <c r="Q1314" s="181">
        <f t="shared" si="80"/>
        <v>0</v>
      </c>
      <c r="R1314" s="182" t="s">
        <v>98</v>
      </c>
      <c r="S1314" s="183"/>
      <c r="T1314" s="183"/>
    </row>
    <row r="1315" spans="2:20" s="129" customFormat="1" ht="15.75" hidden="1">
      <c r="B1315" s="174">
        <v>2025</v>
      </c>
      <c r="C1315" s="174">
        <v>20</v>
      </c>
      <c r="D1315" s="175">
        <v>0</v>
      </c>
      <c r="E1315" s="176"/>
      <c r="F1315" s="174">
        <v>2</v>
      </c>
      <c r="G1315" s="174">
        <v>5</v>
      </c>
      <c r="H1315" s="174">
        <v>14</v>
      </c>
      <c r="I1315" s="174">
        <v>5000</v>
      </c>
      <c r="J1315" s="174">
        <v>5100</v>
      </c>
      <c r="K1315" s="174">
        <v>511</v>
      </c>
      <c r="L1315" s="177">
        <v>661</v>
      </c>
      <c r="M1315" s="178">
        <v>0</v>
      </c>
      <c r="N1315" s="179" t="s">
        <v>898</v>
      </c>
      <c r="O1315" s="180">
        <v>0</v>
      </c>
      <c r="P1315" s="180">
        <v>0</v>
      </c>
      <c r="Q1315" s="181">
        <f t="shared" si="80"/>
        <v>0</v>
      </c>
      <c r="R1315" s="182" t="s">
        <v>98</v>
      </c>
      <c r="S1315" s="183"/>
      <c r="T1315" s="183"/>
    </row>
    <row r="1316" spans="2:20" s="129" customFormat="1" ht="15.75" hidden="1">
      <c r="B1316" s="174">
        <v>2025</v>
      </c>
      <c r="C1316" s="174">
        <v>20</v>
      </c>
      <c r="D1316" s="175">
        <v>0</v>
      </c>
      <c r="E1316" s="176"/>
      <c r="F1316" s="174">
        <v>2</v>
      </c>
      <c r="G1316" s="174">
        <v>5</v>
      </c>
      <c r="H1316" s="174">
        <v>14</v>
      </c>
      <c r="I1316" s="174">
        <v>5000</v>
      </c>
      <c r="J1316" s="174">
        <v>5100</v>
      </c>
      <c r="K1316" s="174">
        <v>511</v>
      </c>
      <c r="L1316" s="177">
        <v>708</v>
      </c>
      <c r="M1316" s="178">
        <v>0</v>
      </c>
      <c r="N1316" s="179" t="s">
        <v>899</v>
      </c>
      <c r="O1316" s="180">
        <v>0</v>
      </c>
      <c r="P1316" s="180">
        <v>0</v>
      </c>
      <c r="Q1316" s="181">
        <f t="shared" si="80"/>
        <v>0</v>
      </c>
      <c r="R1316" s="182" t="s">
        <v>98</v>
      </c>
      <c r="S1316" s="183"/>
      <c r="T1316" s="183"/>
    </row>
    <row r="1317" spans="2:20" s="129" customFormat="1" ht="15.75" hidden="1">
      <c r="B1317" s="174">
        <v>2025</v>
      </c>
      <c r="C1317" s="174">
        <v>20</v>
      </c>
      <c r="D1317" s="175">
        <v>0</v>
      </c>
      <c r="E1317" s="176"/>
      <c r="F1317" s="174">
        <v>2</v>
      </c>
      <c r="G1317" s="174">
        <v>5</v>
      </c>
      <c r="H1317" s="174">
        <v>14</v>
      </c>
      <c r="I1317" s="174">
        <v>5000</v>
      </c>
      <c r="J1317" s="174">
        <v>5100</v>
      </c>
      <c r="K1317" s="174">
        <v>511</v>
      </c>
      <c r="L1317" s="177">
        <v>807</v>
      </c>
      <c r="M1317" s="178">
        <v>0</v>
      </c>
      <c r="N1317" s="179" t="s">
        <v>900</v>
      </c>
      <c r="O1317" s="180">
        <v>0</v>
      </c>
      <c r="P1317" s="180">
        <v>0</v>
      </c>
      <c r="Q1317" s="181">
        <f t="shared" si="80"/>
        <v>0</v>
      </c>
      <c r="R1317" s="182" t="s">
        <v>901</v>
      </c>
      <c r="S1317" s="183"/>
      <c r="T1317" s="183"/>
    </row>
    <row r="1318" spans="2:20" s="129" customFormat="1" ht="15.75" hidden="1">
      <c r="B1318" s="174">
        <v>2025</v>
      </c>
      <c r="C1318" s="174">
        <v>20</v>
      </c>
      <c r="D1318" s="175">
        <v>0</v>
      </c>
      <c r="E1318" s="176"/>
      <c r="F1318" s="174">
        <v>2</v>
      </c>
      <c r="G1318" s="174">
        <v>5</v>
      </c>
      <c r="H1318" s="174">
        <v>14</v>
      </c>
      <c r="I1318" s="174">
        <v>5000</v>
      </c>
      <c r="J1318" s="174">
        <v>5100</v>
      </c>
      <c r="K1318" s="174">
        <v>511</v>
      </c>
      <c r="L1318" s="177">
        <v>868</v>
      </c>
      <c r="M1318" s="178">
        <v>0</v>
      </c>
      <c r="N1318" s="179" t="s">
        <v>902</v>
      </c>
      <c r="O1318" s="180">
        <v>0</v>
      </c>
      <c r="P1318" s="180">
        <v>0</v>
      </c>
      <c r="Q1318" s="181">
        <f t="shared" si="80"/>
        <v>0</v>
      </c>
      <c r="R1318" s="182" t="s">
        <v>98</v>
      </c>
      <c r="S1318" s="183"/>
      <c r="T1318" s="183"/>
    </row>
    <row r="1319" spans="2:20" s="129" customFormat="1" ht="15.75" hidden="1">
      <c r="B1319" s="174">
        <v>2025</v>
      </c>
      <c r="C1319" s="174">
        <v>20</v>
      </c>
      <c r="D1319" s="175">
        <v>0</v>
      </c>
      <c r="E1319" s="176"/>
      <c r="F1319" s="174">
        <v>2</v>
      </c>
      <c r="G1319" s="174">
        <v>5</v>
      </c>
      <c r="H1319" s="174">
        <v>14</v>
      </c>
      <c r="I1319" s="174">
        <v>5000</v>
      </c>
      <c r="J1319" s="174">
        <v>5100</v>
      </c>
      <c r="K1319" s="174">
        <v>511</v>
      </c>
      <c r="L1319" s="177">
        <v>881</v>
      </c>
      <c r="M1319" s="178">
        <v>0</v>
      </c>
      <c r="N1319" s="179" t="s">
        <v>903</v>
      </c>
      <c r="O1319" s="180">
        <v>0</v>
      </c>
      <c r="P1319" s="180">
        <v>0</v>
      </c>
      <c r="Q1319" s="181">
        <f t="shared" si="80"/>
        <v>0</v>
      </c>
      <c r="R1319" s="182" t="s">
        <v>98</v>
      </c>
      <c r="S1319" s="183"/>
      <c r="T1319" s="183"/>
    </row>
    <row r="1320" spans="2:20" s="129" customFormat="1" ht="15.75" hidden="1">
      <c r="B1320" s="174">
        <v>2025</v>
      </c>
      <c r="C1320" s="174">
        <v>20</v>
      </c>
      <c r="D1320" s="175">
        <v>0</v>
      </c>
      <c r="E1320" s="176"/>
      <c r="F1320" s="174">
        <v>2</v>
      </c>
      <c r="G1320" s="174">
        <v>5</v>
      </c>
      <c r="H1320" s="174">
        <v>14</v>
      </c>
      <c r="I1320" s="174">
        <v>5000</v>
      </c>
      <c r="J1320" s="174">
        <v>5100</v>
      </c>
      <c r="K1320" s="174">
        <v>511</v>
      </c>
      <c r="L1320" s="177">
        <v>995</v>
      </c>
      <c r="M1320" s="178">
        <v>0</v>
      </c>
      <c r="N1320" s="179" t="s">
        <v>904</v>
      </c>
      <c r="O1320" s="180">
        <v>0</v>
      </c>
      <c r="P1320" s="180">
        <v>0</v>
      </c>
      <c r="Q1320" s="181">
        <f t="shared" si="80"/>
        <v>0</v>
      </c>
      <c r="R1320" s="182" t="s">
        <v>98</v>
      </c>
      <c r="S1320" s="183"/>
      <c r="T1320" s="183"/>
    </row>
    <row r="1321" spans="2:20" s="129" customFormat="1" ht="15.75" hidden="1">
      <c r="B1321" s="174">
        <v>2025</v>
      </c>
      <c r="C1321" s="174">
        <v>20</v>
      </c>
      <c r="D1321" s="175">
        <v>0</v>
      </c>
      <c r="E1321" s="176"/>
      <c r="F1321" s="174">
        <v>2</v>
      </c>
      <c r="G1321" s="174">
        <v>5</v>
      </c>
      <c r="H1321" s="174">
        <v>14</v>
      </c>
      <c r="I1321" s="174">
        <v>5000</v>
      </c>
      <c r="J1321" s="174">
        <v>5100</v>
      </c>
      <c r="K1321" s="174">
        <v>511</v>
      </c>
      <c r="L1321" s="177">
        <v>1034</v>
      </c>
      <c r="M1321" s="178">
        <v>0</v>
      </c>
      <c r="N1321" s="179" t="s">
        <v>905</v>
      </c>
      <c r="O1321" s="180">
        <v>0</v>
      </c>
      <c r="P1321" s="180">
        <v>0</v>
      </c>
      <c r="Q1321" s="181">
        <f t="shared" si="80"/>
        <v>0</v>
      </c>
      <c r="R1321" s="182" t="s">
        <v>98</v>
      </c>
      <c r="S1321" s="183"/>
      <c r="T1321" s="183"/>
    </row>
    <row r="1322" spans="2:20" s="129" customFormat="1" ht="15.75" hidden="1">
      <c r="B1322" s="174">
        <v>2025</v>
      </c>
      <c r="C1322" s="174">
        <v>20</v>
      </c>
      <c r="D1322" s="175">
        <v>0</v>
      </c>
      <c r="E1322" s="176"/>
      <c r="F1322" s="174">
        <v>2</v>
      </c>
      <c r="G1322" s="174">
        <v>5</v>
      </c>
      <c r="H1322" s="174">
        <v>14</v>
      </c>
      <c r="I1322" s="174">
        <v>5000</v>
      </c>
      <c r="J1322" s="174">
        <v>5100</v>
      </c>
      <c r="K1322" s="174">
        <v>511</v>
      </c>
      <c r="L1322" s="177">
        <v>1048</v>
      </c>
      <c r="M1322" s="178">
        <v>0</v>
      </c>
      <c r="N1322" s="179" t="s">
        <v>906</v>
      </c>
      <c r="O1322" s="180">
        <v>0</v>
      </c>
      <c r="P1322" s="180">
        <v>0</v>
      </c>
      <c r="Q1322" s="181">
        <f t="shared" si="80"/>
        <v>0</v>
      </c>
      <c r="R1322" s="182" t="s">
        <v>98</v>
      </c>
      <c r="S1322" s="183"/>
      <c r="T1322" s="183"/>
    </row>
    <row r="1323" spans="2:20" s="129" customFormat="1" ht="15.75" hidden="1">
      <c r="B1323" s="174">
        <v>2025</v>
      </c>
      <c r="C1323" s="174">
        <v>20</v>
      </c>
      <c r="D1323" s="175">
        <v>0</v>
      </c>
      <c r="E1323" s="176"/>
      <c r="F1323" s="174">
        <v>2</v>
      </c>
      <c r="G1323" s="174">
        <v>5</v>
      </c>
      <c r="H1323" s="174">
        <v>14</v>
      </c>
      <c r="I1323" s="174">
        <v>5000</v>
      </c>
      <c r="J1323" s="174">
        <v>5100</v>
      </c>
      <c r="K1323" s="174">
        <v>511</v>
      </c>
      <c r="L1323" s="177">
        <v>1296</v>
      </c>
      <c r="M1323" s="178">
        <v>0</v>
      </c>
      <c r="N1323" s="179" t="s">
        <v>907</v>
      </c>
      <c r="O1323" s="180">
        <v>0</v>
      </c>
      <c r="P1323" s="180">
        <v>0</v>
      </c>
      <c r="Q1323" s="181">
        <f t="shared" si="80"/>
        <v>0</v>
      </c>
      <c r="R1323" s="182" t="s">
        <v>901</v>
      </c>
      <c r="S1323" s="183"/>
      <c r="T1323" s="183"/>
    </row>
    <row r="1324" spans="2:20" s="129" customFormat="1" ht="15.75" hidden="1">
      <c r="B1324" s="174">
        <v>2025</v>
      </c>
      <c r="C1324" s="174">
        <v>20</v>
      </c>
      <c r="D1324" s="175">
        <v>0</v>
      </c>
      <c r="E1324" s="176"/>
      <c r="F1324" s="174">
        <v>2</v>
      </c>
      <c r="G1324" s="174">
        <v>5</v>
      </c>
      <c r="H1324" s="174">
        <v>14</v>
      </c>
      <c r="I1324" s="174">
        <v>5000</v>
      </c>
      <c r="J1324" s="174">
        <v>5100</v>
      </c>
      <c r="K1324" s="174">
        <v>511</v>
      </c>
      <c r="L1324" s="177">
        <v>1354</v>
      </c>
      <c r="M1324" s="178">
        <v>0</v>
      </c>
      <c r="N1324" s="179" t="s">
        <v>908</v>
      </c>
      <c r="O1324" s="180">
        <v>0</v>
      </c>
      <c r="P1324" s="180">
        <v>0</v>
      </c>
      <c r="Q1324" s="181">
        <f t="shared" si="80"/>
        <v>0</v>
      </c>
      <c r="R1324" s="182" t="s">
        <v>98</v>
      </c>
      <c r="S1324" s="183"/>
      <c r="T1324" s="183"/>
    </row>
    <row r="1325" spans="2:20" s="129" customFormat="1" ht="15.75" hidden="1">
      <c r="B1325" s="174">
        <v>2025</v>
      </c>
      <c r="C1325" s="174">
        <v>20</v>
      </c>
      <c r="D1325" s="175">
        <v>0</v>
      </c>
      <c r="E1325" s="176"/>
      <c r="F1325" s="174">
        <v>2</v>
      </c>
      <c r="G1325" s="174">
        <v>5</v>
      </c>
      <c r="H1325" s="174">
        <v>14</v>
      </c>
      <c r="I1325" s="174">
        <v>5000</v>
      </c>
      <c r="J1325" s="174">
        <v>5100</v>
      </c>
      <c r="K1325" s="174">
        <v>511</v>
      </c>
      <c r="L1325" s="177">
        <v>1362</v>
      </c>
      <c r="M1325" s="178">
        <v>0</v>
      </c>
      <c r="N1325" s="179" t="s">
        <v>909</v>
      </c>
      <c r="O1325" s="180">
        <v>0</v>
      </c>
      <c r="P1325" s="180">
        <v>0</v>
      </c>
      <c r="Q1325" s="181">
        <f t="shared" si="80"/>
        <v>0</v>
      </c>
      <c r="R1325" s="182" t="s">
        <v>98</v>
      </c>
      <c r="S1325" s="183"/>
      <c r="T1325" s="183"/>
    </row>
    <row r="1326" spans="2:20" s="129" customFormat="1" ht="15.75" hidden="1">
      <c r="B1326" s="174">
        <v>2025</v>
      </c>
      <c r="C1326" s="174">
        <v>20</v>
      </c>
      <c r="D1326" s="175">
        <v>0</v>
      </c>
      <c r="E1326" s="176"/>
      <c r="F1326" s="174">
        <v>2</v>
      </c>
      <c r="G1326" s="174">
        <v>5</v>
      </c>
      <c r="H1326" s="174">
        <v>14</v>
      </c>
      <c r="I1326" s="174">
        <v>5000</v>
      </c>
      <c r="J1326" s="174">
        <v>5100</v>
      </c>
      <c r="K1326" s="174">
        <v>511</v>
      </c>
      <c r="L1326" s="177">
        <v>30</v>
      </c>
      <c r="M1326" s="178">
        <v>0</v>
      </c>
      <c r="N1326" s="179" t="s">
        <v>910</v>
      </c>
      <c r="O1326" s="180">
        <v>0</v>
      </c>
      <c r="P1326" s="180">
        <v>0</v>
      </c>
      <c r="Q1326" s="181">
        <f t="shared" si="80"/>
        <v>0</v>
      </c>
      <c r="R1326" s="182" t="s">
        <v>98</v>
      </c>
      <c r="S1326" s="183"/>
      <c r="T1326" s="183"/>
    </row>
    <row r="1327" spans="2:20" s="129" customFormat="1" ht="15.75" hidden="1">
      <c r="B1327" s="174">
        <v>2025</v>
      </c>
      <c r="C1327" s="174">
        <v>20</v>
      </c>
      <c r="D1327" s="175">
        <v>0</v>
      </c>
      <c r="E1327" s="176"/>
      <c r="F1327" s="174">
        <v>2</v>
      </c>
      <c r="G1327" s="174">
        <v>5</v>
      </c>
      <c r="H1327" s="174">
        <v>14</v>
      </c>
      <c r="I1327" s="174">
        <v>5000</v>
      </c>
      <c r="J1327" s="174">
        <v>5100</v>
      </c>
      <c r="K1327" s="174">
        <v>511</v>
      </c>
      <c r="L1327" s="177">
        <v>45</v>
      </c>
      <c r="M1327" s="178">
        <v>0</v>
      </c>
      <c r="N1327" s="179" t="s">
        <v>911</v>
      </c>
      <c r="O1327" s="180">
        <v>0</v>
      </c>
      <c r="P1327" s="180">
        <v>0</v>
      </c>
      <c r="Q1327" s="181">
        <f t="shared" si="80"/>
        <v>0</v>
      </c>
      <c r="R1327" s="182" t="s">
        <v>98</v>
      </c>
      <c r="S1327" s="183"/>
      <c r="T1327" s="183"/>
    </row>
    <row r="1328" spans="2:20" s="129" customFormat="1" ht="15.75" hidden="1">
      <c r="B1328" s="174">
        <v>2025</v>
      </c>
      <c r="C1328" s="174">
        <v>20</v>
      </c>
      <c r="D1328" s="175">
        <v>0</v>
      </c>
      <c r="E1328" s="176"/>
      <c r="F1328" s="174">
        <v>2</v>
      </c>
      <c r="G1328" s="174">
        <v>5</v>
      </c>
      <c r="H1328" s="174">
        <v>14</v>
      </c>
      <c r="I1328" s="174">
        <v>5000</v>
      </c>
      <c r="J1328" s="174">
        <v>5100</v>
      </c>
      <c r="K1328" s="174">
        <v>511</v>
      </c>
      <c r="L1328" s="177">
        <v>85</v>
      </c>
      <c r="M1328" s="178">
        <v>0</v>
      </c>
      <c r="N1328" s="179" t="s">
        <v>912</v>
      </c>
      <c r="O1328" s="180">
        <v>0</v>
      </c>
      <c r="P1328" s="180">
        <v>0</v>
      </c>
      <c r="Q1328" s="181">
        <f t="shared" si="80"/>
        <v>0</v>
      </c>
      <c r="R1328" s="182" t="s">
        <v>98</v>
      </c>
      <c r="S1328" s="183"/>
      <c r="T1328" s="183"/>
    </row>
    <row r="1329" spans="2:20" s="129" customFormat="1" ht="15.75" hidden="1">
      <c r="B1329" s="174">
        <v>2025</v>
      </c>
      <c r="C1329" s="174">
        <v>20</v>
      </c>
      <c r="D1329" s="175">
        <v>0</v>
      </c>
      <c r="E1329" s="176"/>
      <c r="F1329" s="174">
        <v>2</v>
      </c>
      <c r="G1329" s="174">
        <v>5</v>
      </c>
      <c r="H1329" s="174">
        <v>14</v>
      </c>
      <c r="I1329" s="174">
        <v>5000</v>
      </c>
      <c r="J1329" s="174">
        <v>5100</v>
      </c>
      <c r="K1329" s="174">
        <v>511</v>
      </c>
      <c r="L1329" s="177">
        <v>409</v>
      </c>
      <c r="M1329" s="178">
        <v>0</v>
      </c>
      <c r="N1329" s="179" t="s">
        <v>913</v>
      </c>
      <c r="O1329" s="180">
        <v>0</v>
      </c>
      <c r="P1329" s="180">
        <v>0</v>
      </c>
      <c r="Q1329" s="181">
        <f t="shared" si="80"/>
        <v>0</v>
      </c>
      <c r="R1329" s="182" t="s">
        <v>98</v>
      </c>
      <c r="S1329" s="183"/>
      <c r="T1329" s="183"/>
    </row>
    <row r="1330" spans="2:20" s="129" customFormat="1" ht="15.75" hidden="1">
      <c r="B1330" s="174">
        <v>2025</v>
      </c>
      <c r="C1330" s="174">
        <v>20</v>
      </c>
      <c r="D1330" s="175">
        <v>0</v>
      </c>
      <c r="E1330" s="176"/>
      <c r="F1330" s="174">
        <v>2</v>
      </c>
      <c r="G1330" s="174">
        <v>5</v>
      </c>
      <c r="H1330" s="174">
        <v>14</v>
      </c>
      <c r="I1330" s="174">
        <v>5000</v>
      </c>
      <c r="J1330" s="174">
        <v>5100</v>
      </c>
      <c r="K1330" s="174">
        <v>511</v>
      </c>
      <c r="L1330" s="177">
        <v>625</v>
      </c>
      <c r="M1330" s="178">
        <v>0</v>
      </c>
      <c r="N1330" s="179" t="s">
        <v>914</v>
      </c>
      <c r="O1330" s="180">
        <v>0</v>
      </c>
      <c r="P1330" s="180">
        <v>0</v>
      </c>
      <c r="Q1330" s="181">
        <f t="shared" si="80"/>
        <v>0</v>
      </c>
      <c r="R1330" s="182" t="s">
        <v>98</v>
      </c>
      <c r="S1330" s="183"/>
      <c r="T1330" s="183"/>
    </row>
    <row r="1331" spans="2:20" s="129" customFormat="1" ht="15.75" hidden="1">
      <c r="B1331" s="174">
        <v>2025</v>
      </c>
      <c r="C1331" s="174">
        <v>20</v>
      </c>
      <c r="D1331" s="175">
        <v>0</v>
      </c>
      <c r="E1331" s="176"/>
      <c r="F1331" s="174">
        <v>2</v>
      </c>
      <c r="G1331" s="174">
        <v>5</v>
      </c>
      <c r="H1331" s="174">
        <v>14</v>
      </c>
      <c r="I1331" s="174">
        <v>5000</v>
      </c>
      <c r="J1331" s="174">
        <v>5100</v>
      </c>
      <c r="K1331" s="174">
        <v>511</v>
      </c>
      <c r="L1331" s="177">
        <v>654</v>
      </c>
      <c r="M1331" s="178">
        <v>0</v>
      </c>
      <c r="N1331" s="179" t="s">
        <v>915</v>
      </c>
      <c r="O1331" s="180">
        <v>0</v>
      </c>
      <c r="P1331" s="180">
        <v>0</v>
      </c>
      <c r="Q1331" s="181">
        <f t="shared" si="80"/>
        <v>0</v>
      </c>
      <c r="R1331" s="182" t="s">
        <v>98</v>
      </c>
      <c r="S1331" s="183"/>
      <c r="T1331" s="183"/>
    </row>
    <row r="1332" spans="2:20" s="129" customFormat="1" ht="15.75" hidden="1">
      <c r="B1332" s="174">
        <v>2025</v>
      </c>
      <c r="C1332" s="174">
        <v>20</v>
      </c>
      <c r="D1332" s="175">
        <v>0</v>
      </c>
      <c r="E1332" s="176"/>
      <c r="F1332" s="174">
        <v>2</v>
      </c>
      <c r="G1332" s="174">
        <v>5</v>
      </c>
      <c r="H1332" s="174">
        <v>14</v>
      </c>
      <c r="I1332" s="174">
        <v>5000</v>
      </c>
      <c r="J1332" s="174">
        <v>5100</v>
      </c>
      <c r="K1332" s="174">
        <v>511</v>
      </c>
      <c r="L1332" s="177">
        <v>660</v>
      </c>
      <c r="M1332" s="178">
        <v>0</v>
      </c>
      <c r="N1332" s="179" t="s">
        <v>916</v>
      </c>
      <c r="O1332" s="180">
        <v>0</v>
      </c>
      <c r="P1332" s="180">
        <v>0</v>
      </c>
      <c r="Q1332" s="181">
        <f t="shared" si="80"/>
        <v>0</v>
      </c>
      <c r="R1332" s="182" t="s">
        <v>98</v>
      </c>
      <c r="S1332" s="183"/>
      <c r="T1332" s="183"/>
    </row>
    <row r="1333" spans="2:20" s="129" customFormat="1" ht="15.75" hidden="1">
      <c r="B1333" s="174">
        <v>2025</v>
      </c>
      <c r="C1333" s="174">
        <v>20</v>
      </c>
      <c r="D1333" s="175">
        <v>0</v>
      </c>
      <c r="E1333" s="176"/>
      <c r="F1333" s="174">
        <v>2</v>
      </c>
      <c r="G1333" s="174">
        <v>5</v>
      </c>
      <c r="H1333" s="174">
        <v>14</v>
      </c>
      <c r="I1333" s="174">
        <v>5000</v>
      </c>
      <c r="J1333" s="174">
        <v>5100</v>
      </c>
      <c r="K1333" s="174">
        <v>511</v>
      </c>
      <c r="L1333" s="177">
        <v>707</v>
      </c>
      <c r="M1333" s="178">
        <v>0</v>
      </c>
      <c r="N1333" s="179" t="s">
        <v>917</v>
      </c>
      <c r="O1333" s="180">
        <v>0</v>
      </c>
      <c r="P1333" s="180">
        <v>0</v>
      </c>
      <c r="Q1333" s="181">
        <f t="shared" si="80"/>
        <v>0</v>
      </c>
      <c r="R1333" s="182" t="s">
        <v>98</v>
      </c>
      <c r="S1333" s="183"/>
      <c r="T1333" s="183"/>
    </row>
    <row r="1334" spans="2:20" s="129" customFormat="1" ht="15.75" hidden="1">
      <c r="B1334" s="174">
        <v>2025</v>
      </c>
      <c r="C1334" s="174">
        <v>20</v>
      </c>
      <c r="D1334" s="175">
        <v>0</v>
      </c>
      <c r="E1334" s="176"/>
      <c r="F1334" s="174">
        <v>2</v>
      </c>
      <c r="G1334" s="174">
        <v>5</v>
      </c>
      <c r="H1334" s="174">
        <v>14</v>
      </c>
      <c r="I1334" s="174">
        <v>5000</v>
      </c>
      <c r="J1334" s="174">
        <v>5100</v>
      </c>
      <c r="K1334" s="174">
        <v>511</v>
      </c>
      <c r="L1334" s="177">
        <v>806</v>
      </c>
      <c r="M1334" s="178">
        <v>0</v>
      </c>
      <c r="N1334" s="179" t="s">
        <v>918</v>
      </c>
      <c r="O1334" s="180">
        <v>0</v>
      </c>
      <c r="P1334" s="180">
        <v>0</v>
      </c>
      <c r="Q1334" s="181">
        <f t="shared" si="80"/>
        <v>0</v>
      </c>
      <c r="R1334" s="182" t="s">
        <v>901</v>
      </c>
      <c r="S1334" s="183"/>
      <c r="T1334" s="183"/>
    </row>
    <row r="1335" spans="2:20" s="129" customFormat="1" ht="15.75" hidden="1">
      <c r="B1335" s="174">
        <v>2025</v>
      </c>
      <c r="C1335" s="174">
        <v>20</v>
      </c>
      <c r="D1335" s="175">
        <v>0</v>
      </c>
      <c r="E1335" s="176"/>
      <c r="F1335" s="174">
        <v>2</v>
      </c>
      <c r="G1335" s="174">
        <v>5</v>
      </c>
      <c r="H1335" s="174">
        <v>14</v>
      </c>
      <c r="I1335" s="174">
        <v>5000</v>
      </c>
      <c r="J1335" s="174">
        <v>5100</v>
      </c>
      <c r="K1335" s="174">
        <v>511</v>
      </c>
      <c r="L1335" s="177">
        <v>867</v>
      </c>
      <c r="M1335" s="178">
        <v>0</v>
      </c>
      <c r="N1335" s="179" t="s">
        <v>919</v>
      </c>
      <c r="O1335" s="180">
        <v>0</v>
      </c>
      <c r="P1335" s="180">
        <v>0</v>
      </c>
      <c r="Q1335" s="181">
        <f t="shared" si="80"/>
        <v>0</v>
      </c>
      <c r="R1335" s="182" t="s">
        <v>98</v>
      </c>
      <c r="S1335" s="183"/>
      <c r="T1335" s="183"/>
    </row>
    <row r="1336" spans="2:20" s="129" customFormat="1" ht="15.75" hidden="1">
      <c r="B1336" s="174">
        <v>2025</v>
      </c>
      <c r="C1336" s="174">
        <v>20</v>
      </c>
      <c r="D1336" s="175">
        <v>0</v>
      </c>
      <c r="E1336" s="176"/>
      <c r="F1336" s="174">
        <v>2</v>
      </c>
      <c r="G1336" s="174">
        <v>5</v>
      </c>
      <c r="H1336" s="174">
        <v>14</v>
      </c>
      <c r="I1336" s="174">
        <v>5000</v>
      </c>
      <c r="J1336" s="174">
        <v>5100</v>
      </c>
      <c r="K1336" s="174">
        <v>511</v>
      </c>
      <c r="L1336" s="177">
        <v>880</v>
      </c>
      <c r="M1336" s="178">
        <v>0</v>
      </c>
      <c r="N1336" s="179" t="s">
        <v>920</v>
      </c>
      <c r="O1336" s="180">
        <v>0</v>
      </c>
      <c r="P1336" s="180">
        <v>0</v>
      </c>
      <c r="Q1336" s="181">
        <f t="shared" si="80"/>
        <v>0</v>
      </c>
      <c r="R1336" s="182" t="s">
        <v>98</v>
      </c>
      <c r="S1336" s="183"/>
      <c r="T1336" s="183"/>
    </row>
    <row r="1337" spans="2:20" s="129" customFormat="1" ht="15.75" hidden="1">
      <c r="B1337" s="174">
        <v>2025</v>
      </c>
      <c r="C1337" s="174">
        <v>20</v>
      </c>
      <c r="D1337" s="175">
        <v>0</v>
      </c>
      <c r="E1337" s="176"/>
      <c r="F1337" s="174">
        <v>2</v>
      </c>
      <c r="G1337" s="174">
        <v>5</v>
      </c>
      <c r="H1337" s="174">
        <v>14</v>
      </c>
      <c r="I1337" s="174">
        <v>5000</v>
      </c>
      <c r="J1337" s="174">
        <v>5100</v>
      </c>
      <c r="K1337" s="174">
        <v>511</v>
      </c>
      <c r="L1337" s="177">
        <v>994</v>
      </c>
      <c r="M1337" s="178">
        <v>0</v>
      </c>
      <c r="N1337" s="179" t="s">
        <v>921</v>
      </c>
      <c r="O1337" s="180">
        <v>0</v>
      </c>
      <c r="P1337" s="180">
        <v>0</v>
      </c>
      <c r="Q1337" s="181">
        <f t="shared" si="80"/>
        <v>0</v>
      </c>
      <c r="R1337" s="182" t="s">
        <v>98</v>
      </c>
      <c r="S1337" s="183"/>
      <c r="T1337" s="183"/>
    </row>
    <row r="1338" spans="2:20" s="129" customFormat="1" ht="15.75" hidden="1">
      <c r="B1338" s="174">
        <v>2025</v>
      </c>
      <c r="C1338" s="174">
        <v>20</v>
      </c>
      <c r="D1338" s="175">
        <v>0</v>
      </c>
      <c r="E1338" s="176"/>
      <c r="F1338" s="174">
        <v>2</v>
      </c>
      <c r="G1338" s="174">
        <v>5</v>
      </c>
      <c r="H1338" s="174">
        <v>14</v>
      </c>
      <c r="I1338" s="174">
        <v>5000</v>
      </c>
      <c r="J1338" s="174">
        <v>5100</v>
      </c>
      <c r="K1338" s="174">
        <v>511</v>
      </c>
      <c r="L1338" s="177">
        <v>1033</v>
      </c>
      <c r="M1338" s="178">
        <v>0</v>
      </c>
      <c r="N1338" s="179" t="s">
        <v>922</v>
      </c>
      <c r="O1338" s="180">
        <v>0</v>
      </c>
      <c r="P1338" s="180">
        <v>0</v>
      </c>
      <c r="Q1338" s="181">
        <f t="shared" si="80"/>
        <v>0</v>
      </c>
      <c r="R1338" s="182" t="s">
        <v>98</v>
      </c>
      <c r="S1338" s="183"/>
      <c r="T1338" s="183"/>
    </row>
    <row r="1339" spans="2:20" s="129" customFormat="1" ht="15.75" hidden="1">
      <c r="B1339" s="174">
        <v>2025</v>
      </c>
      <c r="C1339" s="174">
        <v>20</v>
      </c>
      <c r="D1339" s="175">
        <v>0</v>
      </c>
      <c r="E1339" s="176"/>
      <c r="F1339" s="174">
        <v>2</v>
      </c>
      <c r="G1339" s="174">
        <v>5</v>
      </c>
      <c r="H1339" s="174">
        <v>14</v>
      </c>
      <c r="I1339" s="174">
        <v>5000</v>
      </c>
      <c r="J1339" s="174">
        <v>5100</v>
      </c>
      <c r="K1339" s="174">
        <v>511</v>
      </c>
      <c r="L1339" s="177">
        <v>1047</v>
      </c>
      <c r="M1339" s="178">
        <v>0</v>
      </c>
      <c r="N1339" s="179" t="s">
        <v>923</v>
      </c>
      <c r="O1339" s="180">
        <v>0</v>
      </c>
      <c r="P1339" s="180">
        <v>0</v>
      </c>
      <c r="Q1339" s="181">
        <f t="shared" si="80"/>
        <v>0</v>
      </c>
      <c r="R1339" s="182" t="s">
        <v>98</v>
      </c>
      <c r="S1339" s="183"/>
      <c r="T1339" s="183"/>
    </row>
    <row r="1340" spans="2:20" s="129" customFormat="1" ht="15.75" hidden="1">
      <c r="B1340" s="174">
        <v>2025</v>
      </c>
      <c r="C1340" s="174">
        <v>20</v>
      </c>
      <c r="D1340" s="175">
        <v>0</v>
      </c>
      <c r="E1340" s="176"/>
      <c r="F1340" s="174">
        <v>2</v>
      </c>
      <c r="G1340" s="174">
        <v>5</v>
      </c>
      <c r="H1340" s="174">
        <v>14</v>
      </c>
      <c r="I1340" s="174">
        <v>5000</v>
      </c>
      <c r="J1340" s="174">
        <v>5100</v>
      </c>
      <c r="K1340" s="174">
        <v>511</v>
      </c>
      <c r="L1340" s="177">
        <v>1295</v>
      </c>
      <c r="M1340" s="178">
        <v>0</v>
      </c>
      <c r="N1340" s="179" t="s">
        <v>924</v>
      </c>
      <c r="O1340" s="180">
        <v>0</v>
      </c>
      <c r="P1340" s="180">
        <v>0</v>
      </c>
      <c r="Q1340" s="181">
        <f t="shared" si="80"/>
        <v>0</v>
      </c>
      <c r="R1340" s="182" t="s">
        <v>901</v>
      </c>
      <c r="S1340" s="183"/>
      <c r="T1340" s="183"/>
    </row>
    <row r="1341" spans="2:20" s="129" customFormat="1" ht="15.75" hidden="1">
      <c r="B1341" s="174">
        <v>2025</v>
      </c>
      <c r="C1341" s="174">
        <v>20</v>
      </c>
      <c r="D1341" s="175">
        <v>0</v>
      </c>
      <c r="E1341" s="176"/>
      <c r="F1341" s="174">
        <v>2</v>
      </c>
      <c r="G1341" s="174">
        <v>5</v>
      </c>
      <c r="H1341" s="174">
        <v>14</v>
      </c>
      <c r="I1341" s="174">
        <v>5000</v>
      </c>
      <c r="J1341" s="174">
        <v>5100</v>
      </c>
      <c r="K1341" s="174">
        <v>511</v>
      </c>
      <c r="L1341" s="177">
        <v>1353</v>
      </c>
      <c r="M1341" s="178">
        <v>0</v>
      </c>
      <c r="N1341" s="179" t="s">
        <v>925</v>
      </c>
      <c r="O1341" s="180">
        <v>0</v>
      </c>
      <c r="P1341" s="180">
        <v>0</v>
      </c>
      <c r="Q1341" s="181">
        <f t="shared" si="80"/>
        <v>0</v>
      </c>
      <c r="R1341" s="182" t="s">
        <v>98</v>
      </c>
      <c r="S1341" s="183"/>
      <c r="T1341" s="183"/>
    </row>
    <row r="1342" spans="2:20" s="129" customFormat="1" ht="15.75" hidden="1">
      <c r="B1342" s="174">
        <v>2025</v>
      </c>
      <c r="C1342" s="174">
        <v>20</v>
      </c>
      <c r="D1342" s="175">
        <v>0</v>
      </c>
      <c r="E1342" s="176"/>
      <c r="F1342" s="174">
        <v>2</v>
      </c>
      <c r="G1342" s="174">
        <v>5</v>
      </c>
      <c r="H1342" s="174">
        <v>14</v>
      </c>
      <c r="I1342" s="174">
        <v>5000</v>
      </c>
      <c r="J1342" s="174">
        <v>5100</v>
      </c>
      <c r="K1342" s="174">
        <v>511</v>
      </c>
      <c r="L1342" s="177">
        <v>1361</v>
      </c>
      <c r="M1342" s="178">
        <v>0</v>
      </c>
      <c r="N1342" s="179" t="s">
        <v>926</v>
      </c>
      <c r="O1342" s="180">
        <v>0</v>
      </c>
      <c r="P1342" s="180">
        <v>0</v>
      </c>
      <c r="Q1342" s="181">
        <f t="shared" si="80"/>
        <v>0</v>
      </c>
      <c r="R1342" s="182" t="s">
        <v>98</v>
      </c>
      <c r="S1342" s="183"/>
      <c r="T1342" s="183"/>
    </row>
    <row r="1343" spans="2:20" s="129" customFormat="1" ht="15.75" hidden="1">
      <c r="B1343" s="163">
        <v>2025</v>
      </c>
      <c r="C1343" s="163">
        <v>20</v>
      </c>
      <c r="D1343" s="164"/>
      <c r="E1343" s="165"/>
      <c r="F1343" s="163">
        <v>2</v>
      </c>
      <c r="G1343" s="163">
        <v>5</v>
      </c>
      <c r="H1343" s="163">
        <v>14</v>
      </c>
      <c r="I1343" s="163">
        <v>5000</v>
      </c>
      <c r="J1343" s="163">
        <v>5100</v>
      </c>
      <c r="K1343" s="163">
        <v>512</v>
      </c>
      <c r="L1343" s="166" t="s">
        <v>44</v>
      </c>
      <c r="M1343" s="167"/>
      <c r="N1343" s="168" t="s">
        <v>428</v>
      </c>
      <c r="O1343" s="169">
        <f>SUM(O1344:O1351)</f>
        <v>0</v>
      </c>
      <c r="P1343" s="169">
        <f>SUM(P1344:P1351)</f>
        <v>0</v>
      </c>
      <c r="Q1343" s="169">
        <f t="shared" si="80"/>
        <v>0</v>
      </c>
      <c r="R1343" s="170"/>
      <c r="S1343" s="171"/>
      <c r="T1343" s="172"/>
    </row>
    <row r="1344" spans="2:20" s="129" customFormat="1" ht="15.75" hidden="1">
      <c r="B1344" s="174">
        <v>2025</v>
      </c>
      <c r="C1344" s="174">
        <v>20</v>
      </c>
      <c r="D1344" s="175">
        <v>0</v>
      </c>
      <c r="E1344" s="176"/>
      <c r="F1344" s="174">
        <v>2</v>
      </c>
      <c r="G1344" s="174">
        <v>5</v>
      </c>
      <c r="H1344" s="174">
        <v>14</v>
      </c>
      <c r="I1344" s="174">
        <v>5000</v>
      </c>
      <c r="J1344" s="174">
        <v>5100</v>
      </c>
      <c r="K1344" s="174">
        <v>512</v>
      </c>
      <c r="L1344" s="177">
        <v>92</v>
      </c>
      <c r="M1344" s="178">
        <v>0</v>
      </c>
      <c r="N1344" s="179" t="s">
        <v>927</v>
      </c>
      <c r="O1344" s="180">
        <v>0</v>
      </c>
      <c r="P1344" s="180">
        <v>0</v>
      </c>
      <c r="Q1344" s="181">
        <f t="shared" si="80"/>
        <v>0</v>
      </c>
      <c r="R1344" s="182" t="s">
        <v>98</v>
      </c>
      <c r="S1344" s="183"/>
      <c r="T1344" s="183"/>
    </row>
    <row r="1345" spans="2:20" s="129" customFormat="1" ht="15.75" hidden="1">
      <c r="B1345" s="174">
        <v>2025</v>
      </c>
      <c r="C1345" s="174">
        <v>20</v>
      </c>
      <c r="D1345" s="175">
        <v>0</v>
      </c>
      <c r="E1345" s="176"/>
      <c r="F1345" s="174">
        <v>2</v>
      </c>
      <c r="G1345" s="174">
        <v>5</v>
      </c>
      <c r="H1345" s="174">
        <v>14</v>
      </c>
      <c r="I1345" s="174">
        <v>5000</v>
      </c>
      <c r="J1345" s="174">
        <v>5100</v>
      </c>
      <c r="K1345" s="174">
        <v>512</v>
      </c>
      <c r="L1345" s="177">
        <v>171</v>
      </c>
      <c r="M1345" s="178">
        <v>0</v>
      </c>
      <c r="N1345" s="179" t="s">
        <v>928</v>
      </c>
      <c r="O1345" s="180">
        <v>0</v>
      </c>
      <c r="P1345" s="180">
        <v>0</v>
      </c>
      <c r="Q1345" s="181">
        <f t="shared" si="80"/>
        <v>0</v>
      </c>
      <c r="R1345" s="182" t="s">
        <v>98</v>
      </c>
      <c r="S1345" s="183"/>
      <c r="T1345" s="183"/>
    </row>
    <row r="1346" spans="2:20" s="129" customFormat="1" ht="15.75" hidden="1">
      <c r="B1346" s="174">
        <v>2025</v>
      </c>
      <c r="C1346" s="174">
        <v>20</v>
      </c>
      <c r="D1346" s="175">
        <v>0</v>
      </c>
      <c r="E1346" s="176"/>
      <c r="F1346" s="174">
        <v>2</v>
      </c>
      <c r="G1346" s="174">
        <v>5</v>
      </c>
      <c r="H1346" s="174">
        <v>14</v>
      </c>
      <c r="I1346" s="174">
        <v>5000</v>
      </c>
      <c r="J1346" s="174">
        <v>5100</v>
      </c>
      <c r="K1346" s="174">
        <v>512</v>
      </c>
      <c r="L1346" s="177">
        <v>877</v>
      </c>
      <c r="M1346" s="178">
        <v>0</v>
      </c>
      <c r="N1346" s="179" t="s">
        <v>929</v>
      </c>
      <c r="O1346" s="180">
        <v>0</v>
      </c>
      <c r="P1346" s="180">
        <v>0</v>
      </c>
      <c r="Q1346" s="181">
        <f t="shared" si="80"/>
        <v>0</v>
      </c>
      <c r="R1346" s="182" t="s">
        <v>98</v>
      </c>
      <c r="S1346" s="183"/>
      <c r="T1346" s="183"/>
    </row>
    <row r="1347" spans="2:20" s="129" customFormat="1" ht="15.75" hidden="1">
      <c r="B1347" s="174">
        <v>2025</v>
      </c>
      <c r="C1347" s="174">
        <v>20</v>
      </c>
      <c r="D1347" s="175">
        <v>0</v>
      </c>
      <c r="E1347" s="176"/>
      <c r="F1347" s="174">
        <v>2</v>
      </c>
      <c r="G1347" s="174">
        <v>5</v>
      </c>
      <c r="H1347" s="174">
        <v>14</v>
      </c>
      <c r="I1347" s="174">
        <v>5000</v>
      </c>
      <c r="J1347" s="174">
        <v>5100</v>
      </c>
      <c r="K1347" s="174">
        <v>512</v>
      </c>
      <c r="L1347" s="177">
        <v>1227</v>
      </c>
      <c r="M1347" s="178">
        <v>0</v>
      </c>
      <c r="N1347" s="179" t="s">
        <v>930</v>
      </c>
      <c r="O1347" s="180">
        <v>0</v>
      </c>
      <c r="P1347" s="180">
        <v>0</v>
      </c>
      <c r="Q1347" s="181">
        <f t="shared" si="80"/>
        <v>0</v>
      </c>
      <c r="R1347" s="182" t="s">
        <v>98</v>
      </c>
      <c r="S1347" s="183"/>
      <c r="T1347" s="183"/>
    </row>
    <row r="1348" spans="2:20" s="129" customFormat="1" ht="15.75" hidden="1">
      <c r="B1348" s="174">
        <v>2025</v>
      </c>
      <c r="C1348" s="174">
        <v>20</v>
      </c>
      <c r="D1348" s="175">
        <v>0</v>
      </c>
      <c r="E1348" s="176"/>
      <c r="F1348" s="174">
        <v>2</v>
      </c>
      <c r="G1348" s="174">
        <v>5</v>
      </c>
      <c r="H1348" s="174">
        <v>14</v>
      </c>
      <c r="I1348" s="174">
        <v>5000</v>
      </c>
      <c r="J1348" s="174">
        <v>5100</v>
      </c>
      <c r="K1348" s="174">
        <v>512</v>
      </c>
      <c r="L1348" s="177">
        <v>91</v>
      </c>
      <c r="M1348" s="178">
        <v>0</v>
      </c>
      <c r="N1348" s="179" t="s">
        <v>931</v>
      </c>
      <c r="O1348" s="180">
        <v>0</v>
      </c>
      <c r="P1348" s="180">
        <v>0</v>
      </c>
      <c r="Q1348" s="181">
        <f t="shared" si="80"/>
        <v>0</v>
      </c>
      <c r="R1348" s="182" t="s">
        <v>98</v>
      </c>
      <c r="S1348" s="183"/>
      <c r="T1348" s="183"/>
    </row>
    <row r="1349" spans="2:20" s="129" customFormat="1" ht="15.75" hidden="1">
      <c r="B1349" s="174">
        <v>2025</v>
      </c>
      <c r="C1349" s="174">
        <v>20</v>
      </c>
      <c r="D1349" s="175">
        <v>0</v>
      </c>
      <c r="E1349" s="176"/>
      <c r="F1349" s="174">
        <v>2</v>
      </c>
      <c r="G1349" s="174">
        <v>5</v>
      </c>
      <c r="H1349" s="174">
        <v>14</v>
      </c>
      <c r="I1349" s="174">
        <v>5000</v>
      </c>
      <c r="J1349" s="174">
        <v>5100</v>
      </c>
      <c r="K1349" s="174">
        <v>512</v>
      </c>
      <c r="L1349" s="177">
        <v>170</v>
      </c>
      <c r="M1349" s="178">
        <v>0</v>
      </c>
      <c r="N1349" s="179" t="s">
        <v>932</v>
      </c>
      <c r="O1349" s="180">
        <v>0</v>
      </c>
      <c r="P1349" s="180">
        <v>0</v>
      </c>
      <c r="Q1349" s="181">
        <f t="shared" si="80"/>
        <v>0</v>
      </c>
      <c r="R1349" s="182" t="s">
        <v>98</v>
      </c>
      <c r="S1349" s="183"/>
      <c r="T1349" s="183"/>
    </row>
    <row r="1350" spans="2:20" s="129" customFormat="1" ht="15.75" hidden="1">
      <c r="B1350" s="174">
        <v>2025</v>
      </c>
      <c r="C1350" s="174">
        <v>20</v>
      </c>
      <c r="D1350" s="175">
        <v>0</v>
      </c>
      <c r="E1350" s="176"/>
      <c r="F1350" s="174">
        <v>2</v>
      </c>
      <c r="G1350" s="174">
        <v>5</v>
      </c>
      <c r="H1350" s="174">
        <v>14</v>
      </c>
      <c r="I1350" s="174">
        <v>5000</v>
      </c>
      <c r="J1350" s="174">
        <v>5100</v>
      </c>
      <c r="K1350" s="174">
        <v>512</v>
      </c>
      <c r="L1350" s="177">
        <v>876</v>
      </c>
      <c r="M1350" s="178">
        <v>0</v>
      </c>
      <c r="N1350" s="179" t="s">
        <v>933</v>
      </c>
      <c r="O1350" s="180">
        <v>0</v>
      </c>
      <c r="P1350" s="180">
        <v>0</v>
      </c>
      <c r="Q1350" s="181">
        <f t="shared" si="80"/>
        <v>0</v>
      </c>
      <c r="R1350" s="182" t="s">
        <v>98</v>
      </c>
      <c r="S1350" s="183"/>
      <c r="T1350" s="183"/>
    </row>
    <row r="1351" spans="2:20" s="129" customFormat="1" ht="15.75" hidden="1">
      <c r="B1351" s="174">
        <v>2025</v>
      </c>
      <c r="C1351" s="174">
        <v>20</v>
      </c>
      <c r="D1351" s="175">
        <v>0</v>
      </c>
      <c r="E1351" s="176"/>
      <c r="F1351" s="174">
        <v>2</v>
      </c>
      <c r="G1351" s="174">
        <v>5</v>
      </c>
      <c r="H1351" s="174">
        <v>14</v>
      </c>
      <c r="I1351" s="174">
        <v>5000</v>
      </c>
      <c r="J1351" s="174">
        <v>5100</v>
      </c>
      <c r="K1351" s="174">
        <v>512</v>
      </c>
      <c r="L1351" s="177">
        <v>1226</v>
      </c>
      <c r="M1351" s="178">
        <v>0</v>
      </c>
      <c r="N1351" s="179" t="s">
        <v>934</v>
      </c>
      <c r="O1351" s="180">
        <v>0</v>
      </c>
      <c r="P1351" s="180">
        <v>0</v>
      </c>
      <c r="Q1351" s="181">
        <f t="shared" si="80"/>
        <v>0</v>
      </c>
      <c r="R1351" s="182" t="s">
        <v>98</v>
      </c>
      <c r="S1351" s="183"/>
      <c r="T1351" s="183"/>
    </row>
    <row r="1352" spans="2:20" s="129" customFormat="1" ht="15.75" hidden="1">
      <c r="B1352" s="163">
        <v>2025</v>
      </c>
      <c r="C1352" s="163">
        <v>20</v>
      </c>
      <c r="D1352" s="164"/>
      <c r="E1352" s="165"/>
      <c r="F1352" s="163">
        <v>2</v>
      </c>
      <c r="G1352" s="163">
        <v>5</v>
      </c>
      <c r="H1352" s="163">
        <v>14</v>
      </c>
      <c r="I1352" s="163">
        <v>5000</v>
      </c>
      <c r="J1352" s="163">
        <v>5100</v>
      </c>
      <c r="K1352" s="163">
        <v>515</v>
      </c>
      <c r="L1352" s="166" t="s">
        <v>44</v>
      </c>
      <c r="M1352" s="167"/>
      <c r="N1352" s="168" t="s">
        <v>155</v>
      </c>
      <c r="O1352" s="169">
        <f>SUM(O1353:O1380)</f>
        <v>0</v>
      </c>
      <c r="P1352" s="169">
        <f>SUM(P1353:P1380)</f>
        <v>0</v>
      </c>
      <c r="Q1352" s="169">
        <f t="shared" si="80"/>
        <v>0</v>
      </c>
      <c r="R1352" s="170"/>
      <c r="S1352" s="171"/>
      <c r="T1352" s="172"/>
    </row>
    <row r="1353" spans="2:20" s="129" customFormat="1" ht="15.75" hidden="1">
      <c r="B1353" s="174">
        <v>2025</v>
      </c>
      <c r="C1353" s="174">
        <v>20</v>
      </c>
      <c r="D1353" s="175">
        <v>0</v>
      </c>
      <c r="E1353" s="176"/>
      <c r="F1353" s="174">
        <v>2</v>
      </c>
      <c r="G1353" s="174">
        <v>5</v>
      </c>
      <c r="H1353" s="174">
        <v>14</v>
      </c>
      <c r="I1353" s="174">
        <v>5000</v>
      </c>
      <c r="J1353" s="174">
        <v>5100</v>
      </c>
      <c r="K1353" s="174">
        <v>515</v>
      </c>
      <c r="L1353" s="177">
        <v>7</v>
      </c>
      <c r="M1353" s="178">
        <v>0</v>
      </c>
      <c r="N1353" s="179" t="s">
        <v>935</v>
      </c>
      <c r="O1353" s="180">
        <v>0</v>
      </c>
      <c r="P1353" s="180">
        <v>0</v>
      </c>
      <c r="Q1353" s="181">
        <f t="shared" si="80"/>
        <v>0</v>
      </c>
      <c r="R1353" s="182" t="s">
        <v>98</v>
      </c>
      <c r="S1353" s="183"/>
      <c r="T1353" s="183"/>
    </row>
    <row r="1354" spans="2:20" s="129" customFormat="1" ht="15.75" hidden="1">
      <c r="B1354" s="174">
        <v>2025</v>
      </c>
      <c r="C1354" s="174">
        <v>20</v>
      </c>
      <c r="D1354" s="175">
        <v>0</v>
      </c>
      <c r="E1354" s="176"/>
      <c r="F1354" s="174">
        <v>2</v>
      </c>
      <c r="G1354" s="174">
        <v>5</v>
      </c>
      <c r="H1354" s="174">
        <v>14</v>
      </c>
      <c r="I1354" s="174">
        <v>5000</v>
      </c>
      <c r="J1354" s="174">
        <v>5100</v>
      </c>
      <c r="K1354" s="174">
        <v>515</v>
      </c>
      <c r="L1354" s="177">
        <v>341</v>
      </c>
      <c r="M1354" s="178">
        <v>0</v>
      </c>
      <c r="N1354" s="179" t="s">
        <v>936</v>
      </c>
      <c r="O1354" s="180">
        <v>0</v>
      </c>
      <c r="P1354" s="180">
        <v>0</v>
      </c>
      <c r="Q1354" s="181">
        <f t="shared" si="80"/>
        <v>0</v>
      </c>
      <c r="R1354" s="182" t="s">
        <v>98</v>
      </c>
      <c r="S1354" s="183"/>
      <c r="T1354" s="183"/>
    </row>
    <row r="1355" spans="2:20" s="129" customFormat="1" ht="15.75" hidden="1">
      <c r="B1355" s="174">
        <v>2025</v>
      </c>
      <c r="C1355" s="174">
        <v>20</v>
      </c>
      <c r="D1355" s="175">
        <v>0</v>
      </c>
      <c r="E1355" s="176"/>
      <c r="F1355" s="174">
        <v>2</v>
      </c>
      <c r="G1355" s="174">
        <v>5</v>
      </c>
      <c r="H1355" s="174">
        <v>14</v>
      </c>
      <c r="I1355" s="174">
        <v>5000</v>
      </c>
      <c r="J1355" s="174">
        <v>5100</v>
      </c>
      <c r="K1355" s="174">
        <v>515</v>
      </c>
      <c r="L1355" s="177">
        <v>345</v>
      </c>
      <c r="M1355" s="178">
        <v>0</v>
      </c>
      <c r="N1355" s="179" t="s">
        <v>937</v>
      </c>
      <c r="O1355" s="180">
        <v>0</v>
      </c>
      <c r="P1355" s="180">
        <v>0</v>
      </c>
      <c r="Q1355" s="181">
        <f t="shared" si="80"/>
        <v>0</v>
      </c>
      <c r="R1355" s="182" t="s">
        <v>98</v>
      </c>
      <c r="S1355" s="183"/>
      <c r="T1355" s="183"/>
    </row>
    <row r="1356" spans="2:20" s="129" customFormat="1" ht="15.75" hidden="1">
      <c r="B1356" s="174">
        <v>2025</v>
      </c>
      <c r="C1356" s="174">
        <v>20</v>
      </c>
      <c r="D1356" s="175">
        <v>0</v>
      </c>
      <c r="E1356" s="176"/>
      <c r="F1356" s="174">
        <v>2</v>
      </c>
      <c r="G1356" s="174">
        <v>5</v>
      </c>
      <c r="H1356" s="174">
        <v>14</v>
      </c>
      <c r="I1356" s="174">
        <v>5000</v>
      </c>
      <c r="J1356" s="174">
        <v>5100</v>
      </c>
      <c r="K1356" s="174">
        <v>515</v>
      </c>
      <c r="L1356" s="177">
        <v>356</v>
      </c>
      <c r="M1356" s="178">
        <v>0</v>
      </c>
      <c r="N1356" s="179" t="s">
        <v>938</v>
      </c>
      <c r="O1356" s="180">
        <v>0</v>
      </c>
      <c r="P1356" s="180">
        <v>0</v>
      </c>
      <c r="Q1356" s="181">
        <f t="shared" si="80"/>
        <v>0</v>
      </c>
      <c r="R1356" s="182" t="s">
        <v>98</v>
      </c>
      <c r="S1356" s="183"/>
      <c r="T1356" s="183"/>
    </row>
    <row r="1357" spans="2:20" s="129" customFormat="1" ht="15.75" hidden="1">
      <c r="B1357" s="174">
        <v>2025</v>
      </c>
      <c r="C1357" s="174">
        <v>20</v>
      </c>
      <c r="D1357" s="175">
        <v>0</v>
      </c>
      <c r="E1357" s="176"/>
      <c r="F1357" s="174">
        <v>2</v>
      </c>
      <c r="G1357" s="174">
        <v>5</v>
      </c>
      <c r="H1357" s="174">
        <v>14</v>
      </c>
      <c r="I1357" s="174">
        <v>5000</v>
      </c>
      <c r="J1357" s="174">
        <v>5100</v>
      </c>
      <c r="K1357" s="174">
        <v>515</v>
      </c>
      <c r="L1357" s="177">
        <v>513</v>
      </c>
      <c r="M1357" s="178">
        <v>0</v>
      </c>
      <c r="N1357" s="179" t="s">
        <v>939</v>
      </c>
      <c r="O1357" s="180">
        <v>0</v>
      </c>
      <c r="P1357" s="180">
        <v>0</v>
      </c>
      <c r="Q1357" s="181">
        <f t="shared" si="80"/>
        <v>0</v>
      </c>
      <c r="R1357" s="182" t="s">
        <v>98</v>
      </c>
      <c r="S1357" s="183"/>
      <c r="T1357" s="183"/>
    </row>
    <row r="1358" spans="2:20" s="129" customFormat="1" ht="30" hidden="1">
      <c r="B1358" s="174">
        <v>2025</v>
      </c>
      <c r="C1358" s="174">
        <v>20</v>
      </c>
      <c r="D1358" s="175">
        <v>0</v>
      </c>
      <c r="E1358" s="176"/>
      <c r="F1358" s="174">
        <v>2</v>
      </c>
      <c r="G1358" s="174">
        <v>5</v>
      </c>
      <c r="H1358" s="174">
        <v>14</v>
      </c>
      <c r="I1358" s="174">
        <v>5000</v>
      </c>
      <c r="J1358" s="174">
        <v>5100</v>
      </c>
      <c r="K1358" s="174">
        <v>515</v>
      </c>
      <c r="L1358" s="177">
        <v>574</v>
      </c>
      <c r="M1358" s="178">
        <v>0</v>
      </c>
      <c r="N1358" s="179" t="s">
        <v>940</v>
      </c>
      <c r="O1358" s="180">
        <v>0</v>
      </c>
      <c r="P1358" s="180">
        <v>0</v>
      </c>
      <c r="Q1358" s="181">
        <f t="shared" si="80"/>
        <v>0</v>
      </c>
      <c r="R1358" s="182" t="s">
        <v>98</v>
      </c>
      <c r="S1358" s="183"/>
      <c r="T1358" s="183"/>
    </row>
    <row r="1359" spans="2:20" s="129" customFormat="1" ht="15.75" hidden="1">
      <c r="B1359" s="174">
        <v>2025</v>
      </c>
      <c r="C1359" s="174">
        <v>20</v>
      </c>
      <c r="D1359" s="175">
        <v>0</v>
      </c>
      <c r="E1359" s="176"/>
      <c r="F1359" s="174">
        <v>2</v>
      </c>
      <c r="G1359" s="174">
        <v>5</v>
      </c>
      <c r="H1359" s="174">
        <v>14</v>
      </c>
      <c r="I1359" s="174">
        <v>5000</v>
      </c>
      <c r="J1359" s="174">
        <v>5100</v>
      </c>
      <c r="K1359" s="174">
        <v>515</v>
      </c>
      <c r="L1359" s="177">
        <v>622</v>
      </c>
      <c r="M1359" s="178">
        <v>0</v>
      </c>
      <c r="N1359" s="179" t="s">
        <v>941</v>
      </c>
      <c r="O1359" s="180">
        <v>0</v>
      </c>
      <c r="P1359" s="180">
        <v>0</v>
      </c>
      <c r="Q1359" s="181">
        <f t="shared" si="80"/>
        <v>0</v>
      </c>
      <c r="R1359" s="182" t="s">
        <v>98</v>
      </c>
      <c r="S1359" s="183"/>
      <c r="T1359" s="183"/>
    </row>
    <row r="1360" spans="2:20" s="129" customFormat="1" ht="15.75" hidden="1">
      <c r="B1360" s="174">
        <v>2025</v>
      </c>
      <c r="C1360" s="174">
        <v>20</v>
      </c>
      <c r="D1360" s="175">
        <v>0</v>
      </c>
      <c r="E1360" s="176"/>
      <c r="F1360" s="174">
        <v>2</v>
      </c>
      <c r="G1360" s="174">
        <v>5</v>
      </c>
      <c r="H1360" s="174">
        <v>14</v>
      </c>
      <c r="I1360" s="174">
        <v>5000</v>
      </c>
      <c r="J1360" s="174">
        <v>5100</v>
      </c>
      <c r="K1360" s="174">
        <v>515</v>
      </c>
      <c r="L1360" s="177">
        <v>1063</v>
      </c>
      <c r="M1360" s="178">
        <v>0</v>
      </c>
      <c r="N1360" s="179" t="s">
        <v>942</v>
      </c>
      <c r="O1360" s="180">
        <v>0</v>
      </c>
      <c r="P1360" s="180">
        <v>0</v>
      </c>
      <c r="Q1360" s="181">
        <f t="shared" si="80"/>
        <v>0</v>
      </c>
      <c r="R1360" s="182" t="s">
        <v>98</v>
      </c>
      <c r="S1360" s="183"/>
      <c r="T1360" s="183"/>
    </row>
    <row r="1361" spans="2:20" s="129" customFormat="1" ht="15.75" hidden="1">
      <c r="B1361" s="174">
        <v>2025</v>
      </c>
      <c r="C1361" s="174">
        <v>20</v>
      </c>
      <c r="D1361" s="175">
        <v>0</v>
      </c>
      <c r="E1361" s="176"/>
      <c r="F1361" s="174">
        <v>2</v>
      </c>
      <c r="G1361" s="174">
        <v>5</v>
      </c>
      <c r="H1361" s="174">
        <v>14</v>
      </c>
      <c r="I1361" s="174">
        <v>5000</v>
      </c>
      <c r="J1361" s="174">
        <v>5100</v>
      </c>
      <c r="K1361" s="174">
        <v>515</v>
      </c>
      <c r="L1361" s="177">
        <v>1257</v>
      </c>
      <c r="M1361" s="178">
        <v>0</v>
      </c>
      <c r="N1361" s="179" t="s">
        <v>943</v>
      </c>
      <c r="O1361" s="180">
        <v>0</v>
      </c>
      <c r="P1361" s="180">
        <v>0</v>
      </c>
      <c r="Q1361" s="181">
        <f t="shared" si="80"/>
        <v>0</v>
      </c>
      <c r="R1361" s="182" t="s">
        <v>98</v>
      </c>
      <c r="S1361" s="183"/>
      <c r="T1361" s="183"/>
    </row>
    <row r="1362" spans="2:20" s="129" customFormat="1" ht="15.75" hidden="1">
      <c r="B1362" s="174">
        <v>2025</v>
      </c>
      <c r="C1362" s="174">
        <v>20</v>
      </c>
      <c r="D1362" s="175">
        <v>0</v>
      </c>
      <c r="E1362" s="176"/>
      <c r="F1362" s="174">
        <v>2</v>
      </c>
      <c r="G1362" s="174">
        <v>5</v>
      </c>
      <c r="H1362" s="174">
        <v>14</v>
      </c>
      <c r="I1362" s="174">
        <v>5000</v>
      </c>
      <c r="J1362" s="174">
        <v>5100</v>
      </c>
      <c r="K1362" s="174">
        <v>515</v>
      </c>
      <c r="L1362" s="177">
        <v>1331</v>
      </c>
      <c r="M1362" s="178">
        <v>0</v>
      </c>
      <c r="N1362" s="179" t="s">
        <v>944</v>
      </c>
      <c r="O1362" s="180">
        <v>0</v>
      </c>
      <c r="P1362" s="180">
        <v>0</v>
      </c>
      <c r="Q1362" s="181">
        <f t="shared" si="80"/>
        <v>0</v>
      </c>
      <c r="R1362" s="182" t="s">
        <v>98</v>
      </c>
      <c r="S1362" s="183"/>
      <c r="T1362" s="183"/>
    </row>
    <row r="1363" spans="2:20" s="129" customFormat="1" ht="15.75" hidden="1">
      <c r="B1363" s="174">
        <v>2025</v>
      </c>
      <c r="C1363" s="174">
        <v>20</v>
      </c>
      <c r="D1363" s="175">
        <v>0</v>
      </c>
      <c r="E1363" s="176"/>
      <c r="F1363" s="174">
        <v>2</v>
      </c>
      <c r="G1363" s="174">
        <v>5</v>
      </c>
      <c r="H1363" s="174">
        <v>14</v>
      </c>
      <c r="I1363" s="174">
        <v>5000</v>
      </c>
      <c r="J1363" s="174">
        <v>5100</v>
      </c>
      <c r="K1363" s="174">
        <v>515</v>
      </c>
      <c r="L1363" s="177">
        <v>1453</v>
      </c>
      <c r="M1363" s="178">
        <v>0</v>
      </c>
      <c r="N1363" s="179" t="s">
        <v>945</v>
      </c>
      <c r="O1363" s="180">
        <v>0</v>
      </c>
      <c r="P1363" s="180">
        <v>0</v>
      </c>
      <c r="Q1363" s="181">
        <f t="shared" si="80"/>
        <v>0</v>
      </c>
      <c r="R1363" s="182" t="s">
        <v>98</v>
      </c>
      <c r="S1363" s="183"/>
      <c r="T1363" s="183"/>
    </row>
    <row r="1364" spans="2:20" s="129" customFormat="1" ht="15.75" hidden="1">
      <c r="B1364" s="174">
        <v>2025</v>
      </c>
      <c r="C1364" s="174">
        <v>20</v>
      </c>
      <c r="D1364" s="175">
        <v>0</v>
      </c>
      <c r="E1364" s="176"/>
      <c r="F1364" s="174">
        <v>2</v>
      </c>
      <c r="G1364" s="174">
        <v>5</v>
      </c>
      <c r="H1364" s="174">
        <v>14</v>
      </c>
      <c r="I1364" s="174">
        <v>5000</v>
      </c>
      <c r="J1364" s="174">
        <v>5100</v>
      </c>
      <c r="K1364" s="174">
        <v>515</v>
      </c>
      <c r="L1364" s="177">
        <v>1454</v>
      </c>
      <c r="M1364" s="178">
        <v>0</v>
      </c>
      <c r="N1364" s="179" t="s">
        <v>946</v>
      </c>
      <c r="O1364" s="180">
        <v>0</v>
      </c>
      <c r="P1364" s="180">
        <v>0</v>
      </c>
      <c r="Q1364" s="181">
        <f t="shared" si="80"/>
        <v>0</v>
      </c>
      <c r="R1364" s="182" t="s">
        <v>98</v>
      </c>
      <c r="S1364" s="183"/>
      <c r="T1364" s="183"/>
    </row>
    <row r="1365" spans="2:20" s="129" customFormat="1" ht="15.75" hidden="1">
      <c r="B1365" s="174">
        <v>2025</v>
      </c>
      <c r="C1365" s="174">
        <v>20</v>
      </c>
      <c r="D1365" s="175">
        <v>0</v>
      </c>
      <c r="E1365" s="176"/>
      <c r="F1365" s="174">
        <v>2</v>
      </c>
      <c r="G1365" s="174">
        <v>5</v>
      </c>
      <c r="H1365" s="174">
        <v>14</v>
      </c>
      <c r="I1365" s="174">
        <v>5000</v>
      </c>
      <c r="J1365" s="174">
        <v>5100</v>
      </c>
      <c r="K1365" s="174">
        <v>515</v>
      </c>
      <c r="L1365" s="177">
        <v>1468</v>
      </c>
      <c r="M1365" s="178">
        <v>0</v>
      </c>
      <c r="N1365" s="179" t="s">
        <v>947</v>
      </c>
      <c r="O1365" s="180">
        <v>0</v>
      </c>
      <c r="P1365" s="180">
        <v>0</v>
      </c>
      <c r="Q1365" s="181">
        <f t="shared" si="80"/>
        <v>0</v>
      </c>
      <c r="R1365" s="182" t="s">
        <v>98</v>
      </c>
      <c r="S1365" s="183"/>
      <c r="T1365" s="183"/>
    </row>
    <row r="1366" spans="2:20" s="129" customFormat="1" ht="30" hidden="1">
      <c r="B1366" s="174">
        <v>2025</v>
      </c>
      <c r="C1366" s="174">
        <v>20</v>
      </c>
      <c r="D1366" s="175">
        <v>0</v>
      </c>
      <c r="E1366" s="176"/>
      <c r="F1366" s="174">
        <v>2</v>
      </c>
      <c r="G1366" s="174">
        <v>5</v>
      </c>
      <c r="H1366" s="174">
        <v>14</v>
      </c>
      <c r="I1366" s="174">
        <v>5000</v>
      </c>
      <c r="J1366" s="174">
        <v>5100</v>
      </c>
      <c r="K1366" s="174">
        <v>515</v>
      </c>
      <c r="L1366" s="177">
        <v>1520</v>
      </c>
      <c r="M1366" s="178">
        <v>0</v>
      </c>
      <c r="N1366" s="179" t="s">
        <v>948</v>
      </c>
      <c r="O1366" s="180">
        <v>0</v>
      </c>
      <c r="P1366" s="180">
        <v>0</v>
      </c>
      <c r="Q1366" s="181">
        <f t="shared" si="80"/>
        <v>0</v>
      </c>
      <c r="R1366" s="182" t="s">
        <v>98</v>
      </c>
      <c r="S1366" s="183"/>
      <c r="T1366" s="183"/>
    </row>
    <row r="1367" spans="2:20" s="129" customFormat="1" ht="15.75" hidden="1">
      <c r="B1367" s="174">
        <v>2025</v>
      </c>
      <c r="C1367" s="174">
        <v>20</v>
      </c>
      <c r="D1367" s="175">
        <v>0</v>
      </c>
      <c r="E1367" s="176"/>
      <c r="F1367" s="174">
        <v>2</v>
      </c>
      <c r="G1367" s="174">
        <v>5</v>
      </c>
      <c r="H1367" s="174">
        <v>14</v>
      </c>
      <c r="I1367" s="174">
        <v>5000</v>
      </c>
      <c r="J1367" s="174">
        <v>5100</v>
      </c>
      <c r="K1367" s="174">
        <v>515</v>
      </c>
      <c r="L1367" s="177">
        <v>6</v>
      </c>
      <c r="M1367" s="178">
        <v>0</v>
      </c>
      <c r="N1367" s="179" t="s">
        <v>949</v>
      </c>
      <c r="O1367" s="180">
        <v>0</v>
      </c>
      <c r="P1367" s="180">
        <v>0</v>
      </c>
      <c r="Q1367" s="181">
        <f t="shared" si="80"/>
        <v>0</v>
      </c>
      <c r="R1367" s="216" t="s">
        <v>98</v>
      </c>
      <c r="S1367" s="183"/>
      <c r="T1367" s="183"/>
    </row>
    <row r="1368" spans="2:20" s="129" customFormat="1" ht="15.75" hidden="1">
      <c r="B1368" s="174">
        <v>2025</v>
      </c>
      <c r="C1368" s="174">
        <v>20</v>
      </c>
      <c r="D1368" s="175">
        <v>0</v>
      </c>
      <c r="E1368" s="176"/>
      <c r="F1368" s="174">
        <v>2</v>
      </c>
      <c r="G1368" s="174">
        <v>5</v>
      </c>
      <c r="H1368" s="174">
        <v>14</v>
      </c>
      <c r="I1368" s="174">
        <v>5000</v>
      </c>
      <c r="J1368" s="174">
        <v>5100</v>
      </c>
      <c r="K1368" s="174">
        <v>515</v>
      </c>
      <c r="L1368" s="177">
        <v>340</v>
      </c>
      <c r="M1368" s="178">
        <v>0</v>
      </c>
      <c r="N1368" s="179" t="s">
        <v>950</v>
      </c>
      <c r="O1368" s="180">
        <v>0</v>
      </c>
      <c r="P1368" s="180">
        <v>0</v>
      </c>
      <c r="Q1368" s="181">
        <f t="shared" si="80"/>
        <v>0</v>
      </c>
      <c r="R1368" s="216" t="s">
        <v>98</v>
      </c>
      <c r="S1368" s="183"/>
      <c r="T1368" s="183"/>
    </row>
    <row r="1369" spans="2:20" s="129" customFormat="1" ht="15.75" hidden="1">
      <c r="B1369" s="174">
        <v>2025</v>
      </c>
      <c r="C1369" s="174">
        <v>20</v>
      </c>
      <c r="D1369" s="175">
        <v>0</v>
      </c>
      <c r="E1369" s="176"/>
      <c r="F1369" s="174">
        <v>2</v>
      </c>
      <c r="G1369" s="174">
        <v>5</v>
      </c>
      <c r="H1369" s="174">
        <v>14</v>
      </c>
      <c r="I1369" s="174">
        <v>5000</v>
      </c>
      <c r="J1369" s="174">
        <v>5100</v>
      </c>
      <c r="K1369" s="174">
        <v>515</v>
      </c>
      <c r="L1369" s="177">
        <v>344</v>
      </c>
      <c r="M1369" s="178">
        <v>0</v>
      </c>
      <c r="N1369" s="179" t="s">
        <v>951</v>
      </c>
      <c r="O1369" s="180">
        <v>0</v>
      </c>
      <c r="P1369" s="180">
        <v>0</v>
      </c>
      <c r="Q1369" s="181">
        <f t="shared" si="80"/>
        <v>0</v>
      </c>
      <c r="R1369" s="216" t="s">
        <v>98</v>
      </c>
      <c r="S1369" s="183"/>
      <c r="T1369" s="183"/>
    </row>
    <row r="1370" spans="2:20" s="129" customFormat="1" ht="15.75" hidden="1">
      <c r="B1370" s="174">
        <v>2025</v>
      </c>
      <c r="C1370" s="174">
        <v>20</v>
      </c>
      <c r="D1370" s="175">
        <v>0</v>
      </c>
      <c r="E1370" s="176"/>
      <c r="F1370" s="174">
        <v>2</v>
      </c>
      <c r="G1370" s="174">
        <v>5</v>
      </c>
      <c r="H1370" s="174">
        <v>14</v>
      </c>
      <c r="I1370" s="174">
        <v>5000</v>
      </c>
      <c r="J1370" s="174">
        <v>5100</v>
      </c>
      <c r="K1370" s="174">
        <v>515</v>
      </c>
      <c r="L1370" s="177">
        <v>355</v>
      </c>
      <c r="M1370" s="178">
        <v>0</v>
      </c>
      <c r="N1370" s="179" t="s">
        <v>952</v>
      </c>
      <c r="O1370" s="180">
        <v>0</v>
      </c>
      <c r="P1370" s="180">
        <v>0</v>
      </c>
      <c r="Q1370" s="181">
        <f t="shared" si="80"/>
        <v>0</v>
      </c>
      <c r="R1370" s="216" t="s">
        <v>98</v>
      </c>
      <c r="S1370" s="183"/>
      <c r="T1370" s="183"/>
    </row>
    <row r="1371" spans="2:20" s="129" customFormat="1" ht="30" hidden="1">
      <c r="B1371" s="174">
        <v>2025</v>
      </c>
      <c r="C1371" s="174">
        <v>20</v>
      </c>
      <c r="D1371" s="175">
        <v>0</v>
      </c>
      <c r="E1371" s="176"/>
      <c r="F1371" s="174">
        <v>2</v>
      </c>
      <c r="G1371" s="174">
        <v>5</v>
      </c>
      <c r="H1371" s="174">
        <v>14</v>
      </c>
      <c r="I1371" s="174">
        <v>5000</v>
      </c>
      <c r="J1371" s="174">
        <v>5100</v>
      </c>
      <c r="K1371" s="174">
        <v>515</v>
      </c>
      <c r="L1371" s="177">
        <v>573</v>
      </c>
      <c r="M1371" s="178">
        <v>0</v>
      </c>
      <c r="N1371" s="179" t="s">
        <v>953</v>
      </c>
      <c r="O1371" s="180">
        <v>0</v>
      </c>
      <c r="P1371" s="180">
        <v>0</v>
      </c>
      <c r="Q1371" s="181">
        <f t="shared" si="80"/>
        <v>0</v>
      </c>
      <c r="R1371" s="216" t="s">
        <v>98</v>
      </c>
      <c r="S1371" s="183"/>
      <c r="T1371" s="183"/>
    </row>
    <row r="1372" spans="2:20" s="129" customFormat="1" ht="15.75" hidden="1">
      <c r="B1372" s="174">
        <v>2025</v>
      </c>
      <c r="C1372" s="174">
        <v>20</v>
      </c>
      <c r="D1372" s="175">
        <v>0</v>
      </c>
      <c r="E1372" s="176"/>
      <c r="F1372" s="174">
        <v>2</v>
      </c>
      <c r="G1372" s="174">
        <v>5</v>
      </c>
      <c r="H1372" s="174">
        <v>14</v>
      </c>
      <c r="I1372" s="174">
        <v>5000</v>
      </c>
      <c r="J1372" s="174">
        <v>5100</v>
      </c>
      <c r="K1372" s="174">
        <v>515</v>
      </c>
      <c r="L1372" s="177">
        <v>587</v>
      </c>
      <c r="M1372" s="178">
        <v>0</v>
      </c>
      <c r="N1372" s="179" t="s">
        <v>954</v>
      </c>
      <c r="O1372" s="180">
        <v>0</v>
      </c>
      <c r="P1372" s="180">
        <v>0</v>
      </c>
      <c r="Q1372" s="181">
        <f t="shared" ref="Q1372:Q1474" si="81">+O1372+P1372</f>
        <v>0</v>
      </c>
      <c r="R1372" s="216" t="s">
        <v>98</v>
      </c>
      <c r="S1372" s="183"/>
      <c r="T1372" s="183"/>
    </row>
    <row r="1373" spans="2:20" s="129" customFormat="1" ht="15.75" hidden="1">
      <c r="B1373" s="174">
        <v>2025</v>
      </c>
      <c r="C1373" s="174">
        <v>20</v>
      </c>
      <c r="D1373" s="175">
        <v>0</v>
      </c>
      <c r="E1373" s="176"/>
      <c r="F1373" s="174">
        <v>2</v>
      </c>
      <c r="G1373" s="174">
        <v>5</v>
      </c>
      <c r="H1373" s="174">
        <v>14</v>
      </c>
      <c r="I1373" s="174">
        <v>5000</v>
      </c>
      <c r="J1373" s="174">
        <v>5100</v>
      </c>
      <c r="K1373" s="174">
        <v>515</v>
      </c>
      <c r="L1373" s="177">
        <v>621</v>
      </c>
      <c r="M1373" s="178">
        <v>0</v>
      </c>
      <c r="N1373" s="179" t="s">
        <v>955</v>
      </c>
      <c r="O1373" s="180">
        <v>0</v>
      </c>
      <c r="P1373" s="180">
        <v>0</v>
      </c>
      <c r="Q1373" s="181">
        <f t="shared" si="81"/>
        <v>0</v>
      </c>
      <c r="R1373" s="216" t="s">
        <v>98</v>
      </c>
      <c r="S1373" s="183"/>
      <c r="T1373" s="183"/>
    </row>
    <row r="1374" spans="2:20" s="129" customFormat="1" ht="15.75" hidden="1">
      <c r="B1374" s="174">
        <v>2025</v>
      </c>
      <c r="C1374" s="174">
        <v>20</v>
      </c>
      <c r="D1374" s="175">
        <v>0</v>
      </c>
      <c r="E1374" s="176"/>
      <c r="F1374" s="174">
        <v>2</v>
      </c>
      <c r="G1374" s="174">
        <v>5</v>
      </c>
      <c r="H1374" s="174">
        <v>14</v>
      </c>
      <c r="I1374" s="174">
        <v>5000</v>
      </c>
      <c r="J1374" s="174">
        <v>5100</v>
      </c>
      <c r="K1374" s="174">
        <v>515</v>
      </c>
      <c r="L1374" s="177">
        <v>1062</v>
      </c>
      <c r="M1374" s="178">
        <v>0</v>
      </c>
      <c r="N1374" s="179" t="s">
        <v>956</v>
      </c>
      <c r="O1374" s="180">
        <v>0</v>
      </c>
      <c r="P1374" s="180">
        <v>0</v>
      </c>
      <c r="Q1374" s="181">
        <f t="shared" si="81"/>
        <v>0</v>
      </c>
      <c r="R1374" s="216" t="s">
        <v>98</v>
      </c>
      <c r="S1374" s="183"/>
      <c r="T1374" s="183"/>
    </row>
    <row r="1375" spans="2:20" s="129" customFormat="1" ht="15.75" hidden="1">
      <c r="B1375" s="174">
        <v>2025</v>
      </c>
      <c r="C1375" s="174">
        <v>20</v>
      </c>
      <c r="D1375" s="175">
        <v>0</v>
      </c>
      <c r="E1375" s="176"/>
      <c r="F1375" s="174">
        <v>2</v>
      </c>
      <c r="G1375" s="174">
        <v>5</v>
      </c>
      <c r="H1375" s="174">
        <v>14</v>
      </c>
      <c r="I1375" s="174">
        <v>5000</v>
      </c>
      <c r="J1375" s="174">
        <v>5100</v>
      </c>
      <c r="K1375" s="174">
        <v>515</v>
      </c>
      <c r="L1375" s="177">
        <v>1256</v>
      </c>
      <c r="M1375" s="178">
        <v>0</v>
      </c>
      <c r="N1375" s="179" t="s">
        <v>957</v>
      </c>
      <c r="O1375" s="180">
        <v>0</v>
      </c>
      <c r="P1375" s="180">
        <v>0</v>
      </c>
      <c r="Q1375" s="181">
        <f t="shared" si="81"/>
        <v>0</v>
      </c>
      <c r="R1375" s="216" t="s">
        <v>98</v>
      </c>
      <c r="S1375" s="183"/>
      <c r="T1375" s="183"/>
    </row>
    <row r="1376" spans="2:20" s="129" customFormat="1" ht="15.75" hidden="1">
      <c r="B1376" s="174">
        <v>2025</v>
      </c>
      <c r="C1376" s="174">
        <v>20</v>
      </c>
      <c r="D1376" s="175">
        <v>0</v>
      </c>
      <c r="E1376" s="176"/>
      <c r="F1376" s="174">
        <v>2</v>
      </c>
      <c r="G1376" s="174">
        <v>5</v>
      </c>
      <c r="H1376" s="174">
        <v>14</v>
      </c>
      <c r="I1376" s="174">
        <v>5000</v>
      </c>
      <c r="J1376" s="174">
        <v>5100</v>
      </c>
      <c r="K1376" s="174">
        <v>515</v>
      </c>
      <c r="L1376" s="177">
        <v>1330</v>
      </c>
      <c r="M1376" s="178">
        <v>0</v>
      </c>
      <c r="N1376" s="179" t="s">
        <v>958</v>
      </c>
      <c r="O1376" s="180">
        <v>0</v>
      </c>
      <c r="P1376" s="180">
        <v>0</v>
      </c>
      <c r="Q1376" s="181">
        <f t="shared" si="81"/>
        <v>0</v>
      </c>
      <c r="R1376" s="216" t="s">
        <v>98</v>
      </c>
      <c r="S1376" s="183"/>
      <c r="T1376" s="183"/>
    </row>
    <row r="1377" spans="2:20" s="129" customFormat="1" ht="15.75" hidden="1">
      <c r="B1377" s="174">
        <v>2025</v>
      </c>
      <c r="C1377" s="174">
        <v>20</v>
      </c>
      <c r="D1377" s="175">
        <v>0</v>
      </c>
      <c r="E1377" s="176"/>
      <c r="F1377" s="174">
        <v>2</v>
      </c>
      <c r="G1377" s="174">
        <v>5</v>
      </c>
      <c r="H1377" s="174">
        <v>14</v>
      </c>
      <c r="I1377" s="174">
        <v>5000</v>
      </c>
      <c r="J1377" s="174">
        <v>5100</v>
      </c>
      <c r="K1377" s="174">
        <v>515</v>
      </c>
      <c r="L1377" s="177">
        <v>1372</v>
      </c>
      <c r="M1377" s="178">
        <v>0</v>
      </c>
      <c r="N1377" s="179" t="s">
        <v>959</v>
      </c>
      <c r="O1377" s="180">
        <v>0</v>
      </c>
      <c r="P1377" s="180">
        <v>0</v>
      </c>
      <c r="Q1377" s="181">
        <f t="shared" si="81"/>
        <v>0</v>
      </c>
      <c r="R1377" s="216" t="s">
        <v>98</v>
      </c>
      <c r="S1377" s="183"/>
      <c r="T1377" s="183"/>
    </row>
    <row r="1378" spans="2:20" s="129" customFormat="1" ht="15.75" hidden="1">
      <c r="B1378" s="174">
        <v>2025</v>
      </c>
      <c r="C1378" s="174">
        <v>20</v>
      </c>
      <c r="D1378" s="175">
        <v>0</v>
      </c>
      <c r="E1378" s="176"/>
      <c r="F1378" s="174">
        <v>2</v>
      </c>
      <c r="G1378" s="174">
        <v>5</v>
      </c>
      <c r="H1378" s="174">
        <v>14</v>
      </c>
      <c r="I1378" s="174">
        <v>5000</v>
      </c>
      <c r="J1378" s="174">
        <v>5100</v>
      </c>
      <c r="K1378" s="174">
        <v>515</v>
      </c>
      <c r="L1378" s="177">
        <v>1467</v>
      </c>
      <c r="M1378" s="178">
        <v>0</v>
      </c>
      <c r="N1378" s="179" t="s">
        <v>960</v>
      </c>
      <c r="O1378" s="180">
        <v>0</v>
      </c>
      <c r="P1378" s="180">
        <v>0</v>
      </c>
      <c r="Q1378" s="181">
        <f t="shared" si="81"/>
        <v>0</v>
      </c>
      <c r="R1378" s="216" t="s">
        <v>98</v>
      </c>
      <c r="S1378" s="183"/>
      <c r="T1378" s="183"/>
    </row>
    <row r="1379" spans="2:20" s="129" customFormat="1" ht="30" hidden="1">
      <c r="B1379" s="174">
        <v>2025</v>
      </c>
      <c r="C1379" s="174">
        <v>20</v>
      </c>
      <c r="D1379" s="175">
        <v>0</v>
      </c>
      <c r="E1379" s="176"/>
      <c r="F1379" s="174">
        <v>2</v>
      </c>
      <c r="G1379" s="174">
        <v>5</v>
      </c>
      <c r="H1379" s="174">
        <v>14</v>
      </c>
      <c r="I1379" s="174">
        <v>5000</v>
      </c>
      <c r="J1379" s="174">
        <v>5100</v>
      </c>
      <c r="K1379" s="174">
        <v>515</v>
      </c>
      <c r="L1379" s="177">
        <v>1519</v>
      </c>
      <c r="M1379" s="178">
        <v>0</v>
      </c>
      <c r="N1379" s="179" t="s">
        <v>961</v>
      </c>
      <c r="O1379" s="180">
        <v>0</v>
      </c>
      <c r="P1379" s="180">
        <v>0</v>
      </c>
      <c r="Q1379" s="181">
        <f t="shared" si="81"/>
        <v>0</v>
      </c>
      <c r="R1379" s="216" t="s">
        <v>98</v>
      </c>
      <c r="S1379" s="183"/>
      <c r="T1379" s="183"/>
    </row>
    <row r="1380" spans="2:20" s="129" customFormat="1" ht="15.75" hidden="1">
      <c r="B1380" s="174">
        <v>2025</v>
      </c>
      <c r="C1380" s="174">
        <v>20</v>
      </c>
      <c r="D1380" s="175">
        <v>0</v>
      </c>
      <c r="E1380" s="176"/>
      <c r="F1380" s="174">
        <v>2</v>
      </c>
      <c r="G1380" s="174">
        <v>5</v>
      </c>
      <c r="H1380" s="174">
        <v>14</v>
      </c>
      <c r="I1380" s="174">
        <v>5000</v>
      </c>
      <c r="J1380" s="174">
        <v>5100</v>
      </c>
      <c r="K1380" s="174">
        <v>515</v>
      </c>
      <c r="L1380" s="177">
        <v>541</v>
      </c>
      <c r="M1380" s="178">
        <v>0</v>
      </c>
      <c r="N1380" s="179" t="s">
        <v>962</v>
      </c>
      <c r="O1380" s="180">
        <v>0</v>
      </c>
      <c r="P1380" s="180">
        <v>0</v>
      </c>
      <c r="Q1380" s="181">
        <f t="shared" si="81"/>
        <v>0</v>
      </c>
      <c r="R1380" s="216" t="s">
        <v>98</v>
      </c>
      <c r="S1380" s="183"/>
      <c r="T1380" s="183"/>
    </row>
    <row r="1381" spans="2:20" s="129" customFormat="1" ht="15.75" hidden="1">
      <c r="B1381" s="163">
        <v>2025</v>
      </c>
      <c r="C1381" s="163">
        <v>20</v>
      </c>
      <c r="D1381" s="164"/>
      <c r="E1381" s="165"/>
      <c r="F1381" s="163">
        <v>2</v>
      </c>
      <c r="G1381" s="163">
        <v>5</v>
      </c>
      <c r="H1381" s="163">
        <v>14</v>
      </c>
      <c r="I1381" s="163">
        <v>5000</v>
      </c>
      <c r="J1381" s="163">
        <v>5100</v>
      </c>
      <c r="K1381" s="163">
        <v>519</v>
      </c>
      <c r="L1381" s="166" t="s">
        <v>44</v>
      </c>
      <c r="M1381" s="167"/>
      <c r="N1381" s="168" t="s">
        <v>178</v>
      </c>
      <c r="O1381" s="169">
        <f>SUM(O1382:O1394)</f>
        <v>0</v>
      </c>
      <c r="P1381" s="169">
        <f>SUM(P1382:P1394)</f>
        <v>0</v>
      </c>
      <c r="Q1381" s="169">
        <f t="shared" si="81"/>
        <v>0</v>
      </c>
      <c r="R1381" s="170"/>
      <c r="S1381" s="171"/>
      <c r="T1381" s="172"/>
    </row>
    <row r="1382" spans="2:20" s="129" customFormat="1" ht="15.75" hidden="1">
      <c r="B1382" s="174">
        <v>2025</v>
      </c>
      <c r="C1382" s="174">
        <v>20</v>
      </c>
      <c r="D1382" s="175">
        <v>0</v>
      </c>
      <c r="E1382" s="176"/>
      <c r="F1382" s="174">
        <v>2</v>
      </c>
      <c r="G1382" s="174">
        <v>5</v>
      </c>
      <c r="H1382" s="174">
        <v>14</v>
      </c>
      <c r="I1382" s="174">
        <v>5000</v>
      </c>
      <c r="J1382" s="174">
        <v>5100</v>
      </c>
      <c r="K1382" s="174">
        <v>519</v>
      </c>
      <c r="L1382" s="177">
        <v>18</v>
      </c>
      <c r="M1382" s="178">
        <v>0</v>
      </c>
      <c r="N1382" s="179" t="s">
        <v>963</v>
      </c>
      <c r="O1382" s="180">
        <v>0</v>
      </c>
      <c r="P1382" s="180">
        <v>0</v>
      </c>
      <c r="Q1382" s="181">
        <f t="shared" si="81"/>
        <v>0</v>
      </c>
      <c r="R1382" s="182" t="s">
        <v>98</v>
      </c>
      <c r="S1382" s="183"/>
      <c r="T1382" s="183"/>
    </row>
    <row r="1383" spans="2:20" s="129" customFormat="1" ht="31.5" hidden="1">
      <c r="B1383" s="174">
        <v>2025</v>
      </c>
      <c r="C1383" s="174">
        <v>20</v>
      </c>
      <c r="D1383" s="175">
        <v>0</v>
      </c>
      <c r="E1383" s="176"/>
      <c r="F1383" s="174">
        <v>2</v>
      </c>
      <c r="G1383" s="174">
        <v>5</v>
      </c>
      <c r="H1383" s="174">
        <v>14</v>
      </c>
      <c r="I1383" s="174">
        <v>5000</v>
      </c>
      <c r="J1383" s="174">
        <v>5100</v>
      </c>
      <c r="K1383" s="174">
        <v>519</v>
      </c>
      <c r="L1383" s="177">
        <v>319</v>
      </c>
      <c r="M1383" s="178">
        <v>0</v>
      </c>
      <c r="N1383" s="179" t="s">
        <v>964</v>
      </c>
      <c r="O1383" s="180">
        <v>0</v>
      </c>
      <c r="P1383" s="180">
        <v>0</v>
      </c>
      <c r="Q1383" s="181">
        <f t="shared" si="81"/>
        <v>0</v>
      </c>
      <c r="R1383" s="215" t="s">
        <v>965</v>
      </c>
      <c r="S1383" s="183"/>
      <c r="T1383" s="183"/>
    </row>
    <row r="1384" spans="2:20" s="129" customFormat="1" ht="15.75" hidden="1">
      <c r="B1384" s="174">
        <v>2025</v>
      </c>
      <c r="C1384" s="174">
        <v>20</v>
      </c>
      <c r="D1384" s="175">
        <v>0</v>
      </c>
      <c r="E1384" s="176"/>
      <c r="F1384" s="174">
        <v>2</v>
      </c>
      <c r="G1384" s="174">
        <v>5</v>
      </c>
      <c r="H1384" s="174">
        <v>14</v>
      </c>
      <c r="I1384" s="174">
        <v>5000</v>
      </c>
      <c r="J1384" s="174">
        <v>5100</v>
      </c>
      <c r="K1384" s="174">
        <v>519</v>
      </c>
      <c r="L1384" s="177">
        <v>537</v>
      </c>
      <c r="M1384" s="178">
        <v>0</v>
      </c>
      <c r="N1384" s="179" t="s">
        <v>966</v>
      </c>
      <c r="O1384" s="180">
        <v>0</v>
      </c>
      <c r="P1384" s="180">
        <v>0</v>
      </c>
      <c r="Q1384" s="181">
        <f t="shared" si="81"/>
        <v>0</v>
      </c>
      <c r="R1384" s="182" t="s">
        <v>98</v>
      </c>
      <c r="S1384" s="183"/>
      <c r="T1384" s="183"/>
    </row>
    <row r="1385" spans="2:20" s="129" customFormat="1" ht="15.75" hidden="1">
      <c r="B1385" s="174">
        <v>2025</v>
      </c>
      <c r="C1385" s="174">
        <v>20</v>
      </c>
      <c r="D1385" s="175">
        <v>0</v>
      </c>
      <c r="E1385" s="176"/>
      <c r="F1385" s="174">
        <v>2</v>
      </c>
      <c r="G1385" s="174">
        <v>5</v>
      </c>
      <c r="H1385" s="174">
        <v>14</v>
      </c>
      <c r="I1385" s="174">
        <v>5000</v>
      </c>
      <c r="J1385" s="174">
        <v>5100</v>
      </c>
      <c r="K1385" s="174">
        <v>519</v>
      </c>
      <c r="L1385" s="177">
        <v>1100</v>
      </c>
      <c r="M1385" s="178">
        <v>0</v>
      </c>
      <c r="N1385" s="179" t="s">
        <v>967</v>
      </c>
      <c r="O1385" s="180">
        <v>0</v>
      </c>
      <c r="P1385" s="180">
        <v>0</v>
      </c>
      <c r="Q1385" s="181">
        <f t="shared" si="81"/>
        <v>0</v>
      </c>
      <c r="R1385" s="182" t="s">
        <v>98</v>
      </c>
      <c r="S1385" s="183"/>
      <c r="T1385" s="183"/>
    </row>
    <row r="1386" spans="2:20" s="129" customFormat="1" ht="15.75" hidden="1">
      <c r="B1386" s="174">
        <v>2025</v>
      </c>
      <c r="C1386" s="174">
        <v>20</v>
      </c>
      <c r="D1386" s="175">
        <v>0</v>
      </c>
      <c r="E1386" s="176"/>
      <c r="F1386" s="174">
        <v>2</v>
      </c>
      <c r="G1386" s="174">
        <v>5</v>
      </c>
      <c r="H1386" s="174">
        <v>14</v>
      </c>
      <c r="I1386" s="174">
        <v>5000</v>
      </c>
      <c r="J1386" s="174">
        <v>5100</v>
      </c>
      <c r="K1386" s="174">
        <v>519</v>
      </c>
      <c r="L1386" s="177">
        <v>1511</v>
      </c>
      <c r="M1386" s="178">
        <v>0</v>
      </c>
      <c r="N1386" s="179" t="s">
        <v>968</v>
      </c>
      <c r="O1386" s="180">
        <v>0</v>
      </c>
      <c r="P1386" s="180">
        <v>0</v>
      </c>
      <c r="Q1386" s="181">
        <f t="shared" si="81"/>
        <v>0</v>
      </c>
      <c r="R1386" s="182" t="s">
        <v>98</v>
      </c>
      <c r="S1386" s="183"/>
      <c r="T1386" s="183"/>
    </row>
    <row r="1387" spans="2:20" s="129" customFormat="1" ht="15.75" hidden="1">
      <c r="B1387" s="174">
        <v>2025</v>
      </c>
      <c r="C1387" s="174">
        <v>20</v>
      </c>
      <c r="D1387" s="175">
        <v>0</v>
      </c>
      <c r="E1387" s="176"/>
      <c r="F1387" s="174">
        <v>2</v>
      </c>
      <c r="G1387" s="174">
        <v>5</v>
      </c>
      <c r="H1387" s="174">
        <v>14</v>
      </c>
      <c r="I1387" s="174">
        <v>5000</v>
      </c>
      <c r="J1387" s="174">
        <v>5100</v>
      </c>
      <c r="K1387" s="174">
        <v>519</v>
      </c>
      <c r="L1387" s="177">
        <v>1541</v>
      </c>
      <c r="M1387" s="178">
        <v>0</v>
      </c>
      <c r="N1387" s="179" t="s">
        <v>969</v>
      </c>
      <c r="O1387" s="180">
        <v>0</v>
      </c>
      <c r="P1387" s="180">
        <v>0</v>
      </c>
      <c r="Q1387" s="181">
        <f t="shared" si="81"/>
        <v>0</v>
      </c>
      <c r="R1387" s="182" t="s">
        <v>98</v>
      </c>
      <c r="S1387" s="183"/>
      <c r="T1387" s="183"/>
    </row>
    <row r="1388" spans="2:20" s="129" customFormat="1" ht="15.75" hidden="1">
      <c r="B1388" s="174">
        <v>2025</v>
      </c>
      <c r="C1388" s="174">
        <v>20</v>
      </c>
      <c r="D1388" s="175">
        <v>0</v>
      </c>
      <c r="E1388" s="176"/>
      <c r="F1388" s="174">
        <v>2</v>
      </c>
      <c r="G1388" s="174">
        <v>5</v>
      </c>
      <c r="H1388" s="174">
        <v>14</v>
      </c>
      <c r="I1388" s="174">
        <v>5000</v>
      </c>
      <c r="J1388" s="174">
        <v>5100</v>
      </c>
      <c r="K1388" s="174">
        <v>519</v>
      </c>
      <c r="L1388" s="177">
        <v>17</v>
      </c>
      <c r="M1388" s="178">
        <v>0</v>
      </c>
      <c r="N1388" s="179" t="s">
        <v>970</v>
      </c>
      <c r="O1388" s="180">
        <v>0</v>
      </c>
      <c r="P1388" s="180">
        <v>0</v>
      </c>
      <c r="Q1388" s="181">
        <f t="shared" si="81"/>
        <v>0</v>
      </c>
      <c r="R1388" s="182" t="s">
        <v>98</v>
      </c>
      <c r="S1388" s="183"/>
      <c r="T1388" s="183"/>
    </row>
    <row r="1389" spans="2:20" s="129" customFormat="1" ht="31.5" hidden="1">
      <c r="B1389" s="174">
        <v>2025</v>
      </c>
      <c r="C1389" s="174">
        <v>20</v>
      </c>
      <c r="D1389" s="175">
        <v>0</v>
      </c>
      <c r="E1389" s="176"/>
      <c r="F1389" s="174">
        <v>2</v>
      </c>
      <c r="G1389" s="174">
        <v>5</v>
      </c>
      <c r="H1389" s="174">
        <v>14</v>
      </c>
      <c r="I1389" s="174">
        <v>5000</v>
      </c>
      <c r="J1389" s="174">
        <v>5100</v>
      </c>
      <c r="K1389" s="174">
        <v>519</v>
      </c>
      <c r="L1389" s="177">
        <v>318</v>
      </c>
      <c r="M1389" s="178">
        <v>0</v>
      </c>
      <c r="N1389" s="179" t="s">
        <v>971</v>
      </c>
      <c r="O1389" s="180">
        <v>0</v>
      </c>
      <c r="P1389" s="180">
        <v>0</v>
      </c>
      <c r="Q1389" s="181">
        <f t="shared" si="81"/>
        <v>0</v>
      </c>
      <c r="R1389" s="215" t="s">
        <v>965</v>
      </c>
      <c r="S1389" s="183"/>
      <c r="T1389" s="183"/>
    </row>
    <row r="1390" spans="2:20" s="129" customFormat="1" ht="15.75" hidden="1">
      <c r="B1390" s="174">
        <v>2025</v>
      </c>
      <c r="C1390" s="174">
        <v>20</v>
      </c>
      <c r="D1390" s="175">
        <v>0</v>
      </c>
      <c r="E1390" s="176"/>
      <c r="F1390" s="174">
        <v>2</v>
      </c>
      <c r="G1390" s="174">
        <v>5</v>
      </c>
      <c r="H1390" s="174">
        <v>14</v>
      </c>
      <c r="I1390" s="174">
        <v>5000</v>
      </c>
      <c r="J1390" s="174">
        <v>5100</v>
      </c>
      <c r="K1390" s="174">
        <v>519</v>
      </c>
      <c r="L1390" s="177">
        <v>536</v>
      </c>
      <c r="M1390" s="178">
        <v>0</v>
      </c>
      <c r="N1390" s="179" t="s">
        <v>972</v>
      </c>
      <c r="O1390" s="180">
        <v>0</v>
      </c>
      <c r="P1390" s="180">
        <v>0</v>
      </c>
      <c r="Q1390" s="181">
        <f t="shared" si="81"/>
        <v>0</v>
      </c>
      <c r="R1390" s="182" t="s">
        <v>98</v>
      </c>
      <c r="S1390" s="183"/>
      <c r="T1390" s="183"/>
    </row>
    <row r="1391" spans="2:20" s="129" customFormat="1" ht="15.75" hidden="1">
      <c r="B1391" s="174">
        <v>2025</v>
      </c>
      <c r="C1391" s="174">
        <v>20</v>
      </c>
      <c r="D1391" s="175">
        <v>0</v>
      </c>
      <c r="E1391" s="176"/>
      <c r="F1391" s="174">
        <v>2</v>
      </c>
      <c r="G1391" s="174">
        <v>5</v>
      </c>
      <c r="H1391" s="174">
        <v>14</v>
      </c>
      <c r="I1391" s="174">
        <v>5000</v>
      </c>
      <c r="J1391" s="174">
        <v>5100</v>
      </c>
      <c r="K1391" s="174">
        <v>519</v>
      </c>
      <c r="L1391" s="177">
        <v>1099</v>
      </c>
      <c r="M1391" s="178">
        <v>0</v>
      </c>
      <c r="N1391" s="179" t="s">
        <v>973</v>
      </c>
      <c r="O1391" s="180">
        <v>0</v>
      </c>
      <c r="P1391" s="180">
        <v>0</v>
      </c>
      <c r="Q1391" s="181">
        <f t="shared" si="81"/>
        <v>0</v>
      </c>
      <c r="R1391" s="182" t="s">
        <v>98</v>
      </c>
      <c r="S1391" s="183"/>
      <c r="T1391" s="183"/>
    </row>
    <row r="1392" spans="2:20" s="129" customFormat="1" ht="15.75" hidden="1">
      <c r="B1392" s="174">
        <v>2025</v>
      </c>
      <c r="C1392" s="174">
        <v>20</v>
      </c>
      <c r="D1392" s="175">
        <v>0</v>
      </c>
      <c r="E1392" s="176"/>
      <c r="F1392" s="174">
        <v>2</v>
      </c>
      <c r="G1392" s="174">
        <v>5</v>
      </c>
      <c r="H1392" s="174">
        <v>14</v>
      </c>
      <c r="I1392" s="174">
        <v>5000</v>
      </c>
      <c r="J1392" s="174">
        <v>5100</v>
      </c>
      <c r="K1392" s="174">
        <v>519</v>
      </c>
      <c r="L1392" s="177">
        <v>1510</v>
      </c>
      <c r="M1392" s="178">
        <v>0</v>
      </c>
      <c r="N1392" s="179" t="s">
        <v>974</v>
      </c>
      <c r="O1392" s="180">
        <v>0</v>
      </c>
      <c r="P1392" s="180">
        <v>0</v>
      </c>
      <c r="Q1392" s="181">
        <f t="shared" si="81"/>
        <v>0</v>
      </c>
      <c r="R1392" s="182" t="s">
        <v>98</v>
      </c>
      <c r="S1392" s="183"/>
      <c r="T1392" s="183"/>
    </row>
    <row r="1393" spans="2:20" s="129" customFormat="1" ht="15.75" hidden="1">
      <c r="B1393" s="174">
        <v>2025</v>
      </c>
      <c r="C1393" s="174">
        <v>20</v>
      </c>
      <c r="D1393" s="175">
        <v>0</v>
      </c>
      <c r="E1393" s="176"/>
      <c r="F1393" s="174">
        <v>2</v>
      </c>
      <c r="G1393" s="174">
        <v>5</v>
      </c>
      <c r="H1393" s="174">
        <v>14</v>
      </c>
      <c r="I1393" s="174">
        <v>5000</v>
      </c>
      <c r="J1393" s="174">
        <v>5100</v>
      </c>
      <c r="K1393" s="174">
        <v>519</v>
      </c>
      <c r="L1393" s="177">
        <v>1540</v>
      </c>
      <c r="M1393" s="178">
        <v>0</v>
      </c>
      <c r="N1393" s="179" t="s">
        <v>975</v>
      </c>
      <c r="O1393" s="180">
        <v>0</v>
      </c>
      <c r="P1393" s="180">
        <v>0</v>
      </c>
      <c r="Q1393" s="181">
        <f t="shared" si="81"/>
        <v>0</v>
      </c>
      <c r="R1393" s="182" t="s">
        <v>98</v>
      </c>
      <c r="S1393" s="183"/>
      <c r="T1393" s="183"/>
    </row>
    <row r="1394" spans="2:20" s="129" customFormat="1" ht="15.75" hidden="1">
      <c r="B1394" s="174">
        <v>2025</v>
      </c>
      <c r="C1394" s="174">
        <v>20</v>
      </c>
      <c r="D1394" s="175">
        <v>0</v>
      </c>
      <c r="E1394" s="176"/>
      <c r="F1394" s="174">
        <v>2</v>
      </c>
      <c r="G1394" s="174">
        <v>5</v>
      </c>
      <c r="H1394" s="174">
        <v>14</v>
      </c>
      <c r="I1394" s="174">
        <v>5000</v>
      </c>
      <c r="J1394" s="174">
        <v>5100</v>
      </c>
      <c r="K1394" s="174">
        <v>519</v>
      </c>
      <c r="L1394" s="177">
        <v>165</v>
      </c>
      <c r="M1394" s="178">
        <v>0</v>
      </c>
      <c r="N1394" s="179" t="s">
        <v>976</v>
      </c>
      <c r="O1394" s="180">
        <v>0</v>
      </c>
      <c r="P1394" s="180">
        <v>0</v>
      </c>
      <c r="Q1394" s="181">
        <f t="shared" si="81"/>
        <v>0</v>
      </c>
      <c r="R1394" s="182" t="s">
        <v>98</v>
      </c>
      <c r="S1394" s="183"/>
      <c r="T1394" s="183"/>
    </row>
    <row r="1395" spans="2:20" s="129" customFormat="1" ht="15.75" hidden="1">
      <c r="B1395" s="152">
        <v>2025</v>
      </c>
      <c r="C1395" s="152">
        <v>20</v>
      </c>
      <c r="D1395" s="153"/>
      <c r="E1395" s="154"/>
      <c r="F1395" s="152">
        <v>2</v>
      </c>
      <c r="G1395" s="152">
        <v>5</v>
      </c>
      <c r="H1395" s="152">
        <v>14</v>
      </c>
      <c r="I1395" s="152">
        <v>5000</v>
      </c>
      <c r="J1395" s="152">
        <v>5200</v>
      </c>
      <c r="K1395" s="152"/>
      <c r="L1395" s="155" t="s">
        <v>44</v>
      </c>
      <c r="M1395" s="156"/>
      <c r="N1395" s="157" t="s">
        <v>183</v>
      </c>
      <c r="O1395" s="158">
        <f>O1396+O1403</f>
        <v>0</v>
      </c>
      <c r="P1395" s="158">
        <f>P1396+P1403</f>
        <v>0</v>
      </c>
      <c r="Q1395" s="158">
        <f t="shared" si="81"/>
        <v>0</v>
      </c>
      <c r="R1395" s="159"/>
      <c r="S1395" s="160"/>
      <c r="T1395" s="161"/>
    </row>
    <row r="1396" spans="2:20" s="129" customFormat="1" ht="15.75" hidden="1">
      <c r="B1396" s="163">
        <v>2025</v>
      </c>
      <c r="C1396" s="163">
        <v>20</v>
      </c>
      <c r="D1396" s="164"/>
      <c r="E1396" s="165"/>
      <c r="F1396" s="163">
        <v>2</v>
      </c>
      <c r="G1396" s="163">
        <v>5</v>
      </c>
      <c r="H1396" s="163">
        <v>14</v>
      </c>
      <c r="I1396" s="163">
        <v>5000</v>
      </c>
      <c r="J1396" s="163">
        <v>5200</v>
      </c>
      <c r="K1396" s="163">
        <v>521</v>
      </c>
      <c r="L1396" s="166" t="s">
        <v>44</v>
      </c>
      <c r="M1396" s="167"/>
      <c r="N1396" s="168" t="s">
        <v>184</v>
      </c>
      <c r="O1396" s="169">
        <f>SUM(O1397:O1402)</f>
        <v>0</v>
      </c>
      <c r="P1396" s="169">
        <f>SUM(P1397:P1402)</f>
        <v>0</v>
      </c>
      <c r="Q1396" s="169">
        <f t="shared" si="81"/>
        <v>0</v>
      </c>
      <c r="R1396" s="170"/>
      <c r="S1396" s="171"/>
      <c r="T1396" s="172"/>
    </row>
    <row r="1397" spans="2:20" s="129" customFormat="1" ht="15.75" hidden="1">
      <c r="B1397" s="174">
        <v>2025</v>
      </c>
      <c r="C1397" s="174">
        <v>20</v>
      </c>
      <c r="D1397" s="175">
        <v>0</v>
      </c>
      <c r="E1397" s="176"/>
      <c r="F1397" s="174">
        <v>2</v>
      </c>
      <c r="G1397" s="174">
        <v>5</v>
      </c>
      <c r="H1397" s="174">
        <v>14</v>
      </c>
      <c r="I1397" s="174">
        <v>5000</v>
      </c>
      <c r="J1397" s="174">
        <v>5200</v>
      </c>
      <c r="K1397" s="174">
        <v>521</v>
      </c>
      <c r="L1397" s="177">
        <v>581</v>
      </c>
      <c r="M1397" s="178">
        <v>0</v>
      </c>
      <c r="N1397" s="179" t="s">
        <v>977</v>
      </c>
      <c r="O1397" s="180">
        <v>0</v>
      </c>
      <c r="P1397" s="180">
        <v>0</v>
      </c>
      <c r="Q1397" s="181">
        <f t="shared" si="81"/>
        <v>0</v>
      </c>
      <c r="R1397" s="182" t="s">
        <v>978</v>
      </c>
      <c r="S1397" s="183"/>
      <c r="T1397" s="183"/>
    </row>
    <row r="1398" spans="2:20" s="129" customFormat="1" ht="15.75" hidden="1">
      <c r="B1398" s="174">
        <v>2025</v>
      </c>
      <c r="C1398" s="174">
        <v>20</v>
      </c>
      <c r="D1398" s="175">
        <v>0</v>
      </c>
      <c r="E1398" s="176"/>
      <c r="F1398" s="174">
        <v>2</v>
      </c>
      <c r="G1398" s="174">
        <v>5</v>
      </c>
      <c r="H1398" s="174">
        <v>14</v>
      </c>
      <c r="I1398" s="174">
        <v>5000</v>
      </c>
      <c r="J1398" s="174">
        <v>5200</v>
      </c>
      <c r="K1398" s="174">
        <v>521</v>
      </c>
      <c r="L1398" s="177">
        <v>1004</v>
      </c>
      <c r="M1398" s="178">
        <v>0</v>
      </c>
      <c r="N1398" s="179" t="s">
        <v>979</v>
      </c>
      <c r="O1398" s="180">
        <v>0</v>
      </c>
      <c r="P1398" s="180">
        <v>0</v>
      </c>
      <c r="Q1398" s="181">
        <f t="shared" si="81"/>
        <v>0</v>
      </c>
      <c r="R1398" s="182" t="s">
        <v>98</v>
      </c>
      <c r="S1398" s="183"/>
      <c r="T1398" s="183"/>
    </row>
    <row r="1399" spans="2:20" s="129" customFormat="1" ht="15.75" hidden="1">
      <c r="B1399" s="174">
        <v>2025</v>
      </c>
      <c r="C1399" s="174">
        <v>20</v>
      </c>
      <c r="D1399" s="175">
        <v>0</v>
      </c>
      <c r="E1399" s="176"/>
      <c r="F1399" s="174">
        <v>2</v>
      </c>
      <c r="G1399" s="174">
        <v>5</v>
      </c>
      <c r="H1399" s="174">
        <v>14</v>
      </c>
      <c r="I1399" s="174">
        <v>5000</v>
      </c>
      <c r="J1399" s="174">
        <v>5200</v>
      </c>
      <c r="K1399" s="174">
        <v>521</v>
      </c>
      <c r="L1399" s="177">
        <v>1103</v>
      </c>
      <c r="M1399" s="178">
        <v>0</v>
      </c>
      <c r="N1399" s="179" t="s">
        <v>980</v>
      </c>
      <c r="O1399" s="180">
        <v>0</v>
      </c>
      <c r="P1399" s="180">
        <v>0</v>
      </c>
      <c r="Q1399" s="181">
        <f t="shared" si="81"/>
        <v>0</v>
      </c>
      <c r="R1399" s="182" t="s">
        <v>98</v>
      </c>
      <c r="S1399" s="183"/>
      <c r="T1399" s="183"/>
    </row>
    <row r="1400" spans="2:20" s="129" customFormat="1" ht="15.75" hidden="1">
      <c r="B1400" s="174">
        <v>2025</v>
      </c>
      <c r="C1400" s="174">
        <v>20</v>
      </c>
      <c r="D1400" s="175">
        <v>0</v>
      </c>
      <c r="E1400" s="176"/>
      <c r="F1400" s="174">
        <v>2</v>
      </c>
      <c r="G1400" s="174">
        <v>5</v>
      </c>
      <c r="H1400" s="174">
        <v>14</v>
      </c>
      <c r="I1400" s="174">
        <v>5000</v>
      </c>
      <c r="J1400" s="174">
        <v>5200</v>
      </c>
      <c r="K1400" s="174">
        <v>521</v>
      </c>
      <c r="L1400" s="177">
        <v>580</v>
      </c>
      <c r="M1400" s="178">
        <v>0</v>
      </c>
      <c r="N1400" s="179" t="s">
        <v>981</v>
      </c>
      <c r="O1400" s="180">
        <v>0</v>
      </c>
      <c r="P1400" s="180">
        <v>0</v>
      </c>
      <c r="Q1400" s="181">
        <f t="shared" si="81"/>
        <v>0</v>
      </c>
      <c r="R1400" s="182" t="s">
        <v>978</v>
      </c>
      <c r="S1400" s="183"/>
      <c r="T1400" s="183"/>
    </row>
    <row r="1401" spans="2:20" s="129" customFormat="1" ht="15.75" hidden="1">
      <c r="B1401" s="174">
        <v>2025</v>
      </c>
      <c r="C1401" s="174">
        <v>20</v>
      </c>
      <c r="D1401" s="175">
        <v>0</v>
      </c>
      <c r="E1401" s="176"/>
      <c r="F1401" s="174">
        <v>2</v>
      </c>
      <c r="G1401" s="174">
        <v>5</v>
      </c>
      <c r="H1401" s="174">
        <v>14</v>
      </c>
      <c r="I1401" s="174">
        <v>5000</v>
      </c>
      <c r="J1401" s="174">
        <v>5200</v>
      </c>
      <c r="K1401" s="174">
        <v>521</v>
      </c>
      <c r="L1401" s="177">
        <v>1003</v>
      </c>
      <c r="M1401" s="178">
        <v>0</v>
      </c>
      <c r="N1401" s="179" t="s">
        <v>982</v>
      </c>
      <c r="O1401" s="180">
        <v>0</v>
      </c>
      <c r="P1401" s="180">
        <v>0</v>
      </c>
      <c r="Q1401" s="181">
        <f t="shared" si="81"/>
        <v>0</v>
      </c>
      <c r="R1401" s="182" t="s">
        <v>98</v>
      </c>
      <c r="S1401" s="183"/>
      <c r="T1401" s="183"/>
    </row>
    <row r="1402" spans="2:20" s="129" customFormat="1" ht="15.75" hidden="1">
      <c r="B1402" s="174">
        <v>2025</v>
      </c>
      <c r="C1402" s="174">
        <v>20</v>
      </c>
      <c r="D1402" s="175">
        <v>0</v>
      </c>
      <c r="E1402" s="176"/>
      <c r="F1402" s="174">
        <v>2</v>
      </c>
      <c r="G1402" s="174">
        <v>5</v>
      </c>
      <c r="H1402" s="174">
        <v>14</v>
      </c>
      <c r="I1402" s="174">
        <v>5000</v>
      </c>
      <c r="J1402" s="174">
        <v>5200</v>
      </c>
      <c r="K1402" s="174">
        <v>521</v>
      </c>
      <c r="L1402" s="177">
        <v>1102</v>
      </c>
      <c r="M1402" s="178">
        <v>0</v>
      </c>
      <c r="N1402" s="179" t="s">
        <v>983</v>
      </c>
      <c r="O1402" s="180">
        <v>0</v>
      </c>
      <c r="P1402" s="180">
        <v>0</v>
      </c>
      <c r="Q1402" s="181">
        <f t="shared" si="81"/>
        <v>0</v>
      </c>
      <c r="R1402" s="182" t="s">
        <v>98</v>
      </c>
      <c r="S1402" s="183"/>
      <c r="T1402" s="183"/>
    </row>
    <row r="1403" spans="2:20" s="129" customFormat="1" ht="15.75" hidden="1">
      <c r="B1403" s="163">
        <v>2025</v>
      </c>
      <c r="C1403" s="163">
        <v>20</v>
      </c>
      <c r="D1403" s="164"/>
      <c r="E1403" s="165"/>
      <c r="F1403" s="163">
        <v>2</v>
      </c>
      <c r="G1403" s="163">
        <v>5</v>
      </c>
      <c r="H1403" s="163">
        <v>14</v>
      </c>
      <c r="I1403" s="163">
        <v>5000</v>
      </c>
      <c r="J1403" s="163">
        <v>5200</v>
      </c>
      <c r="K1403" s="163">
        <v>523</v>
      </c>
      <c r="L1403" s="166" t="s">
        <v>44</v>
      </c>
      <c r="M1403" s="167"/>
      <c r="N1403" s="168" t="s">
        <v>186</v>
      </c>
      <c r="O1403" s="169">
        <f>SUM(O1404:O1412)</f>
        <v>0</v>
      </c>
      <c r="P1403" s="169">
        <f>SUM(P1404:P1412)</f>
        <v>0</v>
      </c>
      <c r="Q1403" s="169">
        <f t="shared" si="81"/>
        <v>0</v>
      </c>
      <c r="R1403" s="170"/>
      <c r="S1403" s="171"/>
      <c r="T1403" s="172"/>
    </row>
    <row r="1404" spans="2:20" s="129" customFormat="1" ht="15.75" hidden="1">
      <c r="B1404" s="174">
        <v>2025</v>
      </c>
      <c r="C1404" s="174">
        <v>20</v>
      </c>
      <c r="D1404" s="175">
        <v>0</v>
      </c>
      <c r="E1404" s="176"/>
      <c r="F1404" s="174">
        <v>2</v>
      </c>
      <c r="G1404" s="174">
        <v>5</v>
      </c>
      <c r="H1404" s="174">
        <v>14</v>
      </c>
      <c r="I1404" s="174">
        <v>5000</v>
      </c>
      <c r="J1404" s="174">
        <v>5200</v>
      </c>
      <c r="K1404" s="174">
        <v>523</v>
      </c>
      <c r="L1404" s="177">
        <v>191</v>
      </c>
      <c r="M1404" s="178">
        <v>0</v>
      </c>
      <c r="N1404" s="179" t="s">
        <v>984</v>
      </c>
      <c r="O1404" s="180">
        <v>0</v>
      </c>
      <c r="P1404" s="180">
        <v>0</v>
      </c>
      <c r="Q1404" s="181">
        <f t="shared" si="81"/>
        <v>0</v>
      </c>
      <c r="R1404" s="182" t="s">
        <v>98</v>
      </c>
      <c r="S1404" s="183"/>
      <c r="T1404" s="183"/>
    </row>
    <row r="1405" spans="2:20" s="129" customFormat="1" ht="15.75" hidden="1">
      <c r="B1405" s="174">
        <v>2025</v>
      </c>
      <c r="C1405" s="174">
        <v>20</v>
      </c>
      <c r="D1405" s="175">
        <v>0</v>
      </c>
      <c r="E1405" s="176"/>
      <c r="F1405" s="174">
        <v>2</v>
      </c>
      <c r="G1405" s="174">
        <v>5</v>
      </c>
      <c r="H1405" s="174">
        <v>14</v>
      </c>
      <c r="I1405" s="174">
        <v>5000</v>
      </c>
      <c r="J1405" s="174">
        <v>5200</v>
      </c>
      <c r="K1405" s="174">
        <v>523</v>
      </c>
      <c r="L1405" s="177">
        <v>863</v>
      </c>
      <c r="M1405" s="178">
        <v>0</v>
      </c>
      <c r="N1405" s="179" t="s">
        <v>985</v>
      </c>
      <c r="O1405" s="180">
        <v>0</v>
      </c>
      <c r="P1405" s="180">
        <v>0</v>
      </c>
      <c r="Q1405" s="181">
        <f t="shared" si="81"/>
        <v>0</v>
      </c>
      <c r="R1405" s="182" t="s">
        <v>98</v>
      </c>
      <c r="S1405" s="183"/>
      <c r="T1405" s="183"/>
    </row>
    <row r="1406" spans="2:20" s="129" customFormat="1" ht="15.75" hidden="1">
      <c r="B1406" s="174">
        <v>2025</v>
      </c>
      <c r="C1406" s="174">
        <v>20</v>
      </c>
      <c r="D1406" s="175">
        <v>0</v>
      </c>
      <c r="E1406" s="176"/>
      <c r="F1406" s="174">
        <v>2</v>
      </c>
      <c r="G1406" s="174">
        <v>5</v>
      </c>
      <c r="H1406" s="174">
        <v>14</v>
      </c>
      <c r="I1406" s="174">
        <v>5000</v>
      </c>
      <c r="J1406" s="174">
        <v>5200</v>
      </c>
      <c r="K1406" s="174">
        <v>523</v>
      </c>
      <c r="L1406" s="177">
        <v>1403</v>
      </c>
      <c r="M1406" s="178">
        <v>0</v>
      </c>
      <c r="N1406" s="190" t="s">
        <v>986</v>
      </c>
      <c r="O1406" s="180">
        <v>0</v>
      </c>
      <c r="P1406" s="180">
        <v>0</v>
      </c>
      <c r="Q1406" s="181">
        <f t="shared" si="81"/>
        <v>0</v>
      </c>
      <c r="R1406" s="182" t="s">
        <v>98</v>
      </c>
      <c r="S1406" s="183"/>
      <c r="T1406" s="183"/>
    </row>
    <row r="1407" spans="2:20" s="129" customFormat="1" ht="15.75" hidden="1">
      <c r="B1407" s="174">
        <v>2025</v>
      </c>
      <c r="C1407" s="174">
        <v>20</v>
      </c>
      <c r="D1407" s="175">
        <v>0</v>
      </c>
      <c r="E1407" s="176"/>
      <c r="F1407" s="174">
        <v>2</v>
      </c>
      <c r="G1407" s="174">
        <v>5</v>
      </c>
      <c r="H1407" s="174">
        <v>14</v>
      </c>
      <c r="I1407" s="174">
        <v>5000</v>
      </c>
      <c r="J1407" s="174">
        <v>5200</v>
      </c>
      <c r="K1407" s="174">
        <v>523</v>
      </c>
      <c r="L1407" s="177">
        <v>1550</v>
      </c>
      <c r="M1407" s="178">
        <v>0</v>
      </c>
      <c r="N1407" s="179" t="s">
        <v>987</v>
      </c>
      <c r="O1407" s="180">
        <v>0</v>
      </c>
      <c r="P1407" s="180">
        <v>0</v>
      </c>
      <c r="Q1407" s="181">
        <f t="shared" si="81"/>
        <v>0</v>
      </c>
      <c r="R1407" s="182" t="s">
        <v>98</v>
      </c>
      <c r="S1407" s="183"/>
      <c r="T1407" s="183"/>
    </row>
    <row r="1408" spans="2:20" s="129" customFormat="1" ht="15.75" hidden="1">
      <c r="B1408" s="174">
        <v>2025</v>
      </c>
      <c r="C1408" s="174">
        <v>20</v>
      </c>
      <c r="D1408" s="175">
        <v>0</v>
      </c>
      <c r="E1408" s="176"/>
      <c r="F1408" s="174">
        <v>2</v>
      </c>
      <c r="G1408" s="174">
        <v>5</v>
      </c>
      <c r="H1408" s="174">
        <v>14</v>
      </c>
      <c r="I1408" s="174">
        <v>5000</v>
      </c>
      <c r="J1408" s="174">
        <v>5200</v>
      </c>
      <c r="K1408" s="174">
        <v>523</v>
      </c>
      <c r="L1408" s="177">
        <v>190</v>
      </c>
      <c r="M1408" s="178">
        <v>0</v>
      </c>
      <c r="N1408" s="179" t="s">
        <v>988</v>
      </c>
      <c r="O1408" s="180">
        <v>0</v>
      </c>
      <c r="P1408" s="180">
        <v>0</v>
      </c>
      <c r="Q1408" s="181">
        <f t="shared" si="81"/>
        <v>0</v>
      </c>
      <c r="R1408" s="182" t="s">
        <v>98</v>
      </c>
      <c r="S1408" s="183"/>
      <c r="T1408" s="183"/>
    </row>
    <row r="1409" spans="2:20" s="129" customFormat="1" ht="15.75" hidden="1">
      <c r="B1409" s="174">
        <v>2025</v>
      </c>
      <c r="C1409" s="174">
        <v>20</v>
      </c>
      <c r="D1409" s="175">
        <v>0</v>
      </c>
      <c r="E1409" s="176"/>
      <c r="F1409" s="174">
        <v>2</v>
      </c>
      <c r="G1409" s="174">
        <v>5</v>
      </c>
      <c r="H1409" s="174">
        <v>14</v>
      </c>
      <c r="I1409" s="174">
        <v>5000</v>
      </c>
      <c r="J1409" s="174">
        <v>5200</v>
      </c>
      <c r="K1409" s="174">
        <v>523</v>
      </c>
      <c r="L1409" s="177">
        <v>862</v>
      </c>
      <c r="M1409" s="178">
        <v>0</v>
      </c>
      <c r="N1409" s="179" t="s">
        <v>989</v>
      </c>
      <c r="O1409" s="180">
        <v>0</v>
      </c>
      <c r="P1409" s="180">
        <v>0</v>
      </c>
      <c r="Q1409" s="181">
        <f t="shared" si="81"/>
        <v>0</v>
      </c>
      <c r="R1409" s="182" t="s">
        <v>98</v>
      </c>
      <c r="S1409" s="183"/>
      <c r="T1409" s="183"/>
    </row>
    <row r="1410" spans="2:20" s="129" customFormat="1" ht="15.75" hidden="1">
      <c r="B1410" s="174">
        <v>2025</v>
      </c>
      <c r="C1410" s="174">
        <v>20</v>
      </c>
      <c r="D1410" s="175">
        <v>0</v>
      </c>
      <c r="E1410" s="176"/>
      <c r="F1410" s="174">
        <v>2</v>
      </c>
      <c r="G1410" s="174">
        <v>5</v>
      </c>
      <c r="H1410" s="174">
        <v>14</v>
      </c>
      <c r="I1410" s="174">
        <v>5000</v>
      </c>
      <c r="J1410" s="174">
        <v>5200</v>
      </c>
      <c r="K1410" s="174">
        <v>523</v>
      </c>
      <c r="L1410" s="177">
        <v>1402</v>
      </c>
      <c r="M1410" s="178">
        <v>0</v>
      </c>
      <c r="N1410" s="190" t="s">
        <v>990</v>
      </c>
      <c r="O1410" s="180">
        <v>0</v>
      </c>
      <c r="P1410" s="180">
        <v>0</v>
      </c>
      <c r="Q1410" s="181">
        <f t="shared" si="81"/>
        <v>0</v>
      </c>
      <c r="R1410" s="182" t="s">
        <v>98</v>
      </c>
      <c r="S1410" s="183"/>
      <c r="T1410" s="183"/>
    </row>
    <row r="1411" spans="2:20" s="129" customFormat="1" ht="15.75" hidden="1">
      <c r="B1411" s="174">
        <v>2025</v>
      </c>
      <c r="C1411" s="174">
        <v>20</v>
      </c>
      <c r="D1411" s="175">
        <v>0</v>
      </c>
      <c r="E1411" s="176"/>
      <c r="F1411" s="174">
        <v>2</v>
      </c>
      <c r="G1411" s="174">
        <v>5</v>
      </c>
      <c r="H1411" s="174">
        <v>14</v>
      </c>
      <c r="I1411" s="174">
        <v>5000</v>
      </c>
      <c r="J1411" s="174">
        <v>5200</v>
      </c>
      <c r="K1411" s="174">
        <v>523</v>
      </c>
      <c r="L1411" s="177">
        <v>1549</v>
      </c>
      <c r="M1411" s="178">
        <v>0</v>
      </c>
      <c r="N1411" s="179" t="s">
        <v>991</v>
      </c>
      <c r="O1411" s="180">
        <v>0</v>
      </c>
      <c r="P1411" s="180">
        <v>0</v>
      </c>
      <c r="Q1411" s="181">
        <f t="shared" si="81"/>
        <v>0</v>
      </c>
      <c r="R1411" s="182" t="s">
        <v>98</v>
      </c>
      <c r="S1411" s="183"/>
      <c r="T1411" s="183"/>
    </row>
    <row r="1412" spans="2:20" s="129" customFormat="1" ht="15.75" hidden="1">
      <c r="B1412" s="174">
        <v>2025</v>
      </c>
      <c r="C1412" s="174">
        <v>20</v>
      </c>
      <c r="D1412" s="175">
        <v>0</v>
      </c>
      <c r="E1412" s="176"/>
      <c r="F1412" s="174">
        <v>2</v>
      </c>
      <c r="G1412" s="174">
        <v>5</v>
      </c>
      <c r="H1412" s="174">
        <v>14</v>
      </c>
      <c r="I1412" s="174">
        <v>5000</v>
      </c>
      <c r="J1412" s="174">
        <v>5200</v>
      </c>
      <c r="K1412" s="174">
        <v>523</v>
      </c>
      <c r="L1412" s="177">
        <v>1569</v>
      </c>
      <c r="M1412" s="178">
        <v>0</v>
      </c>
      <c r="N1412" s="179" t="s">
        <v>992</v>
      </c>
      <c r="O1412" s="180">
        <v>0</v>
      </c>
      <c r="P1412" s="180">
        <v>0</v>
      </c>
      <c r="Q1412" s="181">
        <f t="shared" si="81"/>
        <v>0</v>
      </c>
      <c r="R1412" s="182" t="s">
        <v>98</v>
      </c>
      <c r="S1412" s="183"/>
      <c r="T1412" s="183"/>
    </row>
    <row r="1413" spans="2:20" s="129" customFormat="1" ht="15.75">
      <c r="B1413" s="152">
        <v>2025</v>
      </c>
      <c r="C1413" s="152">
        <v>20</v>
      </c>
      <c r="D1413" s="153"/>
      <c r="E1413" s="154"/>
      <c r="F1413" s="152">
        <v>2</v>
      </c>
      <c r="G1413" s="152">
        <v>5</v>
      </c>
      <c r="H1413" s="152">
        <v>14</v>
      </c>
      <c r="I1413" s="152">
        <v>5000</v>
      </c>
      <c r="J1413" s="152">
        <v>5400</v>
      </c>
      <c r="K1413" s="152"/>
      <c r="L1413" s="155" t="s">
        <v>44</v>
      </c>
      <c r="M1413" s="156"/>
      <c r="N1413" s="157" t="s">
        <v>216</v>
      </c>
      <c r="O1413" s="158">
        <f>O1414+O1479+O1483</f>
        <v>0</v>
      </c>
      <c r="P1413" s="158">
        <f>P1414+P1479+P1483</f>
        <v>0</v>
      </c>
      <c r="Q1413" s="158">
        <f t="shared" si="81"/>
        <v>0</v>
      </c>
      <c r="R1413" s="159"/>
      <c r="S1413" s="160"/>
      <c r="T1413" s="161"/>
    </row>
    <row r="1414" spans="2:20" s="129" customFormat="1" ht="15.75">
      <c r="B1414" s="163">
        <v>2025</v>
      </c>
      <c r="C1414" s="163">
        <v>20</v>
      </c>
      <c r="D1414" s="164"/>
      <c r="E1414" s="165"/>
      <c r="F1414" s="163">
        <v>2</v>
      </c>
      <c r="G1414" s="163">
        <v>5</v>
      </c>
      <c r="H1414" s="163">
        <v>14</v>
      </c>
      <c r="I1414" s="163">
        <v>5000</v>
      </c>
      <c r="J1414" s="163">
        <v>5400</v>
      </c>
      <c r="K1414" s="163">
        <v>541</v>
      </c>
      <c r="L1414" s="166" t="s">
        <v>44</v>
      </c>
      <c r="M1414" s="167"/>
      <c r="N1414" s="168" t="s">
        <v>217</v>
      </c>
      <c r="O1414" s="169">
        <f>SUM(O1415:O1478)</f>
        <v>0</v>
      </c>
      <c r="P1414" s="169">
        <f>SUM(P1415:P1478)</f>
        <v>0</v>
      </c>
      <c r="Q1414" s="169">
        <f t="shared" si="81"/>
        <v>0</v>
      </c>
      <c r="R1414" s="170"/>
      <c r="S1414" s="171"/>
      <c r="T1414" s="172"/>
    </row>
    <row r="1415" spans="2:20" s="129" customFormat="1" ht="15.75" hidden="1">
      <c r="B1415" s="174">
        <v>2025</v>
      </c>
      <c r="C1415" s="174">
        <v>20</v>
      </c>
      <c r="D1415" s="175">
        <v>0</v>
      </c>
      <c r="E1415" s="176"/>
      <c r="F1415" s="174">
        <v>2</v>
      </c>
      <c r="G1415" s="174">
        <v>5</v>
      </c>
      <c r="H1415" s="174">
        <v>14</v>
      </c>
      <c r="I1415" s="174">
        <v>5000</v>
      </c>
      <c r="J1415" s="174">
        <v>5400</v>
      </c>
      <c r="K1415" s="174">
        <v>541</v>
      </c>
      <c r="L1415" s="177">
        <v>24</v>
      </c>
      <c r="M1415" s="178">
        <v>0</v>
      </c>
      <c r="N1415" s="179" t="s">
        <v>993</v>
      </c>
      <c r="O1415" s="180">
        <v>0</v>
      </c>
      <c r="P1415" s="180">
        <v>0</v>
      </c>
      <c r="Q1415" s="181">
        <f t="shared" si="81"/>
        <v>0</v>
      </c>
      <c r="R1415" s="182" t="s">
        <v>98</v>
      </c>
      <c r="S1415" s="183"/>
      <c r="T1415" s="183"/>
    </row>
    <row r="1416" spans="2:20" s="129" customFormat="1" ht="30" hidden="1">
      <c r="B1416" s="174">
        <v>2025</v>
      </c>
      <c r="C1416" s="174">
        <v>20</v>
      </c>
      <c r="D1416" s="175">
        <v>0</v>
      </c>
      <c r="E1416" s="176"/>
      <c r="F1416" s="174">
        <v>2</v>
      </c>
      <c r="G1416" s="174">
        <v>5</v>
      </c>
      <c r="H1416" s="174">
        <v>14</v>
      </c>
      <c r="I1416" s="174">
        <v>5000</v>
      </c>
      <c r="J1416" s="174">
        <v>5400</v>
      </c>
      <c r="K1416" s="174">
        <v>541</v>
      </c>
      <c r="L1416" s="177">
        <v>135</v>
      </c>
      <c r="M1416" s="178">
        <v>0</v>
      </c>
      <c r="N1416" s="190" t="s">
        <v>994</v>
      </c>
      <c r="O1416" s="180">
        <v>0</v>
      </c>
      <c r="P1416" s="180">
        <v>0</v>
      </c>
      <c r="Q1416" s="181">
        <f t="shared" si="81"/>
        <v>0</v>
      </c>
      <c r="R1416" s="182" t="s">
        <v>98</v>
      </c>
      <c r="S1416" s="183"/>
      <c r="T1416" s="183"/>
    </row>
    <row r="1417" spans="2:20" s="129" customFormat="1" ht="30" hidden="1">
      <c r="B1417" s="174">
        <v>2025</v>
      </c>
      <c r="C1417" s="174">
        <v>20</v>
      </c>
      <c r="D1417" s="175">
        <v>0</v>
      </c>
      <c r="E1417" s="176"/>
      <c r="F1417" s="174">
        <v>2</v>
      </c>
      <c r="G1417" s="174">
        <v>5</v>
      </c>
      <c r="H1417" s="174">
        <v>14</v>
      </c>
      <c r="I1417" s="174">
        <v>5000</v>
      </c>
      <c r="J1417" s="174">
        <v>5400</v>
      </c>
      <c r="K1417" s="174">
        <v>541</v>
      </c>
      <c r="L1417" s="177">
        <v>136</v>
      </c>
      <c r="M1417" s="178">
        <v>0</v>
      </c>
      <c r="N1417" s="190" t="s">
        <v>995</v>
      </c>
      <c r="O1417" s="180">
        <v>0</v>
      </c>
      <c r="P1417" s="180">
        <v>0</v>
      </c>
      <c r="Q1417" s="181">
        <f t="shared" si="81"/>
        <v>0</v>
      </c>
      <c r="R1417" s="182" t="s">
        <v>98</v>
      </c>
      <c r="S1417" s="183"/>
      <c r="T1417" s="183"/>
    </row>
    <row r="1418" spans="2:20" s="129" customFormat="1" ht="30" hidden="1">
      <c r="B1418" s="174">
        <v>2025</v>
      </c>
      <c r="C1418" s="174">
        <v>20</v>
      </c>
      <c r="D1418" s="175">
        <v>0</v>
      </c>
      <c r="E1418" s="176"/>
      <c r="F1418" s="174">
        <v>2</v>
      </c>
      <c r="G1418" s="174">
        <v>5</v>
      </c>
      <c r="H1418" s="174">
        <v>14</v>
      </c>
      <c r="I1418" s="174">
        <v>5000</v>
      </c>
      <c r="J1418" s="174">
        <v>5400</v>
      </c>
      <c r="K1418" s="174">
        <v>541</v>
      </c>
      <c r="L1418" s="177">
        <v>417</v>
      </c>
      <c r="M1418" s="178">
        <v>0</v>
      </c>
      <c r="N1418" s="190" t="s">
        <v>996</v>
      </c>
      <c r="O1418" s="180">
        <v>0</v>
      </c>
      <c r="P1418" s="180">
        <v>0</v>
      </c>
      <c r="Q1418" s="181">
        <f t="shared" si="81"/>
        <v>0</v>
      </c>
      <c r="R1418" s="182" t="s">
        <v>98</v>
      </c>
      <c r="S1418" s="183"/>
      <c r="T1418" s="183"/>
    </row>
    <row r="1419" spans="2:20" s="129" customFormat="1" ht="30" hidden="1">
      <c r="B1419" s="174">
        <v>2025</v>
      </c>
      <c r="C1419" s="174">
        <v>20</v>
      </c>
      <c r="D1419" s="175">
        <v>0</v>
      </c>
      <c r="E1419" s="176"/>
      <c r="F1419" s="174">
        <v>2</v>
      </c>
      <c r="G1419" s="174">
        <v>5</v>
      </c>
      <c r="H1419" s="174">
        <v>14</v>
      </c>
      <c r="I1419" s="174">
        <v>5000</v>
      </c>
      <c r="J1419" s="174">
        <v>5400</v>
      </c>
      <c r="K1419" s="174">
        <v>541</v>
      </c>
      <c r="L1419" s="177">
        <v>418</v>
      </c>
      <c r="M1419" s="178">
        <v>0</v>
      </c>
      <c r="N1419" s="190" t="s">
        <v>997</v>
      </c>
      <c r="O1419" s="180">
        <v>0</v>
      </c>
      <c r="P1419" s="180">
        <v>0</v>
      </c>
      <c r="Q1419" s="181">
        <f t="shared" si="81"/>
        <v>0</v>
      </c>
      <c r="R1419" s="182" t="s">
        <v>98</v>
      </c>
      <c r="S1419" s="183"/>
      <c r="T1419" s="183"/>
    </row>
    <row r="1420" spans="2:20" s="129" customFormat="1" ht="15.75" hidden="1">
      <c r="B1420" s="174">
        <v>2025</v>
      </c>
      <c r="C1420" s="174">
        <v>20</v>
      </c>
      <c r="D1420" s="175">
        <v>0</v>
      </c>
      <c r="E1420" s="176"/>
      <c r="F1420" s="174">
        <v>2</v>
      </c>
      <c r="G1420" s="174">
        <v>5</v>
      </c>
      <c r="H1420" s="174">
        <v>14</v>
      </c>
      <c r="I1420" s="174">
        <v>5000</v>
      </c>
      <c r="J1420" s="174">
        <v>5400</v>
      </c>
      <c r="K1420" s="174">
        <v>541</v>
      </c>
      <c r="L1420" s="177">
        <v>746</v>
      </c>
      <c r="M1420" s="178">
        <v>0</v>
      </c>
      <c r="N1420" s="190" t="s">
        <v>998</v>
      </c>
      <c r="O1420" s="180">
        <v>0</v>
      </c>
      <c r="P1420" s="180">
        <v>0</v>
      </c>
      <c r="Q1420" s="181">
        <f t="shared" si="81"/>
        <v>0</v>
      </c>
      <c r="R1420" s="182" t="s">
        <v>98</v>
      </c>
      <c r="S1420" s="183"/>
      <c r="T1420" s="183"/>
    </row>
    <row r="1421" spans="2:20" s="129" customFormat="1" ht="15.75" hidden="1">
      <c r="B1421" s="174">
        <v>2025</v>
      </c>
      <c r="C1421" s="174">
        <v>20</v>
      </c>
      <c r="D1421" s="175">
        <v>0</v>
      </c>
      <c r="E1421" s="176"/>
      <c r="F1421" s="174">
        <v>2</v>
      </c>
      <c r="G1421" s="174">
        <v>5</v>
      </c>
      <c r="H1421" s="174">
        <v>14</v>
      </c>
      <c r="I1421" s="174">
        <v>5000</v>
      </c>
      <c r="J1421" s="174">
        <v>5400</v>
      </c>
      <c r="K1421" s="174">
        <v>541</v>
      </c>
      <c r="L1421" s="177">
        <v>747</v>
      </c>
      <c r="M1421" s="178">
        <v>0</v>
      </c>
      <c r="N1421" s="190" t="s">
        <v>999</v>
      </c>
      <c r="O1421" s="180">
        <v>0</v>
      </c>
      <c r="P1421" s="180">
        <v>0</v>
      </c>
      <c r="Q1421" s="181">
        <f t="shared" si="81"/>
        <v>0</v>
      </c>
      <c r="R1421" s="182" t="s">
        <v>98</v>
      </c>
      <c r="S1421" s="183"/>
      <c r="T1421" s="183"/>
    </row>
    <row r="1422" spans="2:20" s="129" customFormat="1" ht="30" hidden="1">
      <c r="B1422" s="174">
        <v>2025</v>
      </c>
      <c r="C1422" s="174">
        <v>20</v>
      </c>
      <c r="D1422" s="175">
        <v>0</v>
      </c>
      <c r="E1422" s="176"/>
      <c r="F1422" s="174">
        <v>2</v>
      </c>
      <c r="G1422" s="174">
        <v>5</v>
      </c>
      <c r="H1422" s="174">
        <v>14</v>
      </c>
      <c r="I1422" s="174">
        <v>5000</v>
      </c>
      <c r="J1422" s="174">
        <v>5400</v>
      </c>
      <c r="K1422" s="174">
        <v>541</v>
      </c>
      <c r="L1422" s="177">
        <v>1053</v>
      </c>
      <c r="M1422" s="178">
        <v>0</v>
      </c>
      <c r="N1422" s="190" t="s">
        <v>1000</v>
      </c>
      <c r="O1422" s="180">
        <v>0</v>
      </c>
      <c r="P1422" s="180">
        <v>0</v>
      </c>
      <c r="Q1422" s="181">
        <f t="shared" si="81"/>
        <v>0</v>
      </c>
      <c r="R1422" s="182" t="s">
        <v>98</v>
      </c>
      <c r="S1422" s="183"/>
      <c r="T1422" s="183"/>
    </row>
    <row r="1423" spans="2:20" s="129" customFormat="1" ht="31.5">
      <c r="B1423" s="174">
        <v>2025</v>
      </c>
      <c r="C1423" s="174">
        <v>20</v>
      </c>
      <c r="D1423" s="175" t="s">
        <v>1845</v>
      </c>
      <c r="E1423" s="176">
        <v>20020</v>
      </c>
      <c r="F1423" s="174">
        <v>2</v>
      </c>
      <c r="G1423" s="174">
        <v>5</v>
      </c>
      <c r="H1423" s="174">
        <v>14</v>
      </c>
      <c r="I1423" s="174">
        <v>5000</v>
      </c>
      <c r="J1423" s="174">
        <v>5400</v>
      </c>
      <c r="K1423" s="174">
        <v>541</v>
      </c>
      <c r="L1423" s="177">
        <v>1054</v>
      </c>
      <c r="M1423" s="178" t="s">
        <v>1846</v>
      </c>
      <c r="N1423" s="190" t="s">
        <v>1001</v>
      </c>
      <c r="O1423" s="180">
        <v>0</v>
      </c>
      <c r="P1423" s="180">
        <v>0</v>
      </c>
      <c r="Q1423" s="181">
        <f t="shared" si="81"/>
        <v>0</v>
      </c>
      <c r="R1423" s="182" t="s">
        <v>98</v>
      </c>
      <c r="S1423" s="183"/>
      <c r="T1423" s="183"/>
    </row>
    <row r="1424" spans="2:20" s="129" customFormat="1" ht="31.5">
      <c r="B1424" s="174">
        <v>2025</v>
      </c>
      <c r="C1424" s="174">
        <v>20</v>
      </c>
      <c r="D1424" s="175" t="s">
        <v>1918</v>
      </c>
      <c r="E1424" s="176">
        <v>20006</v>
      </c>
      <c r="F1424" s="174">
        <v>2</v>
      </c>
      <c r="G1424" s="174">
        <v>5</v>
      </c>
      <c r="H1424" s="174">
        <v>14</v>
      </c>
      <c r="I1424" s="174">
        <v>5000</v>
      </c>
      <c r="J1424" s="174">
        <v>5400</v>
      </c>
      <c r="K1424" s="174">
        <v>541</v>
      </c>
      <c r="L1424" s="177">
        <v>1054</v>
      </c>
      <c r="M1424" s="178" t="s">
        <v>1846</v>
      </c>
      <c r="N1424" s="190" t="s">
        <v>1001</v>
      </c>
      <c r="O1424" s="180">
        <v>0</v>
      </c>
      <c r="P1424" s="180">
        <v>0</v>
      </c>
      <c r="Q1424" s="181">
        <f t="shared" si="81"/>
        <v>0</v>
      </c>
      <c r="R1424" s="182" t="s">
        <v>98</v>
      </c>
      <c r="S1424" s="183"/>
      <c r="T1424" s="183"/>
    </row>
    <row r="1425" spans="2:20" s="129" customFormat="1" ht="31.5">
      <c r="B1425" s="174">
        <v>2025</v>
      </c>
      <c r="C1425" s="174">
        <v>20</v>
      </c>
      <c r="D1425" s="175" t="s">
        <v>1919</v>
      </c>
      <c r="E1425" s="176">
        <v>20070</v>
      </c>
      <c r="F1425" s="174">
        <v>2</v>
      </c>
      <c r="G1425" s="174">
        <v>5</v>
      </c>
      <c r="H1425" s="174">
        <v>14</v>
      </c>
      <c r="I1425" s="174">
        <v>5000</v>
      </c>
      <c r="J1425" s="174">
        <v>5400</v>
      </c>
      <c r="K1425" s="174">
        <v>541</v>
      </c>
      <c r="L1425" s="177">
        <v>1054</v>
      </c>
      <c r="M1425" s="178" t="s">
        <v>1846</v>
      </c>
      <c r="N1425" s="190" t="s">
        <v>1001</v>
      </c>
      <c r="O1425" s="180">
        <v>0</v>
      </c>
      <c r="P1425" s="180">
        <v>0</v>
      </c>
      <c r="Q1425" s="181">
        <f t="shared" si="81"/>
        <v>0</v>
      </c>
      <c r="R1425" s="182" t="s">
        <v>98</v>
      </c>
      <c r="S1425" s="183"/>
      <c r="T1425" s="183"/>
    </row>
    <row r="1426" spans="2:20" s="129" customFormat="1" ht="31.5">
      <c r="B1426" s="174">
        <v>2025</v>
      </c>
      <c r="C1426" s="174">
        <v>20</v>
      </c>
      <c r="D1426" s="175" t="s">
        <v>1920</v>
      </c>
      <c r="E1426" s="176">
        <v>20062</v>
      </c>
      <c r="F1426" s="174">
        <v>2</v>
      </c>
      <c r="G1426" s="174">
        <v>5</v>
      </c>
      <c r="H1426" s="174">
        <v>14</v>
      </c>
      <c r="I1426" s="174">
        <v>5000</v>
      </c>
      <c r="J1426" s="174">
        <v>5400</v>
      </c>
      <c r="K1426" s="174">
        <v>541</v>
      </c>
      <c r="L1426" s="177">
        <v>1054</v>
      </c>
      <c r="M1426" s="178" t="s">
        <v>1846</v>
      </c>
      <c r="N1426" s="190" t="s">
        <v>1001</v>
      </c>
      <c r="O1426" s="180">
        <v>0</v>
      </c>
      <c r="P1426" s="180">
        <v>0</v>
      </c>
      <c r="Q1426" s="181">
        <f t="shared" si="81"/>
        <v>0</v>
      </c>
      <c r="R1426" s="182" t="s">
        <v>98</v>
      </c>
      <c r="S1426" s="183"/>
      <c r="T1426" s="183"/>
    </row>
    <row r="1427" spans="2:20" s="129" customFormat="1" ht="47.25">
      <c r="B1427" s="174">
        <v>2025</v>
      </c>
      <c r="C1427" s="174">
        <v>20</v>
      </c>
      <c r="D1427" s="175" t="s">
        <v>1921</v>
      </c>
      <c r="E1427" s="176">
        <v>20059</v>
      </c>
      <c r="F1427" s="174">
        <v>2</v>
      </c>
      <c r="G1427" s="174">
        <v>5</v>
      </c>
      <c r="H1427" s="174">
        <v>14</v>
      </c>
      <c r="I1427" s="174">
        <v>5000</v>
      </c>
      <c r="J1427" s="174">
        <v>5400</v>
      </c>
      <c r="K1427" s="174">
        <v>541</v>
      </c>
      <c r="L1427" s="177">
        <v>1054</v>
      </c>
      <c r="M1427" s="178" t="s">
        <v>1846</v>
      </c>
      <c r="N1427" s="190" t="s">
        <v>1001</v>
      </c>
      <c r="O1427" s="180">
        <v>0</v>
      </c>
      <c r="P1427" s="180">
        <v>0</v>
      </c>
      <c r="Q1427" s="181">
        <f t="shared" si="81"/>
        <v>0</v>
      </c>
      <c r="R1427" s="182" t="s">
        <v>98</v>
      </c>
      <c r="S1427" s="183"/>
      <c r="T1427" s="183"/>
    </row>
    <row r="1428" spans="2:20" s="129" customFormat="1" ht="47.25">
      <c r="B1428" s="174">
        <v>2025</v>
      </c>
      <c r="C1428" s="174">
        <v>20</v>
      </c>
      <c r="D1428" s="175" t="s">
        <v>1922</v>
      </c>
      <c r="E1428" s="176">
        <v>20028</v>
      </c>
      <c r="F1428" s="174">
        <v>2</v>
      </c>
      <c r="G1428" s="174">
        <v>5</v>
      </c>
      <c r="H1428" s="174">
        <v>14</v>
      </c>
      <c r="I1428" s="174">
        <v>5000</v>
      </c>
      <c r="J1428" s="174">
        <v>5400</v>
      </c>
      <c r="K1428" s="174">
        <v>541</v>
      </c>
      <c r="L1428" s="177">
        <v>1054</v>
      </c>
      <c r="M1428" s="178" t="s">
        <v>1846</v>
      </c>
      <c r="N1428" s="190" t="s">
        <v>1001</v>
      </c>
      <c r="O1428" s="180">
        <v>0</v>
      </c>
      <c r="P1428" s="180">
        <v>0</v>
      </c>
      <c r="Q1428" s="181">
        <f t="shared" si="81"/>
        <v>0</v>
      </c>
      <c r="R1428" s="182" t="s">
        <v>98</v>
      </c>
      <c r="S1428" s="183"/>
      <c r="T1428" s="183"/>
    </row>
    <row r="1429" spans="2:20" s="129" customFormat="1" ht="31.5">
      <c r="B1429" s="174">
        <v>2025</v>
      </c>
      <c r="C1429" s="174">
        <v>20</v>
      </c>
      <c r="D1429" s="175" t="s">
        <v>1923</v>
      </c>
      <c r="E1429" s="176">
        <v>20046</v>
      </c>
      <c r="F1429" s="174">
        <v>2</v>
      </c>
      <c r="G1429" s="174">
        <v>5</v>
      </c>
      <c r="H1429" s="174">
        <v>14</v>
      </c>
      <c r="I1429" s="174">
        <v>5000</v>
      </c>
      <c r="J1429" s="174">
        <v>5400</v>
      </c>
      <c r="K1429" s="174">
        <v>541</v>
      </c>
      <c r="L1429" s="177">
        <v>1054</v>
      </c>
      <c r="M1429" s="178" t="s">
        <v>1846</v>
      </c>
      <c r="N1429" s="190" t="s">
        <v>1001</v>
      </c>
      <c r="O1429" s="180">
        <v>0</v>
      </c>
      <c r="P1429" s="180">
        <v>0</v>
      </c>
      <c r="Q1429" s="181">
        <f t="shared" si="81"/>
        <v>0</v>
      </c>
      <c r="R1429" s="182" t="s">
        <v>98</v>
      </c>
      <c r="S1429" s="183"/>
      <c r="T1429" s="183"/>
    </row>
    <row r="1430" spans="2:20" s="129" customFormat="1" ht="31.5">
      <c r="B1430" s="174">
        <v>2025</v>
      </c>
      <c r="C1430" s="174">
        <v>20</v>
      </c>
      <c r="D1430" s="175" t="s">
        <v>1924</v>
      </c>
      <c r="E1430" s="176">
        <v>20045</v>
      </c>
      <c r="F1430" s="174">
        <v>2</v>
      </c>
      <c r="G1430" s="174">
        <v>5</v>
      </c>
      <c r="H1430" s="174">
        <v>14</v>
      </c>
      <c r="I1430" s="174">
        <v>5000</v>
      </c>
      <c r="J1430" s="174">
        <v>5400</v>
      </c>
      <c r="K1430" s="174">
        <v>541</v>
      </c>
      <c r="L1430" s="177">
        <v>1054</v>
      </c>
      <c r="M1430" s="178" t="s">
        <v>1846</v>
      </c>
      <c r="N1430" s="190" t="s">
        <v>1001</v>
      </c>
      <c r="O1430" s="180">
        <v>0</v>
      </c>
      <c r="P1430" s="180">
        <v>0</v>
      </c>
      <c r="Q1430" s="181">
        <f t="shared" si="81"/>
        <v>0</v>
      </c>
      <c r="R1430" s="182" t="s">
        <v>98</v>
      </c>
      <c r="S1430" s="183"/>
      <c r="T1430" s="183"/>
    </row>
    <row r="1431" spans="2:20" s="129" customFormat="1" ht="31.5">
      <c r="B1431" s="174">
        <v>2025</v>
      </c>
      <c r="C1431" s="174">
        <v>20</v>
      </c>
      <c r="D1431" s="175" t="s">
        <v>1925</v>
      </c>
      <c r="E1431" s="176">
        <v>20056</v>
      </c>
      <c r="F1431" s="174">
        <v>2</v>
      </c>
      <c r="G1431" s="174">
        <v>5</v>
      </c>
      <c r="H1431" s="174">
        <v>14</v>
      </c>
      <c r="I1431" s="174">
        <v>5000</v>
      </c>
      <c r="J1431" s="174">
        <v>5400</v>
      </c>
      <c r="K1431" s="174">
        <v>541</v>
      </c>
      <c r="L1431" s="177">
        <v>1054</v>
      </c>
      <c r="M1431" s="178" t="s">
        <v>1846</v>
      </c>
      <c r="N1431" s="190" t="s">
        <v>1001</v>
      </c>
      <c r="O1431" s="180">
        <v>0</v>
      </c>
      <c r="P1431" s="180">
        <v>0</v>
      </c>
      <c r="Q1431" s="181">
        <f t="shared" si="81"/>
        <v>0</v>
      </c>
      <c r="R1431" s="182" t="s">
        <v>98</v>
      </c>
      <c r="S1431" s="183"/>
      <c r="T1431" s="183"/>
    </row>
    <row r="1432" spans="2:20" s="129" customFormat="1" ht="31.5">
      <c r="B1432" s="174">
        <v>2025</v>
      </c>
      <c r="C1432" s="174">
        <v>20</v>
      </c>
      <c r="D1432" s="175" t="s">
        <v>1926</v>
      </c>
      <c r="E1432" s="176">
        <v>20030</v>
      </c>
      <c r="F1432" s="174">
        <v>2</v>
      </c>
      <c r="G1432" s="174">
        <v>5</v>
      </c>
      <c r="H1432" s="174">
        <v>14</v>
      </c>
      <c r="I1432" s="174">
        <v>5000</v>
      </c>
      <c r="J1432" s="174">
        <v>5400</v>
      </c>
      <c r="K1432" s="174">
        <v>541</v>
      </c>
      <c r="L1432" s="177">
        <v>1054</v>
      </c>
      <c r="M1432" s="178" t="s">
        <v>1846</v>
      </c>
      <c r="N1432" s="190" t="s">
        <v>1001</v>
      </c>
      <c r="O1432" s="180">
        <v>0</v>
      </c>
      <c r="P1432" s="180">
        <v>0</v>
      </c>
      <c r="Q1432" s="181">
        <f t="shared" si="81"/>
        <v>0</v>
      </c>
      <c r="R1432" s="182" t="s">
        <v>98</v>
      </c>
      <c r="S1432" s="183"/>
      <c r="T1432" s="183"/>
    </row>
    <row r="1433" spans="2:20" s="129" customFormat="1" ht="31.5">
      <c r="B1433" s="174">
        <v>2025</v>
      </c>
      <c r="C1433" s="174">
        <v>20</v>
      </c>
      <c r="D1433" s="175" t="s">
        <v>1927</v>
      </c>
      <c r="E1433" s="176">
        <v>20052</v>
      </c>
      <c r="F1433" s="174">
        <v>2</v>
      </c>
      <c r="G1433" s="174">
        <v>5</v>
      </c>
      <c r="H1433" s="174">
        <v>14</v>
      </c>
      <c r="I1433" s="174">
        <v>5000</v>
      </c>
      <c r="J1433" s="174">
        <v>5400</v>
      </c>
      <c r="K1433" s="174">
        <v>541</v>
      </c>
      <c r="L1433" s="177">
        <v>1054</v>
      </c>
      <c r="M1433" s="178" t="s">
        <v>1846</v>
      </c>
      <c r="N1433" s="190" t="s">
        <v>1001</v>
      </c>
      <c r="O1433" s="180">
        <v>0</v>
      </c>
      <c r="P1433" s="180">
        <v>0</v>
      </c>
      <c r="Q1433" s="181">
        <f t="shared" si="81"/>
        <v>0</v>
      </c>
      <c r="R1433" s="182" t="s">
        <v>98</v>
      </c>
      <c r="S1433" s="183"/>
      <c r="T1433" s="183"/>
    </row>
    <row r="1434" spans="2:20" s="129" customFormat="1" ht="47.25">
      <c r="B1434" s="174">
        <v>2025</v>
      </c>
      <c r="C1434" s="174">
        <v>20</v>
      </c>
      <c r="D1434" s="175" t="s">
        <v>1928</v>
      </c>
      <c r="E1434" s="176">
        <v>20035</v>
      </c>
      <c r="F1434" s="174">
        <v>2</v>
      </c>
      <c r="G1434" s="174">
        <v>5</v>
      </c>
      <c r="H1434" s="174">
        <v>14</v>
      </c>
      <c r="I1434" s="174">
        <v>5000</v>
      </c>
      <c r="J1434" s="174">
        <v>5400</v>
      </c>
      <c r="K1434" s="174">
        <v>541</v>
      </c>
      <c r="L1434" s="177">
        <v>1054</v>
      </c>
      <c r="M1434" s="178" t="s">
        <v>1846</v>
      </c>
      <c r="N1434" s="190" t="s">
        <v>1001</v>
      </c>
      <c r="O1434" s="180">
        <v>0</v>
      </c>
      <c r="P1434" s="180">
        <v>0</v>
      </c>
      <c r="Q1434" s="181">
        <f t="shared" si="81"/>
        <v>0</v>
      </c>
      <c r="R1434" s="182" t="s">
        <v>98</v>
      </c>
      <c r="S1434" s="183"/>
      <c r="T1434" s="183"/>
    </row>
    <row r="1435" spans="2:20" s="129" customFormat="1" ht="31.5">
      <c r="B1435" s="174">
        <v>2025</v>
      </c>
      <c r="C1435" s="174">
        <v>20</v>
      </c>
      <c r="D1435" s="175" t="s">
        <v>1929</v>
      </c>
      <c r="E1435" s="176">
        <v>20042</v>
      </c>
      <c r="F1435" s="174">
        <v>2</v>
      </c>
      <c r="G1435" s="174">
        <v>5</v>
      </c>
      <c r="H1435" s="174">
        <v>14</v>
      </c>
      <c r="I1435" s="174">
        <v>5000</v>
      </c>
      <c r="J1435" s="174">
        <v>5400</v>
      </c>
      <c r="K1435" s="174">
        <v>541</v>
      </c>
      <c r="L1435" s="177">
        <v>1054</v>
      </c>
      <c r="M1435" s="178" t="s">
        <v>1846</v>
      </c>
      <c r="N1435" s="190" t="s">
        <v>1001</v>
      </c>
      <c r="O1435" s="180">
        <v>0</v>
      </c>
      <c r="P1435" s="180">
        <v>0</v>
      </c>
      <c r="Q1435" s="181">
        <f t="shared" si="81"/>
        <v>0</v>
      </c>
      <c r="R1435" s="182" t="s">
        <v>98</v>
      </c>
      <c r="S1435" s="183"/>
      <c r="T1435" s="183"/>
    </row>
    <row r="1436" spans="2:20" s="129" customFormat="1" ht="31.5">
      <c r="B1436" s="174">
        <v>2025</v>
      </c>
      <c r="C1436" s="174">
        <v>20</v>
      </c>
      <c r="D1436" s="175" t="s">
        <v>1930</v>
      </c>
      <c r="E1436" s="176">
        <v>20072</v>
      </c>
      <c r="F1436" s="174">
        <v>2</v>
      </c>
      <c r="G1436" s="174">
        <v>5</v>
      </c>
      <c r="H1436" s="174">
        <v>14</v>
      </c>
      <c r="I1436" s="174">
        <v>5000</v>
      </c>
      <c r="J1436" s="174">
        <v>5400</v>
      </c>
      <c r="K1436" s="174">
        <v>541</v>
      </c>
      <c r="L1436" s="177">
        <v>1054</v>
      </c>
      <c r="M1436" s="178" t="s">
        <v>1846</v>
      </c>
      <c r="N1436" s="190" t="s">
        <v>1001</v>
      </c>
      <c r="O1436" s="180">
        <v>0</v>
      </c>
      <c r="P1436" s="180">
        <v>0</v>
      </c>
      <c r="Q1436" s="181">
        <f t="shared" si="81"/>
        <v>0</v>
      </c>
      <c r="R1436" s="182" t="s">
        <v>98</v>
      </c>
      <c r="S1436" s="183"/>
      <c r="T1436" s="183"/>
    </row>
    <row r="1437" spans="2:20" s="129" customFormat="1" ht="31.5">
      <c r="B1437" s="174">
        <v>2025</v>
      </c>
      <c r="C1437" s="174">
        <v>20</v>
      </c>
      <c r="D1437" s="175" t="s">
        <v>1931</v>
      </c>
      <c r="E1437" s="176">
        <v>20048</v>
      </c>
      <c r="F1437" s="174">
        <v>2</v>
      </c>
      <c r="G1437" s="174">
        <v>5</v>
      </c>
      <c r="H1437" s="174">
        <v>14</v>
      </c>
      <c r="I1437" s="174">
        <v>5000</v>
      </c>
      <c r="J1437" s="174">
        <v>5400</v>
      </c>
      <c r="K1437" s="174">
        <v>541</v>
      </c>
      <c r="L1437" s="177">
        <v>1054</v>
      </c>
      <c r="M1437" s="178" t="s">
        <v>1846</v>
      </c>
      <c r="N1437" s="190" t="s">
        <v>1001</v>
      </c>
      <c r="O1437" s="180">
        <v>0</v>
      </c>
      <c r="P1437" s="180">
        <v>0</v>
      </c>
      <c r="Q1437" s="181">
        <f t="shared" si="81"/>
        <v>0</v>
      </c>
      <c r="R1437" s="182" t="s">
        <v>98</v>
      </c>
      <c r="S1437" s="183"/>
      <c r="T1437" s="183"/>
    </row>
    <row r="1438" spans="2:20" s="129" customFormat="1" ht="31.5">
      <c r="B1438" s="174">
        <v>2025</v>
      </c>
      <c r="C1438" s="174">
        <v>20</v>
      </c>
      <c r="D1438" s="175" t="s">
        <v>1932</v>
      </c>
      <c r="E1438" s="176">
        <v>20078</v>
      </c>
      <c r="F1438" s="174">
        <v>2</v>
      </c>
      <c r="G1438" s="174">
        <v>5</v>
      </c>
      <c r="H1438" s="174">
        <v>14</v>
      </c>
      <c r="I1438" s="174">
        <v>5000</v>
      </c>
      <c r="J1438" s="174">
        <v>5400</v>
      </c>
      <c r="K1438" s="174">
        <v>541</v>
      </c>
      <c r="L1438" s="177">
        <v>1054</v>
      </c>
      <c r="M1438" s="178" t="s">
        <v>1846</v>
      </c>
      <c r="N1438" s="190" t="s">
        <v>1001</v>
      </c>
      <c r="O1438" s="180">
        <v>0</v>
      </c>
      <c r="P1438" s="180">
        <v>0</v>
      </c>
      <c r="Q1438" s="181">
        <f t="shared" si="81"/>
        <v>0</v>
      </c>
      <c r="R1438" s="182" t="s">
        <v>98</v>
      </c>
      <c r="S1438" s="183"/>
      <c r="T1438" s="183"/>
    </row>
    <row r="1439" spans="2:20" s="129" customFormat="1" ht="31.5">
      <c r="B1439" s="174">
        <v>2025</v>
      </c>
      <c r="C1439" s="174">
        <v>20</v>
      </c>
      <c r="D1439" s="175" t="s">
        <v>1933</v>
      </c>
      <c r="E1439" s="176">
        <v>20053</v>
      </c>
      <c r="F1439" s="174">
        <v>2</v>
      </c>
      <c r="G1439" s="174">
        <v>5</v>
      </c>
      <c r="H1439" s="174">
        <v>14</v>
      </c>
      <c r="I1439" s="174">
        <v>5000</v>
      </c>
      <c r="J1439" s="174">
        <v>5400</v>
      </c>
      <c r="K1439" s="174">
        <v>541</v>
      </c>
      <c r="L1439" s="177">
        <v>1054</v>
      </c>
      <c r="M1439" s="178" t="s">
        <v>1846</v>
      </c>
      <c r="N1439" s="190" t="s">
        <v>1001</v>
      </c>
      <c r="O1439" s="180">
        <v>0</v>
      </c>
      <c r="P1439" s="180">
        <v>0</v>
      </c>
      <c r="Q1439" s="181">
        <f t="shared" si="81"/>
        <v>0</v>
      </c>
      <c r="R1439" s="182" t="s">
        <v>98</v>
      </c>
      <c r="S1439" s="183"/>
      <c r="T1439" s="183"/>
    </row>
    <row r="1440" spans="2:20" s="129" customFormat="1" ht="31.5">
      <c r="B1440" s="174">
        <v>2025</v>
      </c>
      <c r="C1440" s="174">
        <v>20</v>
      </c>
      <c r="D1440" s="175" t="s">
        <v>1934</v>
      </c>
      <c r="E1440" s="176">
        <v>20017</v>
      </c>
      <c r="F1440" s="174">
        <v>2</v>
      </c>
      <c r="G1440" s="174">
        <v>5</v>
      </c>
      <c r="H1440" s="174">
        <v>14</v>
      </c>
      <c r="I1440" s="174">
        <v>5000</v>
      </c>
      <c r="J1440" s="174">
        <v>5400</v>
      </c>
      <c r="K1440" s="174">
        <v>541</v>
      </c>
      <c r="L1440" s="177">
        <v>1054</v>
      </c>
      <c r="M1440" s="178" t="s">
        <v>1846</v>
      </c>
      <c r="N1440" s="190" t="s">
        <v>1001</v>
      </c>
      <c r="O1440" s="180">
        <v>0</v>
      </c>
      <c r="P1440" s="180">
        <v>0</v>
      </c>
      <c r="Q1440" s="181">
        <f t="shared" si="81"/>
        <v>0</v>
      </c>
      <c r="R1440" s="182" t="s">
        <v>98</v>
      </c>
      <c r="S1440" s="183"/>
      <c r="T1440" s="183"/>
    </row>
    <row r="1441" spans="2:20" s="129" customFormat="1" ht="31.5">
      <c r="B1441" s="174">
        <v>2025</v>
      </c>
      <c r="C1441" s="174">
        <v>20</v>
      </c>
      <c r="D1441" s="175" t="s">
        <v>1935</v>
      </c>
      <c r="E1441" s="176">
        <v>20079</v>
      </c>
      <c r="F1441" s="174">
        <v>2</v>
      </c>
      <c r="G1441" s="174">
        <v>5</v>
      </c>
      <c r="H1441" s="174">
        <v>14</v>
      </c>
      <c r="I1441" s="174">
        <v>5000</v>
      </c>
      <c r="J1441" s="174">
        <v>5400</v>
      </c>
      <c r="K1441" s="174">
        <v>541</v>
      </c>
      <c r="L1441" s="177">
        <v>1054</v>
      </c>
      <c r="M1441" s="178" t="s">
        <v>1846</v>
      </c>
      <c r="N1441" s="190" t="s">
        <v>1001</v>
      </c>
      <c r="O1441" s="180">
        <v>0</v>
      </c>
      <c r="P1441" s="180">
        <v>0</v>
      </c>
      <c r="Q1441" s="181">
        <f t="shared" si="81"/>
        <v>0</v>
      </c>
      <c r="R1441" s="182" t="s">
        <v>98</v>
      </c>
      <c r="S1441" s="183"/>
      <c r="T1441" s="183"/>
    </row>
    <row r="1442" spans="2:20" s="129" customFormat="1" ht="31.5">
      <c r="B1442" s="174">
        <v>2025</v>
      </c>
      <c r="C1442" s="174">
        <v>20</v>
      </c>
      <c r="D1442" s="175" t="s">
        <v>1936</v>
      </c>
      <c r="E1442" s="176">
        <v>20010</v>
      </c>
      <c r="F1442" s="174">
        <v>2</v>
      </c>
      <c r="G1442" s="174">
        <v>5</v>
      </c>
      <c r="H1442" s="174">
        <v>14</v>
      </c>
      <c r="I1442" s="174">
        <v>5000</v>
      </c>
      <c r="J1442" s="174">
        <v>5400</v>
      </c>
      <c r="K1442" s="174">
        <v>541</v>
      </c>
      <c r="L1442" s="177">
        <v>1054</v>
      </c>
      <c r="M1442" s="178" t="s">
        <v>1846</v>
      </c>
      <c r="N1442" s="190" t="s">
        <v>1001</v>
      </c>
      <c r="O1442" s="180">
        <v>0</v>
      </c>
      <c r="P1442" s="180">
        <v>0</v>
      </c>
      <c r="Q1442" s="181">
        <f t="shared" si="81"/>
        <v>0</v>
      </c>
      <c r="R1442" s="182" t="s">
        <v>98</v>
      </c>
      <c r="S1442" s="183"/>
      <c r="T1442" s="183"/>
    </row>
    <row r="1443" spans="2:20" s="129" customFormat="1" ht="31.5">
      <c r="B1443" s="174">
        <v>2025</v>
      </c>
      <c r="C1443" s="174">
        <v>20</v>
      </c>
      <c r="D1443" s="175" t="s">
        <v>1937</v>
      </c>
      <c r="E1443" s="176">
        <v>20061</v>
      </c>
      <c r="F1443" s="174">
        <v>2</v>
      </c>
      <c r="G1443" s="174">
        <v>5</v>
      </c>
      <c r="H1443" s="174">
        <v>14</v>
      </c>
      <c r="I1443" s="174">
        <v>5000</v>
      </c>
      <c r="J1443" s="174">
        <v>5400</v>
      </c>
      <c r="K1443" s="174">
        <v>541</v>
      </c>
      <c r="L1443" s="177">
        <v>1054</v>
      </c>
      <c r="M1443" s="178" t="s">
        <v>1846</v>
      </c>
      <c r="N1443" s="190" t="s">
        <v>1001</v>
      </c>
      <c r="O1443" s="180">
        <v>0</v>
      </c>
      <c r="P1443" s="180">
        <v>0</v>
      </c>
      <c r="Q1443" s="181">
        <f t="shared" si="81"/>
        <v>0</v>
      </c>
      <c r="R1443" s="182" t="s">
        <v>98</v>
      </c>
      <c r="S1443" s="183"/>
      <c r="T1443" s="183"/>
    </row>
    <row r="1444" spans="2:20" s="129" customFormat="1" ht="31.5">
      <c r="B1444" s="174">
        <v>2025</v>
      </c>
      <c r="C1444" s="174">
        <v>20</v>
      </c>
      <c r="D1444" s="175" t="s">
        <v>1938</v>
      </c>
      <c r="E1444" s="176">
        <v>20073</v>
      </c>
      <c r="F1444" s="174">
        <v>2</v>
      </c>
      <c r="G1444" s="174">
        <v>5</v>
      </c>
      <c r="H1444" s="174">
        <v>14</v>
      </c>
      <c r="I1444" s="174">
        <v>5000</v>
      </c>
      <c r="J1444" s="174">
        <v>5400</v>
      </c>
      <c r="K1444" s="174">
        <v>541</v>
      </c>
      <c r="L1444" s="177">
        <v>1054</v>
      </c>
      <c r="M1444" s="178" t="s">
        <v>1846</v>
      </c>
      <c r="N1444" s="190" t="s">
        <v>1001</v>
      </c>
      <c r="O1444" s="180">
        <v>0</v>
      </c>
      <c r="P1444" s="180">
        <v>0</v>
      </c>
      <c r="Q1444" s="181">
        <f t="shared" si="81"/>
        <v>0</v>
      </c>
      <c r="R1444" s="182" t="s">
        <v>98</v>
      </c>
      <c r="S1444" s="183"/>
      <c r="T1444" s="183"/>
    </row>
    <row r="1445" spans="2:20" s="129" customFormat="1" ht="47.25">
      <c r="B1445" s="174">
        <v>2025</v>
      </c>
      <c r="C1445" s="174">
        <v>20</v>
      </c>
      <c r="D1445" s="175" t="s">
        <v>1928</v>
      </c>
      <c r="E1445" s="176">
        <v>20035</v>
      </c>
      <c r="F1445" s="174">
        <v>2</v>
      </c>
      <c r="G1445" s="174">
        <v>5</v>
      </c>
      <c r="H1445" s="174">
        <v>14</v>
      </c>
      <c r="I1445" s="174">
        <v>5000</v>
      </c>
      <c r="J1445" s="174">
        <v>5400</v>
      </c>
      <c r="K1445" s="174">
        <v>541</v>
      </c>
      <c r="L1445" s="177">
        <v>1054</v>
      </c>
      <c r="M1445" s="178" t="s">
        <v>1846</v>
      </c>
      <c r="N1445" s="190" t="s">
        <v>1001</v>
      </c>
      <c r="O1445" s="180">
        <v>0</v>
      </c>
      <c r="P1445" s="180">
        <v>0</v>
      </c>
      <c r="Q1445" s="181">
        <f t="shared" si="81"/>
        <v>0</v>
      </c>
      <c r="R1445" s="182" t="s">
        <v>98</v>
      </c>
      <c r="S1445" s="183"/>
      <c r="T1445" s="183"/>
    </row>
    <row r="1446" spans="2:20" s="129" customFormat="1" ht="31.5">
      <c r="B1446" s="174">
        <v>2025</v>
      </c>
      <c r="C1446" s="174">
        <v>20</v>
      </c>
      <c r="D1446" s="175" t="s">
        <v>1939</v>
      </c>
      <c r="E1446" s="176">
        <v>20069</v>
      </c>
      <c r="F1446" s="174">
        <v>2</v>
      </c>
      <c r="G1446" s="174">
        <v>5</v>
      </c>
      <c r="H1446" s="174">
        <v>14</v>
      </c>
      <c r="I1446" s="174">
        <v>5000</v>
      </c>
      <c r="J1446" s="174">
        <v>5400</v>
      </c>
      <c r="K1446" s="174">
        <v>541</v>
      </c>
      <c r="L1446" s="177">
        <v>1054</v>
      </c>
      <c r="M1446" s="178" t="s">
        <v>1846</v>
      </c>
      <c r="N1446" s="190" t="s">
        <v>1001</v>
      </c>
      <c r="O1446" s="180">
        <v>0</v>
      </c>
      <c r="P1446" s="180">
        <v>0</v>
      </c>
      <c r="Q1446" s="181">
        <f t="shared" si="81"/>
        <v>0</v>
      </c>
      <c r="R1446" s="182" t="s">
        <v>98</v>
      </c>
      <c r="S1446" s="183"/>
      <c r="T1446" s="183"/>
    </row>
    <row r="1447" spans="2:20" s="129" customFormat="1" ht="31.5">
      <c r="B1447" s="174">
        <v>2025</v>
      </c>
      <c r="C1447" s="174">
        <v>20</v>
      </c>
      <c r="D1447" s="175" t="s">
        <v>1940</v>
      </c>
      <c r="E1447" s="176">
        <v>20033</v>
      </c>
      <c r="F1447" s="174">
        <v>2</v>
      </c>
      <c r="G1447" s="174">
        <v>5</v>
      </c>
      <c r="H1447" s="174">
        <v>14</v>
      </c>
      <c r="I1447" s="174">
        <v>5000</v>
      </c>
      <c r="J1447" s="174">
        <v>5400</v>
      </c>
      <c r="K1447" s="174">
        <v>541</v>
      </c>
      <c r="L1447" s="177">
        <v>1054</v>
      </c>
      <c r="M1447" s="178" t="s">
        <v>1846</v>
      </c>
      <c r="N1447" s="190" t="s">
        <v>1001</v>
      </c>
      <c r="O1447" s="180">
        <v>0</v>
      </c>
      <c r="P1447" s="180">
        <v>0</v>
      </c>
      <c r="Q1447" s="181">
        <f t="shared" si="81"/>
        <v>0</v>
      </c>
      <c r="R1447" s="182" t="s">
        <v>98</v>
      </c>
      <c r="S1447" s="183"/>
      <c r="T1447" s="183"/>
    </row>
    <row r="1448" spans="2:20" s="129" customFormat="1" ht="47.25">
      <c r="B1448" s="174">
        <v>2025</v>
      </c>
      <c r="C1448" s="174">
        <v>20</v>
      </c>
      <c r="D1448" s="175" t="s">
        <v>1941</v>
      </c>
      <c r="E1448" s="176">
        <v>20036</v>
      </c>
      <c r="F1448" s="174">
        <v>2</v>
      </c>
      <c r="G1448" s="174">
        <v>5</v>
      </c>
      <c r="H1448" s="174">
        <v>14</v>
      </c>
      <c r="I1448" s="174">
        <v>5000</v>
      </c>
      <c r="J1448" s="174">
        <v>5400</v>
      </c>
      <c r="K1448" s="174">
        <v>541</v>
      </c>
      <c r="L1448" s="177">
        <v>1054</v>
      </c>
      <c r="M1448" s="178" t="s">
        <v>1846</v>
      </c>
      <c r="N1448" s="190" t="s">
        <v>1001</v>
      </c>
      <c r="O1448" s="180">
        <v>0</v>
      </c>
      <c r="P1448" s="180">
        <v>0</v>
      </c>
      <c r="Q1448" s="181">
        <f t="shared" si="81"/>
        <v>0</v>
      </c>
      <c r="R1448" s="182" t="s">
        <v>98</v>
      </c>
      <c r="S1448" s="183"/>
      <c r="T1448" s="183"/>
    </row>
    <row r="1449" spans="2:20" s="129" customFormat="1" ht="31.5">
      <c r="B1449" s="174">
        <v>2025</v>
      </c>
      <c r="C1449" s="174">
        <v>20</v>
      </c>
      <c r="D1449" s="175" t="s">
        <v>1942</v>
      </c>
      <c r="E1449" s="176">
        <v>20029</v>
      </c>
      <c r="F1449" s="174">
        <v>2</v>
      </c>
      <c r="G1449" s="174">
        <v>5</v>
      </c>
      <c r="H1449" s="174">
        <v>14</v>
      </c>
      <c r="I1449" s="174">
        <v>5000</v>
      </c>
      <c r="J1449" s="174">
        <v>5400</v>
      </c>
      <c r="K1449" s="174">
        <v>541</v>
      </c>
      <c r="L1449" s="177">
        <v>1054</v>
      </c>
      <c r="M1449" s="178" t="s">
        <v>1846</v>
      </c>
      <c r="N1449" s="190" t="s">
        <v>1001</v>
      </c>
      <c r="O1449" s="180">
        <v>0</v>
      </c>
      <c r="P1449" s="180">
        <v>0</v>
      </c>
      <c r="Q1449" s="181">
        <f t="shared" si="81"/>
        <v>0</v>
      </c>
      <c r="R1449" s="182" t="s">
        <v>98</v>
      </c>
      <c r="S1449" s="183"/>
      <c r="T1449" s="183"/>
    </row>
    <row r="1450" spans="2:20" s="129" customFormat="1" ht="31.5">
      <c r="B1450" s="174">
        <v>2025</v>
      </c>
      <c r="C1450" s="174">
        <v>20</v>
      </c>
      <c r="D1450" s="175" t="s">
        <v>1943</v>
      </c>
      <c r="E1450" s="176">
        <v>20055</v>
      </c>
      <c r="F1450" s="174">
        <v>2</v>
      </c>
      <c r="G1450" s="174">
        <v>5</v>
      </c>
      <c r="H1450" s="174">
        <v>14</v>
      </c>
      <c r="I1450" s="174">
        <v>5000</v>
      </c>
      <c r="J1450" s="174">
        <v>5400</v>
      </c>
      <c r="K1450" s="174">
        <v>541</v>
      </c>
      <c r="L1450" s="177">
        <v>1054</v>
      </c>
      <c r="M1450" s="178" t="s">
        <v>1846</v>
      </c>
      <c r="N1450" s="190" t="s">
        <v>1001</v>
      </c>
      <c r="O1450" s="180">
        <v>0</v>
      </c>
      <c r="P1450" s="180">
        <v>0</v>
      </c>
      <c r="Q1450" s="181">
        <f t="shared" si="81"/>
        <v>0</v>
      </c>
      <c r="R1450" s="182" t="s">
        <v>98</v>
      </c>
      <c r="S1450" s="183"/>
      <c r="T1450" s="183"/>
    </row>
    <row r="1451" spans="2:20" s="129" customFormat="1" ht="31.5">
      <c r="B1451" s="174">
        <v>2025</v>
      </c>
      <c r="C1451" s="174">
        <v>20</v>
      </c>
      <c r="D1451" s="175" t="s">
        <v>1944</v>
      </c>
      <c r="E1451" s="176">
        <v>20026</v>
      </c>
      <c r="F1451" s="174">
        <v>2</v>
      </c>
      <c r="G1451" s="174">
        <v>5</v>
      </c>
      <c r="H1451" s="174">
        <v>14</v>
      </c>
      <c r="I1451" s="174">
        <v>5000</v>
      </c>
      <c r="J1451" s="174">
        <v>5400</v>
      </c>
      <c r="K1451" s="174">
        <v>541</v>
      </c>
      <c r="L1451" s="177">
        <v>1054</v>
      </c>
      <c r="M1451" s="178" t="s">
        <v>1846</v>
      </c>
      <c r="N1451" s="190" t="s">
        <v>1001</v>
      </c>
      <c r="O1451" s="180">
        <v>0</v>
      </c>
      <c r="P1451" s="180">
        <v>0</v>
      </c>
      <c r="Q1451" s="181">
        <f t="shared" si="81"/>
        <v>0</v>
      </c>
      <c r="R1451" s="182" t="s">
        <v>98</v>
      </c>
      <c r="S1451" s="183"/>
      <c r="T1451" s="183"/>
    </row>
    <row r="1452" spans="2:20" s="129" customFormat="1" ht="30">
      <c r="B1452" s="174">
        <v>2025</v>
      </c>
      <c r="C1452" s="174">
        <v>20</v>
      </c>
      <c r="D1452" s="175" t="s">
        <v>1945</v>
      </c>
      <c r="E1452" s="176">
        <v>20043</v>
      </c>
      <c r="F1452" s="174">
        <v>2</v>
      </c>
      <c r="G1452" s="174">
        <v>5</v>
      </c>
      <c r="H1452" s="174">
        <v>14</v>
      </c>
      <c r="I1452" s="174">
        <v>5000</v>
      </c>
      <c r="J1452" s="174">
        <v>5400</v>
      </c>
      <c r="K1452" s="174">
        <v>541</v>
      </c>
      <c r="L1452" s="177">
        <v>1054</v>
      </c>
      <c r="M1452" s="178" t="s">
        <v>1846</v>
      </c>
      <c r="N1452" s="190" t="s">
        <v>1001</v>
      </c>
      <c r="O1452" s="180">
        <v>0</v>
      </c>
      <c r="P1452" s="180">
        <v>0</v>
      </c>
      <c r="Q1452" s="181">
        <f t="shared" si="81"/>
        <v>0</v>
      </c>
      <c r="R1452" s="182" t="s">
        <v>98</v>
      </c>
      <c r="S1452" s="183"/>
      <c r="T1452" s="183"/>
    </row>
    <row r="1453" spans="2:20" s="129" customFormat="1" ht="31.5">
      <c r="B1453" s="174">
        <v>2025</v>
      </c>
      <c r="C1453" s="174">
        <v>20</v>
      </c>
      <c r="D1453" s="175" t="s">
        <v>1946</v>
      </c>
      <c r="E1453" s="176">
        <v>20039</v>
      </c>
      <c r="F1453" s="174">
        <v>2</v>
      </c>
      <c r="G1453" s="174">
        <v>5</v>
      </c>
      <c r="H1453" s="174">
        <v>14</v>
      </c>
      <c r="I1453" s="174">
        <v>5000</v>
      </c>
      <c r="J1453" s="174">
        <v>5400</v>
      </c>
      <c r="K1453" s="174">
        <v>541</v>
      </c>
      <c r="L1453" s="177">
        <v>1054</v>
      </c>
      <c r="M1453" s="178" t="s">
        <v>1846</v>
      </c>
      <c r="N1453" s="190" t="s">
        <v>1001</v>
      </c>
      <c r="O1453" s="180">
        <v>0</v>
      </c>
      <c r="P1453" s="180">
        <v>0</v>
      </c>
      <c r="Q1453" s="181">
        <f t="shared" si="81"/>
        <v>0</v>
      </c>
      <c r="R1453" s="182" t="s">
        <v>98</v>
      </c>
      <c r="S1453" s="183"/>
      <c r="T1453" s="183"/>
    </row>
    <row r="1454" spans="2:20" s="129" customFormat="1" ht="31.5">
      <c r="B1454" s="174">
        <v>2025</v>
      </c>
      <c r="C1454" s="174">
        <v>20</v>
      </c>
      <c r="D1454" s="175" t="s">
        <v>1947</v>
      </c>
      <c r="E1454" s="176">
        <v>20031</v>
      </c>
      <c r="F1454" s="174">
        <v>2</v>
      </c>
      <c r="G1454" s="174">
        <v>5</v>
      </c>
      <c r="H1454" s="174">
        <v>14</v>
      </c>
      <c r="I1454" s="174">
        <v>5000</v>
      </c>
      <c r="J1454" s="174">
        <v>5400</v>
      </c>
      <c r="K1454" s="174">
        <v>541</v>
      </c>
      <c r="L1454" s="177">
        <v>1054</v>
      </c>
      <c r="M1454" s="178" t="s">
        <v>1846</v>
      </c>
      <c r="N1454" s="190" t="s">
        <v>1001</v>
      </c>
      <c r="O1454" s="180">
        <v>0</v>
      </c>
      <c r="P1454" s="180">
        <v>0</v>
      </c>
      <c r="Q1454" s="181">
        <f t="shared" si="81"/>
        <v>0</v>
      </c>
      <c r="R1454" s="182" t="s">
        <v>98</v>
      </c>
      <c r="S1454" s="183"/>
      <c r="T1454" s="183"/>
    </row>
    <row r="1455" spans="2:20" s="129" customFormat="1" ht="30">
      <c r="B1455" s="174">
        <v>2025</v>
      </c>
      <c r="C1455" s="174">
        <v>20</v>
      </c>
      <c r="D1455" s="175" t="s">
        <v>1948</v>
      </c>
      <c r="E1455" s="176">
        <v>20015</v>
      </c>
      <c r="F1455" s="174">
        <v>2</v>
      </c>
      <c r="G1455" s="174">
        <v>5</v>
      </c>
      <c r="H1455" s="174">
        <v>14</v>
      </c>
      <c r="I1455" s="174">
        <v>5000</v>
      </c>
      <c r="J1455" s="174">
        <v>5400</v>
      </c>
      <c r="K1455" s="174">
        <v>541</v>
      </c>
      <c r="L1455" s="177">
        <v>1054</v>
      </c>
      <c r="M1455" s="178" t="s">
        <v>1846</v>
      </c>
      <c r="N1455" s="190" t="s">
        <v>1001</v>
      </c>
      <c r="O1455" s="180">
        <v>0</v>
      </c>
      <c r="P1455" s="180">
        <v>0</v>
      </c>
      <c r="Q1455" s="181">
        <f t="shared" si="81"/>
        <v>0</v>
      </c>
      <c r="R1455" s="182" t="s">
        <v>98</v>
      </c>
      <c r="S1455" s="183"/>
      <c r="T1455" s="183"/>
    </row>
    <row r="1456" spans="2:20" s="129" customFormat="1" ht="31.5">
      <c r="B1456" s="174">
        <v>2025</v>
      </c>
      <c r="C1456" s="174">
        <v>20</v>
      </c>
      <c r="D1456" s="175" t="s">
        <v>1949</v>
      </c>
      <c r="E1456" s="176">
        <v>20076</v>
      </c>
      <c r="F1456" s="174">
        <v>2</v>
      </c>
      <c r="G1456" s="174">
        <v>5</v>
      </c>
      <c r="H1456" s="174">
        <v>14</v>
      </c>
      <c r="I1456" s="174">
        <v>5000</v>
      </c>
      <c r="J1456" s="174">
        <v>5400</v>
      </c>
      <c r="K1456" s="174">
        <v>541</v>
      </c>
      <c r="L1456" s="177">
        <v>1054</v>
      </c>
      <c r="M1456" s="178" t="s">
        <v>1846</v>
      </c>
      <c r="N1456" s="190" t="s">
        <v>1001</v>
      </c>
      <c r="O1456" s="180">
        <v>0</v>
      </c>
      <c r="P1456" s="180">
        <v>0</v>
      </c>
      <c r="Q1456" s="181">
        <f t="shared" si="81"/>
        <v>0</v>
      </c>
      <c r="R1456" s="182" t="s">
        <v>98</v>
      </c>
      <c r="S1456" s="183"/>
      <c r="T1456" s="183"/>
    </row>
    <row r="1457" spans="2:20" s="129" customFormat="1" ht="31.5">
      <c r="B1457" s="174">
        <v>2025</v>
      </c>
      <c r="C1457" s="174">
        <v>20</v>
      </c>
      <c r="D1457" s="175" t="s">
        <v>1950</v>
      </c>
      <c r="E1457" s="176">
        <v>20041</v>
      </c>
      <c r="F1457" s="174">
        <v>2</v>
      </c>
      <c r="G1457" s="174">
        <v>5</v>
      </c>
      <c r="H1457" s="174">
        <v>14</v>
      </c>
      <c r="I1457" s="174">
        <v>5000</v>
      </c>
      <c r="J1457" s="174">
        <v>5400</v>
      </c>
      <c r="K1457" s="174">
        <v>541</v>
      </c>
      <c r="L1457" s="177">
        <v>1054</v>
      </c>
      <c r="M1457" s="178" t="s">
        <v>1846</v>
      </c>
      <c r="N1457" s="190" t="s">
        <v>1001</v>
      </c>
      <c r="O1457" s="180">
        <v>0</v>
      </c>
      <c r="P1457" s="180">
        <v>0</v>
      </c>
      <c r="Q1457" s="181">
        <f t="shared" si="81"/>
        <v>0</v>
      </c>
      <c r="R1457" s="182" t="s">
        <v>98</v>
      </c>
      <c r="S1457" s="183"/>
      <c r="T1457" s="183"/>
    </row>
    <row r="1458" spans="2:20" s="129" customFormat="1" ht="31.5">
      <c r="B1458" s="174">
        <v>2025</v>
      </c>
      <c r="C1458" s="174">
        <v>20</v>
      </c>
      <c r="D1458" s="175" t="s">
        <v>1951</v>
      </c>
      <c r="E1458" s="176">
        <v>20074</v>
      </c>
      <c r="F1458" s="174">
        <v>2</v>
      </c>
      <c r="G1458" s="174">
        <v>5</v>
      </c>
      <c r="H1458" s="174">
        <v>14</v>
      </c>
      <c r="I1458" s="174">
        <v>5000</v>
      </c>
      <c r="J1458" s="174">
        <v>5400</v>
      </c>
      <c r="K1458" s="174">
        <v>541</v>
      </c>
      <c r="L1458" s="177">
        <v>1054</v>
      </c>
      <c r="M1458" s="178" t="s">
        <v>1846</v>
      </c>
      <c r="N1458" s="190" t="s">
        <v>1001</v>
      </c>
      <c r="O1458" s="180">
        <v>0</v>
      </c>
      <c r="P1458" s="180">
        <v>0</v>
      </c>
      <c r="Q1458" s="181">
        <f t="shared" si="81"/>
        <v>0</v>
      </c>
      <c r="R1458" s="182" t="s">
        <v>98</v>
      </c>
      <c r="S1458" s="183"/>
      <c r="T1458" s="183"/>
    </row>
    <row r="1459" spans="2:20" s="129" customFormat="1" ht="31.5">
      <c r="B1459" s="174">
        <v>2025</v>
      </c>
      <c r="C1459" s="174">
        <v>20</v>
      </c>
      <c r="D1459" s="175" t="s">
        <v>1952</v>
      </c>
      <c r="E1459" s="176">
        <v>20063</v>
      </c>
      <c r="F1459" s="174">
        <v>2</v>
      </c>
      <c r="G1459" s="174">
        <v>5</v>
      </c>
      <c r="H1459" s="174">
        <v>14</v>
      </c>
      <c r="I1459" s="174">
        <v>5000</v>
      </c>
      <c r="J1459" s="174">
        <v>5400</v>
      </c>
      <c r="K1459" s="174">
        <v>541</v>
      </c>
      <c r="L1459" s="177">
        <v>1054</v>
      </c>
      <c r="M1459" s="178" t="s">
        <v>1846</v>
      </c>
      <c r="N1459" s="190" t="s">
        <v>1001</v>
      </c>
      <c r="O1459" s="180">
        <v>0</v>
      </c>
      <c r="P1459" s="180">
        <v>0</v>
      </c>
      <c r="Q1459" s="181">
        <f t="shared" si="81"/>
        <v>0</v>
      </c>
      <c r="R1459" s="182" t="s">
        <v>98</v>
      </c>
      <c r="S1459" s="183"/>
      <c r="T1459" s="183"/>
    </row>
    <row r="1460" spans="2:20" s="129" customFormat="1" ht="31.5">
      <c r="B1460" s="174">
        <v>2025</v>
      </c>
      <c r="C1460" s="174">
        <v>20</v>
      </c>
      <c r="D1460" s="175" t="s">
        <v>1847</v>
      </c>
      <c r="E1460" s="176">
        <v>20065</v>
      </c>
      <c r="F1460" s="174">
        <v>2</v>
      </c>
      <c r="G1460" s="174">
        <v>5</v>
      </c>
      <c r="H1460" s="174">
        <v>14</v>
      </c>
      <c r="I1460" s="174">
        <v>5000</v>
      </c>
      <c r="J1460" s="174">
        <v>5400</v>
      </c>
      <c r="K1460" s="174">
        <v>541</v>
      </c>
      <c r="L1460" s="177">
        <v>1054</v>
      </c>
      <c r="M1460" s="178" t="s">
        <v>1846</v>
      </c>
      <c r="N1460" s="190" t="s">
        <v>1001</v>
      </c>
      <c r="O1460" s="180">
        <v>0</v>
      </c>
      <c r="P1460" s="180">
        <v>0</v>
      </c>
      <c r="Q1460" s="181">
        <f t="shared" si="81"/>
        <v>0</v>
      </c>
      <c r="R1460" s="182" t="s">
        <v>98</v>
      </c>
      <c r="S1460" s="183"/>
      <c r="T1460" s="183"/>
    </row>
    <row r="1461" spans="2:20" s="129" customFormat="1" ht="31.5">
      <c r="B1461" s="174">
        <v>2025</v>
      </c>
      <c r="C1461" s="174">
        <v>20</v>
      </c>
      <c r="D1461" s="175" t="s">
        <v>1848</v>
      </c>
      <c r="E1461" s="176">
        <v>20064</v>
      </c>
      <c r="F1461" s="174">
        <v>2</v>
      </c>
      <c r="G1461" s="174">
        <v>5</v>
      </c>
      <c r="H1461" s="174">
        <v>14</v>
      </c>
      <c r="I1461" s="174">
        <v>5000</v>
      </c>
      <c r="J1461" s="174">
        <v>5400</v>
      </c>
      <c r="K1461" s="174">
        <v>541</v>
      </c>
      <c r="L1461" s="177">
        <v>1054</v>
      </c>
      <c r="M1461" s="178" t="s">
        <v>1846</v>
      </c>
      <c r="N1461" s="190" t="s">
        <v>1001</v>
      </c>
      <c r="O1461" s="180">
        <v>0</v>
      </c>
      <c r="P1461" s="180">
        <v>0</v>
      </c>
      <c r="Q1461" s="181">
        <f t="shared" si="81"/>
        <v>0</v>
      </c>
      <c r="R1461" s="182" t="s">
        <v>98</v>
      </c>
      <c r="S1461" s="183"/>
      <c r="T1461" s="183"/>
    </row>
    <row r="1462" spans="2:20" s="129" customFormat="1" ht="30" hidden="1">
      <c r="B1462" s="174">
        <v>2025</v>
      </c>
      <c r="C1462" s="174">
        <v>20</v>
      </c>
      <c r="D1462" s="175">
        <v>0</v>
      </c>
      <c r="E1462" s="176"/>
      <c r="F1462" s="174">
        <v>2</v>
      </c>
      <c r="G1462" s="174">
        <v>5</v>
      </c>
      <c r="H1462" s="174">
        <v>14</v>
      </c>
      <c r="I1462" s="174">
        <v>5000</v>
      </c>
      <c r="J1462" s="174">
        <v>5400</v>
      </c>
      <c r="K1462" s="174">
        <v>541</v>
      </c>
      <c r="L1462" s="177">
        <v>1124</v>
      </c>
      <c r="M1462" s="178" t="s">
        <v>1850</v>
      </c>
      <c r="N1462" s="190" t="s">
        <v>1002</v>
      </c>
      <c r="O1462" s="180">
        <v>0</v>
      </c>
      <c r="P1462" s="180">
        <v>0</v>
      </c>
      <c r="Q1462" s="181">
        <f t="shared" si="81"/>
        <v>0</v>
      </c>
      <c r="R1462" s="182" t="s">
        <v>98</v>
      </c>
      <c r="S1462" s="183"/>
      <c r="T1462" s="183"/>
    </row>
    <row r="1463" spans="2:20" s="129" customFormat="1" ht="30" hidden="1">
      <c r="B1463" s="174">
        <v>2025</v>
      </c>
      <c r="C1463" s="174">
        <v>20</v>
      </c>
      <c r="D1463" s="175">
        <v>0</v>
      </c>
      <c r="E1463" s="176"/>
      <c r="F1463" s="174">
        <v>2</v>
      </c>
      <c r="G1463" s="174">
        <v>5</v>
      </c>
      <c r="H1463" s="174">
        <v>14</v>
      </c>
      <c r="I1463" s="174">
        <v>5000</v>
      </c>
      <c r="J1463" s="174">
        <v>5400</v>
      </c>
      <c r="K1463" s="174">
        <v>541</v>
      </c>
      <c r="L1463" s="177">
        <v>1125</v>
      </c>
      <c r="M1463" s="178">
        <v>0</v>
      </c>
      <c r="N1463" s="190" t="s">
        <v>1003</v>
      </c>
      <c r="O1463" s="180">
        <v>0</v>
      </c>
      <c r="P1463" s="180">
        <v>0</v>
      </c>
      <c r="Q1463" s="181">
        <f t="shared" si="81"/>
        <v>0</v>
      </c>
      <c r="R1463" s="182" t="s">
        <v>98</v>
      </c>
      <c r="S1463" s="183"/>
      <c r="T1463" s="183"/>
    </row>
    <row r="1464" spans="2:20" s="129" customFormat="1" ht="30" hidden="1">
      <c r="B1464" s="174">
        <v>2025</v>
      </c>
      <c r="C1464" s="174">
        <v>20</v>
      </c>
      <c r="D1464" s="175">
        <v>0</v>
      </c>
      <c r="E1464" s="176"/>
      <c r="F1464" s="174">
        <v>2</v>
      </c>
      <c r="G1464" s="174">
        <v>5</v>
      </c>
      <c r="H1464" s="174">
        <v>14</v>
      </c>
      <c r="I1464" s="174">
        <v>5000</v>
      </c>
      <c r="J1464" s="174">
        <v>5400</v>
      </c>
      <c r="K1464" s="174">
        <v>541</v>
      </c>
      <c r="L1464" s="177">
        <v>1300</v>
      </c>
      <c r="M1464" s="178">
        <v>0</v>
      </c>
      <c r="N1464" s="190" t="s">
        <v>1004</v>
      </c>
      <c r="O1464" s="180">
        <v>0</v>
      </c>
      <c r="P1464" s="180">
        <v>0</v>
      </c>
      <c r="Q1464" s="181">
        <f t="shared" si="81"/>
        <v>0</v>
      </c>
      <c r="R1464" s="182" t="s">
        <v>98</v>
      </c>
      <c r="S1464" s="183"/>
      <c r="T1464" s="183"/>
    </row>
    <row r="1465" spans="2:20" s="129" customFormat="1" ht="30" hidden="1">
      <c r="B1465" s="174">
        <v>2025</v>
      </c>
      <c r="C1465" s="174">
        <v>20</v>
      </c>
      <c r="D1465" s="175">
        <v>0</v>
      </c>
      <c r="E1465" s="176"/>
      <c r="F1465" s="174">
        <v>2</v>
      </c>
      <c r="G1465" s="174">
        <v>5</v>
      </c>
      <c r="H1465" s="174">
        <v>14</v>
      </c>
      <c r="I1465" s="174">
        <v>5000</v>
      </c>
      <c r="J1465" s="174">
        <v>5400</v>
      </c>
      <c r="K1465" s="174">
        <v>541</v>
      </c>
      <c r="L1465" s="177">
        <v>1301</v>
      </c>
      <c r="M1465" s="178">
        <v>0</v>
      </c>
      <c r="N1465" s="190" t="s">
        <v>1005</v>
      </c>
      <c r="O1465" s="180">
        <v>0</v>
      </c>
      <c r="P1465" s="180">
        <v>0</v>
      </c>
      <c r="Q1465" s="181">
        <f t="shared" si="81"/>
        <v>0</v>
      </c>
      <c r="R1465" s="182" t="s">
        <v>98</v>
      </c>
      <c r="S1465" s="183"/>
      <c r="T1465" s="183"/>
    </row>
    <row r="1466" spans="2:20" s="129" customFormat="1" ht="30" hidden="1">
      <c r="B1466" s="174">
        <v>2025</v>
      </c>
      <c r="C1466" s="174">
        <v>20</v>
      </c>
      <c r="D1466" s="175">
        <v>0</v>
      </c>
      <c r="E1466" s="176"/>
      <c r="F1466" s="174">
        <v>2</v>
      </c>
      <c r="G1466" s="174">
        <v>5</v>
      </c>
      <c r="H1466" s="174">
        <v>14</v>
      </c>
      <c r="I1466" s="174">
        <v>5000</v>
      </c>
      <c r="J1466" s="174">
        <v>5400</v>
      </c>
      <c r="K1466" s="174">
        <v>541</v>
      </c>
      <c r="L1466" s="177">
        <v>1532</v>
      </c>
      <c r="M1466" s="178">
        <v>0</v>
      </c>
      <c r="N1466" s="190" t="s">
        <v>1006</v>
      </c>
      <c r="O1466" s="180">
        <v>0</v>
      </c>
      <c r="P1466" s="180">
        <v>0</v>
      </c>
      <c r="Q1466" s="181">
        <f t="shared" si="81"/>
        <v>0</v>
      </c>
      <c r="R1466" s="182" t="s">
        <v>98</v>
      </c>
      <c r="S1466" s="183"/>
      <c r="T1466" s="183"/>
    </row>
    <row r="1467" spans="2:20" s="129" customFormat="1" ht="30" hidden="1">
      <c r="B1467" s="174">
        <v>2025</v>
      </c>
      <c r="C1467" s="174">
        <v>20</v>
      </c>
      <c r="D1467" s="175">
        <v>0</v>
      </c>
      <c r="E1467" s="176"/>
      <c r="F1467" s="174">
        <v>2</v>
      </c>
      <c r="G1467" s="174">
        <v>5</v>
      </c>
      <c r="H1467" s="174">
        <v>14</v>
      </c>
      <c r="I1467" s="174">
        <v>5000</v>
      </c>
      <c r="J1467" s="174">
        <v>5400</v>
      </c>
      <c r="K1467" s="174">
        <v>541</v>
      </c>
      <c r="L1467" s="177">
        <v>1533</v>
      </c>
      <c r="M1467" s="178">
        <v>0</v>
      </c>
      <c r="N1467" s="190" t="s">
        <v>1007</v>
      </c>
      <c r="O1467" s="180">
        <v>0</v>
      </c>
      <c r="P1467" s="180">
        <v>0</v>
      </c>
      <c r="Q1467" s="181">
        <f t="shared" si="81"/>
        <v>0</v>
      </c>
      <c r="R1467" s="182" t="s">
        <v>98</v>
      </c>
      <c r="S1467" s="183"/>
      <c r="T1467" s="183"/>
    </row>
    <row r="1468" spans="2:20" s="129" customFormat="1" ht="30" hidden="1">
      <c r="B1468" s="174">
        <v>2025</v>
      </c>
      <c r="C1468" s="174">
        <v>20</v>
      </c>
      <c r="D1468" s="175">
        <v>0</v>
      </c>
      <c r="E1468" s="176"/>
      <c r="F1468" s="174">
        <v>2</v>
      </c>
      <c r="G1468" s="174">
        <v>5</v>
      </c>
      <c r="H1468" s="174">
        <v>14</v>
      </c>
      <c r="I1468" s="174">
        <v>5000</v>
      </c>
      <c r="J1468" s="174">
        <v>5400</v>
      </c>
      <c r="K1468" s="174">
        <v>541</v>
      </c>
      <c r="L1468" s="177">
        <v>1123</v>
      </c>
      <c r="M1468" s="178">
        <v>0</v>
      </c>
      <c r="N1468" s="190" t="s">
        <v>1008</v>
      </c>
      <c r="O1468" s="180">
        <v>0</v>
      </c>
      <c r="P1468" s="180">
        <v>0</v>
      </c>
      <c r="Q1468" s="181">
        <f t="shared" si="81"/>
        <v>0</v>
      </c>
      <c r="R1468" s="182" t="s">
        <v>98</v>
      </c>
      <c r="S1468" s="183"/>
      <c r="T1468" s="183"/>
    </row>
    <row r="1469" spans="2:20" s="129" customFormat="1" ht="15.75">
      <c r="B1469" s="174">
        <v>2025</v>
      </c>
      <c r="C1469" s="174">
        <v>20</v>
      </c>
      <c r="D1469" s="175"/>
      <c r="E1469" s="176"/>
      <c r="F1469" s="174">
        <v>2</v>
      </c>
      <c r="G1469" s="174">
        <v>5</v>
      </c>
      <c r="H1469" s="174">
        <v>14</v>
      </c>
      <c r="I1469" s="174">
        <v>5000</v>
      </c>
      <c r="J1469" s="174">
        <v>5400</v>
      </c>
      <c r="K1469" s="174">
        <v>541</v>
      </c>
      <c r="L1469" s="177">
        <v>1126</v>
      </c>
      <c r="M1469" s="178" t="s">
        <v>1879</v>
      </c>
      <c r="N1469" s="190" t="s">
        <v>1009</v>
      </c>
      <c r="O1469" s="180">
        <v>0</v>
      </c>
      <c r="P1469" s="180">
        <v>0</v>
      </c>
      <c r="Q1469" s="181">
        <f t="shared" si="81"/>
        <v>0</v>
      </c>
      <c r="R1469" s="182" t="s">
        <v>98</v>
      </c>
      <c r="S1469" s="183"/>
      <c r="T1469" s="183"/>
    </row>
    <row r="1470" spans="2:20" s="129" customFormat="1" ht="15.75" hidden="1">
      <c r="B1470" s="174">
        <v>2025</v>
      </c>
      <c r="C1470" s="174">
        <v>20</v>
      </c>
      <c r="D1470" s="175">
        <v>0</v>
      </c>
      <c r="E1470" s="176"/>
      <c r="F1470" s="174">
        <v>2</v>
      </c>
      <c r="G1470" s="174">
        <v>5</v>
      </c>
      <c r="H1470" s="174">
        <v>14</v>
      </c>
      <c r="I1470" s="174">
        <v>5000</v>
      </c>
      <c r="J1470" s="174">
        <v>5400</v>
      </c>
      <c r="K1470" s="174">
        <v>541</v>
      </c>
      <c r="L1470" s="177">
        <v>1122</v>
      </c>
      <c r="M1470" s="178">
        <v>0</v>
      </c>
      <c r="N1470" s="190" t="s">
        <v>1010</v>
      </c>
      <c r="O1470" s="180">
        <v>0</v>
      </c>
      <c r="P1470" s="180">
        <v>0</v>
      </c>
      <c r="Q1470" s="181">
        <f t="shared" si="81"/>
        <v>0</v>
      </c>
      <c r="R1470" s="182" t="s">
        <v>98</v>
      </c>
      <c r="S1470" s="183"/>
      <c r="T1470" s="183"/>
    </row>
    <row r="1471" spans="2:20" s="129" customFormat="1" ht="15.75" hidden="1">
      <c r="B1471" s="174">
        <v>2025</v>
      </c>
      <c r="C1471" s="174">
        <v>20</v>
      </c>
      <c r="D1471" s="175">
        <v>0</v>
      </c>
      <c r="E1471" s="176"/>
      <c r="F1471" s="174">
        <v>2</v>
      </c>
      <c r="G1471" s="174">
        <v>5</v>
      </c>
      <c r="H1471" s="174">
        <v>14</v>
      </c>
      <c r="I1471" s="174">
        <v>5000</v>
      </c>
      <c r="J1471" s="174">
        <v>5400</v>
      </c>
      <c r="K1471" s="174">
        <v>541</v>
      </c>
      <c r="L1471" s="177">
        <v>1299</v>
      </c>
      <c r="M1471" s="178">
        <v>0</v>
      </c>
      <c r="N1471" s="190" t="s">
        <v>1011</v>
      </c>
      <c r="O1471" s="180">
        <v>0</v>
      </c>
      <c r="P1471" s="180">
        <v>0</v>
      </c>
      <c r="Q1471" s="181">
        <f t="shared" si="81"/>
        <v>0</v>
      </c>
      <c r="R1471" s="182" t="s">
        <v>98</v>
      </c>
      <c r="S1471" s="183"/>
      <c r="T1471" s="183"/>
    </row>
    <row r="1472" spans="2:20" s="129" customFormat="1" ht="15.75" hidden="1">
      <c r="B1472" s="174">
        <v>2025</v>
      </c>
      <c r="C1472" s="174">
        <v>20</v>
      </c>
      <c r="D1472" s="175">
        <v>0</v>
      </c>
      <c r="E1472" s="176"/>
      <c r="F1472" s="174">
        <v>2</v>
      </c>
      <c r="G1472" s="174">
        <v>5</v>
      </c>
      <c r="H1472" s="174">
        <v>14</v>
      </c>
      <c r="I1472" s="174">
        <v>5000</v>
      </c>
      <c r="J1472" s="174">
        <v>5400</v>
      </c>
      <c r="K1472" s="174">
        <v>541</v>
      </c>
      <c r="L1472" s="177">
        <v>207</v>
      </c>
      <c r="M1472" s="178">
        <v>0</v>
      </c>
      <c r="N1472" s="179" t="s">
        <v>1012</v>
      </c>
      <c r="O1472" s="180">
        <v>0</v>
      </c>
      <c r="P1472" s="180">
        <v>0</v>
      </c>
      <c r="Q1472" s="181">
        <f t="shared" si="81"/>
        <v>0</v>
      </c>
      <c r="R1472" s="182" t="s">
        <v>98</v>
      </c>
      <c r="S1472" s="183"/>
      <c r="T1472" s="183"/>
    </row>
    <row r="1473" spans="1:20" s="129" customFormat="1" ht="15.75" hidden="1">
      <c r="B1473" s="174">
        <v>2025</v>
      </c>
      <c r="C1473" s="174">
        <v>20</v>
      </c>
      <c r="D1473" s="175">
        <v>0</v>
      </c>
      <c r="E1473" s="176"/>
      <c r="F1473" s="174">
        <v>2</v>
      </c>
      <c r="G1473" s="174">
        <v>5</v>
      </c>
      <c r="H1473" s="174">
        <v>14</v>
      </c>
      <c r="I1473" s="174">
        <v>5000</v>
      </c>
      <c r="J1473" s="174">
        <v>5400</v>
      </c>
      <c r="K1473" s="174">
        <v>541</v>
      </c>
      <c r="L1473" s="177">
        <v>205</v>
      </c>
      <c r="M1473" s="178">
        <v>0</v>
      </c>
      <c r="N1473" s="179" t="s">
        <v>1013</v>
      </c>
      <c r="O1473" s="180">
        <v>0</v>
      </c>
      <c r="P1473" s="180">
        <v>0</v>
      </c>
      <c r="Q1473" s="181">
        <f t="shared" si="81"/>
        <v>0</v>
      </c>
      <c r="R1473" s="182" t="s">
        <v>98</v>
      </c>
      <c r="S1473" s="183"/>
      <c r="T1473" s="183"/>
    </row>
    <row r="1474" spans="1:20" s="129" customFormat="1" ht="15.75" hidden="1">
      <c r="B1474" s="174">
        <v>2025</v>
      </c>
      <c r="C1474" s="174">
        <v>20</v>
      </c>
      <c r="D1474" s="175">
        <v>0</v>
      </c>
      <c r="E1474" s="176"/>
      <c r="F1474" s="174">
        <v>2</v>
      </c>
      <c r="G1474" s="174">
        <v>5</v>
      </c>
      <c r="H1474" s="174">
        <v>14</v>
      </c>
      <c r="I1474" s="174">
        <v>5000</v>
      </c>
      <c r="J1474" s="174">
        <v>5400</v>
      </c>
      <c r="K1474" s="174">
        <v>541</v>
      </c>
      <c r="L1474" s="177">
        <v>202</v>
      </c>
      <c r="M1474" s="178">
        <v>0</v>
      </c>
      <c r="N1474" s="179" t="s">
        <v>1014</v>
      </c>
      <c r="O1474" s="180">
        <v>0</v>
      </c>
      <c r="P1474" s="180">
        <v>0</v>
      </c>
      <c r="Q1474" s="181">
        <f t="shared" si="81"/>
        <v>0</v>
      </c>
      <c r="R1474" s="182" t="s">
        <v>98</v>
      </c>
      <c r="S1474" s="183"/>
      <c r="T1474" s="183"/>
    </row>
    <row r="1475" spans="1:20" s="129" customFormat="1" ht="30" hidden="1">
      <c r="A1475" s="129" t="s">
        <v>1015</v>
      </c>
      <c r="B1475" s="174">
        <v>2025</v>
      </c>
      <c r="C1475" s="174">
        <v>20</v>
      </c>
      <c r="D1475" s="175">
        <v>0</v>
      </c>
      <c r="E1475" s="176"/>
      <c r="F1475" s="174">
        <v>2</v>
      </c>
      <c r="G1475" s="174">
        <v>5</v>
      </c>
      <c r="H1475" s="174">
        <v>14</v>
      </c>
      <c r="I1475" s="174">
        <v>5000</v>
      </c>
      <c r="J1475" s="174">
        <v>5400</v>
      </c>
      <c r="K1475" s="174">
        <v>541</v>
      </c>
      <c r="L1475" s="177">
        <v>1558</v>
      </c>
      <c r="M1475" s="178">
        <v>0</v>
      </c>
      <c r="N1475" s="179" t="s">
        <v>1016</v>
      </c>
      <c r="O1475" s="180">
        <v>0</v>
      </c>
      <c r="P1475" s="180">
        <v>0</v>
      </c>
      <c r="Q1475" s="181">
        <f t="shared" ref="Q1475:Q1539" si="82">+O1475+P1475</f>
        <v>0</v>
      </c>
      <c r="R1475" s="182" t="s">
        <v>98</v>
      </c>
      <c r="S1475" s="183"/>
      <c r="T1475" s="183"/>
    </row>
    <row r="1476" spans="1:20" s="129" customFormat="1" ht="15.75" hidden="1">
      <c r="A1476" s="129" t="s">
        <v>875</v>
      </c>
      <c r="B1476" s="174">
        <v>2025</v>
      </c>
      <c r="C1476" s="174">
        <v>20</v>
      </c>
      <c r="D1476" s="175">
        <v>0</v>
      </c>
      <c r="E1476" s="176"/>
      <c r="F1476" s="174">
        <v>2</v>
      </c>
      <c r="G1476" s="174">
        <v>5</v>
      </c>
      <c r="H1476" s="174">
        <v>14</v>
      </c>
      <c r="I1476" s="174">
        <v>5000</v>
      </c>
      <c r="J1476" s="174">
        <v>5400</v>
      </c>
      <c r="K1476" s="174">
        <v>541</v>
      </c>
      <c r="L1476" s="177">
        <v>1560</v>
      </c>
      <c r="M1476" s="178">
        <v>0</v>
      </c>
      <c r="N1476" s="179" t="s">
        <v>1017</v>
      </c>
      <c r="O1476" s="180">
        <v>0</v>
      </c>
      <c r="P1476" s="180">
        <v>0</v>
      </c>
      <c r="Q1476" s="181">
        <f t="shared" si="82"/>
        <v>0</v>
      </c>
      <c r="R1476" s="182" t="s">
        <v>98</v>
      </c>
      <c r="S1476" s="183"/>
      <c r="T1476" s="183"/>
    </row>
    <row r="1477" spans="1:20" s="129" customFormat="1" ht="15.75" hidden="1">
      <c r="A1477" s="129" t="s">
        <v>1018</v>
      </c>
      <c r="B1477" s="174">
        <v>2025</v>
      </c>
      <c r="C1477" s="174">
        <v>20</v>
      </c>
      <c r="D1477" s="175">
        <v>0</v>
      </c>
      <c r="E1477" s="176"/>
      <c r="F1477" s="174">
        <v>2</v>
      </c>
      <c r="G1477" s="174">
        <v>5</v>
      </c>
      <c r="H1477" s="174">
        <v>14</v>
      </c>
      <c r="I1477" s="174">
        <v>5000</v>
      </c>
      <c r="J1477" s="174">
        <v>5400</v>
      </c>
      <c r="K1477" s="174">
        <v>541</v>
      </c>
      <c r="L1477" s="177">
        <v>1568</v>
      </c>
      <c r="M1477" s="178">
        <v>0</v>
      </c>
      <c r="N1477" s="179" t="s">
        <v>1019</v>
      </c>
      <c r="O1477" s="180">
        <v>0</v>
      </c>
      <c r="P1477" s="180">
        <v>0</v>
      </c>
      <c r="Q1477" s="181">
        <f t="shared" si="82"/>
        <v>0</v>
      </c>
      <c r="R1477" s="182" t="s">
        <v>98</v>
      </c>
      <c r="S1477" s="183"/>
      <c r="T1477" s="183"/>
    </row>
    <row r="1478" spans="1:20" s="129" customFormat="1" ht="15.75" hidden="1">
      <c r="A1478" s="129" t="s">
        <v>1020</v>
      </c>
      <c r="B1478" s="174">
        <v>2025</v>
      </c>
      <c r="C1478" s="174">
        <v>20</v>
      </c>
      <c r="D1478" s="175">
        <v>0</v>
      </c>
      <c r="E1478" s="176"/>
      <c r="F1478" s="174">
        <v>2</v>
      </c>
      <c r="G1478" s="174">
        <v>5</v>
      </c>
      <c r="H1478" s="174">
        <v>14</v>
      </c>
      <c r="I1478" s="174">
        <v>5000</v>
      </c>
      <c r="J1478" s="174">
        <v>5400</v>
      </c>
      <c r="K1478" s="174">
        <v>541</v>
      </c>
      <c r="L1478" s="177">
        <v>1563</v>
      </c>
      <c r="M1478" s="178">
        <v>0</v>
      </c>
      <c r="N1478" s="179" t="s">
        <v>1021</v>
      </c>
      <c r="O1478" s="180">
        <v>0</v>
      </c>
      <c r="P1478" s="180">
        <v>0</v>
      </c>
      <c r="Q1478" s="181">
        <f t="shared" si="82"/>
        <v>0</v>
      </c>
      <c r="R1478" s="182" t="s">
        <v>98</v>
      </c>
      <c r="S1478" s="183"/>
      <c r="T1478" s="183"/>
    </row>
    <row r="1479" spans="1:20" s="129" customFormat="1" ht="15.75" hidden="1">
      <c r="B1479" s="163">
        <v>2025</v>
      </c>
      <c r="C1479" s="163">
        <v>20</v>
      </c>
      <c r="D1479" s="164"/>
      <c r="E1479" s="165"/>
      <c r="F1479" s="163">
        <v>2</v>
      </c>
      <c r="G1479" s="163">
        <v>5</v>
      </c>
      <c r="H1479" s="163">
        <v>14</v>
      </c>
      <c r="I1479" s="163">
        <v>5000</v>
      </c>
      <c r="J1479" s="163">
        <v>5400</v>
      </c>
      <c r="K1479" s="163">
        <v>543</v>
      </c>
      <c r="L1479" s="166" t="s">
        <v>44</v>
      </c>
      <c r="M1479" s="167"/>
      <c r="N1479" s="168" t="s">
        <v>1022</v>
      </c>
      <c r="O1479" s="169">
        <f>SUM(O1480:O1482)</f>
        <v>0</v>
      </c>
      <c r="P1479" s="169">
        <f>SUM(P1480:P1482)</f>
        <v>0</v>
      </c>
      <c r="Q1479" s="169">
        <f t="shared" si="82"/>
        <v>0</v>
      </c>
      <c r="R1479" s="170"/>
      <c r="S1479" s="171"/>
      <c r="T1479" s="172"/>
    </row>
    <row r="1480" spans="1:20" s="129" customFormat="1" ht="30" hidden="1">
      <c r="B1480" s="174">
        <v>2025</v>
      </c>
      <c r="C1480" s="174">
        <v>20</v>
      </c>
      <c r="D1480" s="175">
        <v>0</v>
      </c>
      <c r="E1480" s="176"/>
      <c r="F1480" s="174">
        <v>2</v>
      </c>
      <c r="G1480" s="174">
        <v>5</v>
      </c>
      <c r="H1480" s="174">
        <v>14</v>
      </c>
      <c r="I1480" s="174">
        <v>5000</v>
      </c>
      <c r="J1480" s="174">
        <v>5400</v>
      </c>
      <c r="K1480" s="174">
        <v>543</v>
      </c>
      <c r="L1480" s="177">
        <v>1537</v>
      </c>
      <c r="M1480" s="178" t="s">
        <v>1850</v>
      </c>
      <c r="N1480" s="179" t="s">
        <v>1023</v>
      </c>
      <c r="O1480" s="180">
        <v>0</v>
      </c>
      <c r="P1480" s="180">
        <v>0</v>
      </c>
      <c r="Q1480" s="181">
        <f t="shared" si="82"/>
        <v>0</v>
      </c>
      <c r="R1480" s="182" t="s">
        <v>98</v>
      </c>
      <c r="S1480" s="183"/>
      <c r="T1480" s="183"/>
    </row>
    <row r="1481" spans="1:20" s="129" customFormat="1" ht="30" hidden="1">
      <c r="B1481" s="174">
        <v>2025</v>
      </c>
      <c r="C1481" s="174">
        <v>20</v>
      </c>
      <c r="D1481" s="175">
        <v>0</v>
      </c>
      <c r="E1481" s="176"/>
      <c r="F1481" s="174">
        <v>2</v>
      </c>
      <c r="G1481" s="174">
        <v>5</v>
      </c>
      <c r="H1481" s="174">
        <v>14</v>
      </c>
      <c r="I1481" s="174">
        <v>5000</v>
      </c>
      <c r="J1481" s="174">
        <v>5400</v>
      </c>
      <c r="K1481" s="174">
        <v>543</v>
      </c>
      <c r="L1481" s="177">
        <v>1535</v>
      </c>
      <c r="M1481" s="178">
        <v>0</v>
      </c>
      <c r="N1481" s="179" t="s">
        <v>1024</v>
      </c>
      <c r="O1481" s="180">
        <v>0</v>
      </c>
      <c r="P1481" s="180">
        <v>0</v>
      </c>
      <c r="Q1481" s="181">
        <f t="shared" si="82"/>
        <v>0</v>
      </c>
      <c r="R1481" s="182" t="s">
        <v>98</v>
      </c>
      <c r="S1481" s="183"/>
      <c r="T1481" s="183"/>
    </row>
    <row r="1482" spans="1:20" s="129" customFormat="1" ht="30" hidden="1">
      <c r="B1482" s="174">
        <v>2025</v>
      </c>
      <c r="C1482" s="174">
        <v>20</v>
      </c>
      <c r="D1482" s="175">
        <v>0</v>
      </c>
      <c r="E1482" s="176"/>
      <c r="F1482" s="174">
        <v>2</v>
      </c>
      <c r="G1482" s="174">
        <v>5</v>
      </c>
      <c r="H1482" s="174">
        <v>14</v>
      </c>
      <c r="I1482" s="174">
        <v>5000</v>
      </c>
      <c r="J1482" s="174">
        <v>5400</v>
      </c>
      <c r="K1482" s="174">
        <v>543</v>
      </c>
      <c r="L1482" s="177">
        <v>1538</v>
      </c>
      <c r="M1482" s="178">
        <v>0</v>
      </c>
      <c r="N1482" s="179" t="s">
        <v>1025</v>
      </c>
      <c r="O1482" s="180">
        <v>0</v>
      </c>
      <c r="P1482" s="180">
        <v>0</v>
      </c>
      <c r="Q1482" s="181">
        <f t="shared" si="82"/>
        <v>0</v>
      </c>
      <c r="R1482" s="182" t="s">
        <v>98</v>
      </c>
      <c r="S1482" s="183"/>
      <c r="T1482" s="183"/>
    </row>
    <row r="1483" spans="1:20" s="129" customFormat="1" ht="15.75" hidden="1">
      <c r="B1483" s="163">
        <v>2025</v>
      </c>
      <c r="C1483" s="163">
        <v>20</v>
      </c>
      <c r="D1483" s="164"/>
      <c r="E1483" s="165"/>
      <c r="F1483" s="163">
        <v>2</v>
      </c>
      <c r="G1483" s="163">
        <v>5</v>
      </c>
      <c r="H1483" s="163">
        <v>14</v>
      </c>
      <c r="I1483" s="163">
        <v>5000</v>
      </c>
      <c r="J1483" s="163">
        <v>5400</v>
      </c>
      <c r="K1483" s="163">
        <v>545</v>
      </c>
      <c r="L1483" s="166" t="s">
        <v>44</v>
      </c>
      <c r="M1483" s="167"/>
      <c r="N1483" s="168" t="s">
        <v>1026</v>
      </c>
      <c r="O1483" s="169">
        <f>SUM(O1484:O1485)</f>
        <v>0</v>
      </c>
      <c r="P1483" s="169">
        <f>SUM(P1484:P1485)</f>
        <v>0</v>
      </c>
      <c r="Q1483" s="169">
        <f t="shared" si="82"/>
        <v>0</v>
      </c>
      <c r="R1483" s="170"/>
      <c r="S1483" s="171"/>
      <c r="T1483" s="172"/>
    </row>
    <row r="1484" spans="1:20" s="129" customFormat="1" ht="15.75" hidden="1">
      <c r="B1484" s="174">
        <v>2025</v>
      </c>
      <c r="C1484" s="174">
        <v>20</v>
      </c>
      <c r="D1484" s="175">
        <v>0</v>
      </c>
      <c r="E1484" s="176"/>
      <c r="F1484" s="174">
        <v>2</v>
      </c>
      <c r="G1484" s="174">
        <v>5</v>
      </c>
      <c r="H1484" s="174">
        <v>14</v>
      </c>
      <c r="I1484" s="174">
        <v>5000</v>
      </c>
      <c r="J1484" s="174">
        <v>5400</v>
      </c>
      <c r="K1484" s="174">
        <v>545</v>
      </c>
      <c r="L1484" s="177">
        <v>848</v>
      </c>
      <c r="M1484" s="178">
        <v>0</v>
      </c>
      <c r="N1484" s="179" t="s">
        <v>1027</v>
      </c>
      <c r="O1484" s="180">
        <v>0</v>
      </c>
      <c r="P1484" s="180">
        <v>0</v>
      </c>
      <c r="Q1484" s="181">
        <f t="shared" si="82"/>
        <v>0</v>
      </c>
      <c r="R1484" s="182" t="s">
        <v>98</v>
      </c>
      <c r="S1484" s="183"/>
      <c r="T1484" s="183"/>
    </row>
    <row r="1485" spans="1:20" s="129" customFormat="1" ht="15.75" hidden="1">
      <c r="B1485" s="174">
        <v>2025</v>
      </c>
      <c r="C1485" s="174">
        <v>20</v>
      </c>
      <c r="D1485" s="175">
        <v>0</v>
      </c>
      <c r="E1485" s="176"/>
      <c r="F1485" s="174">
        <v>2</v>
      </c>
      <c r="G1485" s="174">
        <v>5</v>
      </c>
      <c r="H1485" s="174">
        <v>14</v>
      </c>
      <c r="I1485" s="174">
        <v>5000</v>
      </c>
      <c r="J1485" s="174">
        <v>5400</v>
      </c>
      <c r="K1485" s="174">
        <v>545</v>
      </c>
      <c r="L1485" s="177">
        <v>9</v>
      </c>
      <c r="M1485" s="178">
        <v>0</v>
      </c>
      <c r="N1485" s="179" t="s">
        <v>1028</v>
      </c>
      <c r="O1485" s="180">
        <v>0</v>
      </c>
      <c r="P1485" s="180">
        <v>0</v>
      </c>
      <c r="Q1485" s="181">
        <f t="shared" si="82"/>
        <v>0</v>
      </c>
      <c r="R1485" s="182" t="s">
        <v>98</v>
      </c>
      <c r="S1485" s="183"/>
      <c r="T1485" s="183"/>
    </row>
    <row r="1486" spans="1:20" s="129" customFormat="1" ht="15.75" hidden="1">
      <c r="B1486" s="152">
        <v>2025</v>
      </c>
      <c r="C1486" s="152">
        <v>20</v>
      </c>
      <c r="D1486" s="153"/>
      <c r="E1486" s="154"/>
      <c r="F1486" s="152">
        <v>2</v>
      </c>
      <c r="G1486" s="152">
        <v>5</v>
      </c>
      <c r="H1486" s="152">
        <v>14</v>
      </c>
      <c r="I1486" s="152">
        <v>5000</v>
      </c>
      <c r="J1486" s="152">
        <v>5500</v>
      </c>
      <c r="K1486" s="152"/>
      <c r="L1486" s="155" t="s">
        <v>44</v>
      </c>
      <c r="M1486" s="156"/>
      <c r="N1486" s="157" t="s">
        <v>558</v>
      </c>
      <c r="O1486" s="158">
        <f>O1487</f>
        <v>0</v>
      </c>
      <c r="P1486" s="158">
        <f>P1487</f>
        <v>0</v>
      </c>
      <c r="Q1486" s="158">
        <f t="shared" si="82"/>
        <v>0</v>
      </c>
      <c r="R1486" s="159"/>
      <c r="S1486" s="160"/>
      <c r="T1486" s="161"/>
    </row>
    <row r="1487" spans="1:20" s="129" customFormat="1" ht="15.75" hidden="1">
      <c r="B1487" s="163">
        <v>2025</v>
      </c>
      <c r="C1487" s="163">
        <v>20</v>
      </c>
      <c r="D1487" s="164"/>
      <c r="E1487" s="165"/>
      <c r="F1487" s="163">
        <v>2</v>
      </c>
      <c r="G1487" s="163">
        <v>5</v>
      </c>
      <c r="H1487" s="163">
        <v>14</v>
      </c>
      <c r="I1487" s="163">
        <v>5000</v>
      </c>
      <c r="J1487" s="163">
        <v>5500</v>
      </c>
      <c r="K1487" s="163">
        <v>551</v>
      </c>
      <c r="L1487" s="166" t="s">
        <v>44</v>
      </c>
      <c r="M1487" s="167"/>
      <c r="N1487" s="168" t="s">
        <v>559</v>
      </c>
      <c r="O1487" s="169">
        <f>SUM(O1488:O1511)</f>
        <v>0</v>
      </c>
      <c r="P1487" s="169">
        <f>SUM(P1488:P1511)</f>
        <v>0</v>
      </c>
      <c r="Q1487" s="169">
        <f t="shared" si="82"/>
        <v>0</v>
      </c>
      <c r="R1487" s="170"/>
      <c r="S1487" s="171"/>
      <c r="T1487" s="172"/>
    </row>
    <row r="1488" spans="1:20" s="129" customFormat="1" ht="15.75" hidden="1">
      <c r="B1488" s="174">
        <v>2025</v>
      </c>
      <c r="C1488" s="174">
        <v>20</v>
      </c>
      <c r="D1488" s="175">
        <v>0</v>
      </c>
      <c r="E1488" s="176"/>
      <c r="F1488" s="174">
        <v>2</v>
      </c>
      <c r="G1488" s="174">
        <v>5</v>
      </c>
      <c r="H1488" s="174">
        <v>14</v>
      </c>
      <c r="I1488" s="174">
        <v>5000</v>
      </c>
      <c r="J1488" s="174">
        <v>5500</v>
      </c>
      <c r="K1488" s="174">
        <v>551</v>
      </c>
      <c r="L1488" s="177">
        <v>50</v>
      </c>
      <c r="M1488" s="178">
        <v>0</v>
      </c>
      <c r="N1488" s="179" t="s">
        <v>1029</v>
      </c>
      <c r="O1488" s="180">
        <v>0</v>
      </c>
      <c r="P1488" s="180">
        <v>0</v>
      </c>
      <c r="Q1488" s="181">
        <f t="shared" si="82"/>
        <v>0</v>
      </c>
      <c r="R1488" s="182" t="s">
        <v>98</v>
      </c>
      <c r="S1488" s="183"/>
      <c r="T1488" s="183"/>
    </row>
    <row r="1489" spans="2:20" s="129" customFormat="1" ht="15.75" hidden="1">
      <c r="B1489" s="174">
        <v>2025</v>
      </c>
      <c r="C1489" s="174">
        <v>20</v>
      </c>
      <c r="D1489" s="175">
        <v>0</v>
      </c>
      <c r="E1489" s="176"/>
      <c r="F1489" s="174">
        <v>2</v>
      </c>
      <c r="G1489" s="174">
        <v>5</v>
      </c>
      <c r="H1489" s="174">
        <v>14</v>
      </c>
      <c r="I1489" s="174">
        <v>5000</v>
      </c>
      <c r="J1489" s="174">
        <v>5500</v>
      </c>
      <c r="K1489" s="174">
        <v>551</v>
      </c>
      <c r="L1489" s="177">
        <v>53</v>
      </c>
      <c r="M1489" s="178">
        <v>0</v>
      </c>
      <c r="N1489" s="179" t="s">
        <v>1030</v>
      </c>
      <c r="O1489" s="180">
        <v>0</v>
      </c>
      <c r="P1489" s="180">
        <v>0</v>
      </c>
      <c r="Q1489" s="181">
        <f t="shared" si="82"/>
        <v>0</v>
      </c>
      <c r="R1489" s="182" t="s">
        <v>98</v>
      </c>
      <c r="S1489" s="183"/>
      <c r="T1489" s="183"/>
    </row>
    <row r="1490" spans="2:20" s="129" customFormat="1" ht="15.75" hidden="1">
      <c r="B1490" s="174">
        <v>2025</v>
      </c>
      <c r="C1490" s="174">
        <v>20</v>
      </c>
      <c r="D1490" s="175">
        <v>0</v>
      </c>
      <c r="E1490" s="176"/>
      <c r="F1490" s="174">
        <v>2</v>
      </c>
      <c r="G1490" s="174">
        <v>5</v>
      </c>
      <c r="H1490" s="174">
        <v>14</v>
      </c>
      <c r="I1490" s="174">
        <v>5000</v>
      </c>
      <c r="J1490" s="174">
        <v>5500</v>
      </c>
      <c r="K1490" s="174">
        <v>551</v>
      </c>
      <c r="L1490" s="177">
        <v>54</v>
      </c>
      <c r="M1490" s="178">
        <v>0</v>
      </c>
      <c r="N1490" s="179" t="s">
        <v>1031</v>
      </c>
      <c r="O1490" s="180">
        <v>0</v>
      </c>
      <c r="P1490" s="180">
        <v>0</v>
      </c>
      <c r="Q1490" s="181">
        <f t="shared" si="82"/>
        <v>0</v>
      </c>
      <c r="R1490" s="182" t="s">
        <v>98</v>
      </c>
      <c r="S1490" s="183"/>
      <c r="T1490" s="183"/>
    </row>
    <row r="1491" spans="2:20" s="129" customFormat="1" ht="15.75" hidden="1">
      <c r="B1491" s="174">
        <v>2025</v>
      </c>
      <c r="C1491" s="174">
        <v>20</v>
      </c>
      <c r="D1491" s="175">
        <v>0</v>
      </c>
      <c r="E1491" s="176"/>
      <c r="F1491" s="174">
        <v>2</v>
      </c>
      <c r="G1491" s="174">
        <v>5</v>
      </c>
      <c r="H1491" s="174">
        <v>14</v>
      </c>
      <c r="I1491" s="174">
        <v>5000</v>
      </c>
      <c r="J1491" s="174">
        <v>5500</v>
      </c>
      <c r="K1491" s="174">
        <v>551</v>
      </c>
      <c r="L1491" s="177">
        <v>57</v>
      </c>
      <c r="M1491" s="178">
        <v>0</v>
      </c>
      <c r="N1491" s="179" t="s">
        <v>1032</v>
      </c>
      <c r="O1491" s="180">
        <v>0</v>
      </c>
      <c r="P1491" s="180">
        <v>0</v>
      </c>
      <c r="Q1491" s="181">
        <f t="shared" si="82"/>
        <v>0</v>
      </c>
      <c r="R1491" s="182" t="s">
        <v>98</v>
      </c>
      <c r="S1491" s="183"/>
      <c r="T1491" s="183"/>
    </row>
    <row r="1492" spans="2:20" s="129" customFormat="1" ht="15.75" hidden="1">
      <c r="B1492" s="174">
        <v>2025</v>
      </c>
      <c r="C1492" s="174">
        <v>20</v>
      </c>
      <c r="D1492" s="175">
        <v>0</v>
      </c>
      <c r="E1492" s="176"/>
      <c r="F1492" s="174">
        <v>2</v>
      </c>
      <c r="G1492" s="174">
        <v>5</v>
      </c>
      <c r="H1492" s="174">
        <v>14</v>
      </c>
      <c r="I1492" s="174">
        <v>5000</v>
      </c>
      <c r="J1492" s="174">
        <v>5500</v>
      </c>
      <c r="K1492" s="174">
        <v>551</v>
      </c>
      <c r="L1492" s="177">
        <v>58</v>
      </c>
      <c r="M1492" s="178">
        <v>0</v>
      </c>
      <c r="N1492" s="179" t="s">
        <v>1033</v>
      </c>
      <c r="O1492" s="180">
        <v>0</v>
      </c>
      <c r="P1492" s="180">
        <v>0</v>
      </c>
      <c r="Q1492" s="181">
        <f t="shared" si="82"/>
        <v>0</v>
      </c>
      <c r="R1492" s="182" t="s">
        <v>98</v>
      </c>
      <c r="S1492" s="183"/>
      <c r="T1492" s="183"/>
    </row>
    <row r="1493" spans="2:20" s="129" customFormat="1" ht="15.75" hidden="1">
      <c r="B1493" s="174">
        <v>2025</v>
      </c>
      <c r="C1493" s="174">
        <v>20</v>
      </c>
      <c r="D1493" s="175">
        <v>0</v>
      </c>
      <c r="E1493" s="176"/>
      <c r="F1493" s="174">
        <v>2</v>
      </c>
      <c r="G1493" s="174">
        <v>5</v>
      </c>
      <c r="H1493" s="174">
        <v>14</v>
      </c>
      <c r="I1493" s="174">
        <v>5000</v>
      </c>
      <c r="J1493" s="174">
        <v>5500</v>
      </c>
      <c r="K1493" s="174">
        <v>551</v>
      </c>
      <c r="L1493" s="177">
        <v>139</v>
      </c>
      <c r="M1493" s="178">
        <v>0</v>
      </c>
      <c r="N1493" s="179" t="s">
        <v>1034</v>
      </c>
      <c r="O1493" s="180">
        <v>0</v>
      </c>
      <c r="P1493" s="180">
        <v>0</v>
      </c>
      <c r="Q1493" s="181">
        <f t="shared" si="82"/>
        <v>0</v>
      </c>
      <c r="R1493" s="182" t="s">
        <v>98</v>
      </c>
      <c r="S1493" s="183"/>
      <c r="T1493" s="183"/>
    </row>
    <row r="1494" spans="2:20" s="129" customFormat="1" ht="15.75" hidden="1">
      <c r="B1494" s="174">
        <v>2025</v>
      </c>
      <c r="C1494" s="174">
        <v>20</v>
      </c>
      <c r="D1494" s="175">
        <v>0</v>
      </c>
      <c r="E1494" s="176"/>
      <c r="F1494" s="174">
        <v>2</v>
      </c>
      <c r="G1494" s="174">
        <v>5</v>
      </c>
      <c r="H1494" s="174">
        <v>14</v>
      </c>
      <c r="I1494" s="174">
        <v>5000</v>
      </c>
      <c r="J1494" s="174">
        <v>5500</v>
      </c>
      <c r="K1494" s="174">
        <v>551</v>
      </c>
      <c r="L1494" s="177">
        <v>561</v>
      </c>
      <c r="M1494" s="178">
        <v>0</v>
      </c>
      <c r="N1494" s="179" t="s">
        <v>1035</v>
      </c>
      <c r="O1494" s="180">
        <v>0</v>
      </c>
      <c r="P1494" s="180">
        <v>0</v>
      </c>
      <c r="Q1494" s="181">
        <f t="shared" si="82"/>
        <v>0</v>
      </c>
      <c r="R1494" s="182" t="s">
        <v>352</v>
      </c>
      <c r="S1494" s="183"/>
      <c r="T1494" s="183"/>
    </row>
    <row r="1495" spans="2:20" s="129" customFormat="1" ht="15.75" hidden="1">
      <c r="B1495" s="174">
        <v>2025</v>
      </c>
      <c r="C1495" s="174">
        <v>20</v>
      </c>
      <c r="D1495" s="175">
        <v>0</v>
      </c>
      <c r="E1495" s="176"/>
      <c r="F1495" s="174">
        <v>2</v>
      </c>
      <c r="G1495" s="174">
        <v>5</v>
      </c>
      <c r="H1495" s="174">
        <v>14</v>
      </c>
      <c r="I1495" s="174">
        <v>5000</v>
      </c>
      <c r="J1495" s="174">
        <v>5500</v>
      </c>
      <c r="K1495" s="174">
        <v>551</v>
      </c>
      <c r="L1495" s="177">
        <v>634</v>
      </c>
      <c r="M1495" s="178">
        <v>0</v>
      </c>
      <c r="N1495" s="190" t="s">
        <v>806</v>
      </c>
      <c r="O1495" s="180">
        <v>0</v>
      </c>
      <c r="P1495" s="180">
        <v>0</v>
      </c>
      <c r="Q1495" s="181">
        <f t="shared" si="82"/>
        <v>0</v>
      </c>
      <c r="R1495" s="182" t="s">
        <v>98</v>
      </c>
      <c r="S1495" s="183"/>
      <c r="T1495" s="183"/>
    </row>
    <row r="1496" spans="2:20" s="129" customFormat="1" ht="15.75" hidden="1">
      <c r="B1496" s="174">
        <v>2025</v>
      </c>
      <c r="C1496" s="174">
        <v>20</v>
      </c>
      <c r="D1496" s="175">
        <v>0</v>
      </c>
      <c r="E1496" s="176"/>
      <c r="F1496" s="174">
        <v>2</v>
      </c>
      <c r="G1496" s="174">
        <v>5</v>
      </c>
      <c r="H1496" s="174">
        <v>14</v>
      </c>
      <c r="I1496" s="174">
        <v>5000</v>
      </c>
      <c r="J1496" s="174">
        <v>5500</v>
      </c>
      <c r="K1496" s="174">
        <v>551</v>
      </c>
      <c r="L1496" s="177">
        <v>635</v>
      </c>
      <c r="M1496" s="178">
        <v>0</v>
      </c>
      <c r="N1496" s="190" t="s">
        <v>838</v>
      </c>
      <c r="O1496" s="180">
        <v>0</v>
      </c>
      <c r="P1496" s="180">
        <v>0</v>
      </c>
      <c r="Q1496" s="181">
        <f t="shared" si="82"/>
        <v>0</v>
      </c>
      <c r="R1496" s="182" t="s">
        <v>98</v>
      </c>
      <c r="S1496" s="183"/>
      <c r="T1496" s="183"/>
    </row>
    <row r="1497" spans="2:20" s="129" customFormat="1" ht="15.75" hidden="1">
      <c r="B1497" s="174">
        <v>2025</v>
      </c>
      <c r="C1497" s="174">
        <v>20</v>
      </c>
      <c r="D1497" s="175">
        <v>0</v>
      </c>
      <c r="E1497" s="176"/>
      <c r="F1497" s="174">
        <v>2</v>
      </c>
      <c r="G1497" s="174">
        <v>5</v>
      </c>
      <c r="H1497" s="174">
        <v>14</v>
      </c>
      <c r="I1497" s="174">
        <v>5000</v>
      </c>
      <c r="J1497" s="174">
        <v>5500</v>
      </c>
      <c r="K1497" s="174">
        <v>551</v>
      </c>
      <c r="L1497" s="177">
        <v>781</v>
      </c>
      <c r="M1497" s="178">
        <v>0</v>
      </c>
      <c r="N1497" s="179" t="s">
        <v>1036</v>
      </c>
      <c r="O1497" s="180">
        <v>0</v>
      </c>
      <c r="P1497" s="180">
        <v>0</v>
      </c>
      <c r="Q1497" s="181">
        <f t="shared" si="82"/>
        <v>0</v>
      </c>
      <c r="R1497" s="182" t="s">
        <v>98</v>
      </c>
      <c r="S1497" s="183"/>
      <c r="T1497" s="183"/>
    </row>
    <row r="1498" spans="2:20" s="129" customFormat="1" ht="15.75" hidden="1">
      <c r="B1498" s="174">
        <v>2025</v>
      </c>
      <c r="C1498" s="174">
        <v>20</v>
      </c>
      <c r="D1498" s="175">
        <v>0</v>
      </c>
      <c r="E1498" s="176"/>
      <c r="F1498" s="174">
        <v>2</v>
      </c>
      <c r="G1498" s="174">
        <v>5</v>
      </c>
      <c r="H1498" s="174">
        <v>14</v>
      </c>
      <c r="I1498" s="174">
        <v>5000</v>
      </c>
      <c r="J1498" s="174">
        <v>5500</v>
      </c>
      <c r="K1498" s="174">
        <v>551</v>
      </c>
      <c r="L1498" s="177">
        <v>1017</v>
      </c>
      <c r="M1498" s="178">
        <v>0</v>
      </c>
      <c r="N1498" s="179" t="s">
        <v>1037</v>
      </c>
      <c r="O1498" s="180">
        <v>0</v>
      </c>
      <c r="P1498" s="180">
        <v>0</v>
      </c>
      <c r="Q1498" s="181">
        <f t="shared" si="82"/>
        <v>0</v>
      </c>
      <c r="R1498" s="182" t="s">
        <v>98</v>
      </c>
      <c r="S1498" s="183"/>
      <c r="T1498" s="183"/>
    </row>
    <row r="1499" spans="2:20" s="129" customFormat="1" ht="15.75" hidden="1">
      <c r="B1499" s="174">
        <v>2025</v>
      </c>
      <c r="C1499" s="174">
        <v>20</v>
      </c>
      <c r="D1499" s="175">
        <v>0</v>
      </c>
      <c r="E1499" s="176"/>
      <c r="F1499" s="174">
        <v>2</v>
      </c>
      <c r="G1499" s="174">
        <v>5</v>
      </c>
      <c r="H1499" s="174">
        <v>14</v>
      </c>
      <c r="I1499" s="174">
        <v>5000</v>
      </c>
      <c r="J1499" s="174">
        <v>5500</v>
      </c>
      <c r="K1499" s="174">
        <v>551</v>
      </c>
      <c r="L1499" s="177">
        <v>1040</v>
      </c>
      <c r="M1499" s="178">
        <v>0</v>
      </c>
      <c r="N1499" s="179" t="s">
        <v>1038</v>
      </c>
      <c r="O1499" s="180">
        <v>0</v>
      </c>
      <c r="P1499" s="180">
        <v>0</v>
      </c>
      <c r="Q1499" s="181">
        <f t="shared" si="82"/>
        <v>0</v>
      </c>
      <c r="R1499" s="182" t="s">
        <v>98</v>
      </c>
      <c r="S1499" s="183"/>
      <c r="T1499" s="183"/>
    </row>
    <row r="1500" spans="2:20" s="129" customFormat="1" ht="15.75" hidden="1">
      <c r="B1500" s="174">
        <v>2025</v>
      </c>
      <c r="C1500" s="174">
        <v>20</v>
      </c>
      <c r="D1500" s="175">
        <v>0</v>
      </c>
      <c r="E1500" s="176"/>
      <c r="F1500" s="174">
        <v>2</v>
      </c>
      <c r="G1500" s="174">
        <v>5</v>
      </c>
      <c r="H1500" s="174">
        <v>14</v>
      </c>
      <c r="I1500" s="174">
        <v>5000</v>
      </c>
      <c r="J1500" s="174">
        <v>5500</v>
      </c>
      <c r="K1500" s="174">
        <v>551</v>
      </c>
      <c r="L1500" s="177">
        <v>49</v>
      </c>
      <c r="M1500" s="178">
        <v>0</v>
      </c>
      <c r="N1500" s="179" t="s">
        <v>1039</v>
      </c>
      <c r="O1500" s="180">
        <v>0</v>
      </c>
      <c r="P1500" s="180">
        <v>0</v>
      </c>
      <c r="Q1500" s="181">
        <f t="shared" si="82"/>
        <v>0</v>
      </c>
      <c r="R1500" s="182" t="s">
        <v>98</v>
      </c>
      <c r="S1500" s="183"/>
      <c r="T1500" s="183"/>
    </row>
    <row r="1501" spans="2:20" s="129" customFormat="1" ht="15.75" hidden="1">
      <c r="B1501" s="174">
        <v>2025</v>
      </c>
      <c r="C1501" s="174">
        <v>20</v>
      </c>
      <c r="D1501" s="175">
        <v>0</v>
      </c>
      <c r="E1501" s="176"/>
      <c r="F1501" s="174">
        <v>2</v>
      </c>
      <c r="G1501" s="174">
        <v>5</v>
      </c>
      <c r="H1501" s="174">
        <v>14</v>
      </c>
      <c r="I1501" s="174">
        <v>5000</v>
      </c>
      <c r="J1501" s="174">
        <v>5500</v>
      </c>
      <c r="K1501" s="174">
        <v>551</v>
      </c>
      <c r="L1501" s="177">
        <v>52</v>
      </c>
      <c r="M1501" s="178">
        <v>0</v>
      </c>
      <c r="N1501" s="179" t="s">
        <v>1040</v>
      </c>
      <c r="O1501" s="180">
        <v>0</v>
      </c>
      <c r="P1501" s="180">
        <v>0</v>
      </c>
      <c r="Q1501" s="181">
        <f t="shared" si="82"/>
        <v>0</v>
      </c>
      <c r="R1501" s="182" t="s">
        <v>98</v>
      </c>
      <c r="S1501" s="183"/>
      <c r="T1501" s="183"/>
    </row>
    <row r="1502" spans="2:20" s="129" customFormat="1" ht="15.75" hidden="1">
      <c r="B1502" s="174">
        <v>2025</v>
      </c>
      <c r="C1502" s="174">
        <v>20</v>
      </c>
      <c r="D1502" s="175">
        <v>0</v>
      </c>
      <c r="E1502" s="176"/>
      <c r="F1502" s="174">
        <v>2</v>
      </c>
      <c r="G1502" s="174">
        <v>5</v>
      </c>
      <c r="H1502" s="174">
        <v>14</v>
      </c>
      <c r="I1502" s="174">
        <v>5000</v>
      </c>
      <c r="J1502" s="174">
        <v>5500</v>
      </c>
      <c r="K1502" s="174">
        <v>551</v>
      </c>
      <c r="L1502" s="177">
        <v>56</v>
      </c>
      <c r="M1502" s="178">
        <v>0</v>
      </c>
      <c r="N1502" s="179" t="s">
        <v>1041</v>
      </c>
      <c r="O1502" s="180">
        <v>0</v>
      </c>
      <c r="P1502" s="180">
        <v>0</v>
      </c>
      <c r="Q1502" s="181">
        <f t="shared" si="82"/>
        <v>0</v>
      </c>
      <c r="R1502" s="182" t="s">
        <v>98</v>
      </c>
      <c r="S1502" s="183"/>
      <c r="T1502" s="183"/>
    </row>
    <row r="1503" spans="2:20" s="129" customFormat="1" ht="15.75" hidden="1">
      <c r="B1503" s="174">
        <v>2025</v>
      </c>
      <c r="C1503" s="174">
        <v>20</v>
      </c>
      <c r="D1503" s="175">
        <v>0</v>
      </c>
      <c r="E1503" s="176"/>
      <c r="F1503" s="174">
        <v>2</v>
      </c>
      <c r="G1503" s="174">
        <v>5</v>
      </c>
      <c r="H1503" s="174">
        <v>14</v>
      </c>
      <c r="I1503" s="174">
        <v>5000</v>
      </c>
      <c r="J1503" s="174">
        <v>5500</v>
      </c>
      <c r="K1503" s="174">
        <v>551</v>
      </c>
      <c r="L1503" s="177">
        <v>138</v>
      </c>
      <c r="M1503" s="178">
        <v>0</v>
      </c>
      <c r="N1503" s="179" t="s">
        <v>1042</v>
      </c>
      <c r="O1503" s="180">
        <v>0</v>
      </c>
      <c r="P1503" s="180">
        <v>0</v>
      </c>
      <c r="Q1503" s="181">
        <f t="shared" si="82"/>
        <v>0</v>
      </c>
      <c r="R1503" s="182" t="s">
        <v>98</v>
      </c>
      <c r="S1503" s="183"/>
      <c r="T1503" s="183"/>
    </row>
    <row r="1504" spans="2:20" s="129" customFormat="1" ht="15.75" hidden="1">
      <c r="B1504" s="174">
        <v>2025</v>
      </c>
      <c r="C1504" s="174">
        <v>20</v>
      </c>
      <c r="D1504" s="175">
        <v>0</v>
      </c>
      <c r="E1504" s="176"/>
      <c r="F1504" s="174">
        <v>2</v>
      </c>
      <c r="G1504" s="174">
        <v>5</v>
      </c>
      <c r="H1504" s="174">
        <v>14</v>
      </c>
      <c r="I1504" s="174">
        <v>5000</v>
      </c>
      <c r="J1504" s="174">
        <v>5500</v>
      </c>
      <c r="K1504" s="174">
        <v>551</v>
      </c>
      <c r="L1504" s="177">
        <v>560</v>
      </c>
      <c r="M1504" s="178">
        <v>0</v>
      </c>
      <c r="N1504" s="179" t="s">
        <v>1043</v>
      </c>
      <c r="O1504" s="180">
        <v>0</v>
      </c>
      <c r="P1504" s="180">
        <v>0</v>
      </c>
      <c r="Q1504" s="181">
        <f t="shared" si="82"/>
        <v>0</v>
      </c>
      <c r="R1504" s="182" t="s">
        <v>352</v>
      </c>
      <c r="S1504" s="183"/>
      <c r="T1504" s="183"/>
    </row>
    <row r="1505" spans="2:20" s="129" customFormat="1" ht="15.75" hidden="1">
      <c r="B1505" s="174">
        <v>2025</v>
      </c>
      <c r="C1505" s="174">
        <v>20</v>
      </c>
      <c r="D1505" s="175">
        <v>0</v>
      </c>
      <c r="E1505" s="176"/>
      <c r="F1505" s="174">
        <v>2</v>
      </c>
      <c r="G1505" s="174">
        <v>5</v>
      </c>
      <c r="H1505" s="174">
        <v>14</v>
      </c>
      <c r="I1505" s="174">
        <v>5000</v>
      </c>
      <c r="J1505" s="174">
        <v>5500</v>
      </c>
      <c r="K1505" s="174">
        <v>551</v>
      </c>
      <c r="L1505" s="177">
        <v>633</v>
      </c>
      <c r="M1505" s="178">
        <v>0</v>
      </c>
      <c r="N1505" s="179" t="s">
        <v>1044</v>
      </c>
      <c r="O1505" s="180">
        <v>0</v>
      </c>
      <c r="P1505" s="180">
        <v>0</v>
      </c>
      <c r="Q1505" s="181">
        <f t="shared" si="82"/>
        <v>0</v>
      </c>
      <c r="R1505" s="182" t="s">
        <v>98</v>
      </c>
      <c r="S1505" s="183"/>
      <c r="T1505" s="183"/>
    </row>
    <row r="1506" spans="2:20" s="129" customFormat="1" ht="15.75" hidden="1">
      <c r="B1506" s="174">
        <v>2025</v>
      </c>
      <c r="C1506" s="174">
        <v>20</v>
      </c>
      <c r="D1506" s="175">
        <v>0</v>
      </c>
      <c r="E1506" s="176"/>
      <c r="F1506" s="174">
        <v>2</v>
      </c>
      <c r="G1506" s="174">
        <v>5</v>
      </c>
      <c r="H1506" s="174">
        <v>14</v>
      </c>
      <c r="I1506" s="174">
        <v>5000</v>
      </c>
      <c r="J1506" s="174">
        <v>5500</v>
      </c>
      <c r="K1506" s="174">
        <v>551</v>
      </c>
      <c r="L1506" s="177">
        <v>780</v>
      </c>
      <c r="M1506" s="178">
        <v>0</v>
      </c>
      <c r="N1506" s="179" t="s">
        <v>1045</v>
      </c>
      <c r="O1506" s="180">
        <v>0</v>
      </c>
      <c r="P1506" s="180">
        <v>0</v>
      </c>
      <c r="Q1506" s="181">
        <f t="shared" si="82"/>
        <v>0</v>
      </c>
      <c r="R1506" s="182" t="s">
        <v>98</v>
      </c>
      <c r="S1506" s="183"/>
      <c r="T1506" s="183"/>
    </row>
    <row r="1507" spans="2:20" s="129" customFormat="1" ht="15.75" hidden="1">
      <c r="B1507" s="174">
        <v>2025</v>
      </c>
      <c r="C1507" s="174">
        <v>20</v>
      </c>
      <c r="D1507" s="175">
        <v>0</v>
      </c>
      <c r="E1507" s="176"/>
      <c r="F1507" s="174">
        <v>2</v>
      </c>
      <c r="G1507" s="174">
        <v>5</v>
      </c>
      <c r="H1507" s="174">
        <v>14</v>
      </c>
      <c r="I1507" s="174">
        <v>5000</v>
      </c>
      <c r="J1507" s="174">
        <v>5500</v>
      </c>
      <c r="K1507" s="174">
        <v>551</v>
      </c>
      <c r="L1507" s="177">
        <v>1016</v>
      </c>
      <c r="M1507" s="178">
        <v>0</v>
      </c>
      <c r="N1507" s="179" t="s">
        <v>1046</v>
      </c>
      <c r="O1507" s="180">
        <v>0</v>
      </c>
      <c r="P1507" s="180">
        <v>0</v>
      </c>
      <c r="Q1507" s="181">
        <f t="shared" si="82"/>
        <v>0</v>
      </c>
      <c r="R1507" s="182" t="s">
        <v>98</v>
      </c>
      <c r="S1507" s="183"/>
      <c r="T1507" s="183"/>
    </row>
    <row r="1508" spans="2:20" s="129" customFormat="1" ht="15.75" hidden="1">
      <c r="B1508" s="174">
        <v>2025</v>
      </c>
      <c r="C1508" s="174">
        <v>20</v>
      </c>
      <c r="D1508" s="175">
        <v>0</v>
      </c>
      <c r="E1508" s="176"/>
      <c r="F1508" s="174">
        <v>2</v>
      </c>
      <c r="G1508" s="174">
        <v>5</v>
      </c>
      <c r="H1508" s="174">
        <v>14</v>
      </c>
      <c r="I1508" s="174">
        <v>5000</v>
      </c>
      <c r="J1508" s="174">
        <v>5500</v>
      </c>
      <c r="K1508" s="174">
        <v>551</v>
      </c>
      <c r="L1508" s="177">
        <v>1014</v>
      </c>
      <c r="M1508" s="178">
        <v>0</v>
      </c>
      <c r="N1508" s="179" t="s">
        <v>1047</v>
      </c>
      <c r="O1508" s="180">
        <v>0</v>
      </c>
      <c r="P1508" s="180">
        <v>0</v>
      </c>
      <c r="Q1508" s="181">
        <f t="shared" si="82"/>
        <v>0</v>
      </c>
      <c r="R1508" s="182" t="s">
        <v>98</v>
      </c>
      <c r="S1508" s="183"/>
      <c r="T1508" s="183"/>
    </row>
    <row r="1509" spans="2:20" s="129" customFormat="1" ht="15.75" hidden="1">
      <c r="B1509" s="174">
        <v>2025</v>
      </c>
      <c r="C1509" s="174">
        <v>20</v>
      </c>
      <c r="D1509" s="175">
        <v>0</v>
      </c>
      <c r="E1509" s="176"/>
      <c r="F1509" s="174">
        <v>2</v>
      </c>
      <c r="G1509" s="174">
        <v>5</v>
      </c>
      <c r="H1509" s="174">
        <v>14</v>
      </c>
      <c r="I1509" s="174">
        <v>5000</v>
      </c>
      <c r="J1509" s="174">
        <v>5500</v>
      </c>
      <c r="K1509" s="174">
        <v>551</v>
      </c>
      <c r="L1509" s="177">
        <v>1013</v>
      </c>
      <c r="M1509" s="178">
        <v>0</v>
      </c>
      <c r="N1509" s="179" t="s">
        <v>1048</v>
      </c>
      <c r="O1509" s="180">
        <v>0</v>
      </c>
      <c r="P1509" s="180">
        <v>0</v>
      </c>
      <c r="Q1509" s="181">
        <f t="shared" si="82"/>
        <v>0</v>
      </c>
      <c r="R1509" s="182" t="s">
        <v>98</v>
      </c>
      <c r="S1509" s="183"/>
      <c r="T1509" s="183"/>
    </row>
    <row r="1510" spans="2:20" s="129" customFormat="1" ht="15.75" hidden="1">
      <c r="B1510" s="174">
        <v>2025</v>
      </c>
      <c r="C1510" s="174">
        <v>20</v>
      </c>
      <c r="D1510" s="175">
        <v>0</v>
      </c>
      <c r="E1510" s="176"/>
      <c r="F1510" s="174">
        <v>2</v>
      </c>
      <c r="G1510" s="174">
        <v>5</v>
      </c>
      <c r="H1510" s="174">
        <v>14</v>
      </c>
      <c r="I1510" s="174">
        <v>5000</v>
      </c>
      <c r="J1510" s="174">
        <v>5500</v>
      </c>
      <c r="K1510" s="174">
        <v>551</v>
      </c>
      <c r="L1510" s="177">
        <v>841</v>
      </c>
      <c r="M1510" s="178">
        <v>0</v>
      </c>
      <c r="N1510" s="179" t="s">
        <v>1049</v>
      </c>
      <c r="O1510" s="180">
        <v>0</v>
      </c>
      <c r="P1510" s="180">
        <v>0</v>
      </c>
      <c r="Q1510" s="181">
        <f t="shared" si="82"/>
        <v>0</v>
      </c>
      <c r="R1510" s="182" t="s">
        <v>98</v>
      </c>
      <c r="S1510" s="183"/>
      <c r="T1510" s="183"/>
    </row>
    <row r="1511" spans="2:20" s="129" customFormat="1" ht="15.75" hidden="1">
      <c r="B1511" s="174">
        <v>2025</v>
      </c>
      <c r="C1511" s="174">
        <v>20</v>
      </c>
      <c r="D1511" s="175">
        <v>0</v>
      </c>
      <c r="E1511" s="176"/>
      <c r="F1511" s="174">
        <v>2</v>
      </c>
      <c r="G1511" s="174">
        <v>5</v>
      </c>
      <c r="H1511" s="174">
        <v>14</v>
      </c>
      <c r="I1511" s="174">
        <v>5000</v>
      </c>
      <c r="J1511" s="174">
        <v>5500</v>
      </c>
      <c r="K1511" s="174">
        <v>551</v>
      </c>
      <c r="L1511" s="177">
        <v>321</v>
      </c>
      <c r="M1511" s="178">
        <v>0</v>
      </c>
      <c r="N1511" s="179" t="s">
        <v>564</v>
      </c>
      <c r="O1511" s="180">
        <v>0</v>
      </c>
      <c r="P1511" s="180">
        <v>0</v>
      </c>
      <c r="Q1511" s="181">
        <f t="shared" si="82"/>
        <v>0</v>
      </c>
      <c r="R1511" s="182" t="s">
        <v>98</v>
      </c>
      <c r="S1511" s="183"/>
      <c r="T1511" s="183"/>
    </row>
    <row r="1512" spans="2:20" s="129" customFormat="1" ht="15.75" hidden="1">
      <c r="B1512" s="152">
        <v>2025</v>
      </c>
      <c r="C1512" s="152">
        <v>20</v>
      </c>
      <c r="D1512" s="153"/>
      <c r="E1512" s="154"/>
      <c r="F1512" s="152">
        <v>2</v>
      </c>
      <c r="G1512" s="152">
        <v>5</v>
      </c>
      <c r="H1512" s="152">
        <v>14</v>
      </c>
      <c r="I1512" s="152">
        <v>5000</v>
      </c>
      <c r="J1512" s="152">
        <v>5600</v>
      </c>
      <c r="K1512" s="152"/>
      <c r="L1512" s="155" t="s">
        <v>44</v>
      </c>
      <c r="M1512" s="156"/>
      <c r="N1512" s="157" t="s">
        <v>1050</v>
      </c>
      <c r="O1512" s="158">
        <f>O1513+O1516+O1518</f>
        <v>0</v>
      </c>
      <c r="P1512" s="158">
        <f>P1513+P1516+P1518</f>
        <v>0</v>
      </c>
      <c r="Q1512" s="158">
        <f t="shared" si="82"/>
        <v>0</v>
      </c>
      <c r="R1512" s="159"/>
      <c r="S1512" s="160"/>
      <c r="T1512" s="161"/>
    </row>
    <row r="1513" spans="2:20" s="129" customFormat="1" ht="31.5" hidden="1">
      <c r="B1513" s="163">
        <v>2025</v>
      </c>
      <c r="C1513" s="163">
        <v>20</v>
      </c>
      <c r="D1513" s="164"/>
      <c r="E1513" s="165"/>
      <c r="F1513" s="163">
        <v>2</v>
      </c>
      <c r="G1513" s="163">
        <v>5</v>
      </c>
      <c r="H1513" s="163">
        <v>14</v>
      </c>
      <c r="I1513" s="163">
        <v>5000</v>
      </c>
      <c r="J1513" s="163">
        <v>5600</v>
      </c>
      <c r="K1513" s="163">
        <v>564</v>
      </c>
      <c r="L1513" s="166" t="s">
        <v>44</v>
      </c>
      <c r="M1513" s="167"/>
      <c r="N1513" s="168" t="s">
        <v>220</v>
      </c>
      <c r="O1513" s="169">
        <f>SUM(O1514:O1515)</f>
        <v>0</v>
      </c>
      <c r="P1513" s="169">
        <f>SUM(P1514:P1515)</f>
        <v>0</v>
      </c>
      <c r="Q1513" s="169">
        <f t="shared" si="82"/>
        <v>0</v>
      </c>
      <c r="R1513" s="170"/>
      <c r="S1513" s="171"/>
      <c r="T1513" s="172"/>
    </row>
    <row r="1514" spans="2:20" s="129" customFormat="1" ht="15.75" hidden="1">
      <c r="B1514" s="174">
        <v>2025</v>
      </c>
      <c r="C1514" s="174">
        <v>20</v>
      </c>
      <c r="D1514" s="175">
        <v>0</v>
      </c>
      <c r="E1514" s="176"/>
      <c r="F1514" s="174">
        <v>2</v>
      </c>
      <c r="G1514" s="174">
        <v>5</v>
      </c>
      <c r="H1514" s="174">
        <v>14</v>
      </c>
      <c r="I1514" s="174">
        <v>5000</v>
      </c>
      <c r="J1514" s="174">
        <v>5600</v>
      </c>
      <c r="K1514" s="174">
        <v>564</v>
      </c>
      <c r="L1514" s="177">
        <v>1250</v>
      </c>
      <c r="M1514" s="178">
        <v>0</v>
      </c>
      <c r="N1514" s="179" t="s">
        <v>1051</v>
      </c>
      <c r="O1514" s="180">
        <v>0</v>
      </c>
      <c r="P1514" s="180">
        <v>0</v>
      </c>
      <c r="Q1514" s="181">
        <f t="shared" si="82"/>
        <v>0</v>
      </c>
      <c r="R1514" s="182" t="s">
        <v>98</v>
      </c>
      <c r="S1514" s="183"/>
      <c r="T1514" s="183"/>
    </row>
    <row r="1515" spans="2:20" s="129" customFormat="1" ht="15.75" hidden="1">
      <c r="B1515" s="174">
        <v>2025</v>
      </c>
      <c r="C1515" s="174">
        <v>20</v>
      </c>
      <c r="D1515" s="175">
        <v>0</v>
      </c>
      <c r="E1515" s="176"/>
      <c r="F1515" s="174">
        <v>2</v>
      </c>
      <c r="G1515" s="174">
        <v>5</v>
      </c>
      <c r="H1515" s="174">
        <v>14</v>
      </c>
      <c r="I1515" s="174">
        <v>5000</v>
      </c>
      <c r="J1515" s="174">
        <v>5600</v>
      </c>
      <c r="K1515" s="174">
        <v>564</v>
      </c>
      <c r="L1515" s="177">
        <v>1249</v>
      </c>
      <c r="M1515" s="178">
        <v>0</v>
      </c>
      <c r="N1515" s="179" t="s">
        <v>1052</v>
      </c>
      <c r="O1515" s="180">
        <v>0</v>
      </c>
      <c r="P1515" s="180">
        <v>0</v>
      </c>
      <c r="Q1515" s="181">
        <f t="shared" si="82"/>
        <v>0</v>
      </c>
      <c r="R1515" s="182" t="s">
        <v>98</v>
      </c>
      <c r="S1515" s="183"/>
      <c r="T1515" s="183"/>
    </row>
    <row r="1516" spans="2:20" s="129" customFormat="1" ht="15.75" hidden="1">
      <c r="B1516" s="163">
        <v>2025</v>
      </c>
      <c r="C1516" s="163">
        <v>20</v>
      </c>
      <c r="D1516" s="164"/>
      <c r="E1516" s="165"/>
      <c r="F1516" s="163">
        <v>2</v>
      </c>
      <c r="G1516" s="163">
        <v>5</v>
      </c>
      <c r="H1516" s="163">
        <v>14</v>
      </c>
      <c r="I1516" s="163">
        <v>5000</v>
      </c>
      <c r="J1516" s="163">
        <v>5600</v>
      </c>
      <c r="K1516" s="163">
        <v>565</v>
      </c>
      <c r="L1516" s="166" t="s">
        <v>44</v>
      </c>
      <c r="M1516" s="167"/>
      <c r="N1516" s="168" t="s">
        <v>590</v>
      </c>
      <c r="O1516" s="169">
        <f>SUM(O1517:O1517)</f>
        <v>0</v>
      </c>
      <c r="P1516" s="169">
        <f>SUM(P1517:P1517)</f>
        <v>0</v>
      </c>
      <c r="Q1516" s="169">
        <f t="shared" si="82"/>
        <v>0</v>
      </c>
      <c r="R1516" s="170"/>
      <c r="S1516" s="171"/>
      <c r="T1516" s="172"/>
    </row>
    <row r="1517" spans="2:20" s="129" customFormat="1" ht="15.75" hidden="1">
      <c r="B1517" s="174">
        <v>2025</v>
      </c>
      <c r="C1517" s="174">
        <v>20</v>
      </c>
      <c r="D1517" s="175">
        <v>0</v>
      </c>
      <c r="E1517" s="176"/>
      <c r="F1517" s="174">
        <v>2</v>
      </c>
      <c r="G1517" s="174">
        <v>5</v>
      </c>
      <c r="H1517" s="174">
        <v>14</v>
      </c>
      <c r="I1517" s="174">
        <v>5000</v>
      </c>
      <c r="J1517" s="174">
        <v>5600</v>
      </c>
      <c r="K1517" s="174">
        <v>565</v>
      </c>
      <c r="L1517" s="177">
        <v>1229</v>
      </c>
      <c r="M1517" s="178">
        <v>0</v>
      </c>
      <c r="N1517" s="179" t="s">
        <v>1053</v>
      </c>
      <c r="O1517" s="180">
        <v>0</v>
      </c>
      <c r="P1517" s="180">
        <v>0</v>
      </c>
      <c r="Q1517" s="181">
        <f t="shared" si="82"/>
        <v>0</v>
      </c>
      <c r="R1517" s="182" t="s">
        <v>98</v>
      </c>
      <c r="S1517" s="183"/>
      <c r="T1517" s="183"/>
    </row>
    <row r="1518" spans="2:20" s="129" customFormat="1" ht="15.75" hidden="1">
      <c r="B1518" s="163">
        <v>2025</v>
      </c>
      <c r="C1518" s="163">
        <v>20</v>
      </c>
      <c r="D1518" s="164"/>
      <c r="E1518" s="165"/>
      <c r="F1518" s="163">
        <v>2</v>
      </c>
      <c r="G1518" s="163">
        <v>5</v>
      </c>
      <c r="H1518" s="163">
        <v>14</v>
      </c>
      <c r="I1518" s="163">
        <v>5000</v>
      </c>
      <c r="J1518" s="163">
        <v>5600</v>
      </c>
      <c r="K1518" s="163">
        <v>569</v>
      </c>
      <c r="L1518" s="166" t="s">
        <v>44</v>
      </c>
      <c r="M1518" s="167"/>
      <c r="N1518" s="168" t="s">
        <v>594</v>
      </c>
      <c r="O1518" s="169">
        <f>SUM(O1519:O1521)</f>
        <v>0</v>
      </c>
      <c r="P1518" s="169">
        <f>SUM(P1519:P1521)</f>
        <v>0</v>
      </c>
      <c r="Q1518" s="169">
        <f t="shared" si="82"/>
        <v>0</v>
      </c>
      <c r="R1518" s="170"/>
      <c r="S1518" s="171"/>
      <c r="T1518" s="172"/>
    </row>
    <row r="1519" spans="2:20" s="129" customFormat="1" ht="15.75" hidden="1">
      <c r="B1519" s="174">
        <v>2025</v>
      </c>
      <c r="C1519" s="174">
        <v>20</v>
      </c>
      <c r="D1519" s="175">
        <v>0</v>
      </c>
      <c r="E1519" s="176"/>
      <c r="F1519" s="174">
        <v>2</v>
      </c>
      <c r="G1519" s="174">
        <v>5</v>
      </c>
      <c r="H1519" s="174">
        <v>14</v>
      </c>
      <c r="I1519" s="174">
        <v>5000</v>
      </c>
      <c r="J1519" s="174">
        <v>5600</v>
      </c>
      <c r="K1519" s="174">
        <v>569</v>
      </c>
      <c r="L1519" s="177">
        <v>575</v>
      </c>
      <c r="M1519" s="178">
        <v>0</v>
      </c>
      <c r="N1519" s="179" t="s">
        <v>1054</v>
      </c>
      <c r="O1519" s="180">
        <v>0</v>
      </c>
      <c r="P1519" s="180">
        <v>0</v>
      </c>
      <c r="Q1519" s="181">
        <f t="shared" si="82"/>
        <v>0</v>
      </c>
      <c r="R1519" s="182" t="s">
        <v>98</v>
      </c>
      <c r="S1519" s="183"/>
      <c r="T1519" s="183"/>
    </row>
    <row r="1520" spans="2:20" s="129" customFormat="1" ht="15.75" hidden="1">
      <c r="B1520" s="174">
        <v>2025</v>
      </c>
      <c r="C1520" s="174">
        <v>20</v>
      </c>
      <c r="D1520" s="175">
        <v>0</v>
      </c>
      <c r="E1520" s="176"/>
      <c r="F1520" s="174">
        <v>2</v>
      </c>
      <c r="G1520" s="174">
        <v>5</v>
      </c>
      <c r="H1520" s="174">
        <v>14</v>
      </c>
      <c r="I1520" s="174">
        <v>5000</v>
      </c>
      <c r="J1520" s="174">
        <v>5600</v>
      </c>
      <c r="K1520" s="174">
        <v>569</v>
      </c>
      <c r="L1520" s="177">
        <v>681</v>
      </c>
      <c r="M1520" s="178">
        <v>0</v>
      </c>
      <c r="N1520" s="179" t="s">
        <v>1055</v>
      </c>
      <c r="O1520" s="180">
        <v>0</v>
      </c>
      <c r="P1520" s="180">
        <v>0</v>
      </c>
      <c r="Q1520" s="181">
        <f t="shared" si="82"/>
        <v>0</v>
      </c>
      <c r="R1520" s="182" t="s">
        <v>98</v>
      </c>
      <c r="S1520" s="183"/>
      <c r="T1520" s="183"/>
    </row>
    <row r="1521" spans="2:20" s="129" customFormat="1" ht="15.75" hidden="1">
      <c r="B1521" s="174">
        <v>2025</v>
      </c>
      <c r="C1521" s="174">
        <v>20</v>
      </c>
      <c r="D1521" s="175">
        <v>0</v>
      </c>
      <c r="E1521" s="176"/>
      <c r="F1521" s="174">
        <v>2</v>
      </c>
      <c r="G1521" s="174">
        <v>5</v>
      </c>
      <c r="H1521" s="174">
        <v>14</v>
      </c>
      <c r="I1521" s="174">
        <v>5000</v>
      </c>
      <c r="J1521" s="174">
        <v>5600</v>
      </c>
      <c r="K1521" s="174">
        <v>569</v>
      </c>
      <c r="L1521" s="177">
        <v>883</v>
      </c>
      <c r="M1521" s="178">
        <v>0</v>
      </c>
      <c r="N1521" s="179" t="s">
        <v>1056</v>
      </c>
      <c r="O1521" s="180">
        <v>0</v>
      </c>
      <c r="P1521" s="180">
        <v>0</v>
      </c>
      <c r="Q1521" s="181">
        <f t="shared" si="82"/>
        <v>0</v>
      </c>
      <c r="R1521" s="182" t="s">
        <v>98</v>
      </c>
      <c r="S1521" s="183"/>
      <c r="T1521" s="183"/>
    </row>
    <row r="1522" spans="2:20" s="129" customFormat="1" ht="15.75" hidden="1">
      <c r="B1522" s="152">
        <v>2025</v>
      </c>
      <c r="C1522" s="152">
        <v>20</v>
      </c>
      <c r="D1522" s="153"/>
      <c r="E1522" s="154"/>
      <c r="F1522" s="152">
        <v>2</v>
      </c>
      <c r="G1522" s="152">
        <v>5</v>
      </c>
      <c r="H1522" s="152">
        <v>14</v>
      </c>
      <c r="I1522" s="152">
        <v>5000</v>
      </c>
      <c r="J1522" s="152">
        <v>5700</v>
      </c>
      <c r="K1522" s="152"/>
      <c r="L1522" s="155" t="s">
        <v>44</v>
      </c>
      <c r="M1522" s="156"/>
      <c r="N1522" s="157" t="s">
        <v>1057</v>
      </c>
      <c r="O1522" s="158">
        <f>O1523</f>
        <v>0</v>
      </c>
      <c r="P1522" s="158">
        <f>P1523</f>
        <v>0</v>
      </c>
      <c r="Q1522" s="158">
        <f t="shared" si="82"/>
        <v>0</v>
      </c>
      <c r="R1522" s="159"/>
      <c r="S1522" s="160"/>
      <c r="T1522" s="161"/>
    </row>
    <row r="1523" spans="2:20" s="129" customFormat="1" ht="15.75" hidden="1">
      <c r="B1523" s="163">
        <v>2025</v>
      </c>
      <c r="C1523" s="163">
        <v>20</v>
      </c>
      <c r="D1523" s="164"/>
      <c r="E1523" s="165"/>
      <c r="F1523" s="163">
        <v>2</v>
      </c>
      <c r="G1523" s="163">
        <v>5</v>
      </c>
      <c r="H1523" s="163">
        <v>14</v>
      </c>
      <c r="I1523" s="163">
        <v>5000</v>
      </c>
      <c r="J1523" s="163">
        <v>5700</v>
      </c>
      <c r="K1523" s="163">
        <v>577</v>
      </c>
      <c r="L1523" s="166" t="s">
        <v>44</v>
      </c>
      <c r="M1523" s="167"/>
      <c r="N1523" s="168" t="s">
        <v>1058</v>
      </c>
      <c r="O1523" s="169">
        <f>SUM(O1524:O1525)</f>
        <v>0</v>
      </c>
      <c r="P1523" s="169">
        <f>SUM(P1524:P1525)</f>
        <v>0</v>
      </c>
      <c r="Q1523" s="169">
        <f t="shared" si="82"/>
        <v>0</v>
      </c>
      <c r="R1523" s="170"/>
      <c r="S1523" s="171"/>
      <c r="T1523" s="172"/>
    </row>
    <row r="1524" spans="2:20" s="129" customFormat="1" ht="15.75" hidden="1">
      <c r="B1524" s="174">
        <v>2025</v>
      </c>
      <c r="C1524" s="174">
        <v>20</v>
      </c>
      <c r="D1524" s="175">
        <v>0</v>
      </c>
      <c r="E1524" s="176"/>
      <c r="F1524" s="174">
        <v>2</v>
      </c>
      <c r="G1524" s="174">
        <v>5</v>
      </c>
      <c r="H1524" s="174">
        <v>14</v>
      </c>
      <c r="I1524" s="174">
        <v>5000</v>
      </c>
      <c r="J1524" s="174">
        <v>5700</v>
      </c>
      <c r="K1524" s="174">
        <v>577</v>
      </c>
      <c r="L1524" s="177">
        <v>33</v>
      </c>
      <c r="M1524" s="178">
        <v>0</v>
      </c>
      <c r="N1524" s="190" t="s">
        <v>1059</v>
      </c>
      <c r="O1524" s="180">
        <v>0</v>
      </c>
      <c r="P1524" s="180">
        <v>0</v>
      </c>
      <c r="Q1524" s="181">
        <f t="shared" si="82"/>
        <v>0</v>
      </c>
      <c r="R1524" s="182" t="s">
        <v>98</v>
      </c>
      <c r="S1524" s="183"/>
      <c r="T1524" s="183"/>
    </row>
    <row r="1525" spans="2:20" s="129" customFormat="1" ht="15.75" hidden="1">
      <c r="B1525" s="174">
        <v>2025</v>
      </c>
      <c r="C1525" s="174">
        <v>20</v>
      </c>
      <c r="D1525" s="175">
        <v>0</v>
      </c>
      <c r="E1525" s="176"/>
      <c r="F1525" s="174">
        <v>2</v>
      </c>
      <c r="G1525" s="174">
        <v>5</v>
      </c>
      <c r="H1525" s="174">
        <v>14</v>
      </c>
      <c r="I1525" s="174">
        <v>5000</v>
      </c>
      <c r="J1525" s="174">
        <v>5700</v>
      </c>
      <c r="K1525" s="174">
        <v>577</v>
      </c>
      <c r="L1525" s="177">
        <v>32</v>
      </c>
      <c r="M1525" s="178">
        <v>0</v>
      </c>
      <c r="N1525" s="190" t="s">
        <v>1060</v>
      </c>
      <c r="O1525" s="180">
        <v>0</v>
      </c>
      <c r="P1525" s="180">
        <v>0</v>
      </c>
      <c r="Q1525" s="181">
        <f t="shared" si="82"/>
        <v>0</v>
      </c>
      <c r="R1525" s="182" t="s">
        <v>98</v>
      </c>
      <c r="S1525" s="183"/>
      <c r="T1525" s="183"/>
    </row>
    <row r="1526" spans="2:20" s="129" customFormat="1" ht="15.75">
      <c r="B1526" s="152">
        <v>2025</v>
      </c>
      <c r="C1526" s="152">
        <v>20</v>
      </c>
      <c r="D1526" s="153"/>
      <c r="E1526" s="154"/>
      <c r="F1526" s="152">
        <v>2</v>
      </c>
      <c r="G1526" s="152">
        <v>5</v>
      </c>
      <c r="H1526" s="152">
        <v>14</v>
      </c>
      <c r="I1526" s="152">
        <v>5000</v>
      </c>
      <c r="J1526" s="152">
        <v>5900</v>
      </c>
      <c r="K1526" s="152"/>
      <c r="L1526" s="155" t="s">
        <v>44</v>
      </c>
      <c r="M1526" s="156"/>
      <c r="N1526" s="157" t="s">
        <v>223</v>
      </c>
      <c r="O1526" s="158">
        <f>O1527+O1530</f>
        <v>0</v>
      </c>
      <c r="P1526" s="158">
        <f>P1527+P1530</f>
        <v>0</v>
      </c>
      <c r="Q1526" s="158">
        <f t="shared" si="82"/>
        <v>0</v>
      </c>
      <c r="R1526" s="159"/>
      <c r="S1526" s="160"/>
      <c r="T1526" s="161"/>
    </row>
    <row r="1527" spans="2:20" s="129" customFormat="1" ht="15.75" hidden="1">
      <c r="B1527" s="163">
        <v>2025</v>
      </c>
      <c r="C1527" s="163">
        <v>20</v>
      </c>
      <c r="D1527" s="164"/>
      <c r="E1527" s="165"/>
      <c r="F1527" s="163">
        <v>2</v>
      </c>
      <c r="G1527" s="163">
        <v>5</v>
      </c>
      <c r="H1527" s="163">
        <v>14</v>
      </c>
      <c r="I1527" s="163">
        <v>5000</v>
      </c>
      <c r="J1527" s="163">
        <v>5900</v>
      </c>
      <c r="K1527" s="163">
        <v>591</v>
      </c>
      <c r="L1527" s="166" t="s">
        <v>44</v>
      </c>
      <c r="M1527" s="167"/>
      <c r="N1527" s="168" t="s">
        <v>224</v>
      </c>
      <c r="O1527" s="169">
        <f>SUM(O1528:O1529)</f>
        <v>0</v>
      </c>
      <c r="P1527" s="169">
        <f>SUM(P1528:P1529)</f>
        <v>0</v>
      </c>
      <c r="Q1527" s="169">
        <f t="shared" si="82"/>
        <v>0</v>
      </c>
      <c r="R1527" s="170"/>
      <c r="S1527" s="171"/>
      <c r="T1527" s="172"/>
    </row>
    <row r="1528" spans="2:20" s="129" customFormat="1" ht="15.75" hidden="1">
      <c r="B1528" s="174">
        <v>2025</v>
      </c>
      <c r="C1528" s="174">
        <v>20</v>
      </c>
      <c r="D1528" s="175">
        <v>0</v>
      </c>
      <c r="E1528" s="176"/>
      <c r="F1528" s="174">
        <v>2</v>
      </c>
      <c r="G1528" s="174">
        <v>5</v>
      </c>
      <c r="H1528" s="174">
        <v>14</v>
      </c>
      <c r="I1528" s="174">
        <v>5000</v>
      </c>
      <c r="J1528" s="174">
        <v>5900</v>
      </c>
      <c r="K1528" s="174">
        <v>591</v>
      </c>
      <c r="L1528" s="177">
        <v>1426</v>
      </c>
      <c r="M1528" s="178">
        <v>0</v>
      </c>
      <c r="N1528" s="179" t="s">
        <v>1061</v>
      </c>
      <c r="O1528" s="180">
        <v>0</v>
      </c>
      <c r="P1528" s="180">
        <v>0</v>
      </c>
      <c r="Q1528" s="181">
        <f t="shared" si="82"/>
        <v>0</v>
      </c>
      <c r="R1528" s="182" t="s">
        <v>225</v>
      </c>
      <c r="S1528" s="183"/>
      <c r="T1528" s="183"/>
    </row>
    <row r="1529" spans="2:20" s="129" customFormat="1" ht="15.75" hidden="1">
      <c r="B1529" s="174">
        <v>2025</v>
      </c>
      <c r="C1529" s="174">
        <v>20</v>
      </c>
      <c r="D1529" s="175">
        <v>0</v>
      </c>
      <c r="E1529" s="176"/>
      <c r="F1529" s="174">
        <v>2</v>
      </c>
      <c r="G1529" s="174">
        <v>5</v>
      </c>
      <c r="H1529" s="174">
        <v>14</v>
      </c>
      <c r="I1529" s="174">
        <v>5000</v>
      </c>
      <c r="J1529" s="174">
        <v>5900</v>
      </c>
      <c r="K1529" s="174">
        <v>591</v>
      </c>
      <c r="L1529" s="177">
        <v>1425</v>
      </c>
      <c r="M1529" s="178">
        <v>0</v>
      </c>
      <c r="N1529" s="179" t="s">
        <v>1062</v>
      </c>
      <c r="O1529" s="180">
        <v>0</v>
      </c>
      <c r="P1529" s="180">
        <v>0</v>
      </c>
      <c r="Q1529" s="181">
        <f t="shared" si="82"/>
        <v>0</v>
      </c>
      <c r="R1529" s="182" t="s">
        <v>225</v>
      </c>
      <c r="S1529" s="183"/>
      <c r="T1529" s="183"/>
    </row>
    <row r="1530" spans="2:20" s="129" customFormat="1" ht="15.75">
      <c r="B1530" s="163">
        <v>2025</v>
      </c>
      <c r="C1530" s="163">
        <v>20</v>
      </c>
      <c r="D1530" s="164"/>
      <c r="E1530" s="165"/>
      <c r="F1530" s="163">
        <v>2</v>
      </c>
      <c r="G1530" s="163">
        <v>5</v>
      </c>
      <c r="H1530" s="163">
        <v>14</v>
      </c>
      <c r="I1530" s="163">
        <v>5000</v>
      </c>
      <c r="J1530" s="163">
        <v>5900</v>
      </c>
      <c r="K1530" s="163">
        <v>597</v>
      </c>
      <c r="L1530" s="166" t="s">
        <v>44</v>
      </c>
      <c r="M1530" s="167"/>
      <c r="N1530" s="168" t="s">
        <v>226</v>
      </c>
      <c r="O1530" s="169">
        <f>SUM(O1531:O1532)</f>
        <v>0</v>
      </c>
      <c r="P1530" s="169">
        <f>SUM(P1531:P1532)</f>
        <v>0</v>
      </c>
      <c r="Q1530" s="169">
        <f t="shared" si="82"/>
        <v>0</v>
      </c>
      <c r="R1530" s="170"/>
      <c r="S1530" s="171"/>
      <c r="T1530" s="172"/>
    </row>
    <row r="1531" spans="2:20" s="129" customFormat="1" ht="15.75" hidden="1">
      <c r="B1531" s="174">
        <v>2025</v>
      </c>
      <c r="C1531" s="174">
        <v>20</v>
      </c>
      <c r="D1531" s="175">
        <v>0</v>
      </c>
      <c r="E1531" s="176"/>
      <c r="F1531" s="174">
        <v>2</v>
      </c>
      <c r="G1531" s="174">
        <v>5</v>
      </c>
      <c r="H1531" s="174">
        <v>14</v>
      </c>
      <c r="I1531" s="174">
        <v>5000</v>
      </c>
      <c r="J1531" s="174">
        <v>5900</v>
      </c>
      <c r="K1531" s="174">
        <v>597</v>
      </c>
      <c r="L1531" s="177">
        <v>871</v>
      </c>
      <c r="M1531" s="178">
        <v>0</v>
      </c>
      <c r="N1531" s="179" t="s">
        <v>1063</v>
      </c>
      <c r="O1531" s="180">
        <v>0</v>
      </c>
      <c r="P1531" s="180">
        <v>0</v>
      </c>
      <c r="Q1531" s="181">
        <f t="shared" si="82"/>
        <v>0</v>
      </c>
      <c r="R1531" s="182" t="s">
        <v>225</v>
      </c>
      <c r="S1531" s="183"/>
      <c r="T1531" s="183"/>
    </row>
    <row r="1532" spans="2:20" s="129" customFormat="1" ht="15.75">
      <c r="B1532" s="174">
        <v>2025</v>
      </c>
      <c r="C1532" s="174">
        <v>20</v>
      </c>
      <c r="D1532" s="175"/>
      <c r="E1532" s="176"/>
      <c r="F1532" s="174">
        <v>2</v>
      </c>
      <c r="G1532" s="174">
        <v>5</v>
      </c>
      <c r="H1532" s="174">
        <v>14</v>
      </c>
      <c r="I1532" s="174">
        <v>5000</v>
      </c>
      <c r="J1532" s="174">
        <v>5900</v>
      </c>
      <c r="K1532" s="174">
        <v>597</v>
      </c>
      <c r="L1532" s="177">
        <v>872</v>
      </c>
      <c r="M1532" s="178" t="s">
        <v>1850</v>
      </c>
      <c r="N1532" s="179" t="s">
        <v>1064</v>
      </c>
      <c r="O1532" s="180">
        <v>0</v>
      </c>
      <c r="P1532" s="180">
        <v>0</v>
      </c>
      <c r="Q1532" s="181">
        <f t="shared" si="82"/>
        <v>0</v>
      </c>
      <c r="R1532" s="182" t="s">
        <v>225</v>
      </c>
      <c r="S1532" s="183"/>
      <c r="T1532" s="183"/>
    </row>
    <row r="1533" spans="2:20" s="129" customFormat="1" ht="31.5">
      <c r="B1533" s="130">
        <v>2025</v>
      </c>
      <c r="C1533" s="130">
        <v>20</v>
      </c>
      <c r="D1533" s="131"/>
      <c r="E1533" s="132"/>
      <c r="F1533" s="130">
        <v>2</v>
      </c>
      <c r="G1533" s="130">
        <v>5</v>
      </c>
      <c r="H1533" s="130">
        <v>15</v>
      </c>
      <c r="I1533" s="130"/>
      <c r="J1533" s="130"/>
      <c r="K1533" s="184"/>
      <c r="L1533" s="185" t="s">
        <v>44</v>
      </c>
      <c r="M1533" s="134"/>
      <c r="N1533" s="135" t="s">
        <v>1065</v>
      </c>
      <c r="O1533" s="136">
        <f>O1534</f>
        <v>0</v>
      </c>
      <c r="P1533" s="136">
        <f>P1534</f>
        <v>0</v>
      </c>
      <c r="Q1533" s="136">
        <f t="shared" si="82"/>
        <v>0</v>
      </c>
      <c r="R1533" s="137"/>
      <c r="S1533" s="136"/>
      <c r="T1533" s="136"/>
    </row>
    <row r="1534" spans="2:20" s="129" customFormat="1" ht="15.75">
      <c r="B1534" s="141">
        <v>2025</v>
      </c>
      <c r="C1534" s="141">
        <v>20</v>
      </c>
      <c r="D1534" s="142"/>
      <c r="E1534" s="143"/>
      <c r="F1534" s="141">
        <v>2</v>
      </c>
      <c r="G1534" s="141">
        <v>5</v>
      </c>
      <c r="H1534" s="141">
        <v>15</v>
      </c>
      <c r="I1534" s="141">
        <v>6000</v>
      </c>
      <c r="J1534" s="141"/>
      <c r="K1534" s="141"/>
      <c r="L1534" s="144" t="s">
        <v>44</v>
      </c>
      <c r="M1534" s="145"/>
      <c r="N1534" s="146" t="s">
        <v>228</v>
      </c>
      <c r="O1534" s="147">
        <f t="shared" ref="O1534:P1534" si="83">O1535</f>
        <v>0</v>
      </c>
      <c r="P1534" s="147">
        <f t="shared" si="83"/>
        <v>0</v>
      </c>
      <c r="Q1534" s="147">
        <f t="shared" si="82"/>
        <v>0</v>
      </c>
      <c r="R1534" s="148"/>
      <c r="S1534" s="149"/>
      <c r="T1534" s="150"/>
    </row>
    <row r="1535" spans="2:20" ht="15.75">
      <c r="B1535" s="152">
        <v>2025</v>
      </c>
      <c r="C1535" s="152">
        <v>20</v>
      </c>
      <c r="D1535" s="153"/>
      <c r="E1535" s="154"/>
      <c r="F1535" s="152">
        <v>2</v>
      </c>
      <c r="G1535" s="152">
        <v>5</v>
      </c>
      <c r="H1535" s="152">
        <v>15</v>
      </c>
      <c r="I1535" s="152">
        <v>6000</v>
      </c>
      <c r="J1535" s="152">
        <v>6200</v>
      </c>
      <c r="K1535" s="152"/>
      <c r="L1535" s="155" t="s">
        <v>44</v>
      </c>
      <c r="M1535" s="156"/>
      <c r="N1535" s="157" t="s">
        <v>229</v>
      </c>
      <c r="O1535" s="158">
        <f>O1536</f>
        <v>0</v>
      </c>
      <c r="P1535" s="158">
        <f>P1536</f>
        <v>0</v>
      </c>
      <c r="Q1535" s="158">
        <f t="shared" si="82"/>
        <v>0</v>
      </c>
      <c r="R1535" s="159"/>
      <c r="S1535" s="160"/>
      <c r="T1535" s="161"/>
    </row>
    <row r="1536" spans="2:20" s="129" customFormat="1" ht="15.75">
      <c r="B1536" s="163">
        <v>2025</v>
      </c>
      <c r="C1536" s="163">
        <v>20</v>
      </c>
      <c r="D1536" s="164"/>
      <c r="E1536" s="165"/>
      <c r="F1536" s="163">
        <v>2</v>
      </c>
      <c r="G1536" s="163">
        <v>5</v>
      </c>
      <c r="H1536" s="163">
        <v>15</v>
      </c>
      <c r="I1536" s="163">
        <v>6000</v>
      </c>
      <c r="J1536" s="163">
        <v>6200</v>
      </c>
      <c r="K1536" s="163">
        <v>622</v>
      </c>
      <c r="L1536" s="193" t="s">
        <v>44</v>
      </c>
      <c r="M1536" s="201"/>
      <c r="N1536" s="168" t="s">
        <v>230</v>
      </c>
      <c r="O1536" s="169">
        <f>SUM(O1537:O1552)</f>
        <v>0</v>
      </c>
      <c r="P1536" s="169">
        <f>SUM(P1537:P1552)</f>
        <v>0</v>
      </c>
      <c r="Q1536" s="169">
        <f t="shared" si="82"/>
        <v>0</v>
      </c>
      <c r="R1536" s="163"/>
      <c r="S1536" s="163"/>
      <c r="T1536" s="166"/>
    </row>
    <row r="1537" spans="2:20" s="129" customFormat="1" ht="90" hidden="1">
      <c r="B1537" s="174">
        <v>2025</v>
      </c>
      <c r="C1537" s="174">
        <v>20</v>
      </c>
      <c r="D1537" s="175">
        <v>0</v>
      </c>
      <c r="E1537" s="176"/>
      <c r="F1537" s="174">
        <v>2</v>
      </c>
      <c r="G1537" s="174">
        <v>5</v>
      </c>
      <c r="H1537" s="174">
        <v>15</v>
      </c>
      <c r="I1537" s="174">
        <v>6000</v>
      </c>
      <c r="J1537" s="174">
        <v>6200</v>
      </c>
      <c r="K1537" s="174">
        <v>622</v>
      </c>
      <c r="L1537" s="177">
        <v>371</v>
      </c>
      <c r="M1537" s="178">
        <v>0</v>
      </c>
      <c r="N1537" s="179" t="s">
        <v>1066</v>
      </c>
      <c r="O1537" s="180">
        <v>0</v>
      </c>
      <c r="P1537" s="180">
        <v>0</v>
      </c>
      <c r="Q1537" s="181">
        <f t="shared" si="82"/>
        <v>0</v>
      </c>
      <c r="R1537" s="182" t="s">
        <v>232</v>
      </c>
      <c r="S1537" s="183"/>
      <c r="T1537" s="183"/>
    </row>
    <row r="1538" spans="2:20" s="129" customFormat="1" ht="90" hidden="1">
      <c r="B1538" s="174">
        <v>2025</v>
      </c>
      <c r="C1538" s="174">
        <v>20</v>
      </c>
      <c r="D1538" s="175">
        <v>0</v>
      </c>
      <c r="E1538" s="176"/>
      <c r="F1538" s="174">
        <v>2</v>
      </c>
      <c r="G1538" s="174">
        <v>5</v>
      </c>
      <c r="H1538" s="174">
        <v>15</v>
      </c>
      <c r="I1538" s="174">
        <v>6000</v>
      </c>
      <c r="J1538" s="174">
        <v>6200</v>
      </c>
      <c r="K1538" s="174">
        <v>622</v>
      </c>
      <c r="L1538" s="177">
        <v>372</v>
      </c>
      <c r="M1538" s="178">
        <v>0</v>
      </c>
      <c r="N1538" s="179" t="s">
        <v>1067</v>
      </c>
      <c r="O1538" s="180">
        <v>0</v>
      </c>
      <c r="P1538" s="180">
        <v>0</v>
      </c>
      <c r="Q1538" s="181">
        <f t="shared" si="82"/>
        <v>0</v>
      </c>
      <c r="R1538" s="182" t="s">
        <v>232</v>
      </c>
      <c r="S1538" s="183"/>
      <c r="T1538" s="183"/>
    </row>
    <row r="1539" spans="2:20" s="129" customFormat="1" ht="90" hidden="1">
      <c r="B1539" s="174">
        <v>2025</v>
      </c>
      <c r="C1539" s="174">
        <v>20</v>
      </c>
      <c r="D1539" s="175">
        <v>0</v>
      </c>
      <c r="E1539" s="176"/>
      <c r="F1539" s="174">
        <v>2</v>
      </c>
      <c r="G1539" s="174">
        <v>5</v>
      </c>
      <c r="H1539" s="174">
        <v>15</v>
      </c>
      <c r="I1539" s="174">
        <v>6000</v>
      </c>
      <c r="J1539" s="174">
        <v>6200</v>
      </c>
      <c r="K1539" s="174">
        <v>622</v>
      </c>
      <c r="L1539" s="177">
        <v>373</v>
      </c>
      <c r="M1539" s="178">
        <v>0</v>
      </c>
      <c r="N1539" s="179" t="s">
        <v>1068</v>
      </c>
      <c r="O1539" s="180">
        <v>0</v>
      </c>
      <c r="P1539" s="180">
        <v>0</v>
      </c>
      <c r="Q1539" s="181">
        <f t="shared" si="82"/>
        <v>0</v>
      </c>
      <c r="R1539" s="182" t="s">
        <v>232</v>
      </c>
      <c r="S1539" s="183"/>
      <c r="T1539" s="183"/>
    </row>
    <row r="1540" spans="2:20" s="129" customFormat="1" ht="90" hidden="1">
      <c r="B1540" s="174">
        <v>2025</v>
      </c>
      <c r="C1540" s="174">
        <v>20</v>
      </c>
      <c r="D1540" s="175">
        <v>0</v>
      </c>
      <c r="E1540" s="176"/>
      <c r="F1540" s="174">
        <v>2</v>
      </c>
      <c r="G1540" s="174">
        <v>5</v>
      </c>
      <c r="H1540" s="174">
        <v>15</v>
      </c>
      <c r="I1540" s="174">
        <v>6000</v>
      </c>
      <c r="J1540" s="174">
        <v>6200</v>
      </c>
      <c r="K1540" s="174">
        <v>622</v>
      </c>
      <c r="L1540" s="177">
        <v>374</v>
      </c>
      <c r="M1540" s="178">
        <v>0</v>
      </c>
      <c r="N1540" s="179" t="s">
        <v>1069</v>
      </c>
      <c r="O1540" s="180">
        <v>0</v>
      </c>
      <c r="P1540" s="180">
        <v>0</v>
      </c>
      <c r="Q1540" s="181">
        <f t="shared" ref="Q1540:Q1604" si="84">+O1540+P1540</f>
        <v>0</v>
      </c>
      <c r="R1540" s="182" t="s">
        <v>232</v>
      </c>
      <c r="S1540" s="183"/>
      <c r="T1540" s="183"/>
    </row>
    <row r="1541" spans="2:20" s="129" customFormat="1" ht="90" hidden="1">
      <c r="B1541" s="174">
        <v>2025</v>
      </c>
      <c r="C1541" s="174">
        <v>20</v>
      </c>
      <c r="D1541" s="175">
        <v>0</v>
      </c>
      <c r="E1541" s="176"/>
      <c r="F1541" s="174">
        <v>2</v>
      </c>
      <c r="G1541" s="174">
        <v>5</v>
      </c>
      <c r="H1541" s="174">
        <v>15</v>
      </c>
      <c r="I1541" s="174">
        <v>6000</v>
      </c>
      <c r="J1541" s="174">
        <v>6200</v>
      </c>
      <c r="K1541" s="174">
        <v>622</v>
      </c>
      <c r="L1541" s="177">
        <v>375</v>
      </c>
      <c r="M1541" s="178">
        <v>0</v>
      </c>
      <c r="N1541" s="179" t="s">
        <v>1070</v>
      </c>
      <c r="O1541" s="180">
        <v>0</v>
      </c>
      <c r="P1541" s="180">
        <v>0</v>
      </c>
      <c r="Q1541" s="181">
        <f t="shared" si="84"/>
        <v>0</v>
      </c>
      <c r="R1541" s="182" t="s">
        <v>232</v>
      </c>
      <c r="S1541" s="183"/>
      <c r="T1541" s="183"/>
    </row>
    <row r="1542" spans="2:20" s="129" customFormat="1" ht="90" hidden="1">
      <c r="B1542" s="174">
        <v>2025</v>
      </c>
      <c r="C1542" s="174">
        <v>20</v>
      </c>
      <c r="D1542" s="175">
        <v>0</v>
      </c>
      <c r="E1542" s="176"/>
      <c r="F1542" s="174">
        <v>2</v>
      </c>
      <c r="G1542" s="174">
        <v>5</v>
      </c>
      <c r="H1542" s="174">
        <v>15</v>
      </c>
      <c r="I1542" s="174">
        <v>6000</v>
      </c>
      <c r="J1542" s="174">
        <v>6200</v>
      </c>
      <c r="K1542" s="174">
        <v>622</v>
      </c>
      <c r="L1542" s="177">
        <v>376</v>
      </c>
      <c r="M1542" s="178">
        <v>0</v>
      </c>
      <c r="N1542" s="179" t="s">
        <v>1071</v>
      </c>
      <c r="O1542" s="180">
        <v>0</v>
      </c>
      <c r="P1542" s="180">
        <v>0</v>
      </c>
      <c r="Q1542" s="181">
        <f t="shared" si="84"/>
        <v>0</v>
      </c>
      <c r="R1542" s="182" t="s">
        <v>232</v>
      </c>
      <c r="S1542" s="183"/>
      <c r="T1542" s="183"/>
    </row>
    <row r="1543" spans="2:20" s="129" customFormat="1" ht="90" hidden="1">
      <c r="B1543" s="174">
        <v>2025</v>
      </c>
      <c r="C1543" s="174">
        <v>20</v>
      </c>
      <c r="D1543" s="175">
        <v>0</v>
      </c>
      <c r="E1543" s="176"/>
      <c r="F1543" s="174">
        <v>2</v>
      </c>
      <c r="G1543" s="174">
        <v>5</v>
      </c>
      <c r="H1543" s="174">
        <v>15</v>
      </c>
      <c r="I1543" s="174">
        <v>6000</v>
      </c>
      <c r="J1543" s="174">
        <v>6200</v>
      </c>
      <c r="K1543" s="174">
        <v>622</v>
      </c>
      <c r="L1543" s="177">
        <v>950</v>
      </c>
      <c r="M1543" s="178">
        <v>0</v>
      </c>
      <c r="N1543" s="179" t="s">
        <v>1072</v>
      </c>
      <c r="O1543" s="180">
        <v>0</v>
      </c>
      <c r="P1543" s="180">
        <v>0</v>
      </c>
      <c r="Q1543" s="181">
        <f t="shared" si="84"/>
        <v>0</v>
      </c>
      <c r="R1543" s="182" t="s">
        <v>232</v>
      </c>
      <c r="S1543" s="183"/>
      <c r="T1543" s="183"/>
    </row>
    <row r="1544" spans="2:20" s="129" customFormat="1" ht="90" hidden="1">
      <c r="B1544" s="174">
        <v>2025</v>
      </c>
      <c r="C1544" s="174">
        <v>20</v>
      </c>
      <c r="D1544" s="175">
        <v>0</v>
      </c>
      <c r="E1544" s="176"/>
      <c r="F1544" s="174">
        <v>2</v>
      </c>
      <c r="G1544" s="174">
        <v>5</v>
      </c>
      <c r="H1544" s="174">
        <v>15</v>
      </c>
      <c r="I1544" s="174">
        <v>6000</v>
      </c>
      <c r="J1544" s="174">
        <v>6200</v>
      </c>
      <c r="K1544" s="174">
        <v>622</v>
      </c>
      <c r="L1544" s="177">
        <v>951</v>
      </c>
      <c r="M1544" s="178">
        <v>0</v>
      </c>
      <c r="N1544" s="179" t="s">
        <v>1073</v>
      </c>
      <c r="O1544" s="180">
        <v>0</v>
      </c>
      <c r="P1544" s="180">
        <v>0</v>
      </c>
      <c r="Q1544" s="181">
        <f t="shared" si="84"/>
        <v>0</v>
      </c>
      <c r="R1544" s="182" t="s">
        <v>232</v>
      </c>
      <c r="S1544" s="183"/>
      <c r="T1544" s="183"/>
    </row>
    <row r="1545" spans="2:20" s="129" customFormat="1" ht="90" hidden="1">
      <c r="B1545" s="174">
        <v>2025</v>
      </c>
      <c r="C1545" s="174">
        <v>20</v>
      </c>
      <c r="D1545" s="175">
        <v>0</v>
      </c>
      <c r="E1545" s="176"/>
      <c r="F1545" s="174">
        <v>2</v>
      </c>
      <c r="G1545" s="174">
        <v>5</v>
      </c>
      <c r="H1545" s="174">
        <v>15</v>
      </c>
      <c r="I1545" s="174">
        <v>6000</v>
      </c>
      <c r="J1545" s="174">
        <v>6200</v>
      </c>
      <c r="K1545" s="174">
        <v>622</v>
      </c>
      <c r="L1545" s="177">
        <v>952</v>
      </c>
      <c r="M1545" s="178">
        <v>0</v>
      </c>
      <c r="N1545" s="179" t="s">
        <v>1074</v>
      </c>
      <c r="O1545" s="180">
        <v>0</v>
      </c>
      <c r="P1545" s="180">
        <v>0</v>
      </c>
      <c r="Q1545" s="181">
        <f t="shared" si="84"/>
        <v>0</v>
      </c>
      <c r="R1545" s="182" t="s">
        <v>232</v>
      </c>
      <c r="S1545" s="183"/>
      <c r="T1545" s="183"/>
    </row>
    <row r="1546" spans="2:20" s="129" customFormat="1" ht="90" hidden="1">
      <c r="B1546" s="174">
        <v>2025</v>
      </c>
      <c r="C1546" s="174">
        <v>20</v>
      </c>
      <c r="D1546" s="175">
        <v>0</v>
      </c>
      <c r="E1546" s="176"/>
      <c r="F1546" s="174">
        <v>2</v>
      </c>
      <c r="G1546" s="174">
        <v>5</v>
      </c>
      <c r="H1546" s="174">
        <v>15</v>
      </c>
      <c r="I1546" s="174">
        <v>6000</v>
      </c>
      <c r="J1546" s="174">
        <v>6200</v>
      </c>
      <c r="K1546" s="174">
        <v>622</v>
      </c>
      <c r="L1546" s="177">
        <v>953</v>
      </c>
      <c r="M1546" s="178">
        <v>0</v>
      </c>
      <c r="N1546" s="179" t="s">
        <v>1075</v>
      </c>
      <c r="O1546" s="180">
        <v>0</v>
      </c>
      <c r="P1546" s="180">
        <v>0</v>
      </c>
      <c r="Q1546" s="181">
        <f t="shared" si="84"/>
        <v>0</v>
      </c>
      <c r="R1546" s="182" t="s">
        <v>232</v>
      </c>
      <c r="S1546" s="183"/>
      <c r="T1546" s="183"/>
    </row>
    <row r="1547" spans="2:20" s="129" customFormat="1" ht="90" hidden="1">
      <c r="B1547" s="174">
        <v>2025</v>
      </c>
      <c r="C1547" s="174">
        <v>20</v>
      </c>
      <c r="D1547" s="175">
        <v>0</v>
      </c>
      <c r="E1547" s="176"/>
      <c r="F1547" s="174">
        <v>2</v>
      </c>
      <c r="G1547" s="174">
        <v>5</v>
      </c>
      <c r="H1547" s="174">
        <v>15</v>
      </c>
      <c r="I1547" s="174">
        <v>6000</v>
      </c>
      <c r="J1547" s="174">
        <v>6200</v>
      </c>
      <c r="K1547" s="174">
        <v>622</v>
      </c>
      <c r="L1547" s="177">
        <v>954</v>
      </c>
      <c r="M1547" s="178">
        <v>0</v>
      </c>
      <c r="N1547" s="179" t="s">
        <v>1076</v>
      </c>
      <c r="O1547" s="180">
        <v>0</v>
      </c>
      <c r="P1547" s="180">
        <v>0</v>
      </c>
      <c r="Q1547" s="181">
        <f t="shared" si="84"/>
        <v>0</v>
      </c>
      <c r="R1547" s="182" t="s">
        <v>232</v>
      </c>
      <c r="S1547" s="183"/>
      <c r="T1547" s="183"/>
    </row>
    <row r="1548" spans="2:20" s="129" customFormat="1" ht="90" hidden="1">
      <c r="B1548" s="174">
        <v>2025</v>
      </c>
      <c r="C1548" s="174">
        <v>20</v>
      </c>
      <c r="D1548" s="175">
        <v>0</v>
      </c>
      <c r="E1548" s="176"/>
      <c r="F1548" s="174">
        <v>2</v>
      </c>
      <c r="G1548" s="174">
        <v>5</v>
      </c>
      <c r="H1548" s="174">
        <v>15</v>
      </c>
      <c r="I1548" s="174">
        <v>6000</v>
      </c>
      <c r="J1548" s="174">
        <v>6200</v>
      </c>
      <c r="K1548" s="174">
        <v>622</v>
      </c>
      <c r="L1548" s="177">
        <v>955</v>
      </c>
      <c r="M1548" s="178">
        <v>0</v>
      </c>
      <c r="N1548" s="179" t="s">
        <v>1077</v>
      </c>
      <c r="O1548" s="180">
        <v>0</v>
      </c>
      <c r="P1548" s="180">
        <v>0</v>
      </c>
      <c r="Q1548" s="181">
        <f t="shared" si="84"/>
        <v>0</v>
      </c>
      <c r="R1548" s="182" t="s">
        <v>232</v>
      </c>
      <c r="S1548" s="183"/>
      <c r="T1548" s="183"/>
    </row>
    <row r="1549" spans="2:20" s="129" customFormat="1" ht="90" hidden="1">
      <c r="B1549" s="174">
        <v>2025</v>
      </c>
      <c r="C1549" s="174">
        <v>20</v>
      </c>
      <c r="D1549" s="175">
        <v>0</v>
      </c>
      <c r="E1549" s="176"/>
      <c r="F1549" s="174">
        <v>2</v>
      </c>
      <c r="G1549" s="174">
        <v>5</v>
      </c>
      <c r="H1549" s="174">
        <v>15</v>
      </c>
      <c r="I1549" s="174">
        <v>6000</v>
      </c>
      <c r="J1549" s="174">
        <v>6200</v>
      </c>
      <c r="K1549" s="174">
        <v>622</v>
      </c>
      <c r="L1549" s="177">
        <v>956</v>
      </c>
      <c r="M1549" s="178">
        <v>0</v>
      </c>
      <c r="N1549" s="179" t="s">
        <v>1078</v>
      </c>
      <c r="O1549" s="180">
        <v>0</v>
      </c>
      <c r="P1549" s="180">
        <v>0</v>
      </c>
      <c r="Q1549" s="181">
        <f t="shared" si="84"/>
        <v>0</v>
      </c>
      <c r="R1549" s="182" t="s">
        <v>232</v>
      </c>
      <c r="S1549" s="183"/>
      <c r="T1549" s="183"/>
    </row>
    <row r="1550" spans="2:20" s="129" customFormat="1" ht="90" hidden="1">
      <c r="B1550" s="174">
        <v>2025</v>
      </c>
      <c r="C1550" s="174">
        <v>20</v>
      </c>
      <c r="D1550" s="175">
        <v>0</v>
      </c>
      <c r="E1550" s="176"/>
      <c r="F1550" s="174">
        <v>2</v>
      </c>
      <c r="G1550" s="174">
        <v>5</v>
      </c>
      <c r="H1550" s="174">
        <v>15</v>
      </c>
      <c r="I1550" s="174">
        <v>6000</v>
      </c>
      <c r="J1550" s="174">
        <v>6200</v>
      </c>
      <c r="K1550" s="174">
        <v>622</v>
      </c>
      <c r="L1550" s="177">
        <v>957</v>
      </c>
      <c r="M1550" s="178">
        <v>0</v>
      </c>
      <c r="N1550" s="179" t="s">
        <v>1079</v>
      </c>
      <c r="O1550" s="180">
        <v>0</v>
      </c>
      <c r="P1550" s="180">
        <v>0</v>
      </c>
      <c r="Q1550" s="181">
        <f t="shared" si="84"/>
        <v>0</v>
      </c>
      <c r="R1550" s="182" t="s">
        <v>232</v>
      </c>
      <c r="S1550" s="183"/>
      <c r="T1550" s="183"/>
    </row>
    <row r="1551" spans="2:20" s="129" customFormat="1" ht="90" hidden="1">
      <c r="B1551" s="174">
        <v>2025</v>
      </c>
      <c r="C1551" s="174">
        <v>20</v>
      </c>
      <c r="D1551" s="175">
        <v>0</v>
      </c>
      <c r="E1551" s="176"/>
      <c r="F1551" s="174">
        <v>2</v>
      </c>
      <c r="G1551" s="174">
        <v>5</v>
      </c>
      <c r="H1551" s="174">
        <v>15</v>
      </c>
      <c r="I1551" s="174">
        <v>6000</v>
      </c>
      <c r="J1551" s="174">
        <v>6200</v>
      </c>
      <c r="K1551" s="174">
        <v>622</v>
      </c>
      <c r="L1551" s="177">
        <v>958</v>
      </c>
      <c r="M1551" s="178">
        <v>0</v>
      </c>
      <c r="N1551" s="179" t="s">
        <v>1080</v>
      </c>
      <c r="O1551" s="180">
        <v>0</v>
      </c>
      <c r="P1551" s="180">
        <v>0</v>
      </c>
      <c r="Q1551" s="181">
        <f t="shared" si="84"/>
        <v>0</v>
      </c>
      <c r="R1551" s="182" t="s">
        <v>232</v>
      </c>
      <c r="S1551" s="183"/>
      <c r="T1551" s="183"/>
    </row>
    <row r="1552" spans="2:20" s="129" customFormat="1" ht="165">
      <c r="B1552" s="174">
        <v>2025</v>
      </c>
      <c r="C1552" s="174">
        <v>20</v>
      </c>
      <c r="D1552" s="175" t="s">
        <v>1953</v>
      </c>
      <c r="E1552" s="176">
        <v>20049</v>
      </c>
      <c r="F1552" s="174">
        <v>2</v>
      </c>
      <c r="G1552" s="174">
        <v>5</v>
      </c>
      <c r="H1552" s="174">
        <v>15</v>
      </c>
      <c r="I1552" s="174">
        <v>6000</v>
      </c>
      <c r="J1552" s="174">
        <v>6200</v>
      </c>
      <c r="K1552" s="174">
        <v>622</v>
      </c>
      <c r="L1552" s="177">
        <v>1563</v>
      </c>
      <c r="M1552" s="178" t="s">
        <v>1846</v>
      </c>
      <c r="N1552" s="179" t="s">
        <v>1081</v>
      </c>
      <c r="O1552" s="180">
        <v>0</v>
      </c>
      <c r="P1552" s="180">
        <v>0</v>
      </c>
      <c r="Q1552" s="181">
        <f t="shared" si="84"/>
        <v>0</v>
      </c>
      <c r="R1552" s="182" t="s">
        <v>232</v>
      </c>
      <c r="S1552" s="183"/>
      <c r="T1552" s="183"/>
    </row>
    <row r="1553" spans="2:20" s="129" customFormat="1" ht="31.5" hidden="1">
      <c r="B1553" s="118">
        <v>2025</v>
      </c>
      <c r="C1553" s="217">
        <v>20</v>
      </c>
      <c r="D1553" s="218"/>
      <c r="E1553" s="120"/>
      <c r="F1553" s="118">
        <v>2</v>
      </c>
      <c r="G1553" s="118">
        <v>6</v>
      </c>
      <c r="H1553" s="118"/>
      <c r="I1553" s="118"/>
      <c r="J1553" s="118"/>
      <c r="K1553" s="118"/>
      <c r="L1553" s="121" t="s">
        <v>44</v>
      </c>
      <c r="M1553" s="122"/>
      <c r="N1553" s="123" t="s">
        <v>1082</v>
      </c>
      <c r="O1553" s="124">
        <f>+O1554+O1817+O1835</f>
        <v>0</v>
      </c>
      <c r="P1553" s="124">
        <f>+P1554+P1817+P1835</f>
        <v>0</v>
      </c>
      <c r="Q1553" s="124">
        <f t="shared" si="84"/>
        <v>0</v>
      </c>
      <c r="R1553" s="125"/>
      <c r="S1553" s="126"/>
      <c r="T1553" s="127"/>
    </row>
    <row r="1554" spans="2:20" ht="31.5" hidden="1">
      <c r="B1554" s="130">
        <v>2025</v>
      </c>
      <c r="C1554" s="130">
        <v>20</v>
      </c>
      <c r="D1554" s="131"/>
      <c r="E1554" s="132"/>
      <c r="F1554" s="130">
        <v>2</v>
      </c>
      <c r="G1554" s="130">
        <v>6</v>
      </c>
      <c r="H1554" s="130">
        <v>16</v>
      </c>
      <c r="I1554" s="130"/>
      <c r="J1554" s="130"/>
      <c r="K1554" s="184"/>
      <c r="L1554" s="185" t="s">
        <v>44</v>
      </c>
      <c r="M1554" s="134"/>
      <c r="N1554" s="135" t="s">
        <v>1083</v>
      </c>
      <c r="O1554" s="136">
        <f>+O1555+O1561+O1613+O1663+O1667+O1808</f>
        <v>0</v>
      </c>
      <c r="P1554" s="136">
        <f>+P1555+P1561+P1613+P1663+P1667+P1808</f>
        <v>0</v>
      </c>
      <c r="Q1554" s="136">
        <f t="shared" si="84"/>
        <v>0</v>
      </c>
      <c r="R1554" s="137"/>
      <c r="S1554" s="138"/>
      <c r="T1554" s="139"/>
    </row>
    <row r="1555" spans="2:20" ht="15.75" hidden="1">
      <c r="B1555" s="141">
        <v>2025</v>
      </c>
      <c r="C1555" s="141">
        <v>20</v>
      </c>
      <c r="D1555" s="142"/>
      <c r="E1555" s="143"/>
      <c r="F1555" s="141">
        <v>2</v>
      </c>
      <c r="G1555" s="141">
        <v>6</v>
      </c>
      <c r="H1555" s="141">
        <v>16</v>
      </c>
      <c r="I1555" s="141">
        <v>1000</v>
      </c>
      <c r="J1555" s="141"/>
      <c r="K1555" s="141"/>
      <c r="L1555" s="144" t="s">
        <v>44</v>
      </c>
      <c r="M1555" s="145"/>
      <c r="N1555" s="146" t="s">
        <v>68</v>
      </c>
      <c r="O1555" s="147">
        <f>O1556</f>
        <v>0</v>
      </c>
      <c r="P1555" s="147">
        <f>P1556</f>
        <v>0</v>
      </c>
      <c r="Q1555" s="147">
        <f t="shared" si="84"/>
        <v>0</v>
      </c>
      <c r="R1555" s="148"/>
      <c r="S1555" s="149"/>
      <c r="T1555" s="150"/>
    </row>
    <row r="1556" spans="2:20" ht="15.75" hidden="1">
      <c r="B1556" s="152">
        <v>2025</v>
      </c>
      <c r="C1556" s="152">
        <v>20</v>
      </c>
      <c r="D1556" s="153"/>
      <c r="E1556" s="154"/>
      <c r="F1556" s="152">
        <v>2</v>
      </c>
      <c r="G1556" s="152">
        <v>6</v>
      </c>
      <c r="H1556" s="152">
        <v>16</v>
      </c>
      <c r="I1556" s="152">
        <v>1000</v>
      </c>
      <c r="J1556" s="152">
        <v>1200</v>
      </c>
      <c r="K1556" s="152"/>
      <c r="L1556" s="155" t="s">
        <v>44</v>
      </c>
      <c r="M1556" s="156"/>
      <c r="N1556" s="157" t="s">
        <v>69</v>
      </c>
      <c r="O1556" s="158">
        <f>O1557+O1559</f>
        <v>0</v>
      </c>
      <c r="P1556" s="158">
        <f>P1557+P1559</f>
        <v>0</v>
      </c>
      <c r="Q1556" s="158">
        <f t="shared" si="84"/>
        <v>0</v>
      </c>
      <c r="R1556" s="159"/>
      <c r="S1556" s="160"/>
      <c r="T1556" s="161"/>
    </row>
    <row r="1557" spans="2:20" s="129" customFormat="1" ht="15.75" hidden="1">
      <c r="B1557" s="163">
        <v>2025</v>
      </c>
      <c r="C1557" s="163">
        <v>20</v>
      </c>
      <c r="D1557" s="164"/>
      <c r="E1557" s="165"/>
      <c r="F1557" s="163">
        <v>2</v>
      </c>
      <c r="G1557" s="163">
        <v>6</v>
      </c>
      <c r="H1557" s="163">
        <v>16</v>
      </c>
      <c r="I1557" s="163">
        <v>1000</v>
      </c>
      <c r="J1557" s="163">
        <v>1200</v>
      </c>
      <c r="K1557" s="163">
        <v>121</v>
      </c>
      <c r="L1557" s="166" t="s">
        <v>44</v>
      </c>
      <c r="M1557" s="167"/>
      <c r="N1557" s="168" t="s">
        <v>70</v>
      </c>
      <c r="O1557" s="169">
        <f>O1558</f>
        <v>0</v>
      </c>
      <c r="P1557" s="169">
        <f>P1558</f>
        <v>0</v>
      </c>
      <c r="Q1557" s="169">
        <f t="shared" si="84"/>
        <v>0</v>
      </c>
      <c r="R1557" s="170"/>
      <c r="S1557" s="208"/>
      <c r="T1557" s="170"/>
    </row>
    <row r="1558" spans="2:20" ht="15.75" hidden="1">
      <c r="B1558" s="174">
        <v>2025</v>
      </c>
      <c r="C1558" s="174">
        <v>20</v>
      </c>
      <c r="D1558" s="175">
        <v>0</v>
      </c>
      <c r="E1558" s="176"/>
      <c r="F1558" s="174">
        <v>2</v>
      </c>
      <c r="G1558" s="174">
        <v>6</v>
      </c>
      <c r="H1558" s="174">
        <v>16</v>
      </c>
      <c r="I1558" s="174">
        <v>1000</v>
      </c>
      <c r="J1558" s="174">
        <v>1200</v>
      </c>
      <c r="K1558" s="174">
        <v>121</v>
      </c>
      <c r="L1558" s="177">
        <v>771</v>
      </c>
      <c r="M1558" s="178">
        <v>0</v>
      </c>
      <c r="N1558" s="179" t="s">
        <v>71</v>
      </c>
      <c r="O1558" s="180">
        <v>0</v>
      </c>
      <c r="P1558" s="180">
        <v>0</v>
      </c>
      <c r="Q1558" s="181">
        <f t="shared" si="84"/>
        <v>0</v>
      </c>
      <c r="R1558" s="182" t="s">
        <v>72</v>
      </c>
      <c r="S1558" s="183"/>
      <c r="T1558" s="183"/>
    </row>
    <row r="1559" spans="2:20" ht="15.75" hidden="1">
      <c r="B1559" s="163">
        <v>2025</v>
      </c>
      <c r="C1559" s="163">
        <v>20</v>
      </c>
      <c r="D1559" s="164"/>
      <c r="E1559" s="165"/>
      <c r="F1559" s="163">
        <v>2</v>
      </c>
      <c r="G1559" s="163">
        <v>6</v>
      </c>
      <c r="H1559" s="163">
        <v>16</v>
      </c>
      <c r="I1559" s="163">
        <v>1000</v>
      </c>
      <c r="J1559" s="163">
        <v>1200</v>
      </c>
      <c r="K1559" s="163">
        <v>122</v>
      </c>
      <c r="L1559" s="166" t="s">
        <v>44</v>
      </c>
      <c r="M1559" s="167"/>
      <c r="N1559" s="168" t="s">
        <v>73</v>
      </c>
      <c r="O1559" s="169">
        <f>O1560</f>
        <v>0</v>
      </c>
      <c r="P1559" s="169">
        <f>P1560</f>
        <v>0</v>
      </c>
      <c r="Q1559" s="169">
        <f t="shared" si="84"/>
        <v>0</v>
      </c>
      <c r="R1559" s="170"/>
      <c r="S1559" s="171"/>
      <c r="T1559" s="172"/>
    </row>
    <row r="1560" spans="2:20" ht="15.75" hidden="1">
      <c r="B1560" s="174">
        <v>2025</v>
      </c>
      <c r="C1560" s="174">
        <v>20</v>
      </c>
      <c r="D1560" s="175">
        <v>0</v>
      </c>
      <c r="E1560" s="176"/>
      <c r="F1560" s="174">
        <v>2</v>
      </c>
      <c r="G1560" s="174">
        <v>6</v>
      </c>
      <c r="H1560" s="174">
        <v>16</v>
      </c>
      <c r="I1560" s="174">
        <v>1000</v>
      </c>
      <c r="J1560" s="174">
        <v>1200</v>
      </c>
      <c r="K1560" s="174">
        <v>122</v>
      </c>
      <c r="L1560" s="177">
        <v>1450</v>
      </c>
      <c r="M1560" s="178">
        <v>0</v>
      </c>
      <c r="N1560" s="179" t="s">
        <v>74</v>
      </c>
      <c r="O1560" s="180">
        <v>0</v>
      </c>
      <c r="P1560" s="180">
        <v>0</v>
      </c>
      <c r="Q1560" s="181">
        <f t="shared" si="84"/>
        <v>0</v>
      </c>
      <c r="R1560" s="182" t="s">
        <v>72</v>
      </c>
      <c r="S1560" s="183"/>
      <c r="T1560" s="183"/>
    </row>
    <row r="1561" spans="2:20" ht="15.75" hidden="1">
      <c r="B1561" s="141">
        <v>2025</v>
      </c>
      <c r="C1561" s="141">
        <v>20</v>
      </c>
      <c r="D1561" s="142"/>
      <c r="E1561" s="143"/>
      <c r="F1561" s="141">
        <v>2</v>
      </c>
      <c r="G1561" s="141">
        <v>6</v>
      </c>
      <c r="H1561" s="141">
        <v>16</v>
      </c>
      <c r="I1561" s="141">
        <v>2000</v>
      </c>
      <c r="J1561" s="141"/>
      <c r="K1561" s="141"/>
      <c r="L1561" s="144" t="s">
        <v>44</v>
      </c>
      <c r="M1561" s="145"/>
      <c r="N1561" s="146" t="s">
        <v>78</v>
      </c>
      <c r="O1561" s="147">
        <f>O1562+O1575+O1581+O1590+O1595+O1598+O1605</f>
        <v>0</v>
      </c>
      <c r="P1561" s="147">
        <f>P1562+P1575+P1581+P1590+P1595+P1598+P1605</f>
        <v>0</v>
      </c>
      <c r="Q1561" s="147">
        <f t="shared" si="84"/>
        <v>0</v>
      </c>
      <c r="R1561" s="148"/>
      <c r="S1561" s="149"/>
      <c r="T1561" s="149"/>
    </row>
    <row r="1562" spans="2:20" ht="31.5" hidden="1">
      <c r="B1562" s="152">
        <v>2025</v>
      </c>
      <c r="C1562" s="152">
        <v>20</v>
      </c>
      <c r="D1562" s="153"/>
      <c r="E1562" s="154"/>
      <c r="F1562" s="152">
        <v>2</v>
      </c>
      <c r="G1562" s="152">
        <v>6</v>
      </c>
      <c r="H1562" s="152">
        <v>16</v>
      </c>
      <c r="I1562" s="152">
        <v>2000</v>
      </c>
      <c r="J1562" s="152">
        <v>2100</v>
      </c>
      <c r="K1562" s="152"/>
      <c r="L1562" s="155" t="s">
        <v>44</v>
      </c>
      <c r="M1562" s="156"/>
      <c r="N1562" s="157" t="s">
        <v>79</v>
      </c>
      <c r="O1562" s="158">
        <f>O1563+O1565+O1567+O1569+O1571+O1573</f>
        <v>0</v>
      </c>
      <c r="P1562" s="158">
        <f>P1563+P1565+P1567+P1569+P1571+P1573</f>
        <v>0</v>
      </c>
      <c r="Q1562" s="158">
        <f t="shared" si="84"/>
        <v>0</v>
      </c>
      <c r="R1562" s="159"/>
      <c r="S1562" s="160"/>
      <c r="T1562" s="161"/>
    </row>
    <row r="1563" spans="2:20" s="129" customFormat="1" ht="15.75" hidden="1">
      <c r="B1563" s="163">
        <v>2025</v>
      </c>
      <c r="C1563" s="163">
        <v>20</v>
      </c>
      <c r="D1563" s="164"/>
      <c r="E1563" s="165"/>
      <c r="F1563" s="163">
        <v>2</v>
      </c>
      <c r="G1563" s="163">
        <v>6</v>
      </c>
      <c r="H1563" s="163">
        <v>16</v>
      </c>
      <c r="I1563" s="163">
        <v>2000</v>
      </c>
      <c r="J1563" s="163">
        <v>2100</v>
      </c>
      <c r="K1563" s="163">
        <v>211</v>
      </c>
      <c r="L1563" s="193" t="s">
        <v>44</v>
      </c>
      <c r="M1563" s="201"/>
      <c r="N1563" s="168" t="s">
        <v>80</v>
      </c>
      <c r="O1563" s="169">
        <f>SUM(O1564:O1564)</f>
        <v>0</v>
      </c>
      <c r="P1563" s="169">
        <f>SUM(P1564:P1564)</f>
        <v>0</v>
      </c>
      <c r="Q1563" s="169">
        <f t="shared" si="84"/>
        <v>0</v>
      </c>
      <c r="R1563" s="163"/>
      <c r="S1563" s="163"/>
      <c r="T1563" s="166"/>
    </row>
    <row r="1564" spans="2:20" ht="15.75" hidden="1">
      <c r="B1564" s="174">
        <v>2025</v>
      </c>
      <c r="C1564" s="174">
        <v>20</v>
      </c>
      <c r="D1564" s="175">
        <v>0</v>
      </c>
      <c r="E1564" s="176"/>
      <c r="F1564" s="174">
        <v>2</v>
      </c>
      <c r="G1564" s="174">
        <v>6</v>
      </c>
      <c r="H1564" s="174">
        <v>16</v>
      </c>
      <c r="I1564" s="174">
        <v>2000</v>
      </c>
      <c r="J1564" s="174">
        <v>2100</v>
      </c>
      <c r="K1564" s="174">
        <v>211</v>
      </c>
      <c r="L1564" s="177">
        <v>931</v>
      </c>
      <c r="M1564" s="178">
        <v>0</v>
      </c>
      <c r="N1564" s="179" t="s">
        <v>81</v>
      </c>
      <c r="O1564" s="180">
        <v>0</v>
      </c>
      <c r="P1564" s="180">
        <v>0</v>
      </c>
      <c r="Q1564" s="181">
        <f t="shared" si="84"/>
        <v>0</v>
      </c>
      <c r="R1564" s="182" t="s">
        <v>98</v>
      </c>
      <c r="S1564" s="183"/>
      <c r="T1564" s="183"/>
    </row>
    <row r="1565" spans="2:20" s="129" customFormat="1" ht="15.75" hidden="1">
      <c r="B1565" s="163">
        <v>2025</v>
      </c>
      <c r="C1565" s="163">
        <v>20</v>
      </c>
      <c r="D1565" s="164"/>
      <c r="E1565" s="165"/>
      <c r="F1565" s="163">
        <v>2</v>
      </c>
      <c r="G1565" s="163">
        <v>6</v>
      </c>
      <c r="H1565" s="163">
        <v>16</v>
      </c>
      <c r="I1565" s="163">
        <v>2000</v>
      </c>
      <c r="J1565" s="163">
        <v>2100</v>
      </c>
      <c r="K1565" s="163">
        <v>212</v>
      </c>
      <c r="L1565" s="193" t="s">
        <v>44</v>
      </c>
      <c r="M1565" s="201"/>
      <c r="N1565" s="168" t="s">
        <v>83</v>
      </c>
      <c r="O1565" s="169">
        <f>O1566</f>
        <v>0</v>
      </c>
      <c r="P1565" s="169">
        <f>P1566</f>
        <v>0</v>
      </c>
      <c r="Q1565" s="169">
        <f t="shared" si="84"/>
        <v>0</v>
      </c>
      <c r="R1565" s="163"/>
      <c r="S1565" s="163"/>
      <c r="T1565" s="166"/>
    </row>
    <row r="1566" spans="2:20" ht="15.75" hidden="1">
      <c r="B1566" s="174">
        <v>2025</v>
      </c>
      <c r="C1566" s="174">
        <v>20</v>
      </c>
      <c r="D1566" s="175">
        <v>0</v>
      </c>
      <c r="E1566" s="176"/>
      <c r="F1566" s="174">
        <v>2</v>
      </c>
      <c r="G1566" s="174">
        <v>6</v>
      </c>
      <c r="H1566" s="174">
        <v>16</v>
      </c>
      <c r="I1566" s="174">
        <v>2000</v>
      </c>
      <c r="J1566" s="174">
        <v>2100</v>
      </c>
      <c r="K1566" s="174">
        <v>212</v>
      </c>
      <c r="L1566" s="177">
        <v>930</v>
      </c>
      <c r="M1566" s="178">
        <v>0</v>
      </c>
      <c r="N1566" s="179" t="s">
        <v>83</v>
      </c>
      <c r="O1566" s="180">
        <v>0</v>
      </c>
      <c r="P1566" s="180">
        <v>0</v>
      </c>
      <c r="Q1566" s="181">
        <f t="shared" si="84"/>
        <v>0</v>
      </c>
      <c r="R1566" s="182" t="s">
        <v>82</v>
      </c>
      <c r="S1566" s="183"/>
      <c r="T1566" s="183"/>
    </row>
    <row r="1567" spans="2:20" s="129" customFormat="1" ht="31.5" hidden="1">
      <c r="B1567" s="163">
        <v>2025</v>
      </c>
      <c r="C1567" s="163">
        <v>20</v>
      </c>
      <c r="D1567" s="164"/>
      <c r="E1567" s="165"/>
      <c r="F1567" s="163">
        <v>2</v>
      </c>
      <c r="G1567" s="163">
        <v>6</v>
      </c>
      <c r="H1567" s="163">
        <v>16</v>
      </c>
      <c r="I1567" s="163">
        <v>2000</v>
      </c>
      <c r="J1567" s="163">
        <v>2100</v>
      </c>
      <c r="K1567" s="163">
        <v>214</v>
      </c>
      <c r="L1567" s="193" t="s">
        <v>44</v>
      </c>
      <c r="M1567" s="201"/>
      <c r="N1567" s="168" t="s">
        <v>84</v>
      </c>
      <c r="O1567" s="169">
        <f>O1568</f>
        <v>0</v>
      </c>
      <c r="P1567" s="169">
        <f>P1568</f>
        <v>0</v>
      </c>
      <c r="Q1567" s="169">
        <f t="shared" si="84"/>
        <v>0</v>
      </c>
      <c r="R1567" s="163"/>
      <c r="S1567" s="163"/>
      <c r="T1567" s="166"/>
    </row>
    <row r="1568" spans="2:20" ht="30" hidden="1">
      <c r="B1568" s="174">
        <v>2025</v>
      </c>
      <c r="C1568" s="174">
        <v>20</v>
      </c>
      <c r="D1568" s="175">
        <v>0</v>
      </c>
      <c r="E1568" s="176"/>
      <c r="F1568" s="174">
        <v>2</v>
      </c>
      <c r="G1568" s="174">
        <v>6</v>
      </c>
      <c r="H1568" s="174">
        <v>16</v>
      </c>
      <c r="I1568" s="174">
        <v>2000</v>
      </c>
      <c r="J1568" s="174">
        <v>2100</v>
      </c>
      <c r="K1568" s="174">
        <v>214</v>
      </c>
      <c r="L1568" s="177">
        <v>932</v>
      </c>
      <c r="M1568" s="178">
        <v>0</v>
      </c>
      <c r="N1568" s="179" t="s">
        <v>85</v>
      </c>
      <c r="O1568" s="180">
        <v>0</v>
      </c>
      <c r="P1568" s="180">
        <v>0</v>
      </c>
      <c r="Q1568" s="181">
        <f t="shared" si="84"/>
        <v>0</v>
      </c>
      <c r="R1568" s="182" t="s">
        <v>82</v>
      </c>
      <c r="S1568" s="183"/>
      <c r="T1568" s="183"/>
    </row>
    <row r="1569" spans="2:20" s="129" customFormat="1" ht="15.75" hidden="1">
      <c r="B1569" s="163">
        <v>2025</v>
      </c>
      <c r="C1569" s="163">
        <v>20</v>
      </c>
      <c r="D1569" s="164"/>
      <c r="E1569" s="165"/>
      <c r="F1569" s="163">
        <v>2</v>
      </c>
      <c r="G1569" s="163">
        <v>6</v>
      </c>
      <c r="H1569" s="163">
        <v>16</v>
      </c>
      <c r="I1569" s="163">
        <v>2000</v>
      </c>
      <c r="J1569" s="163">
        <v>2100</v>
      </c>
      <c r="K1569" s="163">
        <v>215</v>
      </c>
      <c r="L1569" s="193" t="s">
        <v>44</v>
      </c>
      <c r="M1569" s="201"/>
      <c r="N1569" s="168" t="s">
        <v>86</v>
      </c>
      <c r="O1569" s="169">
        <f>O1570</f>
        <v>0</v>
      </c>
      <c r="P1569" s="169">
        <f>P1570</f>
        <v>0</v>
      </c>
      <c r="Q1569" s="169">
        <f t="shared" si="84"/>
        <v>0</v>
      </c>
      <c r="R1569" s="163"/>
      <c r="S1569" s="163"/>
      <c r="T1569" s="166"/>
    </row>
    <row r="1570" spans="2:20" ht="15.75" hidden="1">
      <c r="B1570" s="174">
        <v>2025</v>
      </c>
      <c r="C1570" s="174">
        <v>20</v>
      </c>
      <c r="D1570" s="175">
        <v>0</v>
      </c>
      <c r="E1570" s="176"/>
      <c r="F1570" s="174">
        <v>2</v>
      </c>
      <c r="G1570" s="174">
        <v>6</v>
      </c>
      <c r="H1570" s="174">
        <v>16</v>
      </c>
      <c r="I1570" s="174">
        <v>2000</v>
      </c>
      <c r="J1570" s="174">
        <v>2100</v>
      </c>
      <c r="K1570" s="174">
        <v>215</v>
      </c>
      <c r="L1570" s="177">
        <v>923</v>
      </c>
      <c r="M1570" s="178">
        <v>0</v>
      </c>
      <c r="N1570" s="179" t="s">
        <v>87</v>
      </c>
      <c r="O1570" s="180">
        <v>0</v>
      </c>
      <c r="P1570" s="180">
        <v>0</v>
      </c>
      <c r="Q1570" s="181">
        <f t="shared" si="84"/>
        <v>0</v>
      </c>
      <c r="R1570" s="182" t="s">
        <v>82</v>
      </c>
      <c r="S1570" s="183"/>
      <c r="T1570" s="183"/>
    </row>
    <row r="1571" spans="2:20" s="129" customFormat="1" ht="15.75" hidden="1">
      <c r="B1571" s="163">
        <v>2025</v>
      </c>
      <c r="C1571" s="163">
        <v>20</v>
      </c>
      <c r="D1571" s="164"/>
      <c r="E1571" s="165"/>
      <c r="F1571" s="163">
        <v>2</v>
      </c>
      <c r="G1571" s="163">
        <v>6</v>
      </c>
      <c r="H1571" s="163">
        <v>16</v>
      </c>
      <c r="I1571" s="163">
        <v>2000</v>
      </c>
      <c r="J1571" s="163">
        <v>2100</v>
      </c>
      <c r="K1571" s="163">
        <v>216</v>
      </c>
      <c r="L1571" s="193" t="s">
        <v>44</v>
      </c>
      <c r="M1571" s="201"/>
      <c r="N1571" s="168" t="s">
        <v>303</v>
      </c>
      <c r="O1571" s="169">
        <f>O1572</f>
        <v>0</v>
      </c>
      <c r="P1571" s="169">
        <f>P1572</f>
        <v>0</v>
      </c>
      <c r="Q1571" s="169">
        <f t="shared" si="84"/>
        <v>0</v>
      </c>
      <c r="R1571" s="163"/>
      <c r="S1571" s="163"/>
      <c r="T1571" s="166"/>
    </row>
    <row r="1572" spans="2:20" ht="15.75" hidden="1">
      <c r="B1572" s="174">
        <v>2025</v>
      </c>
      <c r="C1572" s="174">
        <v>20</v>
      </c>
      <c r="D1572" s="175">
        <v>0</v>
      </c>
      <c r="E1572" s="176"/>
      <c r="F1572" s="174">
        <v>2</v>
      </c>
      <c r="G1572" s="174">
        <v>6</v>
      </c>
      <c r="H1572" s="174">
        <v>16</v>
      </c>
      <c r="I1572" s="174">
        <v>2000</v>
      </c>
      <c r="J1572" s="174">
        <v>2100</v>
      </c>
      <c r="K1572" s="174">
        <v>216</v>
      </c>
      <c r="L1572" s="177">
        <v>924</v>
      </c>
      <c r="M1572" s="178">
        <v>0</v>
      </c>
      <c r="N1572" s="179" t="s">
        <v>303</v>
      </c>
      <c r="O1572" s="180">
        <v>0</v>
      </c>
      <c r="P1572" s="180">
        <v>0</v>
      </c>
      <c r="Q1572" s="181">
        <f t="shared" si="84"/>
        <v>0</v>
      </c>
      <c r="R1572" s="182" t="s">
        <v>82</v>
      </c>
      <c r="S1572" s="183"/>
      <c r="T1572" s="183"/>
    </row>
    <row r="1573" spans="2:20" s="129" customFormat="1" ht="15.75" hidden="1">
      <c r="B1573" s="163">
        <v>2025</v>
      </c>
      <c r="C1573" s="163">
        <v>20</v>
      </c>
      <c r="D1573" s="164"/>
      <c r="E1573" s="165"/>
      <c r="F1573" s="163">
        <v>2</v>
      </c>
      <c r="G1573" s="163">
        <v>6</v>
      </c>
      <c r="H1573" s="163">
        <v>16</v>
      </c>
      <c r="I1573" s="163">
        <v>2000</v>
      </c>
      <c r="J1573" s="163">
        <v>2100</v>
      </c>
      <c r="K1573" s="163">
        <v>217</v>
      </c>
      <c r="L1573" s="166" t="s">
        <v>44</v>
      </c>
      <c r="M1573" s="167"/>
      <c r="N1573" s="168" t="s">
        <v>304</v>
      </c>
      <c r="O1573" s="169">
        <f>O1574</f>
        <v>0</v>
      </c>
      <c r="P1573" s="169">
        <f>P1574</f>
        <v>0</v>
      </c>
      <c r="Q1573" s="169">
        <f t="shared" si="84"/>
        <v>0</v>
      </c>
      <c r="R1573" s="202"/>
      <c r="S1573" s="170"/>
      <c r="T1573" s="208"/>
    </row>
    <row r="1574" spans="2:20" ht="15.75" hidden="1">
      <c r="B1574" s="174">
        <v>2025</v>
      </c>
      <c r="C1574" s="174">
        <v>20</v>
      </c>
      <c r="D1574" s="175">
        <v>0</v>
      </c>
      <c r="E1574" s="176"/>
      <c r="F1574" s="174">
        <v>2</v>
      </c>
      <c r="G1574" s="174">
        <v>6</v>
      </c>
      <c r="H1574" s="174">
        <v>16</v>
      </c>
      <c r="I1574" s="174">
        <v>2000</v>
      </c>
      <c r="J1574" s="174">
        <v>2100</v>
      </c>
      <c r="K1574" s="174">
        <v>217</v>
      </c>
      <c r="L1574" s="177">
        <v>929</v>
      </c>
      <c r="M1574" s="178">
        <v>0</v>
      </c>
      <c r="N1574" s="179" t="s">
        <v>305</v>
      </c>
      <c r="O1574" s="180">
        <v>0</v>
      </c>
      <c r="P1574" s="180">
        <v>0</v>
      </c>
      <c r="Q1574" s="181">
        <f t="shared" si="84"/>
        <v>0</v>
      </c>
      <c r="R1574" s="182" t="s">
        <v>82</v>
      </c>
      <c r="S1574" s="183"/>
      <c r="T1574" s="183"/>
    </row>
    <row r="1575" spans="2:20" ht="15.75" hidden="1">
      <c r="B1575" s="152">
        <v>2025</v>
      </c>
      <c r="C1575" s="152">
        <v>20</v>
      </c>
      <c r="D1575" s="153"/>
      <c r="E1575" s="154"/>
      <c r="F1575" s="152">
        <v>2</v>
      </c>
      <c r="G1575" s="152">
        <v>6</v>
      </c>
      <c r="H1575" s="152">
        <v>16</v>
      </c>
      <c r="I1575" s="152">
        <v>2000</v>
      </c>
      <c r="J1575" s="152">
        <v>2200</v>
      </c>
      <c r="K1575" s="152"/>
      <c r="L1575" s="155" t="s">
        <v>44</v>
      </c>
      <c r="M1575" s="156"/>
      <c r="N1575" s="157" t="s">
        <v>306</v>
      </c>
      <c r="O1575" s="158">
        <f>O1576+O1579</f>
        <v>0</v>
      </c>
      <c r="P1575" s="158">
        <f>P1576+P1579</f>
        <v>0</v>
      </c>
      <c r="Q1575" s="158">
        <f t="shared" si="84"/>
        <v>0</v>
      </c>
      <c r="R1575" s="159"/>
      <c r="S1575" s="160"/>
      <c r="T1575" s="161"/>
    </row>
    <row r="1576" spans="2:20" s="129" customFormat="1" ht="15.75" hidden="1">
      <c r="B1576" s="163">
        <v>2025</v>
      </c>
      <c r="C1576" s="163">
        <v>20</v>
      </c>
      <c r="D1576" s="164"/>
      <c r="E1576" s="165"/>
      <c r="F1576" s="163">
        <v>2</v>
      </c>
      <c r="G1576" s="163">
        <v>6</v>
      </c>
      <c r="H1576" s="163">
        <v>16</v>
      </c>
      <c r="I1576" s="163">
        <v>2000</v>
      </c>
      <c r="J1576" s="163">
        <v>2200</v>
      </c>
      <c r="K1576" s="163">
        <v>221</v>
      </c>
      <c r="L1576" s="193" t="s">
        <v>44</v>
      </c>
      <c r="M1576" s="201"/>
      <c r="N1576" s="168" t="s">
        <v>307</v>
      </c>
      <c r="O1576" s="169">
        <f>SUM(O1577:O1578)</f>
        <v>0</v>
      </c>
      <c r="P1576" s="169">
        <f>SUM(P1577:P1578)</f>
        <v>0</v>
      </c>
      <c r="Q1576" s="169">
        <f t="shared" si="84"/>
        <v>0</v>
      </c>
      <c r="R1576" s="163"/>
      <c r="S1576" s="163"/>
      <c r="T1576" s="166"/>
    </row>
    <row r="1577" spans="2:20" ht="30" hidden="1">
      <c r="B1577" s="174">
        <v>2025</v>
      </c>
      <c r="C1577" s="174">
        <v>20</v>
      </c>
      <c r="D1577" s="175">
        <v>0</v>
      </c>
      <c r="E1577" s="176"/>
      <c r="F1577" s="174">
        <v>2</v>
      </c>
      <c r="G1577" s="174">
        <v>6</v>
      </c>
      <c r="H1577" s="174">
        <v>16</v>
      </c>
      <c r="I1577" s="174">
        <v>2000</v>
      </c>
      <c r="J1577" s="174">
        <v>2200</v>
      </c>
      <c r="K1577" s="174">
        <v>221</v>
      </c>
      <c r="L1577" s="177">
        <v>1203</v>
      </c>
      <c r="M1577" s="178">
        <v>0</v>
      </c>
      <c r="N1577" s="179" t="s">
        <v>1084</v>
      </c>
      <c r="O1577" s="180">
        <v>0</v>
      </c>
      <c r="P1577" s="180">
        <v>0</v>
      </c>
      <c r="Q1577" s="181">
        <f t="shared" si="84"/>
        <v>0</v>
      </c>
      <c r="R1577" s="182" t="s">
        <v>82</v>
      </c>
      <c r="S1577" s="183"/>
      <c r="T1577" s="183"/>
    </row>
    <row r="1578" spans="2:20" ht="15.75" hidden="1">
      <c r="B1578" s="174">
        <v>2025</v>
      </c>
      <c r="C1578" s="174">
        <v>20</v>
      </c>
      <c r="D1578" s="175">
        <v>0</v>
      </c>
      <c r="E1578" s="176"/>
      <c r="F1578" s="174">
        <v>2</v>
      </c>
      <c r="G1578" s="174">
        <v>6</v>
      </c>
      <c r="H1578" s="174">
        <v>16</v>
      </c>
      <c r="I1578" s="174">
        <v>2000</v>
      </c>
      <c r="J1578" s="174">
        <v>2200</v>
      </c>
      <c r="K1578" s="174">
        <v>221</v>
      </c>
      <c r="L1578" s="177">
        <v>1204</v>
      </c>
      <c r="M1578" s="178">
        <v>0</v>
      </c>
      <c r="N1578" s="179" t="s">
        <v>307</v>
      </c>
      <c r="O1578" s="180">
        <v>0</v>
      </c>
      <c r="P1578" s="180">
        <v>0</v>
      </c>
      <c r="Q1578" s="181">
        <f t="shared" si="84"/>
        <v>0</v>
      </c>
      <c r="R1578" s="182" t="s">
        <v>82</v>
      </c>
      <c r="S1578" s="183"/>
      <c r="T1578" s="183"/>
    </row>
    <row r="1579" spans="2:20" s="129" customFormat="1" ht="15.75" hidden="1">
      <c r="B1579" s="163">
        <v>2025</v>
      </c>
      <c r="C1579" s="163">
        <v>20</v>
      </c>
      <c r="D1579" s="164"/>
      <c r="E1579" s="165"/>
      <c r="F1579" s="163">
        <v>2</v>
      </c>
      <c r="G1579" s="163">
        <v>6</v>
      </c>
      <c r="H1579" s="163">
        <v>16</v>
      </c>
      <c r="I1579" s="163">
        <v>2000</v>
      </c>
      <c r="J1579" s="163">
        <v>2200</v>
      </c>
      <c r="K1579" s="163">
        <v>223</v>
      </c>
      <c r="L1579" s="193" t="s">
        <v>44</v>
      </c>
      <c r="M1579" s="201"/>
      <c r="N1579" s="168" t="s">
        <v>309</v>
      </c>
      <c r="O1579" s="169">
        <f>SUM(O1580:O1580)</f>
        <v>0</v>
      </c>
      <c r="P1579" s="169">
        <f>SUM(P1580:P1580)</f>
        <v>0</v>
      </c>
      <c r="Q1579" s="169">
        <f t="shared" si="84"/>
        <v>0</v>
      </c>
      <c r="R1579" s="163"/>
      <c r="S1579" s="163"/>
      <c r="T1579" s="166"/>
    </row>
    <row r="1580" spans="2:20" ht="15.75" hidden="1">
      <c r="B1580" s="174">
        <v>2025</v>
      </c>
      <c r="C1580" s="174">
        <v>20</v>
      </c>
      <c r="D1580" s="175">
        <v>0</v>
      </c>
      <c r="E1580" s="176"/>
      <c r="F1580" s="174">
        <v>2</v>
      </c>
      <c r="G1580" s="174">
        <v>6</v>
      </c>
      <c r="H1580" s="174">
        <v>16</v>
      </c>
      <c r="I1580" s="174">
        <v>2000</v>
      </c>
      <c r="J1580" s="174">
        <v>2200</v>
      </c>
      <c r="K1580" s="174">
        <v>223</v>
      </c>
      <c r="L1580" s="177">
        <v>1524</v>
      </c>
      <c r="M1580" s="178">
        <v>0</v>
      </c>
      <c r="N1580" s="179" t="s">
        <v>1085</v>
      </c>
      <c r="O1580" s="180">
        <v>0</v>
      </c>
      <c r="P1580" s="180">
        <v>0</v>
      </c>
      <c r="Q1580" s="181">
        <f t="shared" si="84"/>
        <v>0</v>
      </c>
      <c r="R1580" s="182" t="s">
        <v>98</v>
      </c>
      <c r="S1580" s="183"/>
      <c r="T1580" s="183"/>
    </row>
    <row r="1581" spans="2:20" ht="15.75" hidden="1">
      <c r="B1581" s="152">
        <v>2025</v>
      </c>
      <c r="C1581" s="152">
        <v>20</v>
      </c>
      <c r="D1581" s="153"/>
      <c r="E1581" s="154"/>
      <c r="F1581" s="152">
        <v>2</v>
      </c>
      <c r="G1581" s="152">
        <v>6</v>
      </c>
      <c r="H1581" s="152">
        <v>16</v>
      </c>
      <c r="I1581" s="152">
        <v>2000</v>
      </c>
      <c r="J1581" s="152">
        <v>2400</v>
      </c>
      <c r="K1581" s="152"/>
      <c r="L1581" s="155" t="s">
        <v>44</v>
      </c>
      <c r="M1581" s="156"/>
      <c r="N1581" s="157" t="s">
        <v>310</v>
      </c>
      <c r="O1581" s="158">
        <f>O1582+O1584+O1586+O1588</f>
        <v>0</v>
      </c>
      <c r="P1581" s="158">
        <f>P1582+P1584+P1586+P1588</f>
        <v>0</v>
      </c>
      <c r="Q1581" s="158">
        <f t="shared" si="84"/>
        <v>0</v>
      </c>
      <c r="R1581" s="159"/>
      <c r="S1581" s="160"/>
      <c r="T1581" s="161"/>
    </row>
    <row r="1582" spans="2:20" s="129" customFormat="1" ht="15.75" hidden="1">
      <c r="B1582" s="163">
        <v>2025</v>
      </c>
      <c r="C1582" s="163">
        <v>20</v>
      </c>
      <c r="D1582" s="164"/>
      <c r="E1582" s="165"/>
      <c r="F1582" s="163">
        <v>2</v>
      </c>
      <c r="G1582" s="163">
        <v>6</v>
      </c>
      <c r="H1582" s="163">
        <v>16</v>
      </c>
      <c r="I1582" s="163">
        <v>2000</v>
      </c>
      <c r="J1582" s="163">
        <v>2400</v>
      </c>
      <c r="K1582" s="192">
        <v>244</v>
      </c>
      <c r="L1582" s="193" t="s">
        <v>44</v>
      </c>
      <c r="M1582" s="201"/>
      <c r="N1582" s="168" t="s">
        <v>1086</v>
      </c>
      <c r="O1582" s="169">
        <f>O1583</f>
        <v>0</v>
      </c>
      <c r="P1582" s="169">
        <f>P1583</f>
        <v>0</v>
      </c>
      <c r="Q1582" s="169">
        <f t="shared" si="84"/>
        <v>0</v>
      </c>
      <c r="R1582" s="163"/>
      <c r="S1582" s="163"/>
      <c r="T1582" s="192"/>
    </row>
    <row r="1583" spans="2:20" ht="15.75" hidden="1">
      <c r="B1583" s="174">
        <v>2025</v>
      </c>
      <c r="C1583" s="174">
        <v>20</v>
      </c>
      <c r="D1583" s="175">
        <v>0</v>
      </c>
      <c r="E1583" s="176"/>
      <c r="F1583" s="174">
        <v>2</v>
      </c>
      <c r="G1583" s="174">
        <v>6</v>
      </c>
      <c r="H1583" s="174">
        <v>16</v>
      </c>
      <c r="I1583" s="174">
        <v>2000</v>
      </c>
      <c r="J1583" s="174">
        <v>2400</v>
      </c>
      <c r="K1583" s="174">
        <v>244</v>
      </c>
      <c r="L1583" s="177">
        <v>885</v>
      </c>
      <c r="M1583" s="178">
        <v>0</v>
      </c>
      <c r="N1583" s="179" t="s">
        <v>1086</v>
      </c>
      <c r="O1583" s="180">
        <v>0</v>
      </c>
      <c r="P1583" s="180">
        <v>0</v>
      </c>
      <c r="Q1583" s="181">
        <f t="shared" si="84"/>
        <v>0</v>
      </c>
      <c r="R1583" s="182" t="s">
        <v>82</v>
      </c>
      <c r="S1583" s="183"/>
      <c r="T1583" s="183"/>
    </row>
    <row r="1584" spans="2:20" ht="15.75" hidden="1">
      <c r="B1584" s="163">
        <v>2025</v>
      </c>
      <c r="C1584" s="163">
        <v>20</v>
      </c>
      <c r="D1584" s="164"/>
      <c r="E1584" s="165"/>
      <c r="F1584" s="163">
        <v>2</v>
      </c>
      <c r="G1584" s="163">
        <v>6</v>
      </c>
      <c r="H1584" s="163">
        <v>16</v>
      </c>
      <c r="I1584" s="163">
        <v>2000</v>
      </c>
      <c r="J1584" s="163">
        <v>2400</v>
      </c>
      <c r="K1584" s="163">
        <v>246</v>
      </c>
      <c r="L1584" s="192" t="s">
        <v>44</v>
      </c>
      <c r="M1584" s="167"/>
      <c r="N1584" s="168" t="s">
        <v>1087</v>
      </c>
      <c r="O1584" s="169">
        <f>O1585</f>
        <v>0</v>
      </c>
      <c r="P1584" s="169">
        <f>P1585</f>
        <v>0</v>
      </c>
      <c r="Q1584" s="169">
        <f t="shared" si="84"/>
        <v>0</v>
      </c>
      <c r="R1584" s="170"/>
      <c r="S1584" s="171"/>
      <c r="T1584" s="172"/>
    </row>
    <row r="1585" spans="2:20" ht="15.75" hidden="1">
      <c r="B1585" s="174">
        <v>2025</v>
      </c>
      <c r="C1585" s="174">
        <v>20</v>
      </c>
      <c r="D1585" s="175">
        <v>0</v>
      </c>
      <c r="E1585" s="176"/>
      <c r="F1585" s="174">
        <v>2</v>
      </c>
      <c r="G1585" s="174">
        <v>6</v>
      </c>
      <c r="H1585" s="174">
        <v>16</v>
      </c>
      <c r="I1585" s="174">
        <v>2000</v>
      </c>
      <c r="J1585" s="174">
        <v>2400</v>
      </c>
      <c r="K1585" s="174">
        <v>246</v>
      </c>
      <c r="L1585" s="177">
        <v>925</v>
      </c>
      <c r="M1585" s="178">
        <v>0</v>
      </c>
      <c r="N1585" s="179" t="s">
        <v>1087</v>
      </c>
      <c r="O1585" s="180">
        <v>0</v>
      </c>
      <c r="P1585" s="180">
        <v>0</v>
      </c>
      <c r="Q1585" s="181">
        <f t="shared" si="84"/>
        <v>0</v>
      </c>
      <c r="R1585" s="182" t="s">
        <v>82</v>
      </c>
      <c r="S1585" s="183"/>
      <c r="T1585" s="183"/>
    </row>
    <row r="1586" spans="2:20" ht="15.75" hidden="1">
      <c r="B1586" s="163">
        <v>2025</v>
      </c>
      <c r="C1586" s="163">
        <v>20</v>
      </c>
      <c r="D1586" s="164"/>
      <c r="E1586" s="165"/>
      <c r="F1586" s="163">
        <v>2</v>
      </c>
      <c r="G1586" s="163">
        <v>6</v>
      </c>
      <c r="H1586" s="163">
        <v>16</v>
      </c>
      <c r="I1586" s="163">
        <v>2000</v>
      </c>
      <c r="J1586" s="163">
        <v>2400</v>
      </c>
      <c r="K1586" s="163">
        <v>248</v>
      </c>
      <c r="L1586" s="192" t="s">
        <v>44</v>
      </c>
      <c r="M1586" s="167"/>
      <c r="N1586" s="168" t="s">
        <v>312</v>
      </c>
      <c r="O1586" s="169">
        <f>O1587</f>
        <v>0</v>
      </c>
      <c r="P1586" s="169">
        <f>P1587</f>
        <v>0</v>
      </c>
      <c r="Q1586" s="169">
        <f t="shared" si="84"/>
        <v>0</v>
      </c>
      <c r="R1586" s="170"/>
      <c r="S1586" s="171"/>
      <c r="T1586" s="172"/>
    </row>
    <row r="1587" spans="2:20" ht="15.75" hidden="1">
      <c r="B1587" s="174">
        <v>2025</v>
      </c>
      <c r="C1587" s="174">
        <v>20</v>
      </c>
      <c r="D1587" s="175">
        <v>0</v>
      </c>
      <c r="E1587" s="176"/>
      <c r="F1587" s="174">
        <v>2</v>
      </c>
      <c r="G1587" s="174">
        <v>6</v>
      </c>
      <c r="H1587" s="174">
        <v>16</v>
      </c>
      <c r="I1587" s="174">
        <v>2000</v>
      </c>
      <c r="J1587" s="174">
        <v>2400</v>
      </c>
      <c r="K1587" s="174">
        <v>248</v>
      </c>
      <c r="L1587" s="177">
        <v>926</v>
      </c>
      <c r="M1587" s="178">
        <v>0</v>
      </c>
      <c r="N1587" s="179" t="s">
        <v>312</v>
      </c>
      <c r="O1587" s="180">
        <v>0</v>
      </c>
      <c r="P1587" s="180">
        <v>0</v>
      </c>
      <c r="Q1587" s="181">
        <f t="shared" si="84"/>
        <v>0</v>
      </c>
      <c r="R1587" s="182" t="s">
        <v>98</v>
      </c>
      <c r="S1587" s="183"/>
      <c r="T1587" s="183"/>
    </row>
    <row r="1588" spans="2:20" ht="15.75" hidden="1">
      <c r="B1588" s="163">
        <v>2025</v>
      </c>
      <c r="C1588" s="163">
        <v>20</v>
      </c>
      <c r="D1588" s="164"/>
      <c r="E1588" s="165"/>
      <c r="F1588" s="163">
        <v>2</v>
      </c>
      <c r="G1588" s="163">
        <v>6</v>
      </c>
      <c r="H1588" s="163">
        <v>16</v>
      </c>
      <c r="I1588" s="163">
        <v>2000</v>
      </c>
      <c r="J1588" s="163">
        <v>2400</v>
      </c>
      <c r="K1588" s="163">
        <v>249</v>
      </c>
      <c r="L1588" s="192" t="s">
        <v>44</v>
      </c>
      <c r="M1588" s="167"/>
      <c r="N1588" s="168" t="s">
        <v>1088</v>
      </c>
      <c r="O1588" s="169">
        <f>O1589</f>
        <v>0</v>
      </c>
      <c r="P1588" s="169">
        <f>P1589</f>
        <v>0</v>
      </c>
      <c r="Q1588" s="169">
        <f t="shared" si="84"/>
        <v>0</v>
      </c>
      <c r="R1588" s="170"/>
      <c r="S1588" s="171"/>
      <c r="T1588" s="172"/>
    </row>
    <row r="1589" spans="2:20" ht="15.75" hidden="1">
      <c r="B1589" s="174">
        <v>2025</v>
      </c>
      <c r="C1589" s="174">
        <v>20</v>
      </c>
      <c r="D1589" s="175">
        <v>0</v>
      </c>
      <c r="E1589" s="176"/>
      <c r="F1589" s="174">
        <v>2</v>
      </c>
      <c r="G1589" s="174">
        <v>6</v>
      </c>
      <c r="H1589" s="174">
        <v>16</v>
      </c>
      <c r="I1589" s="174">
        <v>2000</v>
      </c>
      <c r="J1589" s="174">
        <v>2400</v>
      </c>
      <c r="K1589" s="174">
        <v>249</v>
      </c>
      <c r="L1589" s="177">
        <v>1078</v>
      </c>
      <c r="M1589" s="178">
        <v>0</v>
      </c>
      <c r="N1589" s="179" t="s">
        <v>1088</v>
      </c>
      <c r="O1589" s="180">
        <v>0</v>
      </c>
      <c r="P1589" s="180">
        <v>0</v>
      </c>
      <c r="Q1589" s="181">
        <f t="shared" si="84"/>
        <v>0</v>
      </c>
      <c r="R1589" s="182" t="s">
        <v>82</v>
      </c>
      <c r="S1589" s="183"/>
      <c r="T1589" s="183"/>
    </row>
    <row r="1590" spans="2:20" ht="15.75" hidden="1">
      <c r="B1590" s="152">
        <v>2025</v>
      </c>
      <c r="C1590" s="152">
        <v>20</v>
      </c>
      <c r="D1590" s="153"/>
      <c r="E1590" s="154"/>
      <c r="F1590" s="152">
        <v>2</v>
      </c>
      <c r="G1590" s="152">
        <v>6</v>
      </c>
      <c r="H1590" s="152">
        <v>16</v>
      </c>
      <c r="I1590" s="152">
        <v>2000</v>
      </c>
      <c r="J1590" s="152">
        <v>2500</v>
      </c>
      <c r="K1590" s="152"/>
      <c r="L1590" s="155" t="s">
        <v>44</v>
      </c>
      <c r="M1590" s="156"/>
      <c r="N1590" s="157" t="s">
        <v>88</v>
      </c>
      <c r="O1590" s="158">
        <f>O1591+O1593</f>
        <v>0</v>
      </c>
      <c r="P1590" s="158">
        <f>P1591+P1593</f>
        <v>0</v>
      </c>
      <c r="Q1590" s="158">
        <f t="shared" si="84"/>
        <v>0</v>
      </c>
      <c r="R1590" s="159"/>
      <c r="S1590" s="160"/>
      <c r="T1590" s="161"/>
    </row>
    <row r="1591" spans="2:20" s="129" customFormat="1" ht="15.75" hidden="1">
      <c r="B1591" s="163">
        <v>2025</v>
      </c>
      <c r="C1591" s="163">
        <v>20</v>
      </c>
      <c r="D1591" s="164"/>
      <c r="E1591" s="165"/>
      <c r="F1591" s="163">
        <v>2</v>
      </c>
      <c r="G1591" s="163">
        <v>6</v>
      </c>
      <c r="H1591" s="163">
        <v>16</v>
      </c>
      <c r="I1591" s="163">
        <v>2000</v>
      </c>
      <c r="J1591" s="163">
        <v>2500</v>
      </c>
      <c r="K1591" s="163">
        <v>254</v>
      </c>
      <c r="L1591" s="193"/>
      <c r="M1591" s="201"/>
      <c r="N1591" s="168" t="s">
        <v>90</v>
      </c>
      <c r="O1591" s="169">
        <f>O1592</f>
        <v>0</v>
      </c>
      <c r="P1591" s="169">
        <f>P1592</f>
        <v>0</v>
      </c>
      <c r="Q1591" s="169">
        <f t="shared" si="84"/>
        <v>0</v>
      </c>
      <c r="R1591" s="163"/>
      <c r="S1591" s="163"/>
      <c r="T1591" s="166"/>
    </row>
    <row r="1592" spans="2:20" ht="15.75" hidden="1">
      <c r="B1592" s="174">
        <v>2025</v>
      </c>
      <c r="C1592" s="174">
        <v>20</v>
      </c>
      <c r="D1592" s="175">
        <v>0</v>
      </c>
      <c r="E1592" s="176"/>
      <c r="F1592" s="174">
        <v>2</v>
      </c>
      <c r="G1592" s="174">
        <v>6</v>
      </c>
      <c r="H1592" s="174">
        <v>16</v>
      </c>
      <c r="I1592" s="174">
        <v>2000</v>
      </c>
      <c r="J1592" s="174">
        <v>2500</v>
      </c>
      <c r="K1592" s="174">
        <v>254</v>
      </c>
      <c r="L1592" s="177">
        <v>934</v>
      </c>
      <c r="M1592" s="178">
        <v>0</v>
      </c>
      <c r="N1592" s="179" t="s">
        <v>90</v>
      </c>
      <c r="O1592" s="180">
        <v>0</v>
      </c>
      <c r="P1592" s="180">
        <v>0</v>
      </c>
      <c r="Q1592" s="181">
        <f t="shared" si="84"/>
        <v>0</v>
      </c>
      <c r="R1592" s="182" t="s">
        <v>98</v>
      </c>
      <c r="S1592" s="183"/>
      <c r="T1592" s="183"/>
    </row>
    <row r="1593" spans="2:20" s="129" customFormat="1" ht="15.75" hidden="1">
      <c r="B1593" s="163">
        <v>2025</v>
      </c>
      <c r="C1593" s="163">
        <v>20</v>
      </c>
      <c r="D1593" s="164"/>
      <c r="E1593" s="165"/>
      <c r="F1593" s="163">
        <v>2</v>
      </c>
      <c r="G1593" s="163">
        <v>6</v>
      </c>
      <c r="H1593" s="163">
        <v>16</v>
      </c>
      <c r="I1593" s="163">
        <v>2000</v>
      </c>
      <c r="J1593" s="163">
        <v>2500</v>
      </c>
      <c r="K1593" s="163">
        <v>255</v>
      </c>
      <c r="L1593" s="193"/>
      <c r="M1593" s="201"/>
      <c r="N1593" s="168" t="s">
        <v>91</v>
      </c>
      <c r="O1593" s="169">
        <f>O1594</f>
        <v>0</v>
      </c>
      <c r="P1593" s="169">
        <f>P1594</f>
        <v>0</v>
      </c>
      <c r="Q1593" s="169">
        <f t="shared" si="84"/>
        <v>0</v>
      </c>
      <c r="R1593" s="163"/>
      <c r="S1593" s="163"/>
      <c r="T1593" s="166"/>
    </row>
    <row r="1594" spans="2:20" ht="15.75" hidden="1">
      <c r="B1594" s="174">
        <v>2025</v>
      </c>
      <c r="C1594" s="174">
        <v>20</v>
      </c>
      <c r="D1594" s="175">
        <v>0</v>
      </c>
      <c r="E1594" s="176"/>
      <c r="F1594" s="174">
        <v>2</v>
      </c>
      <c r="G1594" s="174">
        <v>6</v>
      </c>
      <c r="H1594" s="174">
        <v>16</v>
      </c>
      <c r="I1594" s="174">
        <v>2000</v>
      </c>
      <c r="J1594" s="174">
        <v>2500</v>
      </c>
      <c r="K1594" s="174">
        <v>255</v>
      </c>
      <c r="L1594" s="177">
        <v>933</v>
      </c>
      <c r="M1594" s="178">
        <v>0</v>
      </c>
      <c r="N1594" s="179" t="s">
        <v>91</v>
      </c>
      <c r="O1594" s="180">
        <v>0</v>
      </c>
      <c r="P1594" s="180">
        <v>0</v>
      </c>
      <c r="Q1594" s="181">
        <f t="shared" si="84"/>
        <v>0</v>
      </c>
      <c r="R1594" s="182" t="s">
        <v>98</v>
      </c>
      <c r="S1594" s="183"/>
      <c r="T1594" s="183"/>
    </row>
    <row r="1595" spans="2:20" ht="15.75" hidden="1">
      <c r="B1595" s="152">
        <v>2025</v>
      </c>
      <c r="C1595" s="152">
        <v>20</v>
      </c>
      <c r="D1595" s="153"/>
      <c r="E1595" s="154"/>
      <c r="F1595" s="152">
        <v>2</v>
      </c>
      <c r="G1595" s="152">
        <v>6</v>
      </c>
      <c r="H1595" s="152">
        <v>16</v>
      </c>
      <c r="I1595" s="152">
        <v>2000</v>
      </c>
      <c r="J1595" s="152">
        <v>2600</v>
      </c>
      <c r="K1595" s="152"/>
      <c r="L1595" s="155" t="s">
        <v>44</v>
      </c>
      <c r="M1595" s="156"/>
      <c r="N1595" s="157" t="s">
        <v>1089</v>
      </c>
      <c r="O1595" s="158">
        <f>O1596</f>
        <v>0</v>
      </c>
      <c r="P1595" s="158">
        <f>P1596</f>
        <v>0</v>
      </c>
      <c r="Q1595" s="158">
        <f t="shared" si="84"/>
        <v>0</v>
      </c>
      <c r="R1595" s="159"/>
      <c r="S1595" s="160"/>
      <c r="T1595" s="161"/>
    </row>
    <row r="1596" spans="2:20" s="129" customFormat="1" ht="15.75" hidden="1">
      <c r="B1596" s="163">
        <v>2025</v>
      </c>
      <c r="C1596" s="163">
        <v>20</v>
      </c>
      <c r="D1596" s="164"/>
      <c r="E1596" s="165"/>
      <c r="F1596" s="163">
        <v>2</v>
      </c>
      <c r="G1596" s="163">
        <v>6</v>
      </c>
      <c r="H1596" s="163">
        <v>16</v>
      </c>
      <c r="I1596" s="163">
        <v>2000</v>
      </c>
      <c r="J1596" s="163">
        <v>2600</v>
      </c>
      <c r="K1596" s="163">
        <v>261</v>
      </c>
      <c r="L1596" s="193" t="s">
        <v>44</v>
      </c>
      <c r="M1596" s="201"/>
      <c r="N1596" s="168" t="s">
        <v>93</v>
      </c>
      <c r="O1596" s="169">
        <f>O1597</f>
        <v>0</v>
      </c>
      <c r="P1596" s="169">
        <f>P1597</f>
        <v>0</v>
      </c>
      <c r="Q1596" s="169">
        <f t="shared" si="84"/>
        <v>0</v>
      </c>
      <c r="R1596" s="163"/>
      <c r="S1596" s="163"/>
      <c r="T1596" s="166"/>
    </row>
    <row r="1597" spans="2:20" ht="15.75" hidden="1">
      <c r="B1597" s="174">
        <v>2025</v>
      </c>
      <c r="C1597" s="174">
        <v>20</v>
      </c>
      <c r="D1597" s="175">
        <v>0</v>
      </c>
      <c r="E1597" s="176"/>
      <c r="F1597" s="174">
        <v>2</v>
      </c>
      <c r="G1597" s="174">
        <v>6</v>
      </c>
      <c r="H1597" s="174">
        <v>16</v>
      </c>
      <c r="I1597" s="174">
        <v>2000</v>
      </c>
      <c r="J1597" s="174">
        <v>2600</v>
      </c>
      <c r="K1597" s="174">
        <v>261</v>
      </c>
      <c r="L1597" s="177">
        <v>715</v>
      </c>
      <c r="M1597" s="178">
        <v>0</v>
      </c>
      <c r="N1597" s="179" t="s">
        <v>94</v>
      </c>
      <c r="O1597" s="180">
        <v>0</v>
      </c>
      <c r="P1597" s="180">
        <v>0</v>
      </c>
      <c r="Q1597" s="181">
        <f t="shared" si="84"/>
        <v>0</v>
      </c>
      <c r="R1597" s="182" t="s">
        <v>95</v>
      </c>
      <c r="S1597" s="183"/>
      <c r="T1597" s="183"/>
    </row>
    <row r="1598" spans="2:20" ht="31.5" hidden="1">
      <c r="B1598" s="152">
        <v>2025</v>
      </c>
      <c r="C1598" s="152">
        <v>20</v>
      </c>
      <c r="D1598" s="153"/>
      <c r="E1598" s="154"/>
      <c r="F1598" s="152">
        <v>2</v>
      </c>
      <c r="G1598" s="152">
        <v>6</v>
      </c>
      <c r="H1598" s="152">
        <v>16</v>
      </c>
      <c r="I1598" s="152">
        <v>2000</v>
      </c>
      <c r="J1598" s="152">
        <v>2700</v>
      </c>
      <c r="K1598" s="152"/>
      <c r="L1598" s="155" t="s">
        <v>44</v>
      </c>
      <c r="M1598" s="156"/>
      <c r="N1598" s="157" t="s">
        <v>96</v>
      </c>
      <c r="O1598" s="158">
        <f>O1599+O1601+O1603</f>
        <v>0</v>
      </c>
      <c r="P1598" s="158">
        <f>P1599+P1601+P1603</f>
        <v>0</v>
      </c>
      <c r="Q1598" s="158">
        <f t="shared" si="84"/>
        <v>0</v>
      </c>
      <c r="R1598" s="159"/>
      <c r="S1598" s="160"/>
      <c r="T1598" s="161"/>
    </row>
    <row r="1599" spans="2:20" ht="15.75" hidden="1">
      <c r="B1599" s="163">
        <v>2025</v>
      </c>
      <c r="C1599" s="163">
        <v>20</v>
      </c>
      <c r="D1599" s="164"/>
      <c r="E1599" s="165"/>
      <c r="F1599" s="163">
        <v>2</v>
      </c>
      <c r="G1599" s="163">
        <v>6</v>
      </c>
      <c r="H1599" s="163">
        <v>16</v>
      </c>
      <c r="I1599" s="163">
        <v>2000</v>
      </c>
      <c r="J1599" s="163">
        <v>2700</v>
      </c>
      <c r="K1599" s="163">
        <v>271</v>
      </c>
      <c r="L1599" s="192" t="s">
        <v>44</v>
      </c>
      <c r="M1599" s="167"/>
      <c r="N1599" s="168" t="s">
        <v>97</v>
      </c>
      <c r="O1599" s="169">
        <f>O1600</f>
        <v>0</v>
      </c>
      <c r="P1599" s="169">
        <f>P1600</f>
        <v>0</v>
      </c>
      <c r="Q1599" s="169">
        <f t="shared" si="84"/>
        <v>0</v>
      </c>
      <c r="R1599" s="170"/>
      <c r="S1599" s="171"/>
      <c r="T1599" s="172"/>
    </row>
    <row r="1600" spans="2:20" ht="15.75" hidden="1">
      <c r="B1600" s="174">
        <v>2025</v>
      </c>
      <c r="C1600" s="174">
        <v>20</v>
      </c>
      <c r="D1600" s="175">
        <v>0</v>
      </c>
      <c r="E1600" s="176"/>
      <c r="F1600" s="174">
        <v>2</v>
      </c>
      <c r="G1600" s="174">
        <v>6</v>
      </c>
      <c r="H1600" s="174">
        <v>16</v>
      </c>
      <c r="I1600" s="174">
        <v>2000</v>
      </c>
      <c r="J1600" s="174">
        <v>2700</v>
      </c>
      <c r="K1600" s="174">
        <v>271</v>
      </c>
      <c r="L1600" s="177">
        <v>1542</v>
      </c>
      <c r="M1600" s="178">
        <v>0</v>
      </c>
      <c r="N1600" s="179" t="s">
        <v>97</v>
      </c>
      <c r="O1600" s="180">
        <v>0</v>
      </c>
      <c r="P1600" s="180">
        <v>0</v>
      </c>
      <c r="Q1600" s="181">
        <f t="shared" si="84"/>
        <v>0</v>
      </c>
      <c r="R1600" s="182" t="s">
        <v>1090</v>
      </c>
      <c r="S1600" s="183"/>
      <c r="T1600" s="183"/>
    </row>
    <row r="1601" spans="2:20" ht="15.75" hidden="1">
      <c r="B1601" s="163">
        <v>2025</v>
      </c>
      <c r="C1601" s="163">
        <v>20</v>
      </c>
      <c r="D1601" s="164"/>
      <c r="E1601" s="165"/>
      <c r="F1601" s="163">
        <v>2</v>
      </c>
      <c r="G1601" s="163">
        <v>6</v>
      </c>
      <c r="H1601" s="163">
        <v>16</v>
      </c>
      <c r="I1601" s="163">
        <v>2000</v>
      </c>
      <c r="J1601" s="163">
        <v>2700</v>
      </c>
      <c r="K1601" s="163">
        <v>272</v>
      </c>
      <c r="L1601" s="192" t="s">
        <v>44</v>
      </c>
      <c r="M1601" s="167"/>
      <c r="N1601" s="168" t="s">
        <v>99</v>
      </c>
      <c r="O1601" s="169">
        <f>O1602</f>
        <v>0</v>
      </c>
      <c r="P1601" s="169">
        <f>P1602</f>
        <v>0</v>
      </c>
      <c r="Q1601" s="169">
        <f t="shared" si="84"/>
        <v>0</v>
      </c>
      <c r="R1601" s="170"/>
      <c r="S1601" s="171"/>
      <c r="T1601" s="172"/>
    </row>
    <row r="1602" spans="2:20" ht="15.75" hidden="1">
      <c r="B1602" s="174">
        <v>2025</v>
      </c>
      <c r="C1602" s="174">
        <v>20</v>
      </c>
      <c r="D1602" s="175">
        <v>0</v>
      </c>
      <c r="E1602" s="176"/>
      <c r="F1602" s="174">
        <v>2</v>
      </c>
      <c r="G1602" s="174">
        <v>6</v>
      </c>
      <c r="H1602" s="174">
        <v>16</v>
      </c>
      <c r="I1602" s="174">
        <v>2000</v>
      </c>
      <c r="J1602" s="174">
        <v>2700</v>
      </c>
      <c r="K1602" s="174">
        <v>272</v>
      </c>
      <c r="L1602" s="177">
        <v>1200</v>
      </c>
      <c r="M1602" s="178">
        <v>0</v>
      </c>
      <c r="N1602" s="179" t="s">
        <v>99</v>
      </c>
      <c r="O1602" s="180">
        <v>0</v>
      </c>
      <c r="P1602" s="180">
        <v>0</v>
      </c>
      <c r="Q1602" s="181">
        <f t="shared" si="84"/>
        <v>0</v>
      </c>
      <c r="R1602" s="182" t="s">
        <v>98</v>
      </c>
      <c r="S1602" s="183"/>
      <c r="T1602" s="183"/>
    </row>
    <row r="1603" spans="2:20" ht="15.75" hidden="1">
      <c r="B1603" s="163">
        <v>2025</v>
      </c>
      <c r="C1603" s="163">
        <v>20</v>
      </c>
      <c r="D1603" s="164"/>
      <c r="E1603" s="165"/>
      <c r="F1603" s="163">
        <v>2</v>
      </c>
      <c r="G1603" s="163">
        <v>6</v>
      </c>
      <c r="H1603" s="163">
        <v>16</v>
      </c>
      <c r="I1603" s="163">
        <v>2000</v>
      </c>
      <c r="J1603" s="163">
        <v>2700</v>
      </c>
      <c r="K1603" s="163">
        <v>273</v>
      </c>
      <c r="L1603" s="192" t="s">
        <v>44</v>
      </c>
      <c r="M1603" s="167"/>
      <c r="N1603" s="168" t="s">
        <v>342</v>
      </c>
      <c r="O1603" s="169">
        <f>O1604</f>
        <v>0</v>
      </c>
      <c r="P1603" s="169">
        <f>P1604</f>
        <v>0</v>
      </c>
      <c r="Q1603" s="169">
        <f t="shared" si="84"/>
        <v>0</v>
      </c>
      <c r="R1603" s="170"/>
      <c r="S1603" s="171"/>
      <c r="T1603" s="172"/>
    </row>
    <row r="1604" spans="2:20" ht="15.75" hidden="1">
      <c r="B1604" s="174">
        <v>2025</v>
      </c>
      <c r="C1604" s="174">
        <v>20</v>
      </c>
      <c r="D1604" s="175">
        <v>0</v>
      </c>
      <c r="E1604" s="176"/>
      <c r="F1604" s="174">
        <v>2</v>
      </c>
      <c r="G1604" s="174">
        <v>6</v>
      </c>
      <c r="H1604" s="174">
        <v>16</v>
      </c>
      <c r="I1604" s="174">
        <v>2000</v>
      </c>
      <c r="J1604" s="174">
        <v>2700</v>
      </c>
      <c r="K1604" s="174">
        <v>273</v>
      </c>
      <c r="L1604" s="177">
        <v>72</v>
      </c>
      <c r="M1604" s="178">
        <v>0</v>
      </c>
      <c r="N1604" s="179" t="s">
        <v>342</v>
      </c>
      <c r="O1604" s="180">
        <v>0</v>
      </c>
      <c r="P1604" s="180">
        <v>0</v>
      </c>
      <c r="Q1604" s="181">
        <f t="shared" si="84"/>
        <v>0</v>
      </c>
      <c r="R1604" s="182" t="s">
        <v>98</v>
      </c>
      <c r="S1604" s="183"/>
      <c r="T1604" s="183"/>
    </row>
    <row r="1605" spans="2:20" ht="15.75" hidden="1">
      <c r="B1605" s="152">
        <v>2025</v>
      </c>
      <c r="C1605" s="152">
        <v>20</v>
      </c>
      <c r="D1605" s="153"/>
      <c r="E1605" s="154"/>
      <c r="F1605" s="152">
        <v>2</v>
      </c>
      <c r="G1605" s="152">
        <v>6</v>
      </c>
      <c r="H1605" s="152">
        <v>16</v>
      </c>
      <c r="I1605" s="152">
        <v>2000</v>
      </c>
      <c r="J1605" s="152">
        <v>2900</v>
      </c>
      <c r="K1605" s="152"/>
      <c r="L1605" s="155" t="s">
        <v>44</v>
      </c>
      <c r="M1605" s="156"/>
      <c r="N1605" s="157" t="s">
        <v>101</v>
      </c>
      <c r="O1605" s="158">
        <f>O1606+O1608+O1610</f>
        <v>0</v>
      </c>
      <c r="P1605" s="158">
        <f>P1606+P1608+P1610</f>
        <v>0</v>
      </c>
      <c r="Q1605" s="158">
        <f t="shared" ref="Q1605:Q1668" si="85">+O1605+P1605</f>
        <v>0</v>
      </c>
      <c r="R1605" s="159"/>
      <c r="S1605" s="160"/>
      <c r="T1605" s="161"/>
    </row>
    <row r="1606" spans="2:20" ht="15.75" hidden="1">
      <c r="B1606" s="163">
        <v>2025</v>
      </c>
      <c r="C1606" s="163">
        <v>20</v>
      </c>
      <c r="D1606" s="164"/>
      <c r="E1606" s="165"/>
      <c r="F1606" s="163">
        <v>2</v>
      </c>
      <c r="G1606" s="163">
        <v>6</v>
      </c>
      <c r="H1606" s="163">
        <v>16</v>
      </c>
      <c r="I1606" s="163">
        <v>2000</v>
      </c>
      <c r="J1606" s="163">
        <v>2900</v>
      </c>
      <c r="K1606" s="163">
        <v>291</v>
      </c>
      <c r="L1606" s="192" t="s">
        <v>44</v>
      </c>
      <c r="M1606" s="167"/>
      <c r="N1606" s="168" t="s">
        <v>408</v>
      </c>
      <c r="O1606" s="169">
        <f>O1607</f>
        <v>0</v>
      </c>
      <c r="P1606" s="169">
        <f>P1607</f>
        <v>0</v>
      </c>
      <c r="Q1606" s="169">
        <f t="shared" si="85"/>
        <v>0</v>
      </c>
      <c r="R1606" s="170"/>
      <c r="S1606" s="171"/>
      <c r="T1606" s="172"/>
    </row>
    <row r="1607" spans="2:20" ht="15.75" hidden="1">
      <c r="B1607" s="174">
        <v>2025</v>
      </c>
      <c r="C1607" s="174">
        <v>20</v>
      </c>
      <c r="D1607" s="175">
        <v>0</v>
      </c>
      <c r="E1607" s="176"/>
      <c r="F1607" s="174">
        <v>2</v>
      </c>
      <c r="G1607" s="174">
        <v>6</v>
      </c>
      <c r="H1607" s="174">
        <v>16</v>
      </c>
      <c r="I1607" s="174">
        <v>2000</v>
      </c>
      <c r="J1607" s="174">
        <v>2900</v>
      </c>
      <c r="K1607" s="174">
        <v>291</v>
      </c>
      <c r="L1607" s="177">
        <v>768</v>
      </c>
      <c r="M1607" s="178">
        <v>0</v>
      </c>
      <c r="N1607" s="179" t="s">
        <v>408</v>
      </c>
      <c r="O1607" s="180">
        <v>0</v>
      </c>
      <c r="P1607" s="180">
        <v>0</v>
      </c>
      <c r="Q1607" s="181">
        <f t="shared" si="85"/>
        <v>0</v>
      </c>
      <c r="R1607" s="182" t="s">
        <v>82</v>
      </c>
      <c r="S1607" s="183"/>
      <c r="T1607" s="183"/>
    </row>
    <row r="1608" spans="2:20" ht="31.5" hidden="1">
      <c r="B1608" s="163">
        <v>2025</v>
      </c>
      <c r="C1608" s="163">
        <v>20</v>
      </c>
      <c r="D1608" s="164"/>
      <c r="E1608" s="165"/>
      <c r="F1608" s="163">
        <v>2</v>
      </c>
      <c r="G1608" s="163">
        <v>6</v>
      </c>
      <c r="H1608" s="163">
        <v>16</v>
      </c>
      <c r="I1608" s="163">
        <v>2000</v>
      </c>
      <c r="J1608" s="163">
        <v>2900</v>
      </c>
      <c r="K1608" s="163">
        <v>294</v>
      </c>
      <c r="L1608" s="192" t="s">
        <v>44</v>
      </c>
      <c r="M1608" s="167"/>
      <c r="N1608" s="168" t="s">
        <v>102</v>
      </c>
      <c r="O1608" s="169">
        <f>O1609</f>
        <v>0</v>
      </c>
      <c r="P1608" s="169">
        <f>P1609</f>
        <v>0</v>
      </c>
      <c r="Q1608" s="169">
        <f t="shared" si="85"/>
        <v>0</v>
      </c>
      <c r="R1608" s="170"/>
      <c r="S1608" s="171"/>
      <c r="T1608" s="172"/>
    </row>
    <row r="1609" spans="2:20" ht="30" hidden="1">
      <c r="B1609" s="174">
        <v>2025</v>
      </c>
      <c r="C1609" s="174">
        <v>20</v>
      </c>
      <c r="D1609" s="175">
        <v>0</v>
      </c>
      <c r="E1609" s="176"/>
      <c r="F1609" s="174">
        <v>2</v>
      </c>
      <c r="G1609" s="174">
        <v>6</v>
      </c>
      <c r="H1609" s="174">
        <v>16</v>
      </c>
      <c r="I1609" s="174">
        <v>2000</v>
      </c>
      <c r="J1609" s="174">
        <v>2900</v>
      </c>
      <c r="K1609" s="174">
        <v>294</v>
      </c>
      <c r="L1609" s="177">
        <v>1240</v>
      </c>
      <c r="M1609" s="178">
        <v>0</v>
      </c>
      <c r="N1609" s="179" t="s">
        <v>102</v>
      </c>
      <c r="O1609" s="180">
        <v>0</v>
      </c>
      <c r="P1609" s="180">
        <v>0</v>
      </c>
      <c r="Q1609" s="181">
        <f t="shared" si="85"/>
        <v>0</v>
      </c>
      <c r="R1609" s="182" t="s">
        <v>82</v>
      </c>
      <c r="S1609" s="183"/>
      <c r="T1609" s="183"/>
    </row>
    <row r="1610" spans="2:20" ht="15.75" hidden="1">
      <c r="B1610" s="163">
        <v>2025</v>
      </c>
      <c r="C1610" s="163">
        <v>20</v>
      </c>
      <c r="D1610" s="164"/>
      <c r="E1610" s="165"/>
      <c r="F1610" s="163">
        <v>2</v>
      </c>
      <c r="G1610" s="163">
        <v>6</v>
      </c>
      <c r="H1610" s="163">
        <v>16</v>
      </c>
      <c r="I1610" s="163">
        <v>2000</v>
      </c>
      <c r="J1610" s="163">
        <v>2900</v>
      </c>
      <c r="K1610" s="163">
        <v>299</v>
      </c>
      <c r="L1610" s="192" t="s">
        <v>44</v>
      </c>
      <c r="M1610" s="167"/>
      <c r="N1610" s="168" t="s">
        <v>1091</v>
      </c>
      <c r="O1610" s="169">
        <f>SUM(O1611:O1612)</f>
        <v>0</v>
      </c>
      <c r="P1610" s="169">
        <f>SUM(P1611:P1612)</f>
        <v>0</v>
      </c>
      <c r="Q1610" s="169">
        <f t="shared" si="85"/>
        <v>0</v>
      </c>
      <c r="R1610" s="170"/>
      <c r="S1610" s="171"/>
      <c r="T1610" s="172"/>
    </row>
    <row r="1611" spans="2:20" ht="15.75" hidden="1">
      <c r="B1611" s="174">
        <v>2025</v>
      </c>
      <c r="C1611" s="174">
        <v>20</v>
      </c>
      <c r="D1611" s="175">
        <v>0</v>
      </c>
      <c r="E1611" s="176"/>
      <c r="F1611" s="174">
        <v>2</v>
      </c>
      <c r="G1611" s="174">
        <v>6</v>
      </c>
      <c r="H1611" s="174">
        <v>16</v>
      </c>
      <c r="I1611" s="174">
        <v>2000</v>
      </c>
      <c r="J1611" s="174">
        <v>2900</v>
      </c>
      <c r="K1611" s="174">
        <v>299</v>
      </c>
      <c r="L1611" s="177">
        <v>1487</v>
      </c>
      <c r="M1611" s="178">
        <v>0</v>
      </c>
      <c r="N1611" s="179" t="s">
        <v>1092</v>
      </c>
      <c r="O1611" s="180">
        <v>0</v>
      </c>
      <c r="P1611" s="180">
        <v>0</v>
      </c>
      <c r="Q1611" s="181">
        <f t="shared" si="85"/>
        <v>0</v>
      </c>
      <c r="R1611" s="182" t="s">
        <v>98</v>
      </c>
      <c r="S1611" s="183"/>
      <c r="T1611" s="183"/>
    </row>
    <row r="1612" spans="2:20" ht="15.75" hidden="1">
      <c r="B1612" s="174">
        <v>2025</v>
      </c>
      <c r="C1612" s="174">
        <v>20</v>
      </c>
      <c r="D1612" s="175">
        <v>0</v>
      </c>
      <c r="E1612" s="176"/>
      <c r="F1612" s="174">
        <v>2</v>
      </c>
      <c r="G1612" s="174">
        <v>6</v>
      </c>
      <c r="H1612" s="174">
        <v>16</v>
      </c>
      <c r="I1612" s="174">
        <v>2000</v>
      </c>
      <c r="J1612" s="174">
        <v>2900</v>
      </c>
      <c r="K1612" s="174">
        <v>299</v>
      </c>
      <c r="L1612" s="177">
        <v>1431</v>
      </c>
      <c r="M1612" s="178">
        <v>0</v>
      </c>
      <c r="N1612" s="179" t="s">
        <v>1093</v>
      </c>
      <c r="O1612" s="180">
        <v>0</v>
      </c>
      <c r="P1612" s="180">
        <v>0</v>
      </c>
      <c r="Q1612" s="181">
        <f t="shared" si="85"/>
        <v>0</v>
      </c>
      <c r="R1612" s="182" t="s">
        <v>98</v>
      </c>
      <c r="S1612" s="183"/>
      <c r="T1612" s="183"/>
    </row>
    <row r="1613" spans="2:20" ht="15.75" hidden="1">
      <c r="B1613" s="141">
        <v>2025</v>
      </c>
      <c r="C1613" s="141">
        <v>20</v>
      </c>
      <c r="D1613" s="142"/>
      <c r="E1613" s="143"/>
      <c r="F1613" s="141">
        <v>2</v>
      </c>
      <c r="G1613" s="141">
        <v>6</v>
      </c>
      <c r="H1613" s="141">
        <v>16</v>
      </c>
      <c r="I1613" s="141">
        <v>3000</v>
      </c>
      <c r="J1613" s="141"/>
      <c r="K1613" s="141"/>
      <c r="L1613" s="144" t="s">
        <v>44</v>
      </c>
      <c r="M1613" s="145"/>
      <c r="N1613" s="146" t="s">
        <v>46</v>
      </c>
      <c r="O1613" s="147">
        <f>O1614+O1619+O1626+O1635+O1642+O1649+O1658</f>
        <v>0</v>
      </c>
      <c r="P1613" s="147">
        <f>P1614+P1619+P1626+P1635+P1642+P1649+P1658</f>
        <v>0</v>
      </c>
      <c r="Q1613" s="147">
        <f t="shared" si="85"/>
        <v>0</v>
      </c>
      <c r="R1613" s="148"/>
      <c r="S1613" s="149"/>
      <c r="T1613" s="150"/>
    </row>
    <row r="1614" spans="2:20" ht="15.75" hidden="1">
      <c r="B1614" s="152">
        <v>2025</v>
      </c>
      <c r="C1614" s="152">
        <v>20</v>
      </c>
      <c r="D1614" s="153"/>
      <c r="E1614" s="154"/>
      <c r="F1614" s="152">
        <v>2</v>
      </c>
      <c r="G1614" s="152">
        <v>6</v>
      </c>
      <c r="H1614" s="152">
        <v>16</v>
      </c>
      <c r="I1614" s="152">
        <v>3000</v>
      </c>
      <c r="J1614" s="152">
        <v>3100</v>
      </c>
      <c r="K1614" s="152"/>
      <c r="L1614" s="155" t="s">
        <v>44</v>
      </c>
      <c r="M1614" s="156"/>
      <c r="N1614" s="157" t="s">
        <v>103</v>
      </c>
      <c r="O1614" s="158">
        <f>O1615+O1617</f>
        <v>0</v>
      </c>
      <c r="P1614" s="158">
        <f>P1615+P1617</f>
        <v>0</v>
      </c>
      <c r="Q1614" s="158">
        <f t="shared" si="85"/>
        <v>0</v>
      </c>
      <c r="R1614" s="159"/>
      <c r="S1614" s="160"/>
      <c r="T1614" s="161"/>
    </row>
    <row r="1615" spans="2:20" ht="31.5" hidden="1">
      <c r="B1615" s="163">
        <v>2025</v>
      </c>
      <c r="C1615" s="163">
        <v>20</v>
      </c>
      <c r="D1615" s="164"/>
      <c r="E1615" s="165"/>
      <c r="F1615" s="163">
        <v>2</v>
      </c>
      <c r="G1615" s="163">
        <v>6</v>
      </c>
      <c r="H1615" s="163">
        <v>16</v>
      </c>
      <c r="I1615" s="163">
        <v>3000</v>
      </c>
      <c r="J1615" s="163">
        <v>3100</v>
      </c>
      <c r="K1615" s="163">
        <v>317</v>
      </c>
      <c r="L1615" s="192" t="s">
        <v>44</v>
      </c>
      <c r="M1615" s="167"/>
      <c r="N1615" s="168" t="s">
        <v>106</v>
      </c>
      <c r="O1615" s="169">
        <f>O1616</f>
        <v>0</v>
      </c>
      <c r="P1615" s="169">
        <f>P1616</f>
        <v>0</v>
      </c>
      <c r="Q1615" s="169">
        <f t="shared" si="85"/>
        <v>0</v>
      </c>
      <c r="R1615" s="170"/>
      <c r="S1615" s="171"/>
      <c r="T1615" s="172"/>
    </row>
    <row r="1616" spans="2:20" ht="15.75" hidden="1">
      <c r="B1616" s="174">
        <v>2025</v>
      </c>
      <c r="C1616" s="174">
        <v>20</v>
      </c>
      <c r="D1616" s="175">
        <v>0</v>
      </c>
      <c r="E1616" s="176"/>
      <c r="F1616" s="174">
        <v>2</v>
      </c>
      <c r="G1616" s="174">
        <v>6</v>
      </c>
      <c r="H1616" s="174">
        <v>16</v>
      </c>
      <c r="I1616" s="174">
        <v>3000</v>
      </c>
      <c r="J1616" s="174">
        <v>3100</v>
      </c>
      <c r="K1616" s="174">
        <v>317</v>
      </c>
      <c r="L1616" s="177">
        <v>540</v>
      </c>
      <c r="M1616" s="178">
        <v>0</v>
      </c>
      <c r="N1616" s="179" t="s">
        <v>107</v>
      </c>
      <c r="O1616" s="180">
        <v>0</v>
      </c>
      <c r="P1616" s="180">
        <v>0</v>
      </c>
      <c r="Q1616" s="181">
        <f t="shared" si="85"/>
        <v>0</v>
      </c>
      <c r="R1616" s="182" t="s">
        <v>50</v>
      </c>
      <c r="S1616" s="183"/>
      <c r="T1616" s="183"/>
    </row>
    <row r="1617" spans="2:20" s="129" customFormat="1" ht="15.75" hidden="1">
      <c r="B1617" s="163">
        <v>2025</v>
      </c>
      <c r="C1617" s="163">
        <v>20</v>
      </c>
      <c r="D1617" s="164"/>
      <c r="E1617" s="165"/>
      <c r="F1617" s="163">
        <v>2</v>
      </c>
      <c r="G1617" s="163">
        <v>6</v>
      </c>
      <c r="H1617" s="163">
        <v>16</v>
      </c>
      <c r="I1617" s="163">
        <v>3000</v>
      </c>
      <c r="J1617" s="163">
        <v>3100</v>
      </c>
      <c r="K1617" s="163">
        <v>318</v>
      </c>
      <c r="L1617" s="193"/>
      <c r="M1617" s="201"/>
      <c r="N1617" s="168" t="s">
        <v>1094</v>
      </c>
      <c r="O1617" s="169">
        <f>O1618</f>
        <v>0</v>
      </c>
      <c r="P1617" s="169">
        <f>P1618</f>
        <v>0</v>
      </c>
      <c r="Q1617" s="169">
        <f t="shared" si="85"/>
        <v>0</v>
      </c>
      <c r="R1617" s="163"/>
      <c r="S1617" s="163"/>
      <c r="T1617" s="166"/>
    </row>
    <row r="1618" spans="2:20" ht="15.75" hidden="1">
      <c r="B1618" s="174">
        <v>2025</v>
      </c>
      <c r="C1618" s="174">
        <v>20</v>
      </c>
      <c r="D1618" s="175">
        <v>0</v>
      </c>
      <c r="E1618" s="176"/>
      <c r="F1618" s="174">
        <v>2</v>
      </c>
      <c r="G1618" s="174">
        <v>6</v>
      </c>
      <c r="H1618" s="174">
        <v>16</v>
      </c>
      <c r="I1618" s="174">
        <v>3000</v>
      </c>
      <c r="J1618" s="174">
        <v>3100</v>
      </c>
      <c r="K1618" s="174">
        <v>318</v>
      </c>
      <c r="L1618" s="177">
        <v>1311</v>
      </c>
      <c r="M1618" s="178">
        <v>0</v>
      </c>
      <c r="N1618" s="179" t="s">
        <v>1095</v>
      </c>
      <c r="O1618" s="180">
        <v>0</v>
      </c>
      <c r="P1618" s="180">
        <v>0</v>
      </c>
      <c r="Q1618" s="181">
        <f t="shared" si="85"/>
        <v>0</v>
      </c>
      <c r="R1618" s="182" t="s">
        <v>50</v>
      </c>
      <c r="S1618" s="183"/>
      <c r="T1618" s="183"/>
    </row>
    <row r="1619" spans="2:20" ht="15.75" hidden="1">
      <c r="B1619" s="152">
        <v>2025</v>
      </c>
      <c r="C1619" s="152">
        <v>20</v>
      </c>
      <c r="D1619" s="153"/>
      <c r="E1619" s="154"/>
      <c r="F1619" s="152">
        <v>2</v>
      </c>
      <c r="G1619" s="152">
        <v>6</v>
      </c>
      <c r="H1619" s="152">
        <v>16</v>
      </c>
      <c r="I1619" s="152">
        <v>3000</v>
      </c>
      <c r="J1619" s="152">
        <v>3200</v>
      </c>
      <c r="K1619" s="152"/>
      <c r="L1619" s="155" t="s">
        <v>44</v>
      </c>
      <c r="M1619" s="156"/>
      <c r="N1619" s="157" t="s">
        <v>108</v>
      </c>
      <c r="O1619" s="158">
        <f>O1620+O1622+O1624</f>
        <v>0</v>
      </c>
      <c r="P1619" s="158">
        <f>P1620+P1622+P1624</f>
        <v>0</v>
      </c>
      <c r="Q1619" s="158">
        <f t="shared" si="85"/>
        <v>0</v>
      </c>
      <c r="R1619" s="159"/>
      <c r="S1619" s="160"/>
      <c r="T1619" s="161"/>
    </row>
    <row r="1620" spans="2:20" ht="15.75" hidden="1">
      <c r="B1620" s="163">
        <v>2025</v>
      </c>
      <c r="C1620" s="163">
        <v>20</v>
      </c>
      <c r="D1620" s="164"/>
      <c r="E1620" s="165"/>
      <c r="F1620" s="163">
        <v>2</v>
      </c>
      <c r="G1620" s="163">
        <v>6</v>
      </c>
      <c r="H1620" s="163">
        <v>16</v>
      </c>
      <c r="I1620" s="163">
        <v>3000</v>
      </c>
      <c r="J1620" s="163">
        <v>3200</v>
      </c>
      <c r="K1620" s="163">
        <v>322</v>
      </c>
      <c r="L1620" s="192" t="s">
        <v>44</v>
      </c>
      <c r="M1620" s="167"/>
      <c r="N1620" s="168" t="s">
        <v>1096</v>
      </c>
      <c r="O1620" s="169">
        <f>O1621</f>
        <v>0</v>
      </c>
      <c r="P1620" s="169">
        <f>P1621</f>
        <v>0</v>
      </c>
      <c r="Q1620" s="169">
        <f t="shared" si="85"/>
        <v>0</v>
      </c>
      <c r="R1620" s="170"/>
      <c r="S1620" s="171"/>
      <c r="T1620" s="172"/>
    </row>
    <row r="1621" spans="2:20" ht="15.75" hidden="1">
      <c r="B1621" s="174">
        <v>2025</v>
      </c>
      <c r="C1621" s="174">
        <v>20</v>
      </c>
      <c r="D1621" s="175">
        <v>0</v>
      </c>
      <c r="E1621" s="176"/>
      <c r="F1621" s="174">
        <v>2</v>
      </c>
      <c r="G1621" s="174">
        <v>6</v>
      </c>
      <c r="H1621" s="174">
        <v>16</v>
      </c>
      <c r="I1621" s="174">
        <v>3000</v>
      </c>
      <c r="J1621" s="174">
        <v>3200</v>
      </c>
      <c r="K1621" s="174">
        <v>322</v>
      </c>
      <c r="L1621" s="177">
        <v>63</v>
      </c>
      <c r="M1621" s="178">
        <v>0</v>
      </c>
      <c r="N1621" s="179" t="s">
        <v>1097</v>
      </c>
      <c r="O1621" s="180">
        <v>0</v>
      </c>
      <c r="P1621" s="180">
        <v>0</v>
      </c>
      <c r="Q1621" s="181">
        <f t="shared" si="85"/>
        <v>0</v>
      </c>
      <c r="R1621" s="182" t="s">
        <v>50</v>
      </c>
      <c r="S1621" s="183"/>
      <c r="T1621" s="183"/>
    </row>
    <row r="1622" spans="2:20" s="129" customFormat="1" ht="31.5" hidden="1">
      <c r="B1622" s="163">
        <v>2025</v>
      </c>
      <c r="C1622" s="163">
        <v>20</v>
      </c>
      <c r="D1622" s="164"/>
      <c r="E1622" s="165"/>
      <c r="F1622" s="163">
        <v>2</v>
      </c>
      <c r="G1622" s="163">
        <v>6</v>
      </c>
      <c r="H1622" s="163">
        <v>16</v>
      </c>
      <c r="I1622" s="163">
        <v>3000</v>
      </c>
      <c r="J1622" s="163">
        <v>3200</v>
      </c>
      <c r="K1622" s="163">
        <v>323</v>
      </c>
      <c r="L1622" s="193" t="s">
        <v>44</v>
      </c>
      <c r="M1622" s="201"/>
      <c r="N1622" s="168" t="s">
        <v>241</v>
      </c>
      <c r="O1622" s="169">
        <f>O1623</f>
        <v>0</v>
      </c>
      <c r="P1622" s="169">
        <f>P1623</f>
        <v>0</v>
      </c>
      <c r="Q1622" s="169">
        <f t="shared" si="85"/>
        <v>0</v>
      </c>
      <c r="R1622" s="163"/>
      <c r="S1622" s="163"/>
      <c r="T1622" s="166"/>
    </row>
    <row r="1623" spans="2:20" ht="15.75" hidden="1">
      <c r="B1623" s="174">
        <v>2025</v>
      </c>
      <c r="C1623" s="174">
        <v>20</v>
      </c>
      <c r="D1623" s="175">
        <v>0</v>
      </c>
      <c r="E1623" s="176"/>
      <c r="F1623" s="174">
        <v>2</v>
      </c>
      <c r="G1623" s="174">
        <v>6</v>
      </c>
      <c r="H1623" s="174">
        <v>16</v>
      </c>
      <c r="I1623" s="174">
        <v>3000</v>
      </c>
      <c r="J1623" s="174">
        <v>3200</v>
      </c>
      <c r="K1623" s="174">
        <v>323</v>
      </c>
      <c r="L1623" s="177">
        <v>65</v>
      </c>
      <c r="M1623" s="178">
        <v>0</v>
      </c>
      <c r="N1623" s="179" t="s">
        <v>1098</v>
      </c>
      <c r="O1623" s="180">
        <v>0</v>
      </c>
      <c r="P1623" s="180">
        <v>0</v>
      </c>
      <c r="Q1623" s="181">
        <f t="shared" si="85"/>
        <v>0</v>
      </c>
      <c r="R1623" s="182" t="s">
        <v>50</v>
      </c>
      <c r="S1623" s="183"/>
      <c r="T1623" s="183"/>
    </row>
    <row r="1624" spans="2:20" s="129" customFormat="1" ht="15.75" hidden="1">
      <c r="B1624" s="163">
        <v>2025</v>
      </c>
      <c r="C1624" s="163">
        <v>20</v>
      </c>
      <c r="D1624" s="164"/>
      <c r="E1624" s="165"/>
      <c r="F1624" s="163">
        <v>2</v>
      </c>
      <c r="G1624" s="163">
        <v>6</v>
      </c>
      <c r="H1624" s="163">
        <v>16</v>
      </c>
      <c r="I1624" s="163">
        <v>3000</v>
      </c>
      <c r="J1624" s="163">
        <v>3200</v>
      </c>
      <c r="K1624" s="163">
        <v>325</v>
      </c>
      <c r="L1624" s="193" t="s">
        <v>44</v>
      </c>
      <c r="M1624" s="201"/>
      <c r="N1624" s="168" t="s">
        <v>883</v>
      </c>
      <c r="O1624" s="169">
        <f>O1625</f>
        <v>0</v>
      </c>
      <c r="P1624" s="169">
        <f>P1625</f>
        <v>0</v>
      </c>
      <c r="Q1624" s="169">
        <f t="shared" si="85"/>
        <v>0</v>
      </c>
      <c r="R1624" s="163"/>
      <c r="S1624" s="163"/>
      <c r="T1624" s="166"/>
    </row>
    <row r="1625" spans="2:20" ht="15.75" hidden="1">
      <c r="B1625" s="174">
        <v>2025</v>
      </c>
      <c r="C1625" s="174">
        <v>20</v>
      </c>
      <c r="D1625" s="175">
        <v>0</v>
      </c>
      <c r="E1625" s="176"/>
      <c r="F1625" s="174">
        <v>2</v>
      </c>
      <c r="G1625" s="174">
        <v>6</v>
      </c>
      <c r="H1625" s="174">
        <v>16</v>
      </c>
      <c r="I1625" s="174">
        <v>3000</v>
      </c>
      <c r="J1625" s="174">
        <v>3200</v>
      </c>
      <c r="K1625" s="174">
        <v>325</v>
      </c>
      <c r="L1625" s="177">
        <v>64</v>
      </c>
      <c r="M1625" s="178">
        <v>0</v>
      </c>
      <c r="N1625" s="179" t="s">
        <v>1099</v>
      </c>
      <c r="O1625" s="180">
        <v>0</v>
      </c>
      <c r="P1625" s="180">
        <v>0</v>
      </c>
      <c r="Q1625" s="181">
        <f t="shared" si="85"/>
        <v>0</v>
      </c>
      <c r="R1625" s="182" t="s">
        <v>50</v>
      </c>
      <c r="S1625" s="183"/>
      <c r="T1625" s="183"/>
    </row>
    <row r="1626" spans="2:20" ht="15.75" hidden="1">
      <c r="B1626" s="152">
        <v>2025</v>
      </c>
      <c r="C1626" s="152">
        <v>20</v>
      </c>
      <c r="D1626" s="153"/>
      <c r="E1626" s="154"/>
      <c r="F1626" s="152">
        <v>2</v>
      </c>
      <c r="G1626" s="152">
        <v>6</v>
      </c>
      <c r="H1626" s="152">
        <v>16</v>
      </c>
      <c r="I1626" s="152">
        <v>3000</v>
      </c>
      <c r="J1626" s="152">
        <v>3300</v>
      </c>
      <c r="K1626" s="152"/>
      <c r="L1626" s="155" t="s">
        <v>44</v>
      </c>
      <c r="M1626" s="156"/>
      <c r="N1626" s="157" t="s">
        <v>111</v>
      </c>
      <c r="O1626" s="158">
        <f>O1627+O1629+O1631+O1633</f>
        <v>0</v>
      </c>
      <c r="P1626" s="158">
        <f>P1627+P1629+P1631+P1633</f>
        <v>0</v>
      </c>
      <c r="Q1626" s="158">
        <f t="shared" si="85"/>
        <v>0</v>
      </c>
      <c r="R1626" s="159"/>
      <c r="S1626" s="160"/>
      <c r="T1626" s="161"/>
    </row>
    <row r="1627" spans="2:20" ht="15.75" hidden="1">
      <c r="B1627" s="163">
        <v>2025</v>
      </c>
      <c r="C1627" s="163">
        <v>20</v>
      </c>
      <c r="D1627" s="164"/>
      <c r="E1627" s="165"/>
      <c r="F1627" s="163">
        <v>2</v>
      </c>
      <c r="G1627" s="163">
        <v>6</v>
      </c>
      <c r="H1627" s="163">
        <v>16</v>
      </c>
      <c r="I1627" s="163">
        <v>3000</v>
      </c>
      <c r="J1627" s="163">
        <v>3300</v>
      </c>
      <c r="K1627" s="163">
        <v>331</v>
      </c>
      <c r="L1627" s="192" t="s">
        <v>44</v>
      </c>
      <c r="M1627" s="167"/>
      <c r="N1627" s="168" t="s">
        <v>1100</v>
      </c>
      <c r="O1627" s="169">
        <f>O1628</f>
        <v>0</v>
      </c>
      <c r="P1627" s="169">
        <f>P1628</f>
        <v>0</v>
      </c>
      <c r="Q1627" s="169">
        <f t="shared" si="85"/>
        <v>0</v>
      </c>
      <c r="R1627" s="170"/>
      <c r="S1627" s="171"/>
      <c r="T1627" s="172"/>
    </row>
    <row r="1628" spans="2:20" ht="15.75" hidden="1">
      <c r="B1628" s="174">
        <v>2025</v>
      </c>
      <c r="C1628" s="174">
        <v>20</v>
      </c>
      <c r="D1628" s="175">
        <v>0</v>
      </c>
      <c r="E1628" s="176"/>
      <c r="F1628" s="174">
        <v>2</v>
      </c>
      <c r="G1628" s="174">
        <v>6</v>
      </c>
      <c r="H1628" s="174">
        <v>16</v>
      </c>
      <c r="I1628" s="174">
        <v>3000</v>
      </c>
      <c r="J1628" s="174">
        <v>3300</v>
      </c>
      <c r="K1628" s="174">
        <v>331</v>
      </c>
      <c r="L1628" s="177">
        <v>1075</v>
      </c>
      <c r="M1628" s="178">
        <v>0</v>
      </c>
      <c r="N1628" s="179" t="s">
        <v>1101</v>
      </c>
      <c r="O1628" s="180">
        <v>0</v>
      </c>
      <c r="P1628" s="180">
        <v>0</v>
      </c>
      <c r="Q1628" s="181">
        <f t="shared" si="85"/>
        <v>0</v>
      </c>
      <c r="R1628" s="182" t="s">
        <v>50</v>
      </c>
      <c r="S1628" s="183"/>
      <c r="T1628" s="183"/>
    </row>
    <row r="1629" spans="2:20" ht="15.75" hidden="1">
      <c r="B1629" s="163">
        <v>2025</v>
      </c>
      <c r="C1629" s="163">
        <v>20</v>
      </c>
      <c r="D1629" s="164"/>
      <c r="E1629" s="165"/>
      <c r="F1629" s="163">
        <v>2</v>
      </c>
      <c r="G1629" s="163">
        <v>6</v>
      </c>
      <c r="H1629" s="163">
        <v>16</v>
      </c>
      <c r="I1629" s="163">
        <v>3000</v>
      </c>
      <c r="J1629" s="163">
        <v>3300</v>
      </c>
      <c r="K1629" s="163">
        <v>335</v>
      </c>
      <c r="L1629" s="192" t="s">
        <v>44</v>
      </c>
      <c r="M1629" s="167"/>
      <c r="N1629" s="168" t="s">
        <v>1102</v>
      </c>
      <c r="O1629" s="169">
        <f>O1630</f>
        <v>0</v>
      </c>
      <c r="P1629" s="169">
        <f>P1630</f>
        <v>0</v>
      </c>
      <c r="Q1629" s="169">
        <f t="shared" si="85"/>
        <v>0</v>
      </c>
      <c r="R1629" s="170"/>
      <c r="S1629" s="171"/>
      <c r="T1629" s="172"/>
    </row>
    <row r="1630" spans="2:20" ht="15.75" hidden="1">
      <c r="B1630" s="174">
        <v>2025</v>
      </c>
      <c r="C1630" s="174">
        <v>20</v>
      </c>
      <c r="D1630" s="175">
        <v>0</v>
      </c>
      <c r="E1630" s="176"/>
      <c r="F1630" s="174">
        <v>2</v>
      </c>
      <c r="G1630" s="174">
        <v>6</v>
      </c>
      <c r="H1630" s="174">
        <v>16</v>
      </c>
      <c r="I1630" s="174">
        <v>3000</v>
      </c>
      <c r="J1630" s="174">
        <v>3300</v>
      </c>
      <c r="K1630" s="174">
        <v>335</v>
      </c>
      <c r="L1630" s="177">
        <v>672</v>
      </c>
      <c r="M1630" s="178">
        <v>0</v>
      </c>
      <c r="N1630" s="179" t="s">
        <v>1103</v>
      </c>
      <c r="O1630" s="180">
        <v>0</v>
      </c>
      <c r="P1630" s="180">
        <v>0</v>
      </c>
      <c r="Q1630" s="181">
        <f t="shared" si="85"/>
        <v>0</v>
      </c>
      <c r="R1630" s="182" t="s">
        <v>50</v>
      </c>
      <c r="S1630" s="183"/>
      <c r="T1630" s="183"/>
    </row>
    <row r="1631" spans="2:20" ht="31.5" hidden="1">
      <c r="B1631" s="163">
        <v>2025</v>
      </c>
      <c r="C1631" s="163">
        <v>20</v>
      </c>
      <c r="D1631" s="164"/>
      <c r="E1631" s="165"/>
      <c r="F1631" s="163">
        <v>2</v>
      </c>
      <c r="G1631" s="163">
        <v>6</v>
      </c>
      <c r="H1631" s="163">
        <v>16</v>
      </c>
      <c r="I1631" s="163">
        <v>3000</v>
      </c>
      <c r="J1631" s="163">
        <v>3300</v>
      </c>
      <c r="K1631" s="163">
        <v>336</v>
      </c>
      <c r="L1631" s="192"/>
      <c r="M1631" s="167"/>
      <c r="N1631" s="168" t="s">
        <v>114</v>
      </c>
      <c r="O1631" s="169">
        <f>O1632</f>
        <v>0</v>
      </c>
      <c r="P1631" s="169">
        <f>P1632</f>
        <v>0</v>
      </c>
      <c r="Q1631" s="169">
        <f t="shared" si="85"/>
        <v>0</v>
      </c>
      <c r="R1631" s="170"/>
      <c r="S1631" s="171"/>
      <c r="T1631" s="172"/>
    </row>
    <row r="1632" spans="2:20" ht="30" hidden="1">
      <c r="B1632" s="174">
        <v>2025</v>
      </c>
      <c r="C1632" s="174">
        <v>20</v>
      </c>
      <c r="D1632" s="175">
        <v>0</v>
      </c>
      <c r="E1632" s="176"/>
      <c r="F1632" s="174">
        <v>2</v>
      </c>
      <c r="G1632" s="174">
        <v>6</v>
      </c>
      <c r="H1632" s="174">
        <v>16</v>
      </c>
      <c r="I1632" s="174">
        <v>3000</v>
      </c>
      <c r="J1632" s="174">
        <v>3300</v>
      </c>
      <c r="K1632" s="174">
        <v>336</v>
      </c>
      <c r="L1632" s="177">
        <v>783</v>
      </c>
      <c r="M1632" s="178">
        <v>0</v>
      </c>
      <c r="N1632" s="179" t="s">
        <v>1104</v>
      </c>
      <c r="O1632" s="180">
        <v>0</v>
      </c>
      <c r="P1632" s="180">
        <v>0</v>
      </c>
      <c r="Q1632" s="181">
        <f t="shared" si="85"/>
        <v>0</v>
      </c>
      <c r="R1632" s="182" t="s">
        <v>50</v>
      </c>
      <c r="S1632" s="183"/>
      <c r="T1632" s="183"/>
    </row>
    <row r="1633" spans="2:20" ht="15.75" hidden="1">
      <c r="B1633" s="163">
        <v>2025</v>
      </c>
      <c r="C1633" s="163">
        <v>20</v>
      </c>
      <c r="D1633" s="164"/>
      <c r="E1633" s="165"/>
      <c r="F1633" s="163">
        <v>2</v>
      </c>
      <c r="G1633" s="163">
        <v>6</v>
      </c>
      <c r="H1633" s="163">
        <v>16</v>
      </c>
      <c r="I1633" s="163">
        <v>3000</v>
      </c>
      <c r="J1633" s="163">
        <v>3300</v>
      </c>
      <c r="K1633" s="163">
        <v>339</v>
      </c>
      <c r="L1633" s="192" t="s">
        <v>44</v>
      </c>
      <c r="M1633" s="167"/>
      <c r="N1633" s="168" t="s">
        <v>116</v>
      </c>
      <c r="O1633" s="169">
        <f>O1634</f>
        <v>0</v>
      </c>
      <c r="P1633" s="169">
        <f>P1634</f>
        <v>0</v>
      </c>
      <c r="Q1633" s="169">
        <f t="shared" si="85"/>
        <v>0</v>
      </c>
      <c r="R1633" s="170"/>
      <c r="S1633" s="171"/>
      <c r="T1633" s="172"/>
    </row>
    <row r="1634" spans="2:20" ht="15.75" hidden="1">
      <c r="B1634" s="174">
        <v>2025</v>
      </c>
      <c r="C1634" s="174">
        <v>20</v>
      </c>
      <c r="D1634" s="175">
        <v>0</v>
      </c>
      <c r="E1634" s="176"/>
      <c r="F1634" s="174">
        <v>2</v>
      </c>
      <c r="G1634" s="174">
        <v>6</v>
      </c>
      <c r="H1634" s="174">
        <v>16</v>
      </c>
      <c r="I1634" s="174">
        <v>3000</v>
      </c>
      <c r="J1634" s="174">
        <v>3300</v>
      </c>
      <c r="K1634" s="174">
        <v>339</v>
      </c>
      <c r="L1634" s="177">
        <v>1322</v>
      </c>
      <c r="M1634" s="178">
        <v>0</v>
      </c>
      <c r="N1634" s="179" t="s">
        <v>1105</v>
      </c>
      <c r="O1634" s="180">
        <v>0</v>
      </c>
      <c r="P1634" s="180">
        <v>0</v>
      </c>
      <c r="Q1634" s="181">
        <f t="shared" si="85"/>
        <v>0</v>
      </c>
      <c r="R1634" s="182" t="s">
        <v>50</v>
      </c>
      <c r="S1634" s="183"/>
      <c r="T1634" s="183"/>
    </row>
    <row r="1635" spans="2:20" ht="31.5" hidden="1">
      <c r="B1635" s="152">
        <v>2025</v>
      </c>
      <c r="C1635" s="152">
        <v>20</v>
      </c>
      <c r="D1635" s="153"/>
      <c r="E1635" s="154"/>
      <c r="F1635" s="152">
        <v>2</v>
      </c>
      <c r="G1635" s="152">
        <v>6</v>
      </c>
      <c r="H1635" s="152">
        <v>16</v>
      </c>
      <c r="I1635" s="152">
        <v>3000</v>
      </c>
      <c r="J1635" s="152">
        <v>3500</v>
      </c>
      <c r="K1635" s="152"/>
      <c r="L1635" s="155" t="s">
        <v>44</v>
      </c>
      <c r="M1635" s="156"/>
      <c r="N1635" s="157" t="s">
        <v>122</v>
      </c>
      <c r="O1635" s="158">
        <f>O1636+O1638+O1640</f>
        <v>0</v>
      </c>
      <c r="P1635" s="158">
        <f>P1636+P1638+P1640</f>
        <v>0</v>
      </c>
      <c r="Q1635" s="158">
        <f t="shared" si="85"/>
        <v>0</v>
      </c>
      <c r="R1635" s="159"/>
      <c r="S1635" s="160"/>
      <c r="T1635" s="161"/>
    </row>
    <row r="1636" spans="2:20" ht="15.75" hidden="1">
      <c r="B1636" s="163">
        <v>2025</v>
      </c>
      <c r="C1636" s="163">
        <v>20</v>
      </c>
      <c r="D1636" s="164"/>
      <c r="E1636" s="165"/>
      <c r="F1636" s="163">
        <v>2</v>
      </c>
      <c r="G1636" s="163">
        <v>6</v>
      </c>
      <c r="H1636" s="163">
        <v>16</v>
      </c>
      <c r="I1636" s="163">
        <v>3000</v>
      </c>
      <c r="J1636" s="163">
        <v>3500</v>
      </c>
      <c r="K1636" s="163">
        <v>351</v>
      </c>
      <c r="L1636" s="192" t="s">
        <v>44</v>
      </c>
      <c r="M1636" s="167"/>
      <c r="N1636" s="168" t="s">
        <v>628</v>
      </c>
      <c r="O1636" s="169">
        <f>O1637</f>
        <v>0</v>
      </c>
      <c r="P1636" s="169">
        <f>P1637</f>
        <v>0</v>
      </c>
      <c r="Q1636" s="169">
        <f t="shared" si="85"/>
        <v>0</v>
      </c>
      <c r="R1636" s="170"/>
      <c r="S1636" s="171"/>
      <c r="T1636" s="172"/>
    </row>
    <row r="1637" spans="2:20" ht="30" hidden="1">
      <c r="B1637" s="174">
        <v>2025</v>
      </c>
      <c r="C1637" s="174">
        <v>20</v>
      </c>
      <c r="D1637" s="175">
        <v>0</v>
      </c>
      <c r="E1637" s="176"/>
      <c r="F1637" s="174">
        <v>2</v>
      </c>
      <c r="G1637" s="174">
        <v>6</v>
      </c>
      <c r="H1637" s="174">
        <v>16</v>
      </c>
      <c r="I1637" s="174">
        <v>3000</v>
      </c>
      <c r="J1637" s="174">
        <v>3500</v>
      </c>
      <c r="K1637" s="174">
        <v>351</v>
      </c>
      <c r="L1637" s="177">
        <v>910</v>
      </c>
      <c r="M1637" s="178">
        <v>0</v>
      </c>
      <c r="N1637" s="179" t="s">
        <v>629</v>
      </c>
      <c r="O1637" s="180">
        <v>0</v>
      </c>
      <c r="P1637" s="180">
        <v>0</v>
      </c>
      <c r="Q1637" s="181">
        <f t="shared" si="85"/>
        <v>0</v>
      </c>
      <c r="R1637" s="182" t="s">
        <v>50</v>
      </c>
      <c r="S1637" s="183"/>
      <c r="T1637" s="183"/>
    </row>
    <row r="1638" spans="2:20" ht="31.5" hidden="1">
      <c r="B1638" s="163">
        <v>2025</v>
      </c>
      <c r="C1638" s="163">
        <v>20</v>
      </c>
      <c r="D1638" s="164"/>
      <c r="E1638" s="165"/>
      <c r="F1638" s="163">
        <v>2</v>
      </c>
      <c r="G1638" s="163">
        <v>6</v>
      </c>
      <c r="H1638" s="163">
        <v>16</v>
      </c>
      <c r="I1638" s="163">
        <v>3000</v>
      </c>
      <c r="J1638" s="163">
        <v>3500</v>
      </c>
      <c r="K1638" s="163">
        <v>353</v>
      </c>
      <c r="L1638" s="192" t="s">
        <v>44</v>
      </c>
      <c r="M1638" s="167"/>
      <c r="N1638" s="168" t="s">
        <v>888</v>
      </c>
      <c r="O1638" s="169">
        <f>O1639</f>
        <v>0</v>
      </c>
      <c r="P1638" s="169">
        <f>P1639</f>
        <v>0</v>
      </c>
      <c r="Q1638" s="169">
        <f t="shared" si="85"/>
        <v>0</v>
      </c>
      <c r="R1638" s="170"/>
      <c r="S1638" s="171"/>
      <c r="T1638" s="172"/>
    </row>
    <row r="1639" spans="2:20" ht="15.75" hidden="1">
      <c r="B1639" s="174">
        <v>2025</v>
      </c>
      <c r="C1639" s="174">
        <v>20</v>
      </c>
      <c r="D1639" s="175">
        <v>0</v>
      </c>
      <c r="E1639" s="176"/>
      <c r="F1639" s="174">
        <v>2</v>
      </c>
      <c r="G1639" s="174">
        <v>6</v>
      </c>
      <c r="H1639" s="174">
        <v>16</v>
      </c>
      <c r="I1639" s="174">
        <v>3000</v>
      </c>
      <c r="J1639" s="174">
        <v>3500</v>
      </c>
      <c r="K1639" s="174">
        <v>353</v>
      </c>
      <c r="L1639" s="177">
        <v>908</v>
      </c>
      <c r="M1639" s="178">
        <v>0</v>
      </c>
      <c r="N1639" s="179" t="s">
        <v>889</v>
      </c>
      <c r="O1639" s="180">
        <v>0</v>
      </c>
      <c r="P1639" s="180">
        <v>0</v>
      </c>
      <c r="Q1639" s="181">
        <f t="shared" si="85"/>
        <v>0</v>
      </c>
      <c r="R1639" s="182" t="s">
        <v>50</v>
      </c>
      <c r="S1639" s="183"/>
      <c r="T1639" s="183"/>
    </row>
    <row r="1640" spans="2:20" ht="15.75" hidden="1">
      <c r="B1640" s="163">
        <v>2025</v>
      </c>
      <c r="C1640" s="163">
        <v>20</v>
      </c>
      <c r="D1640" s="164"/>
      <c r="E1640" s="165"/>
      <c r="F1640" s="163">
        <v>2</v>
      </c>
      <c r="G1640" s="163">
        <v>6</v>
      </c>
      <c r="H1640" s="163">
        <v>16</v>
      </c>
      <c r="I1640" s="163">
        <v>3000</v>
      </c>
      <c r="J1640" s="163">
        <v>3500</v>
      </c>
      <c r="K1640" s="163">
        <v>355</v>
      </c>
      <c r="L1640" s="192" t="s">
        <v>44</v>
      </c>
      <c r="M1640" s="167"/>
      <c r="N1640" s="168" t="s">
        <v>1106</v>
      </c>
      <c r="O1640" s="169">
        <f>O1641</f>
        <v>0</v>
      </c>
      <c r="P1640" s="169">
        <f>P1641</f>
        <v>0</v>
      </c>
      <c r="Q1640" s="169">
        <f t="shared" si="85"/>
        <v>0</v>
      </c>
      <c r="R1640" s="170"/>
      <c r="S1640" s="171"/>
      <c r="T1640" s="172"/>
    </row>
    <row r="1641" spans="2:20" ht="15.75" hidden="1">
      <c r="B1641" s="174">
        <v>2025</v>
      </c>
      <c r="C1641" s="174">
        <v>20</v>
      </c>
      <c r="D1641" s="175">
        <v>0</v>
      </c>
      <c r="E1641" s="176"/>
      <c r="F1641" s="174">
        <v>2</v>
      </c>
      <c r="G1641" s="174">
        <v>6</v>
      </c>
      <c r="H1641" s="174">
        <v>16</v>
      </c>
      <c r="I1641" s="174">
        <v>3000</v>
      </c>
      <c r="J1641" s="174">
        <v>3500</v>
      </c>
      <c r="K1641" s="174">
        <v>355</v>
      </c>
      <c r="L1641" s="177">
        <v>914</v>
      </c>
      <c r="M1641" s="178">
        <v>0</v>
      </c>
      <c r="N1641" s="179" t="s">
        <v>1107</v>
      </c>
      <c r="O1641" s="180">
        <v>0</v>
      </c>
      <c r="P1641" s="180">
        <v>0</v>
      </c>
      <c r="Q1641" s="181">
        <f t="shared" si="85"/>
        <v>0</v>
      </c>
      <c r="R1641" s="182" t="s">
        <v>50</v>
      </c>
      <c r="S1641" s="183"/>
      <c r="T1641" s="183"/>
    </row>
    <row r="1642" spans="2:20" ht="15.75" hidden="1">
      <c r="B1642" s="152">
        <v>2025</v>
      </c>
      <c r="C1642" s="152">
        <v>20</v>
      </c>
      <c r="D1642" s="153"/>
      <c r="E1642" s="154"/>
      <c r="F1642" s="152">
        <v>2</v>
      </c>
      <c r="G1642" s="152">
        <v>6</v>
      </c>
      <c r="H1642" s="152">
        <v>16</v>
      </c>
      <c r="I1642" s="152">
        <v>3000</v>
      </c>
      <c r="J1642" s="152">
        <v>3600</v>
      </c>
      <c r="K1642" s="152"/>
      <c r="L1642" s="155" t="s">
        <v>44</v>
      </c>
      <c r="M1642" s="156"/>
      <c r="N1642" s="157" t="s">
        <v>1108</v>
      </c>
      <c r="O1642" s="158">
        <f>O1643+O1645+O1647</f>
        <v>0</v>
      </c>
      <c r="P1642" s="158">
        <f>P1643+P1645+P1647</f>
        <v>0</v>
      </c>
      <c r="Q1642" s="158">
        <f t="shared" si="85"/>
        <v>0</v>
      </c>
      <c r="R1642" s="159"/>
      <c r="S1642" s="160"/>
      <c r="T1642" s="161"/>
    </row>
    <row r="1643" spans="2:20" ht="31.5" hidden="1">
      <c r="B1643" s="163">
        <v>2025</v>
      </c>
      <c r="C1643" s="163">
        <v>20</v>
      </c>
      <c r="D1643" s="164"/>
      <c r="E1643" s="165"/>
      <c r="F1643" s="163">
        <v>2</v>
      </c>
      <c r="G1643" s="163">
        <v>6</v>
      </c>
      <c r="H1643" s="163">
        <v>16</v>
      </c>
      <c r="I1643" s="163">
        <v>3000</v>
      </c>
      <c r="J1643" s="163">
        <v>3600</v>
      </c>
      <c r="K1643" s="163">
        <v>361</v>
      </c>
      <c r="L1643" s="192" t="s">
        <v>44</v>
      </c>
      <c r="M1643" s="167"/>
      <c r="N1643" s="168" t="s">
        <v>48</v>
      </c>
      <c r="O1643" s="169">
        <f>O1644</f>
        <v>0</v>
      </c>
      <c r="P1643" s="169">
        <f>P1644</f>
        <v>0</v>
      </c>
      <c r="Q1643" s="169">
        <f t="shared" si="85"/>
        <v>0</v>
      </c>
      <c r="R1643" s="170"/>
      <c r="S1643" s="171"/>
      <c r="T1643" s="172"/>
    </row>
    <row r="1644" spans="2:20" ht="30" hidden="1">
      <c r="B1644" s="174">
        <v>2025</v>
      </c>
      <c r="C1644" s="174">
        <v>20</v>
      </c>
      <c r="D1644" s="175">
        <v>0</v>
      </c>
      <c r="E1644" s="176"/>
      <c r="F1644" s="174">
        <v>2</v>
      </c>
      <c r="G1644" s="174">
        <v>6</v>
      </c>
      <c r="H1644" s="174">
        <v>16</v>
      </c>
      <c r="I1644" s="174">
        <v>3000</v>
      </c>
      <c r="J1644" s="174">
        <v>3600</v>
      </c>
      <c r="K1644" s="174">
        <v>361</v>
      </c>
      <c r="L1644" s="177">
        <v>505</v>
      </c>
      <c r="M1644" s="178">
        <v>0</v>
      </c>
      <c r="N1644" s="179" t="s">
        <v>1109</v>
      </c>
      <c r="O1644" s="180">
        <v>0</v>
      </c>
      <c r="P1644" s="180">
        <v>0</v>
      </c>
      <c r="Q1644" s="181">
        <f t="shared" si="85"/>
        <v>0</v>
      </c>
      <c r="R1644" s="182" t="s">
        <v>50</v>
      </c>
      <c r="S1644" s="183"/>
      <c r="T1644" s="183"/>
    </row>
    <row r="1645" spans="2:20" ht="31.5" hidden="1">
      <c r="B1645" s="163">
        <v>2025</v>
      </c>
      <c r="C1645" s="163">
        <v>20</v>
      </c>
      <c r="D1645" s="164"/>
      <c r="E1645" s="165"/>
      <c r="F1645" s="163">
        <v>2</v>
      </c>
      <c r="G1645" s="163">
        <v>6</v>
      </c>
      <c r="H1645" s="163">
        <v>16</v>
      </c>
      <c r="I1645" s="163">
        <v>3000</v>
      </c>
      <c r="J1645" s="163">
        <v>3600</v>
      </c>
      <c r="K1645" s="163">
        <v>363</v>
      </c>
      <c r="L1645" s="192" t="s">
        <v>44</v>
      </c>
      <c r="M1645" s="167"/>
      <c r="N1645" s="168" t="s">
        <v>1110</v>
      </c>
      <c r="O1645" s="169">
        <f>O1646</f>
        <v>0</v>
      </c>
      <c r="P1645" s="169">
        <f>P1646</f>
        <v>0</v>
      </c>
      <c r="Q1645" s="169">
        <f t="shared" si="85"/>
        <v>0</v>
      </c>
      <c r="R1645" s="170"/>
      <c r="S1645" s="171"/>
      <c r="T1645" s="172"/>
    </row>
    <row r="1646" spans="2:20" ht="30" hidden="1">
      <c r="B1646" s="174">
        <v>2025</v>
      </c>
      <c r="C1646" s="174">
        <v>20</v>
      </c>
      <c r="D1646" s="175">
        <v>0</v>
      </c>
      <c r="E1646" s="176"/>
      <c r="F1646" s="174">
        <v>2</v>
      </c>
      <c r="G1646" s="174">
        <v>6</v>
      </c>
      <c r="H1646" s="174">
        <v>16</v>
      </c>
      <c r="I1646" s="174">
        <v>3000</v>
      </c>
      <c r="J1646" s="174">
        <v>3600</v>
      </c>
      <c r="K1646" s="174">
        <v>363</v>
      </c>
      <c r="L1646" s="177">
        <v>1315</v>
      </c>
      <c r="M1646" s="178">
        <v>0</v>
      </c>
      <c r="N1646" s="179" t="s">
        <v>1110</v>
      </c>
      <c r="O1646" s="180">
        <v>0</v>
      </c>
      <c r="P1646" s="180">
        <v>0</v>
      </c>
      <c r="Q1646" s="181">
        <f t="shared" si="85"/>
        <v>0</v>
      </c>
      <c r="R1646" s="182" t="s">
        <v>50</v>
      </c>
      <c r="S1646" s="183"/>
      <c r="T1646" s="183"/>
    </row>
    <row r="1647" spans="2:20" ht="31.5" hidden="1">
      <c r="B1647" s="163">
        <v>2025</v>
      </c>
      <c r="C1647" s="163">
        <v>20</v>
      </c>
      <c r="D1647" s="164"/>
      <c r="E1647" s="165"/>
      <c r="F1647" s="163">
        <v>2</v>
      </c>
      <c r="G1647" s="163">
        <v>6</v>
      </c>
      <c r="H1647" s="163">
        <v>16</v>
      </c>
      <c r="I1647" s="163">
        <v>3000</v>
      </c>
      <c r="J1647" s="163">
        <v>3600</v>
      </c>
      <c r="K1647" s="163">
        <v>366</v>
      </c>
      <c r="L1647" s="192" t="s">
        <v>44</v>
      </c>
      <c r="M1647" s="167"/>
      <c r="N1647" s="168" t="s">
        <v>52</v>
      </c>
      <c r="O1647" s="169">
        <f>O1648</f>
        <v>0</v>
      </c>
      <c r="P1647" s="169">
        <f>P1648</f>
        <v>0</v>
      </c>
      <c r="Q1647" s="169">
        <f t="shared" si="85"/>
        <v>0</v>
      </c>
      <c r="R1647" s="170"/>
      <c r="S1647" s="171"/>
      <c r="T1647" s="172"/>
    </row>
    <row r="1648" spans="2:20" ht="30" hidden="1">
      <c r="B1648" s="174">
        <v>2025</v>
      </c>
      <c r="C1648" s="174">
        <v>20</v>
      </c>
      <c r="D1648" s="175">
        <v>0</v>
      </c>
      <c r="E1648" s="176"/>
      <c r="F1648" s="174">
        <v>2</v>
      </c>
      <c r="G1648" s="174">
        <v>6</v>
      </c>
      <c r="H1648" s="174">
        <v>16</v>
      </c>
      <c r="I1648" s="174">
        <v>3000</v>
      </c>
      <c r="J1648" s="174">
        <v>3600</v>
      </c>
      <c r="K1648" s="174">
        <v>366</v>
      </c>
      <c r="L1648" s="177">
        <v>1306</v>
      </c>
      <c r="M1648" s="178">
        <v>0</v>
      </c>
      <c r="N1648" s="179" t="s">
        <v>52</v>
      </c>
      <c r="O1648" s="180">
        <v>0</v>
      </c>
      <c r="P1648" s="180">
        <v>0</v>
      </c>
      <c r="Q1648" s="181">
        <f t="shared" si="85"/>
        <v>0</v>
      </c>
      <c r="R1648" s="182" t="s">
        <v>50</v>
      </c>
      <c r="S1648" s="183"/>
      <c r="T1648" s="183"/>
    </row>
    <row r="1649" spans="2:20" ht="15.75" hidden="1">
      <c r="B1649" s="152">
        <v>2025</v>
      </c>
      <c r="C1649" s="152">
        <v>20</v>
      </c>
      <c r="D1649" s="153"/>
      <c r="E1649" s="154"/>
      <c r="F1649" s="152">
        <v>2</v>
      </c>
      <c r="G1649" s="152">
        <v>6</v>
      </c>
      <c r="H1649" s="152">
        <v>16</v>
      </c>
      <c r="I1649" s="152">
        <v>3000</v>
      </c>
      <c r="J1649" s="152">
        <v>3700</v>
      </c>
      <c r="K1649" s="152"/>
      <c r="L1649" s="155" t="s">
        <v>44</v>
      </c>
      <c r="M1649" s="156"/>
      <c r="N1649" s="157" t="s">
        <v>131</v>
      </c>
      <c r="O1649" s="158">
        <f>O1650+O1652+O1654+O1656</f>
        <v>0</v>
      </c>
      <c r="P1649" s="158">
        <f>P1650+P1652+P1654+P1656</f>
        <v>0</v>
      </c>
      <c r="Q1649" s="158">
        <f t="shared" si="85"/>
        <v>0</v>
      </c>
      <c r="R1649" s="159"/>
      <c r="S1649" s="160"/>
      <c r="T1649" s="161"/>
    </row>
    <row r="1650" spans="2:20" ht="15.75" hidden="1">
      <c r="B1650" s="163">
        <v>2025</v>
      </c>
      <c r="C1650" s="163">
        <v>20</v>
      </c>
      <c r="D1650" s="164"/>
      <c r="E1650" s="165"/>
      <c r="F1650" s="163">
        <v>2</v>
      </c>
      <c r="G1650" s="163">
        <v>6</v>
      </c>
      <c r="H1650" s="163">
        <v>16</v>
      </c>
      <c r="I1650" s="163">
        <v>3000</v>
      </c>
      <c r="J1650" s="163">
        <v>3700</v>
      </c>
      <c r="K1650" s="163">
        <v>371</v>
      </c>
      <c r="L1650" s="192" t="s">
        <v>44</v>
      </c>
      <c r="M1650" s="167"/>
      <c r="N1650" s="168" t="s">
        <v>132</v>
      </c>
      <c r="O1650" s="169">
        <f>O1651</f>
        <v>0</v>
      </c>
      <c r="P1650" s="169">
        <f>P1651</f>
        <v>0</v>
      </c>
      <c r="Q1650" s="169">
        <f t="shared" si="85"/>
        <v>0</v>
      </c>
      <c r="R1650" s="170"/>
      <c r="S1650" s="171"/>
      <c r="T1650" s="172"/>
    </row>
    <row r="1651" spans="2:20" ht="15.75" hidden="1">
      <c r="B1651" s="174">
        <v>2025</v>
      </c>
      <c r="C1651" s="174">
        <v>20</v>
      </c>
      <c r="D1651" s="175">
        <v>0</v>
      </c>
      <c r="E1651" s="176"/>
      <c r="F1651" s="174">
        <v>2</v>
      </c>
      <c r="G1651" s="174">
        <v>6</v>
      </c>
      <c r="H1651" s="174">
        <v>16</v>
      </c>
      <c r="I1651" s="174">
        <v>3000</v>
      </c>
      <c r="J1651" s="174">
        <v>3700</v>
      </c>
      <c r="K1651" s="174">
        <v>371</v>
      </c>
      <c r="L1651" s="177">
        <v>1114</v>
      </c>
      <c r="M1651" s="178">
        <v>0</v>
      </c>
      <c r="N1651" s="179" t="s">
        <v>133</v>
      </c>
      <c r="O1651" s="180">
        <v>0</v>
      </c>
      <c r="P1651" s="180">
        <v>0</v>
      </c>
      <c r="Q1651" s="181">
        <f t="shared" si="85"/>
        <v>0</v>
      </c>
      <c r="R1651" s="182" t="s">
        <v>134</v>
      </c>
      <c r="S1651" s="183"/>
      <c r="T1651" s="183"/>
    </row>
    <row r="1652" spans="2:20" ht="15.75" hidden="1">
      <c r="B1652" s="163">
        <v>2025</v>
      </c>
      <c r="C1652" s="163">
        <v>20</v>
      </c>
      <c r="D1652" s="164"/>
      <c r="E1652" s="165"/>
      <c r="F1652" s="163">
        <v>2</v>
      </c>
      <c r="G1652" s="163">
        <v>6</v>
      </c>
      <c r="H1652" s="163">
        <v>16</v>
      </c>
      <c r="I1652" s="163">
        <v>3000</v>
      </c>
      <c r="J1652" s="163">
        <v>3700</v>
      </c>
      <c r="K1652" s="163">
        <v>372</v>
      </c>
      <c r="L1652" s="192" t="s">
        <v>44</v>
      </c>
      <c r="M1652" s="167"/>
      <c r="N1652" s="168" t="s">
        <v>135</v>
      </c>
      <c r="O1652" s="169">
        <f>O1653</f>
        <v>0</v>
      </c>
      <c r="P1652" s="169">
        <f>P1653</f>
        <v>0</v>
      </c>
      <c r="Q1652" s="169">
        <f t="shared" si="85"/>
        <v>0</v>
      </c>
      <c r="R1652" s="170"/>
      <c r="S1652" s="171"/>
      <c r="T1652" s="172"/>
    </row>
    <row r="1653" spans="2:20" ht="15.75" hidden="1">
      <c r="B1653" s="174">
        <v>2025</v>
      </c>
      <c r="C1653" s="174">
        <v>20</v>
      </c>
      <c r="D1653" s="175">
        <v>0</v>
      </c>
      <c r="E1653" s="176"/>
      <c r="F1653" s="174">
        <v>2</v>
      </c>
      <c r="G1653" s="174">
        <v>6</v>
      </c>
      <c r="H1653" s="174">
        <v>16</v>
      </c>
      <c r="I1653" s="174">
        <v>3000</v>
      </c>
      <c r="J1653" s="174">
        <v>3700</v>
      </c>
      <c r="K1653" s="174">
        <v>372</v>
      </c>
      <c r="L1653" s="177">
        <v>1115</v>
      </c>
      <c r="M1653" s="178">
        <v>0</v>
      </c>
      <c r="N1653" s="179" t="s">
        <v>136</v>
      </c>
      <c r="O1653" s="180">
        <v>0</v>
      </c>
      <c r="P1653" s="180">
        <v>0</v>
      </c>
      <c r="Q1653" s="181">
        <f t="shared" si="85"/>
        <v>0</v>
      </c>
      <c r="R1653" s="182" t="s">
        <v>134</v>
      </c>
      <c r="S1653" s="183"/>
      <c r="T1653" s="183"/>
    </row>
    <row r="1654" spans="2:20" ht="15.75" hidden="1">
      <c r="B1654" s="163">
        <v>2025</v>
      </c>
      <c r="C1654" s="163">
        <v>20</v>
      </c>
      <c r="D1654" s="164"/>
      <c r="E1654" s="165"/>
      <c r="F1654" s="163">
        <v>2</v>
      </c>
      <c r="G1654" s="163">
        <v>6</v>
      </c>
      <c r="H1654" s="163">
        <v>16</v>
      </c>
      <c r="I1654" s="163">
        <v>3000</v>
      </c>
      <c r="J1654" s="163">
        <v>3700</v>
      </c>
      <c r="K1654" s="163">
        <v>375</v>
      </c>
      <c r="L1654" s="192" t="s">
        <v>44</v>
      </c>
      <c r="M1654" s="167"/>
      <c r="N1654" s="168" t="s">
        <v>137</v>
      </c>
      <c r="O1654" s="169">
        <f>O1655</f>
        <v>0</v>
      </c>
      <c r="P1654" s="169">
        <f>P1655</f>
        <v>0</v>
      </c>
      <c r="Q1654" s="169">
        <f t="shared" si="85"/>
        <v>0</v>
      </c>
      <c r="R1654" s="170"/>
      <c r="S1654" s="171"/>
      <c r="T1654" s="172"/>
    </row>
    <row r="1655" spans="2:20" ht="15.75" hidden="1">
      <c r="B1655" s="174">
        <v>2025</v>
      </c>
      <c r="C1655" s="174">
        <v>20</v>
      </c>
      <c r="D1655" s="175">
        <v>0</v>
      </c>
      <c r="E1655" s="176"/>
      <c r="F1655" s="174">
        <v>2</v>
      </c>
      <c r="G1655" s="174">
        <v>6</v>
      </c>
      <c r="H1655" s="174">
        <v>16</v>
      </c>
      <c r="I1655" s="174">
        <v>3000</v>
      </c>
      <c r="J1655" s="174">
        <v>3700</v>
      </c>
      <c r="K1655" s="174">
        <v>375</v>
      </c>
      <c r="L1655" s="177">
        <v>1543</v>
      </c>
      <c r="M1655" s="178">
        <v>0</v>
      </c>
      <c r="N1655" s="179" t="s">
        <v>138</v>
      </c>
      <c r="O1655" s="180">
        <v>0</v>
      </c>
      <c r="P1655" s="180">
        <v>0</v>
      </c>
      <c r="Q1655" s="181">
        <f t="shared" si="85"/>
        <v>0</v>
      </c>
      <c r="R1655" s="182" t="s">
        <v>134</v>
      </c>
      <c r="S1655" s="183"/>
      <c r="T1655" s="183"/>
    </row>
    <row r="1656" spans="2:20" ht="15.75" hidden="1">
      <c r="B1656" s="163">
        <v>2025</v>
      </c>
      <c r="C1656" s="163">
        <v>20</v>
      </c>
      <c r="D1656" s="164"/>
      <c r="E1656" s="165"/>
      <c r="F1656" s="163">
        <v>2</v>
      </c>
      <c r="G1656" s="163">
        <v>6</v>
      </c>
      <c r="H1656" s="163">
        <v>16</v>
      </c>
      <c r="I1656" s="163">
        <v>3000</v>
      </c>
      <c r="J1656" s="163">
        <v>3700</v>
      </c>
      <c r="K1656" s="163">
        <v>379</v>
      </c>
      <c r="L1656" s="192" t="s">
        <v>44</v>
      </c>
      <c r="M1656" s="167"/>
      <c r="N1656" s="168" t="s">
        <v>1111</v>
      </c>
      <c r="O1656" s="169">
        <f>O1657</f>
        <v>0</v>
      </c>
      <c r="P1656" s="169">
        <f>P1657</f>
        <v>0</v>
      </c>
      <c r="Q1656" s="169">
        <f t="shared" si="85"/>
        <v>0</v>
      </c>
      <c r="R1656" s="170"/>
      <c r="S1656" s="171"/>
      <c r="T1656" s="172"/>
    </row>
    <row r="1657" spans="2:20" ht="15.75" hidden="1">
      <c r="B1657" s="174">
        <v>2025</v>
      </c>
      <c r="C1657" s="174">
        <v>20</v>
      </c>
      <c r="D1657" s="175">
        <v>0</v>
      </c>
      <c r="E1657" s="176"/>
      <c r="F1657" s="174">
        <v>2</v>
      </c>
      <c r="G1657" s="174">
        <v>6</v>
      </c>
      <c r="H1657" s="174">
        <v>16</v>
      </c>
      <c r="I1657" s="174">
        <v>3000</v>
      </c>
      <c r="J1657" s="174">
        <v>3700</v>
      </c>
      <c r="K1657" s="174">
        <v>379</v>
      </c>
      <c r="L1657" s="177">
        <v>1116</v>
      </c>
      <c r="M1657" s="178">
        <v>0</v>
      </c>
      <c r="N1657" s="179" t="s">
        <v>1112</v>
      </c>
      <c r="O1657" s="180">
        <v>0</v>
      </c>
      <c r="P1657" s="180">
        <v>0</v>
      </c>
      <c r="Q1657" s="181">
        <f t="shared" si="85"/>
        <v>0</v>
      </c>
      <c r="R1657" s="182" t="s">
        <v>134</v>
      </c>
      <c r="S1657" s="183"/>
      <c r="T1657" s="183"/>
    </row>
    <row r="1658" spans="2:20" ht="15.75" hidden="1">
      <c r="B1658" s="152">
        <v>2025</v>
      </c>
      <c r="C1658" s="152">
        <v>20</v>
      </c>
      <c r="D1658" s="153"/>
      <c r="E1658" s="154"/>
      <c r="F1658" s="152">
        <v>2</v>
      </c>
      <c r="G1658" s="152">
        <v>6</v>
      </c>
      <c r="H1658" s="152">
        <v>16</v>
      </c>
      <c r="I1658" s="152">
        <v>3000</v>
      </c>
      <c r="J1658" s="152">
        <v>3800</v>
      </c>
      <c r="K1658" s="152"/>
      <c r="L1658" s="155" t="s">
        <v>44</v>
      </c>
      <c r="M1658" s="156"/>
      <c r="N1658" s="157" t="s">
        <v>1113</v>
      </c>
      <c r="O1658" s="158">
        <f>O1659+O1661</f>
        <v>0</v>
      </c>
      <c r="P1658" s="158">
        <f>P1659+P1661</f>
        <v>0</v>
      </c>
      <c r="Q1658" s="158">
        <f t="shared" si="85"/>
        <v>0</v>
      </c>
      <c r="R1658" s="159"/>
      <c r="S1658" s="160"/>
      <c r="T1658" s="161"/>
    </row>
    <row r="1659" spans="2:20" ht="15.75" hidden="1">
      <c r="B1659" s="163">
        <v>2025</v>
      </c>
      <c r="C1659" s="163">
        <v>20</v>
      </c>
      <c r="D1659" s="164"/>
      <c r="E1659" s="165"/>
      <c r="F1659" s="163">
        <v>2</v>
      </c>
      <c r="G1659" s="163">
        <v>6</v>
      </c>
      <c r="H1659" s="163">
        <v>16</v>
      </c>
      <c r="I1659" s="163">
        <v>3000</v>
      </c>
      <c r="J1659" s="163">
        <v>3800</v>
      </c>
      <c r="K1659" s="163">
        <v>382</v>
      </c>
      <c r="L1659" s="192" t="s">
        <v>44</v>
      </c>
      <c r="M1659" s="167"/>
      <c r="N1659" s="168" t="s">
        <v>1114</v>
      </c>
      <c r="O1659" s="169">
        <f>O1660</f>
        <v>0</v>
      </c>
      <c r="P1659" s="169">
        <f>P1660</f>
        <v>0</v>
      </c>
      <c r="Q1659" s="169">
        <f t="shared" si="85"/>
        <v>0</v>
      </c>
      <c r="R1659" s="170"/>
      <c r="S1659" s="171"/>
      <c r="T1659" s="172"/>
    </row>
    <row r="1660" spans="2:20" ht="15.75" hidden="1">
      <c r="B1660" s="174">
        <v>2025</v>
      </c>
      <c r="C1660" s="174">
        <v>20</v>
      </c>
      <c r="D1660" s="175">
        <v>0</v>
      </c>
      <c r="E1660" s="176"/>
      <c r="F1660" s="174">
        <v>2</v>
      </c>
      <c r="G1660" s="174">
        <v>6</v>
      </c>
      <c r="H1660" s="174">
        <v>16</v>
      </c>
      <c r="I1660" s="174">
        <v>3000</v>
      </c>
      <c r="J1660" s="174">
        <v>3800</v>
      </c>
      <c r="K1660" s="174">
        <v>382</v>
      </c>
      <c r="L1660" s="177">
        <v>718</v>
      </c>
      <c r="M1660" s="178">
        <v>0</v>
      </c>
      <c r="N1660" s="179" t="s">
        <v>1115</v>
      </c>
      <c r="O1660" s="180">
        <v>0</v>
      </c>
      <c r="P1660" s="180">
        <v>0</v>
      </c>
      <c r="Q1660" s="181">
        <f t="shared" si="85"/>
        <v>0</v>
      </c>
      <c r="R1660" s="182" t="s">
        <v>50</v>
      </c>
      <c r="S1660" s="183"/>
      <c r="T1660" s="183"/>
    </row>
    <row r="1661" spans="2:20" ht="15.75" hidden="1">
      <c r="B1661" s="163">
        <v>2025</v>
      </c>
      <c r="C1661" s="163">
        <v>20</v>
      </c>
      <c r="D1661" s="164"/>
      <c r="E1661" s="165"/>
      <c r="F1661" s="163">
        <v>2</v>
      </c>
      <c r="G1661" s="163">
        <v>6</v>
      </c>
      <c r="H1661" s="163">
        <v>16</v>
      </c>
      <c r="I1661" s="163">
        <v>3000</v>
      </c>
      <c r="J1661" s="163">
        <v>3800</v>
      </c>
      <c r="K1661" s="163">
        <v>383</v>
      </c>
      <c r="L1661" s="192" t="s">
        <v>44</v>
      </c>
      <c r="M1661" s="167"/>
      <c r="N1661" s="168" t="s">
        <v>1116</v>
      </c>
      <c r="O1661" s="169">
        <f>O1662</f>
        <v>0</v>
      </c>
      <c r="P1661" s="169">
        <f>P1662</f>
        <v>0</v>
      </c>
      <c r="Q1661" s="169">
        <f t="shared" si="85"/>
        <v>0</v>
      </c>
      <c r="R1661" s="170"/>
      <c r="S1661" s="171"/>
      <c r="T1661" s="172"/>
    </row>
    <row r="1662" spans="2:20" ht="15.75" hidden="1">
      <c r="B1662" s="174">
        <v>2025</v>
      </c>
      <c r="C1662" s="174">
        <v>20</v>
      </c>
      <c r="D1662" s="175">
        <v>0</v>
      </c>
      <c r="E1662" s="176"/>
      <c r="F1662" s="174">
        <v>2</v>
      </c>
      <c r="G1662" s="174">
        <v>6</v>
      </c>
      <c r="H1662" s="174">
        <v>16</v>
      </c>
      <c r="I1662" s="174">
        <v>3000</v>
      </c>
      <c r="J1662" s="174">
        <v>3800</v>
      </c>
      <c r="K1662" s="174">
        <v>383</v>
      </c>
      <c r="L1662" s="177">
        <v>348</v>
      </c>
      <c r="M1662" s="178">
        <v>0</v>
      </c>
      <c r="N1662" s="179" t="s">
        <v>1116</v>
      </c>
      <c r="O1662" s="180">
        <v>0</v>
      </c>
      <c r="P1662" s="180">
        <v>0</v>
      </c>
      <c r="Q1662" s="181">
        <f t="shared" si="85"/>
        <v>0</v>
      </c>
      <c r="R1662" s="182" t="s">
        <v>50</v>
      </c>
      <c r="S1662" s="183"/>
      <c r="T1662" s="183"/>
    </row>
    <row r="1663" spans="2:20" ht="15.75" hidden="1">
      <c r="B1663" s="141">
        <v>2025</v>
      </c>
      <c r="C1663" s="141">
        <v>20</v>
      </c>
      <c r="D1663" s="142"/>
      <c r="E1663" s="143"/>
      <c r="F1663" s="141">
        <v>2</v>
      </c>
      <c r="G1663" s="141">
        <v>6</v>
      </c>
      <c r="H1663" s="141">
        <v>16</v>
      </c>
      <c r="I1663" s="141">
        <v>4000</v>
      </c>
      <c r="J1663" s="141"/>
      <c r="K1663" s="141"/>
      <c r="L1663" s="144" t="s">
        <v>44</v>
      </c>
      <c r="M1663" s="145"/>
      <c r="N1663" s="146" t="s">
        <v>53</v>
      </c>
      <c r="O1663" s="147">
        <f t="shared" ref="O1663:P1665" si="86">O1664</f>
        <v>0</v>
      </c>
      <c r="P1663" s="147">
        <f t="shared" si="86"/>
        <v>0</v>
      </c>
      <c r="Q1663" s="147">
        <f t="shared" si="85"/>
        <v>0</v>
      </c>
      <c r="R1663" s="148"/>
      <c r="S1663" s="149"/>
      <c r="T1663" s="150"/>
    </row>
    <row r="1664" spans="2:20" ht="15.75" hidden="1">
      <c r="B1664" s="152">
        <v>2025</v>
      </c>
      <c r="C1664" s="152">
        <v>20</v>
      </c>
      <c r="D1664" s="153"/>
      <c r="E1664" s="154"/>
      <c r="F1664" s="152">
        <v>2</v>
      </c>
      <c r="G1664" s="152">
        <v>6</v>
      </c>
      <c r="H1664" s="152">
        <v>16</v>
      </c>
      <c r="I1664" s="152">
        <v>4000</v>
      </c>
      <c r="J1664" s="152">
        <v>4400</v>
      </c>
      <c r="K1664" s="152"/>
      <c r="L1664" s="155" t="s">
        <v>44</v>
      </c>
      <c r="M1664" s="156"/>
      <c r="N1664" s="157" t="s">
        <v>54</v>
      </c>
      <c r="O1664" s="158">
        <f t="shared" si="86"/>
        <v>0</v>
      </c>
      <c r="P1664" s="158">
        <f t="shared" si="86"/>
        <v>0</v>
      </c>
      <c r="Q1664" s="158">
        <f t="shared" si="85"/>
        <v>0</v>
      </c>
      <c r="R1664" s="159"/>
      <c r="S1664" s="160"/>
      <c r="T1664" s="161"/>
    </row>
    <row r="1665" spans="2:20" ht="15.75" hidden="1">
      <c r="B1665" s="163">
        <v>2025</v>
      </c>
      <c r="C1665" s="163">
        <v>20</v>
      </c>
      <c r="D1665" s="164"/>
      <c r="E1665" s="165"/>
      <c r="F1665" s="163">
        <v>2</v>
      </c>
      <c r="G1665" s="163">
        <v>6</v>
      </c>
      <c r="H1665" s="163">
        <v>16</v>
      </c>
      <c r="I1665" s="163">
        <v>4000</v>
      </c>
      <c r="J1665" s="163">
        <v>4400</v>
      </c>
      <c r="K1665" s="163">
        <v>441</v>
      </c>
      <c r="L1665" s="192" t="s">
        <v>44</v>
      </c>
      <c r="M1665" s="167"/>
      <c r="N1665" s="168" t="s">
        <v>299</v>
      </c>
      <c r="O1665" s="169">
        <f t="shared" si="86"/>
        <v>0</v>
      </c>
      <c r="P1665" s="169">
        <f t="shared" si="86"/>
        <v>0</v>
      </c>
      <c r="Q1665" s="169">
        <f t="shared" si="85"/>
        <v>0</v>
      </c>
      <c r="R1665" s="170"/>
      <c r="S1665" s="171"/>
      <c r="T1665" s="172"/>
    </row>
    <row r="1666" spans="2:20" ht="30" hidden="1">
      <c r="B1666" s="174">
        <v>2025</v>
      </c>
      <c r="C1666" s="174">
        <v>20</v>
      </c>
      <c r="D1666" s="175">
        <v>0</v>
      </c>
      <c r="E1666" s="176"/>
      <c r="F1666" s="174">
        <v>2</v>
      </c>
      <c r="G1666" s="174">
        <v>6</v>
      </c>
      <c r="H1666" s="174">
        <v>16</v>
      </c>
      <c r="I1666" s="174">
        <v>4000</v>
      </c>
      <c r="J1666" s="174">
        <v>4400</v>
      </c>
      <c r="K1666" s="174">
        <v>441</v>
      </c>
      <c r="L1666" s="177">
        <v>720</v>
      </c>
      <c r="M1666" s="178">
        <v>0</v>
      </c>
      <c r="N1666" s="179" t="s">
        <v>300</v>
      </c>
      <c r="O1666" s="180">
        <v>0</v>
      </c>
      <c r="P1666" s="180">
        <v>0</v>
      </c>
      <c r="Q1666" s="181">
        <f t="shared" si="85"/>
        <v>0</v>
      </c>
      <c r="R1666" s="182" t="s">
        <v>1117</v>
      </c>
      <c r="S1666" s="183"/>
      <c r="T1666" s="183"/>
    </row>
    <row r="1667" spans="2:20" ht="15.75" hidden="1">
      <c r="B1667" s="141">
        <v>2025</v>
      </c>
      <c r="C1667" s="141">
        <v>20</v>
      </c>
      <c r="D1667" s="142"/>
      <c r="E1667" s="143"/>
      <c r="F1667" s="141">
        <v>2</v>
      </c>
      <c r="G1667" s="141">
        <v>6</v>
      </c>
      <c r="H1667" s="141">
        <v>16</v>
      </c>
      <c r="I1667" s="141">
        <v>5000</v>
      </c>
      <c r="J1667" s="141"/>
      <c r="K1667" s="141"/>
      <c r="L1667" s="144" t="s">
        <v>44</v>
      </c>
      <c r="M1667" s="145"/>
      <c r="N1667" s="146" t="s">
        <v>139</v>
      </c>
      <c r="O1667" s="147">
        <f>+O1668+O1739+O1770+O1787+O1793+O1803</f>
        <v>0</v>
      </c>
      <c r="P1667" s="147">
        <f>+P1668+P1739+P1770+P1787+P1793+P1803</f>
        <v>0</v>
      </c>
      <c r="Q1667" s="147">
        <f t="shared" si="85"/>
        <v>0</v>
      </c>
      <c r="R1667" s="148"/>
      <c r="S1667" s="149"/>
      <c r="T1667" s="150"/>
    </row>
    <row r="1668" spans="2:20" ht="15.75" hidden="1">
      <c r="B1668" s="152">
        <v>2025</v>
      </c>
      <c r="C1668" s="152">
        <v>20</v>
      </c>
      <c r="D1668" s="153"/>
      <c r="E1668" s="154"/>
      <c r="F1668" s="152">
        <v>2</v>
      </c>
      <c r="G1668" s="152">
        <v>6</v>
      </c>
      <c r="H1668" s="152">
        <v>16</v>
      </c>
      <c r="I1668" s="152">
        <v>5000</v>
      </c>
      <c r="J1668" s="152">
        <v>5100</v>
      </c>
      <c r="K1668" s="152"/>
      <c r="L1668" s="155" t="s">
        <v>44</v>
      </c>
      <c r="M1668" s="156"/>
      <c r="N1668" s="157" t="s">
        <v>140</v>
      </c>
      <c r="O1668" s="158">
        <f>O1669+O1697+O1704+O1723</f>
        <v>0</v>
      </c>
      <c r="P1668" s="158">
        <f>P1669+P1697+P1704+P1723</f>
        <v>0</v>
      </c>
      <c r="Q1668" s="158">
        <f t="shared" si="85"/>
        <v>0</v>
      </c>
      <c r="R1668" s="159"/>
      <c r="S1668" s="160"/>
      <c r="T1668" s="161"/>
    </row>
    <row r="1669" spans="2:20" ht="15.75" hidden="1">
      <c r="B1669" s="163">
        <v>2025</v>
      </c>
      <c r="C1669" s="163">
        <v>20</v>
      </c>
      <c r="D1669" s="164"/>
      <c r="E1669" s="165"/>
      <c r="F1669" s="163">
        <v>2</v>
      </c>
      <c r="G1669" s="163">
        <v>6</v>
      </c>
      <c r="H1669" s="163">
        <v>16</v>
      </c>
      <c r="I1669" s="163">
        <v>5000</v>
      </c>
      <c r="J1669" s="163">
        <v>5100</v>
      </c>
      <c r="K1669" s="163">
        <v>511</v>
      </c>
      <c r="L1669" s="192" t="s">
        <v>44</v>
      </c>
      <c r="M1669" s="167"/>
      <c r="N1669" s="168" t="s">
        <v>141</v>
      </c>
      <c r="O1669" s="169">
        <f>SUM(O1670:O1696)</f>
        <v>0</v>
      </c>
      <c r="P1669" s="169">
        <f>SUM(P1670:P1696)</f>
        <v>0</v>
      </c>
      <c r="Q1669" s="169">
        <f t="shared" ref="Q1669:Q1732" si="87">+O1669+P1669</f>
        <v>0</v>
      </c>
      <c r="R1669" s="170"/>
      <c r="S1669" s="171"/>
      <c r="T1669" s="172"/>
    </row>
    <row r="1670" spans="2:20" ht="15.75" hidden="1">
      <c r="B1670" s="174">
        <v>2025</v>
      </c>
      <c r="C1670" s="174">
        <v>20</v>
      </c>
      <c r="D1670" s="175">
        <v>0</v>
      </c>
      <c r="E1670" s="176"/>
      <c r="F1670" s="174">
        <v>2</v>
      </c>
      <c r="G1670" s="174">
        <v>6</v>
      </c>
      <c r="H1670" s="174">
        <v>16</v>
      </c>
      <c r="I1670" s="174">
        <v>5000</v>
      </c>
      <c r="J1670" s="174">
        <v>5100</v>
      </c>
      <c r="K1670" s="174">
        <v>511</v>
      </c>
      <c r="L1670" s="177">
        <v>44</v>
      </c>
      <c r="M1670" s="178">
        <v>0</v>
      </c>
      <c r="N1670" s="179" t="s">
        <v>143</v>
      </c>
      <c r="O1670" s="180">
        <v>0</v>
      </c>
      <c r="P1670" s="180">
        <v>0</v>
      </c>
      <c r="Q1670" s="181">
        <f t="shared" si="87"/>
        <v>0</v>
      </c>
      <c r="R1670" s="182" t="s">
        <v>98</v>
      </c>
      <c r="S1670" s="183"/>
      <c r="T1670" s="183"/>
    </row>
    <row r="1671" spans="2:20" ht="15.75" hidden="1">
      <c r="B1671" s="174">
        <v>2025</v>
      </c>
      <c r="C1671" s="174">
        <v>20</v>
      </c>
      <c r="D1671" s="175">
        <v>0</v>
      </c>
      <c r="E1671" s="176"/>
      <c r="F1671" s="174">
        <v>2</v>
      </c>
      <c r="G1671" s="174">
        <v>6</v>
      </c>
      <c r="H1671" s="174">
        <v>16</v>
      </c>
      <c r="I1671" s="174">
        <v>5000</v>
      </c>
      <c r="J1671" s="174">
        <v>5100</v>
      </c>
      <c r="K1671" s="174">
        <v>511</v>
      </c>
      <c r="L1671" s="177">
        <v>83</v>
      </c>
      <c r="M1671" s="178">
        <v>0</v>
      </c>
      <c r="N1671" s="179" t="s">
        <v>1118</v>
      </c>
      <c r="O1671" s="180">
        <v>0</v>
      </c>
      <c r="P1671" s="180">
        <v>0</v>
      </c>
      <c r="Q1671" s="181">
        <f t="shared" si="87"/>
        <v>0</v>
      </c>
      <c r="R1671" s="182" t="s">
        <v>98</v>
      </c>
      <c r="S1671" s="183"/>
      <c r="T1671" s="183"/>
    </row>
    <row r="1672" spans="2:20" ht="15.75" hidden="1">
      <c r="B1672" s="174">
        <v>2025</v>
      </c>
      <c r="C1672" s="174">
        <v>20</v>
      </c>
      <c r="D1672" s="175">
        <v>0</v>
      </c>
      <c r="E1672" s="176"/>
      <c r="F1672" s="174">
        <v>2</v>
      </c>
      <c r="G1672" s="174">
        <v>6</v>
      </c>
      <c r="H1672" s="174">
        <v>16</v>
      </c>
      <c r="I1672" s="174">
        <v>5000</v>
      </c>
      <c r="J1672" s="174">
        <v>5100</v>
      </c>
      <c r="K1672" s="174">
        <v>511</v>
      </c>
      <c r="L1672" s="177">
        <v>161</v>
      </c>
      <c r="M1672" s="178">
        <v>0</v>
      </c>
      <c r="N1672" s="179" t="s">
        <v>144</v>
      </c>
      <c r="O1672" s="180">
        <v>0</v>
      </c>
      <c r="P1672" s="180">
        <v>0</v>
      </c>
      <c r="Q1672" s="181">
        <f t="shared" si="87"/>
        <v>0</v>
      </c>
      <c r="R1672" s="182" t="s">
        <v>98</v>
      </c>
      <c r="S1672" s="183"/>
      <c r="T1672" s="183"/>
    </row>
    <row r="1673" spans="2:20" ht="15.75" hidden="1">
      <c r="B1673" s="174">
        <v>2025</v>
      </c>
      <c r="C1673" s="174">
        <v>20</v>
      </c>
      <c r="D1673" s="175">
        <v>0</v>
      </c>
      <c r="E1673" s="176"/>
      <c r="F1673" s="174">
        <v>2</v>
      </c>
      <c r="G1673" s="174">
        <v>6</v>
      </c>
      <c r="H1673" s="174">
        <v>16</v>
      </c>
      <c r="I1673" s="174">
        <v>5000</v>
      </c>
      <c r="J1673" s="174">
        <v>5100</v>
      </c>
      <c r="K1673" s="174">
        <v>511</v>
      </c>
      <c r="L1673" s="177">
        <v>166</v>
      </c>
      <c r="M1673" s="178">
        <v>0</v>
      </c>
      <c r="N1673" s="179" t="s">
        <v>1119</v>
      </c>
      <c r="O1673" s="180">
        <v>0</v>
      </c>
      <c r="P1673" s="180">
        <v>0</v>
      </c>
      <c r="Q1673" s="181">
        <f t="shared" si="87"/>
        <v>0</v>
      </c>
      <c r="R1673" s="182" t="s">
        <v>98</v>
      </c>
      <c r="S1673" s="183"/>
      <c r="T1673" s="183"/>
    </row>
    <row r="1674" spans="2:20" ht="15.75" hidden="1">
      <c r="B1674" s="174">
        <v>2025</v>
      </c>
      <c r="C1674" s="174">
        <v>20</v>
      </c>
      <c r="D1674" s="175">
        <v>0</v>
      </c>
      <c r="E1674" s="176"/>
      <c r="F1674" s="174">
        <v>2</v>
      </c>
      <c r="G1674" s="174">
        <v>6</v>
      </c>
      <c r="H1674" s="174">
        <v>16</v>
      </c>
      <c r="I1674" s="174">
        <v>5000</v>
      </c>
      <c r="J1674" s="174">
        <v>5100</v>
      </c>
      <c r="K1674" s="174">
        <v>511</v>
      </c>
      <c r="L1674" s="177">
        <v>408</v>
      </c>
      <c r="M1674" s="178">
        <v>0</v>
      </c>
      <c r="N1674" s="179" t="s">
        <v>147</v>
      </c>
      <c r="O1674" s="180">
        <v>0</v>
      </c>
      <c r="P1674" s="180">
        <v>0</v>
      </c>
      <c r="Q1674" s="181">
        <f t="shared" si="87"/>
        <v>0</v>
      </c>
      <c r="R1674" s="182" t="s">
        <v>98</v>
      </c>
      <c r="S1674" s="183"/>
      <c r="T1674" s="183"/>
    </row>
    <row r="1675" spans="2:20" ht="15.75" hidden="1">
      <c r="B1675" s="174">
        <v>2025</v>
      </c>
      <c r="C1675" s="174">
        <v>20</v>
      </c>
      <c r="D1675" s="175">
        <v>0</v>
      </c>
      <c r="E1675" s="176"/>
      <c r="F1675" s="174">
        <v>2</v>
      </c>
      <c r="G1675" s="174">
        <v>6</v>
      </c>
      <c r="H1675" s="174">
        <v>16</v>
      </c>
      <c r="I1675" s="174">
        <v>5000</v>
      </c>
      <c r="J1675" s="174">
        <v>5100</v>
      </c>
      <c r="K1675" s="174">
        <v>511</v>
      </c>
      <c r="L1675" s="177">
        <v>623</v>
      </c>
      <c r="M1675" s="178">
        <v>0</v>
      </c>
      <c r="N1675" s="179" t="s">
        <v>148</v>
      </c>
      <c r="O1675" s="180">
        <v>0</v>
      </c>
      <c r="P1675" s="180">
        <v>0</v>
      </c>
      <c r="Q1675" s="181">
        <f t="shared" si="87"/>
        <v>0</v>
      </c>
      <c r="R1675" s="182" t="s">
        <v>98</v>
      </c>
      <c r="S1675" s="183"/>
      <c r="T1675" s="183"/>
    </row>
    <row r="1676" spans="2:20" ht="15.75" hidden="1">
      <c r="B1676" s="174">
        <v>2025</v>
      </c>
      <c r="C1676" s="174">
        <v>20</v>
      </c>
      <c r="D1676" s="175">
        <v>0</v>
      </c>
      <c r="E1676" s="176"/>
      <c r="F1676" s="174">
        <v>2</v>
      </c>
      <c r="G1676" s="174">
        <v>6</v>
      </c>
      <c r="H1676" s="174">
        <v>16</v>
      </c>
      <c r="I1676" s="174">
        <v>5000</v>
      </c>
      <c r="J1676" s="174">
        <v>5100</v>
      </c>
      <c r="K1676" s="174">
        <v>511</v>
      </c>
      <c r="L1676" s="177">
        <v>652</v>
      </c>
      <c r="M1676" s="178">
        <v>0</v>
      </c>
      <c r="N1676" s="179" t="s">
        <v>439</v>
      </c>
      <c r="O1676" s="180">
        <v>0</v>
      </c>
      <c r="P1676" s="180">
        <v>0</v>
      </c>
      <c r="Q1676" s="181">
        <f t="shared" si="87"/>
        <v>0</v>
      </c>
      <c r="R1676" s="182" t="s">
        <v>98</v>
      </c>
      <c r="S1676" s="183"/>
      <c r="T1676" s="183"/>
    </row>
    <row r="1677" spans="2:20" ht="15.75" hidden="1">
      <c r="B1677" s="174">
        <v>2025</v>
      </c>
      <c r="C1677" s="174">
        <v>20</v>
      </c>
      <c r="D1677" s="175">
        <v>0</v>
      </c>
      <c r="E1677" s="176"/>
      <c r="F1677" s="174">
        <v>2</v>
      </c>
      <c r="G1677" s="174">
        <v>6</v>
      </c>
      <c r="H1677" s="174">
        <v>16</v>
      </c>
      <c r="I1677" s="174">
        <v>5000</v>
      </c>
      <c r="J1677" s="174">
        <v>5100</v>
      </c>
      <c r="K1677" s="174">
        <v>511</v>
      </c>
      <c r="L1677" s="177">
        <v>659</v>
      </c>
      <c r="M1677" s="178">
        <v>0</v>
      </c>
      <c r="N1677" s="179" t="s">
        <v>149</v>
      </c>
      <c r="O1677" s="180">
        <v>0</v>
      </c>
      <c r="P1677" s="180">
        <v>0</v>
      </c>
      <c r="Q1677" s="181">
        <f t="shared" si="87"/>
        <v>0</v>
      </c>
      <c r="R1677" s="182" t="s">
        <v>98</v>
      </c>
      <c r="S1677" s="183"/>
      <c r="T1677" s="183"/>
    </row>
    <row r="1678" spans="2:20" ht="15.75" hidden="1">
      <c r="B1678" s="174">
        <v>2025</v>
      </c>
      <c r="C1678" s="174">
        <v>20</v>
      </c>
      <c r="D1678" s="175">
        <v>0</v>
      </c>
      <c r="E1678" s="176"/>
      <c r="F1678" s="174">
        <v>2</v>
      </c>
      <c r="G1678" s="174">
        <v>6</v>
      </c>
      <c r="H1678" s="174">
        <v>16</v>
      </c>
      <c r="I1678" s="174">
        <v>5000</v>
      </c>
      <c r="J1678" s="174">
        <v>5100</v>
      </c>
      <c r="K1678" s="174">
        <v>511</v>
      </c>
      <c r="L1678" s="177">
        <v>866</v>
      </c>
      <c r="M1678" s="178">
        <v>0</v>
      </c>
      <c r="N1678" s="179" t="s">
        <v>151</v>
      </c>
      <c r="O1678" s="180">
        <v>0</v>
      </c>
      <c r="P1678" s="180">
        <v>0</v>
      </c>
      <c r="Q1678" s="181">
        <f t="shared" si="87"/>
        <v>0</v>
      </c>
      <c r="R1678" s="182" t="s">
        <v>98</v>
      </c>
      <c r="S1678" s="183"/>
      <c r="T1678" s="183"/>
    </row>
    <row r="1679" spans="2:20" ht="15.75" hidden="1">
      <c r="B1679" s="174">
        <v>2025</v>
      </c>
      <c r="C1679" s="174">
        <v>20</v>
      </c>
      <c r="D1679" s="175">
        <v>0</v>
      </c>
      <c r="E1679" s="176"/>
      <c r="F1679" s="174">
        <v>2</v>
      </c>
      <c r="G1679" s="174">
        <v>6</v>
      </c>
      <c r="H1679" s="174">
        <v>16</v>
      </c>
      <c r="I1679" s="174">
        <v>5000</v>
      </c>
      <c r="J1679" s="174">
        <v>5100</v>
      </c>
      <c r="K1679" s="174">
        <v>511</v>
      </c>
      <c r="L1679" s="177">
        <v>879</v>
      </c>
      <c r="M1679" s="178">
        <v>0</v>
      </c>
      <c r="N1679" s="179" t="s">
        <v>419</v>
      </c>
      <c r="O1679" s="180">
        <v>0</v>
      </c>
      <c r="P1679" s="180">
        <v>0</v>
      </c>
      <c r="Q1679" s="181">
        <f t="shared" si="87"/>
        <v>0</v>
      </c>
      <c r="R1679" s="182" t="s">
        <v>98</v>
      </c>
      <c r="S1679" s="183"/>
      <c r="T1679" s="183"/>
    </row>
    <row r="1680" spans="2:20" ht="15.75" hidden="1">
      <c r="B1680" s="174">
        <v>2025</v>
      </c>
      <c r="C1680" s="174">
        <v>20</v>
      </c>
      <c r="D1680" s="175">
        <v>0</v>
      </c>
      <c r="E1680" s="176"/>
      <c r="F1680" s="174">
        <v>2</v>
      </c>
      <c r="G1680" s="174">
        <v>6</v>
      </c>
      <c r="H1680" s="174">
        <v>16</v>
      </c>
      <c r="I1680" s="174">
        <v>5000</v>
      </c>
      <c r="J1680" s="174">
        <v>5100</v>
      </c>
      <c r="K1680" s="174">
        <v>511</v>
      </c>
      <c r="L1680" s="177">
        <v>981</v>
      </c>
      <c r="M1680" s="178">
        <v>0</v>
      </c>
      <c r="N1680" s="179" t="s">
        <v>152</v>
      </c>
      <c r="O1680" s="180">
        <v>0</v>
      </c>
      <c r="P1680" s="180">
        <v>0</v>
      </c>
      <c r="Q1680" s="181">
        <f t="shared" si="87"/>
        <v>0</v>
      </c>
      <c r="R1680" s="182" t="s">
        <v>98</v>
      </c>
      <c r="S1680" s="183"/>
      <c r="T1680" s="183"/>
    </row>
    <row r="1681" spans="2:20" ht="15.75" hidden="1">
      <c r="B1681" s="174">
        <v>2025</v>
      </c>
      <c r="C1681" s="174">
        <v>20</v>
      </c>
      <c r="D1681" s="175">
        <v>0</v>
      </c>
      <c r="E1681" s="176"/>
      <c r="F1681" s="174">
        <v>2</v>
      </c>
      <c r="G1681" s="174">
        <v>6</v>
      </c>
      <c r="H1681" s="174">
        <v>16</v>
      </c>
      <c r="I1681" s="174">
        <v>5000</v>
      </c>
      <c r="J1681" s="174">
        <v>5100</v>
      </c>
      <c r="K1681" s="174">
        <v>511</v>
      </c>
      <c r="L1681" s="177">
        <v>992</v>
      </c>
      <c r="M1681" s="178">
        <v>0</v>
      </c>
      <c r="N1681" s="179" t="s">
        <v>630</v>
      </c>
      <c r="O1681" s="180">
        <v>0</v>
      </c>
      <c r="P1681" s="180">
        <v>0</v>
      </c>
      <c r="Q1681" s="181">
        <f t="shared" si="87"/>
        <v>0</v>
      </c>
      <c r="R1681" s="182" t="s">
        <v>98</v>
      </c>
      <c r="S1681" s="183"/>
      <c r="T1681" s="183"/>
    </row>
    <row r="1682" spans="2:20" ht="15.75" hidden="1">
      <c r="B1682" s="174">
        <v>2025</v>
      </c>
      <c r="C1682" s="174">
        <v>20</v>
      </c>
      <c r="D1682" s="175">
        <v>0</v>
      </c>
      <c r="E1682" s="176"/>
      <c r="F1682" s="174">
        <v>2</v>
      </c>
      <c r="G1682" s="174">
        <v>6</v>
      </c>
      <c r="H1682" s="174">
        <v>16</v>
      </c>
      <c r="I1682" s="174">
        <v>5000</v>
      </c>
      <c r="J1682" s="174">
        <v>5100</v>
      </c>
      <c r="K1682" s="174">
        <v>511</v>
      </c>
      <c r="L1682" s="177">
        <v>1028</v>
      </c>
      <c r="M1682" s="178">
        <v>0</v>
      </c>
      <c r="N1682" s="179" t="s">
        <v>1120</v>
      </c>
      <c r="O1682" s="180">
        <v>0</v>
      </c>
      <c r="P1682" s="180">
        <v>0</v>
      </c>
      <c r="Q1682" s="181">
        <f t="shared" si="87"/>
        <v>0</v>
      </c>
      <c r="R1682" s="182" t="s">
        <v>98</v>
      </c>
      <c r="S1682" s="183"/>
      <c r="T1682" s="183"/>
    </row>
    <row r="1683" spans="2:20" ht="15.75" hidden="1">
      <c r="B1683" s="174">
        <v>2025</v>
      </c>
      <c r="C1683" s="174">
        <v>20</v>
      </c>
      <c r="D1683" s="175">
        <v>0</v>
      </c>
      <c r="E1683" s="176"/>
      <c r="F1683" s="174">
        <v>2</v>
      </c>
      <c r="G1683" s="174">
        <v>6</v>
      </c>
      <c r="H1683" s="174">
        <v>16</v>
      </c>
      <c r="I1683" s="174">
        <v>5000</v>
      </c>
      <c r="J1683" s="174">
        <v>5100</v>
      </c>
      <c r="K1683" s="174">
        <v>511</v>
      </c>
      <c r="L1683" s="177">
        <v>1029</v>
      </c>
      <c r="M1683" s="178">
        <v>0</v>
      </c>
      <c r="N1683" s="179" t="s">
        <v>1121</v>
      </c>
      <c r="O1683" s="180">
        <v>0</v>
      </c>
      <c r="P1683" s="180">
        <v>0</v>
      </c>
      <c r="Q1683" s="181">
        <f t="shared" si="87"/>
        <v>0</v>
      </c>
      <c r="R1683" s="182" t="s">
        <v>98</v>
      </c>
      <c r="S1683" s="183"/>
      <c r="T1683" s="183"/>
    </row>
    <row r="1684" spans="2:20" ht="15.75" hidden="1">
      <c r="B1684" s="174">
        <v>2025</v>
      </c>
      <c r="C1684" s="174">
        <v>20</v>
      </c>
      <c r="D1684" s="175">
        <v>0</v>
      </c>
      <c r="E1684" s="176"/>
      <c r="F1684" s="174">
        <v>2</v>
      </c>
      <c r="G1684" s="174">
        <v>6</v>
      </c>
      <c r="H1684" s="174">
        <v>16</v>
      </c>
      <c r="I1684" s="174">
        <v>5000</v>
      </c>
      <c r="J1684" s="174">
        <v>5100</v>
      </c>
      <c r="K1684" s="174">
        <v>511</v>
      </c>
      <c r="L1684" s="177">
        <v>1030</v>
      </c>
      <c r="M1684" s="178">
        <v>0</v>
      </c>
      <c r="N1684" s="179" t="s">
        <v>1122</v>
      </c>
      <c r="O1684" s="180">
        <v>0</v>
      </c>
      <c r="P1684" s="180">
        <v>0</v>
      </c>
      <c r="Q1684" s="181">
        <f t="shared" si="87"/>
        <v>0</v>
      </c>
      <c r="R1684" s="182" t="s">
        <v>98</v>
      </c>
      <c r="S1684" s="183"/>
      <c r="T1684" s="183"/>
    </row>
    <row r="1685" spans="2:20" ht="15.75" hidden="1">
      <c r="B1685" s="174">
        <v>2025</v>
      </c>
      <c r="C1685" s="174">
        <v>20</v>
      </c>
      <c r="D1685" s="175">
        <v>0</v>
      </c>
      <c r="E1685" s="176"/>
      <c r="F1685" s="174">
        <v>2</v>
      </c>
      <c r="G1685" s="174">
        <v>6</v>
      </c>
      <c r="H1685" s="174">
        <v>16</v>
      </c>
      <c r="I1685" s="174">
        <v>5000</v>
      </c>
      <c r="J1685" s="174">
        <v>5100</v>
      </c>
      <c r="K1685" s="174">
        <v>511</v>
      </c>
      <c r="L1685" s="177">
        <v>1031</v>
      </c>
      <c r="M1685" s="178">
        <v>0</v>
      </c>
      <c r="N1685" s="179" t="s">
        <v>1123</v>
      </c>
      <c r="O1685" s="180">
        <v>0</v>
      </c>
      <c r="P1685" s="180">
        <v>0</v>
      </c>
      <c r="Q1685" s="181">
        <f t="shared" si="87"/>
        <v>0</v>
      </c>
      <c r="R1685" s="182" t="s">
        <v>98</v>
      </c>
      <c r="S1685" s="183"/>
      <c r="T1685" s="183"/>
    </row>
    <row r="1686" spans="2:20" ht="15.75" hidden="1">
      <c r="B1686" s="174">
        <v>2025</v>
      </c>
      <c r="C1686" s="174">
        <v>20</v>
      </c>
      <c r="D1686" s="175">
        <v>0</v>
      </c>
      <c r="E1686" s="176"/>
      <c r="F1686" s="174">
        <v>2</v>
      </c>
      <c r="G1686" s="174">
        <v>6</v>
      </c>
      <c r="H1686" s="174">
        <v>16</v>
      </c>
      <c r="I1686" s="174">
        <v>5000</v>
      </c>
      <c r="J1686" s="174">
        <v>5100</v>
      </c>
      <c r="K1686" s="174">
        <v>511</v>
      </c>
      <c r="L1686" s="177">
        <v>1046</v>
      </c>
      <c r="M1686" s="178">
        <v>0</v>
      </c>
      <c r="N1686" s="179" t="s">
        <v>421</v>
      </c>
      <c r="O1686" s="180">
        <v>0</v>
      </c>
      <c r="P1686" s="180">
        <v>0</v>
      </c>
      <c r="Q1686" s="181">
        <f t="shared" si="87"/>
        <v>0</v>
      </c>
      <c r="R1686" s="182" t="s">
        <v>98</v>
      </c>
      <c r="S1686" s="183"/>
      <c r="T1686" s="183"/>
    </row>
    <row r="1687" spans="2:20" ht="15.75" hidden="1">
      <c r="B1687" s="174">
        <v>2025</v>
      </c>
      <c r="C1687" s="174">
        <v>20</v>
      </c>
      <c r="D1687" s="175">
        <v>0</v>
      </c>
      <c r="E1687" s="176"/>
      <c r="F1687" s="174">
        <v>2</v>
      </c>
      <c r="G1687" s="174">
        <v>6</v>
      </c>
      <c r="H1687" s="174">
        <v>16</v>
      </c>
      <c r="I1687" s="174">
        <v>5000</v>
      </c>
      <c r="J1687" s="174">
        <v>5100</v>
      </c>
      <c r="K1687" s="174">
        <v>511</v>
      </c>
      <c r="L1687" s="177">
        <v>1055</v>
      </c>
      <c r="M1687" s="178">
        <v>0</v>
      </c>
      <c r="N1687" s="179" t="s">
        <v>1124</v>
      </c>
      <c r="O1687" s="180">
        <v>0</v>
      </c>
      <c r="P1687" s="180">
        <v>0</v>
      </c>
      <c r="Q1687" s="181">
        <f t="shared" si="87"/>
        <v>0</v>
      </c>
      <c r="R1687" s="182" t="s">
        <v>98</v>
      </c>
      <c r="S1687" s="183"/>
      <c r="T1687" s="183"/>
    </row>
    <row r="1688" spans="2:20" ht="15.75" hidden="1">
      <c r="B1688" s="174">
        <v>2025</v>
      </c>
      <c r="C1688" s="174">
        <v>20</v>
      </c>
      <c r="D1688" s="175">
        <v>0</v>
      </c>
      <c r="E1688" s="176"/>
      <c r="F1688" s="174">
        <v>2</v>
      </c>
      <c r="G1688" s="174">
        <v>6</v>
      </c>
      <c r="H1688" s="174">
        <v>16</v>
      </c>
      <c r="I1688" s="174">
        <v>5000</v>
      </c>
      <c r="J1688" s="174">
        <v>5100</v>
      </c>
      <c r="K1688" s="174">
        <v>511</v>
      </c>
      <c r="L1688" s="177">
        <v>1118</v>
      </c>
      <c r="M1688" s="178">
        <v>0</v>
      </c>
      <c r="N1688" s="179" t="s">
        <v>1125</v>
      </c>
      <c r="O1688" s="180">
        <v>0</v>
      </c>
      <c r="P1688" s="180">
        <v>0</v>
      </c>
      <c r="Q1688" s="181">
        <f t="shared" si="87"/>
        <v>0</v>
      </c>
      <c r="R1688" s="182" t="s">
        <v>98</v>
      </c>
      <c r="S1688" s="183"/>
      <c r="T1688" s="183"/>
    </row>
    <row r="1689" spans="2:20" ht="15.75" hidden="1">
      <c r="B1689" s="174">
        <v>2025</v>
      </c>
      <c r="C1689" s="174">
        <v>20</v>
      </c>
      <c r="D1689" s="175">
        <v>0</v>
      </c>
      <c r="E1689" s="176"/>
      <c r="F1689" s="174">
        <v>2</v>
      </c>
      <c r="G1689" s="174">
        <v>6</v>
      </c>
      <c r="H1689" s="174">
        <v>16</v>
      </c>
      <c r="I1689" s="174">
        <v>5000</v>
      </c>
      <c r="J1689" s="174">
        <v>5100</v>
      </c>
      <c r="K1689" s="174">
        <v>511</v>
      </c>
      <c r="L1689" s="177">
        <v>1291</v>
      </c>
      <c r="M1689" s="178">
        <v>0</v>
      </c>
      <c r="N1689" s="179" t="s">
        <v>1126</v>
      </c>
      <c r="O1689" s="180">
        <v>0</v>
      </c>
      <c r="P1689" s="180">
        <v>0</v>
      </c>
      <c r="Q1689" s="181">
        <f t="shared" si="87"/>
        <v>0</v>
      </c>
      <c r="R1689" s="182" t="s">
        <v>98</v>
      </c>
      <c r="S1689" s="183"/>
      <c r="T1689" s="183"/>
    </row>
    <row r="1690" spans="2:20" ht="15.75" hidden="1">
      <c r="B1690" s="174">
        <v>2025</v>
      </c>
      <c r="C1690" s="174">
        <v>20</v>
      </c>
      <c r="D1690" s="175">
        <v>0</v>
      </c>
      <c r="E1690" s="176"/>
      <c r="F1690" s="174">
        <v>2</v>
      </c>
      <c r="G1690" s="174">
        <v>6</v>
      </c>
      <c r="H1690" s="174">
        <v>16</v>
      </c>
      <c r="I1690" s="174">
        <v>5000</v>
      </c>
      <c r="J1690" s="174">
        <v>5100</v>
      </c>
      <c r="K1690" s="174">
        <v>511</v>
      </c>
      <c r="L1690" s="177">
        <v>1342</v>
      </c>
      <c r="M1690" s="178">
        <v>0</v>
      </c>
      <c r="N1690" s="179" t="s">
        <v>153</v>
      </c>
      <c r="O1690" s="180">
        <v>0</v>
      </c>
      <c r="P1690" s="180">
        <v>0</v>
      </c>
      <c r="Q1690" s="181">
        <f t="shared" si="87"/>
        <v>0</v>
      </c>
      <c r="R1690" s="182" t="s">
        <v>98</v>
      </c>
      <c r="S1690" s="183"/>
      <c r="T1690" s="183"/>
    </row>
    <row r="1691" spans="2:20" ht="15.75" hidden="1">
      <c r="B1691" s="174">
        <v>2025</v>
      </c>
      <c r="C1691" s="174">
        <v>20</v>
      </c>
      <c r="D1691" s="175">
        <v>0</v>
      </c>
      <c r="E1691" s="176"/>
      <c r="F1691" s="174">
        <v>2</v>
      </c>
      <c r="G1691" s="174">
        <v>6</v>
      </c>
      <c r="H1691" s="174">
        <v>16</v>
      </c>
      <c r="I1691" s="174">
        <v>5000</v>
      </c>
      <c r="J1691" s="174">
        <v>5100</v>
      </c>
      <c r="K1691" s="174">
        <v>511</v>
      </c>
      <c r="L1691" s="177">
        <v>1346</v>
      </c>
      <c r="M1691" s="178">
        <v>0</v>
      </c>
      <c r="N1691" s="179" t="s">
        <v>1127</v>
      </c>
      <c r="O1691" s="180">
        <v>0</v>
      </c>
      <c r="P1691" s="180">
        <v>0</v>
      </c>
      <c r="Q1691" s="181">
        <f t="shared" si="87"/>
        <v>0</v>
      </c>
      <c r="R1691" s="182" t="s">
        <v>98</v>
      </c>
      <c r="S1691" s="183"/>
      <c r="T1691" s="183"/>
    </row>
    <row r="1692" spans="2:20" ht="15.75" hidden="1">
      <c r="B1692" s="174">
        <v>2025</v>
      </c>
      <c r="C1692" s="174">
        <v>20</v>
      </c>
      <c r="D1692" s="175">
        <v>0</v>
      </c>
      <c r="E1692" s="176"/>
      <c r="F1692" s="174">
        <v>2</v>
      </c>
      <c r="G1692" s="174">
        <v>6</v>
      </c>
      <c r="H1692" s="174">
        <v>16</v>
      </c>
      <c r="I1692" s="174">
        <v>5000</v>
      </c>
      <c r="J1692" s="174">
        <v>5100</v>
      </c>
      <c r="K1692" s="174">
        <v>511</v>
      </c>
      <c r="L1692" s="177">
        <v>1351</v>
      </c>
      <c r="M1692" s="178">
        <v>0</v>
      </c>
      <c r="N1692" s="179" t="s">
        <v>1128</v>
      </c>
      <c r="O1692" s="180">
        <v>0</v>
      </c>
      <c r="P1692" s="180">
        <v>0</v>
      </c>
      <c r="Q1692" s="181">
        <f t="shared" si="87"/>
        <v>0</v>
      </c>
      <c r="R1692" s="182" t="s">
        <v>98</v>
      </c>
      <c r="S1692" s="183"/>
      <c r="T1692" s="183"/>
    </row>
    <row r="1693" spans="2:20" ht="15.75" hidden="1">
      <c r="B1693" s="174">
        <v>2025</v>
      </c>
      <c r="C1693" s="174">
        <v>20</v>
      </c>
      <c r="D1693" s="175">
        <v>0</v>
      </c>
      <c r="E1693" s="176"/>
      <c r="F1693" s="174">
        <v>2</v>
      </c>
      <c r="G1693" s="174">
        <v>6</v>
      </c>
      <c r="H1693" s="174">
        <v>16</v>
      </c>
      <c r="I1693" s="174">
        <v>5000</v>
      </c>
      <c r="J1693" s="174">
        <v>5100</v>
      </c>
      <c r="K1693" s="174">
        <v>511</v>
      </c>
      <c r="L1693" s="177">
        <v>1352</v>
      </c>
      <c r="M1693" s="178">
        <v>0</v>
      </c>
      <c r="N1693" s="179" t="s">
        <v>1129</v>
      </c>
      <c r="O1693" s="180">
        <v>0</v>
      </c>
      <c r="P1693" s="180">
        <v>0</v>
      </c>
      <c r="Q1693" s="181">
        <f t="shared" si="87"/>
        <v>0</v>
      </c>
      <c r="R1693" s="182" t="s">
        <v>98</v>
      </c>
      <c r="S1693" s="183"/>
      <c r="T1693" s="183"/>
    </row>
    <row r="1694" spans="2:20" ht="15.75" hidden="1">
      <c r="B1694" s="174">
        <v>2025</v>
      </c>
      <c r="C1694" s="174">
        <v>20</v>
      </c>
      <c r="D1694" s="175">
        <v>0</v>
      </c>
      <c r="E1694" s="176"/>
      <c r="F1694" s="174">
        <v>2</v>
      </c>
      <c r="G1694" s="174">
        <v>6</v>
      </c>
      <c r="H1694" s="174">
        <v>16</v>
      </c>
      <c r="I1694" s="174">
        <v>5000</v>
      </c>
      <c r="J1694" s="174">
        <v>5100</v>
      </c>
      <c r="K1694" s="174">
        <v>511</v>
      </c>
      <c r="L1694" s="177">
        <v>1357</v>
      </c>
      <c r="M1694" s="178">
        <v>0</v>
      </c>
      <c r="N1694" s="179" t="s">
        <v>426</v>
      </c>
      <c r="O1694" s="180">
        <v>0</v>
      </c>
      <c r="P1694" s="180">
        <v>0</v>
      </c>
      <c r="Q1694" s="181">
        <f t="shared" si="87"/>
        <v>0</v>
      </c>
      <c r="R1694" s="182" t="s">
        <v>98</v>
      </c>
      <c r="S1694" s="183"/>
      <c r="T1694" s="183"/>
    </row>
    <row r="1695" spans="2:20" ht="15.75" hidden="1">
      <c r="B1695" s="174">
        <v>2025</v>
      </c>
      <c r="C1695" s="174">
        <v>20</v>
      </c>
      <c r="D1695" s="175">
        <v>0</v>
      </c>
      <c r="E1695" s="176"/>
      <c r="F1695" s="174">
        <v>2</v>
      </c>
      <c r="G1695" s="174">
        <v>6</v>
      </c>
      <c r="H1695" s="174">
        <v>16</v>
      </c>
      <c r="I1695" s="174">
        <v>5000</v>
      </c>
      <c r="J1695" s="174">
        <v>5100</v>
      </c>
      <c r="K1695" s="174">
        <v>511</v>
      </c>
      <c r="L1695" s="177">
        <v>705</v>
      </c>
      <c r="M1695" s="178">
        <v>0</v>
      </c>
      <c r="N1695" s="179" t="s">
        <v>1130</v>
      </c>
      <c r="O1695" s="180">
        <v>0</v>
      </c>
      <c r="P1695" s="180">
        <v>0</v>
      </c>
      <c r="Q1695" s="181">
        <f t="shared" si="87"/>
        <v>0</v>
      </c>
      <c r="R1695" s="182" t="s">
        <v>98</v>
      </c>
      <c r="S1695" s="183"/>
      <c r="T1695" s="183"/>
    </row>
    <row r="1696" spans="2:20" ht="15.75" hidden="1">
      <c r="B1696" s="174">
        <v>2025</v>
      </c>
      <c r="C1696" s="174">
        <v>20</v>
      </c>
      <c r="D1696" s="175">
        <v>0</v>
      </c>
      <c r="E1696" s="176"/>
      <c r="F1696" s="174">
        <v>2</v>
      </c>
      <c r="G1696" s="174">
        <v>6</v>
      </c>
      <c r="H1696" s="174">
        <v>16</v>
      </c>
      <c r="I1696" s="174">
        <v>5000</v>
      </c>
      <c r="J1696" s="174">
        <v>5100</v>
      </c>
      <c r="K1696" s="174">
        <v>511</v>
      </c>
      <c r="L1696" s="177">
        <v>29</v>
      </c>
      <c r="M1696" s="178">
        <v>0</v>
      </c>
      <c r="N1696" s="179" t="s">
        <v>142</v>
      </c>
      <c r="O1696" s="180">
        <v>0</v>
      </c>
      <c r="P1696" s="180">
        <v>0</v>
      </c>
      <c r="Q1696" s="181">
        <f t="shared" si="87"/>
        <v>0</v>
      </c>
      <c r="R1696" s="182" t="s">
        <v>98</v>
      </c>
      <c r="S1696" s="183"/>
      <c r="T1696" s="183"/>
    </row>
    <row r="1697" spans="2:20" ht="15.75" hidden="1">
      <c r="B1697" s="163">
        <v>2025</v>
      </c>
      <c r="C1697" s="163">
        <v>20</v>
      </c>
      <c r="D1697" s="164"/>
      <c r="E1697" s="165"/>
      <c r="F1697" s="163">
        <v>2</v>
      </c>
      <c r="G1697" s="163">
        <v>6</v>
      </c>
      <c r="H1697" s="163">
        <v>16</v>
      </c>
      <c r="I1697" s="163">
        <v>5000</v>
      </c>
      <c r="J1697" s="163">
        <v>5100</v>
      </c>
      <c r="K1697" s="163">
        <v>512</v>
      </c>
      <c r="L1697" s="192"/>
      <c r="M1697" s="167"/>
      <c r="N1697" s="168" t="s">
        <v>428</v>
      </c>
      <c r="O1697" s="169">
        <f>SUM(O1698:O1703)</f>
        <v>0</v>
      </c>
      <c r="P1697" s="169">
        <f>SUM(P1698:P1703)</f>
        <v>0</v>
      </c>
      <c r="Q1697" s="169">
        <f t="shared" si="87"/>
        <v>0</v>
      </c>
      <c r="R1697" s="170"/>
      <c r="S1697" s="171"/>
      <c r="T1697" s="172"/>
    </row>
    <row r="1698" spans="2:20" ht="15.75" hidden="1">
      <c r="B1698" s="174">
        <v>2025</v>
      </c>
      <c r="C1698" s="174">
        <v>20</v>
      </c>
      <c r="D1698" s="175">
        <v>0</v>
      </c>
      <c r="E1698" s="176"/>
      <c r="F1698" s="174">
        <v>2</v>
      </c>
      <c r="G1698" s="174">
        <v>6</v>
      </c>
      <c r="H1698" s="174">
        <v>16</v>
      </c>
      <c r="I1698" s="174">
        <v>5000</v>
      </c>
      <c r="J1698" s="174">
        <v>5100</v>
      </c>
      <c r="K1698" s="174">
        <v>512</v>
      </c>
      <c r="L1698" s="177">
        <v>197</v>
      </c>
      <c r="M1698" s="178">
        <v>0</v>
      </c>
      <c r="N1698" s="179" t="s">
        <v>1131</v>
      </c>
      <c r="O1698" s="180">
        <v>0</v>
      </c>
      <c r="P1698" s="180">
        <v>0</v>
      </c>
      <c r="Q1698" s="181">
        <f t="shared" si="87"/>
        <v>0</v>
      </c>
      <c r="R1698" s="182" t="s">
        <v>98</v>
      </c>
      <c r="S1698" s="183"/>
      <c r="T1698" s="183"/>
    </row>
    <row r="1699" spans="2:20" ht="15.75" hidden="1">
      <c r="B1699" s="174">
        <v>2025</v>
      </c>
      <c r="C1699" s="174">
        <v>20</v>
      </c>
      <c r="D1699" s="175">
        <v>0</v>
      </c>
      <c r="E1699" s="176"/>
      <c r="F1699" s="174">
        <v>2</v>
      </c>
      <c r="G1699" s="174">
        <v>6</v>
      </c>
      <c r="H1699" s="174">
        <v>16</v>
      </c>
      <c r="I1699" s="174">
        <v>5000</v>
      </c>
      <c r="J1699" s="174">
        <v>5100</v>
      </c>
      <c r="K1699" s="174">
        <v>512</v>
      </c>
      <c r="L1699" s="177">
        <v>322</v>
      </c>
      <c r="M1699" s="178">
        <v>0</v>
      </c>
      <c r="N1699" s="179" t="s">
        <v>429</v>
      </c>
      <c r="O1699" s="180">
        <v>0</v>
      </c>
      <c r="P1699" s="180">
        <v>0</v>
      </c>
      <c r="Q1699" s="181">
        <f t="shared" si="87"/>
        <v>0</v>
      </c>
      <c r="R1699" s="182" t="s">
        <v>98</v>
      </c>
      <c r="S1699" s="183"/>
      <c r="T1699" s="183"/>
    </row>
    <row r="1700" spans="2:20" ht="15.75" hidden="1">
      <c r="B1700" s="174">
        <v>2025</v>
      </c>
      <c r="C1700" s="174">
        <v>20</v>
      </c>
      <c r="D1700" s="175">
        <v>0</v>
      </c>
      <c r="E1700" s="176"/>
      <c r="F1700" s="174">
        <v>2</v>
      </c>
      <c r="G1700" s="174">
        <v>6</v>
      </c>
      <c r="H1700" s="174">
        <v>16</v>
      </c>
      <c r="I1700" s="174">
        <v>5000</v>
      </c>
      <c r="J1700" s="174">
        <v>5100</v>
      </c>
      <c r="K1700" s="174">
        <v>512</v>
      </c>
      <c r="L1700" s="177">
        <v>336</v>
      </c>
      <c r="M1700" s="178">
        <v>0</v>
      </c>
      <c r="N1700" s="179" t="s">
        <v>1132</v>
      </c>
      <c r="O1700" s="180">
        <v>0</v>
      </c>
      <c r="P1700" s="180">
        <v>0</v>
      </c>
      <c r="Q1700" s="181">
        <f t="shared" si="87"/>
        <v>0</v>
      </c>
      <c r="R1700" s="182" t="s">
        <v>98</v>
      </c>
      <c r="S1700" s="183"/>
      <c r="T1700" s="183"/>
    </row>
    <row r="1701" spans="2:20" ht="15.75" hidden="1">
      <c r="B1701" s="174">
        <v>2025</v>
      </c>
      <c r="C1701" s="174">
        <v>20</v>
      </c>
      <c r="D1701" s="175">
        <v>0</v>
      </c>
      <c r="E1701" s="176"/>
      <c r="F1701" s="174">
        <v>2</v>
      </c>
      <c r="G1701" s="174">
        <v>6</v>
      </c>
      <c r="H1701" s="174">
        <v>16</v>
      </c>
      <c r="I1701" s="174">
        <v>5000</v>
      </c>
      <c r="J1701" s="174">
        <v>5100</v>
      </c>
      <c r="K1701" s="174">
        <v>512</v>
      </c>
      <c r="L1701" s="177">
        <v>404</v>
      </c>
      <c r="M1701" s="178">
        <v>0</v>
      </c>
      <c r="N1701" s="179" t="s">
        <v>1133</v>
      </c>
      <c r="O1701" s="180">
        <v>0</v>
      </c>
      <c r="P1701" s="180">
        <v>0</v>
      </c>
      <c r="Q1701" s="181">
        <f t="shared" si="87"/>
        <v>0</v>
      </c>
      <c r="R1701" s="182" t="s">
        <v>98</v>
      </c>
      <c r="S1701" s="183"/>
      <c r="T1701" s="183"/>
    </row>
    <row r="1702" spans="2:20" ht="15.75" hidden="1">
      <c r="B1702" s="174">
        <v>2025</v>
      </c>
      <c r="C1702" s="174">
        <v>20</v>
      </c>
      <c r="D1702" s="175">
        <v>0</v>
      </c>
      <c r="E1702" s="176"/>
      <c r="F1702" s="174">
        <v>2</v>
      </c>
      <c r="G1702" s="174">
        <v>6</v>
      </c>
      <c r="H1702" s="174">
        <v>16</v>
      </c>
      <c r="I1702" s="174">
        <v>5000</v>
      </c>
      <c r="J1702" s="174">
        <v>5100</v>
      </c>
      <c r="K1702" s="174">
        <v>512</v>
      </c>
      <c r="L1702" s="177">
        <v>1350</v>
      </c>
      <c r="M1702" s="178">
        <v>0</v>
      </c>
      <c r="N1702" s="179" t="s">
        <v>1134</v>
      </c>
      <c r="O1702" s="180">
        <v>0</v>
      </c>
      <c r="P1702" s="180">
        <v>0</v>
      </c>
      <c r="Q1702" s="181">
        <f t="shared" si="87"/>
        <v>0</v>
      </c>
      <c r="R1702" s="182" t="s">
        <v>98</v>
      </c>
      <c r="S1702" s="183"/>
      <c r="T1702" s="183"/>
    </row>
    <row r="1703" spans="2:20" ht="15.75" hidden="1">
      <c r="B1703" s="174">
        <v>2025</v>
      </c>
      <c r="C1703" s="174">
        <v>20</v>
      </c>
      <c r="D1703" s="175">
        <v>0</v>
      </c>
      <c r="E1703" s="176"/>
      <c r="F1703" s="174">
        <v>2</v>
      </c>
      <c r="G1703" s="174">
        <v>6</v>
      </c>
      <c r="H1703" s="174">
        <v>16</v>
      </c>
      <c r="I1703" s="174">
        <v>5000</v>
      </c>
      <c r="J1703" s="174">
        <v>5100</v>
      </c>
      <c r="K1703" s="174">
        <v>512</v>
      </c>
      <c r="L1703" s="177">
        <v>1406</v>
      </c>
      <c r="M1703" s="178">
        <v>0</v>
      </c>
      <c r="N1703" s="179" t="s">
        <v>1135</v>
      </c>
      <c r="O1703" s="180">
        <v>0</v>
      </c>
      <c r="P1703" s="180">
        <v>0</v>
      </c>
      <c r="Q1703" s="181">
        <f t="shared" si="87"/>
        <v>0</v>
      </c>
      <c r="R1703" s="182" t="s">
        <v>98</v>
      </c>
      <c r="S1703" s="183"/>
      <c r="T1703" s="183"/>
    </row>
    <row r="1704" spans="2:20" ht="15.75" hidden="1">
      <c r="B1704" s="163">
        <v>2025</v>
      </c>
      <c r="C1704" s="163">
        <v>20</v>
      </c>
      <c r="D1704" s="164"/>
      <c r="E1704" s="165"/>
      <c r="F1704" s="163">
        <v>2</v>
      </c>
      <c r="G1704" s="163">
        <v>6</v>
      </c>
      <c r="H1704" s="163">
        <v>16</v>
      </c>
      <c r="I1704" s="163">
        <v>5000</v>
      </c>
      <c r="J1704" s="163">
        <v>5100</v>
      </c>
      <c r="K1704" s="163">
        <v>515</v>
      </c>
      <c r="L1704" s="192" t="s">
        <v>44</v>
      </c>
      <c r="M1704" s="167"/>
      <c r="N1704" s="168" t="s">
        <v>155</v>
      </c>
      <c r="O1704" s="169">
        <f>SUM(O1705:O1722)</f>
        <v>0</v>
      </c>
      <c r="P1704" s="169">
        <f>SUM(P1705:P1722)</f>
        <v>0</v>
      </c>
      <c r="Q1704" s="169">
        <f t="shared" si="87"/>
        <v>0</v>
      </c>
      <c r="R1704" s="170"/>
      <c r="S1704" s="171"/>
      <c r="T1704" s="172"/>
    </row>
    <row r="1705" spans="2:20" ht="15.75" hidden="1">
      <c r="B1705" s="174">
        <v>2025</v>
      </c>
      <c r="C1705" s="174">
        <v>20</v>
      </c>
      <c r="D1705" s="175">
        <v>0</v>
      </c>
      <c r="E1705" s="176"/>
      <c r="F1705" s="174">
        <v>2</v>
      </c>
      <c r="G1705" s="174">
        <v>6</v>
      </c>
      <c r="H1705" s="174">
        <v>16</v>
      </c>
      <c r="I1705" s="174">
        <v>5000</v>
      </c>
      <c r="J1705" s="174">
        <v>5100</v>
      </c>
      <c r="K1705" s="174">
        <v>515</v>
      </c>
      <c r="L1705" s="177">
        <v>5</v>
      </c>
      <c r="M1705" s="178">
        <v>0</v>
      </c>
      <c r="N1705" s="179" t="s">
        <v>434</v>
      </c>
      <c r="O1705" s="180">
        <v>0</v>
      </c>
      <c r="P1705" s="180">
        <v>0</v>
      </c>
      <c r="Q1705" s="181">
        <f t="shared" si="87"/>
        <v>0</v>
      </c>
      <c r="R1705" s="182" t="s">
        <v>98</v>
      </c>
      <c r="S1705" s="183"/>
      <c r="T1705" s="183"/>
    </row>
    <row r="1706" spans="2:20" ht="15.75" hidden="1">
      <c r="B1706" s="174">
        <v>2025</v>
      </c>
      <c r="C1706" s="174">
        <v>20</v>
      </c>
      <c r="D1706" s="175">
        <v>0</v>
      </c>
      <c r="E1706" s="176"/>
      <c r="F1706" s="174">
        <v>2</v>
      </c>
      <c r="G1706" s="174">
        <v>6</v>
      </c>
      <c r="H1706" s="174">
        <v>16</v>
      </c>
      <c r="I1706" s="174">
        <v>5000</v>
      </c>
      <c r="J1706" s="174">
        <v>5100</v>
      </c>
      <c r="K1706" s="174">
        <v>515</v>
      </c>
      <c r="L1706" s="177">
        <v>338</v>
      </c>
      <c r="M1706" s="178">
        <v>0</v>
      </c>
      <c r="N1706" s="179" t="s">
        <v>157</v>
      </c>
      <c r="O1706" s="180">
        <v>0</v>
      </c>
      <c r="P1706" s="180">
        <v>0</v>
      </c>
      <c r="Q1706" s="181">
        <f t="shared" si="87"/>
        <v>0</v>
      </c>
      <c r="R1706" s="182" t="s">
        <v>98</v>
      </c>
      <c r="S1706" s="183"/>
      <c r="T1706" s="183"/>
    </row>
    <row r="1707" spans="2:20" ht="15.75" hidden="1">
      <c r="B1707" s="174">
        <v>2025</v>
      </c>
      <c r="C1707" s="174">
        <v>20</v>
      </c>
      <c r="D1707" s="175">
        <v>0</v>
      </c>
      <c r="E1707" s="176"/>
      <c r="F1707" s="174">
        <v>2</v>
      </c>
      <c r="G1707" s="174">
        <v>6</v>
      </c>
      <c r="H1707" s="174">
        <v>16</v>
      </c>
      <c r="I1707" s="174">
        <v>5000</v>
      </c>
      <c r="J1707" s="174">
        <v>5100</v>
      </c>
      <c r="K1707" s="174">
        <v>515</v>
      </c>
      <c r="L1707" s="177">
        <v>342</v>
      </c>
      <c r="M1707" s="178">
        <v>0</v>
      </c>
      <c r="N1707" s="179" t="s">
        <v>158</v>
      </c>
      <c r="O1707" s="180">
        <v>0</v>
      </c>
      <c r="P1707" s="180">
        <v>0</v>
      </c>
      <c r="Q1707" s="181">
        <f t="shared" si="87"/>
        <v>0</v>
      </c>
      <c r="R1707" s="182" t="s">
        <v>98</v>
      </c>
      <c r="S1707" s="183"/>
      <c r="T1707" s="183"/>
    </row>
    <row r="1708" spans="2:20" ht="15.75" hidden="1">
      <c r="B1708" s="174">
        <v>2025</v>
      </c>
      <c r="C1708" s="174">
        <v>20</v>
      </c>
      <c r="D1708" s="175">
        <v>0</v>
      </c>
      <c r="E1708" s="176"/>
      <c r="F1708" s="174">
        <v>2</v>
      </c>
      <c r="G1708" s="174">
        <v>6</v>
      </c>
      <c r="H1708" s="174">
        <v>16</v>
      </c>
      <c r="I1708" s="174">
        <v>5000</v>
      </c>
      <c r="J1708" s="174">
        <v>5100</v>
      </c>
      <c r="K1708" s="174">
        <v>515</v>
      </c>
      <c r="L1708" s="177">
        <v>354</v>
      </c>
      <c r="M1708" s="178">
        <v>0</v>
      </c>
      <c r="N1708" s="179" t="s">
        <v>159</v>
      </c>
      <c r="O1708" s="180">
        <v>0</v>
      </c>
      <c r="P1708" s="180">
        <v>0</v>
      </c>
      <c r="Q1708" s="181">
        <f t="shared" si="87"/>
        <v>0</v>
      </c>
      <c r="R1708" s="182" t="s">
        <v>98</v>
      </c>
      <c r="S1708" s="183"/>
      <c r="T1708" s="183"/>
    </row>
    <row r="1709" spans="2:20" ht="15.75" hidden="1">
      <c r="B1709" s="174">
        <v>2025</v>
      </c>
      <c r="C1709" s="174">
        <v>20</v>
      </c>
      <c r="D1709" s="175">
        <v>0</v>
      </c>
      <c r="E1709" s="176"/>
      <c r="F1709" s="174">
        <v>2</v>
      </c>
      <c r="G1709" s="174">
        <v>6</v>
      </c>
      <c r="H1709" s="174">
        <v>16</v>
      </c>
      <c r="I1709" s="174">
        <v>5000</v>
      </c>
      <c r="J1709" s="174">
        <v>5100</v>
      </c>
      <c r="K1709" s="174">
        <v>515</v>
      </c>
      <c r="L1709" s="177">
        <v>358</v>
      </c>
      <c r="M1709" s="178">
        <v>0</v>
      </c>
      <c r="N1709" s="179" t="s">
        <v>1136</v>
      </c>
      <c r="O1709" s="180">
        <v>0</v>
      </c>
      <c r="P1709" s="180">
        <v>0</v>
      </c>
      <c r="Q1709" s="181">
        <f t="shared" si="87"/>
        <v>0</v>
      </c>
      <c r="R1709" s="182" t="s">
        <v>98</v>
      </c>
      <c r="S1709" s="183"/>
      <c r="T1709" s="183"/>
    </row>
    <row r="1710" spans="2:20" ht="15.75" hidden="1">
      <c r="B1710" s="174">
        <v>2025</v>
      </c>
      <c r="C1710" s="174">
        <v>20</v>
      </c>
      <c r="D1710" s="175">
        <v>0</v>
      </c>
      <c r="E1710" s="176"/>
      <c r="F1710" s="174">
        <v>2</v>
      </c>
      <c r="G1710" s="174">
        <v>6</v>
      </c>
      <c r="H1710" s="174">
        <v>16</v>
      </c>
      <c r="I1710" s="174">
        <v>5000</v>
      </c>
      <c r="J1710" s="174">
        <v>5100</v>
      </c>
      <c r="K1710" s="174">
        <v>515</v>
      </c>
      <c r="L1710" s="177">
        <v>512</v>
      </c>
      <c r="M1710" s="178">
        <v>0</v>
      </c>
      <c r="N1710" s="179" t="s">
        <v>631</v>
      </c>
      <c r="O1710" s="180">
        <v>0</v>
      </c>
      <c r="P1710" s="180">
        <v>0</v>
      </c>
      <c r="Q1710" s="181">
        <f t="shared" si="87"/>
        <v>0</v>
      </c>
      <c r="R1710" s="182" t="s">
        <v>98</v>
      </c>
      <c r="S1710" s="183"/>
      <c r="T1710" s="183"/>
    </row>
    <row r="1711" spans="2:20" ht="15.75" hidden="1">
      <c r="B1711" s="174">
        <v>2025</v>
      </c>
      <c r="C1711" s="174">
        <v>20</v>
      </c>
      <c r="D1711" s="175">
        <v>0</v>
      </c>
      <c r="E1711" s="176"/>
      <c r="F1711" s="174">
        <v>2</v>
      </c>
      <c r="G1711" s="174">
        <v>6</v>
      </c>
      <c r="H1711" s="174">
        <v>16</v>
      </c>
      <c r="I1711" s="174">
        <v>5000</v>
      </c>
      <c r="J1711" s="174">
        <v>5100</v>
      </c>
      <c r="K1711" s="174">
        <v>515</v>
      </c>
      <c r="L1711" s="177">
        <v>572</v>
      </c>
      <c r="M1711" s="178">
        <v>0</v>
      </c>
      <c r="N1711" s="179" t="s">
        <v>163</v>
      </c>
      <c r="O1711" s="180">
        <v>0</v>
      </c>
      <c r="P1711" s="180">
        <v>0</v>
      </c>
      <c r="Q1711" s="181">
        <f t="shared" si="87"/>
        <v>0</v>
      </c>
      <c r="R1711" s="182" t="s">
        <v>98</v>
      </c>
      <c r="S1711" s="183"/>
      <c r="T1711" s="183"/>
    </row>
    <row r="1712" spans="2:20" ht="15.75" hidden="1">
      <c r="B1712" s="174">
        <v>2025</v>
      </c>
      <c r="C1712" s="174">
        <v>20</v>
      </c>
      <c r="D1712" s="175">
        <v>0</v>
      </c>
      <c r="E1712" s="176"/>
      <c r="F1712" s="174">
        <v>2</v>
      </c>
      <c r="G1712" s="174">
        <v>6</v>
      </c>
      <c r="H1712" s="174">
        <v>16</v>
      </c>
      <c r="I1712" s="174">
        <v>5000</v>
      </c>
      <c r="J1712" s="174">
        <v>5100</v>
      </c>
      <c r="K1712" s="174">
        <v>515</v>
      </c>
      <c r="L1712" s="177">
        <v>618</v>
      </c>
      <c r="M1712" s="178">
        <v>0</v>
      </c>
      <c r="N1712" s="179" t="s">
        <v>164</v>
      </c>
      <c r="O1712" s="180">
        <v>0</v>
      </c>
      <c r="P1712" s="180">
        <v>0</v>
      </c>
      <c r="Q1712" s="181">
        <f t="shared" si="87"/>
        <v>0</v>
      </c>
      <c r="R1712" s="182" t="s">
        <v>98</v>
      </c>
      <c r="S1712" s="183"/>
      <c r="T1712" s="183"/>
    </row>
    <row r="1713" spans="2:20" ht="15.75" hidden="1">
      <c r="B1713" s="174">
        <v>2025</v>
      </c>
      <c r="C1713" s="174">
        <v>20</v>
      </c>
      <c r="D1713" s="175">
        <v>0</v>
      </c>
      <c r="E1713" s="176"/>
      <c r="F1713" s="174">
        <v>2</v>
      </c>
      <c r="G1713" s="174">
        <v>6</v>
      </c>
      <c r="H1713" s="174">
        <v>16</v>
      </c>
      <c r="I1713" s="174">
        <v>5000</v>
      </c>
      <c r="J1713" s="174">
        <v>5100</v>
      </c>
      <c r="K1713" s="174">
        <v>515</v>
      </c>
      <c r="L1713" s="177">
        <v>785</v>
      </c>
      <c r="M1713" s="178">
        <v>0</v>
      </c>
      <c r="N1713" s="179" t="s">
        <v>165</v>
      </c>
      <c r="O1713" s="180">
        <v>0</v>
      </c>
      <c r="P1713" s="180">
        <v>0</v>
      </c>
      <c r="Q1713" s="181">
        <f t="shared" si="87"/>
        <v>0</v>
      </c>
      <c r="R1713" s="182" t="s">
        <v>98</v>
      </c>
      <c r="S1713" s="183"/>
      <c r="T1713" s="183"/>
    </row>
    <row r="1714" spans="2:20" ht="15.75" hidden="1">
      <c r="B1714" s="174">
        <v>2025</v>
      </c>
      <c r="C1714" s="174">
        <v>20</v>
      </c>
      <c r="D1714" s="175">
        <v>0</v>
      </c>
      <c r="E1714" s="176"/>
      <c r="F1714" s="174">
        <v>2</v>
      </c>
      <c r="G1714" s="174">
        <v>6</v>
      </c>
      <c r="H1714" s="174">
        <v>16</v>
      </c>
      <c r="I1714" s="174">
        <v>5000</v>
      </c>
      <c r="J1714" s="174">
        <v>5100</v>
      </c>
      <c r="K1714" s="174">
        <v>515</v>
      </c>
      <c r="L1714" s="177">
        <v>1059</v>
      </c>
      <c r="M1714" s="178">
        <v>0</v>
      </c>
      <c r="N1714" s="179" t="s">
        <v>168</v>
      </c>
      <c r="O1714" s="180">
        <v>0</v>
      </c>
      <c r="P1714" s="180">
        <v>0</v>
      </c>
      <c r="Q1714" s="181">
        <f t="shared" si="87"/>
        <v>0</v>
      </c>
      <c r="R1714" s="182" t="s">
        <v>98</v>
      </c>
      <c r="S1714" s="183"/>
      <c r="T1714" s="183"/>
    </row>
    <row r="1715" spans="2:20" ht="15.75" hidden="1">
      <c r="B1715" s="174">
        <v>2025</v>
      </c>
      <c r="C1715" s="174">
        <v>20</v>
      </c>
      <c r="D1715" s="175">
        <v>0</v>
      </c>
      <c r="E1715" s="176"/>
      <c r="F1715" s="174">
        <v>2</v>
      </c>
      <c r="G1715" s="174">
        <v>6</v>
      </c>
      <c r="H1715" s="174">
        <v>16</v>
      </c>
      <c r="I1715" s="174">
        <v>5000</v>
      </c>
      <c r="J1715" s="174">
        <v>5100</v>
      </c>
      <c r="K1715" s="174">
        <v>515</v>
      </c>
      <c r="L1715" s="177">
        <v>1132</v>
      </c>
      <c r="M1715" s="178">
        <v>0</v>
      </c>
      <c r="N1715" s="179" t="s">
        <v>1137</v>
      </c>
      <c r="O1715" s="180">
        <v>0</v>
      </c>
      <c r="P1715" s="180">
        <v>0</v>
      </c>
      <c r="Q1715" s="181">
        <f t="shared" si="87"/>
        <v>0</v>
      </c>
      <c r="R1715" s="182" t="s">
        <v>98</v>
      </c>
      <c r="S1715" s="183"/>
      <c r="T1715" s="183"/>
    </row>
    <row r="1716" spans="2:20" ht="15.75" hidden="1">
      <c r="B1716" s="174">
        <v>2025</v>
      </c>
      <c r="C1716" s="174">
        <v>20</v>
      </c>
      <c r="D1716" s="175">
        <v>0</v>
      </c>
      <c r="E1716" s="176"/>
      <c r="F1716" s="174">
        <v>2</v>
      </c>
      <c r="G1716" s="174">
        <v>6</v>
      </c>
      <c r="H1716" s="174">
        <v>16</v>
      </c>
      <c r="I1716" s="174">
        <v>5000</v>
      </c>
      <c r="J1716" s="174">
        <v>5100</v>
      </c>
      <c r="K1716" s="174">
        <v>515</v>
      </c>
      <c r="L1716" s="177">
        <v>1459</v>
      </c>
      <c r="M1716" s="178">
        <v>0</v>
      </c>
      <c r="N1716" s="179" t="s">
        <v>1138</v>
      </c>
      <c r="O1716" s="180">
        <v>0</v>
      </c>
      <c r="P1716" s="180">
        <v>0</v>
      </c>
      <c r="Q1716" s="181">
        <f t="shared" si="87"/>
        <v>0</v>
      </c>
      <c r="R1716" s="182" t="s">
        <v>98</v>
      </c>
      <c r="S1716" s="183"/>
      <c r="T1716" s="183"/>
    </row>
    <row r="1717" spans="2:20" ht="15.75" hidden="1">
      <c r="B1717" s="174">
        <v>2025</v>
      </c>
      <c r="C1717" s="174">
        <v>20</v>
      </c>
      <c r="D1717" s="175">
        <v>0</v>
      </c>
      <c r="E1717" s="176"/>
      <c r="F1717" s="174">
        <v>2</v>
      </c>
      <c r="G1717" s="174">
        <v>6</v>
      </c>
      <c r="H1717" s="174">
        <v>16</v>
      </c>
      <c r="I1717" s="174">
        <v>5000</v>
      </c>
      <c r="J1717" s="174">
        <v>5100</v>
      </c>
      <c r="K1717" s="174">
        <v>515</v>
      </c>
      <c r="L1717" s="177">
        <v>1464</v>
      </c>
      <c r="M1717" s="178">
        <v>0</v>
      </c>
      <c r="N1717" s="179" t="s">
        <v>445</v>
      </c>
      <c r="O1717" s="180">
        <v>0</v>
      </c>
      <c r="P1717" s="180">
        <v>0</v>
      </c>
      <c r="Q1717" s="181">
        <f t="shared" si="87"/>
        <v>0</v>
      </c>
      <c r="R1717" s="182" t="s">
        <v>98</v>
      </c>
      <c r="S1717" s="183"/>
      <c r="T1717" s="183"/>
    </row>
    <row r="1718" spans="2:20" ht="15.75" hidden="1">
      <c r="B1718" s="174">
        <v>2025</v>
      </c>
      <c r="C1718" s="174">
        <v>20</v>
      </c>
      <c r="D1718" s="175">
        <v>0</v>
      </c>
      <c r="E1718" s="176"/>
      <c r="F1718" s="174">
        <v>2</v>
      </c>
      <c r="G1718" s="174">
        <v>6</v>
      </c>
      <c r="H1718" s="174">
        <v>16</v>
      </c>
      <c r="I1718" s="174">
        <v>5000</v>
      </c>
      <c r="J1718" s="174">
        <v>5100</v>
      </c>
      <c r="K1718" s="174">
        <v>515</v>
      </c>
      <c r="L1718" s="177">
        <v>1517</v>
      </c>
      <c r="M1718" s="178">
        <v>0</v>
      </c>
      <c r="N1718" s="179" t="s">
        <v>176</v>
      </c>
      <c r="O1718" s="180">
        <v>0</v>
      </c>
      <c r="P1718" s="180">
        <v>0</v>
      </c>
      <c r="Q1718" s="181">
        <f t="shared" si="87"/>
        <v>0</v>
      </c>
      <c r="R1718" s="182" t="s">
        <v>98</v>
      </c>
      <c r="S1718" s="183"/>
      <c r="T1718" s="183"/>
    </row>
    <row r="1719" spans="2:20" ht="15.75" hidden="1">
      <c r="B1719" s="174">
        <v>2025</v>
      </c>
      <c r="C1719" s="174">
        <v>20</v>
      </c>
      <c r="D1719" s="175">
        <v>0</v>
      </c>
      <c r="E1719" s="176"/>
      <c r="F1719" s="174">
        <v>2</v>
      </c>
      <c r="G1719" s="174">
        <v>6</v>
      </c>
      <c r="H1719" s="174">
        <v>16</v>
      </c>
      <c r="I1719" s="174">
        <v>5000</v>
      </c>
      <c r="J1719" s="174">
        <v>5100</v>
      </c>
      <c r="K1719" s="174">
        <v>515</v>
      </c>
      <c r="L1719" s="177">
        <v>1287</v>
      </c>
      <c r="M1719" s="178">
        <v>0</v>
      </c>
      <c r="N1719" s="179" t="s">
        <v>171</v>
      </c>
      <c r="O1719" s="180">
        <v>0</v>
      </c>
      <c r="P1719" s="180">
        <v>0</v>
      </c>
      <c r="Q1719" s="181">
        <f t="shared" si="87"/>
        <v>0</v>
      </c>
      <c r="R1719" s="182" t="s">
        <v>98</v>
      </c>
      <c r="S1719" s="183"/>
      <c r="T1719" s="183"/>
    </row>
    <row r="1720" spans="2:20" ht="15.75" hidden="1">
      <c r="B1720" s="174">
        <v>2025</v>
      </c>
      <c r="C1720" s="174">
        <v>20</v>
      </c>
      <c r="D1720" s="175">
        <v>0</v>
      </c>
      <c r="E1720" s="176"/>
      <c r="F1720" s="174">
        <v>2</v>
      </c>
      <c r="G1720" s="174">
        <v>6</v>
      </c>
      <c r="H1720" s="174">
        <v>16</v>
      </c>
      <c r="I1720" s="174">
        <v>5000</v>
      </c>
      <c r="J1720" s="174">
        <v>5100</v>
      </c>
      <c r="K1720" s="174">
        <v>515</v>
      </c>
      <c r="L1720" s="177">
        <v>1329</v>
      </c>
      <c r="M1720" s="178">
        <v>0</v>
      </c>
      <c r="N1720" s="179" t="s">
        <v>442</v>
      </c>
      <c r="O1720" s="180">
        <v>0</v>
      </c>
      <c r="P1720" s="180">
        <v>0</v>
      </c>
      <c r="Q1720" s="181">
        <f t="shared" si="87"/>
        <v>0</v>
      </c>
      <c r="R1720" s="182" t="s">
        <v>98</v>
      </c>
      <c r="S1720" s="183"/>
      <c r="T1720" s="183"/>
    </row>
    <row r="1721" spans="2:20" ht="15.75" hidden="1">
      <c r="B1721" s="174">
        <v>2025</v>
      </c>
      <c r="C1721" s="174">
        <v>20</v>
      </c>
      <c r="D1721" s="175">
        <v>0</v>
      </c>
      <c r="E1721" s="176"/>
      <c r="F1721" s="174">
        <v>2</v>
      </c>
      <c r="G1721" s="174">
        <v>6</v>
      </c>
      <c r="H1721" s="174">
        <v>16</v>
      </c>
      <c r="I1721" s="174">
        <v>5000</v>
      </c>
      <c r="J1721" s="174">
        <v>5100</v>
      </c>
      <c r="K1721" s="174">
        <v>515</v>
      </c>
      <c r="L1721" s="177">
        <v>1376</v>
      </c>
      <c r="M1721" s="178">
        <v>0</v>
      </c>
      <c r="N1721" s="179" t="s">
        <v>1139</v>
      </c>
      <c r="O1721" s="180">
        <v>0</v>
      </c>
      <c r="P1721" s="180">
        <v>0</v>
      </c>
      <c r="Q1721" s="181">
        <f t="shared" si="87"/>
        <v>0</v>
      </c>
      <c r="R1721" s="182" t="s">
        <v>98</v>
      </c>
      <c r="S1721" s="183"/>
      <c r="T1721" s="183"/>
    </row>
    <row r="1722" spans="2:20" ht="15.75" hidden="1">
      <c r="B1722" s="174">
        <v>2025</v>
      </c>
      <c r="C1722" s="174">
        <v>20</v>
      </c>
      <c r="D1722" s="175">
        <v>0</v>
      </c>
      <c r="E1722" s="176"/>
      <c r="F1722" s="174">
        <v>2</v>
      </c>
      <c r="G1722" s="174">
        <v>6</v>
      </c>
      <c r="H1722" s="174">
        <v>16</v>
      </c>
      <c r="I1722" s="174">
        <v>5000</v>
      </c>
      <c r="J1722" s="174">
        <v>5100</v>
      </c>
      <c r="K1722" s="174">
        <v>515</v>
      </c>
      <c r="L1722" s="177">
        <v>1514</v>
      </c>
      <c r="M1722" s="178">
        <v>0</v>
      </c>
      <c r="N1722" s="179" t="s">
        <v>177</v>
      </c>
      <c r="O1722" s="180">
        <v>0</v>
      </c>
      <c r="P1722" s="180">
        <v>0</v>
      </c>
      <c r="Q1722" s="181">
        <f t="shared" si="87"/>
        <v>0</v>
      </c>
      <c r="R1722" s="182" t="s">
        <v>98</v>
      </c>
      <c r="S1722" s="183"/>
      <c r="T1722" s="183"/>
    </row>
    <row r="1723" spans="2:20" ht="15.75" hidden="1">
      <c r="B1723" s="163">
        <v>2025</v>
      </c>
      <c r="C1723" s="163">
        <v>20</v>
      </c>
      <c r="D1723" s="164"/>
      <c r="E1723" s="165"/>
      <c r="F1723" s="163">
        <v>2</v>
      </c>
      <c r="G1723" s="163">
        <v>6</v>
      </c>
      <c r="H1723" s="163">
        <v>16</v>
      </c>
      <c r="I1723" s="163">
        <v>5000</v>
      </c>
      <c r="J1723" s="163">
        <v>5100</v>
      </c>
      <c r="K1723" s="163">
        <v>519</v>
      </c>
      <c r="L1723" s="192" t="s">
        <v>44</v>
      </c>
      <c r="M1723" s="167"/>
      <c r="N1723" s="168" t="s">
        <v>178</v>
      </c>
      <c r="O1723" s="169">
        <f>SUM(O1724:O1738)</f>
        <v>0</v>
      </c>
      <c r="P1723" s="169">
        <f>SUM(P1724:P1738)</f>
        <v>0</v>
      </c>
      <c r="Q1723" s="169">
        <f t="shared" si="87"/>
        <v>0</v>
      </c>
      <c r="R1723" s="170"/>
      <c r="S1723" s="171"/>
      <c r="T1723" s="172"/>
    </row>
    <row r="1724" spans="2:20" ht="15.75" hidden="1">
      <c r="B1724" s="174">
        <v>2025</v>
      </c>
      <c r="C1724" s="174">
        <v>20</v>
      </c>
      <c r="D1724" s="175">
        <v>0</v>
      </c>
      <c r="E1724" s="176"/>
      <c r="F1724" s="174">
        <v>2</v>
      </c>
      <c r="G1724" s="174">
        <v>6</v>
      </c>
      <c r="H1724" s="174">
        <v>16</v>
      </c>
      <c r="I1724" s="174">
        <v>5000</v>
      </c>
      <c r="J1724" s="174">
        <v>5100</v>
      </c>
      <c r="K1724" s="174">
        <v>519</v>
      </c>
      <c r="L1724" s="177">
        <v>14</v>
      </c>
      <c r="M1724" s="178">
        <v>0</v>
      </c>
      <c r="N1724" s="179" t="s">
        <v>179</v>
      </c>
      <c r="O1724" s="180">
        <v>0</v>
      </c>
      <c r="P1724" s="180">
        <v>0</v>
      </c>
      <c r="Q1724" s="181">
        <f t="shared" si="87"/>
        <v>0</v>
      </c>
      <c r="R1724" s="182" t="s">
        <v>98</v>
      </c>
      <c r="S1724" s="183"/>
      <c r="T1724" s="183"/>
    </row>
    <row r="1725" spans="2:20" ht="15.75" hidden="1">
      <c r="B1725" s="174">
        <v>2025</v>
      </c>
      <c r="C1725" s="174">
        <v>20</v>
      </c>
      <c r="D1725" s="175">
        <v>0</v>
      </c>
      <c r="E1725" s="176"/>
      <c r="F1725" s="174">
        <v>2</v>
      </c>
      <c r="G1725" s="174">
        <v>6</v>
      </c>
      <c r="H1725" s="174">
        <v>16</v>
      </c>
      <c r="I1725" s="174">
        <v>5000</v>
      </c>
      <c r="J1725" s="174">
        <v>5100</v>
      </c>
      <c r="K1725" s="174">
        <v>519</v>
      </c>
      <c r="L1725" s="177">
        <v>317</v>
      </c>
      <c r="M1725" s="178">
        <v>0</v>
      </c>
      <c r="N1725" s="179" t="s">
        <v>180</v>
      </c>
      <c r="O1725" s="180">
        <v>0</v>
      </c>
      <c r="P1725" s="180">
        <v>0</v>
      </c>
      <c r="Q1725" s="181">
        <f t="shared" si="87"/>
        <v>0</v>
      </c>
      <c r="R1725" s="182" t="s">
        <v>98</v>
      </c>
      <c r="S1725" s="183"/>
      <c r="T1725" s="183"/>
    </row>
    <row r="1726" spans="2:20" ht="15.75" hidden="1">
      <c r="B1726" s="174">
        <v>2025</v>
      </c>
      <c r="C1726" s="174">
        <v>20</v>
      </c>
      <c r="D1726" s="175">
        <v>0</v>
      </c>
      <c r="E1726" s="176"/>
      <c r="F1726" s="174">
        <v>2</v>
      </c>
      <c r="G1726" s="174">
        <v>6</v>
      </c>
      <c r="H1726" s="174">
        <v>16</v>
      </c>
      <c r="I1726" s="174">
        <v>5000</v>
      </c>
      <c r="J1726" s="174">
        <v>5100</v>
      </c>
      <c r="K1726" s="174">
        <v>519</v>
      </c>
      <c r="L1726" s="177">
        <v>535</v>
      </c>
      <c r="M1726" s="178">
        <v>0</v>
      </c>
      <c r="N1726" s="179" t="s">
        <v>449</v>
      </c>
      <c r="O1726" s="180">
        <v>0</v>
      </c>
      <c r="P1726" s="180">
        <v>0</v>
      </c>
      <c r="Q1726" s="181">
        <f t="shared" si="87"/>
        <v>0</v>
      </c>
      <c r="R1726" s="182" t="s">
        <v>98</v>
      </c>
      <c r="S1726" s="183"/>
      <c r="T1726" s="183"/>
    </row>
    <row r="1727" spans="2:20" ht="15.75" hidden="1">
      <c r="B1727" s="174">
        <v>2025</v>
      </c>
      <c r="C1727" s="174">
        <v>20</v>
      </c>
      <c r="D1727" s="175">
        <v>0</v>
      </c>
      <c r="E1727" s="176"/>
      <c r="F1727" s="174">
        <v>2</v>
      </c>
      <c r="G1727" s="174">
        <v>6</v>
      </c>
      <c r="H1727" s="174">
        <v>16</v>
      </c>
      <c r="I1727" s="174">
        <v>5000</v>
      </c>
      <c r="J1727" s="174">
        <v>5100</v>
      </c>
      <c r="K1727" s="174">
        <v>519</v>
      </c>
      <c r="L1727" s="177">
        <v>673</v>
      </c>
      <c r="M1727" s="178">
        <v>0</v>
      </c>
      <c r="N1727" s="179" t="s">
        <v>1140</v>
      </c>
      <c r="O1727" s="180">
        <v>0</v>
      </c>
      <c r="P1727" s="180">
        <v>0</v>
      </c>
      <c r="Q1727" s="181">
        <f t="shared" si="87"/>
        <v>0</v>
      </c>
      <c r="R1727" s="182" t="s">
        <v>98</v>
      </c>
      <c r="S1727" s="183"/>
      <c r="T1727" s="183"/>
    </row>
    <row r="1728" spans="2:20" ht="15.75" hidden="1">
      <c r="B1728" s="174">
        <v>2025</v>
      </c>
      <c r="C1728" s="174">
        <v>20</v>
      </c>
      <c r="D1728" s="175">
        <v>0</v>
      </c>
      <c r="E1728" s="176"/>
      <c r="F1728" s="174">
        <v>2</v>
      </c>
      <c r="G1728" s="174">
        <v>6</v>
      </c>
      <c r="H1728" s="174">
        <v>16</v>
      </c>
      <c r="I1728" s="174">
        <v>5000</v>
      </c>
      <c r="J1728" s="174">
        <v>5100</v>
      </c>
      <c r="K1728" s="174">
        <v>519</v>
      </c>
      <c r="L1728" s="177">
        <v>773</v>
      </c>
      <c r="M1728" s="178">
        <v>0</v>
      </c>
      <c r="N1728" s="179" t="s">
        <v>1141</v>
      </c>
      <c r="O1728" s="180">
        <v>0</v>
      </c>
      <c r="P1728" s="180">
        <v>0</v>
      </c>
      <c r="Q1728" s="181">
        <f t="shared" si="87"/>
        <v>0</v>
      </c>
      <c r="R1728" s="182" t="s">
        <v>98</v>
      </c>
      <c r="S1728" s="183"/>
      <c r="T1728" s="183"/>
    </row>
    <row r="1729" spans="2:20" ht="15.75" hidden="1">
      <c r="B1729" s="174">
        <v>2025</v>
      </c>
      <c r="C1729" s="174">
        <v>20</v>
      </c>
      <c r="D1729" s="175">
        <v>0</v>
      </c>
      <c r="E1729" s="176"/>
      <c r="F1729" s="174">
        <v>2</v>
      </c>
      <c r="G1729" s="174">
        <v>6</v>
      </c>
      <c r="H1729" s="174">
        <v>16</v>
      </c>
      <c r="I1729" s="174">
        <v>5000</v>
      </c>
      <c r="J1729" s="174">
        <v>5100</v>
      </c>
      <c r="K1729" s="174">
        <v>519</v>
      </c>
      <c r="L1729" s="177">
        <v>851</v>
      </c>
      <c r="M1729" s="178">
        <v>0</v>
      </c>
      <c r="N1729" s="179" t="s">
        <v>1142</v>
      </c>
      <c r="O1729" s="180">
        <v>0</v>
      </c>
      <c r="P1729" s="180">
        <v>0</v>
      </c>
      <c r="Q1729" s="181">
        <f t="shared" si="87"/>
        <v>0</v>
      </c>
      <c r="R1729" s="182" t="s">
        <v>98</v>
      </c>
      <c r="S1729" s="183"/>
      <c r="T1729" s="183"/>
    </row>
    <row r="1730" spans="2:20" ht="15.75" hidden="1">
      <c r="B1730" s="174">
        <v>2025</v>
      </c>
      <c r="C1730" s="174">
        <v>20</v>
      </c>
      <c r="D1730" s="175">
        <v>0</v>
      </c>
      <c r="E1730" s="176"/>
      <c r="F1730" s="174">
        <v>2</v>
      </c>
      <c r="G1730" s="174">
        <v>6</v>
      </c>
      <c r="H1730" s="174">
        <v>16</v>
      </c>
      <c r="I1730" s="174">
        <v>5000</v>
      </c>
      <c r="J1730" s="174">
        <v>5100</v>
      </c>
      <c r="K1730" s="174">
        <v>519</v>
      </c>
      <c r="L1730" s="177">
        <v>1091</v>
      </c>
      <c r="M1730" s="178">
        <v>0</v>
      </c>
      <c r="N1730" s="179" t="s">
        <v>1143</v>
      </c>
      <c r="O1730" s="180">
        <v>0</v>
      </c>
      <c r="P1730" s="180">
        <v>0</v>
      </c>
      <c r="Q1730" s="181">
        <f t="shared" si="87"/>
        <v>0</v>
      </c>
      <c r="R1730" s="182" t="s">
        <v>98</v>
      </c>
      <c r="S1730" s="183"/>
      <c r="T1730" s="183"/>
    </row>
    <row r="1731" spans="2:20" ht="15.75" hidden="1">
      <c r="B1731" s="174">
        <v>2025</v>
      </c>
      <c r="C1731" s="174">
        <v>20</v>
      </c>
      <c r="D1731" s="175">
        <v>0</v>
      </c>
      <c r="E1731" s="176"/>
      <c r="F1731" s="174">
        <v>2</v>
      </c>
      <c r="G1731" s="174">
        <v>6</v>
      </c>
      <c r="H1731" s="174">
        <v>16</v>
      </c>
      <c r="I1731" s="174">
        <v>5000</v>
      </c>
      <c r="J1731" s="174">
        <v>5100</v>
      </c>
      <c r="K1731" s="174">
        <v>519</v>
      </c>
      <c r="L1731" s="177">
        <v>1097</v>
      </c>
      <c r="M1731" s="178">
        <v>0</v>
      </c>
      <c r="N1731" s="179" t="s">
        <v>1144</v>
      </c>
      <c r="O1731" s="180">
        <v>0</v>
      </c>
      <c r="P1731" s="180">
        <v>0</v>
      </c>
      <c r="Q1731" s="181">
        <f t="shared" si="87"/>
        <v>0</v>
      </c>
      <c r="R1731" s="182" t="s">
        <v>98</v>
      </c>
      <c r="S1731" s="183"/>
      <c r="T1731" s="183"/>
    </row>
    <row r="1732" spans="2:20" ht="15.75" hidden="1">
      <c r="B1732" s="174">
        <v>2025</v>
      </c>
      <c r="C1732" s="174">
        <v>20</v>
      </c>
      <c r="D1732" s="175">
        <v>0</v>
      </c>
      <c r="E1732" s="176"/>
      <c r="F1732" s="174">
        <v>2</v>
      </c>
      <c r="G1732" s="174">
        <v>6</v>
      </c>
      <c r="H1732" s="174">
        <v>16</v>
      </c>
      <c r="I1732" s="174">
        <v>5000</v>
      </c>
      <c r="J1732" s="174">
        <v>5100</v>
      </c>
      <c r="K1732" s="174">
        <v>519</v>
      </c>
      <c r="L1732" s="177">
        <v>1248</v>
      </c>
      <c r="M1732" s="178">
        <v>0</v>
      </c>
      <c r="N1732" s="179" t="s">
        <v>199</v>
      </c>
      <c r="O1732" s="180">
        <v>0</v>
      </c>
      <c r="P1732" s="180">
        <v>0</v>
      </c>
      <c r="Q1732" s="181">
        <f t="shared" si="87"/>
        <v>0</v>
      </c>
      <c r="R1732" s="182" t="s">
        <v>98</v>
      </c>
      <c r="S1732" s="183"/>
      <c r="T1732" s="183"/>
    </row>
    <row r="1733" spans="2:20" ht="15.75" hidden="1">
      <c r="B1733" s="174">
        <v>2025</v>
      </c>
      <c r="C1733" s="174">
        <v>20</v>
      </c>
      <c r="D1733" s="175">
        <v>0</v>
      </c>
      <c r="E1733" s="176"/>
      <c r="F1733" s="174">
        <v>2</v>
      </c>
      <c r="G1733" s="174">
        <v>6</v>
      </c>
      <c r="H1733" s="174">
        <v>16</v>
      </c>
      <c r="I1733" s="174">
        <v>5000</v>
      </c>
      <c r="J1733" s="174">
        <v>5100</v>
      </c>
      <c r="K1733" s="174">
        <v>519</v>
      </c>
      <c r="L1733" s="177">
        <v>1431</v>
      </c>
      <c r="M1733" s="178">
        <v>0</v>
      </c>
      <c r="N1733" s="179" t="s">
        <v>1145</v>
      </c>
      <c r="O1733" s="180">
        <v>0</v>
      </c>
      <c r="P1733" s="180">
        <v>0</v>
      </c>
      <c r="Q1733" s="181">
        <f t="shared" ref="Q1733:Q1796" si="88">+O1733+P1733</f>
        <v>0</v>
      </c>
      <c r="R1733" s="182" t="s">
        <v>98</v>
      </c>
      <c r="S1733" s="183"/>
      <c r="T1733" s="183"/>
    </row>
    <row r="1734" spans="2:20" ht="15.75" hidden="1">
      <c r="B1734" s="174">
        <v>2025</v>
      </c>
      <c r="C1734" s="174">
        <v>20</v>
      </c>
      <c r="D1734" s="175">
        <v>0</v>
      </c>
      <c r="E1734" s="176"/>
      <c r="F1734" s="174">
        <v>2</v>
      </c>
      <c r="G1734" s="174">
        <v>6</v>
      </c>
      <c r="H1734" s="174">
        <v>16</v>
      </c>
      <c r="I1734" s="174">
        <v>5000</v>
      </c>
      <c r="J1734" s="174">
        <v>5100</v>
      </c>
      <c r="K1734" s="174">
        <v>519</v>
      </c>
      <c r="L1734" s="177">
        <v>1430</v>
      </c>
      <c r="M1734" s="178">
        <v>0</v>
      </c>
      <c r="N1734" s="179" t="s">
        <v>1146</v>
      </c>
      <c r="O1734" s="180">
        <v>0</v>
      </c>
      <c r="P1734" s="180">
        <v>0</v>
      </c>
      <c r="Q1734" s="181">
        <f t="shared" si="88"/>
        <v>0</v>
      </c>
      <c r="R1734" s="182" t="s">
        <v>98</v>
      </c>
      <c r="S1734" s="183"/>
      <c r="T1734" s="183"/>
    </row>
    <row r="1735" spans="2:20" ht="15.75" hidden="1">
      <c r="B1735" s="174">
        <v>2025</v>
      </c>
      <c r="C1735" s="174">
        <v>20</v>
      </c>
      <c r="D1735" s="175">
        <v>0</v>
      </c>
      <c r="E1735" s="176"/>
      <c r="F1735" s="174">
        <v>2</v>
      </c>
      <c r="G1735" s="174">
        <v>6</v>
      </c>
      <c r="H1735" s="174">
        <v>16</v>
      </c>
      <c r="I1735" s="174">
        <v>5000</v>
      </c>
      <c r="J1735" s="174">
        <v>5100</v>
      </c>
      <c r="K1735" s="174">
        <v>519</v>
      </c>
      <c r="L1735" s="177">
        <v>1509</v>
      </c>
      <c r="M1735" s="178">
        <v>0</v>
      </c>
      <c r="N1735" s="179" t="s">
        <v>182</v>
      </c>
      <c r="O1735" s="180">
        <v>0</v>
      </c>
      <c r="P1735" s="180">
        <v>0</v>
      </c>
      <c r="Q1735" s="181">
        <f t="shared" si="88"/>
        <v>0</v>
      </c>
      <c r="R1735" s="182" t="s">
        <v>98</v>
      </c>
      <c r="S1735" s="183"/>
      <c r="T1735" s="183"/>
    </row>
    <row r="1736" spans="2:20" ht="15.75" hidden="1">
      <c r="B1736" s="174">
        <v>2025</v>
      </c>
      <c r="C1736" s="174">
        <v>20</v>
      </c>
      <c r="D1736" s="175">
        <v>0</v>
      </c>
      <c r="E1736" s="176"/>
      <c r="F1736" s="174">
        <v>2</v>
      </c>
      <c r="G1736" s="174">
        <v>6</v>
      </c>
      <c r="H1736" s="174">
        <v>16</v>
      </c>
      <c r="I1736" s="174">
        <v>5000</v>
      </c>
      <c r="J1736" s="174">
        <v>5100</v>
      </c>
      <c r="K1736" s="174">
        <v>519</v>
      </c>
      <c r="L1736" s="177">
        <v>1539</v>
      </c>
      <c r="M1736" s="178">
        <v>0</v>
      </c>
      <c r="N1736" s="179" t="s">
        <v>452</v>
      </c>
      <c r="O1736" s="180">
        <v>0</v>
      </c>
      <c r="P1736" s="180">
        <v>0</v>
      </c>
      <c r="Q1736" s="181">
        <f t="shared" si="88"/>
        <v>0</v>
      </c>
      <c r="R1736" s="182" t="s">
        <v>98</v>
      </c>
      <c r="S1736" s="183"/>
      <c r="T1736" s="183"/>
    </row>
    <row r="1737" spans="2:20" ht="15.75" hidden="1">
      <c r="B1737" s="174">
        <v>2025</v>
      </c>
      <c r="C1737" s="174">
        <v>20</v>
      </c>
      <c r="D1737" s="175">
        <v>0</v>
      </c>
      <c r="E1737" s="176"/>
      <c r="F1737" s="174">
        <v>2</v>
      </c>
      <c r="G1737" s="174">
        <v>6</v>
      </c>
      <c r="H1737" s="174">
        <v>16</v>
      </c>
      <c r="I1737" s="174">
        <v>5000</v>
      </c>
      <c r="J1737" s="174">
        <v>5100</v>
      </c>
      <c r="K1737" s="174">
        <v>519</v>
      </c>
      <c r="L1737" s="177">
        <v>662</v>
      </c>
      <c r="M1737" s="178">
        <v>0</v>
      </c>
      <c r="N1737" s="179" t="s">
        <v>1147</v>
      </c>
      <c r="O1737" s="180">
        <v>0</v>
      </c>
      <c r="P1737" s="180">
        <v>0</v>
      </c>
      <c r="Q1737" s="181">
        <f t="shared" si="88"/>
        <v>0</v>
      </c>
      <c r="R1737" s="182" t="s">
        <v>98</v>
      </c>
      <c r="S1737" s="183"/>
      <c r="T1737" s="183"/>
    </row>
    <row r="1738" spans="2:20" ht="15.75" hidden="1">
      <c r="B1738" s="174">
        <v>2025</v>
      </c>
      <c r="C1738" s="174">
        <v>20</v>
      </c>
      <c r="D1738" s="175">
        <v>0</v>
      </c>
      <c r="E1738" s="176"/>
      <c r="F1738" s="174">
        <v>2</v>
      </c>
      <c r="G1738" s="174">
        <v>6</v>
      </c>
      <c r="H1738" s="174">
        <v>16</v>
      </c>
      <c r="I1738" s="174">
        <v>5000</v>
      </c>
      <c r="J1738" s="174">
        <v>5100</v>
      </c>
      <c r="K1738" s="174">
        <v>519</v>
      </c>
      <c r="L1738" s="177">
        <v>273</v>
      </c>
      <c r="M1738" s="178">
        <v>0</v>
      </c>
      <c r="N1738" s="179" t="s">
        <v>1148</v>
      </c>
      <c r="O1738" s="180">
        <v>0</v>
      </c>
      <c r="P1738" s="180">
        <v>0</v>
      </c>
      <c r="Q1738" s="181">
        <f t="shared" si="88"/>
        <v>0</v>
      </c>
      <c r="R1738" s="182" t="s">
        <v>98</v>
      </c>
      <c r="S1738" s="183"/>
      <c r="T1738" s="183"/>
    </row>
    <row r="1739" spans="2:20" ht="15.75" hidden="1">
      <c r="B1739" s="152">
        <v>2025</v>
      </c>
      <c r="C1739" s="152">
        <v>20</v>
      </c>
      <c r="D1739" s="153"/>
      <c r="E1739" s="154"/>
      <c r="F1739" s="152">
        <v>2</v>
      </c>
      <c r="G1739" s="152">
        <v>6</v>
      </c>
      <c r="H1739" s="152">
        <v>16</v>
      </c>
      <c r="I1739" s="152">
        <v>5000</v>
      </c>
      <c r="J1739" s="152">
        <v>5200</v>
      </c>
      <c r="K1739" s="152"/>
      <c r="L1739" s="155" t="s">
        <v>44</v>
      </c>
      <c r="M1739" s="156"/>
      <c r="N1739" s="157" t="s">
        <v>183</v>
      </c>
      <c r="O1739" s="158">
        <f>O1740+O1750+O1759</f>
        <v>0</v>
      </c>
      <c r="P1739" s="158">
        <f>P1740+P1750+P1759</f>
        <v>0</v>
      </c>
      <c r="Q1739" s="158">
        <f t="shared" si="88"/>
        <v>0</v>
      </c>
      <c r="R1739" s="159"/>
      <c r="S1739" s="160"/>
      <c r="T1739" s="161"/>
    </row>
    <row r="1740" spans="2:20" ht="15.75" hidden="1">
      <c r="B1740" s="163">
        <v>2025</v>
      </c>
      <c r="C1740" s="163">
        <v>20</v>
      </c>
      <c r="D1740" s="164"/>
      <c r="E1740" s="165"/>
      <c r="F1740" s="163">
        <v>2</v>
      </c>
      <c r="G1740" s="163">
        <v>6</v>
      </c>
      <c r="H1740" s="163">
        <v>16</v>
      </c>
      <c r="I1740" s="163">
        <v>5000</v>
      </c>
      <c r="J1740" s="163">
        <v>5200</v>
      </c>
      <c r="K1740" s="163">
        <v>521</v>
      </c>
      <c r="L1740" s="192" t="s">
        <v>44</v>
      </c>
      <c r="M1740" s="167"/>
      <c r="N1740" s="168" t="s">
        <v>184</v>
      </c>
      <c r="O1740" s="169">
        <f>SUM(O1741:O1749)</f>
        <v>0</v>
      </c>
      <c r="P1740" s="169">
        <f>SUM(P1741:P1749)</f>
        <v>0</v>
      </c>
      <c r="Q1740" s="169">
        <f t="shared" si="88"/>
        <v>0</v>
      </c>
      <c r="R1740" s="170"/>
      <c r="S1740" s="171"/>
      <c r="T1740" s="172"/>
    </row>
    <row r="1741" spans="2:20" ht="15.75" hidden="1">
      <c r="B1741" s="174">
        <v>2025</v>
      </c>
      <c r="C1741" s="174">
        <v>20</v>
      </c>
      <c r="D1741" s="175">
        <v>0</v>
      </c>
      <c r="E1741" s="176"/>
      <c r="F1741" s="174">
        <v>2</v>
      </c>
      <c r="G1741" s="174">
        <v>6</v>
      </c>
      <c r="H1741" s="174">
        <v>16</v>
      </c>
      <c r="I1741" s="174">
        <v>5000</v>
      </c>
      <c r="J1741" s="174">
        <v>5200</v>
      </c>
      <c r="K1741" s="174">
        <v>521</v>
      </c>
      <c r="L1741" s="177">
        <v>576</v>
      </c>
      <c r="M1741" s="178">
        <v>0</v>
      </c>
      <c r="N1741" s="179" t="s">
        <v>1149</v>
      </c>
      <c r="O1741" s="180">
        <v>0</v>
      </c>
      <c r="P1741" s="180">
        <v>0</v>
      </c>
      <c r="Q1741" s="181">
        <f t="shared" si="88"/>
        <v>0</v>
      </c>
      <c r="R1741" s="182" t="s">
        <v>978</v>
      </c>
      <c r="S1741" s="183"/>
      <c r="T1741" s="183"/>
    </row>
    <row r="1742" spans="2:20" ht="15.75" hidden="1">
      <c r="B1742" s="174">
        <v>2025</v>
      </c>
      <c r="C1742" s="174">
        <v>20</v>
      </c>
      <c r="D1742" s="175">
        <v>0</v>
      </c>
      <c r="E1742" s="176"/>
      <c r="F1742" s="174">
        <v>2</v>
      </c>
      <c r="G1742" s="174">
        <v>6</v>
      </c>
      <c r="H1742" s="174">
        <v>16</v>
      </c>
      <c r="I1742" s="174">
        <v>5000</v>
      </c>
      <c r="J1742" s="174">
        <v>5200</v>
      </c>
      <c r="K1742" s="174">
        <v>521</v>
      </c>
      <c r="L1742" s="177">
        <v>1000</v>
      </c>
      <c r="M1742" s="178">
        <v>0</v>
      </c>
      <c r="N1742" s="179" t="s">
        <v>1150</v>
      </c>
      <c r="O1742" s="180">
        <v>0</v>
      </c>
      <c r="P1742" s="180">
        <v>0</v>
      </c>
      <c r="Q1742" s="181">
        <f t="shared" si="88"/>
        <v>0</v>
      </c>
      <c r="R1742" s="182" t="s">
        <v>98</v>
      </c>
      <c r="S1742" s="183"/>
      <c r="T1742" s="183"/>
    </row>
    <row r="1743" spans="2:20" ht="15.75" hidden="1">
      <c r="B1743" s="174">
        <v>2025</v>
      </c>
      <c r="C1743" s="174">
        <v>20</v>
      </c>
      <c r="D1743" s="175">
        <v>0</v>
      </c>
      <c r="E1743" s="176"/>
      <c r="F1743" s="174">
        <v>2</v>
      </c>
      <c r="G1743" s="174">
        <v>6</v>
      </c>
      <c r="H1743" s="174">
        <v>16</v>
      </c>
      <c r="I1743" s="174">
        <v>5000</v>
      </c>
      <c r="J1743" s="174">
        <v>5200</v>
      </c>
      <c r="K1743" s="174">
        <v>521</v>
      </c>
      <c r="L1743" s="177">
        <v>998</v>
      </c>
      <c r="M1743" s="178">
        <v>0</v>
      </c>
      <c r="N1743" s="179" t="s">
        <v>1151</v>
      </c>
      <c r="O1743" s="180">
        <v>0</v>
      </c>
      <c r="P1743" s="180">
        <v>0</v>
      </c>
      <c r="Q1743" s="181">
        <f t="shared" si="88"/>
        <v>0</v>
      </c>
      <c r="R1743" s="182" t="s">
        <v>98</v>
      </c>
      <c r="S1743" s="183"/>
      <c r="T1743" s="183"/>
    </row>
    <row r="1744" spans="2:20" ht="15.75" hidden="1">
      <c r="B1744" s="174">
        <v>2025</v>
      </c>
      <c r="C1744" s="174">
        <v>20</v>
      </c>
      <c r="D1744" s="175">
        <v>0</v>
      </c>
      <c r="E1744" s="176"/>
      <c r="F1744" s="174">
        <v>2</v>
      </c>
      <c r="G1744" s="174">
        <v>6</v>
      </c>
      <c r="H1744" s="174">
        <v>16</v>
      </c>
      <c r="I1744" s="174">
        <v>5000</v>
      </c>
      <c r="J1744" s="174">
        <v>5200</v>
      </c>
      <c r="K1744" s="174">
        <v>521</v>
      </c>
      <c r="L1744" s="177">
        <v>1002</v>
      </c>
      <c r="M1744" s="178">
        <v>0</v>
      </c>
      <c r="N1744" s="179" t="s">
        <v>458</v>
      </c>
      <c r="O1744" s="180">
        <v>0</v>
      </c>
      <c r="P1744" s="180">
        <v>0</v>
      </c>
      <c r="Q1744" s="181">
        <f t="shared" si="88"/>
        <v>0</v>
      </c>
      <c r="R1744" s="182" t="s">
        <v>98</v>
      </c>
      <c r="S1744" s="183"/>
      <c r="T1744" s="183"/>
    </row>
    <row r="1745" spans="2:20" ht="15.75" hidden="1">
      <c r="B1745" s="174">
        <v>2025</v>
      </c>
      <c r="C1745" s="174">
        <v>20</v>
      </c>
      <c r="D1745" s="175">
        <v>0</v>
      </c>
      <c r="E1745" s="176"/>
      <c r="F1745" s="174">
        <v>2</v>
      </c>
      <c r="G1745" s="174">
        <v>6</v>
      </c>
      <c r="H1745" s="174">
        <v>16</v>
      </c>
      <c r="I1745" s="174">
        <v>5000</v>
      </c>
      <c r="J1745" s="174">
        <v>5200</v>
      </c>
      <c r="K1745" s="174">
        <v>521</v>
      </c>
      <c r="L1745" s="177">
        <v>1090</v>
      </c>
      <c r="M1745" s="178">
        <v>0</v>
      </c>
      <c r="N1745" s="179" t="s">
        <v>459</v>
      </c>
      <c r="O1745" s="180">
        <v>0</v>
      </c>
      <c r="P1745" s="180">
        <v>0</v>
      </c>
      <c r="Q1745" s="181">
        <f t="shared" si="88"/>
        <v>0</v>
      </c>
      <c r="R1745" s="182" t="s">
        <v>98</v>
      </c>
      <c r="S1745" s="183"/>
      <c r="T1745" s="183"/>
    </row>
    <row r="1746" spans="2:20" ht="15.75" hidden="1">
      <c r="B1746" s="174">
        <v>2025</v>
      </c>
      <c r="C1746" s="174">
        <v>20</v>
      </c>
      <c r="D1746" s="175">
        <v>0</v>
      </c>
      <c r="E1746" s="176"/>
      <c r="F1746" s="174">
        <v>2</v>
      </c>
      <c r="G1746" s="174">
        <v>6</v>
      </c>
      <c r="H1746" s="174">
        <v>16</v>
      </c>
      <c r="I1746" s="174">
        <v>5000</v>
      </c>
      <c r="J1746" s="174">
        <v>5200</v>
      </c>
      <c r="K1746" s="174">
        <v>521</v>
      </c>
      <c r="L1746" s="177">
        <v>1096</v>
      </c>
      <c r="M1746" s="178">
        <v>0</v>
      </c>
      <c r="N1746" s="179" t="s">
        <v>1152</v>
      </c>
      <c r="O1746" s="180">
        <v>0</v>
      </c>
      <c r="P1746" s="180">
        <v>0</v>
      </c>
      <c r="Q1746" s="181">
        <f t="shared" si="88"/>
        <v>0</v>
      </c>
      <c r="R1746" s="182" t="s">
        <v>98</v>
      </c>
      <c r="S1746" s="183"/>
      <c r="T1746" s="183"/>
    </row>
    <row r="1747" spans="2:20" ht="15.75" hidden="1">
      <c r="B1747" s="174">
        <v>2025</v>
      </c>
      <c r="C1747" s="174">
        <v>20</v>
      </c>
      <c r="D1747" s="175">
        <v>0</v>
      </c>
      <c r="E1747" s="176"/>
      <c r="F1747" s="174">
        <v>2</v>
      </c>
      <c r="G1747" s="174">
        <v>6</v>
      </c>
      <c r="H1747" s="174">
        <v>16</v>
      </c>
      <c r="I1747" s="174">
        <v>5000</v>
      </c>
      <c r="J1747" s="174">
        <v>5200</v>
      </c>
      <c r="K1747" s="174">
        <v>521</v>
      </c>
      <c r="L1747" s="177">
        <v>738</v>
      </c>
      <c r="M1747" s="178">
        <v>0</v>
      </c>
      <c r="N1747" s="179" t="s">
        <v>1153</v>
      </c>
      <c r="O1747" s="180">
        <v>0</v>
      </c>
      <c r="P1747" s="180">
        <v>0</v>
      </c>
      <c r="Q1747" s="181">
        <f t="shared" si="88"/>
        <v>0</v>
      </c>
      <c r="R1747" s="182" t="s">
        <v>98</v>
      </c>
      <c r="S1747" s="183"/>
      <c r="T1747" s="183"/>
    </row>
    <row r="1748" spans="2:20" ht="15.75" hidden="1">
      <c r="B1748" s="174">
        <v>2025</v>
      </c>
      <c r="C1748" s="174">
        <v>20</v>
      </c>
      <c r="D1748" s="175">
        <v>0</v>
      </c>
      <c r="E1748" s="176"/>
      <c r="F1748" s="174">
        <v>2</v>
      </c>
      <c r="G1748" s="174">
        <v>6</v>
      </c>
      <c r="H1748" s="174">
        <v>16</v>
      </c>
      <c r="I1748" s="174">
        <v>5000</v>
      </c>
      <c r="J1748" s="174">
        <v>5200</v>
      </c>
      <c r="K1748" s="174">
        <v>521</v>
      </c>
      <c r="L1748" s="177">
        <v>1375</v>
      </c>
      <c r="M1748" s="178">
        <v>0</v>
      </c>
      <c r="N1748" s="179" t="s">
        <v>1154</v>
      </c>
      <c r="O1748" s="180">
        <v>0</v>
      </c>
      <c r="P1748" s="180">
        <v>0</v>
      </c>
      <c r="Q1748" s="181">
        <f t="shared" si="88"/>
        <v>0</v>
      </c>
      <c r="R1748" s="182" t="s">
        <v>98</v>
      </c>
      <c r="S1748" s="183"/>
      <c r="T1748" s="183"/>
    </row>
    <row r="1749" spans="2:20" ht="15.75" hidden="1">
      <c r="B1749" s="174">
        <v>2025</v>
      </c>
      <c r="C1749" s="174">
        <v>20</v>
      </c>
      <c r="D1749" s="175">
        <v>0</v>
      </c>
      <c r="E1749" s="176"/>
      <c r="F1749" s="174">
        <v>2</v>
      </c>
      <c r="G1749" s="174">
        <v>6</v>
      </c>
      <c r="H1749" s="174">
        <v>16</v>
      </c>
      <c r="I1749" s="174">
        <v>5000</v>
      </c>
      <c r="J1749" s="174">
        <v>5200</v>
      </c>
      <c r="K1749" s="174">
        <v>521</v>
      </c>
      <c r="L1749" s="177">
        <v>738</v>
      </c>
      <c r="M1749" s="178">
        <v>0</v>
      </c>
      <c r="N1749" s="179" t="s">
        <v>1155</v>
      </c>
      <c r="O1749" s="180">
        <v>0</v>
      </c>
      <c r="P1749" s="180">
        <v>0</v>
      </c>
      <c r="Q1749" s="181">
        <f t="shared" si="88"/>
        <v>0</v>
      </c>
      <c r="R1749" s="182" t="s">
        <v>98</v>
      </c>
      <c r="S1749" s="183"/>
      <c r="T1749" s="183"/>
    </row>
    <row r="1750" spans="2:20" ht="15.75" hidden="1">
      <c r="B1750" s="163">
        <v>2025</v>
      </c>
      <c r="C1750" s="163">
        <v>20</v>
      </c>
      <c r="D1750" s="164"/>
      <c r="E1750" s="165"/>
      <c r="F1750" s="163">
        <v>2</v>
      </c>
      <c r="G1750" s="163">
        <v>6</v>
      </c>
      <c r="H1750" s="163">
        <v>16</v>
      </c>
      <c r="I1750" s="163">
        <v>5000</v>
      </c>
      <c r="J1750" s="163">
        <v>5200</v>
      </c>
      <c r="K1750" s="163">
        <v>523</v>
      </c>
      <c r="L1750" s="192" t="s">
        <v>44</v>
      </c>
      <c r="M1750" s="167"/>
      <c r="N1750" s="168" t="s">
        <v>186</v>
      </c>
      <c r="O1750" s="169">
        <f>SUM(O1751:O1758)</f>
        <v>0</v>
      </c>
      <c r="P1750" s="169">
        <f>SUM(P1751:P1758)</f>
        <v>0</v>
      </c>
      <c r="Q1750" s="169">
        <f t="shared" si="88"/>
        <v>0</v>
      </c>
      <c r="R1750" s="170"/>
      <c r="S1750" s="171"/>
      <c r="T1750" s="172"/>
    </row>
    <row r="1751" spans="2:20" ht="15.75" hidden="1">
      <c r="B1751" s="174">
        <v>2025</v>
      </c>
      <c r="C1751" s="174">
        <v>20</v>
      </c>
      <c r="D1751" s="175">
        <v>0</v>
      </c>
      <c r="E1751" s="176"/>
      <c r="F1751" s="174">
        <v>2</v>
      </c>
      <c r="G1751" s="174">
        <v>6</v>
      </c>
      <c r="H1751" s="174">
        <v>16</v>
      </c>
      <c r="I1751" s="174">
        <v>5000</v>
      </c>
      <c r="J1751" s="174">
        <v>5200</v>
      </c>
      <c r="K1751" s="174">
        <v>523</v>
      </c>
      <c r="L1751" s="177">
        <v>172</v>
      </c>
      <c r="M1751" s="178">
        <v>0</v>
      </c>
      <c r="N1751" s="179" t="s">
        <v>187</v>
      </c>
      <c r="O1751" s="180">
        <v>0</v>
      </c>
      <c r="P1751" s="180">
        <v>0</v>
      </c>
      <c r="Q1751" s="181">
        <f t="shared" si="88"/>
        <v>0</v>
      </c>
      <c r="R1751" s="182" t="s">
        <v>98</v>
      </c>
      <c r="S1751" s="183"/>
      <c r="T1751" s="183"/>
    </row>
    <row r="1752" spans="2:20" ht="15.75" hidden="1">
      <c r="B1752" s="174">
        <v>2025</v>
      </c>
      <c r="C1752" s="174">
        <v>20</v>
      </c>
      <c r="D1752" s="175">
        <v>0</v>
      </c>
      <c r="E1752" s="176"/>
      <c r="F1752" s="174">
        <v>2</v>
      </c>
      <c r="G1752" s="174">
        <v>6</v>
      </c>
      <c r="H1752" s="174">
        <v>16</v>
      </c>
      <c r="I1752" s="174">
        <v>5000</v>
      </c>
      <c r="J1752" s="174">
        <v>5200</v>
      </c>
      <c r="K1752" s="174">
        <v>523</v>
      </c>
      <c r="L1752" s="177">
        <v>173</v>
      </c>
      <c r="M1752" s="178">
        <v>0</v>
      </c>
      <c r="N1752" s="179" t="s">
        <v>1156</v>
      </c>
      <c r="O1752" s="180">
        <v>0</v>
      </c>
      <c r="P1752" s="180">
        <v>0</v>
      </c>
      <c r="Q1752" s="181">
        <f t="shared" si="88"/>
        <v>0</v>
      </c>
      <c r="R1752" s="182" t="s">
        <v>98</v>
      </c>
      <c r="S1752" s="183"/>
      <c r="T1752" s="183"/>
    </row>
    <row r="1753" spans="2:20" ht="15.75" hidden="1">
      <c r="B1753" s="174">
        <v>2025</v>
      </c>
      <c r="C1753" s="174">
        <v>20</v>
      </c>
      <c r="D1753" s="175">
        <v>0</v>
      </c>
      <c r="E1753" s="176"/>
      <c r="F1753" s="174">
        <v>2</v>
      </c>
      <c r="G1753" s="174">
        <v>6</v>
      </c>
      <c r="H1753" s="174">
        <v>16</v>
      </c>
      <c r="I1753" s="174">
        <v>5000</v>
      </c>
      <c r="J1753" s="174">
        <v>5200</v>
      </c>
      <c r="K1753" s="174">
        <v>523</v>
      </c>
      <c r="L1753" s="177">
        <v>583</v>
      </c>
      <c r="M1753" s="178">
        <v>0</v>
      </c>
      <c r="N1753" s="179" t="s">
        <v>1157</v>
      </c>
      <c r="O1753" s="180">
        <v>0</v>
      </c>
      <c r="P1753" s="180">
        <v>0</v>
      </c>
      <c r="Q1753" s="181">
        <f t="shared" si="88"/>
        <v>0</v>
      </c>
      <c r="R1753" s="182" t="s">
        <v>98</v>
      </c>
      <c r="S1753" s="183"/>
      <c r="T1753" s="183"/>
    </row>
    <row r="1754" spans="2:20" ht="15.75" hidden="1">
      <c r="B1754" s="174">
        <v>2025</v>
      </c>
      <c r="C1754" s="174">
        <v>20</v>
      </c>
      <c r="D1754" s="175">
        <v>0</v>
      </c>
      <c r="E1754" s="176"/>
      <c r="F1754" s="174">
        <v>2</v>
      </c>
      <c r="G1754" s="174">
        <v>6</v>
      </c>
      <c r="H1754" s="174">
        <v>16</v>
      </c>
      <c r="I1754" s="174">
        <v>5000</v>
      </c>
      <c r="J1754" s="174">
        <v>5200</v>
      </c>
      <c r="K1754" s="174">
        <v>523</v>
      </c>
      <c r="L1754" s="177">
        <v>584</v>
      </c>
      <c r="M1754" s="178">
        <v>0</v>
      </c>
      <c r="N1754" s="179" t="s">
        <v>1158</v>
      </c>
      <c r="O1754" s="180">
        <v>0</v>
      </c>
      <c r="P1754" s="180">
        <v>0</v>
      </c>
      <c r="Q1754" s="181">
        <f t="shared" si="88"/>
        <v>0</v>
      </c>
      <c r="R1754" s="182" t="s">
        <v>98</v>
      </c>
      <c r="S1754" s="183"/>
      <c r="T1754" s="183"/>
    </row>
    <row r="1755" spans="2:20" ht="15.75" hidden="1">
      <c r="B1755" s="174">
        <v>2025</v>
      </c>
      <c r="C1755" s="174">
        <v>20</v>
      </c>
      <c r="D1755" s="175">
        <v>0</v>
      </c>
      <c r="E1755" s="176"/>
      <c r="F1755" s="174">
        <v>2</v>
      </c>
      <c r="G1755" s="174">
        <v>6</v>
      </c>
      <c r="H1755" s="174">
        <v>16</v>
      </c>
      <c r="I1755" s="174">
        <v>5000</v>
      </c>
      <c r="J1755" s="174">
        <v>5200</v>
      </c>
      <c r="K1755" s="174">
        <v>523</v>
      </c>
      <c r="L1755" s="177">
        <v>1221</v>
      </c>
      <c r="M1755" s="178">
        <v>0</v>
      </c>
      <c r="N1755" s="179" t="s">
        <v>1159</v>
      </c>
      <c r="O1755" s="180">
        <v>0</v>
      </c>
      <c r="P1755" s="180">
        <v>0</v>
      </c>
      <c r="Q1755" s="181">
        <f t="shared" si="88"/>
        <v>0</v>
      </c>
      <c r="R1755" s="182" t="s">
        <v>98</v>
      </c>
      <c r="S1755" s="183"/>
      <c r="T1755" s="183"/>
    </row>
    <row r="1756" spans="2:20" ht="15.75" hidden="1">
      <c r="B1756" s="174">
        <v>2025</v>
      </c>
      <c r="C1756" s="174">
        <v>20</v>
      </c>
      <c r="D1756" s="175">
        <v>0</v>
      </c>
      <c r="E1756" s="176"/>
      <c r="F1756" s="174">
        <v>2</v>
      </c>
      <c r="G1756" s="174">
        <v>6</v>
      </c>
      <c r="H1756" s="174">
        <v>16</v>
      </c>
      <c r="I1756" s="174">
        <v>5000</v>
      </c>
      <c r="J1756" s="174">
        <v>5200</v>
      </c>
      <c r="K1756" s="174">
        <v>523</v>
      </c>
      <c r="L1756" s="177">
        <v>1508</v>
      </c>
      <c r="M1756" s="178">
        <v>0</v>
      </c>
      <c r="N1756" s="179" t="s">
        <v>502</v>
      </c>
      <c r="O1756" s="180">
        <v>0</v>
      </c>
      <c r="P1756" s="180">
        <v>0</v>
      </c>
      <c r="Q1756" s="181">
        <f t="shared" si="88"/>
        <v>0</v>
      </c>
      <c r="R1756" s="182" t="s">
        <v>98</v>
      </c>
      <c r="S1756" s="183"/>
      <c r="T1756" s="183"/>
    </row>
    <row r="1757" spans="2:20" ht="15.75" hidden="1">
      <c r="B1757" s="174">
        <v>2025</v>
      </c>
      <c r="C1757" s="174">
        <v>20</v>
      </c>
      <c r="D1757" s="175">
        <v>0</v>
      </c>
      <c r="E1757" s="176"/>
      <c r="F1757" s="174">
        <v>2</v>
      </c>
      <c r="G1757" s="174">
        <v>6</v>
      </c>
      <c r="H1757" s="174">
        <v>16</v>
      </c>
      <c r="I1757" s="174">
        <v>5000</v>
      </c>
      <c r="J1757" s="174">
        <v>5200</v>
      </c>
      <c r="K1757" s="174">
        <v>523</v>
      </c>
      <c r="L1757" s="177">
        <v>1546</v>
      </c>
      <c r="M1757" s="178">
        <v>0</v>
      </c>
      <c r="N1757" s="179" t="s">
        <v>503</v>
      </c>
      <c r="O1757" s="180">
        <v>0</v>
      </c>
      <c r="P1757" s="180">
        <v>0</v>
      </c>
      <c r="Q1757" s="181">
        <f t="shared" si="88"/>
        <v>0</v>
      </c>
      <c r="R1757" s="182" t="s">
        <v>98</v>
      </c>
      <c r="S1757" s="183"/>
      <c r="T1757" s="183"/>
    </row>
    <row r="1758" spans="2:20" ht="15.75" hidden="1">
      <c r="B1758" s="174">
        <v>2025</v>
      </c>
      <c r="C1758" s="174">
        <v>20</v>
      </c>
      <c r="D1758" s="175">
        <v>0</v>
      </c>
      <c r="E1758" s="176"/>
      <c r="F1758" s="174">
        <v>2</v>
      </c>
      <c r="G1758" s="174">
        <v>6</v>
      </c>
      <c r="H1758" s="174">
        <v>16</v>
      </c>
      <c r="I1758" s="174">
        <v>5000</v>
      </c>
      <c r="J1758" s="174">
        <v>5200</v>
      </c>
      <c r="K1758" s="174">
        <v>523</v>
      </c>
      <c r="L1758" s="177">
        <v>1548</v>
      </c>
      <c r="M1758" s="178">
        <v>0</v>
      </c>
      <c r="N1758" s="179" t="s">
        <v>188</v>
      </c>
      <c r="O1758" s="180">
        <v>0</v>
      </c>
      <c r="P1758" s="180">
        <v>0</v>
      </c>
      <c r="Q1758" s="181">
        <f t="shared" si="88"/>
        <v>0</v>
      </c>
      <c r="R1758" s="182" t="s">
        <v>98</v>
      </c>
      <c r="S1758" s="183"/>
      <c r="T1758" s="183"/>
    </row>
    <row r="1759" spans="2:20" ht="15.75" hidden="1">
      <c r="B1759" s="163">
        <v>2025</v>
      </c>
      <c r="C1759" s="163">
        <v>20</v>
      </c>
      <c r="D1759" s="164"/>
      <c r="E1759" s="165"/>
      <c r="F1759" s="163">
        <v>2</v>
      </c>
      <c r="G1759" s="163">
        <v>6</v>
      </c>
      <c r="H1759" s="163">
        <v>16</v>
      </c>
      <c r="I1759" s="163">
        <v>5000</v>
      </c>
      <c r="J1759" s="163">
        <v>5200</v>
      </c>
      <c r="K1759" s="163">
        <v>529</v>
      </c>
      <c r="L1759" s="192" t="s">
        <v>44</v>
      </c>
      <c r="M1759" s="167"/>
      <c r="N1759" s="168" t="s">
        <v>1160</v>
      </c>
      <c r="O1759" s="169">
        <f>SUM(O1760:O1769)</f>
        <v>0</v>
      </c>
      <c r="P1759" s="169">
        <f>SUM(P1760:P1769)</f>
        <v>0</v>
      </c>
      <c r="Q1759" s="169">
        <f t="shared" si="88"/>
        <v>0</v>
      </c>
      <c r="R1759" s="170"/>
      <c r="S1759" s="171"/>
      <c r="T1759" s="172"/>
    </row>
    <row r="1760" spans="2:20" ht="15.75" hidden="1">
      <c r="B1760" s="174">
        <v>2025</v>
      </c>
      <c r="C1760" s="174">
        <v>20</v>
      </c>
      <c r="D1760" s="175">
        <v>0</v>
      </c>
      <c r="E1760" s="176"/>
      <c r="F1760" s="174">
        <v>2</v>
      </c>
      <c r="G1760" s="174">
        <v>6</v>
      </c>
      <c r="H1760" s="174">
        <v>16</v>
      </c>
      <c r="I1760" s="174">
        <v>5000</v>
      </c>
      <c r="J1760" s="174">
        <v>5200</v>
      </c>
      <c r="K1760" s="174">
        <v>529</v>
      </c>
      <c r="L1760" s="177">
        <v>41</v>
      </c>
      <c r="M1760" s="178">
        <v>0</v>
      </c>
      <c r="N1760" s="179" t="s">
        <v>1161</v>
      </c>
      <c r="O1760" s="180">
        <v>0</v>
      </c>
      <c r="P1760" s="180">
        <v>0</v>
      </c>
      <c r="Q1760" s="181">
        <f t="shared" si="88"/>
        <v>0</v>
      </c>
      <c r="R1760" s="182" t="s">
        <v>98</v>
      </c>
      <c r="S1760" s="183"/>
      <c r="T1760" s="183"/>
    </row>
    <row r="1761" spans="2:20" ht="15.75" hidden="1">
      <c r="B1761" s="174">
        <v>2025</v>
      </c>
      <c r="C1761" s="174">
        <v>20</v>
      </c>
      <c r="D1761" s="175">
        <v>0</v>
      </c>
      <c r="E1761" s="176"/>
      <c r="F1761" s="174">
        <v>2</v>
      </c>
      <c r="G1761" s="174">
        <v>6</v>
      </c>
      <c r="H1761" s="174">
        <v>16</v>
      </c>
      <c r="I1761" s="174">
        <v>5000</v>
      </c>
      <c r="J1761" s="174">
        <v>5200</v>
      </c>
      <c r="K1761" s="174">
        <v>529</v>
      </c>
      <c r="L1761" s="177">
        <v>525</v>
      </c>
      <c r="M1761" s="178">
        <v>0</v>
      </c>
      <c r="N1761" s="179" t="s">
        <v>1162</v>
      </c>
      <c r="O1761" s="180">
        <v>0</v>
      </c>
      <c r="P1761" s="180">
        <v>0</v>
      </c>
      <c r="Q1761" s="181">
        <f t="shared" si="88"/>
        <v>0</v>
      </c>
      <c r="R1761" s="182" t="s">
        <v>98</v>
      </c>
      <c r="S1761" s="183"/>
      <c r="T1761" s="183"/>
    </row>
    <row r="1762" spans="2:20" ht="15.75" hidden="1">
      <c r="B1762" s="174">
        <v>2025</v>
      </c>
      <c r="C1762" s="174">
        <v>20</v>
      </c>
      <c r="D1762" s="175">
        <v>0</v>
      </c>
      <c r="E1762" s="176"/>
      <c r="F1762" s="174">
        <v>2</v>
      </c>
      <c r="G1762" s="174">
        <v>6</v>
      </c>
      <c r="H1762" s="174">
        <v>16</v>
      </c>
      <c r="I1762" s="174">
        <v>5000</v>
      </c>
      <c r="J1762" s="174">
        <v>5200</v>
      </c>
      <c r="K1762" s="174">
        <v>529</v>
      </c>
      <c r="L1762" s="177">
        <v>801</v>
      </c>
      <c r="M1762" s="178">
        <v>0</v>
      </c>
      <c r="N1762" s="179" t="s">
        <v>1163</v>
      </c>
      <c r="O1762" s="180">
        <v>0</v>
      </c>
      <c r="P1762" s="180">
        <v>0</v>
      </c>
      <c r="Q1762" s="181">
        <f t="shared" si="88"/>
        <v>0</v>
      </c>
      <c r="R1762" s="182" t="s">
        <v>98</v>
      </c>
      <c r="S1762" s="183"/>
      <c r="T1762" s="183"/>
    </row>
    <row r="1763" spans="2:20" ht="15.75" hidden="1">
      <c r="B1763" s="174">
        <v>2025</v>
      </c>
      <c r="C1763" s="174">
        <v>20</v>
      </c>
      <c r="D1763" s="175">
        <v>0</v>
      </c>
      <c r="E1763" s="176"/>
      <c r="F1763" s="174">
        <v>2</v>
      </c>
      <c r="G1763" s="174">
        <v>6</v>
      </c>
      <c r="H1763" s="174">
        <v>16</v>
      </c>
      <c r="I1763" s="174">
        <v>5000</v>
      </c>
      <c r="J1763" s="174">
        <v>5200</v>
      </c>
      <c r="K1763" s="174">
        <v>529</v>
      </c>
      <c r="L1763" s="177">
        <v>808</v>
      </c>
      <c r="M1763" s="178">
        <v>0</v>
      </c>
      <c r="N1763" s="179" t="s">
        <v>1164</v>
      </c>
      <c r="O1763" s="180">
        <v>0</v>
      </c>
      <c r="P1763" s="180">
        <v>0</v>
      </c>
      <c r="Q1763" s="181">
        <f t="shared" si="88"/>
        <v>0</v>
      </c>
      <c r="R1763" s="182" t="s">
        <v>98</v>
      </c>
      <c r="S1763" s="183"/>
      <c r="T1763" s="183"/>
    </row>
    <row r="1764" spans="2:20" ht="15.75" hidden="1">
      <c r="B1764" s="174">
        <v>2025</v>
      </c>
      <c r="C1764" s="174">
        <v>20</v>
      </c>
      <c r="D1764" s="175">
        <v>0</v>
      </c>
      <c r="E1764" s="176"/>
      <c r="F1764" s="174">
        <v>2</v>
      </c>
      <c r="G1764" s="174">
        <v>6</v>
      </c>
      <c r="H1764" s="174">
        <v>16</v>
      </c>
      <c r="I1764" s="174">
        <v>5000</v>
      </c>
      <c r="J1764" s="174">
        <v>5200</v>
      </c>
      <c r="K1764" s="174">
        <v>529</v>
      </c>
      <c r="L1764" s="177">
        <v>809</v>
      </c>
      <c r="M1764" s="178">
        <v>0</v>
      </c>
      <c r="N1764" s="179" t="s">
        <v>1165</v>
      </c>
      <c r="O1764" s="180">
        <v>0</v>
      </c>
      <c r="P1764" s="180">
        <v>0</v>
      </c>
      <c r="Q1764" s="181">
        <f t="shared" si="88"/>
        <v>0</v>
      </c>
      <c r="R1764" s="182" t="s">
        <v>98</v>
      </c>
      <c r="S1764" s="183"/>
      <c r="T1764" s="183"/>
    </row>
    <row r="1765" spans="2:20" ht="15.75" hidden="1">
      <c r="B1765" s="174">
        <v>2025</v>
      </c>
      <c r="C1765" s="174">
        <v>20</v>
      </c>
      <c r="D1765" s="175">
        <v>0</v>
      </c>
      <c r="E1765" s="176"/>
      <c r="F1765" s="174">
        <v>2</v>
      </c>
      <c r="G1765" s="174">
        <v>6</v>
      </c>
      <c r="H1765" s="174">
        <v>16</v>
      </c>
      <c r="I1765" s="174">
        <v>5000</v>
      </c>
      <c r="J1765" s="174">
        <v>5200</v>
      </c>
      <c r="K1765" s="174">
        <v>529</v>
      </c>
      <c r="L1765" s="177">
        <v>989</v>
      </c>
      <c r="M1765" s="178">
        <v>0</v>
      </c>
      <c r="N1765" s="179" t="s">
        <v>1166</v>
      </c>
      <c r="O1765" s="180">
        <v>0</v>
      </c>
      <c r="P1765" s="180">
        <v>0</v>
      </c>
      <c r="Q1765" s="181">
        <f t="shared" si="88"/>
        <v>0</v>
      </c>
      <c r="R1765" s="182" t="s">
        <v>98</v>
      </c>
      <c r="S1765" s="183"/>
      <c r="T1765" s="183"/>
    </row>
    <row r="1766" spans="2:20" ht="15.75" hidden="1">
      <c r="B1766" s="174">
        <v>2025</v>
      </c>
      <c r="C1766" s="174">
        <v>20</v>
      </c>
      <c r="D1766" s="175">
        <v>0</v>
      </c>
      <c r="E1766" s="176"/>
      <c r="F1766" s="174">
        <v>2</v>
      </c>
      <c r="G1766" s="174">
        <v>6</v>
      </c>
      <c r="H1766" s="174">
        <v>16</v>
      </c>
      <c r="I1766" s="174">
        <v>5000</v>
      </c>
      <c r="J1766" s="174">
        <v>5200</v>
      </c>
      <c r="K1766" s="174">
        <v>529</v>
      </c>
      <c r="L1766" s="177">
        <v>984</v>
      </c>
      <c r="M1766" s="178">
        <v>0</v>
      </c>
      <c r="N1766" s="179" t="s">
        <v>1167</v>
      </c>
      <c r="O1766" s="180">
        <v>0</v>
      </c>
      <c r="P1766" s="180">
        <v>0</v>
      </c>
      <c r="Q1766" s="181">
        <f t="shared" si="88"/>
        <v>0</v>
      </c>
      <c r="R1766" s="182" t="s">
        <v>98</v>
      </c>
      <c r="S1766" s="183"/>
      <c r="T1766" s="183"/>
    </row>
    <row r="1767" spans="2:20" ht="15.75" hidden="1">
      <c r="B1767" s="174">
        <v>2025</v>
      </c>
      <c r="C1767" s="174">
        <v>20</v>
      </c>
      <c r="D1767" s="175">
        <v>0</v>
      </c>
      <c r="E1767" s="176"/>
      <c r="F1767" s="174">
        <v>2</v>
      </c>
      <c r="G1767" s="174">
        <v>6</v>
      </c>
      <c r="H1767" s="174">
        <v>16</v>
      </c>
      <c r="I1767" s="174">
        <v>5000</v>
      </c>
      <c r="J1767" s="174">
        <v>5200</v>
      </c>
      <c r="K1767" s="174">
        <v>529</v>
      </c>
      <c r="L1767" s="177">
        <v>1344</v>
      </c>
      <c r="M1767" s="178">
        <v>0</v>
      </c>
      <c r="N1767" s="179" t="s">
        <v>1168</v>
      </c>
      <c r="O1767" s="180">
        <v>0</v>
      </c>
      <c r="P1767" s="180">
        <v>0</v>
      </c>
      <c r="Q1767" s="181">
        <f t="shared" si="88"/>
        <v>0</v>
      </c>
      <c r="R1767" s="182" t="s">
        <v>98</v>
      </c>
      <c r="S1767" s="183"/>
      <c r="T1767" s="183"/>
    </row>
    <row r="1768" spans="2:20" ht="15.75" hidden="1">
      <c r="B1768" s="174">
        <v>2025</v>
      </c>
      <c r="C1768" s="174">
        <v>20</v>
      </c>
      <c r="D1768" s="175">
        <v>0</v>
      </c>
      <c r="E1768" s="176"/>
      <c r="F1768" s="174">
        <v>2</v>
      </c>
      <c r="G1768" s="174">
        <v>6</v>
      </c>
      <c r="H1768" s="174">
        <v>16</v>
      </c>
      <c r="I1768" s="174">
        <v>5000</v>
      </c>
      <c r="J1768" s="174">
        <v>5200</v>
      </c>
      <c r="K1768" s="174">
        <v>529</v>
      </c>
      <c r="L1768" s="177">
        <v>1347</v>
      </c>
      <c r="M1768" s="178">
        <v>0</v>
      </c>
      <c r="N1768" s="179" t="s">
        <v>1169</v>
      </c>
      <c r="O1768" s="180">
        <v>0</v>
      </c>
      <c r="P1768" s="180">
        <v>0</v>
      </c>
      <c r="Q1768" s="181">
        <f t="shared" si="88"/>
        <v>0</v>
      </c>
      <c r="R1768" s="182" t="s">
        <v>98</v>
      </c>
      <c r="S1768" s="183"/>
      <c r="T1768" s="183"/>
    </row>
    <row r="1769" spans="2:20" ht="15.75" hidden="1">
      <c r="B1769" s="174">
        <v>2025</v>
      </c>
      <c r="C1769" s="174">
        <v>20</v>
      </c>
      <c r="D1769" s="175">
        <v>0</v>
      </c>
      <c r="E1769" s="176"/>
      <c r="F1769" s="174">
        <v>2</v>
      </c>
      <c r="G1769" s="174">
        <v>6</v>
      </c>
      <c r="H1769" s="174">
        <v>16</v>
      </c>
      <c r="I1769" s="174">
        <v>5000</v>
      </c>
      <c r="J1769" s="174">
        <v>5200</v>
      </c>
      <c r="K1769" s="174">
        <v>529</v>
      </c>
      <c r="L1769" s="177">
        <v>1066</v>
      </c>
      <c r="M1769" s="178">
        <v>0</v>
      </c>
      <c r="N1769" s="179" t="s">
        <v>1170</v>
      </c>
      <c r="O1769" s="180">
        <v>0</v>
      </c>
      <c r="P1769" s="180">
        <v>0</v>
      </c>
      <c r="Q1769" s="181">
        <f t="shared" si="88"/>
        <v>0</v>
      </c>
      <c r="R1769" s="182" t="s">
        <v>98</v>
      </c>
      <c r="S1769" s="183"/>
      <c r="T1769" s="183"/>
    </row>
    <row r="1770" spans="2:20" ht="15.75" hidden="1">
      <c r="B1770" s="152">
        <v>2025</v>
      </c>
      <c r="C1770" s="152">
        <v>20</v>
      </c>
      <c r="D1770" s="153"/>
      <c r="E1770" s="154"/>
      <c r="F1770" s="152">
        <v>2</v>
      </c>
      <c r="G1770" s="152">
        <v>6</v>
      </c>
      <c r="H1770" s="152">
        <v>16</v>
      </c>
      <c r="I1770" s="152">
        <v>5000</v>
      </c>
      <c r="J1770" s="152">
        <v>5300</v>
      </c>
      <c r="K1770" s="152"/>
      <c r="L1770" s="155" t="s">
        <v>44</v>
      </c>
      <c r="M1770" s="156"/>
      <c r="N1770" s="157" t="s">
        <v>189</v>
      </c>
      <c r="O1770" s="158">
        <f>O1771+O1780</f>
        <v>0</v>
      </c>
      <c r="P1770" s="158">
        <f>P1771+P1780</f>
        <v>0</v>
      </c>
      <c r="Q1770" s="158">
        <f t="shared" si="88"/>
        <v>0</v>
      </c>
      <c r="R1770" s="159"/>
      <c r="S1770" s="160"/>
      <c r="T1770" s="161"/>
    </row>
    <row r="1771" spans="2:20" ht="15.75" hidden="1">
      <c r="B1771" s="163">
        <v>2025</v>
      </c>
      <c r="C1771" s="163">
        <v>20</v>
      </c>
      <c r="D1771" s="164"/>
      <c r="E1771" s="165"/>
      <c r="F1771" s="163">
        <v>2</v>
      </c>
      <c r="G1771" s="163">
        <v>6</v>
      </c>
      <c r="H1771" s="163">
        <v>16</v>
      </c>
      <c r="I1771" s="163">
        <v>5000</v>
      </c>
      <c r="J1771" s="163">
        <v>5300</v>
      </c>
      <c r="K1771" s="163">
        <v>531</v>
      </c>
      <c r="L1771" s="192" t="s">
        <v>44</v>
      </c>
      <c r="M1771" s="167"/>
      <c r="N1771" s="168" t="s">
        <v>190</v>
      </c>
      <c r="O1771" s="169">
        <f>SUM(O1772:O1779)</f>
        <v>0</v>
      </c>
      <c r="P1771" s="169">
        <f>SUM(P1772:P1779)</f>
        <v>0</v>
      </c>
      <c r="Q1771" s="169">
        <f t="shared" si="88"/>
        <v>0</v>
      </c>
      <c r="R1771" s="170"/>
      <c r="S1771" s="171"/>
      <c r="T1771" s="172"/>
    </row>
    <row r="1772" spans="2:20" ht="15.75" hidden="1">
      <c r="B1772" s="174">
        <v>2025</v>
      </c>
      <c r="C1772" s="174">
        <v>20</v>
      </c>
      <c r="D1772" s="175">
        <v>0</v>
      </c>
      <c r="E1772" s="176"/>
      <c r="F1772" s="174">
        <v>2</v>
      </c>
      <c r="G1772" s="174">
        <v>6</v>
      </c>
      <c r="H1772" s="174">
        <v>16</v>
      </c>
      <c r="I1772" s="174">
        <v>5000</v>
      </c>
      <c r="J1772" s="174">
        <v>5300</v>
      </c>
      <c r="K1772" s="174">
        <v>531</v>
      </c>
      <c r="L1772" s="177">
        <v>169</v>
      </c>
      <c r="M1772" s="178">
        <v>0</v>
      </c>
      <c r="N1772" s="179" t="s">
        <v>1171</v>
      </c>
      <c r="O1772" s="180">
        <v>0</v>
      </c>
      <c r="P1772" s="180">
        <v>0</v>
      </c>
      <c r="Q1772" s="181">
        <f t="shared" si="88"/>
        <v>0</v>
      </c>
      <c r="R1772" s="182" t="s">
        <v>98</v>
      </c>
      <c r="S1772" s="183"/>
      <c r="T1772" s="183"/>
    </row>
    <row r="1773" spans="2:20" ht="15.75" hidden="1">
      <c r="B1773" s="174">
        <v>2025</v>
      </c>
      <c r="C1773" s="174">
        <v>20</v>
      </c>
      <c r="D1773" s="175">
        <v>0</v>
      </c>
      <c r="E1773" s="176"/>
      <c r="F1773" s="174">
        <v>2</v>
      </c>
      <c r="G1773" s="174">
        <v>6</v>
      </c>
      <c r="H1773" s="174">
        <v>16</v>
      </c>
      <c r="I1773" s="174">
        <v>5000</v>
      </c>
      <c r="J1773" s="174">
        <v>5300</v>
      </c>
      <c r="K1773" s="174">
        <v>531</v>
      </c>
      <c r="L1773" s="177">
        <v>198</v>
      </c>
      <c r="M1773" s="178">
        <v>0</v>
      </c>
      <c r="N1773" s="179" t="s">
        <v>508</v>
      </c>
      <c r="O1773" s="180">
        <v>0</v>
      </c>
      <c r="P1773" s="180">
        <v>0</v>
      </c>
      <c r="Q1773" s="181">
        <f t="shared" si="88"/>
        <v>0</v>
      </c>
      <c r="R1773" s="182" t="s">
        <v>98</v>
      </c>
      <c r="S1773" s="183"/>
      <c r="T1773" s="183"/>
    </row>
    <row r="1774" spans="2:20" ht="15.75" hidden="1">
      <c r="B1774" s="174">
        <v>2025</v>
      </c>
      <c r="C1774" s="174">
        <v>20</v>
      </c>
      <c r="D1774" s="175">
        <v>0</v>
      </c>
      <c r="E1774" s="176"/>
      <c r="F1774" s="174">
        <v>2</v>
      </c>
      <c r="G1774" s="174">
        <v>6</v>
      </c>
      <c r="H1774" s="174">
        <v>16</v>
      </c>
      <c r="I1774" s="174">
        <v>5000</v>
      </c>
      <c r="J1774" s="174">
        <v>5300</v>
      </c>
      <c r="K1774" s="174">
        <v>531</v>
      </c>
      <c r="L1774" s="177">
        <v>608</v>
      </c>
      <c r="M1774" s="178">
        <v>0</v>
      </c>
      <c r="N1774" s="179" t="s">
        <v>1172</v>
      </c>
      <c r="O1774" s="180">
        <v>0</v>
      </c>
      <c r="P1774" s="180">
        <v>0</v>
      </c>
      <c r="Q1774" s="181">
        <f t="shared" si="88"/>
        <v>0</v>
      </c>
      <c r="R1774" s="182" t="s">
        <v>98</v>
      </c>
      <c r="S1774" s="183"/>
      <c r="T1774" s="183"/>
    </row>
    <row r="1775" spans="2:20" ht="15.75" hidden="1">
      <c r="B1775" s="174">
        <v>2025</v>
      </c>
      <c r="C1775" s="174">
        <v>20</v>
      </c>
      <c r="D1775" s="175">
        <v>0</v>
      </c>
      <c r="E1775" s="176"/>
      <c r="F1775" s="174">
        <v>2</v>
      </c>
      <c r="G1775" s="174">
        <v>6</v>
      </c>
      <c r="H1775" s="174">
        <v>16</v>
      </c>
      <c r="I1775" s="174">
        <v>5000</v>
      </c>
      <c r="J1775" s="174">
        <v>5300</v>
      </c>
      <c r="K1775" s="174">
        <v>531</v>
      </c>
      <c r="L1775" s="177">
        <v>704</v>
      </c>
      <c r="M1775" s="178">
        <v>0</v>
      </c>
      <c r="N1775" s="179" t="s">
        <v>1173</v>
      </c>
      <c r="O1775" s="180">
        <v>0</v>
      </c>
      <c r="P1775" s="180">
        <v>0</v>
      </c>
      <c r="Q1775" s="181">
        <f t="shared" si="88"/>
        <v>0</v>
      </c>
      <c r="R1775" s="182" t="s">
        <v>98</v>
      </c>
      <c r="S1775" s="183"/>
      <c r="T1775" s="183"/>
    </row>
    <row r="1776" spans="2:20" ht="15.75" hidden="1">
      <c r="B1776" s="174">
        <v>2025</v>
      </c>
      <c r="C1776" s="174">
        <v>20</v>
      </c>
      <c r="D1776" s="175">
        <v>0</v>
      </c>
      <c r="E1776" s="176"/>
      <c r="F1776" s="174">
        <v>2</v>
      </c>
      <c r="G1776" s="174">
        <v>6</v>
      </c>
      <c r="H1776" s="174">
        <v>16</v>
      </c>
      <c r="I1776" s="174">
        <v>5000</v>
      </c>
      <c r="J1776" s="174">
        <v>5300</v>
      </c>
      <c r="K1776" s="174">
        <v>531</v>
      </c>
      <c r="L1776" s="177">
        <v>982</v>
      </c>
      <c r="M1776" s="178">
        <v>0</v>
      </c>
      <c r="N1776" s="179" t="s">
        <v>197</v>
      </c>
      <c r="O1776" s="180">
        <v>0</v>
      </c>
      <c r="P1776" s="180">
        <v>0</v>
      </c>
      <c r="Q1776" s="181">
        <f t="shared" si="88"/>
        <v>0</v>
      </c>
      <c r="R1776" s="182" t="s">
        <v>98</v>
      </c>
      <c r="S1776" s="183"/>
      <c r="T1776" s="183"/>
    </row>
    <row r="1777" spans="2:20" ht="15.75" hidden="1">
      <c r="B1777" s="174">
        <v>2025</v>
      </c>
      <c r="C1777" s="174">
        <v>20</v>
      </c>
      <c r="D1777" s="175">
        <v>0</v>
      </c>
      <c r="E1777" s="176"/>
      <c r="F1777" s="174">
        <v>2</v>
      </c>
      <c r="G1777" s="174">
        <v>6</v>
      </c>
      <c r="H1777" s="174">
        <v>16</v>
      </c>
      <c r="I1777" s="174">
        <v>5000</v>
      </c>
      <c r="J1777" s="174">
        <v>5300</v>
      </c>
      <c r="K1777" s="174">
        <v>531</v>
      </c>
      <c r="L1777" s="177">
        <v>1355</v>
      </c>
      <c r="M1777" s="178">
        <v>0</v>
      </c>
      <c r="N1777" s="179" t="s">
        <v>1174</v>
      </c>
      <c r="O1777" s="180">
        <v>0</v>
      </c>
      <c r="P1777" s="180">
        <v>0</v>
      </c>
      <c r="Q1777" s="181">
        <f t="shared" si="88"/>
        <v>0</v>
      </c>
      <c r="R1777" s="182" t="s">
        <v>98</v>
      </c>
      <c r="S1777" s="183"/>
      <c r="T1777" s="183"/>
    </row>
    <row r="1778" spans="2:20" ht="15.75" hidden="1">
      <c r="B1778" s="174">
        <v>2025</v>
      </c>
      <c r="C1778" s="174">
        <v>20</v>
      </c>
      <c r="D1778" s="175">
        <v>0</v>
      </c>
      <c r="E1778" s="176"/>
      <c r="F1778" s="174">
        <v>2</v>
      </c>
      <c r="G1778" s="174">
        <v>6</v>
      </c>
      <c r="H1778" s="174">
        <v>16</v>
      </c>
      <c r="I1778" s="174">
        <v>5000</v>
      </c>
      <c r="J1778" s="174">
        <v>5300</v>
      </c>
      <c r="K1778" s="174">
        <v>531</v>
      </c>
      <c r="L1778" s="177">
        <v>1551</v>
      </c>
      <c r="M1778" s="178">
        <v>0</v>
      </c>
      <c r="N1778" s="179" t="s">
        <v>200</v>
      </c>
      <c r="O1778" s="180">
        <v>0</v>
      </c>
      <c r="P1778" s="180">
        <v>0</v>
      </c>
      <c r="Q1778" s="181">
        <f t="shared" si="88"/>
        <v>0</v>
      </c>
      <c r="R1778" s="182" t="s">
        <v>98</v>
      </c>
      <c r="S1778" s="183"/>
      <c r="T1778" s="183"/>
    </row>
    <row r="1779" spans="2:20" ht="15.75" hidden="1">
      <c r="B1779" s="174">
        <v>2025</v>
      </c>
      <c r="C1779" s="174">
        <v>20</v>
      </c>
      <c r="D1779" s="175">
        <v>0</v>
      </c>
      <c r="E1779" s="176"/>
      <c r="F1779" s="174">
        <v>2</v>
      </c>
      <c r="G1779" s="174">
        <v>6</v>
      </c>
      <c r="H1779" s="174">
        <v>16</v>
      </c>
      <c r="I1779" s="174">
        <v>5000</v>
      </c>
      <c r="J1779" s="174">
        <v>5300</v>
      </c>
      <c r="K1779" s="174">
        <v>531</v>
      </c>
      <c r="L1779" s="177">
        <v>89</v>
      </c>
      <c r="M1779" s="178">
        <v>0</v>
      </c>
      <c r="N1779" s="179" t="s">
        <v>1175</v>
      </c>
      <c r="O1779" s="180">
        <v>0</v>
      </c>
      <c r="P1779" s="180">
        <v>0</v>
      </c>
      <c r="Q1779" s="181">
        <f t="shared" si="88"/>
        <v>0</v>
      </c>
      <c r="R1779" s="182" t="s">
        <v>98</v>
      </c>
      <c r="S1779" s="183"/>
      <c r="T1779" s="183"/>
    </row>
    <row r="1780" spans="2:20" ht="15.75" hidden="1">
      <c r="B1780" s="163">
        <v>2025</v>
      </c>
      <c r="C1780" s="163">
        <v>20</v>
      </c>
      <c r="D1780" s="164"/>
      <c r="E1780" s="165"/>
      <c r="F1780" s="163">
        <v>2</v>
      </c>
      <c r="G1780" s="163">
        <v>6</v>
      </c>
      <c r="H1780" s="163">
        <v>16</v>
      </c>
      <c r="I1780" s="163">
        <v>5000</v>
      </c>
      <c r="J1780" s="163">
        <v>5300</v>
      </c>
      <c r="K1780" s="163">
        <v>532</v>
      </c>
      <c r="L1780" s="192" t="s">
        <v>44</v>
      </c>
      <c r="M1780" s="167"/>
      <c r="N1780" s="168" t="s">
        <v>201</v>
      </c>
      <c r="O1780" s="169">
        <f>SUM(O1781:O1786)</f>
        <v>0</v>
      </c>
      <c r="P1780" s="169">
        <f>SUM(P1781:P1786)</f>
        <v>0</v>
      </c>
      <c r="Q1780" s="169">
        <f t="shared" si="88"/>
        <v>0</v>
      </c>
      <c r="R1780" s="170"/>
      <c r="S1780" s="171"/>
      <c r="T1780" s="172"/>
    </row>
    <row r="1781" spans="2:20" ht="15.75" hidden="1">
      <c r="B1781" s="174">
        <v>2025</v>
      </c>
      <c r="C1781" s="174">
        <v>20</v>
      </c>
      <c r="D1781" s="175">
        <v>0</v>
      </c>
      <c r="E1781" s="176"/>
      <c r="F1781" s="174">
        <v>2</v>
      </c>
      <c r="G1781" s="174">
        <v>6</v>
      </c>
      <c r="H1781" s="174">
        <v>16</v>
      </c>
      <c r="I1781" s="174">
        <v>5000</v>
      </c>
      <c r="J1781" s="174">
        <v>5300</v>
      </c>
      <c r="K1781" s="174">
        <v>532</v>
      </c>
      <c r="L1781" s="177">
        <v>95</v>
      </c>
      <c r="M1781" s="178">
        <v>0</v>
      </c>
      <c r="N1781" s="179" t="s">
        <v>533</v>
      </c>
      <c r="O1781" s="180">
        <v>0</v>
      </c>
      <c r="P1781" s="180">
        <v>0</v>
      </c>
      <c r="Q1781" s="181">
        <f t="shared" si="88"/>
        <v>0</v>
      </c>
      <c r="R1781" s="182" t="s">
        <v>98</v>
      </c>
      <c r="S1781" s="183"/>
      <c r="T1781" s="183"/>
    </row>
    <row r="1782" spans="2:20" ht="15.75" hidden="1">
      <c r="B1782" s="174">
        <v>2025</v>
      </c>
      <c r="C1782" s="174">
        <v>20</v>
      </c>
      <c r="D1782" s="175">
        <v>0</v>
      </c>
      <c r="E1782" s="176"/>
      <c r="F1782" s="174">
        <v>2</v>
      </c>
      <c r="G1782" s="174">
        <v>6</v>
      </c>
      <c r="H1782" s="174">
        <v>16</v>
      </c>
      <c r="I1782" s="174">
        <v>5000</v>
      </c>
      <c r="J1782" s="174">
        <v>5300</v>
      </c>
      <c r="K1782" s="174">
        <v>532</v>
      </c>
      <c r="L1782" s="177">
        <v>335</v>
      </c>
      <c r="M1782" s="178">
        <v>0</v>
      </c>
      <c r="N1782" s="179" t="s">
        <v>1176</v>
      </c>
      <c r="O1782" s="180">
        <v>0</v>
      </c>
      <c r="P1782" s="180">
        <v>0</v>
      </c>
      <c r="Q1782" s="181">
        <f t="shared" si="88"/>
        <v>0</v>
      </c>
      <c r="R1782" s="182" t="s">
        <v>98</v>
      </c>
      <c r="S1782" s="183"/>
      <c r="T1782" s="183"/>
    </row>
    <row r="1783" spans="2:20" ht="15.75" hidden="1">
      <c r="B1783" s="174">
        <v>2025</v>
      </c>
      <c r="C1783" s="174">
        <v>20</v>
      </c>
      <c r="D1783" s="175">
        <v>0</v>
      </c>
      <c r="E1783" s="176"/>
      <c r="F1783" s="174">
        <v>2</v>
      </c>
      <c r="G1783" s="174">
        <v>6</v>
      </c>
      <c r="H1783" s="174">
        <v>16</v>
      </c>
      <c r="I1783" s="174">
        <v>5000</v>
      </c>
      <c r="J1783" s="174">
        <v>5300</v>
      </c>
      <c r="K1783" s="174">
        <v>532</v>
      </c>
      <c r="L1783" s="177">
        <v>499</v>
      </c>
      <c r="M1783" s="178">
        <v>0</v>
      </c>
      <c r="N1783" s="179" t="s">
        <v>1177</v>
      </c>
      <c r="O1783" s="180">
        <v>0</v>
      </c>
      <c r="P1783" s="180">
        <v>0</v>
      </c>
      <c r="Q1783" s="181">
        <f t="shared" si="88"/>
        <v>0</v>
      </c>
      <c r="R1783" s="182" t="s">
        <v>98</v>
      </c>
      <c r="S1783" s="183"/>
      <c r="T1783" s="183"/>
    </row>
    <row r="1784" spans="2:20" ht="15.75" hidden="1">
      <c r="B1784" s="174">
        <v>2025</v>
      </c>
      <c r="C1784" s="174">
        <v>20</v>
      </c>
      <c r="D1784" s="175">
        <v>0</v>
      </c>
      <c r="E1784" s="176"/>
      <c r="F1784" s="174">
        <v>2</v>
      </c>
      <c r="G1784" s="174">
        <v>6</v>
      </c>
      <c r="H1784" s="174">
        <v>16</v>
      </c>
      <c r="I1784" s="174">
        <v>5000</v>
      </c>
      <c r="J1784" s="174">
        <v>5300</v>
      </c>
      <c r="K1784" s="174">
        <v>532</v>
      </c>
      <c r="L1784" s="177">
        <v>590</v>
      </c>
      <c r="M1784" s="178">
        <v>0</v>
      </c>
      <c r="N1784" s="179" t="s">
        <v>1178</v>
      </c>
      <c r="O1784" s="180">
        <v>0</v>
      </c>
      <c r="P1784" s="180">
        <v>0</v>
      </c>
      <c r="Q1784" s="181">
        <f t="shared" si="88"/>
        <v>0</v>
      </c>
      <c r="R1784" s="182" t="s">
        <v>98</v>
      </c>
      <c r="S1784" s="183"/>
      <c r="T1784" s="183"/>
    </row>
    <row r="1785" spans="2:20" ht="15.75" hidden="1">
      <c r="B1785" s="174">
        <v>2025</v>
      </c>
      <c r="C1785" s="174">
        <v>20</v>
      </c>
      <c r="D1785" s="175">
        <v>0</v>
      </c>
      <c r="E1785" s="176"/>
      <c r="F1785" s="174">
        <v>2</v>
      </c>
      <c r="G1785" s="174">
        <v>6</v>
      </c>
      <c r="H1785" s="174">
        <v>16</v>
      </c>
      <c r="I1785" s="174">
        <v>5000</v>
      </c>
      <c r="J1785" s="174">
        <v>5300</v>
      </c>
      <c r="K1785" s="174">
        <v>532</v>
      </c>
      <c r="L1785" s="177">
        <v>119</v>
      </c>
      <c r="M1785" s="178">
        <v>0</v>
      </c>
      <c r="N1785" s="179" t="s">
        <v>203</v>
      </c>
      <c r="O1785" s="180">
        <v>0</v>
      </c>
      <c r="P1785" s="180">
        <v>0</v>
      </c>
      <c r="Q1785" s="181">
        <f t="shared" si="88"/>
        <v>0</v>
      </c>
      <c r="R1785" s="182" t="s">
        <v>98</v>
      </c>
      <c r="S1785" s="183"/>
      <c r="T1785" s="183"/>
    </row>
    <row r="1786" spans="2:20" ht="15.75" hidden="1">
      <c r="B1786" s="174">
        <v>2025</v>
      </c>
      <c r="C1786" s="174">
        <v>20</v>
      </c>
      <c r="D1786" s="175">
        <v>0</v>
      </c>
      <c r="E1786" s="176"/>
      <c r="F1786" s="174">
        <v>2</v>
      </c>
      <c r="G1786" s="174">
        <v>6</v>
      </c>
      <c r="H1786" s="174">
        <v>16</v>
      </c>
      <c r="I1786" s="174">
        <v>5000</v>
      </c>
      <c r="J1786" s="174">
        <v>5300</v>
      </c>
      <c r="K1786" s="174">
        <v>532</v>
      </c>
      <c r="L1786" s="177">
        <v>663</v>
      </c>
      <c r="M1786" s="178">
        <v>0</v>
      </c>
      <c r="N1786" s="179" t="s">
        <v>195</v>
      </c>
      <c r="O1786" s="180">
        <v>0</v>
      </c>
      <c r="P1786" s="180">
        <v>0</v>
      </c>
      <c r="Q1786" s="181">
        <f t="shared" si="88"/>
        <v>0</v>
      </c>
      <c r="R1786" s="182" t="s">
        <v>98</v>
      </c>
      <c r="S1786" s="183"/>
      <c r="T1786" s="183"/>
    </row>
    <row r="1787" spans="2:20" ht="15.75" hidden="1">
      <c r="B1787" s="152">
        <v>2025</v>
      </c>
      <c r="C1787" s="152">
        <v>20</v>
      </c>
      <c r="D1787" s="153"/>
      <c r="E1787" s="154"/>
      <c r="F1787" s="152">
        <v>2</v>
      </c>
      <c r="G1787" s="152">
        <v>6</v>
      </c>
      <c r="H1787" s="152">
        <v>16</v>
      </c>
      <c r="I1787" s="152">
        <v>5000</v>
      </c>
      <c r="J1787" s="152">
        <v>5400</v>
      </c>
      <c r="K1787" s="152"/>
      <c r="L1787" s="155" t="s">
        <v>44</v>
      </c>
      <c r="M1787" s="156"/>
      <c r="N1787" s="157" t="s">
        <v>216</v>
      </c>
      <c r="O1787" s="158">
        <f>+O1788+O1791</f>
        <v>0</v>
      </c>
      <c r="P1787" s="158">
        <f>+P1788+P1791</f>
        <v>0</v>
      </c>
      <c r="Q1787" s="158">
        <f t="shared" si="88"/>
        <v>0</v>
      </c>
      <c r="R1787" s="159"/>
      <c r="S1787" s="160"/>
      <c r="T1787" s="161"/>
    </row>
    <row r="1788" spans="2:20" ht="15.75" hidden="1">
      <c r="B1788" s="163">
        <v>2025</v>
      </c>
      <c r="C1788" s="163">
        <v>20</v>
      </c>
      <c r="D1788" s="164"/>
      <c r="E1788" s="165"/>
      <c r="F1788" s="163">
        <v>2</v>
      </c>
      <c r="G1788" s="163">
        <v>6</v>
      </c>
      <c r="H1788" s="163">
        <v>16</v>
      </c>
      <c r="I1788" s="163">
        <v>5000</v>
      </c>
      <c r="J1788" s="163">
        <v>5400</v>
      </c>
      <c r="K1788" s="163">
        <v>541</v>
      </c>
      <c r="L1788" s="192" t="s">
        <v>44</v>
      </c>
      <c r="M1788" s="167"/>
      <c r="N1788" s="168" t="s">
        <v>217</v>
      </c>
      <c r="O1788" s="169">
        <f>SUM(O1789:O1790)</f>
        <v>0</v>
      </c>
      <c r="P1788" s="169">
        <f>SUM(P1789:P1790)</f>
        <v>0</v>
      </c>
      <c r="Q1788" s="169">
        <f t="shared" si="88"/>
        <v>0</v>
      </c>
      <c r="R1788" s="170"/>
      <c r="S1788" s="171"/>
      <c r="T1788" s="172"/>
    </row>
    <row r="1789" spans="2:20" ht="15.75" hidden="1">
      <c r="B1789" s="174">
        <v>2025</v>
      </c>
      <c r="C1789" s="174">
        <v>20</v>
      </c>
      <c r="D1789" s="175">
        <v>0</v>
      </c>
      <c r="E1789" s="176"/>
      <c r="F1789" s="174">
        <v>2</v>
      </c>
      <c r="G1789" s="174">
        <v>6</v>
      </c>
      <c r="H1789" s="174">
        <v>16</v>
      </c>
      <c r="I1789" s="174">
        <v>5000</v>
      </c>
      <c r="J1789" s="174">
        <v>5400</v>
      </c>
      <c r="K1789" s="174">
        <v>541</v>
      </c>
      <c r="L1789" s="177">
        <v>1526</v>
      </c>
      <c r="M1789" s="178">
        <v>0</v>
      </c>
      <c r="N1789" s="179" t="s">
        <v>218</v>
      </c>
      <c r="O1789" s="180">
        <v>0</v>
      </c>
      <c r="P1789" s="180">
        <v>0</v>
      </c>
      <c r="Q1789" s="181">
        <f t="shared" si="88"/>
        <v>0</v>
      </c>
      <c r="R1789" s="182" t="s">
        <v>98</v>
      </c>
      <c r="S1789" s="183"/>
      <c r="T1789" s="183"/>
    </row>
    <row r="1790" spans="2:20" ht="15.75" hidden="1">
      <c r="B1790" s="174">
        <v>2025</v>
      </c>
      <c r="C1790" s="174">
        <v>20</v>
      </c>
      <c r="D1790" s="175">
        <v>0</v>
      </c>
      <c r="E1790" s="176"/>
      <c r="F1790" s="174">
        <v>2</v>
      </c>
      <c r="G1790" s="174">
        <v>6</v>
      </c>
      <c r="H1790" s="174">
        <v>16</v>
      </c>
      <c r="I1790" s="174">
        <v>5000</v>
      </c>
      <c r="J1790" s="174">
        <v>5400</v>
      </c>
      <c r="K1790" s="174">
        <v>541</v>
      </c>
      <c r="L1790" s="177">
        <v>1051</v>
      </c>
      <c r="M1790" s="178">
        <v>0</v>
      </c>
      <c r="N1790" s="179" t="s">
        <v>1179</v>
      </c>
      <c r="O1790" s="180">
        <v>0</v>
      </c>
      <c r="P1790" s="180">
        <v>0</v>
      </c>
      <c r="Q1790" s="181">
        <f t="shared" si="88"/>
        <v>0</v>
      </c>
      <c r="R1790" s="182" t="s">
        <v>98</v>
      </c>
      <c r="S1790" s="183"/>
      <c r="T1790" s="183"/>
    </row>
    <row r="1791" spans="2:20" ht="15.75" hidden="1">
      <c r="B1791" s="163">
        <v>2025</v>
      </c>
      <c r="C1791" s="163">
        <v>20</v>
      </c>
      <c r="D1791" s="164"/>
      <c r="E1791" s="165"/>
      <c r="F1791" s="163">
        <v>2</v>
      </c>
      <c r="G1791" s="163">
        <v>6</v>
      </c>
      <c r="H1791" s="163">
        <v>16</v>
      </c>
      <c r="I1791" s="163">
        <v>5000</v>
      </c>
      <c r="J1791" s="163">
        <v>5400</v>
      </c>
      <c r="K1791" s="163">
        <v>543</v>
      </c>
      <c r="L1791" s="192" t="s">
        <v>44</v>
      </c>
      <c r="M1791" s="167"/>
      <c r="N1791" s="168" t="s">
        <v>1180</v>
      </c>
      <c r="O1791" s="169">
        <f>+O1792</f>
        <v>0</v>
      </c>
      <c r="P1791" s="169">
        <f>+P1792</f>
        <v>0</v>
      </c>
      <c r="Q1791" s="169">
        <f t="shared" si="88"/>
        <v>0</v>
      </c>
      <c r="R1791" s="170"/>
      <c r="S1791" s="171"/>
      <c r="T1791" s="172"/>
    </row>
    <row r="1792" spans="2:20" ht="15.75" hidden="1">
      <c r="B1792" s="174">
        <v>2025</v>
      </c>
      <c r="C1792" s="174">
        <v>20</v>
      </c>
      <c r="D1792" s="175">
        <v>0</v>
      </c>
      <c r="E1792" s="176"/>
      <c r="F1792" s="174">
        <v>2</v>
      </c>
      <c r="G1792" s="174">
        <v>6</v>
      </c>
      <c r="H1792" s="174">
        <v>16</v>
      </c>
      <c r="I1792" s="174">
        <v>5000</v>
      </c>
      <c r="J1792" s="174">
        <v>5400</v>
      </c>
      <c r="K1792" s="174">
        <v>543</v>
      </c>
      <c r="L1792" s="177">
        <v>1534</v>
      </c>
      <c r="M1792" s="178">
        <v>0</v>
      </c>
      <c r="N1792" s="179" t="s">
        <v>1181</v>
      </c>
      <c r="O1792" s="180">
        <v>0</v>
      </c>
      <c r="P1792" s="180">
        <v>0</v>
      </c>
      <c r="Q1792" s="181">
        <f t="shared" si="88"/>
        <v>0</v>
      </c>
      <c r="R1792" s="182" t="s">
        <v>98</v>
      </c>
      <c r="S1792" s="183"/>
      <c r="T1792" s="183"/>
    </row>
    <row r="1793" spans="2:20" ht="15.75" hidden="1">
      <c r="B1793" s="152">
        <v>2025</v>
      </c>
      <c r="C1793" s="152">
        <v>20</v>
      </c>
      <c r="D1793" s="153"/>
      <c r="E1793" s="154"/>
      <c r="F1793" s="152">
        <v>2</v>
      </c>
      <c r="G1793" s="152">
        <v>6</v>
      </c>
      <c r="H1793" s="152">
        <v>16</v>
      </c>
      <c r="I1793" s="152">
        <v>5000</v>
      </c>
      <c r="J1793" s="152">
        <v>5600</v>
      </c>
      <c r="K1793" s="152"/>
      <c r="L1793" s="155"/>
      <c r="M1793" s="156"/>
      <c r="N1793" s="157" t="s">
        <v>1050</v>
      </c>
      <c r="O1793" s="158">
        <f>O1794+O1796+O1799+O1801</f>
        <v>0</v>
      </c>
      <c r="P1793" s="158">
        <f>P1794+P1796+P1799+P1801</f>
        <v>0</v>
      </c>
      <c r="Q1793" s="158">
        <f t="shared" si="88"/>
        <v>0</v>
      </c>
      <c r="R1793" s="159"/>
      <c r="S1793" s="160"/>
      <c r="T1793" s="161"/>
    </row>
    <row r="1794" spans="2:20" ht="31.5" hidden="1">
      <c r="B1794" s="163">
        <v>2025</v>
      </c>
      <c r="C1794" s="163">
        <v>20</v>
      </c>
      <c r="D1794" s="164"/>
      <c r="E1794" s="165"/>
      <c r="F1794" s="163">
        <v>2</v>
      </c>
      <c r="G1794" s="163">
        <v>6</v>
      </c>
      <c r="H1794" s="163">
        <v>16</v>
      </c>
      <c r="I1794" s="163">
        <v>5000</v>
      </c>
      <c r="J1794" s="163">
        <v>5600</v>
      </c>
      <c r="K1794" s="163">
        <v>564</v>
      </c>
      <c r="L1794" s="192"/>
      <c r="M1794" s="167"/>
      <c r="N1794" s="168" t="s">
        <v>220</v>
      </c>
      <c r="O1794" s="169">
        <f>O1795</f>
        <v>0</v>
      </c>
      <c r="P1794" s="169">
        <f>P1795</f>
        <v>0</v>
      </c>
      <c r="Q1794" s="169">
        <f t="shared" si="88"/>
        <v>0</v>
      </c>
      <c r="R1794" s="170"/>
      <c r="S1794" s="171"/>
      <c r="T1794" s="172"/>
    </row>
    <row r="1795" spans="2:20" ht="15.75" hidden="1">
      <c r="B1795" s="174">
        <v>2025</v>
      </c>
      <c r="C1795" s="174">
        <v>20</v>
      </c>
      <c r="D1795" s="175">
        <v>0</v>
      </c>
      <c r="E1795" s="176"/>
      <c r="F1795" s="174">
        <v>2</v>
      </c>
      <c r="G1795" s="174">
        <v>6</v>
      </c>
      <c r="H1795" s="174">
        <v>16</v>
      </c>
      <c r="I1795" s="174">
        <v>5000</v>
      </c>
      <c r="J1795" s="174">
        <v>5600</v>
      </c>
      <c r="K1795" s="174">
        <v>564</v>
      </c>
      <c r="L1795" s="177">
        <v>14</v>
      </c>
      <c r="M1795" s="178">
        <v>0</v>
      </c>
      <c r="N1795" s="179" t="s">
        <v>179</v>
      </c>
      <c r="O1795" s="180">
        <v>0</v>
      </c>
      <c r="P1795" s="180">
        <v>0</v>
      </c>
      <c r="Q1795" s="181">
        <f t="shared" si="88"/>
        <v>0</v>
      </c>
      <c r="R1795" s="182" t="s">
        <v>98</v>
      </c>
      <c r="S1795" s="183"/>
      <c r="T1795" s="183"/>
    </row>
    <row r="1796" spans="2:20" ht="15.75" hidden="1">
      <c r="B1796" s="163">
        <v>2025</v>
      </c>
      <c r="C1796" s="163">
        <v>20</v>
      </c>
      <c r="D1796" s="164"/>
      <c r="E1796" s="165"/>
      <c r="F1796" s="163">
        <v>2</v>
      </c>
      <c r="G1796" s="163">
        <v>6</v>
      </c>
      <c r="H1796" s="163">
        <v>16</v>
      </c>
      <c r="I1796" s="163">
        <v>5000</v>
      </c>
      <c r="J1796" s="163">
        <v>5600</v>
      </c>
      <c r="K1796" s="163">
        <v>565</v>
      </c>
      <c r="L1796" s="192"/>
      <c r="M1796" s="167"/>
      <c r="N1796" s="168" t="s">
        <v>590</v>
      </c>
      <c r="O1796" s="169">
        <f>SUM(O1797:O1798)</f>
        <v>0</v>
      </c>
      <c r="P1796" s="169">
        <f>SUM(P1797:P1798)</f>
        <v>0</v>
      </c>
      <c r="Q1796" s="169">
        <f t="shared" si="88"/>
        <v>0</v>
      </c>
      <c r="R1796" s="170"/>
      <c r="S1796" s="171"/>
      <c r="T1796" s="172"/>
    </row>
    <row r="1797" spans="2:20" ht="15.75" hidden="1">
      <c r="B1797" s="174">
        <v>2025</v>
      </c>
      <c r="C1797" s="174">
        <v>20</v>
      </c>
      <c r="D1797" s="175">
        <v>0</v>
      </c>
      <c r="E1797" s="176"/>
      <c r="F1797" s="174">
        <v>2</v>
      </c>
      <c r="G1797" s="174">
        <v>6</v>
      </c>
      <c r="H1797" s="174">
        <v>16</v>
      </c>
      <c r="I1797" s="174">
        <v>5000</v>
      </c>
      <c r="J1797" s="174">
        <v>5600</v>
      </c>
      <c r="K1797" s="174">
        <v>565</v>
      </c>
      <c r="L1797" s="177">
        <v>602</v>
      </c>
      <c r="M1797" s="178">
        <v>0</v>
      </c>
      <c r="N1797" s="179" t="s">
        <v>1182</v>
      </c>
      <c r="O1797" s="180">
        <v>0</v>
      </c>
      <c r="P1797" s="180">
        <v>0</v>
      </c>
      <c r="Q1797" s="181">
        <f t="shared" ref="Q1797:Q1860" si="89">+O1797+P1797</f>
        <v>0</v>
      </c>
      <c r="R1797" s="182" t="s">
        <v>98</v>
      </c>
      <c r="S1797" s="183"/>
      <c r="T1797" s="183"/>
    </row>
    <row r="1798" spans="2:20" ht="15.75" hidden="1">
      <c r="B1798" s="174">
        <v>2025</v>
      </c>
      <c r="C1798" s="174">
        <v>20</v>
      </c>
      <c r="D1798" s="175">
        <v>0</v>
      </c>
      <c r="E1798" s="176"/>
      <c r="F1798" s="174">
        <v>2</v>
      </c>
      <c r="G1798" s="174">
        <v>6</v>
      </c>
      <c r="H1798" s="174">
        <v>16</v>
      </c>
      <c r="I1798" s="174">
        <v>5000</v>
      </c>
      <c r="J1798" s="174">
        <v>5600</v>
      </c>
      <c r="K1798" s="174">
        <v>565</v>
      </c>
      <c r="L1798" s="177">
        <v>193</v>
      </c>
      <c r="M1798" s="178">
        <v>0</v>
      </c>
      <c r="N1798" s="179" t="s">
        <v>1183</v>
      </c>
      <c r="O1798" s="180">
        <v>0</v>
      </c>
      <c r="P1798" s="180">
        <v>0</v>
      </c>
      <c r="Q1798" s="181">
        <f t="shared" si="89"/>
        <v>0</v>
      </c>
      <c r="R1798" s="182" t="s">
        <v>98</v>
      </c>
      <c r="S1798" s="183"/>
      <c r="T1798" s="183"/>
    </row>
    <row r="1799" spans="2:20" ht="31.5" hidden="1">
      <c r="B1799" s="163">
        <v>2025</v>
      </c>
      <c r="C1799" s="163">
        <v>20</v>
      </c>
      <c r="D1799" s="164"/>
      <c r="E1799" s="165"/>
      <c r="F1799" s="163">
        <v>2</v>
      </c>
      <c r="G1799" s="163">
        <v>6</v>
      </c>
      <c r="H1799" s="163">
        <v>16</v>
      </c>
      <c r="I1799" s="163">
        <v>5000</v>
      </c>
      <c r="J1799" s="163">
        <v>5600</v>
      </c>
      <c r="K1799" s="163">
        <v>566</v>
      </c>
      <c r="L1799" s="192" t="s">
        <v>44</v>
      </c>
      <c r="M1799" s="167"/>
      <c r="N1799" s="168" t="s">
        <v>221</v>
      </c>
      <c r="O1799" s="169">
        <f>O1800</f>
        <v>0</v>
      </c>
      <c r="P1799" s="169">
        <f>P1800</f>
        <v>0</v>
      </c>
      <c r="Q1799" s="169">
        <f t="shared" si="89"/>
        <v>0</v>
      </c>
      <c r="R1799" s="170"/>
      <c r="S1799" s="171"/>
      <c r="T1799" s="172"/>
    </row>
    <row r="1800" spans="2:20" ht="15.75" hidden="1">
      <c r="B1800" s="174">
        <v>2025</v>
      </c>
      <c r="C1800" s="174">
        <v>20</v>
      </c>
      <c r="D1800" s="175">
        <v>0</v>
      </c>
      <c r="E1800" s="176"/>
      <c r="F1800" s="174">
        <v>2</v>
      </c>
      <c r="G1800" s="174">
        <v>6</v>
      </c>
      <c r="H1800" s="174">
        <v>16</v>
      </c>
      <c r="I1800" s="174">
        <v>5000</v>
      </c>
      <c r="J1800" s="174">
        <v>5600</v>
      </c>
      <c r="K1800" s="174">
        <v>566</v>
      </c>
      <c r="L1800" s="177">
        <v>1142</v>
      </c>
      <c r="M1800" s="178">
        <v>0</v>
      </c>
      <c r="N1800" s="179" t="s">
        <v>1184</v>
      </c>
      <c r="O1800" s="180">
        <v>0</v>
      </c>
      <c r="P1800" s="180">
        <v>0</v>
      </c>
      <c r="Q1800" s="181">
        <f t="shared" si="89"/>
        <v>0</v>
      </c>
      <c r="R1800" s="182" t="s">
        <v>98</v>
      </c>
      <c r="S1800" s="183"/>
      <c r="T1800" s="183"/>
    </row>
    <row r="1801" spans="2:20" ht="15.75" hidden="1">
      <c r="B1801" s="163">
        <v>2025</v>
      </c>
      <c r="C1801" s="163">
        <v>20</v>
      </c>
      <c r="D1801" s="164"/>
      <c r="E1801" s="165"/>
      <c r="F1801" s="163">
        <v>2</v>
      </c>
      <c r="G1801" s="163">
        <v>6</v>
      </c>
      <c r="H1801" s="163">
        <v>16</v>
      </c>
      <c r="I1801" s="163">
        <v>5000</v>
      </c>
      <c r="J1801" s="163">
        <v>5600</v>
      </c>
      <c r="K1801" s="163">
        <v>567</v>
      </c>
      <c r="L1801" s="192" t="s">
        <v>44</v>
      </c>
      <c r="M1801" s="167"/>
      <c r="N1801" s="168" t="s">
        <v>1185</v>
      </c>
      <c r="O1801" s="169">
        <f>O1802</f>
        <v>0</v>
      </c>
      <c r="P1801" s="169">
        <f>P1802</f>
        <v>0</v>
      </c>
      <c r="Q1801" s="169">
        <f t="shared" si="89"/>
        <v>0</v>
      </c>
      <c r="R1801" s="170"/>
      <c r="S1801" s="171"/>
      <c r="T1801" s="172"/>
    </row>
    <row r="1802" spans="2:20" ht="15.75" hidden="1">
      <c r="B1802" s="174">
        <v>2025</v>
      </c>
      <c r="C1802" s="174">
        <v>20</v>
      </c>
      <c r="D1802" s="175">
        <v>0</v>
      </c>
      <c r="E1802" s="176"/>
      <c r="F1802" s="174">
        <v>2</v>
      </c>
      <c r="G1802" s="174">
        <v>6</v>
      </c>
      <c r="H1802" s="174">
        <v>16</v>
      </c>
      <c r="I1802" s="174">
        <v>5000</v>
      </c>
      <c r="J1802" s="174">
        <v>5600</v>
      </c>
      <c r="K1802" s="174">
        <v>567</v>
      </c>
      <c r="L1802" s="177">
        <v>769</v>
      </c>
      <c r="M1802" s="178">
        <v>0</v>
      </c>
      <c r="N1802" s="179" t="s">
        <v>1185</v>
      </c>
      <c r="O1802" s="180">
        <v>0</v>
      </c>
      <c r="P1802" s="180">
        <v>0</v>
      </c>
      <c r="Q1802" s="181">
        <f t="shared" si="89"/>
        <v>0</v>
      </c>
      <c r="R1802" s="182" t="s">
        <v>98</v>
      </c>
      <c r="S1802" s="183"/>
      <c r="T1802" s="183"/>
    </row>
    <row r="1803" spans="2:20" ht="15.75" hidden="1">
      <c r="B1803" s="152">
        <v>2025</v>
      </c>
      <c r="C1803" s="152">
        <v>20</v>
      </c>
      <c r="D1803" s="153"/>
      <c r="E1803" s="154"/>
      <c r="F1803" s="152">
        <v>2</v>
      </c>
      <c r="G1803" s="152">
        <v>6</v>
      </c>
      <c r="H1803" s="152">
        <v>16</v>
      </c>
      <c r="I1803" s="152">
        <v>5000</v>
      </c>
      <c r="J1803" s="152">
        <v>5900</v>
      </c>
      <c r="K1803" s="152"/>
      <c r="L1803" s="155" t="s">
        <v>44</v>
      </c>
      <c r="M1803" s="156"/>
      <c r="N1803" s="157" t="s">
        <v>223</v>
      </c>
      <c r="O1803" s="158">
        <f>O1804+O1806</f>
        <v>0</v>
      </c>
      <c r="P1803" s="158">
        <f>P1804+P1806</f>
        <v>0</v>
      </c>
      <c r="Q1803" s="158">
        <f t="shared" si="89"/>
        <v>0</v>
      </c>
      <c r="R1803" s="159"/>
      <c r="S1803" s="160"/>
      <c r="T1803" s="161"/>
    </row>
    <row r="1804" spans="2:20" ht="15.75" hidden="1">
      <c r="B1804" s="163">
        <v>2025</v>
      </c>
      <c r="C1804" s="163">
        <v>20</v>
      </c>
      <c r="D1804" s="164"/>
      <c r="E1804" s="165"/>
      <c r="F1804" s="163">
        <v>2</v>
      </c>
      <c r="G1804" s="163">
        <v>6</v>
      </c>
      <c r="H1804" s="163">
        <v>16</v>
      </c>
      <c r="I1804" s="163">
        <v>5000</v>
      </c>
      <c r="J1804" s="163">
        <v>5900</v>
      </c>
      <c r="K1804" s="163">
        <v>591</v>
      </c>
      <c r="L1804" s="192" t="s">
        <v>44</v>
      </c>
      <c r="M1804" s="167"/>
      <c r="N1804" s="168" t="s">
        <v>224</v>
      </c>
      <c r="O1804" s="169">
        <f>O1805</f>
        <v>0</v>
      </c>
      <c r="P1804" s="169">
        <f>P1805</f>
        <v>0</v>
      </c>
      <c r="Q1804" s="169">
        <f t="shared" si="89"/>
        <v>0</v>
      </c>
      <c r="R1804" s="170"/>
      <c r="S1804" s="171"/>
      <c r="T1804" s="172"/>
    </row>
    <row r="1805" spans="2:20" ht="15.75" hidden="1">
      <c r="B1805" s="174">
        <v>2025</v>
      </c>
      <c r="C1805" s="174">
        <v>20</v>
      </c>
      <c r="D1805" s="175">
        <v>0</v>
      </c>
      <c r="E1805" s="176"/>
      <c r="F1805" s="174">
        <v>2</v>
      </c>
      <c r="G1805" s="174">
        <v>6</v>
      </c>
      <c r="H1805" s="174">
        <v>16</v>
      </c>
      <c r="I1805" s="174">
        <v>5000</v>
      </c>
      <c r="J1805" s="174">
        <v>5900</v>
      </c>
      <c r="K1805" s="174">
        <v>591</v>
      </c>
      <c r="L1805" s="177">
        <v>1407</v>
      </c>
      <c r="M1805" s="178">
        <v>0</v>
      </c>
      <c r="N1805" s="179" t="s">
        <v>224</v>
      </c>
      <c r="O1805" s="180">
        <v>0</v>
      </c>
      <c r="P1805" s="180">
        <v>0</v>
      </c>
      <c r="Q1805" s="181">
        <f t="shared" si="89"/>
        <v>0</v>
      </c>
      <c r="R1805" s="182" t="s">
        <v>225</v>
      </c>
      <c r="S1805" s="183"/>
      <c r="T1805" s="183"/>
    </row>
    <row r="1806" spans="2:20" ht="15.75" hidden="1">
      <c r="B1806" s="163">
        <v>2025</v>
      </c>
      <c r="C1806" s="163">
        <v>20</v>
      </c>
      <c r="D1806" s="164"/>
      <c r="E1806" s="165"/>
      <c r="F1806" s="163">
        <v>2</v>
      </c>
      <c r="G1806" s="163">
        <v>6</v>
      </c>
      <c r="H1806" s="163">
        <v>16</v>
      </c>
      <c r="I1806" s="163">
        <v>5000</v>
      </c>
      <c r="J1806" s="163">
        <v>5900</v>
      </c>
      <c r="K1806" s="163">
        <v>597</v>
      </c>
      <c r="L1806" s="192" t="s">
        <v>44</v>
      </c>
      <c r="M1806" s="167"/>
      <c r="N1806" s="168" t="s">
        <v>226</v>
      </c>
      <c r="O1806" s="169">
        <f>O1807</f>
        <v>0</v>
      </c>
      <c r="P1806" s="169">
        <f>P1807</f>
        <v>0</v>
      </c>
      <c r="Q1806" s="169">
        <f t="shared" si="89"/>
        <v>0</v>
      </c>
      <c r="R1806" s="170"/>
      <c r="S1806" s="171"/>
      <c r="T1806" s="172"/>
    </row>
    <row r="1807" spans="2:20" ht="15.75" hidden="1">
      <c r="B1807" s="174">
        <v>2025</v>
      </c>
      <c r="C1807" s="174">
        <v>20</v>
      </c>
      <c r="D1807" s="175">
        <v>0</v>
      </c>
      <c r="E1807" s="176"/>
      <c r="F1807" s="174">
        <v>2</v>
      </c>
      <c r="G1807" s="174">
        <v>6</v>
      </c>
      <c r="H1807" s="174">
        <v>16</v>
      </c>
      <c r="I1807" s="174">
        <v>5000</v>
      </c>
      <c r="J1807" s="174">
        <v>5900</v>
      </c>
      <c r="K1807" s="174">
        <v>597</v>
      </c>
      <c r="L1807" s="177">
        <v>869</v>
      </c>
      <c r="M1807" s="178">
        <v>0</v>
      </c>
      <c r="N1807" s="179" t="s">
        <v>227</v>
      </c>
      <c r="O1807" s="180">
        <v>0</v>
      </c>
      <c r="P1807" s="180">
        <v>0</v>
      </c>
      <c r="Q1807" s="181">
        <f t="shared" si="89"/>
        <v>0</v>
      </c>
      <c r="R1807" s="182" t="s">
        <v>225</v>
      </c>
      <c r="S1807" s="183"/>
      <c r="T1807" s="183"/>
    </row>
    <row r="1808" spans="2:20" ht="15.75" hidden="1">
      <c r="B1808" s="141">
        <v>2025</v>
      </c>
      <c r="C1808" s="141">
        <v>20</v>
      </c>
      <c r="D1808" s="142"/>
      <c r="E1808" s="143"/>
      <c r="F1808" s="141">
        <v>2</v>
      </c>
      <c r="G1808" s="141">
        <v>6</v>
      </c>
      <c r="H1808" s="141">
        <v>16</v>
      </c>
      <c r="I1808" s="141">
        <v>6000</v>
      </c>
      <c r="J1808" s="141"/>
      <c r="K1808" s="141"/>
      <c r="L1808" s="144" t="s">
        <v>44</v>
      </c>
      <c r="M1808" s="145"/>
      <c r="N1808" s="146" t="s">
        <v>228</v>
      </c>
      <c r="O1808" s="147">
        <f>O1809</f>
        <v>0</v>
      </c>
      <c r="P1808" s="147">
        <f>P1809</f>
        <v>0</v>
      </c>
      <c r="Q1808" s="147">
        <f t="shared" si="89"/>
        <v>0</v>
      </c>
      <c r="R1808" s="148"/>
      <c r="S1808" s="149"/>
      <c r="T1808" s="150"/>
    </row>
    <row r="1809" spans="2:20" ht="15.75" hidden="1">
      <c r="B1809" s="152">
        <v>2025</v>
      </c>
      <c r="C1809" s="152">
        <v>20</v>
      </c>
      <c r="D1809" s="153"/>
      <c r="E1809" s="154"/>
      <c r="F1809" s="152">
        <v>2</v>
      </c>
      <c r="G1809" s="152">
        <v>6</v>
      </c>
      <c r="H1809" s="152">
        <v>16</v>
      </c>
      <c r="I1809" s="152">
        <v>6000</v>
      </c>
      <c r="J1809" s="152">
        <v>6200</v>
      </c>
      <c r="K1809" s="152"/>
      <c r="L1809" s="155" t="s">
        <v>44</v>
      </c>
      <c r="M1809" s="156"/>
      <c r="N1809" s="157" t="s">
        <v>229</v>
      </c>
      <c r="O1809" s="158">
        <f>O1810</f>
        <v>0</v>
      </c>
      <c r="P1809" s="158">
        <f>P1810</f>
        <v>0</v>
      </c>
      <c r="Q1809" s="158">
        <f t="shared" si="89"/>
        <v>0</v>
      </c>
      <c r="R1809" s="159"/>
      <c r="S1809" s="160"/>
      <c r="T1809" s="161"/>
    </row>
    <row r="1810" spans="2:20" ht="15.75" hidden="1">
      <c r="B1810" s="163">
        <v>2025</v>
      </c>
      <c r="C1810" s="163">
        <v>20</v>
      </c>
      <c r="D1810" s="164"/>
      <c r="E1810" s="165"/>
      <c r="F1810" s="163">
        <v>2</v>
      </c>
      <c r="G1810" s="163">
        <v>6</v>
      </c>
      <c r="H1810" s="163">
        <v>16</v>
      </c>
      <c r="I1810" s="163">
        <v>6000</v>
      </c>
      <c r="J1810" s="163">
        <v>6200</v>
      </c>
      <c r="K1810" s="163">
        <v>622</v>
      </c>
      <c r="L1810" s="192" t="s">
        <v>44</v>
      </c>
      <c r="M1810" s="167"/>
      <c r="N1810" s="168" t="s">
        <v>230</v>
      </c>
      <c r="O1810" s="169">
        <f>SUM(O1811:O1816)</f>
        <v>0</v>
      </c>
      <c r="P1810" s="169">
        <f>SUM(P1811:P1816)</f>
        <v>0</v>
      </c>
      <c r="Q1810" s="169">
        <f t="shared" si="89"/>
        <v>0</v>
      </c>
      <c r="R1810" s="170"/>
      <c r="S1810" s="171"/>
      <c r="T1810" s="172"/>
    </row>
    <row r="1811" spans="2:20" ht="90" hidden="1">
      <c r="B1811" s="219">
        <v>2025</v>
      </c>
      <c r="C1811" s="219">
        <v>20</v>
      </c>
      <c r="D1811" s="175">
        <v>0</v>
      </c>
      <c r="E1811" s="176"/>
      <c r="F1811" s="219">
        <v>2</v>
      </c>
      <c r="G1811" s="219">
        <v>6</v>
      </c>
      <c r="H1811" s="219">
        <v>16</v>
      </c>
      <c r="I1811" s="219">
        <v>6000</v>
      </c>
      <c r="J1811" s="174">
        <v>6200</v>
      </c>
      <c r="K1811" s="174">
        <v>622</v>
      </c>
      <c r="L1811" s="177">
        <v>377</v>
      </c>
      <c r="M1811" s="178">
        <v>0</v>
      </c>
      <c r="N1811" s="179" t="s">
        <v>1186</v>
      </c>
      <c r="O1811" s="180">
        <v>0</v>
      </c>
      <c r="P1811" s="180">
        <v>0</v>
      </c>
      <c r="Q1811" s="181">
        <f t="shared" si="89"/>
        <v>0</v>
      </c>
      <c r="R1811" s="182" t="s">
        <v>232</v>
      </c>
      <c r="S1811" s="183"/>
      <c r="T1811" s="183"/>
    </row>
    <row r="1812" spans="2:20" ht="90" hidden="1">
      <c r="B1812" s="219">
        <v>2025</v>
      </c>
      <c r="C1812" s="219">
        <v>20</v>
      </c>
      <c r="D1812" s="175">
        <v>0</v>
      </c>
      <c r="E1812" s="176"/>
      <c r="F1812" s="219">
        <v>2</v>
      </c>
      <c r="G1812" s="219">
        <v>6</v>
      </c>
      <c r="H1812" s="219">
        <v>16</v>
      </c>
      <c r="I1812" s="219">
        <v>6000</v>
      </c>
      <c r="J1812" s="174">
        <v>6200</v>
      </c>
      <c r="K1812" s="174">
        <v>622</v>
      </c>
      <c r="L1812" s="177">
        <v>378</v>
      </c>
      <c r="M1812" s="178">
        <v>0</v>
      </c>
      <c r="N1812" s="179" t="s">
        <v>1187</v>
      </c>
      <c r="O1812" s="180">
        <v>0</v>
      </c>
      <c r="P1812" s="180">
        <v>0</v>
      </c>
      <c r="Q1812" s="181">
        <f t="shared" si="89"/>
        <v>0</v>
      </c>
      <c r="R1812" s="182" t="s">
        <v>232</v>
      </c>
      <c r="S1812" s="183"/>
      <c r="T1812" s="183"/>
    </row>
    <row r="1813" spans="2:20" ht="90" hidden="1">
      <c r="B1813" s="219">
        <v>2025</v>
      </c>
      <c r="C1813" s="219">
        <v>20</v>
      </c>
      <c r="D1813" s="175">
        <v>0</v>
      </c>
      <c r="E1813" s="176"/>
      <c r="F1813" s="219">
        <v>2</v>
      </c>
      <c r="G1813" s="219">
        <v>6</v>
      </c>
      <c r="H1813" s="219">
        <v>16</v>
      </c>
      <c r="I1813" s="219">
        <v>6000</v>
      </c>
      <c r="J1813" s="174">
        <v>6200</v>
      </c>
      <c r="K1813" s="174">
        <v>622</v>
      </c>
      <c r="L1813" s="177">
        <v>379</v>
      </c>
      <c r="M1813" s="178">
        <v>0</v>
      </c>
      <c r="N1813" s="179" t="s">
        <v>1188</v>
      </c>
      <c r="O1813" s="180">
        <v>0</v>
      </c>
      <c r="P1813" s="180">
        <v>0</v>
      </c>
      <c r="Q1813" s="181">
        <f t="shared" si="89"/>
        <v>0</v>
      </c>
      <c r="R1813" s="182" t="s">
        <v>232</v>
      </c>
      <c r="S1813" s="183"/>
      <c r="T1813" s="183"/>
    </row>
    <row r="1814" spans="2:20" ht="90" hidden="1">
      <c r="B1814" s="219">
        <v>2025</v>
      </c>
      <c r="C1814" s="219">
        <v>20</v>
      </c>
      <c r="D1814" s="175">
        <v>0</v>
      </c>
      <c r="E1814" s="176"/>
      <c r="F1814" s="219">
        <v>2</v>
      </c>
      <c r="G1814" s="219">
        <v>6</v>
      </c>
      <c r="H1814" s="219">
        <v>16</v>
      </c>
      <c r="I1814" s="219">
        <v>6000</v>
      </c>
      <c r="J1814" s="174">
        <v>6200</v>
      </c>
      <c r="K1814" s="174">
        <v>622</v>
      </c>
      <c r="L1814" s="177">
        <v>959</v>
      </c>
      <c r="M1814" s="178">
        <v>0</v>
      </c>
      <c r="N1814" s="179" t="s">
        <v>1189</v>
      </c>
      <c r="O1814" s="180">
        <v>0</v>
      </c>
      <c r="P1814" s="180">
        <v>0</v>
      </c>
      <c r="Q1814" s="181">
        <f t="shared" si="89"/>
        <v>0</v>
      </c>
      <c r="R1814" s="182" t="s">
        <v>232</v>
      </c>
      <c r="S1814" s="183"/>
      <c r="T1814" s="183"/>
    </row>
    <row r="1815" spans="2:20" ht="75" hidden="1">
      <c r="B1815" s="219">
        <v>2025</v>
      </c>
      <c r="C1815" s="219">
        <v>20</v>
      </c>
      <c r="D1815" s="175">
        <v>0</v>
      </c>
      <c r="E1815" s="176"/>
      <c r="F1815" s="219">
        <v>2</v>
      </c>
      <c r="G1815" s="219">
        <v>6</v>
      </c>
      <c r="H1815" s="219">
        <v>16</v>
      </c>
      <c r="I1815" s="219">
        <v>6000</v>
      </c>
      <c r="J1815" s="174">
        <v>6200</v>
      </c>
      <c r="K1815" s="174">
        <v>622</v>
      </c>
      <c r="L1815" s="177">
        <v>960</v>
      </c>
      <c r="M1815" s="178">
        <v>0</v>
      </c>
      <c r="N1815" s="179" t="s">
        <v>1190</v>
      </c>
      <c r="O1815" s="180">
        <v>0</v>
      </c>
      <c r="P1815" s="180">
        <v>0</v>
      </c>
      <c r="Q1815" s="181">
        <f t="shared" si="89"/>
        <v>0</v>
      </c>
      <c r="R1815" s="182" t="s">
        <v>232</v>
      </c>
      <c r="S1815" s="183"/>
      <c r="T1815" s="183"/>
    </row>
    <row r="1816" spans="2:20" ht="90" hidden="1">
      <c r="B1816" s="219">
        <v>2025</v>
      </c>
      <c r="C1816" s="219">
        <v>20</v>
      </c>
      <c r="D1816" s="175">
        <v>0</v>
      </c>
      <c r="E1816" s="176"/>
      <c r="F1816" s="219">
        <v>2</v>
      </c>
      <c r="G1816" s="219">
        <v>6</v>
      </c>
      <c r="H1816" s="219">
        <v>16</v>
      </c>
      <c r="I1816" s="219">
        <v>6000</v>
      </c>
      <c r="J1816" s="174">
        <v>6200</v>
      </c>
      <c r="K1816" s="174">
        <v>622</v>
      </c>
      <c r="L1816" s="177">
        <v>961</v>
      </c>
      <c r="M1816" s="178">
        <v>0</v>
      </c>
      <c r="N1816" s="179" t="s">
        <v>1191</v>
      </c>
      <c r="O1816" s="180">
        <v>0</v>
      </c>
      <c r="P1816" s="180">
        <v>0</v>
      </c>
      <c r="Q1816" s="181">
        <f t="shared" si="89"/>
        <v>0</v>
      </c>
      <c r="R1816" s="182" t="s">
        <v>232</v>
      </c>
      <c r="S1816" s="183"/>
      <c r="T1816" s="183"/>
    </row>
    <row r="1817" spans="2:20" ht="31.5" hidden="1">
      <c r="B1817" s="130">
        <v>2025</v>
      </c>
      <c r="C1817" s="130">
        <v>20</v>
      </c>
      <c r="D1817" s="131"/>
      <c r="E1817" s="132"/>
      <c r="F1817" s="130">
        <v>2</v>
      </c>
      <c r="G1817" s="130">
        <v>6</v>
      </c>
      <c r="H1817" s="130">
        <v>17</v>
      </c>
      <c r="I1817" s="130"/>
      <c r="J1817" s="130"/>
      <c r="K1817" s="184"/>
      <c r="L1817" s="185" t="s">
        <v>44</v>
      </c>
      <c r="M1817" s="134"/>
      <c r="N1817" s="135" t="s">
        <v>1192</v>
      </c>
      <c r="O1817" s="136">
        <f>+O1818+O1826</f>
        <v>0</v>
      </c>
      <c r="P1817" s="136">
        <f>+P1818+P1826</f>
        <v>0</v>
      </c>
      <c r="Q1817" s="136">
        <f t="shared" si="89"/>
        <v>0</v>
      </c>
      <c r="R1817" s="137"/>
      <c r="S1817" s="138"/>
      <c r="T1817" s="139"/>
    </row>
    <row r="1818" spans="2:20" ht="15.75" hidden="1">
      <c r="B1818" s="141">
        <v>2025</v>
      </c>
      <c r="C1818" s="141">
        <v>20</v>
      </c>
      <c r="D1818" s="142"/>
      <c r="E1818" s="143"/>
      <c r="F1818" s="141">
        <v>2</v>
      </c>
      <c r="G1818" s="141">
        <v>6</v>
      </c>
      <c r="H1818" s="141">
        <v>17</v>
      </c>
      <c r="I1818" s="141">
        <v>3000</v>
      </c>
      <c r="J1818" s="141"/>
      <c r="K1818" s="141"/>
      <c r="L1818" s="144" t="s">
        <v>44</v>
      </c>
      <c r="M1818" s="145"/>
      <c r="N1818" s="146" t="s">
        <v>46</v>
      </c>
      <c r="O1818" s="147">
        <f>O1819</f>
        <v>0</v>
      </c>
      <c r="P1818" s="147">
        <f>P1819</f>
        <v>0</v>
      </c>
      <c r="Q1818" s="147">
        <f t="shared" si="89"/>
        <v>0</v>
      </c>
      <c r="R1818" s="148"/>
      <c r="S1818" s="149"/>
      <c r="T1818" s="150"/>
    </row>
    <row r="1819" spans="2:20" s="129" customFormat="1" ht="15.75" hidden="1">
      <c r="B1819" s="163">
        <v>2025</v>
      </c>
      <c r="C1819" s="163">
        <v>20</v>
      </c>
      <c r="D1819" s="164"/>
      <c r="E1819" s="165"/>
      <c r="F1819" s="163">
        <v>2</v>
      </c>
      <c r="G1819" s="163">
        <v>6</v>
      </c>
      <c r="H1819" s="163">
        <v>17</v>
      </c>
      <c r="I1819" s="163">
        <v>3000</v>
      </c>
      <c r="J1819" s="163">
        <v>3300</v>
      </c>
      <c r="K1819" s="163">
        <v>334</v>
      </c>
      <c r="L1819" s="192" t="s">
        <v>44</v>
      </c>
      <c r="M1819" s="167"/>
      <c r="N1819" s="168" t="s">
        <v>244</v>
      </c>
      <c r="O1819" s="169">
        <f>SUM(O1820:O1825)</f>
        <v>0</v>
      </c>
      <c r="P1819" s="169">
        <f>SUM(P1820:P1825)</f>
        <v>0</v>
      </c>
      <c r="Q1819" s="169">
        <f t="shared" si="89"/>
        <v>0</v>
      </c>
      <c r="R1819" s="170"/>
      <c r="S1819" s="171"/>
      <c r="T1819" s="172"/>
    </row>
    <row r="1820" spans="2:20" s="129" customFormat="1" ht="30" hidden="1">
      <c r="B1820" s="174">
        <v>2025</v>
      </c>
      <c r="C1820" s="174">
        <v>20</v>
      </c>
      <c r="D1820" s="175">
        <v>0</v>
      </c>
      <c r="E1820" s="176"/>
      <c r="F1820" s="174">
        <v>2</v>
      </c>
      <c r="G1820" s="174">
        <v>6</v>
      </c>
      <c r="H1820" s="174">
        <v>17</v>
      </c>
      <c r="I1820" s="174">
        <v>3000</v>
      </c>
      <c r="J1820" s="174">
        <v>3300</v>
      </c>
      <c r="K1820" s="174">
        <v>334</v>
      </c>
      <c r="L1820" s="177">
        <v>475</v>
      </c>
      <c r="M1820" s="178">
        <v>0</v>
      </c>
      <c r="N1820" s="179" t="s">
        <v>1193</v>
      </c>
      <c r="O1820" s="180">
        <v>0</v>
      </c>
      <c r="P1820" s="180">
        <v>0</v>
      </c>
      <c r="Q1820" s="181">
        <f t="shared" si="89"/>
        <v>0</v>
      </c>
      <c r="R1820" s="182" t="s">
        <v>50</v>
      </c>
      <c r="S1820" s="183"/>
      <c r="T1820" s="183"/>
    </row>
    <row r="1821" spans="2:20" s="129" customFormat="1" ht="30" hidden="1">
      <c r="B1821" s="174">
        <v>2025</v>
      </c>
      <c r="C1821" s="174">
        <v>20</v>
      </c>
      <c r="D1821" s="175">
        <v>0</v>
      </c>
      <c r="E1821" s="176"/>
      <c r="F1821" s="174">
        <v>2</v>
      </c>
      <c r="G1821" s="174">
        <v>6</v>
      </c>
      <c r="H1821" s="174">
        <v>17</v>
      </c>
      <c r="I1821" s="174">
        <v>3000</v>
      </c>
      <c r="J1821" s="174">
        <v>3300</v>
      </c>
      <c r="K1821" s="174">
        <v>334</v>
      </c>
      <c r="L1821" s="177">
        <v>483</v>
      </c>
      <c r="M1821" s="178">
        <v>0</v>
      </c>
      <c r="N1821" s="179" t="s">
        <v>1194</v>
      </c>
      <c r="O1821" s="180">
        <v>0</v>
      </c>
      <c r="P1821" s="180">
        <v>0</v>
      </c>
      <c r="Q1821" s="181">
        <f t="shared" si="89"/>
        <v>0</v>
      </c>
      <c r="R1821" s="182" t="s">
        <v>50</v>
      </c>
      <c r="S1821" s="183"/>
      <c r="T1821" s="183"/>
    </row>
    <row r="1822" spans="2:20" s="129" customFormat="1" ht="30" hidden="1">
      <c r="B1822" s="174">
        <v>2025</v>
      </c>
      <c r="C1822" s="174">
        <v>20</v>
      </c>
      <c r="D1822" s="175">
        <v>0</v>
      </c>
      <c r="E1822" s="176"/>
      <c r="F1822" s="174">
        <v>2</v>
      </c>
      <c r="G1822" s="174">
        <v>6</v>
      </c>
      <c r="H1822" s="174">
        <v>17</v>
      </c>
      <c r="I1822" s="174">
        <v>3000</v>
      </c>
      <c r="J1822" s="174">
        <v>3300</v>
      </c>
      <c r="K1822" s="174">
        <v>334</v>
      </c>
      <c r="L1822" s="177">
        <v>468</v>
      </c>
      <c r="M1822" s="178">
        <v>0</v>
      </c>
      <c r="N1822" s="179" t="s">
        <v>1195</v>
      </c>
      <c r="O1822" s="180">
        <v>0</v>
      </c>
      <c r="P1822" s="180">
        <v>0</v>
      </c>
      <c r="Q1822" s="181">
        <f t="shared" si="89"/>
        <v>0</v>
      </c>
      <c r="R1822" s="182" t="s">
        <v>50</v>
      </c>
      <c r="S1822" s="183"/>
      <c r="T1822" s="183"/>
    </row>
    <row r="1823" spans="2:20" s="129" customFormat="1" ht="30" hidden="1">
      <c r="B1823" s="174">
        <v>2025</v>
      </c>
      <c r="C1823" s="174">
        <v>20</v>
      </c>
      <c r="D1823" s="175">
        <v>0</v>
      </c>
      <c r="E1823" s="176"/>
      <c r="F1823" s="174">
        <v>2</v>
      </c>
      <c r="G1823" s="174">
        <v>6</v>
      </c>
      <c r="H1823" s="174">
        <v>17</v>
      </c>
      <c r="I1823" s="174">
        <v>3000</v>
      </c>
      <c r="J1823" s="174">
        <v>3300</v>
      </c>
      <c r="K1823" s="174">
        <v>334</v>
      </c>
      <c r="L1823" s="177">
        <v>449</v>
      </c>
      <c r="M1823" s="178">
        <v>0</v>
      </c>
      <c r="N1823" s="179" t="s">
        <v>1196</v>
      </c>
      <c r="O1823" s="180">
        <v>0</v>
      </c>
      <c r="P1823" s="180">
        <v>0</v>
      </c>
      <c r="Q1823" s="181">
        <f t="shared" si="89"/>
        <v>0</v>
      </c>
      <c r="R1823" s="182" t="s">
        <v>50</v>
      </c>
      <c r="S1823" s="183"/>
      <c r="T1823" s="183"/>
    </row>
    <row r="1824" spans="2:20" s="129" customFormat="1" ht="30" hidden="1">
      <c r="B1824" s="174">
        <v>2025</v>
      </c>
      <c r="C1824" s="174">
        <v>20</v>
      </c>
      <c r="D1824" s="175">
        <v>0</v>
      </c>
      <c r="E1824" s="176"/>
      <c r="F1824" s="174">
        <v>2</v>
      </c>
      <c r="G1824" s="174">
        <v>6</v>
      </c>
      <c r="H1824" s="174">
        <v>17</v>
      </c>
      <c r="I1824" s="174">
        <v>3000</v>
      </c>
      <c r="J1824" s="174">
        <v>3300</v>
      </c>
      <c r="K1824" s="174">
        <v>334</v>
      </c>
      <c r="L1824" s="177">
        <v>436</v>
      </c>
      <c r="M1824" s="178">
        <v>0</v>
      </c>
      <c r="N1824" s="179" t="s">
        <v>1197</v>
      </c>
      <c r="O1824" s="180">
        <v>0</v>
      </c>
      <c r="P1824" s="180">
        <v>0</v>
      </c>
      <c r="Q1824" s="181">
        <f t="shared" si="89"/>
        <v>0</v>
      </c>
      <c r="R1824" s="182" t="s">
        <v>50</v>
      </c>
      <c r="S1824" s="183"/>
      <c r="T1824" s="183"/>
    </row>
    <row r="1825" spans="2:20" s="129" customFormat="1" ht="30" hidden="1">
      <c r="B1825" s="174">
        <v>2025</v>
      </c>
      <c r="C1825" s="174">
        <v>20</v>
      </c>
      <c r="D1825" s="175">
        <v>0</v>
      </c>
      <c r="E1825" s="176"/>
      <c r="F1825" s="174">
        <v>2</v>
      </c>
      <c r="G1825" s="174">
        <v>6</v>
      </c>
      <c r="H1825" s="174">
        <v>17</v>
      </c>
      <c r="I1825" s="174">
        <v>3000</v>
      </c>
      <c r="J1825" s="174">
        <v>3300</v>
      </c>
      <c r="K1825" s="174">
        <v>334</v>
      </c>
      <c r="L1825" s="177">
        <v>458</v>
      </c>
      <c r="M1825" s="178">
        <v>0</v>
      </c>
      <c r="N1825" s="179" t="s">
        <v>1198</v>
      </c>
      <c r="O1825" s="180">
        <v>0</v>
      </c>
      <c r="P1825" s="180">
        <v>0</v>
      </c>
      <c r="Q1825" s="181">
        <f t="shared" si="89"/>
        <v>0</v>
      </c>
      <c r="R1825" s="182" t="s">
        <v>50</v>
      </c>
      <c r="S1825" s="183"/>
      <c r="T1825" s="183"/>
    </row>
    <row r="1826" spans="2:20" ht="15.75" hidden="1">
      <c r="B1826" s="141">
        <v>2025</v>
      </c>
      <c r="C1826" s="141">
        <v>20</v>
      </c>
      <c r="D1826" s="142"/>
      <c r="E1826" s="143"/>
      <c r="F1826" s="141">
        <v>2</v>
      </c>
      <c r="G1826" s="141">
        <v>6</v>
      </c>
      <c r="H1826" s="141">
        <v>17</v>
      </c>
      <c r="I1826" s="141">
        <v>6000</v>
      </c>
      <c r="J1826" s="141"/>
      <c r="K1826" s="141"/>
      <c r="L1826" s="144" t="s">
        <v>44</v>
      </c>
      <c r="M1826" s="145"/>
      <c r="N1826" s="146" t="s">
        <v>228</v>
      </c>
      <c r="O1826" s="147">
        <f>O1827</f>
        <v>0</v>
      </c>
      <c r="P1826" s="147">
        <f>P1827</f>
        <v>0</v>
      </c>
      <c r="Q1826" s="147">
        <f t="shared" si="89"/>
        <v>0</v>
      </c>
      <c r="R1826" s="148"/>
      <c r="S1826" s="197"/>
      <c r="T1826" s="198"/>
    </row>
    <row r="1827" spans="2:20" ht="15.75" hidden="1">
      <c r="B1827" s="152">
        <v>2025</v>
      </c>
      <c r="C1827" s="152">
        <v>20</v>
      </c>
      <c r="D1827" s="153"/>
      <c r="E1827" s="154"/>
      <c r="F1827" s="152">
        <v>2</v>
      </c>
      <c r="G1827" s="152">
        <v>6</v>
      </c>
      <c r="H1827" s="152">
        <v>17</v>
      </c>
      <c r="I1827" s="152">
        <v>6000</v>
      </c>
      <c r="J1827" s="152">
        <v>6200</v>
      </c>
      <c r="K1827" s="152"/>
      <c r="L1827" s="155" t="s">
        <v>44</v>
      </c>
      <c r="M1827" s="156"/>
      <c r="N1827" s="157" t="s">
        <v>229</v>
      </c>
      <c r="O1827" s="158">
        <f>O1828</f>
        <v>0</v>
      </c>
      <c r="P1827" s="158">
        <f>P1828</f>
        <v>0</v>
      </c>
      <c r="Q1827" s="158">
        <f t="shared" si="89"/>
        <v>0</v>
      </c>
      <c r="R1827" s="159"/>
      <c r="S1827" s="160"/>
      <c r="T1827" s="161"/>
    </row>
    <row r="1828" spans="2:20" ht="15.75" hidden="1">
      <c r="B1828" s="163">
        <v>2025</v>
      </c>
      <c r="C1828" s="163">
        <v>20</v>
      </c>
      <c r="D1828" s="164"/>
      <c r="E1828" s="165"/>
      <c r="F1828" s="163">
        <v>2</v>
      </c>
      <c r="G1828" s="163">
        <v>6</v>
      </c>
      <c r="H1828" s="163">
        <v>17</v>
      </c>
      <c r="I1828" s="163">
        <v>6000</v>
      </c>
      <c r="J1828" s="163">
        <v>6200</v>
      </c>
      <c r="K1828" s="163">
        <v>622</v>
      </c>
      <c r="L1828" s="166" t="s">
        <v>44</v>
      </c>
      <c r="M1828" s="167"/>
      <c r="N1828" s="168" t="s">
        <v>230</v>
      </c>
      <c r="O1828" s="169">
        <f>SUM(O1829:O1834)</f>
        <v>0</v>
      </c>
      <c r="P1828" s="169">
        <f>SUM(P1829:P1834)</f>
        <v>0</v>
      </c>
      <c r="Q1828" s="169">
        <f t="shared" si="89"/>
        <v>0</v>
      </c>
      <c r="R1828" s="170"/>
      <c r="S1828" s="171"/>
      <c r="T1828" s="172"/>
    </row>
    <row r="1829" spans="2:20" ht="90" hidden="1">
      <c r="B1829" s="219">
        <v>2025</v>
      </c>
      <c r="C1829" s="219">
        <v>20</v>
      </c>
      <c r="D1829" s="175">
        <v>0</v>
      </c>
      <c r="E1829" s="176"/>
      <c r="F1829" s="219">
        <v>2</v>
      </c>
      <c r="G1829" s="219">
        <v>6</v>
      </c>
      <c r="H1829" s="219">
        <v>17</v>
      </c>
      <c r="I1829" s="219">
        <v>6000</v>
      </c>
      <c r="J1829" s="174">
        <v>6200</v>
      </c>
      <c r="K1829" s="174">
        <v>62201</v>
      </c>
      <c r="L1829" s="177">
        <v>380</v>
      </c>
      <c r="M1829" s="178">
        <v>0</v>
      </c>
      <c r="N1829" s="179" t="s">
        <v>1199</v>
      </c>
      <c r="O1829" s="180">
        <v>0</v>
      </c>
      <c r="P1829" s="180">
        <v>0</v>
      </c>
      <c r="Q1829" s="181">
        <f t="shared" si="89"/>
        <v>0</v>
      </c>
      <c r="R1829" s="182" t="s">
        <v>232</v>
      </c>
      <c r="S1829" s="183"/>
      <c r="T1829" s="183"/>
    </row>
    <row r="1830" spans="2:20" ht="90" hidden="1">
      <c r="B1830" s="219">
        <v>2025</v>
      </c>
      <c r="C1830" s="219">
        <v>20</v>
      </c>
      <c r="D1830" s="175">
        <v>0</v>
      </c>
      <c r="E1830" s="176"/>
      <c r="F1830" s="219">
        <v>2</v>
      </c>
      <c r="G1830" s="219">
        <v>6</v>
      </c>
      <c r="H1830" s="219">
        <v>17</v>
      </c>
      <c r="I1830" s="219">
        <v>6000</v>
      </c>
      <c r="J1830" s="174">
        <v>6200</v>
      </c>
      <c r="K1830" s="174">
        <v>62201</v>
      </c>
      <c r="L1830" s="177">
        <v>381</v>
      </c>
      <c r="M1830" s="178">
        <v>0</v>
      </c>
      <c r="N1830" s="179" t="s">
        <v>1200</v>
      </c>
      <c r="O1830" s="180">
        <v>0</v>
      </c>
      <c r="P1830" s="180">
        <v>0</v>
      </c>
      <c r="Q1830" s="181">
        <f t="shared" si="89"/>
        <v>0</v>
      </c>
      <c r="R1830" s="182" t="s">
        <v>232</v>
      </c>
      <c r="S1830" s="183"/>
      <c r="T1830" s="183"/>
    </row>
    <row r="1831" spans="2:20" ht="90" hidden="1">
      <c r="B1831" s="219">
        <v>2025</v>
      </c>
      <c r="C1831" s="219">
        <v>20</v>
      </c>
      <c r="D1831" s="175">
        <v>0</v>
      </c>
      <c r="E1831" s="176"/>
      <c r="F1831" s="219">
        <v>2</v>
      </c>
      <c r="G1831" s="219">
        <v>6</v>
      </c>
      <c r="H1831" s="219">
        <v>17</v>
      </c>
      <c r="I1831" s="219">
        <v>6000</v>
      </c>
      <c r="J1831" s="174">
        <v>6200</v>
      </c>
      <c r="K1831" s="174">
        <v>62201</v>
      </c>
      <c r="L1831" s="177">
        <v>382</v>
      </c>
      <c r="M1831" s="178">
        <v>0</v>
      </c>
      <c r="N1831" s="179" t="s">
        <v>1201</v>
      </c>
      <c r="O1831" s="180">
        <v>0</v>
      </c>
      <c r="P1831" s="180">
        <v>0</v>
      </c>
      <c r="Q1831" s="181">
        <f t="shared" si="89"/>
        <v>0</v>
      </c>
      <c r="R1831" s="182" t="s">
        <v>232</v>
      </c>
      <c r="S1831" s="183"/>
      <c r="T1831" s="183"/>
    </row>
    <row r="1832" spans="2:20" ht="90" hidden="1">
      <c r="B1832" s="219">
        <v>2025</v>
      </c>
      <c r="C1832" s="219">
        <v>20</v>
      </c>
      <c r="D1832" s="175">
        <v>0</v>
      </c>
      <c r="E1832" s="176"/>
      <c r="F1832" s="219">
        <v>2</v>
      </c>
      <c r="G1832" s="219">
        <v>6</v>
      </c>
      <c r="H1832" s="219">
        <v>17</v>
      </c>
      <c r="I1832" s="219">
        <v>6000</v>
      </c>
      <c r="J1832" s="174">
        <v>6200</v>
      </c>
      <c r="K1832" s="174">
        <v>62202</v>
      </c>
      <c r="L1832" s="177">
        <v>962</v>
      </c>
      <c r="M1832" s="178">
        <v>0</v>
      </c>
      <c r="N1832" s="179" t="s">
        <v>1202</v>
      </c>
      <c r="O1832" s="180">
        <v>0</v>
      </c>
      <c r="P1832" s="180">
        <v>0</v>
      </c>
      <c r="Q1832" s="181">
        <f t="shared" si="89"/>
        <v>0</v>
      </c>
      <c r="R1832" s="182" t="s">
        <v>232</v>
      </c>
      <c r="S1832" s="183"/>
      <c r="T1832" s="183"/>
    </row>
    <row r="1833" spans="2:20" ht="75" hidden="1">
      <c r="B1833" s="219">
        <v>2025</v>
      </c>
      <c r="C1833" s="219">
        <v>20</v>
      </c>
      <c r="D1833" s="175">
        <v>0</v>
      </c>
      <c r="E1833" s="176"/>
      <c r="F1833" s="219">
        <v>2</v>
      </c>
      <c r="G1833" s="219">
        <v>6</v>
      </c>
      <c r="H1833" s="219">
        <v>17</v>
      </c>
      <c r="I1833" s="219">
        <v>6000</v>
      </c>
      <c r="J1833" s="174">
        <v>6200</v>
      </c>
      <c r="K1833" s="174">
        <v>62202</v>
      </c>
      <c r="L1833" s="177">
        <v>963</v>
      </c>
      <c r="M1833" s="178">
        <v>0</v>
      </c>
      <c r="N1833" s="179" t="s">
        <v>1203</v>
      </c>
      <c r="O1833" s="180">
        <v>0</v>
      </c>
      <c r="P1833" s="180">
        <v>0</v>
      </c>
      <c r="Q1833" s="181">
        <f t="shared" si="89"/>
        <v>0</v>
      </c>
      <c r="R1833" s="182" t="s">
        <v>232</v>
      </c>
      <c r="S1833" s="183"/>
      <c r="T1833" s="183"/>
    </row>
    <row r="1834" spans="2:20" ht="75" hidden="1">
      <c r="B1834" s="219">
        <v>2025</v>
      </c>
      <c r="C1834" s="219">
        <v>20</v>
      </c>
      <c r="D1834" s="175">
        <v>0</v>
      </c>
      <c r="E1834" s="176"/>
      <c r="F1834" s="219">
        <v>2</v>
      </c>
      <c r="G1834" s="219">
        <v>6</v>
      </c>
      <c r="H1834" s="219">
        <v>17</v>
      </c>
      <c r="I1834" s="219">
        <v>6000</v>
      </c>
      <c r="J1834" s="174">
        <v>6200</v>
      </c>
      <c r="K1834" s="174">
        <v>62202</v>
      </c>
      <c r="L1834" s="177">
        <v>964</v>
      </c>
      <c r="M1834" s="178">
        <v>0</v>
      </c>
      <c r="N1834" s="179" t="s">
        <v>1204</v>
      </c>
      <c r="O1834" s="180">
        <v>0</v>
      </c>
      <c r="P1834" s="180">
        <v>0</v>
      </c>
      <c r="Q1834" s="181">
        <f t="shared" si="89"/>
        <v>0</v>
      </c>
      <c r="R1834" s="182" t="s">
        <v>232</v>
      </c>
      <c r="S1834" s="183"/>
      <c r="T1834" s="183"/>
    </row>
    <row r="1835" spans="2:20" ht="31.5" hidden="1">
      <c r="B1835" s="130">
        <v>2025</v>
      </c>
      <c r="C1835" s="130">
        <v>20</v>
      </c>
      <c r="D1835" s="131"/>
      <c r="E1835" s="132"/>
      <c r="F1835" s="130">
        <v>2</v>
      </c>
      <c r="G1835" s="130">
        <v>6</v>
      </c>
      <c r="H1835" s="130">
        <v>18</v>
      </c>
      <c r="I1835" s="130"/>
      <c r="J1835" s="130"/>
      <c r="K1835" s="184"/>
      <c r="L1835" s="185" t="s">
        <v>44</v>
      </c>
      <c r="M1835" s="134"/>
      <c r="N1835" s="135" t="s">
        <v>1205</v>
      </c>
      <c r="O1835" s="136">
        <f t="shared" ref="O1835:P1837" si="90">O1836</f>
        <v>0</v>
      </c>
      <c r="P1835" s="136">
        <f t="shared" si="90"/>
        <v>0</v>
      </c>
      <c r="Q1835" s="136">
        <f t="shared" si="89"/>
        <v>0</v>
      </c>
      <c r="R1835" s="137"/>
      <c r="S1835" s="138"/>
      <c r="T1835" s="139"/>
    </row>
    <row r="1836" spans="2:20" ht="15.75" hidden="1">
      <c r="B1836" s="141">
        <v>2025</v>
      </c>
      <c r="C1836" s="141">
        <v>20</v>
      </c>
      <c r="D1836" s="142"/>
      <c r="E1836" s="143"/>
      <c r="F1836" s="141">
        <v>2</v>
      </c>
      <c r="G1836" s="141">
        <v>6</v>
      </c>
      <c r="H1836" s="141">
        <v>18</v>
      </c>
      <c r="I1836" s="141">
        <v>3000</v>
      </c>
      <c r="J1836" s="141"/>
      <c r="K1836" s="141"/>
      <c r="L1836" s="144" t="s">
        <v>44</v>
      </c>
      <c r="M1836" s="145"/>
      <c r="N1836" s="146" t="s">
        <v>46</v>
      </c>
      <c r="O1836" s="147">
        <f t="shared" si="90"/>
        <v>0</v>
      </c>
      <c r="P1836" s="147">
        <f t="shared" si="90"/>
        <v>0</v>
      </c>
      <c r="Q1836" s="147">
        <f t="shared" si="89"/>
        <v>0</v>
      </c>
      <c r="R1836" s="148"/>
      <c r="S1836" s="149"/>
      <c r="T1836" s="150"/>
    </row>
    <row r="1837" spans="2:20" ht="15.75" hidden="1">
      <c r="B1837" s="152">
        <v>2025</v>
      </c>
      <c r="C1837" s="152">
        <v>20</v>
      </c>
      <c r="D1837" s="153"/>
      <c r="E1837" s="154"/>
      <c r="F1837" s="152">
        <v>2</v>
      </c>
      <c r="G1837" s="152">
        <v>6</v>
      </c>
      <c r="H1837" s="152">
        <v>18</v>
      </c>
      <c r="I1837" s="152">
        <v>3000</v>
      </c>
      <c r="J1837" s="152">
        <v>3300</v>
      </c>
      <c r="K1837" s="152"/>
      <c r="L1837" s="155" t="s">
        <v>44</v>
      </c>
      <c r="M1837" s="156"/>
      <c r="N1837" s="157" t="s">
        <v>111</v>
      </c>
      <c r="O1837" s="158">
        <f t="shared" si="90"/>
        <v>0</v>
      </c>
      <c r="P1837" s="158">
        <f t="shared" si="90"/>
        <v>0</v>
      </c>
      <c r="Q1837" s="158">
        <f t="shared" si="89"/>
        <v>0</v>
      </c>
      <c r="R1837" s="159"/>
      <c r="S1837" s="160"/>
      <c r="T1837" s="161"/>
    </row>
    <row r="1838" spans="2:20" ht="15.75" hidden="1">
      <c r="B1838" s="163">
        <v>2025</v>
      </c>
      <c r="C1838" s="163">
        <v>20</v>
      </c>
      <c r="D1838" s="164"/>
      <c r="E1838" s="165"/>
      <c r="F1838" s="163">
        <v>2</v>
      </c>
      <c r="G1838" s="163">
        <v>6</v>
      </c>
      <c r="H1838" s="163">
        <v>18</v>
      </c>
      <c r="I1838" s="163">
        <v>3000</v>
      </c>
      <c r="J1838" s="163">
        <v>3300</v>
      </c>
      <c r="K1838" s="163">
        <v>334</v>
      </c>
      <c r="L1838" s="192" t="s">
        <v>44</v>
      </c>
      <c r="M1838" s="167"/>
      <c r="N1838" s="168" t="s">
        <v>244</v>
      </c>
      <c r="O1838" s="169">
        <f>SUM(O1839:O1844)</f>
        <v>0</v>
      </c>
      <c r="P1838" s="169">
        <f>SUM(P1839:P1844)</f>
        <v>0</v>
      </c>
      <c r="Q1838" s="169">
        <f t="shared" si="89"/>
        <v>0</v>
      </c>
      <c r="R1838" s="170"/>
      <c r="S1838" s="171"/>
      <c r="T1838" s="172"/>
    </row>
    <row r="1839" spans="2:20" ht="30" hidden="1">
      <c r="B1839" s="174">
        <v>2025</v>
      </c>
      <c r="C1839" s="174">
        <v>20</v>
      </c>
      <c r="D1839" s="175">
        <v>0</v>
      </c>
      <c r="E1839" s="176"/>
      <c r="F1839" s="174">
        <v>2</v>
      </c>
      <c r="G1839" s="174">
        <v>6</v>
      </c>
      <c r="H1839" s="174">
        <v>18</v>
      </c>
      <c r="I1839" s="174">
        <v>3000</v>
      </c>
      <c r="J1839" s="174">
        <v>3300</v>
      </c>
      <c r="K1839" s="174">
        <v>334</v>
      </c>
      <c r="L1839" s="177">
        <v>476</v>
      </c>
      <c r="M1839" s="178">
        <v>0</v>
      </c>
      <c r="N1839" s="179" t="s">
        <v>1206</v>
      </c>
      <c r="O1839" s="180">
        <v>0</v>
      </c>
      <c r="P1839" s="180">
        <v>0</v>
      </c>
      <c r="Q1839" s="181">
        <f t="shared" si="89"/>
        <v>0</v>
      </c>
      <c r="R1839" s="182" t="s">
        <v>50</v>
      </c>
      <c r="S1839" s="183"/>
      <c r="T1839" s="183"/>
    </row>
    <row r="1840" spans="2:20" ht="30" hidden="1">
      <c r="B1840" s="174">
        <v>2025</v>
      </c>
      <c r="C1840" s="174">
        <v>20</v>
      </c>
      <c r="D1840" s="175">
        <v>0</v>
      </c>
      <c r="E1840" s="176"/>
      <c r="F1840" s="174">
        <v>2</v>
      </c>
      <c r="G1840" s="174">
        <v>6</v>
      </c>
      <c r="H1840" s="174">
        <v>18</v>
      </c>
      <c r="I1840" s="174">
        <v>3000</v>
      </c>
      <c r="J1840" s="174">
        <v>3300</v>
      </c>
      <c r="K1840" s="174">
        <v>334</v>
      </c>
      <c r="L1840" s="177">
        <v>484</v>
      </c>
      <c r="M1840" s="178">
        <v>0</v>
      </c>
      <c r="N1840" s="179" t="s">
        <v>1207</v>
      </c>
      <c r="O1840" s="180">
        <v>0</v>
      </c>
      <c r="P1840" s="180">
        <v>0</v>
      </c>
      <c r="Q1840" s="181">
        <f t="shared" si="89"/>
        <v>0</v>
      </c>
      <c r="R1840" s="182" t="s">
        <v>50</v>
      </c>
      <c r="S1840" s="183"/>
      <c r="T1840" s="183"/>
    </row>
    <row r="1841" spans="2:20" ht="45" hidden="1">
      <c r="B1841" s="174">
        <v>2025</v>
      </c>
      <c r="C1841" s="174">
        <v>20</v>
      </c>
      <c r="D1841" s="175">
        <v>0</v>
      </c>
      <c r="E1841" s="176"/>
      <c r="F1841" s="174">
        <v>2</v>
      </c>
      <c r="G1841" s="174">
        <v>6</v>
      </c>
      <c r="H1841" s="174">
        <v>18</v>
      </c>
      <c r="I1841" s="174">
        <v>3000</v>
      </c>
      <c r="J1841" s="174">
        <v>3300</v>
      </c>
      <c r="K1841" s="174">
        <v>334</v>
      </c>
      <c r="L1841" s="177">
        <v>469</v>
      </c>
      <c r="M1841" s="178">
        <v>0</v>
      </c>
      <c r="N1841" s="179" t="s">
        <v>1208</v>
      </c>
      <c r="O1841" s="180">
        <v>0</v>
      </c>
      <c r="P1841" s="180">
        <v>0</v>
      </c>
      <c r="Q1841" s="181">
        <f t="shared" si="89"/>
        <v>0</v>
      </c>
      <c r="R1841" s="182" t="s">
        <v>50</v>
      </c>
      <c r="S1841" s="183"/>
      <c r="T1841" s="183"/>
    </row>
    <row r="1842" spans="2:20" ht="30" hidden="1">
      <c r="B1842" s="174">
        <v>2025</v>
      </c>
      <c r="C1842" s="174">
        <v>20</v>
      </c>
      <c r="D1842" s="175">
        <v>0</v>
      </c>
      <c r="E1842" s="176"/>
      <c r="F1842" s="174">
        <v>2</v>
      </c>
      <c r="G1842" s="174">
        <v>6</v>
      </c>
      <c r="H1842" s="174">
        <v>18</v>
      </c>
      <c r="I1842" s="174">
        <v>3000</v>
      </c>
      <c r="J1842" s="174">
        <v>3300</v>
      </c>
      <c r="K1842" s="174">
        <v>334</v>
      </c>
      <c r="L1842" s="177">
        <v>450</v>
      </c>
      <c r="M1842" s="178">
        <v>0</v>
      </c>
      <c r="N1842" s="179" t="s">
        <v>1209</v>
      </c>
      <c r="O1842" s="180">
        <v>0</v>
      </c>
      <c r="P1842" s="180">
        <v>0</v>
      </c>
      <c r="Q1842" s="181">
        <f t="shared" si="89"/>
        <v>0</v>
      </c>
      <c r="R1842" s="182" t="s">
        <v>50</v>
      </c>
      <c r="S1842" s="183"/>
      <c r="T1842" s="183"/>
    </row>
    <row r="1843" spans="2:20" ht="45" hidden="1">
      <c r="B1843" s="174">
        <v>2025</v>
      </c>
      <c r="C1843" s="174">
        <v>20</v>
      </c>
      <c r="D1843" s="175">
        <v>0</v>
      </c>
      <c r="E1843" s="176"/>
      <c r="F1843" s="174">
        <v>2</v>
      </c>
      <c r="G1843" s="174">
        <v>6</v>
      </c>
      <c r="H1843" s="174">
        <v>18</v>
      </c>
      <c r="I1843" s="174">
        <v>3000</v>
      </c>
      <c r="J1843" s="174">
        <v>3300</v>
      </c>
      <c r="K1843" s="174">
        <v>334</v>
      </c>
      <c r="L1843" s="177">
        <v>437</v>
      </c>
      <c r="M1843" s="178">
        <v>0</v>
      </c>
      <c r="N1843" s="179" t="s">
        <v>1210</v>
      </c>
      <c r="O1843" s="180">
        <v>0</v>
      </c>
      <c r="P1843" s="180">
        <v>0</v>
      </c>
      <c r="Q1843" s="181">
        <f t="shared" si="89"/>
        <v>0</v>
      </c>
      <c r="R1843" s="182" t="s">
        <v>50</v>
      </c>
      <c r="S1843" s="183"/>
      <c r="T1843" s="183"/>
    </row>
    <row r="1844" spans="2:20" ht="45" hidden="1">
      <c r="B1844" s="174">
        <v>2025</v>
      </c>
      <c r="C1844" s="174">
        <v>20</v>
      </c>
      <c r="D1844" s="175">
        <v>0</v>
      </c>
      <c r="E1844" s="176"/>
      <c r="F1844" s="174">
        <v>2</v>
      </c>
      <c r="G1844" s="174">
        <v>6</v>
      </c>
      <c r="H1844" s="174">
        <v>18</v>
      </c>
      <c r="I1844" s="174">
        <v>3000</v>
      </c>
      <c r="J1844" s="174">
        <v>3300</v>
      </c>
      <c r="K1844" s="174">
        <v>334</v>
      </c>
      <c r="L1844" s="177">
        <v>459</v>
      </c>
      <c r="M1844" s="178">
        <v>0</v>
      </c>
      <c r="N1844" s="179" t="s">
        <v>1211</v>
      </c>
      <c r="O1844" s="180">
        <v>0</v>
      </c>
      <c r="P1844" s="180">
        <v>0</v>
      </c>
      <c r="Q1844" s="181">
        <f t="shared" si="89"/>
        <v>0</v>
      </c>
      <c r="R1844" s="182" t="s">
        <v>50</v>
      </c>
      <c r="S1844" s="183"/>
      <c r="T1844" s="183"/>
    </row>
    <row r="1845" spans="2:20" ht="31.5">
      <c r="B1845" s="106">
        <v>2025</v>
      </c>
      <c r="C1845" s="106">
        <v>20</v>
      </c>
      <c r="D1845" s="107"/>
      <c r="E1845" s="108"/>
      <c r="F1845" s="106">
        <v>3</v>
      </c>
      <c r="G1845" s="106"/>
      <c r="H1845" s="106"/>
      <c r="I1845" s="106"/>
      <c r="J1845" s="106"/>
      <c r="K1845" s="109"/>
      <c r="L1845" s="110"/>
      <c r="M1845" s="111"/>
      <c r="N1845" s="112" t="s">
        <v>1212</v>
      </c>
      <c r="O1845" s="113">
        <f>+O1846</f>
        <v>0</v>
      </c>
      <c r="P1845" s="113">
        <f>+P1846</f>
        <v>0</v>
      </c>
      <c r="Q1845" s="113">
        <f t="shared" si="89"/>
        <v>0</v>
      </c>
      <c r="R1845" s="114"/>
      <c r="S1845" s="115"/>
      <c r="T1845" s="116"/>
    </row>
    <row r="1846" spans="2:20" s="129" customFormat="1" ht="15.75">
      <c r="B1846" s="118">
        <v>2025</v>
      </c>
      <c r="C1846" s="118">
        <v>20</v>
      </c>
      <c r="D1846" s="119"/>
      <c r="E1846" s="120"/>
      <c r="F1846" s="118">
        <v>3</v>
      </c>
      <c r="G1846" s="118">
        <v>7</v>
      </c>
      <c r="H1846" s="118"/>
      <c r="I1846" s="118"/>
      <c r="J1846" s="118"/>
      <c r="K1846" s="118"/>
      <c r="L1846" s="121"/>
      <c r="M1846" s="122"/>
      <c r="N1846" s="123" t="s">
        <v>1213</v>
      </c>
      <c r="O1846" s="124">
        <f>+O1847+O2230+O2240</f>
        <v>0</v>
      </c>
      <c r="P1846" s="124">
        <f>+P1847+P2230+P2240</f>
        <v>0</v>
      </c>
      <c r="Q1846" s="124">
        <f t="shared" si="89"/>
        <v>0</v>
      </c>
      <c r="R1846" s="125" t="s">
        <v>44</v>
      </c>
      <c r="S1846" s="126"/>
      <c r="T1846" s="127"/>
    </row>
    <row r="1847" spans="2:20" s="129" customFormat="1" ht="63">
      <c r="B1847" s="130">
        <v>2025</v>
      </c>
      <c r="C1847" s="130">
        <v>20</v>
      </c>
      <c r="D1847" s="131"/>
      <c r="E1847" s="132"/>
      <c r="F1847" s="130">
        <v>3</v>
      </c>
      <c r="G1847" s="130">
        <v>7</v>
      </c>
      <c r="H1847" s="130">
        <v>19</v>
      </c>
      <c r="I1847" s="130"/>
      <c r="J1847" s="130"/>
      <c r="K1847" s="184"/>
      <c r="L1847" s="185" t="s">
        <v>44</v>
      </c>
      <c r="M1847" s="134"/>
      <c r="N1847" s="135" t="s">
        <v>1214</v>
      </c>
      <c r="O1847" s="136">
        <f>+O1848+O1852+O1942+O1960</f>
        <v>0</v>
      </c>
      <c r="P1847" s="136">
        <f>+P1848+P1852+P1942+P1960</f>
        <v>0</v>
      </c>
      <c r="Q1847" s="136">
        <f t="shared" si="89"/>
        <v>0</v>
      </c>
      <c r="R1847" s="137"/>
      <c r="S1847" s="136"/>
      <c r="T1847" s="136"/>
    </row>
    <row r="1848" spans="2:20" ht="15.75" hidden="1">
      <c r="B1848" s="141">
        <v>2025</v>
      </c>
      <c r="C1848" s="141">
        <v>20</v>
      </c>
      <c r="D1848" s="142"/>
      <c r="E1848" s="143"/>
      <c r="F1848" s="141">
        <v>3</v>
      </c>
      <c r="G1848" s="141">
        <v>7</v>
      </c>
      <c r="H1848" s="141">
        <v>19</v>
      </c>
      <c r="I1848" s="141">
        <v>1000</v>
      </c>
      <c r="J1848" s="141"/>
      <c r="K1848" s="141"/>
      <c r="L1848" s="144" t="s">
        <v>44</v>
      </c>
      <c r="M1848" s="145"/>
      <c r="N1848" s="146" t="s">
        <v>68</v>
      </c>
      <c r="O1848" s="147">
        <f t="shared" ref="O1848:P1850" si="91">O1849</f>
        <v>0</v>
      </c>
      <c r="P1848" s="147">
        <f t="shared" si="91"/>
        <v>0</v>
      </c>
      <c r="Q1848" s="147">
        <f t="shared" si="89"/>
        <v>0</v>
      </c>
      <c r="R1848" s="148"/>
      <c r="S1848" s="149"/>
      <c r="T1848" s="150"/>
    </row>
    <row r="1849" spans="2:20" ht="15.75" hidden="1">
      <c r="B1849" s="152">
        <v>2025</v>
      </c>
      <c r="C1849" s="152">
        <v>20</v>
      </c>
      <c r="D1849" s="153"/>
      <c r="E1849" s="154"/>
      <c r="F1849" s="152">
        <v>3</v>
      </c>
      <c r="G1849" s="152">
        <v>7</v>
      </c>
      <c r="H1849" s="152">
        <v>19</v>
      </c>
      <c r="I1849" s="152">
        <v>1000</v>
      </c>
      <c r="J1849" s="152">
        <v>1200</v>
      </c>
      <c r="K1849" s="152"/>
      <c r="L1849" s="155" t="s">
        <v>44</v>
      </c>
      <c r="M1849" s="156"/>
      <c r="N1849" s="157" t="s">
        <v>69</v>
      </c>
      <c r="O1849" s="158">
        <f t="shared" si="91"/>
        <v>0</v>
      </c>
      <c r="P1849" s="158">
        <f t="shared" si="91"/>
        <v>0</v>
      </c>
      <c r="Q1849" s="158">
        <f t="shared" si="89"/>
        <v>0</v>
      </c>
      <c r="R1849" s="159"/>
      <c r="S1849" s="160"/>
      <c r="T1849" s="161"/>
    </row>
    <row r="1850" spans="2:20" ht="15.75" hidden="1">
      <c r="B1850" s="163">
        <v>2025</v>
      </c>
      <c r="C1850" s="163">
        <v>20</v>
      </c>
      <c r="D1850" s="164"/>
      <c r="E1850" s="165"/>
      <c r="F1850" s="163">
        <v>3</v>
      </c>
      <c r="G1850" s="163">
        <v>7</v>
      </c>
      <c r="H1850" s="163">
        <v>19</v>
      </c>
      <c r="I1850" s="163">
        <v>1000</v>
      </c>
      <c r="J1850" s="163">
        <v>1200</v>
      </c>
      <c r="K1850" s="163">
        <v>121</v>
      </c>
      <c r="L1850" s="166" t="s">
        <v>44</v>
      </c>
      <c r="M1850" s="167"/>
      <c r="N1850" s="168" t="s">
        <v>70</v>
      </c>
      <c r="O1850" s="169">
        <f t="shared" si="91"/>
        <v>0</v>
      </c>
      <c r="P1850" s="169">
        <f t="shared" si="91"/>
        <v>0</v>
      </c>
      <c r="Q1850" s="169">
        <f t="shared" si="89"/>
        <v>0</v>
      </c>
      <c r="R1850" s="170"/>
      <c r="S1850" s="171"/>
      <c r="T1850" s="172"/>
    </row>
    <row r="1851" spans="2:20" ht="15.75" hidden="1">
      <c r="B1851" s="174">
        <v>2025</v>
      </c>
      <c r="C1851" s="174">
        <v>20</v>
      </c>
      <c r="D1851" s="175">
        <v>0</v>
      </c>
      <c r="E1851" s="176"/>
      <c r="F1851" s="174">
        <v>3</v>
      </c>
      <c r="G1851" s="174">
        <v>7</v>
      </c>
      <c r="H1851" s="174">
        <v>19</v>
      </c>
      <c r="I1851" s="174">
        <v>1000</v>
      </c>
      <c r="J1851" s="174">
        <v>1200</v>
      </c>
      <c r="K1851" s="174">
        <v>121</v>
      </c>
      <c r="L1851" s="177">
        <v>771</v>
      </c>
      <c r="M1851" s="178">
        <v>0</v>
      </c>
      <c r="N1851" s="179" t="s">
        <v>71</v>
      </c>
      <c r="O1851" s="180">
        <v>0</v>
      </c>
      <c r="P1851" s="180">
        <v>0</v>
      </c>
      <c r="Q1851" s="181">
        <f t="shared" si="89"/>
        <v>0</v>
      </c>
      <c r="R1851" s="182" t="s">
        <v>72</v>
      </c>
      <c r="S1851" s="183"/>
      <c r="T1851" s="183"/>
    </row>
    <row r="1852" spans="2:20" ht="15.75" hidden="1">
      <c r="B1852" s="141">
        <v>2025</v>
      </c>
      <c r="C1852" s="141">
        <v>20</v>
      </c>
      <c r="D1852" s="142"/>
      <c r="E1852" s="143"/>
      <c r="F1852" s="141">
        <v>3</v>
      </c>
      <c r="G1852" s="141">
        <v>7</v>
      </c>
      <c r="H1852" s="141">
        <v>19</v>
      </c>
      <c r="I1852" s="141">
        <v>2000</v>
      </c>
      <c r="J1852" s="141"/>
      <c r="K1852" s="141"/>
      <c r="L1852" s="144" t="s">
        <v>44</v>
      </c>
      <c r="M1852" s="145"/>
      <c r="N1852" s="146" t="s">
        <v>78</v>
      </c>
      <c r="O1852" s="147">
        <f>+O1853+O1858+O1861+O1873+O1936</f>
        <v>0</v>
      </c>
      <c r="P1852" s="147">
        <f>+P1853+P1858+P1861+P1873+P1936</f>
        <v>0</v>
      </c>
      <c r="Q1852" s="147">
        <f t="shared" si="89"/>
        <v>0</v>
      </c>
      <c r="R1852" s="148"/>
      <c r="S1852" s="149"/>
      <c r="T1852" s="150"/>
    </row>
    <row r="1853" spans="2:20" ht="31.5" hidden="1">
      <c r="B1853" s="152">
        <v>2025</v>
      </c>
      <c r="C1853" s="152">
        <v>20</v>
      </c>
      <c r="D1853" s="153"/>
      <c r="E1853" s="154"/>
      <c r="F1853" s="152">
        <v>3</v>
      </c>
      <c r="G1853" s="152">
        <v>7</v>
      </c>
      <c r="H1853" s="152">
        <v>19</v>
      </c>
      <c r="I1853" s="152">
        <v>2000</v>
      </c>
      <c r="J1853" s="152">
        <v>2100</v>
      </c>
      <c r="K1853" s="152"/>
      <c r="L1853" s="155"/>
      <c r="M1853" s="156"/>
      <c r="N1853" s="157" t="s">
        <v>79</v>
      </c>
      <c r="O1853" s="158">
        <f>O1854+O1856</f>
        <v>0</v>
      </c>
      <c r="P1853" s="158">
        <f>P1854+P1856</f>
        <v>0</v>
      </c>
      <c r="Q1853" s="158">
        <f t="shared" si="89"/>
        <v>0</v>
      </c>
      <c r="R1853" s="159"/>
      <c r="S1853" s="160"/>
      <c r="T1853" s="161"/>
    </row>
    <row r="1854" spans="2:20" ht="31.5" hidden="1">
      <c r="B1854" s="163">
        <v>2025</v>
      </c>
      <c r="C1854" s="163">
        <v>20</v>
      </c>
      <c r="D1854" s="164"/>
      <c r="E1854" s="165"/>
      <c r="F1854" s="163">
        <v>3</v>
      </c>
      <c r="G1854" s="163">
        <v>7</v>
      </c>
      <c r="H1854" s="163">
        <v>19</v>
      </c>
      <c r="I1854" s="163">
        <v>2000</v>
      </c>
      <c r="J1854" s="163">
        <v>2100</v>
      </c>
      <c r="K1854" s="163">
        <v>214</v>
      </c>
      <c r="L1854" s="166"/>
      <c r="M1854" s="167"/>
      <c r="N1854" s="168" t="s">
        <v>84</v>
      </c>
      <c r="O1854" s="169">
        <f>SUM(O1855)</f>
        <v>0</v>
      </c>
      <c r="P1854" s="169">
        <f>SUM(P1855)</f>
        <v>0</v>
      </c>
      <c r="Q1854" s="169">
        <f t="shared" si="89"/>
        <v>0</v>
      </c>
      <c r="R1854" s="170"/>
      <c r="S1854" s="171"/>
      <c r="T1854" s="172"/>
    </row>
    <row r="1855" spans="2:20" ht="30" hidden="1">
      <c r="B1855" s="174">
        <v>2025</v>
      </c>
      <c r="C1855" s="174">
        <v>20</v>
      </c>
      <c r="D1855" s="175">
        <v>0</v>
      </c>
      <c r="E1855" s="176"/>
      <c r="F1855" s="174">
        <v>3</v>
      </c>
      <c r="G1855" s="174">
        <v>7</v>
      </c>
      <c r="H1855" s="174">
        <v>19</v>
      </c>
      <c r="I1855" s="174">
        <v>2000</v>
      </c>
      <c r="J1855" s="174">
        <v>2100</v>
      </c>
      <c r="K1855" s="174">
        <v>214</v>
      </c>
      <c r="L1855" s="177">
        <v>932</v>
      </c>
      <c r="M1855" s="178">
        <v>0</v>
      </c>
      <c r="N1855" s="179" t="s">
        <v>85</v>
      </c>
      <c r="O1855" s="180">
        <v>0</v>
      </c>
      <c r="P1855" s="180">
        <v>0</v>
      </c>
      <c r="Q1855" s="181">
        <f t="shared" si="89"/>
        <v>0</v>
      </c>
      <c r="R1855" s="182" t="s">
        <v>98</v>
      </c>
      <c r="S1855" s="183"/>
      <c r="T1855" s="183"/>
    </row>
    <row r="1856" spans="2:20" ht="15.75" hidden="1">
      <c r="B1856" s="163">
        <v>2025</v>
      </c>
      <c r="C1856" s="163">
        <v>20</v>
      </c>
      <c r="D1856" s="164"/>
      <c r="E1856" s="165"/>
      <c r="F1856" s="163">
        <v>3</v>
      </c>
      <c r="G1856" s="163">
        <v>7</v>
      </c>
      <c r="H1856" s="163">
        <v>19</v>
      </c>
      <c r="I1856" s="163">
        <v>2000</v>
      </c>
      <c r="J1856" s="163">
        <v>2100</v>
      </c>
      <c r="K1856" s="163">
        <v>217</v>
      </c>
      <c r="L1856" s="166"/>
      <c r="M1856" s="167"/>
      <c r="N1856" s="168" t="s">
        <v>304</v>
      </c>
      <c r="O1856" s="169">
        <f>SUM(O1857)</f>
        <v>0</v>
      </c>
      <c r="P1856" s="169">
        <f>SUM(P1857)</f>
        <v>0</v>
      </c>
      <c r="Q1856" s="169">
        <f t="shared" si="89"/>
        <v>0</v>
      </c>
      <c r="R1856" s="170"/>
      <c r="S1856" s="171"/>
      <c r="T1856" s="172"/>
    </row>
    <row r="1857" spans="2:20" ht="15.75" hidden="1">
      <c r="B1857" s="174">
        <v>2025</v>
      </c>
      <c r="C1857" s="174">
        <v>20</v>
      </c>
      <c r="D1857" s="175">
        <v>0</v>
      </c>
      <c r="E1857" s="176"/>
      <c r="F1857" s="174">
        <v>3</v>
      </c>
      <c r="G1857" s="174">
        <v>7</v>
      </c>
      <c r="H1857" s="174">
        <v>19</v>
      </c>
      <c r="I1857" s="174">
        <v>2000</v>
      </c>
      <c r="J1857" s="174">
        <v>2100</v>
      </c>
      <c r="K1857" s="174">
        <v>217</v>
      </c>
      <c r="L1857" s="177">
        <v>929</v>
      </c>
      <c r="M1857" s="178">
        <v>0</v>
      </c>
      <c r="N1857" s="179" t="s">
        <v>305</v>
      </c>
      <c r="O1857" s="180">
        <v>0</v>
      </c>
      <c r="P1857" s="180">
        <v>0</v>
      </c>
      <c r="Q1857" s="181">
        <f t="shared" si="89"/>
        <v>0</v>
      </c>
      <c r="R1857" s="182" t="s">
        <v>98</v>
      </c>
      <c r="S1857" s="183"/>
      <c r="T1857" s="183"/>
    </row>
    <row r="1858" spans="2:20" ht="15.75" hidden="1">
      <c r="B1858" s="152">
        <v>2025</v>
      </c>
      <c r="C1858" s="152">
        <v>20</v>
      </c>
      <c r="D1858" s="153"/>
      <c r="E1858" s="154"/>
      <c r="F1858" s="152">
        <v>3</v>
      </c>
      <c r="G1858" s="152">
        <v>7</v>
      </c>
      <c r="H1858" s="152">
        <v>19</v>
      </c>
      <c r="I1858" s="152">
        <v>2000</v>
      </c>
      <c r="J1858" s="152">
        <v>2200</v>
      </c>
      <c r="K1858" s="152"/>
      <c r="L1858" s="155" t="s">
        <v>44</v>
      </c>
      <c r="M1858" s="156"/>
      <c r="N1858" s="157" t="s">
        <v>306</v>
      </c>
      <c r="O1858" s="158">
        <f>O1859</f>
        <v>0</v>
      </c>
      <c r="P1858" s="158">
        <f>P1859</f>
        <v>0</v>
      </c>
      <c r="Q1858" s="158">
        <f t="shared" si="89"/>
        <v>0</v>
      </c>
      <c r="R1858" s="159"/>
      <c r="S1858" s="160"/>
      <c r="T1858" s="161"/>
    </row>
    <row r="1859" spans="2:20" ht="15.75" hidden="1">
      <c r="B1859" s="163">
        <v>2025</v>
      </c>
      <c r="C1859" s="163">
        <v>20</v>
      </c>
      <c r="D1859" s="164"/>
      <c r="E1859" s="165"/>
      <c r="F1859" s="163">
        <v>3</v>
      </c>
      <c r="G1859" s="163">
        <v>7</v>
      </c>
      <c r="H1859" s="163">
        <v>19</v>
      </c>
      <c r="I1859" s="163">
        <v>2000</v>
      </c>
      <c r="J1859" s="163">
        <v>2200</v>
      </c>
      <c r="K1859" s="163">
        <v>222</v>
      </c>
      <c r="L1859" s="166" t="s">
        <v>44</v>
      </c>
      <c r="M1859" s="167"/>
      <c r="N1859" s="168" t="s">
        <v>1215</v>
      </c>
      <c r="O1859" s="169">
        <f>SUM(O1860)</f>
        <v>0</v>
      </c>
      <c r="P1859" s="169">
        <f>SUM(P1860)</f>
        <v>0</v>
      </c>
      <c r="Q1859" s="169">
        <f t="shared" si="89"/>
        <v>0</v>
      </c>
      <c r="R1859" s="170"/>
      <c r="S1859" s="171"/>
      <c r="T1859" s="172"/>
    </row>
    <row r="1860" spans="2:20" ht="15.75" hidden="1">
      <c r="B1860" s="174">
        <v>2025</v>
      </c>
      <c r="C1860" s="174">
        <v>20</v>
      </c>
      <c r="D1860" s="175">
        <v>0</v>
      </c>
      <c r="E1860" s="176"/>
      <c r="F1860" s="174">
        <v>3</v>
      </c>
      <c r="G1860" s="174">
        <v>7</v>
      </c>
      <c r="H1860" s="174">
        <v>19</v>
      </c>
      <c r="I1860" s="174">
        <v>2000</v>
      </c>
      <c r="J1860" s="174">
        <v>2200</v>
      </c>
      <c r="K1860" s="174">
        <v>222</v>
      </c>
      <c r="L1860" s="177">
        <v>20</v>
      </c>
      <c r="M1860" s="178">
        <v>0</v>
      </c>
      <c r="N1860" s="179" t="s">
        <v>1216</v>
      </c>
      <c r="O1860" s="180">
        <v>0</v>
      </c>
      <c r="P1860" s="180">
        <v>0</v>
      </c>
      <c r="Q1860" s="181">
        <f t="shared" si="89"/>
        <v>0</v>
      </c>
      <c r="R1860" s="182" t="s">
        <v>82</v>
      </c>
      <c r="S1860" s="183"/>
      <c r="T1860" s="183"/>
    </row>
    <row r="1861" spans="2:20" ht="15.75" hidden="1">
      <c r="B1861" s="152">
        <v>2025</v>
      </c>
      <c r="C1861" s="152">
        <v>20</v>
      </c>
      <c r="D1861" s="153"/>
      <c r="E1861" s="154"/>
      <c r="F1861" s="152">
        <v>3</v>
      </c>
      <c r="G1861" s="152">
        <v>7</v>
      </c>
      <c r="H1861" s="152">
        <v>19</v>
      </c>
      <c r="I1861" s="152">
        <v>2000</v>
      </c>
      <c r="J1861" s="152">
        <v>2500</v>
      </c>
      <c r="K1861" s="152"/>
      <c r="L1861" s="155" t="s">
        <v>44</v>
      </c>
      <c r="M1861" s="156"/>
      <c r="N1861" s="157" t="s">
        <v>88</v>
      </c>
      <c r="O1861" s="158">
        <f>+O1862+O1864+O1870</f>
        <v>0</v>
      </c>
      <c r="P1861" s="158">
        <f>+P1862+P1864+P1870</f>
        <v>0</v>
      </c>
      <c r="Q1861" s="158">
        <f t="shared" ref="Q1861:Q1924" si="92">+O1861+P1861</f>
        <v>0</v>
      </c>
      <c r="R1861" s="159"/>
      <c r="S1861" s="160"/>
      <c r="T1861" s="161"/>
    </row>
    <row r="1862" spans="2:20" ht="15.75" hidden="1">
      <c r="B1862" s="163">
        <v>2025</v>
      </c>
      <c r="C1862" s="163">
        <v>20</v>
      </c>
      <c r="D1862" s="164"/>
      <c r="E1862" s="165"/>
      <c r="F1862" s="163">
        <v>3</v>
      </c>
      <c r="G1862" s="163">
        <v>7</v>
      </c>
      <c r="H1862" s="163">
        <v>19</v>
      </c>
      <c r="I1862" s="163">
        <v>2000</v>
      </c>
      <c r="J1862" s="163">
        <v>2500</v>
      </c>
      <c r="K1862" s="163">
        <v>254</v>
      </c>
      <c r="L1862" s="166" t="s">
        <v>44</v>
      </c>
      <c r="M1862" s="167"/>
      <c r="N1862" s="189" t="s">
        <v>90</v>
      </c>
      <c r="O1862" s="169">
        <f>SUM(O1863:O1863)</f>
        <v>0</v>
      </c>
      <c r="P1862" s="169">
        <f>SUM(P1863:P1863)</f>
        <v>0</v>
      </c>
      <c r="Q1862" s="169">
        <f t="shared" si="92"/>
        <v>0</v>
      </c>
      <c r="R1862" s="170"/>
      <c r="S1862" s="172"/>
      <c r="T1862" s="171"/>
    </row>
    <row r="1863" spans="2:20" ht="15.75" hidden="1">
      <c r="B1863" s="174">
        <v>2025</v>
      </c>
      <c r="C1863" s="174">
        <v>20</v>
      </c>
      <c r="D1863" s="175">
        <v>0</v>
      </c>
      <c r="E1863" s="176"/>
      <c r="F1863" s="174">
        <v>3</v>
      </c>
      <c r="G1863" s="174">
        <v>7</v>
      </c>
      <c r="H1863" s="174">
        <v>19</v>
      </c>
      <c r="I1863" s="174">
        <v>2000</v>
      </c>
      <c r="J1863" s="174">
        <v>2500</v>
      </c>
      <c r="K1863" s="174">
        <v>254</v>
      </c>
      <c r="L1863" s="177">
        <v>151</v>
      </c>
      <c r="M1863" s="178">
        <v>0</v>
      </c>
      <c r="N1863" s="179" t="s">
        <v>317</v>
      </c>
      <c r="O1863" s="180">
        <v>0</v>
      </c>
      <c r="P1863" s="180">
        <v>0</v>
      </c>
      <c r="Q1863" s="181">
        <f t="shared" si="92"/>
        <v>0</v>
      </c>
      <c r="R1863" s="182" t="s">
        <v>318</v>
      </c>
      <c r="S1863" s="183"/>
      <c r="T1863" s="183"/>
    </row>
    <row r="1864" spans="2:20" ht="15.75" hidden="1">
      <c r="B1864" s="163">
        <v>2025</v>
      </c>
      <c r="C1864" s="163">
        <v>20</v>
      </c>
      <c r="D1864" s="164"/>
      <c r="E1864" s="165"/>
      <c r="F1864" s="163">
        <v>3</v>
      </c>
      <c r="G1864" s="163">
        <v>7</v>
      </c>
      <c r="H1864" s="163">
        <v>19</v>
      </c>
      <c r="I1864" s="163">
        <v>2000</v>
      </c>
      <c r="J1864" s="163">
        <v>2500</v>
      </c>
      <c r="K1864" s="163">
        <v>255</v>
      </c>
      <c r="L1864" s="166" t="s">
        <v>44</v>
      </c>
      <c r="M1864" s="167"/>
      <c r="N1864" s="168" t="s">
        <v>91</v>
      </c>
      <c r="O1864" s="169">
        <f>SUM(O1865:O1869)</f>
        <v>0</v>
      </c>
      <c r="P1864" s="169">
        <f>SUM(P1865:P1869)</f>
        <v>0</v>
      </c>
      <c r="Q1864" s="169">
        <f t="shared" si="92"/>
        <v>0</v>
      </c>
      <c r="R1864" s="170"/>
      <c r="S1864" s="171"/>
      <c r="T1864" s="172"/>
    </row>
    <row r="1865" spans="2:20" ht="15.75" hidden="1">
      <c r="B1865" s="174">
        <v>2025</v>
      </c>
      <c r="C1865" s="174">
        <v>20</v>
      </c>
      <c r="D1865" s="175">
        <v>0</v>
      </c>
      <c r="E1865" s="176"/>
      <c r="F1865" s="174">
        <v>3</v>
      </c>
      <c r="G1865" s="174">
        <v>7</v>
      </c>
      <c r="H1865" s="174">
        <v>19</v>
      </c>
      <c r="I1865" s="174">
        <v>2000</v>
      </c>
      <c r="J1865" s="174">
        <v>2500</v>
      </c>
      <c r="K1865" s="174">
        <v>255</v>
      </c>
      <c r="L1865" s="177">
        <v>148</v>
      </c>
      <c r="M1865" s="178">
        <v>0</v>
      </c>
      <c r="N1865" s="179" t="s">
        <v>1217</v>
      </c>
      <c r="O1865" s="180">
        <v>0</v>
      </c>
      <c r="P1865" s="180">
        <v>0</v>
      </c>
      <c r="Q1865" s="181">
        <f t="shared" si="92"/>
        <v>0</v>
      </c>
      <c r="R1865" s="182" t="s">
        <v>98</v>
      </c>
      <c r="S1865" s="183"/>
      <c r="T1865" s="183"/>
    </row>
    <row r="1866" spans="2:20" ht="15.75" hidden="1">
      <c r="B1866" s="174">
        <v>2025</v>
      </c>
      <c r="C1866" s="174">
        <v>20</v>
      </c>
      <c r="D1866" s="175">
        <v>0</v>
      </c>
      <c r="E1866" s="176"/>
      <c r="F1866" s="174">
        <v>3</v>
      </c>
      <c r="G1866" s="174">
        <v>7</v>
      </c>
      <c r="H1866" s="174">
        <v>19</v>
      </c>
      <c r="I1866" s="174">
        <v>2000</v>
      </c>
      <c r="J1866" s="174">
        <v>2500</v>
      </c>
      <c r="K1866" s="174">
        <v>255</v>
      </c>
      <c r="L1866" s="177">
        <v>817</v>
      </c>
      <c r="M1866" s="178">
        <v>0</v>
      </c>
      <c r="N1866" s="179" t="s">
        <v>537</v>
      </c>
      <c r="O1866" s="180">
        <v>0</v>
      </c>
      <c r="P1866" s="180">
        <v>0</v>
      </c>
      <c r="Q1866" s="181">
        <f t="shared" si="92"/>
        <v>0</v>
      </c>
      <c r="R1866" s="182" t="s">
        <v>209</v>
      </c>
      <c r="S1866" s="183"/>
      <c r="T1866" s="183"/>
    </row>
    <row r="1867" spans="2:20" ht="15.75" hidden="1">
      <c r="B1867" s="174">
        <v>2025</v>
      </c>
      <c r="C1867" s="174">
        <v>20</v>
      </c>
      <c r="D1867" s="175">
        <v>0</v>
      </c>
      <c r="E1867" s="176"/>
      <c r="F1867" s="174">
        <v>3</v>
      </c>
      <c r="G1867" s="174">
        <v>7</v>
      </c>
      <c r="H1867" s="174">
        <v>19</v>
      </c>
      <c r="I1867" s="174">
        <v>2000</v>
      </c>
      <c r="J1867" s="174">
        <v>2500</v>
      </c>
      <c r="K1867" s="174">
        <v>255</v>
      </c>
      <c r="L1867" s="177">
        <v>933</v>
      </c>
      <c r="M1867" s="178">
        <v>0</v>
      </c>
      <c r="N1867" s="179" t="s">
        <v>91</v>
      </c>
      <c r="O1867" s="180">
        <v>0</v>
      </c>
      <c r="P1867" s="180">
        <v>0</v>
      </c>
      <c r="Q1867" s="181">
        <f t="shared" si="92"/>
        <v>0</v>
      </c>
      <c r="R1867" s="182" t="s">
        <v>98</v>
      </c>
      <c r="S1867" s="183"/>
      <c r="T1867" s="183"/>
    </row>
    <row r="1868" spans="2:20" ht="30" hidden="1">
      <c r="B1868" s="174">
        <v>2025</v>
      </c>
      <c r="C1868" s="174">
        <v>20</v>
      </c>
      <c r="D1868" s="175">
        <v>0</v>
      </c>
      <c r="E1868" s="176"/>
      <c r="F1868" s="174">
        <v>3</v>
      </c>
      <c r="G1868" s="174">
        <v>7</v>
      </c>
      <c r="H1868" s="174">
        <v>19</v>
      </c>
      <c r="I1868" s="174">
        <v>2000</v>
      </c>
      <c r="J1868" s="174">
        <v>2500</v>
      </c>
      <c r="K1868" s="174">
        <v>255</v>
      </c>
      <c r="L1868" s="177">
        <v>928</v>
      </c>
      <c r="M1868" s="178">
        <v>0</v>
      </c>
      <c r="N1868" s="179" t="s">
        <v>1218</v>
      </c>
      <c r="O1868" s="180">
        <v>0</v>
      </c>
      <c r="P1868" s="180">
        <v>0</v>
      </c>
      <c r="Q1868" s="181">
        <f t="shared" si="92"/>
        <v>0</v>
      </c>
      <c r="R1868" s="182" t="s">
        <v>98</v>
      </c>
      <c r="S1868" s="183"/>
      <c r="T1868" s="183"/>
    </row>
    <row r="1869" spans="2:20" ht="15.75" hidden="1">
      <c r="B1869" s="174">
        <v>2025</v>
      </c>
      <c r="C1869" s="174">
        <v>20</v>
      </c>
      <c r="D1869" s="175">
        <v>0</v>
      </c>
      <c r="E1869" s="176"/>
      <c r="F1869" s="174">
        <v>3</v>
      </c>
      <c r="G1869" s="174">
        <v>7</v>
      </c>
      <c r="H1869" s="174">
        <v>19</v>
      </c>
      <c r="I1869" s="174">
        <v>2000</v>
      </c>
      <c r="J1869" s="174">
        <v>2500</v>
      </c>
      <c r="K1869" s="174">
        <v>255</v>
      </c>
      <c r="L1869" s="177">
        <v>3</v>
      </c>
      <c r="M1869" s="178">
        <v>0</v>
      </c>
      <c r="N1869" s="179" t="s">
        <v>1219</v>
      </c>
      <c r="O1869" s="180">
        <v>0</v>
      </c>
      <c r="P1869" s="180">
        <v>0</v>
      </c>
      <c r="Q1869" s="181">
        <f t="shared" si="92"/>
        <v>0</v>
      </c>
      <c r="R1869" s="182" t="s">
        <v>98</v>
      </c>
      <c r="S1869" s="183"/>
      <c r="T1869" s="183"/>
    </row>
    <row r="1870" spans="2:20" ht="15.75" hidden="1">
      <c r="B1870" s="163">
        <v>2025</v>
      </c>
      <c r="C1870" s="163">
        <v>20</v>
      </c>
      <c r="D1870" s="164"/>
      <c r="E1870" s="165"/>
      <c r="F1870" s="163">
        <v>3</v>
      </c>
      <c r="G1870" s="163">
        <v>7</v>
      </c>
      <c r="H1870" s="163">
        <v>19</v>
      </c>
      <c r="I1870" s="163">
        <v>2000</v>
      </c>
      <c r="J1870" s="163">
        <v>2500</v>
      </c>
      <c r="K1870" s="163">
        <v>259</v>
      </c>
      <c r="L1870" s="166" t="s">
        <v>44</v>
      </c>
      <c r="M1870" s="167"/>
      <c r="N1870" s="168" t="s">
        <v>92</v>
      </c>
      <c r="O1870" s="169">
        <f>SUM(O1871:O1872)</f>
        <v>0</v>
      </c>
      <c r="P1870" s="169">
        <f>SUM(P1871:P1872)</f>
        <v>0</v>
      </c>
      <c r="Q1870" s="169">
        <f t="shared" si="92"/>
        <v>0</v>
      </c>
      <c r="R1870" s="170"/>
      <c r="S1870" s="171"/>
      <c r="T1870" s="172"/>
    </row>
    <row r="1871" spans="2:20" ht="15.75" hidden="1">
      <c r="B1871" s="174">
        <v>2025</v>
      </c>
      <c r="C1871" s="174">
        <v>20</v>
      </c>
      <c r="D1871" s="175">
        <v>0</v>
      </c>
      <c r="E1871" s="176"/>
      <c r="F1871" s="174">
        <v>3</v>
      </c>
      <c r="G1871" s="174">
        <v>7</v>
      </c>
      <c r="H1871" s="174">
        <v>19</v>
      </c>
      <c r="I1871" s="174">
        <v>2000</v>
      </c>
      <c r="J1871" s="174">
        <v>2500</v>
      </c>
      <c r="K1871" s="174">
        <v>259</v>
      </c>
      <c r="L1871" s="177">
        <v>1079</v>
      </c>
      <c r="M1871" s="178">
        <v>0</v>
      </c>
      <c r="N1871" s="179" t="s">
        <v>92</v>
      </c>
      <c r="O1871" s="180">
        <v>0</v>
      </c>
      <c r="P1871" s="180">
        <v>0</v>
      </c>
      <c r="Q1871" s="181">
        <f t="shared" si="92"/>
        <v>0</v>
      </c>
      <c r="R1871" s="182" t="s">
        <v>98</v>
      </c>
      <c r="S1871" s="183"/>
      <c r="T1871" s="183"/>
    </row>
    <row r="1872" spans="2:20" ht="15.75" hidden="1">
      <c r="B1872" s="174">
        <v>2025</v>
      </c>
      <c r="C1872" s="174">
        <v>20</v>
      </c>
      <c r="D1872" s="175">
        <v>0</v>
      </c>
      <c r="E1872" s="176"/>
      <c r="F1872" s="174">
        <v>3</v>
      </c>
      <c r="G1872" s="174">
        <v>7</v>
      </c>
      <c r="H1872" s="174">
        <v>19</v>
      </c>
      <c r="I1872" s="174">
        <v>2000</v>
      </c>
      <c r="J1872" s="174">
        <v>2500</v>
      </c>
      <c r="K1872" s="174">
        <v>259</v>
      </c>
      <c r="L1872" s="177">
        <v>1385</v>
      </c>
      <c r="M1872" s="178">
        <v>0</v>
      </c>
      <c r="N1872" s="179" t="s">
        <v>1220</v>
      </c>
      <c r="O1872" s="180">
        <v>0</v>
      </c>
      <c r="P1872" s="180">
        <v>0</v>
      </c>
      <c r="Q1872" s="181">
        <f t="shared" si="92"/>
        <v>0</v>
      </c>
      <c r="R1872" s="182" t="s">
        <v>98</v>
      </c>
      <c r="S1872" s="183"/>
      <c r="T1872" s="183"/>
    </row>
    <row r="1873" spans="2:20" ht="31.5" hidden="1">
      <c r="B1873" s="152">
        <v>2025</v>
      </c>
      <c r="C1873" s="152">
        <v>20</v>
      </c>
      <c r="D1873" s="153"/>
      <c r="E1873" s="154"/>
      <c r="F1873" s="152">
        <v>3</v>
      </c>
      <c r="G1873" s="152">
        <v>7</v>
      </c>
      <c r="H1873" s="152">
        <v>19</v>
      </c>
      <c r="I1873" s="152">
        <v>2000</v>
      </c>
      <c r="J1873" s="152">
        <v>2700</v>
      </c>
      <c r="K1873" s="152"/>
      <c r="L1873" s="155" t="s">
        <v>44</v>
      </c>
      <c r="M1873" s="156"/>
      <c r="N1873" s="157" t="s">
        <v>96</v>
      </c>
      <c r="O1873" s="158">
        <f>+O1874+O1882+O1906</f>
        <v>0</v>
      </c>
      <c r="P1873" s="158">
        <f>+P1874+P1882+P1906</f>
        <v>0</v>
      </c>
      <c r="Q1873" s="158">
        <f t="shared" si="92"/>
        <v>0</v>
      </c>
      <c r="R1873" s="159"/>
      <c r="S1873" s="160"/>
      <c r="T1873" s="161"/>
    </row>
    <row r="1874" spans="2:20" ht="15.75" hidden="1">
      <c r="B1874" s="163">
        <v>2025</v>
      </c>
      <c r="C1874" s="163">
        <v>20</v>
      </c>
      <c r="D1874" s="164"/>
      <c r="E1874" s="165"/>
      <c r="F1874" s="163">
        <v>3</v>
      </c>
      <c r="G1874" s="163">
        <v>7</v>
      </c>
      <c r="H1874" s="163">
        <v>19</v>
      </c>
      <c r="I1874" s="163">
        <v>2000</v>
      </c>
      <c r="J1874" s="163">
        <v>2700</v>
      </c>
      <c r="K1874" s="163">
        <v>271</v>
      </c>
      <c r="L1874" s="166" t="s">
        <v>44</v>
      </c>
      <c r="M1874" s="167"/>
      <c r="N1874" s="168" t="s">
        <v>97</v>
      </c>
      <c r="O1874" s="169">
        <f>SUM(O1875:O1881)</f>
        <v>0</v>
      </c>
      <c r="P1874" s="169">
        <f>SUM(P1875:P1881)</f>
        <v>0</v>
      </c>
      <c r="Q1874" s="169">
        <f t="shared" si="92"/>
        <v>0</v>
      </c>
      <c r="R1874" s="170"/>
      <c r="S1874" s="171"/>
      <c r="T1874" s="172"/>
    </row>
    <row r="1875" spans="2:20" ht="15.75" hidden="1">
      <c r="B1875" s="174">
        <v>2025</v>
      </c>
      <c r="C1875" s="174">
        <v>20</v>
      </c>
      <c r="D1875" s="175">
        <v>0</v>
      </c>
      <c r="E1875" s="176"/>
      <c r="F1875" s="174">
        <v>3</v>
      </c>
      <c r="G1875" s="174">
        <v>7</v>
      </c>
      <c r="H1875" s="174">
        <v>19</v>
      </c>
      <c r="I1875" s="174">
        <v>2000</v>
      </c>
      <c r="J1875" s="174">
        <v>2700</v>
      </c>
      <c r="K1875" s="174">
        <v>271</v>
      </c>
      <c r="L1875" s="177">
        <v>151</v>
      </c>
      <c r="M1875" s="178">
        <v>0</v>
      </c>
      <c r="N1875" s="179" t="s">
        <v>317</v>
      </c>
      <c r="O1875" s="180">
        <v>0</v>
      </c>
      <c r="P1875" s="180">
        <v>0</v>
      </c>
      <c r="Q1875" s="181">
        <f t="shared" si="92"/>
        <v>0</v>
      </c>
      <c r="R1875" s="182" t="s">
        <v>318</v>
      </c>
      <c r="S1875" s="183"/>
      <c r="T1875" s="183"/>
    </row>
    <row r="1876" spans="2:20" ht="15.75" hidden="1">
      <c r="B1876" s="174">
        <v>2025</v>
      </c>
      <c r="C1876" s="174">
        <v>20</v>
      </c>
      <c r="D1876" s="175">
        <v>0</v>
      </c>
      <c r="E1876" s="176"/>
      <c r="F1876" s="174">
        <v>3</v>
      </c>
      <c r="G1876" s="174">
        <v>7</v>
      </c>
      <c r="H1876" s="174">
        <v>19</v>
      </c>
      <c r="I1876" s="174">
        <v>2000</v>
      </c>
      <c r="J1876" s="174">
        <v>2700</v>
      </c>
      <c r="K1876" s="174">
        <v>271</v>
      </c>
      <c r="L1876" s="177">
        <v>212</v>
      </c>
      <c r="M1876" s="178">
        <v>0</v>
      </c>
      <c r="N1876" s="179" t="s">
        <v>320</v>
      </c>
      <c r="O1876" s="180">
        <v>0</v>
      </c>
      <c r="P1876" s="180">
        <v>0</v>
      </c>
      <c r="Q1876" s="181">
        <f t="shared" si="92"/>
        <v>0</v>
      </c>
      <c r="R1876" s="182" t="s">
        <v>98</v>
      </c>
      <c r="S1876" s="183"/>
      <c r="T1876" s="183"/>
    </row>
    <row r="1877" spans="2:20" ht="15.75" hidden="1">
      <c r="B1877" s="174">
        <v>2025</v>
      </c>
      <c r="C1877" s="174">
        <v>20</v>
      </c>
      <c r="D1877" s="175">
        <v>0</v>
      </c>
      <c r="E1877" s="176"/>
      <c r="F1877" s="174">
        <v>3</v>
      </c>
      <c r="G1877" s="174">
        <v>7</v>
      </c>
      <c r="H1877" s="174">
        <v>19</v>
      </c>
      <c r="I1877" s="174">
        <v>2000</v>
      </c>
      <c r="J1877" s="174">
        <v>2700</v>
      </c>
      <c r="K1877" s="174">
        <v>271</v>
      </c>
      <c r="L1877" s="177">
        <v>299</v>
      </c>
      <c r="M1877" s="178">
        <v>0</v>
      </c>
      <c r="N1877" s="179" t="s">
        <v>321</v>
      </c>
      <c r="O1877" s="180">
        <v>0</v>
      </c>
      <c r="P1877" s="180">
        <v>0</v>
      </c>
      <c r="Q1877" s="181">
        <f t="shared" si="92"/>
        <v>0</v>
      </c>
      <c r="R1877" s="182" t="s">
        <v>98</v>
      </c>
      <c r="S1877" s="183"/>
      <c r="T1877" s="183"/>
    </row>
    <row r="1878" spans="2:20" ht="15.75" hidden="1">
      <c r="B1878" s="174">
        <v>2025</v>
      </c>
      <c r="C1878" s="174">
        <v>20</v>
      </c>
      <c r="D1878" s="175">
        <v>0</v>
      </c>
      <c r="E1878" s="176"/>
      <c r="F1878" s="174">
        <v>3</v>
      </c>
      <c r="G1878" s="174">
        <v>7</v>
      </c>
      <c r="H1878" s="174">
        <v>19</v>
      </c>
      <c r="I1878" s="174">
        <v>2000</v>
      </c>
      <c r="J1878" s="174">
        <v>2700</v>
      </c>
      <c r="K1878" s="174">
        <v>271</v>
      </c>
      <c r="L1878" s="177">
        <v>313</v>
      </c>
      <c r="M1878" s="178">
        <v>0</v>
      </c>
      <c r="N1878" s="179" t="s">
        <v>1221</v>
      </c>
      <c r="O1878" s="180">
        <v>0</v>
      </c>
      <c r="P1878" s="180">
        <v>0</v>
      </c>
      <c r="Q1878" s="181">
        <f t="shared" si="92"/>
        <v>0</v>
      </c>
      <c r="R1878" s="182" t="s">
        <v>98</v>
      </c>
      <c r="S1878" s="183"/>
      <c r="T1878" s="183"/>
    </row>
    <row r="1879" spans="2:20" ht="15.75" hidden="1">
      <c r="B1879" s="174">
        <v>2025</v>
      </c>
      <c r="C1879" s="174">
        <v>20</v>
      </c>
      <c r="D1879" s="175">
        <v>0</v>
      </c>
      <c r="E1879" s="176"/>
      <c r="F1879" s="174">
        <v>3</v>
      </c>
      <c r="G1879" s="174">
        <v>7</v>
      </c>
      <c r="H1879" s="174">
        <v>19</v>
      </c>
      <c r="I1879" s="174">
        <v>2000</v>
      </c>
      <c r="J1879" s="174">
        <v>2700</v>
      </c>
      <c r="K1879" s="174">
        <v>271</v>
      </c>
      <c r="L1879" s="177">
        <v>730</v>
      </c>
      <c r="M1879" s="178">
        <v>0</v>
      </c>
      <c r="N1879" s="179" t="s">
        <v>1222</v>
      </c>
      <c r="O1879" s="180">
        <v>0</v>
      </c>
      <c r="P1879" s="180">
        <v>0</v>
      </c>
      <c r="Q1879" s="181">
        <f t="shared" si="92"/>
        <v>0</v>
      </c>
      <c r="R1879" s="182" t="s">
        <v>98</v>
      </c>
      <c r="S1879" s="183"/>
      <c r="T1879" s="183"/>
    </row>
    <row r="1880" spans="2:20" ht="15.75" hidden="1">
      <c r="B1880" s="174">
        <v>2025</v>
      </c>
      <c r="C1880" s="174">
        <v>20</v>
      </c>
      <c r="D1880" s="175">
        <v>0</v>
      </c>
      <c r="E1880" s="176"/>
      <c r="F1880" s="174">
        <v>3</v>
      </c>
      <c r="G1880" s="174">
        <v>7</v>
      </c>
      <c r="H1880" s="174">
        <v>19</v>
      </c>
      <c r="I1880" s="174">
        <v>2000</v>
      </c>
      <c r="J1880" s="174">
        <v>2700</v>
      </c>
      <c r="K1880" s="174">
        <v>271</v>
      </c>
      <c r="L1880" s="177">
        <v>1104</v>
      </c>
      <c r="M1880" s="178">
        <v>0</v>
      </c>
      <c r="N1880" s="179" t="s">
        <v>328</v>
      </c>
      <c r="O1880" s="180">
        <v>0</v>
      </c>
      <c r="P1880" s="180">
        <v>0</v>
      </c>
      <c r="Q1880" s="181">
        <f t="shared" si="92"/>
        <v>0</v>
      </c>
      <c r="R1880" s="182" t="s">
        <v>98</v>
      </c>
      <c r="S1880" s="183"/>
      <c r="T1880" s="183"/>
    </row>
    <row r="1881" spans="2:20" ht="15.75" hidden="1">
      <c r="B1881" s="174">
        <v>2025</v>
      </c>
      <c r="C1881" s="174">
        <v>20</v>
      </c>
      <c r="D1881" s="175">
        <v>0</v>
      </c>
      <c r="E1881" s="176"/>
      <c r="F1881" s="174">
        <v>3</v>
      </c>
      <c r="G1881" s="174">
        <v>7</v>
      </c>
      <c r="H1881" s="174">
        <v>19</v>
      </c>
      <c r="I1881" s="174">
        <v>2000</v>
      </c>
      <c r="J1881" s="174">
        <v>2700</v>
      </c>
      <c r="K1881" s="174">
        <v>271</v>
      </c>
      <c r="L1881" s="177">
        <v>1144</v>
      </c>
      <c r="M1881" s="178">
        <v>0</v>
      </c>
      <c r="N1881" s="179" t="s">
        <v>1223</v>
      </c>
      <c r="O1881" s="180">
        <v>0</v>
      </c>
      <c r="P1881" s="180">
        <v>0</v>
      </c>
      <c r="Q1881" s="181">
        <f t="shared" si="92"/>
        <v>0</v>
      </c>
      <c r="R1881" s="182" t="s">
        <v>98</v>
      </c>
      <c r="S1881" s="183"/>
      <c r="T1881" s="183"/>
    </row>
    <row r="1882" spans="2:20" ht="15.75" hidden="1">
      <c r="B1882" s="163">
        <v>2025</v>
      </c>
      <c r="C1882" s="163">
        <v>20</v>
      </c>
      <c r="D1882" s="164"/>
      <c r="E1882" s="165"/>
      <c r="F1882" s="163">
        <v>3</v>
      </c>
      <c r="G1882" s="163">
        <v>7</v>
      </c>
      <c r="H1882" s="163">
        <v>19</v>
      </c>
      <c r="I1882" s="163">
        <v>2000</v>
      </c>
      <c r="J1882" s="163">
        <v>2700</v>
      </c>
      <c r="K1882" s="163">
        <v>272</v>
      </c>
      <c r="L1882" s="166" t="s">
        <v>44</v>
      </c>
      <c r="M1882" s="167"/>
      <c r="N1882" s="168" t="s">
        <v>99</v>
      </c>
      <c r="O1882" s="169">
        <f>SUM(O1883:O1905)</f>
        <v>0</v>
      </c>
      <c r="P1882" s="169">
        <f>SUM(P1883:P1905)</f>
        <v>0</v>
      </c>
      <c r="Q1882" s="169">
        <f t="shared" si="92"/>
        <v>0</v>
      </c>
      <c r="R1882" s="170"/>
      <c r="S1882" s="171"/>
      <c r="T1882" s="172"/>
    </row>
    <row r="1883" spans="2:20" ht="15.75" hidden="1">
      <c r="B1883" s="174">
        <v>2025</v>
      </c>
      <c r="C1883" s="174">
        <v>20</v>
      </c>
      <c r="D1883" s="175">
        <v>0</v>
      </c>
      <c r="E1883" s="176"/>
      <c r="F1883" s="174">
        <v>3</v>
      </c>
      <c r="G1883" s="174">
        <v>7</v>
      </c>
      <c r="H1883" s="174">
        <v>19</v>
      </c>
      <c r="I1883" s="174">
        <v>2000</v>
      </c>
      <c r="J1883" s="174">
        <v>2700</v>
      </c>
      <c r="K1883" s="174">
        <v>272</v>
      </c>
      <c r="L1883" s="177">
        <v>111</v>
      </c>
      <c r="M1883" s="178">
        <v>0</v>
      </c>
      <c r="N1883" s="179" t="s">
        <v>1224</v>
      </c>
      <c r="O1883" s="180">
        <v>0</v>
      </c>
      <c r="P1883" s="180">
        <v>0</v>
      </c>
      <c r="Q1883" s="181">
        <f t="shared" si="92"/>
        <v>0</v>
      </c>
      <c r="R1883" s="182" t="s">
        <v>98</v>
      </c>
      <c r="S1883" s="183"/>
      <c r="T1883" s="183"/>
    </row>
    <row r="1884" spans="2:20" ht="15.75" hidden="1">
      <c r="B1884" s="174">
        <v>2025</v>
      </c>
      <c r="C1884" s="174">
        <v>20</v>
      </c>
      <c r="D1884" s="175">
        <v>0</v>
      </c>
      <c r="E1884" s="176"/>
      <c r="F1884" s="174">
        <v>3</v>
      </c>
      <c r="G1884" s="174">
        <v>7</v>
      </c>
      <c r="H1884" s="174">
        <v>19</v>
      </c>
      <c r="I1884" s="174">
        <v>2000</v>
      </c>
      <c r="J1884" s="174">
        <v>2700</v>
      </c>
      <c r="K1884" s="174">
        <v>272</v>
      </c>
      <c r="L1884" s="177">
        <v>219</v>
      </c>
      <c r="M1884" s="178">
        <v>0</v>
      </c>
      <c r="N1884" s="179" t="s">
        <v>1225</v>
      </c>
      <c r="O1884" s="180">
        <v>0</v>
      </c>
      <c r="P1884" s="180">
        <v>0</v>
      </c>
      <c r="Q1884" s="181">
        <f t="shared" si="92"/>
        <v>0</v>
      </c>
      <c r="R1884" s="182" t="s">
        <v>1226</v>
      </c>
      <c r="S1884" s="183"/>
      <c r="T1884" s="183"/>
    </row>
    <row r="1885" spans="2:20" ht="15.75" hidden="1">
      <c r="B1885" s="174">
        <v>2025</v>
      </c>
      <c r="C1885" s="174">
        <v>20</v>
      </c>
      <c r="D1885" s="175">
        <v>0</v>
      </c>
      <c r="E1885" s="176"/>
      <c r="F1885" s="174">
        <v>3</v>
      </c>
      <c r="G1885" s="174">
        <v>7</v>
      </c>
      <c r="H1885" s="174">
        <v>19</v>
      </c>
      <c r="I1885" s="174">
        <v>2000</v>
      </c>
      <c r="J1885" s="174">
        <v>2700</v>
      </c>
      <c r="K1885" s="174">
        <v>272</v>
      </c>
      <c r="L1885" s="177">
        <v>247</v>
      </c>
      <c r="M1885" s="178">
        <v>0</v>
      </c>
      <c r="N1885" s="179" t="s">
        <v>1227</v>
      </c>
      <c r="O1885" s="180">
        <v>0</v>
      </c>
      <c r="P1885" s="180">
        <v>0</v>
      </c>
      <c r="Q1885" s="181">
        <f t="shared" si="92"/>
        <v>0</v>
      </c>
      <c r="R1885" s="182" t="s">
        <v>318</v>
      </c>
      <c r="S1885" s="183"/>
      <c r="T1885" s="183"/>
    </row>
    <row r="1886" spans="2:20" ht="15.75" hidden="1">
      <c r="B1886" s="174">
        <v>2025</v>
      </c>
      <c r="C1886" s="174">
        <v>20</v>
      </c>
      <c r="D1886" s="175">
        <v>0</v>
      </c>
      <c r="E1886" s="176"/>
      <c r="F1886" s="174">
        <v>3</v>
      </c>
      <c r="G1886" s="174">
        <v>7</v>
      </c>
      <c r="H1886" s="174">
        <v>19</v>
      </c>
      <c r="I1886" s="174">
        <v>2000</v>
      </c>
      <c r="J1886" s="174">
        <v>2700</v>
      </c>
      <c r="K1886" s="174">
        <v>272</v>
      </c>
      <c r="L1886" s="177">
        <v>292</v>
      </c>
      <c r="M1886" s="178">
        <v>0</v>
      </c>
      <c r="N1886" s="179" t="s">
        <v>1228</v>
      </c>
      <c r="O1886" s="180">
        <v>0</v>
      </c>
      <c r="P1886" s="180">
        <v>0</v>
      </c>
      <c r="Q1886" s="181">
        <f t="shared" si="92"/>
        <v>0</v>
      </c>
      <c r="R1886" s="182" t="s">
        <v>98</v>
      </c>
      <c r="S1886" s="183"/>
      <c r="T1886" s="183"/>
    </row>
    <row r="1887" spans="2:20" ht="15.75" hidden="1">
      <c r="B1887" s="174">
        <v>2025</v>
      </c>
      <c r="C1887" s="174">
        <v>20</v>
      </c>
      <c r="D1887" s="175">
        <v>0</v>
      </c>
      <c r="E1887" s="176"/>
      <c r="F1887" s="174">
        <v>3</v>
      </c>
      <c r="G1887" s="174">
        <v>7</v>
      </c>
      <c r="H1887" s="174">
        <v>19</v>
      </c>
      <c r="I1887" s="174">
        <v>2000</v>
      </c>
      <c r="J1887" s="174">
        <v>2700</v>
      </c>
      <c r="K1887" s="174">
        <v>272</v>
      </c>
      <c r="L1887" s="177">
        <v>419</v>
      </c>
      <c r="M1887" s="178">
        <v>0</v>
      </c>
      <c r="N1887" s="179" t="s">
        <v>1229</v>
      </c>
      <c r="O1887" s="180">
        <v>0</v>
      </c>
      <c r="P1887" s="180">
        <v>0</v>
      </c>
      <c r="Q1887" s="181">
        <f t="shared" si="92"/>
        <v>0</v>
      </c>
      <c r="R1887" s="182" t="s">
        <v>98</v>
      </c>
      <c r="S1887" s="183"/>
      <c r="T1887" s="183"/>
    </row>
    <row r="1888" spans="2:20" ht="15.75" hidden="1">
      <c r="B1888" s="174">
        <v>2025</v>
      </c>
      <c r="C1888" s="174">
        <v>20</v>
      </c>
      <c r="D1888" s="175">
        <v>0</v>
      </c>
      <c r="E1888" s="176"/>
      <c r="F1888" s="174">
        <v>3</v>
      </c>
      <c r="G1888" s="174">
        <v>7</v>
      </c>
      <c r="H1888" s="174">
        <v>19</v>
      </c>
      <c r="I1888" s="174">
        <v>2000</v>
      </c>
      <c r="J1888" s="174">
        <v>2700</v>
      </c>
      <c r="K1888" s="174">
        <v>272</v>
      </c>
      <c r="L1888" s="177">
        <v>615</v>
      </c>
      <c r="M1888" s="178">
        <v>0</v>
      </c>
      <c r="N1888" s="179" t="s">
        <v>1230</v>
      </c>
      <c r="O1888" s="180">
        <v>0</v>
      </c>
      <c r="P1888" s="180">
        <v>0</v>
      </c>
      <c r="Q1888" s="181">
        <f t="shared" si="92"/>
        <v>0</v>
      </c>
      <c r="R1888" s="182" t="s">
        <v>98</v>
      </c>
      <c r="S1888" s="183"/>
      <c r="T1888" s="183"/>
    </row>
    <row r="1889" spans="2:20" ht="15.75" hidden="1">
      <c r="B1889" s="174">
        <v>2025</v>
      </c>
      <c r="C1889" s="174">
        <v>20</v>
      </c>
      <c r="D1889" s="175">
        <v>0</v>
      </c>
      <c r="E1889" s="176"/>
      <c r="F1889" s="174">
        <v>3</v>
      </c>
      <c r="G1889" s="174">
        <v>7</v>
      </c>
      <c r="H1889" s="174">
        <v>19</v>
      </c>
      <c r="I1889" s="174">
        <v>2000</v>
      </c>
      <c r="J1889" s="174">
        <v>2700</v>
      </c>
      <c r="K1889" s="174">
        <v>272</v>
      </c>
      <c r="L1889" s="177">
        <v>748</v>
      </c>
      <c r="M1889" s="178">
        <v>0</v>
      </c>
      <c r="N1889" s="179" t="s">
        <v>1231</v>
      </c>
      <c r="O1889" s="180">
        <v>0</v>
      </c>
      <c r="P1889" s="180">
        <v>0</v>
      </c>
      <c r="Q1889" s="181">
        <f t="shared" si="92"/>
        <v>0</v>
      </c>
      <c r="R1889" s="182" t="s">
        <v>318</v>
      </c>
      <c r="S1889" s="183"/>
      <c r="T1889" s="183"/>
    </row>
    <row r="1890" spans="2:20" ht="15.75" hidden="1">
      <c r="B1890" s="174">
        <v>2025</v>
      </c>
      <c r="C1890" s="174">
        <v>20</v>
      </c>
      <c r="D1890" s="175">
        <v>0</v>
      </c>
      <c r="E1890" s="176"/>
      <c r="F1890" s="174">
        <v>3</v>
      </c>
      <c r="G1890" s="174">
        <v>7</v>
      </c>
      <c r="H1890" s="174">
        <v>19</v>
      </c>
      <c r="I1890" s="174">
        <v>2000</v>
      </c>
      <c r="J1890" s="174">
        <v>2700</v>
      </c>
      <c r="K1890" s="174">
        <v>272</v>
      </c>
      <c r="L1890" s="177">
        <v>751</v>
      </c>
      <c r="M1890" s="178">
        <v>0</v>
      </c>
      <c r="N1890" s="179" t="s">
        <v>1232</v>
      </c>
      <c r="O1890" s="180">
        <v>0</v>
      </c>
      <c r="P1890" s="180">
        <v>0</v>
      </c>
      <c r="Q1890" s="181">
        <f t="shared" si="92"/>
        <v>0</v>
      </c>
      <c r="R1890" s="182" t="s">
        <v>1233</v>
      </c>
      <c r="S1890" s="183"/>
      <c r="T1890" s="183"/>
    </row>
    <row r="1891" spans="2:20" ht="15.75" hidden="1">
      <c r="B1891" s="174">
        <v>2025</v>
      </c>
      <c r="C1891" s="174">
        <v>20</v>
      </c>
      <c r="D1891" s="175">
        <v>0</v>
      </c>
      <c r="E1891" s="176"/>
      <c r="F1891" s="174">
        <v>3</v>
      </c>
      <c r="G1891" s="174">
        <v>7</v>
      </c>
      <c r="H1891" s="174">
        <v>19</v>
      </c>
      <c r="I1891" s="174">
        <v>2000</v>
      </c>
      <c r="J1891" s="174">
        <v>2700</v>
      </c>
      <c r="K1891" s="174">
        <v>272</v>
      </c>
      <c r="L1891" s="177">
        <v>755</v>
      </c>
      <c r="M1891" s="178">
        <v>0</v>
      </c>
      <c r="N1891" s="179" t="s">
        <v>1234</v>
      </c>
      <c r="O1891" s="180">
        <v>0</v>
      </c>
      <c r="P1891" s="180">
        <v>0</v>
      </c>
      <c r="Q1891" s="181">
        <f t="shared" si="92"/>
        <v>0</v>
      </c>
      <c r="R1891" s="182" t="s">
        <v>1233</v>
      </c>
      <c r="S1891" s="183"/>
      <c r="T1891" s="183"/>
    </row>
    <row r="1892" spans="2:20" ht="15.75" hidden="1">
      <c r="B1892" s="174">
        <v>2025</v>
      </c>
      <c r="C1892" s="174">
        <v>20</v>
      </c>
      <c r="D1892" s="175">
        <v>0</v>
      </c>
      <c r="E1892" s="176"/>
      <c r="F1892" s="174">
        <v>3</v>
      </c>
      <c r="G1892" s="174">
        <v>7</v>
      </c>
      <c r="H1892" s="174">
        <v>19</v>
      </c>
      <c r="I1892" s="174">
        <v>2000</v>
      </c>
      <c r="J1892" s="174">
        <v>2700</v>
      </c>
      <c r="K1892" s="174">
        <v>272</v>
      </c>
      <c r="L1892" s="177">
        <v>756</v>
      </c>
      <c r="M1892" s="178">
        <v>0</v>
      </c>
      <c r="N1892" s="179" t="s">
        <v>1235</v>
      </c>
      <c r="O1892" s="180">
        <v>0</v>
      </c>
      <c r="P1892" s="180">
        <v>0</v>
      </c>
      <c r="Q1892" s="181">
        <f t="shared" si="92"/>
        <v>0</v>
      </c>
      <c r="R1892" s="182" t="s">
        <v>318</v>
      </c>
      <c r="S1892" s="183"/>
      <c r="T1892" s="183"/>
    </row>
    <row r="1893" spans="2:20" ht="15.75" hidden="1">
      <c r="B1893" s="174">
        <v>2025</v>
      </c>
      <c r="C1893" s="174">
        <v>20</v>
      </c>
      <c r="D1893" s="175">
        <v>0</v>
      </c>
      <c r="E1893" s="176"/>
      <c r="F1893" s="174">
        <v>3</v>
      </c>
      <c r="G1893" s="174">
        <v>7</v>
      </c>
      <c r="H1893" s="174">
        <v>19</v>
      </c>
      <c r="I1893" s="174">
        <v>2000</v>
      </c>
      <c r="J1893" s="174">
        <v>2700</v>
      </c>
      <c r="K1893" s="174">
        <v>272</v>
      </c>
      <c r="L1893" s="177">
        <v>757</v>
      </c>
      <c r="M1893" s="178">
        <v>0</v>
      </c>
      <c r="N1893" s="179" t="s">
        <v>1236</v>
      </c>
      <c r="O1893" s="180">
        <v>0</v>
      </c>
      <c r="P1893" s="180">
        <v>0</v>
      </c>
      <c r="Q1893" s="181">
        <f t="shared" si="92"/>
        <v>0</v>
      </c>
      <c r="R1893" s="182" t="s">
        <v>1233</v>
      </c>
      <c r="S1893" s="183"/>
      <c r="T1893" s="183"/>
    </row>
    <row r="1894" spans="2:20" ht="15.75" hidden="1">
      <c r="B1894" s="174">
        <v>2025</v>
      </c>
      <c r="C1894" s="174">
        <v>20</v>
      </c>
      <c r="D1894" s="175">
        <v>0</v>
      </c>
      <c r="E1894" s="176"/>
      <c r="F1894" s="174">
        <v>3</v>
      </c>
      <c r="G1894" s="174">
        <v>7</v>
      </c>
      <c r="H1894" s="174">
        <v>19</v>
      </c>
      <c r="I1894" s="174">
        <v>2000</v>
      </c>
      <c r="J1894" s="174">
        <v>2700</v>
      </c>
      <c r="K1894" s="174">
        <v>272</v>
      </c>
      <c r="L1894" s="177">
        <v>864</v>
      </c>
      <c r="M1894" s="178">
        <v>0</v>
      </c>
      <c r="N1894" s="179" t="s">
        <v>1237</v>
      </c>
      <c r="O1894" s="180">
        <v>0</v>
      </c>
      <c r="P1894" s="180">
        <v>0</v>
      </c>
      <c r="Q1894" s="181">
        <f t="shared" si="92"/>
        <v>0</v>
      </c>
      <c r="R1894" s="182" t="s">
        <v>98</v>
      </c>
      <c r="S1894" s="183"/>
      <c r="T1894" s="183"/>
    </row>
    <row r="1895" spans="2:20" ht="15.75" hidden="1">
      <c r="B1895" s="174">
        <v>2025</v>
      </c>
      <c r="C1895" s="174">
        <v>20</v>
      </c>
      <c r="D1895" s="175">
        <v>0</v>
      </c>
      <c r="E1895" s="176"/>
      <c r="F1895" s="174">
        <v>3</v>
      </c>
      <c r="G1895" s="174">
        <v>7</v>
      </c>
      <c r="H1895" s="174">
        <v>19</v>
      </c>
      <c r="I1895" s="174">
        <v>2000</v>
      </c>
      <c r="J1895" s="174">
        <v>2700</v>
      </c>
      <c r="K1895" s="174">
        <v>272</v>
      </c>
      <c r="L1895" s="177">
        <v>922</v>
      </c>
      <c r="M1895" s="178">
        <v>0</v>
      </c>
      <c r="N1895" s="179" t="s">
        <v>1238</v>
      </c>
      <c r="O1895" s="180">
        <v>0</v>
      </c>
      <c r="P1895" s="180">
        <v>0</v>
      </c>
      <c r="Q1895" s="181">
        <f t="shared" si="92"/>
        <v>0</v>
      </c>
      <c r="R1895" s="182" t="s">
        <v>98</v>
      </c>
      <c r="S1895" s="183"/>
      <c r="T1895" s="183"/>
    </row>
    <row r="1896" spans="2:20" ht="15.75" hidden="1">
      <c r="B1896" s="174">
        <v>2025</v>
      </c>
      <c r="C1896" s="174">
        <v>20</v>
      </c>
      <c r="D1896" s="175">
        <v>0</v>
      </c>
      <c r="E1896" s="176"/>
      <c r="F1896" s="174">
        <v>3</v>
      </c>
      <c r="G1896" s="174">
        <v>7</v>
      </c>
      <c r="H1896" s="174">
        <v>19</v>
      </c>
      <c r="I1896" s="174">
        <v>2000</v>
      </c>
      <c r="J1896" s="174">
        <v>2700</v>
      </c>
      <c r="K1896" s="174">
        <v>272</v>
      </c>
      <c r="L1896" s="177">
        <v>1289</v>
      </c>
      <c r="M1896" s="178">
        <v>0</v>
      </c>
      <c r="N1896" s="179" t="s">
        <v>1239</v>
      </c>
      <c r="O1896" s="180">
        <v>0</v>
      </c>
      <c r="P1896" s="180">
        <v>0</v>
      </c>
      <c r="Q1896" s="181">
        <f t="shared" si="92"/>
        <v>0</v>
      </c>
      <c r="R1896" s="182" t="s">
        <v>1226</v>
      </c>
      <c r="S1896" s="183"/>
      <c r="T1896" s="183"/>
    </row>
    <row r="1897" spans="2:20" ht="15.75" hidden="1">
      <c r="B1897" s="174">
        <v>2025</v>
      </c>
      <c r="C1897" s="174">
        <v>20</v>
      </c>
      <c r="D1897" s="175">
        <v>0</v>
      </c>
      <c r="E1897" s="176"/>
      <c r="F1897" s="174">
        <v>3</v>
      </c>
      <c r="G1897" s="174">
        <v>7</v>
      </c>
      <c r="H1897" s="174">
        <v>19</v>
      </c>
      <c r="I1897" s="174">
        <v>2000</v>
      </c>
      <c r="J1897" s="174">
        <v>2700</v>
      </c>
      <c r="K1897" s="174">
        <v>272</v>
      </c>
      <c r="L1897" s="177">
        <v>1496</v>
      </c>
      <c r="M1897" s="178">
        <v>0</v>
      </c>
      <c r="N1897" s="179" t="s">
        <v>1240</v>
      </c>
      <c r="O1897" s="180">
        <v>0</v>
      </c>
      <c r="P1897" s="180">
        <v>0</v>
      </c>
      <c r="Q1897" s="181">
        <f t="shared" si="92"/>
        <v>0</v>
      </c>
      <c r="R1897" s="182" t="s">
        <v>98</v>
      </c>
      <c r="S1897" s="183"/>
      <c r="T1897" s="183"/>
    </row>
    <row r="1898" spans="2:20" ht="15.75" hidden="1">
      <c r="B1898" s="174">
        <v>2025</v>
      </c>
      <c r="C1898" s="174">
        <v>20</v>
      </c>
      <c r="D1898" s="175">
        <v>0</v>
      </c>
      <c r="E1898" s="176"/>
      <c r="F1898" s="174">
        <v>3</v>
      </c>
      <c r="G1898" s="174">
        <v>7</v>
      </c>
      <c r="H1898" s="174">
        <v>19</v>
      </c>
      <c r="I1898" s="174">
        <v>2000</v>
      </c>
      <c r="J1898" s="174">
        <v>2700</v>
      </c>
      <c r="K1898" s="174">
        <v>272</v>
      </c>
      <c r="L1898" s="177">
        <v>1497</v>
      </c>
      <c r="M1898" s="178">
        <v>0</v>
      </c>
      <c r="N1898" s="179" t="s">
        <v>1241</v>
      </c>
      <c r="O1898" s="180">
        <v>0</v>
      </c>
      <c r="P1898" s="180">
        <v>0</v>
      </c>
      <c r="Q1898" s="181">
        <f t="shared" si="92"/>
        <v>0</v>
      </c>
      <c r="R1898" s="182" t="s">
        <v>98</v>
      </c>
      <c r="S1898" s="183"/>
      <c r="T1898" s="183"/>
    </row>
    <row r="1899" spans="2:20" ht="15.75" hidden="1">
      <c r="B1899" s="174">
        <v>2025</v>
      </c>
      <c r="C1899" s="174">
        <v>20</v>
      </c>
      <c r="D1899" s="175">
        <v>0</v>
      </c>
      <c r="E1899" s="176"/>
      <c r="F1899" s="174">
        <v>3</v>
      </c>
      <c r="G1899" s="174">
        <v>7</v>
      </c>
      <c r="H1899" s="174">
        <v>19</v>
      </c>
      <c r="I1899" s="174">
        <v>2000</v>
      </c>
      <c r="J1899" s="174">
        <v>2700</v>
      </c>
      <c r="K1899" s="174">
        <v>272</v>
      </c>
      <c r="L1899" s="177">
        <v>1498</v>
      </c>
      <c r="M1899" s="178">
        <v>0</v>
      </c>
      <c r="N1899" s="179" t="s">
        <v>1242</v>
      </c>
      <c r="O1899" s="180">
        <v>0</v>
      </c>
      <c r="P1899" s="180">
        <v>0</v>
      </c>
      <c r="Q1899" s="181">
        <f t="shared" si="92"/>
        <v>0</v>
      </c>
      <c r="R1899" s="182" t="s">
        <v>98</v>
      </c>
      <c r="S1899" s="183"/>
      <c r="T1899" s="183"/>
    </row>
    <row r="1900" spans="2:20" ht="15.75" hidden="1">
      <c r="B1900" s="174">
        <v>2025</v>
      </c>
      <c r="C1900" s="174">
        <v>20</v>
      </c>
      <c r="D1900" s="175">
        <v>0</v>
      </c>
      <c r="E1900" s="176"/>
      <c r="F1900" s="174">
        <v>3</v>
      </c>
      <c r="G1900" s="174">
        <v>7</v>
      </c>
      <c r="H1900" s="174">
        <v>19</v>
      </c>
      <c r="I1900" s="174">
        <v>2000</v>
      </c>
      <c r="J1900" s="174">
        <v>2700</v>
      </c>
      <c r="K1900" s="174">
        <v>272</v>
      </c>
      <c r="L1900" s="177">
        <v>1506</v>
      </c>
      <c r="M1900" s="178">
        <v>0</v>
      </c>
      <c r="N1900" s="179" t="s">
        <v>1243</v>
      </c>
      <c r="O1900" s="180">
        <v>0</v>
      </c>
      <c r="P1900" s="180">
        <v>0</v>
      </c>
      <c r="Q1900" s="181">
        <f t="shared" si="92"/>
        <v>0</v>
      </c>
      <c r="R1900" s="182" t="s">
        <v>98</v>
      </c>
      <c r="S1900" s="183"/>
      <c r="T1900" s="183"/>
    </row>
    <row r="1901" spans="2:20" ht="15.75" hidden="1">
      <c r="B1901" s="174">
        <v>2025</v>
      </c>
      <c r="C1901" s="174">
        <v>20</v>
      </c>
      <c r="D1901" s="175">
        <v>0</v>
      </c>
      <c r="E1901" s="176"/>
      <c r="F1901" s="174">
        <v>3</v>
      </c>
      <c r="G1901" s="174">
        <v>7</v>
      </c>
      <c r="H1901" s="174">
        <v>19</v>
      </c>
      <c r="I1901" s="174">
        <v>2000</v>
      </c>
      <c r="J1901" s="174">
        <v>2700</v>
      </c>
      <c r="K1901" s="174">
        <v>272</v>
      </c>
      <c r="L1901" s="177">
        <v>1523</v>
      </c>
      <c r="M1901" s="178">
        <v>0</v>
      </c>
      <c r="N1901" s="179" t="s">
        <v>1244</v>
      </c>
      <c r="O1901" s="180">
        <v>0</v>
      </c>
      <c r="P1901" s="180">
        <v>0</v>
      </c>
      <c r="Q1901" s="181">
        <f t="shared" si="92"/>
        <v>0</v>
      </c>
      <c r="R1901" s="182" t="s">
        <v>1226</v>
      </c>
      <c r="S1901" s="183"/>
      <c r="T1901" s="183"/>
    </row>
    <row r="1902" spans="2:20" ht="15.75" hidden="1">
      <c r="B1902" s="174">
        <v>2025</v>
      </c>
      <c r="C1902" s="174">
        <v>20</v>
      </c>
      <c r="D1902" s="175">
        <v>0</v>
      </c>
      <c r="E1902" s="176"/>
      <c r="F1902" s="174">
        <v>3</v>
      </c>
      <c r="G1902" s="174">
        <v>7</v>
      </c>
      <c r="H1902" s="174">
        <v>19</v>
      </c>
      <c r="I1902" s="174">
        <v>2000</v>
      </c>
      <c r="J1902" s="174">
        <v>2700</v>
      </c>
      <c r="K1902" s="174">
        <v>272</v>
      </c>
      <c r="L1902" s="177">
        <v>1557</v>
      </c>
      <c r="M1902" s="178">
        <v>0</v>
      </c>
      <c r="N1902" s="179" t="s">
        <v>1245</v>
      </c>
      <c r="O1902" s="180">
        <v>0</v>
      </c>
      <c r="P1902" s="180">
        <v>0</v>
      </c>
      <c r="Q1902" s="181">
        <f t="shared" si="92"/>
        <v>0</v>
      </c>
      <c r="R1902" s="182" t="s">
        <v>318</v>
      </c>
      <c r="S1902" s="183"/>
      <c r="T1902" s="183"/>
    </row>
    <row r="1903" spans="2:20" ht="15.75" hidden="1">
      <c r="B1903" s="174">
        <v>2025</v>
      </c>
      <c r="C1903" s="174">
        <v>20</v>
      </c>
      <c r="D1903" s="175">
        <v>0</v>
      </c>
      <c r="E1903" s="176"/>
      <c r="F1903" s="174">
        <v>3</v>
      </c>
      <c r="G1903" s="174">
        <v>7</v>
      </c>
      <c r="H1903" s="174">
        <v>19</v>
      </c>
      <c r="I1903" s="174">
        <v>2000</v>
      </c>
      <c r="J1903" s="174">
        <v>2700</v>
      </c>
      <c r="K1903" s="174">
        <v>272</v>
      </c>
      <c r="L1903" s="177">
        <v>247</v>
      </c>
      <c r="M1903" s="178">
        <v>0</v>
      </c>
      <c r="N1903" s="179" t="s">
        <v>1227</v>
      </c>
      <c r="O1903" s="180">
        <v>0</v>
      </c>
      <c r="P1903" s="180">
        <v>0</v>
      </c>
      <c r="Q1903" s="181">
        <f t="shared" si="92"/>
        <v>0</v>
      </c>
      <c r="R1903" s="182" t="s">
        <v>318</v>
      </c>
      <c r="S1903" s="183"/>
      <c r="T1903" s="183"/>
    </row>
    <row r="1904" spans="2:20" ht="15.75" hidden="1">
      <c r="B1904" s="174">
        <v>2025</v>
      </c>
      <c r="C1904" s="174">
        <v>20</v>
      </c>
      <c r="D1904" s="175">
        <v>0</v>
      </c>
      <c r="E1904" s="176"/>
      <c r="F1904" s="174">
        <v>3</v>
      </c>
      <c r="G1904" s="174">
        <v>7</v>
      </c>
      <c r="H1904" s="174">
        <v>19</v>
      </c>
      <c r="I1904" s="174">
        <v>2000</v>
      </c>
      <c r="J1904" s="174">
        <v>2700</v>
      </c>
      <c r="K1904" s="174">
        <v>272</v>
      </c>
      <c r="L1904" s="177">
        <v>351</v>
      </c>
      <c r="M1904" s="178">
        <v>0</v>
      </c>
      <c r="N1904" s="179" t="s">
        <v>1246</v>
      </c>
      <c r="O1904" s="180">
        <v>0</v>
      </c>
      <c r="P1904" s="180">
        <v>0</v>
      </c>
      <c r="Q1904" s="181">
        <f t="shared" si="92"/>
        <v>0</v>
      </c>
      <c r="R1904" s="182" t="s">
        <v>98</v>
      </c>
      <c r="S1904" s="183"/>
      <c r="T1904" s="183"/>
    </row>
    <row r="1905" spans="2:20" ht="15.75" hidden="1">
      <c r="B1905" s="174">
        <v>2025</v>
      </c>
      <c r="C1905" s="174">
        <v>20</v>
      </c>
      <c r="D1905" s="175">
        <v>0</v>
      </c>
      <c r="E1905" s="176"/>
      <c r="F1905" s="174">
        <v>3</v>
      </c>
      <c r="G1905" s="174">
        <v>7</v>
      </c>
      <c r="H1905" s="174">
        <v>19</v>
      </c>
      <c r="I1905" s="174">
        <v>2000</v>
      </c>
      <c r="J1905" s="174">
        <v>2700</v>
      </c>
      <c r="K1905" s="174">
        <v>272</v>
      </c>
      <c r="L1905" s="177">
        <v>683</v>
      </c>
      <c r="M1905" s="178">
        <v>0</v>
      </c>
      <c r="N1905" s="179" t="s">
        <v>1247</v>
      </c>
      <c r="O1905" s="180">
        <v>0</v>
      </c>
      <c r="P1905" s="180">
        <v>0</v>
      </c>
      <c r="Q1905" s="181">
        <f t="shared" si="92"/>
        <v>0</v>
      </c>
      <c r="R1905" s="182" t="s">
        <v>98</v>
      </c>
      <c r="S1905" s="183"/>
      <c r="T1905" s="183"/>
    </row>
    <row r="1906" spans="2:20" ht="15.75" hidden="1">
      <c r="B1906" s="163">
        <v>2025</v>
      </c>
      <c r="C1906" s="163">
        <v>20</v>
      </c>
      <c r="D1906" s="164"/>
      <c r="E1906" s="165"/>
      <c r="F1906" s="163">
        <v>3</v>
      </c>
      <c r="G1906" s="163">
        <v>7</v>
      </c>
      <c r="H1906" s="163">
        <v>19</v>
      </c>
      <c r="I1906" s="163">
        <v>2000</v>
      </c>
      <c r="J1906" s="163">
        <v>2800</v>
      </c>
      <c r="K1906" s="163">
        <v>283</v>
      </c>
      <c r="L1906" s="166" t="s">
        <v>44</v>
      </c>
      <c r="M1906" s="167"/>
      <c r="N1906" s="168" t="s">
        <v>365</v>
      </c>
      <c r="O1906" s="169">
        <f>SUM(O1907:O1935)</f>
        <v>0</v>
      </c>
      <c r="P1906" s="169">
        <f>SUM(P1907:P1935)</f>
        <v>0</v>
      </c>
      <c r="Q1906" s="169">
        <f t="shared" si="92"/>
        <v>0</v>
      </c>
      <c r="R1906" s="170"/>
      <c r="S1906" s="171"/>
      <c r="T1906" s="172"/>
    </row>
    <row r="1907" spans="2:20" ht="15.75" hidden="1">
      <c r="B1907" s="174">
        <v>2025</v>
      </c>
      <c r="C1907" s="174">
        <v>20</v>
      </c>
      <c r="D1907" s="175">
        <v>0</v>
      </c>
      <c r="E1907" s="176"/>
      <c r="F1907" s="174">
        <v>3</v>
      </c>
      <c r="G1907" s="174">
        <v>7</v>
      </c>
      <c r="H1907" s="174">
        <v>19</v>
      </c>
      <c r="I1907" s="174">
        <v>2000</v>
      </c>
      <c r="J1907" s="174">
        <v>2800</v>
      </c>
      <c r="K1907" s="174">
        <v>283</v>
      </c>
      <c r="L1907" s="177">
        <v>103</v>
      </c>
      <c r="M1907" s="178">
        <v>0</v>
      </c>
      <c r="N1907" s="179" t="s">
        <v>1248</v>
      </c>
      <c r="O1907" s="180">
        <v>0</v>
      </c>
      <c r="P1907" s="180">
        <v>0</v>
      </c>
      <c r="Q1907" s="181">
        <f t="shared" si="92"/>
        <v>0</v>
      </c>
      <c r="R1907" s="182" t="s">
        <v>98</v>
      </c>
      <c r="S1907" s="183"/>
      <c r="T1907" s="183"/>
    </row>
    <row r="1908" spans="2:20" ht="15.75" hidden="1">
      <c r="B1908" s="174">
        <v>2025</v>
      </c>
      <c r="C1908" s="174">
        <v>20</v>
      </c>
      <c r="D1908" s="175">
        <v>0</v>
      </c>
      <c r="E1908" s="176"/>
      <c r="F1908" s="174">
        <v>3</v>
      </c>
      <c r="G1908" s="174">
        <v>7</v>
      </c>
      <c r="H1908" s="174">
        <v>19</v>
      </c>
      <c r="I1908" s="174">
        <v>2000</v>
      </c>
      <c r="J1908" s="174">
        <v>2800</v>
      </c>
      <c r="K1908" s="174">
        <v>283</v>
      </c>
      <c r="L1908" s="177">
        <v>155</v>
      </c>
      <c r="M1908" s="178">
        <v>0</v>
      </c>
      <c r="N1908" s="179" t="s">
        <v>1249</v>
      </c>
      <c r="O1908" s="180">
        <v>0</v>
      </c>
      <c r="P1908" s="180">
        <v>0</v>
      </c>
      <c r="Q1908" s="181">
        <f t="shared" si="92"/>
        <v>0</v>
      </c>
      <c r="R1908" s="182" t="s">
        <v>318</v>
      </c>
      <c r="S1908" s="183"/>
      <c r="T1908" s="183"/>
    </row>
    <row r="1909" spans="2:20" ht="15.75" hidden="1">
      <c r="B1909" s="174">
        <v>2025</v>
      </c>
      <c r="C1909" s="174">
        <v>20</v>
      </c>
      <c r="D1909" s="175">
        <v>0</v>
      </c>
      <c r="E1909" s="176"/>
      <c r="F1909" s="174">
        <v>3</v>
      </c>
      <c r="G1909" s="174">
        <v>7</v>
      </c>
      <c r="H1909" s="174">
        <v>19</v>
      </c>
      <c r="I1909" s="174">
        <v>2000</v>
      </c>
      <c r="J1909" s="174">
        <v>2800</v>
      </c>
      <c r="K1909" s="174">
        <v>283</v>
      </c>
      <c r="L1909" s="177">
        <v>256</v>
      </c>
      <c r="M1909" s="178">
        <v>0</v>
      </c>
      <c r="N1909" s="179" t="s">
        <v>1250</v>
      </c>
      <c r="O1909" s="180">
        <v>0</v>
      </c>
      <c r="P1909" s="180">
        <v>0</v>
      </c>
      <c r="Q1909" s="181">
        <f t="shared" si="92"/>
        <v>0</v>
      </c>
      <c r="R1909" s="182" t="s">
        <v>98</v>
      </c>
      <c r="S1909" s="183"/>
      <c r="T1909" s="183"/>
    </row>
    <row r="1910" spans="2:20" ht="15.75" hidden="1">
      <c r="B1910" s="174">
        <v>2025</v>
      </c>
      <c r="C1910" s="174">
        <v>20</v>
      </c>
      <c r="D1910" s="175">
        <v>0</v>
      </c>
      <c r="E1910" s="176"/>
      <c r="F1910" s="174">
        <v>3</v>
      </c>
      <c r="G1910" s="174">
        <v>7</v>
      </c>
      <c r="H1910" s="174">
        <v>19</v>
      </c>
      <c r="I1910" s="174">
        <v>2000</v>
      </c>
      <c r="J1910" s="174">
        <v>2800</v>
      </c>
      <c r="K1910" s="174">
        <v>283</v>
      </c>
      <c r="L1910" s="177">
        <v>257</v>
      </c>
      <c r="M1910" s="178">
        <v>0</v>
      </c>
      <c r="N1910" s="179" t="s">
        <v>1251</v>
      </c>
      <c r="O1910" s="180">
        <v>0</v>
      </c>
      <c r="P1910" s="180">
        <v>0</v>
      </c>
      <c r="Q1910" s="181">
        <f t="shared" si="92"/>
        <v>0</v>
      </c>
      <c r="R1910" s="182" t="s">
        <v>98</v>
      </c>
      <c r="S1910" s="183"/>
      <c r="T1910" s="183"/>
    </row>
    <row r="1911" spans="2:20" ht="15.75" hidden="1">
      <c r="B1911" s="174">
        <v>2025</v>
      </c>
      <c r="C1911" s="174">
        <v>20</v>
      </c>
      <c r="D1911" s="175">
        <v>0</v>
      </c>
      <c r="E1911" s="176"/>
      <c r="F1911" s="174">
        <v>3</v>
      </c>
      <c r="G1911" s="174">
        <v>7</v>
      </c>
      <c r="H1911" s="174">
        <v>19</v>
      </c>
      <c r="I1911" s="174">
        <v>2000</v>
      </c>
      <c r="J1911" s="174">
        <v>2800</v>
      </c>
      <c r="K1911" s="174">
        <v>283</v>
      </c>
      <c r="L1911" s="177">
        <v>269</v>
      </c>
      <c r="M1911" s="178">
        <v>0</v>
      </c>
      <c r="N1911" s="179" t="s">
        <v>1252</v>
      </c>
      <c r="O1911" s="180">
        <v>0</v>
      </c>
      <c r="P1911" s="180">
        <v>0</v>
      </c>
      <c r="Q1911" s="181">
        <f t="shared" si="92"/>
        <v>0</v>
      </c>
      <c r="R1911" s="182" t="s">
        <v>98</v>
      </c>
      <c r="S1911" s="183"/>
      <c r="T1911" s="183"/>
    </row>
    <row r="1912" spans="2:20" ht="15.75" hidden="1">
      <c r="B1912" s="174">
        <v>2025</v>
      </c>
      <c r="C1912" s="174">
        <v>20</v>
      </c>
      <c r="D1912" s="175">
        <v>0</v>
      </c>
      <c r="E1912" s="176"/>
      <c r="F1912" s="174">
        <v>3</v>
      </c>
      <c r="G1912" s="174">
        <v>7</v>
      </c>
      <c r="H1912" s="174">
        <v>19</v>
      </c>
      <c r="I1912" s="174">
        <v>2000</v>
      </c>
      <c r="J1912" s="174">
        <v>2800</v>
      </c>
      <c r="K1912" s="174">
        <v>283</v>
      </c>
      <c r="L1912" s="177">
        <v>277</v>
      </c>
      <c r="M1912" s="178">
        <v>0</v>
      </c>
      <c r="N1912" s="179" t="s">
        <v>1253</v>
      </c>
      <c r="O1912" s="180">
        <v>0</v>
      </c>
      <c r="P1912" s="180">
        <v>0</v>
      </c>
      <c r="Q1912" s="181">
        <f t="shared" si="92"/>
        <v>0</v>
      </c>
      <c r="R1912" s="182" t="s">
        <v>98</v>
      </c>
      <c r="S1912" s="183"/>
      <c r="T1912" s="183"/>
    </row>
    <row r="1913" spans="2:20" ht="15.75" hidden="1">
      <c r="B1913" s="174">
        <v>2025</v>
      </c>
      <c r="C1913" s="174">
        <v>20</v>
      </c>
      <c r="D1913" s="175">
        <v>0</v>
      </c>
      <c r="E1913" s="176"/>
      <c r="F1913" s="174">
        <v>3</v>
      </c>
      <c r="G1913" s="174">
        <v>7</v>
      </c>
      <c r="H1913" s="174">
        <v>19</v>
      </c>
      <c r="I1913" s="174">
        <v>2000</v>
      </c>
      <c r="J1913" s="174">
        <v>2800</v>
      </c>
      <c r="K1913" s="174">
        <v>283</v>
      </c>
      <c r="L1913" s="177">
        <v>282</v>
      </c>
      <c r="M1913" s="178">
        <v>0</v>
      </c>
      <c r="N1913" s="179" t="s">
        <v>1254</v>
      </c>
      <c r="O1913" s="180">
        <v>0</v>
      </c>
      <c r="P1913" s="180">
        <v>0</v>
      </c>
      <c r="Q1913" s="181">
        <f t="shared" si="92"/>
        <v>0</v>
      </c>
      <c r="R1913" s="182" t="s">
        <v>98</v>
      </c>
      <c r="S1913" s="183"/>
      <c r="T1913" s="183"/>
    </row>
    <row r="1914" spans="2:20" ht="15.75" hidden="1">
      <c r="B1914" s="174">
        <v>2025</v>
      </c>
      <c r="C1914" s="174">
        <v>20</v>
      </c>
      <c r="D1914" s="175">
        <v>0</v>
      </c>
      <c r="E1914" s="176"/>
      <c r="F1914" s="174">
        <v>3</v>
      </c>
      <c r="G1914" s="174">
        <v>7</v>
      </c>
      <c r="H1914" s="174">
        <v>19</v>
      </c>
      <c r="I1914" s="174">
        <v>2000</v>
      </c>
      <c r="J1914" s="174">
        <v>2800</v>
      </c>
      <c r="K1914" s="174">
        <v>283</v>
      </c>
      <c r="L1914" s="177">
        <v>303</v>
      </c>
      <c r="M1914" s="178">
        <v>0</v>
      </c>
      <c r="N1914" s="179" t="s">
        <v>1255</v>
      </c>
      <c r="O1914" s="180">
        <v>0</v>
      </c>
      <c r="P1914" s="180">
        <v>0</v>
      </c>
      <c r="Q1914" s="181">
        <f t="shared" si="92"/>
        <v>0</v>
      </c>
      <c r="R1914" s="182" t="s">
        <v>98</v>
      </c>
      <c r="S1914" s="183"/>
      <c r="T1914" s="183"/>
    </row>
    <row r="1915" spans="2:20" ht="15.75" hidden="1">
      <c r="B1915" s="174">
        <v>2025</v>
      </c>
      <c r="C1915" s="174">
        <v>20</v>
      </c>
      <c r="D1915" s="175">
        <v>0</v>
      </c>
      <c r="E1915" s="176"/>
      <c r="F1915" s="174">
        <v>3</v>
      </c>
      <c r="G1915" s="174">
        <v>7</v>
      </c>
      <c r="H1915" s="174">
        <v>19</v>
      </c>
      <c r="I1915" s="174">
        <v>2000</v>
      </c>
      <c r="J1915" s="174">
        <v>2800</v>
      </c>
      <c r="K1915" s="174">
        <v>283</v>
      </c>
      <c r="L1915" s="177">
        <v>323</v>
      </c>
      <c r="M1915" s="178">
        <v>0</v>
      </c>
      <c r="N1915" s="179" t="s">
        <v>1256</v>
      </c>
      <c r="O1915" s="180">
        <v>0</v>
      </c>
      <c r="P1915" s="180">
        <v>0</v>
      </c>
      <c r="Q1915" s="181">
        <f t="shared" si="92"/>
        <v>0</v>
      </c>
      <c r="R1915" s="182" t="s">
        <v>318</v>
      </c>
      <c r="S1915" s="183"/>
      <c r="T1915" s="183"/>
    </row>
    <row r="1916" spans="2:20" ht="15.75" hidden="1">
      <c r="B1916" s="174">
        <v>2025</v>
      </c>
      <c r="C1916" s="174">
        <v>20</v>
      </c>
      <c r="D1916" s="175">
        <v>0</v>
      </c>
      <c r="E1916" s="176"/>
      <c r="F1916" s="174">
        <v>3</v>
      </c>
      <c r="G1916" s="174">
        <v>7</v>
      </c>
      <c r="H1916" s="174">
        <v>19</v>
      </c>
      <c r="I1916" s="174">
        <v>2000</v>
      </c>
      <c r="J1916" s="174">
        <v>2800</v>
      </c>
      <c r="K1916" s="174">
        <v>283</v>
      </c>
      <c r="L1916" s="177">
        <v>627</v>
      </c>
      <c r="M1916" s="178">
        <v>0</v>
      </c>
      <c r="N1916" s="179" t="s">
        <v>1257</v>
      </c>
      <c r="O1916" s="180">
        <v>0</v>
      </c>
      <c r="P1916" s="180">
        <v>0</v>
      </c>
      <c r="Q1916" s="181">
        <f t="shared" si="92"/>
        <v>0</v>
      </c>
      <c r="R1916" s="182" t="s">
        <v>98</v>
      </c>
      <c r="S1916" s="183"/>
      <c r="T1916" s="183"/>
    </row>
    <row r="1917" spans="2:20" ht="15.75" hidden="1">
      <c r="B1917" s="174">
        <v>2025</v>
      </c>
      <c r="C1917" s="174">
        <v>20</v>
      </c>
      <c r="D1917" s="175">
        <v>0</v>
      </c>
      <c r="E1917" s="176"/>
      <c r="F1917" s="174">
        <v>3</v>
      </c>
      <c r="G1917" s="174">
        <v>7</v>
      </c>
      <c r="H1917" s="174">
        <v>19</v>
      </c>
      <c r="I1917" s="174">
        <v>2000</v>
      </c>
      <c r="J1917" s="174">
        <v>2800</v>
      </c>
      <c r="K1917" s="174">
        <v>283</v>
      </c>
      <c r="L1917" s="177">
        <v>632</v>
      </c>
      <c r="M1917" s="178">
        <v>0</v>
      </c>
      <c r="N1917" s="179" t="s">
        <v>1258</v>
      </c>
      <c r="O1917" s="180">
        <v>0</v>
      </c>
      <c r="P1917" s="180">
        <v>0</v>
      </c>
      <c r="Q1917" s="181">
        <f t="shared" si="92"/>
        <v>0</v>
      </c>
      <c r="R1917" s="182" t="s">
        <v>98</v>
      </c>
      <c r="S1917" s="183"/>
      <c r="T1917" s="183"/>
    </row>
    <row r="1918" spans="2:20" ht="15.75" hidden="1">
      <c r="B1918" s="174">
        <v>2025</v>
      </c>
      <c r="C1918" s="174">
        <v>20</v>
      </c>
      <c r="D1918" s="175">
        <v>0</v>
      </c>
      <c r="E1918" s="176"/>
      <c r="F1918" s="174">
        <v>3</v>
      </c>
      <c r="G1918" s="174">
        <v>7</v>
      </c>
      <c r="H1918" s="174">
        <v>19</v>
      </c>
      <c r="I1918" s="174">
        <v>2000</v>
      </c>
      <c r="J1918" s="174">
        <v>2800</v>
      </c>
      <c r="K1918" s="174">
        <v>283</v>
      </c>
      <c r="L1918" s="177">
        <v>645</v>
      </c>
      <c r="M1918" s="178">
        <v>0</v>
      </c>
      <c r="N1918" s="179" t="s">
        <v>1259</v>
      </c>
      <c r="O1918" s="180">
        <v>0</v>
      </c>
      <c r="P1918" s="180">
        <v>0</v>
      </c>
      <c r="Q1918" s="181">
        <f t="shared" si="92"/>
        <v>0</v>
      </c>
      <c r="R1918" s="182" t="s">
        <v>98</v>
      </c>
      <c r="S1918" s="183"/>
      <c r="T1918" s="183"/>
    </row>
    <row r="1919" spans="2:20" ht="15.75" hidden="1">
      <c r="B1919" s="174">
        <v>2025</v>
      </c>
      <c r="C1919" s="174">
        <v>20</v>
      </c>
      <c r="D1919" s="175">
        <v>0</v>
      </c>
      <c r="E1919" s="176"/>
      <c r="F1919" s="174">
        <v>3</v>
      </c>
      <c r="G1919" s="174">
        <v>7</v>
      </c>
      <c r="H1919" s="174">
        <v>19</v>
      </c>
      <c r="I1919" s="174">
        <v>2000</v>
      </c>
      <c r="J1919" s="174">
        <v>2800</v>
      </c>
      <c r="K1919" s="174">
        <v>283</v>
      </c>
      <c r="L1919" s="177">
        <v>729</v>
      </c>
      <c r="M1919" s="178">
        <v>0</v>
      </c>
      <c r="N1919" s="179" t="s">
        <v>384</v>
      </c>
      <c r="O1919" s="180">
        <v>0</v>
      </c>
      <c r="P1919" s="180">
        <v>0</v>
      </c>
      <c r="Q1919" s="181">
        <f t="shared" si="92"/>
        <v>0</v>
      </c>
      <c r="R1919" s="182" t="s">
        <v>98</v>
      </c>
      <c r="S1919" s="183"/>
      <c r="T1919" s="183"/>
    </row>
    <row r="1920" spans="2:20" ht="15.75" hidden="1">
      <c r="B1920" s="174">
        <v>2025</v>
      </c>
      <c r="C1920" s="174">
        <v>20</v>
      </c>
      <c r="D1920" s="175">
        <v>0</v>
      </c>
      <c r="E1920" s="176"/>
      <c r="F1920" s="174">
        <v>3</v>
      </c>
      <c r="G1920" s="174">
        <v>7</v>
      </c>
      <c r="H1920" s="174">
        <v>19</v>
      </c>
      <c r="I1920" s="174">
        <v>2000</v>
      </c>
      <c r="J1920" s="174">
        <v>2800</v>
      </c>
      <c r="K1920" s="174">
        <v>283</v>
      </c>
      <c r="L1920" s="177">
        <v>748</v>
      </c>
      <c r="M1920" s="178">
        <v>0</v>
      </c>
      <c r="N1920" s="179" t="s">
        <v>1231</v>
      </c>
      <c r="O1920" s="180">
        <v>0</v>
      </c>
      <c r="P1920" s="180">
        <v>0</v>
      </c>
      <c r="Q1920" s="181">
        <f t="shared" si="92"/>
        <v>0</v>
      </c>
      <c r="R1920" s="182" t="s">
        <v>318</v>
      </c>
      <c r="S1920" s="183"/>
      <c r="T1920" s="183"/>
    </row>
    <row r="1921" spans="1:20" ht="15.75" hidden="1">
      <c r="B1921" s="174">
        <v>2025</v>
      </c>
      <c r="C1921" s="174">
        <v>20</v>
      </c>
      <c r="D1921" s="175">
        <v>0</v>
      </c>
      <c r="E1921" s="176"/>
      <c r="F1921" s="174">
        <v>3</v>
      </c>
      <c r="G1921" s="174">
        <v>7</v>
      </c>
      <c r="H1921" s="174">
        <v>19</v>
      </c>
      <c r="I1921" s="174">
        <v>2000</v>
      </c>
      <c r="J1921" s="174">
        <v>2800</v>
      </c>
      <c r="K1921" s="174">
        <v>283</v>
      </c>
      <c r="L1921" s="177">
        <v>763</v>
      </c>
      <c r="M1921" s="178">
        <v>0</v>
      </c>
      <c r="N1921" s="179" t="s">
        <v>1260</v>
      </c>
      <c r="O1921" s="180">
        <v>0</v>
      </c>
      <c r="P1921" s="180">
        <v>0</v>
      </c>
      <c r="Q1921" s="181">
        <f t="shared" si="92"/>
        <v>0</v>
      </c>
      <c r="R1921" s="182" t="s">
        <v>318</v>
      </c>
      <c r="S1921" s="183"/>
      <c r="T1921" s="183"/>
    </row>
    <row r="1922" spans="1:20" ht="15.75" hidden="1">
      <c r="B1922" s="174">
        <v>2025</v>
      </c>
      <c r="C1922" s="174">
        <v>20</v>
      </c>
      <c r="D1922" s="175">
        <v>0</v>
      </c>
      <c r="E1922" s="176"/>
      <c r="F1922" s="174">
        <v>3</v>
      </c>
      <c r="G1922" s="174">
        <v>7</v>
      </c>
      <c r="H1922" s="174">
        <v>19</v>
      </c>
      <c r="I1922" s="174">
        <v>2000</v>
      </c>
      <c r="J1922" s="174">
        <v>2800</v>
      </c>
      <c r="K1922" s="174">
        <v>283</v>
      </c>
      <c r="L1922" s="177">
        <v>843</v>
      </c>
      <c r="M1922" s="178">
        <v>0</v>
      </c>
      <c r="N1922" s="179" t="s">
        <v>1261</v>
      </c>
      <c r="O1922" s="180">
        <v>0</v>
      </c>
      <c r="P1922" s="180">
        <v>0</v>
      </c>
      <c r="Q1922" s="181">
        <f t="shared" si="92"/>
        <v>0</v>
      </c>
      <c r="R1922" s="182" t="s">
        <v>98</v>
      </c>
      <c r="S1922" s="183"/>
      <c r="T1922" s="183"/>
    </row>
    <row r="1923" spans="1:20" ht="15.75" hidden="1">
      <c r="B1923" s="174">
        <v>2025</v>
      </c>
      <c r="C1923" s="174">
        <v>20</v>
      </c>
      <c r="D1923" s="175">
        <v>0</v>
      </c>
      <c r="E1923" s="176"/>
      <c r="F1923" s="174">
        <v>3</v>
      </c>
      <c r="G1923" s="174">
        <v>7</v>
      </c>
      <c r="H1923" s="174">
        <v>19</v>
      </c>
      <c r="I1923" s="174">
        <v>2000</v>
      </c>
      <c r="J1923" s="174">
        <v>2800</v>
      </c>
      <c r="K1923" s="174">
        <v>283</v>
      </c>
      <c r="L1923" s="177">
        <v>874</v>
      </c>
      <c r="M1923" s="178">
        <v>0</v>
      </c>
      <c r="N1923" s="179" t="s">
        <v>1262</v>
      </c>
      <c r="O1923" s="180">
        <v>0</v>
      </c>
      <c r="P1923" s="180">
        <v>0</v>
      </c>
      <c r="Q1923" s="181">
        <f t="shared" si="92"/>
        <v>0</v>
      </c>
      <c r="R1923" s="182" t="s">
        <v>98</v>
      </c>
      <c r="S1923" s="183"/>
      <c r="T1923" s="183"/>
    </row>
    <row r="1924" spans="1:20" ht="15.75" hidden="1">
      <c r="B1924" s="174">
        <v>2025</v>
      </c>
      <c r="C1924" s="174">
        <v>20</v>
      </c>
      <c r="D1924" s="175">
        <v>0</v>
      </c>
      <c r="E1924" s="176"/>
      <c r="F1924" s="174">
        <v>3</v>
      </c>
      <c r="G1924" s="174">
        <v>7</v>
      </c>
      <c r="H1924" s="174">
        <v>19</v>
      </c>
      <c r="I1924" s="174">
        <v>2000</v>
      </c>
      <c r="J1924" s="174">
        <v>2800</v>
      </c>
      <c r="K1924" s="174">
        <v>283</v>
      </c>
      <c r="L1924" s="177">
        <v>920</v>
      </c>
      <c r="M1924" s="178">
        <v>0</v>
      </c>
      <c r="N1924" s="179" t="s">
        <v>1263</v>
      </c>
      <c r="O1924" s="180">
        <v>0</v>
      </c>
      <c r="P1924" s="180">
        <v>0</v>
      </c>
      <c r="Q1924" s="181">
        <f t="shared" si="92"/>
        <v>0</v>
      </c>
      <c r="R1924" s="182" t="s">
        <v>98</v>
      </c>
      <c r="S1924" s="183"/>
      <c r="T1924" s="183"/>
    </row>
    <row r="1925" spans="1:20" ht="15.75" hidden="1">
      <c r="B1925" s="174">
        <v>2025</v>
      </c>
      <c r="C1925" s="174">
        <v>20</v>
      </c>
      <c r="D1925" s="175">
        <v>0</v>
      </c>
      <c r="E1925" s="176"/>
      <c r="F1925" s="174">
        <v>3</v>
      </c>
      <c r="G1925" s="174">
        <v>7</v>
      </c>
      <c r="H1925" s="174">
        <v>19</v>
      </c>
      <c r="I1925" s="174">
        <v>2000</v>
      </c>
      <c r="J1925" s="174">
        <v>2800</v>
      </c>
      <c r="K1925" s="174">
        <v>283</v>
      </c>
      <c r="L1925" s="177">
        <v>1019</v>
      </c>
      <c r="M1925" s="178">
        <v>0</v>
      </c>
      <c r="N1925" s="179" t="s">
        <v>1264</v>
      </c>
      <c r="O1925" s="180">
        <v>0</v>
      </c>
      <c r="P1925" s="180">
        <v>0</v>
      </c>
      <c r="Q1925" s="181">
        <f t="shared" ref="Q1925:Q1988" si="93">+O1925+P1925</f>
        <v>0</v>
      </c>
      <c r="R1925" s="182" t="s">
        <v>98</v>
      </c>
      <c r="S1925" s="183"/>
      <c r="T1925" s="183"/>
    </row>
    <row r="1926" spans="1:20" ht="15.75" hidden="1">
      <c r="B1926" s="174">
        <v>2025</v>
      </c>
      <c r="C1926" s="174">
        <v>20</v>
      </c>
      <c r="D1926" s="175">
        <v>0</v>
      </c>
      <c r="E1926" s="176"/>
      <c r="F1926" s="174">
        <v>3</v>
      </c>
      <c r="G1926" s="174">
        <v>7</v>
      </c>
      <c r="H1926" s="174">
        <v>19</v>
      </c>
      <c r="I1926" s="174">
        <v>2000</v>
      </c>
      <c r="J1926" s="174">
        <v>2800</v>
      </c>
      <c r="K1926" s="174">
        <v>283</v>
      </c>
      <c r="L1926" s="177">
        <v>1127</v>
      </c>
      <c r="M1926" s="178">
        <v>0</v>
      </c>
      <c r="N1926" s="179" t="s">
        <v>1265</v>
      </c>
      <c r="O1926" s="180">
        <v>0</v>
      </c>
      <c r="P1926" s="180">
        <v>0</v>
      </c>
      <c r="Q1926" s="181">
        <f t="shared" si="93"/>
        <v>0</v>
      </c>
      <c r="R1926" s="182" t="s">
        <v>98</v>
      </c>
      <c r="S1926" s="183"/>
      <c r="T1926" s="183"/>
    </row>
    <row r="1927" spans="1:20" ht="15.75" hidden="1">
      <c r="B1927" s="174">
        <v>2025</v>
      </c>
      <c r="C1927" s="174">
        <v>20</v>
      </c>
      <c r="D1927" s="175">
        <v>0</v>
      </c>
      <c r="E1927" s="176"/>
      <c r="F1927" s="174">
        <v>3</v>
      </c>
      <c r="G1927" s="174">
        <v>7</v>
      </c>
      <c r="H1927" s="174">
        <v>19</v>
      </c>
      <c r="I1927" s="174">
        <v>2000</v>
      </c>
      <c r="J1927" s="174">
        <v>2800</v>
      </c>
      <c r="K1927" s="174">
        <v>283</v>
      </c>
      <c r="L1927" s="177">
        <v>1128</v>
      </c>
      <c r="M1927" s="178">
        <v>0</v>
      </c>
      <c r="N1927" s="179" t="s">
        <v>1266</v>
      </c>
      <c r="O1927" s="180">
        <v>0</v>
      </c>
      <c r="P1927" s="180">
        <v>0</v>
      </c>
      <c r="Q1927" s="181">
        <f t="shared" si="93"/>
        <v>0</v>
      </c>
      <c r="R1927" s="182" t="s">
        <v>98</v>
      </c>
      <c r="S1927" s="183"/>
      <c r="T1927" s="183"/>
    </row>
    <row r="1928" spans="1:20" ht="15.75" hidden="1">
      <c r="B1928" s="174">
        <v>2025</v>
      </c>
      <c r="C1928" s="174">
        <v>20</v>
      </c>
      <c r="D1928" s="175">
        <v>0</v>
      </c>
      <c r="E1928" s="176"/>
      <c r="F1928" s="174">
        <v>3</v>
      </c>
      <c r="G1928" s="174">
        <v>7</v>
      </c>
      <c r="H1928" s="174">
        <v>19</v>
      </c>
      <c r="I1928" s="174">
        <v>2000</v>
      </c>
      <c r="J1928" s="174">
        <v>2800</v>
      </c>
      <c r="K1928" s="174">
        <v>283</v>
      </c>
      <c r="L1928" s="177">
        <v>1133</v>
      </c>
      <c r="M1928" s="178">
        <v>0</v>
      </c>
      <c r="N1928" s="179" t="s">
        <v>1267</v>
      </c>
      <c r="O1928" s="180">
        <v>0</v>
      </c>
      <c r="P1928" s="180">
        <v>0</v>
      </c>
      <c r="Q1928" s="181">
        <f t="shared" si="93"/>
        <v>0</v>
      </c>
      <c r="R1928" s="182" t="s">
        <v>98</v>
      </c>
      <c r="S1928" s="183"/>
      <c r="T1928" s="183"/>
    </row>
    <row r="1929" spans="1:20" ht="15.75" hidden="1">
      <c r="B1929" s="174">
        <v>2025</v>
      </c>
      <c r="C1929" s="174">
        <v>20</v>
      </c>
      <c r="D1929" s="175">
        <v>0</v>
      </c>
      <c r="E1929" s="176"/>
      <c r="F1929" s="174">
        <v>3</v>
      </c>
      <c r="G1929" s="174">
        <v>7</v>
      </c>
      <c r="H1929" s="174">
        <v>19</v>
      </c>
      <c r="I1929" s="174">
        <v>2000</v>
      </c>
      <c r="J1929" s="174">
        <v>2800</v>
      </c>
      <c r="K1929" s="174">
        <v>283</v>
      </c>
      <c r="L1929" s="177">
        <v>1167</v>
      </c>
      <c r="M1929" s="178">
        <v>0</v>
      </c>
      <c r="N1929" s="179" t="s">
        <v>1268</v>
      </c>
      <c r="O1929" s="180">
        <v>0</v>
      </c>
      <c r="P1929" s="180">
        <v>0</v>
      </c>
      <c r="Q1929" s="181">
        <f t="shared" si="93"/>
        <v>0</v>
      </c>
      <c r="R1929" s="182" t="s">
        <v>98</v>
      </c>
      <c r="S1929" s="183"/>
      <c r="T1929" s="183"/>
    </row>
    <row r="1930" spans="1:20" ht="15.75" hidden="1">
      <c r="B1930" s="174">
        <v>2025</v>
      </c>
      <c r="C1930" s="174">
        <v>20</v>
      </c>
      <c r="D1930" s="175">
        <v>0</v>
      </c>
      <c r="E1930" s="176"/>
      <c r="F1930" s="174">
        <v>3</v>
      </c>
      <c r="G1930" s="174">
        <v>7</v>
      </c>
      <c r="H1930" s="174">
        <v>19</v>
      </c>
      <c r="I1930" s="174">
        <v>2000</v>
      </c>
      <c r="J1930" s="174">
        <v>2800</v>
      </c>
      <c r="K1930" s="174">
        <v>283</v>
      </c>
      <c r="L1930" s="177">
        <v>1168</v>
      </c>
      <c r="M1930" s="178">
        <v>0</v>
      </c>
      <c r="N1930" s="179" t="s">
        <v>1269</v>
      </c>
      <c r="O1930" s="180">
        <v>0</v>
      </c>
      <c r="P1930" s="180">
        <v>0</v>
      </c>
      <c r="Q1930" s="181">
        <f t="shared" si="93"/>
        <v>0</v>
      </c>
      <c r="R1930" s="182" t="s">
        <v>98</v>
      </c>
      <c r="S1930" s="183"/>
      <c r="T1930" s="183"/>
    </row>
    <row r="1931" spans="1:20" ht="15.75" hidden="1">
      <c r="B1931" s="174">
        <v>2025</v>
      </c>
      <c r="C1931" s="174">
        <v>20</v>
      </c>
      <c r="D1931" s="175">
        <v>0</v>
      </c>
      <c r="E1931" s="176"/>
      <c r="F1931" s="174">
        <v>3</v>
      </c>
      <c r="G1931" s="174">
        <v>7</v>
      </c>
      <c r="H1931" s="174">
        <v>19</v>
      </c>
      <c r="I1931" s="174">
        <v>2000</v>
      </c>
      <c r="J1931" s="174">
        <v>2800</v>
      </c>
      <c r="K1931" s="174">
        <v>283</v>
      </c>
      <c r="L1931" s="177">
        <v>1172</v>
      </c>
      <c r="M1931" s="178">
        <v>0</v>
      </c>
      <c r="N1931" s="179" t="s">
        <v>1270</v>
      </c>
      <c r="O1931" s="180">
        <v>0</v>
      </c>
      <c r="P1931" s="180">
        <v>0</v>
      </c>
      <c r="Q1931" s="181">
        <f t="shared" si="93"/>
        <v>0</v>
      </c>
      <c r="R1931" s="182" t="s">
        <v>98</v>
      </c>
      <c r="S1931" s="183"/>
      <c r="T1931" s="183"/>
    </row>
    <row r="1932" spans="1:20" ht="15.75" hidden="1">
      <c r="B1932" s="174">
        <v>2025</v>
      </c>
      <c r="C1932" s="174">
        <v>20</v>
      </c>
      <c r="D1932" s="175">
        <v>0</v>
      </c>
      <c r="E1932" s="176"/>
      <c r="F1932" s="174">
        <v>3</v>
      </c>
      <c r="G1932" s="174">
        <v>7</v>
      </c>
      <c r="H1932" s="174">
        <v>19</v>
      </c>
      <c r="I1932" s="174">
        <v>2000</v>
      </c>
      <c r="J1932" s="174">
        <v>2800</v>
      </c>
      <c r="K1932" s="174">
        <v>283</v>
      </c>
      <c r="L1932" s="177">
        <v>1192</v>
      </c>
      <c r="M1932" s="178">
        <v>0</v>
      </c>
      <c r="N1932" s="179" t="s">
        <v>1271</v>
      </c>
      <c r="O1932" s="180">
        <v>0</v>
      </c>
      <c r="P1932" s="180">
        <v>0</v>
      </c>
      <c r="Q1932" s="181">
        <f t="shared" si="93"/>
        <v>0</v>
      </c>
      <c r="R1932" s="182" t="s">
        <v>98</v>
      </c>
      <c r="S1932" s="183"/>
      <c r="T1932" s="183"/>
    </row>
    <row r="1933" spans="1:20" ht="15.75" hidden="1">
      <c r="B1933" s="174">
        <v>2025</v>
      </c>
      <c r="C1933" s="174">
        <v>20</v>
      </c>
      <c r="D1933" s="175">
        <v>0</v>
      </c>
      <c r="E1933" s="176"/>
      <c r="F1933" s="174">
        <v>3</v>
      </c>
      <c r="G1933" s="174">
        <v>7</v>
      </c>
      <c r="H1933" s="174">
        <v>19</v>
      </c>
      <c r="I1933" s="174">
        <v>2000</v>
      </c>
      <c r="J1933" s="174">
        <v>2800</v>
      </c>
      <c r="K1933" s="174">
        <v>283</v>
      </c>
      <c r="L1933" s="177">
        <v>1275</v>
      </c>
      <c r="M1933" s="178">
        <v>0</v>
      </c>
      <c r="N1933" s="179" t="s">
        <v>1272</v>
      </c>
      <c r="O1933" s="180">
        <v>0</v>
      </c>
      <c r="P1933" s="180">
        <v>0</v>
      </c>
      <c r="Q1933" s="181">
        <f t="shared" si="93"/>
        <v>0</v>
      </c>
      <c r="R1933" s="182" t="s">
        <v>318</v>
      </c>
      <c r="S1933" s="183"/>
      <c r="T1933" s="183"/>
    </row>
    <row r="1934" spans="1:20" ht="15.75" hidden="1">
      <c r="B1934" s="174">
        <v>2025</v>
      </c>
      <c r="C1934" s="174">
        <v>20</v>
      </c>
      <c r="D1934" s="175">
        <v>0</v>
      </c>
      <c r="E1934" s="176"/>
      <c r="F1934" s="174">
        <v>3</v>
      </c>
      <c r="G1934" s="174">
        <v>7</v>
      </c>
      <c r="H1934" s="174">
        <v>19</v>
      </c>
      <c r="I1934" s="174">
        <v>2000</v>
      </c>
      <c r="J1934" s="174">
        <v>2800</v>
      </c>
      <c r="K1934" s="174">
        <v>283</v>
      </c>
      <c r="L1934" s="177">
        <v>1487</v>
      </c>
      <c r="M1934" s="178">
        <v>0</v>
      </c>
      <c r="N1934" s="179" t="s">
        <v>1092</v>
      </c>
      <c r="O1934" s="180">
        <v>0</v>
      </c>
      <c r="P1934" s="180">
        <v>0</v>
      </c>
      <c r="Q1934" s="181">
        <f t="shared" si="93"/>
        <v>0</v>
      </c>
      <c r="R1934" s="182" t="s">
        <v>98</v>
      </c>
      <c r="S1934" s="183"/>
      <c r="T1934" s="183"/>
    </row>
    <row r="1935" spans="1:20" ht="15.75" hidden="1">
      <c r="A1935" s="129" t="s">
        <v>875</v>
      </c>
      <c r="B1935" s="174">
        <v>2025</v>
      </c>
      <c r="C1935" s="174">
        <v>20</v>
      </c>
      <c r="D1935" s="175">
        <v>0</v>
      </c>
      <c r="E1935" s="176"/>
      <c r="F1935" s="174">
        <v>3</v>
      </c>
      <c r="G1935" s="174">
        <v>7</v>
      </c>
      <c r="H1935" s="174">
        <v>19</v>
      </c>
      <c r="I1935" s="174">
        <v>2000</v>
      </c>
      <c r="J1935" s="174">
        <v>2800</v>
      </c>
      <c r="K1935" s="174">
        <v>283</v>
      </c>
      <c r="L1935" s="177">
        <v>1561</v>
      </c>
      <c r="M1935" s="178">
        <v>0</v>
      </c>
      <c r="N1935" s="179" t="s">
        <v>1273</v>
      </c>
      <c r="O1935" s="180">
        <v>0</v>
      </c>
      <c r="P1935" s="180">
        <v>0</v>
      </c>
      <c r="Q1935" s="181">
        <f t="shared" si="93"/>
        <v>0</v>
      </c>
      <c r="R1935" s="182" t="s">
        <v>98</v>
      </c>
      <c r="S1935" s="183"/>
      <c r="T1935" s="183"/>
    </row>
    <row r="1936" spans="1:20" ht="15.75" hidden="1">
      <c r="B1936" s="152">
        <v>2025</v>
      </c>
      <c r="C1936" s="152">
        <v>20</v>
      </c>
      <c r="D1936" s="153"/>
      <c r="E1936" s="154"/>
      <c r="F1936" s="152">
        <v>3</v>
      </c>
      <c r="G1936" s="152">
        <v>7</v>
      </c>
      <c r="H1936" s="152">
        <v>19</v>
      </c>
      <c r="I1936" s="152">
        <v>2000</v>
      </c>
      <c r="J1936" s="152">
        <v>2900</v>
      </c>
      <c r="K1936" s="152"/>
      <c r="L1936" s="155" t="s">
        <v>44</v>
      </c>
      <c r="M1936" s="156"/>
      <c r="N1936" s="157" t="s">
        <v>101</v>
      </c>
      <c r="O1936" s="158">
        <f>O1937</f>
        <v>0</v>
      </c>
      <c r="P1936" s="158">
        <f>P1937</f>
        <v>0</v>
      </c>
      <c r="Q1936" s="158">
        <f t="shared" si="93"/>
        <v>0</v>
      </c>
      <c r="R1936" s="159"/>
      <c r="S1936" s="161"/>
      <c r="T1936" s="161"/>
    </row>
    <row r="1937" spans="2:20" ht="15.75" hidden="1">
      <c r="B1937" s="163">
        <v>2025</v>
      </c>
      <c r="C1937" s="163">
        <v>20</v>
      </c>
      <c r="D1937" s="164"/>
      <c r="E1937" s="165"/>
      <c r="F1937" s="163">
        <v>3</v>
      </c>
      <c r="G1937" s="163">
        <v>7</v>
      </c>
      <c r="H1937" s="163">
        <v>19</v>
      </c>
      <c r="I1937" s="163">
        <v>2000</v>
      </c>
      <c r="J1937" s="163">
        <v>2900</v>
      </c>
      <c r="K1937" s="163">
        <v>291</v>
      </c>
      <c r="L1937" s="166" t="s">
        <v>44</v>
      </c>
      <c r="M1937" s="167"/>
      <c r="N1937" s="168" t="s">
        <v>408</v>
      </c>
      <c r="O1937" s="169">
        <f>SUM(O1938:O1941)</f>
        <v>0</v>
      </c>
      <c r="P1937" s="169">
        <f>SUM(P1938:P1941)</f>
        <v>0</v>
      </c>
      <c r="Q1937" s="169">
        <f t="shared" si="93"/>
        <v>0</v>
      </c>
      <c r="R1937" s="170"/>
      <c r="S1937" s="171"/>
      <c r="T1937" s="172"/>
    </row>
    <row r="1938" spans="2:20" ht="15.75" hidden="1">
      <c r="B1938" s="174">
        <v>2025</v>
      </c>
      <c r="C1938" s="174">
        <v>20</v>
      </c>
      <c r="D1938" s="175">
        <v>0</v>
      </c>
      <c r="E1938" s="176"/>
      <c r="F1938" s="174">
        <v>3</v>
      </c>
      <c r="G1938" s="174">
        <v>7</v>
      </c>
      <c r="H1938" s="174">
        <v>19</v>
      </c>
      <c r="I1938" s="174">
        <v>2000</v>
      </c>
      <c r="J1938" s="174">
        <v>2900</v>
      </c>
      <c r="K1938" s="174">
        <v>291</v>
      </c>
      <c r="L1938" s="177">
        <v>240</v>
      </c>
      <c r="M1938" s="178">
        <v>0</v>
      </c>
      <c r="N1938" s="179" t="s">
        <v>409</v>
      </c>
      <c r="O1938" s="180">
        <v>0</v>
      </c>
      <c r="P1938" s="180">
        <v>0</v>
      </c>
      <c r="Q1938" s="181">
        <f t="shared" si="93"/>
        <v>0</v>
      </c>
      <c r="R1938" s="182" t="s">
        <v>98</v>
      </c>
      <c r="S1938" s="183"/>
      <c r="T1938" s="183"/>
    </row>
    <row r="1939" spans="2:20" ht="15.75" hidden="1">
      <c r="B1939" s="174">
        <v>2025</v>
      </c>
      <c r="C1939" s="174">
        <v>20</v>
      </c>
      <c r="D1939" s="175">
        <v>0</v>
      </c>
      <c r="E1939" s="176"/>
      <c r="F1939" s="174">
        <v>3</v>
      </c>
      <c r="G1939" s="174">
        <v>7</v>
      </c>
      <c r="H1939" s="174">
        <v>19</v>
      </c>
      <c r="I1939" s="174">
        <v>2000</v>
      </c>
      <c r="J1939" s="174">
        <v>2900</v>
      </c>
      <c r="K1939" s="174">
        <v>291</v>
      </c>
      <c r="L1939" s="177">
        <v>616</v>
      </c>
      <c r="M1939" s="178">
        <v>0</v>
      </c>
      <c r="N1939" s="179" t="s">
        <v>1274</v>
      </c>
      <c r="O1939" s="180">
        <v>0</v>
      </c>
      <c r="P1939" s="180">
        <v>0</v>
      </c>
      <c r="Q1939" s="181">
        <f t="shared" si="93"/>
        <v>0</v>
      </c>
      <c r="R1939" s="182" t="s">
        <v>98</v>
      </c>
      <c r="S1939" s="183"/>
      <c r="T1939" s="183"/>
    </row>
    <row r="1940" spans="2:20" ht="15.75" hidden="1">
      <c r="B1940" s="174">
        <v>2025</v>
      </c>
      <c r="C1940" s="174">
        <v>20</v>
      </c>
      <c r="D1940" s="175">
        <v>0</v>
      </c>
      <c r="E1940" s="176"/>
      <c r="F1940" s="174">
        <v>3</v>
      </c>
      <c r="G1940" s="174">
        <v>7</v>
      </c>
      <c r="H1940" s="174">
        <v>19</v>
      </c>
      <c r="I1940" s="174">
        <v>2000</v>
      </c>
      <c r="J1940" s="174">
        <v>2900</v>
      </c>
      <c r="K1940" s="174">
        <v>291</v>
      </c>
      <c r="L1940" s="177">
        <v>768</v>
      </c>
      <c r="M1940" s="178">
        <v>0</v>
      </c>
      <c r="N1940" s="179" t="s">
        <v>408</v>
      </c>
      <c r="O1940" s="180">
        <v>0</v>
      </c>
      <c r="P1940" s="180">
        <v>0</v>
      </c>
      <c r="Q1940" s="181">
        <f t="shared" si="93"/>
        <v>0</v>
      </c>
      <c r="R1940" s="182" t="s">
        <v>98</v>
      </c>
      <c r="S1940" s="183"/>
      <c r="T1940" s="183"/>
    </row>
    <row r="1941" spans="2:20" ht="15.75" hidden="1">
      <c r="B1941" s="174">
        <v>2025</v>
      </c>
      <c r="C1941" s="174">
        <v>20</v>
      </c>
      <c r="D1941" s="175">
        <v>0</v>
      </c>
      <c r="E1941" s="176"/>
      <c r="F1941" s="174">
        <v>3</v>
      </c>
      <c r="G1941" s="174">
        <v>7</v>
      </c>
      <c r="H1941" s="174">
        <v>19</v>
      </c>
      <c r="I1941" s="174">
        <v>2000</v>
      </c>
      <c r="J1941" s="174">
        <v>2900</v>
      </c>
      <c r="K1941" s="174">
        <v>291</v>
      </c>
      <c r="L1941" s="177">
        <v>803</v>
      </c>
      <c r="M1941" s="178">
        <v>0</v>
      </c>
      <c r="N1941" s="179" t="s">
        <v>1275</v>
      </c>
      <c r="O1941" s="180">
        <v>0</v>
      </c>
      <c r="P1941" s="180">
        <v>0</v>
      </c>
      <c r="Q1941" s="181">
        <f t="shared" si="93"/>
        <v>0</v>
      </c>
      <c r="R1941" s="182" t="s">
        <v>98</v>
      </c>
      <c r="S1941" s="183"/>
      <c r="T1941" s="183"/>
    </row>
    <row r="1942" spans="2:20" ht="15.75" hidden="1">
      <c r="B1942" s="141">
        <v>2025</v>
      </c>
      <c r="C1942" s="141">
        <v>20</v>
      </c>
      <c r="D1942" s="142"/>
      <c r="E1942" s="143"/>
      <c r="F1942" s="141">
        <v>3</v>
      </c>
      <c r="G1942" s="141">
        <v>7</v>
      </c>
      <c r="H1942" s="141">
        <v>19</v>
      </c>
      <c r="I1942" s="141">
        <v>3000</v>
      </c>
      <c r="J1942" s="141"/>
      <c r="K1942" s="141"/>
      <c r="L1942" s="144" t="s">
        <v>44</v>
      </c>
      <c r="M1942" s="145"/>
      <c r="N1942" s="146" t="s">
        <v>46</v>
      </c>
      <c r="O1942" s="147">
        <f>O1943+O1948+O1953</f>
        <v>0</v>
      </c>
      <c r="P1942" s="147">
        <f>P1943+P1948+P1953</f>
        <v>0</v>
      </c>
      <c r="Q1942" s="147">
        <f t="shared" si="93"/>
        <v>0</v>
      </c>
      <c r="R1942" s="148"/>
      <c r="S1942" s="149"/>
      <c r="T1942" s="150"/>
    </row>
    <row r="1943" spans="2:20" ht="15.75" hidden="1">
      <c r="B1943" s="152">
        <v>2025</v>
      </c>
      <c r="C1943" s="152">
        <v>20</v>
      </c>
      <c r="D1943" s="153"/>
      <c r="E1943" s="154"/>
      <c r="F1943" s="152">
        <v>3</v>
      </c>
      <c r="G1943" s="152">
        <v>7</v>
      </c>
      <c r="H1943" s="152">
        <v>19</v>
      </c>
      <c r="I1943" s="152">
        <v>3000</v>
      </c>
      <c r="J1943" s="152">
        <v>3100</v>
      </c>
      <c r="K1943" s="152"/>
      <c r="L1943" s="155" t="s">
        <v>44</v>
      </c>
      <c r="M1943" s="156"/>
      <c r="N1943" s="157" t="s">
        <v>103</v>
      </c>
      <c r="O1943" s="158">
        <f>O1944+O1946</f>
        <v>0</v>
      </c>
      <c r="P1943" s="158">
        <f>P1944+P1946</f>
        <v>0</v>
      </c>
      <c r="Q1943" s="158">
        <f t="shared" si="93"/>
        <v>0</v>
      </c>
      <c r="R1943" s="159"/>
      <c r="S1943" s="160"/>
      <c r="T1943" s="161"/>
    </row>
    <row r="1944" spans="2:20" ht="31.5" hidden="1">
      <c r="B1944" s="163">
        <v>2025</v>
      </c>
      <c r="C1944" s="163">
        <v>20</v>
      </c>
      <c r="D1944" s="164"/>
      <c r="E1944" s="165"/>
      <c r="F1944" s="163">
        <v>3</v>
      </c>
      <c r="G1944" s="163">
        <v>7</v>
      </c>
      <c r="H1944" s="163">
        <v>19</v>
      </c>
      <c r="I1944" s="163">
        <v>3000</v>
      </c>
      <c r="J1944" s="163">
        <v>3100</v>
      </c>
      <c r="K1944" s="163">
        <v>317</v>
      </c>
      <c r="L1944" s="166" t="s">
        <v>44</v>
      </c>
      <c r="M1944" s="167"/>
      <c r="N1944" s="168" t="s">
        <v>106</v>
      </c>
      <c r="O1944" s="169">
        <f>O1945</f>
        <v>0</v>
      </c>
      <c r="P1944" s="169">
        <f>P1945</f>
        <v>0</v>
      </c>
      <c r="Q1944" s="169">
        <f t="shared" si="93"/>
        <v>0</v>
      </c>
      <c r="R1944" s="170"/>
      <c r="S1944" s="171"/>
      <c r="T1944" s="172"/>
    </row>
    <row r="1945" spans="2:20" ht="15.75" hidden="1">
      <c r="B1945" s="174">
        <v>2025</v>
      </c>
      <c r="C1945" s="174">
        <v>20</v>
      </c>
      <c r="D1945" s="175">
        <v>0</v>
      </c>
      <c r="E1945" s="176"/>
      <c r="F1945" s="174">
        <v>3</v>
      </c>
      <c r="G1945" s="174">
        <v>7</v>
      </c>
      <c r="H1945" s="174">
        <v>19</v>
      </c>
      <c r="I1945" s="174">
        <v>3000</v>
      </c>
      <c r="J1945" s="174">
        <v>3100</v>
      </c>
      <c r="K1945" s="174">
        <v>317</v>
      </c>
      <c r="L1945" s="177">
        <v>1314</v>
      </c>
      <c r="M1945" s="178">
        <v>0</v>
      </c>
      <c r="N1945" s="179" t="s">
        <v>240</v>
      </c>
      <c r="O1945" s="180">
        <v>0</v>
      </c>
      <c r="P1945" s="180">
        <v>0</v>
      </c>
      <c r="Q1945" s="181">
        <f t="shared" si="93"/>
        <v>0</v>
      </c>
      <c r="R1945" s="182" t="s">
        <v>50</v>
      </c>
      <c r="S1945" s="183"/>
      <c r="T1945" s="183"/>
    </row>
    <row r="1946" spans="2:20" ht="15.75" hidden="1">
      <c r="B1946" s="163">
        <v>2025</v>
      </c>
      <c r="C1946" s="163">
        <v>20</v>
      </c>
      <c r="D1946" s="164"/>
      <c r="E1946" s="165"/>
      <c r="F1946" s="163">
        <v>3</v>
      </c>
      <c r="G1946" s="163">
        <v>7</v>
      </c>
      <c r="H1946" s="163">
        <v>19</v>
      </c>
      <c r="I1946" s="163">
        <v>3000</v>
      </c>
      <c r="J1946" s="163">
        <v>3100</v>
      </c>
      <c r="K1946" s="163">
        <v>319</v>
      </c>
      <c r="L1946" s="166" t="s">
        <v>44</v>
      </c>
      <c r="M1946" s="167"/>
      <c r="N1946" s="168" t="s">
        <v>1276</v>
      </c>
      <c r="O1946" s="169">
        <f>SUM(O1947:O1947)</f>
        <v>0</v>
      </c>
      <c r="P1946" s="169">
        <f>SUM(P1947:P1947)</f>
        <v>0</v>
      </c>
      <c r="Q1946" s="169">
        <f t="shared" si="93"/>
        <v>0</v>
      </c>
      <c r="R1946" s="170"/>
      <c r="S1946" s="171"/>
      <c r="T1946" s="172"/>
    </row>
    <row r="1947" spans="2:20" ht="15.75" hidden="1">
      <c r="B1947" s="174">
        <v>2025</v>
      </c>
      <c r="C1947" s="174">
        <v>20</v>
      </c>
      <c r="D1947" s="175">
        <v>0</v>
      </c>
      <c r="E1947" s="176"/>
      <c r="F1947" s="174">
        <v>3</v>
      </c>
      <c r="G1947" s="174">
        <v>7</v>
      </c>
      <c r="H1947" s="174">
        <v>19</v>
      </c>
      <c r="I1947" s="219">
        <v>3000</v>
      </c>
      <c r="J1947" s="219">
        <v>3100</v>
      </c>
      <c r="K1947" s="219">
        <v>319</v>
      </c>
      <c r="L1947" s="177">
        <v>396</v>
      </c>
      <c r="M1947" s="178">
        <v>0</v>
      </c>
      <c r="N1947" s="190" t="s">
        <v>1277</v>
      </c>
      <c r="O1947" s="180">
        <v>0</v>
      </c>
      <c r="P1947" s="180">
        <v>0</v>
      </c>
      <c r="Q1947" s="181">
        <f t="shared" si="93"/>
        <v>0</v>
      </c>
      <c r="R1947" s="215" t="s">
        <v>1278</v>
      </c>
      <c r="S1947" s="183"/>
      <c r="T1947" s="183"/>
    </row>
    <row r="1948" spans="2:20" ht="15.75" hidden="1">
      <c r="B1948" s="152">
        <v>2025</v>
      </c>
      <c r="C1948" s="152">
        <v>20</v>
      </c>
      <c r="D1948" s="153"/>
      <c r="E1948" s="154"/>
      <c r="F1948" s="152">
        <v>3</v>
      </c>
      <c r="G1948" s="152">
        <v>7</v>
      </c>
      <c r="H1948" s="152">
        <v>19</v>
      </c>
      <c r="I1948" s="152">
        <v>3000</v>
      </c>
      <c r="J1948" s="152">
        <v>3300</v>
      </c>
      <c r="K1948" s="155" t="s">
        <v>44</v>
      </c>
      <c r="L1948" s="155"/>
      <c r="M1948" s="156"/>
      <c r="N1948" s="157" t="s">
        <v>111</v>
      </c>
      <c r="O1948" s="158">
        <f>O1949</f>
        <v>0</v>
      </c>
      <c r="P1948" s="158">
        <f>P1949</f>
        <v>0</v>
      </c>
      <c r="Q1948" s="158">
        <f t="shared" si="93"/>
        <v>0</v>
      </c>
      <c r="R1948" s="159"/>
      <c r="S1948" s="161"/>
      <c r="T1948" s="161"/>
    </row>
    <row r="1949" spans="2:20" ht="31.5" hidden="1">
      <c r="B1949" s="163">
        <v>2025</v>
      </c>
      <c r="C1949" s="163">
        <v>20</v>
      </c>
      <c r="D1949" s="164"/>
      <c r="E1949" s="165"/>
      <c r="F1949" s="163">
        <v>3</v>
      </c>
      <c r="G1949" s="163">
        <v>7</v>
      </c>
      <c r="H1949" s="163">
        <v>19</v>
      </c>
      <c r="I1949" s="163">
        <v>3000</v>
      </c>
      <c r="J1949" s="163">
        <v>3300</v>
      </c>
      <c r="K1949" s="163">
        <v>333</v>
      </c>
      <c r="L1949" s="166" t="s">
        <v>44</v>
      </c>
      <c r="M1949" s="167"/>
      <c r="N1949" s="168" t="s">
        <v>112</v>
      </c>
      <c r="O1949" s="169">
        <f>SUM(O1950:O1952)</f>
        <v>0</v>
      </c>
      <c r="P1949" s="169">
        <f>SUM(P1950:P1952)</f>
        <v>0</v>
      </c>
      <c r="Q1949" s="169">
        <f t="shared" si="93"/>
        <v>0</v>
      </c>
      <c r="R1949" s="170"/>
      <c r="S1949" s="171"/>
      <c r="T1949" s="172"/>
    </row>
    <row r="1950" spans="2:20" ht="15.75" hidden="1">
      <c r="B1950" s="174">
        <v>2025</v>
      </c>
      <c r="C1950" s="174">
        <v>20</v>
      </c>
      <c r="D1950" s="175">
        <v>0</v>
      </c>
      <c r="E1950" s="176"/>
      <c r="F1950" s="174">
        <v>3</v>
      </c>
      <c r="G1950" s="174">
        <v>7</v>
      </c>
      <c r="H1950" s="174">
        <v>19</v>
      </c>
      <c r="I1950" s="174">
        <v>3000</v>
      </c>
      <c r="J1950" s="219">
        <v>3300</v>
      </c>
      <c r="K1950" s="174">
        <v>333</v>
      </c>
      <c r="L1950" s="177">
        <v>1325</v>
      </c>
      <c r="M1950" s="178">
        <v>0</v>
      </c>
      <c r="N1950" s="179" t="s">
        <v>1279</v>
      </c>
      <c r="O1950" s="180">
        <v>0</v>
      </c>
      <c r="P1950" s="180">
        <v>0</v>
      </c>
      <c r="Q1950" s="181">
        <f t="shared" si="93"/>
        <v>0</v>
      </c>
      <c r="R1950" s="182" t="s">
        <v>50</v>
      </c>
      <c r="S1950" s="183"/>
      <c r="T1950" s="183"/>
    </row>
    <row r="1951" spans="2:20" ht="45" hidden="1">
      <c r="B1951" s="174">
        <v>2025</v>
      </c>
      <c r="C1951" s="174">
        <v>20</v>
      </c>
      <c r="D1951" s="175">
        <v>0</v>
      </c>
      <c r="E1951" s="176"/>
      <c r="F1951" s="174">
        <v>3</v>
      </c>
      <c r="G1951" s="174">
        <v>7</v>
      </c>
      <c r="H1951" s="174">
        <v>19</v>
      </c>
      <c r="I1951" s="174">
        <v>3000</v>
      </c>
      <c r="J1951" s="219">
        <v>3300</v>
      </c>
      <c r="K1951" s="174">
        <v>333</v>
      </c>
      <c r="L1951" s="177">
        <v>1310</v>
      </c>
      <c r="M1951" s="178">
        <v>0</v>
      </c>
      <c r="N1951" s="179" t="s">
        <v>1280</v>
      </c>
      <c r="O1951" s="180">
        <v>0</v>
      </c>
      <c r="P1951" s="180">
        <v>0</v>
      </c>
      <c r="Q1951" s="181">
        <f t="shared" si="93"/>
        <v>0</v>
      </c>
      <c r="R1951" s="182" t="s">
        <v>50</v>
      </c>
      <c r="S1951" s="183"/>
      <c r="T1951" s="183"/>
    </row>
    <row r="1952" spans="2:20" ht="30" hidden="1">
      <c r="B1952" s="174">
        <v>2025</v>
      </c>
      <c r="C1952" s="174">
        <v>20</v>
      </c>
      <c r="D1952" s="175">
        <v>0</v>
      </c>
      <c r="E1952" s="176"/>
      <c r="F1952" s="174">
        <v>3</v>
      </c>
      <c r="G1952" s="174">
        <v>7</v>
      </c>
      <c r="H1952" s="174">
        <v>19</v>
      </c>
      <c r="I1952" s="174">
        <v>3000</v>
      </c>
      <c r="J1952" s="219">
        <v>3300</v>
      </c>
      <c r="K1952" s="174">
        <v>333</v>
      </c>
      <c r="L1952" s="177">
        <v>1320</v>
      </c>
      <c r="M1952" s="178">
        <v>0</v>
      </c>
      <c r="N1952" s="179" t="s">
        <v>1281</v>
      </c>
      <c r="O1952" s="180">
        <v>0</v>
      </c>
      <c r="P1952" s="180">
        <v>0</v>
      </c>
      <c r="Q1952" s="181">
        <f t="shared" si="93"/>
        <v>0</v>
      </c>
      <c r="R1952" s="182" t="s">
        <v>50</v>
      </c>
      <c r="S1952" s="183"/>
      <c r="T1952" s="183"/>
    </row>
    <row r="1953" spans="2:20" ht="31.5" hidden="1">
      <c r="B1953" s="152">
        <v>2025</v>
      </c>
      <c r="C1953" s="152">
        <v>20</v>
      </c>
      <c r="D1953" s="153"/>
      <c r="E1953" s="154"/>
      <c r="F1953" s="152">
        <v>3</v>
      </c>
      <c r="G1953" s="152">
        <v>7</v>
      </c>
      <c r="H1953" s="152">
        <v>19</v>
      </c>
      <c r="I1953" s="152">
        <v>3000</v>
      </c>
      <c r="J1953" s="152">
        <v>3500</v>
      </c>
      <c r="K1953" s="152"/>
      <c r="L1953" s="155" t="s">
        <v>44</v>
      </c>
      <c r="M1953" s="156"/>
      <c r="N1953" s="157" t="s">
        <v>122</v>
      </c>
      <c r="O1953" s="158">
        <f>O1954+O1956+O1958</f>
        <v>0</v>
      </c>
      <c r="P1953" s="158">
        <f>P1954+P1956+P1958</f>
        <v>0</v>
      </c>
      <c r="Q1953" s="158">
        <f t="shared" si="93"/>
        <v>0</v>
      </c>
      <c r="R1953" s="159"/>
      <c r="S1953" s="160"/>
      <c r="T1953" s="161"/>
    </row>
    <row r="1954" spans="2:20" ht="31.5" hidden="1">
      <c r="B1954" s="163">
        <v>2025</v>
      </c>
      <c r="C1954" s="163">
        <v>20</v>
      </c>
      <c r="D1954" s="164"/>
      <c r="E1954" s="165"/>
      <c r="F1954" s="163">
        <v>3</v>
      </c>
      <c r="G1954" s="163">
        <v>7</v>
      </c>
      <c r="H1954" s="163">
        <v>19</v>
      </c>
      <c r="I1954" s="163">
        <v>3000</v>
      </c>
      <c r="J1954" s="163">
        <v>3500</v>
      </c>
      <c r="K1954" s="163">
        <v>353</v>
      </c>
      <c r="L1954" s="166" t="s">
        <v>44</v>
      </c>
      <c r="M1954" s="167"/>
      <c r="N1954" s="168" t="s">
        <v>888</v>
      </c>
      <c r="O1954" s="169">
        <f>O1955</f>
        <v>0</v>
      </c>
      <c r="P1954" s="169">
        <f>P1955</f>
        <v>0</v>
      </c>
      <c r="Q1954" s="169">
        <f t="shared" si="93"/>
        <v>0</v>
      </c>
      <c r="R1954" s="170"/>
      <c r="S1954" s="171"/>
      <c r="T1954" s="172"/>
    </row>
    <row r="1955" spans="2:20" ht="15.75" hidden="1">
      <c r="B1955" s="174">
        <v>2025</v>
      </c>
      <c r="C1955" s="174">
        <v>20</v>
      </c>
      <c r="D1955" s="175">
        <v>0</v>
      </c>
      <c r="E1955" s="176"/>
      <c r="F1955" s="174">
        <v>3</v>
      </c>
      <c r="G1955" s="174">
        <v>7</v>
      </c>
      <c r="H1955" s="174">
        <v>19</v>
      </c>
      <c r="I1955" s="174">
        <v>3000</v>
      </c>
      <c r="J1955" s="174">
        <v>3500</v>
      </c>
      <c r="K1955" s="174">
        <v>353</v>
      </c>
      <c r="L1955" s="177">
        <v>908</v>
      </c>
      <c r="M1955" s="178">
        <v>0</v>
      </c>
      <c r="N1955" s="179" t="s">
        <v>889</v>
      </c>
      <c r="O1955" s="180">
        <v>0</v>
      </c>
      <c r="P1955" s="180">
        <v>0</v>
      </c>
      <c r="Q1955" s="181">
        <f t="shared" si="93"/>
        <v>0</v>
      </c>
      <c r="R1955" s="182" t="s">
        <v>50</v>
      </c>
      <c r="S1955" s="183"/>
      <c r="T1955" s="183"/>
    </row>
    <row r="1956" spans="2:20" ht="31.5" hidden="1">
      <c r="B1956" s="163">
        <v>2025</v>
      </c>
      <c r="C1956" s="163">
        <v>20</v>
      </c>
      <c r="D1956" s="164"/>
      <c r="E1956" s="165"/>
      <c r="F1956" s="163">
        <v>3</v>
      </c>
      <c r="G1956" s="163">
        <v>7</v>
      </c>
      <c r="H1956" s="163">
        <v>19</v>
      </c>
      <c r="I1956" s="163">
        <v>3000</v>
      </c>
      <c r="J1956" s="163">
        <v>3500</v>
      </c>
      <c r="K1956" s="163">
        <v>354</v>
      </c>
      <c r="L1956" s="166" t="s">
        <v>44</v>
      </c>
      <c r="M1956" s="167"/>
      <c r="N1956" s="189" t="s">
        <v>123</v>
      </c>
      <c r="O1956" s="169">
        <f>O1957</f>
        <v>0</v>
      </c>
      <c r="P1956" s="169">
        <f>P1957</f>
        <v>0</v>
      </c>
      <c r="Q1956" s="169">
        <f t="shared" si="93"/>
        <v>0</v>
      </c>
      <c r="R1956" s="170"/>
      <c r="S1956" s="171"/>
      <c r="T1956" s="172"/>
    </row>
    <row r="1957" spans="2:20" ht="30" hidden="1">
      <c r="B1957" s="174">
        <v>2025</v>
      </c>
      <c r="C1957" s="174">
        <v>20</v>
      </c>
      <c r="D1957" s="175">
        <v>0</v>
      </c>
      <c r="E1957" s="176"/>
      <c r="F1957" s="174">
        <v>3</v>
      </c>
      <c r="G1957" s="174">
        <v>7</v>
      </c>
      <c r="H1957" s="174">
        <v>19</v>
      </c>
      <c r="I1957" s="174">
        <v>3000</v>
      </c>
      <c r="J1957" s="174">
        <v>3500</v>
      </c>
      <c r="K1957" s="174">
        <v>354</v>
      </c>
      <c r="L1957" s="177">
        <v>797</v>
      </c>
      <c r="M1957" s="178">
        <v>0</v>
      </c>
      <c r="N1957" s="179" t="s">
        <v>123</v>
      </c>
      <c r="O1957" s="180">
        <v>0</v>
      </c>
      <c r="P1957" s="180">
        <v>0</v>
      </c>
      <c r="Q1957" s="181">
        <f t="shared" si="93"/>
        <v>0</v>
      </c>
      <c r="R1957" s="182" t="s">
        <v>50</v>
      </c>
      <c r="S1957" s="183"/>
      <c r="T1957" s="183"/>
    </row>
    <row r="1958" spans="2:20" ht="31.5" hidden="1">
      <c r="B1958" s="163">
        <v>2025</v>
      </c>
      <c r="C1958" s="163">
        <v>20</v>
      </c>
      <c r="D1958" s="164"/>
      <c r="E1958" s="165"/>
      <c r="F1958" s="163">
        <v>3</v>
      </c>
      <c r="G1958" s="163">
        <v>7</v>
      </c>
      <c r="H1958" s="163">
        <v>19</v>
      </c>
      <c r="I1958" s="163">
        <v>3000</v>
      </c>
      <c r="J1958" s="163">
        <v>3500</v>
      </c>
      <c r="K1958" s="163">
        <v>357</v>
      </c>
      <c r="L1958" s="166" t="s">
        <v>44</v>
      </c>
      <c r="M1958" s="167"/>
      <c r="N1958" s="168" t="s">
        <v>126</v>
      </c>
      <c r="O1958" s="169">
        <f>O1959</f>
        <v>0</v>
      </c>
      <c r="P1958" s="169">
        <f>P1959</f>
        <v>0</v>
      </c>
      <c r="Q1958" s="169">
        <f t="shared" si="93"/>
        <v>0</v>
      </c>
      <c r="R1958" s="170"/>
      <c r="S1958" s="171"/>
      <c r="T1958" s="172"/>
    </row>
    <row r="1959" spans="2:20" ht="15.75" hidden="1">
      <c r="B1959" s="174">
        <v>2025</v>
      </c>
      <c r="C1959" s="174">
        <v>20</v>
      </c>
      <c r="D1959" s="175">
        <v>0</v>
      </c>
      <c r="E1959" s="176"/>
      <c r="F1959" s="174">
        <v>3</v>
      </c>
      <c r="G1959" s="174">
        <v>7</v>
      </c>
      <c r="H1959" s="174">
        <v>19</v>
      </c>
      <c r="I1959" s="174">
        <v>3000</v>
      </c>
      <c r="J1959" s="174">
        <v>3500</v>
      </c>
      <c r="K1959" s="174">
        <v>357</v>
      </c>
      <c r="L1959" s="177">
        <v>912</v>
      </c>
      <c r="M1959" s="178">
        <v>0</v>
      </c>
      <c r="N1959" s="179" t="s">
        <v>127</v>
      </c>
      <c r="O1959" s="180">
        <v>0</v>
      </c>
      <c r="P1959" s="180">
        <v>0</v>
      </c>
      <c r="Q1959" s="181">
        <f t="shared" si="93"/>
        <v>0</v>
      </c>
      <c r="R1959" s="182" t="s">
        <v>50</v>
      </c>
      <c r="S1959" s="183"/>
      <c r="T1959" s="183"/>
    </row>
    <row r="1960" spans="2:20" ht="15.75">
      <c r="B1960" s="141">
        <v>2025</v>
      </c>
      <c r="C1960" s="141">
        <v>20</v>
      </c>
      <c r="D1960" s="142"/>
      <c r="E1960" s="143"/>
      <c r="F1960" s="141">
        <v>3</v>
      </c>
      <c r="G1960" s="141">
        <v>7</v>
      </c>
      <c r="H1960" s="141">
        <v>19</v>
      </c>
      <c r="I1960" s="141">
        <v>5000</v>
      </c>
      <c r="J1960" s="141"/>
      <c r="K1960" s="141"/>
      <c r="L1960" s="144" t="s">
        <v>44</v>
      </c>
      <c r="M1960" s="145"/>
      <c r="N1960" s="146" t="s">
        <v>139</v>
      </c>
      <c r="O1960" s="147">
        <f>O1961+O2022+O2039+O2159+O2173+O2183+O2210</f>
        <v>0</v>
      </c>
      <c r="P1960" s="147">
        <f>P1961+P2022+P2039+P2159+P2173+P2183+P2210</f>
        <v>0</v>
      </c>
      <c r="Q1960" s="147">
        <f t="shared" si="93"/>
        <v>0</v>
      </c>
      <c r="R1960" s="148"/>
      <c r="S1960" s="149"/>
      <c r="T1960" s="150"/>
    </row>
    <row r="1961" spans="2:20" ht="15.75">
      <c r="B1961" s="152">
        <v>2025</v>
      </c>
      <c r="C1961" s="152">
        <v>20</v>
      </c>
      <c r="D1961" s="153"/>
      <c r="E1961" s="154"/>
      <c r="F1961" s="152">
        <v>3</v>
      </c>
      <c r="G1961" s="152">
        <v>7</v>
      </c>
      <c r="H1961" s="152">
        <v>19</v>
      </c>
      <c r="I1961" s="152">
        <v>5000</v>
      </c>
      <c r="J1961" s="152">
        <v>5100</v>
      </c>
      <c r="K1961" s="152"/>
      <c r="L1961" s="155" t="s">
        <v>44</v>
      </c>
      <c r="M1961" s="156"/>
      <c r="N1961" s="157" t="s">
        <v>140</v>
      </c>
      <c r="O1961" s="158">
        <f>O1962+O1980+O2016</f>
        <v>0</v>
      </c>
      <c r="P1961" s="158">
        <f>P1962+P1980+P2016</f>
        <v>0</v>
      </c>
      <c r="Q1961" s="158">
        <f t="shared" si="93"/>
        <v>0</v>
      </c>
      <c r="R1961" s="159"/>
      <c r="S1961" s="160"/>
      <c r="T1961" s="161"/>
    </row>
    <row r="1962" spans="2:20" ht="15.75">
      <c r="B1962" s="163">
        <v>2025</v>
      </c>
      <c r="C1962" s="163">
        <v>20</v>
      </c>
      <c r="D1962" s="164"/>
      <c r="E1962" s="165"/>
      <c r="F1962" s="163">
        <v>3</v>
      </c>
      <c r="G1962" s="163">
        <v>7</v>
      </c>
      <c r="H1962" s="163">
        <v>19</v>
      </c>
      <c r="I1962" s="163">
        <v>5000</v>
      </c>
      <c r="J1962" s="163">
        <v>5100</v>
      </c>
      <c r="K1962" s="163">
        <v>511</v>
      </c>
      <c r="L1962" s="166" t="s">
        <v>44</v>
      </c>
      <c r="M1962" s="167"/>
      <c r="N1962" s="168" t="s">
        <v>141</v>
      </c>
      <c r="O1962" s="169">
        <f>SUM(O1963:O1979)</f>
        <v>0</v>
      </c>
      <c r="P1962" s="169">
        <f>SUM(P1963:P1979)</f>
        <v>0</v>
      </c>
      <c r="Q1962" s="169">
        <f t="shared" si="93"/>
        <v>0</v>
      </c>
      <c r="R1962" s="170"/>
      <c r="S1962" s="171"/>
      <c r="T1962" s="172"/>
    </row>
    <row r="1963" spans="2:20" ht="15.75">
      <c r="B1963" s="174">
        <v>2025</v>
      </c>
      <c r="C1963" s="174">
        <v>20</v>
      </c>
      <c r="D1963" s="175"/>
      <c r="E1963" s="176"/>
      <c r="F1963" s="174">
        <v>3</v>
      </c>
      <c r="G1963" s="174">
        <v>7</v>
      </c>
      <c r="H1963" s="174">
        <v>19</v>
      </c>
      <c r="I1963" s="174">
        <v>5000</v>
      </c>
      <c r="J1963" s="174">
        <v>5100</v>
      </c>
      <c r="K1963" s="174">
        <v>511</v>
      </c>
      <c r="L1963" s="177">
        <v>19</v>
      </c>
      <c r="M1963" s="178" t="s">
        <v>1881</v>
      </c>
      <c r="N1963" s="179" t="s">
        <v>1282</v>
      </c>
      <c r="O1963" s="180">
        <v>0</v>
      </c>
      <c r="P1963" s="180">
        <v>0</v>
      </c>
      <c r="Q1963" s="181">
        <f t="shared" si="93"/>
        <v>0</v>
      </c>
      <c r="R1963" s="182" t="s">
        <v>98</v>
      </c>
      <c r="S1963" s="183"/>
      <c r="T1963" s="183"/>
    </row>
    <row r="1964" spans="2:20" ht="15.75" hidden="1">
      <c r="B1964" s="174">
        <v>2025</v>
      </c>
      <c r="C1964" s="174">
        <v>20</v>
      </c>
      <c r="D1964" s="175"/>
      <c r="E1964" s="176"/>
      <c r="F1964" s="174">
        <v>3</v>
      </c>
      <c r="G1964" s="174">
        <v>7</v>
      </c>
      <c r="H1964" s="174">
        <v>19</v>
      </c>
      <c r="I1964" s="174">
        <v>5000</v>
      </c>
      <c r="J1964" s="174">
        <v>5100</v>
      </c>
      <c r="K1964" s="174">
        <v>511</v>
      </c>
      <c r="L1964" s="177">
        <v>29</v>
      </c>
      <c r="M1964" s="178" t="s">
        <v>1881</v>
      </c>
      <c r="N1964" s="179" t="s">
        <v>142</v>
      </c>
      <c r="O1964" s="180">
        <v>0</v>
      </c>
      <c r="P1964" s="180">
        <v>0</v>
      </c>
      <c r="Q1964" s="181">
        <f t="shared" si="93"/>
        <v>0</v>
      </c>
      <c r="R1964" s="182" t="s">
        <v>98</v>
      </c>
      <c r="S1964" s="183"/>
      <c r="T1964" s="183"/>
    </row>
    <row r="1965" spans="2:20" ht="15.75">
      <c r="B1965" s="174">
        <v>2025</v>
      </c>
      <c r="C1965" s="174">
        <v>20</v>
      </c>
      <c r="D1965" s="175"/>
      <c r="E1965" s="176"/>
      <c r="F1965" s="174">
        <v>3</v>
      </c>
      <c r="G1965" s="174">
        <v>7</v>
      </c>
      <c r="H1965" s="174">
        <v>19</v>
      </c>
      <c r="I1965" s="174">
        <v>5000</v>
      </c>
      <c r="J1965" s="174">
        <v>5100</v>
      </c>
      <c r="K1965" s="174">
        <v>511</v>
      </c>
      <c r="L1965" s="177">
        <v>44</v>
      </c>
      <c r="M1965" s="178" t="s">
        <v>1881</v>
      </c>
      <c r="N1965" s="179" t="s">
        <v>143</v>
      </c>
      <c r="O1965" s="180">
        <v>0</v>
      </c>
      <c r="P1965" s="180">
        <v>0</v>
      </c>
      <c r="Q1965" s="181">
        <f t="shared" si="93"/>
        <v>0</v>
      </c>
      <c r="R1965" s="182" t="s">
        <v>98</v>
      </c>
      <c r="S1965" s="183"/>
      <c r="T1965" s="183"/>
    </row>
    <row r="1966" spans="2:20" ht="15.75" hidden="1">
      <c r="B1966" s="174">
        <v>2025</v>
      </c>
      <c r="C1966" s="174">
        <v>20</v>
      </c>
      <c r="D1966" s="175"/>
      <c r="E1966" s="176"/>
      <c r="F1966" s="174">
        <v>3</v>
      </c>
      <c r="G1966" s="174">
        <v>7</v>
      </c>
      <c r="H1966" s="174">
        <v>19</v>
      </c>
      <c r="I1966" s="174">
        <v>5000</v>
      </c>
      <c r="J1966" s="174">
        <v>5100</v>
      </c>
      <c r="K1966" s="174">
        <v>511</v>
      </c>
      <c r="L1966" s="177">
        <v>84</v>
      </c>
      <c r="M1966" s="178" t="s">
        <v>1881</v>
      </c>
      <c r="N1966" s="179" t="s">
        <v>1283</v>
      </c>
      <c r="O1966" s="180">
        <v>0</v>
      </c>
      <c r="P1966" s="180">
        <v>0</v>
      </c>
      <c r="Q1966" s="181">
        <f t="shared" si="93"/>
        <v>0</v>
      </c>
      <c r="R1966" s="182" t="s">
        <v>98</v>
      </c>
      <c r="S1966" s="183"/>
      <c r="T1966" s="183"/>
    </row>
    <row r="1967" spans="2:20" ht="15.75">
      <c r="B1967" s="174">
        <v>2025</v>
      </c>
      <c r="C1967" s="174">
        <v>20</v>
      </c>
      <c r="D1967" s="175"/>
      <c r="E1967" s="176"/>
      <c r="F1967" s="174">
        <v>3</v>
      </c>
      <c r="G1967" s="174">
        <v>7</v>
      </c>
      <c r="H1967" s="174">
        <v>19</v>
      </c>
      <c r="I1967" s="174">
        <v>5000</v>
      </c>
      <c r="J1967" s="174">
        <v>5100</v>
      </c>
      <c r="K1967" s="174">
        <v>511</v>
      </c>
      <c r="L1967" s="177">
        <v>623</v>
      </c>
      <c r="M1967" s="178" t="s">
        <v>1881</v>
      </c>
      <c r="N1967" s="179" t="s">
        <v>148</v>
      </c>
      <c r="O1967" s="180">
        <v>0</v>
      </c>
      <c r="P1967" s="180">
        <v>0</v>
      </c>
      <c r="Q1967" s="181">
        <f t="shared" si="93"/>
        <v>0</v>
      </c>
      <c r="R1967" s="182" t="s">
        <v>98</v>
      </c>
      <c r="S1967" s="183"/>
      <c r="T1967" s="183"/>
    </row>
    <row r="1968" spans="2:20" ht="15.75" hidden="1">
      <c r="B1968" s="174">
        <v>2025</v>
      </c>
      <c r="C1968" s="174">
        <v>20</v>
      </c>
      <c r="D1968" s="175"/>
      <c r="E1968" s="176"/>
      <c r="F1968" s="174">
        <v>3</v>
      </c>
      <c r="G1968" s="174">
        <v>7</v>
      </c>
      <c r="H1968" s="174">
        <v>19</v>
      </c>
      <c r="I1968" s="174">
        <v>5000</v>
      </c>
      <c r="J1968" s="174">
        <v>5100</v>
      </c>
      <c r="K1968" s="174">
        <v>511</v>
      </c>
      <c r="L1968" s="177">
        <v>652</v>
      </c>
      <c r="M1968" s="178" t="s">
        <v>1881</v>
      </c>
      <c r="N1968" s="179" t="s">
        <v>439</v>
      </c>
      <c r="O1968" s="180">
        <v>0</v>
      </c>
      <c r="P1968" s="180">
        <v>0</v>
      </c>
      <c r="Q1968" s="181">
        <f t="shared" si="93"/>
        <v>0</v>
      </c>
      <c r="R1968" s="182" t="s">
        <v>98</v>
      </c>
      <c r="S1968" s="183"/>
      <c r="T1968" s="183"/>
    </row>
    <row r="1969" spans="2:20" ht="15.75">
      <c r="B1969" s="174">
        <v>2025</v>
      </c>
      <c r="C1969" s="174">
        <v>20</v>
      </c>
      <c r="D1969" s="175"/>
      <c r="E1969" s="176"/>
      <c r="F1969" s="174">
        <v>3</v>
      </c>
      <c r="G1969" s="174">
        <v>7</v>
      </c>
      <c r="H1969" s="174">
        <v>19</v>
      </c>
      <c r="I1969" s="174">
        <v>5000</v>
      </c>
      <c r="J1969" s="174">
        <v>5100</v>
      </c>
      <c r="K1969" s="174">
        <v>511</v>
      </c>
      <c r="L1969" s="177">
        <v>659</v>
      </c>
      <c r="M1969" s="178" t="s">
        <v>1881</v>
      </c>
      <c r="N1969" s="179" t="s">
        <v>149</v>
      </c>
      <c r="O1969" s="180">
        <v>0</v>
      </c>
      <c r="P1969" s="180">
        <v>0</v>
      </c>
      <c r="Q1969" s="181">
        <f t="shared" si="93"/>
        <v>0</v>
      </c>
      <c r="R1969" s="182" t="s">
        <v>98</v>
      </c>
      <c r="S1969" s="183"/>
      <c r="T1969" s="183"/>
    </row>
    <row r="1970" spans="2:20" ht="15.75" hidden="1">
      <c r="B1970" s="174">
        <v>2025</v>
      </c>
      <c r="C1970" s="174">
        <v>20</v>
      </c>
      <c r="D1970" s="175"/>
      <c r="E1970" s="176"/>
      <c r="F1970" s="174">
        <v>3</v>
      </c>
      <c r="G1970" s="174">
        <v>7</v>
      </c>
      <c r="H1970" s="174">
        <v>19</v>
      </c>
      <c r="I1970" s="174">
        <v>5000</v>
      </c>
      <c r="J1970" s="174">
        <v>5100</v>
      </c>
      <c r="K1970" s="174">
        <v>511</v>
      </c>
      <c r="L1970" s="177">
        <v>879</v>
      </c>
      <c r="M1970" s="178" t="s">
        <v>1881</v>
      </c>
      <c r="N1970" s="179" t="s">
        <v>419</v>
      </c>
      <c r="O1970" s="180">
        <v>0</v>
      </c>
      <c r="P1970" s="180">
        <v>0</v>
      </c>
      <c r="Q1970" s="181">
        <f t="shared" si="93"/>
        <v>0</v>
      </c>
      <c r="R1970" s="182" t="s">
        <v>98</v>
      </c>
      <c r="S1970" s="183"/>
      <c r="T1970" s="183"/>
    </row>
    <row r="1971" spans="2:20" ht="15.75" hidden="1">
      <c r="B1971" s="174">
        <v>2025</v>
      </c>
      <c r="C1971" s="174">
        <v>20</v>
      </c>
      <c r="D1971" s="175"/>
      <c r="E1971" s="176"/>
      <c r="F1971" s="174">
        <v>3</v>
      </c>
      <c r="G1971" s="174">
        <v>7</v>
      </c>
      <c r="H1971" s="174">
        <v>19</v>
      </c>
      <c r="I1971" s="174">
        <v>5000</v>
      </c>
      <c r="J1971" s="174">
        <v>5100</v>
      </c>
      <c r="K1971" s="174">
        <v>511</v>
      </c>
      <c r="L1971" s="177">
        <v>1057</v>
      </c>
      <c r="M1971" s="178" t="s">
        <v>1881</v>
      </c>
      <c r="N1971" s="179" t="s">
        <v>1284</v>
      </c>
      <c r="O1971" s="180">
        <v>0</v>
      </c>
      <c r="P1971" s="180">
        <v>0</v>
      </c>
      <c r="Q1971" s="181">
        <f t="shared" si="93"/>
        <v>0</v>
      </c>
      <c r="R1971" s="182" t="s">
        <v>98</v>
      </c>
      <c r="S1971" s="183"/>
      <c r="T1971" s="183"/>
    </row>
    <row r="1972" spans="2:20" ht="15.75">
      <c r="B1972" s="174">
        <v>2025</v>
      </c>
      <c r="C1972" s="174">
        <v>20</v>
      </c>
      <c r="D1972" s="175"/>
      <c r="E1972" s="176"/>
      <c r="F1972" s="174">
        <v>3</v>
      </c>
      <c r="G1972" s="174">
        <v>7</v>
      </c>
      <c r="H1972" s="174">
        <v>19</v>
      </c>
      <c r="I1972" s="174">
        <v>5000</v>
      </c>
      <c r="J1972" s="174">
        <v>5100</v>
      </c>
      <c r="K1972" s="174">
        <v>511</v>
      </c>
      <c r="L1972" s="177">
        <v>981</v>
      </c>
      <c r="M1972" s="178" t="s">
        <v>1881</v>
      </c>
      <c r="N1972" s="179" t="s">
        <v>152</v>
      </c>
      <c r="O1972" s="180">
        <v>0</v>
      </c>
      <c r="P1972" s="180">
        <v>0</v>
      </c>
      <c r="Q1972" s="181">
        <f t="shared" si="93"/>
        <v>0</v>
      </c>
      <c r="R1972" s="182" t="s">
        <v>98</v>
      </c>
      <c r="S1972" s="183"/>
      <c r="T1972" s="183"/>
    </row>
    <row r="1973" spans="2:20" ht="15.75" hidden="1">
      <c r="B1973" s="174">
        <v>2025</v>
      </c>
      <c r="C1973" s="174">
        <v>20</v>
      </c>
      <c r="D1973" s="175"/>
      <c r="E1973" s="176"/>
      <c r="F1973" s="174">
        <v>3</v>
      </c>
      <c r="G1973" s="174">
        <v>7</v>
      </c>
      <c r="H1973" s="174">
        <v>19</v>
      </c>
      <c r="I1973" s="174">
        <v>5000</v>
      </c>
      <c r="J1973" s="174">
        <v>5100</v>
      </c>
      <c r="K1973" s="174">
        <v>511</v>
      </c>
      <c r="L1973" s="177">
        <v>1291</v>
      </c>
      <c r="M1973" s="178" t="s">
        <v>1881</v>
      </c>
      <c r="N1973" s="179" t="s">
        <v>1126</v>
      </c>
      <c r="O1973" s="180">
        <v>0</v>
      </c>
      <c r="P1973" s="180">
        <v>0</v>
      </c>
      <c r="Q1973" s="181">
        <f t="shared" si="93"/>
        <v>0</v>
      </c>
      <c r="R1973" s="182" t="s">
        <v>98</v>
      </c>
      <c r="S1973" s="183"/>
      <c r="T1973" s="183"/>
    </row>
    <row r="1974" spans="2:20" ht="15.75" hidden="1">
      <c r="B1974" s="174">
        <v>2025</v>
      </c>
      <c r="C1974" s="174">
        <v>20</v>
      </c>
      <c r="D1974" s="175"/>
      <c r="E1974" s="176"/>
      <c r="F1974" s="174">
        <v>3</v>
      </c>
      <c r="G1974" s="174">
        <v>7</v>
      </c>
      <c r="H1974" s="174">
        <v>19</v>
      </c>
      <c r="I1974" s="174">
        <v>5000</v>
      </c>
      <c r="J1974" s="174">
        <v>5100</v>
      </c>
      <c r="K1974" s="174">
        <v>511</v>
      </c>
      <c r="L1974" s="177">
        <v>1292</v>
      </c>
      <c r="M1974" s="178" t="s">
        <v>1881</v>
      </c>
      <c r="N1974" s="179" t="s">
        <v>1285</v>
      </c>
      <c r="O1974" s="180">
        <v>0</v>
      </c>
      <c r="P1974" s="180">
        <v>0</v>
      </c>
      <c r="Q1974" s="181">
        <f t="shared" si="93"/>
        <v>0</v>
      </c>
      <c r="R1974" s="182" t="s">
        <v>98</v>
      </c>
      <c r="S1974" s="183"/>
      <c r="T1974" s="183"/>
    </row>
    <row r="1975" spans="2:20" ht="15.75">
      <c r="B1975" s="174">
        <v>2025</v>
      </c>
      <c r="C1975" s="174">
        <v>20</v>
      </c>
      <c r="D1975" s="175"/>
      <c r="E1975" s="176"/>
      <c r="F1975" s="174">
        <v>3</v>
      </c>
      <c r="G1975" s="174">
        <v>7</v>
      </c>
      <c r="H1975" s="174">
        <v>19</v>
      </c>
      <c r="I1975" s="174">
        <v>5000</v>
      </c>
      <c r="J1975" s="174">
        <v>5100</v>
      </c>
      <c r="K1975" s="174">
        <v>511</v>
      </c>
      <c r="L1975" s="177">
        <v>1342</v>
      </c>
      <c r="M1975" s="178" t="s">
        <v>1881</v>
      </c>
      <c r="N1975" s="179" t="s">
        <v>153</v>
      </c>
      <c r="O1975" s="180">
        <v>0</v>
      </c>
      <c r="P1975" s="180">
        <v>0</v>
      </c>
      <c r="Q1975" s="181">
        <f t="shared" si="93"/>
        <v>0</v>
      </c>
      <c r="R1975" s="182" t="s">
        <v>98</v>
      </c>
      <c r="S1975" s="183"/>
      <c r="T1975" s="183"/>
    </row>
    <row r="1976" spans="2:20" ht="15.75">
      <c r="B1976" s="174">
        <v>2025</v>
      </c>
      <c r="C1976" s="174">
        <v>20</v>
      </c>
      <c r="D1976" s="175"/>
      <c r="E1976" s="176"/>
      <c r="F1976" s="174">
        <v>3</v>
      </c>
      <c r="G1976" s="174">
        <v>7</v>
      </c>
      <c r="H1976" s="174">
        <v>19</v>
      </c>
      <c r="I1976" s="174">
        <v>5000</v>
      </c>
      <c r="J1976" s="174">
        <v>5100</v>
      </c>
      <c r="K1976" s="174">
        <v>511</v>
      </c>
      <c r="L1976" s="177">
        <v>1357</v>
      </c>
      <c r="M1976" s="178" t="s">
        <v>1881</v>
      </c>
      <c r="N1976" s="179" t="s">
        <v>426</v>
      </c>
      <c r="O1976" s="180">
        <v>0</v>
      </c>
      <c r="P1976" s="180">
        <v>0</v>
      </c>
      <c r="Q1976" s="181">
        <f t="shared" si="93"/>
        <v>0</v>
      </c>
      <c r="R1976" s="182" t="s">
        <v>98</v>
      </c>
      <c r="S1976" s="183"/>
      <c r="T1976" s="183"/>
    </row>
    <row r="1977" spans="2:20" ht="15.75">
      <c r="B1977" s="174">
        <v>2025</v>
      </c>
      <c r="C1977" s="174">
        <v>20</v>
      </c>
      <c r="D1977" s="175"/>
      <c r="E1977" s="176"/>
      <c r="F1977" s="174">
        <v>3</v>
      </c>
      <c r="G1977" s="174">
        <v>7</v>
      </c>
      <c r="H1977" s="174">
        <v>19</v>
      </c>
      <c r="I1977" s="174">
        <v>5000</v>
      </c>
      <c r="J1977" s="174">
        <v>5100</v>
      </c>
      <c r="K1977" s="174">
        <v>511</v>
      </c>
      <c r="L1977" s="177">
        <v>1359</v>
      </c>
      <c r="M1977" s="178" t="s">
        <v>1881</v>
      </c>
      <c r="N1977" s="179" t="s">
        <v>1286</v>
      </c>
      <c r="O1977" s="180">
        <v>0</v>
      </c>
      <c r="P1977" s="180">
        <v>0</v>
      </c>
      <c r="Q1977" s="181">
        <f t="shared" si="93"/>
        <v>0</v>
      </c>
      <c r="R1977" s="182" t="s">
        <v>98</v>
      </c>
      <c r="S1977" s="183"/>
      <c r="T1977" s="183"/>
    </row>
    <row r="1978" spans="2:20" ht="15.75" hidden="1">
      <c r="B1978" s="174">
        <v>2025</v>
      </c>
      <c r="C1978" s="174">
        <v>20</v>
      </c>
      <c r="D1978" s="175"/>
      <c r="E1978" s="176"/>
      <c r="F1978" s="174">
        <v>3</v>
      </c>
      <c r="G1978" s="174">
        <v>7</v>
      </c>
      <c r="H1978" s="174">
        <v>19</v>
      </c>
      <c r="I1978" s="174">
        <v>5000</v>
      </c>
      <c r="J1978" s="174">
        <v>5100</v>
      </c>
      <c r="K1978" s="174">
        <v>511</v>
      </c>
      <c r="L1978" s="177">
        <v>1406</v>
      </c>
      <c r="M1978" s="178">
        <v>0</v>
      </c>
      <c r="N1978" s="179" t="s">
        <v>1135</v>
      </c>
      <c r="O1978" s="180">
        <v>0</v>
      </c>
      <c r="P1978" s="180">
        <v>0</v>
      </c>
      <c r="Q1978" s="181">
        <f t="shared" si="93"/>
        <v>0</v>
      </c>
      <c r="R1978" s="182" t="s">
        <v>98</v>
      </c>
      <c r="S1978" s="183"/>
      <c r="T1978" s="183"/>
    </row>
    <row r="1979" spans="2:20" ht="15.75" hidden="1">
      <c r="B1979" s="174">
        <v>2025</v>
      </c>
      <c r="C1979" s="174">
        <v>20</v>
      </c>
      <c r="D1979" s="175"/>
      <c r="E1979" s="176"/>
      <c r="F1979" s="174">
        <v>3</v>
      </c>
      <c r="G1979" s="174">
        <v>7</v>
      </c>
      <c r="H1979" s="174">
        <v>19</v>
      </c>
      <c r="I1979" s="174">
        <v>5000</v>
      </c>
      <c r="J1979" s="174">
        <v>5100</v>
      </c>
      <c r="K1979" s="174">
        <v>511</v>
      </c>
      <c r="L1979" s="177">
        <v>1551</v>
      </c>
      <c r="M1979" s="178">
        <v>0</v>
      </c>
      <c r="N1979" s="179" t="s">
        <v>200</v>
      </c>
      <c r="O1979" s="180">
        <v>0</v>
      </c>
      <c r="P1979" s="180">
        <v>0</v>
      </c>
      <c r="Q1979" s="181">
        <f t="shared" si="93"/>
        <v>0</v>
      </c>
      <c r="R1979" s="182" t="s">
        <v>98</v>
      </c>
      <c r="S1979" s="183"/>
      <c r="T1979" s="183"/>
    </row>
    <row r="1980" spans="2:20" ht="15.75">
      <c r="B1980" s="163">
        <v>2025</v>
      </c>
      <c r="C1980" s="163">
        <v>20</v>
      </c>
      <c r="D1980" s="164"/>
      <c r="E1980" s="165"/>
      <c r="F1980" s="163">
        <v>3</v>
      </c>
      <c r="G1980" s="163">
        <v>7</v>
      </c>
      <c r="H1980" s="163">
        <v>19</v>
      </c>
      <c r="I1980" s="163">
        <v>5000</v>
      </c>
      <c r="J1980" s="163">
        <v>5100</v>
      </c>
      <c r="K1980" s="163">
        <v>515</v>
      </c>
      <c r="L1980" s="166" t="s">
        <v>44</v>
      </c>
      <c r="M1980" s="167"/>
      <c r="N1980" s="168" t="s">
        <v>155</v>
      </c>
      <c r="O1980" s="169">
        <f>SUM(O1981:O2015)</f>
        <v>0</v>
      </c>
      <c r="P1980" s="169">
        <f>SUM(P1981:P2015)</f>
        <v>0</v>
      </c>
      <c r="Q1980" s="169">
        <f t="shared" si="93"/>
        <v>0</v>
      </c>
      <c r="R1980" s="170"/>
      <c r="S1980" s="171"/>
      <c r="T1980" s="172"/>
    </row>
    <row r="1981" spans="2:20" ht="15.75" hidden="1">
      <c r="B1981" s="174">
        <v>2025</v>
      </c>
      <c r="C1981" s="174">
        <v>20</v>
      </c>
      <c r="D1981" s="175"/>
      <c r="E1981" s="176"/>
      <c r="F1981" s="174">
        <v>3</v>
      </c>
      <c r="G1981" s="174">
        <v>7</v>
      </c>
      <c r="H1981" s="174">
        <v>19</v>
      </c>
      <c r="I1981" s="174">
        <v>5000</v>
      </c>
      <c r="J1981" s="174">
        <v>5100</v>
      </c>
      <c r="K1981" s="174">
        <v>515</v>
      </c>
      <c r="L1981" s="177">
        <v>2</v>
      </c>
      <c r="M1981" s="178">
        <v>0</v>
      </c>
      <c r="N1981" s="179" t="s">
        <v>1287</v>
      </c>
      <c r="O1981" s="180">
        <v>0</v>
      </c>
      <c r="P1981" s="180">
        <v>0</v>
      </c>
      <c r="Q1981" s="181">
        <f t="shared" si="93"/>
        <v>0</v>
      </c>
      <c r="R1981" s="182" t="s">
        <v>98</v>
      </c>
      <c r="S1981" s="183"/>
      <c r="T1981" s="183"/>
    </row>
    <row r="1982" spans="2:20" ht="15.75" hidden="1">
      <c r="B1982" s="174">
        <v>2025</v>
      </c>
      <c r="C1982" s="174">
        <v>20</v>
      </c>
      <c r="D1982" s="175"/>
      <c r="E1982" s="176"/>
      <c r="F1982" s="174">
        <v>3</v>
      </c>
      <c r="G1982" s="174">
        <v>7</v>
      </c>
      <c r="H1982" s="174">
        <v>19</v>
      </c>
      <c r="I1982" s="174">
        <v>5000</v>
      </c>
      <c r="J1982" s="174">
        <v>5100</v>
      </c>
      <c r="K1982" s="174">
        <v>515</v>
      </c>
      <c r="L1982" s="177">
        <v>5</v>
      </c>
      <c r="M1982" s="178">
        <v>0</v>
      </c>
      <c r="N1982" s="179" t="s">
        <v>434</v>
      </c>
      <c r="O1982" s="180">
        <v>0</v>
      </c>
      <c r="P1982" s="180">
        <v>0</v>
      </c>
      <c r="Q1982" s="181">
        <f t="shared" si="93"/>
        <v>0</v>
      </c>
      <c r="R1982" s="182" t="s">
        <v>98</v>
      </c>
      <c r="S1982" s="183"/>
      <c r="T1982" s="183"/>
    </row>
    <row r="1983" spans="2:20" ht="15.75" hidden="1">
      <c r="B1983" s="174">
        <v>2025</v>
      </c>
      <c r="C1983" s="174">
        <v>20</v>
      </c>
      <c r="D1983" s="175"/>
      <c r="E1983" s="176"/>
      <c r="F1983" s="174">
        <v>3</v>
      </c>
      <c r="G1983" s="174">
        <v>7</v>
      </c>
      <c r="H1983" s="174">
        <v>19</v>
      </c>
      <c r="I1983" s="174">
        <v>5000</v>
      </c>
      <c r="J1983" s="174">
        <v>5100</v>
      </c>
      <c r="K1983" s="174">
        <v>515</v>
      </c>
      <c r="L1983" s="177">
        <v>142</v>
      </c>
      <c r="M1983" s="178">
        <v>0</v>
      </c>
      <c r="N1983" s="179" t="s">
        <v>1288</v>
      </c>
      <c r="O1983" s="180">
        <v>0</v>
      </c>
      <c r="P1983" s="180">
        <v>0</v>
      </c>
      <c r="Q1983" s="181">
        <f t="shared" si="93"/>
        <v>0</v>
      </c>
      <c r="R1983" s="182" t="s">
        <v>98</v>
      </c>
      <c r="S1983" s="183"/>
      <c r="T1983" s="183"/>
    </row>
    <row r="1984" spans="2:20" ht="15.75" hidden="1">
      <c r="B1984" s="174">
        <v>2025</v>
      </c>
      <c r="C1984" s="174">
        <v>20</v>
      </c>
      <c r="D1984" s="175"/>
      <c r="E1984" s="176"/>
      <c r="F1984" s="174">
        <v>3</v>
      </c>
      <c r="G1984" s="174">
        <v>7</v>
      </c>
      <c r="H1984" s="174">
        <v>19</v>
      </c>
      <c r="I1984" s="174">
        <v>5000</v>
      </c>
      <c r="J1984" s="174">
        <v>5100</v>
      </c>
      <c r="K1984" s="174">
        <v>515</v>
      </c>
      <c r="L1984" s="177">
        <v>182</v>
      </c>
      <c r="M1984" s="178">
        <v>0</v>
      </c>
      <c r="N1984" s="179" t="s">
        <v>1289</v>
      </c>
      <c r="O1984" s="180">
        <v>0</v>
      </c>
      <c r="P1984" s="180">
        <v>0</v>
      </c>
      <c r="Q1984" s="181">
        <f t="shared" si="93"/>
        <v>0</v>
      </c>
      <c r="R1984" s="182" t="s">
        <v>98</v>
      </c>
      <c r="S1984" s="183"/>
      <c r="T1984" s="183"/>
    </row>
    <row r="1985" spans="2:20" ht="15.75">
      <c r="B1985" s="174">
        <v>2025</v>
      </c>
      <c r="C1985" s="174">
        <v>20</v>
      </c>
      <c r="D1985" s="175"/>
      <c r="E1985" s="176"/>
      <c r="F1985" s="174">
        <v>3</v>
      </c>
      <c r="G1985" s="174">
        <v>7</v>
      </c>
      <c r="H1985" s="174">
        <v>19</v>
      </c>
      <c r="I1985" s="174">
        <v>5000</v>
      </c>
      <c r="J1985" s="174">
        <v>5100</v>
      </c>
      <c r="K1985" s="174">
        <v>515</v>
      </c>
      <c r="L1985" s="177">
        <v>338</v>
      </c>
      <c r="M1985" s="178" t="s">
        <v>1881</v>
      </c>
      <c r="N1985" s="179" t="s">
        <v>157</v>
      </c>
      <c r="O1985" s="180">
        <v>0</v>
      </c>
      <c r="P1985" s="180">
        <v>0</v>
      </c>
      <c r="Q1985" s="181">
        <f t="shared" si="93"/>
        <v>0</v>
      </c>
      <c r="R1985" s="182" t="s">
        <v>98</v>
      </c>
      <c r="S1985" s="183"/>
      <c r="T1985" s="183"/>
    </row>
    <row r="1986" spans="2:20" ht="15.75" hidden="1">
      <c r="B1986" s="174">
        <v>2025</v>
      </c>
      <c r="C1986" s="174">
        <v>20</v>
      </c>
      <c r="D1986" s="175"/>
      <c r="E1986" s="176"/>
      <c r="F1986" s="174">
        <v>3</v>
      </c>
      <c r="G1986" s="174">
        <v>7</v>
      </c>
      <c r="H1986" s="174">
        <v>19</v>
      </c>
      <c r="I1986" s="174">
        <v>5000</v>
      </c>
      <c r="J1986" s="174">
        <v>5100</v>
      </c>
      <c r="K1986" s="174">
        <v>515</v>
      </c>
      <c r="L1986" s="177">
        <v>342</v>
      </c>
      <c r="M1986" s="178">
        <v>0</v>
      </c>
      <c r="N1986" s="179" t="s">
        <v>158</v>
      </c>
      <c r="O1986" s="180">
        <v>0</v>
      </c>
      <c r="P1986" s="180">
        <v>0</v>
      </c>
      <c r="Q1986" s="181">
        <f t="shared" si="93"/>
        <v>0</v>
      </c>
      <c r="R1986" s="182" t="s">
        <v>98</v>
      </c>
      <c r="S1986" s="183"/>
      <c r="T1986" s="183"/>
    </row>
    <row r="1987" spans="2:20" ht="15.75" hidden="1">
      <c r="B1987" s="174">
        <v>2025</v>
      </c>
      <c r="C1987" s="174">
        <v>20</v>
      </c>
      <c r="D1987" s="175"/>
      <c r="E1987" s="176"/>
      <c r="F1987" s="174">
        <v>3</v>
      </c>
      <c r="G1987" s="174">
        <v>7</v>
      </c>
      <c r="H1987" s="174">
        <v>19</v>
      </c>
      <c r="I1987" s="174">
        <v>5000</v>
      </c>
      <c r="J1987" s="174">
        <v>5100</v>
      </c>
      <c r="K1987" s="174">
        <v>515</v>
      </c>
      <c r="L1987" s="177">
        <v>512</v>
      </c>
      <c r="M1987" s="178">
        <v>0</v>
      </c>
      <c r="N1987" s="179" t="s">
        <v>631</v>
      </c>
      <c r="O1987" s="180">
        <v>0</v>
      </c>
      <c r="P1987" s="180">
        <v>0</v>
      </c>
      <c r="Q1987" s="181">
        <f t="shared" si="93"/>
        <v>0</v>
      </c>
      <c r="R1987" s="182" t="s">
        <v>98</v>
      </c>
      <c r="S1987" s="183"/>
      <c r="T1987" s="183"/>
    </row>
    <row r="1988" spans="2:20" ht="15.75" hidden="1">
      <c r="B1988" s="174">
        <v>2025</v>
      </c>
      <c r="C1988" s="174">
        <v>20</v>
      </c>
      <c r="D1988" s="175"/>
      <c r="E1988" s="176"/>
      <c r="F1988" s="174">
        <v>3</v>
      </c>
      <c r="G1988" s="174">
        <v>7</v>
      </c>
      <c r="H1988" s="174">
        <v>19</v>
      </c>
      <c r="I1988" s="174">
        <v>5000</v>
      </c>
      <c r="J1988" s="174">
        <v>5100</v>
      </c>
      <c r="K1988" s="174">
        <v>515</v>
      </c>
      <c r="L1988" s="177">
        <v>527</v>
      </c>
      <c r="M1988" s="178">
        <v>0</v>
      </c>
      <c r="N1988" s="179" t="s">
        <v>1290</v>
      </c>
      <c r="O1988" s="180">
        <v>0</v>
      </c>
      <c r="P1988" s="180">
        <v>0</v>
      </c>
      <c r="Q1988" s="181">
        <f t="shared" si="93"/>
        <v>0</v>
      </c>
      <c r="R1988" s="182" t="s">
        <v>98</v>
      </c>
      <c r="S1988" s="183"/>
      <c r="T1988" s="183"/>
    </row>
    <row r="1989" spans="2:20" ht="15.75" hidden="1">
      <c r="B1989" s="174">
        <v>2025</v>
      </c>
      <c r="C1989" s="174">
        <v>20</v>
      </c>
      <c r="D1989" s="175"/>
      <c r="E1989" s="176"/>
      <c r="F1989" s="174">
        <v>3</v>
      </c>
      <c r="G1989" s="174">
        <v>7</v>
      </c>
      <c r="H1989" s="174">
        <v>19</v>
      </c>
      <c r="I1989" s="174">
        <v>5000</v>
      </c>
      <c r="J1989" s="174">
        <v>5100</v>
      </c>
      <c r="K1989" s="174">
        <v>515</v>
      </c>
      <c r="L1989" s="177">
        <v>618</v>
      </c>
      <c r="M1989" s="178">
        <v>0</v>
      </c>
      <c r="N1989" s="179" t="s">
        <v>164</v>
      </c>
      <c r="O1989" s="180">
        <v>0</v>
      </c>
      <c r="P1989" s="180">
        <v>0</v>
      </c>
      <c r="Q1989" s="181">
        <f t="shared" ref="Q1989:Q2052" si="94">+O1989+P1989</f>
        <v>0</v>
      </c>
      <c r="R1989" s="182" t="s">
        <v>98</v>
      </c>
      <c r="S1989" s="183"/>
      <c r="T1989" s="183"/>
    </row>
    <row r="1990" spans="2:20" ht="15.75" hidden="1">
      <c r="B1990" s="174">
        <v>2025</v>
      </c>
      <c r="C1990" s="174">
        <v>20</v>
      </c>
      <c r="D1990" s="175"/>
      <c r="E1990" s="176"/>
      <c r="F1990" s="174">
        <v>3</v>
      </c>
      <c r="G1990" s="174">
        <v>7</v>
      </c>
      <c r="H1990" s="174">
        <v>19</v>
      </c>
      <c r="I1990" s="174">
        <v>5000</v>
      </c>
      <c r="J1990" s="174">
        <v>5100</v>
      </c>
      <c r="K1990" s="174">
        <v>515</v>
      </c>
      <c r="L1990" s="177">
        <v>652</v>
      </c>
      <c r="M1990" s="178">
        <v>0</v>
      </c>
      <c r="N1990" s="179" t="s">
        <v>439</v>
      </c>
      <c r="O1990" s="180">
        <v>0</v>
      </c>
      <c r="P1990" s="180">
        <v>0</v>
      </c>
      <c r="Q1990" s="181">
        <f t="shared" si="94"/>
        <v>0</v>
      </c>
      <c r="R1990" s="182" t="s">
        <v>98</v>
      </c>
      <c r="S1990" s="183"/>
      <c r="T1990" s="183"/>
    </row>
    <row r="1991" spans="2:20" ht="15.75" hidden="1">
      <c r="B1991" s="174">
        <v>2025</v>
      </c>
      <c r="C1991" s="174">
        <v>20</v>
      </c>
      <c r="D1991" s="175"/>
      <c r="E1991" s="176"/>
      <c r="F1991" s="174">
        <v>3</v>
      </c>
      <c r="G1991" s="174">
        <v>7</v>
      </c>
      <c r="H1991" s="174">
        <v>19</v>
      </c>
      <c r="I1991" s="174">
        <v>5000</v>
      </c>
      <c r="J1991" s="174">
        <v>5100</v>
      </c>
      <c r="K1991" s="174">
        <v>515</v>
      </c>
      <c r="L1991" s="177">
        <v>548</v>
      </c>
      <c r="M1991" s="178">
        <v>0</v>
      </c>
      <c r="N1991" s="179" t="s">
        <v>1291</v>
      </c>
      <c r="O1991" s="180">
        <v>0</v>
      </c>
      <c r="P1991" s="180">
        <v>0</v>
      </c>
      <c r="Q1991" s="181">
        <f t="shared" si="94"/>
        <v>0</v>
      </c>
      <c r="R1991" s="182" t="s">
        <v>98</v>
      </c>
      <c r="S1991" s="183"/>
      <c r="T1991" s="183"/>
    </row>
    <row r="1992" spans="2:20" ht="15.75" hidden="1">
      <c r="B1992" s="174">
        <v>2025</v>
      </c>
      <c r="C1992" s="174">
        <v>20</v>
      </c>
      <c r="D1992" s="175"/>
      <c r="E1992" s="176"/>
      <c r="F1992" s="174">
        <v>3</v>
      </c>
      <c r="G1992" s="174">
        <v>7</v>
      </c>
      <c r="H1992" s="174">
        <v>19</v>
      </c>
      <c r="I1992" s="174">
        <v>5000</v>
      </c>
      <c r="J1992" s="174">
        <v>5100</v>
      </c>
      <c r="K1992" s="174">
        <v>515</v>
      </c>
      <c r="L1992" s="177">
        <v>559</v>
      </c>
      <c r="M1992" s="178">
        <v>0</v>
      </c>
      <c r="N1992" s="179" t="s">
        <v>1292</v>
      </c>
      <c r="O1992" s="180">
        <v>0</v>
      </c>
      <c r="P1992" s="180">
        <v>0</v>
      </c>
      <c r="Q1992" s="181">
        <f t="shared" si="94"/>
        <v>0</v>
      </c>
      <c r="R1992" s="182" t="s">
        <v>98</v>
      </c>
      <c r="S1992" s="183"/>
      <c r="T1992" s="183"/>
    </row>
    <row r="1993" spans="2:20" ht="15.75" hidden="1">
      <c r="B1993" s="174">
        <v>2025</v>
      </c>
      <c r="C1993" s="174">
        <v>20</v>
      </c>
      <c r="D1993" s="175"/>
      <c r="E1993" s="176"/>
      <c r="F1993" s="174">
        <v>3</v>
      </c>
      <c r="G1993" s="174">
        <v>7</v>
      </c>
      <c r="H1993" s="174">
        <v>19</v>
      </c>
      <c r="I1993" s="174">
        <v>5000</v>
      </c>
      <c r="J1993" s="174">
        <v>5100</v>
      </c>
      <c r="K1993" s="174">
        <v>515</v>
      </c>
      <c r="L1993" s="177">
        <v>585</v>
      </c>
      <c r="M1993" s="178">
        <v>0</v>
      </c>
      <c r="N1993" s="179" t="s">
        <v>1293</v>
      </c>
      <c r="O1993" s="180">
        <v>0</v>
      </c>
      <c r="P1993" s="180">
        <v>0</v>
      </c>
      <c r="Q1993" s="181">
        <f t="shared" si="94"/>
        <v>0</v>
      </c>
      <c r="R1993" s="182" t="s">
        <v>98</v>
      </c>
      <c r="S1993" s="183"/>
      <c r="T1993" s="183"/>
    </row>
    <row r="1994" spans="2:20" ht="15.75" hidden="1">
      <c r="B1994" s="174">
        <v>2025</v>
      </c>
      <c r="C1994" s="174">
        <v>20</v>
      </c>
      <c r="D1994" s="175"/>
      <c r="E1994" s="176"/>
      <c r="F1994" s="174">
        <v>3</v>
      </c>
      <c r="G1994" s="174">
        <v>7</v>
      </c>
      <c r="H1994" s="174">
        <v>19</v>
      </c>
      <c r="I1994" s="174">
        <v>5000</v>
      </c>
      <c r="J1994" s="174">
        <v>5100</v>
      </c>
      <c r="K1994" s="174">
        <v>515</v>
      </c>
      <c r="L1994" s="177">
        <v>595</v>
      </c>
      <c r="M1994" s="178">
        <v>0</v>
      </c>
      <c r="N1994" s="179" t="s">
        <v>1294</v>
      </c>
      <c r="O1994" s="180">
        <v>0</v>
      </c>
      <c r="P1994" s="180">
        <v>0</v>
      </c>
      <c r="Q1994" s="181">
        <f t="shared" si="94"/>
        <v>0</v>
      </c>
      <c r="R1994" s="182" t="s">
        <v>978</v>
      </c>
      <c r="S1994" s="183"/>
      <c r="T1994" s="183"/>
    </row>
    <row r="1995" spans="2:20" ht="15.75" hidden="1">
      <c r="B1995" s="174">
        <v>2025</v>
      </c>
      <c r="C1995" s="174">
        <v>20</v>
      </c>
      <c r="D1995" s="175"/>
      <c r="E1995" s="176"/>
      <c r="F1995" s="174">
        <v>3</v>
      </c>
      <c r="G1995" s="174">
        <v>7</v>
      </c>
      <c r="H1995" s="174">
        <v>19</v>
      </c>
      <c r="I1995" s="174">
        <v>5000</v>
      </c>
      <c r="J1995" s="174">
        <v>5100</v>
      </c>
      <c r="K1995" s="174">
        <v>515</v>
      </c>
      <c r="L1995" s="177">
        <v>606</v>
      </c>
      <c r="M1995" s="178">
        <v>0</v>
      </c>
      <c r="N1995" s="179" t="s">
        <v>1295</v>
      </c>
      <c r="O1995" s="180">
        <v>0</v>
      </c>
      <c r="P1995" s="180">
        <v>0</v>
      </c>
      <c r="Q1995" s="181">
        <f t="shared" si="94"/>
        <v>0</v>
      </c>
      <c r="R1995" s="182" t="s">
        <v>978</v>
      </c>
      <c r="S1995" s="183"/>
      <c r="T1995" s="183"/>
    </row>
    <row r="1996" spans="2:20" ht="15.75" hidden="1">
      <c r="B1996" s="174">
        <v>2025</v>
      </c>
      <c r="C1996" s="174">
        <v>20</v>
      </c>
      <c r="D1996" s="175"/>
      <c r="E1996" s="176"/>
      <c r="F1996" s="174">
        <v>3</v>
      </c>
      <c r="G1996" s="174">
        <v>7</v>
      </c>
      <c r="H1996" s="174">
        <v>19</v>
      </c>
      <c r="I1996" s="174">
        <v>5000</v>
      </c>
      <c r="J1996" s="174">
        <v>5100</v>
      </c>
      <c r="K1996" s="174">
        <v>515</v>
      </c>
      <c r="L1996" s="177">
        <v>570</v>
      </c>
      <c r="M1996" s="178">
        <v>0</v>
      </c>
      <c r="N1996" s="179" t="s">
        <v>1296</v>
      </c>
      <c r="O1996" s="180">
        <v>0</v>
      </c>
      <c r="P1996" s="180">
        <v>0</v>
      </c>
      <c r="Q1996" s="181">
        <f t="shared" si="94"/>
        <v>0</v>
      </c>
      <c r="R1996" s="182" t="s">
        <v>978</v>
      </c>
      <c r="S1996" s="183"/>
      <c r="T1996" s="183"/>
    </row>
    <row r="1997" spans="2:20" ht="15.75" hidden="1">
      <c r="B1997" s="174">
        <v>2025</v>
      </c>
      <c r="C1997" s="174">
        <v>20</v>
      </c>
      <c r="D1997" s="175"/>
      <c r="E1997" s="176"/>
      <c r="F1997" s="174">
        <v>3</v>
      </c>
      <c r="G1997" s="174">
        <v>7</v>
      </c>
      <c r="H1997" s="174">
        <v>19</v>
      </c>
      <c r="I1997" s="174">
        <v>5000</v>
      </c>
      <c r="J1997" s="174">
        <v>5100</v>
      </c>
      <c r="K1997" s="174">
        <v>515</v>
      </c>
      <c r="L1997" s="177">
        <v>610</v>
      </c>
      <c r="M1997" s="178">
        <v>0</v>
      </c>
      <c r="N1997" s="179" t="s">
        <v>1297</v>
      </c>
      <c r="O1997" s="180">
        <v>0</v>
      </c>
      <c r="P1997" s="180">
        <v>0</v>
      </c>
      <c r="Q1997" s="181">
        <f t="shared" si="94"/>
        <v>0</v>
      </c>
      <c r="R1997" s="182" t="s">
        <v>978</v>
      </c>
      <c r="S1997" s="183"/>
      <c r="T1997" s="183"/>
    </row>
    <row r="1998" spans="2:20" ht="15.75" hidden="1">
      <c r="B1998" s="174">
        <v>2025</v>
      </c>
      <c r="C1998" s="174">
        <v>20</v>
      </c>
      <c r="D1998" s="175"/>
      <c r="E1998" s="176"/>
      <c r="F1998" s="174">
        <v>3</v>
      </c>
      <c r="G1998" s="174">
        <v>7</v>
      </c>
      <c r="H1998" s="174">
        <v>19</v>
      </c>
      <c r="I1998" s="174">
        <v>5000</v>
      </c>
      <c r="J1998" s="174">
        <v>5100</v>
      </c>
      <c r="K1998" s="174">
        <v>515</v>
      </c>
      <c r="L1998" s="177">
        <v>785</v>
      </c>
      <c r="M1998" s="178">
        <v>0</v>
      </c>
      <c r="N1998" s="179" t="s">
        <v>165</v>
      </c>
      <c r="O1998" s="180">
        <v>0</v>
      </c>
      <c r="P1998" s="180">
        <v>0</v>
      </c>
      <c r="Q1998" s="181">
        <f t="shared" si="94"/>
        <v>0</v>
      </c>
      <c r="R1998" s="182" t="s">
        <v>98</v>
      </c>
      <c r="S1998" s="183"/>
      <c r="T1998" s="183"/>
    </row>
    <row r="1999" spans="2:20" ht="15.75" hidden="1">
      <c r="B1999" s="174">
        <v>2025</v>
      </c>
      <c r="C1999" s="174">
        <v>20</v>
      </c>
      <c r="D1999" s="175"/>
      <c r="E1999" s="176"/>
      <c r="F1999" s="174">
        <v>3</v>
      </c>
      <c r="G1999" s="174">
        <v>7</v>
      </c>
      <c r="H1999" s="174">
        <v>19</v>
      </c>
      <c r="I1999" s="174">
        <v>5000</v>
      </c>
      <c r="J1999" s="174">
        <v>5100</v>
      </c>
      <c r="K1999" s="174">
        <v>515</v>
      </c>
      <c r="L1999" s="177">
        <v>787</v>
      </c>
      <c r="M1999" s="178">
        <v>0</v>
      </c>
      <c r="N1999" s="179" t="s">
        <v>1298</v>
      </c>
      <c r="O1999" s="180">
        <v>0</v>
      </c>
      <c r="P1999" s="180">
        <v>0</v>
      </c>
      <c r="Q1999" s="181">
        <f t="shared" si="94"/>
        <v>0</v>
      </c>
      <c r="R1999" s="182" t="s">
        <v>98</v>
      </c>
      <c r="S1999" s="183"/>
      <c r="T1999" s="183"/>
    </row>
    <row r="2000" spans="2:20" ht="15.75" hidden="1">
      <c r="B2000" s="174">
        <v>2025</v>
      </c>
      <c r="C2000" s="174">
        <v>20</v>
      </c>
      <c r="D2000" s="175"/>
      <c r="E2000" s="176"/>
      <c r="F2000" s="174">
        <v>3</v>
      </c>
      <c r="G2000" s="174">
        <v>7</v>
      </c>
      <c r="H2000" s="174">
        <v>19</v>
      </c>
      <c r="I2000" s="174">
        <v>5000</v>
      </c>
      <c r="J2000" s="174">
        <v>5100</v>
      </c>
      <c r="K2000" s="174">
        <v>515</v>
      </c>
      <c r="L2000" s="177">
        <v>788</v>
      </c>
      <c r="M2000" s="178">
        <v>0</v>
      </c>
      <c r="N2000" s="179" t="s">
        <v>1299</v>
      </c>
      <c r="O2000" s="180">
        <v>0</v>
      </c>
      <c r="P2000" s="180">
        <v>0</v>
      </c>
      <c r="Q2000" s="181">
        <f t="shared" si="94"/>
        <v>0</v>
      </c>
      <c r="R2000" s="182" t="s">
        <v>98</v>
      </c>
      <c r="S2000" s="183"/>
      <c r="T2000" s="183"/>
    </row>
    <row r="2001" spans="2:20" ht="15.75" hidden="1">
      <c r="B2001" s="174">
        <v>2025</v>
      </c>
      <c r="C2001" s="174">
        <v>20</v>
      </c>
      <c r="D2001" s="175"/>
      <c r="E2001" s="176"/>
      <c r="F2001" s="174">
        <v>3</v>
      </c>
      <c r="G2001" s="174">
        <v>7</v>
      </c>
      <c r="H2001" s="174">
        <v>19</v>
      </c>
      <c r="I2001" s="174">
        <v>5000</v>
      </c>
      <c r="J2001" s="174">
        <v>5100</v>
      </c>
      <c r="K2001" s="174">
        <v>515</v>
      </c>
      <c r="L2001" s="177">
        <v>1059</v>
      </c>
      <c r="M2001" s="178">
        <v>0</v>
      </c>
      <c r="N2001" s="179" t="s">
        <v>168</v>
      </c>
      <c r="O2001" s="180">
        <v>0</v>
      </c>
      <c r="P2001" s="180">
        <v>0</v>
      </c>
      <c r="Q2001" s="181">
        <f t="shared" si="94"/>
        <v>0</v>
      </c>
      <c r="R2001" s="182" t="s">
        <v>98</v>
      </c>
      <c r="S2001" s="183"/>
      <c r="T2001" s="183"/>
    </row>
    <row r="2002" spans="2:20" ht="15.75">
      <c r="B2002" s="174">
        <v>2025</v>
      </c>
      <c r="C2002" s="174">
        <v>20</v>
      </c>
      <c r="D2002" s="175"/>
      <c r="E2002" s="176"/>
      <c r="F2002" s="174">
        <v>3</v>
      </c>
      <c r="G2002" s="174">
        <v>7</v>
      </c>
      <c r="H2002" s="174">
        <v>19</v>
      </c>
      <c r="I2002" s="174">
        <v>5000</v>
      </c>
      <c r="J2002" s="174">
        <v>5100</v>
      </c>
      <c r="K2002" s="174">
        <v>515</v>
      </c>
      <c r="L2002" s="177">
        <v>1061</v>
      </c>
      <c r="M2002" s="178" t="s">
        <v>1881</v>
      </c>
      <c r="N2002" s="179" t="s">
        <v>1300</v>
      </c>
      <c r="O2002" s="180">
        <v>0</v>
      </c>
      <c r="P2002" s="180">
        <v>0</v>
      </c>
      <c r="Q2002" s="181">
        <f t="shared" si="94"/>
        <v>0</v>
      </c>
      <c r="R2002" s="182" t="s">
        <v>98</v>
      </c>
      <c r="S2002" s="183"/>
      <c r="T2002" s="183"/>
    </row>
    <row r="2003" spans="2:20" ht="15.75">
      <c r="B2003" s="174">
        <v>2025</v>
      </c>
      <c r="C2003" s="174">
        <v>20</v>
      </c>
      <c r="D2003" s="175"/>
      <c r="E2003" s="176"/>
      <c r="F2003" s="174">
        <v>3</v>
      </c>
      <c r="G2003" s="174">
        <v>7</v>
      </c>
      <c r="H2003" s="174">
        <v>19</v>
      </c>
      <c r="I2003" s="174">
        <v>5000</v>
      </c>
      <c r="J2003" s="174">
        <v>5100</v>
      </c>
      <c r="K2003" s="174">
        <v>515</v>
      </c>
      <c r="L2003" s="177">
        <v>1036</v>
      </c>
      <c r="M2003" s="178" t="s">
        <v>1881</v>
      </c>
      <c r="N2003" s="179" t="s">
        <v>167</v>
      </c>
      <c r="O2003" s="180">
        <v>0</v>
      </c>
      <c r="P2003" s="180">
        <v>0</v>
      </c>
      <c r="Q2003" s="181">
        <f t="shared" si="94"/>
        <v>0</v>
      </c>
      <c r="R2003" s="182" t="s">
        <v>98</v>
      </c>
      <c r="S2003" s="183"/>
      <c r="T2003" s="183"/>
    </row>
    <row r="2004" spans="2:20" ht="15.75" hidden="1">
      <c r="B2004" s="174">
        <v>2025</v>
      </c>
      <c r="C2004" s="174">
        <v>20</v>
      </c>
      <c r="D2004" s="175"/>
      <c r="E2004" s="176"/>
      <c r="F2004" s="174">
        <v>3</v>
      </c>
      <c r="G2004" s="174">
        <v>7</v>
      </c>
      <c r="H2004" s="174">
        <v>19</v>
      </c>
      <c r="I2004" s="174">
        <v>5000</v>
      </c>
      <c r="J2004" s="174">
        <v>5100</v>
      </c>
      <c r="K2004" s="174">
        <v>515</v>
      </c>
      <c r="L2004" s="177">
        <v>1067</v>
      </c>
      <c r="M2004" s="178" t="s">
        <v>1881</v>
      </c>
      <c r="N2004" s="179" t="s">
        <v>1301</v>
      </c>
      <c r="O2004" s="180">
        <v>0</v>
      </c>
      <c r="P2004" s="180">
        <v>0</v>
      </c>
      <c r="Q2004" s="181">
        <f t="shared" si="94"/>
        <v>0</v>
      </c>
      <c r="R2004" s="182" t="s">
        <v>98</v>
      </c>
      <c r="S2004" s="183"/>
      <c r="T2004" s="183"/>
    </row>
    <row r="2005" spans="2:20" ht="15.75">
      <c r="B2005" s="174">
        <v>2025</v>
      </c>
      <c r="C2005" s="174">
        <v>20</v>
      </c>
      <c r="D2005" s="175"/>
      <c r="E2005" s="176"/>
      <c r="F2005" s="174">
        <v>3</v>
      </c>
      <c r="G2005" s="174">
        <v>7</v>
      </c>
      <c r="H2005" s="174">
        <v>19</v>
      </c>
      <c r="I2005" s="174">
        <v>5000</v>
      </c>
      <c r="J2005" s="174">
        <v>5100</v>
      </c>
      <c r="K2005" s="174">
        <v>515</v>
      </c>
      <c r="L2005" s="177">
        <v>1092</v>
      </c>
      <c r="M2005" s="178" t="s">
        <v>1881</v>
      </c>
      <c r="N2005" s="179" t="s">
        <v>1302</v>
      </c>
      <c r="O2005" s="180">
        <v>0</v>
      </c>
      <c r="P2005" s="180">
        <v>0</v>
      </c>
      <c r="Q2005" s="181">
        <f t="shared" si="94"/>
        <v>0</v>
      </c>
      <c r="R2005" s="182" t="s">
        <v>98</v>
      </c>
      <c r="S2005" s="183"/>
      <c r="T2005" s="183"/>
    </row>
    <row r="2006" spans="2:20" ht="15.75" hidden="1">
      <c r="B2006" s="174">
        <v>2025</v>
      </c>
      <c r="C2006" s="174">
        <v>20</v>
      </c>
      <c r="D2006" s="175"/>
      <c r="E2006" s="176"/>
      <c r="F2006" s="174">
        <v>3</v>
      </c>
      <c r="G2006" s="174">
        <v>7</v>
      </c>
      <c r="H2006" s="174">
        <v>19</v>
      </c>
      <c r="I2006" s="174">
        <v>5000</v>
      </c>
      <c r="J2006" s="174">
        <v>5100</v>
      </c>
      <c r="K2006" s="174">
        <v>515</v>
      </c>
      <c r="L2006" s="177">
        <v>1153</v>
      </c>
      <c r="M2006" s="178">
        <v>0</v>
      </c>
      <c r="N2006" s="179" t="s">
        <v>1303</v>
      </c>
      <c r="O2006" s="180">
        <v>0</v>
      </c>
      <c r="P2006" s="180">
        <v>0</v>
      </c>
      <c r="Q2006" s="181">
        <f t="shared" si="94"/>
        <v>0</v>
      </c>
      <c r="R2006" s="182" t="s">
        <v>98</v>
      </c>
      <c r="S2006" s="183"/>
      <c r="T2006" s="183"/>
    </row>
    <row r="2007" spans="2:20" ht="15.75" hidden="1">
      <c r="B2007" s="174">
        <v>2025</v>
      </c>
      <c r="C2007" s="174">
        <v>20</v>
      </c>
      <c r="D2007" s="175"/>
      <c r="E2007" s="176"/>
      <c r="F2007" s="174">
        <v>3</v>
      </c>
      <c r="G2007" s="174">
        <v>7</v>
      </c>
      <c r="H2007" s="174">
        <v>19</v>
      </c>
      <c r="I2007" s="174">
        <v>5000</v>
      </c>
      <c r="J2007" s="174">
        <v>5100</v>
      </c>
      <c r="K2007" s="174">
        <v>515</v>
      </c>
      <c r="L2007" s="177">
        <v>1228</v>
      </c>
      <c r="M2007" s="178">
        <v>0</v>
      </c>
      <c r="N2007" s="179" t="s">
        <v>1304</v>
      </c>
      <c r="O2007" s="180">
        <v>0</v>
      </c>
      <c r="P2007" s="180">
        <v>0</v>
      </c>
      <c r="Q2007" s="181">
        <f t="shared" si="94"/>
        <v>0</v>
      </c>
      <c r="R2007" s="182" t="s">
        <v>98</v>
      </c>
      <c r="S2007" s="183"/>
      <c r="T2007" s="183"/>
    </row>
    <row r="2008" spans="2:20" ht="15.75" hidden="1">
      <c r="B2008" s="174">
        <v>2025</v>
      </c>
      <c r="C2008" s="174">
        <v>20</v>
      </c>
      <c r="D2008" s="175"/>
      <c r="E2008" s="176"/>
      <c r="F2008" s="174">
        <v>3</v>
      </c>
      <c r="G2008" s="174">
        <v>7</v>
      </c>
      <c r="H2008" s="174">
        <v>19</v>
      </c>
      <c r="I2008" s="174">
        <v>5000</v>
      </c>
      <c r="J2008" s="174">
        <v>5100</v>
      </c>
      <c r="K2008" s="174">
        <v>515</v>
      </c>
      <c r="L2008" s="177">
        <v>1326</v>
      </c>
      <c r="M2008" s="178">
        <v>0</v>
      </c>
      <c r="N2008" s="179" t="s">
        <v>173</v>
      </c>
      <c r="O2008" s="180">
        <v>0</v>
      </c>
      <c r="P2008" s="180">
        <v>0</v>
      </c>
      <c r="Q2008" s="181">
        <f t="shared" si="94"/>
        <v>0</v>
      </c>
      <c r="R2008" s="182" t="s">
        <v>98</v>
      </c>
      <c r="S2008" s="183"/>
      <c r="T2008" s="183"/>
    </row>
    <row r="2009" spans="2:20" ht="15.75" hidden="1">
      <c r="B2009" s="174">
        <v>2025</v>
      </c>
      <c r="C2009" s="174">
        <v>20</v>
      </c>
      <c r="D2009" s="175"/>
      <c r="E2009" s="176"/>
      <c r="F2009" s="174">
        <v>3</v>
      </c>
      <c r="G2009" s="174">
        <v>7</v>
      </c>
      <c r="H2009" s="174">
        <v>19</v>
      </c>
      <c r="I2009" s="174">
        <v>5000</v>
      </c>
      <c r="J2009" s="174">
        <v>5100</v>
      </c>
      <c r="K2009" s="174">
        <v>515</v>
      </c>
      <c r="L2009" s="177">
        <v>1370</v>
      </c>
      <c r="M2009" s="178">
        <v>0</v>
      </c>
      <c r="N2009" s="179" t="s">
        <v>1305</v>
      </c>
      <c r="O2009" s="180">
        <v>0</v>
      </c>
      <c r="P2009" s="180">
        <v>0</v>
      </c>
      <c r="Q2009" s="181">
        <f t="shared" si="94"/>
        <v>0</v>
      </c>
      <c r="R2009" s="182" t="s">
        <v>98</v>
      </c>
      <c r="S2009" s="183"/>
      <c r="T2009" s="183"/>
    </row>
    <row r="2010" spans="2:20" ht="15.75" hidden="1">
      <c r="B2010" s="174">
        <v>2025</v>
      </c>
      <c r="C2010" s="174">
        <v>20</v>
      </c>
      <c r="D2010" s="175"/>
      <c r="E2010" s="176"/>
      <c r="F2010" s="174">
        <v>3</v>
      </c>
      <c r="G2010" s="174">
        <v>7</v>
      </c>
      <c r="H2010" s="174">
        <v>19</v>
      </c>
      <c r="I2010" s="174">
        <v>5000</v>
      </c>
      <c r="J2010" s="174">
        <v>5100</v>
      </c>
      <c r="K2010" s="174">
        <v>515</v>
      </c>
      <c r="L2010" s="177">
        <v>1401</v>
      </c>
      <c r="M2010" s="178">
        <v>0</v>
      </c>
      <c r="N2010" s="179" t="s">
        <v>1306</v>
      </c>
      <c r="O2010" s="180">
        <v>0</v>
      </c>
      <c r="P2010" s="180">
        <v>0</v>
      </c>
      <c r="Q2010" s="181">
        <f t="shared" si="94"/>
        <v>0</v>
      </c>
      <c r="R2010" s="182" t="s">
        <v>98</v>
      </c>
      <c r="S2010" s="183"/>
      <c r="T2010" s="183"/>
    </row>
    <row r="2011" spans="2:20" ht="15.75" hidden="1">
      <c r="B2011" s="174">
        <v>2025</v>
      </c>
      <c r="C2011" s="174">
        <v>20</v>
      </c>
      <c r="D2011" s="175"/>
      <c r="E2011" s="176"/>
      <c r="F2011" s="174">
        <v>3</v>
      </c>
      <c r="G2011" s="174">
        <v>7</v>
      </c>
      <c r="H2011" s="174">
        <v>19</v>
      </c>
      <c r="I2011" s="174">
        <v>5000</v>
      </c>
      <c r="J2011" s="174">
        <v>5100</v>
      </c>
      <c r="K2011" s="174">
        <v>515</v>
      </c>
      <c r="L2011" s="177">
        <v>1459</v>
      </c>
      <c r="M2011" s="178">
        <v>0</v>
      </c>
      <c r="N2011" s="179" t="s">
        <v>1138</v>
      </c>
      <c r="O2011" s="180">
        <v>0</v>
      </c>
      <c r="P2011" s="180">
        <v>0</v>
      </c>
      <c r="Q2011" s="181">
        <f t="shared" si="94"/>
        <v>0</v>
      </c>
      <c r="R2011" s="182" t="s">
        <v>98</v>
      </c>
      <c r="S2011" s="183"/>
      <c r="T2011" s="183"/>
    </row>
    <row r="2012" spans="2:20" ht="15.75" hidden="1">
      <c r="B2012" s="174">
        <v>2025</v>
      </c>
      <c r="C2012" s="174">
        <v>20</v>
      </c>
      <c r="D2012" s="175"/>
      <c r="E2012" s="176"/>
      <c r="F2012" s="174">
        <v>3</v>
      </c>
      <c r="G2012" s="174">
        <v>7</v>
      </c>
      <c r="H2012" s="174">
        <v>19</v>
      </c>
      <c r="I2012" s="174">
        <v>5000</v>
      </c>
      <c r="J2012" s="174">
        <v>5100</v>
      </c>
      <c r="K2012" s="174">
        <v>515</v>
      </c>
      <c r="L2012" s="177">
        <v>1465</v>
      </c>
      <c r="M2012" s="178">
        <v>0</v>
      </c>
      <c r="N2012" s="179" t="s">
        <v>1307</v>
      </c>
      <c r="O2012" s="180">
        <v>0</v>
      </c>
      <c r="P2012" s="180">
        <v>0</v>
      </c>
      <c r="Q2012" s="181">
        <f t="shared" si="94"/>
        <v>0</v>
      </c>
      <c r="R2012" s="182" t="s">
        <v>98</v>
      </c>
      <c r="S2012" s="183"/>
      <c r="T2012" s="183"/>
    </row>
    <row r="2013" spans="2:20" ht="15.75" hidden="1">
      <c r="B2013" s="174">
        <v>2025</v>
      </c>
      <c r="C2013" s="174">
        <v>20</v>
      </c>
      <c r="D2013" s="175"/>
      <c r="E2013" s="176"/>
      <c r="F2013" s="174">
        <v>3</v>
      </c>
      <c r="G2013" s="174">
        <v>7</v>
      </c>
      <c r="H2013" s="174">
        <v>19</v>
      </c>
      <c r="I2013" s="174">
        <v>5000</v>
      </c>
      <c r="J2013" s="174">
        <v>5100</v>
      </c>
      <c r="K2013" s="174">
        <v>515</v>
      </c>
      <c r="L2013" s="177">
        <v>1466</v>
      </c>
      <c r="M2013" s="178">
        <v>0</v>
      </c>
      <c r="N2013" s="179" t="s">
        <v>1308</v>
      </c>
      <c r="O2013" s="180">
        <v>0</v>
      </c>
      <c r="P2013" s="180">
        <v>0</v>
      </c>
      <c r="Q2013" s="181">
        <f t="shared" si="94"/>
        <v>0</v>
      </c>
      <c r="R2013" s="182" t="s">
        <v>98</v>
      </c>
      <c r="S2013" s="183"/>
      <c r="T2013" s="183"/>
    </row>
    <row r="2014" spans="2:20" ht="15.75" hidden="1">
      <c r="B2014" s="174">
        <v>2025</v>
      </c>
      <c r="C2014" s="174">
        <v>20</v>
      </c>
      <c r="D2014" s="175"/>
      <c r="E2014" s="176"/>
      <c r="F2014" s="174">
        <v>3</v>
      </c>
      <c r="G2014" s="174">
        <v>7</v>
      </c>
      <c r="H2014" s="174">
        <v>19</v>
      </c>
      <c r="I2014" s="174">
        <v>5000</v>
      </c>
      <c r="J2014" s="174">
        <v>5100</v>
      </c>
      <c r="K2014" s="174">
        <v>515</v>
      </c>
      <c r="L2014" s="177">
        <v>1514</v>
      </c>
      <c r="M2014" s="178">
        <v>0</v>
      </c>
      <c r="N2014" s="179" t="s">
        <v>177</v>
      </c>
      <c r="O2014" s="180">
        <v>0</v>
      </c>
      <c r="P2014" s="180">
        <v>0</v>
      </c>
      <c r="Q2014" s="181">
        <f t="shared" si="94"/>
        <v>0</v>
      </c>
      <c r="R2014" s="182" t="s">
        <v>98</v>
      </c>
      <c r="S2014" s="183"/>
      <c r="T2014" s="183"/>
    </row>
    <row r="2015" spans="2:20" ht="15.75" hidden="1">
      <c r="B2015" s="174">
        <v>2025</v>
      </c>
      <c r="C2015" s="174">
        <v>20</v>
      </c>
      <c r="D2015" s="175"/>
      <c r="E2015" s="176"/>
      <c r="F2015" s="174">
        <v>3</v>
      </c>
      <c r="G2015" s="174">
        <v>7</v>
      </c>
      <c r="H2015" s="174">
        <v>19</v>
      </c>
      <c r="I2015" s="174">
        <v>5000</v>
      </c>
      <c r="J2015" s="174">
        <v>5100</v>
      </c>
      <c r="K2015" s="174">
        <v>515</v>
      </c>
      <c r="L2015" s="177">
        <v>1517</v>
      </c>
      <c r="M2015" s="178">
        <v>0</v>
      </c>
      <c r="N2015" s="179" t="s">
        <v>176</v>
      </c>
      <c r="O2015" s="180">
        <v>0</v>
      </c>
      <c r="P2015" s="180">
        <v>0</v>
      </c>
      <c r="Q2015" s="181">
        <f t="shared" si="94"/>
        <v>0</v>
      </c>
      <c r="R2015" s="182" t="s">
        <v>98</v>
      </c>
      <c r="S2015" s="183"/>
      <c r="T2015" s="183"/>
    </row>
    <row r="2016" spans="2:20" ht="15.75">
      <c r="B2016" s="163">
        <v>2025</v>
      </c>
      <c r="C2016" s="163">
        <v>20</v>
      </c>
      <c r="D2016" s="164"/>
      <c r="E2016" s="165"/>
      <c r="F2016" s="163">
        <v>3</v>
      </c>
      <c r="G2016" s="163">
        <v>7</v>
      </c>
      <c r="H2016" s="163">
        <v>19</v>
      </c>
      <c r="I2016" s="163">
        <v>5000</v>
      </c>
      <c r="J2016" s="163">
        <v>5100</v>
      </c>
      <c r="K2016" s="163">
        <v>519</v>
      </c>
      <c r="L2016" s="166" t="s">
        <v>44</v>
      </c>
      <c r="M2016" s="167"/>
      <c r="N2016" s="168" t="s">
        <v>178</v>
      </c>
      <c r="O2016" s="169">
        <f>SUM(O2017:O2021)</f>
        <v>0</v>
      </c>
      <c r="P2016" s="169">
        <f>SUM(P2017:P2021)</f>
        <v>0</v>
      </c>
      <c r="Q2016" s="169">
        <f t="shared" si="94"/>
        <v>0</v>
      </c>
      <c r="R2016" s="170"/>
      <c r="S2016" s="171"/>
      <c r="T2016" s="172"/>
    </row>
    <row r="2017" spans="2:20" ht="15.75" hidden="1">
      <c r="B2017" s="174">
        <v>2025</v>
      </c>
      <c r="C2017" s="174">
        <v>20</v>
      </c>
      <c r="D2017" s="175"/>
      <c r="E2017" s="176"/>
      <c r="F2017" s="174">
        <v>3</v>
      </c>
      <c r="G2017" s="174">
        <v>7</v>
      </c>
      <c r="H2017" s="174">
        <v>19</v>
      </c>
      <c r="I2017" s="174">
        <v>5000</v>
      </c>
      <c r="J2017" s="174">
        <v>5100</v>
      </c>
      <c r="K2017" s="174">
        <v>519</v>
      </c>
      <c r="L2017" s="177">
        <v>14</v>
      </c>
      <c r="M2017" s="178">
        <v>0</v>
      </c>
      <c r="N2017" s="179" t="s">
        <v>179</v>
      </c>
      <c r="O2017" s="180">
        <v>0</v>
      </c>
      <c r="P2017" s="180">
        <v>0</v>
      </c>
      <c r="Q2017" s="181">
        <f t="shared" si="94"/>
        <v>0</v>
      </c>
      <c r="R2017" s="182" t="s">
        <v>98</v>
      </c>
      <c r="S2017" s="183"/>
      <c r="T2017" s="183"/>
    </row>
    <row r="2018" spans="2:20" ht="15.75" hidden="1">
      <c r="B2018" s="174">
        <v>2025</v>
      </c>
      <c r="C2018" s="174">
        <v>20</v>
      </c>
      <c r="D2018" s="175"/>
      <c r="E2018" s="176"/>
      <c r="F2018" s="174">
        <v>3</v>
      </c>
      <c r="G2018" s="174">
        <v>7</v>
      </c>
      <c r="H2018" s="174">
        <v>19</v>
      </c>
      <c r="I2018" s="174">
        <v>5000</v>
      </c>
      <c r="J2018" s="174">
        <v>5100</v>
      </c>
      <c r="K2018" s="174">
        <v>519</v>
      </c>
      <c r="L2018" s="177">
        <v>317</v>
      </c>
      <c r="M2018" s="178">
        <v>0</v>
      </c>
      <c r="N2018" s="179" t="s">
        <v>1309</v>
      </c>
      <c r="O2018" s="180">
        <v>0</v>
      </c>
      <c r="P2018" s="180">
        <v>0</v>
      </c>
      <c r="Q2018" s="181">
        <f t="shared" si="94"/>
        <v>0</v>
      </c>
      <c r="R2018" s="182" t="s">
        <v>98</v>
      </c>
      <c r="S2018" s="183"/>
      <c r="T2018" s="183"/>
    </row>
    <row r="2019" spans="2:20" ht="15.75" hidden="1">
      <c r="B2019" s="174">
        <v>2025</v>
      </c>
      <c r="C2019" s="174">
        <v>20</v>
      </c>
      <c r="D2019" s="175"/>
      <c r="E2019" s="176"/>
      <c r="F2019" s="174">
        <v>3</v>
      </c>
      <c r="G2019" s="174">
        <v>7</v>
      </c>
      <c r="H2019" s="174">
        <v>19</v>
      </c>
      <c r="I2019" s="174">
        <v>5000</v>
      </c>
      <c r="J2019" s="174">
        <v>5100</v>
      </c>
      <c r="K2019" s="174">
        <v>519</v>
      </c>
      <c r="L2019" s="177">
        <v>552</v>
      </c>
      <c r="M2019" s="178">
        <v>0</v>
      </c>
      <c r="N2019" s="179" t="s">
        <v>1310</v>
      </c>
      <c r="O2019" s="180">
        <v>0</v>
      </c>
      <c r="P2019" s="180">
        <v>0</v>
      </c>
      <c r="Q2019" s="181">
        <f t="shared" si="94"/>
        <v>0</v>
      </c>
      <c r="R2019" s="182" t="s">
        <v>98</v>
      </c>
      <c r="S2019" s="183"/>
      <c r="T2019" s="183"/>
    </row>
    <row r="2020" spans="2:20" ht="15.75" hidden="1">
      <c r="B2020" s="174">
        <v>2025</v>
      </c>
      <c r="C2020" s="174">
        <v>20</v>
      </c>
      <c r="D2020" s="175"/>
      <c r="E2020" s="176"/>
      <c r="F2020" s="174">
        <v>3</v>
      </c>
      <c r="G2020" s="174">
        <v>7</v>
      </c>
      <c r="H2020" s="174">
        <v>19</v>
      </c>
      <c r="I2020" s="174">
        <v>5000</v>
      </c>
      <c r="J2020" s="174">
        <v>5100</v>
      </c>
      <c r="K2020" s="174">
        <v>519</v>
      </c>
      <c r="L2020" s="177">
        <v>1388</v>
      </c>
      <c r="M2020" s="178">
        <v>0</v>
      </c>
      <c r="N2020" s="179" t="s">
        <v>1311</v>
      </c>
      <c r="O2020" s="180">
        <v>0</v>
      </c>
      <c r="P2020" s="180">
        <v>0</v>
      </c>
      <c r="Q2020" s="181">
        <f t="shared" si="94"/>
        <v>0</v>
      </c>
      <c r="R2020" s="182" t="s">
        <v>98</v>
      </c>
      <c r="S2020" s="183"/>
      <c r="T2020" s="183"/>
    </row>
    <row r="2021" spans="2:20" ht="15.75">
      <c r="B2021" s="174">
        <v>2025</v>
      </c>
      <c r="C2021" s="174">
        <v>20</v>
      </c>
      <c r="D2021" s="175"/>
      <c r="E2021" s="176"/>
      <c r="F2021" s="174">
        <v>3</v>
      </c>
      <c r="G2021" s="174">
        <v>7</v>
      </c>
      <c r="H2021" s="174">
        <v>19</v>
      </c>
      <c r="I2021" s="174">
        <v>5000</v>
      </c>
      <c r="J2021" s="174">
        <v>5100</v>
      </c>
      <c r="K2021" s="174">
        <v>519</v>
      </c>
      <c r="L2021" s="177">
        <v>1509</v>
      </c>
      <c r="M2021" s="178" t="s">
        <v>1881</v>
      </c>
      <c r="N2021" s="179" t="s">
        <v>182</v>
      </c>
      <c r="O2021" s="180">
        <v>0</v>
      </c>
      <c r="P2021" s="180">
        <v>0</v>
      </c>
      <c r="Q2021" s="181">
        <f t="shared" si="94"/>
        <v>0</v>
      </c>
      <c r="R2021" s="182" t="s">
        <v>98</v>
      </c>
      <c r="S2021" s="183"/>
      <c r="T2021" s="183"/>
    </row>
    <row r="2022" spans="2:20" ht="15.75">
      <c r="B2022" s="152">
        <v>2025</v>
      </c>
      <c r="C2022" s="152">
        <v>20</v>
      </c>
      <c r="D2022" s="153"/>
      <c r="E2022" s="154"/>
      <c r="F2022" s="152">
        <v>3</v>
      </c>
      <c r="G2022" s="152">
        <v>7</v>
      </c>
      <c r="H2022" s="152">
        <v>19</v>
      </c>
      <c r="I2022" s="152">
        <v>5000</v>
      </c>
      <c r="J2022" s="152">
        <v>5200</v>
      </c>
      <c r="K2022" s="152"/>
      <c r="L2022" s="155" t="s">
        <v>44</v>
      </c>
      <c r="M2022" s="156"/>
      <c r="N2022" s="157" t="s">
        <v>183</v>
      </c>
      <c r="O2022" s="158">
        <f>O2023+O2027</f>
        <v>0</v>
      </c>
      <c r="P2022" s="158">
        <f>P2023+P2027</f>
        <v>0</v>
      </c>
      <c r="Q2022" s="158">
        <f t="shared" si="94"/>
        <v>0</v>
      </c>
      <c r="R2022" s="159"/>
      <c r="S2022" s="160"/>
      <c r="T2022" s="161"/>
    </row>
    <row r="2023" spans="2:20" ht="15.75">
      <c r="B2023" s="163">
        <v>2025</v>
      </c>
      <c r="C2023" s="163">
        <v>20</v>
      </c>
      <c r="D2023" s="164"/>
      <c r="E2023" s="165"/>
      <c r="F2023" s="163">
        <v>3</v>
      </c>
      <c r="G2023" s="163">
        <v>7</v>
      </c>
      <c r="H2023" s="163">
        <v>19</v>
      </c>
      <c r="I2023" s="163">
        <v>5000</v>
      </c>
      <c r="J2023" s="163">
        <v>5200</v>
      </c>
      <c r="K2023" s="163">
        <v>521</v>
      </c>
      <c r="L2023" s="166" t="s">
        <v>44</v>
      </c>
      <c r="M2023" s="167"/>
      <c r="N2023" s="168" t="s">
        <v>184</v>
      </c>
      <c r="O2023" s="169">
        <f>SUM(O2024:O2026)</f>
        <v>0</v>
      </c>
      <c r="P2023" s="169">
        <f>SUM(P2024:P2026)</f>
        <v>0</v>
      </c>
      <c r="Q2023" s="169">
        <f t="shared" si="94"/>
        <v>0</v>
      </c>
      <c r="R2023" s="170"/>
      <c r="S2023" s="171"/>
      <c r="T2023" s="172"/>
    </row>
    <row r="2024" spans="2:20" ht="15.75" hidden="1">
      <c r="B2024" s="174">
        <v>2025</v>
      </c>
      <c r="C2024" s="174">
        <v>20</v>
      </c>
      <c r="D2024" s="175"/>
      <c r="E2024" s="176"/>
      <c r="F2024" s="174">
        <v>3</v>
      </c>
      <c r="G2024" s="174">
        <v>7</v>
      </c>
      <c r="H2024" s="174">
        <v>19</v>
      </c>
      <c r="I2024" s="174">
        <v>5000</v>
      </c>
      <c r="J2024" s="174">
        <v>5200</v>
      </c>
      <c r="K2024" s="174">
        <v>521</v>
      </c>
      <c r="L2024" s="177">
        <v>576</v>
      </c>
      <c r="M2024" s="178">
        <v>0</v>
      </c>
      <c r="N2024" s="179" t="s">
        <v>1312</v>
      </c>
      <c r="O2024" s="180">
        <v>0</v>
      </c>
      <c r="P2024" s="180">
        <v>0</v>
      </c>
      <c r="Q2024" s="181">
        <f t="shared" si="94"/>
        <v>0</v>
      </c>
      <c r="R2024" s="182" t="s">
        <v>1313</v>
      </c>
      <c r="S2024" s="183"/>
      <c r="T2024" s="183"/>
    </row>
    <row r="2025" spans="2:20" ht="15.75" hidden="1">
      <c r="B2025" s="174">
        <v>2025</v>
      </c>
      <c r="C2025" s="174">
        <v>20</v>
      </c>
      <c r="D2025" s="175"/>
      <c r="E2025" s="176"/>
      <c r="F2025" s="174">
        <v>3</v>
      </c>
      <c r="G2025" s="174">
        <v>7</v>
      </c>
      <c r="H2025" s="174">
        <v>19</v>
      </c>
      <c r="I2025" s="174">
        <v>5000</v>
      </c>
      <c r="J2025" s="174">
        <v>5200</v>
      </c>
      <c r="K2025" s="174">
        <v>521</v>
      </c>
      <c r="L2025" s="177">
        <v>737</v>
      </c>
      <c r="M2025" s="178">
        <v>0</v>
      </c>
      <c r="N2025" s="179" t="s">
        <v>1314</v>
      </c>
      <c r="O2025" s="180">
        <v>0</v>
      </c>
      <c r="P2025" s="180">
        <v>0</v>
      </c>
      <c r="Q2025" s="181">
        <f t="shared" si="94"/>
        <v>0</v>
      </c>
      <c r="R2025" s="182" t="s">
        <v>1313</v>
      </c>
      <c r="S2025" s="183"/>
      <c r="T2025" s="183"/>
    </row>
    <row r="2026" spans="2:20" ht="15.75">
      <c r="B2026" s="174">
        <v>2025</v>
      </c>
      <c r="C2026" s="174">
        <v>20</v>
      </c>
      <c r="D2026" s="175"/>
      <c r="E2026" s="176"/>
      <c r="F2026" s="174">
        <v>3</v>
      </c>
      <c r="G2026" s="174">
        <v>7</v>
      </c>
      <c r="H2026" s="174">
        <v>19</v>
      </c>
      <c r="I2026" s="174">
        <v>5000</v>
      </c>
      <c r="J2026" s="174">
        <v>5200</v>
      </c>
      <c r="K2026" s="174">
        <v>521</v>
      </c>
      <c r="L2026" s="177">
        <v>1094</v>
      </c>
      <c r="M2026" s="178" t="s">
        <v>1881</v>
      </c>
      <c r="N2026" s="179" t="s">
        <v>1315</v>
      </c>
      <c r="O2026" s="180">
        <v>0</v>
      </c>
      <c r="P2026" s="180">
        <v>0</v>
      </c>
      <c r="Q2026" s="181">
        <f t="shared" si="94"/>
        <v>0</v>
      </c>
      <c r="R2026" s="182" t="s">
        <v>1313</v>
      </c>
      <c r="S2026" s="183"/>
      <c r="T2026" s="183"/>
    </row>
    <row r="2027" spans="2:20" ht="15.75">
      <c r="B2027" s="163">
        <v>2025</v>
      </c>
      <c r="C2027" s="163">
        <v>20</v>
      </c>
      <c r="D2027" s="164"/>
      <c r="E2027" s="165"/>
      <c r="F2027" s="163">
        <v>3</v>
      </c>
      <c r="G2027" s="163">
        <v>7</v>
      </c>
      <c r="H2027" s="163">
        <v>19</v>
      </c>
      <c r="I2027" s="163">
        <v>5000</v>
      </c>
      <c r="J2027" s="163">
        <v>5200</v>
      </c>
      <c r="K2027" s="163">
        <v>523</v>
      </c>
      <c r="L2027" s="166" t="s">
        <v>44</v>
      </c>
      <c r="M2027" s="167"/>
      <c r="N2027" s="168" t="s">
        <v>186</v>
      </c>
      <c r="O2027" s="169">
        <f>SUM(O2028:O2038)</f>
        <v>0</v>
      </c>
      <c r="P2027" s="169">
        <f>SUM(P2028:P2038)</f>
        <v>0</v>
      </c>
      <c r="Q2027" s="169">
        <f t="shared" si="94"/>
        <v>0</v>
      </c>
      <c r="R2027" s="170"/>
      <c r="S2027" s="171"/>
      <c r="T2027" s="172"/>
    </row>
    <row r="2028" spans="2:20" ht="15.75" hidden="1">
      <c r="B2028" s="174">
        <v>2025</v>
      </c>
      <c r="C2028" s="174">
        <v>20</v>
      </c>
      <c r="D2028" s="175"/>
      <c r="E2028" s="176"/>
      <c r="F2028" s="174">
        <v>3</v>
      </c>
      <c r="G2028" s="174">
        <v>7</v>
      </c>
      <c r="H2028" s="174">
        <v>19</v>
      </c>
      <c r="I2028" s="174">
        <v>5000</v>
      </c>
      <c r="J2028" s="174">
        <v>5200</v>
      </c>
      <c r="K2028" s="174">
        <v>523</v>
      </c>
      <c r="L2028" s="177">
        <v>150</v>
      </c>
      <c r="M2028" s="178">
        <v>0</v>
      </c>
      <c r="N2028" s="179" t="s">
        <v>1316</v>
      </c>
      <c r="O2028" s="180">
        <v>0</v>
      </c>
      <c r="P2028" s="180">
        <v>0</v>
      </c>
      <c r="Q2028" s="181">
        <f t="shared" si="94"/>
        <v>0</v>
      </c>
      <c r="R2028" s="182" t="s">
        <v>98</v>
      </c>
      <c r="S2028" s="183"/>
      <c r="T2028" s="183"/>
    </row>
    <row r="2029" spans="2:20" ht="15.75" hidden="1">
      <c r="B2029" s="174">
        <v>2025</v>
      </c>
      <c r="C2029" s="174">
        <v>20</v>
      </c>
      <c r="D2029" s="175"/>
      <c r="E2029" s="176"/>
      <c r="F2029" s="174">
        <v>3</v>
      </c>
      <c r="G2029" s="174">
        <v>7</v>
      </c>
      <c r="H2029" s="174">
        <v>19</v>
      </c>
      <c r="I2029" s="174">
        <v>5000</v>
      </c>
      <c r="J2029" s="174">
        <v>5200</v>
      </c>
      <c r="K2029" s="174">
        <v>523</v>
      </c>
      <c r="L2029" s="177">
        <v>172</v>
      </c>
      <c r="M2029" s="178">
        <v>0</v>
      </c>
      <c r="N2029" s="179" t="s">
        <v>187</v>
      </c>
      <c r="O2029" s="180">
        <v>0</v>
      </c>
      <c r="P2029" s="180">
        <v>0</v>
      </c>
      <c r="Q2029" s="181">
        <f t="shared" si="94"/>
        <v>0</v>
      </c>
      <c r="R2029" s="182" t="s">
        <v>98</v>
      </c>
      <c r="S2029" s="183"/>
      <c r="T2029" s="183"/>
    </row>
    <row r="2030" spans="2:20" ht="15.75" hidden="1">
      <c r="B2030" s="174">
        <v>2025</v>
      </c>
      <c r="C2030" s="174">
        <v>20</v>
      </c>
      <c r="D2030" s="175"/>
      <c r="E2030" s="176"/>
      <c r="F2030" s="174">
        <v>3</v>
      </c>
      <c r="G2030" s="174">
        <v>7</v>
      </c>
      <c r="H2030" s="174">
        <v>19</v>
      </c>
      <c r="I2030" s="174">
        <v>5000</v>
      </c>
      <c r="J2030" s="174">
        <v>5200</v>
      </c>
      <c r="K2030" s="174">
        <v>523</v>
      </c>
      <c r="L2030" s="177">
        <v>187</v>
      </c>
      <c r="M2030" s="178">
        <v>0</v>
      </c>
      <c r="N2030" s="179" t="s">
        <v>1317</v>
      </c>
      <c r="O2030" s="180">
        <v>0</v>
      </c>
      <c r="P2030" s="180">
        <v>0</v>
      </c>
      <c r="Q2030" s="181">
        <f t="shared" si="94"/>
        <v>0</v>
      </c>
      <c r="R2030" s="182" t="s">
        <v>98</v>
      </c>
      <c r="S2030" s="183"/>
      <c r="T2030" s="183"/>
    </row>
    <row r="2031" spans="2:20" ht="15.75" hidden="1">
      <c r="B2031" s="174">
        <v>2025</v>
      </c>
      <c r="C2031" s="174">
        <v>20</v>
      </c>
      <c r="D2031" s="175"/>
      <c r="E2031" s="176"/>
      <c r="F2031" s="174">
        <v>3</v>
      </c>
      <c r="G2031" s="174">
        <v>7</v>
      </c>
      <c r="H2031" s="174">
        <v>19</v>
      </c>
      <c r="I2031" s="174">
        <v>5000</v>
      </c>
      <c r="J2031" s="174">
        <v>5200</v>
      </c>
      <c r="K2031" s="174">
        <v>523</v>
      </c>
      <c r="L2031" s="177">
        <v>188</v>
      </c>
      <c r="M2031" s="178">
        <v>0</v>
      </c>
      <c r="N2031" s="179" t="s">
        <v>1318</v>
      </c>
      <c r="O2031" s="180">
        <v>0</v>
      </c>
      <c r="P2031" s="180">
        <v>0</v>
      </c>
      <c r="Q2031" s="181">
        <f t="shared" si="94"/>
        <v>0</v>
      </c>
      <c r="R2031" s="182" t="s">
        <v>98</v>
      </c>
      <c r="S2031" s="183"/>
      <c r="T2031" s="183"/>
    </row>
    <row r="2032" spans="2:20" ht="15.75" hidden="1">
      <c r="B2032" s="174">
        <v>2025</v>
      </c>
      <c r="C2032" s="174">
        <v>20</v>
      </c>
      <c r="D2032" s="175"/>
      <c r="E2032" s="176"/>
      <c r="F2032" s="174">
        <v>3</v>
      </c>
      <c r="G2032" s="174">
        <v>7</v>
      </c>
      <c r="H2032" s="174">
        <v>19</v>
      </c>
      <c r="I2032" s="174">
        <v>5000</v>
      </c>
      <c r="J2032" s="174">
        <v>5200</v>
      </c>
      <c r="K2032" s="174">
        <v>523</v>
      </c>
      <c r="L2032" s="177">
        <v>189</v>
      </c>
      <c r="M2032" s="178">
        <v>0</v>
      </c>
      <c r="N2032" s="179" t="s">
        <v>501</v>
      </c>
      <c r="O2032" s="180">
        <v>0</v>
      </c>
      <c r="P2032" s="180">
        <v>0</v>
      </c>
      <c r="Q2032" s="181">
        <f t="shared" si="94"/>
        <v>0</v>
      </c>
      <c r="R2032" s="182" t="s">
        <v>98</v>
      </c>
      <c r="S2032" s="183"/>
      <c r="T2032" s="183"/>
    </row>
    <row r="2033" spans="2:20" ht="15.75" hidden="1">
      <c r="B2033" s="174">
        <v>2025</v>
      </c>
      <c r="C2033" s="174">
        <v>20</v>
      </c>
      <c r="D2033" s="175"/>
      <c r="E2033" s="176"/>
      <c r="F2033" s="174">
        <v>3</v>
      </c>
      <c r="G2033" s="174">
        <v>7</v>
      </c>
      <c r="H2033" s="174">
        <v>19</v>
      </c>
      <c r="I2033" s="174">
        <v>5000</v>
      </c>
      <c r="J2033" s="174">
        <v>5200</v>
      </c>
      <c r="K2033" s="174">
        <v>523</v>
      </c>
      <c r="L2033" s="177">
        <v>516</v>
      </c>
      <c r="M2033" s="178">
        <v>0</v>
      </c>
      <c r="N2033" s="179" t="s">
        <v>1319</v>
      </c>
      <c r="O2033" s="180">
        <v>0</v>
      </c>
      <c r="P2033" s="180">
        <v>0</v>
      </c>
      <c r="Q2033" s="181">
        <f t="shared" si="94"/>
        <v>0</v>
      </c>
      <c r="R2033" s="182" t="s">
        <v>98</v>
      </c>
      <c r="S2033" s="183"/>
      <c r="T2033" s="183"/>
    </row>
    <row r="2034" spans="2:20" ht="15.75" hidden="1">
      <c r="B2034" s="174">
        <v>2025</v>
      </c>
      <c r="C2034" s="174">
        <v>20</v>
      </c>
      <c r="D2034" s="175"/>
      <c r="E2034" s="176"/>
      <c r="F2034" s="174">
        <v>3</v>
      </c>
      <c r="G2034" s="174">
        <v>7</v>
      </c>
      <c r="H2034" s="174">
        <v>19</v>
      </c>
      <c r="I2034" s="174">
        <v>5000</v>
      </c>
      <c r="J2034" s="174">
        <v>5200</v>
      </c>
      <c r="K2034" s="174">
        <v>523</v>
      </c>
      <c r="L2034" s="177">
        <v>860</v>
      </c>
      <c r="M2034" s="178">
        <v>0</v>
      </c>
      <c r="N2034" s="179" t="s">
        <v>1320</v>
      </c>
      <c r="O2034" s="180">
        <v>0</v>
      </c>
      <c r="P2034" s="180">
        <v>0</v>
      </c>
      <c r="Q2034" s="181">
        <f t="shared" si="94"/>
        <v>0</v>
      </c>
      <c r="R2034" s="182" t="s">
        <v>98</v>
      </c>
      <c r="S2034" s="183"/>
      <c r="T2034" s="183"/>
    </row>
    <row r="2035" spans="2:20" ht="15.75" hidden="1">
      <c r="B2035" s="174">
        <v>2025</v>
      </c>
      <c r="C2035" s="174">
        <v>20</v>
      </c>
      <c r="D2035" s="175"/>
      <c r="E2035" s="176"/>
      <c r="F2035" s="174">
        <v>3</v>
      </c>
      <c r="G2035" s="174">
        <v>7</v>
      </c>
      <c r="H2035" s="174">
        <v>19</v>
      </c>
      <c r="I2035" s="174">
        <v>5000</v>
      </c>
      <c r="J2035" s="174">
        <v>5200</v>
      </c>
      <c r="K2035" s="174">
        <v>523</v>
      </c>
      <c r="L2035" s="177">
        <v>861</v>
      </c>
      <c r="M2035" s="178">
        <v>0</v>
      </c>
      <c r="N2035" s="179" t="s">
        <v>1321</v>
      </c>
      <c r="O2035" s="180">
        <v>0</v>
      </c>
      <c r="P2035" s="180">
        <v>0</v>
      </c>
      <c r="Q2035" s="181">
        <f t="shared" si="94"/>
        <v>0</v>
      </c>
      <c r="R2035" s="182" t="s">
        <v>98</v>
      </c>
      <c r="S2035" s="183"/>
      <c r="T2035" s="183"/>
    </row>
    <row r="2036" spans="2:20" ht="15.75" hidden="1">
      <c r="B2036" s="174">
        <v>2025</v>
      </c>
      <c r="C2036" s="174">
        <v>20</v>
      </c>
      <c r="D2036" s="175"/>
      <c r="E2036" s="176"/>
      <c r="F2036" s="174">
        <v>3</v>
      </c>
      <c r="G2036" s="174">
        <v>7</v>
      </c>
      <c r="H2036" s="174">
        <v>19</v>
      </c>
      <c r="I2036" s="174">
        <v>5000</v>
      </c>
      <c r="J2036" s="174">
        <v>5200</v>
      </c>
      <c r="K2036" s="174">
        <v>523</v>
      </c>
      <c r="L2036" s="177">
        <v>1273</v>
      </c>
      <c r="M2036" s="178">
        <v>0</v>
      </c>
      <c r="N2036" s="179" t="s">
        <v>1322</v>
      </c>
      <c r="O2036" s="180">
        <v>0</v>
      </c>
      <c r="P2036" s="180">
        <v>0</v>
      </c>
      <c r="Q2036" s="181">
        <f t="shared" si="94"/>
        <v>0</v>
      </c>
      <c r="R2036" s="182" t="s">
        <v>98</v>
      </c>
      <c r="S2036" s="183"/>
      <c r="T2036" s="183"/>
    </row>
    <row r="2037" spans="2:20" ht="15.75" hidden="1">
      <c r="B2037" s="174">
        <v>2025</v>
      </c>
      <c r="C2037" s="174">
        <v>20</v>
      </c>
      <c r="D2037" s="175"/>
      <c r="E2037" s="176"/>
      <c r="F2037" s="174">
        <v>3</v>
      </c>
      <c r="G2037" s="174">
        <v>7</v>
      </c>
      <c r="H2037" s="174">
        <v>19</v>
      </c>
      <c r="I2037" s="174">
        <v>5000</v>
      </c>
      <c r="J2037" s="174">
        <v>5200</v>
      </c>
      <c r="K2037" s="174">
        <v>523</v>
      </c>
      <c r="L2037" s="177">
        <v>1546</v>
      </c>
      <c r="M2037" s="178">
        <v>0</v>
      </c>
      <c r="N2037" s="179" t="s">
        <v>503</v>
      </c>
      <c r="O2037" s="180">
        <v>0</v>
      </c>
      <c r="P2037" s="180">
        <v>0</v>
      </c>
      <c r="Q2037" s="181">
        <f t="shared" si="94"/>
        <v>0</v>
      </c>
      <c r="R2037" s="182" t="s">
        <v>98</v>
      </c>
      <c r="S2037" s="183"/>
      <c r="T2037" s="183"/>
    </row>
    <row r="2038" spans="2:20" ht="15.75">
      <c r="B2038" s="174">
        <v>2025</v>
      </c>
      <c r="C2038" s="174">
        <v>20</v>
      </c>
      <c r="D2038" s="175"/>
      <c r="E2038" s="176"/>
      <c r="F2038" s="174">
        <v>3</v>
      </c>
      <c r="G2038" s="174">
        <v>7</v>
      </c>
      <c r="H2038" s="174">
        <v>19</v>
      </c>
      <c r="I2038" s="174">
        <v>5000</v>
      </c>
      <c r="J2038" s="174">
        <v>5200</v>
      </c>
      <c r="K2038" s="174">
        <v>523</v>
      </c>
      <c r="L2038" s="177">
        <v>1548</v>
      </c>
      <c r="M2038" s="178" t="s">
        <v>1881</v>
      </c>
      <c r="N2038" s="179" t="s">
        <v>188</v>
      </c>
      <c r="O2038" s="180">
        <v>0</v>
      </c>
      <c r="P2038" s="180">
        <v>0</v>
      </c>
      <c r="Q2038" s="181">
        <f t="shared" si="94"/>
        <v>0</v>
      </c>
      <c r="R2038" s="182" t="s">
        <v>98</v>
      </c>
      <c r="S2038" s="183"/>
      <c r="T2038" s="183"/>
    </row>
    <row r="2039" spans="2:20" ht="15.75" hidden="1">
      <c r="B2039" s="152">
        <v>2025</v>
      </c>
      <c r="C2039" s="152">
        <v>20</v>
      </c>
      <c r="D2039" s="153"/>
      <c r="E2039" s="154"/>
      <c r="F2039" s="152">
        <v>3</v>
      </c>
      <c r="G2039" s="152">
        <v>7</v>
      </c>
      <c r="H2039" s="152">
        <v>19</v>
      </c>
      <c r="I2039" s="152">
        <v>5000</v>
      </c>
      <c r="J2039" s="152">
        <v>5300</v>
      </c>
      <c r="K2039" s="152"/>
      <c r="L2039" s="155" t="s">
        <v>44</v>
      </c>
      <c r="M2039" s="156"/>
      <c r="N2039" s="157" t="s">
        <v>189</v>
      </c>
      <c r="O2039" s="158">
        <f>O2040</f>
        <v>0</v>
      </c>
      <c r="P2039" s="158">
        <f>P2040</f>
        <v>0</v>
      </c>
      <c r="Q2039" s="158">
        <f t="shared" si="94"/>
        <v>0</v>
      </c>
      <c r="R2039" s="159"/>
      <c r="S2039" s="161"/>
      <c r="T2039" s="161"/>
    </row>
    <row r="2040" spans="2:20" ht="15.75" hidden="1">
      <c r="B2040" s="163">
        <v>2025</v>
      </c>
      <c r="C2040" s="163">
        <v>20</v>
      </c>
      <c r="D2040" s="164"/>
      <c r="E2040" s="165"/>
      <c r="F2040" s="163">
        <v>3</v>
      </c>
      <c r="G2040" s="163">
        <v>7</v>
      </c>
      <c r="H2040" s="163">
        <v>19</v>
      </c>
      <c r="I2040" s="163">
        <v>5000</v>
      </c>
      <c r="J2040" s="163">
        <v>5300</v>
      </c>
      <c r="K2040" s="163">
        <v>531</v>
      </c>
      <c r="L2040" s="166" t="s">
        <v>44</v>
      </c>
      <c r="M2040" s="167"/>
      <c r="N2040" s="168" t="s">
        <v>190</v>
      </c>
      <c r="O2040" s="169">
        <f>SUM(O2041:O2158)</f>
        <v>0</v>
      </c>
      <c r="P2040" s="169">
        <f>SUM(P2041:P2158)</f>
        <v>0</v>
      </c>
      <c r="Q2040" s="169">
        <f t="shared" si="94"/>
        <v>0</v>
      </c>
      <c r="R2040" s="170"/>
      <c r="S2040" s="171"/>
      <c r="T2040" s="172"/>
    </row>
    <row r="2041" spans="2:20" ht="15.75" hidden="1">
      <c r="B2041" s="174">
        <v>2025</v>
      </c>
      <c r="C2041" s="174">
        <v>20</v>
      </c>
      <c r="D2041" s="175">
        <v>0</v>
      </c>
      <c r="E2041" s="176"/>
      <c r="F2041" s="174">
        <v>3</v>
      </c>
      <c r="G2041" s="174">
        <v>7</v>
      </c>
      <c r="H2041" s="174">
        <v>19</v>
      </c>
      <c r="I2041" s="174">
        <v>5000</v>
      </c>
      <c r="J2041" s="219">
        <v>5300</v>
      </c>
      <c r="K2041" s="219">
        <v>531</v>
      </c>
      <c r="L2041" s="177">
        <v>13</v>
      </c>
      <c r="M2041" s="178">
        <v>0</v>
      </c>
      <c r="N2041" s="179" t="s">
        <v>1323</v>
      </c>
      <c r="O2041" s="180">
        <v>0</v>
      </c>
      <c r="P2041" s="180">
        <v>0</v>
      </c>
      <c r="Q2041" s="181">
        <f t="shared" si="94"/>
        <v>0</v>
      </c>
      <c r="R2041" s="182" t="s">
        <v>98</v>
      </c>
      <c r="S2041" s="183"/>
      <c r="T2041" s="183"/>
    </row>
    <row r="2042" spans="2:20" ht="15.75" hidden="1">
      <c r="B2042" s="174">
        <v>2025</v>
      </c>
      <c r="C2042" s="174">
        <v>20</v>
      </c>
      <c r="D2042" s="175">
        <v>0</v>
      </c>
      <c r="E2042" s="176"/>
      <c r="F2042" s="174">
        <v>3</v>
      </c>
      <c r="G2042" s="174">
        <v>7</v>
      </c>
      <c r="H2042" s="174">
        <v>19</v>
      </c>
      <c r="I2042" s="174">
        <v>5000</v>
      </c>
      <c r="J2042" s="219">
        <v>5300</v>
      </c>
      <c r="K2042" s="219">
        <v>531</v>
      </c>
      <c r="L2042" s="177">
        <v>38</v>
      </c>
      <c r="M2042" s="178">
        <v>0</v>
      </c>
      <c r="N2042" s="179" t="s">
        <v>1324</v>
      </c>
      <c r="O2042" s="180">
        <v>0</v>
      </c>
      <c r="P2042" s="180">
        <v>0</v>
      </c>
      <c r="Q2042" s="181">
        <f t="shared" si="94"/>
        <v>0</v>
      </c>
      <c r="R2042" s="182" t="s">
        <v>98</v>
      </c>
      <c r="S2042" s="183"/>
      <c r="T2042" s="183"/>
    </row>
    <row r="2043" spans="2:20" ht="15.75" hidden="1">
      <c r="B2043" s="174">
        <v>2025</v>
      </c>
      <c r="C2043" s="174">
        <v>20</v>
      </c>
      <c r="D2043" s="175">
        <v>0</v>
      </c>
      <c r="E2043" s="176"/>
      <c r="F2043" s="174">
        <v>3</v>
      </c>
      <c r="G2043" s="174">
        <v>7</v>
      </c>
      <c r="H2043" s="174">
        <v>19</v>
      </c>
      <c r="I2043" s="174">
        <v>5000</v>
      </c>
      <c r="J2043" s="219">
        <v>5300</v>
      </c>
      <c r="K2043" s="219">
        <v>531</v>
      </c>
      <c r="L2043" s="177">
        <v>81</v>
      </c>
      <c r="M2043" s="178">
        <v>0</v>
      </c>
      <c r="N2043" s="179" t="s">
        <v>1325</v>
      </c>
      <c r="O2043" s="180">
        <v>0</v>
      </c>
      <c r="P2043" s="180">
        <v>0</v>
      </c>
      <c r="Q2043" s="181">
        <f t="shared" si="94"/>
        <v>0</v>
      </c>
      <c r="R2043" s="182" t="s">
        <v>98</v>
      </c>
      <c r="S2043" s="183"/>
      <c r="T2043" s="183"/>
    </row>
    <row r="2044" spans="2:20" ht="15.75" hidden="1">
      <c r="B2044" s="174">
        <v>2025</v>
      </c>
      <c r="C2044" s="174">
        <v>20</v>
      </c>
      <c r="D2044" s="175">
        <v>0</v>
      </c>
      <c r="E2044" s="176"/>
      <c r="F2044" s="174">
        <v>3</v>
      </c>
      <c r="G2044" s="174">
        <v>7</v>
      </c>
      <c r="H2044" s="174">
        <v>19</v>
      </c>
      <c r="I2044" s="174">
        <v>5000</v>
      </c>
      <c r="J2044" s="219">
        <v>5300</v>
      </c>
      <c r="K2044" s="219">
        <v>531</v>
      </c>
      <c r="L2044" s="177">
        <v>89</v>
      </c>
      <c r="M2044" s="178">
        <v>0</v>
      </c>
      <c r="N2044" s="179" t="s">
        <v>1175</v>
      </c>
      <c r="O2044" s="180">
        <v>0</v>
      </c>
      <c r="P2044" s="180">
        <v>0</v>
      </c>
      <c r="Q2044" s="181">
        <f t="shared" si="94"/>
        <v>0</v>
      </c>
      <c r="R2044" s="182" t="s">
        <v>98</v>
      </c>
      <c r="S2044" s="183"/>
      <c r="T2044" s="183"/>
    </row>
    <row r="2045" spans="2:20" ht="15.75" hidden="1">
      <c r="B2045" s="174">
        <v>2025</v>
      </c>
      <c r="C2045" s="174">
        <v>20</v>
      </c>
      <c r="D2045" s="175">
        <v>0</v>
      </c>
      <c r="E2045" s="176"/>
      <c r="F2045" s="174">
        <v>3</v>
      </c>
      <c r="G2045" s="174">
        <v>7</v>
      </c>
      <c r="H2045" s="174">
        <v>19</v>
      </c>
      <c r="I2045" s="174">
        <v>5000</v>
      </c>
      <c r="J2045" s="219">
        <v>5300</v>
      </c>
      <c r="K2045" s="219">
        <v>531</v>
      </c>
      <c r="L2045" s="177">
        <v>93</v>
      </c>
      <c r="M2045" s="178">
        <v>0</v>
      </c>
      <c r="N2045" s="179" t="s">
        <v>1326</v>
      </c>
      <c r="O2045" s="180">
        <v>0</v>
      </c>
      <c r="P2045" s="180">
        <v>0</v>
      </c>
      <c r="Q2045" s="181">
        <f t="shared" si="94"/>
        <v>0</v>
      </c>
      <c r="R2045" s="182" t="s">
        <v>98</v>
      </c>
      <c r="S2045" s="183"/>
      <c r="T2045" s="183"/>
    </row>
    <row r="2046" spans="2:20" ht="15.75" hidden="1">
      <c r="B2046" s="174">
        <v>2025</v>
      </c>
      <c r="C2046" s="174">
        <v>20</v>
      </c>
      <c r="D2046" s="175">
        <v>0</v>
      </c>
      <c r="E2046" s="176"/>
      <c r="F2046" s="174">
        <v>3</v>
      </c>
      <c r="G2046" s="174">
        <v>7</v>
      </c>
      <c r="H2046" s="174">
        <v>19</v>
      </c>
      <c r="I2046" s="174">
        <v>5000</v>
      </c>
      <c r="J2046" s="219">
        <v>5300</v>
      </c>
      <c r="K2046" s="219">
        <v>531</v>
      </c>
      <c r="L2046" s="177">
        <v>96</v>
      </c>
      <c r="M2046" s="178">
        <v>0</v>
      </c>
      <c r="N2046" s="179" t="s">
        <v>1327</v>
      </c>
      <c r="O2046" s="180">
        <v>0</v>
      </c>
      <c r="P2046" s="180">
        <v>0</v>
      </c>
      <c r="Q2046" s="181">
        <f t="shared" si="94"/>
        <v>0</v>
      </c>
      <c r="R2046" s="182" t="s">
        <v>98</v>
      </c>
      <c r="S2046" s="183"/>
      <c r="T2046" s="183"/>
    </row>
    <row r="2047" spans="2:20" ht="15.75" hidden="1">
      <c r="B2047" s="174">
        <v>2025</v>
      </c>
      <c r="C2047" s="174">
        <v>20</v>
      </c>
      <c r="D2047" s="175">
        <v>0</v>
      </c>
      <c r="E2047" s="176"/>
      <c r="F2047" s="174">
        <v>3</v>
      </c>
      <c r="G2047" s="174">
        <v>7</v>
      </c>
      <c r="H2047" s="174">
        <v>19</v>
      </c>
      <c r="I2047" s="174">
        <v>5000</v>
      </c>
      <c r="J2047" s="219">
        <v>5300</v>
      </c>
      <c r="K2047" s="219">
        <v>531</v>
      </c>
      <c r="L2047" s="177">
        <v>99</v>
      </c>
      <c r="M2047" s="178">
        <v>0</v>
      </c>
      <c r="N2047" s="179" t="s">
        <v>1328</v>
      </c>
      <c r="O2047" s="180">
        <v>0</v>
      </c>
      <c r="P2047" s="180">
        <v>0</v>
      </c>
      <c r="Q2047" s="181">
        <f t="shared" si="94"/>
        <v>0</v>
      </c>
      <c r="R2047" s="182" t="s">
        <v>98</v>
      </c>
      <c r="S2047" s="183"/>
      <c r="T2047" s="183"/>
    </row>
    <row r="2048" spans="2:20" ht="15.75" hidden="1">
      <c r="B2048" s="174">
        <v>2025</v>
      </c>
      <c r="C2048" s="174">
        <v>20</v>
      </c>
      <c r="D2048" s="175">
        <v>0</v>
      </c>
      <c r="E2048" s="176"/>
      <c r="F2048" s="174">
        <v>3</v>
      </c>
      <c r="G2048" s="174">
        <v>7</v>
      </c>
      <c r="H2048" s="174">
        <v>19</v>
      </c>
      <c r="I2048" s="174">
        <v>5000</v>
      </c>
      <c r="J2048" s="219">
        <v>5300</v>
      </c>
      <c r="K2048" s="219">
        <v>531</v>
      </c>
      <c r="L2048" s="177">
        <v>101</v>
      </c>
      <c r="M2048" s="178">
        <v>0</v>
      </c>
      <c r="N2048" s="179" t="s">
        <v>1329</v>
      </c>
      <c r="O2048" s="180">
        <v>0</v>
      </c>
      <c r="P2048" s="180">
        <v>0</v>
      </c>
      <c r="Q2048" s="181">
        <f t="shared" si="94"/>
        <v>0</v>
      </c>
      <c r="R2048" s="182" t="s">
        <v>98</v>
      </c>
      <c r="S2048" s="183"/>
      <c r="T2048" s="183"/>
    </row>
    <row r="2049" spans="2:20" ht="15.75" hidden="1">
      <c r="B2049" s="174">
        <v>2025</v>
      </c>
      <c r="C2049" s="174">
        <v>20</v>
      </c>
      <c r="D2049" s="175">
        <v>0</v>
      </c>
      <c r="E2049" s="176"/>
      <c r="F2049" s="174">
        <v>3</v>
      </c>
      <c r="G2049" s="174">
        <v>7</v>
      </c>
      <c r="H2049" s="174">
        <v>19</v>
      </c>
      <c r="I2049" s="174">
        <v>5000</v>
      </c>
      <c r="J2049" s="219">
        <v>5300</v>
      </c>
      <c r="K2049" s="219">
        <v>531</v>
      </c>
      <c r="L2049" s="177">
        <v>140</v>
      </c>
      <c r="M2049" s="178">
        <v>0</v>
      </c>
      <c r="N2049" s="179" t="s">
        <v>1330</v>
      </c>
      <c r="O2049" s="180">
        <v>0</v>
      </c>
      <c r="P2049" s="180">
        <v>0</v>
      </c>
      <c r="Q2049" s="181">
        <f t="shared" si="94"/>
        <v>0</v>
      </c>
      <c r="R2049" s="182" t="s">
        <v>98</v>
      </c>
      <c r="S2049" s="183"/>
      <c r="T2049" s="183"/>
    </row>
    <row r="2050" spans="2:20" ht="15.75" hidden="1">
      <c r="B2050" s="174">
        <v>2025</v>
      </c>
      <c r="C2050" s="174">
        <v>20</v>
      </c>
      <c r="D2050" s="175">
        <v>0</v>
      </c>
      <c r="E2050" s="176"/>
      <c r="F2050" s="174">
        <v>3</v>
      </c>
      <c r="G2050" s="174">
        <v>7</v>
      </c>
      <c r="H2050" s="174">
        <v>19</v>
      </c>
      <c r="I2050" s="174">
        <v>5000</v>
      </c>
      <c r="J2050" s="219">
        <v>5300</v>
      </c>
      <c r="K2050" s="219">
        <v>531</v>
      </c>
      <c r="L2050" s="177">
        <v>159</v>
      </c>
      <c r="M2050" s="178">
        <v>0</v>
      </c>
      <c r="N2050" s="179" t="s">
        <v>1331</v>
      </c>
      <c r="O2050" s="180">
        <v>0</v>
      </c>
      <c r="P2050" s="180">
        <v>0</v>
      </c>
      <c r="Q2050" s="181">
        <f t="shared" si="94"/>
        <v>0</v>
      </c>
      <c r="R2050" s="182" t="s">
        <v>98</v>
      </c>
      <c r="S2050" s="183"/>
      <c r="T2050" s="183"/>
    </row>
    <row r="2051" spans="2:20" ht="15.75" hidden="1">
      <c r="B2051" s="174">
        <v>2025</v>
      </c>
      <c r="C2051" s="174">
        <v>20</v>
      </c>
      <c r="D2051" s="175">
        <v>0</v>
      </c>
      <c r="E2051" s="176"/>
      <c r="F2051" s="174">
        <v>3</v>
      </c>
      <c r="G2051" s="174">
        <v>7</v>
      </c>
      <c r="H2051" s="174">
        <v>19</v>
      </c>
      <c r="I2051" s="174">
        <v>5000</v>
      </c>
      <c r="J2051" s="219">
        <v>5300</v>
      </c>
      <c r="K2051" s="219">
        <v>531</v>
      </c>
      <c r="L2051" s="177">
        <v>174</v>
      </c>
      <c r="M2051" s="178">
        <v>0</v>
      </c>
      <c r="N2051" s="179" t="s">
        <v>1332</v>
      </c>
      <c r="O2051" s="180">
        <v>0</v>
      </c>
      <c r="P2051" s="180">
        <v>0</v>
      </c>
      <c r="Q2051" s="181">
        <f t="shared" si="94"/>
        <v>0</v>
      </c>
      <c r="R2051" s="182" t="s">
        <v>98</v>
      </c>
      <c r="S2051" s="183"/>
      <c r="T2051" s="183"/>
    </row>
    <row r="2052" spans="2:20" ht="15.75" hidden="1">
      <c r="B2052" s="174">
        <v>2025</v>
      </c>
      <c r="C2052" s="174">
        <v>20</v>
      </c>
      <c r="D2052" s="175">
        <v>0</v>
      </c>
      <c r="E2052" s="176"/>
      <c r="F2052" s="174">
        <v>3</v>
      </c>
      <c r="G2052" s="174">
        <v>7</v>
      </c>
      <c r="H2052" s="174">
        <v>19</v>
      </c>
      <c r="I2052" s="174">
        <v>5000</v>
      </c>
      <c r="J2052" s="219">
        <v>5300</v>
      </c>
      <c r="K2052" s="219">
        <v>531</v>
      </c>
      <c r="L2052" s="177">
        <v>175</v>
      </c>
      <c r="M2052" s="178">
        <v>0</v>
      </c>
      <c r="N2052" s="179" t="s">
        <v>1333</v>
      </c>
      <c r="O2052" s="180">
        <v>0</v>
      </c>
      <c r="P2052" s="180">
        <v>0</v>
      </c>
      <c r="Q2052" s="181">
        <f t="shared" si="94"/>
        <v>0</v>
      </c>
      <c r="R2052" s="182" t="s">
        <v>98</v>
      </c>
      <c r="S2052" s="183"/>
      <c r="T2052" s="183"/>
    </row>
    <row r="2053" spans="2:20" ht="15.75" hidden="1">
      <c r="B2053" s="174">
        <v>2025</v>
      </c>
      <c r="C2053" s="174">
        <v>20</v>
      </c>
      <c r="D2053" s="175">
        <v>0</v>
      </c>
      <c r="E2053" s="176"/>
      <c r="F2053" s="174">
        <v>3</v>
      </c>
      <c r="G2053" s="174">
        <v>7</v>
      </c>
      <c r="H2053" s="174">
        <v>19</v>
      </c>
      <c r="I2053" s="174">
        <v>5000</v>
      </c>
      <c r="J2053" s="219">
        <v>5300</v>
      </c>
      <c r="K2053" s="219">
        <v>531</v>
      </c>
      <c r="L2053" s="177">
        <v>176</v>
      </c>
      <c r="M2053" s="178">
        <v>0</v>
      </c>
      <c r="N2053" s="179" t="s">
        <v>1334</v>
      </c>
      <c r="O2053" s="180">
        <v>0</v>
      </c>
      <c r="P2053" s="180">
        <v>0</v>
      </c>
      <c r="Q2053" s="181">
        <f t="shared" ref="Q2053:Q2116" si="95">+O2053+P2053</f>
        <v>0</v>
      </c>
      <c r="R2053" s="182" t="s">
        <v>98</v>
      </c>
      <c r="S2053" s="183"/>
      <c r="T2053" s="183"/>
    </row>
    <row r="2054" spans="2:20" ht="15.75" hidden="1">
      <c r="B2054" s="174">
        <v>2025</v>
      </c>
      <c r="C2054" s="174">
        <v>20</v>
      </c>
      <c r="D2054" s="175">
        <v>0</v>
      </c>
      <c r="E2054" s="176"/>
      <c r="F2054" s="174">
        <v>3</v>
      </c>
      <c r="G2054" s="174">
        <v>7</v>
      </c>
      <c r="H2054" s="174">
        <v>19</v>
      </c>
      <c r="I2054" s="174">
        <v>5000</v>
      </c>
      <c r="J2054" s="219">
        <v>5300</v>
      </c>
      <c r="K2054" s="219">
        <v>531</v>
      </c>
      <c r="L2054" s="177">
        <v>183</v>
      </c>
      <c r="M2054" s="178">
        <v>0</v>
      </c>
      <c r="N2054" s="179" t="s">
        <v>1335</v>
      </c>
      <c r="O2054" s="180">
        <v>0</v>
      </c>
      <c r="P2054" s="180">
        <v>0</v>
      </c>
      <c r="Q2054" s="181">
        <f t="shared" si="95"/>
        <v>0</v>
      </c>
      <c r="R2054" s="182" t="s">
        <v>98</v>
      </c>
      <c r="S2054" s="183"/>
      <c r="T2054" s="183"/>
    </row>
    <row r="2055" spans="2:20" ht="15.75" hidden="1">
      <c r="B2055" s="174">
        <v>2025</v>
      </c>
      <c r="C2055" s="174">
        <v>20</v>
      </c>
      <c r="D2055" s="175">
        <v>0</v>
      </c>
      <c r="E2055" s="176"/>
      <c r="F2055" s="174">
        <v>3</v>
      </c>
      <c r="G2055" s="174">
        <v>7</v>
      </c>
      <c r="H2055" s="174">
        <v>19</v>
      </c>
      <c r="I2055" s="174">
        <v>5000</v>
      </c>
      <c r="J2055" s="219">
        <v>5300</v>
      </c>
      <c r="K2055" s="219">
        <v>531</v>
      </c>
      <c r="L2055" s="177">
        <v>192</v>
      </c>
      <c r="M2055" s="178">
        <v>0</v>
      </c>
      <c r="N2055" s="179" t="s">
        <v>1336</v>
      </c>
      <c r="O2055" s="180">
        <v>0</v>
      </c>
      <c r="P2055" s="180">
        <v>0</v>
      </c>
      <c r="Q2055" s="181">
        <f t="shared" si="95"/>
        <v>0</v>
      </c>
      <c r="R2055" s="182" t="s">
        <v>98</v>
      </c>
      <c r="S2055" s="183"/>
      <c r="T2055" s="183"/>
    </row>
    <row r="2056" spans="2:20" ht="15.75" hidden="1">
      <c r="B2056" s="174">
        <v>2025</v>
      </c>
      <c r="C2056" s="174">
        <v>20</v>
      </c>
      <c r="D2056" s="175">
        <v>0</v>
      </c>
      <c r="E2056" s="176"/>
      <c r="F2056" s="174">
        <v>3</v>
      </c>
      <c r="G2056" s="174">
        <v>7</v>
      </c>
      <c r="H2056" s="174">
        <v>19</v>
      </c>
      <c r="I2056" s="174">
        <v>5000</v>
      </c>
      <c r="J2056" s="219">
        <v>5300</v>
      </c>
      <c r="K2056" s="219">
        <v>531</v>
      </c>
      <c r="L2056" s="177">
        <v>195</v>
      </c>
      <c r="M2056" s="178">
        <v>0</v>
      </c>
      <c r="N2056" s="179" t="s">
        <v>1337</v>
      </c>
      <c r="O2056" s="180">
        <v>0</v>
      </c>
      <c r="P2056" s="180">
        <v>0</v>
      </c>
      <c r="Q2056" s="181">
        <f t="shared" si="95"/>
        <v>0</v>
      </c>
      <c r="R2056" s="182" t="s">
        <v>98</v>
      </c>
      <c r="S2056" s="183"/>
      <c r="T2056" s="183"/>
    </row>
    <row r="2057" spans="2:20" ht="15.75" hidden="1">
      <c r="B2057" s="174">
        <v>2025</v>
      </c>
      <c r="C2057" s="174">
        <v>20</v>
      </c>
      <c r="D2057" s="175">
        <v>0</v>
      </c>
      <c r="E2057" s="176"/>
      <c r="F2057" s="174">
        <v>3</v>
      </c>
      <c r="G2057" s="174">
        <v>7</v>
      </c>
      <c r="H2057" s="174">
        <v>19</v>
      </c>
      <c r="I2057" s="174">
        <v>5000</v>
      </c>
      <c r="J2057" s="219">
        <v>5300</v>
      </c>
      <c r="K2057" s="219">
        <v>531</v>
      </c>
      <c r="L2057" s="177">
        <v>196</v>
      </c>
      <c r="M2057" s="178">
        <v>0</v>
      </c>
      <c r="N2057" s="179" t="s">
        <v>1338</v>
      </c>
      <c r="O2057" s="180">
        <v>0</v>
      </c>
      <c r="P2057" s="180">
        <v>0</v>
      </c>
      <c r="Q2057" s="181">
        <f t="shared" si="95"/>
        <v>0</v>
      </c>
      <c r="R2057" s="182" t="s">
        <v>98</v>
      </c>
      <c r="S2057" s="183"/>
      <c r="T2057" s="183"/>
    </row>
    <row r="2058" spans="2:20" ht="15.75" hidden="1">
      <c r="B2058" s="174">
        <v>2025</v>
      </c>
      <c r="C2058" s="174">
        <v>20</v>
      </c>
      <c r="D2058" s="175">
        <v>0</v>
      </c>
      <c r="E2058" s="176"/>
      <c r="F2058" s="174">
        <v>3</v>
      </c>
      <c r="G2058" s="174">
        <v>7</v>
      </c>
      <c r="H2058" s="174">
        <v>19</v>
      </c>
      <c r="I2058" s="174">
        <v>5000</v>
      </c>
      <c r="J2058" s="219">
        <v>5300</v>
      </c>
      <c r="K2058" s="219">
        <v>531</v>
      </c>
      <c r="L2058" s="177">
        <v>199</v>
      </c>
      <c r="M2058" s="178">
        <v>0</v>
      </c>
      <c r="N2058" s="179" t="s">
        <v>1339</v>
      </c>
      <c r="O2058" s="180">
        <v>0</v>
      </c>
      <c r="P2058" s="180">
        <v>0</v>
      </c>
      <c r="Q2058" s="181">
        <f t="shared" si="95"/>
        <v>0</v>
      </c>
      <c r="R2058" s="182" t="s">
        <v>98</v>
      </c>
      <c r="S2058" s="183"/>
      <c r="T2058" s="183"/>
    </row>
    <row r="2059" spans="2:20" ht="15.75" hidden="1">
      <c r="B2059" s="174">
        <v>2025</v>
      </c>
      <c r="C2059" s="174">
        <v>20</v>
      </c>
      <c r="D2059" s="175">
        <v>0</v>
      </c>
      <c r="E2059" s="176"/>
      <c r="F2059" s="174">
        <v>3</v>
      </c>
      <c r="G2059" s="174">
        <v>7</v>
      </c>
      <c r="H2059" s="174">
        <v>19</v>
      </c>
      <c r="I2059" s="174">
        <v>5000</v>
      </c>
      <c r="J2059" s="219">
        <v>5300</v>
      </c>
      <c r="K2059" s="219">
        <v>531</v>
      </c>
      <c r="L2059" s="177">
        <v>241</v>
      </c>
      <c r="M2059" s="178">
        <v>0</v>
      </c>
      <c r="N2059" s="179" t="s">
        <v>1340</v>
      </c>
      <c r="O2059" s="180">
        <v>0</v>
      </c>
      <c r="P2059" s="180">
        <v>0</v>
      </c>
      <c r="Q2059" s="181">
        <f t="shared" si="95"/>
        <v>0</v>
      </c>
      <c r="R2059" s="182" t="s">
        <v>98</v>
      </c>
      <c r="S2059" s="183"/>
      <c r="T2059" s="183"/>
    </row>
    <row r="2060" spans="2:20" ht="15.75" hidden="1">
      <c r="B2060" s="174">
        <v>2025</v>
      </c>
      <c r="C2060" s="174">
        <v>20</v>
      </c>
      <c r="D2060" s="175">
        <v>0</v>
      </c>
      <c r="E2060" s="176"/>
      <c r="F2060" s="174">
        <v>3</v>
      </c>
      <c r="G2060" s="174">
        <v>7</v>
      </c>
      <c r="H2060" s="174">
        <v>19</v>
      </c>
      <c r="I2060" s="174">
        <v>5000</v>
      </c>
      <c r="J2060" s="219">
        <v>5300</v>
      </c>
      <c r="K2060" s="219">
        <v>531</v>
      </c>
      <c r="L2060" s="177">
        <v>242</v>
      </c>
      <c r="M2060" s="178">
        <v>0</v>
      </c>
      <c r="N2060" s="179" t="s">
        <v>1341</v>
      </c>
      <c r="O2060" s="180">
        <v>0</v>
      </c>
      <c r="P2060" s="180">
        <v>0</v>
      </c>
      <c r="Q2060" s="181">
        <f t="shared" si="95"/>
        <v>0</v>
      </c>
      <c r="R2060" s="182" t="s">
        <v>98</v>
      </c>
      <c r="S2060" s="183"/>
      <c r="T2060" s="183"/>
    </row>
    <row r="2061" spans="2:20" ht="15.75" hidden="1">
      <c r="B2061" s="174">
        <v>2025</v>
      </c>
      <c r="C2061" s="174">
        <v>20</v>
      </c>
      <c r="D2061" s="175">
        <v>0</v>
      </c>
      <c r="E2061" s="176"/>
      <c r="F2061" s="174">
        <v>3</v>
      </c>
      <c r="G2061" s="174">
        <v>7</v>
      </c>
      <c r="H2061" s="174">
        <v>19</v>
      </c>
      <c r="I2061" s="174">
        <v>5000</v>
      </c>
      <c r="J2061" s="219">
        <v>5300</v>
      </c>
      <c r="K2061" s="219">
        <v>531</v>
      </c>
      <c r="L2061" s="177">
        <v>272</v>
      </c>
      <c r="M2061" s="178">
        <v>0</v>
      </c>
      <c r="N2061" s="179" t="s">
        <v>205</v>
      </c>
      <c r="O2061" s="180">
        <v>0</v>
      </c>
      <c r="P2061" s="180">
        <v>0</v>
      </c>
      <c r="Q2061" s="181">
        <f t="shared" si="95"/>
        <v>0</v>
      </c>
      <c r="R2061" s="182" t="s">
        <v>98</v>
      </c>
      <c r="S2061" s="183"/>
      <c r="T2061" s="183"/>
    </row>
    <row r="2062" spans="2:20" ht="15.75" hidden="1">
      <c r="B2062" s="174">
        <v>2025</v>
      </c>
      <c r="C2062" s="174">
        <v>20</v>
      </c>
      <c r="D2062" s="175">
        <v>0</v>
      </c>
      <c r="E2062" s="176"/>
      <c r="F2062" s="174">
        <v>3</v>
      </c>
      <c r="G2062" s="174">
        <v>7</v>
      </c>
      <c r="H2062" s="174">
        <v>19</v>
      </c>
      <c r="I2062" s="174">
        <v>5000</v>
      </c>
      <c r="J2062" s="219">
        <v>5300</v>
      </c>
      <c r="K2062" s="219">
        <v>531</v>
      </c>
      <c r="L2062" s="177">
        <v>308</v>
      </c>
      <c r="M2062" s="178">
        <v>0</v>
      </c>
      <c r="N2062" s="179" t="s">
        <v>1342</v>
      </c>
      <c r="O2062" s="180">
        <v>0</v>
      </c>
      <c r="P2062" s="180">
        <v>0</v>
      </c>
      <c r="Q2062" s="181">
        <f t="shared" si="95"/>
        <v>0</v>
      </c>
      <c r="R2062" s="182" t="s">
        <v>98</v>
      </c>
      <c r="S2062" s="183"/>
      <c r="T2062" s="183"/>
    </row>
    <row r="2063" spans="2:20" ht="15.75" hidden="1">
      <c r="B2063" s="174">
        <v>2025</v>
      </c>
      <c r="C2063" s="174">
        <v>20</v>
      </c>
      <c r="D2063" s="175">
        <v>0</v>
      </c>
      <c r="E2063" s="176"/>
      <c r="F2063" s="174">
        <v>3</v>
      </c>
      <c r="G2063" s="174">
        <v>7</v>
      </c>
      <c r="H2063" s="174">
        <v>19</v>
      </c>
      <c r="I2063" s="174">
        <v>5000</v>
      </c>
      <c r="J2063" s="219">
        <v>5300</v>
      </c>
      <c r="K2063" s="219">
        <v>531</v>
      </c>
      <c r="L2063" s="177">
        <v>309</v>
      </c>
      <c r="M2063" s="178">
        <v>0</v>
      </c>
      <c r="N2063" s="179" t="s">
        <v>1343</v>
      </c>
      <c r="O2063" s="180">
        <v>0</v>
      </c>
      <c r="P2063" s="180">
        <v>0</v>
      </c>
      <c r="Q2063" s="181">
        <f t="shared" si="95"/>
        <v>0</v>
      </c>
      <c r="R2063" s="182" t="s">
        <v>98</v>
      </c>
      <c r="S2063" s="183"/>
      <c r="T2063" s="183"/>
    </row>
    <row r="2064" spans="2:20" ht="15.75" hidden="1">
      <c r="B2064" s="174">
        <v>2025</v>
      </c>
      <c r="C2064" s="174">
        <v>20</v>
      </c>
      <c r="D2064" s="175">
        <v>0</v>
      </c>
      <c r="E2064" s="176"/>
      <c r="F2064" s="174">
        <v>3</v>
      </c>
      <c r="G2064" s="174">
        <v>7</v>
      </c>
      <c r="H2064" s="174">
        <v>19</v>
      </c>
      <c r="I2064" s="174">
        <v>5000</v>
      </c>
      <c r="J2064" s="219">
        <v>5300</v>
      </c>
      <c r="K2064" s="219">
        <v>531</v>
      </c>
      <c r="L2064" s="177">
        <v>346</v>
      </c>
      <c r="M2064" s="178">
        <v>0</v>
      </c>
      <c r="N2064" s="179" t="s">
        <v>192</v>
      </c>
      <c r="O2064" s="180">
        <v>0</v>
      </c>
      <c r="P2064" s="180">
        <v>0</v>
      </c>
      <c r="Q2064" s="181">
        <f t="shared" si="95"/>
        <v>0</v>
      </c>
      <c r="R2064" s="182" t="s">
        <v>98</v>
      </c>
      <c r="S2064" s="183"/>
      <c r="T2064" s="183"/>
    </row>
    <row r="2065" spans="2:20" ht="15.75" hidden="1">
      <c r="B2065" s="174">
        <v>2025</v>
      </c>
      <c r="C2065" s="174">
        <v>20</v>
      </c>
      <c r="D2065" s="175">
        <v>0</v>
      </c>
      <c r="E2065" s="176"/>
      <c r="F2065" s="174">
        <v>3</v>
      </c>
      <c r="G2065" s="174">
        <v>7</v>
      </c>
      <c r="H2065" s="174">
        <v>19</v>
      </c>
      <c r="I2065" s="174">
        <v>5000</v>
      </c>
      <c r="J2065" s="219">
        <v>5300</v>
      </c>
      <c r="K2065" s="219">
        <v>531</v>
      </c>
      <c r="L2065" s="177">
        <v>398</v>
      </c>
      <c r="M2065" s="178">
        <v>0</v>
      </c>
      <c r="N2065" s="179" t="s">
        <v>1344</v>
      </c>
      <c r="O2065" s="180">
        <v>0</v>
      </c>
      <c r="P2065" s="180">
        <v>0</v>
      </c>
      <c r="Q2065" s="181">
        <f t="shared" si="95"/>
        <v>0</v>
      </c>
      <c r="R2065" s="182" t="s">
        <v>98</v>
      </c>
      <c r="S2065" s="183"/>
      <c r="T2065" s="183"/>
    </row>
    <row r="2066" spans="2:20" ht="15.75" hidden="1">
      <c r="B2066" s="174">
        <v>2025</v>
      </c>
      <c r="C2066" s="174">
        <v>20</v>
      </c>
      <c r="D2066" s="175">
        <v>0</v>
      </c>
      <c r="E2066" s="176"/>
      <c r="F2066" s="174">
        <v>3</v>
      </c>
      <c r="G2066" s="174">
        <v>7</v>
      </c>
      <c r="H2066" s="174">
        <v>19</v>
      </c>
      <c r="I2066" s="174">
        <v>5000</v>
      </c>
      <c r="J2066" s="219">
        <v>5300</v>
      </c>
      <c r="K2066" s="219">
        <v>531</v>
      </c>
      <c r="L2066" s="177">
        <v>411</v>
      </c>
      <c r="M2066" s="178">
        <v>0</v>
      </c>
      <c r="N2066" s="179" t="s">
        <v>1345</v>
      </c>
      <c r="O2066" s="180">
        <v>0</v>
      </c>
      <c r="P2066" s="180">
        <v>0</v>
      </c>
      <c r="Q2066" s="181">
        <f t="shared" si="95"/>
        <v>0</v>
      </c>
      <c r="R2066" s="182" t="s">
        <v>98</v>
      </c>
      <c r="S2066" s="183"/>
      <c r="T2066" s="183"/>
    </row>
    <row r="2067" spans="2:20" ht="15.75" hidden="1">
      <c r="B2067" s="174">
        <v>2025</v>
      </c>
      <c r="C2067" s="174">
        <v>20</v>
      </c>
      <c r="D2067" s="175">
        <v>0</v>
      </c>
      <c r="E2067" s="176"/>
      <c r="F2067" s="174">
        <v>3</v>
      </c>
      <c r="G2067" s="174">
        <v>7</v>
      </c>
      <c r="H2067" s="174">
        <v>19</v>
      </c>
      <c r="I2067" s="174">
        <v>5000</v>
      </c>
      <c r="J2067" s="219">
        <v>5300</v>
      </c>
      <c r="K2067" s="219">
        <v>531</v>
      </c>
      <c r="L2067" s="177">
        <v>421</v>
      </c>
      <c r="M2067" s="178">
        <v>0</v>
      </c>
      <c r="N2067" s="179" t="s">
        <v>1346</v>
      </c>
      <c r="O2067" s="180">
        <v>0</v>
      </c>
      <c r="P2067" s="180">
        <v>0</v>
      </c>
      <c r="Q2067" s="181">
        <f t="shared" si="95"/>
        <v>0</v>
      </c>
      <c r="R2067" s="182" t="s">
        <v>98</v>
      </c>
      <c r="S2067" s="183"/>
      <c r="T2067" s="183"/>
    </row>
    <row r="2068" spans="2:20" ht="15.75" hidden="1">
      <c r="B2068" s="174">
        <v>2025</v>
      </c>
      <c r="C2068" s="174">
        <v>20</v>
      </c>
      <c r="D2068" s="175">
        <v>0</v>
      </c>
      <c r="E2068" s="176"/>
      <c r="F2068" s="174">
        <v>3</v>
      </c>
      <c r="G2068" s="174">
        <v>7</v>
      </c>
      <c r="H2068" s="174">
        <v>19</v>
      </c>
      <c r="I2068" s="174">
        <v>5000</v>
      </c>
      <c r="J2068" s="219">
        <v>5300</v>
      </c>
      <c r="K2068" s="219">
        <v>531</v>
      </c>
      <c r="L2068" s="177">
        <v>497</v>
      </c>
      <c r="M2068" s="178">
        <v>0</v>
      </c>
      <c r="N2068" s="179" t="s">
        <v>1347</v>
      </c>
      <c r="O2068" s="180">
        <v>0</v>
      </c>
      <c r="P2068" s="180">
        <v>0</v>
      </c>
      <c r="Q2068" s="181">
        <f t="shared" si="95"/>
        <v>0</v>
      </c>
      <c r="R2068" s="182" t="s">
        <v>98</v>
      </c>
      <c r="S2068" s="183"/>
      <c r="T2068" s="183"/>
    </row>
    <row r="2069" spans="2:20" ht="15.75" hidden="1">
      <c r="B2069" s="174">
        <v>2025</v>
      </c>
      <c r="C2069" s="174">
        <v>20</v>
      </c>
      <c r="D2069" s="175">
        <v>0</v>
      </c>
      <c r="E2069" s="176"/>
      <c r="F2069" s="174">
        <v>3</v>
      </c>
      <c r="G2069" s="174">
        <v>7</v>
      </c>
      <c r="H2069" s="174">
        <v>19</v>
      </c>
      <c r="I2069" s="174">
        <v>5000</v>
      </c>
      <c r="J2069" s="219">
        <v>5300</v>
      </c>
      <c r="K2069" s="219">
        <v>531</v>
      </c>
      <c r="L2069" s="177">
        <v>521</v>
      </c>
      <c r="M2069" s="178">
        <v>0</v>
      </c>
      <c r="N2069" s="179" t="s">
        <v>1348</v>
      </c>
      <c r="O2069" s="180">
        <v>0</v>
      </c>
      <c r="P2069" s="180">
        <v>0</v>
      </c>
      <c r="Q2069" s="181">
        <f t="shared" si="95"/>
        <v>0</v>
      </c>
      <c r="R2069" s="182" t="s">
        <v>98</v>
      </c>
      <c r="S2069" s="183"/>
      <c r="T2069" s="183"/>
    </row>
    <row r="2070" spans="2:20" ht="15.75" hidden="1">
      <c r="B2070" s="174">
        <v>2025</v>
      </c>
      <c r="C2070" s="174">
        <v>20</v>
      </c>
      <c r="D2070" s="175">
        <v>0</v>
      </c>
      <c r="E2070" s="176"/>
      <c r="F2070" s="174">
        <v>3</v>
      </c>
      <c r="G2070" s="174">
        <v>7</v>
      </c>
      <c r="H2070" s="174">
        <v>19</v>
      </c>
      <c r="I2070" s="174">
        <v>5000</v>
      </c>
      <c r="J2070" s="219">
        <v>5300</v>
      </c>
      <c r="K2070" s="219">
        <v>531</v>
      </c>
      <c r="L2070" s="177">
        <v>522</v>
      </c>
      <c r="M2070" s="178">
        <v>0</v>
      </c>
      <c r="N2070" s="179" t="s">
        <v>1349</v>
      </c>
      <c r="O2070" s="180">
        <v>0</v>
      </c>
      <c r="P2070" s="180">
        <v>0</v>
      </c>
      <c r="Q2070" s="181">
        <f t="shared" si="95"/>
        <v>0</v>
      </c>
      <c r="R2070" s="182" t="s">
        <v>98</v>
      </c>
      <c r="S2070" s="183"/>
      <c r="T2070" s="183"/>
    </row>
    <row r="2071" spans="2:20" ht="15.75" hidden="1">
      <c r="B2071" s="174">
        <v>2025</v>
      </c>
      <c r="C2071" s="174">
        <v>20</v>
      </c>
      <c r="D2071" s="175">
        <v>0</v>
      </c>
      <c r="E2071" s="176"/>
      <c r="F2071" s="174">
        <v>3</v>
      </c>
      <c r="G2071" s="174">
        <v>7</v>
      </c>
      <c r="H2071" s="174">
        <v>19</v>
      </c>
      <c r="I2071" s="174">
        <v>5000</v>
      </c>
      <c r="J2071" s="219">
        <v>5300</v>
      </c>
      <c r="K2071" s="219">
        <v>531</v>
      </c>
      <c r="L2071" s="177">
        <v>526</v>
      </c>
      <c r="M2071" s="178">
        <v>0</v>
      </c>
      <c r="N2071" s="179" t="s">
        <v>1350</v>
      </c>
      <c r="O2071" s="180">
        <v>0</v>
      </c>
      <c r="P2071" s="180">
        <v>0</v>
      </c>
      <c r="Q2071" s="181">
        <f t="shared" si="95"/>
        <v>0</v>
      </c>
      <c r="R2071" s="182" t="s">
        <v>98</v>
      </c>
      <c r="S2071" s="183"/>
      <c r="T2071" s="183"/>
    </row>
    <row r="2072" spans="2:20" ht="15.75" hidden="1">
      <c r="B2072" s="174">
        <v>2025</v>
      </c>
      <c r="C2072" s="174">
        <v>20</v>
      </c>
      <c r="D2072" s="175">
        <v>0</v>
      </c>
      <c r="E2072" s="176"/>
      <c r="F2072" s="174">
        <v>3</v>
      </c>
      <c r="G2072" s="174">
        <v>7</v>
      </c>
      <c r="H2072" s="174">
        <v>19</v>
      </c>
      <c r="I2072" s="174">
        <v>5000</v>
      </c>
      <c r="J2072" s="219">
        <v>5300</v>
      </c>
      <c r="K2072" s="219">
        <v>531</v>
      </c>
      <c r="L2072" s="177">
        <v>532</v>
      </c>
      <c r="M2072" s="178">
        <v>0</v>
      </c>
      <c r="N2072" s="179" t="s">
        <v>1351</v>
      </c>
      <c r="O2072" s="180">
        <v>0</v>
      </c>
      <c r="P2072" s="180">
        <v>0</v>
      </c>
      <c r="Q2072" s="181">
        <f t="shared" si="95"/>
        <v>0</v>
      </c>
      <c r="R2072" s="182" t="s">
        <v>98</v>
      </c>
      <c r="S2072" s="183"/>
      <c r="T2072" s="183"/>
    </row>
    <row r="2073" spans="2:20" ht="15.75" hidden="1">
      <c r="B2073" s="174">
        <v>2025</v>
      </c>
      <c r="C2073" s="174">
        <v>20</v>
      </c>
      <c r="D2073" s="175">
        <v>0</v>
      </c>
      <c r="E2073" s="176"/>
      <c r="F2073" s="174">
        <v>3</v>
      </c>
      <c r="G2073" s="174">
        <v>7</v>
      </c>
      <c r="H2073" s="174">
        <v>19</v>
      </c>
      <c r="I2073" s="174">
        <v>5000</v>
      </c>
      <c r="J2073" s="219">
        <v>5300</v>
      </c>
      <c r="K2073" s="219">
        <v>531</v>
      </c>
      <c r="L2073" s="177">
        <v>542</v>
      </c>
      <c r="M2073" s="178">
        <v>0</v>
      </c>
      <c r="N2073" s="179" t="s">
        <v>1352</v>
      </c>
      <c r="O2073" s="180">
        <v>0</v>
      </c>
      <c r="P2073" s="180">
        <v>0</v>
      </c>
      <c r="Q2073" s="181">
        <f t="shared" si="95"/>
        <v>0</v>
      </c>
      <c r="R2073" s="182" t="s">
        <v>98</v>
      </c>
      <c r="S2073" s="183"/>
      <c r="T2073" s="183"/>
    </row>
    <row r="2074" spans="2:20" ht="15.75" hidden="1">
      <c r="B2074" s="174">
        <v>2025</v>
      </c>
      <c r="C2074" s="174">
        <v>20</v>
      </c>
      <c r="D2074" s="175">
        <v>0</v>
      </c>
      <c r="E2074" s="176"/>
      <c r="F2074" s="174">
        <v>3</v>
      </c>
      <c r="G2074" s="174">
        <v>7</v>
      </c>
      <c r="H2074" s="174">
        <v>19</v>
      </c>
      <c r="I2074" s="174">
        <v>5000</v>
      </c>
      <c r="J2074" s="219">
        <v>5300</v>
      </c>
      <c r="K2074" s="219">
        <v>531</v>
      </c>
      <c r="L2074" s="177">
        <v>550</v>
      </c>
      <c r="M2074" s="178">
        <v>0</v>
      </c>
      <c r="N2074" s="179" t="s">
        <v>1353</v>
      </c>
      <c r="O2074" s="180">
        <v>0</v>
      </c>
      <c r="P2074" s="180">
        <v>0</v>
      </c>
      <c r="Q2074" s="181">
        <f t="shared" si="95"/>
        <v>0</v>
      </c>
      <c r="R2074" s="182" t="s">
        <v>98</v>
      </c>
      <c r="S2074" s="183"/>
      <c r="T2074" s="183"/>
    </row>
    <row r="2075" spans="2:20" ht="15.75" hidden="1">
      <c r="B2075" s="174">
        <v>2025</v>
      </c>
      <c r="C2075" s="174">
        <v>20</v>
      </c>
      <c r="D2075" s="175">
        <v>0</v>
      </c>
      <c r="E2075" s="176"/>
      <c r="F2075" s="174">
        <v>3</v>
      </c>
      <c r="G2075" s="174">
        <v>7</v>
      </c>
      <c r="H2075" s="174">
        <v>19</v>
      </c>
      <c r="I2075" s="174">
        <v>5000</v>
      </c>
      <c r="J2075" s="219">
        <v>5300</v>
      </c>
      <c r="K2075" s="219">
        <v>531</v>
      </c>
      <c r="L2075" s="177">
        <v>567</v>
      </c>
      <c r="M2075" s="178">
        <v>0</v>
      </c>
      <c r="N2075" s="179" t="s">
        <v>1354</v>
      </c>
      <c r="O2075" s="180">
        <v>0</v>
      </c>
      <c r="P2075" s="180">
        <v>0</v>
      </c>
      <c r="Q2075" s="181">
        <f t="shared" si="95"/>
        <v>0</v>
      </c>
      <c r="R2075" s="182" t="s">
        <v>98</v>
      </c>
      <c r="S2075" s="183"/>
      <c r="T2075" s="183"/>
    </row>
    <row r="2076" spans="2:20" ht="15.75" hidden="1">
      <c r="B2076" s="174">
        <v>2025</v>
      </c>
      <c r="C2076" s="174">
        <v>20</v>
      </c>
      <c r="D2076" s="175">
        <v>0</v>
      </c>
      <c r="E2076" s="176"/>
      <c r="F2076" s="174">
        <v>3</v>
      </c>
      <c r="G2076" s="174">
        <v>7</v>
      </c>
      <c r="H2076" s="174">
        <v>19</v>
      </c>
      <c r="I2076" s="174">
        <v>5000</v>
      </c>
      <c r="J2076" s="219">
        <v>5300</v>
      </c>
      <c r="K2076" s="219">
        <v>531</v>
      </c>
      <c r="L2076" s="177">
        <v>592</v>
      </c>
      <c r="M2076" s="178">
        <v>0</v>
      </c>
      <c r="N2076" s="179" t="s">
        <v>1355</v>
      </c>
      <c r="O2076" s="180">
        <v>0</v>
      </c>
      <c r="P2076" s="180">
        <v>0</v>
      </c>
      <c r="Q2076" s="181">
        <f t="shared" si="95"/>
        <v>0</v>
      </c>
      <c r="R2076" s="182" t="s">
        <v>98</v>
      </c>
      <c r="S2076" s="183"/>
      <c r="T2076" s="183"/>
    </row>
    <row r="2077" spans="2:20" ht="15.75" hidden="1">
      <c r="B2077" s="174">
        <v>2025</v>
      </c>
      <c r="C2077" s="174">
        <v>20</v>
      </c>
      <c r="D2077" s="175">
        <v>0</v>
      </c>
      <c r="E2077" s="176"/>
      <c r="F2077" s="174">
        <v>3</v>
      </c>
      <c r="G2077" s="174">
        <v>7</v>
      </c>
      <c r="H2077" s="174">
        <v>19</v>
      </c>
      <c r="I2077" s="174">
        <v>5000</v>
      </c>
      <c r="J2077" s="219">
        <v>5300</v>
      </c>
      <c r="K2077" s="219">
        <v>531</v>
      </c>
      <c r="L2077" s="177">
        <v>605</v>
      </c>
      <c r="M2077" s="178">
        <v>0</v>
      </c>
      <c r="N2077" s="179" t="s">
        <v>1356</v>
      </c>
      <c r="O2077" s="180">
        <v>0</v>
      </c>
      <c r="P2077" s="180">
        <v>0</v>
      </c>
      <c r="Q2077" s="181">
        <f t="shared" si="95"/>
        <v>0</v>
      </c>
      <c r="R2077" s="182" t="s">
        <v>98</v>
      </c>
      <c r="S2077" s="183"/>
      <c r="T2077" s="183"/>
    </row>
    <row r="2078" spans="2:20" ht="15.75" hidden="1">
      <c r="B2078" s="174">
        <v>2025</v>
      </c>
      <c r="C2078" s="174">
        <v>20</v>
      </c>
      <c r="D2078" s="175">
        <v>0</v>
      </c>
      <c r="E2078" s="176"/>
      <c r="F2078" s="174">
        <v>3</v>
      </c>
      <c r="G2078" s="174">
        <v>7</v>
      </c>
      <c r="H2078" s="174">
        <v>19</v>
      </c>
      <c r="I2078" s="174">
        <v>5000</v>
      </c>
      <c r="J2078" s="219">
        <v>5300</v>
      </c>
      <c r="K2078" s="219">
        <v>531</v>
      </c>
      <c r="L2078" s="177">
        <v>611</v>
      </c>
      <c r="M2078" s="178">
        <v>0</v>
      </c>
      <c r="N2078" s="179" t="s">
        <v>1357</v>
      </c>
      <c r="O2078" s="180">
        <v>0</v>
      </c>
      <c r="P2078" s="180">
        <v>0</v>
      </c>
      <c r="Q2078" s="181">
        <f t="shared" si="95"/>
        <v>0</v>
      </c>
      <c r="R2078" s="182" t="s">
        <v>98</v>
      </c>
      <c r="S2078" s="183"/>
      <c r="T2078" s="183"/>
    </row>
    <row r="2079" spans="2:20" ht="15.75" hidden="1">
      <c r="B2079" s="174">
        <v>2025</v>
      </c>
      <c r="C2079" s="174">
        <v>20</v>
      </c>
      <c r="D2079" s="175">
        <v>0</v>
      </c>
      <c r="E2079" s="176"/>
      <c r="F2079" s="174">
        <v>3</v>
      </c>
      <c r="G2079" s="174">
        <v>7</v>
      </c>
      <c r="H2079" s="174">
        <v>19</v>
      </c>
      <c r="I2079" s="174">
        <v>5000</v>
      </c>
      <c r="J2079" s="219">
        <v>5300</v>
      </c>
      <c r="K2079" s="219">
        <v>531</v>
      </c>
      <c r="L2079" s="177">
        <v>620</v>
      </c>
      <c r="M2079" s="178">
        <v>0</v>
      </c>
      <c r="N2079" s="179" t="s">
        <v>1358</v>
      </c>
      <c r="O2079" s="180">
        <v>0</v>
      </c>
      <c r="P2079" s="180">
        <v>0</v>
      </c>
      <c r="Q2079" s="181">
        <f t="shared" si="95"/>
        <v>0</v>
      </c>
      <c r="R2079" s="182" t="s">
        <v>98</v>
      </c>
      <c r="S2079" s="183"/>
      <c r="T2079" s="183"/>
    </row>
    <row r="2080" spans="2:20" ht="30" hidden="1">
      <c r="B2080" s="174">
        <v>2025</v>
      </c>
      <c r="C2080" s="174">
        <v>20</v>
      </c>
      <c r="D2080" s="175">
        <v>0</v>
      </c>
      <c r="E2080" s="176"/>
      <c r="F2080" s="174">
        <v>3</v>
      </c>
      <c r="G2080" s="174">
        <v>7</v>
      </c>
      <c r="H2080" s="174">
        <v>19</v>
      </c>
      <c r="I2080" s="174">
        <v>5000</v>
      </c>
      <c r="J2080" s="219">
        <v>5300</v>
      </c>
      <c r="K2080" s="219">
        <v>531</v>
      </c>
      <c r="L2080" s="177">
        <v>637</v>
      </c>
      <c r="M2080" s="178">
        <v>0</v>
      </c>
      <c r="N2080" s="179" t="s">
        <v>1359</v>
      </c>
      <c r="O2080" s="180">
        <v>0</v>
      </c>
      <c r="P2080" s="180">
        <v>0</v>
      </c>
      <c r="Q2080" s="181">
        <f t="shared" si="95"/>
        <v>0</v>
      </c>
      <c r="R2080" s="182" t="s">
        <v>98</v>
      </c>
      <c r="S2080" s="183"/>
      <c r="T2080" s="183"/>
    </row>
    <row r="2081" spans="2:20" ht="30" hidden="1">
      <c r="B2081" s="174">
        <v>2025</v>
      </c>
      <c r="C2081" s="174">
        <v>20</v>
      </c>
      <c r="D2081" s="175">
        <v>0</v>
      </c>
      <c r="E2081" s="176"/>
      <c r="F2081" s="174">
        <v>3</v>
      </c>
      <c r="G2081" s="174">
        <v>7</v>
      </c>
      <c r="H2081" s="174">
        <v>19</v>
      </c>
      <c r="I2081" s="174">
        <v>5000</v>
      </c>
      <c r="J2081" s="219">
        <v>5300</v>
      </c>
      <c r="K2081" s="219">
        <v>531</v>
      </c>
      <c r="L2081" s="177">
        <v>647</v>
      </c>
      <c r="M2081" s="178">
        <v>0</v>
      </c>
      <c r="N2081" s="179" t="s">
        <v>1360</v>
      </c>
      <c r="O2081" s="180">
        <v>0</v>
      </c>
      <c r="P2081" s="180">
        <v>0</v>
      </c>
      <c r="Q2081" s="181">
        <f t="shared" si="95"/>
        <v>0</v>
      </c>
      <c r="R2081" s="182" t="s">
        <v>98</v>
      </c>
      <c r="S2081" s="183"/>
      <c r="T2081" s="183"/>
    </row>
    <row r="2082" spans="2:20" ht="15.75" hidden="1">
      <c r="B2082" s="174">
        <v>2025</v>
      </c>
      <c r="C2082" s="174">
        <v>20</v>
      </c>
      <c r="D2082" s="175">
        <v>0</v>
      </c>
      <c r="E2082" s="176"/>
      <c r="F2082" s="174">
        <v>3</v>
      </c>
      <c r="G2082" s="174">
        <v>7</v>
      </c>
      <c r="H2082" s="174">
        <v>19</v>
      </c>
      <c r="I2082" s="174">
        <v>5000</v>
      </c>
      <c r="J2082" s="219">
        <v>5300</v>
      </c>
      <c r="K2082" s="219">
        <v>531</v>
      </c>
      <c r="L2082" s="177">
        <v>650</v>
      </c>
      <c r="M2082" s="178">
        <v>0</v>
      </c>
      <c r="N2082" s="179" t="s">
        <v>1361</v>
      </c>
      <c r="O2082" s="180">
        <v>0</v>
      </c>
      <c r="P2082" s="180">
        <v>0</v>
      </c>
      <c r="Q2082" s="181">
        <f t="shared" si="95"/>
        <v>0</v>
      </c>
      <c r="R2082" s="182" t="s">
        <v>98</v>
      </c>
      <c r="S2082" s="183"/>
      <c r="T2082" s="183"/>
    </row>
    <row r="2083" spans="2:20" ht="30" hidden="1">
      <c r="B2083" s="174">
        <v>2025</v>
      </c>
      <c r="C2083" s="174">
        <v>20</v>
      </c>
      <c r="D2083" s="175">
        <v>0</v>
      </c>
      <c r="E2083" s="176"/>
      <c r="F2083" s="174">
        <v>3</v>
      </c>
      <c r="G2083" s="174">
        <v>7</v>
      </c>
      <c r="H2083" s="174">
        <v>19</v>
      </c>
      <c r="I2083" s="174">
        <v>5000</v>
      </c>
      <c r="J2083" s="219">
        <v>5300</v>
      </c>
      <c r="K2083" s="219">
        <v>531</v>
      </c>
      <c r="L2083" s="177">
        <v>651</v>
      </c>
      <c r="M2083" s="178">
        <v>0</v>
      </c>
      <c r="N2083" s="179" t="s">
        <v>1362</v>
      </c>
      <c r="O2083" s="180">
        <v>0</v>
      </c>
      <c r="P2083" s="180">
        <v>0</v>
      </c>
      <c r="Q2083" s="181">
        <f t="shared" si="95"/>
        <v>0</v>
      </c>
      <c r="R2083" s="182" t="s">
        <v>98</v>
      </c>
      <c r="S2083" s="183"/>
      <c r="T2083" s="183"/>
    </row>
    <row r="2084" spans="2:20" ht="15.75" hidden="1">
      <c r="B2084" s="174">
        <v>2025</v>
      </c>
      <c r="C2084" s="174">
        <v>20</v>
      </c>
      <c r="D2084" s="175">
        <v>0</v>
      </c>
      <c r="E2084" s="176"/>
      <c r="F2084" s="174">
        <v>3</v>
      </c>
      <c r="G2084" s="174">
        <v>7</v>
      </c>
      <c r="H2084" s="174">
        <v>19</v>
      </c>
      <c r="I2084" s="174">
        <v>5000</v>
      </c>
      <c r="J2084" s="219">
        <v>5300</v>
      </c>
      <c r="K2084" s="219">
        <v>531</v>
      </c>
      <c r="L2084" s="177">
        <v>653</v>
      </c>
      <c r="M2084" s="178">
        <v>0</v>
      </c>
      <c r="N2084" s="179" t="s">
        <v>1363</v>
      </c>
      <c r="O2084" s="180">
        <v>0</v>
      </c>
      <c r="P2084" s="180">
        <v>0</v>
      </c>
      <c r="Q2084" s="181">
        <f t="shared" si="95"/>
        <v>0</v>
      </c>
      <c r="R2084" s="182" t="s">
        <v>98</v>
      </c>
      <c r="S2084" s="183"/>
      <c r="T2084" s="183"/>
    </row>
    <row r="2085" spans="2:20" ht="15.75" hidden="1">
      <c r="B2085" s="174">
        <v>2025</v>
      </c>
      <c r="C2085" s="174">
        <v>20</v>
      </c>
      <c r="D2085" s="175">
        <v>0</v>
      </c>
      <c r="E2085" s="176"/>
      <c r="F2085" s="174">
        <v>3</v>
      </c>
      <c r="G2085" s="174">
        <v>7</v>
      </c>
      <c r="H2085" s="174">
        <v>19</v>
      </c>
      <c r="I2085" s="174">
        <v>5000</v>
      </c>
      <c r="J2085" s="219">
        <v>5300</v>
      </c>
      <c r="K2085" s="219">
        <v>531</v>
      </c>
      <c r="L2085" s="177">
        <v>658</v>
      </c>
      <c r="M2085" s="178">
        <v>0</v>
      </c>
      <c r="N2085" s="179" t="s">
        <v>1364</v>
      </c>
      <c r="O2085" s="180">
        <v>0</v>
      </c>
      <c r="P2085" s="180">
        <v>0</v>
      </c>
      <c r="Q2085" s="181">
        <f t="shared" si="95"/>
        <v>0</v>
      </c>
      <c r="R2085" s="182" t="s">
        <v>98</v>
      </c>
      <c r="S2085" s="183"/>
      <c r="T2085" s="183"/>
    </row>
    <row r="2086" spans="2:20" ht="15.75" hidden="1">
      <c r="B2086" s="174">
        <v>2025</v>
      </c>
      <c r="C2086" s="174">
        <v>20</v>
      </c>
      <c r="D2086" s="175">
        <v>0</v>
      </c>
      <c r="E2086" s="176"/>
      <c r="F2086" s="174">
        <v>3</v>
      </c>
      <c r="G2086" s="174">
        <v>7</v>
      </c>
      <c r="H2086" s="174">
        <v>19</v>
      </c>
      <c r="I2086" s="174">
        <v>5000</v>
      </c>
      <c r="J2086" s="219">
        <v>5300</v>
      </c>
      <c r="K2086" s="219">
        <v>531</v>
      </c>
      <c r="L2086" s="177">
        <v>663</v>
      </c>
      <c r="M2086" s="178">
        <v>0</v>
      </c>
      <c r="N2086" s="179" t="s">
        <v>195</v>
      </c>
      <c r="O2086" s="180">
        <v>0</v>
      </c>
      <c r="P2086" s="180">
        <v>0</v>
      </c>
      <c r="Q2086" s="181">
        <f t="shared" si="95"/>
        <v>0</v>
      </c>
      <c r="R2086" s="182" t="s">
        <v>98</v>
      </c>
      <c r="S2086" s="183"/>
      <c r="T2086" s="183"/>
    </row>
    <row r="2087" spans="2:20" ht="15.75" hidden="1">
      <c r="B2087" s="174">
        <v>2025</v>
      </c>
      <c r="C2087" s="174">
        <v>20</v>
      </c>
      <c r="D2087" s="175">
        <v>0</v>
      </c>
      <c r="E2087" s="176"/>
      <c r="F2087" s="174">
        <v>3</v>
      </c>
      <c r="G2087" s="174">
        <v>7</v>
      </c>
      <c r="H2087" s="174">
        <v>19</v>
      </c>
      <c r="I2087" s="174">
        <v>5000</v>
      </c>
      <c r="J2087" s="219">
        <v>5300</v>
      </c>
      <c r="K2087" s="219">
        <v>531</v>
      </c>
      <c r="L2087" s="177">
        <v>670</v>
      </c>
      <c r="M2087" s="178">
        <v>0</v>
      </c>
      <c r="N2087" s="179" t="s">
        <v>1365</v>
      </c>
      <c r="O2087" s="180">
        <v>0</v>
      </c>
      <c r="P2087" s="180">
        <v>0</v>
      </c>
      <c r="Q2087" s="181">
        <f t="shared" si="95"/>
        <v>0</v>
      </c>
      <c r="R2087" s="182" t="s">
        <v>98</v>
      </c>
      <c r="S2087" s="183"/>
      <c r="T2087" s="183"/>
    </row>
    <row r="2088" spans="2:20" ht="15.75" hidden="1">
      <c r="B2088" s="174">
        <v>2025</v>
      </c>
      <c r="C2088" s="174">
        <v>20</v>
      </c>
      <c r="D2088" s="175">
        <v>0</v>
      </c>
      <c r="E2088" s="176"/>
      <c r="F2088" s="174">
        <v>3</v>
      </c>
      <c r="G2088" s="174">
        <v>7</v>
      </c>
      <c r="H2088" s="174">
        <v>19</v>
      </c>
      <c r="I2088" s="174">
        <v>5000</v>
      </c>
      <c r="J2088" s="219">
        <v>5300</v>
      </c>
      <c r="K2088" s="219">
        <v>531</v>
      </c>
      <c r="L2088" s="177">
        <v>668</v>
      </c>
      <c r="M2088" s="178">
        <v>0</v>
      </c>
      <c r="N2088" s="179" t="s">
        <v>535</v>
      </c>
      <c r="O2088" s="180">
        <v>0</v>
      </c>
      <c r="P2088" s="180">
        <v>0</v>
      </c>
      <c r="Q2088" s="181">
        <f t="shared" si="95"/>
        <v>0</v>
      </c>
      <c r="R2088" s="182" t="s">
        <v>98</v>
      </c>
      <c r="S2088" s="183"/>
      <c r="T2088" s="183"/>
    </row>
    <row r="2089" spans="2:20" ht="15.75" hidden="1">
      <c r="B2089" s="174">
        <v>2025</v>
      </c>
      <c r="C2089" s="174">
        <v>20</v>
      </c>
      <c r="D2089" s="175">
        <v>0</v>
      </c>
      <c r="E2089" s="176"/>
      <c r="F2089" s="174">
        <v>3</v>
      </c>
      <c r="G2089" s="174">
        <v>7</v>
      </c>
      <c r="H2089" s="174">
        <v>19</v>
      </c>
      <c r="I2089" s="174">
        <v>5000</v>
      </c>
      <c r="J2089" s="219">
        <v>5300</v>
      </c>
      <c r="K2089" s="219">
        <v>531</v>
      </c>
      <c r="L2089" s="177">
        <v>691</v>
      </c>
      <c r="M2089" s="178">
        <v>0</v>
      </c>
      <c r="N2089" s="179" t="s">
        <v>1366</v>
      </c>
      <c r="O2089" s="180">
        <v>0</v>
      </c>
      <c r="P2089" s="180">
        <v>0</v>
      </c>
      <c r="Q2089" s="181">
        <f t="shared" si="95"/>
        <v>0</v>
      </c>
      <c r="R2089" s="182" t="s">
        <v>98</v>
      </c>
      <c r="S2089" s="183"/>
      <c r="T2089" s="183"/>
    </row>
    <row r="2090" spans="2:20" ht="15.75" hidden="1">
      <c r="B2090" s="174">
        <v>2025</v>
      </c>
      <c r="C2090" s="174">
        <v>20</v>
      </c>
      <c r="D2090" s="175">
        <v>0</v>
      </c>
      <c r="E2090" s="176"/>
      <c r="F2090" s="174">
        <v>3</v>
      </c>
      <c r="G2090" s="174">
        <v>7</v>
      </c>
      <c r="H2090" s="174">
        <v>19</v>
      </c>
      <c r="I2090" s="174">
        <v>5000</v>
      </c>
      <c r="J2090" s="219">
        <v>5300</v>
      </c>
      <c r="K2090" s="219">
        <v>531</v>
      </c>
      <c r="L2090" s="177">
        <v>735</v>
      </c>
      <c r="M2090" s="178">
        <v>0</v>
      </c>
      <c r="N2090" s="179" t="s">
        <v>1367</v>
      </c>
      <c r="O2090" s="180">
        <v>0</v>
      </c>
      <c r="P2090" s="180">
        <v>0</v>
      </c>
      <c r="Q2090" s="181">
        <f t="shared" si="95"/>
        <v>0</v>
      </c>
      <c r="R2090" s="182" t="s">
        <v>98</v>
      </c>
      <c r="S2090" s="183"/>
      <c r="T2090" s="183"/>
    </row>
    <row r="2091" spans="2:20" ht="15.75" hidden="1">
      <c r="B2091" s="174">
        <v>2025</v>
      </c>
      <c r="C2091" s="174">
        <v>20</v>
      </c>
      <c r="D2091" s="175">
        <v>0</v>
      </c>
      <c r="E2091" s="176"/>
      <c r="F2091" s="174">
        <v>3</v>
      </c>
      <c r="G2091" s="174">
        <v>7</v>
      </c>
      <c r="H2091" s="174">
        <v>19</v>
      </c>
      <c r="I2091" s="174">
        <v>5000</v>
      </c>
      <c r="J2091" s="219">
        <v>5300</v>
      </c>
      <c r="K2091" s="219">
        <v>531</v>
      </c>
      <c r="L2091" s="177">
        <v>772</v>
      </c>
      <c r="M2091" s="178">
        <v>0</v>
      </c>
      <c r="N2091" s="179" t="s">
        <v>1368</v>
      </c>
      <c r="O2091" s="180">
        <v>0</v>
      </c>
      <c r="P2091" s="180">
        <v>0</v>
      </c>
      <c r="Q2091" s="181">
        <f t="shared" si="95"/>
        <v>0</v>
      </c>
      <c r="R2091" s="182" t="s">
        <v>98</v>
      </c>
      <c r="S2091" s="183"/>
      <c r="T2091" s="183"/>
    </row>
    <row r="2092" spans="2:20" ht="15.75" hidden="1">
      <c r="B2092" s="174">
        <v>2025</v>
      </c>
      <c r="C2092" s="174">
        <v>20</v>
      </c>
      <c r="D2092" s="175">
        <v>0</v>
      </c>
      <c r="E2092" s="176"/>
      <c r="F2092" s="174">
        <v>3</v>
      </c>
      <c r="G2092" s="174">
        <v>7</v>
      </c>
      <c r="H2092" s="174">
        <v>19</v>
      </c>
      <c r="I2092" s="174">
        <v>5000</v>
      </c>
      <c r="J2092" s="219">
        <v>5300</v>
      </c>
      <c r="K2092" s="219">
        <v>531</v>
      </c>
      <c r="L2092" s="177">
        <v>842</v>
      </c>
      <c r="M2092" s="178">
        <v>0</v>
      </c>
      <c r="N2092" s="179" t="s">
        <v>1369</v>
      </c>
      <c r="O2092" s="180">
        <v>0</v>
      </c>
      <c r="P2092" s="180">
        <v>0</v>
      </c>
      <c r="Q2092" s="181">
        <f t="shared" si="95"/>
        <v>0</v>
      </c>
      <c r="R2092" s="182" t="s">
        <v>98</v>
      </c>
      <c r="S2092" s="183"/>
      <c r="T2092" s="183"/>
    </row>
    <row r="2093" spans="2:20" ht="15.75" hidden="1">
      <c r="B2093" s="174">
        <v>2025</v>
      </c>
      <c r="C2093" s="174">
        <v>20</v>
      </c>
      <c r="D2093" s="175">
        <v>0</v>
      </c>
      <c r="E2093" s="176"/>
      <c r="F2093" s="174">
        <v>3</v>
      </c>
      <c r="G2093" s="174">
        <v>7</v>
      </c>
      <c r="H2093" s="174">
        <v>19</v>
      </c>
      <c r="I2093" s="174">
        <v>5000</v>
      </c>
      <c r="J2093" s="219">
        <v>5300</v>
      </c>
      <c r="K2093" s="219">
        <v>531</v>
      </c>
      <c r="L2093" s="177">
        <v>837</v>
      </c>
      <c r="M2093" s="178">
        <v>0</v>
      </c>
      <c r="N2093" s="179" t="s">
        <v>1370</v>
      </c>
      <c r="O2093" s="180">
        <v>0</v>
      </c>
      <c r="P2093" s="180">
        <v>0</v>
      </c>
      <c r="Q2093" s="181">
        <f t="shared" si="95"/>
        <v>0</v>
      </c>
      <c r="R2093" s="182" t="s">
        <v>98</v>
      </c>
      <c r="S2093" s="183"/>
      <c r="T2093" s="183"/>
    </row>
    <row r="2094" spans="2:20" ht="15.75" hidden="1">
      <c r="B2094" s="174">
        <v>2025</v>
      </c>
      <c r="C2094" s="174">
        <v>20</v>
      </c>
      <c r="D2094" s="175">
        <v>0</v>
      </c>
      <c r="E2094" s="176"/>
      <c r="F2094" s="174">
        <v>3</v>
      </c>
      <c r="G2094" s="174">
        <v>7</v>
      </c>
      <c r="H2094" s="174">
        <v>19</v>
      </c>
      <c r="I2094" s="174">
        <v>5000</v>
      </c>
      <c r="J2094" s="219">
        <v>5300</v>
      </c>
      <c r="K2094" s="219">
        <v>531</v>
      </c>
      <c r="L2094" s="177">
        <v>884</v>
      </c>
      <c r="M2094" s="178">
        <v>0</v>
      </c>
      <c r="N2094" s="220" t="s">
        <v>1371</v>
      </c>
      <c r="O2094" s="180">
        <v>0</v>
      </c>
      <c r="P2094" s="180">
        <v>0</v>
      </c>
      <c r="Q2094" s="181">
        <f t="shared" si="95"/>
        <v>0</v>
      </c>
      <c r="R2094" s="182" t="s">
        <v>98</v>
      </c>
      <c r="S2094" s="183"/>
      <c r="T2094" s="183"/>
    </row>
    <row r="2095" spans="2:20" ht="15.75" hidden="1">
      <c r="B2095" s="174">
        <v>2025</v>
      </c>
      <c r="C2095" s="174">
        <v>20</v>
      </c>
      <c r="D2095" s="175">
        <v>0</v>
      </c>
      <c r="E2095" s="176"/>
      <c r="F2095" s="174">
        <v>3</v>
      </c>
      <c r="G2095" s="174">
        <v>7</v>
      </c>
      <c r="H2095" s="174">
        <v>19</v>
      </c>
      <c r="I2095" s="174">
        <v>5000</v>
      </c>
      <c r="J2095" s="219">
        <v>5300</v>
      </c>
      <c r="K2095" s="219">
        <v>531</v>
      </c>
      <c r="L2095" s="177">
        <v>940</v>
      </c>
      <c r="M2095" s="178">
        <v>0</v>
      </c>
      <c r="N2095" s="179" t="s">
        <v>1372</v>
      </c>
      <c r="O2095" s="180">
        <v>0</v>
      </c>
      <c r="P2095" s="180">
        <v>0</v>
      </c>
      <c r="Q2095" s="181">
        <f t="shared" si="95"/>
        <v>0</v>
      </c>
      <c r="R2095" s="182" t="s">
        <v>98</v>
      </c>
      <c r="S2095" s="183"/>
      <c r="T2095" s="183"/>
    </row>
    <row r="2096" spans="2:20" ht="15.75" hidden="1">
      <c r="B2096" s="174">
        <v>2025</v>
      </c>
      <c r="C2096" s="174">
        <v>20</v>
      </c>
      <c r="D2096" s="175">
        <v>0</v>
      </c>
      <c r="E2096" s="176"/>
      <c r="F2096" s="174">
        <v>3</v>
      </c>
      <c r="G2096" s="174">
        <v>7</v>
      </c>
      <c r="H2096" s="174">
        <v>19</v>
      </c>
      <c r="I2096" s="174">
        <v>5000</v>
      </c>
      <c r="J2096" s="219">
        <v>5300</v>
      </c>
      <c r="K2096" s="219">
        <v>531</v>
      </c>
      <c r="L2096" s="177">
        <v>983</v>
      </c>
      <c r="M2096" s="178">
        <v>0</v>
      </c>
      <c r="N2096" s="179" t="s">
        <v>1373</v>
      </c>
      <c r="O2096" s="180">
        <v>0</v>
      </c>
      <c r="P2096" s="180">
        <v>0</v>
      </c>
      <c r="Q2096" s="181">
        <f t="shared" si="95"/>
        <v>0</v>
      </c>
      <c r="R2096" s="182" t="s">
        <v>98</v>
      </c>
      <c r="S2096" s="183"/>
      <c r="T2096" s="183"/>
    </row>
    <row r="2097" spans="2:20" ht="15.75" hidden="1">
      <c r="B2097" s="174">
        <v>2025</v>
      </c>
      <c r="C2097" s="174">
        <v>20</v>
      </c>
      <c r="D2097" s="175">
        <v>0</v>
      </c>
      <c r="E2097" s="176"/>
      <c r="F2097" s="174">
        <v>3</v>
      </c>
      <c r="G2097" s="174">
        <v>7</v>
      </c>
      <c r="H2097" s="174">
        <v>19</v>
      </c>
      <c r="I2097" s="174">
        <v>5000</v>
      </c>
      <c r="J2097" s="219">
        <v>5300</v>
      </c>
      <c r="K2097" s="219">
        <v>531</v>
      </c>
      <c r="L2097" s="177">
        <v>985</v>
      </c>
      <c r="M2097" s="178">
        <v>0</v>
      </c>
      <c r="N2097" s="179" t="s">
        <v>427</v>
      </c>
      <c r="O2097" s="180">
        <v>0</v>
      </c>
      <c r="P2097" s="180">
        <v>0</v>
      </c>
      <c r="Q2097" s="181">
        <f t="shared" si="95"/>
        <v>0</v>
      </c>
      <c r="R2097" s="182" t="s">
        <v>98</v>
      </c>
      <c r="S2097" s="183"/>
      <c r="T2097" s="183"/>
    </row>
    <row r="2098" spans="2:20" ht="15.75" hidden="1">
      <c r="B2098" s="174">
        <v>2025</v>
      </c>
      <c r="C2098" s="174">
        <v>20</v>
      </c>
      <c r="D2098" s="175">
        <v>0</v>
      </c>
      <c r="E2098" s="176"/>
      <c r="F2098" s="174">
        <v>3</v>
      </c>
      <c r="G2098" s="174">
        <v>7</v>
      </c>
      <c r="H2098" s="174">
        <v>19</v>
      </c>
      <c r="I2098" s="174">
        <v>5000</v>
      </c>
      <c r="J2098" s="219">
        <v>5300</v>
      </c>
      <c r="K2098" s="219">
        <v>531</v>
      </c>
      <c r="L2098" s="177">
        <v>986</v>
      </c>
      <c r="M2098" s="178">
        <v>0</v>
      </c>
      <c r="N2098" s="179" t="s">
        <v>1374</v>
      </c>
      <c r="O2098" s="180">
        <v>0</v>
      </c>
      <c r="P2098" s="180">
        <v>0</v>
      </c>
      <c r="Q2098" s="181">
        <f t="shared" si="95"/>
        <v>0</v>
      </c>
      <c r="R2098" s="182" t="s">
        <v>98</v>
      </c>
      <c r="S2098" s="183"/>
      <c r="T2098" s="183"/>
    </row>
    <row r="2099" spans="2:20" ht="15.75" hidden="1">
      <c r="B2099" s="174">
        <v>2025</v>
      </c>
      <c r="C2099" s="174">
        <v>20</v>
      </c>
      <c r="D2099" s="175">
        <v>0</v>
      </c>
      <c r="E2099" s="176"/>
      <c r="F2099" s="174">
        <v>3</v>
      </c>
      <c r="G2099" s="174">
        <v>7</v>
      </c>
      <c r="H2099" s="174">
        <v>19</v>
      </c>
      <c r="I2099" s="174">
        <v>5000</v>
      </c>
      <c r="J2099" s="219">
        <v>5300</v>
      </c>
      <c r="K2099" s="219">
        <v>531</v>
      </c>
      <c r="L2099" s="177">
        <v>987</v>
      </c>
      <c r="M2099" s="178">
        <v>0</v>
      </c>
      <c r="N2099" s="179" t="s">
        <v>1375</v>
      </c>
      <c r="O2099" s="180">
        <v>0</v>
      </c>
      <c r="P2099" s="180">
        <v>0</v>
      </c>
      <c r="Q2099" s="181">
        <f t="shared" si="95"/>
        <v>0</v>
      </c>
      <c r="R2099" s="182" t="s">
        <v>98</v>
      </c>
      <c r="S2099" s="183"/>
      <c r="T2099" s="183"/>
    </row>
    <row r="2100" spans="2:20" ht="15.75" hidden="1">
      <c r="B2100" s="174">
        <v>2025</v>
      </c>
      <c r="C2100" s="174">
        <v>20</v>
      </c>
      <c r="D2100" s="175">
        <v>0</v>
      </c>
      <c r="E2100" s="176"/>
      <c r="F2100" s="174">
        <v>3</v>
      </c>
      <c r="G2100" s="174">
        <v>7</v>
      </c>
      <c r="H2100" s="174">
        <v>19</v>
      </c>
      <c r="I2100" s="174">
        <v>5000</v>
      </c>
      <c r="J2100" s="219">
        <v>5300</v>
      </c>
      <c r="K2100" s="219">
        <v>531</v>
      </c>
      <c r="L2100" s="177">
        <v>990</v>
      </c>
      <c r="M2100" s="178">
        <v>0</v>
      </c>
      <c r="N2100" s="179" t="s">
        <v>1376</v>
      </c>
      <c r="O2100" s="180">
        <v>0</v>
      </c>
      <c r="P2100" s="180">
        <v>0</v>
      </c>
      <c r="Q2100" s="181">
        <f t="shared" si="95"/>
        <v>0</v>
      </c>
      <c r="R2100" s="182" t="s">
        <v>98</v>
      </c>
      <c r="S2100" s="183"/>
      <c r="T2100" s="183"/>
    </row>
    <row r="2101" spans="2:20" ht="15.75" hidden="1">
      <c r="B2101" s="174">
        <v>2025</v>
      </c>
      <c r="C2101" s="174">
        <v>20</v>
      </c>
      <c r="D2101" s="175">
        <v>0</v>
      </c>
      <c r="E2101" s="176"/>
      <c r="F2101" s="174">
        <v>3</v>
      </c>
      <c r="G2101" s="174">
        <v>7</v>
      </c>
      <c r="H2101" s="174">
        <v>19</v>
      </c>
      <c r="I2101" s="174">
        <v>5000</v>
      </c>
      <c r="J2101" s="219">
        <v>5300</v>
      </c>
      <c r="K2101" s="219">
        <v>531</v>
      </c>
      <c r="L2101" s="177">
        <v>1001</v>
      </c>
      <c r="M2101" s="178">
        <v>0</v>
      </c>
      <c r="N2101" s="179" t="s">
        <v>1377</v>
      </c>
      <c r="O2101" s="180">
        <v>0</v>
      </c>
      <c r="P2101" s="180">
        <v>0</v>
      </c>
      <c r="Q2101" s="181">
        <f t="shared" si="95"/>
        <v>0</v>
      </c>
      <c r="R2101" s="182" t="s">
        <v>98</v>
      </c>
      <c r="S2101" s="183"/>
      <c r="T2101" s="183"/>
    </row>
    <row r="2102" spans="2:20" ht="15.75" hidden="1">
      <c r="B2102" s="174">
        <v>2025</v>
      </c>
      <c r="C2102" s="174">
        <v>20</v>
      </c>
      <c r="D2102" s="175">
        <v>0</v>
      </c>
      <c r="E2102" s="176"/>
      <c r="F2102" s="174">
        <v>3</v>
      </c>
      <c r="G2102" s="174">
        <v>7</v>
      </c>
      <c r="H2102" s="174">
        <v>19</v>
      </c>
      <c r="I2102" s="174">
        <v>5000</v>
      </c>
      <c r="J2102" s="219">
        <v>5300</v>
      </c>
      <c r="K2102" s="219">
        <v>531</v>
      </c>
      <c r="L2102" s="177">
        <v>1005</v>
      </c>
      <c r="M2102" s="178">
        <v>0</v>
      </c>
      <c r="N2102" s="179" t="s">
        <v>198</v>
      </c>
      <c r="O2102" s="180">
        <v>0</v>
      </c>
      <c r="P2102" s="180">
        <v>0</v>
      </c>
      <c r="Q2102" s="181">
        <f t="shared" si="95"/>
        <v>0</v>
      </c>
      <c r="R2102" s="182" t="s">
        <v>98</v>
      </c>
      <c r="S2102" s="183"/>
      <c r="T2102" s="183"/>
    </row>
    <row r="2103" spans="2:20" ht="15.75" hidden="1">
      <c r="B2103" s="174">
        <v>2025</v>
      </c>
      <c r="C2103" s="174">
        <v>20</v>
      </c>
      <c r="D2103" s="175">
        <v>0</v>
      </c>
      <c r="E2103" s="176"/>
      <c r="F2103" s="174">
        <v>3</v>
      </c>
      <c r="G2103" s="174">
        <v>7</v>
      </c>
      <c r="H2103" s="174">
        <v>19</v>
      </c>
      <c r="I2103" s="174">
        <v>5000</v>
      </c>
      <c r="J2103" s="219">
        <v>5300</v>
      </c>
      <c r="K2103" s="219">
        <v>531</v>
      </c>
      <c r="L2103" s="177">
        <v>1006</v>
      </c>
      <c r="M2103" s="178">
        <v>0</v>
      </c>
      <c r="N2103" s="179" t="s">
        <v>1378</v>
      </c>
      <c r="O2103" s="180">
        <v>0</v>
      </c>
      <c r="P2103" s="180">
        <v>0</v>
      </c>
      <c r="Q2103" s="181">
        <f t="shared" si="95"/>
        <v>0</v>
      </c>
      <c r="R2103" s="182" t="s">
        <v>98</v>
      </c>
      <c r="S2103" s="183"/>
      <c r="T2103" s="183"/>
    </row>
    <row r="2104" spans="2:20" ht="15.75" hidden="1">
      <c r="B2104" s="174">
        <v>2025</v>
      </c>
      <c r="C2104" s="174">
        <v>20</v>
      </c>
      <c r="D2104" s="175">
        <v>0</v>
      </c>
      <c r="E2104" s="176"/>
      <c r="F2104" s="174">
        <v>3</v>
      </c>
      <c r="G2104" s="174">
        <v>7</v>
      </c>
      <c r="H2104" s="174">
        <v>19</v>
      </c>
      <c r="I2104" s="174">
        <v>5000</v>
      </c>
      <c r="J2104" s="219">
        <v>5300</v>
      </c>
      <c r="K2104" s="219">
        <v>531</v>
      </c>
      <c r="L2104" s="177">
        <v>1008</v>
      </c>
      <c r="M2104" s="178">
        <v>0</v>
      </c>
      <c r="N2104" s="179" t="s">
        <v>1379</v>
      </c>
      <c r="O2104" s="180">
        <v>0</v>
      </c>
      <c r="P2104" s="180">
        <v>0</v>
      </c>
      <c r="Q2104" s="181">
        <f t="shared" si="95"/>
        <v>0</v>
      </c>
      <c r="R2104" s="182" t="s">
        <v>98</v>
      </c>
      <c r="S2104" s="183"/>
      <c r="T2104" s="183"/>
    </row>
    <row r="2105" spans="2:20" ht="15.75" hidden="1">
      <c r="B2105" s="174">
        <v>2025</v>
      </c>
      <c r="C2105" s="174">
        <v>20</v>
      </c>
      <c r="D2105" s="175">
        <v>0</v>
      </c>
      <c r="E2105" s="176"/>
      <c r="F2105" s="174">
        <v>3</v>
      </c>
      <c r="G2105" s="174">
        <v>7</v>
      </c>
      <c r="H2105" s="174">
        <v>19</v>
      </c>
      <c r="I2105" s="174">
        <v>5000</v>
      </c>
      <c r="J2105" s="219">
        <v>5300</v>
      </c>
      <c r="K2105" s="219">
        <v>531</v>
      </c>
      <c r="L2105" s="177">
        <v>1010</v>
      </c>
      <c r="M2105" s="178">
        <v>0</v>
      </c>
      <c r="N2105" s="179" t="s">
        <v>1380</v>
      </c>
      <c r="O2105" s="180">
        <v>0</v>
      </c>
      <c r="P2105" s="180">
        <v>0</v>
      </c>
      <c r="Q2105" s="181">
        <f t="shared" si="95"/>
        <v>0</v>
      </c>
      <c r="R2105" s="182" t="s">
        <v>98</v>
      </c>
      <c r="S2105" s="183"/>
      <c r="T2105" s="183"/>
    </row>
    <row r="2106" spans="2:20" ht="15.75" hidden="1">
      <c r="B2106" s="174">
        <v>2025</v>
      </c>
      <c r="C2106" s="174">
        <v>20</v>
      </c>
      <c r="D2106" s="175">
        <v>0</v>
      </c>
      <c r="E2106" s="176"/>
      <c r="F2106" s="174">
        <v>3</v>
      </c>
      <c r="G2106" s="174">
        <v>7</v>
      </c>
      <c r="H2106" s="174">
        <v>19</v>
      </c>
      <c r="I2106" s="174">
        <v>5000</v>
      </c>
      <c r="J2106" s="219">
        <v>5300</v>
      </c>
      <c r="K2106" s="219">
        <v>531</v>
      </c>
      <c r="L2106" s="177">
        <v>1049</v>
      </c>
      <c r="M2106" s="178">
        <v>0</v>
      </c>
      <c r="N2106" s="179" t="s">
        <v>1381</v>
      </c>
      <c r="O2106" s="180">
        <v>0</v>
      </c>
      <c r="P2106" s="180">
        <v>0</v>
      </c>
      <c r="Q2106" s="181">
        <f t="shared" si="95"/>
        <v>0</v>
      </c>
      <c r="R2106" s="182" t="s">
        <v>98</v>
      </c>
      <c r="S2106" s="183"/>
      <c r="T2106" s="183"/>
    </row>
    <row r="2107" spans="2:20" ht="15.75" hidden="1">
      <c r="B2107" s="174">
        <v>2025</v>
      </c>
      <c r="C2107" s="174">
        <v>20</v>
      </c>
      <c r="D2107" s="175">
        <v>0</v>
      </c>
      <c r="E2107" s="176"/>
      <c r="F2107" s="174">
        <v>3</v>
      </c>
      <c r="G2107" s="174">
        <v>7</v>
      </c>
      <c r="H2107" s="174">
        <v>19</v>
      </c>
      <c r="I2107" s="174">
        <v>5000</v>
      </c>
      <c r="J2107" s="219">
        <v>5300</v>
      </c>
      <c r="K2107" s="219">
        <v>531</v>
      </c>
      <c r="L2107" s="177">
        <v>1067</v>
      </c>
      <c r="M2107" s="178">
        <v>0</v>
      </c>
      <c r="N2107" s="179" t="s">
        <v>1301</v>
      </c>
      <c r="O2107" s="180">
        <v>0</v>
      </c>
      <c r="P2107" s="180">
        <v>0</v>
      </c>
      <c r="Q2107" s="181">
        <f t="shared" si="95"/>
        <v>0</v>
      </c>
      <c r="R2107" s="182" t="s">
        <v>98</v>
      </c>
      <c r="S2107" s="183"/>
      <c r="T2107" s="183"/>
    </row>
    <row r="2108" spans="2:20" ht="15.75" hidden="1">
      <c r="B2108" s="174">
        <v>2025</v>
      </c>
      <c r="C2108" s="174">
        <v>20</v>
      </c>
      <c r="D2108" s="175">
        <v>0</v>
      </c>
      <c r="E2108" s="176"/>
      <c r="F2108" s="174">
        <v>3</v>
      </c>
      <c r="G2108" s="174">
        <v>7</v>
      </c>
      <c r="H2108" s="174">
        <v>19</v>
      </c>
      <c r="I2108" s="174">
        <v>5000</v>
      </c>
      <c r="J2108" s="219">
        <v>5300</v>
      </c>
      <c r="K2108" s="219">
        <v>531</v>
      </c>
      <c r="L2108" s="177">
        <v>1069</v>
      </c>
      <c r="M2108" s="178">
        <v>0</v>
      </c>
      <c r="N2108" s="179" t="s">
        <v>522</v>
      </c>
      <c r="O2108" s="180">
        <v>0</v>
      </c>
      <c r="P2108" s="180">
        <v>0</v>
      </c>
      <c r="Q2108" s="181">
        <f t="shared" si="95"/>
        <v>0</v>
      </c>
      <c r="R2108" s="182" t="s">
        <v>98</v>
      </c>
      <c r="S2108" s="183"/>
      <c r="T2108" s="183"/>
    </row>
    <row r="2109" spans="2:20" ht="15.75" hidden="1">
      <c r="B2109" s="174">
        <v>2025</v>
      </c>
      <c r="C2109" s="174">
        <v>20</v>
      </c>
      <c r="D2109" s="175">
        <v>0</v>
      </c>
      <c r="E2109" s="176"/>
      <c r="F2109" s="174">
        <v>3</v>
      </c>
      <c r="G2109" s="174">
        <v>7</v>
      </c>
      <c r="H2109" s="174">
        <v>19</v>
      </c>
      <c r="I2109" s="174">
        <v>5000</v>
      </c>
      <c r="J2109" s="219">
        <v>5300</v>
      </c>
      <c r="K2109" s="219">
        <v>531</v>
      </c>
      <c r="L2109" s="177">
        <v>1071</v>
      </c>
      <c r="M2109" s="178">
        <v>0</v>
      </c>
      <c r="N2109" s="179" t="s">
        <v>1382</v>
      </c>
      <c r="O2109" s="180">
        <v>0</v>
      </c>
      <c r="P2109" s="180">
        <v>0</v>
      </c>
      <c r="Q2109" s="181">
        <f t="shared" si="95"/>
        <v>0</v>
      </c>
      <c r="R2109" s="182" t="s">
        <v>98</v>
      </c>
      <c r="S2109" s="183"/>
      <c r="T2109" s="183"/>
    </row>
    <row r="2110" spans="2:20" ht="15.75" hidden="1">
      <c r="B2110" s="174">
        <v>2025</v>
      </c>
      <c r="C2110" s="174">
        <v>20</v>
      </c>
      <c r="D2110" s="175">
        <v>0</v>
      </c>
      <c r="E2110" s="176"/>
      <c r="F2110" s="174">
        <v>3</v>
      </c>
      <c r="G2110" s="174">
        <v>7</v>
      </c>
      <c r="H2110" s="174">
        <v>19</v>
      </c>
      <c r="I2110" s="174">
        <v>5000</v>
      </c>
      <c r="J2110" s="219">
        <v>5300</v>
      </c>
      <c r="K2110" s="219">
        <v>531</v>
      </c>
      <c r="L2110" s="177">
        <v>1074</v>
      </c>
      <c r="M2110" s="178">
        <v>0</v>
      </c>
      <c r="N2110" s="179" t="s">
        <v>1383</v>
      </c>
      <c r="O2110" s="180">
        <v>0</v>
      </c>
      <c r="P2110" s="180">
        <v>0</v>
      </c>
      <c r="Q2110" s="181">
        <f t="shared" si="95"/>
        <v>0</v>
      </c>
      <c r="R2110" s="182" t="s">
        <v>98</v>
      </c>
      <c r="S2110" s="183"/>
      <c r="T2110" s="183"/>
    </row>
    <row r="2111" spans="2:20" ht="15.75" hidden="1">
      <c r="B2111" s="174">
        <v>2025</v>
      </c>
      <c r="C2111" s="174">
        <v>20</v>
      </c>
      <c r="D2111" s="175">
        <v>0</v>
      </c>
      <c r="E2111" s="176"/>
      <c r="F2111" s="174">
        <v>3</v>
      </c>
      <c r="G2111" s="174">
        <v>7</v>
      </c>
      <c r="H2111" s="174">
        <v>19</v>
      </c>
      <c r="I2111" s="174">
        <v>5000</v>
      </c>
      <c r="J2111" s="219">
        <v>5300</v>
      </c>
      <c r="K2111" s="219">
        <v>531</v>
      </c>
      <c r="L2111" s="177">
        <v>1109</v>
      </c>
      <c r="M2111" s="178">
        <v>0</v>
      </c>
      <c r="N2111" s="179" t="s">
        <v>1384</v>
      </c>
      <c r="O2111" s="180">
        <v>0</v>
      </c>
      <c r="P2111" s="180">
        <v>0</v>
      </c>
      <c r="Q2111" s="181">
        <f t="shared" si="95"/>
        <v>0</v>
      </c>
      <c r="R2111" s="182" t="s">
        <v>98</v>
      </c>
      <c r="S2111" s="183"/>
      <c r="T2111" s="183"/>
    </row>
    <row r="2112" spans="2:20" ht="15.75" hidden="1">
      <c r="B2112" s="174">
        <v>2025</v>
      </c>
      <c r="C2112" s="174">
        <v>20</v>
      </c>
      <c r="D2112" s="175">
        <v>0</v>
      </c>
      <c r="E2112" s="176"/>
      <c r="F2112" s="174">
        <v>3</v>
      </c>
      <c r="G2112" s="174">
        <v>7</v>
      </c>
      <c r="H2112" s="174">
        <v>19</v>
      </c>
      <c r="I2112" s="174">
        <v>5000</v>
      </c>
      <c r="J2112" s="219">
        <v>5300</v>
      </c>
      <c r="K2112" s="219">
        <v>531</v>
      </c>
      <c r="L2112" s="177">
        <v>1387</v>
      </c>
      <c r="M2112" s="178">
        <v>0</v>
      </c>
      <c r="N2112" s="179" t="s">
        <v>1385</v>
      </c>
      <c r="O2112" s="180">
        <v>0</v>
      </c>
      <c r="P2112" s="180">
        <v>0</v>
      </c>
      <c r="Q2112" s="181">
        <f t="shared" si="95"/>
        <v>0</v>
      </c>
      <c r="R2112" s="182" t="s">
        <v>98</v>
      </c>
      <c r="S2112" s="183"/>
      <c r="T2112" s="183"/>
    </row>
    <row r="2113" spans="2:20" ht="15.75" hidden="1">
      <c r="B2113" s="174">
        <v>2025</v>
      </c>
      <c r="C2113" s="174">
        <v>20</v>
      </c>
      <c r="D2113" s="175">
        <v>0</v>
      </c>
      <c r="E2113" s="176"/>
      <c r="F2113" s="174">
        <v>3</v>
      </c>
      <c r="G2113" s="174">
        <v>7</v>
      </c>
      <c r="H2113" s="174">
        <v>19</v>
      </c>
      <c r="I2113" s="174">
        <v>5000</v>
      </c>
      <c r="J2113" s="219">
        <v>5300</v>
      </c>
      <c r="K2113" s="219">
        <v>531</v>
      </c>
      <c r="L2113" s="177">
        <v>1197</v>
      </c>
      <c r="M2113" s="178">
        <v>0</v>
      </c>
      <c r="N2113" s="179" t="s">
        <v>1386</v>
      </c>
      <c r="O2113" s="180">
        <v>0</v>
      </c>
      <c r="P2113" s="180">
        <v>0</v>
      </c>
      <c r="Q2113" s="181">
        <f t="shared" si="95"/>
        <v>0</v>
      </c>
      <c r="R2113" s="182" t="s">
        <v>98</v>
      </c>
      <c r="S2113" s="183"/>
      <c r="T2113" s="183"/>
    </row>
    <row r="2114" spans="2:20" ht="15.75" hidden="1">
      <c r="B2114" s="174">
        <v>2025</v>
      </c>
      <c r="C2114" s="174">
        <v>20</v>
      </c>
      <c r="D2114" s="175">
        <v>0</v>
      </c>
      <c r="E2114" s="176"/>
      <c r="F2114" s="174">
        <v>3</v>
      </c>
      <c r="G2114" s="174">
        <v>7</v>
      </c>
      <c r="H2114" s="174">
        <v>19</v>
      </c>
      <c r="I2114" s="174">
        <v>5000</v>
      </c>
      <c r="J2114" s="219">
        <v>5300</v>
      </c>
      <c r="K2114" s="219">
        <v>531</v>
      </c>
      <c r="L2114" s="177">
        <v>1232</v>
      </c>
      <c r="M2114" s="178">
        <v>0</v>
      </c>
      <c r="N2114" s="179" t="s">
        <v>1387</v>
      </c>
      <c r="O2114" s="180">
        <v>0</v>
      </c>
      <c r="P2114" s="180">
        <v>0</v>
      </c>
      <c r="Q2114" s="181">
        <f t="shared" si="95"/>
        <v>0</v>
      </c>
      <c r="R2114" s="182" t="s">
        <v>98</v>
      </c>
      <c r="S2114" s="183"/>
      <c r="T2114" s="183"/>
    </row>
    <row r="2115" spans="2:20" ht="15.75" hidden="1">
      <c r="B2115" s="174">
        <v>2025</v>
      </c>
      <c r="C2115" s="174">
        <v>20</v>
      </c>
      <c r="D2115" s="175">
        <v>0</v>
      </c>
      <c r="E2115" s="176"/>
      <c r="F2115" s="174">
        <v>3</v>
      </c>
      <c r="G2115" s="174">
        <v>7</v>
      </c>
      <c r="H2115" s="174">
        <v>19</v>
      </c>
      <c r="I2115" s="174">
        <v>5000</v>
      </c>
      <c r="J2115" s="219">
        <v>5300</v>
      </c>
      <c r="K2115" s="219">
        <v>531</v>
      </c>
      <c r="L2115" s="177">
        <v>1234</v>
      </c>
      <c r="M2115" s="178">
        <v>0</v>
      </c>
      <c r="N2115" s="179" t="s">
        <v>1388</v>
      </c>
      <c r="O2115" s="180">
        <v>0</v>
      </c>
      <c r="P2115" s="180">
        <v>0</v>
      </c>
      <c r="Q2115" s="181">
        <f t="shared" si="95"/>
        <v>0</v>
      </c>
      <c r="R2115" s="182" t="s">
        <v>98</v>
      </c>
      <c r="S2115" s="183"/>
      <c r="T2115" s="183"/>
    </row>
    <row r="2116" spans="2:20" ht="15.75" hidden="1">
      <c r="B2116" s="174">
        <v>2025</v>
      </c>
      <c r="C2116" s="174">
        <v>20</v>
      </c>
      <c r="D2116" s="175">
        <v>0</v>
      </c>
      <c r="E2116" s="176"/>
      <c r="F2116" s="174">
        <v>3</v>
      </c>
      <c r="G2116" s="174">
        <v>7</v>
      </c>
      <c r="H2116" s="174">
        <v>19</v>
      </c>
      <c r="I2116" s="174">
        <v>5000</v>
      </c>
      <c r="J2116" s="219">
        <v>5300</v>
      </c>
      <c r="K2116" s="219">
        <v>531</v>
      </c>
      <c r="L2116" s="177">
        <v>1251</v>
      </c>
      <c r="M2116" s="178">
        <v>0</v>
      </c>
      <c r="N2116" s="179" t="s">
        <v>1389</v>
      </c>
      <c r="O2116" s="180">
        <v>0</v>
      </c>
      <c r="P2116" s="180">
        <v>0</v>
      </c>
      <c r="Q2116" s="181">
        <f t="shared" si="95"/>
        <v>0</v>
      </c>
      <c r="R2116" s="182" t="s">
        <v>98</v>
      </c>
      <c r="S2116" s="183"/>
      <c r="T2116" s="183"/>
    </row>
    <row r="2117" spans="2:20" ht="15.75" hidden="1">
      <c r="B2117" s="174">
        <v>2025</v>
      </c>
      <c r="C2117" s="174">
        <v>20</v>
      </c>
      <c r="D2117" s="175">
        <v>0</v>
      </c>
      <c r="E2117" s="176"/>
      <c r="F2117" s="174">
        <v>3</v>
      </c>
      <c r="G2117" s="174">
        <v>7</v>
      </c>
      <c r="H2117" s="174">
        <v>19</v>
      </c>
      <c r="I2117" s="174">
        <v>5000</v>
      </c>
      <c r="J2117" s="219">
        <v>5300</v>
      </c>
      <c r="K2117" s="219">
        <v>531</v>
      </c>
      <c r="L2117" s="177">
        <v>1253</v>
      </c>
      <c r="M2117" s="178">
        <v>0</v>
      </c>
      <c r="N2117" s="179" t="s">
        <v>1390</v>
      </c>
      <c r="O2117" s="180">
        <v>0</v>
      </c>
      <c r="P2117" s="180">
        <v>0</v>
      </c>
      <c r="Q2117" s="181">
        <f t="shared" ref="Q2117:Q2180" si="96">+O2117+P2117</f>
        <v>0</v>
      </c>
      <c r="R2117" s="182" t="s">
        <v>98</v>
      </c>
      <c r="S2117" s="183"/>
      <c r="T2117" s="183"/>
    </row>
    <row r="2118" spans="2:20" ht="15.75" hidden="1">
      <c r="B2118" s="174">
        <v>2025</v>
      </c>
      <c r="C2118" s="174">
        <v>20</v>
      </c>
      <c r="D2118" s="175">
        <v>0</v>
      </c>
      <c r="E2118" s="176"/>
      <c r="F2118" s="174">
        <v>3</v>
      </c>
      <c r="G2118" s="174">
        <v>7</v>
      </c>
      <c r="H2118" s="174">
        <v>19</v>
      </c>
      <c r="I2118" s="174">
        <v>5000</v>
      </c>
      <c r="J2118" s="219">
        <v>5300</v>
      </c>
      <c r="K2118" s="219">
        <v>531</v>
      </c>
      <c r="L2118" s="177">
        <v>1298</v>
      </c>
      <c r="M2118" s="178">
        <v>0</v>
      </c>
      <c r="N2118" s="179" t="s">
        <v>1391</v>
      </c>
      <c r="O2118" s="180">
        <v>0</v>
      </c>
      <c r="P2118" s="180">
        <v>0</v>
      </c>
      <c r="Q2118" s="181">
        <f t="shared" si="96"/>
        <v>0</v>
      </c>
      <c r="R2118" s="182" t="s">
        <v>98</v>
      </c>
      <c r="S2118" s="183"/>
      <c r="T2118" s="183"/>
    </row>
    <row r="2119" spans="2:20" ht="15.75" hidden="1">
      <c r="B2119" s="174">
        <v>2025</v>
      </c>
      <c r="C2119" s="174">
        <v>20</v>
      </c>
      <c r="D2119" s="175">
        <v>0</v>
      </c>
      <c r="E2119" s="176"/>
      <c r="F2119" s="174">
        <v>3</v>
      </c>
      <c r="G2119" s="174">
        <v>7</v>
      </c>
      <c r="H2119" s="174">
        <v>19</v>
      </c>
      <c r="I2119" s="174">
        <v>5000</v>
      </c>
      <c r="J2119" s="219">
        <v>5300</v>
      </c>
      <c r="K2119" s="219">
        <v>531</v>
      </c>
      <c r="L2119" s="177">
        <v>1338</v>
      </c>
      <c r="M2119" s="178">
        <v>0</v>
      </c>
      <c r="N2119" s="179" t="s">
        <v>1392</v>
      </c>
      <c r="O2119" s="180">
        <v>0</v>
      </c>
      <c r="P2119" s="180">
        <v>0</v>
      </c>
      <c r="Q2119" s="181">
        <f t="shared" si="96"/>
        <v>0</v>
      </c>
      <c r="R2119" s="182" t="s">
        <v>98</v>
      </c>
      <c r="S2119" s="183"/>
      <c r="T2119" s="183"/>
    </row>
    <row r="2120" spans="2:20" ht="15.75" hidden="1">
      <c r="B2120" s="174">
        <v>2025</v>
      </c>
      <c r="C2120" s="174">
        <v>20</v>
      </c>
      <c r="D2120" s="175">
        <v>0</v>
      </c>
      <c r="E2120" s="176"/>
      <c r="F2120" s="174">
        <v>3</v>
      </c>
      <c r="G2120" s="174">
        <v>7</v>
      </c>
      <c r="H2120" s="174">
        <v>19</v>
      </c>
      <c r="I2120" s="174">
        <v>5000</v>
      </c>
      <c r="J2120" s="219">
        <v>5300</v>
      </c>
      <c r="K2120" s="219">
        <v>531</v>
      </c>
      <c r="L2120" s="177">
        <v>1339</v>
      </c>
      <c r="M2120" s="178">
        <v>0</v>
      </c>
      <c r="N2120" s="179" t="s">
        <v>1393</v>
      </c>
      <c r="O2120" s="180">
        <v>0</v>
      </c>
      <c r="P2120" s="180">
        <v>0</v>
      </c>
      <c r="Q2120" s="181">
        <f t="shared" si="96"/>
        <v>0</v>
      </c>
      <c r="R2120" s="182" t="s">
        <v>98</v>
      </c>
      <c r="S2120" s="183"/>
      <c r="T2120" s="183"/>
    </row>
    <row r="2121" spans="2:20" ht="15.75" hidden="1">
      <c r="B2121" s="174">
        <v>2025</v>
      </c>
      <c r="C2121" s="174">
        <v>20</v>
      </c>
      <c r="D2121" s="175">
        <v>0</v>
      </c>
      <c r="E2121" s="176"/>
      <c r="F2121" s="174">
        <v>3</v>
      </c>
      <c r="G2121" s="174">
        <v>7</v>
      </c>
      <c r="H2121" s="174">
        <v>19</v>
      </c>
      <c r="I2121" s="174">
        <v>5000</v>
      </c>
      <c r="J2121" s="219">
        <v>5300</v>
      </c>
      <c r="K2121" s="219">
        <v>531</v>
      </c>
      <c r="L2121" s="177">
        <v>1365</v>
      </c>
      <c r="M2121" s="178">
        <v>0</v>
      </c>
      <c r="N2121" s="179" t="s">
        <v>1394</v>
      </c>
      <c r="O2121" s="180">
        <v>0</v>
      </c>
      <c r="P2121" s="180">
        <v>0</v>
      </c>
      <c r="Q2121" s="181">
        <f t="shared" si="96"/>
        <v>0</v>
      </c>
      <c r="R2121" s="182" t="s">
        <v>98</v>
      </c>
      <c r="S2121" s="183"/>
      <c r="T2121" s="183"/>
    </row>
    <row r="2122" spans="2:20" ht="15.75" hidden="1">
      <c r="B2122" s="174">
        <v>2025</v>
      </c>
      <c r="C2122" s="174">
        <v>20</v>
      </c>
      <c r="D2122" s="175">
        <v>0</v>
      </c>
      <c r="E2122" s="176"/>
      <c r="F2122" s="174">
        <v>3</v>
      </c>
      <c r="G2122" s="174">
        <v>7</v>
      </c>
      <c r="H2122" s="174">
        <v>19</v>
      </c>
      <c r="I2122" s="174">
        <v>5000</v>
      </c>
      <c r="J2122" s="219">
        <v>5300</v>
      </c>
      <c r="K2122" s="219">
        <v>531</v>
      </c>
      <c r="L2122" s="177">
        <v>1367</v>
      </c>
      <c r="M2122" s="178">
        <v>0</v>
      </c>
      <c r="N2122" s="179" t="s">
        <v>1395</v>
      </c>
      <c r="O2122" s="180">
        <v>0</v>
      </c>
      <c r="P2122" s="180">
        <v>0</v>
      </c>
      <c r="Q2122" s="181">
        <f t="shared" si="96"/>
        <v>0</v>
      </c>
      <c r="R2122" s="182" t="s">
        <v>98</v>
      </c>
      <c r="S2122" s="183"/>
      <c r="T2122" s="183"/>
    </row>
    <row r="2123" spans="2:20" ht="15.75" hidden="1">
      <c r="B2123" s="174">
        <v>2025</v>
      </c>
      <c r="C2123" s="174">
        <v>20</v>
      </c>
      <c r="D2123" s="175">
        <v>0</v>
      </c>
      <c r="E2123" s="176"/>
      <c r="F2123" s="174">
        <v>3</v>
      </c>
      <c r="G2123" s="174">
        <v>7</v>
      </c>
      <c r="H2123" s="174">
        <v>19</v>
      </c>
      <c r="I2123" s="174">
        <v>5000</v>
      </c>
      <c r="J2123" s="219">
        <v>5300</v>
      </c>
      <c r="K2123" s="219">
        <v>531</v>
      </c>
      <c r="L2123" s="177">
        <v>1369</v>
      </c>
      <c r="M2123" s="178">
        <v>0</v>
      </c>
      <c r="N2123" s="179" t="s">
        <v>1396</v>
      </c>
      <c r="O2123" s="180">
        <v>0</v>
      </c>
      <c r="P2123" s="180">
        <v>0</v>
      </c>
      <c r="Q2123" s="181">
        <f t="shared" si="96"/>
        <v>0</v>
      </c>
      <c r="R2123" s="182" t="s">
        <v>98</v>
      </c>
      <c r="S2123" s="183"/>
      <c r="T2123" s="183"/>
    </row>
    <row r="2124" spans="2:20" ht="15.75" hidden="1">
      <c r="B2124" s="174">
        <v>2025</v>
      </c>
      <c r="C2124" s="174">
        <v>20</v>
      </c>
      <c r="D2124" s="175">
        <v>0</v>
      </c>
      <c r="E2124" s="176"/>
      <c r="F2124" s="174">
        <v>3</v>
      </c>
      <c r="G2124" s="174">
        <v>7</v>
      </c>
      <c r="H2124" s="174">
        <v>19</v>
      </c>
      <c r="I2124" s="174">
        <v>5000</v>
      </c>
      <c r="J2124" s="219">
        <v>5300</v>
      </c>
      <c r="K2124" s="219">
        <v>531</v>
      </c>
      <c r="L2124" s="177">
        <v>1373</v>
      </c>
      <c r="M2124" s="178">
        <v>0</v>
      </c>
      <c r="N2124" s="179" t="s">
        <v>1397</v>
      </c>
      <c r="O2124" s="180">
        <v>0</v>
      </c>
      <c r="P2124" s="180">
        <v>0</v>
      </c>
      <c r="Q2124" s="181">
        <f t="shared" si="96"/>
        <v>0</v>
      </c>
      <c r="R2124" s="182" t="s">
        <v>98</v>
      </c>
      <c r="S2124" s="183"/>
      <c r="T2124" s="183"/>
    </row>
    <row r="2125" spans="2:20" ht="15.75" hidden="1">
      <c r="B2125" s="174">
        <v>2025</v>
      </c>
      <c r="C2125" s="174">
        <v>20</v>
      </c>
      <c r="D2125" s="175">
        <v>0</v>
      </c>
      <c r="E2125" s="176"/>
      <c r="F2125" s="174">
        <v>3</v>
      </c>
      <c r="G2125" s="174">
        <v>7</v>
      </c>
      <c r="H2125" s="174">
        <v>19</v>
      </c>
      <c r="I2125" s="174">
        <v>5000</v>
      </c>
      <c r="J2125" s="219">
        <v>5300</v>
      </c>
      <c r="K2125" s="219">
        <v>531</v>
      </c>
      <c r="L2125" s="177">
        <v>1547</v>
      </c>
      <c r="M2125" s="178">
        <v>0</v>
      </c>
      <c r="N2125" s="179" t="s">
        <v>1398</v>
      </c>
      <c r="O2125" s="180">
        <v>0</v>
      </c>
      <c r="P2125" s="180">
        <v>0</v>
      </c>
      <c r="Q2125" s="181">
        <f t="shared" si="96"/>
        <v>0</v>
      </c>
      <c r="R2125" s="182" t="s">
        <v>98</v>
      </c>
      <c r="S2125" s="183"/>
      <c r="T2125" s="183"/>
    </row>
    <row r="2126" spans="2:20" ht="15.75" hidden="1">
      <c r="B2126" s="174">
        <v>2025</v>
      </c>
      <c r="C2126" s="174">
        <v>20</v>
      </c>
      <c r="D2126" s="175">
        <v>0</v>
      </c>
      <c r="E2126" s="176"/>
      <c r="F2126" s="174">
        <v>3</v>
      </c>
      <c r="G2126" s="174">
        <v>7</v>
      </c>
      <c r="H2126" s="174">
        <v>19</v>
      </c>
      <c r="I2126" s="174">
        <v>5000</v>
      </c>
      <c r="J2126" s="219">
        <v>5300</v>
      </c>
      <c r="K2126" s="219">
        <v>531</v>
      </c>
      <c r="L2126" s="177">
        <v>1479</v>
      </c>
      <c r="M2126" s="178">
        <v>0</v>
      </c>
      <c r="N2126" s="179" t="s">
        <v>1399</v>
      </c>
      <c r="O2126" s="180">
        <v>0</v>
      </c>
      <c r="P2126" s="180">
        <v>0</v>
      </c>
      <c r="Q2126" s="181">
        <f t="shared" si="96"/>
        <v>0</v>
      </c>
      <c r="R2126" s="182" t="s">
        <v>98</v>
      </c>
      <c r="S2126" s="183"/>
      <c r="T2126" s="183"/>
    </row>
    <row r="2127" spans="2:20" ht="15.75" hidden="1">
      <c r="B2127" s="174">
        <v>2025</v>
      </c>
      <c r="C2127" s="174">
        <v>20</v>
      </c>
      <c r="D2127" s="175">
        <v>0</v>
      </c>
      <c r="E2127" s="176"/>
      <c r="F2127" s="174">
        <v>3</v>
      </c>
      <c r="G2127" s="174">
        <v>7</v>
      </c>
      <c r="H2127" s="174">
        <v>19</v>
      </c>
      <c r="I2127" s="174">
        <v>5000</v>
      </c>
      <c r="J2127" s="219">
        <v>5300</v>
      </c>
      <c r="K2127" s="219">
        <v>531</v>
      </c>
      <c r="L2127" s="177">
        <v>75</v>
      </c>
      <c r="M2127" s="178">
        <v>0</v>
      </c>
      <c r="N2127" s="179" t="s">
        <v>453</v>
      </c>
      <c r="O2127" s="180">
        <v>0</v>
      </c>
      <c r="P2127" s="180">
        <v>0</v>
      </c>
      <c r="Q2127" s="181">
        <f t="shared" si="96"/>
        <v>0</v>
      </c>
      <c r="R2127" s="182" t="s">
        <v>98</v>
      </c>
      <c r="S2127" s="183"/>
      <c r="T2127" s="183"/>
    </row>
    <row r="2128" spans="2:20" ht="15.75" hidden="1">
      <c r="B2128" s="174">
        <v>2025</v>
      </c>
      <c r="C2128" s="174">
        <v>20</v>
      </c>
      <c r="D2128" s="175">
        <v>0</v>
      </c>
      <c r="E2128" s="176"/>
      <c r="F2128" s="174">
        <v>3</v>
      </c>
      <c r="G2128" s="174">
        <v>7</v>
      </c>
      <c r="H2128" s="174">
        <v>19</v>
      </c>
      <c r="I2128" s="174">
        <v>5000</v>
      </c>
      <c r="J2128" s="219">
        <v>5300</v>
      </c>
      <c r="K2128" s="219">
        <v>531</v>
      </c>
      <c r="L2128" s="177">
        <v>1428</v>
      </c>
      <c r="M2128" s="178">
        <v>0</v>
      </c>
      <c r="N2128" s="179" t="s">
        <v>1400</v>
      </c>
      <c r="O2128" s="180">
        <v>0</v>
      </c>
      <c r="P2128" s="180">
        <v>0</v>
      </c>
      <c r="Q2128" s="181">
        <f t="shared" si="96"/>
        <v>0</v>
      </c>
      <c r="R2128" s="182" t="s">
        <v>98</v>
      </c>
      <c r="S2128" s="183"/>
      <c r="T2128" s="183"/>
    </row>
    <row r="2129" spans="2:20" ht="15.75" hidden="1">
      <c r="B2129" s="174">
        <v>2025</v>
      </c>
      <c r="C2129" s="174">
        <v>20</v>
      </c>
      <c r="D2129" s="175">
        <v>0</v>
      </c>
      <c r="E2129" s="176"/>
      <c r="F2129" s="174">
        <v>3</v>
      </c>
      <c r="G2129" s="174">
        <v>7</v>
      </c>
      <c r="H2129" s="174">
        <v>19</v>
      </c>
      <c r="I2129" s="174">
        <v>5000</v>
      </c>
      <c r="J2129" s="219">
        <v>5300</v>
      </c>
      <c r="K2129" s="219">
        <v>531</v>
      </c>
      <c r="L2129" s="177">
        <v>307</v>
      </c>
      <c r="M2129" s="178">
        <v>0</v>
      </c>
      <c r="N2129" s="179" t="s">
        <v>1401</v>
      </c>
      <c r="O2129" s="180">
        <v>0</v>
      </c>
      <c r="P2129" s="180">
        <v>0</v>
      </c>
      <c r="Q2129" s="181">
        <f t="shared" si="96"/>
        <v>0</v>
      </c>
      <c r="R2129" s="182" t="s">
        <v>98</v>
      </c>
      <c r="S2129" s="183"/>
      <c r="T2129" s="183"/>
    </row>
    <row r="2130" spans="2:20" ht="15.75" hidden="1">
      <c r="B2130" s="174">
        <v>2025</v>
      </c>
      <c r="C2130" s="174">
        <v>20</v>
      </c>
      <c r="D2130" s="175">
        <v>0</v>
      </c>
      <c r="E2130" s="176"/>
      <c r="F2130" s="174">
        <v>3</v>
      </c>
      <c r="G2130" s="174">
        <v>7</v>
      </c>
      <c r="H2130" s="174">
        <v>19</v>
      </c>
      <c r="I2130" s="174">
        <v>5000</v>
      </c>
      <c r="J2130" s="219">
        <v>5300</v>
      </c>
      <c r="K2130" s="219">
        <v>531</v>
      </c>
      <c r="L2130" s="177">
        <v>1457</v>
      </c>
      <c r="M2130" s="178">
        <v>0</v>
      </c>
      <c r="N2130" s="179" t="s">
        <v>1402</v>
      </c>
      <c r="O2130" s="180">
        <v>0</v>
      </c>
      <c r="P2130" s="180">
        <v>0</v>
      </c>
      <c r="Q2130" s="181">
        <f t="shared" si="96"/>
        <v>0</v>
      </c>
      <c r="R2130" s="182" t="s">
        <v>98</v>
      </c>
      <c r="S2130" s="183"/>
      <c r="T2130" s="183"/>
    </row>
    <row r="2131" spans="2:20" ht="15.75" hidden="1">
      <c r="B2131" s="174">
        <v>2025</v>
      </c>
      <c r="C2131" s="174">
        <v>20</v>
      </c>
      <c r="D2131" s="175">
        <v>0</v>
      </c>
      <c r="E2131" s="176"/>
      <c r="F2131" s="174">
        <v>3</v>
      </c>
      <c r="G2131" s="174">
        <v>7</v>
      </c>
      <c r="H2131" s="174">
        <v>19</v>
      </c>
      <c r="I2131" s="174">
        <v>5000</v>
      </c>
      <c r="J2131" s="219">
        <v>5300</v>
      </c>
      <c r="K2131" s="219">
        <v>531</v>
      </c>
      <c r="L2131" s="177">
        <v>1481</v>
      </c>
      <c r="M2131" s="178">
        <v>0</v>
      </c>
      <c r="N2131" s="179" t="s">
        <v>1403</v>
      </c>
      <c r="O2131" s="180">
        <v>0</v>
      </c>
      <c r="P2131" s="180">
        <v>0</v>
      </c>
      <c r="Q2131" s="181">
        <f t="shared" si="96"/>
        <v>0</v>
      </c>
      <c r="R2131" s="182" t="s">
        <v>98</v>
      </c>
      <c r="S2131" s="183"/>
      <c r="T2131" s="183"/>
    </row>
    <row r="2132" spans="2:20" ht="15.75" hidden="1">
      <c r="B2132" s="174">
        <v>2025</v>
      </c>
      <c r="C2132" s="174">
        <v>20</v>
      </c>
      <c r="D2132" s="175">
        <v>0</v>
      </c>
      <c r="E2132" s="176"/>
      <c r="F2132" s="174">
        <v>3</v>
      </c>
      <c r="G2132" s="174">
        <v>7</v>
      </c>
      <c r="H2132" s="174">
        <v>19</v>
      </c>
      <c r="I2132" s="174">
        <v>5000</v>
      </c>
      <c r="J2132" s="219">
        <v>5300</v>
      </c>
      <c r="K2132" s="219">
        <v>531</v>
      </c>
      <c r="L2132" s="177">
        <v>1009</v>
      </c>
      <c r="M2132" s="178">
        <v>0</v>
      </c>
      <c r="N2132" s="179" t="s">
        <v>1404</v>
      </c>
      <c r="O2132" s="180">
        <v>0</v>
      </c>
      <c r="P2132" s="180">
        <v>0</v>
      </c>
      <c r="Q2132" s="181">
        <f t="shared" si="96"/>
        <v>0</v>
      </c>
      <c r="R2132" s="182" t="s">
        <v>98</v>
      </c>
      <c r="S2132" s="183"/>
      <c r="T2132" s="183"/>
    </row>
    <row r="2133" spans="2:20" ht="15.75" hidden="1">
      <c r="B2133" s="174">
        <v>2025</v>
      </c>
      <c r="C2133" s="174">
        <v>20</v>
      </c>
      <c r="D2133" s="175">
        <v>0</v>
      </c>
      <c r="E2133" s="176"/>
      <c r="F2133" s="174">
        <v>3</v>
      </c>
      <c r="G2133" s="174">
        <v>7</v>
      </c>
      <c r="H2133" s="174">
        <v>19</v>
      </c>
      <c r="I2133" s="174">
        <v>5000</v>
      </c>
      <c r="J2133" s="219">
        <v>5300</v>
      </c>
      <c r="K2133" s="219">
        <v>531</v>
      </c>
      <c r="L2133" s="177">
        <v>28</v>
      </c>
      <c r="M2133" s="178">
        <v>0</v>
      </c>
      <c r="N2133" s="179" t="s">
        <v>1405</v>
      </c>
      <c r="O2133" s="180">
        <v>0</v>
      </c>
      <c r="P2133" s="180">
        <v>0</v>
      </c>
      <c r="Q2133" s="181">
        <f t="shared" si="96"/>
        <v>0</v>
      </c>
      <c r="R2133" s="182" t="s">
        <v>98</v>
      </c>
      <c r="S2133" s="183"/>
      <c r="T2133" s="183"/>
    </row>
    <row r="2134" spans="2:20" ht="15.75" hidden="1">
      <c r="B2134" s="174">
        <v>2025</v>
      </c>
      <c r="C2134" s="174">
        <v>20</v>
      </c>
      <c r="D2134" s="175">
        <v>0</v>
      </c>
      <c r="E2134" s="176"/>
      <c r="F2134" s="174">
        <v>3</v>
      </c>
      <c r="G2134" s="174">
        <v>7</v>
      </c>
      <c r="H2134" s="174">
        <v>19</v>
      </c>
      <c r="I2134" s="174">
        <v>5000</v>
      </c>
      <c r="J2134" s="219">
        <v>5300</v>
      </c>
      <c r="K2134" s="219">
        <v>531</v>
      </c>
      <c r="L2134" s="177">
        <v>156</v>
      </c>
      <c r="M2134" s="178">
        <v>0</v>
      </c>
      <c r="N2134" s="179" t="s">
        <v>1406</v>
      </c>
      <c r="O2134" s="180">
        <v>0</v>
      </c>
      <c r="P2134" s="180">
        <v>0</v>
      </c>
      <c r="Q2134" s="181">
        <f t="shared" si="96"/>
        <v>0</v>
      </c>
      <c r="R2134" s="182" t="s">
        <v>98</v>
      </c>
      <c r="S2134" s="183"/>
      <c r="T2134" s="183"/>
    </row>
    <row r="2135" spans="2:20" ht="15.75" hidden="1">
      <c r="B2135" s="174">
        <v>2025</v>
      </c>
      <c r="C2135" s="174">
        <v>20</v>
      </c>
      <c r="D2135" s="175">
        <v>0</v>
      </c>
      <c r="E2135" s="176"/>
      <c r="F2135" s="174">
        <v>3</v>
      </c>
      <c r="G2135" s="174">
        <v>7</v>
      </c>
      <c r="H2135" s="174">
        <v>19</v>
      </c>
      <c r="I2135" s="174">
        <v>5000</v>
      </c>
      <c r="J2135" s="219">
        <v>5300</v>
      </c>
      <c r="K2135" s="219">
        <v>531</v>
      </c>
      <c r="L2135" s="177">
        <v>1390</v>
      </c>
      <c r="M2135" s="178">
        <v>0</v>
      </c>
      <c r="N2135" s="190" t="s">
        <v>1407</v>
      </c>
      <c r="O2135" s="180">
        <v>0</v>
      </c>
      <c r="P2135" s="180">
        <v>0</v>
      </c>
      <c r="Q2135" s="181">
        <f t="shared" si="96"/>
        <v>0</v>
      </c>
      <c r="R2135" s="182" t="s">
        <v>98</v>
      </c>
      <c r="S2135" s="183"/>
      <c r="T2135" s="183"/>
    </row>
    <row r="2136" spans="2:20" ht="15.75" hidden="1">
      <c r="B2136" s="174">
        <v>2025</v>
      </c>
      <c r="C2136" s="174">
        <v>20</v>
      </c>
      <c r="D2136" s="175">
        <v>0</v>
      </c>
      <c r="E2136" s="176"/>
      <c r="F2136" s="174">
        <v>3</v>
      </c>
      <c r="G2136" s="174">
        <v>7</v>
      </c>
      <c r="H2136" s="174">
        <v>19</v>
      </c>
      <c r="I2136" s="174">
        <v>5000</v>
      </c>
      <c r="J2136" s="219">
        <v>5300</v>
      </c>
      <c r="K2136" s="219">
        <v>531</v>
      </c>
      <c r="L2136" s="177">
        <v>10</v>
      </c>
      <c r="M2136" s="178">
        <v>0</v>
      </c>
      <c r="N2136" s="179" t="s">
        <v>1408</v>
      </c>
      <c r="O2136" s="180">
        <v>0</v>
      </c>
      <c r="P2136" s="180">
        <v>0</v>
      </c>
      <c r="Q2136" s="181">
        <f t="shared" si="96"/>
        <v>0</v>
      </c>
      <c r="R2136" s="182" t="s">
        <v>98</v>
      </c>
      <c r="S2136" s="183"/>
      <c r="T2136" s="183"/>
    </row>
    <row r="2137" spans="2:20" ht="15.75" hidden="1">
      <c r="B2137" s="174">
        <v>2025</v>
      </c>
      <c r="C2137" s="174">
        <v>20</v>
      </c>
      <c r="D2137" s="175">
        <v>0</v>
      </c>
      <c r="E2137" s="176"/>
      <c r="F2137" s="174">
        <v>3</v>
      </c>
      <c r="G2137" s="174">
        <v>7</v>
      </c>
      <c r="H2137" s="174">
        <v>19</v>
      </c>
      <c r="I2137" s="174">
        <v>5000</v>
      </c>
      <c r="J2137" s="219">
        <v>5300</v>
      </c>
      <c r="K2137" s="219">
        <v>531</v>
      </c>
      <c r="L2137" s="177">
        <v>815</v>
      </c>
      <c r="M2137" s="178">
        <v>0</v>
      </c>
      <c r="N2137" s="179" t="s">
        <v>1409</v>
      </c>
      <c r="O2137" s="180">
        <v>0</v>
      </c>
      <c r="P2137" s="180">
        <v>0</v>
      </c>
      <c r="Q2137" s="181">
        <f t="shared" si="96"/>
        <v>0</v>
      </c>
      <c r="R2137" s="182" t="s">
        <v>98</v>
      </c>
      <c r="S2137" s="183"/>
      <c r="T2137" s="183"/>
    </row>
    <row r="2138" spans="2:20" ht="15.75" hidden="1">
      <c r="B2138" s="174">
        <v>2025</v>
      </c>
      <c r="C2138" s="174">
        <v>20</v>
      </c>
      <c r="D2138" s="175">
        <v>0</v>
      </c>
      <c r="E2138" s="176"/>
      <c r="F2138" s="174">
        <v>3</v>
      </c>
      <c r="G2138" s="174">
        <v>7</v>
      </c>
      <c r="H2138" s="174">
        <v>19</v>
      </c>
      <c r="I2138" s="174">
        <v>5000</v>
      </c>
      <c r="J2138" s="219">
        <v>5300</v>
      </c>
      <c r="K2138" s="219">
        <v>531</v>
      </c>
      <c r="L2138" s="177">
        <v>1398</v>
      </c>
      <c r="M2138" s="178">
        <v>0</v>
      </c>
      <c r="N2138" s="179" t="s">
        <v>1410</v>
      </c>
      <c r="O2138" s="180">
        <v>0</v>
      </c>
      <c r="P2138" s="180">
        <v>0</v>
      </c>
      <c r="Q2138" s="181">
        <f t="shared" si="96"/>
        <v>0</v>
      </c>
      <c r="R2138" s="182" t="s">
        <v>98</v>
      </c>
      <c r="S2138" s="183"/>
      <c r="T2138" s="183"/>
    </row>
    <row r="2139" spans="2:20" ht="15.75" hidden="1">
      <c r="B2139" s="174">
        <v>2025</v>
      </c>
      <c r="C2139" s="174">
        <v>20</v>
      </c>
      <c r="D2139" s="175">
        <v>0</v>
      </c>
      <c r="E2139" s="176"/>
      <c r="F2139" s="174">
        <v>3</v>
      </c>
      <c r="G2139" s="174">
        <v>7</v>
      </c>
      <c r="H2139" s="174">
        <v>19</v>
      </c>
      <c r="I2139" s="174">
        <v>5000</v>
      </c>
      <c r="J2139" s="219">
        <v>5300</v>
      </c>
      <c r="K2139" s="219">
        <v>531</v>
      </c>
      <c r="L2139" s="177">
        <v>1035</v>
      </c>
      <c r="M2139" s="178">
        <v>0</v>
      </c>
      <c r="N2139" s="179" t="s">
        <v>1411</v>
      </c>
      <c r="O2139" s="180">
        <v>0</v>
      </c>
      <c r="P2139" s="180">
        <v>0</v>
      </c>
      <c r="Q2139" s="181">
        <f t="shared" si="96"/>
        <v>0</v>
      </c>
      <c r="R2139" s="182" t="s">
        <v>98</v>
      </c>
      <c r="S2139" s="183"/>
      <c r="T2139" s="183"/>
    </row>
    <row r="2140" spans="2:20" ht="15.75" hidden="1">
      <c r="B2140" s="174">
        <v>2025</v>
      </c>
      <c r="C2140" s="174">
        <v>20</v>
      </c>
      <c r="D2140" s="175">
        <v>0</v>
      </c>
      <c r="E2140" s="176"/>
      <c r="F2140" s="174">
        <v>3</v>
      </c>
      <c r="G2140" s="174">
        <v>7</v>
      </c>
      <c r="H2140" s="174">
        <v>19</v>
      </c>
      <c r="I2140" s="174">
        <v>5000</v>
      </c>
      <c r="J2140" s="219">
        <v>5300</v>
      </c>
      <c r="K2140" s="219">
        <v>531</v>
      </c>
      <c r="L2140" s="177">
        <v>1382</v>
      </c>
      <c r="M2140" s="178">
        <v>0</v>
      </c>
      <c r="N2140" s="179" t="s">
        <v>1412</v>
      </c>
      <c r="O2140" s="180">
        <v>0</v>
      </c>
      <c r="P2140" s="180">
        <v>0</v>
      </c>
      <c r="Q2140" s="181">
        <f t="shared" si="96"/>
        <v>0</v>
      </c>
      <c r="R2140" s="182" t="s">
        <v>98</v>
      </c>
      <c r="S2140" s="183"/>
      <c r="T2140" s="183"/>
    </row>
    <row r="2141" spans="2:20" ht="15.75" hidden="1">
      <c r="B2141" s="174">
        <v>2025</v>
      </c>
      <c r="C2141" s="174">
        <v>20</v>
      </c>
      <c r="D2141" s="175">
        <v>0</v>
      </c>
      <c r="E2141" s="176"/>
      <c r="F2141" s="174">
        <v>3</v>
      </c>
      <c r="G2141" s="174">
        <v>7</v>
      </c>
      <c r="H2141" s="174">
        <v>19</v>
      </c>
      <c r="I2141" s="174">
        <v>5000</v>
      </c>
      <c r="J2141" s="219">
        <v>5300</v>
      </c>
      <c r="K2141" s="219">
        <v>531</v>
      </c>
      <c r="L2141" s="177">
        <v>1</v>
      </c>
      <c r="M2141" s="178">
        <v>0</v>
      </c>
      <c r="N2141" s="179" t="s">
        <v>1413</v>
      </c>
      <c r="O2141" s="180">
        <v>0</v>
      </c>
      <c r="P2141" s="180">
        <v>0</v>
      </c>
      <c r="Q2141" s="181">
        <f t="shared" si="96"/>
        <v>0</v>
      </c>
      <c r="R2141" s="182" t="s">
        <v>98</v>
      </c>
      <c r="S2141" s="183"/>
      <c r="T2141" s="183"/>
    </row>
    <row r="2142" spans="2:20" ht="15.75" hidden="1">
      <c r="B2142" s="174">
        <v>2025</v>
      </c>
      <c r="C2142" s="174">
        <v>20</v>
      </c>
      <c r="D2142" s="175">
        <v>0</v>
      </c>
      <c r="E2142" s="176"/>
      <c r="F2142" s="174">
        <v>3</v>
      </c>
      <c r="G2142" s="174">
        <v>7</v>
      </c>
      <c r="H2142" s="174">
        <v>19</v>
      </c>
      <c r="I2142" s="174">
        <v>5000</v>
      </c>
      <c r="J2142" s="219">
        <v>5300</v>
      </c>
      <c r="K2142" s="219">
        <v>531</v>
      </c>
      <c r="L2142" s="177">
        <v>1366</v>
      </c>
      <c r="M2142" s="178">
        <v>0</v>
      </c>
      <c r="N2142" s="179" t="s">
        <v>1414</v>
      </c>
      <c r="O2142" s="180">
        <v>0</v>
      </c>
      <c r="P2142" s="180">
        <v>0</v>
      </c>
      <c r="Q2142" s="181">
        <f t="shared" si="96"/>
        <v>0</v>
      </c>
      <c r="R2142" s="182" t="s">
        <v>98</v>
      </c>
      <c r="S2142" s="183"/>
      <c r="T2142" s="183"/>
    </row>
    <row r="2143" spans="2:20" ht="30" hidden="1">
      <c r="B2143" s="174">
        <v>2025</v>
      </c>
      <c r="C2143" s="174">
        <v>20</v>
      </c>
      <c r="D2143" s="175">
        <v>0</v>
      </c>
      <c r="E2143" s="176"/>
      <c r="F2143" s="174">
        <v>3</v>
      </c>
      <c r="G2143" s="174">
        <v>7</v>
      </c>
      <c r="H2143" s="174">
        <v>19</v>
      </c>
      <c r="I2143" s="174">
        <v>5000</v>
      </c>
      <c r="J2143" s="219">
        <v>5300</v>
      </c>
      <c r="K2143" s="219">
        <v>531</v>
      </c>
      <c r="L2143" s="177">
        <v>271</v>
      </c>
      <c r="M2143" s="178">
        <v>0</v>
      </c>
      <c r="N2143" s="179" t="s">
        <v>1415</v>
      </c>
      <c r="O2143" s="180">
        <v>0</v>
      </c>
      <c r="P2143" s="180">
        <v>0</v>
      </c>
      <c r="Q2143" s="181">
        <f t="shared" si="96"/>
        <v>0</v>
      </c>
      <c r="R2143" s="182" t="s">
        <v>98</v>
      </c>
      <c r="S2143" s="183"/>
      <c r="T2143" s="183"/>
    </row>
    <row r="2144" spans="2:20" ht="15.75" hidden="1">
      <c r="B2144" s="174">
        <v>2025</v>
      </c>
      <c r="C2144" s="174">
        <v>20</v>
      </c>
      <c r="D2144" s="175">
        <v>0</v>
      </c>
      <c r="E2144" s="176"/>
      <c r="F2144" s="174">
        <v>3</v>
      </c>
      <c r="G2144" s="174">
        <v>7</v>
      </c>
      <c r="H2144" s="174">
        <v>19</v>
      </c>
      <c r="I2144" s="174">
        <v>5000</v>
      </c>
      <c r="J2144" s="219">
        <v>5300</v>
      </c>
      <c r="K2144" s="219">
        <v>531</v>
      </c>
      <c r="L2144" s="177">
        <v>1252</v>
      </c>
      <c r="M2144" s="178">
        <v>0</v>
      </c>
      <c r="N2144" s="179" t="s">
        <v>1416</v>
      </c>
      <c r="O2144" s="180">
        <v>0</v>
      </c>
      <c r="P2144" s="180">
        <v>0</v>
      </c>
      <c r="Q2144" s="181">
        <f t="shared" si="96"/>
        <v>0</v>
      </c>
      <c r="R2144" s="182" t="s">
        <v>98</v>
      </c>
      <c r="S2144" s="183"/>
      <c r="T2144" s="183"/>
    </row>
    <row r="2145" spans="2:20" ht="15.75" hidden="1">
      <c r="B2145" s="174">
        <v>2025</v>
      </c>
      <c r="C2145" s="174">
        <v>20</v>
      </c>
      <c r="D2145" s="175">
        <v>0</v>
      </c>
      <c r="E2145" s="176"/>
      <c r="F2145" s="174">
        <v>3</v>
      </c>
      <c r="G2145" s="174">
        <v>7</v>
      </c>
      <c r="H2145" s="174">
        <v>19</v>
      </c>
      <c r="I2145" s="174">
        <v>5000</v>
      </c>
      <c r="J2145" s="219">
        <v>5300</v>
      </c>
      <c r="K2145" s="219">
        <v>531</v>
      </c>
      <c r="L2145" s="177">
        <v>181</v>
      </c>
      <c r="M2145" s="178">
        <v>0</v>
      </c>
      <c r="N2145" s="179" t="s">
        <v>1417</v>
      </c>
      <c r="O2145" s="180">
        <v>0</v>
      </c>
      <c r="P2145" s="180">
        <v>0</v>
      </c>
      <c r="Q2145" s="181">
        <f t="shared" si="96"/>
        <v>0</v>
      </c>
      <c r="R2145" s="182" t="s">
        <v>98</v>
      </c>
      <c r="S2145" s="183"/>
      <c r="T2145" s="183"/>
    </row>
    <row r="2146" spans="2:20" ht="15.75" hidden="1">
      <c r="B2146" s="174">
        <v>2025</v>
      </c>
      <c r="C2146" s="174">
        <v>20</v>
      </c>
      <c r="D2146" s="175">
        <v>0</v>
      </c>
      <c r="E2146" s="176"/>
      <c r="F2146" s="174">
        <v>3</v>
      </c>
      <c r="G2146" s="174">
        <v>7</v>
      </c>
      <c r="H2146" s="174">
        <v>19</v>
      </c>
      <c r="I2146" s="174">
        <v>5000</v>
      </c>
      <c r="J2146" s="219">
        <v>5300</v>
      </c>
      <c r="K2146" s="219">
        <v>531</v>
      </c>
      <c r="L2146" s="177">
        <v>692</v>
      </c>
      <c r="M2146" s="178">
        <v>0</v>
      </c>
      <c r="N2146" s="179" t="s">
        <v>1418</v>
      </c>
      <c r="O2146" s="180">
        <v>0</v>
      </c>
      <c r="P2146" s="180">
        <v>0</v>
      </c>
      <c r="Q2146" s="181">
        <f t="shared" si="96"/>
        <v>0</v>
      </c>
      <c r="R2146" s="182" t="s">
        <v>98</v>
      </c>
      <c r="S2146" s="183"/>
      <c r="T2146" s="183"/>
    </row>
    <row r="2147" spans="2:20" ht="15.75" hidden="1">
      <c r="B2147" s="174">
        <v>2025</v>
      </c>
      <c r="C2147" s="174">
        <v>20</v>
      </c>
      <c r="D2147" s="175">
        <v>0</v>
      </c>
      <c r="E2147" s="176"/>
      <c r="F2147" s="174">
        <v>3</v>
      </c>
      <c r="G2147" s="174">
        <v>7</v>
      </c>
      <c r="H2147" s="174">
        <v>19</v>
      </c>
      <c r="I2147" s="174">
        <v>5000</v>
      </c>
      <c r="J2147" s="219">
        <v>5300</v>
      </c>
      <c r="K2147" s="219">
        <v>531</v>
      </c>
      <c r="L2147" s="177">
        <v>855</v>
      </c>
      <c r="M2147" s="178">
        <v>0</v>
      </c>
      <c r="N2147" s="179" t="s">
        <v>1419</v>
      </c>
      <c r="O2147" s="180">
        <v>0</v>
      </c>
      <c r="P2147" s="180">
        <v>0</v>
      </c>
      <c r="Q2147" s="181">
        <f t="shared" si="96"/>
        <v>0</v>
      </c>
      <c r="R2147" s="182" t="s">
        <v>98</v>
      </c>
      <c r="S2147" s="183"/>
      <c r="T2147" s="183"/>
    </row>
    <row r="2148" spans="2:20" ht="15.75" hidden="1">
      <c r="B2148" s="174">
        <v>2025</v>
      </c>
      <c r="C2148" s="174">
        <v>20</v>
      </c>
      <c r="D2148" s="175">
        <v>0</v>
      </c>
      <c r="E2148" s="176"/>
      <c r="F2148" s="174">
        <v>3</v>
      </c>
      <c r="G2148" s="174">
        <v>7</v>
      </c>
      <c r="H2148" s="174">
        <v>19</v>
      </c>
      <c r="I2148" s="174">
        <v>5000</v>
      </c>
      <c r="J2148" s="219">
        <v>5300</v>
      </c>
      <c r="K2148" s="219">
        <v>531</v>
      </c>
      <c r="L2148" s="177">
        <v>638</v>
      </c>
      <c r="M2148" s="178">
        <v>0</v>
      </c>
      <c r="N2148" s="179" t="s">
        <v>1420</v>
      </c>
      <c r="O2148" s="180">
        <v>0</v>
      </c>
      <c r="P2148" s="180">
        <v>0</v>
      </c>
      <c r="Q2148" s="181">
        <f t="shared" si="96"/>
        <v>0</v>
      </c>
      <c r="R2148" s="182" t="s">
        <v>98</v>
      </c>
      <c r="S2148" s="183"/>
      <c r="T2148" s="183"/>
    </row>
    <row r="2149" spans="2:20" ht="15.75" hidden="1">
      <c r="B2149" s="174">
        <v>2025</v>
      </c>
      <c r="C2149" s="174">
        <v>20</v>
      </c>
      <c r="D2149" s="175">
        <v>0</v>
      </c>
      <c r="E2149" s="176"/>
      <c r="F2149" s="174">
        <v>3</v>
      </c>
      <c r="G2149" s="174">
        <v>7</v>
      </c>
      <c r="H2149" s="174">
        <v>19</v>
      </c>
      <c r="I2149" s="174">
        <v>5000</v>
      </c>
      <c r="J2149" s="219">
        <v>5300</v>
      </c>
      <c r="K2149" s="219">
        <v>531</v>
      </c>
      <c r="L2149" s="177">
        <v>667</v>
      </c>
      <c r="M2149" s="178">
        <v>0</v>
      </c>
      <c r="N2149" s="179" t="s">
        <v>1421</v>
      </c>
      <c r="O2149" s="180">
        <v>0</v>
      </c>
      <c r="P2149" s="180">
        <v>0</v>
      </c>
      <c r="Q2149" s="181">
        <f t="shared" si="96"/>
        <v>0</v>
      </c>
      <c r="R2149" s="182" t="s">
        <v>98</v>
      </c>
      <c r="S2149" s="183"/>
      <c r="T2149" s="183"/>
    </row>
    <row r="2150" spans="2:20" ht="15.75" hidden="1">
      <c r="B2150" s="174">
        <v>2025</v>
      </c>
      <c r="C2150" s="174">
        <v>20</v>
      </c>
      <c r="D2150" s="175">
        <v>0</v>
      </c>
      <c r="E2150" s="176"/>
      <c r="F2150" s="174">
        <v>3</v>
      </c>
      <c r="G2150" s="174">
        <v>7</v>
      </c>
      <c r="H2150" s="174">
        <v>19</v>
      </c>
      <c r="I2150" s="174">
        <v>5000</v>
      </c>
      <c r="J2150" s="219">
        <v>5300</v>
      </c>
      <c r="K2150" s="219">
        <v>531</v>
      </c>
      <c r="L2150" s="177">
        <v>217</v>
      </c>
      <c r="M2150" s="178">
        <v>0</v>
      </c>
      <c r="N2150" s="179" t="s">
        <v>509</v>
      </c>
      <c r="O2150" s="180">
        <v>0</v>
      </c>
      <c r="P2150" s="180">
        <v>0</v>
      </c>
      <c r="Q2150" s="181">
        <f t="shared" si="96"/>
        <v>0</v>
      </c>
      <c r="R2150" s="182" t="s">
        <v>98</v>
      </c>
      <c r="S2150" s="183"/>
      <c r="T2150" s="183"/>
    </row>
    <row r="2151" spans="2:20" ht="15.75" hidden="1">
      <c r="B2151" s="174">
        <v>2025</v>
      </c>
      <c r="C2151" s="174">
        <v>20</v>
      </c>
      <c r="D2151" s="175">
        <v>0</v>
      </c>
      <c r="E2151" s="176"/>
      <c r="F2151" s="174">
        <v>3</v>
      </c>
      <c r="G2151" s="174">
        <v>7</v>
      </c>
      <c r="H2151" s="174">
        <v>19</v>
      </c>
      <c r="I2151" s="174">
        <v>5000</v>
      </c>
      <c r="J2151" s="219">
        <v>5300</v>
      </c>
      <c r="K2151" s="219">
        <v>531</v>
      </c>
      <c r="L2151" s="177">
        <v>724</v>
      </c>
      <c r="M2151" s="178">
        <v>0</v>
      </c>
      <c r="N2151" s="179" t="s">
        <v>1422</v>
      </c>
      <c r="O2151" s="180">
        <v>0</v>
      </c>
      <c r="P2151" s="180">
        <v>0</v>
      </c>
      <c r="Q2151" s="181">
        <f t="shared" si="96"/>
        <v>0</v>
      </c>
      <c r="R2151" s="182" t="s">
        <v>98</v>
      </c>
      <c r="S2151" s="183"/>
      <c r="T2151" s="183"/>
    </row>
    <row r="2152" spans="2:20" ht="15.75" hidden="1">
      <c r="B2152" s="174">
        <v>2025</v>
      </c>
      <c r="C2152" s="174">
        <v>20</v>
      </c>
      <c r="D2152" s="175">
        <v>0</v>
      </c>
      <c r="E2152" s="176"/>
      <c r="F2152" s="174">
        <v>3</v>
      </c>
      <c r="G2152" s="174">
        <v>7</v>
      </c>
      <c r="H2152" s="174">
        <v>19</v>
      </c>
      <c r="I2152" s="174">
        <v>5000</v>
      </c>
      <c r="J2152" s="219">
        <v>5300</v>
      </c>
      <c r="K2152" s="219">
        <v>531</v>
      </c>
      <c r="L2152" s="177">
        <v>1011</v>
      </c>
      <c r="M2152" s="178">
        <v>0</v>
      </c>
      <c r="N2152" s="179" t="s">
        <v>1423</v>
      </c>
      <c r="O2152" s="180">
        <v>0</v>
      </c>
      <c r="P2152" s="180">
        <v>0</v>
      </c>
      <c r="Q2152" s="181">
        <f t="shared" si="96"/>
        <v>0</v>
      </c>
      <c r="R2152" s="182" t="s">
        <v>98</v>
      </c>
      <c r="S2152" s="183"/>
      <c r="T2152" s="183"/>
    </row>
    <row r="2153" spans="2:20" ht="15.75" hidden="1">
      <c r="B2153" s="174">
        <v>2025</v>
      </c>
      <c r="C2153" s="174">
        <v>20</v>
      </c>
      <c r="D2153" s="175">
        <v>0</v>
      </c>
      <c r="E2153" s="176"/>
      <c r="F2153" s="174">
        <v>3</v>
      </c>
      <c r="G2153" s="174">
        <v>7</v>
      </c>
      <c r="H2153" s="174">
        <v>19</v>
      </c>
      <c r="I2153" s="174">
        <v>5000</v>
      </c>
      <c r="J2153" s="219">
        <v>5300</v>
      </c>
      <c r="K2153" s="219">
        <v>531</v>
      </c>
      <c r="L2153" s="177">
        <v>1297</v>
      </c>
      <c r="M2153" s="178">
        <v>0</v>
      </c>
      <c r="N2153" s="179" t="s">
        <v>1424</v>
      </c>
      <c r="O2153" s="180">
        <v>0</v>
      </c>
      <c r="P2153" s="180">
        <v>0</v>
      </c>
      <c r="Q2153" s="181">
        <f t="shared" si="96"/>
        <v>0</v>
      </c>
      <c r="R2153" s="182" t="s">
        <v>98</v>
      </c>
      <c r="S2153" s="183"/>
      <c r="T2153" s="183"/>
    </row>
    <row r="2154" spans="2:20" ht="30" hidden="1">
      <c r="B2154" s="174">
        <v>2025</v>
      </c>
      <c r="C2154" s="174">
        <v>20</v>
      </c>
      <c r="D2154" s="175">
        <v>0</v>
      </c>
      <c r="E2154" s="176"/>
      <c r="F2154" s="174">
        <v>3</v>
      </c>
      <c r="G2154" s="174">
        <v>7</v>
      </c>
      <c r="H2154" s="174">
        <v>19</v>
      </c>
      <c r="I2154" s="174">
        <v>5000</v>
      </c>
      <c r="J2154" s="219">
        <v>5300</v>
      </c>
      <c r="K2154" s="219">
        <v>531</v>
      </c>
      <c r="L2154" s="177">
        <v>593</v>
      </c>
      <c r="M2154" s="178">
        <v>0</v>
      </c>
      <c r="N2154" s="179" t="s">
        <v>1425</v>
      </c>
      <c r="O2154" s="180">
        <v>0</v>
      </c>
      <c r="P2154" s="180">
        <v>0</v>
      </c>
      <c r="Q2154" s="181">
        <f t="shared" si="96"/>
        <v>0</v>
      </c>
      <c r="R2154" s="182" t="s">
        <v>98</v>
      </c>
      <c r="S2154" s="183"/>
      <c r="T2154" s="183"/>
    </row>
    <row r="2155" spans="2:20" ht="30" hidden="1">
      <c r="B2155" s="174">
        <v>2025</v>
      </c>
      <c r="C2155" s="174">
        <v>20</v>
      </c>
      <c r="D2155" s="175">
        <v>0</v>
      </c>
      <c r="E2155" s="176"/>
      <c r="F2155" s="174">
        <v>3</v>
      </c>
      <c r="G2155" s="174">
        <v>7</v>
      </c>
      <c r="H2155" s="174">
        <v>19</v>
      </c>
      <c r="I2155" s="174">
        <v>5000</v>
      </c>
      <c r="J2155" s="219">
        <v>5300</v>
      </c>
      <c r="K2155" s="219">
        <v>531</v>
      </c>
      <c r="L2155" s="177">
        <v>557</v>
      </c>
      <c r="M2155" s="178">
        <v>0</v>
      </c>
      <c r="N2155" s="179" t="s">
        <v>1426</v>
      </c>
      <c r="O2155" s="180">
        <v>0</v>
      </c>
      <c r="P2155" s="180">
        <v>0</v>
      </c>
      <c r="Q2155" s="181">
        <f t="shared" si="96"/>
        <v>0</v>
      </c>
      <c r="R2155" s="182" t="s">
        <v>98</v>
      </c>
      <c r="S2155" s="183"/>
      <c r="T2155" s="183"/>
    </row>
    <row r="2156" spans="2:20" ht="15.75" hidden="1">
      <c r="B2156" s="174">
        <v>2025</v>
      </c>
      <c r="C2156" s="174">
        <v>20</v>
      </c>
      <c r="D2156" s="175">
        <v>0</v>
      </c>
      <c r="E2156" s="176"/>
      <c r="F2156" s="174">
        <v>3</v>
      </c>
      <c r="G2156" s="174">
        <v>7</v>
      </c>
      <c r="H2156" s="174">
        <v>19</v>
      </c>
      <c r="I2156" s="174">
        <v>5000</v>
      </c>
      <c r="J2156" s="219">
        <v>5300</v>
      </c>
      <c r="K2156" s="219">
        <v>531</v>
      </c>
      <c r="L2156" s="177">
        <v>1349</v>
      </c>
      <c r="M2156" s="178">
        <v>0</v>
      </c>
      <c r="N2156" s="179" t="s">
        <v>1427</v>
      </c>
      <c r="O2156" s="180">
        <v>0</v>
      </c>
      <c r="P2156" s="180">
        <v>0</v>
      </c>
      <c r="Q2156" s="181">
        <f t="shared" si="96"/>
        <v>0</v>
      </c>
      <c r="R2156" s="182" t="s">
        <v>98</v>
      </c>
      <c r="S2156" s="183"/>
      <c r="T2156" s="183"/>
    </row>
    <row r="2157" spans="2:20" ht="15.75" hidden="1">
      <c r="B2157" s="174">
        <v>2025</v>
      </c>
      <c r="C2157" s="174">
        <v>20</v>
      </c>
      <c r="D2157" s="175">
        <v>0</v>
      </c>
      <c r="E2157" s="176"/>
      <c r="F2157" s="174">
        <v>3</v>
      </c>
      <c r="G2157" s="174">
        <v>7</v>
      </c>
      <c r="H2157" s="174">
        <v>19</v>
      </c>
      <c r="I2157" s="174">
        <v>5000</v>
      </c>
      <c r="J2157" s="219">
        <v>5300</v>
      </c>
      <c r="K2157" s="219">
        <v>531</v>
      </c>
      <c r="L2157" s="177">
        <v>916</v>
      </c>
      <c r="M2157" s="178">
        <v>0</v>
      </c>
      <c r="N2157" s="179" t="s">
        <v>1428</v>
      </c>
      <c r="O2157" s="180">
        <v>0</v>
      </c>
      <c r="P2157" s="180">
        <v>0</v>
      </c>
      <c r="Q2157" s="181">
        <f t="shared" si="96"/>
        <v>0</v>
      </c>
      <c r="R2157" s="182" t="s">
        <v>98</v>
      </c>
      <c r="S2157" s="183"/>
      <c r="T2157" s="183"/>
    </row>
    <row r="2158" spans="2:20" ht="15.75" hidden="1">
      <c r="B2158" s="174">
        <v>2025</v>
      </c>
      <c r="C2158" s="174">
        <v>20</v>
      </c>
      <c r="D2158" s="175">
        <v>0</v>
      </c>
      <c r="E2158" s="176"/>
      <c r="F2158" s="174">
        <v>3</v>
      </c>
      <c r="G2158" s="174">
        <v>7</v>
      </c>
      <c r="H2158" s="174">
        <v>19</v>
      </c>
      <c r="I2158" s="174">
        <v>5000</v>
      </c>
      <c r="J2158" s="219">
        <v>5300</v>
      </c>
      <c r="K2158" s="219">
        <v>531</v>
      </c>
      <c r="L2158" s="177">
        <v>997</v>
      </c>
      <c r="M2158" s="178">
        <v>0</v>
      </c>
      <c r="N2158" s="179" t="s">
        <v>1429</v>
      </c>
      <c r="O2158" s="180">
        <v>0</v>
      </c>
      <c r="P2158" s="180">
        <v>0</v>
      </c>
      <c r="Q2158" s="181">
        <f t="shared" si="96"/>
        <v>0</v>
      </c>
      <c r="R2158" s="182" t="s">
        <v>98</v>
      </c>
      <c r="S2158" s="183"/>
      <c r="T2158" s="183"/>
    </row>
    <row r="2159" spans="2:20" ht="15.75" hidden="1">
      <c r="B2159" s="152">
        <v>2025</v>
      </c>
      <c r="C2159" s="152">
        <v>20</v>
      </c>
      <c r="D2159" s="153"/>
      <c r="E2159" s="154"/>
      <c r="F2159" s="152">
        <v>3</v>
      </c>
      <c r="G2159" s="152">
        <v>7</v>
      </c>
      <c r="H2159" s="152">
        <v>19</v>
      </c>
      <c r="I2159" s="152">
        <v>5000</v>
      </c>
      <c r="J2159" s="152">
        <v>5400</v>
      </c>
      <c r="K2159" s="152"/>
      <c r="L2159" s="155" t="s">
        <v>44</v>
      </c>
      <c r="M2159" s="156"/>
      <c r="N2159" s="157" t="s">
        <v>216</v>
      </c>
      <c r="O2159" s="158">
        <f>O2160+O2168+O2171</f>
        <v>0</v>
      </c>
      <c r="P2159" s="158">
        <f>P2160+P2168+P2171</f>
        <v>0</v>
      </c>
      <c r="Q2159" s="158">
        <f t="shared" si="96"/>
        <v>0</v>
      </c>
      <c r="R2159" s="159"/>
      <c r="S2159" s="160"/>
      <c r="T2159" s="161"/>
    </row>
    <row r="2160" spans="2:20" ht="15.75" hidden="1">
      <c r="B2160" s="163">
        <v>2025</v>
      </c>
      <c r="C2160" s="163">
        <v>20</v>
      </c>
      <c r="D2160" s="164"/>
      <c r="E2160" s="165"/>
      <c r="F2160" s="163">
        <v>3</v>
      </c>
      <c r="G2160" s="163">
        <v>7</v>
      </c>
      <c r="H2160" s="163">
        <v>19</v>
      </c>
      <c r="I2160" s="163">
        <v>5000</v>
      </c>
      <c r="J2160" s="163">
        <v>5400</v>
      </c>
      <c r="K2160" s="163">
        <v>541</v>
      </c>
      <c r="L2160" s="166" t="s">
        <v>44</v>
      </c>
      <c r="M2160" s="167"/>
      <c r="N2160" s="168" t="s">
        <v>217</v>
      </c>
      <c r="O2160" s="169">
        <f>SUM(O2161:O2167)</f>
        <v>0</v>
      </c>
      <c r="P2160" s="169">
        <f>SUM(P2161:P2167)</f>
        <v>0</v>
      </c>
      <c r="Q2160" s="169">
        <f t="shared" si="96"/>
        <v>0</v>
      </c>
      <c r="R2160" s="170"/>
      <c r="S2160" s="171"/>
      <c r="T2160" s="172"/>
    </row>
    <row r="2161" spans="2:20" ht="15.75" hidden="1">
      <c r="B2161" s="174">
        <v>2025</v>
      </c>
      <c r="C2161" s="174">
        <v>20</v>
      </c>
      <c r="D2161" s="175">
        <v>0</v>
      </c>
      <c r="E2161" s="176"/>
      <c r="F2161" s="174">
        <v>3</v>
      </c>
      <c r="G2161" s="174">
        <v>7</v>
      </c>
      <c r="H2161" s="174">
        <v>19</v>
      </c>
      <c r="I2161" s="174">
        <v>5000</v>
      </c>
      <c r="J2161" s="174">
        <v>5400</v>
      </c>
      <c r="K2161" s="174">
        <v>541</v>
      </c>
      <c r="L2161" s="177">
        <v>22</v>
      </c>
      <c r="M2161" s="178">
        <v>0</v>
      </c>
      <c r="N2161" s="179" t="s">
        <v>1430</v>
      </c>
      <c r="O2161" s="180">
        <v>0</v>
      </c>
      <c r="P2161" s="180">
        <v>0</v>
      </c>
      <c r="Q2161" s="181">
        <f t="shared" si="96"/>
        <v>0</v>
      </c>
      <c r="R2161" s="182" t="s">
        <v>98</v>
      </c>
      <c r="S2161" s="183"/>
      <c r="T2161" s="183"/>
    </row>
    <row r="2162" spans="2:20" ht="15.75" hidden="1">
      <c r="B2162" s="174">
        <v>2025</v>
      </c>
      <c r="C2162" s="174">
        <v>20</v>
      </c>
      <c r="D2162" s="175">
        <v>0</v>
      </c>
      <c r="E2162" s="176"/>
      <c r="F2162" s="174">
        <v>3</v>
      </c>
      <c r="G2162" s="174">
        <v>7</v>
      </c>
      <c r="H2162" s="174">
        <v>19</v>
      </c>
      <c r="I2162" s="174">
        <v>5000</v>
      </c>
      <c r="J2162" s="174">
        <v>5400</v>
      </c>
      <c r="K2162" s="174">
        <v>541</v>
      </c>
      <c r="L2162" s="177">
        <v>23</v>
      </c>
      <c r="M2162" s="178">
        <v>0</v>
      </c>
      <c r="N2162" s="179" t="s">
        <v>1431</v>
      </c>
      <c r="O2162" s="180">
        <v>0</v>
      </c>
      <c r="P2162" s="180">
        <v>0</v>
      </c>
      <c r="Q2162" s="181">
        <f t="shared" si="96"/>
        <v>0</v>
      </c>
      <c r="R2162" s="182" t="s">
        <v>98</v>
      </c>
      <c r="S2162" s="183"/>
      <c r="T2162" s="183"/>
    </row>
    <row r="2163" spans="2:20" ht="15.75" hidden="1">
      <c r="B2163" s="174">
        <v>2025</v>
      </c>
      <c r="C2163" s="174">
        <v>20</v>
      </c>
      <c r="D2163" s="175">
        <v>0</v>
      </c>
      <c r="E2163" s="176"/>
      <c r="F2163" s="174">
        <v>3</v>
      </c>
      <c r="G2163" s="174">
        <v>7</v>
      </c>
      <c r="H2163" s="174">
        <v>19</v>
      </c>
      <c r="I2163" s="174">
        <v>5000</v>
      </c>
      <c r="J2163" s="174">
        <v>5400</v>
      </c>
      <c r="K2163" s="174">
        <v>541</v>
      </c>
      <c r="L2163" s="177">
        <v>415</v>
      </c>
      <c r="M2163" s="178">
        <v>0</v>
      </c>
      <c r="N2163" s="179" t="s">
        <v>1432</v>
      </c>
      <c r="O2163" s="180">
        <v>0</v>
      </c>
      <c r="P2163" s="180">
        <v>0</v>
      </c>
      <c r="Q2163" s="181">
        <f t="shared" si="96"/>
        <v>0</v>
      </c>
      <c r="R2163" s="182" t="s">
        <v>98</v>
      </c>
      <c r="S2163" s="183"/>
      <c r="T2163" s="183"/>
    </row>
    <row r="2164" spans="2:20" ht="15.75" hidden="1">
      <c r="B2164" s="174">
        <v>2025</v>
      </c>
      <c r="C2164" s="174">
        <v>20</v>
      </c>
      <c r="D2164" s="175">
        <v>0</v>
      </c>
      <c r="E2164" s="176"/>
      <c r="F2164" s="174">
        <v>3</v>
      </c>
      <c r="G2164" s="174">
        <v>7</v>
      </c>
      <c r="H2164" s="174">
        <v>19</v>
      </c>
      <c r="I2164" s="174">
        <v>5000</v>
      </c>
      <c r="J2164" s="174">
        <v>5400</v>
      </c>
      <c r="K2164" s="174">
        <v>541</v>
      </c>
      <c r="L2164" s="177">
        <v>1051</v>
      </c>
      <c r="M2164" s="178">
        <v>0</v>
      </c>
      <c r="N2164" s="179" t="s">
        <v>1179</v>
      </c>
      <c r="O2164" s="180">
        <v>0</v>
      </c>
      <c r="P2164" s="180">
        <v>0</v>
      </c>
      <c r="Q2164" s="181">
        <f t="shared" si="96"/>
        <v>0</v>
      </c>
      <c r="R2164" s="182" t="s">
        <v>98</v>
      </c>
      <c r="S2164" s="183"/>
      <c r="T2164" s="183"/>
    </row>
    <row r="2165" spans="2:20" ht="15.75" hidden="1">
      <c r="B2165" s="174">
        <v>2025</v>
      </c>
      <c r="C2165" s="174">
        <v>20</v>
      </c>
      <c r="D2165" s="175">
        <v>0</v>
      </c>
      <c r="E2165" s="176"/>
      <c r="F2165" s="174">
        <v>3</v>
      </c>
      <c r="G2165" s="174">
        <v>7</v>
      </c>
      <c r="H2165" s="174">
        <v>19</v>
      </c>
      <c r="I2165" s="174">
        <v>5000</v>
      </c>
      <c r="J2165" s="174">
        <v>5400</v>
      </c>
      <c r="K2165" s="174">
        <v>541</v>
      </c>
      <c r="L2165" s="177">
        <v>204</v>
      </c>
      <c r="M2165" s="178">
        <v>0</v>
      </c>
      <c r="N2165" s="179" t="s">
        <v>553</v>
      </c>
      <c r="O2165" s="180">
        <v>0</v>
      </c>
      <c r="P2165" s="180">
        <v>0</v>
      </c>
      <c r="Q2165" s="181">
        <f t="shared" si="96"/>
        <v>0</v>
      </c>
      <c r="R2165" s="182" t="s">
        <v>98</v>
      </c>
      <c r="S2165" s="183"/>
      <c r="T2165" s="183"/>
    </row>
    <row r="2166" spans="2:20" ht="15.75" hidden="1">
      <c r="B2166" s="174">
        <v>2025</v>
      </c>
      <c r="C2166" s="174">
        <v>20</v>
      </c>
      <c r="D2166" s="175">
        <v>0</v>
      </c>
      <c r="E2166" s="176"/>
      <c r="F2166" s="174">
        <v>3</v>
      </c>
      <c r="G2166" s="174">
        <v>7</v>
      </c>
      <c r="H2166" s="174">
        <v>19</v>
      </c>
      <c r="I2166" s="174">
        <v>5000</v>
      </c>
      <c r="J2166" s="174">
        <v>5400</v>
      </c>
      <c r="K2166" s="174">
        <v>541</v>
      </c>
      <c r="L2166" s="177">
        <v>1527</v>
      </c>
      <c r="M2166" s="178">
        <v>0</v>
      </c>
      <c r="N2166" s="179" t="s">
        <v>1433</v>
      </c>
      <c r="O2166" s="180">
        <v>0</v>
      </c>
      <c r="P2166" s="180">
        <v>0</v>
      </c>
      <c r="Q2166" s="181">
        <f t="shared" si="96"/>
        <v>0</v>
      </c>
      <c r="R2166" s="182" t="s">
        <v>98</v>
      </c>
      <c r="S2166" s="183"/>
      <c r="T2166" s="183"/>
    </row>
    <row r="2167" spans="2:20" ht="15.75" hidden="1">
      <c r="B2167" s="174">
        <v>2025</v>
      </c>
      <c r="C2167" s="174">
        <v>20</v>
      </c>
      <c r="D2167" s="175">
        <v>0</v>
      </c>
      <c r="E2167" s="176"/>
      <c r="F2167" s="174">
        <v>3</v>
      </c>
      <c r="G2167" s="174">
        <v>7</v>
      </c>
      <c r="H2167" s="174">
        <v>19</v>
      </c>
      <c r="I2167" s="174">
        <v>5000</v>
      </c>
      <c r="J2167" s="174">
        <v>5400</v>
      </c>
      <c r="K2167" s="174">
        <v>541</v>
      </c>
      <c r="L2167" s="177">
        <v>1530</v>
      </c>
      <c r="M2167" s="178">
        <v>0</v>
      </c>
      <c r="N2167" s="179" t="s">
        <v>1434</v>
      </c>
      <c r="O2167" s="180">
        <v>0</v>
      </c>
      <c r="P2167" s="180">
        <v>0</v>
      </c>
      <c r="Q2167" s="181">
        <f t="shared" si="96"/>
        <v>0</v>
      </c>
      <c r="R2167" s="182" t="s">
        <v>98</v>
      </c>
      <c r="S2167" s="183"/>
      <c r="T2167" s="183"/>
    </row>
    <row r="2168" spans="2:20" ht="15.75" hidden="1">
      <c r="B2168" s="163">
        <v>2025</v>
      </c>
      <c r="C2168" s="163">
        <v>20</v>
      </c>
      <c r="D2168" s="164"/>
      <c r="E2168" s="165"/>
      <c r="F2168" s="163">
        <v>3</v>
      </c>
      <c r="G2168" s="163">
        <v>7</v>
      </c>
      <c r="H2168" s="163">
        <v>19</v>
      </c>
      <c r="I2168" s="163">
        <v>5000</v>
      </c>
      <c r="J2168" s="163">
        <v>5400</v>
      </c>
      <c r="K2168" s="163">
        <v>542</v>
      </c>
      <c r="L2168" s="166" t="s">
        <v>44</v>
      </c>
      <c r="M2168" s="167"/>
      <c r="N2168" s="168" t="s">
        <v>1435</v>
      </c>
      <c r="O2168" s="169">
        <f>SUM(O2169:O2170)</f>
        <v>0</v>
      </c>
      <c r="P2168" s="169">
        <f>SUM(P2169:P2170)</f>
        <v>0</v>
      </c>
      <c r="Q2168" s="169">
        <f t="shared" si="96"/>
        <v>0</v>
      </c>
      <c r="R2168" s="170"/>
      <c r="S2168" s="171"/>
      <c r="T2168" s="172"/>
    </row>
    <row r="2169" spans="2:20" ht="15.75" hidden="1">
      <c r="B2169" s="174">
        <v>2025</v>
      </c>
      <c r="C2169" s="174">
        <v>20</v>
      </c>
      <c r="D2169" s="175">
        <v>0</v>
      </c>
      <c r="E2169" s="176"/>
      <c r="F2169" s="174">
        <v>3</v>
      </c>
      <c r="G2169" s="174">
        <v>7</v>
      </c>
      <c r="H2169" s="174">
        <v>19</v>
      </c>
      <c r="I2169" s="174">
        <v>5000</v>
      </c>
      <c r="J2169" s="174">
        <v>5400</v>
      </c>
      <c r="K2169" s="174">
        <v>542</v>
      </c>
      <c r="L2169" s="177">
        <v>745</v>
      </c>
      <c r="M2169" s="178">
        <v>0</v>
      </c>
      <c r="N2169" s="179" t="s">
        <v>1436</v>
      </c>
      <c r="O2169" s="180">
        <v>0</v>
      </c>
      <c r="P2169" s="180">
        <v>0</v>
      </c>
      <c r="Q2169" s="181">
        <f t="shared" si="96"/>
        <v>0</v>
      </c>
      <c r="R2169" s="182" t="s">
        <v>98</v>
      </c>
      <c r="S2169" s="183"/>
      <c r="T2169" s="183"/>
    </row>
    <row r="2170" spans="2:20" ht="15.75" hidden="1">
      <c r="B2170" s="174">
        <v>2025</v>
      </c>
      <c r="C2170" s="174">
        <v>20</v>
      </c>
      <c r="D2170" s="175">
        <v>0</v>
      </c>
      <c r="E2170" s="176"/>
      <c r="F2170" s="174">
        <v>3</v>
      </c>
      <c r="G2170" s="174">
        <v>7</v>
      </c>
      <c r="H2170" s="174">
        <v>19</v>
      </c>
      <c r="I2170" s="174">
        <v>5000</v>
      </c>
      <c r="J2170" s="174">
        <v>5400</v>
      </c>
      <c r="K2170" s="174">
        <v>542</v>
      </c>
      <c r="L2170" s="177">
        <v>1260</v>
      </c>
      <c r="M2170" s="178">
        <v>0</v>
      </c>
      <c r="N2170" s="179" t="s">
        <v>1437</v>
      </c>
      <c r="O2170" s="180">
        <v>0</v>
      </c>
      <c r="P2170" s="180">
        <v>0</v>
      </c>
      <c r="Q2170" s="181">
        <f t="shared" si="96"/>
        <v>0</v>
      </c>
      <c r="R2170" s="182" t="s">
        <v>98</v>
      </c>
      <c r="S2170" s="183"/>
      <c r="T2170" s="183"/>
    </row>
    <row r="2171" spans="2:20" ht="15.75" hidden="1">
      <c r="B2171" s="163">
        <v>2025</v>
      </c>
      <c r="C2171" s="163">
        <v>20</v>
      </c>
      <c r="D2171" s="164"/>
      <c r="E2171" s="165"/>
      <c r="F2171" s="163">
        <v>3</v>
      </c>
      <c r="G2171" s="163">
        <v>7</v>
      </c>
      <c r="H2171" s="163">
        <v>19</v>
      </c>
      <c r="I2171" s="163">
        <v>5000</v>
      </c>
      <c r="J2171" s="163">
        <v>5400</v>
      </c>
      <c r="K2171" s="163">
        <v>543</v>
      </c>
      <c r="L2171" s="166" t="s">
        <v>44</v>
      </c>
      <c r="M2171" s="167"/>
      <c r="N2171" s="168" t="s">
        <v>1022</v>
      </c>
      <c r="O2171" s="169">
        <f>O2172</f>
        <v>0</v>
      </c>
      <c r="P2171" s="169">
        <f>P2172</f>
        <v>0</v>
      </c>
      <c r="Q2171" s="169">
        <f t="shared" si="96"/>
        <v>0</v>
      </c>
      <c r="R2171" s="170"/>
      <c r="S2171" s="171"/>
      <c r="T2171" s="172"/>
    </row>
    <row r="2172" spans="2:20" ht="30" hidden="1">
      <c r="B2172" s="174">
        <v>2025</v>
      </c>
      <c r="C2172" s="174">
        <v>20</v>
      </c>
      <c r="D2172" s="175">
        <v>0</v>
      </c>
      <c r="E2172" s="176"/>
      <c r="F2172" s="174">
        <v>3</v>
      </c>
      <c r="G2172" s="174">
        <v>7</v>
      </c>
      <c r="H2172" s="174">
        <v>19</v>
      </c>
      <c r="I2172" s="174">
        <v>5000</v>
      </c>
      <c r="J2172" s="174">
        <v>5400</v>
      </c>
      <c r="K2172" s="174">
        <v>543</v>
      </c>
      <c r="L2172" s="177">
        <v>1536</v>
      </c>
      <c r="M2172" s="178">
        <v>0</v>
      </c>
      <c r="N2172" s="179" t="s">
        <v>1438</v>
      </c>
      <c r="O2172" s="180">
        <v>0</v>
      </c>
      <c r="P2172" s="180">
        <v>0</v>
      </c>
      <c r="Q2172" s="181">
        <f t="shared" si="96"/>
        <v>0</v>
      </c>
      <c r="R2172" s="182" t="s">
        <v>98</v>
      </c>
      <c r="S2172" s="183"/>
      <c r="T2172" s="183"/>
    </row>
    <row r="2173" spans="2:20" ht="15.75" hidden="1">
      <c r="B2173" s="152">
        <v>2025</v>
      </c>
      <c r="C2173" s="152">
        <v>20</v>
      </c>
      <c r="D2173" s="153"/>
      <c r="E2173" s="154"/>
      <c r="F2173" s="152">
        <v>3</v>
      </c>
      <c r="G2173" s="152">
        <v>7</v>
      </c>
      <c r="H2173" s="152">
        <v>19</v>
      </c>
      <c r="I2173" s="152">
        <v>5000</v>
      </c>
      <c r="J2173" s="152">
        <v>5500</v>
      </c>
      <c r="K2173" s="152"/>
      <c r="L2173" s="155" t="s">
        <v>44</v>
      </c>
      <c r="M2173" s="156"/>
      <c r="N2173" s="157" t="s">
        <v>558</v>
      </c>
      <c r="O2173" s="158">
        <f>O2174</f>
        <v>0</v>
      </c>
      <c r="P2173" s="158">
        <f>P2174</f>
        <v>0</v>
      </c>
      <c r="Q2173" s="158">
        <f t="shared" si="96"/>
        <v>0</v>
      </c>
      <c r="R2173" s="159"/>
      <c r="S2173" s="160"/>
      <c r="T2173" s="161"/>
    </row>
    <row r="2174" spans="2:20" ht="15.75" hidden="1">
      <c r="B2174" s="163">
        <v>2025</v>
      </c>
      <c r="C2174" s="163">
        <v>20</v>
      </c>
      <c r="D2174" s="164"/>
      <c r="E2174" s="165"/>
      <c r="F2174" s="163">
        <v>3</v>
      </c>
      <c r="G2174" s="163">
        <v>7</v>
      </c>
      <c r="H2174" s="163">
        <v>19</v>
      </c>
      <c r="I2174" s="163">
        <v>5000</v>
      </c>
      <c r="J2174" s="163">
        <v>5500</v>
      </c>
      <c r="K2174" s="163">
        <v>551</v>
      </c>
      <c r="L2174" s="166" t="s">
        <v>44</v>
      </c>
      <c r="M2174" s="167"/>
      <c r="N2174" s="168" t="s">
        <v>559</v>
      </c>
      <c r="O2174" s="169">
        <f>SUM(O2175:O2182)</f>
        <v>0</v>
      </c>
      <c r="P2174" s="169">
        <f>SUM(P2175:P2182)</f>
        <v>0</v>
      </c>
      <c r="Q2174" s="169">
        <f t="shared" si="96"/>
        <v>0</v>
      </c>
      <c r="R2174" s="221"/>
      <c r="S2174" s="171"/>
      <c r="T2174" s="172"/>
    </row>
    <row r="2175" spans="2:20" ht="15.75" hidden="1">
      <c r="B2175" s="174">
        <v>2025</v>
      </c>
      <c r="C2175" s="174">
        <v>20</v>
      </c>
      <c r="D2175" s="175">
        <v>0</v>
      </c>
      <c r="E2175" s="176"/>
      <c r="F2175" s="174">
        <v>3</v>
      </c>
      <c r="G2175" s="174">
        <v>7</v>
      </c>
      <c r="H2175" s="174">
        <v>19</v>
      </c>
      <c r="I2175" s="174">
        <v>5000</v>
      </c>
      <c r="J2175" s="174">
        <v>5500</v>
      </c>
      <c r="K2175" s="174">
        <v>551</v>
      </c>
      <c r="L2175" s="177">
        <v>48</v>
      </c>
      <c r="M2175" s="178">
        <v>0</v>
      </c>
      <c r="N2175" s="179" t="s">
        <v>560</v>
      </c>
      <c r="O2175" s="180">
        <v>0</v>
      </c>
      <c r="P2175" s="180">
        <v>0</v>
      </c>
      <c r="Q2175" s="181">
        <f t="shared" si="96"/>
        <v>0</v>
      </c>
      <c r="R2175" s="182" t="s">
        <v>98</v>
      </c>
      <c r="S2175" s="183"/>
      <c r="T2175" s="183"/>
    </row>
    <row r="2176" spans="2:20" ht="15.75" hidden="1">
      <c r="B2176" s="174">
        <v>2025</v>
      </c>
      <c r="C2176" s="174">
        <v>20</v>
      </c>
      <c r="D2176" s="175">
        <v>0</v>
      </c>
      <c r="E2176" s="176"/>
      <c r="F2176" s="174">
        <v>3</v>
      </c>
      <c r="G2176" s="174">
        <v>7</v>
      </c>
      <c r="H2176" s="174">
        <v>19</v>
      </c>
      <c r="I2176" s="174">
        <v>5000</v>
      </c>
      <c r="J2176" s="174">
        <v>5500</v>
      </c>
      <c r="K2176" s="174">
        <v>551</v>
      </c>
      <c r="L2176" s="177">
        <v>137</v>
      </c>
      <c r="M2176" s="178">
        <v>0</v>
      </c>
      <c r="N2176" s="179" t="s">
        <v>563</v>
      </c>
      <c r="O2176" s="180">
        <v>0</v>
      </c>
      <c r="P2176" s="180">
        <v>0</v>
      </c>
      <c r="Q2176" s="181">
        <f t="shared" si="96"/>
        <v>0</v>
      </c>
      <c r="R2176" s="182" t="s">
        <v>98</v>
      </c>
      <c r="S2176" s="183"/>
      <c r="T2176" s="183"/>
    </row>
    <row r="2177" spans="2:20" ht="15.75" hidden="1">
      <c r="B2177" s="174">
        <v>2025</v>
      </c>
      <c r="C2177" s="174">
        <v>20</v>
      </c>
      <c r="D2177" s="175">
        <v>0</v>
      </c>
      <c r="E2177" s="176"/>
      <c r="F2177" s="174">
        <v>3</v>
      </c>
      <c r="G2177" s="174">
        <v>7</v>
      </c>
      <c r="H2177" s="174">
        <v>19</v>
      </c>
      <c r="I2177" s="174">
        <v>5000</v>
      </c>
      <c r="J2177" s="174">
        <v>5500</v>
      </c>
      <c r="K2177" s="174">
        <v>551</v>
      </c>
      <c r="L2177" s="177">
        <v>321</v>
      </c>
      <c r="M2177" s="178">
        <v>0</v>
      </c>
      <c r="N2177" s="179" t="s">
        <v>564</v>
      </c>
      <c r="O2177" s="180">
        <v>0</v>
      </c>
      <c r="P2177" s="180">
        <v>0</v>
      </c>
      <c r="Q2177" s="181">
        <f t="shared" si="96"/>
        <v>0</v>
      </c>
      <c r="R2177" s="182" t="s">
        <v>98</v>
      </c>
      <c r="S2177" s="183"/>
      <c r="T2177" s="183"/>
    </row>
    <row r="2178" spans="2:20" ht="15.75" hidden="1">
      <c r="B2178" s="174">
        <v>2025</v>
      </c>
      <c r="C2178" s="174">
        <v>20</v>
      </c>
      <c r="D2178" s="175">
        <v>0</v>
      </c>
      <c r="E2178" s="176"/>
      <c r="F2178" s="174">
        <v>3</v>
      </c>
      <c r="G2178" s="174">
        <v>7</v>
      </c>
      <c r="H2178" s="174">
        <v>19</v>
      </c>
      <c r="I2178" s="174">
        <v>5000</v>
      </c>
      <c r="J2178" s="174">
        <v>5500</v>
      </c>
      <c r="K2178" s="174">
        <v>551</v>
      </c>
      <c r="L2178" s="177">
        <v>841</v>
      </c>
      <c r="M2178" s="178">
        <v>0</v>
      </c>
      <c r="N2178" s="179" t="s">
        <v>1049</v>
      </c>
      <c r="O2178" s="180">
        <v>0</v>
      </c>
      <c r="P2178" s="180">
        <v>0</v>
      </c>
      <c r="Q2178" s="181">
        <f t="shared" si="96"/>
        <v>0</v>
      </c>
      <c r="R2178" s="182" t="s">
        <v>98</v>
      </c>
      <c r="S2178" s="183"/>
      <c r="T2178" s="183"/>
    </row>
    <row r="2179" spans="2:20" ht="15.75" hidden="1">
      <c r="B2179" s="174">
        <v>2025</v>
      </c>
      <c r="C2179" s="174">
        <v>20</v>
      </c>
      <c r="D2179" s="175">
        <v>0</v>
      </c>
      <c r="E2179" s="176"/>
      <c r="F2179" s="174">
        <v>3</v>
      </c>
      <c r="G2179" s="174">
        <v>7</v>
      </c>
      <c r="H2179" s="174">
        <v>19</v>
      </c>
      <c r="I2179" s="174">
        <v>5000</v>
      </c>
      <c r="J2179" s="174">
        <v>5500</v>
      </c>
      <c r="K2179" s="174">
        <v>551</v>
      </c>
      <c r="L2179" s="177">
        <v>918</v>
      </c>
      <c r="M2179" s="178">
        <v>0</v>
      </c>
      <c r="N2179" s="179" t="s">
        <v>1439</v>
      </c>
      <c r="O2179" s="180">
        <v>0</v>
      </c>
      <c r="P2179" s="180">
        <v>0</v>
      </c>
      <c r="Q2179" s="181">
        <f t="shared" si="96"/>
        <v>0</v>
      </c>
      <c r="R2179" s="182" t="s">
        <v>98</v>
      </c>
      <c r="S2179" s="183"/>
      <c r="T2179" s="183"/>
    </row>
    <row r="2180" spans="2:20" ht="15.75" hidden="1">
      <c r="B2180" s="174">
        <v>2025</v>
      </c>
      <c r="C2180" s="174">
        <v>20</v>
      </c>
      <c r="D2180" s="175">
        <v>0</v>
      </c>
      <c r="E2180" s="176"/>
      <c r="F2180" s="174">
        <v>3</v>
      </c>
      <c r="G2180" s="174">
        <v>7</v>
      </c>
      <c r="H2180" s="174">
        <v>19</v>
      </c>
      <c r="I2180" s="174">
        <v>5000</v>
      </c>
      <c r="J2180" s="174">
        <v>5500</v>
      </c>
      <c r="K2180" s="174">
        <v>551</v>
      </c>
      <c r="L2180" s="177">
        <v>1018</v>
      </c>
      <c r="M2180" s="178">
        <v>0</v>
      </c>
      <c r="N2180" s="179" t="s">
        <v>1440</v>
      </c>
      <c r="O2180" s="180">
        <v>0</v>
      </c>
      <c r="P2180" s="180">
        <v>0</v>
      </c>
      <c r="Q2180" s="181">
        <f t="shared" si="96"/>
        <v>0</v>
      </c>
      <c r="R2180" s="182" t="s">
        <v>98</v>
      </c>
      <c r="S2180" s="183"/>
      <c r="T2180" s="183"/>
    </row>
    <row r="2181" spans="2:20" ht="15.75" hidden="1">
      <c r="B2181" s="174">
        <v>2025</v>
      </c>
      <c r="C2181" s="174">
        <v>20</v>
      </c>
      <c r="D2181" s="175">
        <v>0</v>
      </c>
      <c r="E2181" s="176"/>
      <c r="F2181" s="174">
        <v>3</v>
      </c>
      <c r="G2181" s="174">
        <v>7</v>
      </c>
      <c r="H2181" s="174">
        <v>19</v>
      </c>
      <c r="I2181" s="174">
        <v>5000</v>
      </c>
      <c r="J2181" s="174">
        <v>5500</v>
      </c>
      <c r="K2181" s="174">
        <v>551</v>
      </c>
      <c r="L2181" s="177">
        <v>1039</v>
      </c>
      <c r="M2181" s="178">
        <v>0</v>
      </c>
      <c r="N2181" s="179" t="s">
        <v>1441</v>
      </c>
      <c r="O2181" s="180">
        <v>0</v>
      </c>
      <c r="P2181" s="180">
        <v>0</v>
      </c>
      <c r="Q2181" s="181">
        <f t="shared" ref="Q2181:Q2244" si="97">+O2181+P2181</f>
        <v>0</v>
      </c>
      <c r="R2181" s="182" t="s">
        <v>98</v>
      </c>
      <c r="S2181" s="183"/>
      <c r="T2181" s="183"/>
    </row>
    <row r="2182" spans="2:20" ht="15.75" hidden="1">
      <c r="B2182" s="174">
        <v>2025</v>
      </c>
      <c r="C2182" s="174">
        <v>20</v>
      </c>
      <c r="D2182" s="175">
        <v>0</v>
      </c>
      <c r="E2182" s="176"/>
      <c r="F2182" s="174">
        <v>3</v>
      </c>
      <c r="G2182" s="174">
        <v>7</v>
      </c>
      <c r="H2182" s="174">
        <v>19</v>
      </c>
      <c r="I2182" s="174">
        <v>5000</v>
      </c>
      <c r="J2182" s="174">
        <v>5500</v>
      </c>
      <c r="K2182" s="174">
        <v>551</v>
      </c>
      <c r="L2182" s="177">
        <v>1130</v>
      </c>
      <c r="M2182" s="178">
        <v>0</v>
      </c>
      <c r="N2182" s="179" t="s">
        <v>1442</v>
      </c>
      <c r="O2182" s="180">
        <v>0</v>
      </c>
      <c r="P2182" s="180">
        <v>0</v>
      </c>
      <c r="Q2182" s="181">
        <f t="shared" si="97"/>
        <v>0</v>
      </c>
      <c r="R2182" s="182" t="s">
        <v>98</v>
      </c>
      <c r="S2182" s="183"/>
      <c r="T2182" s="183"/>
    </row>
    <row r="2183" spans="2:20" ht="15.75" hidden="1">
      <c r="B2183" s="152">
        <v>2025</v>
      </c>
      <c r="C2183" s="152">
        <v>20</v>
      </c>
      <c r="D2183" s="153"/>
      <c r="E2183" s="154"/>
      <c r="F2183" s="152">
        <v>3</v>
      </c>
      <c r="G2183" s="152">
        <v>7</v>
      </c>
      <c r="H2183" s="152">
        <v>19</v>
      </c>
      <c r="I2183" s="152">
        <v>5000</v>
      </c>
      <c r="J2183" s="152">
        <v>5600</v>
      </c>
      <c r="K2183" s="152"/>
      <c r="L2183" s="155" t="s">
        <v>44</v>
      </c>
      <c r="M2183" s="156"/>
      <c r="N2183" s="157" t="s">
        <v>1050</v>
      </c>
      <c r="O2183" s="158">
        <f>O2184+O2186+O2188+O2204+O2208</f>
        <v>0</v>
      </c>
      <c r="P2183" s="158">
        <f>P2184+P2186+P2188+P2204+P2208</f>
        <v>0</v>
      </c>
      <c r="Q2183" s="158">
        <f t="shared" si="97"/>
        <v>0</v>
      </c>
      <c r="R2183" s="159"/>
      <c r="S2183" s="161"/>
      <c r="T2183" s="161"/>
    </row>
    <row r="2184" spans="2:20" ht="15.75" hidden="1">
      <c r="B2184" s="163">
        <v>2025</v>
      </c>
      <c r="C2184" s="163">
        <v>20</v>
      </c>
      <c r="D2184" s="164"/>
      <c r="E2184" s="165"/>
      <c r="F2184" s="163">
        <v>3</v>
      </c>
      <c r="G2184" s="163">
        <v>7</v>
      </c>
      <c r="H2184" s="163">
        <v>19</v>
      </c>
      <c r="I2184" s="163">
        <v>5000</v>
      </c>
      <c r="J2184" s="163">
        <v>5600</v>
      </c>
      <c r="K2184" s="163">
        <v>562</v>
      </c>
      <c r="L2184" s="166" t="s">
        <v>44</v>
      </c>
      <c r="M2184" s="167"/>
      <c r="N2184" s="168" t="s">
        <v>576</v>
      </c>
      <c r="O2184" s="169">
        <f>O2185</f>
        <v>0</v>
      </c>
      <c r="P2184" s="169">
        <f>P2185</f>
        <v>0</v>
      </c>
      <c r="Q2184" s="169">
        <f t="shared" si="97"/>
        <v>0</v>
      </c>
      <c r="R2184" s="170"/>
      <c r="S2184" s="171"/>
      <c r="T2184" s="172"/>
    </row>
    <row r="2185" spans="2:20" ht="15.75" hidden="1">
      <c r="B2185" s="174">
        <v>2025</v>
      </c>
      <c r="C2185" s="174">
        <v>20</v>
      </c>
      <c r="D2185" s="175">
        <v>0</v>
      </c>
      <c r="E2185" s="176"/>
      <c r="F2185" s="174">
        <v>3</v>
      </c>
      <c r="G2185" s="174">
        <v>7</v>
      </c>
      <c r="H2185" s="174">
        <v>19</v>
      </c>
      <c r="I2185" s="174">
        <v>5000</v>
      </c>
      <c r="J2185" s="174">
        <v>5600</v>
      </c>
      <c r="K2185" s="174">
        <v>562</v>
      </c>
      <c r="L2185" s="177">
        <v>405</v>
      </c>
      <c r="M2185" s="178">
        <v>0</v>
      </c>
      <c r="N2185" s="222" t="s">
        <v>1443</v>
      </c>
      <c r="O2185" s="180">
        <v>0</v>
      </c>
      <c r="P2185" s="180">
        <v>0</v>
      </c>
      <c r="Q2185" s="181">
        <f t="shared" si="97"/>
        <v>0</v>
      </c>
      <c r="R2185" s="182" t="s">
        <v>98</v>
      </c>
      <c r="S2185" s="183"/>
      <c r="T2185" s="183"/>
    </row>
    <row r="2186" spans="2:20" ht="15.75" hidden="1">
      <c r="B2186" s="163">
        <v>2025</v>
      </c>
      <c r="C2186" s="163">
        <v>20</v>
      </c>
      <c r="D2186" s="164"/>
      <c r="E2186" s="165"/>
      <c r="F2186" s="163">
        <v>3</v>
      </c>
      <c r="G2186" s="163">
        <v>7</v>
      </c>
      <c r="H2186" s="163">
        <v>19</v>
      </c>
      <c r="I2186" s="163">
        <v>5000</v>
      </c>
      <c r="J2186" s="163">
        <v>5600</v>
      </c>
      <c r="K2186" s="163">
        <v>563</v>
      </c>
      <c r="L2186" s="166"/>
      <c r="M2186" s="167"/>
      <c r="N2186" s="168" t="s">
        <v>1444</v>
      </c>
      <c r="O2186" s="169">
        <f>+O2187</f>
        <v>0</v>
      </c>
      <c r="P2186" s="169">
        <f>+P2187</f>
        <v>0</v>
      </c>
      <c r="Q2186" s="169">
        <f t="shared" si="97"/>
        <v>0</v>
      </c>
      <c r="R2186" s="170"/>
      <c r="S2186" s="171"/>
      <c r="T2186" s="172"/>
    </row>
    <row r="2187" spans="2:20" ht="15.75" hidden="1">
      <c r="B2187" s="174">
        <v>2025</v>
      </c>
      <c r="C2187" s="174">
        <v>20</v>
      </c>
      <c r="D2187" s="175">
        <v>0</v>
      </c>
      <c r="E2187" s="176"/>
      <c r="F2187" s="174">
        <v>3</v>
      </c>
      <c r="G2187" s="174">
        <v>7</v>
      </c>
      <c r="H2187" s="174">
        <v>19</v>
      </c>
      <c r="I2187" s="174">
        <v>5000</v>
      </c>
      <c r="J2187" s="174">
        <v>5600</v>
      </c>
      <c r="K2187" s="174">
        <v>563</v>
      </c>
      <c r="L2187" s="177">
        <v>1271</v>
      </c>
      <c r="M2187" s="178">
        <v>0</v>
      </c>
      <c r="N2187" s="190" t="s">
        <v>1445</v>
      </c>
      <c r="O2187" s="180">
        <v>0</v>
      </c>
      <c r="P2187" s="180">
        <v>0</v>
      </c>
      <c r="Q2187" s="181">
        <f t="shared" si="97"/>
        <v>0</v>
      </c>
      <c r="R2187" s="182" t="s">
        <v>98</v>
      </c>
      <c r="S2187" s="183"/>
      <c r="T2187" s="183"/>
    </row>
    <row r="2188" spans="2:20" ht="15.75" hidden="1">
      <c r="B2188" s="163">
        <v>2025</v>
      </c>
      <c r="C2188" s="163">
        <v>20</v>
      </c>
      <c r="D2188" s="164"/>
      <c r="E2188" s="165"/>
      <c r="F2188" s="163">
        <v>3</v>
      </c>
      <c r="G2188" s="163">
        <v>7</v>
      </c>
      <c r="H2188" s="163">
        <v>19</v>
      </c>
      <c r="I2188" s="163">
        <v>5000</v>
      </c>
      <c r="J2188" s="163">
        <v>5600</v>
      </c>
      <c r="K2188" s="163">
        <v>565</v>
      </c>
      <c r="L2188" s="166" t="s">
        <v>44</v>
      </c>
      <c r="M2188" s="167"/>
      <c r="N2188" s="168" t="s">
        <v>590</v>
      </c>
      <c r="O2188" s="169">
        <f>SUM(O2189:O2203)</f>
        <v>0</v>
      </c>
      <c r="P2188" s="169">
        <f>SUM(P2189:P2203)</f>
        <v>0</v>
      </c>
      <c r="Q2188" s="169">
        <f t="shared" si="97"/>
        <v>0</v>
      </c>
      <c r="R2188" s="170"/>
      <c r="S2188" s="171"/>
      <c r="T2188" s="172"/>
    </row>
    <row r="2189" spans="2:20" ht="15.75" hidden="1">
      <c r="B2189" s="174">
        <v>2025</v>
      </c>
      <c r="C2189" s="174">
        <v>20</v>
      </c>
      <c r="D2189" s="175">
        <v>0</v>
      </c>
      <c r="E2189" s="176"/>
      <c r="F2189" s="174">
        <v>3</v>
      </c>
      <c r="G2189" s="174">
        <v>7</v>
      </c>
      <c r="H2189" s="174">
        <v>19</v>
      </c>
      <c r="I2189" s="174">
        <v>5000</v>
      </c>
      <c r="J2189" s="174">
        <v>5600</v>
      </c>
      <c r="K2189" s="174">
        <v>565</v>
      </c>
      <c r="L2189" s="177">
        <v>77</v>
      </c>
      <c r="M2189" s="178">
        <v>0</v>
      </c>
      <c r="N2189" s="179" t="s">
        <v>1446</v>
      </c>
      <c r="O2189" s="180">
        <v>0</v>
      </c>
      <c r="P2189" s="180">
        <v>0</v>
      </c>
      <c r="Q2189" s="181">
        <f t="shared" si="97"/>
        <v>0</v>
      </c>
      <c r="R2189" s="182" t="s">
        <v>978</v>
      </c>
      <c r="S2189" s="183"/>
      <c r="T2189" s="183"/>
    </row>
    <row r="2190" spans="2:20" ht="15.75" hidden="1">
      <c r="B2190" s="174">
        <v>2025</v>
      </c>
      <c r="C2190" s="174">
        <v>20</v>
      </c>
      <c r="D2190" s="175">
        <v>0</v>
      </c>
      <c r="E2190" s="176"/>
      <c r="F2190" s="174">
        <v>3</v>
      </c>
      <c r="G2190" s="174">
        <v>7</v>
      </c>
      <c r="H2190" s="174">
        <v>19</v>
      </c>
      <c r="I2190" s="174">
        <v>5000</v>
      </c>
      <c r="J2190" s="174">
        <v>5600</v>
      </c>
      <c r="K2190" s="174">
        <v>565</v>
      </c>
      <c r="L2190" s="177">
        <v>503</v>
      </c>
      <c r="M2190" s="178">
        <v>0</v>
      </c>
      <c r="N2190" s="179" t="s">
        <v>1447</v>
      </c>
      <c r="O2190" s="180">
        <v>0</v>
      </c>
      <c r="P2190" s="180">
        <v>0</v>
      </c>
      <c r="Q2190" s="181">
        <f t="shared" si="97"/>
        <v>0</v>
      </c>
      <c r="R2190" s="182" t="s">
        <v>98</v>
      </c>
      <c r="S2190" s="183"/>
      <c r="T2190" s="183"/>
    </row>
    <row r="2191" spans="2:20" ht="15.75" hidden="1">
      <c r="B2191" s="174">
        <v>2025</v>
      </c>
      <c r="C2191" s="174">
        <v>20</v>
      </c>
      <c r="D2191" s="175">
        <v>0</v>
      </c>
      <c r="E2191" s="176"/>
      <c r="F2191" s="174">
        <v>3</v>
      </c>
      <c r="G2191" s="174">
        <v>7</v>
      </c>
      <c r="H2191" s="174">
        <v>19</v>
      </c>
      <c r="I2191" s="174">
        <v>5000</v>
      </c>
      <c r="J2191" s="174">
        <v>5600</v>
      </c>
      <c r="K2191" s="174">
        <v>565</v>
      </c>
      <c r="L2191" s="177">
        <v>558</v>
      </c>
      <c r="M2191" s="178">
        <v>0</v>
      </c>
      <c r="N2191" s="179" t="s">
        <v>1448</v>
      </c>
      <c r="O2191" s="180">
        <v>0</v>
      </c>
      <c r="P2191" s="180">
        <v>0</v>
      </c>
      <c r="Q2191" s="181">
        <f t="shared" si="97"/>
        <v>0</v>
      </c>
      <c r="R2191" s="182" t="s">
        <v>978</v>
      </c>
      <c r="S2191" s="183"/>
      <c r="T2191" s="183"/>
    </row>
    <row r="2192" spans="2:20" ht="15.75" hidden="1">
      <c r="B2192" s="174">
        <v>2025</v>
      </c>
      <c r="C2192" s="174">
        <v>20</v>
      </c>
      <c r="D2192" s="175">
        <v>0</v>
      </c>
      <c r="E2192" s="176"/>
      <c r="F2192" s="174">
        <v>3</v>
      </c>
      <c r="G2192" s="174">
        <v>7</v>
      </c>
      <c r="H2192" s="174">
        <v>19</v>
      </c>
      <c r="I2192" s="174">
        <v>5000</v>
      </c>
      <c r="J2192" s="174">
        <v>5600</v>
      </c>
      <c r="K2192" s="174">
        <v>565</v>
      </c>
      <c r="L2192" s="177">
        <v>604</v>
      </c>
      <c r="M2192" s="178">
        <v>0</v>
      </c>
      <c r="N2192" s="190" t="s">
        <v>1449</v>
      </c>
      <c r="O2192" s="180">
        <v>0</v>
      </c>
      <c r="P2192" s="180">
        <v>0</v>
      </c>
      <c r="Q2192" s="181">
        <f t="shared" si="97"/>
        <v>0</v>
      </c>
      <c r="R2192" s="182" t="s">
        <v>98</v>
      </c>
      <c r="S2192" s="183"/>
      <c r="T2192" s="183"/>
    </row>
    <row r="2193" spans="2:20" ht="15.75" hidden="1">
      <c r="B2193" s="174">
        <v>2025</v>
      </c>
      <c r="C2193" s="174">
        <v>20</v>
      </c>
      <c r="D2193" s="175">
        <v>0</v>
      </c>
      <c r="E2193" s="176"/>
      <c r="F2193" s="174">
        <v>3</v>
      </c>
      <c r="G2193" s="174">
        <v>7</v>
      </c>
      <c r="H2193" s="174">
        <v>19</v>
      </c>
      <c r="I2193" s="174">
        <v>5000</v>
      </c>
      <c r="J2193" s="174">
        <v>5600</v>
      </c>
      <c r="K2193" s="174">
        <v>565</v>
      </c>
      <c r="L2193" s="177">
        <v>565</v>
      </c>
      <c r="M2193" s="178">
        <v>0</v>
      </c>
      <c r="N2193" s="179" t="s">
        <v>1450</v>
      </c>
      <c r="O2193" s="180">
        <v>0</v>
      </c>
      <c r="P2193" s="180">
        <v>0</v>
      </c>
      <c r="Q2193" s="181">
        <f t="shared" si="97"/>
        <v>0</v>
      </c>
      <c r="R2193" s="182" t="s">
        <v>98</v>
      </c>
      <c r="S2193" s="183"/>
      <c r="T2193" s="183"/>
    </row>
    <row r="2194" spans="2:20" ht="15.75" hidden="1">
      <c r="B2194" s="174">
        <v>2025</v>
      </c>
      <c r="C2194" s="174">
        <v>20</v>
      </c>
      <c r="D2194" s="175">
        <v>0</v>
      </c>
      <c r="E2194" s="176"/>
      <c r="F2194" s="174">
        <v>3</v>
      </c>
      <c r="G2194" s="174">
        <v>7</v>
      </c>
      <c r="H2194" s="174">
        <v>19</v>
      </c>
      <c r="I2194" s="174">
        <v>5000</v>
      </c>
      <c r="J2194" s="174">
        <v>5600</v>
      </c>
      <c r="K2194" s="174">
        <v>565</v>
      </c>
      <c r="L2194" s="177">
        <v>586</v>
      </c>
      <c r="M2194" s="178">
        <v>0</v>
      </c>
      <c r="N2194" s="179" t="s">
        <v>1451</v>
      </c>
      <c r="O2194" s="180">
        <v>0</v>
      </c>
      <c r="P2194" s="180">
        <v>0</v>
      </c>
      <c r="Q2194" s="181">
        <f t="shared" si="97"/>
        <v>0</v>
      </c>
      <c r="R2194" s="182" t="s">
        <v>978</v>
      </c>
      <c r="S2194" s="183"/>
      <c r="T2194" s="183"/>
    </row>
    <row r="2195" spans="2:20" ht="30" hidden="1">
      <c r="B2195" s="174">
        <v>2025</v>
      </c>
      <c r="C2195" s="174">
        <v>20</v>
      </c>
      <c r="D2195" s="175">
        <v>0</v>
      </c>
      <c r="E2195" s="176"/>
      <c r="F2195" s="174">
        <v>3</v>
      </c>
      <c r="G2195" s="174">
        <v>7</v>
      </c>
      <c r="H2195" s="174">
        <v>19</v>
      </c>
      <c r="I2195" s="174">
        <v>5000</v>
      </c>
      <c r="J2195" s="174">
        <v>5600</v>
      </c>
      <c r="K2195" s="174">
        <v>565</v>
      </c>
      <c r="L2195" s="177">
        <v>588</v>
      </c>
      <c r="M2195" s="178">
        <v>0</v>
      </c>
      <c r="N2195" s="179" t="s">
        <v>1452</v>
      </c>
      <c r="O2195" s="180">
        <v>0</v>
      </c>
      <c r="P2195" s="180">
        <v>0</v>
      </c>
      <c r="Q2195" s="181">
        <f t="shared" si="97"/>
        <v>0</v>
      </c>
      <c r="R2195" s="182" t="s">
        <v>978</v>
      </c>
      <c r="S2195" s="183"/>
      <c r="T2195" s="183"/>
    </row>
    <row r="2196" spans="2:20" ht="15.75" hidden="1">
      <c r="B2196" s="174">
        <v>2025</v>
      </c>
      <c r="C2196" s="174">
        <v>20</v>
      </c>
      <c r="D2196" s="175">
        <v>0</v>
      </c>
      <c r="E2196" s="176"/>
      <c r="F2196" s="174">
        <v>3</v>
      </c>
      <c r="G2196" s="174">
        <v>7</v>
      </c>
      <c r="H2196" s="174">
        <v>19</v>
      </c>
      <c r="I2196" s="174">
        <v>5000</v>
      </c>
      <c r="J2196" s="174">
        <v>5600</v>
      </c>
      <c r="K2196" s="174">
        <v>565</v>
      </c>
      <c r="L2196" s="177">
        <v>589</v>
      </c>
      <c r="M2196" s="178">
        <v>0</v>
      </c>
      <c r="N2196" s="179" t="s">
        <v>1453</v>
      </c>
      <c r="O2196" s="180">
        <v>0</v>
      </c>
      <c r="P2196" s="180">
        <v>0</v>
      </c>
      <c r="Q2196" s="181">
        <f t="shared" si="97"/>
        <v>0</v>
      </c>
      <c r="R2196" s="182" t="s">
        <v>98</v>
      </c>
      <c r="S2196" s="183"/>
      <c r="T2196" s="183"/>
    </row>
    <row r="2197" spans="2:20" ht="15.75" hidden="1">
      <c r="B2197" s="174">
        <v>2025</v>
      </c>
      <c r="C2197" s="174">
        <v>20</v>
      </c>
      <c r="D2197" s="175">
        <v>0</v>
      </c>
      <c r="E2197" s="176"/>
      <c r="F2197" s="174">
        <v>3</v>
      </c>
      <c r="G2197" s="174">
        <v>7</v>
      </c>
      <c r="H2197" s="174">
        <v>19</v>
      </c>
      <c r="I2197" s="174">
        <v>5000</v>
      </c>
      <c r="J2197" s="174">
        <v>5600</v>
      </c>
      <c r="K2197" s="174">
        <v>565</v>
      </c>
      <c r="L2197" s="177">
        <v>612</v>
      </c>
      <c r="M2197" s="178">
        <v>0</v>
      </c>
      <c r="N2197" s="179" t="s">
        <v>1454</v>
      </c>
      <c r="O2197" s="180">
        <v>0</v>
      </c>
      <c r="P2197" s="180">
        <v>0</v>
      </c>
      <c r="Q2197" s="181">
        <f t="shared" si="97"/>
        <v>0</v>
      </c>
      <c r="R2197" s="182" t="s">
        <v>1313</v>
      </c>
      <c r="S2197" s="183"/>
      <c r="T2197" s="183"/>
    </row>
    <row r="2198" spans="2:20" ht="15.75" hidden="1">
      <c r="B2198" s="174">
        <v>2025</v>
      </c>
      <c r="C2198" s="174">
        <v>20</v>
      </c>
      <c r="D2198" s="175">
        <v>0</v>
      </c>
      <c r="E2198" s="176"/>
      <c r="F2198" s="174">
        <v>3</v>
      </c>
      <c r="G2198" s="174">
        <v>7</v>
      </c>
      <c r="H2198" s="174">
        <v>19</v>
      </c>
      <c r="I2198" s="174">
        <v>5000</v>
      </c>
      <c r="J2198" s="174">
        <v>5600</v>
      </c>
      <c r="K2198" s="174">
        <v>565</v>
      </c>
      <c r="L2198" s="177">
        <v>609</v>
      </c>
      <c r="M2198" s="178">
        <v>0</v>
      </c>
      <c r="N2198" s="179" t="s">
        <v>1455</v>
      </c>
      <c r="O2198" s="180">
        <v>0</v>
      </c>
      <c r="P2198" s="180">
        <v>0</v>
      </c>
      <c r="Q2198" s="181">
        <f t="shared" si="97"/>
        <v>0</v>
      </c>
      <c r="R2198" s="182" t="s">
        <v>978</v>
      </c>
      <c r="S2198" s="183"/>
      <c r="T2198" s="183"/>
    </row>
    <row r="2199" spans="2:20" ht="15.75" hidden="1">
      <c r="B2199" s="174">
        <v>2025</v>
      </c>
      <c r="C2199" s="174">
        <v>20</v>
      </c>
      <c r="D2199" s="175">
        <v>0</v>
      </c>
      <c r="E2199" s="176"/>
      <c r="F2199" s="174">
        <v>3</v>
      </c>
      <c r="G2199" s="174">
        <v>7</v>
      </c>
      <c r="H2199" s="174">
        <v>19</v>
      </c>
      <c r="I2199" s="174">
        <v>5000</v>
      </c>
      <c r="J2199" s="174">
        <v>5600</v>
      </c>
      <c r="K2199" s="174">
        <v>565</v>
      </c>
      <c r="L2199" s="177">
        <v>836</v>
      </c>
      <c r="M2199" s="178">
        <v>0</v>
      </c>
      <c r="N2199" s="179" t="s">
        <v>1456</v>
      </c>
      <c r="O2199" s="180">
        <v>0</v>
      </c>
      <c r="P2199" s="180">
        <v>0</v>
      </c>
      <c r="Q2199" s="181">
        <f t="shared" si="97"/>
        <v>0</v>
      </c>
      <c r="R2199" s="182" t="s">
        <v>978</v>
      </c>
      <c r="S2199" s="183"/>
      <c r="T2199" s="183"/>
    </row>
    <row r="2200" spans="2:20" ht="15.75" hidden="1">
      <c r="B2200" s="174">
        <v>2025</v>
      </c>
      <c r="C2200" s="174">
        <v>20</v>
      </c>
      <c r="D2200" s="175">
        <v>0</v>
      </c>
      <c r="E2200" s="176"/>
      <c r="F2200" s="174">
        <v>3</v>
      </c>
      <c r="G2200" s="174">
        <v>7</v>
      </c>
      <c r="H2200" s="174">
        <v>19</v>
      </c>
      <c r="I2200" s="174">
        <v>5000</v>
      </c>
      <c r="J2200" s="174">
        <v>5600</v>
      </c>
      <c r="K2200" s="174">
        <v>565</v>
      </c>
      <c r="L2200" s="177">
        <v>1231</v>
      </c>
      <c r="M2200" s="178">
        <v>0</v>
      </c>
      <c r="N2200" s="179" t="s">
        <v>1457</v>
      </c>
      <c r="O2200" s="180">
        <v>0</v>
      </c>
      <c r="P2200" s="180">
        <v>0</v>
      </c>
      <c r="Q2200" s="181">
        <f t="shared" si="97"/>
        <v>0</v>
      </c>
      <c r="R2200" s="182" t="s">
        <v>98</v>
      </c>
      <c r="S2200" s="183"/>
      <c r="T2200" s="183"/>
    </row>
    <row r="2201" spans="2:20" ht="15.75" hidden="1">
      <c r="B2201" s="174">
        <v>2025</v>
      </c>
      <c r="C2201" s="174">
        <v>20</v>
      </c>
      <c r="D2201" s="175">
        <v>0</v>
      </c>
      <c r="E2201" s="176"/>
      <c r="F2201" s="174">
        <v>3</v>
      </c>
      <c r="G2201" s="174">
        <v>7</v>
      </c>
      <c r="H2201" s="174">
        <v>19</v>
      </c>
      <c r="I2201" s="174">
        <v>5000</v>
      </c>
      <c r="J2201" s="174">
        <v>5600</v>
      </c>
      <c r="K2201" s="174">
        <v>565</v>
      </c>
      <c r="L2201" s="177">
        <v>1235</v>
      </c>
      <c r="M2201" s="178">
        <v>0</v>
      </c>
      <c r="N2201" s="179" t="s">
        <v>1458</v>
      </c>
      <c r="O2201" s="180">
        <v>0</v>
      </c>
      <c r="P2201" s="180">
        <v>0</v>
      </c>
      <c r="Q2201" s="181">
        <f t="shared" si="97"/>
        <v>0</v>
      </c>
      <c r="R2201" s="182" t="s">
        <v>1313</v>
      </c>
      <c r="S2201" s="183"/>
      <c r="T2201" s="183"/>
    </row>
    <row r="2202" spans="2:20" ht="15.75" hidden="1">
      <c r="B2202" s="174">
        <v>2025</v>
      </c>
      <c r="C2202" s="174">
        <v>20</v>
      </c>
      <c r="D2202" s="175">
        <v>0</v>
      </c>
      <c r="E2202" s="176"/>
      <c r="F2202" s="174">
        <v>3</v>
      </c>
      <c r="G2202" s="174">
        <v>7</v>
      </c>
      <c r="H2202" s="174">
        <v>19</v>
      </c>
      <c r="I2202" s="174">
        <v>5000</v>
      </c>
      <c r="J2202" s="174">
        <v>5600</v>
      </c>
      <c r="K2202" s="174">
        <v>565</v>
      </c>
      <c r="L2202" s="177">
        <v>1386</v>
      </c>
      <c r="M2202" s="178">
        <v>0</v>
      </c>
      <c r="N2202" s="179" t="s">
        <v>1459</v>
      </c>
      <c r="O2202" s="180">
        <v>0</v>
      </c>
      <c r="P2202" s="180">
        <v>0</v>
      </c>
      <c r="Q2202" s="181">
        <f t="shared" si="97"/>
        <v>0</v>
      </c>
      <c r="R2202" s="182" t="s">
        <v>1313</v>
      </c>
      <c r="S2202" s="183"/>
      <c r="T2202" s="183"/>
    </row>
    <row r="2203" spans="2:20" ht="15.75" hidden="1">
      <c r="B2203" s="174">
        <v>2025</v>
      </c>
      <c r="C2203" s="174">
        <v>20</v>
      </c>
      <c r="D2203" s="175">
        <v>0</v>
      </c>
      <c r="E2203" s="176"/>
      <c r="F2203" s="174">
        <v>3</v>
      </c>
      <c r="G2203" s="174">
        <v>7</v>
      </c>
      <c r="H2203" s="174">
        <v>19</v>
      </c>
      <c r="I2203" s="174">
        <v>5000</v>
      </c>
      <c r="J2203" s="174">
        <v>5600</v>
      </c>
      <c r="K2203" s="174">
        <v>565</v>
      </c>
      <c r="L2203" s="177">
        <v>1233</v>
      </c>
      <c r="M2203" s="178">
        <v>0</v>
      </c>
      <c r="N2203" s="179" t="s">
        <v>1460</v>
      </c>
      <c r="O2203" s="180">
        <v>0</v>
      </c>
      <c r="P2203" s="180">
        <v>0</v>
      </c>
      <c r="Q2203" s="181">
        <f t="shared" si="97"/>
        <v>0</v>
      </c>
      <c r="R2203" s="182" t="s">
        <v>1313</v>
      </c>
      <c r="S2203" s="183"/>
      <c r="T2203" s="183"/>
    </row>
    <row r="2204" spans="2:20" ht="31.5" hidden="1">
      <c r="B2204" s="163">
        <v>2025</v>
      </c>
      <c r="C2204" s="163">
        <v>20</v>
      </c>
      <c r="D2204" s="164"/>
      <c r="E2204" s="165"/>
      <c r="F2204" s="163">
        <v>3</v>
      </c>
      <c r="G2204" s="163">
        <v>7</v>
      </c>
      <c r="H2204" s="163">
        <v>19</v>
      </c>
      <c r="I2204" s="163">
        <v>5000</v>
      </c>
      <c r="J2204" s="163">
        <v>5600</v>
      </c>
      <c r="K2204" s="163">
        <v>566</v>
      </c>
      <c r="L2204" s="166" t="s">
        <v>44</v>
      </c>
      <c r="M2204" s="167"/>
      <c r="N2204" s="168" t="s">
        <v>221</v>
      </c>
      <c r="O2204" s="169">
        <f>SUM(O2205:O2207)</f>
        <v>0</v>
      </c>
      <c r="P2204" s="169">
        <f>SUM(P2205:P2207)</f>
        <v>0</v>
      </c>
      <c r="Q2204" s="169">
        <f t="shared" si="97"/>
        <v>0</v>
      </c>
      <c r="R2204" s="170"/>
      <c r="S2204" s="171"/>
      <c r="T2204" s="172"/>
    </row>
    <row r="2205" spans="2:20" ht="15.75" hidden="1">
      <c r="B2205" s="174">
        <v>2025</v>
      </c>
      <c r="C2205" s="174">
        <v>20</v>
      </c>
      <c r="D2205" s="175">
        <v>0</v>
      </c>
      <c r="E2205" s="176"/>
      <c r="F2205" s="174">
        <v>3</v>
      </c>
      <c r="G2205" s="174">
        <v>7</v>
      </c>
      <c r="H2205" s="174">
        <v>19</v>
      </c>
      <c r="I2205" s="174">
        <v>5000</v>
      </c>
      <c r="J2205" s="174">
        <v>5600</v>
      </c>
      <c r="K2205" s="174">
        <v>566</v>
      </c>
      <c r="L2205" s="177">
        <v>723</v>
      </c>
      <c r="M2205" s="178">
        <v>0</v>
      </c>
      <c r="N2205" s="179" t="s">
        <v>1461</v>
      </c>
      <c r="O2205" s="180">
        <v>0</v>
      </c>
      <c r="P2205" s="180">
        <v>0</v>
      </c>
      <c r="Q2205" s="181">
        <f t="shared" si="97"/>
        <v>0</v>
      </c>
      <c r="R2205" s="182" t="s">
        <v>98</v>
      </c>
      <c r="S2205" s="183"/>
      <c r="T2205" s="183"/>
    </row>
    <row r="2206" spans="2:20" ht="15.75" hidden="1">
      <c r="B2206" s="174">
        <v>2025</v>
      </c>
      <c r="C2206" s="174">
        <v>20</v>
      </c>
      <c r="D2206" s="175">
        <v>0</v>
      </c>
      <c r="E2206" s="176"/>
      <c r="F2206" s="174">
        <v>3</v>
      </c>
      <c r="G2206" s="174">
        <v>7</v>
      </c>
      <c r="H2206" s="174">
        <v>19</v>
      </c>
      <c r="I2206" s="174">
        <v>5000</v>
      </c>
      <c r="J2206" s="174">
        <v>5600</v>
      </c>
      <c r="K2206" s="174">
        <v>566</v>
      </c>
      <c r="L2206" s="177">
        <v>1493</v>
      </c>
      <c r="M2206" s="178">
        <v>0</v>
      </c>
      <c r="N2206" s="179" t="s">
        <v>1462</v>
      </c>
      <c r="O2206" s="180">
        <v>0</v>
      </c>
      <c r="P2206" s="180">
        <v>0</v>
      </c>
      <c r="Q2206" s="181">
        <f t="shared" si="97"/>
        <v>0</v>
      </c>
      <c r="R2206" s="182" t="s">
        <v>98</v>
      </c>
      <c r="S2206" s="183"/>
      <c r="T2206" s="183"/>
    </row>
    <row r="2207" spans="2:20" ht="15.75" hidden="1">
      <c r="B2207" s="174">
        <v>2025</v>
      </c>
      <c r="C2207" s="174">
        <v>20</v>
      </c>
      <c r="D2207" s="175">
        <v>0</v>
      </c>
      <c r="E2207" s="176"/>
      <c r="F2207" s="174">
        <v>3</v>
      </c>
      <c r="G2207" s="174">
        <v>7</v>
      </c>
      <c r="H2207" s="174">
        <v>19</v>
      </c>
      <c r="I2207" s="174">
        <v>5000</v>
      </c>
      <c r="J2207" s="174">
        <v>5600</v>
      </c>
      <c r="K2207" s="174">
        <v>566</v>
      </c>
      <c r="L2207" s="177">
        <v>1142</v>
      </c>
      <c r="M2207" s="178">
        <v>0</v>
      </c>
      <c r="N2207" s="179" t="s">
        <v>1184</v>
      </c>
      <c r="O2207" s="180">
        <v>0</v>
      </c>
      <c r="P2207" s="180">
        <v>0</v>
      </c>
      <c r="Q2207" s="181">
        <f t="shared" si="97"/>
        <v>0</v>
      </c>
      <c r="R2207" s="182" t="s">
        <v>98</v>
      </c>
      <c r="S2207" s="183"/>
      <c r="T2207" s="183"/>
    </row>
    <row r="2208" spans="2:20" ht="15.75" hidden="1">
      <c r="B2208" s="163">
        <v>2025</v>
      </c>
      <c r="C2208" s="163">
        <v>20</v>
      </c>
      <c r="D2208" s="164"/>
      <c r="E2208" s="165"/>
      <c r="F2208" s="163">
        <v>3</v>
      </c>
      <c r="G2208" s="163">
        <v>7</v>
      </c>
      <c r="H2208" s="163">
        <v>19</v>
      </c>
      <c r="I2208" s="163">
        <v>5000</v>
      </c>
      <c r="J2208" s="163">
        <v>5600</v>
      </c>
      <c r="K2208" s="163">
        <v>567</v>
      </c>
      <c r="L2208" s="166" t="s">
        <v>44</v>
      </c>
      <c r="M2208" s="167"/>
      <c r="N2208" s="168" t="s">
        <v>1185</v>
      </c>
      <c r="O2208" s="169">
        <f>O2209</f>
        <v>0</v>
      </c>
      <c r="P2208" s="169">
        <f>P2209</f>
        <v>0</v>
      </c>
      <c r="Q2208" s="169">
        <f t="shared" si="97"/>
        <v>0</v>
      </c>
      <c r="R2208" s="170"/>
      <c r="S2208" s="171"/>
      <c r="T2208" s="172"/>
    </row>
    <row r="2209" spans="2:20" ht="15.75" hidden="1">
      <c r="B2209" s="174">
        <v>2025</v>
      </c>
      <c r="C2209" s="174">
        <v>20</v>
      </c>
      <c r="D2209" s="175">
        <v>0</v>
      </c>
      <c r="E2209" s="176"/>
      <c r="F2209" s="174">
        <v>3</v>
      </c>
      <c r="G2209" s="174">
        <v>7</v>
      </c>
      <c r="H2209" s="174">
        <v>19</v>
      </c>
      <c r="I2209" s="174">
        <v>5000</v>
      </c>
      <c r="J2209" s="174">
        <v>5600</v>
      </c>
      <c r="K2209" s="174">
        <v>567</v>
      </c>
      <c r="L2209" s="177">
        <v>919</v>
      </c>
      <c r="M2209" s="178">
        <v>0</v>
      </c>
      <c r="N2209" s="179" t="s">
        <v>1463</v>
      </c>
      <c r="O2209" s="180">
        <v>0</v>
      </c>
      <c r="P2209" s="180">
        <v>0</v>
      </c>
      <c r="Q2209" s="181">
        <f t="shared" si="97"/>
        <v>0</v>
      </c>
      <c r="R2209" s="182" t="s">
        <v>98</v>
      </c>
      <c r="S2209" s="183"/>
      <c r="T2209" s="183"/>
    </row>
    <row r="2210" spans="2:20" ht="15.75" hidden="1">
      <c r="B2210" s="152">
        <v>2025</v>
      </c>
      <c r="C2210" s="152">
        <v>20</v>
      </c>
      <c r="D2210" s="153"/>
      <c r="E2210" s="154"/>
      <c r="F2210" s="152">
        <v>3</v>
      </c>
      <c r="G2210" s="152">
        <v>7</v>
      </c>
      <c r="H2210" s="152">
        <v>19</v>
      </c>
      <c r="I2210" s="152">
        <v>5000</v>
      </c>
      <c r="J2210" s="152">
        <v>5900</v>
      </c>
      <c r="K2210" s="152"/>
      <c r="L2210" s="155" t="s">
        <v>44</v>
      </c>
      <c r="M2210" s="156"/>
      <c r="N2210" s="157" t="s">
        <v>223</v>
      </c>
      <c r="O2210" s="158">
        <f>O2211+O2228</f>
        <v>0</v>
      </c>
      <c r="P2210" s="158">
        <f>P2211+P2228</f>
        <v>0</v>
      </c>
      <c r="Q2210" s="158">
        <f t="shared" si="97"/>
        <v>0</v>
      </c>
      <c r="R2210" s="159"/>
      <c r="S2210" s="160"/>
      <c r="T2210" s="161"/>
    </row>
    <row r="2211" spans="2:20" ht="15.75" hidden="1">
      <c r="B2211" s="163">
        <v>2025</v>
      </c>
      <c r="C2211" s="163">
        <v>20</v>
      </c>
      <c r="D2211" s="164"/>
      <c r="E2211" s="165"/>
      <c r="F2211" s="163">
        <v>3</v>
      </c>
      <c r="G2211" s="163">
        <v>7</v>
      </c>
      <c r="H2211" s="163">
        <v>19</v>
      </c>
      <c r="I2211" s="163">
        <v>5000</v>
      </c>
      <c r="J2211" s="163">
        <v>5900</v>
      </c>
      <c r="K2211" s="163">
        <v>591</v>
      </c>
      <c r="L2211" s="166" t="s">
        <v>44</v>
      </c>
      <c r="M2211" s="167"/>
      <c r="N2211" s="168" t="s">
        <v>224</v>
      </c>
      <c r="O2211" s="169">
        <f>SUM(O2212:O2227)</f>
        <v>0</v>
      </c>
      <c r="P2211" s="169">
        <f>SUM(P2212:P2227)</f>
        <v>0</v>
      </c>
      <c r="Q2211" s="169">
        <f t="shared" si="97"/>
        <v>0</v>
      </c>
      <c r="R2211" s="170"/>
      <c r="S2211" s="171"/>
      <c r="T2211" s="172"/>
    </row>
    <row r="2212" spans="2:20" ht="15.75" hidden="1">
      <c r="B2212" s="174">
        <v>2025</v>
      </c>
      <c r="C2212" s="174">
        <v>20</v>
      </c>
      <c r="D2212" s="175">
        <v>0</v>
      </c>
      <c r="E2212" s="176"/>
      <c r="F2212" s="174">
        <v>3</v>
      </c>
      <c r="G2212" s="174">
        <v>7</v>
      </c>
      <c r="H2212" s="174">
        <v>19</v>
      </c>
      <c r="I2212" s="174">
        <v>5000</v>
      </c>
      <c r="J2212" s="174">
        <v>5900</v>
      </c>
      <c r="K2212" s="174">
        <v>591</v>
      </c>
      <c r="L2212" s="177">
        <v>1410</v>
      </c>
      <c r="M2212" s="178">
        <v>0</v>
      </c>
      <c r="N2212" s="179" t="s">
        <v>1464</v>
      </c>
      <c r="O2212" s="180">
        <v>0</v>
      </c>
      <c r="P2212" s="180">
        <v>0</v>
      </c>
      <c r="Q2212" s="181">
        <f t="shared" si="97"/>
        <v>0</v>
      </c>
      <c r="R2212" s="182" t="s">
        <v>225</v>
      </c>
      <c r="S2212" s="183"/>
      <c r="T2212" s="183"/>
    </row>
    <row r="2213" spans="2:20" ht="15.75" hidden="1">
      <c r="B2213" s="174">
        <v>2025</v>
      </c>
      <c r="C2213" s="174">
        <v>20</v>
      </c>
      <c r="D2213" s="175">
        <v>0</v>
      </c>
      <c r="E2213" s="176"/>
      <c r="F2213" s="174">
        <v>3</v>
      </c>
      <c r="G2213" s="174">
        <v>7</v>
      </c>
      <c r="H2213" s="174">
        <v>19</v>
      </c>
      <c r="I2213" s="174">
        <v>5000</v>
      </c>
      <c r="J2213" s="174">
        <v>5900</v>
      </c>
      <c r="K2213" s="174">
        <v>591</v>
      </c>
      <c r="L2213" s="177">
        <v>1412</v>
      </c>
      <c r="M2213" s="178">
        <v>0</v>
      </c>
      <c r="N2213" s="179" t="s">
        <v>1465</v>
      </c>
      <c r="O2213" s="180">
        <v>0</v>
      </c>
      <c r="P2213" s="180">
        <v>0</v>
      </c>
      <c r="Q2213" s="181">
        <f t="shared" si="97"/>
        <v>0</v>
      </c>
      <c r="R2213" s="182" t="s">
        <v>225</v>
      </c>
      <c r="S2213" s="183"/>
      <c r="T2213" s="183"/>
    </row>
    <row r="2214" spans="2:20" ht="15.75" hidden="1">
      <c r="B2214" s="174">
        <v>2025</v>
      </c>
      <c r="C2214" s="174">
        <v>20</v>
      </c>
      <c r="D2214" s="175">
        <v>0</v>
      </c>
      <c r="E2214" s="176"/>
      <c r="F2214" s="174">
        <v>3</v>
      </c>
      <c r="G2214" s="174">
        <v>7</v>
      </c>
      <c r="H2214" s="174">
        <v>19</v>
      </c>
      <c r="I2214" s="174">
        <v>5000</v>
      </c>
      <c r="J2214" s="174">
        <v>5900</v>
      </c>
      <c r="K2214" s="174">
        <v>591</v>
      </c>
      <c r="L2214" s="177">
        <v>1414</v>
      </c>
      <c r="M2214" s="178">
        <v>0</v>
      </c>
      <c r="N2214" s="179" t="s">
        <v>1466</v>
      </c>
      <c r="O2214" s="180">
        <v>0</v>
      </c>
      <c r="P2214" s="180">
        <v>0</v>
      </c>
      <c r="Q2214" s="181">
        <f t="shared" si="97"/>
        <v>0</v>
      </c>
      <c r="R2214" s="182" t="s">
        <v>225</v>
      </c>
      <c r="S2214" s="183"/>
      <c r="T2214" s="183"/>
    </row>
    <row r="2215" spans="2:20" ht="30" hidden="1">
      <c r="B2215" s="174">
        <v>2025</v>
      </c>
      <c r="C2215" s="174">
        <v>20</v>
      </c>
      <c r="D2215" s="175">
        <v>0</v>
      </c>
      <c r="E2215" s="176"/>
      <c r="F2215" s="174">
        <v>3</v>
      </c>
      <c r="G2215" s="174">
        <v>7</v>
      </c>
      <c r="H2215" s="174">
        <v>19</v>
      </c>
      <c r="I2215" s="174">
        <v>5000</v>
      </c>
      <c r="J2215" s="174">
        <v>5900</v>
      </c>
      <c r="K2215" s="174">
        <v>591</v>
      </c>
      <c r="L2215" s="177">
        <v>1415</v>
      </c>
      <c r="M2215" s="178">
        <v>0</v>
      </c>
      <c r="N2215" s="179" t="s">
        <v>1467</v>
      </c>
      <c r="O2215" s="180">
        <v>0</v>
      </c>
      <c r="P2215" s="180">
        <v>0</v>
      </c>
      <c r="Q2215" s="181">
        <f t="shared" si="97"/>
        <v>0</v>
      </c>
      <c r="R2215" s="182" t="s">
        <v>225</v>
      </c>
      <c r="S2215" s="183"/>
      <c r="T2215" s="183"/>
    </row>
    <row r="2216" spans="2:20" ht="15.75" hidden="1">
      <c r="B2216" s="174">
        <v>2025</v>
      </c>
      <c r="C2216" s="174">
        <v>20</v>
      </c>
      <c r="D2216" s="175">
        <v>0</v>
      </c>
      <c r="E2216" s="176"/>
      <c r="F2216" s="174">
        <v>3</v>
      </c>
      <c r="G2216" s="174">
        <v>7</v>
      </c>
      <c r="H2216" s="174">
        <v>19</v>
      </c>
      <c r="I2216" s="174">
        <v>5000</v>
      </c>
      <c r="J2216" s="174">
        <v>5900</v>
      </c>
      <c r="K2216" s="174">
        <v>591</v>
      </c>
      <c r="L2216" s="177">
        <v>1418</v>
      </c>
      <c r="M2216" s="178">
        <v>0</v>
      </c>
      <c r="N2216" s="179" t="s">
        <v>1468</v>
      </c>
      <c r="O2216" s="180">
        <v>0</v>
      </c>
      <c r="P2216" s="180">
        <v>0</v>
      </c>
      <c r="Q2216" s="181">
        <f t="shared" si="97"/>
        <v>0</v>
      </c>
      <c r="R2216" s="182" t="s">
        <v>225</v>
      </c>
      <c r="S2216" s="183"/>
      <c r="T2216" s="183"/>
    </row>
    <row r="2217" spans="2:20" ht="15.75" hidden="1">
      <c r="B2217" s="174">
        <v>2025</v>
      </c>
      <c r="C2217" s="174">
        <v>20</v>
      </c>
      <c r="D2217" s="175">
        <v>0</v>
      </c>
      <c r="E2217" s="176"/>
      <c r="F2217" s="174">
        <v>3</v>
      </c>
      <c r="G2217" s="174">
        <v>7</v>
      </c>
      <c r="H2217" s="174">
        <v>19</v>
      </c>
      <c r="I2217" s="174">
        <v>5000</v>
      </c>
      <c r="J2217" s="174">
        <v>5900</v>
      </c>
      <c r="K2217" s="174">
        <v>591</v>
      </c>
      <c r="L2217" s="177">
        <v>1419</v>
      </c>
      <c r="M2217" s="178">
        <v>0</v>
      </c>
      <c r="N2217" s="179" t="s">
        <v>1469</v>
      </c>
      <c r="O2217" s="180">
        <v>0</v>
      </c>
      <c r="P2217" s="180">
        <v>0</v>
      </c>
      <c r="Q2217" s="181">
        <f t="shared" si="97"/>
        <v>0</v>
      </c>
      <c r="R2217" s="182" t="s">
        <v>225</v>
      </c>
      <c r="S2217" s="183"/>
      <c r="T2217" s="183"/>
    </row>
    <row r="2218" spans="2:20" ht="15.75" hidden="1">
      <c r="B2218" s="174">
        <v>2025</v>
      </c>
      <c r="C2218" s="174">
        <v>20</v>
      </c>
      <c r="D2218" s="175">
        <v>0</v>
      </c>
      <c r="E2218" s="176"/>
      <c r="F2218" s="174">
        <v>3</v>
      </c>
      <c r="G2218" s="174">
        <v>7</v>
      </c>
      <c r="H2218" s="174">
        <v>19</v>
      </c>
      <c r="I2218" s="174">
        <v>5000</v>
      </c>
      <c r="J2218" s="174">
        <v>5900</v>
      </c>
      <c r="K2218" s="174">
        <v>591</v>
      </c>
      <c r="L2218" s="177">
        <v>1420</v>
      </c>
      <c r="M2218" s="178">
        <v>0</v>
      </c>
      <c r="N2218" s="179" t="s">
        <v>1470</v>
      </c>
      <c r="O2218" s="180">
        <v>0</v>
      </c>
      <c r="P2218" s="180">
        <v>0</v>
      </c>
      <c r="Q2218" s="181">
        <f t="shared" si="97"/>
        <v>0</v>
      </c>
      <c r="R2218" s="182" t="s">
        <v>225</v>
      </c>
      <c r="S2218" s="183"/>
      <c r="T2218" s="183"/>
    </row>
    <row r="2219" spans="2:20" ht="15.75" hidden="1">
      <c r="B2219" s="174">
        <v>2025</v>
      </c>
      <c r="C2219" s="174">
        <v>20</v>
      </c>
      <c r="D2219" s="175">
        <v>0</v>
      </c>
      <c r="E2219" s="176"/>
      <c r="F2219" s="174">
        <v>3</v>
      </c>
      <c r="G2219" s="174">
        <v>7</v>
      </c>
      <c r="H2219" s="174">
        <v>19</v>
      </c>
      <c r="I2219" s="174">
        <v>5000</v>
      </c>
      <c r="J2219" s="174">
        <v>5900</v>
      </c>
      <c r="K2219" s="174">
        <v>591</v>
      </c>
      <c r="L2219" s="177">
        <v>1421</v>
      </c>
      <c r="M2219" s="178">
        <v>0</v>
      </c>
      <c r="N2219" s="179" t="s">
        <v>1471</v>
      </c>
      <c r="O2219" s="180">
        <v>0</v>
      </c>
      <c r="P2219" s="180">
        <v>0</v>
      </c>
      <c r="Q2219" s="181">
        <f t="shared" si="97"/>
        <v>0</v>
      </c>
      <c r="R2219" s="182" t="s">
        <v>225</v>
      </c>
      <c r="S2219" s="183"/>
      <c r="T2219" s="183"/>
    </row>
    <row r="2220" spans="2:20" ht="30" hidden="1">
      <c r="B2220" s="174">
        <v>2025</v>
      </c>
      <c r="C2220" s="174">
        <v>20</v>
      </c>
      <c r="D2220" s="175">
        <v>0</v>
      </c>
      <c r="E2220" s="176"/>
      <c r="F2220" s="174">
        <v>3</v>
      </c>
      <c r="G2220" s="174">
        <v>7</v>
      </c>
      <c r="H2220" s="174">
        <v>19</v>
      </c>
      <c r="I2220" s="174">
        <v>5000</v>
      </c>
      <c r="J2220" s="174">
        <v>5900</v>
      </c>
      <c r="K2220" s="174">
        <v>591</v>
      </c>
      <c r="L2220" s="177">
        <v>1422</v>
      </c>
      <c r="M2220" s="178">
        <v>0</v>
      </c>
      <c r="N2220" s="179" t="s">
        <v>1472</v>
      </c>
      <c r="O2220" s="180">
        <v>0</v>
      </c>
      <c r="P2220" s="180">
        <v>0</v>
      </c>
      <c r="Q2220" s="181">
        <f t="shared" si="97"/>
        <v>0</v>
      </c>
      <c r="R2220" s="182" t="s">
        <v>225</v>
      </c>
      <c r="S2220" s="183"/>
      <c r="T2220" s="183"/>
    </row>
    <row r="2221" spans="2:20" ht="15.75" hidden="1">
      <c r="B2221" s="174">
        <v>2025</v>
      </c>
      <c r="C2221" s="174">
        <v>20</v>
      </c>
      <c r="D2221" s="175">
        <v>0</v>
      </c>
      <c r="E2221" s="176"/>
      <c r="F2221" s="174">
        <v>3</v>
      </c>
      <c r="G2221" s="174">
        <v>7</v>
      </c>
      <c r="H2221" s="174">
        <v>19</v>
      </c>
      <c r="I2221" s="174">
        <v>5000</v>
      </c>
      <c r="J2221" s="174">
        <v>5900</v>
      </c>
      <c r="K2221" s="174">
        <v>591</v>
      </c>
      <c r="L2221" s="177">
        <v>1423</v>
      </c>
      <c r="M2221" s="178">
        <v>0</v>
      </c>
      <c r="N2221" s="179" t="s">
        <v>1473</v>
      </c>
      <c r="O2221" s="180">
        <v>0</v>
      </c>
      <c r="P2221" s="180">
        <v>0</v>
      </c>
      <c r="Q2221" s="181">
        <f t="shared" si="97"/>
        <v>0</v>
      </c>
      <c r="R2221" s="182" t="s">
        <v>225</v>
      </c>
      <c r="S2221" s="183"/>
      <c r="T2221" s="183"/>
    </row>
    <row r="2222" spans="2:20" ht="15.75" hidden="1">
      <c r="B2222" s="174">
        <v>2025</v>
      </c>
      <c r="C2222" s="174">
        <v>20</v>
      </c>
      <c r="D2222" s="175">
        <v>0</v>
      </c>
      <c r="E2222" s="176"/>
      <c r="F2222" s="174">
        <v>3</v>
      </c>
      <c r="G2222" s="174">
        <v>7</v>
      </c>
      <c r="H2222" s="174">
        <v>19</v>
      </c>
      <c r="I2222" s="174">
        <v>5000</v>
      </c>
      <c r="J2222" s="174">
        <v>5900</v>
      </c>
      <c r="K2222" s="174">
        <v>591</v>
      </c>
      <c r="L2222" s="177">
        <v>1424</v>
      </c>
      <c r="M2222" s="178">
        <v>0</v>
      </c>
      <c r="N2222" s="179" t="s">
        <v>1474</v>
      </c>
      <c r="O2222" s="180">
        <v>0</v>
      </c>
      <c r="P2222" s="180">
        <v>0</v>
      </c>
      <c r="Q2222" s="181">
        <f t="shared" si="97"/>
        <v>0</v>
      </c>
      <c r="R2222" s="182" t="s">
        <v>225</v>
      </c>
      <c r="S2222" s="183"/>
      <c r="T2222" s="183"/>
    </row>
    <row r="2223" spans="2:20" ht="30" hidden="1">
      <c r="B2223" s="174">
        <v>2025</v>
      </c>
      <c r="C2223" s="174">
        <v>20</v>
      </c>
      <c r="D2223" s="175">
        <v>0</v>
      </c>
      <c r="E2223" s="176"/>
      <c r="F2223" s="174">
        <v>3</v>
      </c>
      <c r="G2223" s="174">
        <v>7</v>
      </c>
      <c r="H2223" s="174">
        <v>19</v>
      </c>
      <c r="I2223" s="174">
        <v>5000</v>
      </c>
      <c r="J2223" s="174">
        <v>5900</v>
      </c>
      <c r="K2223" s="174">
        <v>591</v>
      </c>
      <c r="L2223" s="177">
        <v>1417</v>
      </c>
      <c r="M2223" s="178">
        <v>0</v>
      </c>
      <c r="N2223" s="179" t="s">
        <v>1475</v>
      </c>
      <c r="O2223" s="180">
        <v>0</v>
      </c>
      <c r="P2223" s="180">
        <v>0</v>
      </c>
      <c r="Q2223" s="181">
        <f t="shared" si="97"/>
        <v>0</v>
      </c>
      <c r="R2223" s="182" t="s">
        <v>225</v>
      </c>
      <c r="S2223" s="183"/>
      <c r="T2223" s="183"/>
    </row>
    <row r="2224" spans="2:20" ht="15.75" hidden="1">
      <c r="B2224" s="174">
        <v>2025</v>
      </c>
      <c r="C2224" s="174">
        <v>20</v>
      </c>
      <c r="D2224" s="175">
        <v>0</v>
      </c>
      <c r="E2224" s="176"/>
      <c r="F2224" s="174">
        <v>3</v>
      </c>
      <c r="G2224" s="174">
        <v>7</v>
      </c>
      <c r="H2224" s="174">
        <v>19</v>
      </c>
      <c r="I2224" s="174">
        <v>5000</v>
      </c>
      <c r="J2224" s="174">
        <v>5900</v>
      </c>
      <c r="K2224" s="174">
        <v>591</v>
      </c>
      <c r="L2224" s="177">
        <v>1409</v>
      </c>
      <c r="M2224" s="178">
        <v>0</v>
      </c>
      <c r="N2224" s="179" t="s">
        <v>1476</v>
      </c>
      <c r="O2224" s="180">
        <v>0</v>
      </c>
      <c r="P2224" s="180">
        <v>0</v>
      </c>
      <c r="Q2224" s="181">
        <f t="shared" si="97"/>
        <v>0</v>
      </c>
      <c r="R2224" s="182" t="s">
        <v>225</v>
      </c>
      <c r="S2224" s="183"/>
      <c r="T2224" s="183"/>
    </row>
    <row r="2225" spans="2:20" ht="15.75" hidden="1">
      <c r="B2225" s="174">
        <v>2025</v>
      </c>
      <c r="C2225" s="174">
        <v>20</v>
      </c>
      <c r="D2225" s="175">
        <v>0</v>
      </c>
      <c r="E2225" s="176"/>
      <c r="F2225" s="174">
        <v>3</v>
      </c>
      <c r="G2225" s="174">
        <v>7</v>
      </c>
      <c r="H2225" s="174">
        <v>19</v>
      </c>
      <c r="I2225" s="174">
        <v>5000</v>
      </c>
      <c r="J2225" s="174">
        <v>5900</v>
      </c>
      <c r="K2225" s="174">
        <v>591</v>
      </c>
      <c r="L2225" s="177">
        <v>1411</v>
      </c>
      <c r="M2225" s="178">
        <v>0</v>
      </c>
      <c r="N2225" s="179" t="s">
        <v>1477</v>
      </c>
      <c r="O2225" s="180">
        <v>0</v>
      </c>
      <c r="P2225" s="180">
        <v>0</v>
      </c>
      <c r="Q2225" s="181">
        <f t="shared" si="97"/>
        <v>0</v>
      </c>
      <c r="R2225" s="182" t="s">
        <v>225</v>
      </c>
      <c r="S2225" s="183"/>
      <c r="T2225" s="183"/>
    </row>
    <row r="2226" spans="2:20" ht="15.75" hidden="1">
      <c r="B2226" s="174">
        <v>2025</v>
      </c>
      <c r="C2226" s="174">
        <v>20</v>
      </c>
      <c r="D2226" s="175">
        <v>0</v>
      </c>
      <c r="E2226" s="176"/>
      <c r="F2226" s="174">
        <v>3</v>
      </c>
      <c r="G2226" s="174">
        <v>7</v>
      </c>
      <c r="H2226" s="174">
        <v>19</v>
      </c>
      <c r="I2226" s="174">
        <v>5000</v>
      </c>
      <c r="J2226" s="174">
        <v>5900</v>
      </c>
      <c r="K2226" s="174">
        <v>591</v>
      </c>
      <c r="L2226" s="177">
        <v>1413</v>
      </c>
      <c r="M2226" s="178">
        <v>0</v>
      </c>
      <c r="N2226" s="179" t="s">
        <v>1478</v>
      </c>
      <c r="O2226" s="180">
        <v>0</v>
      </c>
      <c r="P2226" s="180">
        <v>0</v>
      </c>
      <c r="Q2226" s="181">
        <f t="shared" si="97"/>
        <v>0</v>
      </c>
      <c r="R2226" s="182" t="s">
        <v>225</v>
      </c>
      <c r="S2226" s="183"/>
      <c r="T2226" s="183"/>
    </row>
    <row r="2227" spans="2:20" ht="15.75" hidden="1">
      <c r="B2227" s="174">
        <v>2025</v>
      </c>
      <c r="C2227" s="174">
        <v>20</v>
      </c>
      <c r="D2227" s="175">
        <v>0</v>
      </c>
      <c r="E2227" s="176"/>
      <c r="F2227" s="174">
        <v>3</v>
      </c>
      <c r="G2227" s="174">
        <v>7</v>
      </c>
      <c r="H2227" s="174">
        <v>19</v>
      </c>
      <c r="I2227" s="174">
        <v>5000</v>
      </c>
      <c r="J2227" s="174">
        <v>5900</v>
      </c>
      <c r="K2227" s="174">
        <v>591</v>
      </c>
      <c r="L2227" s="177">
        <v>1416</v>
      </c>
      <c r="M2227" s="178">
        <v>0</v>
      </c>
      <c r="N2227" s="179" t="s">
        <v>1479</v>
      </c>
      <c r="O2227" s="180">
        <v>0</v>
      </c>
      <c r="P2227" s="180">
        <v>0</v>
      </c>
      <c r="Q2227" s="181">
        <f t="shared" si="97"/>
        <v>0</v>
      </c>
      <c r="R2227" s="182" t="s">
        <v>225</v>
      </c>
      <c r="S2227" s="183"/>
      <c r="T2227" s="183"/>
    </row>
    <row r="2228" spans="2:20" ht="15.75" hidden="1">
      <c r="B2228" s="163">
        <v>2025</v>
      </c>
      <c r="C2228" s="163">
        <v>20</v>
      </c>
      <c r="D2228" s="164"/>
      <c r="E2228" s="165"/>
      <c r="F2228" s="163">
        <v>3</v>
      </c>
      <c r="G2228" s="163">
        <v>7</v>
      </c>
      <c r="H2228" s="163">
        <v>19</v>
      </c>
      <c r="I2228" s="163">
        <v>5000</v>
      </c>
      <c r="J2228" s="163">
        <v>5900</v>
      </c>
      <c r="K2228" s="163">
        <v>597</v>
      </c>
      <c r="L2228" s="166" t="s">
        <v>44</v>
      </c>
      <c r="M2228" s="167"/>
      <c r="N2228" s="168" t="s">
        <v>226</v>
      </c>
      <c r="O2228" s="169">
        <f>SUM(O2229:O2229)</f>
        <v>0</v>
      </c>
      <c r="P2228" s="169">
        <f>SUM(P2229:P2229)</f>
        <v>0</v>
      </c>
      <c r="Q2228" s="169">
        <f t="shared" si="97"/>
        <v>0</v>
      </c>
      <c r="R2228" s="170"/>
      <c r="S2228" s="171"/>
      <c r="T2228" s="172"/>
    </row>
    <row r="2229" spans="2:20" ht="15.75" hidden="1">
      <c r="B2229" s="174">
        <v>2025</v>
      </c>
      <c r="C2229" s="174">
        <v>20</v>
      </c>
      <c r="D2229" s="175">
        <v>0</v>
      </c>
      <c r="E2229" s="176"/>
      <c r="F2229" s="174">
        <v>3</v>
      </c>
      <c r="G2229" s="174">
        <v>7</v>
      </c>
      <c r="H2229" s="174">
        <v>19</v>
      </c>
      <c r="I2229" s="174">
        <v>5000</v>
      </c>
      <c r="J2229" s="174">
        <v>5900</v>
      </c>
      <c r="K2229" s="174">
        <v>597</v>
      </c>
      <c r="L2229" s="177">
        <v>869</v>
      </c>
      <c r="M2229" s="178">
        <v>0</v>
      </c>
      <c r="N2229" s="179" t="s">
        <v>227</v>
      </c>
      <c r="O2229" s="180">
        <v>0</v>
      </c>
      <c r="P2229" s="180">
        <v>0</v>
      </c>
      <c r="Q2229" s="181">
        <f t="shared" si="97"/>
        <v>0</v>
      </c>
      <c r="R2229" s="182" t="s">
        <v>225</v>
      </c>
      <c r="S2229" s="183"/>
      <c r="T2229" s="183"/>
    </row>
    <row r="2230" spans="2:20" s="129" customFormat="1" ht="31.5" hidden="1">
      <c r="B2230" s="130">
        <v>2025</v>
      </c>
      <c r="C2230" s="130">
        <v>20</v>
      </c>
      <c r="D2230" s="131"/>
      <c r="E2230" s="132"/>
      <c r="F2230" s="130">
        <v>3</v>
      </c>
      <c r="G2230" s="130">
        <v>7</v>
      </c>
      <c r="H2230" s="130">
        <v>20</v>
      </c>
      <c r="I2230" s="130"/>
      <c r="J2230" s="184"/>
      <c r="K2230" s="185"/>
      <c r="L2230" s="223" t="s">
        <v>44</v>
      </c>
      <c r="M2230" s="224"/>
      <c r="N2230" s="136" t="s">
        <v>1480</v>
      </c>
      <c r="O2230" s="136">
        <f>+O2231</f>
        <v>0</v>
      </c>
      <c r="P2230" s="136">
        <f>+P2231</f>
        <v>0</v>
      </c>
      <c r="Q2230" s="136">
        <f t="shared" si="97"/>
        <v>0</v>
      </c>
      <c r="R2230" s="225"/>
      <c r="S2230" s="226"/>
      <c r="T2230" s="136"/>
    </row>
    <row r="2231" spans="2:20" ht="15.75" hidden="1">
      <c r="B2231" s="141">
        <v>2025</v>
      </c>
      <c r="C2231" s="141">
        <v>20</v>
      </c>
      <c r="D2231" s="142"/>
      <c r="E2231" s="143"/>
      <c r="F2231" s="141">
        <v>3</v>
      </c>
      <c r="G2231" s="141">
        <v>7</v>
      </c>
      <c r="H2231" s="141">
        <v>20</v>
      </c>
      <c r="I2231" s="141">
        <v>3000</v>
      </c>
      <c r="J2231" s="141"/>
      <c r="K2231" s="141"/>
      <c r="L2231" s="144" t="s">
        <v>44</v>
      </c>
      <c r="M2231" s="145"/>
      <c r="N2231" s="146" t="s">
        <v>46</v>
      </c>
      <c r="O2231" s="147">
        <f>O2232</f>
        <v>0</v>
      </c>
      <c r="P2231" s="147">
        <f>P2232</f>
        <v>0</v>
      </c>
      <c r="Q2231" s="147">
        <f t="shared" si="97"/>
        <v>0</v>
      </c>
      <c r="R2231" s="148"/>
      <c r="S2231" s="149"/>
      <c r="T2231" s="150"/>
    </row>
    <row r="2232" spans="2:20" ht="15.75" hidden="1">
      <c r="B2232" s="152">
        <v>2025</v>
      </c>
      <c r="C2232" s="152">
        <v>20</v>
      </c>
      <c r="D2232" s="153"/>
      <c r="E2232" s="154"/>
      <c r="F2232" s="152">
        <v>3</v>
      </c>
      <c r="G2232" s="152">
        <v>7</v>
      </c>
      <c r="H2232" s="152">
        <v>20</v>
      </c>
      <c r="I2232" s="152">
        <v>3000</v>
      </c>
      <c r="J2232" s="152">
        <v>3300</v>
      </c>
      <c r="K2232" s="152"/>
      <c r="L2232" s="155" t="s">
        <v>44</v>
      </c>
      <c r="M2232" s="156"/>
      <c r="N2232" s="157" t="s">
        <v>111</v>
      </c>
      <c r="O2232" s="158">
        <f>O2233</f>
        <v>0</v>
      </c>
      <c r="P2232" s="158">
        <f>P2233</f>
        <v>0</v>
      </c>
      <c r="Q2232" s="158">
        <f t="shared" si="97"/>
        <v>0</v>
      </c>
      <c r="R2232" s="159"/>
      <c r="S2232" s="160"/>
      <c r="T2232" s="161"/>
    </row>
    <row r="2233" spans="2:20" ht="15.75" hidden="1">
      <c r="B2233" s="163">
        <v>2025</v>
      </c>
      <c r="C2233" s="163">
        <v>20</v>
      </c>
      <c r="D2233" s="164"/>
      <c r="E2233" s="165"/>
      <c r="F2233" s="163">
        <v>3</v>
      </c>
      <c r="G2233" s="163">
        <v>7</v>
      </c>
      <c r="H2233" s="163">
        <v>20</v>
      </c>
      <c r="I2233" s="163">
        <v>3000</v>
      </c>
      <c r="J2233" s="163">
        <v>3300</v>
      </c>
      <c r="K2233" s="163">
        <v>334</v>
      </c>
      <c r="L2233" s="166" t="s">
        <v>44</v>
      </c>
      <c r="M2233" s="167"/>
      <c r="N2233" s="168" t="s">
        <v>244</v>
      </c>
      <c r="O2233" s="169">
        <f>SUM(O2234:O2239)</f>
        <v>0</v>
      </c>
      <c r="P2233" s="169">
        <f>SUM(P2234:P2239)</f>
        <v>0</v>
      </c>
      <c r="Q2233" s="169">
        <f t="shared" si="97"/>
        <v>0</v>
      </c>
      <c r="R2233" s="170"/>
      <c r="S2233" s="171"/>
      <c r="T2233" s="172"/>
    </row>
    <row r="2234" spans="2:20" ht="30" hidden="1">
      <c r="B2234" s="174">
        <v>2025</v>
      </c>
      <c r="C2234" s="174">
        <v>20</v>
      </c>
      <c r="D2234" s="175">
        <v>0</v>
      </c>
      <c r="E2234" s="176"/>
      <c r="F2234" s="174">
        <v>3</v>
      </c>
      <c r="G2234" s="174">
        <v>7</v>
      </c>
      <c r="H2234" s="174">
        <v>20</v>
      </c>
      <c r="I2234" s="174">
        <v>3000</v>
      </c>
      <c r="J2234" s="174">
        <v>3300</v>
      </c>
      <c r="K2234" s="174">
        <v>334</v>
      </c>
      <c r="L2234" s="177">
        <v>474</v>
      </c>
      <c r="M2234" s="178">
        <v>0</v>
      </c>
      <c r="N2234" s="179" t="s">
        <v>1481</v>
      </c>
      <c r="O2234" s="180">
        <v>0</v>
      </c>
      <c r="P2234" s="180">
        <v>0</v>
      </c>
      <c r="Q2234" s="181">
        <f t="shared" si="97"/>
        <v>0</v>
      </c>
      <c r="R2234" s="182" t="s">
        <v>50</v>
      </c>
      <c r="S2234" s="183"/>
      <c r="T2234" s="183"/>
    </row>
    <row r="2235" spans="2:20" ht="30" hidden="1">
      <c r="B2235" s="174">
        <v>2025</v>
      </c>
      <c r="C2235" s="174">
        <v>20</v>
      </c>
      <c r="D2235" s="175">
        <v>0</v>
      </c>
      <c r="E2235" s="176"/>
      <c r="F2235" s="174">
        <v>3</v>
      </c>
      <c r="G2235" s="174">
        <v>7</v>
      </c>
      <c r="H2235" s="174">
        <v>20</v>
      </c>
      <c r="I2235" s="174">
        <v>3000</v>
      </c>
      <c r="J2235" s="174">
        <v>3300</v>
      </c>
      <c r="K2235" s="174">
        <v>334</v>
      </c>
      <c r="L2235" s="177">
        <v>482</v>
      </c>
      <c r="M2235" s="178">
        <v>0</v>
      </c>
      <c r="N2235" s="179" t="s">
        <v>1482</v>
      </c>
      <c r="O2235" s="180">
        <v>0</v>
      </c>
      <c r="P2235" s="180">
        <v>0</v>
      </c>
      <c r="Q2235" s="181">
        <f t="shared" si="97"/>
        <v>0</v>
      </c>
      <c r="R2235" s="182" t="s">
        <v>50</v>
      </c>
      <c r="S2235" s="183"/>
      <c r="T2235" s="183"/>
    </row>
    <row r="2236" spans="2:20" ht="45" hidden="1">
      <c r="B2236" s="174">
        <v>2025</v>
      </c>
      <c r="C2236" s="174">
        <v>20</v>
      </c>
      <c r="D2236" s="175">
        <v>0</v>
      </c>
      <c r="E2236" s="176"/>
      <c r="F2236" s="174">
        <v>3</v>
      </c>
      <c r="G2236" s="174">
        <v>7</v>
      </c>
      <c r="H2236" s="174">
        <v>20</v>
      </c>
      <c r="I2236" s="174">
        <v>3000</v>
      </c>
      <c r="J2236" s="174">
        <v>3300</v>
      </c>
      <c r="K2236" s="174">
        <v>334</v>
      </c>
      <c r="L2236" s="177">
        <v>467</v>
      </c>
      <c r="M2236" s="178">
        <v>0</v>
      </c>
      <c r="N2236" s="179" t="s">
        <v>1483</v>
      </c>
      <c r="O2236" s="180">
        <v>0</v>
      </c>
      <c r="P2236" s="180">
        <v>0</v>
      </c>
      <c r="Q2236" s="181">
        <f t="shared" si="97"/>
        <v>0</v>
      </c>
      <c r="R2236" s="182" t="s">
        <v>50</v>
      </c>
      <c r="S2236" s="183"/>
      <c r="T2236" s="183"/>
    </row>
    <row r="2237" spans="2:20" ht="30" hidden="1">
      <c r="B2237" s="174">
        <v>2025</v>
      </c>
      <c r="C2237" s="174">
        <v>20</v>
      </c>
      <c r="D2237" s="175">
        <v>0</v>
      </c>
      <c r="E2237" s="176"/>
      <c r="F2237" s="174">
        <v>3</v>
      </c>
      <c r="G2237" s="174">
        <v>7</v>
      </c>
      <c r="H2237" s="174">
        <v>20</v>
      </c>
      <c r="I2237" s="174">
        <v>3000</v>
      </c>
      <c r="J2237" s="174">
        <v>3300</v>
      </c>
      <c r="K2237" s="174">
        <v>334</v>
      </c>
      <c r="L2237" s="177">
        <v>448</v>
      </c>
      <c r="M2237" s="178">
        <v>0</v>
      </c>
      <c r="N2237" s="179" t="s">
        <v>1484</v>
      </c>
      <c r="O2237" s="180">
        <v>0</v>
      </c>
      <c r="P2237" s="180">
        <v>0</v>
      </c>
      <c r="Q2237" s="181">
        <f t="shared" si="97"/>
        <v>0</v>
      </c>
      <c r="R2237" s="182" t="s">
        <v>50</v>
      </c>
      <c r="S2237" s="183"/>
      <c r="T2237" s="183"/>
    </row>
    <row r="2238" spans="2:20" ht="45" hidden="1">
      <c r="B2238" s="174">
        <v>2025</v>
      </c>
      <c r="C2238" s="174">
        <v>20</v>
      </c>
      <c r="D2238" s="175">
        <v>0</v>
      </c>
      <c r="E2238" s="176"/>
      <c r="F2238" s="174">
        <v>3</v>
      </c>
      <c r="G2238" s="174">
        <v>7</v>
      </c>
      <c r="H2238" s="174">
        <v>20</v>
      </c>
      <c r="I2238" s="174">
        <v>3000</v>
      </c>
      <c r="J2238" s="174">
        <v>3300</v>
      </c>
      <c r="K2238" s="174">
        <v>334</v>
      </c>
      <c r="L2238" s="177">
        <v>435</v>
      </c>
      <c r="M2238" s="178">
        <v>0</v>
      </c>
      <c r="N2238" s="179" t="s">
        <v>1485</v>
      </c>
      <c r="O2238" s="180">
        <v>0</v>
      </c>
      <c r="P2238" s="180">
        <v>0</v>
      </c>
      <c r="Q2238" s="181">
        <f t="shared" si="97"/>
        <v>0</v>
      </c>
      <c r="R2238" s="182" t="s">
        <v>50</v>
      </c>
      <c r="S2238" s="183"/>
      <c r="T2238" s="183"/>
    </row>
    <row r="2239" spans="2:20" ht="45" hidden="1">
      <c r="B2239" s="174">
        <v>2025</v>
      </c>
      <c r="C2239" s="174">
        <v>20</v>
      </c>
      <c r="D2239" s="175">
        <v>0</v>
      </c>
      <c r="E2239" s="176"/>
      <c r="F2239" s="174">
        <v>3</v>
      </c>
      <c r="G2239" s="174">
        <v>7</v>
      </c>
      <c r="H2239" s="174">
        <v>20</v>
      </c>
      <c r="I2239" s="174">
        <v>3000</v>
      </c>
      <c r="J2239" s="174">
        <v>3300</v>
      </c>
      <c r="K2239" s="174">
        <v>334</v>
      </c>
      <c r="L2239" s="177">
        <v>457</v>
      </c>
      <c r="M2239" s="178">
        <v>0</v>
      </c>
      <c r="N2239" s="179" t="s">
        <v>1486</v>
      </c>
      <c r="O2239" s="180">
        <v>0</v>
      </c>
      <c r="P2239" s="180">
        <v>0</v>
      </c>
      <c r="Q2239" s="181">
        <f t="shared" si="97"/>
        <v>0</v>
      </c>
      <c r="R2239" s="182" t="s">
        <v>50</v>
      </c>
      <c r="S2239" s="183"/>
      <c r="T2239" s="183"/>
    </row>
    <row r="2240" spans="2:20" ht="47.25" hidden="1">
      <c r="B2240" s="130">
        <v>2025</v>
      </c>
      <c r="C2240" s="130">
        <v>20</v>
      </c>
      <c r="D2240" s="131"/>
      <c r="E2240" s="132"/>
      <c r="F2240" s="130">
        <v>3</v>
      </c>
      <c r="G2240" s="130">
        <v>7</v>
      </c>
      <c r="H2240" s="130">
        <v>21</v>
      </c>
      <c r="I2240" s="184"/>
      <c r="J2240" s="185"/>
      <c r="K2240" s="223"/>
      <c r="L2240" s="136" t="s">
        <v>44</v>
      </c>
      <c r="M2240" s="227"/>
      <c r="N2240" s="136" t="s">
        <v>1487</v>
      </c>
      <c r="O2240" s="136">
        <f>+O2241</f>
        <v>0</v>
      </c>
      <c r="P2240" s="136">
        <f>+P2241</f>
        <v>0</v>
      </c>
      <c r="Q2240" s="228">
        <f t="shared" si="97"/>
        <v>0</v>
      </c>
      <c r="R2240" s="229"/>
      <c r="S2240" s="136"/>
      <c r="T2240" s="136"/>
    </row>
    <row r="2241" spans="2:20" ht="15.75" hidden="1">
      <c r="B2241" s="141">
        <v>2025</v>
      </c>
      <c r="C2241" s="141">
        <v>20</v>
      </c>
      <c r="D2241" s="142"/>
      <c r="E2241" s="143"/>
      <c r="F2241" s="141">
        <v>3</v>
      </c>
      <c r="G2241" s="141">
        <v>7</v>
      </c>
      <c r="H2241" s="141">
        <v>21</v>
      </c>
      <c r="I2241" s="141">
        <v>3000</v>
      </c>
      <c r="J2241" s="141"/>
      <c r="K2241" s="141"/>
      <c r="L2241" s="144" t="s">
        <v>44</v>
      </c>
      <c r="M2241" s="145"/>
      <c r="N2241" s="146" t="s">
        <v>46</v>
      </c>
      <c r="O2241" s="147">
        <f>O2242</f>
        <v>0</v>
      </c>
      <c r="P2241" s="147">
        <f>P2242</f>
        <v>0</v>
      </c>
      <c r="Q2241" s="147">
        <f t="shared" si="97"/>
        <v>0</v>
      </c>
      <c r="R2241" s="148"/>
      <c r="S2241" s="149"/>
      <c r="T2241" s="150"/>
    </row>
    <row r="2242" spans="2:20" ht="15.75" hidden="1">
      <c r="B2242" s="152">
        <v>2025</v>
      </c>
      <c r="C2242" s="152">
        <v>20</v>
      </c>
      <c r="D2242" s="153"/>
      <c r="E2242" s="154"/>
      <c r="F2242" s="152">
        <v>3</v>
      </c>
      <c r="G2242" s="152">
        <v>7</v>
      </c>
      <c r="H2242" s="152">
        <v>21</v>
      </c>
      <c r="I2242" s="152">
        <v>3000</v>
      </c>
      <c r="J2242" s="152">
        <v>3300</v>
      </c>
      <c r="K2242" s="152"/>
      <c r="L2242" s="155" t="s">
        <v>44</v>
      </c>
      <c r="M2242" s="156"/>
      <c r="N2242" s="157" t="s">
        <v>111</v>
      </c>
      <c r="O2242" s="158">
        <f>O2243</f>
        <v>0</v>
      </c>
      <c r="P2242" s="158">
        <f>P2243</f>
        <v>0</v>
      </c>
      <c r="Q2242" s="158">
        <f t="shared" si="97"/>
        <v>0</v>
      </c>
      <c r="R2242" s="159"/>
      <c r="S2242" s="160"/>
      <c r="T2242" s="161"/>
    </row>
    <row r="2243" spans="2:20" ht="15.75" hidden="1">
      <c r="B2243" s="163">
        <v>2025</v>
      </c>
      <c r="C2243" s="163">
        <v>20</v>
      </c>
      <c r="D2243" s="164"/>
      <c r="E2243" s="165"/>
      <c r="F2243" s="163">
        <v>3</v>
      </c>
      <c r="G2243" s="163">
        <v>7</v>
      </c>
      <c r="H2243" s="163">
        <v>21</v>
      </c>
      <c r="I2243" s="163">
        <v>3000</v>
      </c>
      <c r="J2243" s="163">
        <v>3300</v>
      </c>
      <c r="K2243" s="163">
        <v>334</v>
      </c>
      <c r="L2243" s="166" t="s">
        <v>44</v>
      </c>
      <c r="M2243" s="167"/>
      <c r="N2243" s="168" t="s">
        <v>244</v>
      </c>
      <c r="O2243" s="169">
        <f>SUM(O2244:O2249)</f>
        <v>0</v>
      </c>
      <c r="P2243" s="169">
        <f>SUM(P2244:P2249)</f>
        <v>0</v>
      </c>
      <c r="Q2243" s="169">
        <f t="shared" si="97"/>
        <v>0</v>
      </c>
      <c r="R2243" s="170"/>
      <c r="S2243" s="171"/>
      <c r="T2243" s="172"/>
    </row>
    <row r="2244" spans="2:20" ht="30" hidden="1">
      <c r="B2244" s="174">
        <v>2025</v>
      </c>
      <c r="C2244" s="174">
        <v>20</v>
      </c>
      <c r="D2244" s="175">
        <v>0</v>
      </c>
      <c r="E2244" s="176"/>
      <c r="F2244" s="174">
        <v>3</v>
      </c>
      <c r="G2244" s="174">
        <v>7</v>
      </c>
      <c r="H2244" s="174">
        <v>21</v>
      </c>
      <c r="I2244" s="174">
        <v>3000</v>
      </c>
      <c r="J2244" s="174">
        <v>3300</v>
      </c>
      <c r="K2244" s="174">
        <v>334</v>
      </c>
      <c r="L2244" s="177">
        <v>477</v>
      </c>
      <c r="M2244" s="178">
        <v>0</v>
      </c>
      <c r="N2244" s="179" t="s">
        <v>1488</v>
      </c>
      <c r="O2244" s="180">
        <v>0</v>
      </c>
      <c r="P2244" s="180">
        <v>0</v>
      </c>
      <c r="Q2244" s="181">
        <f t="shared" si="97"/>
        <v>0</v>
      </c>
      <c r="R2244" s="182" t="s">
        <v>50</v>
      </c>
      <c r="S2244" s="183"/>
      <c r="T2244" s="183"/>
    </row>
    <row r="2245" spans="2:20" ht="30" hidden="1">
      <c r="B2245" s="174">
        <v>2025</v>
      </c>
      <c r="C2245" s="174">
        <v>20</v>
      </c>
      <c r="D2245" s="175">
        <v>0</v>
      </c>
      <c r="E2245" s="176"/>
      <c r="F2245" s="174">
        <v>3</v>
      </c>
      <c r="G2245" s="174">
        <v>7</v>
      </c>
      <c r="H2245" s="174">
        <v>21</v>
      </c>
      <c r="I2245" s="174">
        <v>3000</v>
      </c>
      <c r="J2245" s="174">
        <v>3300</v>
      </c>
      <c r="K2245" s="174">
        <v>334</v>
      </c>
      <c r="L2245" s="177">
        <v>481</v>
      </c>
      <c r="M2245" s="178">
        <v>0</v>
      </c>
      <c r="N2245" s="179" t="s">
        <v>1489</v>
      </c>
      <c r="O2245" s="180">
        <v>0</v>
      </c>
      <c r="P2245" s="180">
        <v>0</v>
      </c>
      <c r="Q2245" s="181">
        <f t="shared" ref="Q2245:Q2308" si="98">+O2245+P2245</f>
        <v>0</v>
      </c>
      <c r="R2245" s="182" t="s">
        <v>50</v>
      </c>
      <c r="S2245" s="183"/>
      <c r="T2245" s="183"/>
    </row>
    <row r="2246" spans="2:20" ht="30" hidden="1">
      <c r="B2246" s="174">
        <v>2025</v>
      </c>
      <c r="C2246" s="174">
        <v>20</v>
      </c>
      <c r="D2246" s="175">
        <v>0</v>
      </c>
      <c r="E2246" s="176"/>
      <c r="F2246" s="174">
        <v>3</v>
      </c>
      <c r="G2246" s="174">
        <v>7</v>
      </c>
      <c r="H2246" s="174">
        <v>21</v>
      </c>
      <c r="I2246" s="174">
        <v>3000</v>
      </c>
      <c r="J2246" s="174">
        <v>3300</v>
      </c>
      <c r="K2246" s="174">
        <v>334</v>
      </c>
      <c r="L2246" s="177">
        <v>470</v>
      </c>
      <c r="M2246" s="178">
        <v>0</v>
      </c>
      <c r="N2246" s="179" t="s">
        <v>1490</v>
      </c>
      <c r="O2246" s="180">
        <v>0</v>
      </c>
      <c r="P2246" s="180">
        <v>0</v>
      </c>
      <c r="Q2246" s="181">
        <f t="shared" si="98"/>
        <v>0</v>
      </c>
      <c r="R2246" s="182" t="s">
        <v>50</v>
      </c>
      <c r="S2246" s="183"/>
      <c r="T2246" s="183"/>
    </row>
    <row r="2247" spans="2:20" ht="30" hidden="1">
      <c r="B2247" s="174">
        <v>2025</v>
      </c>
      <c r="C2247" s="174">
        <v>20</v>
      </c>
      <c r="D2247" s="175">
        <v>0</v>
      </c>
      <c r="E2247" s="176"/>
      <c r="F2247" s="174">
        <v>3</v>
      </c>
      <c r="G2247" s="174">
        <v>7</v>
      </c>
      <c r="H2247" s="174">
        <v>21</v>
      </c>
      <c r="I2247" s="174">
        <v>3000</v>
      </c>
      <c r="J2247" s="174">
        <v>3300</v>
      </c>
      <c r="K2247" s="174">
        <v>334</v>
      </c>
      <c r="L2247" s="177">
        <v>451</v>
      </c>
      <c r="M2247" s="178">
        <v>0</v>
      </c>
      <c r="N2247" s="179" t="s">
        <v>1491</v>
      </c>
      <c r="O2247" s="180">
        <v>0</v>
      </c>
      <c r="P2247" s="180">
        <v>0</v>
      </c>
      <c r="Q2247" s="181">
        <f t="shared" si="98"/>
        <v>0</v>
      </c>
      <c r="R2247" s="182" t="s">
        <v>50</v>
      </c>
      <c r="S2247" s="183"/>
      <c r="T2247" s="183"/>
    </row>
    <row r="2248" spans="2:20" ht="30" hidden="1">
      <c r="B2248" s="174">
        <v>2025</v>
      </c>
      <c r="C2248" s="174">
        <v>20</v>
      </c>
      <c r="D2248" s="175">
        <v>0</v>
      </c>
      <c r="E2248" s="176"/>
      <c r="F2248" s="174">
        <v>3</v>
      </c>
      <c r="G2248" s="174">
        <v>7</v>
      </c>
      <c r="H2248" s="174">
        <v>21</v>
      </c>
      <c r="I2248" s="174">
        <v>3000</v>
      </c>
      <c r="J2248" s="174">
        <v>3300</v>
      </c>
      <c r="K2248" s="174">
        <v>334</v>
      </c>
      <c r="L2248" s="177">
        <v>438</v>
      </c>
      <c r="M2248" s="178">
        <v>0</v>
      </c>
      <c r="N2248" s="179" t="s">
        <v>1492</v>
      </c>
      <c r="O2248" s="180">
        <v>0</v>
      </c>
      <c r="P2248" s="180">
        <v>0</v>
      </c>
      <c r="Q2248" s="181">
        <f t="shared" si="98"/>
        <v>0</v>
      </c>
      <c r="R2248" s="182" t="s">
        <v>50</v>
      </c>
      <c r="S2248" s="183"/>
      <c r="T2248" s="183"/>
    </row>
    <row r="2249" spans="2:20" ht="45" hidden="1">
      <c r="B2249" s="174">
        <v>2025</v>
      </c>
      <c r="C2249" s="174">
        <v>20</v>
      </c>
      <c r="D2249" s="175">
        <v>0</v>
      </c>
      <c r="E2249" s="176"/>
      <c r="F2249" s="174">
        <v>3</v>
      </c>
      <c r="G2249" s="174">
        <v>7</v>
      </c>
      <c r="H2249" s="174">
        <v>21</v>
      </c>
      <c r="I2249" s="174">
        <v>3000</v>
      </c>
      <c r="J2249" s="174">
        <v>3300</v>
      </c>
      <c r="K2249" s="174">
        <v>334</v>
      </c>
      <c r="L2249" s="177">
        <v>460</v>
      </c>
      <c r="M2249" s="178">
        <v>0</v>
      </c>
      <c r="N2249" s="179" t="s">
        <v>1493</v>
      </c>
      <c r="O2249" s="180">
        <v>0</v>
      </c>
      <c r="P2249" s="180">
        <v>0</v>
      </c>
      <c r="Q2249" s="181">
        <f t="shared" si="98"/>
        <v>0</v>
      </c>
      <c r="R2249" s="182" t="s">
        <v>50</v>
      </c>
      <c r="S2249" s="183"/>
      <c r="T2249" s="183"/>
    </row>
    <row r="2250" spans="2:20" ht="31.5">
      <c r="B2250" s="106">
        <v>2025</v>
      </c>
      <c r="C2250" s="106">
        <v>20</v>
      </c>
      <c r="D2250" s="107"/>
      <c r="E2250" s="108"/>
      <c r="F2250" s="106">
        <v>4</v>
      </c>
      <c r="G2250" s="106"/>
      <c r="H2250" s="106"/>
      <c r="I2250" s="106"/>
      <c r="J2250" s="106"/>
      <c r="K2250" s="109"/>
      <c r="L2250" s="110"/>
      <c r="M2250" s="111"/>
      <c r="N2250" s="112" t="s">
        <v>1494</v>
      </c>
      <c r="O2250" s="113">
        <f>+O2251+O2413+O2541+O2708+O2847</f>
        <v>0</v>
      </c>
      <c r="P2250" s="113">
        <f>+P2251+P2413+P2541+P2708+P2847</f>
        <v>0</v>
      </c>
      <c r="Q2250" s="113">
        <f t="shared" si="98"/>
        <v>0</v>
      </c>
      <c r="R2250" s="114"/>
      <c r="S2250" s="115"/>
      <c r="T2250" s="116"/>
    </row>
    <row r="2251" spans="2:20" s="129" customFormat="1" ht="15.75" hidden="1">
      <c r="B2251" s="118">
        <v>2025</v>
      </c>
      <c r="C2251" s="118">
        <v>20</v>
      </c>
      <c r="D2251" s="119"/>
      <c r="E2251" s="120"/>
      <c r="F2251" s="118">
        <v>4</v>
      </c>
      <c r="G2251" s="118">
        <v>8</v>
      </c>
      <c r="H2251" s="118"/>
      <c r="I2251" s="118"/>
      <c r="J2251" s="118"/>
      <c r="K2251" s="118"/>
      <c r="L2251" s="121"/>
      <c r="M2251" s="122"/>
      <c r="N2251" s="123" t="s">
        <v>1495</v>
      </c>
      <c r="O2251" s="124">
        <f>+O2252+O2352</f>
        <v>0</v>
      </c>
      <c r="P2251" s="124">
        <f>+P2252+P2352</f>
        <v>0</v>
      </c>
      <c r="Q2251" s="124">
        <f t="shared" si="98"/>
        <v>0</v>
      </c>
      <c r="R2251" s="125" t="s">
        <v>44</v>
      </c>
      <c r="S2251" s="126"/>
      <c r="T2251" s="127"/>
    </row>
    <row r="2252" spans="2:20" s="129" customFormat="1" ht="15.75" hidden="1">
      <c r="B2252" s="130">
        <v>2025</v>
      </c>
      <c r="C2252" s="130">
        <v>20</v>
      </c>
      <c r="D2252" s="131"/>
      <c r="E2252" s="132"/>
      <c r="F2252" s="130">
        <v>4</v>
      </c>
      <c r="G2252" s="130">
        <v>8</v>
      </c>
      <c r="H2252" s="130">
        <v>22</v>
      </c>
      <c r="I2252" s="130"/>
      <c r="J2252" s="130"/>
      <c r="K2252" s="184"/>
      <c r="L2252" s="185" t="s">
        <v>44</v>
      </c>
      <c r="M2252" s="134"/>
      <c r="N2252" s="135" t="s">
        <v>1496</v>
      </c>
      <c r="O2252" s="136">
        <f>+O2253+O2259+O2289+O2293</f>
        <v>0</v>
      </c>
      <c r="P2252" s="136">
        <f>+P2253+P2259+P2289+P2293</f>
        <v>0</v>
      </c>
      <c r="Q2252" s="136">
        <f t="shared" si="98"/>
        <v>0</v>
      </c>
      <c r="R2252" s="137"/>
      <c r="S2252" s="136"/>
      <c r="T2252" s="136"/>
    </row>
    <row r="2253" spans="2:20" ht="15.75" hidden="1">
      <c r="B2253" s="141">
        <v>2025</v>
      </c>
      <c r="C2253" s="141">
        <v>20</v>
      </c>
      <c r="D2253" s="142"/>
      <c r="E2253" s="143"/>
      <c r="F2253" s="141">
        <v>4</v>
      </c>
      <c r="G2253" s="141">
        <v>8</v>
      </c>
      <c r="H2253" s="141">
        <v>22</v>
      </c>
      <c r="I2253" s="141">
        <v>1000</v>
      </c>
      <c r="J2253" s="141"/>
      <c r="K2253" s="141"/>
      <c r="L2253" s="144" t="s">
        <v>44</v>
      </c>
      <c r="M2253" s="145"/>
      <c r="N2253" s="146" t="s">
        <v>68</v>
      </c>
      <c r="O2253" s="147">
        <f>O2254</f>
        <v>0</v>
      </c>
      <c r="P2253" s="147">
        <f>P2254</f>
        <v>0</v>
      </c>
      <c r="Q2253" s="147">
        <f t="shared" si="98"/>
        <v>0</v>
      </c>
      <c r="R2253" s="149"/>
      <c r="S2253" s="150"/>
      <c r="T2253" s="230"/>
    </row>
    <row r="2254" spans="2:20" ht="15.75" hidden="1">
      <c r="B2254" s="152">
        <v>2025</v>
      </c>
      <c r="C2254" s="152">
        <v>20</v>
      </c>
      <c r="D2254" s="153"/>
      <c r="E2254" s="154"/>
      <c r="F2254" s="152">
        <v>4</v>
      </c>
      <c r="G2254" s="152">
        <v>8</v>
      </c>
      <c r="H2254" s="152">
        <v>22</v>
      </c>
      <c r="I2254" s="152">
        <v>1000</v>
      </c>
      <c r="J2254" s="152">
        <v>1200</v>
      </c>
      <c r="K2254" s="152"/>
      <c r="L2254" s="155" t="s">
        <v>44</v>
      </c>
      <c r="M2254" s="156"/>
      <c r="N2254" s="157" t="s">
        <v>69</v>
      </c>
      <c r="O2254" s="158">
        <f>O2255+O2257</f>
        <v>0</v>
      </c>
      <c r="P2254" s="158">
        <f>P2255+P2257</f>
        <v>0</v>
      </c>
      <c r="Q2254" s="158">
        <f t="shared" si="98"/>
        <v>0</v>
      </c>
      <c r="R2254" s="160"/>
      <c r="S2254" s="231"/>
      <c r="T2254" s="232"/>
    </row>
    <row r="2255" spans="2:20" ht="15.75" hidden="1">
      <c r="B2255" s="163">
        <v>2025</v>
      </c>
      <c r="C2255" s="163">
        <v>20</v>
      </c>
      <c r="D2255" s="164"/>
      <c r="E2255" s="165"/>
      <c r="F2255" s="163">
        <v>4</v>
      </c>
      <c r="G2255" s="163">
        <v>8</v>
      </c>
      <c r="H2255" s="163">
        <v>22</v>
      </c>
      <c r="I2255" s="163">
        <v>1000</v>
      </c>
      <c r="J2255" s="163">
        <v>1200</v>
      </c>
      <c r="K2255" s="163">
        <v>121</v>
      </c>
      <c r="L2255" s="166" t="s">
        <v>44</v>
      </c>
      <c r="M2255" s="167"/>
      <c r="N2255" s="168" t="s">
        <v>70</v>
      </c>
      <c r="O2255" s="169">
        <f>O2256</f>
        <v>0</v>
      </c>
      <c r="P2255" s="169">
        <f>P2256</f>
        <v>0</v>
      </c>
      <c r="Q2255" s="169">
        <f t="shared" si="98"/>
        <v>0</v>
      </c>
      <c r="R2255" s="171"/>
      <c r="S2255" s="233"/>
      <c r="T2255" s="234"/>
    </row>
    <row r="2256" spans="2:20" s="129" customFormat="1" ht="15.75" hidden="1">
      <c r="B2256" s="174">
        <v>2025</v>
      </c>
      <c r="C2256" s="174">
        <v>20</v>
      </c>
      <c r="D2256" s="175">
        <v>0</v>
      </c>
      <c r="E2256" s="176"/>
      <c r="F2256" s="174">
        <v>4</v>
      </c>
      <c r="G2256" s="174">
        <v>8</v>
      </c>
      <c r="H2256" s="174">
        <v>22</v>
      </c>
      <c r="I2256" s="174">
        <v>1000</v>
      </c>
      <c r="J2256" s="174">
        <v>1200</v>
      </c>
      <c r="K2256" s="174">
        <v>121</v>
      </c>
      <c r="L2256" s="177">
        <v>771</v>
      </c>
      <c r="M2256" s="178">
        <v>0</v>
      </c>
      <c r="N2256" s="179" t="s">
        <v>71</v>
      </c>
      <c r="O2256" s="180">
        <v>0</v>
      </c>
      <c r="P2256" s="180">
        <v>0</v>
      </c>
      <c r="Q2256" s="181">
        <f t="shared" si="98"/>
        <v>0</v>
      </c>
      <c r="R2256" s="182" t="s">
        <v>72</v>
      </c>
      <c r="S2256" s="183"/>
      <c r="T2256" s="183"/>
    </row>
    <row r="2257" spans="2:20" ht="15.75" hidden="1">
      <c r="B2257" s="163">
        <v>2025</v>
      </c>
      <c r="C2257" s="163">
        <v>20</v>
      </c>
      <c r="D2257" s="164"/>
      <c r="E2257" s="165"/>
      <c r="F2257" s="163">
        <v>4</v>
      </c>
      <c r="G2257" s="163">
        <v>8</v>
      </c>
      <c r="H2257" s="163">
        <v>22</v>
      </c>
      <c r="I2257" s="163">
        <v>1000</v>
      </c>
      <c r="J2257" s="163">
        <v>1200</v>
      </c>
      <c r="K2257" s="163">
        <v>122</v>
      </c>
      <c r="L2257" s="166" t="s">
        <v>44</v>
      </c>
      <c r="M2257" s="167"/>
      <c r="N2257" s="168" t="s">
        <v>73</v>
      </c>
      <c r="O2257" s="169">
        <f>O2258</f>
        <v>0</v>
      </c>
      <c r="P2257" s="169">
        <f>P2258</f>
        <v>0</v>
      </c>
      <c r="Q2257" s="169">
        <f t="shared" si="98"/>
        <v>0</v>
      </c>
      <c r="R2257" s="170"/>
      <c r="S2257" s="233"/>
      <c r="T2257" s="234"/>
    </row>
    <row r="2258" spans="2:20" s="129" customFormat="1" ht="15.75" hidden="1">
      <c r="B2258" s="174">
        <v>2025</v>
      </c>
      <c r="C2258" s="174">
        <v>20</v>
      </c>
      <c r="D2258" s="175">
        <v>0</v>
      </c>
      <c r="E2258" s="176"/>
      <c r="F2258" s="174">
        <v>4</v>
      </c>
      <c r="G2258" s="174">
        <v>8</v>
      </c>
      <c r="H2258" s="174">
        <v>22</v>
      </c>
      <c r="I2258" s="174">
        <v>1000</v>
      </c>
      <c r="J2258" s="174">
        <v>1200</v>
      </c>
      <c r="K2258" s="174">
        <v>122</v>
      </c>
      <c r="L2258" s="177">
        <v>1450</v>
      </c>
      <c r="M2258" s="178">
        <v>0</v>
      </c>
      <c r="N2258" s="179" t="s">
        <v>74</v>
      </c>
      <c r="O2258" s="180">
        <v>0</v>
      </c>
      <c r="P2258" s="180">
        <v>0</v>
      </c>
      <c r="Q2258" s="181">
        <f t="shared" si="98"/>
        <v>0</v>
      </c>
      <c r="R2258" s="182" t="s">
        <v>72</v>
      </c>
      <c r="S2258" s="183"/>
      <c r="T2258" s="183"/>
    </row>
    <row r="2259" spans="2:20" ht="15.75" hidden="1">
      <c r="B2259" s="141">
        <v>2025</v>
      </c>
      <c r="C2259" s="141">
        <v>20</v>
      </c>
      <c r="D2259" s="142"/>
      <c r="E2259" s="143"/>
      <c r="F2259" s="141">
        <v>4</v>
      </c>
      <c r="G2259" s="141">
        <v>8</v>
      </c>
      <c r="H2259" s="141">
        <v>22</v>
      </c>
      <c r="I2259" s="141">
        <v>2000</v>
      </c>
      <c r="J2259" s="141"/>
      <c r="K2259" s="141"/>
      <c r="L2259" s="144" t="s">
        <v>44</v>
      </c>
      <c r="M2259" s="145"/>
      <c r="N2259" s="146" t="s">
        <v>78</v>
      </c>
      <c r="O2259" s="147">
        <f>+O2260+O2272+O2277+O2281+O2284</f>
        <v>0</v>
      </c>
      <c r="P2259" s="147">
        <f>+P2260+P2272+P2277+P2281+P2284</f>
        <v>0</v>
      </c>
      <c r="Q2259" s="147">
        <f t="shared" si="98"/>
        <v>0</v>
      </c>
      <c r="R2259" s="148"/>
      <c r="S2259" s="235"/>
      <c r="T2259" s="230"/>
    </row>
    <row r="2260" spans="2:20" ht="31.5" hidden="1">
      <c r="B2260" s="152">
        <v>2025</v>
      </c>
      <c r="C2260" s="152">
        <v>20</v>
      </c>
      <c r="D2260" s="153"/>
      <c r="E2260" s="154"/>
      <c r="F2260" s="152">
        <v>4</v>
      </c>
      <c r="G2260" s="152">
        <v>8</v>
      </c>
      <c r="H2260" s="152">
        <v>22</v>
      </c>
      <c r="I2260" s="152">
        <v>2000</v>
      </c>
      <c r="J2260" s="152">
        <v>2100</v>
      </c>
      <c r="K2260" s="152"/>
      <c r="L2260" s="155" t="s">
        <v>44</v>
      </c>
      <c r="M2260" s="156"/>
      <c r="N2260" s="157" t="s">
        <v>79</v>
      </c>
      <c r="O2260" s="158">
        <f>+O2261+O2263+O2266+O2268+O2270</f>
        <v>0</v>
      </c>
      <c r="P2260" s="158">
        <f>+P2261+P2263+P2266+P2268+P2270</f>
        <v>0</v>
      </c>
      <c r="Q2260" s="158">
        <f t="shared" si="98"/>
        <v>0</v>
      </c>
      <c r="R2260" s="159"/>
      <c r="S2260" s="231"/>
      <c r="T2260" s="232"/>
    </row>
    <row r="2261" spans="2:20" ht="15.75" hidden="1">
      <c r="B2261" s="163">
        <v>2025</v>
      </c>
      <c r="C2261" s="163">
        <v>20</v>
      </c>
      <c r="D2261" s="164"/>
      <c r="E2261" s="165"/>
      <c r="F2261" s="163">
        <v>4</v>
      </c>
      <c r="G2261" s="163">
        <v>8</v>
      </c>
      <c r="H2261" s="163">
        <v>22</v>
      </c>
      <c r="I2261" s="163">
        <v>2000</v>
      </c>
      <c r="J2261" s="163">
        <v>2100</v>
      </c>
      <c r="K2261" s="163">
        <v>211</v>
      </c>
      <c r="L2261" s="166" t="s">
        <v>44</v>
      </c>
      <c r="M2261" s="167"/>
      <c r="N2261" s="168" t="s">
        <v>80</v>
      </c>
      <c r="O2261" s="169">
        <f>O2262</f>
        <v>0</v>
      </c>
      <c r="P2261" s="169">
        <f>P2262</f>
        <v>0</v>
      </c>
      <c r="Q2261" s="169">
        <f t="shared" si="98"/>
        <v>0</v>
      </c>
      <c r="R2261" s="170"/>
      <c r="S2261" s="233"/>
      <c r="T2261" s="234"/>
    </row>
    <row r="2262" spans="2:20" s="129" customFormat="1" ht="15.75" hidden="1">
      <c r="B2262" s="174">
        <v>2025</v>
      </c>
      <c r="C2262" s="174">
        <v>20</v>
      </c>
      <c r="D2262" s="175">
        <v>0</v>
      </c>
      <c r="E2262" s="176"/>
      <c r="F2262" s="174">
        <v>4</v>
      </c>
      <c r="G2262" s="174">
        <v>8</v>
      </c>
      <c r="H2262" s="174">
        <v>22</v>
      </c>
      <c r="I2262" s="174">
        <v>2000</v>
      </c>
      <c r="J2262" s="174">
        <v>2100</v>
      </c>
      <c r="K2262" s="174">
        <v>211</v>
      </c>
      <c r="L2262" s="177">
        <v>931</v>
      </c>
      <c r="M2262" s="178">
        <v>0</v>
      </c>
      <c r="N2262" s="179" t="s">
        <v>81</v>
      </c>
      <c r="O2262" s="180">
        <v>0</v>
      </c>
      <c r="P2262" s="180">
        <v>0</v>
      </c>
      <c r="Q2262" s="181">
        <f t="shared" si="98"/>
        <v>0</v>
      </c>
      <c r="R2262" s="182" t="s">
        <v>82</v>
      </c>
      <c r="S2262" s="183"/>
      <c r="T2262" s="183"/>
    </row>
    <row r="2263" spans="2:20" ht="15.75" hidden="1">
      <c r="B2263" s="163">
        <v>2025</v>
      </c>
      <c r="C2263" s="163">
        <v>20</v>
      </c>
      <c r="D2263" s="164"/>
      <c r="E2263" s="165"/>
      <c r="F2263" s="163">
        <v>4</v>
      </c>
      <c r="G2263" s="163">
        <v>8</v>
      </c>
      <c r="H2263" s="163">
        <v>22</v>
      </c>
      <c r="I2263" s="163">
        <v>2000</v>
      </c>
      <c r="J2263" s="163">
        <v>2100</v>
      </c>
      <c r="K2263" s="163">
        <v>212</v>
      </c>
      <c r="L2263" s="166" t="s">
        <v>44</v>
      </c>
      <c r="M2263" s="167"/>
      <c r="N2263" s="168" t="s">
        <v>83</v>
      </c>
      <c r="O2263" s="169">
        <f>SUM(O2264:O2265)</f>
        <v>0</v>
      </c>
      <c r="P2263" s="169">
        <f>SUM(P2264:P2265)</f>
        <v>0</v>
      </c>
      <c r="Q2263" s="169">
        <f t="shared" si="98"/>
        <v>0</v>
      </c>
      <c r="R2263" s="170"/>
      <c r="S2263" s="233"/>
      <c r="T2263" s="234"/>
    </row>
    <row r="2264" spans="2:20" s="129" customFormat="1" ht="15.75" hidden="1">
      <c r="B2264" s="174">
        <v>2025</v>
      </c>
      <c r="C2264" s="174">
        <v>20</v>
      </c>
      <c r="D2264" s="175">
        <v>0</v>
      </c>
      <c r="E2264" s="176"/>
      <c r="F2264" s="174">
        <v>4</v>
      </c>
      <c r="G2264" s="174">
        <v>8</v>
      </c>
      <c r="H2264" s="174">
        <v>22</v>
      </c>
      <c r="I2264" s="174">
        <v>2000</v>
      </c>
      <c r="J2264" s="174">
        <v>2100</v>
      </c>
      <c r="K2264" s="174">
        <v>212</v>
      </c>
      <c r="L2264" s="177">
        <v>310</v>
      </c>
      <c r="M2264" s="178">
        <v>0</v>
      </c>
      <c r="N2264" s="179" t="s">
        <v>1497</v>
      </c>
      <c r="O2264" s="180">
        <v>0</v>
      </c>
      <c r="P2264" s="180">
        <v>0</v>
      </c>
      <c r="Q2264" s="181">
        <f t="shared" si="98"/>
        <v>0</v>
      </c>
      <c r="R2264" s="182" t="s">
        <v>98</v>
      </c>
      <c r="S2264" s="183"/>
      <c r="T2264" s="183"/>
    </row>
    <row r="2265" spans="2:20" s="129" customFormat="1" ht="15.75" hidden="1">
      <c r="B2265" s="174">
        <v>2025</v>
      </c>
      <c r="C2265" s="174">
        <v>20</v>
      </c>
      <c r="D2265" s="175">
        <v>0</v>
      </c>
      <c r="E2265" s="176"/>
      <c r="F2265" s="174">
        <v>4</v>
      </c>
      <c r="G2265" s="174">
        <v>8</v>
      </c>
      <c r="H2265" s="174">
        <v>22</v>
      </c>
      <c r="I2265" s="174">
        <v>2000</v>
      </c>
      <c r="J2265" s="174">
        <v>2100</v>
      </c>
      <c r="K2265" s="174">
        <v>212</v>
      </c>
      <c r="L2265" s="177">
        <v>930</v>
      </c>
      <c r="M2265" s="178">
        <v>0</v>
      </c>
      <c r="N2265" s="179" t="s">
        <v>83</v>
      </c>
      <c r="O2265" s="180">
        <v>0</v>
      </c>
      <c r="P2265" s="180">
        <v>0</v>
      </c>
      <c r="Q2265" s="181">
        <f t="shared" si="98"/>
        <v>0</v>
      </c>
      <c r="R2265" s="182" t="s">
        <v>82</v>
      </c>
      <c r="S2265" s="183"/>
      <c r="T2265" s="183"/>
    </row>
    <row r="2266" spans="2:20" ht="31.5" hidden="1">
      <c r="B2266" s="163">
        <v>2025</v>
      </c>
      <c r="C2266" s="163">
        <v>20</v>
      </c>
      <c r="D2266" s="164"/>
      <c r="E2266" s="165"/>
      <c r="F2266" s="163">
        <v>4</v>
      </c>
      <c r="G2266" s="163">
        <v>8</v>
      </c>
      <c r="H2266" s="163">
        <v>22</v>
      </c>
      <c r="I2266" s="163">
        <v>2000</v>
      </c>
      <c r="J2266" s="163">
        <v>2100</v>
      </c>
      <c r="K2266" s="163">
        <v>214</v>
      </c>
      <c r="L2266" s="166" t="s">
        <v>44</v>
      </c>
      <c r="M2266" s="167"/>
      <c r="N2266" s="168" t="s">
        <v>84</v>
      </c>
      <c r="O2266" s="169">
        <f>O2267</f>
        <v>0</v>
      </c>
      <c r="P2266" s="169">
        <f>P2267</f>
        <v>0</v>
      </c>
      <c r="Q2266" s="169">
        <f t="shared" si="98"/>
        <v>0</v>
      </c>
      <c r="R2266" s="170"/>
      <c r="S2266" s="233"/>
      <c r="T2266" s="234"/>
    </row>
    <row r="2267" spans="2:20" s="129" customFormat="1" ht="30" hidden="1">
      <c r="B2267" s="174">
        <v>2025</v>
      </c>
      <c r="C2267" s="174">
        <v>20</v>
      </c>
      <c r="D2267" s="175">
        <v>0</v>
      </c>
      <c r="E2267" s="176"/>
      <c r="F2267" s="174">
        <v>4</v>
      </c>
      <c r="G2267" s="174">
        <v>8</v>
      </c>
      <c r="H2267" s="174">
        <v>22</v>
      </c>
      <c r="I2267" s="174">
        <v>2000</v>
      </c>
      <c r="J2267" s="174">
        <v>2100</v>
      </c>
      <c r="K2267" s="174">
        <v>214</v>
      </c>
      <c r="L2267" s="177">
        <v>932</v>
      </c>
      <c r="M2267" s="178">
        <v>0</v>
      </c>
      <c r="N2267" s="179" t="s">
        <v>85</v>
      </c>
      <c r="O2267" s="180">
        <v>0</v>
      </c>
      <c r="P2267" s="180">
        <v>0</v>
      </c>
      <c r="Q2267" s="181">
        <f t="shared" si="98"/>
        <v>0</v>
      </c>
      <c r="R2267" s="182" t="s">
        <v>82</v>
      </c>
      <c r="S2267" s="183"/>
      <c r="T2267" s="183"/>
    </row>
    <row r="2268" spans="2:20" ht="15.75" hidden="1">
      <c r="B2268" s="163">
        <v>2025</v>
      </c>
      <c r="C2268" s="163">
        <v>20</v>
      </c>
      <c r="D2268" s="164"/>
      <c r="E2268" s="165"/>
      <c r="F2268" s="163">
        <v>4</v>
      </c>
      <c r="G2268" s="163">
        <v>8</v>
      </c>
      <c r="H2268" s="163">
        <v>22</v>
      </c>
      <c r="I2268" s="163">
        <v>2000</v>
      </c>
      <c r="J2268" s="163">
        <v>2100</v>
      </c>
      <c r="K2268" s="163">
        <v>216</v>
      </c>
      <c r="L2268" s="166" t="s">
        <v>44</v>
      </c>
      <c r="M2268" s="167"/>
      <c r="N2268" s="168" t="s">
        <v>303</v>
      </c>
      <c r="O2268" s="169">
        <f>O2269</f>
        <v>0</v>
      </c>
      <c r="P2268" s="169">
        <f>P2269</f>
        <v>0</v>
      </c>
      <c r="Q2268" s="169">
        <f t="shared" si="98"/>
        <v>0</v>
      </c>
      <c r="R2268" s="170"/>
      <c r="S2268" s="233"/>
      <c r="T2268" s="234"/>
    </row>
    <row r="2269" spans="2:20" s="129" customFormat="1" ht="15.75" hidden="1">
      <c r="B2269" s="174">
        <v>2025</v>
      </c>
      <c r="C2269" s="174">
        <v>20</v>
      </c>
      <c r="D2269" s="175">
        <v>0</v>
      </c>
      <c r="E2269" s="176"/>
      <c r="F2269" s="174">
        <v>4</v>
      </c>
      <c r="G2269" s="174">
        <v>8</v>
      </c>
      <c r="H2269" s="174">
        <v>22</v>
      </c>
      <c r="I2269" s="174">
        <v>2000</v>
      </c>
      <c r="J2269" s="174">
        <v>2100</v>
      </c>
      <c r="K2269" s="174">
        <v>216</v>
      </c>
      <c r="L2269" s="177">
        <v>924</v>
      </c>
      <c r="M2269" s="178">
        <v>0</v>
      </c>
      <c r="N2269" s="179" t="s">
        <v>303</v>
      </c>
      <c r="O2269" s="180">
        <v>0</v>
      </c>
      <c r="P2269" s="180">
        <v>0</v>
      </c>
      <c r="Q2269" s="181">
        <f t="shared" si="98"/>
        <v>0</v>
      </c>
      <c r="R2269" s="182" t="s">
        <v>82</v>
      </c>
      <c r="S2269" s="183"/>
      <c r="T2269" s="183"/>
    </row>
    <row r="2270" spans="2:20" ht="15.75" hidden="1">
      <c r="B2270" s="163">
        <v>2025</v>
      </c>
      <c r="C2270" s="163">
        <v>20</v>
      </c>
      <c r="D2270" s="164"/>
      <c r="E2270" s="165"/>
      <c r="F2270" s="163">
        <v>4</v>
      </c>
      <c r="G2270" s="163">
        <v>8</v>
      </c>
      <c r="H2270" s="163">
        <v>22</v>
      </c>
      <c r="I2270" s="163">
        <v>2000</v>
      </c>
      <c r="J2270" s="163">
        <v>2100</v>
      </c>
      <c r="K2270" s="163">
        <v>218</v>
      </c>
      <c r="L2270" s="166" t="s">
        <v>44</v>
      </c>
      <c r="M2270" s="167"/>
      <c r="N2270" s="168" t="s">
        <v>1498</v>
      </c>
      <c r="O2270" s="169">
        <f>O2271</f>
        <v>0</v>
      </c>
      <c r="P2270" s="169">
        <f>P2271</f>
        <v>0</v>
      </c>
      <c r="Q2270" s="169">
        <f t="shared" si="98"/>
        <v>0</v>
      </c>
      <c r="R2270" s="170"/>
      <c r="S2270" s="233"/>
      <c r="T2270" s="234"/>
    </row>
    <row r="2271" spans="2:20" s="129" customFormat="1" ht="15.75" hidden="1">
      <c r="B2271" s="174">
        <v>2025</v>
      </c>
      <c r="C2271" s="174">
        <v>20</v>
      </c>
      <c r="D2271" s="175">
        <v>0</v>
      </c>
      <c r="E2271" s="176"/>
      <c r="F2271" s="174">
        <v>4</v>
      </c>
      <c r="G2271" s="174">
        <v>8</v>
      </c>
      <c r="H2271" s="174">
        <v>22</v>
      </c>
      <c r="I2271" s="174">
        <v>2000</v>
      </c>
      <c r="J2271" s="174">
        <v>2100</v>
      </c>
      <c r="K2271" s="174">
        <v>218</v>
      </c>
      <c r="L2271" s="177">
        <v>927</v>
      </c>
      <c r="M2271" s="178">
        <v>0</v>
      </c>
      <c r="N2271" s="179" t="s">
        <v>1498</v>
      </c>
      <c r="O2271" s="180">
        <v>0</v>
      </c>
      <c r="P2271" s="180">
        <v>0</v>
      </c>
      <c r="Q2271" s="181">
        <f t="shared" si="98"/>
        <v>0</v>
      </c>
      <c r="R2271" s="182" t="s">
        <v>98</v>
      </c>
      <c r="S2271" s="183"/>
      <c r="T2271" s="183"/>
    </row>
    <row r="2272" spans="2:20" ht="15.75" hidden="1">
      <c r="B2272" s="152">
        <v>2025</v>
      </c>
      <c r="C2272" s="152">
        <v>20</v>
      </c>
      <c r="D2272" s="153"/>
      <c r="E2272" s="154"/>
      <c r="F2272" s="152">
        <v>4</v>
      </c>
      <c r="G2272" s="152">
        <v>8</v>
      </c>
      <c r="H2272" s="152">
        <v>22</v>
      </c>
      <c r="I2272" s="152">
        <v>2000</v>
      </c>
      <c r="J2272" s="152">
        <v>2500</v>
      </c>
      <c r="K2272" s="152"/>
      <c r="L2272" s="155" t="s">
        <v>44</v>
      </c>
      <c r="M2272" s="156"/>
      <c r="N2272" s="157" t="s">
        <v>88</v>
      </c>
      <c r="O2272" s="158">
        <f>+O2273+O2275</f>
        <v>0</v>
      </c>
      <c r="P2272" s="158">
        <f>+P2273+P2275</f>
        <v>0</v>
      </c>
      <c r="Q2272" s="158">
        <f t="shared" si="98"/>
        <v>0</v>
      </c>
      <c r="R2272" s="159"/>
      <c r="S2272" s="231"/>
      <c r="T2272" s="232"/>
    </row>
    <row r="2273" spans="2:20" ht="15.75" hidden="1">
      <c r="B2273" s="163">
        <v>2025</v>
      </c>
      <c r="C2273" s="163">
        <v>20</v>
      </c>
      <c r="D2273" s="164"/>
      <c r="E2273" s="165"/>
      <c r="F2273" s="163">
        <v>4</v>
      </c>
      <c r="G2273" s="163">
        <v>8</v>
      </c>
      <c r="H2273" s="163">
        <v>22</v>
      </c>
      <c r="I2273" s="163">
        <v>2000</v>
      </c>
      <c r="J2273" s="163">
        <v>2500</v>
      </c>
      <c r="K2273" s="163">
        <v>254</v>
      </c>
      <c r="L2273" s="166" t="s">
        <v>44</v>
      </c>
      <c r="M2273" s="167"/>
      <c r="N2273" s="168" t="s">
        <v>90</v>
      </c>
      <c r="O2273" s="169">
        <f>O2274</f>
        <v>0</v>
      </c>
      <c r="P2273" s="169">
        <f>P2274</f>
        <v>0</v>
      </c>
      <c r="Q2273" s="169">
        <f t="shared" si="98"/>
        <v>0</v>
      </c>
      <c r="R2273" s="170"/>
      <c r="S2273" s="233"/>
      <c r="T2273" s="234"/>
    </row>
    <row r="2274" spans="2:20" s="129" customFormat="1" ht="15.75" hidden="1">
      <c r="B2274" s="174">
        <v>2025</v>
      </c>
      <c r="C2274" s="174">
        <v>20</v>
      </c>
      <c r="D2274" s="175">
        <v>0</v>
      </c>
      <c r="E2274" s="176"/>
      <c r="F2274" s="174">
        <v>4</v>
      </c>
      <c r="G2274" s="174">
        <v>8</v>
      </c>
      <c r="H2274" s="174">
        <v>22</v>
      </c>
      <c r="I2274" s="174">
        <v>2000</v>
      </c>
      <c r="J2274" s="174">
        <v>2500</v>
      </c>
      <c r="K2274" s="174">
        <v>254</v>
      </c>
      <c r="L2274" s="177">
        <v>934</v>
      </c>
      <c r="M2274" s="178">
        <v>0</v>
      </c>
      <c r="N2274" s="179" t="s">
        <v>90</v>
      </c>
      <c r="O2274" s="180">
        <v>0</v>
      </c>
      <c r="P2274" s="180">
        <v>0</v>
      </c>
      <c r="Q2274" s="181">
        <f t="shared" si="98"/>
        <v>0</v>
      </c>
      <c r="R2274" s="182" t="s">
        <v>82</v>
      </c>
      <c r="S2274" s="183"/>
      <c r="T2274" s="183"/>
    </row>
    <row r="2275" spans="2:20" ht="15.75" hidden="1">
      <c r="B2275" s="163">
        <v>2025</v>
      </c>
      <c r="C2275" s="163">
        <v>20</v>
      </c>
      <c r="D2275" s="164"/>
      <c r="E2275" s="165"/>
      <c r="F2275" s="163">
        <v>4</v>
      </c>
      <c r="G2275" s="163">
        <v>8</v>
      </c>
      <c r="H2275" s="163">
        <v>22</v>
      </c>
      <c r="I2275" s="163">
        <v>2000</v>
      </c>
      <c r="J2275" s="163">
        <v>2500</v>
      </c>
      <c r="K2275" s="163">
        <v>255</v>
      </c>
      <c r="L2275" s="166" t="s">
        <v>44</v>
      </c>
      <c r="M2275" s="167"/>
      <c r="N2275" s="168" t="s">
        <v>91</v>
      </c>
      <c r="O2275" s="169">
        <f>O2276</f>
        <v>0</v>
      </c>
      <c r="P2275" s="169">
        <f>P2276</f>
        <v>0</v>
      </c>
      <c r="Q2275" s="169">
        <f t="shared" si="98"/>
        <v>0</v>
      </c>
      <c r="R2275" s="170"/>
      <c r="S2275" s="233"/>
      <c r="T2275" s="234"/>
    </row>
    <row r="2276" spans="2:20" s="129" customFormat="1" ht="15.75" hidden="1">
      <c r="B2276" s="174">
        <v>2025</v>
      </c>
      <c r="C2276" s="174">
        <v>20</v>
      </c>
      <c r="D2276" s="175">
        <v>0</v>
      </c>
      <c r="E2276" s="176"/>
      <c r="F2276" s="174">
        <v>4</v>
      </c>
      <c r="G2276" s="174">
        <v>8</v>
      </c>
      <c r="H2276" s="174">
        <v>22</v>
      </c>
      <c r="I2276" s="174">
        <v>2000</v>
      </c>
      <c r="J2276" s="174">
        <v>2500</v>
      </c>
      <c r="K2276" s="174">
        <v>255</v>
      </c>
      <c r="L2276" s="177">
        <v>933</v>
      </c>
      <c r="M2276" s="178">
        <v>0</v>
      </c>
      <c r="N2276" s="179" t="s">
        <v>91</v>
      </c>
      <c r="O2276" s="180">
        <v>0</v>
      </c>
      <c r="P2276" s="180">
        <v>0</v>
      </c>
      <c r="Q2276" s="181">
        <f t="shared" si="98"/>
        <v>0</v>
      </c>
      <c r="R2276" s="182" t="s">
        <v>82</v>
      </c>
      <c r="S2276" s="183"/>
      <c r="T2276" s="183"/>
    </row>
    <row r="2277" spans="2:20" ht="15.75" hidden="1">
      <c r="B2277" s="152">
        <v>2025</v>
      </c>
      <c r="C2277" s="152">
        <v>20</v>
      </c>
      <c r="D2277" s="153"/>
      <c r="E2277" s="154"/>
      <c r="F2277" s="152">
        <v>4</v>
      </c>
      <c r="G2277" s="152">
        <v>8</v>
      </c>
      <c r="H2277" s="152">
        <v>22</v>
      </c>
      <c r="I2277" s="152">
        <v>2000</v>
      </c>
      <c r="J2277" s="152">
        <v>2600</v>
      </c>
      <c r="K2277" s="152"/>
      <c r="L2277" s="155" t="s">
        <v>44</v>
      </c>
      <c r="M2277" s="156"/>
      <c r="N2277" s="157" t="s">
        <v>1089</v>
      </c>
      <c r="O2277" s="158">
        <f>O2278</f>
        <v>0</v>
      </c>
      <c r="P2277" s="158">
        <f>P2278</f>
        <v>0</v>
      </c>
      <c r="Q2277" s="158">
        <f t="shared" si="98"/>
        <v>0</v>
      </c>
      <c r="R2277" s="159"/>
      <c r="S2277" s="231"/>
      <c r="T2277" s="232"/>
    </row>
    <row r="2278" spans="2:20" ht="15.75" hidden="1">
      <c r="B2278" s="163">
        <v>2025</v>
      </c>
      <c r="C2278" s="163">
        <v>20</v>
      </c>
      <c r="D2278" s="164"/>
      <c r="E2278" s="165"/>
      <c r="F2278" s="163">
        <v>4</v>
      </c>
      <c r="G2278" s="163">
        <v>8</v>
      </c>
      <c r="H2278" s="163">
        <v>22</v>
      </c>
      <c r="I2278" s="163">
        <v>2000</v>
      </c>
      <c r="J2278" s="163">
        <v>2600</v>
      </c>
      <c r="K2278" s="163">
        <v>261</v>
      </c>
      <c r="L2278" s="166" t="s">
        <v>44</v>
      </c>
      <c r="M2278" s="167"/>
      <c r="N2278" s="168" t="s">
        <v>93</v>
      </c>
      <c r="O2278" s="169">
        <f>SUM(O2279:O2280)</f>
        <v>0</v>
      </c>
      <c r="P2278" s="169">
        <f>SUM(P2279:P2280)</f>
        <v>0</v>
      </c>
      <c r="Q2278" s="169">
        <f t="shared" si="98"/>
        <v>0</v>
      </c>
      <c r="R2278" s="170"/>
      <c r="S2278" s="233"/>
      <c r="T2278" s="234"/>
    </row>
    <row r="2279" spans="2:20" s="129" customFormat="1" ht="15.75" hidden="1">
      <c r="B2279" s="174">
        <v>2025</v>
      </c>
      <c r="C2279" s="174">
        <v>20</v>
      </c>
      <c r="D2279" s="175">
        <v>0</v>
      </c>
      <c r="E2279" s="176"/>
      <c r="F2279" s="174">
        <v>4</v>
      </c>
      <c r="G2279" s="174">
        <v>8</v>
      </c>
      <c r="H2279" s="174">
        <v>22</v>
      </c>
      <c r="I2279" s="174">
        <v>2000</v>
      </c>
      <c r="J2279" s="174">
        <v>2600</v>
      </c>
      <c r="K2279" s="174">
        <v>261</v>
      </c>
      <c r="L2279" s="177">
        <v>11</v>
      </c>
      <c r="M2279" s="178">
        <v>0</v>
      </c>
      <c r="N2279" s="179" t="s">
        <v>1499</v>
      </c>
      <c r="O2279" s="180">
        <v>0</v>
      </c>
      <c r="P2279" s="180">
        <v>0</v>
      </c>
      <c r="Q2279" s="181">
        <f t="shared" si="98"/>
        <v>0</v>
      </c>
      <c r="R2279" s="182" t="s">
        <v>95</v>
      </c>
      <c r="S2279" s="183"/>
      <c r="T2279" s="183"/>
    </row>
    <row r="2280" spans="2:20" s="129" customFormat="1" ht="15.75" hidden="1">
      <c r="B2280" s="174">
        <v>2025</v>
      </c>
      <c r="C2280" s="174">
        <v>20</v>
      </c>
      <c r="D2280" s="175">
        <v>0</v>
      </c>
      <c r="E2280" s="176"/>
      <c r="F2280" s="174">
        <v>4</v>
      </c>
      <c r="G2280" s="174">
        <v>8</v>
      </c>
      <c r="H2280" s="174">
        <v>22</v>
      </c>
      <c r="I2280" s="174">
        <v>2000</v>
      </c>
      <c r="J2280" s="174">
        <v>2600</v>
      </c>
      <c r="K2280" s="174">
        <v>261</v>
      </c>
      <c r="L2280" s="177">
        <v>715</v>
      </c>
      <c r="M2280" s="178">
        <v>0</v>
      </c>
      <c r="N2280" s="179" t="s">
        <v>94</v>
      </c>
      <c r="O2280" s="180">
        <v>0</v>
      </c>
      <c r="P2280" s="180">
        <v>0</v>
      </c>
      <c r="Q2280" s="181">
        <f t="shared" si="98"/>
        <v>0</v>
      </c>
      <c r="R2280" s="182" t="s">
        <v>95</v>
      </c>
      <c r="S2280" s="183"/>
      <c r="T2280" s="183"/>
    </row>
    <row r="2281" spans="2:20" ht="31.5" hidden="1">
      <c r="B2281" s="152">
        <v>2025</v>
      </c>
      <c r="C2281" s="152">
        <v>20</v>
      </c>
      <c r="D2281" s="153"/>
      <c r="E2281" s="154"/>
      <c r="F2281" s="152">
        <v>4</v>
      </c>
      <c r="G2281" s="152">
        <v>8</v>
      </c>
      <c r="H2281" s="152">
        <v>22</v>
      </c>
      <c r="I2281" s="152">
        <v>2000</v>
      </c>
      <c r="J2281" s="152">
        <v>2700</v>
      </c>
      <c r="K2281" s="152"/>
      <c r="L2281" s="155" t="s">
        <v>44</v>
      </c>
      <c r="M2281" s="156"/>
      <c r="N2281" s="157" t="s">
        <v>96</v>
      </c>
      <c r="O2281" s="158">
        <f>+O2282</f>
        <v>0</v>
      </c>
      <c r="P2281" s="158">
        <f>+P2282</f>
        <v>0</v>
      </c>
      <c r="Q2281" s="158">
        <f t="shared" si="98"/>
        <v>0</v>
      </c>
      <c r="R2281" s="159"/>
      <c r="S2281" s="231"/>
      <c r="T2281" s="232"/>
    </row>
    <row r="2282" spans="2:20" ht="15.75" hidden="1">
      <c r="B2282" s="163">
        <v>2025</v>
      </c>
      <c r="C2282" s="163">
        <v>20</v>
      </c>
      <c r="D2282" s="164"/>
      <c r="E2282" s="165"/>
      <c r="F2282" s="163">
        <v>4</v>
      </c>
      <c r="G2282" s="163">
        <v>8</v>
      </c>
      <c r="H2282" s="163">
        <v>22</v>
      </c>
      <c r="I2282" s="163">
        <v>2000</v>
      </c>
      <c r="J2282" s="163">
        <v>2700</v>
      </c>
      <c r="K2282" s="163">
        <v>271</v>
      </c>
      <c r="L2282" s="166" t="s">
        <v>44</v>
      </c>
      <c r="M2282" s="167"/>
      <c r="N2282" s="168" t="s">
        <v>97</v>
      </c>
      <c r="O2282" s="169">
        <f>O2283</f>
        <v>0</v>
      </c>
      <c r="P2282" s="169">
        <f>P2283</f>
        <v>0</v>
      </c>
      <c r="Q2282" s="169">
        <f t="shared" si="98"/>
        <v>0</v>
      </c>
      <c r="R2282" s="170"/>
      <c r="S2282" s="233"/>
      <c r="T2282" s="234"/>
    </row>
    <row r="2283" spans="2:20" s="129" customFormat="1" ht="15.75" hidden="1">
      <c r="B2283" s="174">
        <v>2025</v>
      </c>
      <c r="C2283" s="174">
        <v>20</v>
      </c>
      <c r="D2283" s="175">
        <v>0</v>
      </c>
      <c r="E2283" s="176"/>
      <c r="F2283" s="174">
        <v>4</v>
      </c>
      <c r="G2283" s="174">
        <v>8</v>
      </c>
      <c r="H2283" s="174">
        <v>22</v>
      </c>
      <c r="I2283" s="174">
        <v>2000</v>
      </c>
      <c r="J2283" s="174">
        <v>2700</v>
      </c>
      <c r="K2283" s="174">
        <v>271</v>
      </c>
      <c r="L2283" s="177">
        <v>1542</v>
      </c>
      <c r="M2283" s="178">
        <v>0</v>
      </c>
      <c r="N2283" s="179" t="s">
        <v>97</v>
      </c>
      <c r="O2283" s="180">
        <v>0</v>
      </c>
      <c r="P2283" s="180">
        <v>0</v>
      </c>
      <c r="Q2283" s="181">
        <f t="shared" si="98"/>
        <v>0</v>
      </c>
      <c r="R2283" s="182" t="s">
        <v>1090</v>
      </c>
      <c r="S2283" s="183"/>
      <c r="T2283" s="183"/>
    </row>
    <row r="2284" spans="2:20" ht="15.75" hidden="1">
      <c r="B2284" s="152">
        <v>2025</v>
      </c>
      <c r="C2284" s="152">
        <v>20</v>
      </c>
      <c r="D2284" s="153"/>
      <c r="E2284" s="154"/>
      <c r="F2284" s="152">
        <v>4</v>
      </c>
      <c r="G2284" s="152">
        <v>8</v>
      </c>
      <c r="H2284" s="152">
        <v>22</v>
      </c>
      <c r="I2284" s="152">
        <v>2000</v>
      </c>
      <c r="J2284" s="152">
        <v>2900</v>
      </c>
      <c r="K2284" s="152"/>
      <c r="L2284" s="155" t="s">
        <v>44</v>
      </c>
      <c r="M2284" s="156"/>
      <c r="N2284" s="157" t="s">
        <v>101</v>
      </c>
      <c r="O2284" s="158">
        <f>+O2285+O2287</f>
        <v>0</v>
      </c>
      <c r="P2284" s="158">
        <f>+P2285+P2287</f>
        <v>0</v>
      </c>
      <c r="Q2284" s="158">
        <f t="shared" si="98"/>
        <v>0</v>
      </c>
      <c r="R2284" s="159"/>
      <c r="S2284" s="231"/>
      <c r="T2284" s="232"/>
    </row>
    <row r="2285" spans="2:20" ht="15.75" hidden="1">
      <c r="B2285" s="163">
        <v>2025</v>
      </c>
      <c r="C2285" s="163">
        <v>20</v>
      </c>
      <c r="D2285" s="164"/>
      <c r="E2285" s="165"/>
      <c r="F2285" s="163">
        <v>4</v>
      </c>
      <c r="G2285" s="163">
        <v>8</v>
      </c>
      <c r="H2285" s="163">
        <v>22</v>
      </c>
      <c r="I2285" s="163">
        <v>2000</v>
      </c>
      <c r="J2285" s="163">
        <v>2900</v>
      </c>
      <c r="K2285" s="163">
        <v>291</v>
      </c>
      <c r="L2285" s="166" t="s">
        <v>44</v>
      </c>
      <c r="M2285" s="167"/>
      <c r="N2285" s="168" t="s">
        <v>408</v>
      </c>
      <c r="O2285" s="169">
        <f>O2286</f>
        <v>0</v>
      </c>
      <c r="P2285" s="169">
        <f>P2286</f>
        <v>0</v>
      </c>
      <c r="Q2285" s="169">
        <f t="shared" si="98"/>
        <v>0</v>
      </c>
      <c r="R2285" s="170"/>
      <c r="S2285" s="233"/>
      <c r="T2285" s="234"/>
    </row>
    <row r="2286" spans="2:20" s="129" customFormat="1" ht="15.75" hidden="1">
      <c r="B2286" s="174">
        <v>2025</v>
      </c>
      <c r="C2286" s="174">
        <v>20</v>
      </c>
      <c r="D2286" s="175">
        <v>0</v>
      </c>
      <c r="E2286" s="176"/>
      <c r="F2286" s="174">
        <v>4</v>
      </c>
      <c r="G2286" s="174">
        <v>8</v>
      </c>
      <c r="H2286" s="174">
        <v>22</v>
      </c>
      <c r="I2286" s="174">
        <v>2000</v>
      </c>
      <c r="J2286" s="174">
        <v>2900</v>
      </c>
      <c r="K2286" s="174">
        <v>291</v>
      </c>
      <c r="L2286" s="177">
        <v>768</v>
      </c>
      <c r="M2286" s="178">
        <v>0</v>
      </c>
      <c r="N2286" s="179" t="s">
        <v>408</v>
      </c>
      <c r="O2286" s="180">
        <v>0</v>
      </c>
      <c r="P2286" s="180">
        <v>0</v>
      </c>
      <c r="Q2286" s="181">
        <f t="shared" si="98"/>
        <v>0</v>
      </c>
      <c r="R2286" s="182" t="s">
        <v>82</v>
      </c>
      <c r="S2286" s="183"/>
      <c r="T2286" s="183"/>
    </row>
    <row r="2287" spans="2:20" ht="31.5" hidden="1">
      <c r="B2287" s="163">
        <v>2025</v>
      </c>
      <c r="C2287" s="163">
        <v>20</v>
      </c>
      <c r="D2287" s="164"/>
      <c r="E2287" s="165"/>
      <c r="F2287" s="163">
        <v>4</v>
      </c>
      <c r="G2287" s="163">
        <v>8</v>
      </c>
      <c r="H2287" s="163">
        <v>22</v>
      </c>
      <c r="I2287" s="163">
        <v>2000</v>
      </c>
      <c r="J2287" s="163">
        <v>2900</v>
      </c>
      <c r="K2287" s="163">
        <v>294</v>
      </c>
      <c r="L2287" s="166" t="s">
        <v>44</v>
      </c>
      <c r="M2287" s="167"/>
      <c r="N2287" s="168" t="s">
        <v>102</v>
      </c>
      <c r="O2287" s="169">
        <f>O2288</f>
        <v>0</v>
      </c>
      <c r="P2287" s="169">
        <f>P2288</f>
        <v>0</v>
      </c>
      <c r="Q2287" s="169">
        <f t="shared" si="98"/>
        <v>0</v>
      </c>
      <c r="R2287" s="170"/>
      <c r="S2287" s="233"/>
      <c r="T2287" s="234"/>
    </row>
    <row r="2288" spans="2:20" s="129" customFormat="1" ht="30" hidden="1">
      <c r="B2288" s="174">
        <v>2025</v>
      </c>
      <c r="C2288" s="174">
        <v>20</v>
      </c>
      <c r="D2288" s="175">
        <v>0</v>
      </c>
      <c r="E2288" s="176"/>
      <c r="F2288" s="174">
        <v>4</v>
      </c>
      <c r="G2288" s="174">
        <v>8</v>
      </c>
      <c r="H2288" s="174">
        <v>22</v>
      </c>
      <c r="I2288" s="174">
        <v>2000</v>
      </c>
      <c r="J2288" s="174">
        <v>2900</v>
      </c>
      <c r="K2288" s="174">
        <v>294</v>
      </c>
      <c r="L2288" s="177">
        <v>1240</v>
      </c>
      <c r="M2288" s="178">
        <v>0</v>
      </c>
      <c r="N2288" s="179" t="s">
        <v>102</v>
      </c>
      <c r="O2288" s="180">
        <v>0</v>
      </c>
      <c r="P2288" s="180">
        <v>0</v>
      </c>
      <c r="Q2288" s="181">
        <f t="shared" si="98"/>
        <v>0</v>
      </c>
      <c r="R2288" s="182" t="s">
        <v>82</v>
      </c>
      <c r="S2288" s="183"/>
      <c r="T2288" s="183"/>
    </row>
    <row r="2289" spans="2:20" ht="15.75" hidden="1">
      <c r="B2289" s="141">
        <v>2025</v>
      </c>
      <c r="C2289" s="141">
        <v>20</v>
      </c>
      <c r="D2289" s="142"/>
      <c r="E2289" s="143"/>
      <c r="F2289" s="141">
        <v>4</v>
      </c>
      <c r="G2289" s="141">
        <v>8</v>
      </c>
      <c r="H2289" s="141">
        <v>22</v>
      </c>
      <c r="I2289" s="141">
        <v>3000</v>
      </c>
      <c r="J2289" s="141"/>
      <c r="K2289" s="141"/>
      <c r="L2289" s="144" t="s">
        <v>44</v>
      </c>
      <c r="M2289" s="145"/>
      <c r="N2289" s="146" t="s">
        <v>46</v>
      </c>
      <c r="O2289" s="147">
        <f t="shared" ref="O2289:P2290" si="99">O2290</f>
        <v>0</v>
      </c>
      <c r="P2289" s="147">
        <f t="shared" si="99"/>
        <v>0</v>
      </c>
      <c r="Q2289" s="147">
        <f t="shared" si="98"/>
        <v>0</v>
      </c>
      <c r="R2289" s="149"/>
      <c r="S2289" s="235"/>
      <c r="T2289" s="230"/>
    </row>
    <row r="2290" spans="2:20" ht="15.75" hidden="1">
      <c r="B2290" s="152">
        <v>2025</v>
      </c>
      <c r="C2290" s="152">
        <v>20</v>
      </c>
      <c r="D2290" s="153"/>
      <c r="E2290" s="154"/>
      <c r="F2290" s="152">
        <v>4</v>
      </c>
      <c r="G2290" s="152">
        <v>8</v>
      </c>
      <c r="H2290" s="152">
        <v>22</v>
      </c>
      <c r="I2290" s="152">
        <v>3000</v>
      </c>
      <c r="J2290" s="152">
        <v>3300</v>
      </c>
      <c r="K2290" s="152"/>
      <c r="L2290" s="155" t="s">
        <v>44</v>
      </c>
      <c r="M2290" s="156"/>
      <c r="N2290" s="157" t="s">
        <v>111</v>
      </c>
      <c r="O2290" s="158">
        <f t="shared" si="99"/>
        <v>0</v>
      </c>
      <c r="P2290" s="158">
        <f t="shared" si="99"/>
        <v>0</v>
      </c>
      <c r="Q2290" s="158">
        <f t="shared" si="98"/>
        <v>0</v>
      </c>
      <c r="R2290" s="160"/>
      <c r="S2290" s="231"/>
      <c r="T2290" s="232"/>
    </row>
    <row r="2291" spans="2:20" ht="31.5" hidden="1">
      <c r="B2291" s="163">
        <v>2025</v>
      </c>
      <c r="C2291" s="163">
        <v>20</v>
      </c>
      <c r="D2291" s="164"/>
      <c r="E2291" s="165"/>
      <c r="F2291" s="163">
        <v>4</v>
      </c>
      <c r="G2291" s="163">
        <v>8</v>
      </c>
      <c r="H2291" s="163">
        <v>22</v>
      </c>
      <c r="I2291" s="163">
        <v>3000</v>
      </c>
      <c r="J2291" s="163">
        <v>3300</v>
      </c>
      <c r="K2291" s="163">
        <v>333</v>
      </c>
      <c r="L2291" s="166" t="s">
        <v>44</v>
      </c>
      <c r="M2291" s="167"/>
      <c r="N2291" s="168" t="s">
        <v>1500</v>
      </c>
      <c r="O2291" s="169">
        <f>O2292</f>
        <v>0</v>
      </c>
      <c r="P2291" s="169">
        <f>P2292</f>
        <v>0</v>
      </c>
      <c r="Q2291" s="169">
        <f t="shared" si="98"/>
        <v>0</v>
      </c>
      <c r="R2291" s="171"/>
      <c r="S2291" s="233"/>
      <c r="T2291" s="234"/>
    </row>
    <row r="2292" spans="2:20" ht="15.75" hidden="1">
      <c r="B2292" s="174">
        <v>2025</v>
      </c>
      <c r="C2292" s="174">
        <v>20</v>
      </c>
      <c r="D2292" s="175">
        <v>0</v>
      </c>
      <c r="E2292" s="176"/>
      <c r="F2292" s="174">
        <v>4</v>
      </c>
      <c r="G2292" s="174">
        <v>8</v>
      </c>
      <c r="H2292" s="174">
        <v>22</v>
      </c>
      <c r="I2292" s="174">
        <v>3000</v>
      </c>
      <c r="J2292" s="174">
        <v>3300</v>
      </c>
      <c r="K2292" s="174">
        <v>333</v>
      </c>
      <c r="L2292" s="177">
        <v>1316</v>
      </c>
      <c r="M2292" s="178">
        <v>0</v>
      </c>
      <c r="N2292" s="179" t="s">
        <v>1501</v>
      </c>
      <c r="O2292" s="180">
        <v>0</v>
      </c>
      <c r="P2292" s="180">
        <v>0</v>
      </c>
      <c r="Q2292" s="181">
        <f t="shared" si="98"/>
        <v>0</v>
      </c>
      <c r="R2292" s="182" t="s">
        <v>50</v>
      </c>
      <c r="S2292" s="183"/>
      <c r="T2292" s="183"/>
    </row>
    <row r="2293" spans="2:20" ht="15.75" hidden="1">
      <c r="B2293" s="141">
        <v>2025</v>
      </c>
      <c r="C2293" s="141">
        <v>20</v>
      </c>
      <c r="D2293" s="142"/>
      <c r="E2293" s="143"/>
      <c r="F2293" s="141">
        <v>4</v>
      </c>
      <c r="G2293" s="141">
        <v>8</v>
      </c>
      <c r="H2293" s="141">
        <v>22</v>
      </c>
      <c r="I2293" s="141">
        <v>5000</v>
      </c>
      <c r="J2293" s="141"/>
      <c r="K2293" s="141"/>
      <c r="L2293" s="144" t="s">
        <v>44</v>
      </c>
      <c r="M2293" s="145"/>
      <c r="N2293" s="146" t="s">
        <v>139</v>
      </c>
      <c r="O2293" s="147">
        <f>O2294+O2330+O2341+O2344+O2349</f>
        <v>0</v>
      </c>
      <c r="P2293" s="147">
        <f>P2294+P2330+P2341+P2344+P2349</f>
        <v>0</v>
      </c>
      <c r="Q2293" s="147">
        <f t="shared" si="98"/>
        <v>0</v>
      </c>
      <c r="R2293" s="148"/>
      <c r="S2293" s="235"/>
      <c r="T2293" s="236"/>
    </row>
    <row r="2294" spans="2:20" ht="15.75" hidden="1">
      <c r="B2294" s="152">
        <v>2025</v>
      </c>
      <c r="C2294" s="152">
        <v>20</v>
      </c>
      <c r="D2294" s="153"/>
      <c r="E2294" s="154"/>
      <c r="F2294" s="152">
        <v>4</v>
      </c>
      <c r="G2294" s="152">
        <v>8</v>
      </c>
      <c r="H2294" s="152">
        <v>22</v>
      </c>
      <c r="I2294" s="152">
        <v>5000</v>
      </c>
      <c r="J2294" s="152">
        <v>5100</v>
      </c>
      <c r="K2294" s="152"/>
      <c r="L2294" s="155" t="s">
        <v>44</v>
      </c>
      <c r="M2294" s="156"/>
      <c r="N2294" s="157" t="s">
        <v>140</v>
      </c>
      <c r="O2294" s="158">
        <f>+O2295+O2303+O2324</f>
        <v>0</v>
      </c>
      <c r="P2294" s="158">
        <f>+P2295+P2303+P2324</f>
        <v>0</v>
      </c>
      <c r="Q2294" s="158">
        <f t="shared" si="98"/>
        <v>0</v>
      </c>
      <c r="R2294" s="159"/>
      <c r="S2294" s="231"/>
      <c r="T2294" s="232"/>
    </row>
    <row r="2295" spans="2:20" ht="15.75" hidden="1">
      <c r="B2295" s="163">
        <v>2025</v>
      </c>
      <c r="C2295" s="163">
        <v>20</v>
      </c>
      <c r="D2295" s="164"/>
      <c r="E2295" s="165"/>
      <c r="F2295" s="163">
        <v>4</v>
      </c>
      <c r="G2295" s="163">
        <v>8</v>
      </c>
      <c r="H2295" s="163">
        <v>22</v>
      </c>
      <c r="I2295" s="163">
        <v>5000</v>
      </c>
      <c r="J2295" s="163">
        <v>5100</v>
      </c>
      <c r="K2295" s="163">
        <v>511</v>
      </c>
      <c r="L2295" s="166" t="s">
        <v>44</v>
      </c>
      <c r="M2295" s="167"/>
      <c r="N2295" s="168" t="s">
        <v>141</v>
      </c>
      <c r="O2295" s="169">
        <f>SUM(O2296:O2302)</f>
        <v>0</v>
      </c>
      <c r="P2295" s="169">
        <f>SUM(P2296:P2302)</f>
        <v>0</v>
      </c>
      <c r="Q2295" s="169">
        <f t="shared" si="98"/>
        <v>0</v>
      </c>
      <c r="R2295" s="170"/>
      <c r="S2295" s="233"/>
      <c r="T2295" s="234"/>
    </row>
    <row r="2296" spans="2:20" ht="15.75" hidden="1">
      <c r="B2296" s="174">
        <v>2025</v>
      </c>
      <c r="C2296" s="174">
        <v>20</v>
      </c>
      <c r="D2296" s="175">
        <v>0</v>
      </c>
      <c r="E2296" s="176"/>
      <c r="F2296" s="174">
        <v>4</v>
      </c>
      <c r="G2296" s="174">
        <v>8</v>
      </c>
      <c r="H2296" s="174">
        <v>22</v>
      </c>
      <c r="I2296" s="174">
        <v>5000</v>
      </c>
      <c r="J2296" s="174">
        <v>5100</v>
      </c>
      <c r="K2296" s="174">
        <v>511</v>
      </c>
      <c r="L2296" s="177">
        <v>29</v>
      </c>
      <c r="M2296" s="178">
        <v>0</v>
      </c>
      <c r="N2296" s="179" t="s">
        <v>142</v>
      </c>
      <c r="O2296" s="180">
        <v>0</v>
      </c>
      <c r="P2296" s="180">
        <v>0</v>
      </c>
      <c r="Q2296" s="181">
        <f t="shared" si="98"/>
        <v>0</v>
      </c>
      <c r="R2296" s="182" t="s">
        <v>98</v>
      </c>
      <c r="S2296" s="183"/>
      <c r="T2296" s="183"/>
    </row>
    <row r="2297" spans="2:20" ht="15.75" hidden="1">
      <c r="B2297" s="174">
        <v>2025</v>
      </c>
      <c r="C2297" s="174">
        <v>20</v>
      </c>
      <c r="D2297" s="175">
        <v>0</v>
      </c>
      <c r="E2297" s="176"/>
      <c r="F2297" s="174">
        <v>4</v>
      </c>
      <c r="G2297" s="174">
        <v>8</v>
      </c>
      <c r="H2297" s="174">
        <v>22</v>
      </c>
      <c r="I2297" s="174">
        <v>5000</v>
      </c>
      <c r="J2297" s="174">
        <v>5100</v>
      </c>
      <c r="K2297" s="174">
        <v>511</v>
      </c>
      <c r="L2297" s="177">
        <v>44</v>
      </c>
      <c r="M2297" s="178">
        <v>0</v>
      </c>
      <c r="N2297" s="179" t="s">
        <v>143</v>
      </c>
      <c r="O2297" s="180">
        <v>0</v>
      </c>
      <c r="P2297" s="180">
        <v>0</v>
      </c>
      <c r="Q2297" s="181">
        <f t="shared" si="98"/>
        <v>0</v>
      </c>
      <c r="R2297" s="182" t="s">
        <v>98</v>
      </c>
      <c r="S2297" s="183"/>
      <c r="T2297" s="183"/>
    </row>
    <row r="2298" spans="2:20" ht="15.75" hidden="1">
      <c r="B2298" s="174">
        <v>2025</v>
      </c>
      <c r="C2298" s="174">
        <v>20</v>
      </c>
      <c r="D2298" s="175">
        <v>0</v>
      </c>
      <c r="E2298" s="176"/>
      <c r="F2298" s="174">
        <v>4</v>
      </c>
      <c r="G2298" s="174">
        <v>8</v>
      </c>
      <c r="H2298" s="174">
        <v>22</v>
      </c>
      <c r="I2298" s="174">
        <v>5000</v>
      </c>
      <c r="J2298" s="174">
        <v>5100</v>
      </c>
      <c r="K2298" s="174">
        <v>511</v>
      </c>
      <c r="L2298" s="177">
        <v>623</v>
      </c>
      <c r="M2298" s="178">
        <v>0</v>
      </c>
      <c r="N2298" s="179" t="s">
        <v>148</v>
      </c>
      <c r="O2298" s="180">
        <v>0</v>
      </c>
      <c r="P2298" s="180">
        <v>0</v>
      </c>
      <c r="Q2298" s="181">
        <f t="shared" si="98"/>
        <v>0</v>
      </c>
      <c r="R2298" s="182" t="s">
        <v>98</v>
      </c>
      <c r="S2298" s="183"/>
      <c r="T2298" s="183"/>
    </row>
    <row r="2299" spans="2:20" ht="15.75" hidden="1">
      <c r="B2299" s="174">
        <v>2025</v>
      </c>
      <c r="C2299" s="174">
        <v>20</v>
      </c>
      <c r="D2299" s="175">
        <v>0</v>
      </c>
      <c r="E2299" s="176"/>
      <c r="F2299" s="174">
        <v>4</v>
      </c>
      <c r="G2299" s="174">
        <v>8</v>
      </c>
      <c r="H2299" s="174">
        <v>22</v>
      </c>
      <c r="I2299" s="174">
        <v>5000</v>
      </c>
      <c r="J2299" s="174">
        <v>5100</v>
      </c>
      <c r="K2299" s="174">
        <v>511</v>
      </c>
      <c r="L2299" s="177">
        <v>652</v>
      </c>
      <c r="M2299" s="178">
        <v>0</v>
      </c>
      <c r="N2299" s="179" t="s">
        <v>439</v>
      </c>
      <c r="O2299" s="180">
        <v>0</v>
      </c>
      <c r="P2299" s="180">
        <v>0</v>
      </c>
      <c r="Q2299" s="181">
        <f t="shared" si="98"/>
        <v>0</v>
      </c>
      <c r="R2299" s="182" t="s">
        <v>98</v>
      </c>
      <c r="S2299" s="183"/>
      <c r="T2299" s="183"/>
    </row>
    <row r="2300" spans="2:20" ht="15.75" hidden="1">
      <c r="B2300" s="174">
        <v>2025</v>
      </c>
      <c r="C2300" s="174">
        <v>20</v>
      </c>
      <c r="D2300" s="175">
        <v>0</v>
      </c>
      <c r="E2300" s="176"/>
      <c r="F2300" s="174">
        <v>4</v>
      </c>
      <c r="G2300" s="174">
        <v>8</v>
      </c>
      <c r="H2300" s="174">
        <v>22</v>
      </c>
      <c r="I2300" s="174">
        <v>5000</v>
      </c>
      <c r="J2300" s="174">
        <v>5100</v>
      </c>
      <c r="K2300" s="174">
        <v>511</v>
      </c>
      <c r="L2300" s="177">
        <v>981</v>
      </c>
      <c r="M2300" s="178">
        <v>0</v>
      </c>
      <c r="N2300" s="179" t="s">
        <v>152</v>
      </c>
      <c r="O2300" s="180">
        <v>0</v>
      </c>
      <c r="P2300" s="180">
        <v>0</v>
      </c>
      <c r="Q2300" s="181">
        <f t="shared" si="98"/>
        <v>0</v>
      </c>
      <c r="R2300" s="182" t="s">
        <v>98</v>
      </c>
      <c r="S2300" s="183"/>
      <c r="T2300" s="183"/>
    </row>
    <row r="2301" spans="2:20" ht="15.75" hidden="1">
      <c r="B2301" s="174">
        <v>2025</v>
      </c>
      <c r="C2301" s="174">
        <v>20</v>
      </c>
      <c r="D2301" s="175">
        <v>0</v>
      </c>
      <c r="E2301" s="176"/>
      <c r="F2301" s="174">
        <v>4</v>
      </c>
      <c r="G2301" s="174">
        <v>8</v>
      </c>
      <c r="H2301" s="174">
        <v>22</v>
      </c>
      <c r="I2301" s="174">
        <v>5000</v>
      </c>
      <c r="J2301" s="174">
        <v>5100</v>
      </c>
      <c r="K2301" s="174">
        <v>511</v>
      </c>
      <c r="L2301" s="177">
        <v>1342</v>
      </c>
      <c r="M2301" s="178">
        <v>0</v>
      </c>
      <c r="N2301" s="179" t="s">
        <v>153</v>
      </c>
      <c r="O2301" s="180">
        <v>0</v>
      </c>
      <c r="P2301" s="180">
        <v>0</v>
      </c>
      <c r="Q2301" s="181">
        <f t="shared" si="98"/>
        <v>0</v>
      </c>
      <c r="R2301" s="182" t="s">
        <v>98</v>
      </c>
      <c r="S2301" s="183"/>
      <c r="T2301" s="183"/>
    </row>
    <row r="2302" spans="2:20" ht="15.75" hidden="1">
      <c r="B2302" s="174">
        <v>2025</v>
      </c>
      <c r="C2302" s="174">
        <v>20</v>
      </c>
      <c r="D2302" s="175">
        <v>0</v>
      </c>
      <c r="E2302" s="176"/>
      <c r="F2302" s="174">
        <v>4</v>
      </c>
      <c r="G2302" s="174">
        <v>8</v>
      </c>
      <c r="H2302" s="174">
        <v>22</v>
      </c>
      <c r="I2302" s="174">
        <v>5000</v>
      </c>
      <c r="J2302" s="174">
        <v>5100</v>
      </c>
      <c r="K2302" s="174">
        <v>511</v>
      </c>
      <c r="L2302" s="177">
        <v>1357</v>
      </c>
      <c r="M2302" s="178">
        <v>0</v>
      </c>
      <c r="N2302" s="179" t="s">
        <v>426</v>
      </c>
      <c r="O2302" s="180">
        <v>0</v>
      </c>
      <c r="P2302" s="180">
        <v>0</v>
      </c>
      <c r="Q2302" s="181">
        <f t="shared" si="98"/>
        <v>0</v>
      </c>
      <c r="R2302" s="182" t="s">
        <v>98</v>
      </c>
      <c r="S2302" s="183"/>
      <c r="T2302" s="183"/>
    </row>
    <row r="2303" spans="2:20" ht="15.75" hidden="1">
      <c r="B2303" s="163">
        <v>2025</v>
      </c>
      <c r="C2303" s="163">
        <v>20</v>
      </c>
      <c r="D2303" s="164"/>
      <c r="E2303" s="165"/>
      <c r="F2303" s="163">
        <v>4</v>
      </c>
      <c r="G2303" s="163">
        <v>8</v>
      </c>
      <c r="H2303" s="163">
        <v>22</v>
      </c>
      <c r="I2303" s="163">
        <v>5000</v>
      </c>
      <c r="J2303" s="163">
        <v>5100</v>
      </c>
      <c r="K2303" s="163">
        <v>515</v>
      </c>
      <c r="L2303" s="166" t="s">
        <v>44</v>
      </c>
      <c r="M2303" s="167"/>
      <c r="N2303" s="168" t="s">
        <v>155</v>
      </c>
      <c r="O2303" s="169">
        <f>SUM(O2304:O2323)</f>
        <v>0</v>
      </c>
      <c r="P2303" s="169">
        <f>SUM(P2304:P2323)</f>
        <v>0</v>
      </c>
      <c r="Q2303" s="169">
        <f t="shared" si="98"/>
        <v>0</v>
      </c>
      <c r="R2303" s="170"/>
      <c r="S2303" s="233"/>
      <c r="T2303" s="234"/>
    </row>
    <row r="2304" spans="2:20" ht="15.75" hidden="1">
      <c r="B2304" s="174">
        <v>2025</v>
      </c>
      <c r="C2304" s="174">
        <v>20</v>
      </c>
      <c r="D2304" s="175">
        <v>0</v>
      </c>
      <c r="E2304" s="176"/>
      <c r="F2304" s="174">
        <v>4</v>
      </c>
      <c r="G2304" s="174">
        <v>8</v>
      </c>
      <c r="H2304" s="174">
        <v>22</v>
      </c>
      <c r="I2304" s="174">
        <v>5000</v>
      </c>
      <c r="J2304" s="174">
        <v>5100</v>
      </c>
      <c r="K2304" s="174">
        <v>515</v>
      </c>
      <c r="L2304" s="177">
        <v>27</v>
      </c>
      <c r="M2304" s="178">
        <v>0</v>
      </c>
      <c r="N2304" s="179" t="s">
        <v>1502</v>
      </c>
      <c r="O2304" s="180">
        <v>0</v>
      </c>
      <c r="P2304" s="180">
        <v>0</v>
      </c>
      <c r="Q2304" s="181">
        <f t="shared" si="98"/>
        <v>0</v>
      </c>
      <c r="R2304" s="182" t="s">
        <v>98</v>
      </c>
      <c r="S2304" s="183"/>
      <c r="T2304" s="183"/>
    </row>
    <row r="2305" spans="2:20" ht="15.75" hidden="1">
      <c r="B2305" s="174">
        <v>2025</v>
      </c>
      <c r="C2305" s="174">
        <v>20</v>
      </c>
      <c r="D2305" s="175">
        <v>0</v>
      </c>
      <c r="E2305" s="176"/>
      <c r="F2305" s="174">
        <v>4</v>
      </c>
      <c r="G2305" s="174">
        <v>8</v>
      </c>
      <c r="H2305" s="174">
        <v>22</v>
      </c>
      <c r="I2305" s="174">
        <v>5000</v>
      </c>
      <c r="J2305" s="174">
        <v>5100</v>
      </c>
      <c r="K2305" s="174">
        <v>515</v>
      </c>
      <c r="L2305" s="177">
        <v>338</v>
      </c>
      <c r="M2305" s="178">
        <v>0</v>
      </c>
      <c r="N2305" s="179" t="s">
        <v>157</v>
      </c>
      <c r="O2305" s="180">
        <v>0</v>
      </c>
      <c r="P2305" s="180">
        <v>0</v>
      </c>
      <c r="Q2305" s="181">
        <f t="shared" si="98"/>
        <v>0</v>
      </c>
      <c r="R2305" s="182" t="s">
        <v>98</v>
      </c>
      <c r="S2305" s="183"/>
      <c r="T2305" s="183"/>
    </row>
    <row r="2306" spans="2:20" ht="15.75" hidden="1">
      <c r="B2306" s="174">
        <v>2025</v>
      </c>
      <c r="C2306" s="174">
        <v>20</v>
      </c>
      <c r="D2306" s="175">
        <v>0</v>
      </c>
      <c r="E2306" s="176"/>
      <c r="F2306" s="174">
        <v>4</v>
      </c>
      <c r="G2306" s="174">
        <v>8</v>
      </c>
      <c r="H2306" s="174">
        <v>22</v>
      </c>
      <c r="I2306" s="174">
        <v>5000</v>
      </c>
      <c r="J2306" s="174">
        <v>5100</v>
      </c>
      <c r="K2306" s="174">
        <v>515</v>
      </c>
      <c r="L2306" s="177">
        <v>342</v>
      </c>
      <c r="M2306" s="178">
        <v>0</v>
      </c>
      <c r="N2306" s="179" t="s">
        <v>158</v>
      </c>
      <c r="O2306" s="180">
        <v>0</v>
      </c>
      <c r="P2306" s="180">
        <v>0</v>
      </c>
      <c r="Q2306" s="181">
        <f t="shared" si="98"/>
        <v>0</v>
      </c>
      <c r="R2306" s="182" t="s">
        <v>98</v>
      </c>
      <c r="S2306" s="183"/>
      <c r="T2306" s="183"/>
    </row>
    <row r="2307" spans="2:20" ht="15.75" hidden="1">
      <c r="B2307" s="174">
        <v>2025</v>
      </c>
      <c r="C2307" s="174">
        <v>20</v>
      </c>
      <c r="D2307" s="175">
        <v>0</v>
      </c>
      <c r="E2307" s="176"/>
      <c r="F2307" s="174">
        <v>4</v>
      </c>
      <c r="G2307" s="174">
        <v>8</v>
      </c>
      <c r="H2307" s="174">
        <v>22</v>
      </c>
      <c r="I2307" s="174">
        <v>5000</v>
      </c>
      <c r="J2307" s="174">
        <v>5100</v>
      </c>
      <c r="K2307" s="174">
        <v>515</v>
      </c>
      <c r="L2307" s="177">
        <v>509</v>
      </c>
      <c r="M2307" s="178">
        <v>0</v>
      </c>
      <c r="N2307" s="179" t="s">
        <v>1503</v>
      </c>
      <c r="O2307" s="180">
        <v>0</v>
      </c>
      <c r="P2307" s="180">
        <v>0</v>
      </c>
      <c r="Q2307" s="181">
        <f t="shared" si="98"/>
        <v>0</v>
      </c>
      <c r="R2307" s="182" t="s">
        <v>98</v>
      </c>
      <c r="S2307" s="183"/>
      <c r="T2307" s="183"/>
    </row>
    <row r="2308" spans="2:20" ht="15.75" hidden="1">
      <c r="B2308" s="174">
        <v>2025</v>
      </c>
      <c r="C2308" s="174">
        <v>20</v>
      </c>
      <c r="D2308" s="175">
        <v>0</v>
      </c>
      <c r="E2308" s="176"/>
      <c r="F2308" s="174">
        <v>4</v>
      </c>
      <c r="G2308" s="174">
        <v>8</v>
      </c>
      <c r="H2308" s="174">
        <v>22</v>
      </c>
      <c r="I2308" s="174">
        <v>5000</v>
      </c>
      <c r="J2308" s="174">
        <v>5100</v>
      </c>
      <c r="K2308" s="174">
        <v>515</v>
      </c>
      <c r="L2308" s="177">
        <v>571</v>
      </c>
      <c r="M2308" s="178">
        <v>0</v>
      </c>
      <c r="N2308" s="179" t="s">
        <v>1504</v>
      </c>
      <c r="O2308" s="180">
        <v>0</v>
      </c>
      <c r="P2308" s="180">
        <v>0</v>
      </c>
      <c r="Q2308" s="181">
        <f t="shared" si="98"/>
        <v>0</v>
      </c>
      <c r="R2308" s="182" t="s">
        <v>98</v>
      </c>
      <c r="S2308" s="183"/>
      <c r="T2308" s="183"/>
    </row>
    <row r="2309" spans="2:20" ht="15.75" hidden="1">
      <c r="B2309" s="174">
        <v>2025</v>
      </c>
      <c r="C2309" s="174">
        <v>20</v>
      </c>
      <c r="D2309" s="175">
        <v>0</v>
      </c>
      <c r="E2309" s="176"/>
      <c r="F2309" s="174">
        <v>4</v>
      </c>
      <c r="G2309" s="174">
        <v>8</v>
      </c>
      <c r="H2309" s="174">
        <v>22</v>
      </c>
      <c r="I2309" s="174">
        <v>5000</v>
      </c>
      <c r="J2309" s="174">
        <v>5100</v>
      </c>
      <c r="K2309" s="174">
        <v>515</v>
      </c>
      <c r="L2309" s="177">
        <v>618</v>
      </c>
      <c r="M2309" s="178">
        <v>0</v>
      </c>
      <c r="N2309" s="179" t="s">
        <v>164</v>
      </c>
      <c r="O2309" s="180">
        <v>0</v>
      </c>
      <c r="P2309" s="180">
        <v>0</v>
      </c>
      <c r="Q2309" s="181">
        <f t="shared" ref="Q2309:Q2372" si="100">+O2309+P2309</f>
        <v>0</v>
      </c>
      <c r="R2309" s="182" t="s">
        <v>98</v>
      </c>
      <c r="S2309" s="183"/>
      <c r="T2309" s="183"/>
    </row>
    <row r="2310" spans="2:20" ht="15.75" hidden="1">
      <c r="B2310" s="174">
        <v>2025</v>
      </c>
      <c r="C2310" s="174">
        <v>20</v>
      </c>
      <c r="D2310" s="175">
        <v>0</v>
      </c>
      <c r="E2310" s="176"/>
      <c r="F2310" s="174">
        <v>4</v>
      </c>
      <c r="G2310" s="174">
        <v>8</v>
      </c>
      <c r="H2310" s="174">
        <v>22</v>
      </c>
      <c r="I2310" s="174">
        <v>5000</v>
      </c>
      <c r="J2310" s="174">
        <v>5100</v>
      </c>
      <c r="K2310" s="174">
        <v>515</v>
      </c>
      <c r="L2310" s="177">
        <v>648</v>
      </c>
      <c r="M2310" s="178">
        <v>0</v>
      </c>
      <c r="N2310" s="179" t="s">
        <v>1505</v>
      </c>
      <c r="O2310" s="180">
        <v>0</v>
      </c>
      <c r="P2310" s="180">
        <v>0</v>
      </c>
      <c r="Q2310" s="181">
        <f t="shared" si="100"/>
        <v>0</v>
      </c>
      <c r="R2310" s="182" t="s">
        <v>98</v>
      </c>
      <c r="S2310" s="183"/>
      <c r="T2310" s="183"/>
    </row>
    <row r="2311" spans="2:20" ht="15.75" hidden="1">
      <c r="B2311" s="174">
        <v>2025</v>
      </c>
      <c r="C2311" s="174">
        <v>20</v>
      </c>
      <c r="D2311" s="175">
        <v>0</v>
      </c>
      <c r="E2311" s="176"/>
      <c r="F2311" s="174">
        <v>4</v>
      </c>
      <c r="G2311" s="174">
        <v>8</v>
      </c>
      <c r="H2311" s="174">
        <v>22</v>
      </c>
      <c r="I2311" s="174">
        <v>5000</v>
      </c>
      <c r="J2311" s="174">
        <v>5100</v>
      </c>
      <c r="K2311" s="174">
        <v>515</v>
      </c>
      <c r="L2311" s="177">
        <v>785</v>
      </c>
      <c r="M2311" s="178">
        <v>0</v>
      </c>
      <c r="N2311" s="179" t="s">
        <v>165</v>
      </c>
      <c r="O2311" s="180">
        <v>0</v>
      </c>
      <c r="P2311" s="180">
        <v>0</v>
      </c>
      <c r="Q2311" s="181">
        <f t="shared" si="100"/>
        <v>0</v>
      </c>
      <c r="R2311" s="182" t="s">
        <v>98</v>
      </c>
      <c r="S2311" s="183"/>
      <c r="T2311" s="183"/>
    </row>
    <row r="2312" spans="2:20" ht="15.75" hidden="1">
      <c r="B2312" s="174">
        <v>2025</v>
      </c>
      <c r="C2312" s="174">
        <v>20</v>
      </c>
      <c r="D2312" s="175">
        <v>0</v>
      </c>
      <c r="E2312" s="176"/>
      <c r="F2312" s="174">
        <v>4</v>
      </c>
      <c r="G2312" s="174">
        <v>8</v>
      </c>
      <c r="H2312" s="174">
        <v>22</v>
      </c>
      <c r="I2312" s="174">
        <v>5000</v>
      </c>
      <c r="J2312" s="174">
        <v>5100</v>
      </c>
      <c r="K2312" s="174">
        <v>515</v>
      </c>
      <c r="L2312" s="177">
        <v>853</v>
      </c>
      <c r="M2312" s="178">
        <v>0</v>
      </c>
      <c r="N2312" s="179" t="s">
        <v>1506</v>
      </c>
      <c r="O2312" s="180">
        <v>0</v>
      </c>
      <c r="P2312" s="180">
        <v>0</v>
      </c>
      <c r="Q2312" s="181">
        <f t="shared" si="100"/>
        <v>0</v>
      </c>
      <c r="R2312" s="182" t="s">
        <v>98</v>
      </c>
      <c r="S2312" s="183"/>
      <c r="T2312" s="183"/>
    </row>
    <row r="2313" spans="2:20" ht="15.75" hidden="1">
      <c r="B2313" s="174">
        <v>2025</v>
      </c>
      <c r="C2313" s="174">
        <v>20</v>
      </c>
      <c r="D2313" s="175">
        <v>0</v>
      </c>
      <c r="E2313" s="176"/>
      <c r="F2313" s="174">
        <v>4</v>
      </c>
      <c r="G2313" s="174">
        <v>8</v>
      </c>
      <c r="H2313" s="174">
        <v>22</v>
      </c>
      <c r="I2313" s="174">
        <v>5000</v>
      </c>
      <c r="J2313" s="174">
        <v>5100</v>
      </c>
      <c r="K2313" s="174">
        <v>515</v>
      </c>
      <c r="L2313" s="177">
        <v>854</v>
      </c>
      <c r="M2313" s="178">
        <v>0</v>
      </c>
      <c r="N2313" s="179" t="s">
        <v>1507</v>
      </c>
      <c r="O2313" s="180">
        <v>0</v>
      </c>
      <c r="P2313" s="180">
        <v>0</v>
      </c>
      <c r="Q2313" s="181">
        <f t="shared" si="100"/>
        <v>0</v>
      </c>
      <c r="R2313" s="182" t="s">
        <v>98</v>
      </c>
      <c r="S2313" s="183"/>
      <c r="T2313" s="183"/>
    </row>
    <row r="2314" spans="2:20" ht="15.75" hidden="1">
      <c r="B2314" s="174">
        <v>2025</v>
      </c>
      <c r="C2314" s="174">
        <v>20</v>
      </c>
      <c r="D2314" s="175">
        <v>0</v>
      </c>
      <c r="E2314" s="176"/>
      <c r="F2314" s="174">
        <v>4</v>
      </c>
      <c r="G2314" s="174">
        <v>8</v>
      </c>
      <c r="H2314" s="174">
        <v>22</v>
      </c>
      <c r="I2314" s="174">
        <v>5000</v>
      </c>
      <c r="J2314" s="174">
        <v>5100</v>
      </c>
      <c r="K2314" s="174">
        <v>515</v>
      </c>
      <c r="L2314" s="177">
        <v>1059</v>
      </c>
      <c r="M2314" s="178">
        <v>0</v>
      </c>
      <c r="N2314" s="179" t="s">
        <v>168</v>
      </c>
      <c r="O2314" s="180">
        <v>0</v>
      </c>
      <c r="P2314" s="180">
        <v>0</v>
      </c>
      <c r="Q2314" s="181">
        <f t="shared" si="100"/>
        <v>0</v>
      </c>
      <c r="R2314" s="182" t="s">
        <v>98</v>
      </c>
      <c r="S2314" s="183"/>
      <c r="T2314" s="183"/>
    </row>
    <row r="2315" spans="2:20" ht="15.75" hidden="1">
      <c r="B2315" s="174">
        <v>2025</v>
      </c>
      <c r="C2315" s="174">
        <v>20</v>
      </c>
      <c r="D2315" s="175">
        <v>0</v>
      </c>
      <c r="E2315" s="176"/>
      <c r="F2315" s="174">
        <v>4</v>
      </c>
      <c r="G2315" s="174">
        <v>8</v>
      </c>
      <c r="H2315" s="174">
        <v>22</v>
      </c>
      <c r="I2315" s="174">
        <v>5000</v>
      </c>
      <c r="J2315" s="174">
        <v>5100</v>
      </c>
      <c r="K2315" s="174">
        <v>515</v>
      </c>
      <c r="L2315" s="177">
        <v>1085</v>
      </c>
      <c r="M2315" s="178">
        <v>0</v>
      </c>
      <c r="N2315" s="179" t="s">
        <v>1508</v>
      </c>
      <c r="O2315" s="180">
        <v>0</v>
      </c>
      <c r="P2315" s="180">
        <v>0</v>
      </c>
      <c r="Q2315" s="181">
        <f t="shared" si="100"/>
        <v>0</v>
      </c>
      <c r="R2315" s="182" t="s">
        <v>98</v>
      </c>
      <c r="S2315" s="183"/>
      <c r="T2315" s="183"/>
    </row>
    <row r="2316" spans="2:20" ht="15.75" hidden="1">
      <c r="B2316" s="174">
        <v>2025</v>
      </c>
      <c r="C2316" s="174">
        <v>20</v>
      </c>
      <c r="D2316" s="175">
        <v>0</v>
      </c>
      <c r="E2316" s="176"/>
      <c r="F2316" s="174">
        <v>4</v>
      </c>
      <c r="G2316" s="174">
        <v>8</v>
      </c>
      <c r="H2316" s="174">
        <v>22</v>
      </c>
      <c r="I2316" s="174">
        <v>5000</v>
      </c>
      <c r="J2316" s="174">
        <v>5100</v>
      </c>
      <c r="K2316" s="174">
        <v>515</v>
      </c>
      <c r="L2316" s="177">
        <v>1095</v>
      </c>
      <c r="M2316" s="178">
        <v>0</v>
      </c>
      <c r="N2316" s="179" t="s">
        <v>1509</v>
      </c>
      <c r="O2316" s="180">
        <v>0</v>
      </c>
      <c r="P2316" s="180">
        <v>0</v>
      </c>
      <c r="Q2316" s="181">
        <f t="shared" si="100"/>
        <v>0</v>
      </c>
      <c r="R2316" s="182" t="s">
        <v>98</v>
      </c>
      <c r="S2316" s="183"/>
      <c r="T2316" s="183"/>
    </row>
    <row r="2317" spans="2:20" ht="15.75" hidden="1">
      <c r="B2317" s="174">
        <v>2025</v>
      </c>
      <c r="C2317" s="174">
        <v>20</v>
      </c>
      <c r="D2317" s="175">
        <v>0</v>
      </c>
      <c r="E2317" s="176"/>
      <c r="F2317" s="174">
        <v>4</v>
      </c>
      <c r="G2317" s="174">
        <v>8</v>
      </c>
      <c r="H2317" s="174">
        <v>22</v>
      </c>
      <c r="I2317" s="174">
        <v>5000</v>
      </c>
      <c r="J2317" s="174">
        <v>5100</v>
      </c>
      <c r="K2317" s="174">
        <v>515</v>
      </c>
      <c r="L2317" s="177">
        <v>1153</v>
      </c>
      <c r="M2317" s="178">
        <v>0</v>
      </c>
      <c r="N2317" s="179" t="s">
        <v>1303</v>
      </c>
      <c r="O2317" s="180">
        <v>0</v>
      </c>
      <c r="P2317" s="180">
        <v>0</v>
      </c>
      <c r="Q2317" s="181">
        <f t="shared" si="100"/>
        <v>0</v>
      </c>
      <c r="R2317" s="182" t="s">
        <v>98</v>
      </c>
      <c r="S2317" s="183"/>
      <c r="T2317" s="183"/>
    </row>
    <row r="2318" spans="2:20" ht="15.75" hidden="1">
      <c r="B2318" s="174">
        <v>2025</v>
      </c>
      <c r="C2318" s="174">
        <v>20</v>
      </c>
      <c r="D2318" s="175">
        <v>0</v>
      </c>
      <c r="E2318" s="176"/>
      <c r="F2318" s="174">
        <v>4</v>
      </c>
      <c r="G2318" s="174">
        <v>8</v>
      </c>
      <c r="H2318" s="174">
        <v>22</v>
      </c>
      <c r="I2318" s="174">
        <v>5000</v>
      </c>
      <c r="J2318" s="174">
        <v>5100</v>
      </c>
      <c r="K2318" s="174">
        <v>515</v>
      </c>
      <c r="L2318" s="177">
        <v>1288</v>
      </c>
      <c r="M2318" s="178">
        <v>0</v>
      </c>
      <c r="N2318" s="179" t="s">
        <v>441</v>
      </c>
      <c r="O2318" s="180">
        <v>0</v>
      </c>
      <c r="P2318" s="180">
        <v>0</v>
      </c>
      <c r="Q2318" s="181">
        <f t="shared" si="100"/>
        <v>0</v>
      </c>
      <c r="R2318" s="182" t="s">
        <v>98</v>
      </c>
      <c r="S2318" s="183"/>
      <c r="T2318" s="183"/>
    </row>
    <row r="2319" spans="2:20" ht="15.75" hidden="1">
      <c r="B2319" s="174">
        <v>2025</v>
      </c>
      <c r="C2319" s="174">
        <v>20</v>
      </c>
      <c r="D2319" s="175">
        <v>0</v>
      </c>
      <c r="E2319" s="176"/>
      <c r="F2319" s="174">
        <v>4</v>
      </c>
      <c r="G2319" s="174">
        <v>8</v>
      </c>
      <c r="H2319" s="174">
        <v>22</v>
      </c>
      <c r="I2319" s="174">
        <v>5000</v>
      </c>
      <c r="J2319" s="174">
        <v>5100</v>
      </c>
      <c r="K2319" s="174">
        <v>515</v>
      </c>
      <c r="L2319" s="177">
        <v>1465</v>
      </c>
      <c r="M2319" s="178">
        <v>0</v>
      </c>
      <c r="N2319" s="179" t="s">
        <v>1307</v>
      </c>
      <c r="O2319" s="180">
        <v>0</v>
      </c>
      <c r="P2319" s="180">
        <v>0</v>
      </c>
      <c r="Q2319" s="181">
        <f t="shared" si="100"/>
        <v>0</v>
      </c>
      <c r="R2319" s="182" t="s">
        <v>98</v>
      </c>
      <c r="S2319" s="183"/>
      <c r="T2319" s="183"/>
    </row>
    <row r="2320" spans="2:20" ht="15.75" hidden="1">
      <c r="B2320" s="174">
        <v>2025</v>
      </c>
      <c r="C2320" s="174">
        <v>20</v>
      </c>
      <c r="D2320" s="175">
        <v>0</v>
      </c>
      <c r="E2320" s="176"/>
      <c r="F2320" s="174">
        <v>4</v>
      </c>
      <c r="G2320" s="174">
        <v>8</v>
      </c>
      <c r="H2320" s="174">
        <v>22</v>
      </c>
      <c r="I2320" s="174">
        <v>5000</v>
      </c>
      <c r="J2320" s="174">
        <v>5100</v>
      </c>
      <c r="K2320" s="174">
        <v>515</v>
      </c>
      <c r="L2320" s="177">
        <v>1469</v>
      </c>
      <c r="M2320" s="178">
        <v>0</v>
      </c>
      <c r="N2320" s="179" t="s">
        <v>175</v>
      </c>
      <c r="O2320" s="180">
        <v>0</v>
      </c>
      <c r="P2320" s="180">
        <v>0</v>
      </c>
      <c r="Q2320" s="181">
        <f t="shared" si="100"/>
        <v>0</v>
      </c>
      <c r="R2320" s="182" t="s">
        <v>98</v>
      </c>
      <c r="S2320" s="183"/>
      <c r="T2320" s="183"/>
    </row>
    <row r="2321" spans="2:20" ht="15.75" hidden="1">
      <c r="B2321" s="174">
        <v>2025</v>
      </c>
      <c r="C2321" s="174">
        <v>20</v>
      </c>
      <c r="D2321" s="175">
        <v>0</v>
      </c>
      <c r="E2321" s="176"/>
      <c r="F2321" s="174">
        <v>4</v>
      </c>
      <c r="G2321" s="174">
        <v>8</v>
      </c>
      <c r="H2321" s="174">
        <v>22</v>
      </c>
      <c r="I2321" s="174">
        <v>5000</v>
      </c>
      <c r="J2321" s="174">
        <v>5100</v>
      </c>
      <c r="K2321" s="174">
        <v>515</v>
      </c>
      <c r="L2321" s="177">
        <v>1517</v>
      </c>
      <c r="M2321" s="178">
        <v>0</v>
      </c>
      <c r="N2321" s="179" t="s">
        <v>176</v>
      </c>
      <c r="O2321" s="180">
        <v>0</v>
      </c>
      <c r="P2321" s="180">
        <v>0</v>
      </c>
      <c r="Q2321" s="181">
        <f t="shared" si="100"/>
        <v>0</v>
      </c>
      <c r="R2321" s="182" t="s">
        <v>98</v>
      </c>
      <c r="S2321" s="183"/>
      <c r="T2321" s="183"/>
    </row>
    <row r="2322" spans="2:20" ht="15.75" hidden="1">
      <c r="B2322" s="174">
        <v>2025</v>
      </c>
      <c r="C2322" s="174">
        <v>20</v>
      </c>
      <c r="D2322" s="175">
        <v>0</v>
      </c>
      <c r="E2322" s="176"/>
      <c r="F2322" s="174">
        <v>4</v>
      </c>
      <c r="G2322" s="174">
        <v>8</v>
      </c>
      <c r="H2322" s="174">
        <v>22</v>
      </c>
      <c r="I2322" s="174">
        <v>5000</v>
      </c>
      <c r="J2322" s="174">
        <v>5100</v>
      </c>
      <c r="K2322" s="174">
        <v>515</v>
      </c>
      <c r="L2322" s="177">
        <v>1552</v>
      </c>
      <c r="M2322" s="178">
        <v>0</v>
      </c>
      <c r="N2322" s="179" t="s">
        <v>1510</v>
      </c>
      <c r="O2322" s="180">
        <v>0</v>
      </c>
      <c r="P2322" s="180">
        <v>0</v>
      </c>
      <c r="Q2322" s="181">
        <f t="shared" si="100"/>
        <v>0</v>
      </c>
      <c r="R2322" s="182" t="s">
        <v>98</v>
      </c>
      <c r="S2322" s="183"/>
      <c r="T2322" s="183"/>
    </row>
    <row r="2323" spans="2:20" ht="15.75" hidden="1">
      <c r="B2323" s="174">
        <v>2025</v>
      </c>
      <c r="C2323" s="174">
        <v>20</v>
      </c>
      <c r="D2323" s="175">
        <v>0</v>
      </c>
      <c r="E2323" s="176"/>
      <c r="F2323" s="174">
        <v>4</v>
      </c>
      <c r="G2323" s="174">
        <v>8</v>
      </c>
      <c r="H2323" s="174">
        <v>22</v>
      </c>
      <c r="I2323" s="174">
        <v>5000</v>
      </c>
      <c r="J2323" s="174">
        <v>5100</v>
      </c>
      <c r="K2323" s="174">
        <v>515</v>
      </c>
      <c r="L2323" s="177">
        <v>702</v>
      </c>
      <c r="M2323" s="178">
        <v>0</v>
      </c>
      <c r="N2323" s="179" t="s">
        <v>1511</v>
      </c>
      <c r="O2323" s="180">
        <v>0</v>
      </c>
      <c r="P2323" s="180">
        <v>0</v>
      </c>
      <c r="Q2323" s="181">
        <f t="shared" si="100"/>
        <v>0</v>
      </c>
      <c r="R2323" s="182" t="s">
        <v>98</v>
      </c>
      <c r="S2323" s="183"/>
      <c r="T2323" s="183"/>
    </row>
    <row r="2324" spans="2:20" ht="15.75" hidden="1">
      <c r="B2324" s="163">
        <v>2025</v>
      </c>
      <c r="C2324" s="163">
        <v>20</v>
      </c>
      <c r="D2324" s="164"/>
      <c r="E2324" s="165"/>
      <c r="F2324" s="163">
        <v>4</v>
      </c>
      <c r="G2324" s="163">
        <v>8</v>
      </c>
      <c r="H2324" s="163">
        <v>22</v>
      </c>
      <c r="I2324" s="163">
        <v>5000</v>
      </c>
      <c r="J2324" s="163">
        <v>5100</v>
      </c>
      <c r="K2324" s="163">
        <v>519</v>
      </c>
      <c r="L2324" s="166" t="s">
        <v>44</v>
      </c>
      <c r="M2324" s="167"/>
      <c r="N2324" s="168" t="s">
        <v>178</v>
      </c>
      <c r="O2324" s="169">
        <f>SUM(O2325:O2329)</f>
        <v>0</v>
      </c>
      <c r="P2324" s="169">
        <f>SUM(P2325:P2329)</f>
        <v>0</v>
      </c>
      <c r="Q2324" s="169">
        <f t="shared" si="100"/>
        <v>0</v>
      </c>
      <c r="R2324" s="170"/>
      <c r="S2324" s="233"/>
      <c r="T2324" s="172"/>
    </row>
    <row r="2325" spans="2:20" ht="15.75" hidden="1">
      <c r="B2325" s="174">
        <v>2025</v>
      </c>
      <c r="C2325" s="174">
        <v>20</v>
      </c>
      <c r="D2325" s="175">
        <v>0</v>
      </c>
      <c r="E2325" s="176"/>
      <c r="F2325" s="174">
        <v>4</v>
      </c>
      <c r="G2325" s="174">
        <v>8</v>
      </c>
      <c r="H2325" s="174">
        <v>22</v>
      </c>
      <c r="I2325" s="174">
        <v>5000</v>
      </c>
      <c r="J2325" s="174">
        <v>5100</v>
      </c>
      <c r="K2325" s="174">
        <v>519</v>
      </c>
      <c r="L2325" s="177">
        <v>15</v>
      </c>
      <c r="M2325" s="178">
        <v>0</v>
      </c>
      <c r="N2325" s="179" t="s">
        <v>1512</v>
      </c>
      <c r="O2325" s="180">
        <v>0</v>
      </c>
      <c r="P2325" s="180">
        <v>0</v>
      </c>
      <c r="Q2325" s="181">
        <f t="shared" si="100"/>
        <v>0</v>
      </c>
      <c r="R2325" s="182" t="s">
        <v>98</v>
      </c>
      <c r="S2325" s="183"/>
      <c r="T2325" s="183"/>
    </row>
    <row r="2326" spans="2:20" ht="15.75" hidden="1">
      <c r="B2326" s="174">
        <v>2025</v>
      </c>
      <c r="C2326" s="174">
        <v>20</v>
      </c>
      <c r="D2326" s="175">
        <v>0</v>
      </c>
      <c r="E2326" s="176"/>
      <c r="F2326" s="174">
        <v>4</v>
      </c>
      <c r="G2326" s="174">
        <v>8</v>
      </c>
      <c r="H2326" s="174">
        <v>22</v>
      </c>
      <c r="I2326" s="174">
        <v>5000</v>
      </c>
      <c r="J2326" s="174">
        <v>5100</v>
      </c>
      <c r="K2326" s="174">
        <v>519</v>
      </c>
      <c r="L2326" s="177">
        <v>317</v>
      </c>
      <c r="M2326" s="178">
        <v>0</v>
      </c>
      <c r="N2326" s="179" t="s">
        <v>1309</v>
      </c>
      <c r="O2326" s="180">
        <v>0</v>
      </c>
      <c r="P2326" s="180">
        <v>0</v>
      </c>
      <c r="Q2326" s="181">
        <f t="shared" si="100"/>
        <v>0</v>
      </c>
      <c r="R2326" s="182" t="s">
        <v>98</v>
      </c>
      <c r="S2326" s="183"/>
      <c r="T2326" s="183"/>
    </row>
    <row r="2327" spans="2:20" ht="15.75" hidden="1">
      <c r="B2327" s="174">
        <v>2025</v>
      </c>
      <c r="C2327" s="174">
        <v>20</v>
      </c>
      <c r="D2327" s="175">
        <v>0</v>
      </c>
      <c r="E2327" s="176"/>
      <c r="F2327" s="174">
        <v>4</v>
      </c>
      <c r="G2327" s="174">
        <v>8</v>
      </c>
      <c r="H2327" s="174">
        <v>22</v>
      </c>
      <c r="I2327" s="174">
        <v>5000</v>
      </c>
      <c r="J2327" s="174">
        <v>5100</v>
      </c>
      <c r="K2327" s="174">
        <v>519</v>
      </c>
      <c r="L2327" s="177">
        <v>1097</v>
      </c>
      <c r="M2327" s="178">
        <v>0</v>
      </c>
      <c r="N2327" s="179" t="s">
        <v>1144</v>
      </c>
      <c r="O2327" s="180">
        <v>0</v>
      </c>
      <c r="P2327" s="180">
        <v>0</v>
      </c>
      <c r="Q2327" s="181">
        <f t="shared" si="100"/>
        <v>0</v>
      </c>
      <c r="R2327" s="182" t="s">
        <v>98</v>
      </c>
      <c r="S2327" s="183"/>
      <c r="T2327" s="183"/>
    </row>
    <row r="2328" spans="2:20" ht="15.75" hidden="1">
      <c r="B2328" s="174">
        <v>2025</v>
      </c>
      <c r="C2328" s="174">
        <v>20</v>
      </c>
      <c r="D2328" s="175">
        <v>0</v>
      </c>
      <c r="E2328" s="176"/>
      <c r="F2328" s="174">
        <v>4</v>
      </c>
      <c r="G2328" s="174">
        <v>8</v>
      </c>
      <c r="H2328" s="174">
        <v>22</v>
      </c>
      <c r="I2328" s="174">
        <v>5000</v>
      </c>
      <c r="J2328" s="174">
        <v>5100</v>
      </c>
      <c r="K2328" s="174">
        <v>519</v>
      </c>
      <c r="L2328" s="177">
        <v>1376</v>
      </c>
      <c r="M2328" s="178">
        <v>0</v>
      </c>
      <c r="N2328" s="179" t="s">
        <v>1139</v>
      </c>
      <c r="O2328" s="180">
        <v>0</v>
      </c>
      <c r="P2328" s="180">
        <v>0</v>
      </c>
      <c r="Q2328" s="181">
        <f t="shared" si="100"/>
        <v>0</v>
      </c>
      <c r="R2328" s="182" t="s">
        <v>1513</v>
      </c>
      <c r="S2328" s="183"/>
      <c r="T2328" s="183"/>
    </row>
    <row r="2329" spans="2:20" ht="15.75" hidden="1">
      <c r="B2329" s="174">
        <v>2025</v>
      </c>
      <c r="C2329" s="174">
        <v>20</v>
      </c>
      <c r="D2329" s="175">
        <v>0</v>
      </c>
      <c r="E2329" s="176"/>
      <c r="F2329" s="174">
        <v>4</v>
      </c>
      <c r="G2329" s="174">
        <v>8</v>
      </c>
      <c r="H2329" s="174">
        <v>22</v>
      </c>
      <c r="I2329" s="174">
        <v>5000</v>
      </c>
      <c r="J2329" s="174">
        <v>5100</v>
      </c>
      <c r="K2329" s="174">
        <v>519</v>
      </c>
      <c r="L2329" s="177">
        <v>1509</v>
      </c>
      <c r="M2329" s="178">
        <v>0</v>
      </c>
      <c r="N2329" s="179" t="s">
        <v>182</v>
      </c>
      <c r="O2329" s="180">
        <v>0</v>
      </c>
      <c r="P2329" s="180">
        <v>0</v>
      </c>
      <c r="Q2329" s="181">
        <f t="shared" si="100"/>
        <v>0</v>
      </c>
      <c r="R2329" s="182" t="s">
        <v>98</v>
      </c>
      <c r="S2329" s="183"/>
      <c r="T2329" s="183"/>
    </row>
    <row r="2330" spans="2:20" ht="15.75" hidden="1">
      <c r="B2330" s="152">
        <v>2025</v>
      </c>
      <c r="C2330" s="152">
        <v>20</v>
      </c>
      <c r="D2330" s="153"/>
      <c r="E2330" s="154"/>
      <c r="F2330" s="152">
        <v>4</v>
      </c>
      <c r="G2330" s="152">
        <v>8</v>
      </c>
      <c r="H2330" s="152">
        <v>22</v>
      </c>
      <c r="I2330" s="152">
        <v>5000</v>
      </c>
      <c r="J2330" s="152">
        <v>5200</v>
      </c>
      <c r="K2330" s="152"/>
      <c r="L2330" s="155" t="s">
        <v>44</v>
      </c>
      <c r="M2330" s="156"/>
      <c r="N2330" s="157" t="s">
        <v>183</v>
      </c>
      <c r="O2330" s="158">
        <f>O2331+O2336</f>
        <v>0</v>
      </c>
      <c r="P2330" s="158">
        <f>P2331+P2336</f>
        <v>0</v>
      </c>
      <c r="Q2330" s="158">
        <f t="shared" si="100"/>
        <v>0</v>
      </c>
      <c r="R2330" s="159"/>
      <c r="S2330" s="231"/>
      <c r="T2330" s="232"/>
    </row>
    <row r="2331" spans="2:20" ht="15.75" hidden="1">
      <c r="B2331" s="163">
        <v>2025</v>
      </c>
      <c r="C2331" s="163">
        <v>20</v>
      </c>
      <c r="D2331" s="164"/>
      <c r="E2331" s="165"/>
      <c r="F2331" s="163">
        <v>4</v>
      </c>
      <c r="G2331" s="163">
        <v>8</v>
      </c>
      <c r="H2331" s="163">
        <v>22</v>
      </c>
      <c r="I2331" s="163">
        <v>5000</v>
      </c>
      <c r="J2331" s="163">
        <v>5200</v>
      </c>
      <c r="K2331" s="163">
        <v>521</v>
      </c>
      <c r="L2331" s="166" t="s">
        <v>44</v>
      </c>
      <c r="M2331" s="167"/>
      <c r="N2331" s="168" t="s">
        <v>184</v>
      </c>
      <c r="O2331" s="169">
        <f>SUM(O2332:O2335)</f>
        <v>0</v>
      </c>
      <c r="P2331" s="169">
        <f>SUM(P2332:P2335)</f>
        <v>0</v>
      </c>
      <c r="Q2331" s="169">
        <f t="shared" si="100"/>
        <v>0</v>
      </c>
      <c r="R2331" s="170"/>
      <c r="S2331" s="233"/>
      <c r="T2331" s="234"/>
    </row>
    <row r="2332" spans="2:20" ht="15.75" hidden="1">
      <c r="B2332" s="174">
        <v>2025</v>
      </c>
      <c r="C2332" s="174">
        <v>20</v>
      </c>
      <c r="D2332" s="175">
        <v>0</v>
      </c>
      <c r="E2332" s="176"/>
      <c r="F2332" s="174">
        <v>4</v>
      </c>
      <c r="G2332" s="174">
        <v>8</v>
      </c>
      <c r="H2332" s="174">
        <v>22</v>
      </c>
      <c r="I2332" s="174">
        <v>5000</v>
      </c>
      <c r="J2332" s="174">
        <v>5200</v>
      </c>
      <c r="K2332" s="174">
        <v>521</v>
      </c>
      <c r="L2332" s="177">
        <v>76</v>
      </c>
      <c r="M2332" s="178">
        <v>0</v>
      </c>
      <c r="N2332" s="179" t="s">
        <v>185</v>
      </c>
      <c r="O2332" s="180">
        <v>0</v>
      </c>
      <c r="P2332" s="180">
        <v>0</v>
      </c>
      <c r="Q2332" s="181">
        <f t="shared" si="100"/>
        <v>0</v>
      </c>
      <c r="R2332" s="182" t="s">
        <v>98</v>
      </c>
      <c r="S2332" s="183"/>
      <c r="T2332" s="183"/>
    </row>
    <row r="2333" spans="2:20" ht="15.75" hidden="1">
      <c r="B2333" s="174">
        <v>2025</v>
      </c>
      <c r="C2333" s="174">
        <v>20</v>
      </c>
      <c r="D2333" s="175">
        <v>0</v>
      </c>
      <c r="E2333" s="176"/>
      <c r="F2333" s="174">
        <v>4</v>
      </c>
      <c r="G2333" s="174">
        <v>8</v>
      </c>
      <c r="H2333" s="174">
        <v>22</v>
      </c>
      <c r="I2333" s="174">
        <v>5000</v>
      </c>
      <c r="J2333" s="174">
        <v>5200</v>
      </c>
      <c r="K2333" s="174">
        <v>521</v>
      </c>
      <c r="L2333" s="177">
        <v>736</v>
      </c>
      <c r="M2333" s="178">
        <v>0</v>
      </c>
      <c r="N2333" s="179" t="s">
        <v>1514</v>
      </c>
      <c r="O2333" s="180">
        <v>0</v>
      </c>
      <c r="P2333" s="180">
        <v>0</v>
      </c>
      <c r="Q2333" s="181">
        <f t="shared" si="100"/>
        <v>0</v>
      </c>
      <c r="R2333" s="182" t="s">
        <v>98</v>
      </c>
      <c r="S2333" s="183"/>
      <c r="T2333" s="183"/>
    </row>
    <row r="2334" spans="2:20" ht="15.75" hidden="1">
      <c r="B2334" s="174">
        <v>2025</v>
      </c>
      <c r="C2334" s="174">
        <v>20</v>
      </c>
      <c r="D2334" s="175">
        <v>0</v>
      </c>
      <c r="E2334" s="176"/>
      <c r="F2334" s="174">
        <v>4</v>
      </c>
      <c r="G2334" s="174">
        <v>8</v>
      </c>
      <c r="H2334" s="174">
        <v>22</v>
      </c>
      <c r="I2334" s="174">
        <v>5000</v>
      </c>
      <c r="J2334" s="174">
        <v>5200</v>
      </c>
      <c r="K2334" s="174">
        <v>521</v>
      </c>
      <c r="L2334" s="177">
        <v>1002</v>
      </c>
      <c r="M2334" s="178">
        <v>0</v>
      </c>
      <c r="N2334" s="179" t="s">
        <v>458</v>
      </c>
      <c r="O2334" s="180">
        <v>0</v>
      </c>
      <c r="P2334" s="180">
        <v>0</v>
      </c>
      <c r="Q2334" s="181">
        <f t="shared" si="100"/>
        <v>0</v>
      </c>
      <c r="R2334" s="182" t="s">
        <v>98</v>
      </c>
      <c r="S2334" s="183"/>
      <c r="T2334" s="183"/>
    </row>
    <row r="2335" spans="2:20" ht="15.75" hidden="1">
      <c r="B2335" s="174">
        <v>2025</v>
      </c>
      <c r="C2335" s="174">
        <v>20</v>
      </c>
      <c r="D2335" s="175">
        <v>0</v>
      </c>
      <c r="E2335" s="176"/>
      <c r="F2335" s="174">
        <v>4</v>
      </c>
      <c r="G2335" s="174">
        <v>8</v>
      </c>
      <c r="H2335" s="174">
        <v>22</v>
      </c>
      <c r="I2335" s="174">
        <v>5000</v>
      </c>
      <c r="J2335" s="174">
        <v>5200</v>
      </c>
      <c r="K2335" s="174">
        <v>521</v>
      </c>
      <c r="L2335" s="177">
        <v>1548</v>
      </c>
      <c r="M2335" s="178">
        <v>0</v>
      </c>
      <c r="N2335" s="179" t="s">
        <v>188</v>
      </c>
      <c r="O2335" s="180">
        <v>0</v>
      </c>
      <c r="P2335" s="180">
        <v>0</v>
      </c>
      <c r="Q2335" s="181">
        <f t="shared" si="100"/>
        <v>0</v>
      </c>
      <c r="R2335" s="182" t="s">
        <v>98</v>
      </c>
      <c r="S2335" s="183"/>
      <c r="T2335" s="183"/>
    </row>
    <row r="2336" spans="2:20" ht="15.75" hidden="1">
      <c r="B2336" s="163">
        <v>2025</v>
      </c>
      <c r="C2336" s="163">
        <v>20</v>
      </c>
      <c r="D2336" s="164"/>
      <c r="E2336" s="165"/>
      <c r="F2336" s="163">
        <v>4</v>
      </c>
      <c r="G2336" s="163">
        <v>8</v>
      </c>
      <c r="H2336" s="163">
        <v>22</v>
      </c>
      <c r="I2336" s="163">
        <v>5000</v>
      </c>
      <c r="J2336" s="163">
        <v>5200</v>
      </c>
      <c r="K2336" s="163">
        <v>523</v>
      </c>
      <c r="L2336" s="166" t="s">
        <v>44</v>
      </c>
      <c r="M2336" s="167"/>
      <c r="N2336" s="168" t="s">
        <v>186</v>
      </c>
      <c r="O2336" s="169">
        <f>SUM(O2337:O2340)</f>
        <v>0</v>
      </c>
      <c r="P2336" s="169">
        <f>SUM(P2337:P2340)</f>
        <v>0</v>
      </c>
      <c r="Q2336" s="169">
        <f t="shared" si="100"/>
        <v>0</v>
      </c>
      <c r="R2336" s="170"/>
      <c r="S2336" s="233"/>
      <c r="T2336" s="234"/>
    </row>
    <row r="2337" spans="2:20" ht="15.75" hidden="1">
      <c r="B2337" s="174">
        <v>2025</v>
      </c>
      <c r="C2337" s="174">
        <v>20</v>
      </c>
      <c r="D2337" s="175">
        <v>0</v>
      </c>
      <c r="E2337" s="176"/>
      <c r="F2337" s="174">
        <v>4</v>
      </c>
      <c r="G2337" s="174">
        <v>8</v>
      </c>
      <c r="H2337" s="174">
        <v>22</v>
      </c>
      <c r="I2337" s="174">
        <v>5000</v>
      </c>
      <c r="J2337" s="174">
        <v>5200</v>
      </c>
      <c r="K2337" s="174">
        <v>523</v>
      </c>
      <c r="L2337" s="177">
        <v>189</v>
      </c>
      <c r="M2337" s="178">
        <v>0</v>
      </c>
      <c r="N2337" s="179" t="s">
        <v>501</v>
      </c>
      <c r="O2337" s="180">
        <v>0</v>
      </c>
      <c r="P2337" s="180">
        <v>0</v>
      </c>
      <c r="Q2337" s="181">
        <f t="shared" si="100"/>
        <v>0</v>
      </c>
      <c r="R2337" s="182" t="s">
        <v>98</v>
      </c>
      <c r="S2337" s="183"/>
      <c r="T2337" s="183"/>
    </row>
    <row r="2338" spans="2:20" ht="15.75" hidden="1">
      <c r="B2338" s="174">
        <v>2025</v>
      </c>
      <c r="C2338" s="174">
        <v>20</v>
      </c>
      <c r="D2338" s="175">
        <v>0</v>
      </c>
      <c r="E2338" s="176"/>
      <c r="F2338" s="174">
        <v>4</v>
      </c>
      <c r="G2338" s="174">
        <v>8</v>
      </c>
      <c r="H2338" s="174">
        <v>22</v>
      </c>
      <c r="I2338" s="174">
        <v>5000</v>
      </c>
      <c r="J2338" s="174">
        <v>5200</v>
      </c>
      <c r="K2338" s="174">
        <v>523</v>
      </c>
      <c r="L2338" s="177">
        <v>1508</v>
      </c>
      <c r="M2338" s="178">
        <v>0</v>
      </c>
      <c r="N2338" s="179" t="s">
        <v>502</v>
      </c>
      <c r="O2338" s="180">
        <v>0</v>
      </c>
      <c r="P2338" s="180">
        <v>0</v>
      </c>
      <c r="Q2338" s="181">
        <f t="shared" si="100"/>
        <v>0</v>
      </c>
      <c r="R2338" s="182" t="s">
        <v>98</v>
      </c>
      <c r="S2338" s="183"/>
      <c r="T2338" s="183"/>
    </row>
    <row r="2339" spans="2:20" ht="15.75" hidden="1">
      <c r="B2339" s="174">
        <v>2025</v>
      </c>
      <c r="C2339" s="174">
        <v>20</v>
      </c>
      <c r="D2339" s="175">
        <v>0</v>
      </c>
      <c r="E2339" s="176"/>
      <c r="F2339" s="174">
        <v>4</v>
      </c>
      <c r="G2339" s="174">
        <v>8</v>
      </c>
      <c r="H2339" s="174">
        <v>22</v>
      </c>
      <c r="I2339" s="174">
        <v>5000</v>
      </c>
      <c r="J2339" s="174">
        <v>5200</v>
      </c>
      <c r="K2339" s="174">
        <v>523</v>
      </c>
      <c r="L2339" s="177">
        <v>819</v>
      </c>
      <c r="M2339" s="178">
        <v>0</v>
      </c>
      <c r="N2339" s="179" t="s">
        <v>1515</v>
      </c>
      <c r="O2339" s="180">
        <v>0</v>
      </c>
      <c r="P2339" s="180">
        <v>0</v>
      </c>
      <c r="Q2339" s="181">
        <f t="shared" si="100"/>
        <v>0</v>
      </c>
      <c r="R2339" s="182" t="s">
        <v>98</v>
      </c>
      <c r="S2339" s="183"/>
      <c r="T2339" s="183"/>
    </row>
    <row r="2340" spans="2:20" ht="15.75" hidden="1">
      <c r="B2340" s="174">
        <v>2025</v>
      </c>
      <c r="C2340" s="174">
        <v>20</v>
      </c>
      <c r="D2340" s="175">
        <v>0</v>
      </c>
      <c r="E2340" s="176"/>
      <c r="F2340" s="174">
        <v>4</v>
      </c>
      <c r="G2340" s="174">
        <v>8</v>
      </c>
      <c r="H2340" s="174">
        <v>22</v>
      </c>
      <c r="I2340" s="174">
        <v>5000</v>
      </c>
      <c r="J2340" s="174">
        <v>5200</v>
      </c>
      <c r="K2340" s="174">
        <v>523</v>
      </c>
      <c r="L2340" s="177">
        <v>685</v>
      </c>
      <c r="M2340" s="178">
        <v>0</v>
      </c>
      <c r="N2340" s="179" t="s">
        <v>1516</v>
      </c>
      <c r="O2340" s="180">
        <v>0</v>
      </c>
      <c r="P2340" s="180">
        <v>0</v>
      </c>
      <c r="Q2340" s="181">
        <f t="shared" si="100"/>
        <v>0</v>
      </c>
      <c r="R2340" s="182" t="s">
        <v>98</v>
      </c>
      <c r="S2340" s="183"/>
      <c r="T2340" s="183"/>
    </row>
    <row r="2341" spans="2:20" ht="15.75" hidden="1">
      <c r="B2341" s="152">
        <v>2025</v>
      </c>
      <c r="C2341" s="152">
        <v>20</v>
      </c>
      <c r="D2341" s="153"/>
      <c r="E2341" s="154"/>
      <c r="F2341" s="152">
        <v>4</v>
      </c>
      <c r="G2341" s="152">
        <v>8</v>
      </c>
      <c r="H2341" s="152">
        <v>22</v>
      </c>
      <c r="I2341" s="152">
        <v>5000</v>
      </c>
      <c r="J2341" s="152">
        <v>5500</v>
      </c>
      <c r="K2341" s="152"/>
      <c r="L2341" s="155" t="s">
        <v>44</v>
      </c>
      <c r="M2341" s="156"/>
      <c r="N2341" s="157" t="s">
        <v>558</v>
      </c>
      <c r="O2341" s="158">
        <f>O2342</f>
        <v>0</v>
      </c>
      <c r="P2341" s="158">
        <f>P2342</f>
        <v>0</v>
      </c>
      <c r="Q2341" s="158">
        <f t="shared" si="100"/>
        <v>0</v>
      </c>
      <c r="R2341" s="159"/>
      <c r="S2341" s="231"/>
      <c r="T2341" s="232"/>
    </row>
    <row r="2342" spans="2:20" ht="15.75" hidden="1">
      <c r="B2342" s="163">
        <v>2025</v>
      </c>
      <c r="C2342" s="163">
        <v>20</v>
      </c>
      <c r="D2342" s="164"/>
      <c r="E2342" s="165"/>
      <c r="F2342" s="163">
        <v>4</v>
      </c>
      <c r="G2342" s="163">
        <v>8</v>
      </c>
      <c r="H2342" s="163">
        <v>22</v>
      </c>
      <c r="I2342" s="163">
        <v>5000</v>
      </c>
      <c r="J2342" s="163">
        <v>5500</v>
      </c>
      <c r="K2342" s="163">
        <v>551</v>
      </c>
      <c r="L2342" s="166" t="s">
        <v>44</v>
      </c>
      <c r="M2342" s="167"/>
      <c r="N2342" s="168" t="s">
        <v>559</v>
      </c>
      <c r="O2342" s="169">
        <f>SUM(O2343)</f>
        <v>0</v>
      </c>
      <c r="P2342" s="169">
        <f>SUM(P2343)</f>
        <v>0</v>
      </c>
      <c r="Q2342" s="169">
        <f t="shared" si="100"/>
        <v>0</v>
      </c>
      <c r="R2342" s="170"/>
      <c r="S2342" s="233"/>
      <c r="T2342" s="234"/>
    </row>
    <row r="2343" spans="2:20" ht="15.75" hidden="1">
      <c r="B2343" s="174">
        <v>2025</v>
      </c>
      <c r="C2343" s="174">
        <v>20</v>
      </c>
      <c r="D2343" s="175">
        <v>0</v>
      </c>
      <c r="E2343" s="176"/>
      <c r="F2343" s="174">
        <v>4</v>
      </c>
      <c r="G2343" s="174">
        <v>8</v>
      </c>
      <c r="H2343" s="174">
        <v>22</v>
      </c>
      <c r="I2343" s="174">
        <v>5000</v>
      </c>
      <c r="J2343" s="174">
        <v>5500</v>
      </c>
      <c r="K2343" s="174">
        <v>551</v>
      </c>
      <c r="L2343" s="177">
        <v>163</v>
      </c>
      <c r="M2343" s="178">
        <v>0</v>
      </c>
      <c r="N2343" s="179" t="s">
        <v>1517</v>
      </c>
      <c r="O2343" s="180">
        <v>0</v>
      </c>
      <c r="P2343" s="180">
        <v>0</v>
      </c>
      <c r="Q2343" s="181">
        <f t="shared" si="100"/>
        <v>0</v>
      </c>
      <c r="R2343" s="182" t="s">
        <v>98</v>
      </c>
      <c r="S2343" s="183"/>
      <c r="T2343" s="183"/>
    </row>
    <row r="2344" spans="2:20" ht="15.75" hidden="1">
      <c r="B2344" s="152">
        <v>2025</v>
      </c>
      <c r="C2344" s="152">
        <v>20</v>
      </c>
      <c r="D2344" s="153"/>
      <c r="E2344" s="154"/>
      <c r="F2344" s="152">
        <v>4</v>
      </c>
      <c r="G2344" s="152">
        <v>8</v>
      </c>
      <c r="H2344" s="152">
        <v>22</v>
      </c>
      <c r="I2344" s="152">
        <v>5000</v>
      </c>
      <c r="J2344" s="152">
        <v>5600</v>
      </c>
      <c r="K2344" s="152"/>
      <c r="L2344" s="155" t="s">
        <v>44</v>
      </c>
      <c r="M2344" s="156"/>
      <c r="N2344" s="157" t="s">
        <v>1050</v>
      </c>
      <c r="O2344" s="158">
        <f>+O2345+O2347</f>
        <v>0</v>
      </c>
      <c r="P2344" s="158">
        <f>+P2345+P2347</f>
        <v>0</v>
      </c>
      <c r="Q2344" s="158">
        <f t="shared" si="100"/>
        <v>0</v>
      </c>
      <c r="R2344" s="159"/>
      <c r="S2344" s="231"/>
      <c r="T2344" s="232"/>
    </row>
    <row r="2345" spans="2:20" ht="15.75" hidden="1">
      <c r="B2345" s="163">
        <v>2025</v>
      </c>
      <c r="C2345" s="163">
        <v>20</v>
      </c>
      <c r="D2345" s="164"/>
      <c r="E2345" s="165"/>
      <c r="F2345" s="163">
        <v>4</v>
      </c>
      <c r="G2345" s="163">
        <v>8</v>
      </c>
      <c r="H2345" s="163">
        <v>22</v>
      </c>
      <c r="I2345" s="163">
        <v>5000</v>
      </c>
      <c r="J2345" s="163">
        <v>5600</v>
      </c>
      <c r="K2345" s="163">
        <v>562</v>
      </c>
      <c r="L2345" s="166" t="s">
        <v>44</v>
      </c>
      <c r="M2345" s="167"/>
      <c r="N2345" s="168" t="s">
        <v>576</v>
      </c>
      <c r="O2345" s="169">
        <f>SUM(O2346)</f>
        <v>0</v>
      </c>
      <c r="P2345" s="169">
        <f>SUM(P2346)</f>
        <v>0</v>
      </c>
      <c r="Q2345" s="169">
        <f t="shared" si="100"/>
        <v>0</v>
      </c>
      <c r="R2345" s="170"/>
      <c r="S2345" s="233"/>
      <c r="T2345" s="234"/>
    </row>
    <row r="2346" spans="2:20" ht="15.75" hidden="1">
      <c r="B2346" s="174">
        <v>2025</v>
      </c>
      <c r="C2346" s="174">
        <v>20</v>
      </c>
      <c r="D2346" s="175">
        <v>0</v>
      </c>
      <c r="E2346" s="176"/>
      <c r="F2346" s="174">
        <v>4</v>
      </c>
      <c r="G2346" s="174">
        <v>8</v>
      </c>
      <c r="H2346" s="174">
        <v>22</v>
      </c>
      <c r="I2346" s="174">
        <v>5000</v>
      </c>
      <c r="J2346" s="174">
        <v>5600</v>
      </c>
      <c r="K2346" s="174">
        <v>562</v>
      </c>
      <c r="L2346" s="177">
        <v>1513</v>
      </c>
      <c r="M2346" s="178">
        <v>0</v>
      </c>
      <c r="N2346" s="179" t="s">
        <v>1518</v>
      </c>
      <c r="O2346" s="180">
        <v>0</v>
      </c>
      <c r="P2346" s="180">
        <v>0</v>
      </c>
      <c r="Q2346" s="181">
        <f t="shared" si="100"/>
        <v>0</v>
      </c>
      <c r="R2346" s="182" t="s">
        <v>98</v>
      </c>
      <c r="S2346" s="183"/>
      <c r="T2346" s="183"/>
    </row>
    <row r="2347" spans="2:20" ht="31.5" hidden="1">
      <c r="B2347" s="163">
        <v>2025</v>
      </c>
      <c r="C2347" s="163">
        <v>20</v>
      </c>
      <c r="D2347" s="164"/>
      <c r="E2347" s="165"/>
      <c r="F2347" s="163">
        <v>4</v>
      </c>
      <c r="G2347" s="163">
        <v>8</v>
      </c>
      <c r="H2347" s="163">
        <v>22</v>
      </c>
      <c r="I2347" s="163">
        <v>5000</v>
      </c>
      <c r="J2347" s="163">
        <v>5600</v>
      </c>
      <c r="K2347" s="163">
        <v>564</v>
      </c>
      <c r="L2347" s="166" t="s">
        <v>44</v>
      </c>
      <c r="M2347" s="167"/>
      <c r="N2347" s="168" t="s">
        <v>220</v>
      </c>
      <c r="O2347" s="169">
        <f>SUM(O2348)</f>
        <v>0</v>
      </c>
      <c r="P2347" s="169">
        <f>SUM(P2348)</f>
        <v>0</v>
      </c>
      <c r="Q2347" s="169">
        <f t="shared" si="100"/>
        <v>0</v>
      </c>
      <c r="R2347" s="170"/>
      <c r="S2347" s="233"/>
      <c r="T2347" s="234"/>
    </row>
    <row r="2348" spans="2:20" ht="15.75" hidden="1">
      <c r="B2348" s="174">
        <v>2025</v>
      </c>
      <c r="C2348" s="174">
        <v>20</v>
      </c>
      <c r="D2348" s="175">
        <v>0</v>
      </c>
      <c r="E2348" s="176"/>
      <c r="F2348" s="174">
        <v>4</v>
      </c>
      <c r="G2348" s="174">
        <v>8</v>
      </c>
      <c r="H2348" s="174">
        <v>22</v>
      </c>
      <c r="I2348" s="174">
        <v>5000</v>
      </c>
      <c r="J2348" s="174">
        <v>5600</v>
      </c>
      <c r="K2348" s="174">
        <v>564</v>
      </c>
      <c r="L2348" s="177">
        <v>1368</v>
      </c>
      <c r="M2348" s="178">
        <v>0</v>
      </c>
      <c r="N2348" s="179" t="s">
        <v>1519</v>
      </c>
      <c r="O2348" s="180">
        <v>0</v>
      </c>
      <c r="P2348" s="180">
        <v>0</v>
      </c>
      <c r="Q2348" s="181">
        <f t="shared" si="100"/>
        <v>0</v>
      </c>
      <c r="R2348" s="182" t="s">
        <v>98</v>
      </c>
      <c r="S2348" s="183"/>
      <c r="T2348" s="183"/>
    </row>
    <row r="2349" spans="2:20" ht="15.75" hidden="1">
      <c r="B2349" s="152">
        <v>2025</v>
      </c>
      <c r="C2349" s="152">
        <v>20</v>
      </c>
      <c r="D2349" s="153"/>
      <c r="E2349" s="154"/>
      <c r="F2349" s="152">
        <v>4</v>
      </c>
      <c r="G2349" s="152">
        <v>8</v>
      </c>
      <c r="H2349" s="152">
        <v>22</v>
      </c>
      <c r="I2349" s="152">
        <v>5000</v>
      </c>
      <c r="J2349" s="152">
        <v>5900</v>
      </c>
      <c r="K2349" s="152"/>
      <c r="L2349" s="155" t="s">
        <v>44</v>
      </c>
      <c r="M2349" s="156"/>
      <c r="N2349" s="157" t="s">
        <v>223</v>
      </c>
      <c r="O2349" s="158">
        <f>O2350</f>
        <v>0</v>
      </c>
      <c r="P2349" s="158">
        <f>P2350</f>
        <v>0</v>
      </c>
      <c r="Q2349" s="158">
        <f t="shared" si="100"/>
        <v>0</v>
      </c>
      <c r="R2349" s="159"/>
      <c r="S2349" s="231"/>
      <c r="T2349" s="232"/>
    </row>
    <row r="2350" spans="2:20" ht="15.75" hidden="1">
      <c r="B2350" s="163">
        <v>2025</v>
      </c>
      <c r="C2350" s="163">
        <v>20</v>
      </c>
      <c r="D2350" s="164"/>
      <c r="E2350" s="165"/>
      <c r="F2350" s="163">
        <v>4</v>
      </c>
      <c r="G2350" s="163">
        <v>8</v>
      </c>
      <c r="H2350" s="163">
        <v>22</v>
      </c>
      <c r="I2350" s="163">
        <v>5000</v>
      </c>
      <c r="J2350" s="163">
        <v>5900</v>
      </c>
      <c r="K2350" s="163">
        <v>597</v>
      </c>
      <c r="L2350" s="166" t="s">
        <v>44</v>
      </c>
      <c r="M2350" s="167"/>
      <c r="N2350" s="168" t="s">
        <v>226</v>
      </c>
      <c r="O2350" s="169">
        <f>SUM(O2351)</f>
        <v>0</v>
      </c>
      <c r="P2350" s="169">
        <f>SUM(P2351)</f>
        <v>0</v>
      </c>
      <c r="Q2350" s="169">
        <f t="shared" si="100"/>
        <v>0</v>
      </c>
      <c r="R2350" s="170"/>
      <c r="S2350" s="233"/>
      <c r="T2350" s="234"/>
    </row>
    <row r="2351" spans="2:20" ht="15.75" hidden="1">
      <c r="B2351" s="174">
        <v>2025</v>
      </c>
      <c r="C2351" s="174">
        <v>20</v>
      </c>
      <c r="D2351" s="175">
        <v>0</v>
      </c>
      <c r="E2351" s="176"/>
      <c r="F2351" s="174">
        <v>4</v>
      </c>
      <c r="G2351" s="174">
        <v>8</v>
      </c>
      <c r="H2351" s="174">
        <v>22</v>
      </c>
      <c r="I2351" s="174">
        <v>5000</v>
      </c>
      <c r="J2351" s="174">
        <v>5900</v>
      </c>
      <c r="K2351" s="174">
        <v>597</v>
      </c>
      <c r="L2351" s="177">
        <v>869</v>
      </c>
      <c r="M2351" s="178">
        <v>0</v>
      </c>
      <c r="N2351" s="179" t="s">
        <v>227</v>
      </c>
      <c r="O2351" s="180">
        <v>0</v>
      </c>
      <c r="P2351" s="180">
        <v>0</v>
      </c>
      <c r="Q2351" s="181">
        <f t="shared" si="100"/>
        <v>0</v>
      </c>
      <c r="R2351" s="182" t="s">
        <v>225</v>
      </c>
      <c r="S2351" s="183"/>
      <c r="T2351" s="183"/>
    </row>
    <row r="2352" spans="2:20" s="129" customFormat="1" ht="31.5" hidden="1">
      <c r="B2352" s="130">
        <v>2025</v>
      </c>
      <c r="C2352" s="130">
        <v>20</v>
      </c>
      <c r="D2352" s="131"/>
      <c r="E2352" s="132"/>
      <c r="F2352" s="130">
        <v>4</v>
      </c>
      <c r="G2352" s="130">
        <v>8</v>
      </c>
      <c r="H2352" s="130">
        <v>23</v>
      </c>
      <c r="I2352" s="130"/>
      <c r="J2352" s="130"/>
      <c r="K2352" s="184"/>
      <c r="L2352" s="185" t="s">
        <v>44</v>
      </c>
      <c r="M2352" s="134"/>
      <c r="N2352" s="135" t="s">
        <v>1520</v>
      </c>
      <c r="O2352" s="136">
        <f>+O2353+O2357+O2383</f>
        <v>0</v>
      </c>
      <c r="P2352" s="136">
        <f>+P2353+P2357+P2383</f>
        <v>0</v>
      </c>
      <c r="Q2352" s="136">
        <f t="shared" si="100"/>
        <v>0</v>
      </c>
      <c r="R2352" s="137"/>
      <c r="S2352" s="136"/>
      <c r="T2352" s="136"/>
    </row>
    <row r="2353" spans="2:20" ht="15.75" hidden="1">
      <c r="B2353" s="141">
        <v>2025</v>
      </c>
      <c r="C2353" s="141">
        <v>20</v>
      </c>
      <c r="D2353" s="142"/>
      <c r="E2353" s="143"/>
      <c r="F2353" s="141">
        <v>4</v>
      </c>
      <c r="G2353" s="141">
        <v>8</v>
      </c>
      <c r="H2353" s="141">
        <v>23</v>
      </c>
      <c r="I2353" s="141">
        <v>2000</v>
      </c>
      <c r="J2353" s="141"/>
      <c r="K2353" s="141"/>
      <c r="L2353" s="144" t="s">
        <v>44</v>
      </c>
      <c r="M2353" s="145"/>
      <c r="N2353" s="146" t="s">
        <v>78</v>
      </c>
      <c r="O2353" s="147">
        <f t="shared" ref="O2353:P2355" si="101">O2354</f>
        <v>0</v>
      </c>
      <c r="P2353" s="147">
        <f t="shared" si="101"/>
        <v>0</v>
      </c>
      <c r="Q2353" s="147">
        <f t="shared" si="100"/>
        <v>0</v>
      </c>
      <c r="R2353" s="148"/>
      <c r="S2353" s="149"/>
      <c r="T2353" s="150"/>
    </row>
    <row r="2354" spans="2:20" ht="15.75" hidden="1">
      <c r="B2354" s="152">
        <v>2025</v>
      </c>
      <c r="C2354" s="152">
        <v>20</v>
      </c>
      <c r="D2354" s="153"/>
      <c r="E2354" s="154"/>
      <c r="F2354" s="152">
        <v>4</v>
      </c>
      <c r="G2354" s="152">
        <v>8</v>
      </c>
      <c r="H2354" s="152">
        <v>23</v>
      </c>
      <c r="I2354" s="152">
        <v>2000</v>
      </c>
      <c r="J2354" s="152">
        <v>2400</v>
      </c>
      <c r="K2354" s="152"/>
      <c r="L2354" s="155" t="s">
        <v>44</v>
      </c>
      <c r="M2354" s="156"/>
      <c r="N2354" s="157" t="s">
        <v>310</v>
      </c>
      <c r="O2354" s="158">
        <f t="shared" si="101"/>
        <v>0</v>
      </c>
      <c r="P2354" s="158">
        <f t="shared" si="101"/>
        <v>0</v>
      </c>
      <c r="Q2354" s="158">
        <f t="shared" si="100"/>
        <v>0</v>
      </c>
      <c r="R2354" s="159"/>
      <c r="S2354" s="160"/>
      <c r="T2354" s="161"/>
    </row>
    <row r="2355" spans="2:20" ht="15.75" hidden="1">
      <c r="B2355" s="163">
        <v>2025</v>
      </c>
      <c r="C2355" s="163">
        <v>20</v>
      </c>
      <c r="D2355" s="164"/>
      <c r="E2355" s="165"/>
      <c r="F2355" s="163">
        <v>4</v>
      </c>
      <c r="G2355" s="163">
        <v>8</v>
      </c>
      <c r="H2355" s="163">
        <v>23</v>
      </c>
      <c r="I2355" s="163">
        <v>2000</v>
      </c>
      <c r="J2355" s="163">
        <v>2400</v>
      </c>
      <c r="K2355" s="163">
        <v>246</v>
      </c>
      <c r="L2355" s="166" t="s">
        <v>44</v>
      </c>
      <c r="M2355" s="167"/>
      <c r="N2355" s="168" t="s">
        <v>1087</v>
      </c>
      <c r="O2355" s="169">
        <f t="shared" si="101"/>
        <v>0</v>
      </c>
      <c r="P2355" s="169">
        <f t="shared" si="101"/>
        <v>0</v>
      </c>
      <c r="Q2355" s="169">
        <f t="shared" si="100"/>
        <v>0</v>
      </c>
      <c r="R2355" s="170"/>
      <c r="S2355" s="186"/>
      <c r="T2355" s="172"/>
    </row>
    <row r="2356" spans="2:20" ht="15.75" hidden="1">
      <c r="B2356" s="174">
        <v>2025</v>
      </c>
      <c r="C2356" s="174">
        <v>20</v>
      </c>
      <c r="D2356" s="175">
        <v>0</v>
      </c>
      <c r="E2356" s="176"/>
      <c r="F2356" s="174">
        <v>4</v>
      </c>
      <c r="G2356" s="174">
        <v>8</v>
      </c>
      <c r="H2356" s="174">
        <v>23</v>
      </c>
      <c r="I2356" s="174">
        <v>2000</v>
      </c>
      <c r="J2356" s="174">
        <v>2400</v>
      </c>
      <c r="K2356" s="174">
        <v>246</v>
      </c>
      <c r="L2356" s="177">
        <v>925</v>
      </c>
      <c r="M2356" s="178">
        <v>0</v>
      </c>
      <c r="N2356" s="179" t="s">
        <v>1087</v>
      </c>
      <c r="O2356" s="180">
        <v>0</v>
      </c>
      <c r="P2356" s="180">
        <v>0</v>
      </c>
      <c r="Q2356" s="181">
        <f t="shared" si="100"/>
        <v>0</v>
      </c>
      <c r="R2356" s="182" t="s">
        <v>82</v>
      </c>
      <c r="S2356" s="183"/>
      <c r="T2356" s="183"/>
    </row>
    <row r="2357" spans="2:20" ht="15.75" hidden="1">
      <c r="B2357" s="141">
        <v>2025</v>
      </c>
      <c r="C2357" s="141">
        <v>20</v>
      </c>
      <c r="D2357" s="142"/>
      <c r="E2357" s="143"/>
      <c r="F2357" s="141">
        <v>4</v>
      </c>
      <c r="G2357" s="141">
        <v>8</v>
      </c>
      <c r="H2357" s="141">
        <v>23</v>
      </c>
      <c r="I2357" s="141">
        <v>3000</v>
      </c>
      <c r="J2357" s="141"/>
      <c r="K2357" s="141"/>
      <c r="L2357" s="144" t="s">
        <v>44</v>
      </c>
      <c r="M2357" s="145"/>
      <c r="N2357" s="146" t="s">
        <v>46</v>
      </c>
      <c r="O2357" s="147">
        <f>+O2358+O2365+O2368+O2378</f>
        <v>0</v>
      </c>
      <c r="P2357" s="147">
        <f>+P2358+P2365+P2368+P2378</f>
        <v>0</v>
      </c>
      <c r="Q2357" s="147">
        <f t="shared" si="100"/>
        <v>0</v>
      </c>
      <c r="R2357" s="148"/>
      <c r="S2357" s="149"/>
      <c r="T2357" s="150"/>
    </row>
    <row r="2358" spans="2:20" ht="15.75" hidden="1">
      <c r="B2358" s="152">
        <v>2025</v>
      </c>
      <c r="C2358" s="152">
        <v>20</v>
      </c>
      <c r="D2358" s="153"/>
      <c r="E2358" s="154"/>
      <c r="F2358" s="152">
        <v>4</v>
      </c>
      <c r="G2358" s="152">
        <v>8</v>
      </c>
      <c r="H2358" s="152">
        <v>23</v>
      </c>
      <c r="I2358" s="152">
        <v>3000</v>
      </c>
      <c r="J2358" s="152">
        <v>3100</v>
      </c>
      <c r="K2358" s="152"/>
      <c r="L2358" s="155" t="s">
        <v>44</v>
      </c>
      <c r="M2358" s="156"/>
      <c r="N2358" s="157" t="s">
        <v>103</v>
      </c>
      <c r="O2358" s="158">
        <f>+O2359+O2361</f>
        <v>0</v>
      </c>
      <c r="P2358" s="158">
        <f>+P2359+P2361</f>
        <v>0</v>
      </c>
      <c r="Q2358" s="158">
        <f t="shared" si="100"/>
        <v>0</v>
      </c>
      <c r="R2358" s="159"/>
      <c r="S2358" s="160"/>
      <c r="T2358" s="161"/>
    </row>
    <row r="2359" spans="2:20" ht="15.75" hidden="1">
      <c r="B2359" s="163">
        <v>2025</v>
      </c>
      <c r="C2359" s="163">
        <v>20</v>
      </c>
      <c r="D2359" s="164"/>
      <c r="E2359" s="165"/>
      <c r="F2359" s="163">
        <v>4</v>
      </c>
      <c r="G2359" s="163">
        <v>8</v>
      </c>
      <c r="H2359" s="163">
        <v>23</v>
      </c>
      <c r="I2359" s="163">
        <v>3000</v>
      </c>
      <c r="J2359" s="163">
        <v>3100</v>
      </c>
      <c r="K2359" s="163">
        <v>311</v>
      </c>
      <c r="L2359" s="166" t="s">
        <v>44</v>
      </c>
      <c r="M2359" s="167"/>
      <c r="N2359" s="168" t="s">
        <v>104</v>
      </c>
      <c r="O2359" s="169">
        <f>O2360</f>
        <v>0</v>
      </c>
      <c r="P2359" s="169">
        <f>P2360</f>
        <v>0</v>
      </c>
      <c r="Q2359" s="169">
        <f t="shared" si="100"/>
        <v>0</v>
      </c>
      <c r="R2359" s="170"/>
      <c r="S2359" s="186"/>
      <c r="T2359" s="172"/>
    </row>
    <row r="2360" spans="2:20" ht="15.75" hidden="1">
      <c r="B2360" s="174">
        <v>2025</v>
      </c>
      <c r="C2360" s="174">
        <v>20</v>
      </c>
      <c r="D2360" s="175">
        <v>0</v>
      </c>
      <c r="E2360" s="176"/>
      <c r="F2360" s="174">
        <v>4</v>
      </c>
      <c r="G2360" s="174">
        <v>8</v>
      </c>
      <c r="H2360" s="174">
        <v>23</v>
      </c>
      <c r="I2360" s="174">
        <v>3000</v>
      </c>
      <c r="J2360" s="174">
        <v>3100</v>
      </c>
      <c r="K2360" s="174">
        <v>311</v>
      </c>
      <c r="L2360" s="177">
        <v>1308</v>
      </c>
      <c r="M2360" s="178">
        <v>0</v>
      </c>
      <c r="N2360" s="179" t="s">
        <v>105</v>
      </c>
      <c r="O2360" s="180">
        <v>0</v>
      </c>
      <c r="P2360" s="180">
        <v>0</v>
      </c>
      <c r="Q2360" s="181">
        <f t="shared" si="100"/>
        <v>0</v>
      </c>
      <c r="R2360" s="182" t="s">
        <v>50</v>
      </c>
      <c r="S2360" s="183"/>
      <c r="T2360" s="183"/>
    </row>
    <row r="2361" spans="2:20" ht="31.5" hidden="1">
      <c r="B2361" s="163">
        <v>2025</v>
      </c>
      <c r="C2361" s="163">
        <v>20</v>
      </c>
      <c r="D2361" s="164"/>
      <c r="E2361" s="165"/>
      <c r="F2361" s="163">
        <v>4</v>
      </c>
      <c r="G2361" s="163">
        <v>8</v>
      </c>
      <c r="H2361" s="163">
        <v>23</v>
      </c>
      <c r="I2361" s="163">
        <v>3000</v>
      </c>
      <c r="J2361" s="163">
        <v>3100</v>
      </c>
      <c r="K2361" s="163">
        <v>317</v>
      </c>
      <c r="L2361" s="166" t="s">
        <v>44</v>
      </c>
      <c r="M2361" s="167"/>
      <c r="N2361" s="168" t="s">
        <v>106</v>
      </c>
      <c r="O2361" s="169">
        <f>SUM(O2362:O2364)</f>
        <v>0</v>
      </c>
      <c r="P2361" s="169">
        <f>SUM(P2362:P2364)</f>
        <v>0</v>
      </c>
      <c r="Q2361" s="169">
        <f t="shared" si="100"/>
        <v>0</v>
      </c>
      <c r="R2361" s="170"/>
      <c r="S2361" s="171"/>
      <c r="T2361" s="172"/>
    </row>
    <row r="2362" spans="2:20" ht="15.75" hidden="1">
      <c r="B2362" s="174">
        <v>2025</v>
      </c>
      <c r="C2362" s="174">
        <v>20</v>
      </c>
      <c r="D2362" s="175">
        <v>0</v>
      </c>
      <c r="E2362" s="176"/>
      <c r="F2362" s="174">
        <v>4</v>
      </c>
      <c r="G2362" s="174">
        <v>8</v>
      </c>
      <c r="H2362" s="174">
        <v>23</v>
      </c>
      <c r="I2362" s="174">
        <v>3000</v>
      </c>
      <c r="J2362" s="174">
        <v>3100</v>
      </c>
      <c r="K2362" s="174">
        <v>317</v>
      </c>
      <c r="L2362" s="177">
        <v>1314</v>
      </c>
      <c r="M2362" s="178">
        <v>0</v>
      </c>
      <c r="N2362" s="179" t="s">
        <v>240</v>
      </c>
      <c r="O2362" s="180">
        <v>0</v>
      </c>
      <c r="P2362" s="180">
        <v>0</v>
      </c>
      <c r="Q2362" s="181">
        <f t="shared" si="100"/>
        <v>0</v>
      </c>
      <c r="R2362" s="182" t="s">
        <v>50</v>
      </c>
      <c r="S2362" s="183"/>
      <c r="T2362" s="183"/>
    </row>
    <row r="2363" spans="2:20" ht="15.75" hidden="1">
      <c r="B2363" s="174">
        <v>2025</v>
      </c>
      <c r="C2363" s="174">
        <v>20</v>
      </c>
      <c r="D2363" s="175">
        <v>0</v>
      </c>
      <c r="E2363" s="176"/>
      <c r="F2363" s="174">
        <v>4</v>
      </c>
      <c r="G2363" s="174">
        <v>8</v>
      </c>
      <c r="H2363" s="174">
        <v>23</v>
      </c>
      <c r="I2363" s="174">
        <v>3000</v>
      </c>
      <c r="J2363" s="174">
        <v>3100</v>
      </c>
      <c r="K2363" s="174">
        <v>317</v>
      </c>
      <c r="L2363" s="177">
        <v>1319</v>
      </c>
      <c r="M2363" s="178">
        <v>0</v>
      </c>
      <c r="N2363" s="179" t="s">
        <v>1521</v>
      </c>
      <c r="O2363" s="180">
        <v>0</v>
      </c>
      <c r="P2363" s="180">
        <v>0</v>
      </c>
      <c r="Q2363" s="181">
        <f t="shared" si="100"/>
        <v>0</v>
      </c>
      <c r="R2363" s="182" t="s">
        <v>50</v>
      </c>
      <c r="S2363" s="183"/>
      <c r="T2363" s="183"/>
    </row>
    <row r="2364" spans="2:20" ht="15.75" hidden="1">
      <c r="B2364" s="174">
        <v>2025</v>
      </c>
      <c r="C2364" s="174">
        <v>20</v>
      </c>
      <c r="D2364" s="175">
        <v>0</v>
      </c>
      <c r="E2364" s="176"/>
      <c r="F2364" s="174">
        <v>4</v>
      </c>
      <c r="G2364" s="174">
        <v>8</v>
      </c>
      <c r="H2364" s="174">
        <v>23</v>
      </c>
      <c r="I2364" s="174">
        <v>3000</v>
      </c>
      <c r="J2364" s="174">
        <v>3100</v>
      </c>
      <c r="K2364" s="174">
        <v>317</v>
      </c>
      <c r="L2364" s="177">
        <v>164</v>
      </c>
      <c r="M2364" s="178">
        <v>0</v>
      </c>
      <c r="N2364" s="179" t="s">
        <v>1522</v>
      </c>
      <c r="O2364" s="180">
        <v>0</v>
      </c>
      <c r="P2364" s="180">
        <v>0</v>
      </c>
      <c r="Q2364" s="181">
        <f t="shared" si="100"/>
        <v>0</v>
      </c>
      <c r="R2364" s="182" t="s">
        <v>50</v>
      </c>
      <c r="S2364" s="183"/>
      <c r="T2364" s="183"/>
    </row>
    <row r="2365" spans="2:20" ht="15.75" hidden="1">
      <c r="B2365" s="152">
        <v>2025</v>
      </c>
      <c r="C2365" s="152">
        <v>20</v>
      </c>
      <c r="D2365" s="153"/>
      <c r="E2365" s="154"/>
      <c r="F2365" s="152">
        <v>4</v>
      </c>
      <c r="G2365" s="152">
        <v>8</v>
      </c>
      <c r="H2365" s="152">
        <v>23</v>
      </c>
      <c r="I2365" s="152">
        <v>3000</v>
      </c>
      <c r="J2365" s="152">
        <v>3200</v>
      </c>
      <c r="K2365" s="152"/>
      <c r="L2365" s="155" t="s">
        <v>44</v>
      </c>
      <c r="M2365" s="156"/>
      <c r="N2365" s="157" t="s">
        <v>108</v>
      </c>
      <c r="O2365" s="158">
        <f>O2366</f>
        <v>0</v>
      </c>
      <c r="P2365" s="158">
        <f>P2366</f>
        <v>0</v>
      </c>
      <c r="Q2365" s="158">
        <f t="shared" si="100"/>
        <v>0</v>
      </c>
      <c r="R2365" s="159"/>
      <c r="S2365" s="160"/>
      <c r="T2365" s="161"/>
    </row>
    <row r="2366" spans="2:20" ht="15.75" hidden="1">
      <c r="B2366" s="163">
        <v>2025</v>
      </c>
      <c r="C2366" s="163">
        <v>20</v>
      </c>
      <c r="D2366" s="164"/>
      <c r="E2366" s="165"/>
      <c r="F2366" s="163">
        <v>4</v>
      </c>
      <c r="G2366" s="163">
        <v>8</v>
      </c>
      <c r="H2366" s="163">
        <v>23</v>
      </c>
      <c r="I2366" s="163">
        <v>3000</v>
      </c>
      <c r="J2366" s="163">
        <v>3200</v>
      </c>
      <c r="K2366" s="163">
        <v>327</v>
      </c>
      <c r="L2366" s="166" t="s">
        <v>44</v>
      </c>
      <c r="M2366" s="167"/>
      <c r="N2366" s="168" t="s">
        <v>109</v>
      </c>
      <c r="O2366" s="169">
        <f>SUM(O2367)</f>
        <v>0</v>
      </c>
      <c r="P2366" s="169">
        <f>SUM(P2367)</f>
        <v>0</v>
      </c>
      <c r="Q2366" s="169">
        <f t="shared" si="100"/>
        <v>0</v>
      </c>
      <c r="R2366" s="170"/>
      <c r="S2366" s="171"/>
      <c r="T2366" s="172"/>
    </row>
    <row r="2367" spans="2:20" ht="15.75" hidden="1">
      <c r="B2367" s="174">
        <v>2025</v>
      </c>
      <c r="C2367" s="174">
        <v>20</v>
      </c>
      <c r="D2367" s="175">
        <v>0</v>
      </c>
      <c r="E2367" s="176"/>
      <c r="F2367" s="174">
        <v>4</v>
      </c>
      <c r="G2367" s="174">
        <v>8</v>
      </c>
      <c r="H2367" s="174">
        <v>23</v>
      </c>
      <c r="I2367" s="174">
        <v>3000</v>
      </c>
      <c r="J2367" s="174">
        <v>3200</v>
      </c>
      <c r="K2367" s="174">
        <v>327</v>
      </c>
      <c r="L2367" s="177">
        <v>1262</v>
      </c>
      <c r="M2367" s="178">
        <v>0</v>
      </c>
      <c r="N2367" s="179" t="s">
        <v>887</v>
      </c>
      <c r="O2367" s="180">
        <v>0</v>
      </c>
      <c r="P2367" s="180">
        <v>0</v>
      </c>
      <c r="Q2367" s="181">
        <f t="shared" si="100"/>
        <v>0</v>
      </c>
      <c r="R2367" s="182" t="s">
        <v>225</v>
      </c>
      <c r="S2367" s="183"/>
      <c r="T2367" s="183"/>
    </row>
    <row r="2368" spans="2:20" ht="31.5" hidden="1">
      <c r="B2368" s="152">
        <v>2025</v>
      </c>
      <c r="C2368" s="152">
        <v>20</v>
      </c>
      <c r="D2368" s="153"/>
      <c r="E2368" s="154"/>
      <c r="F2368" s="152">
        <v>4</v>
      </c>
      <c r="G2368" s="152">
        <v>8</v>
      </c>
      <c r="H2368" s="152">
        <v>23</v>
      </c>
      <c r="I2368" s="152">
        <v>3000</v>
      </c>
      <c r="J2368" s="152">
        <v>3500</v>
      </c>
      <c r="K2368" s="152"/>
      <c r="L2368" s="155" t="s">
        <v>44</v>
      </c>
      <c r="M2368" s="156"/>
      <c r="N2368" s="157" t="s">
        <v>122</v>
      </c>
      <c r="O2368" s="158">
        <f>+O2369+O2371+O2373</f>
        <v>0</v>
      </c>
      <c r="P2368" s="158">
        <f>+P2369+P2371+P2373</f>
        <v>0</v>
      </c>
      <c r="Q2368" s="158">
        <f t="shared" si="100"/>
        <v>0</v>
      </c>
      <c r="R2368" s="159"/>
      <c r="S2368" s="160"/>
      <c r="T2368" s="161"/>
    </row>
    <row r="2369" spans="2:20" ht="15.75" hidden="1">
      <c r="B2369" s="163">
        <v>2025</v>
      </c>
      <c r="C2369" s="163">
        <v>20</v>
      </c>
      <c r="D2369" s="164"/>
      <c r="E2369" s="165"/>
      <c r="F2369" s="163">
        <v>4</v>
      </c>
      <c r="G2369" s="163">
        <v>8</v>
      </c>
      <c r="H2369" s="163">
        <v>23</v>
      </c>
      <c r="I2369" s="163">
        <v>3000</v>
      </c>
      <c r="J2369" s="163">
        <v>3500</v>
      </c>
      <c r="K2369" s="163">
        <v>351</v>
      </c>
      <c r="L2369" s="166" t="s">
        <v>44</v>
      </c>
      <c r="M2369" s="167"/>
      <c r="N2369" s="189" t="s">
        <v>628</v>
      </c>
      <c r="O2369" s="169">
        <f>SUM(O2370)</f>
        <v>0</v>
      </c>
      <c r="P2369" s="169">
        <f>SUM(P2370)</f>
        <v>0</v>
      </c>
      <c r="Q2369" s="169">
        <f t="shared" si="100"/>
        <v>0</v>
      </c>
      <c r="R2369" s="170"/>
      <c r="S2369" s="186"/>
      <c r="T2369" s="186"/>
    </row>
    <row r="2370" spans="2:20" ht="30" hidden="1">
      <c r="B2370" s="174">
        <v>2025</v>
      </c>
      <c r="C2370" s="174">
        <v>20</v>
      </c>
      <c r="D2370" s="175">
        <v>0</v>
      </c>
      <c r="E2370" s="176"/>
      <c r="F2370" s="174">
        <v>4</v>
      </c>
      <c r="G2370" s="174">
        <v>8</v>
      </c>
      <c r="H2370" s="174">
        <v>23</v>
      </c>
      <c r="I2370" s="174">
        <v>3000</v>
      </c>
      <c r="J2370" s="174">
        <v>3500</v>
      </c>
      <c r="K2370" s="174">
        <v>351</v>
      </c>
      <c r="L2370" s="177">
        <v>910</v>
      </c>
      <c r="M2370" s="178">
        <v>0</v>
      </c>
      <c r="N2370" s="179" t="s">
        <v>629</v>
      </c>
      <c r="O2370" s="180">
        <v>0</v>
      </c>
      <c r="P2370" s="180">
        <v>0</v>
      </c>
      <c r="Q2370" s="181">
        <f t="shared" si="100"/>
        <v>0</v>
      </c>
      <c r="R2370" s="182" t="s">
        <v>50</v>
      </c>
      <c r="S2370" s="183"/>
      <c r="T2370" s="183"/>
    </row>
    <row r="2371" spans="2:20" ht="31.5" hidden="1">
      <c r="B2371" s="163">
        <v>2025</v>
      </c>
      <c r="C2371" s="163">
        <v>20</v>
      </c>
      <c r="D2371" s="164"/>
      <c r="E2371" s="165"/>
      <c r="F2371" s="163">
        <v>4</v>
      </c>
      <c r="G2371" s="163">
        <v>8</v>
      </c>
      <c r="H2371" s="163">
        <v>23</v>
      </c>
      <c r="I2371" s="163">
        <v>3000</v>
      </c>
      <c r="J2371" s="163">
        <v>3500</v>
      </c>
      <c r="K2371" s="163">
        <v>353</v>
      </c>
      <c r="L2371" s="166" t="s">
        <v>44</v>
      </c>
      <c r="M2371" s="167"/>
      <c r="N2371" s="168" t="s">
        <v>888</v>
      </c>
      <c r="O2371" s="169">
        <f>SUM(O2372:O2372)</f>
        <v>0</v>
      </c>
      <c r="P2371" s="169">
        <f>SUM(P2372:P2372)</f>
        <v>0</v>
      </c>
      <c r="Q2371" s="169">
        <f t="shared" si="100"/>
        <v>0</v>
      </c>
      <c r="R2371" s="170"/>
      <c r="S2371" s="186"/>
      <c r="T2371" s="172"/>
    </row>
    <row r="2372" spans="2:20" ht="15.75" hidden="1">
      <c r="B2372" s="174">
        <v>2025</v>
      </c>
      <c r="C2372" s="174">
        <v>20</v>
      </c>
      <c r="D2372" s="175">
        <v>0</v>
      </c>
      <c r="E2372" s="176"/>
      <c r="F2372" s="174">
        <v>4</v>
      </c>
      <c r="G2372" s="174">
        <v>8</v>
      </c>
      <c r="H2372" s="174">
        <v>23</v>
      </c>
      <c r="I2372" s="174">
        <v>3000</v>
      </c>
      <c r="J2372" s="174">
        <v>3500</v>
      </c>
      <c r="K2372" s="174">
        <v>353</v>
      </c>
      <c r="L2372" s="177">
        <v>908</v>
      </c>
      <c r="M2372" s="178">
        <v>0</v>
      </c>
      <c r="N2372" s="179" t="s">
        <v>889</v>
      </c>
      <c r="O2372" s="180">
        <v>0</v>
      </c>
      <c r="P2372" s="180">
        <v>0</v>
      </c>
      <c r="Q2372" s="181">
        <f t="shared" si="100"/>
        <v>0</v>
      </c>
      <c r="R2372" s="182" t="s">
        <v>50</v>
      </c>
      <c r="S2372" s="183"/>
      <c r="T2372" s="183"/>
    </row>
    <row r="2373" spans="2:20" ht="31.5" hidden="1">
      <c r="B2373" s="163">
        <v>2025</v>
      </c>
      <c r="C2373" s="163">
        <v>20</v>
      </c>
      <c r="D2373" s="164"/>
      <c r="E2373" s="165"/>
      <c r="F2373" s="163">
        <v>4</v>
      </c>
      <c r="G2373" s="163">
        <v>8</v>
      </c>
      <c r="H2373" s="163">
        <v>23</v>
      </c>
      <c r="I2373" s="163">
        <v>3000</v>
      </c>
      <c r="J2373" s="163">
        <v>3500</v>
      </c>
      <c r="K2373" s="163">
        <v>357</v>
      </c>
      <c r="L2373" s="166" t="s">
        <v>44</v>
      </c>
      <c r="M2373" s="167"/>
      <c r="N2373" s="168" t="s">
        <v>126</v>
      </c>
      <c r="O2373" s="169">
        <f>SUM(O2374:O2377)</f>
        <v>0</v>
      </c>
      <c r="P2373" s="169">
        <f>SUM(P2374:P2377)</f>
        <v>0</v>
      </c>
      <c r="Q2373" s="169">
        <f t="shared" ref="Q2373:Q2436" si="102">+O2373+P2373</f>
        <v>0</v>
      </c>
      <c r="R2373" s="170"/>
      <c r="S2373" s="171"/>
      <c r="T2373" s="172"/>
    </row>
    <row r="2374" spans="2:20" ht="15.75" hidden="1">
      <c r="B2374" s="174">
        <v>2025</v>
      </c>
      <c r="C2374" s="174">
        <v>20</v>
      </c>
      <c r="D2374" s="175">
        <v>0</v>
      </c>
      <c r="E2374" s="176"/>
      <c r="F2374" s="174">
        <v>4</v>
      </c>
      <c r="G2374" s="174">
        <v>8</v>
      </c>
      <c r="H2374" s="174">
        <v>23</v>
      </c>
      <c r="I2374" s="174">
        <v>3000</v>
      </c>
      <c r="J2374" s="174">
        <v>3500</v>
      </c>
      <c r="K2374" s="174">
        <v>357</v>
      </c>
      <c r="L2374" s="177">
        <v>895</v>
      </c>
      <c r="M2374" s="178">
        <v>0</v>
      </c>
      <c r="N2374" s="179" t="s">
        <v>1523</v>
      </c>
      <c r="O2374" s="180">
        <v>0</v>
      </c>
      <c r="P2374" s="180">
        <v>0</v>
      </c>
      <c r="Q2374" s="181">
        <f t="shared" si="102"/>
        <v>0</v>
      </c>
      <c r="R2374" s="182" t="s">
        <v>50</v>
      </c>
      <c r="S2374" s="183"/>
      <c r="T2374" s="183"/>
    </row>
    <row r="2375" spans="2:20" ht="15.75" hidden="1">
      <c r="B2375" s="174">
        <v>2025</v>
      </c>
      <c r="C2375" s="174">
        <v>20</v>
      </c>
      <c r="D2375" s="175">
        <v>0</v>
      </c>
      <c r="E2375" s="176"/>
      <c r="F2375" s="174">
        <v>4</v>
      </c>
      <c r="G2375" s="174">
        <v>8</v>
      </c>
      <c r="H2375" s="174">
        <v>23</v>
      </c>
      <c r="I2375" s="174">
        <v>3000</v>
      </c>
      <c r="J2375" s="174">
        <v>3500</v>
      </c>
      <c r="K2375" s="174">
        <v>357</v>
      </c>
      <c r="L2375" s="177">
        <v>896</v>
      </c>
      <c r="M2375" s="178">
        <v>0</v>
      </c>
      <c r="N2375" s="179" t="s">
        <v>1524</v>
      </c>
      <c r="O2375" s="180">
        <v>0</v>
      </c>
      <c r="P2375" s="180">
        <v>0</v>
      </c>
      <c r="Q2375" s="181">
        <f t="shared" si="102"/>
        <v>0</v>
      </c>
      <c r="R2375" s="182" t="s">
        <v>50</v>
      </c>
      <c r="S2375" s="183"/>
      <c r="T2375" s="183"/>
    </row>
    <row r="2376" spans="2:20" ht="15.75" hidden="1">
      <c r="B2376" s="174">
        <v>2025</v>
      </c>
      <c r="C2376" s="174">
        <v>20</v>
      </c>
      <c r="D2376" s="175">
        <v>0</v>
      </c>
      <c r="E2376" s="176"/>
      <c r="F2376" s="174">
        <v>4</v>
      </c>
      <c r="G2376" s="174">
        <v>8</v>
      </c>
      <c r="H2376" s="174">
        <v>23</v>
      </c>
      <c r="I2376" s="174">
        <v>3000</v>
      </c>
      <c r="J2376" s="174">
        <v>3500</v>
      </c>
      <c r="K2376" s="174">
        <v>357</v>
      </c>
      <c r="L2376" s="177">
        <v>903</v>
      </c>
      <c r="M2376" s="178">
        <v>0</v>
      </c>
      <c r="N2376" s="179" t="s">
        <v>1525</v>
      </c>
      <c r="O2376" s="180">
        <v>0</v>
      </c>
      <c r="P2376" s="180">
        <v>0</v>
      </c>
      <c r="Q2376" s="181">
        <f t="shared" si="102"/>
        <v>0</v>
      </c>
      <c r="R2376" s="182" t="s">
        <v>50</v>
      </c>
      <c r="S2376" s="183"/>
      <c r="T2376" s="183"/>
    </row>
    <row r="2377" spans="2:20" ht="15.75" hidden="1">
      <c r="B2377" s="174">
        <v>2025</v>
      </c>
      <c r="C2377" s="174">
        <v>20</v>
      </c>
      <c r="D2377" s="175">
        <v>0</v>
      </c>
      <c r="E2377" s="176"/>
      <c r="F2377" s="174">
        <v>4</v>
      </c>
      <c r="G2377" s="174">
        <v>8</v>
      </c>
      <c r="H2377" s="174">
        <v>23</v>
      </c>
      <c r="I2377" s="174">
        <v>3000</v>
      </c>
      <c r="J2377" s="174">
        <v>3500</v>
      </c>
      <c r="K2377" s="174">
        <v>357</v>
      </c>
      <c r="L2377" s="177">
        <v>904</v>
      </c>
      <c r="M2377" s="178">
        <v>0</v>
      </c>
      <c r="N2377" s="179" t="s">
        <v>1526</v>
      </c>
      <c r="O2377" s="180">
        <v>0</v>
      </c>
      <c r="P2377" s="180">
        <v>0</v>
      </c>
      <c r="Q2377" s="181">
        <f t="shared" si="102"/>
        <v>0</v>
      </c>
      <c r="R2377" s="182" t="s">
        <v>50</v>
      </c>
      <c r="S2377" s="183"/>
      <c r="T2377" s="183"/>
    </row>
    <row r="2378" spans="2:20" ht="15.75" hidden="1">
      <c r="B2378" s="152">
        <v>2025</v>
      </c>
      <c r="C2378" s="152">
        <v>20</v>
      </c>
      <c r="D2378" s="153"/>
      <c r="E2378" s="154"/>
      <c r="F2378" s="152">
        <v>4</v>
      </c>
      <c r="G2378" s="152">
        <v>8</v>
      </c>
      <c r="H2378" s="152">
        <v>23</v>
      </c>
      <c r="I2378" s="152">
        <v>3000</v>
      </c>
      <c r="J2378" s="152">
        <v>3700</v>
      </c>
      <c r="K2378" s="152"/>
      <c r="L2378" s="155" t="s">
        <v>44</v>
      </c>
      <c r="M2378" s="156"/>
      <c r="N2378" s="157" t="s">
        <v>131</v>
      </c>
      <c r="O2378" s="158">
        <f>+O2379+O2381</f>
        <v>0</v>
      </c>
      <c r="P2378" s="158">
        <f>+P2379+P2381</f>
        <v>0</v>
      </c>
      <c r="Q2378" s="158">
        <f t="shared" si="102"/>
        <v>0</v>
      </c>
      <c r="R2378" s="159"/>
      <c r="S2378" s="160"/>
      <c r="T2378" s="161"/>
    </row>
    <row r="2379" spans="2:20" ht="15.75" hidden="1">
      <c r="B2379" s="163">
        <v>2025</v>
      </c>
      <c r="C2379" s="163">
        <v>20</v>
      </c>
      <c r="D2379" s="164"/>
      <c r="E2379" s="165"/>
      <c r="F2379" s="163">
        <v>4</v>
      </c>
      <c r="G2379" s="163">
        <v>8</v>
      </c>
      <c r="H2379" s="163">
        <v>23</v>
      </c>
      <c r="I2379" s="163">
        <v>3000</v>
      </c>
      <c r="J2379" s="163">
        <v>3700</v>
      </c>
      <c r="K2379" s="163">
        <v>372</v>
      </c>
      <c r="L2379" s="166" t="s">
        <v>44</v>
      </c>
      <c r="M2379" s="167"/>
      <c r="N2379" s="168" t="s">
        <v>135</v>
      </c>
      <c r="O2379" s="169">
        <f>SUM(O2380)</f>
        <v>0</v>
      </c>
      <c r="P2379" s="169">
        <f>SUM(P2380)</f>
        <v>0</v>
      </c>
      <c r="Q2379" s="169">
        <f t="shared" si="102"/>
        <v>0</v>
      </c>
      <c r="R2379" s="170"/>
      <c r="S2379" s="171"/>
      <c r="T2379" s="172"/>
    </row>
    <row r="2380" spans="2:20" ht="15.75" hidden="1">
      <c r="B2380" s="174">
        <v>2025</v>
      </c>
      <c r="C2380" s="174">
        <v>20</v>
      </c>
      <c r="D2380" s="175">
        <v>0</v>
      </c>
      <c r="E2380" s="176"/>
      <c r="F2380" s="174">
        <v>4</v>
      </c>
      <c r="G2380" s="174">
        <v>8</v>
      </c>
      <c r="H2380" s="174">
        <v>23</v>
      </c>
      <c r="I2380" s="174">
        <v>3000</v>
      </c>
      <c r="J2380" s="174">
        <v>3700</v>
      </c>
      <c r="K2380" s="174">
        <v>372</v>
      </c>
      <c r="L2380" s="177">
        <v>1115</v>
      </c>
      <c r="M2380" s="178">
        <v>0</v>
      </c>
      <c r="N2380" s="179" t="s">
        <v>136</v>
      </c>
      <c r="O2380" s="180">
        <v>0</v>
      </c>
      <c r="P2380" s="180">
        <v>0</v>
      </c>
      <c r="Q2380" s="181">
        <f t="shared" si="102"/>
        <v>0</v>
      </c>
      <c r="R2380" s="182" t="s">
        <v>134</v>
      </c>
      <c r="S2380" s="183"/>
      <c r="T2380" s="183"/>
    </row>
    <row r="2381" spans="2:20" ht="15.75" hidden="1">
      <c r="B2381" s="163">
        <v>2025</v>
      </c>
      <c r="C2381" s="163">
        <v>20</v>
      </c>
      <c r="D2381" s="164"/>
      <c r="E2381" s="165"/>
      <c r="F2381" s="163">
        <v>4</v>
      </c>
      <c r="G2381" s="163">
        <v>8</v>
      </c>
      <c r="H2381" s="163">
        <v>23</v>
      </c>
      <c r="I2381" s="163">
        <v>3000</v>
      </c>
      <c r="J2381" s="163">
        <v>3700</v>
      </c>
      <c r="K2381" s="163">
        <v>375</v>
      </c>
      <c r="L2381" s="166" t="s">
        <v>44</v>
      </c>
      <c r="M2381" s="167"/>
      <c r="N2381" s="168" t="s">
        <v>137</v>
      </c>
      <c r="O2381" s="169">
        <f>SUM(O2382)</f>
        <v>0</v>
      </c>
      <c r="P2381" s="169">
        <f>SUM(P2382)</f>
        <v>0</v>
      </c>
      <c r="Q2381" s="169">
        <f t="shared" si="102"/>
        <v>0</v>
      </c>
      <c r="R2381" s="170"/>
      <c r="S2381" s="171"/>
      <c r="T2381" s="172"/>
    </row>
    <row r="2382" spans="2:20" ht="15.75" hidden="1">
      <c r="B2382" s="174">
        <v>2025</v>
      </c>
      <c r="C2382" s="174">
        <v>20</v>
      </c>
      <c r="D2382" s="175">
        <v>0</v>
      </c>
      <c r="E2382" s="176"/>
      <c r="F2382" s="174">
        <v>4</v>
      </c>
      <c r="G2382" s="174">
        <v>8</v>
      </c>
      <c r="H2382" s="174">
        <v>23</v>
      </c>
      <c r="I2382" s="174">
        <v>3000</v>
      </c>
      <c r="J2382" s="174">
        <v>3700</v>
      </c>
      <c r="K2382" s="174">
        <v>375</v>
      </c>
      <c r="L2382" s="177">
        <v>1543</v>
      </c>
      <c r="M2382" s="178">
        <v>0</v>
      </c>
      <c r="N2382" s="179" t="s">
        <v>138</v>
      </c>
      <c r="O2382" s="180">
        <v>0</v>
      </c>
      <c r="P2382" s="180">
        <v>0</v>
      </c>
      <c r="Q2382" s="181">
        <f t="shared" si="102"/>
        <v>0</v>
      </c>
      <c r="R2382" s="182" t="s">
        <v>134</v>
      </c>
      <c r="S2382" s="183"/>
      <c r="T2382" s="183"/>
    </row>
    <row r="2383" spans="2:20" ht="15.75" hidden="1">
      <c r="B2383" s="141">
        <v>2025</v>
      </c>
      <c r="C2383" s="141">
        <v>20</v>
      </c>
      <c r="D2383" s="142"/>
      <c r="E2383" s="143"/>
      <c r="F2383" s="141">
        <v>4</v>
      </c>
      <c r="G2383" s="141">
        <v>8</v>
      </c>
      <c r="H2383" s="141">
        <v>23</v>
      </c>
      <c r="I2383" s="141">
        <v>5000</v>
      </c>
      <c r="J2383" s="141"/>
      <c r="K2383" s="141"/>
      <c r="L2383" s="144" t="s">
        <v>44</v>
      </c>
      <c r="M2383" s="145"/>
      <c r="N2383" s="146" t="s">
        <v>139</v>
      </c>
      <c r="O2383" s="147">
        <f>+O2384+O2410</f>
        <v>0</v>
      </c>
      <c r="P2383" s="147">
        <f>+P2384+P2410</f>
        <v>0</v>
      </c>
      <c r="Q2383" s="147">
        <f t="shared" si="102"/>
        <v>0</v>
      </c>
      <c r="R2383" s="148"/>
      <c r="S2383" s="149"/>
      <c r="T2383" s="150"/>
    </row>
    <row r="2384" spans="2:20" ht="15.75" hidden="1">
      <c r="B2384" s="152">
        <v>2025</v>
      </c>
      <c r="C2384" s="152">
        <v>20</v>
      </c>
      <c r="D2384" s="153"/>
      <c r="E2384" s="154"/>
      <c r="F2384" s="152">
        <v>4</v>
      </c>
      <c r="G2384" s="152">
        <v>8</v>
      </c>
      <c r="H2384" s="152">
        <v>23</v>
      </c>
      <c r="I2384" s="152">
        <v>5000</v>
      </c>
      <c r="J2384" s="152">
        <v>5100</v>
      </c>
      <c r="K2384" s="152"/>
      <c r="L2384" s="155" t="s">
        <v>44</v>
      </c>
      <c r="M2384" s="156"/>
      <c r="N2384" s="157" t="s">
        <v>140</v>
      </c>
      <c r="O2384" s="158">
        <f>+O2385+O2387+O2396+O2401+O2403+O2406</f>
        <v>0</v>
      </c>
      <c r="P2384" s="158">
        <f>+P2385+P2387+P2396+P2401+P2403+P2406</f>
        <v>0</v>
      </c>
      <c r="Q2384" s="158">
        <f t="shared" si="102"/>
        <v>0</v>
      </c>
      <c r="R2384" s="159"/>
      <c r="S2384" s="160"/>
      <c r="T2384" s="161"/>
    </row>
    <row r="2385" spans="2:20" ht="15.75" hidden="1">
      <c r="B2385" s="163">
        <v>2025</v>
      </c>
      <c r="C2385" s="163">
        <v>20</v>
      </c>
      <c r="D2385" s="164"/>
      <c r="E2385" s="165"/>
      <c r="F2385" s="163">
        <v>4</v>
      </c>
      <c r="G2385" s="163">
        <v>8</v>
      </c>
      <c r="H2385" s="163">
        <v>23</v>
      </c>
      <c r="I2385" s="163">
        <v>5000</v>
      </c>
      <c r="J2385" s="163">
        <v>5100</v>
      </c>
      <c r="K2385" s="163">
        <v>512</v>
      </c>
      <c r="L2385" s="166" t="s">
        <v>44</v>
      </c>
      <c r="M2385" s="167"/>
      <c r="N2385" s="168" t="s">
        <v>428</v>
      </c>
      <c r="O2385" s="169">
        <f>SUM(O2386)</f>
        <v>0</v>
      </c>
      <c r="P2385" s="169">
        <f>SUM(P2386)</f>
        <v>0</v>
      </c>
      <c r="Q2385" s="169">
        <f t="shared" si="102"/>
        <v>0</v>
      </c>
      <c r="R2385" s="170"/>
      <c r="S2385" s="172"/>
      <c r="T2385" s="172"/>
    </row>
    <row r="2386" spans="2:20" ht="15.75" hidden="1">
      <c r="B2386" s="174">
        <v>2025</v>
      </c>
      <c r="C2386" s="174">
        <v>20</v>
      </c>
      <c r="D2386" s="175">
        <v>0</v>
      </c>
      <c r="E2386" s="176"/>
      <c r="F2386" s="174">
        <v>4</v>
      </c>
      <c r="G2386" s="174">
        <v>8</v>
      </c>
      <c r="H2386" s="174">
        <v>23</v>
      </c>
      <c r="I2386" s="174">
        <v>5000</v>
      </c>
      <c r="J2386" s="174">
        <v>5100</v>
      </c>
      <c r="K2386" s="174">
        <v>512</v>
      </c>
      <c r="L2386" s="177">
        <v>1223</v>
      </c>
      <c r="M2386" s="178">
        <v>0</v>
      </c>
      <c r="N2386" s="179" t="s">
        <v>495</v>
      </c>
      <c r="O2386" s="180">
        <v>0</v>
      </c>
      <c r="P2386" s="180">
        <v>0</v>
      </c>
      <c r="Q2386" s="181">
        <f t="shared" si="102"/>
        <v>0</v>
      </c>
      <c r="R2386" s="182" t="s">
        <v>98</v>
      </c>
      <c r="S2386" s="183"/>
      <c r="T2386" s="183"/>
    </row>
    <row r="2387" spans="2:20" ht="15.75" hidden="1">
      <c r="B2387" s="163">
        <v>2025</v>
      </c>
      <c r="C2387" s="163">
        <v>20</v>
      </c>
      <c r="D2387" s="164"/>
      <c r="E2387" s="165"/>
      <c r="F2387" s="163">
        <v>4</v>
      </c>
      <c r="G2387" s="163">
        <v>8</v>
      </c>
      <c r="H2387" s="163">
        <v>23</v>
      </c>
      <c r="I2387" s="163">
        <v>5000</v>
      </c>
      <c r="J2387" s="163">
        <v>5100</v>
      </c>
      <c r="K2387" s="163">
        <v>515</v>
      </c>
      <c r="L2387" s="166" t="s">
        <v>44</v>
      </c>
      <c r="M2387" s="167"/>
      <c r="N2387" s="168" t="s">
        <v>155</v>
      </c>
      <c r="O2387" s="169">
        <f>SUM(O2388:O2395)</f>
        <v>0</v>
      </c>
      <c r="P2387" s="169">
        <f>SUM(P2388:P2395)</f>
        <v>0</v>
      </c>
      <c r="Q2387" s="169">
        <f t="shared" si="102"/>
        <v>0</v>
      </c>
      <c r="R2387" s="170"/>
      <c r="S2387" s="172"/>
      <c r="T2387" s="172"/>
    </row>
    <row r="2388" spans="2:20" ht="15.75" hidden="1">
      <c r="B2388" s="174">
        <v>2025</v>
      </c>
      <c r="C2388" s="174">
        <v>20</v>
      </c>
      <c r="D2388" s="175">
        <v>0</v>
      </c>
      <c r="E2388" s="176"/>
      <c r="F2388" s="174">
        <v>4</v>
      </c>
      <c r="G2388" s="174">
        <v>8</v>
      </c>
      <c r="H2388" s="174">
        <v>23</v>
      </c>
      <c r="I2388" s="174">
        <v>5000</v>
      </c>
      <c r="J2388" s="174">
        <v>5100</v>
      </c>
      <c r="K2388" s="174">
        <v>515</v>
      </c>
      <c r="L2388" s="177">
        <v>1288</v>
      </c>
      <c r="M2388" s="178">
        <v>0</v>
      </c>
      <c r="N2388" s="179" t="s">
        <v>441</v>
      </c>
      <c r="O2388" s="180">
        <v>0</v>
      </c>
      <c r="P2388" s="180">
        <v>0</v>
      </c>
      <c r="Q2388" s="181">
        <f t="shared" si="102"/>
        <v>0</v>
      </c>
      <c r="R2388" s="182" t="s">
        <v>98</v>
      </c>
      <c r="S2388" s="183"/>
      <c r="T2388" s="183"/>
    </row>
    <row r="2389" spans="2:20" ht="15.75" hidden="1">
      <c r="B2389" s="174">
        <v>2025</v>
      </c>
      <c r="C2389" s="174">
        <v>20</v>
      </c>
      <c r="D2389" s="175">
        <v>0</v>
      </c>
      <c r="E2389" s="176"/>
      <c r="F2389" s="174">
        <v>4</v>
      </c>
      <c r="G2389" s="174">
        <v>8</v>
      </c>
      <c r="H2389" s="174">
        <v>23</v>
      </c>
      <c r="I2389" s="174">
        <v>5000</v>
      </c>
      <c r="J2389" s="174">
        <v>5100</v>
      </c>
      <c r="K2389" s="174">
        <v>515</v>
      </c>
      <c r="L2389" s="177">
        <v>1328</v>
      </c>
      <c r="M2389" s="178">
        <v>0</v>
      </c>
      <c r="N2389" s="179" t="s">
        <v>1527</v>
      </c>
      <c r="O2389" s="180">
        <v>0</v>
      </c>
      <c r="P2389" s="180">
        <v>0</v>
      </c>
      <c r="Q2389" s="181">
        <f t="shared" si="102"/>
        <v>0</v>
      </c>
      <c r="R2389" s="182" t="s">
        <v>98</v>
      </c>
      <c r="S2389" s="183"/>
      <c r="T2389" s="183"/>
    </row>
    <row r="2390" spans="2:20" ht="15.75" hidden="1">
      <c r="B2390" s="174">
        <v>2025</v>
      </c>
      <c r="C2390" s="174">
        <v>20</v>
      </c>
      <c r="D2390" s="175">
        <v>0</v>
      </c>
      <c r="E2390" s="176"/>
      <c r="F2390" s="174">
        <v>4</v>
      </c>
      <c r="G2390" s="174">
        <v>8</v>
      </c>
      <c r="H2390" s="174">
        <v>23</v>
      </c>
      <c r="I2390" s="174">
        <v>5000</v>
      </c>
      <c r="J2390" s="174">
        <v>5100</v>
      </c>
      <c r="K2390" s="174">
        <v>515</v>
      </c>
      <c r="L2390" s="177">
        <v>1371</v>
      </c>
      <c r="M2390" s="178">
        <v>0</v>
      </c>
      <c r="N2390" s="179" t="s">
        <v>443</v>
      </c>
      <c r="O2390" s="180">
        <v>0</v>
      </c>
      <c r="P2390" s="180">
        <v>0</v>
      </c>
      <c r="Q2390" s="181">
        <f t="shared" si="102"/>
        <v>0</v>
      </c>
      <c r="R2390" s="182" t="s">
        <v>98</v>
      </c>
      <c r="S2390" s="183"/>
      <c r="T2390" s="183"/>
    </row>
    <row r="2391" spans="2:20" ht="15.75" hidden="1">
      <c r="B2391" s="174">
        <v>2025</v>
      </c>
      <c r="C2391" s="174">
        <v>20</v>
      </c>
      <c r="D2391" s="175">
        <v>0</v>
      </c>
      <c r="E2391" s="176"/>
      <c r="F2391" s="174">
        <v>4</v>
      </c>
      <c r="G2391" s="174">
        <v>8</v>
      </c>
      <c r="H2391" s="174">
        <v>23</v>
      </c>
      <c r="I2391" s="174">
        <v>5000</v>
      </c>
      <c r="J2391" s="174">
        <v>5100</v>
      </c>
      <c r="K2391" s="174">
        <v>515</v>
      </c>
      <c r="L2391" s="177">
        <v>1492</v>
      </c>
      <c r="M2391" s="178">
        <v>0</v>
      </c>
      <c r="N2391" s="179" t="s">
        <v>1528</v>
      </c>
      <c r="O2391" s="180">
        <v>0</v>
      </c>
      <c r="P2391" s="180">
        <v>0</v>
      </c>
      <c r="Q2391" s="181">
        <f t="shared" si="102"/>
        <v>0</v>
      </c>
      <c r="R2391" s="182" t="s">
        <v>98</v>
      </c>
      <c r="S2391" s="183"/>
      <c r="T2391" s="183"/>
    </row>
    <row r="2392" spans="2:20" ht="15.75" hidden="1">
      <c r="B2392" s="174">
        <v>2025</v>
      </c>
      <c r="C2392" s="174">
        <v>20</v>
      </c>
      <c r="D2392" s="175">
        <v>0</v>
      </c>
      <c r="E2392" s="176"/>
      <c r="F2392" s="174">
        <v>4</v>
      </c>
      <c r="G2392" s="174">
        <v>8</v>
      </c>
      <c r="H2392" s="174">
        <v>23</v>
      </c>
      <c r="I2392" s="174">
        <v>5000</v>
      </c>
      <c r="J2392" s="174">
        <v>5100</v>
      </c>
      <c r="K2392" s="174">
        <v>515</v>
      </c>
      <c r="L2392" s="177">
        <v>1514</v>
      </c>
      <c r="M2392" s="178">
        <v>0</v>
      </c>
      <c r="N2392" s="179" t="s">
        <v>177</v>
      </c>
      <c r="O2392" s="180">
        <v>0</v>
      </c>
      <c r="P2392" s="180">
        <v>0</v>
      </c>
      <c r="Q2392" s="181">
        <f t="shared" si="102"/>
        <v>0</v>
      </c>
      <c r="R2392" s="182" t="s">
        <v>98</v>
      </c>
      <c r="S2392" s="183"/>
      <c r="T2392" s="183"/>
    </row>
    <row r="2393" spans="2:20" ht="15.75" hidden="1">
      <c r="B2393" s="174">
        <v>2025</v>
      </c>
      <c r="C2393" s="174">
        <v>20</v>
      </c>
      <c r="D2393" s="175">
        <v>0</v>
      </c>
      <c r="E2393" s="176"/>
      <c r="F2393" s="174">
        <v>4</v>
      </c>
      <c r="G2393" s="174">
        <v>8</v>
      </c>
      <c r="H2393" s="174">
        <v>23</v>
      </c>
      <c r="I2393" s="174">
        <v>5000</v>
      </c>
      <c r="J2393" s="174">
        <v>5100</v>
      </c>
      <c r="K2393" s="174">
        <v>515</v>
      </c>
      <c r="L2393" s="177">
        <v>1516</v>
      </c>
      <c r="M2393" s="178">
        <v>0</v>
      </c>
      <c r="N2393" s="179" t="s">
        <v>1529</v>
      </c>
      <c r="O2393" s="180">
        <v>0</v>
      </c>
      <c r="P2393" s="180">
        <v>0</v>
      </c>
      <c r="Q2393" s="181">
        <f t="shared" si="102"/>
        <v>0</v>
      </c>
      <c r="R2393" s="182" t="s">
        <v>98</v>
      </c>
      <c r="S2393" s="183"/>
      <c r="T2393" s="183"/>
    </row>
    <row r="2394" spans="2:20" ht="15.75" hidden="1">
      <c r="B2394" s="174">
        <v>2025</v>
      </c>
      <c r="C2394" s="174">
        <v>20</v>
      </c>
      <c r="D2394" s="175">
        <v>0</v>
      </c>
      <c r="E2394" s="176"/>
      <c r="F2394" s="174">
        <v>4</v>
      </c>
      <c r="G2394" s="174">
        <v>8</v>
      </c>
      <c r="H2394" s="174">
        <v>23</v>
      </c>
      <c r="I2394" s="174">
        <v>5000</v>
      </c>
      <c r="J2394" s="174">
        <v>5100</v>
      </c>
      <c r="K2394" s="174">
        <v>515</v>
      </c>
      <c r="L2394" s="177">
        <v>1517</v>
      </c>
      <c r="M2394" s="178">
        <v>0</v>
      </c>
      <c r="N2394" s="179" t="s">
        <v>176</v>
      </c>
      <c r="O2394" s="180">
        <v>0</v>
      </c>
      <c r="P2394" s="180">
        <v>0</v>
      </c>
      <c r="Q2394" s="181">
        <f t="shared" si="102"/>
        <v>0</v>
      </c>
      <c r="R2394" s="182" t="s">
        <v>98</v>
      </c>
      <c r="S2394" s="183"/>
      <c r="T2394" s="183"/>
    </row>
    <row r="2395" spans="2:20" ht="15.75" hidden="1">
      <c r="B2395" s="174">
        <v>2025</v>
      </c>
      <c r="C2395" s="174">
        <v>20</v>
      </c>
      <c r="D2395" s="175">
        <v>0</v>
      </c>
      <c r="E2395" s="176"/>
      <c r="F2395" s="174">
        <v>4</v>
      </c>
      <c r="G2395" s="174">
        <v>8</v>
      </c>
      <c r="H2395" s="174">
        <v>23</v>
      </c>
      <c r="I2395" s="174">
        <v>5000</v>
      </c>
      <c r="J2395" s="174">
        <v>5100</v>
      </c>
      <c r="K2395" s="174">
        <v>515</v>
      </c>
      <c r="L2395" s="177">
        <v>1552</v>
      </c>
      <c r="M2395" s="178">
        <v>0</v>
      </c>
      <c r="N2395" s="179" t="s">
        <v>1510</v>
      </c>
      <c r="O2395" s="180">
        <v>0</v>
      </c>
      <c r="P2395" s="180">
        <v>0</v>
      </c>
      <c r="Q2395" s="181">
        <f t="shared" si="102"/>
        <v>0</v>
      </c>
      <c r="R2395" s="182" t="s">
        <v>98</v>
      </c>
      <c r="S2395" s="183"/>
      <c r="T2395" s="183"/>
    </row>
    <row r="2396" spans="2:20" ht="15.75" hidden="1">
      <c r="B2396" s="163">
        <v>2025</v>
      </c>
      <c r="C2396" s="163">
        <v>20</v>
      </c>
      <c r="D2396" s="164"/>
      <c r="E2396" s="165"/>
      <c r="F2396" s="163">
        <v>4</v>
      </c>
      <c r="G2396" s="163">
        <v>8</v>
      </c>
      <c r="H2396" s="163">
        <v>23</v>
      </c>
      <c r="I2396" s="163">
        <v>5000</v>
      </c>
      <c r="J2396" s="163">
        <v>5100</v>
      </c>
      <c r="K2396" s="163">
        <v>519</v>
      </c>
      <c r="L2396" s="166" t="s">
        <v>44</v>
      </c>
      <c r="M2396" s="167"/>
      <c r="N2396" s="168" t="s">
        <v>178</v>
      </c>
      <c r="O2396" s="169">
        <f>SUM(O2397:O2400)</f>
        <v>0</v>
      </c>
      <c r="P2396" s="169">
        <f>SUM(P2397:P2400)</f>
        <v>0</v>
      </c>
      <c r="Q2396" s="169">
        <f t="shared" si="102"/>
        <v>0</v>
      </c>
      <c r="R2396" s="170"/>
      <c r="S2396" s="171"/>
      <c r="T2396" s="172"/>
    </row>
    <row r="2397" spans="2:20" ht="15.75" hidden="1">
      <c r="B2397" s="174">
        <v>2025</v>
      </c>
      <c r="C2397" s="174">
        <v>20</v>
      </c>
      <c r="D2397" s="175">
        <v>0</v>
      </c>
      <c r="E2397" s="176"/>
      <c r="F2397" s="174">
        <v>4</v>
      </c>
      <c r="G2397" s="174">
        <v>8</v>
      </c>
      <c r="H2397" s="174">
        <v>23</v>
      </c>
      <c r="I2397" s="174">
        <v>5000</v>
      </c>
      <c r="J2397" s="174">
        <v>5100</v>
      </c>
      <c r="K2397" s="174">
        <v>519</v>
      </c>
      <c r="L2397" s="177">
        <v>317</v>
      </c>
      <c r="M2397" s="178">
        <v>0</v>
      </c>
      <c r="N2397" s="179" t="s">
        <v>1309</v>
      </c>
      <c r="O2397" s="180">
        <v>0</v>
      </c>
      <c r="P2397" s="180">
        <v>0</v>
      </c>
      <c r="Q2397" s="181">
        <f t="shared" si="102"/>
        <v>0</v>
      </c>
      <c r="R2397" s="182" t="s">
        <v>98</v>
      </c>
      <c r="S2397" s="183"/>
      <c r="T2397" s="183"/>
    </row>
    <row r="2398" spans="2:20" ht="15.75" hidden="1">
      <c r="B2398" s="174">
        <v>2025</v>
      </c>
      <c r="C2398" s="174">
        <v>20</v>
      </c>
      <c r="D2398" s="175">
        <v>0</v>
      </c>
      <c r="E2398" s="176"/>
      <c r="F2398" s="174">
        <v>4</v>
      </c>
      <c r="G2398" s="174">
        <v>8</v>
      </c>
      <c r="H2398" s="174">
        <v>23</v>
      </c>
      <c r="I2398" s="174">
        <v>5000</v>
      </c>
      <c r="J2398" s="174">
        <v>5100</v>
      </c>
      <c r="K2398" s="174">
        <v>519</v>
      </c>
      <c r="L2398" s="177">
        <v>1097</v>
      </c>
      <c r="M2398" s="178">
        <v>0</v>
      </c>
      <c r="N2398" s="179" t="s">
        <v>1144</v>
      </c>
      <c r="O2398" s="180">
        <v>0</v>
      </c>
      <c r="P2398" s="180">
        <v>0</v>
      </c>
      <c r="Q2398" s="181">
        <f t="shared" si="102"/>
        <v>0</v>
      </c>
      <c r="R2398" s="182" t="s">
        <v>98</v>
      </c>
      <c r="S2398" s="183"/>
      <c r="T2398" s="183"/>
    </row>
    <row r="2399" spans="2:20" ht="15.75" hidden="1">
      <c r="B2399" s="174">
        <v>2025</v>
      </c>
      <c r="C2399" s="174">
        <v>20</v>
      </c>
      <c r="D2399" s="175">
        <v>0</v>
      </c>
      <c r="E2399" s="176"/>
      <c r="F2399" s="174">
        <v>4</v>
      </c>
      <c r="G2399" s="174">
        <v>8</v>
      </c>
      <c r="H2399" s="174">
        <v>23</v>
      </c>
      <c r="I2399" s="174">
        <v>5000</v>
      </c>
      <c r="J2399" s="174">
        <v>5100</v>
      </c>
      <c r="K2399" s="174">
        <v>519</v>
      </c>
      <c r="L2399" s="177">
        <v>1376</v>
      </c>
      <c r="M2399" s="178">
        <v>0</v>
      </c>
      <c r="N2399" s="179" t="s">
        <v>1139</v>
      </c>
      <c r="O2399" s="180">
        <v>0</v>
      </c>
      <c r="P2399" s="180">
        <v>0</v>
      </c>
      <c r="Q2399" s="181">
        <f t="shared" si="102"/>
        <v>0</v>
      </c>
      <c r="R2399" s="182" t="s">
        <v>1513</v>
      </c>
      <c r="S2399" s="183"/>
      <c r="T2399" s="183"/>
    </row>
    <row r="2400" spans="2:20" ht="15.75" hidden="1">
      <c r="B2400" s="174">
        <v>2025</v>
      </c>
      <c r="C2400" s="174">
        <v>20</v>
      </c>
      <c r="D2400" s="175">
        <v>0</v>
      </c>
      <c r="E2400" s="176"/>
      <c r="F2400" s="174">
        <v>4</v>
      </c>
      <c r="G2400" s="174">
        <v>8</v>
      </c>
      <c r="H2400" s="174">
        <v>23</v>
      </c>
      <c r="I2400" s="174">
        <v>5000</v>
      </c>
      <c r="J2400" s="174">
        <v>5100</v>
      </c>
      <c r="K2400" s="174">
        <v>519</v>
      </c>
      <c r="L2400" s="177">
        <v>1509</v>
      </c>
      <c r="M2400" s="178">
        <v>0</v>
      </c>
      <c r="N2400" s="179" t="s">
        <v>182</v>
      </c>
      <c r="O2400" s="180">
        <v>0</v>
      </c>
      <c r="P2400" s="180">
        <v>0</v>
      </c>
      <c r="Q2400" s="181">
        <f t="shared" si="102"/>
        <v>0</v>
      </c>
      <c r="R2400" s="182" t="s">
        <v>98</v>
      </c>
      <c r="S2400" s="183"/>
      <c r="T2400" s="183"/>
    </row>
    <row r="2401" spans="2:20" ht="31.5" hidden="1">
      <c r="B2401" s="163">
        <v>2025</v>
      </c>
      <c r="C2401" s="163">
        <v>20</v>
      </c>
      <c r="D2401" s="164"/>
      <c r="E2401" s="165"/>
      <c r="F2401" s="163">
        <v>4</v>
      </c>
      <c r="G2401" s="163">
        <v>8</v>
      </c>
      <c r="H2401" s="163">
        <v>23</v>
      </c>
      <c r="I2401" s="163">
        <v>5000</v>
      </c>
      <c r="J2401" s="163">
        <v>5600</v>
      </c>
      <c r="K2401" s="163">
        <v>564</v>
      </c>
      <c r="L2401" s="166" t="s">
        <v>44</v>
      </c>
      <c r="M2401" s="167"/>
      <c r="N2401" s="168" t="s">
        <v>220</v>
      </c>
      <c r="O2401" s="169">
        <f>SUM(O2402)</f>
        <v>0</v>
      </c>
      <c r="P2401" s="169">
        <f>SUM(P2402)</f>
        <v>0</v>
      </c>
      <c r="Q2401" s="169">
        <f t="shared" si="102"/>
        <v>0</v>
      </c>
      <c r="R2401" s="170"/>
      <c r="S2401" s="171"/>
      <c r="T2401" s="172"/>
    </row>
    <row r="2402" spans="2:20" ht="15.75" hidden="1">
      <c r="B2402" s="174">
        <v>2025</v>
      </c>
      <c r="C2402" s="174">
        <v>20</v>
      </c>
      <c r="D2402" s="175">
        <v>0</v>
      </c>
      <c r="E2402" s="176"/>
      <c r="F2402" s="174">
        <v>4</v>
      </c>
      <c r="G2402" s="174">
        <v>8</v>
      </c>
      <c r="H2402" s="174">
        <v>23</v>
      </c>
      <c r="I2402" s="174">
        <v>5000</v>
      </c>
      <c r="J2402" s="174">
        <v>5600</v>
      </c>
      <c r="K2402" s="174">
        <v>564</v>
      </c>
      <c r="L2402" s="177">
        <v>1368</v>
      </c>
      <c r="M2402" s="178">
        <v>0</v>
      </c>
      <c r="N2402" s="179" t="s">
        <v>1519</v>
      </c>
      <c r="O2402" s="180">
        <v>0</v>
      </c>
      <c r="P2402" s="180">
        <v>0</v>
      </c>
      <c r="Q2402" s="181">
        <f t="shared" si="102"/>
        <v>0</v>
      </c>
      <c r="R2402" s="182" t="s">
        <v>98</v>
      </c>
      <c r="S2402" s="183"/>
      <c r="T2402" s="183"/>
    </row>
    <row r="2403" spans="2:20" ht="15.75" hidden="1">
      <c r="B2403" s="163">
        <v>2025</v>
      </c>
      <c r="C2403" s="163">
        <v>20</v>
      </c>
      <c r="D2403" s="164"/>
      <c r="E2403" s="165"/>
      <c r="F2403" s="163">
        <v>4</v>
      </c>
      <c r="G2403" s="163">
        <v>8</v>
      </c>
      <c r="H2403" s="163">
        <v>23</v>
      </c>
      <c r="I2403" s="163">
        <v>5000</v>
      </c>
      <c r="J2403" s="163">
        <v>5600</v>
      </c>
      <c r="K2403" s="163">
        <v>565</v>
      </c>
      <c r="L2403" s="166" t="s">
        <v>44</v>
      </c>
      <c r="M2403" s="167"/>
      <c r="N2403" s="168" t="s">
        <v>590</v>
      </c>
      <c r="O2403" s="169">
        <f>SUM(O2404:O2405)</f>
        <v>0</v>
      </c>
      <c r="P2403" s="169">
        <f>SUM(P2404:P2405)</f>
        <v>0</v>
      </c>
      <c r="Q2403" s="169">
        <f t="shared" si="102"/>
        <v>0</v>
      </c>
      <c r="R2403" s="170"/>
      <c r="S2403" s="186"/>
      <c r="T2403" s="172"/>
    </row>
    <row r="2404" spans="2:20" ht="15.75" hidden="1">
      <c r="B2404" s="174">
        <v>2025</v>
      </c>
      <c r="C2404" s="174">
        <v>20</v>
      </c>
      <c r="D2404" s="175">
        <v>0</v>
      </c>
      <c r="E2404" s="176"/>
      <c r="F2404" s="174">
        <v>4</v>
      </c>
      <c r="G2404" s="174">
        <v>8</v>
      </c>
      <c r="H2404" s="174">
        <v>23</v>
      </c>
      <c r="I2404" s="174">
        <v>5000</v>
      </c>
      <c r="J2404" s="174">
        <v>5600</v>
      </c>
      <c r="K2404" s="174">
        <v>565</v>
      </c>
      <c r="L2404" s="177">
        <v>352</v>
      </c>
      <c r="M2404" s="178">
        <v>0</v>
      </c>
      <c r="N2404" s="179" t="s">
        <v>1530</v>
      </c>
      <c r="O2404" s="180">
        <v>0</v>
      </c>
      <c r="P2404" s="180">
        <v>0</v>
      </c>
      <c r="Q2404" s="181">
        <f t="shared" si="102"/>
        <v>0</v>
      </c>
      <c r="R2404" s="182" t="s">
        <v>98</v>
      </c>
      <c r="S2404" s="183"/>
      <c r="T2404" s="183"/>
    </row>
    <row r="2405" spans="2:20" ht="15.75" hidden="1">
      <c r="B2405" s="174">
        <v>2025</v>
      </c>
      <c r="C2405" s="174">
        <v>20</v>
      </c>
      <c r="D2405" s="175">
        <v>0</v>
      </c>
      <c r="E2405" s="176"/>
      <c r="F2405" s="174">
        <v>4</v>
      </c>
      <c r="G2405" s="174">
        <v>8</v>
      </c>
      <c r="H2405" s="174">
        <v>23</v>
      </c>
      <c r="I2405" s="174">
        <v>5000</v>
      </c>
      <c r="J2405" s="174">
        <v>5600</v>
      </c>
      <c r="K2405" s="174">
        <v>565</v>
      </c>
      <c r="L2405" s="177">
        <v>538</v>
      </c>
      <c r="M2405" s="178">
        <v>0</v>
      </c>
      <c r="N2405" s="179" t="s">
        <v>1531</v>
      </c>
      <c r="O2405" s="180">
        <v>0</v>
      </c>
      <c r="P2405" s="180">
        <v>0</v>
      </c>
      <c r="Q2405" s="181">
        <f t="shared" si="102"/>
        <v>0</v>
      </c>
      <c r="R2405" s="182" t="s">
        <v>98</v>
      </c>
      <c r="S2405" s="183"/>
      <c r="T2405" s="183"/>
    </row>
    <row r="2406" spans="2:20" ht="31.5" hidden="1">
      <c r="B2406" s="163">
        <v>2025</v>
      </c>
      <c r="C2406" s="163">
        <v>20</v>
      </c>
      <c r="D2406" s="164"/>
      <c r="E2406" s="165"/>
      <c r="F2406" s="163">
        <v>4</v>
      </c>
      <c r="G2406" s="163">
        <v>8</v>
      </c>
      <c r="H2406" s="163">
        <v>23</v>
      </c>
      <c r="I2406" s="163">
        <v>5000</v>
      </c>
      <c r="J2406" s="163">
        <v>5600</v>
      </c>
      <c r="K2406" s="163">
        <v>566</v>
      </c>
      <c r="L2406" s="166" t="s">
        <v>44</v>
      </c>
      <c r="M2406" s="167"/>
      <c r="N2406" s="168" t="s">
        <v>221</v>
      </c>
      <c r="O2406" s="169">
        <f>SUM(O2407:O2409)</f>
        <v>0</v>
      </c>
      <c r="P2406" s="169">
        <f>SUM(P2407:P2409)</f>
        <v>0</v>
      </c>
      <c r="Q2406" s="169">
        <f t="shared" si="102"/>
        <v>0</v>
      </c>
      <c r="R2406" s="170"/>
      <c r="S2406" s="171"/>
      <c r="T2406" s="172"/>
    </row>
    <row r="2407" spans="2:20" ht="30" hidden="1">
      <c r="B2407" s="174">
        <v>2025</v>
      </c>
      <c r="C2407" s="174">
        <v>20</v>
      </c>
      <c r="D2407" s="175">
        <v>0</v>
      </c>
      <c r="E2407" s="176"/>
      <c r="F2407" s="174">
        <v>4</v>
      </c>
      <c r="G2407" s="174">
        <v>8</v>
      </c>
      <c r="H2407" s="174">
        <v>23</v>
      </c>
      <c r="I2407" s="174">
        <v>5000</v>
      </c>
      <c r="J2407" s="174">
        <v>5600</v>
      </c>
      <c r="K2407" s="174">
        <v>566</v>
      </c>
      <c r="L2407" s="177">
        <v>563</v>
      </c>
      <c r="M2407" s="178">
        <v>0</v>
      </c>
      <c r="N2407" s="179" t="s">
        <v>1532</v>
      </c>
      <c r="O2407" s="180">
        <v>0</v>
      </c>
      <c r="P2407" s="180">
        <v>0</v>
      </c>
      <c r="Q2407" s="181">
        <f t="shared" si="102"/>
        <v>0</v>
      </c>
      <c r="R2407" s="182" t="s">
        <v>98</v>
      </c>
      <c r="S2407" s="183"/>
      <c r="T2407" s="183"/>
    </row>
    <row r="2408" spans="2:20" ht="15.75" hidden="1">
      <c r="B2408" s="174">
        <v>2025</v>
      </c>
      <c r="C2408" s="174">
        <v>20</v>
      </c>
      <c r="D2408" s="175">
        <v>0</v>
      </c>
      <c r="E2408" s="176"/>
      <c r="F2408" s="174">
        <v>4</v>
      </c>
      <c r="G2408" s="174">
        <v>8</v>
      </c>
      <c r="H2408" s="174">
        <v>23</v>
      </c>
      <c r="I2408" s="174">
        <v>5000</v>
      </c>
      <c r="J2408" s="174">
        <v>5600</v>
      </c>
      <c r="K2408" s="174">
        <v>566</v>
      </c>
      <c r="L2408" s="177">
        <v>1142</v>
      </c>
      <c r="M2408" s="178">
        <v>0</v>
      </c>
      <c r="N2408" s="179" t="s">
        <v>1184</v>
      </c>
      <c r="O2408" s="180">
        <v>0</v>
      </c>
      <c r="P2408" s="180">
        <v>0</v>
      </c>
      <c r="Q2408" s="181">
        <f t="shared" si="102"/>
        <v>0</v>
      </c>
      <c r="R2408" s="182" t="s">
        <v>98</v>
      </c>
      <c r="S2408" s="183"/>
      <c r="T2408" s="183"/>
    </row>
    <row r="2409" spans="2:20" ht="15.75" hidden="1">
      <c r="B2409" s="174">
        <v>2025</v>
      </c>
      <c r="C2409" s="174">
        <v>20</v>
      </c>
      <c r="D2409" s="175">
        <v>0</v>
      </c>
      <c r="E2409" s="176"/>
      <c r="F2409" s="174">
        <v>4</v>
      </c>
      <c r="G2409" s="174">
        <v>8</v>
      </c>
      <c r="H2409" s="174">
        <v>23</v>
      </c>
      <c r="I2409" s="174">
        <v>5000</v>
      </c>
      <c r="J2409" s="174">
        <v>5600</v>
      </c>
      <c r="K2409" s="174">
        <v>566</v>
      </c>
      <c r="L2409" s="177">
        <v>1380</v>
      </c>
      <c r="M2409" s="178">
        <v>0</v>
      </c>
      <c r="N2409" s="179" t="s">
        <v>1533</v>
      </c>
      <c r="O2409" s="180">
        <v>0</v>
      </c>
      <c r="P2409" s="180">
        <v>0</v>
      </c>
      <c r="Q2409" s="181">
        <f t="shared" si="102"/>
        <v>0</v>
      </c>
      <c r="R2409" s="182" t="s">
        <v>98</v>
      </c>
      <c r="S2409" s="183"/>
      <c r="T2409" s="183"/>
    </row>
    <row r="2410" spans="2:20" ht="15.75" hidden="1">
      <c r="B2410" s="152">
        <v>2025</v>
      </c>
      <c r="C2410" s="152">
        <v>20</v>
      </c>
      <c r="D2410" s="153"/>
      <c r="E2410" s="154"/>
      <c r="F2410" s="152">
        <v>4</v>
      </c>
      <c r="G2410" s="152">
        <v>8</v>
      </c>
      <c r="H2410" s="152">
        <v>23</v>
      </c>
      <c r="I2410" s="152">
        <v>5000</v>
      </c>
      <c r="J2410" s="152">
        <v>5900</v>
      </c>
      <c r="K2410" s="152"/>
      <c r="L2410" s="155" t="s">
        <v>44</v>
      </c>
      <c r="M2410" s="156"/>
      <c r="N2410" s="157" t="s">
        <v>223</v>
      </c>
      <c r="O2410" s="158">
        <f>O2411</f>
        <v>0</v>
      </c>
      <c r="P2410" s="158">
        <f>P2411</f>
        <v>0</v>
      </c>
      <c r="Q2410" s="158">
        <f t="shared" si="102"/>
        <v>0</v>
      </c>
      <c r="R2410" s="159"/>
      <c r="S2410" s="160"/>
      <c r="T2410" s="161"/>
    </row>
    <row r="2411" spans="2:20" ht="15.75" hidden="1">
      <c r="B2411" s="163">
        <v>2025</v>
      </c>
      <c r="C2411" s="163">
        <v>20</v>
      </c>
      <c r="D2411" s="164"/>
      <c r="E2411" s="165"/>
      <c r="F2411" s="163">
        <v>4</v>
      </c>
      <c r="G2411" s="163">
        <v>8</v>
      </c>
      <c r="H2411" s="163">
        <v>23</v>
      </c>
      <c r="I2411" s="163">
        <v>5000</v>
      </c>
      <c r="J2411" s="163">
        <v>5900</v>
      </c>
      <c r="K2411" s="163">
        <v>597</v>
      </c>
      <c r="L2411" s="166" t="s">
        <v>44</v>
      </c>
      <c r="M2411" s="167"/>
      <c r="N2411" s="168" t="s">
        <v>226</v>
      </c>
      <c r="O2411" s="169">
        <f>SUM(O2412)</f>
        <v>0</v>
      </c>
      <c r="P2411" s="169">
        <f>SUM(P2412)</f>
        <v>0</v>
      </c>
      <c r="Q2411" s="169">
        <f t="shared" si="102"/>
        <v>0</v>
      </c>
      <c r="R2411" s="170"/>
      <c r="S2411" s="171"/>
      <c r="T2411" s="172"/>
    </row>
    <row r="2412" spans="2:20" ht="15.75" hidden="1">
      <c r="B2412" s="174">
        <v>2025</v>
      </c>
      <c r="C2412" s="174">
        <v>20</v>
      </c>
      <c r="D2412" s="175">
        <v>0</v>
      </c>
      <c r="E2412" s="176"/>
      <c r="F2412" s="174">
        <v>4</v>
      </c>
      <c r="G2412" s="174">
        <v>8</v>
      </c>
      <c r="H2412" s="174">
        <v>23</v>
      </c>
      <c r="I2412" s="174">
        <v>5000</v>
      </c>
      <c r="J2412" s="174">
        <v>5900</v>
      </c>
      <c r="K2412" s="174">
        <v>597</v>
      </c>
      <c r="L2412" s="177">
        <v>869</v>
      </c>
      <c r="M2412" s="178">
        <v>0</v>
      </c>
      <c r="N2412" s="179" t="s">
        <v>227</v>
      </c>
      <c r="O2412" s="180">
        <v>0</v>
      </c>
      <c r="P2412" s="180">
        <v>0</v>
      </c>
      <c r="Q2412" s="181">
        <f t="shared" si="102"/>
        <v>0</v>
      </c>
      <c r="R2412" s="182" t="s">
        <v>225</v>
      </c>
      <c r="S2412" s="183"/>
      <c r="T2412" s="183"/>
    </row>
    <row r="2413" spans="2:20" s="129" customFormat="1" ht="15.75" hidden="1">
      <c r="B2413" s="118">
        <v>2025</v>
      </c>
      <c r="C2413" s="118">
        <v>20</v>
      </c>
      <c r="D2413" s="119"/>
      <c r="E2413" s="120"/>
      <c r="F2413" s="118">
        <v>4</v>
      </c>
      <c r="G2413" s="118">
        <v>9</v>
      </c>
      <c r="H2413" s="118"/>
      <c r="I2413" s="118"/>
      <c r="J2413" s="118"/>
      <c r="K2413" s="118"/>
      <c r="L2413" s="121"/>
      <c r="M2413" s="122"/>
      <c r="N2413" s="123" t="s">
        <v>1534</v>
      </c>
      <c r="O2413" s="124">
        <f>+O2414+O2462</f>
        <v>0</v>
      </c>
      <c r="P2413" s="124">
        <f>+P2414+P2462</f>
        <v>0</v>
      </c>
      <c r="Q2413" s="124">
        <f t="shared" si="102"/>
        <v>0</v>
      </c>
      <c r="R2413" s="125" t="s">
        <v>44</v>
      </c>
      <c r="S2413" s="126"/>
      <c r="T2413" s="127"/>
    </row>
    <row r="2414" spans="2:20" ht="31.5" hidden="1">
      <c r="B2414" s="130">
        <v>2025</v>
      </c>
      <c r="C2414" s="130">
        <v>20</v>
      </c>
      <c r="D2414" s="131"/>
      <c r="E2414" s="132"/>
      <c r="F2414" s="130">
        <v>4</v>
      </c>
      <c r="G2414" s="130">
        <v>9</v>
      </c>
      <c r="H2414" s="130">
        <v>24</v>
      </c>
      <c r="I2414" s="130"/>
      <c r="J2414" s="130"/>
      <c r="K2414" s="130" t="s">
        <v>21</v>
      </c>
      <c r="L2414" s="185" t="s">
        <v>44</v>
      </c>
      <c r="M2414" s="134"/>
      <c r="N2414" s="135" t="s">
        <v>1535</v>
      </c>
      <c r="O2414" s="136">
        <f>O2415</f>
        <v>0</v>
      </c>
      <c r="P2414" s="136">
        <f>P2415</f>
        <v>0</v>
      </c>
      <c r="Q2414" s="136">
        <f t="shared" si="102"/>
        <v>0</v>
      </c>
      <c r="R2414" s="137"/>
      <c r="S2414" s="138"/>
      <c r="T2414" s="138"/>
    </row>
    <row r="2415" spans="2:20" ht="15.75" hidden="1">
      <c r="B2415" s="141">
        <v>2025</v>
      </c>
      <c r="C2415" s="141">
        <v>20</v>
      </c>
      <c r="D2415" s="142"/>
      <c r="E2415" s="143"/>
      <c r="F2415" s="141">
        <v>4</v>
      </c>
      <c r="G2415" s="141">
        <v>9</v>
      </c>
      <c r="H2415" s="141">
        <v>24</v>
      </c>
      <c r="I2415" s="141">
        <v>3000</v>
      </c>
      <c r="J2415" s="141"/>
      <c r="K2415" s="141"/>
      <c r="L2415" s="144" t="s">
        <v>44</v>
      </c>
      <c r="M2415" s="145"/>
      <c r="N2415" s="146" t="s">
        <v>46</v>
      </c>
      <c r="O2415" s="147">
        <f>O2416+O2423+O2426+O2429+O2433+O2455</f>
        <v>0</v>
      </c>
      <c r="P2415" s="147">
        <f>P2416+P2423+P2426+P2429+P2433+P2455</f>
        <v>0</v>
      </c>
      <c r="Q2415" s="147">
        <f t="shared" si="102"/>
        <v>0</v>
      </c>
      <c r="R2415" s="148"/>
      <c r="S2415" s="149"/>
      <c r="T2415" s="150"/>
    </row>
    <row r="2416" spans="2:20" ht="15.75" hidden="1">
      <c r="B2416" s="152">
        <v>2025</v>
      </c>
      <c r="C2416" s="152">
        <v>20</v>
      </c>
      <c r="D2416" s="153"/>
      <c r="E2416" s="154"/>
      <c r="F2416" s="152">
        <v>4</v>
      </c>
      <c r="G2416" s="152">
        <v>9</v>
      </c>
      <c r="H2416" s="152">
        <v>24</v>
      </c>
      <c r="I2416" s="152">
        <v>3000</v>
      </c>
      <c r="J2416" s="152">
        <v>3100</v>
      </c>
      <c r="K2416" s="152"/>
      <c r="L2416" s="155" t="s">
        <v>44</v>
      </c>
      <c r="M2416" s="156"/>
      <c r="N2416" s="157" t="s">
        <v>103</v>
      </c>
      <c r="O2416" s="158">
        <f>O2417+O2419+O2421</f>
        <v>0</v>
      </c>
      <c r="P2416" s="158">
        <f>P2417+P2419+P2421</f>
        <v>0</v>
      </c>
      <c r="Q2416" s="158">
        <f t="shared" si="102"/>
        <v>0</v>
      </c>
      <c r="R2416" s="159"/>
      <c r="S2416" s="160"/>
      <c r="T2416" s="161"/>
    </row>
    <row r="2417" spans="2:20" ht="15.75" hidden="1">
      <c r="B2417" s="163">
        <v>2025</v>
      </c>
      <c r="C2417" s="163">
        <v>20</v>
      </c>
      <c r="D2417" s="164"/>
      <c r="E2417" s="165"/>
      <c r="F2417" s="163">
        <v>4</v>
      </c>
      <c r="G2417" s="163">
        <v>9</v>
      </c>
      <c r="H2417" s="163">
        <v>24</v>
      </c>
      <c r="I2417" s="163">
        <v>3000</v>
      </c>
      <c r="J2417" s="163">
        <v>3100</v>
      </c>
      <c r="K2417" s="163">
        <v>311</v>
      </c>
      <c r="L2417" s="166" t="s">
        <v>44</v>
      </c>
      <c r="M2417" s="167"/>
      <c r="N2417" s="168" t="s">
        <v>104</v>
      </c>
      <c r="O2417" s="169">
        <f>SUM(O2418)</f>
        <v>0</v>
      </c>
      <c r="P2417" s="169">
        <f>SUM(P2418)</f>
        <v>0</v>
      </c>
      <c r="Q2417" s="169">
        <f t="shared" si="102"/>
        <v>0</v>
      </c>
      <c r="R2417" s="170"/>
      <c r="S2417" s="171"/>
      <c r="T2417" s="172"/>
    </row>
    <row r="2418" spans="2:20" ht="15.75" hidden="1">
      <c r="B2418" s="174">
        <v>2025</v>
      </c>
      <c r="C2418" s="174">
        <v>20</v>
      </c>
      <c r="D2418" s="175">
        <v>0</v>
      </c>
      <c r="E2418" s="176"/>
      <c r="F2418" s="174">
        <v>4</v>
      </c>
      <c r="G2418" s="174">
        <v>9</v>
      </c>
      <c r="H2418" s="174">
        <v>24</v>
      </c>
      <c r="I2418" s="174">
        <v>3000</v>
      </c>
      <c r="J2418" s="174">
        <v>3100</v>
      </c>
      <c r="K2418" s="174">
        <v>311</v>
      </c>
      <c r="L2418" s="177">
        <v>1308</v>
      </c>
      <c r="M2418" s="178">
        <v>0</v>
      </c>
      <c r="N2418" s="179" t="s">
        <v>105</v>
      </c>
      <c r="O2418" s="180">
        <v>0</v>
      </c>
      <c r="P2418" s="180">
        <v>0</v>
      </c>
      <c r="Q2418" s="181">
        <f t="shared" si="102"/>
        <v>0</v>
      </c>
      <c r="R2418" s="182" t="s">
        <v>50</v>
      </c>
      <c r="S2418" s="183"/>
      <c r="T2418" s="183"/>
    </row>
    <row r="2419" spans="2:20" ht="31.5" hidden="1">
      <c r="B2419" s="163">
        <v>2025</v>
      </c>
      <c r="C2419" s="163">
        <v>20</v>
      </c>
      <c r="D2419" s="164"/>
      <c r="E2419" s="165"/>
      <c r="F2419" s="163">
        <v>4</v>
      </c>
      <c r="G2419" s="163">
        <v>9</v>
      </c>
      <c r="H2419" s="163">
        <v>24</v>
      </c>
      <c r="I2419" s="163">
        <v>3000</v>
      </c>
      <c r="J2419" s="163">
        <v>3100</v>
      </c>
      <c r="K2419" s="163">
        <v>317</v>
      </c>
      <c r="L2419" s="166" t="s">
        <v>44</v>
      </c>
      <c r="M2419" s="167"/>
      <c r="N2419" s="168" t="s">
        <v>106</v>
      </c>
      <c r="O2419" s="169">
        <f>SUM(O2420)</f>
        <v>0</v>
      </c>
      <c r="P2419" s="169">
        <f>SUM(P2420)</f>
        <v>0</v>
      </c>
      <c r="Q2419" s="169">
        <f t="shared" si="102"/>
        <v>0</v>
      </c>
      <c r="R2419" s="170"/>
      <c r="S2419" s="171"/>
      <c r="T2419" s="172"/>
    </row>
    <row r="2420" spans="2:20" ht="15.75" hidden="1">
      <c r="B2420" s="174">
        <v>2025</v>
      </c>
      <c r="C2420" s="174">
        <v>20</v>
      </c>
      <c r="D2420" s="175">
        <v>0</v>
      </c>
      <c r="E2420" s="176"/>
      <c r="F2420" s="174">
        <v>4</v>
      </c>
      <c r="G2420" s="174">
        <v>9</v>
      </c>
      <c r="H2420" s="174">
        <v>24</v>
      </c>
      <c r="I2420" s="174">
        <v>3000</v>
      </c>
      <c r="J2420" s="174">
        <v>3100</v>
      </c>
      <c r="K2420" s="174">
        <v>317</v>
      </c>
      <c r="L2420" s="177">
        <v>1314</v>
      </c>
      <c r="M2420" s="178">
        <v>0</v>
      </c>
      <c r="N2420" s="179" t="s">
        <v>240</v>
      </c>
      <c r="O2420" s="180">
        <v>0</v>
      </c>
      <c r="P2420" s="180">
        <v>0</v>
      </c>
      <c r="Q2420" s="181">
        <f t="shared" si="102"/>
        <v>0</v>
      </c>
      <c r="R2420" s="182" t="s">
        <v>50</v>
      </c>
      <c r="S2420" s="183"/>
      <c r="T2420" s="183"/>
    </row>
    <row r="2421" spans="2:20" ht="15.75" hidden="1">
      <c r="B2421" s="163">
        <v>2025</v>
      </c>
      <c r="C2421" s="163">
        <v>20</v>
      </c>
      <c r="D2421" s="164"/>
      <c r="E2421" s="165"/>
      <c r="F2421" s="163">
        <v>4</v>
      </c>
      <c r="G2421" s="163">
        <v>9</v>
      </c>
      <c r="H2421" s="163">
        <v>24</v>
      </c>
      <c r="I2421" s="163">
        <v>3000</v>
      </c>
      <c r="J2421" s="163">
        <v>3100</v>
      </c>
      <c r="K2421" s="163">
        <v>319</v>
      </c>
      <c r="L2421" s="166"/>
      <c r="M2421" s="167"/>
      <c r="N2421" s="168" t="s">
        <v>1276</v>
      </c>
      <c r="O2421" s="169">
        <f>SUM(O2422)</f>
        <v>0</v>
      </c>
      <c r="P2421" s="169">
        <f>SUM(P2422)</f>
        <v>0</v>
      </c>
      <c r="Q2421" s="169">
        <f t="shared" si="102"/>
        <v>0</v>
      </c>
      <c r="R2421" s="170"/>
      <c r="S2421" s="171"/>
      <c r="T2421" s="172"/>
    </row>
    <row r="2422" spans="2:20" ht="15.75" hidden="1">
      <c r="B2422" s="174">
        <v>2025</v>
      </c>
      <c r="C2422" s="174">
        <v>20</v>
      </c>
      <c r="D2422" s="175">
        <v>0</v>
      </c>
      <c r="E2422" s="176"/>
      <c r="F2422" s="174">
        <v>4</v>
      </c>
      <c r="G2422" s="174">
        <v>9</v>
      </c>
      <c r="H2422" s="174">
        <v>24</v>
      </c>
      <c r="I2422" s="174">
        <v>3000</v>
      </c>
      <c r="J2422" s="174">
        <v>3100</v>
      </c>
      <c r="K2422" s="174">
        <v>319</v>
      </c>
      <c r="L2422" s="177">
        <v>1323</v>
      </c>
      <c r="M2422" s="178">
        <v>0</v>
      </c>
      <c r="N2422" s="179" t="s">
        <v>1536</v>
      </c>
      <c r="O2422" s="180">
        <v>0</v>
      </c>
      <c r="P2422" s="180">
        <v>0</v>
      </c>
      <c r="Q2422" s="181">
        <f t="shared" si="102"/>
        <v>0</v>
      </c>
      <c r="R2422" s="182" t="s">
        <v>50</v>
      </c>
      <c r="S2422" s="183"/>
      <c r="T2422" s="183"/>
    </row>
    <row r="2423" spans="2:20" ht="15.75" hidden="1">
      <c r="B2423" s="152">
        <v>2025</v>
      </c>
      <c r="C2423" s="152">
        <v>20</v>
      </c>
      <c r="D2423" s="153"/>
      <c r="E2423" s="154"/>
      <c r="F2423" s="152">
        <v>4</v>
      </c>
      <c r="G2423" s="152">
        <v>9</v>
      </c>
      <c r="H2423" s="152">
        <v>24</v>
      </c>
      <c r="I2423" s="152">
        <v>3000</v>
      </c>
      <c r="J2423" s="152">
        <v>3200</v>
      </c>
      <c r="K2423" s="152"/>
      <c r="L2423" s="155" t="s">
        <v>44</v>
      </c>
      <c r="M2423" s="156"/>
      <c r="N2423" s="157" t="s">
        <v>108</v>
      </c>
      <c r="O2423" s="158">
        <f>O2424</f>
        <v>0</v>
      </c>
      <c r="P2423" s="158">
        <f>P2424</f>
        <v>0</v>
      </c>
      <c r="Q2423" s="158">
        <f t="shared" si="102"/>
        <v>0</v>
      </c>
      <c r="R2423" s="159"/>
      <c r="S2423" s="160"/>
      <c r="T2423" s="161"/>
    </row>
    <row r="2424" spans="2:20" ht="15.75" hidden="1">
      <c r="B2424" s="163">
        <v>2025</v>
      </c>
      <c r="C2424" s="163">
        <v>20</v>
      </c>
      <c r="D2424" s="164"/>
      <c r="E2424" s="165"/>
      <c r="F2424" s="163">
        <v>4</v>
      </c>
      <c r="G2424" s="163">
        <v>9</v>
      </c>
      <c r="H2424" s="163">
        <v>24</v>
      </c>
      <c r="I2424" s="163">
        <v>3000</v>
      </c>
      <c r="J2424" s="163">
        <v>3200</v>
      </c>
      <c r="K2424" s="163">
        <v>321</v>
      </c>
      <c r="L2424" s="166" t="s">
        <v>44</v>
      </c>
      <c r="M2424" s="167"/>
      <c r="N2424" s="168" t="s">
        <v>1537</v>
      </c>
      <c r="O2424" s="169">
        <f>SUM(O2425)</f>
        <v>0</v>
      </c>
      <c r="P2424" s="169">
        <f>SUM(P2425)</f>
        <v>0</v>
      </c>
      <c r="Q2424" s="169">
        <f t="shared" si="102"/>
        <v>0</v>
      </c>
      <c r="R2424" s="170"/>
      <c r="S2424" s="171"/>
      <c r="T2424" s="172"/>
    </row>
    <row r="2425" spans="2:20" ht="15.75" hidden="1">
      <c r="B2425" s="174">
        <v>2025</v>
      </c>
      <c r="C2425" s="174">
        <v>20</v>
      </c>
      <c r="D2425" s="175">
        <v>0</v>
      </c>
      <c r="E2425" s="176"/>
      <c r="F2425" s="174">
        <v>4</v>
      </c>
      <c r="G2425" s="174">
        <v>9</v>
      </c>
      <c r="H2425" s="174">
        <v>24</v>
      </c>
      <c r="I2425" s="174">
        <v>3000</v>
      </c>
      <c r="J2425" s="174">
        <v>3200</v>
      </c>
      <c r="K2425" s="174">
        <v>321</v>
      </c>
      <c r="L2425" s="177">
        <v>68</v>
      </c>
      <c r="M2425" s="178">
        <v>0</v>
      </c>
      <c r="N2425" s="179" t="s">
        <v>1537</v>
      </c>
      <c r="O2425" s="180">
        <v>0</v>
      </c>
      <c r="P2425" s="180">
        <v>0</v>
      </c>
      <c r="Q2425" s="181">
        <f t="shared" si="102"/>
        <v>0</v>
      </c>
      <c r="R2425" s="182" t="s">
        <v>50</v>
      </c>
      <c r="S2425" s="183"/>
      <c r="T2425" s="183"/>
    </row>
    <row r="2426" spans="2:20" ht="15.75" hidden="1">
      <c r="B2426" s="152">
        <v>2025</v>
      </c>
      <c r="C2426" s="152">
        <v>20</v>
      </c>
      <c r="D2426" s="153"/>
      <c r="E2426" s="154"/>
      <c r="F2426" s="152">
        <v>4</v>
      </c>
      <c r="G2426" s="152">
        <v>9</v>
      </c>
      <c r="H2426" s="152">
        <v>24</v>
      </c>
      <c r="I2426" s="152">
        <v>3000</v>
      </c>
      <c r="J2426" s="152">
        <v>3300</v>
      </c>
      <c r="K2426" s="152"/>
      <c r="L2426" s="155"/>
      <c r="M2426" s="156"/>
      <c r="N2426" s="157" t="s">
        <v>1538</v>
      </c>
      <c r="O2426" s="158">
        <f>O2427</f>
        <v>0</v>
      </c>
      <c r="P2426" s="158">
        <f>P2427</f>
        <v>0</v>
      </c>
      <c r="Q2426" s="158">
        <f t="shared" si="102"/>
        <v>0</v>
      </c>
      <c r="R2426" s="159"/>
      <c r="S2426" s="160"/>
      <c r="T2426" s="161"/>
    </row>
    <row r="2427" spans="2:20" ht="31.5" hidden="1">
      <c r="B2427" s="163">
        <v>2025</v>
      </c>
      <c r="C2427" s="163">
        <v>20</v>
      </c>
      <c r="D2427" s="164"/>
      <c r="E2427" s="165"/>
      <c r="F2427" s="163">
        <v>4</v>
      </c>
      <c r="G2427" s="163">
        <v>9</v>
      </c>
      <c r="H2427" s="163">
        <v>24</v>
      </c>
      <c r="I2427" s="163">
        <v>3000</v>
      </c>
      <c r="J2427" s="163">
        <v>3300</v>
      </c>
      <c r="K2427" s="163">
        <v>333</v>
      </c>
      <c r="L2427" s="166"/>
      <c r="M2427" s="167"/>
      <c r="N2427" s="168" t="s">
        <v>112</v>
      </c>
      <c r="O2427" s="169">
        <f>SUM(O2428)</f>
        <v>0</v>
      </c>
      <c r="P2427" s="169">
        <f>SUM(P2428)</f>
        <v>0</v>
      </c>
      <c r="Q2427" s="169">
        <f t="shared" si="102"/>
        <v>0</v>
      </c>
      <c r="R2427" s="170"/>
      <c r="S2427" s="171"/>
      <c r="T2427" s="172"/>
    </row>
    <row r="2428" spans="2:20" ht="30" hidden="1">
      <c r="B2428" s="174">
        <v>2025</v>
      </c>
      <c r="C2428" s="174">
        <v>20</v>
      </c>
      <c r="D2428" s="175">
        <v>0</v>
      </c>
      <c r="E2428" s="176"/>
      <c r="F2428" s="174">
        <v>4</v>
      </c>
      <c r="G2428" s="174">
        <v>9</v>
      </c>
      <c r="H2428" s="174">
        <v>24</v>
      </c>
      <c r="I2428" s="174">
        <v>3000</v>
      </c>
      <c r="J2428" s="174">
        <v>3300</v>
      </c>
      <c r="K2428" s="174">
        <v>333</v>
      </c>
      <c r="L2428" s="177">
        <v>1317</v>
      </c>
      <c r="M2428" s="178">
        <v>0</v>
      </c>
      <c r="N2428" s="179" t="s">
        <v>1539</v>
      </c>
      <c r="O2428" s="180">
        <v>0</v>
      </c>
      <c r="P2428" s="180">
        <v>0</v>
      </c>
      <c r="Q2428" s="181">
        <f t="shared" si="102"/>
        <v>0</v>
      </c>
      <c r="R2428" s="182" t="s">
        <v>50</v>
      </c>
      <c r="S2428" s="183"/>
      <c r="T2428" s="183"/>
    </row>
    <row r="2429" spans="2:20" ht="15.75" hidden="1">
      <c r="B2429" s="152">
        <v>2025</v>
      </c>
      <c r="C2429" s="152">
        <v>20</v>
      </c>
      <c r="D2429" s="153"/>
      <c r="E2429" s="154"/>
      <c r="F2429" s="152">
        <v>4</v>
      </c>
      <c r="G2429" s="152">
        <v>9</v>
      </c>
      <c r="H2429" s="152">
        <v>24</v>
      </c>
      <c r="I2429" s="152">
        <v>3000</v>
      </c>
      <c r="J2429" s="152">
        <v>3400</v>
      </c>
      <c r="K2429" s="152"/>
      <c r="L2429" s="155" t="s">
        <v>44</v>
      </c>
      <c r="M2429" s="156"/>
      <c r="N2429" s="157" t="s">
        <v>1540</v>
      </c>
      <c r="O2429" s="158">
        <f>O2430</f>
        <v>0</v>
      </c>
      <c r="P2429" s="158">
        <f>P2430</f>
        <v>0</v>
      </c>
      <c r="Q2429" s="158">
        <f t="shared" si="102"/>
        <v>0</v>
      </c>
      <c r="R2429" s="159"/>
      <c r="S2429" s="160"/>
      <c r="T2429" s="161"/>
    </row>
    <row r="2430" spans="2:20" ht="15.75" hidden="1">
      <c r="B2430" s="163">
        <v>2025</v>
      </c>
      <c r="C2430" s="163">
        <v>20</v>
      </c>
      <c r="D2430" s="164"/>
      <c r="E2430" s="165"/>
      <c r="F2430" s="163">
        <v>4</v>
      </c>
      <c r="G2430" s="163">
        <v>9</v>
      </c>
      <c r="H2430" s="163">
        <v>24</v>
      </c>
      <c r="I2430" s="163">
        <v>3000</v>
      </c>
      <c r="J2430" s="163">
        <v>3400</v>
      </c>
      <c r="K2430" s="163">
        <v>345</v>
      </c>
      <c r="L2430" s="166" t="s">
        <v>44</v>
      </c>
      <c r="M2430" s="167"/>
      <c r="N2430" s="168" t="s">
        <v>1541</v>
      </c>
      <c r="O2430" s="169">
        <f>SUM(O2431:O2432)</f>
        <v>0</v>
      </c>
      <c r="P2430" s="169">
        <f>SUM(P2431:P2432)</f>
        <v>0</v>
      </c>
      <c r="Q2430" s="169">
        <f t="shared" si="102"/>
        <v>0</v>
      </c>
      <c r="R2430" s="170"/>
      <c r="S2430" s="171"/>
      <c r="T2430" s="172"/>
    </row>
    <row r="2431" spans="2:20" ht="15.75" hidden="1">
      <c r="B2431" s="174">
        <v>2025</v>
      </c>
      <c r="C2431" s="174">
        <v>20</v>
      </c>
      <c r="D2431" s="175">
        <v>0</v>
      </c>
      <c r="E2431" s="176"/>
      <c r="F2431" s="174">
        <v>4</v>
      </c>
      <c r="G2431" s="174">
        <v>9</v>
      </c>
      <c r="H2431" s="174">
        <v>24</v>
      </c>
      <c r="I2431" s="174">
        <v>3000</v>
      </c>
      <c r="J2431" s="174">
        <v>3400</v>
      </c>
      <c r="K2431" s="174">
        <v>345</v>
      </c>
      <c r="L2431" s="177">
        <v>1160</v>
      </c>
      <c r="M2431" s="178">
        <v>0</v>
      </c>
      <c r="N2431" s="179" t="s">
        <v>1542</v>
      </c>
      <c r="O2431" s="180">
        <v>0</v>
      </c>
      <c r="P2431" s="180">
        <v>0</v>
      </c>
      <c r="Q2431" s="181">
        <f t="shared" si="102"/>
        <v>0</v>
      </c>
      <c r="R2431" s="182" t="s">
        <v>128</v>
      </c>
      <c r="S2431" s="183"/>
      <c r="T2431" s="183"/>
    </row>
    <row r="2432" spans="2:20" ht="15.75" hidden="1">
      <c r="B2432" s="174">
        <v>2025</v>
      </c>
      <c r="C2432" s="174">
        <v>20</v>
      </c>
      <c r="D2432" s="175">
        <v>0</v>
      </c>
      <c r="E2432" s="176"/>
      <c r="F2432" s="174">
        <v>4</v>
      </c>
      <c r="G2432" s="174">
        <v>9</v>
      </c>
      <c r="H2432" s="174">
        <v>24</v>
      </c>
      <c r="I2432" s="174">
        <v>3000</v>
      </c>
      <c r="J2432" s="174">
        <v>3400</v>
      </c>
      <c r="K2432" s="174">
        <v>345</v>
      </c>
      <c r="L2432" s="177">
        <v>1159</v>
      </c>
      <c r="M2432" s="178">
        <v>0</v>
      </c>
      <c r="N2432" s="179" t="s">
        <v>1543</v>
      </c>
      <c r="O2432" s="180">
        <v>0</v>
      </c>
      <c r="P2432" s="180">
        <v>0</v>
      </c>
      <c r="Q2432" s="181">
        <f t="shared" si="102"/>
        <v>0</v>
      </c>
      <c r="R2432" s="182" t="s">
        <v>128</v>
      </c>
      <c r="S2432" s="183"/>
      <c r="T2432" s="183"/>
    </row>
    <row r="2433" spans="2:20" ht="31.5" hidden="1">
      <c r="B2433" s="152">
        <v>2025</v>
      </c>
      <c r="C2433" s="152">
        <v>20</v>
      </c>
      <c r="D2433" s="153"/>
      <c r="E2433" s="154"/>
      <c r="F2433" s="152">
        <v>4</v>
      </c>
      <c r="G2433" s="152">
        <v>9</v>
      </c>
      <c r="H2433" s="152">
        <v>24</v>
      </c>
      <c r="I2433" s="152">
        <v>3000</v>
      </c>
      <c r="J2433" s="152">
        <v>3500</v>
      </c>
      <c r="K2433" s="152"/>
      <c r="L2433" s="155" t="s">
        <v>44</v>
      </c>
      <c r="M2433" s="156"/>
      <c r="N2433" s="157" t="s">
        <v>122</v>
      </c>
      <c r="O2433" s="158">
        <f>O2434+O2437+O2439+O2441</f>
        <v>0</v>
      </c>
      <c r="P2433" s="158">
        <f>P2434+P2437+P2439+P2441</f>
        <v>0</v>
      </c>
      <c r="Q2433" s="158">
        <f t="shared" si="102"/>
        <v>0</v>
      </c>
      <c r="R2433" s="159"/>
      <c r="S2433" s="160"/>
      <c r="T2433" s="161"/>
    </row>
    <row r="2434" spans="2:20" ht="15.75" hidden="1">
      <c r="B2434" s="163">
        <v>2025</v>
      </c>
      <c r="C2434" s="163">
        <v>20</v>
      </c>
      <c r="D2434" s="164"/>
      <c r="E2434" s="165"/>
      <c r="F2434" s="163">
        <v>4</v>
      </c>
      <c r="G2434" s="163">
        <v>9</v>
      </c>
      <c r="H2434" s="163">
        <v>24</v>
      </c>
      <c r="I2434" s="163">
        <v>3000</v>
      </c>
      <c r="J2434" s="163">
        <v>3500</v>
      </c>
      <c r="K2434" s="163">
        <v>351</v>
      </c>
      <c r="L2434" s="166" t="s">
        <v>44</v>
      </c>
      <c r="M2434" s="167"/>
      <c r="N2434" s="168" t="s">
        <v>628</v>
      </c>
      <c r="O2434" s="169">
        <f>SUM(O2435:O2436)</f>
        <v>0</v>
      </c>
      <c r="P2434" s="169">
        <f>SUM(P2435:P2436)</f>
        <v>0</v>
      </c>
      <c r="Q2434" s="169">
        <f t="shared" si="102"/>
        <v>0</v>
      </c>
      <c r="R2434" s="170"/>
      <c r="S2434" s="171"/>
      <c r="T2434" s="172"/>
    </row>
    <row r="2435" spans="2:20" ht="30" hidden="1">
      <c r="B2435" s="174">
        <v>2025</v>
      </c>
      <c r="C2435" s="174">
        <v>20</v>
      </c>
      <c r="D2435" s="175">
        <v>0</v>
      </c>
      <c r="E2435" s="176"/>
      <c r="F2435" s="174">
        <v>4</v>
      </c>
      <c r="G2435" s="174">
        <v>9</v>
      </c>
      <c r="H2435" s="174">
        <v>24</v>
      </c>
      <c r="I2435" s="174">
        <v>3000</v>
      </c>
      <c r="J2435" s="174">
        <v>3500</v>
      </c>
      <c r="K2435" s="174">
        <v>351</v>
      </c>
      <c r="L2435" s="177">
        <v>910</v>
      </c>
      <c r="M2435" s="178">
        <v>0</v>
      </c>
      <c r="N2435" s="179" t="s">
        <v>629</v>
      </c>
      <c r="O2435" s="180">
        <v>0</v>
      </c>
      <c r="P2435" s="180">
        <v>0</v>
      </c>
      <c r="Q2435" s="181">
        <f t="shared" si="102"/>
        <v>0</v>
      </c>
      <c r="R2435" s="182" t="s">
        <v>50</v>
      </c>
      <c r="S2435" s="183"/>
      <c r="T2435" s="183"/>
    </row>
    <row r="2436" spans="2:20" ht="30" hidden="1">
      <c r="B2436" s="174">
        <v>2025</v>
      </c>
      <c r="C2436" s="174">
        <v>20</v>
      </c>
      <c r="D2436" s="175">
        <v>0</v>
      </c>
      <c r="E2436" s="176"/>
      <c r="F2436" s="174">
        <v>4</v>
      </c>
      <c r="G2436" s="174">
        <v>9</v>
      </c>
      <c r="H2436" s="174">
        <v>24</v>
      </c>
      <c r="I2436" s="174">
        <v>3000</v>
      </c>
      <c r="J2436" s="174">
        <v>3500</v>
      </c>
      <c r="K2436" s="174">
        <v>351</v>
      </c>
      <c r="L2436" s="177">
        <v>911</v>
      </c>
      <c r="M2436" s="178">
        <v>0</v>
      </c>
      <c r="N2436" s="179" t="s">
        <v>1544</v>
      </c>
      <c r="O2436" s="180">
        <v>0</v>
      </c>
      <c r="P2436" s="180">
        <v>0</v>
      </c>
      <c r="Q2436" s="181">
        <f t="shared" si="102"/>
        <v>0</v>
      </c>
      <c r="R2436" s="182" t="s">
        <v>50</v>
      </c>
      <c r="S2436" s="183"/>
      <c r="T2436" s="183"/>
    </row>
    <row r="2437" spans="2:20" ht="31.5" hidden="1">
      <c r="B2437" s="163">
        <v>2025</v>
      </c>
      <c r="C2437" s="163">
        <v>20</v>
      </c>
      <c r="D2437" s="164"/>
      <c r="E2437" s="165"/>
      <c r="F2437" s="163">
        <v>4</v>
      </c>
      <c r="G2437" s="163">
        <v>9</v>
      </c>
      <c r="H2437" s="163">
        <v>24</v>
      </c>
      <c r="I2437" s="163">
        <v>3000</v>
      </c>
      <c r="J2437" s="163">
        <v>3500</v>
      </c>
      <c r="K2437" s="163">
        <v>353</v>
      </c>
      <c r="L2437" s="166" t="s">
        <v>44</v>
      </c>
      <c r="M2437" s="167"/>
      <c r="N2437" s="168" t="s">
        <v>888</v>
      </c>
      <c r="O2437" s="169">
        <f>SUM(O2438)</f>
        <v>0</v>
      </c>
      <c r="P2437" s="169">
        <f>SUM(P2438)</f>
        <v>0</v>
      </c>
      <c r="Q2437" s="169">
        <f t="shared" ref="Q2437:Q2500" si="103">+O2437+P2437</f>
        <v>0</v>
      </c>
      <c r="R2437" s="170"/>
      <c r="S2437" s="171"/>
      <c r="T2437" s="172"/>
    </row>
    <row r="2438" spans="2:20" ht="15.75" hidden="1">
      <c r="B2438" s="174">
        <v>2025</v>
      </c>
      <c r="C2438" s="174">
        <v>20</v>
      </c>
      <c r="D2438" s="175">
        <v>0</v>
      </c>
      <c r="E2438" s="176"/>
      <c r="F2438" s="174">
        <v>4</v>
      </c>
      <c r="G2438" s="174">
        <v>9</v>
      </c>
      <c r="H2438" s="174">
        <v>24</v>
      </c>
      <c r="I2438" s="174">
        <v>3000</v>
      </c>
      <c r="J2438" s="174">
        <v>3500</v>
      </c>
      <c r="K2438" s="174">
        <v>353</v>
      </c>
      <c r="L2438" s="177">
        <v>908</v>
      </c>
      <c r="M2438" s="178">
        <v>0</v>
      </c>
      <c r="N2438" s="179" t="s">
        <v>889</v>
      </c>
      <c r="O2438" s="180">
        <v>0</v>
      </c>
      <c r="P2438" s="180">
        <v>0</v>
      </c>
      <c r="Q2438" s="181">
        <f t="shared" si="103"/>
        <v>0</v>
      </c>
      <c r="R2438" s="182" t="s">
        <v>50</v>
      </c>
      <c r="S2438" s="183"/>
      <c r="T2438" s="183"/>
    </row>
    <row r="2439" spans="2:20" ht="15.75" hidden="1">
      <c r="B2439" s="163">
        <v>2025</v>
      </c>
      <c r="C2439" s="163">
        <v>20</v>
      </c>
      <c r="D2439" s="164"/>
      <c r="E2439" s="165"/>
      <c r="F2439" s="163">
        <v>4</v>
      </c>
      <c r="G2439" s="163">
        <v>9</v>
      </c>
      <c r="H2439" s="163">
        <v>24</v>
      </c>
      <c r="I2439" s="163">
        <v>3000</v>
      </c>
      <c r="J2439" s="163">
        <v>3500</v>
      </c>
      <c r="K2439" s="163">
        <v>355</v>
      </c>
      <c r="L2439" s="166" t="s">
        <v>44</v>
      </c>
      <c r="M2439" s="167"/>
      <c r="N2439" s="168" t="s">
        <v>1106</v>
      </c>
      <c r="O2439" s="169">
        <f>SUM(O2440)</f>
        <v>0</v>
      </c>
      <c r="P2439" s="169">
        <f>SUM(P2440)</f>
        <v>0</v>
      </c>
      <c r="Q2439" s="169">
        <f t="shared" si="103"/>
        <v>0</v>
      </c>
      <c r="R2439" s="170"/>
      <c r="S2439" s="171"/>
      <c r="T2439" s="172"/>
    </row>
    <row r="2440" spans="2:20" ht="15.75" hidden="1">
      <c r="B2440" s="174">
        <v>2025</v>
      </c>
      <c r="C2440" s="174">
        <v>20</v>
      </c>
      <c r="D2440" s="175">
        <v>0</v>
      </c>
      <c r="E2440" s="176"/>
      <c r="F2440" s="174">
        <v>4</v>
      </c>
      <c r="G2440" s="174">
        <v>9</v>
      </c>
      <c r="H2440" s="174">
        <v>24</v>
      </c>
      <c r="I2440" s="174">
        <v>3000</v>
      </c>
      <c r="J2440" s="174">
        <v>3500</v>
      </c>
      <c r="K2440" s="174">
        <v>355</v>
      </c>
      <c r="L2440" s="177">
        <v>914</v>
      </c>
      <c r="M2440" s="178">
        <v>0</v>
      </c>
      <c r="N2440" s="179" t="s">
        <v>1107</v>
      </c>
      <c r="O2440" s="180">
        <v>0</v>
      </c>
      <c r="P2440" s="180">
        <v>0</v>
      </c>
      <c r="Q2440" s="181">
        <f t="shared" si="103"/>
        <v>0</v>
      </c>
      <c r="R2440" s="182" t="s">
        <v>50</v>
      </c>
      <c r="S2440" s="183"/>
      <c r="T2440" s="183"/>
    </row>
    <row r="2441" spans="2:20" ht="31.5" hidden="1">
      <c r="B2441" s="163">
        <v>2025</v>
      </c>
      <c r="C2441" s="163">
        <v>20</v>
      </c>
      <c r="D2441" s="164"/>
      <c r="E2441" s="165"/>
      <c r="F2441" s="163">
        <v>4</v>
      </c>
      <c r="G2441" s="163">
        <v>9</v>
      </c>
      <c r="H2441" s="163">
        <v>24</v>
      </c>
      <c r="I2441" s="163">
        <v>3000</v>
      </c>
      <c r="J2441" s="163">
        <v>3500</v>
      </c>
      <c r="K2441" s="163">
        <v>357</v>
      </c>
      <c r="L2441" s="166" t="s">
        <v>44</v>
      </c>
      <c r="M2441" s="167"/>
      <c r="N2441" s="168" t="s">
        <v>126</v>
      </c>
      <c r="O2441" s="169">
        <f>SUM(O2442:O2454)</f>
        <v>0</v>
      </c>
      <c r="P2441" s="169">
        <f>SUM(P2442:P2454)</f>
        <v>0</v>
      </c>
      <c r="Q2441" s="169">
        <f t="shared" si="103"/>
        <v>0</v>
      </c>
      <c r="R2441" s="170"/>
      <c r="S2441" s="171"/>
      <c r="T2441" s="172"/>
    </row>
    <row r="2442" spans="2:20" ht="15.75" hidden="1">
      <c r="B2442" s="174">
        <v>2025</v>
      </c>
      <c r="C2442" s="174">
        <v>20</v>
      </c>
      <c r="D2442" s="175">
        <v>0</v>
      </c>
      <c r="E2442" s="176"/>
      <c r="F2442" s="174">
        <v>4</v>
      </c>
      <c r="G2442" s="174">
        <v>9</v>
      </c>
      <c r="H2442" s="174">
        <v>24</v>
      </c>
      <c r="I2442" s="174">
        <v>3000</v>
      </c>
      <c r="J2442" s="174">
        <v>3500</v>
      </c>
      <c r="K2442" s="174">
        <v>357</v>
      </c>
      <c r="L2442" s="177">
        <v>796</v>
      </c>
      <c r="M2442" s="178">
        <v>0</v>
      </c>
      <c r="N2442" s="179" t="s">
        <v>1545</v>
      </c>
      <c r="O2442" s="180">
        <v>0</v>
      </c>
      <c r="P2442" s="180">
        <v>0</v>
      </c>
      <c r="Q2442" s="181">
        <f t="shared" si="103"/>
        <v>0</v>
      </c>
      <c r="R2442" s="182" t="s">
        <v>50</v>
      </c>
      <c r="S2442" s="183"/>
      <c r="T2442" s="183"/>
    </row>
    <row r="2443" spans="2:20" ht="15.75" hidden="1">
      <c r="B2443" s="174">
        <v>2025</v>
      </c>
      <c r="C2443" s="174">
        <v>20</v>
      </c>
      <c r="D2443" s="175">
        <v>0</v>
      </c>
      <c r="E2443" s="176"/>
      <c r="F2443" s="174">
        <v>4</v>
      </c>
      <c r="G2443" s="174">
        <v>9</v>
      </c>
      <c r="H2443" s="174">
        <v>24</v>
      </c>
      <c r="I2443" s="174">
        <v>3000</v>
      </c>
      <c r="J2443" s="174">
        <v>3500</v>
      </c>
      <c r="K2443" s="174">
        <v>357</v>
      </c>
      <c r="L2443" s="177">
        <v>891</v>
      </c>
      <c r="M2443" s="178">
        <v>0</v>
      </c>
      <c r="N2443" s="179" t="s">
        <v>1546</v>
      </c>
      <c r="O2443" s="180">
        <v>0</v>
      </c>
      <c r="P2443" s="180">
        <v>0</v>
      </c>
      <c r="Q2443" s="181">
        <f t="shared" si="103"/>
        <v>0</v>
      </c>
      <c r="R2443" s="182" t="s">
        <v>50</v>
      </c>
      <c r="S2443" s="183"/>
      <c r="T2443" s="183"/>
    </row>
    <row r="2444" spans="2:20" ht="15.75" hidden="1">
      <c r="B2444" s="174">
        <v>2025</v>
      </c>
      <c r="C2444" s="174">
        <v>20</v>
      </c>
      <c r="D2444" s="175">
        <v>0</v>
      </c>
      <c r="E2444" s="176"/>
      <c r="F2444" s="174">
        <v>4</v>
      </c>
      <c r="G2444" s="174">
        <v>9</v>
      </c>
      <c r="H2444" s="174">
        <v>24</v>
      </c>
      <c r="I2444" s="174">
        <v>3000</v>
      </c>
      <c r="J2444" s="174">
        <v>3500</v>
      </c>
      <c r="K2444" s="174">
        <v>357</v>
      </c>
      <c r="L2444" s="177">
        <v>893</v>
      </c>
      <c r="M2444" s="178">
        <v>0</v>
      </c>
      <c r="N2444" s="179" t="s">
        <v>1547</v>
      </c>
      <c r="O2444" s="180">
        <v>0</v>
      </c>
      <c r="P2444" s="180">
        <v>0</v>
      </c>
      <c r="Q2444" s="181">
        <f t="shared" si="103"/>
        <v>0</v>
      </c>
      <c r="R2444" s="182" t="s">
        <v>50</v>
      </c>
      <c r="S2444" s="183"/>
      <c r="T2444" s="183"/>
    </row>
    <row r="2445" spans="2:20" ht="15.75" hidden="1">
      <c r="B2445" s="174">
        <v>2025</v>
      </c>
      <c r="C2445" s="174">
        <v>20</v>
      </c>
      <c r="D2445" s="175">
        <v>0</v>
      </c>
      <c r="E2445" s="176"/>
      <c r="F2445" s="174">
        <v>4</v>
      </c>
      <c r="G2445" s="174">
        <v>9</v>
      </c>
      <c r="H2445" s="174">
        <v>24</v>
      </c>
      <c r="I2445" s="174">
        <v>3000</v>
      </c>
      <c r="J2445" s="174">
        <v>3500</v>
      </c>
      <c r="K2445" s="174">
        <v>357</v>
      </c>
      <c r="L2445" s="177">
        <v>894</v>
      </c>
      <c r="M2445" s="178">
        <v>0</v>
      </c>
      <c r="N2445" s="179" t="s">
        <v>1548</v>
      </c>
      <c r="O2445" s="180">
        <v>0</v>
      </c>
      <c r="P2445" s="180">
        <v>0</v>
      </c>
      <c r="Q2445" s="181">
        <f t="shared" si="103"/>
        <v>0</v>
      </c>
      <c r="R2445" s="182" t="s">
        <v>50</v>
      </c>
      <c r="S2445" s="183"/>
      <c r="T2445" s="183"/>
    </row>
    <row r="2446" spans="2:20" ht="15.75" hidden="1">
      <c r="B2446" s="174">
        <v>2025</v>
      </c>
      <c r="C2446" s="174">
        <v>20</v>
      </c>
      <c r="D2446" s="175">
        <v>0</v>
      </c>
      <c r="E2446" s="176"/>
      <c r="F2446" s="174">
        <v>4</v>
      </c>
      <c r="G2446" s="174">
        <v>9</v>
      </c>
      <c r="H2446" s="174">
        <v>24</v>
      </c>
      <c r="I2446" s="174">
        <v>3000</v>
      </c>
      <c r="J2446" s="174">
        <v>3500</v>
      </c>
      <c r="K2446" s="174">
        <v>357</v>
      </c>
      <c r="L2446" s="177">
        <v>895</v>
      </c>
      <c r="M2446" s="178">
        <v>0</v>
      </c>
      <c r="N2446" s="179" t="s">
        <v>1523</v>
      </c>
      <c r="O2446" s="180">
        <v>0</v>
      </c>
      <c r="P2446" s="180">
        <v>0</v>
      </c>
      <c r="Q2446" s="181">
        <f t="shared" si="103"/>
        <v>0</v>
      </c>
      <c r="R2446" s="182" t="s">
        <v>50</v>
      </c>
      <c r="S2446" s="183"/>
      <c r="T2446" s="183"/>
    </row>
    <row r="2447" spans="2:20" ht="15.75" hidden="1">
      <c r="B2447" s="174">
        <v>2025</v>
      </c>
      <c r="C2447" s="174">
        <v>20</v>
      </c>
      <c r="D2447" s="175">
        <v>0</v>
      </c>
      <c r="E2447" s="176"/>
      <c r="F2447" s="174">
        <v>4</v>
      </c>
      <c r="G2447" s="174">
        <v>9</v>
      </c>
      <c r="H2447" s="174">
        <v>24</v>
      </c>
      <c r="I2447" s="174">
        <v>3000</v>
      </c>
      <c r="J2447" s="174">
        <v>3500</v>
      </c>
      <c r="K2447" s="174">
        <v>357</v>
      </c>
      <c r="L2447" s="177">
        <v>896</v>
      </c>
      <c r="M2447" s="178">
        <v>0</v>
      </c>
      <c r="N2447" s="179" t="s">
        <v>1524</v>
      </c>
      <c r="O2447" s="180">
        <v>0</v>
      </c>
      <c r="P2447" s="180">
        <v>0</v>
      </c>
      <c r="Q2447" s="181">
        <f t="shared" si="103"/>
        <v>0</v>
      </c>
      <c r="R2447" s="182" t="s">
        <v>50</v>
      </c>
      <c r="S2447" s="183"/>
      <c r="T2447" s="183"/>
    </row>
    <row r="2448" spans="2:20" ht="15.75" hidden="1">
      <c r="B2448" s="174">
        <v>2025</v>
      </c>
      <c r="C2448" s="174">
        <v>20</v>
      </c>
      <c r="D2448" s="175">
        <v>0</v>
      </c>
      <c r="E2448" s="176"/>
      <c r="F2448" s="174">
        <v>4</v>
      </c>
      <c r="G2448" s="174">
        <v>9</v>
      </c>
      <c r="H2448" s="174">
        <v>24</v>
      </c>
      <c r="I2448" s="174">
        <v>3000</v>
      </c>
      <c r="J2448" s="174">
        <v>3500</v>
      </c>
      <c r="K2448" s="174">
        <v>357</v>
      </c>
      <c r="L2448" s="177">
        <v>897</v>
      </c>
      <c r="M2448" s="178">
        <v>0</v>
      </c>
      <c r="N2448" s="179" t="s">
        <v>1549</v>
      </c>
      <c r="O2448" s="180">
        <v>0</v>
      </c>
      <c r="P2448" s="180">
        <v>0</v>
      </c>
      <c r="Q2448" s="181">
        <f t="shared" si="103"/>
        <v>0</v>
      </c>
      <c r="R2448" s="182" t="s">
        <v>50</v>
      </c>
      <c r="S2448" s="183"/>
      <c r="T2448" s="183"/>
    </row>
    <row r="2449" spans="2:20" ht="15.75" hidden="1">
      <c r="B2449" s="174">
        <v>2025</v>
      </c>
      <c r="C2449" s="174">
        <v>20</v>
      </c>
      <c r="D2449" s="175">
        <v>0</v>
      </c>
      <c r="E2449" s="176"/>
      <c r="F2449" s="174">
        <v>4</v>
      </c>
      <c r="G2449" s="174">
        <v>9</v>
      </c>
      <c r="H2449" s="174">
        <v>24</v>
      </c>
      <c r="I2449" s="174">
        <v>3000</v>
      </c>
      <c r="J2449" s="174">
        <v>3500</v>
      </c>
      <c r="K2449" s="174">
        <v>357</v>
      </c>
      <c r="L2449" s="177">
        <v>898</v>
      </c>
      <c r="M2449" s="178">
        <v>0</v>
      </c>
      <c r="N2449" s="179" t="s">
        <v>1550</v>
      </c>
      <c r="O2449" s="180">
        <v>0</v>
      </c>
      <c r="P2449" s="180">
        <v>0</v>
      </c>
      <c r="Q2449" s="181">
        <f t="shared" si="103"/>
        <v>0</v>
      </c>
      <c r="R2449" s="182" t="s">
        <v>50</v>
      </c>
      <c r="S2449" s="183"/>
      <c r="T2449" s="183"/>
    </row>
    <row r="2450" spans="2:20" ht="15.75" hidden="1">
      <c r="B2450" s="174">
        <v>2025</v>
      </c>
      <c r="C2450" s="174">
        <v>20</v>
      </c>
      <c r="D2450" s="175">
        <v>0</v>
      </c>
      <c r="E2450" s="176"/>
      <c r="F2450" s="174">
        <v>4</v>
      </c>
      <c r="G2450" s="174">
        <v>9</v>
      </c>
      <c r="H2450" s="174">
        <v>24</v>
      </c>
      <c r="I2450" s="174">
        <v>3000</v>
      </c>
      <c r="J2450" s="174">
        <v>3500</v>
      </c>
      <c r="K2450" s="174">
        <v>357</v>
      </c>
      <c r="L2450" s="177">
        <v>899</v>
      </c>
      <c r="M2450" s="178">
        <v>0</v>
      </c>
      <c r="N2450" s="179" t="s">
        <v>1551</v>
      </c>
      <c r="O2450" s="180">
        <v>0</v>
      </c>
      <c r="P2450" s="180">
        <v>0</v>
      </c>
      <c r="Q2450" s="181">
        <f t="shared" si="103"/>
        <v>0</v>
      </c>
      <c r="R2450" s="182" t="s">
        <v>50</v>
      </c>
      <c r="S2450" s="183"/>
      <c r="T2450" s="183"/>
    </row>
    <row r="2451" spans="2:20" ht="15.75" hidden="1">
      <c r="B2451" s="174">
        <v>2025</v>
      </c>
      <c r="C2451" s="174">
        <v>20</v>
      </c>
      <c r="D2451" s="175">
        <v>0</v>
      </c>
      <c r="E2451" s="176"/>
      <c r="F2451" s="174">
        <v>4</v>
      </c>
      <c r="G2451" s="174">
        <v>9</v>
      </c>
      <c r="H2451" s="174">
        <v>24</v>
      </c>
      <c r="I2451" s="174">
        <v>3000</v>
      </c>
      <c r="J2451" s="174">
        <v>3500</v>
      </c>
      <c r="K2451" s="174">
        <v>357</v>
      </c>
      <c r="L2451" s="177">
        <v>900</v>
      </c>
      <c r="M2451" s="178">
        <v>0</v>
      </c>
      <c r="N2451" s="179" t="s">
        <v>1552</v>
      </c>
      <c r="O2451" s="180">
        <v>0</v>
      </c>
      <c r="P2451" s="180">
        <v>0</v>
      </c>
      <c r="Q2451" s="181">
        <f t="shared" si="103"/>
        <v>0</v>
      </c>
      <c r="R2451" s="182" t="s">
        <v>50</v>
      </c>
      <c r="S2451" s="183"/>
      <c r="T2451" s="183"/>
    </row>
    <row r="2452" spans="2:20" ht="15.75" hidden="1">
      <c r="B2452" s="174">
        <v>2025</v>
      </c>
      <c r="C2452" s="174">
        <v>20</v>
      </c>
      <c r="D2452" s="175">
        <v>0</v>
      </c>
      <c r="E2452" s="176"/>
      <c r="F2452" s="174">
        <v>4</v>
      </c>
      <c r="G2452" s="174">
        <v>9</v>
      </c>
      <c r="H2452" s="174">
        <v>24</v>
      </c>
      <c r="I2452" s="174">
        <v>3000</v>
      </c>
      <c r="J2452" s="174">
        <v>3500</v>
      </c>
      <c r="K2452" s="174">
        <v>357</v>
      </c>
      <c r="L2452" s="177">
        <v>901</v>
      </c>
      <c r="M2452" s="178">
        <v>0</v>
      </c>
      <c r="N2452" s="179" t="s">
        <v>1553</v>
      </c>
      <c r="O2452" s="180">
        <v>0</v>
      </c>
      <c r="P2452" s="180">
        <v>0</v>
      </c>
      <c r="Q2452" s="181">
        <f t="shared" si="103"/>
        <v>0</v>
      </c>
      <c r="R2452" s="182" t="s">
        <v>50</v>
      </c>
      <c r="S2452" s="183"/>
      <c r="T2452" s="183"/>
    </row>
    <row r="2453" spans="2:20" ht="15.75" hidden="1">
      <c r="B2453" s="174">
        <v>2025</v>
      </c>
      <c r="C2453" s="174">
        <v>20</v>
      </c>
      <c r="D2453" s="175">
        <v>0</v>
      </c>
      <c r="E2453" s="176"/>
      <c r="F2453" s="174">
        <v>4</v>
      </c>
      <c r="G2453" s="174">
        <v>9</v>
      </c>
      <c r="H2453" s="174">
        <v>24</v>
      </c>
      <c r="I2453" s="174">
        <v>3000</v>
      </c>
      <c r="J2453" s="174">
        <v>3500</v>
      </c>
      <c r="K2453" s="174">
        <v>357</v>
      </c>
      <c r="L2453" s="177">
        <v>902</v>
      </c>
      <c r="M2453" s="178">
        <v>0</v>
      </c>
      <c r="N2453" s="179" t="s">
        <v>1554</v>
      </c>
      <c r="O2453" s="180">
        <v>0</v>
      </c>
      <c r="P2453" s="180">
        <v>0</v>
      </c>
      <c r="Q2453" s="181">
        <f t="shared" si="103"/>
        <v>0</v>
      </c>
      <c r="R2453" s="182" t="s">
        <v>50</v>
      </c>
      <c r="S2453" s="183"/>
      <c r="T2453" s="183"/>
    </row>
    <row r="2454" spans="2:20" ht="15.75" hidden="1">
      <c r="B2454" s="174">
        <v>2025</v>
      </c>
      <c r="C2454" s="174">
        <v>20</v>
      </c>
      <c r="D2454" s="175">
        <v>0</v>
      </c>
      <c r="E2454" s="176"/>
      <c r="F2454" s="174">
        <v>4</v>
      </c>
      <c r="G2454" s="174">
        <v>9</v>
      </c>
      <c r="H2454" s="174">
        <v>24</v>
      </c>
      <c r="I2454" s="174">
        <v>3000</v>
      </c>
      <c r="J2454" s="174">
        <v>3500</v>
      </c>
      <c r="K2454" s="174">
        <v>357</v>
      </c>
      <c r="L2454" s="177">
        <v>1158</v>
      </c>
      <c r="M2454" s="178">
        <v>0</v>
      </c>
      <c r="N2454" s="179" t="s">
        <v>1555</v>
      </c>
      <c r="O2454" s="180">
        <v>0</v>
      </c>
      <c r="P2454" s="180">
        <v>0</v>
      </c>
      <c r="Q2454" s="181">
        <f t="shared" si="103"/>
        <v>0</v>
      </c>
      <c r="R2454" s="182" t="s">
        <v>50</v>
      </c>
      <c r="S2454" s="183"/>
      <c r="T2454" s="183"/>
    </row>
    <row r="2455" spans="2:20" ht="15.75" hidden="1">
      <c r="B2455" s="152">
        <v>2025</v>
      </c>
      <c r="C2455" s="152">
        <v>20</v>
      </c>
      <c r="D2455" s="153"/>
      <c r="E2455" s="154"/>
      <c r="F2455" s="152">
        <v>4</v>
      </c>
      <c r="G2455" s="152">
        <v>9</v>
      </c>
      <c r="H2455" s="152">
        <v>24</v>
      </c>
      <c r="I2455" s="152">
        <v>3000</v>
      </c>
      <c r="J2455" s="152">
        <v>3700</v>
      </c>
      <c r="K2455" s="152"/>
      <c r="L2455" s="155" t="s">
        <v>44</v>
      </c>
      <c r="M2455" s="156"/>
      <c r="N2455" s="157" t="s">
        <v>131</v>
      </c>
      <c r="O2455" s="158">
        <f>O2456+O2458+O2460</f>
        <v>0</v>
      </c>
      <c r="P2455" s="158">
        <f>P2456+P2458+P2460</f>
        <v>0</v>
      </c>
      <c r="Q2455" s="158">
        <f t="shared" si="103"/>
        <v>0</v>
      </c>
      <c r="R2455" s="159"/>
      <c r="S2455" s="160"/>
      <c r="T2455" s="161"/>
    </row>
    <row r="2456" spans="2:20" ht="15.75" hidden="1">
      <c r="B2456" s="163">
        <v>2025</v>
      </c>
      <c r="C2456" s="163">
        <v>20</v>
      </c>
      <c r="D2456" s="164"/>
      <c r="E2456" s="165"/>
      <c r="F2456" s="163">
        <v>4</v>
      </c>
      <c r="G2456" s="163">
        <v>9</v>
      </c>
      <c r="H2456" s="163">
        <v>24</v>
      </c>
      <c r="I2456" s="163">
        <v>3000</v>
      </c>
      <c r="J2456" s="163">
        <v>3700</v>
      </c>
      <c r="K2456" s="163">
        <v>371</v>
      </c>
      <c r="L2456" s="166" t="s">
        <v>44</v>
      </c>
      <c r="M2456" s="167"/>
      <c r="N2456" s="168" t="s">
        <v>132</v>
      </c>
      <c r="O2456" s="169">
        <f>SUM(O2457)</f>
        <v>0</v>
      </c>
      <c r="P2456" s="169">
        <f>SUM(P2457)</f>
        <v>0</v>
      </c>
      <c r="Q2456" s="169">
        <f t="shared" si="103"/>
        <v>0</v>
      </c>
      <c r="R2456" s="170"/>
      <c r="S2456" s="171"/>
      <c r="T2456" s="172"/>
    </row>
    <row r="2457" spans="2:20" ht="15.75" hidden="1">
      <c r="B2457" s="174">
        <v>2025</v>
      </c>
      <c r="C2457" s="174">
        <v>20</v>
      </c>
      <c r="D2457" s="175">
        <v>0</v>
      </c>
      <c r="E2457" s="176"/>
      <c r="F2457" s="174">
        <v>4</v>
      </c>
      <c r="G2457" s="174">
        <v>9</v>
      </c>
      <c r="H2457" s="174">
        <v>24</v>
      </c>
      <c r="I2457" s="174">
        <v>3000</v>
      </c>
      <c r="J2457" s="174">
        <v>3700</v>
      </c>
      <c r="K2457" s="174">
        <v>371</v>
      </c>
      <c r="L2457" s="177">
        <v>1114</v>
      </c>
      <c r="M2457" s="178">
        <v>0</v>
      </c>
      <c r="N2457" s="179" t="s">
        <v>133</v>
      </c>
      <c r="O2457" s="180">
        <v>0</v>
      </c>
      <c r="P2457" s="180">
        <v>0</v>
      </c>
      <c r="Q2457" s="181">
        <f t="shared" si="103"/>
        <v>0</v>
      </c>
      <c r="R2457" s="182" t="s">
        <v>134</v>
      </c>
      <c r="S2457" s="183"/>
      <c r="T2457" s="183"/>
    </row>
    <row r="2458" spans="2:20" ht="15.75" hidden="1">
      <c r="B2458" s="163">
        <v>2025</v>
      </c>
      <c r="C2458" s="163">
        <v>20</v>
      </c>
      <c r="D2458" s="164"/>
      <c r="E2458" s="165"/>
      <c r="F2458" s="163">
        <v>4</v>
      </c>
      <c r="G2458" s="163">
        <v>9</v>
      </c>
      <c r="H2458" s="163">
        <v>24</v>
      </c>
      <c r="I2458" s="163">
        <v>3000</v>
      </c>
      <c r="J2458" s="163">
        <v>3700</v>
      </c>
      <c r="K2458" s="163">
        <v>372</v>
      </c>
      <c r="L2458" s="166" t="s">
        <v>44</v>
      </c>
      <c r="M2458" s="167"/>
      <c r="N2458" s="168" t="s">
        <v>135</v>
      </c>
      <c r="O2458" s="169">
        <f>SUM(O2459)</f>
        <v>0</v>
      </c>
      <c r="P2458" s="169">
        <f>SUM(P2459)</f>
        <v>0</v>
      </c>
      <c r="Q2458" s="169">
        <f t="shared" si="103"/>
        <v>0</v>
      </c>
      <c r="R2458" s="170"/>
      <c r="S2458" s="171"/>
      <c r="T2458" s="172"/>
    </row>
    <row r="2459" spans="2:20" ht="15.75" hidden="1">
      <c r="B2459" s="174">
        <v>2025</v>
      </c>
      <c r="C2459" s="174">
        <v>20</v>
      </c>
      <c r="D2459" s="175">
        <v>0</v>
      </c>
      <c r="E2459" s="176"/>
      <c r="F2459" s="174">
        <v>4</v>
      </c>
      <c r="G2459" s="174">
        <v>9</v>
      </c>
      <c r="H2459" s="174">
        <v>24</v>
      </c>
      <c r="I2459" s="174">
        <v>3000</v>
      </c>
      <c r="J2459" s="174">
        <v>3700</v>
      </c>
      <c r="K2459" s="174">
        <v>372</v>
      </c>
      <c r="L2459" s="177">
        <v>1115</v>
      </c>
      <c r="M2459" s="178">
        <v>0</v>
      </c>
      <c r="N2459" s="179" t="s">
        <v>136</v>
      </c>
      <c r="O2459" s="180">
        <v>0</v>
      </c>
      <c r="P2459" s="180">
        <v>0</v>
      </c>
      <c r="Q2459" s="181">
        <f t="shared" si="103"/>
        <v>0</v>
      </c>
      <c r="R2459" s="182" t="s">
        <v>134</v>
      </c>
      <c r="S2459" s="183"/>
      <c r="T2459" s="183"/>
    </row>
    <row r="2460" spans="2:20" ht="15.75" hidden="1">
      <c r="B2460" s="163">
        <v>2025</v>
      </c>
      <c r="C2460" s="163">
        <v>20</v>
      </c>
      <c r="D2460" s="164"/>
      <c r="E2460" s="165"/>
      <c r="F2460" s="163">
        <v>4</v>
      </c>
      <c r="G2460" s="163">
        <v>9</v>
      </c>
      <c r="H2460" s="163">
        <v>24</v>
      </c>
      <c r="I2460" s="163">
        <v>3000</v>
      </c>
      <c r="J2460" s="163">
        <v>3700</v>
      </c>
      <c r="K2460" s="163">
        <v>375</v>
      </c>
      <c r="L2460" s="166" t="s">
        <v>44</v>
      </c>
      <c r="M2460" s="167"/>
      <c r="N2460" s="168" t="s">
        <v>137</v>
      </c>
      <c r="O2460" s="169">
        <f>SUM(O2461)</f>
        <v>0</v>
      </c>
      <c r="P2460" s="169">
        <f>SUM(P2461)</f>
        <v>0</v>
      </c>
      <c r="Q2460" s="169">
        <f t="shared" si="103"/>
        <v>0</v>
      </c>
      <c r="R2460" s="170"/>
      <c r="S2460" s="171"/>
      <c r="T2460" s="172"/>
    </row>
    <row r="2461" spans="2:20" ht="15.75" hidden="1">
      <c r="B2461" s="174">
        <v>2025</v>
      </c>
      <c r="C2461" s="174">
        <v>20</v>
      </c>
      <c r="D2461" s="175">
        <v>0</v>
      </c>
      <c r="E2461" s="176"/>
      <c r="F2461" s="174">
        <v>4</v>
      </c>
      <c r="G2461" s="174">
        <v>9</v>
      </c>
      <c r="H2461" s="174">
        <v>24</v>
      </c>
      <c r="I2461" s="174">
        <v>3000</v>
      </c>
      <c r="J2461" s="174">
        <v>3700</v>
      </c>
      <c r="K2461" s="174">
        <v>375</v>
      </c>
      <c r="L2461" s="177">
        <v>1543</v>
      </c>
      <c r="M2461" s="178">
        <v>0</v>
      </c>
      <c r="N2461" s="179" t="s">
        <v>138</v>
      </c>
      <c r="O2461" s="180">
        <v>0</v>
      </c>
      <c r="P2461" s="180">
        <v>0</v>
      </c>
      <c r="Q2461" s="181">
        <f t="shared" si="103"/>
        <v>0</v>
      </c>
      <c r="R2461" s="182" t="s">
        <v>134</v>
      </c>
      <c r="S2461" s="183"/>
      <c r="T2461" s="183"/>
    </row>
    <row r="2462" spans="2:20" ht="47.25" hidden="1">
      <c r="B2462" s="130">
        <v>2025</v>
      </c>
      <c r="C2462" s="130">
        <v>20</v>
      </c>
      <c r="D2462" s="131"/>
      <c r="E2462" s="132"/>
      <c r="F2462" s="130">
        <v>4</v>
      </c>
      <c r="G2462" s="130">
        <v>9</v>
      </c>
      <c r="H2462" s="130">
        <v>25</v>
      </c>
      <c r="I2462" s="130"/>
      <c r="J2462" s="130"/>
      <c r="K2462" s="130" t="s">
        <v>21</v>
      </c>
      <c r="L2462" s="185" t="s">
        <v>44</v>
      </c>
      <c r="M2462" s="134"/>
      <c r="N2462" s="135" t="s">
        <v>1556</v>
      </c>
      <c r="O2462" s="136">
        <f>+O2463+O2469+O2493</f>
        <v>0</v>
      </c>
      <c r="P2462" s="136">
        <f>+P2463+P2469+P2493</f>
        <v>0</v>
      </c>
      <c r="Q2462" s="136">
        <f t="shared" si="103"/>
        <v>0</v>
      </c>
      <c r="R2462" s="137"/>
      <c r="S2462" s="138"/>
      <c r="T2462" s="138"/>
    </row>
    <row r="2463" spans="2:20" ht="15.75" hidden="1">
      <c r="B2463" s="141">
        <v>2025</v>
      </c>
      <c r="C2463" s="141">
        <v>20</v>
      </c>
      <c r="D2463" s="142"/>
      <c r="E2463" s="143"/>
      <c r="F2463" s="141">
        <v>4</v>
      </c>
      <c r="G2463" s="141">
        <v>9</v>
      </c>
      <c r="H2463" s="141">
        <v>25</v>
      </c>
      <c r="I2463" s="141">
        <v>1000</v>
      </c>
      <c r="J2463" s="141"/>
      <c r="K2463" s="141"/>
      <c r="L2463" s="144" t="s">
        <v>44</v>
      </c>
      <c r="M2463" s="145"/>
      <c r="N2463" s="146" t="s">
        <v>68</v>
      </c>
      <c r="O2463" s="147">
        <f>O2464</f>
        <v>0</v>
      </c>
      <c r="P2463" s="147">
        <f>P2464</f>
        <v>0</v>
      </c>
      <c r="Q2463" s="147">
        <f t="shared" si="103"/>
        <v>0</v>
      </c>
      <c r="R2463" s="148"/>
      <c r="S2463" s="149"/>
      <c r="T2463" s="150"/>
    </row>
    <row r="2464" spans="2:20" ht="15.75" hidden="1">
      <c r="B2464" s="152">
        <v>2025</v>
      </c>
      <c r="C2464" s="152">
        <v>20</v>
      </c>
      <c r="D2464" s="153"/>
      <c r="E2464" s="154"/>
      <c r="F2464" s="152">
        <v>4</v>
      </c>
      <c r="G2464" s="152">
        <v>9</v>
      </c>
      <c r="H2464" s="152">
        <v>25</v>
      </c>
      <c r="I2464" s="152">
        <v>1000</v>
      </c>
      <c r="J2464" s="152">
        <v>1200</v>
      </c>
      <c r="K2464" s="152"/>
      <c r="L2464" s="155" t="s">
        <v>44</v>
      </c>
      <c r="M2464" s="156"/>
      <c r="N2464" s="157" t="s">
        <v>69</v>
      </c>
      <c r="O2464" s="158">
        <f>O2465+O2467</f>
        <v>0</v>
      </c>
      <c r="P2464" s="158">
        <f>P2465+P2467</f>
        <v>0</v>
      </c>
      <c r="Q2464" s="158">
        <f t="shared" si="103"/>
        <v>0</v>
      </c>
      <c r="R2464" s="159"/>
      <c r="S2464" s="160"/>
      <c r="T2464" s="161"/>
    </row>
    <row r="2465" spans="2:20" ht="15.75" hidden="1">
      <c r="B2465" s="163">
        <v>2025</v>
      </c>
      <c r="C2465" s="163">
        <v>20</v>
      </c>
      <c r="D2465" s="164"/>
      <c r="E2465" s="165"/>
      <c r="F2465" s="163">
        <v>4</v>
      </c>
      <c r="G2465" s="163">
        <v>9</v>
      </c>
      <c r="H2465" s="163">
        <v>25</v>
      </c>
      <c r="I2465" s="163">
        <v>1000</v>
      </c>
      <c r="J2465" s="163">
        <v>1200</v>
      </c>
      <c r="K2465" s="163">
        <v>121</v>
      </c>
      <c r="L2465" s="166" t="s">
        <v>44</v>
      </c>
      <c r="M2465" s="167"/>
      <c r="N2465" s="168" t="s">
        <v>70</v>
      </c>
      <c r="O2465" s="169">
        <f>O2466</f>
        <v>0</v>
      </c>
      <c r="P2465" s="169">
        <f>P2466</f>
        <v>0</v>
      </c>
      <c r="Q2465" s="169">
        <f t="shared" si="103"/>
        <v>0</v>
      </c>
      <c r="R2465" s="170"/>
      <c r="S2465" s="169"/>
      <c r="T2465" s="169"/>
    </row>
    <row r="2466" spans="2:20" ht="15.75" hidden="1">
      <c r="B2466" s="174">
        <v>2025</v>
      </c>
      <c r="C2466" s="174">
        <v>20</v>
      </c>
      <c r="D2466" s="175">
        <v>0</v>
      </c>
      <c r="E2466" s="176"/>
      <c r="F2466" s="174">
        <v>4</v>
      </c>
      <c r="G2466" s="174">
        <v>9</v>
      </c>
      <c r="H2466" s="174">
        <v>25</v>
      </c>
      <c r="I2466" s="174">
        <v>1000</v>
      </c>
      <c r="J2466" s="174">
        <v>1200</v>
      </c>
      <c r="K2466" s="174">
        <v>121</v>
      </c>
      <c r="L2466" s="177">
        <v>771</v>
      </c>
      <c r="M2466" s="178">
        <v>0</v>
      </c>
      <c r="N2466" s="179" t="s">
        <v>71</v>
      </c>
      <c r="O2466" s="180">
        <v>0</v>
      </c>
      <c r="P2466" s="180">
        <v>0</v>
      </c>
      <c r="Q2466" s="181">
        <f t="shared" si="103"/>
        <v>0</v>
      </c>
      <c r="R2466" s="182" t="s">
        <v>72</v>
      </c>
      <c r="S2466" s="183"/>
      <c r="T2466" s="183"/>
    </row>
    <row r="2467" spans="2:20" ht="15.75" hidden="1">
      <c r="B2467" s="163">
        <v>2025</v>
      </c>
      <c r="C2467" s="163">
        <v>20</v>
      </c>
      <c r="D2467" s="164"/>
      <c r="E2467" s="165"/>
      <c r="F2467" s="163">
        <v>4</v>
      </c>
      <c r="G2467" s="163">
        <v>9</v>
      </c>
      <c r="H2467" s="163">
        <v>25</v>
      </c>
      <c r="I2467" s="163">
        <v>1000</v>
      </c>
      <c r="J2467" s="163">
        <v>1200</v>
      </c>
      <c r="K2467" s="163">
        <v>122</v>
      </c>
      <c r="L2467" s="166" t="s">
        <v>44</v>
      </c>
      <c r="M2467" s="167"/>
      <c r="N2467" s="168" t="s">
        <v>73</v>
      </c>
      <c r="O2467" s="169">
        <f>SUM(O2468)</f>
        <v>0</v>
      </c>
      <c r="P2467" s="169">
        <f>SUM(P2468)</f>
        <v>0</v>
      </c>
      <c r="Q2467" s="169">
        <f t="shared" si="103"/>
        <v>0</v>
      </c>
      <c r="R2467" s="170"/>
      <c r="S2467" s="171"/>
      <c r="T2467" s="172"/>
    </row>
    <row r="2468" spans="2:20" ht="15.75" hidden="1">
      <c r="B2468" s="174">
        <v>2025</v>
      </c>
      <c r="C2468" s="174">
        <v>20</v>
      </c>
      <c r="D2468" s="175">
        <v>0</v>
      </c>
      <c r="E2468" s="176"/>
      <c r="F2468" s="174">
        <v>4</v>
      </c>
      <c r="G2468" s="174">
        <v>9</v>
      </c>
      <c r="H2468" s="174">
        <v>25</v>
      </c>
      <c r="I2468" s="174">
        <v>1000</v>
      </c>
      <c r="J2468" s="174">
        <v>1200</v>
      </c>
      <c r="K2468" s="174">
        <v>122</v>
      </c>
      <c r="L2468" s="177">
        <v>1450</v>
      </c>
      <c r="M2468" s="178">
        <v>0</v>
      </c>
      <c r="N2468" s="179" t="s">
        <v>74</v>
      </c>
      <c r="O2468" s="180">
        <v>0</v>
      </c>
      <c r="P2468" s="180">
        <v>0</v>
      </c>
      <c r="Q2468" s="181">
        <f t="shared" si="103"/>
        <v>0</v>
      </c>
      <c r="R2468" s="182" t="s">
        <v>72</v>
      </c>
      <c r="S2468" s="183"/>
      <c r="T2468" s="183"/>
    </row>
    <row r="2469" spans="2:20" ht="15.75" hidden="1">
      <c r="B2469" s="141">
        <v>2025</v>
      </c>
      <c r="C2469" s="141">
        <v>20</v>
      </c>
      <c r="D2469" s="142"/>
      <c r="E2469" s="143"/>
      <c r="F2469" s="141">
        <v>4</v>
      </c>
      <c r="G2469" s="141">
        <v>9</v>
      </c>
      <c r="H2469" s="141">
        <v>25</v>
      </c>
      <c r="I2469" s="141">
        <v>2000</v>
      </c>
      <c r="J2469" s="141"/>
      <c r="K2469" s="141"/>
      <c r="L2469" s="144" t="s">
        <v>44</v>
      </c>
      <c r="M2469" s="145"/>
      <c r="N2469" s="146" t="s">
        <v>78</v>
      </c>
      <c r="O2469" s="147">
        <f>O2470+O2473+O2476+O2479+O2482</f>
        <v>0</v>
      </c>
      <c r="P2469" s="147">
        <f>P2470+P2473+P2476+P2479+P2482</f>
        <v>0</v>
      </c>
      <c r="Q2469" s="147">
        <f t="shared" si="103"/>
        <v>0</v>
      </c>
      <c r="R2469" s="148"/>
      <c r="S2469" s="149"/>
      <c r="T2469" s="150"/>
    </row>
    <row r="2470" spans="2:20" ht="31.5" hidden="1">
      <c r="B2470" s="152">
        <v>2025</v>
      </c>
      <c r="C2470" s="152">
        <v>20</v>
      </c>
      <c r="D2470" s="153"/>
      <c r="E2470" s="154"/>
      <c r="F2470" s="152">
        <v>4</v>
      </c>
      <c r="G2470" s="152">
        <v>9</v>
      </c>
      <c r="H2470" s="152">
        <v>25</v>
      </c>
      <c r="I2470" s="152">
        <v>2000</v>
      </c>
      <c r="J2470" s="152">
        <v>2100</v>
      </c>
      <c r="K2470" s="152"/>
      <c r="L2470" s="155" t="s">
        <v>44</v>
      </c>
      <c r="M2470" s="156"/>
      <c r="N2470" s="157" t="s">
        <v>79</v>
      </c>
      <c r="O2470" s="158">
        <f>O2471</f>
        <v>0</v>
      </c>
      <c r="P2470" s="158">
        <f>P2471</f>
        <v>0</v>
      </c>
      <c r="Q2470" s="158">
        <f t="shared" si="103"/>
        <v>0</v>
      </c>
      <c r="R2470" s="159"/>
      <c r="S2470" s="160"/>
      <c r="T2470" s="161"/>
    </row>
    <row r="2471" spans="2:20" ht="31.5" hidden="1">
      <c r="B2471" s="163">
        <v>2025</v>
      </c>
      <c r="C2471" s="163">
        <v>20</v>
      </c>
      <c r="D2471" s="164"/>
      <c r="E2471" s="165"/>
      <c r="F2471" s="163">
        <v>4</v>
      </c>
      <c r="G2471" s="163">
        <v>9</v>
      </c>
      <c r="H2471" s="163">
        <v>25</v>
      </c>
      <c r="I2471" s="163">
        <v>2000</v>
      </c>
      <c r="J2471" s="163">
        <v>2100</v>
      </c>
      <c r="K2471" s="163">
        <v>214</v>
      </c>
      <c r="L2471" s="166" t="s">
        <v>44</v>
      </c>
      <c r="M2471" s="167"/>
      <c r="N2471" s="168" t="s">
        <v>84</v>
      </c>
      <c r="O2471" s="169">
        <f>SUM(O2472:O2472)</f>
        <v>0</v>
      </c>
      <c r="P2471" s="169">
        <f>SUM(P2472:P2472)</f>
        <v>0</v>
      </c>
      <c r="Q2471" s="169">
        <f t="shared" si="103"/>
        <v>0</v>
      </c>
      <c r="R2471" s="170"/>
      <c r="S2471" s="171"/>
      <c r="T2471" s="172"/>
    </row>
    <row r="2472" spans="2:20" ht="30" hidden="1">
      <c r="B2472" s="174">
        <v>2025</v>
      </c>
      <c r="C2472" s="174">
        <v>20</v>
      </c>
      <c r="D2472" s="175">
        <v>0</v>
      </c>
      <c r="E2472" s="176"/>
      <c r="F2472" s="174">
        <v>4</v>
      </c>
      <c r="G2472" s="174">
        <v>9</v>
      </c>
      <c r="H2472" s="174">
        <v>25</v>
      </c>
      <c r="I2472" s="174">
        <v>2000</v>
      </c>
      <c r="J2472" s="174">
        <v>2100</v>
      </c>
      <c r="K2472" s="174">
        <v>214</v>
      </c>
      <c r="L2472" s="177">
        <v>932</v>
      </c>
      <c r="M2472" s="178">
        <v>0</v>
      </c>
      <c r="N2472" s="179" t="s">
        <v>85</v>
      </c>
      <c r="O2472" s="180">
        <v>0</v>
      </c>
      <c r="P2472" s="180">
        <v>0</v>
      </c>
      <c r="Q2472" s="181">
        <f t="shared" si="103"/>
        <v>0</v>
      </c>
      <c r="R2472" s="182" t="s">
        <v>82</v>
      </c>
      <c r="S2472" s="183"/>
      <c r="T2472" s="183"/>
    </row>
    <row r="2473" spans="2:20" ht="15.75" hidden="1">
      <c r="B2473" s="152">
        <v>2025</v>
      </c>
      <c r="C2473" s="152">
        <v>20</v>
      </c>
      <c r="D2473" s="153"/>
      <c r="E2473" s="154"/>
      <c r="F2473" s="152">
        <v>4</v>
      </c>
      <c r="G2473" s="152">
        <v>9</v>
      </c>
      <c r="H2473" s="152">
        <v>25</v>
      </c>
      <c r="I2473" s="152">
        <v>2000</v>
      </c>
      <c r="J2473" s="152">
        <v>2400</v>
      </c>
      <c r="K2473" s="152"/>
      <c r="L2473" s="155" t="s">
        <v>44</v>
      </c>
      <c r="M2473" s="156"/>
      <c r="N2473" s="157" t="s">
        <v>310</v>
      </c>
      <c r="O2473" s="158">
        <f>O2474</f>
        <v>0</v>
      </c>
      <c r="P2473" s="158">
        <f>P2474</f>
        <v>0</v>
      </c>
      <c r="Q2473" s="158">
        <f t="shared" si="103"/>
        <v>0</v>
      </c>
      <c r="R2473" s="159"/>
      <c r="S2473" s="160"/>
      <c r="T2473" s="161"/>
    </row>
    <row r="2474" spans="2:20" ht="15.75" hidden="1">
      <c r="B2474" s="163">
        <v>2025</v>
      </c>
      <c r="C2474" s="163">
        <v>20</v>
      </c>
      <c r="D2474" s="164"/>
      <c r="E2474" s="165"/>
      <c r="F2474" s="163">
        <v>4</v>
      </c>
      <c r="G2474" s="163">
        <v>9</v>
      </c>
      <c r="H2474" s="163">
        <v>25</v>
      </c>
      <c r="I2474" s="163">
        <v>2000</v>
      </c>
      <c r="J2474" s="163">
        <v>2400</v>
      </c>
      <c r="K2474" s="163">
        <v>246</v>
      </c>
      <c r="L2474" s="166" t="s">
        <v>44</v>
      </c>
      <c r="M2474" s="167"/>
      <c r="N2474" s="168" t="s">
        <v>1087</v>
      </c>
      <c r="O2474" s="169">
        <f>SUM(O2475)</f>
        <v>0</v>
      </c>
      <c r="P2474" s="169">
        <f>SUM(P2475)</f>
        <v>0</v>
      </c>
      <c r="Q2474" s="169">
        <f t="shared" si="103"/>
        <v>0</v>
      </c>
      <c r="R2474" s="170"/>
      <c r="S2474" s="171"/>
      <c r="T2474" s="172"/>
    </row>
    <row r="2475" spans="2:20" ht="15.75" hidden="1">
      <c r="B2475" s="174">
        <v>2025</v>
      </c>
      <c r="C2475" s="174">
        <v>20</v>
      </c>
      <c r="D2475" s="175">
        <v>0</v>
      </c>
      <c r="E2475" s="176"/>
      <c r="F2475" s="174">
        <v>4</v>
      </c>
      <c r="G2475" s="174">
        <v>9</v>
      </c>
      <c r="H2475" s="174">
        <v>25</v>
      </c>
      <c r="I2475" s="174">
        <v>2000</v>
      </c>
      <c r="J2475" s="174">
        <v>2400</v>
      </c>
      <c r="K2475" s="174">
        <v>246</v>
      </c>
      <c r="L2475" s="177">
        <v>925</v>
      </c>
      <c r="M2475" s="178">
        <v>0</v>
      </c>
      <c r="N2475" s="179" t="s">
        <v>1087</v>
      </c>
      <c r="O2475" s="180">
        <v>0</v>
      </c>
      <c r="P2475" s="180">
        <v>0</v>
      </c>
      <c r="Q2475" s="181">
        <f t="shared" si="103"/>
        <v>0</v>
      </c>
      <c r="R2475" s="182" t="s">
        <v>82</v>
      </c>
      <c r="S2475" s="183"/>
      <c r="T2475" s="183"/>
    </row>
    <row r="2476" spans="2:20" ht="15.75" hidden="1">
      <c r="B2476" s="152">
        <v>2025</v>
      </c>
      <c r="C2476" s="152">
        <v>20</v>
      </c>
      <c r="D2476" s="153"/>
      <c r="E2476" s="154"/>
      <c r="F2476" s="152">
        <v>4</v>
      </c>
      <c r="G2476" s="152">
        <v>9</v>
      </c>
      <c r="H2476" s="152">
        <v>25</v>
      </c>
      <c r="I2476" s="152">
        <v>2000</v>
      </c>
      <c r="J2476" s="152">
        <v>2600</v>
      </c>
      <c r="K2476" s="152"/>
      <c r="L2476" s="155" t="s">
        <v>44</v>
      </c>
      <c r="M2476" s="156"/>
      <c r="N2476" s="157" t="s">
        <v>1089</v>
      </c>
      <c r="O2476" s="158">
        <f>O2477</f>
        <v>0</v>
      </c>
      <c r="P2476" s="158">
        <f>P2477</f>
        <v>0</v>
      </c>
      <c r="Q2476" s="158">
        <f t="shared" si="103"/>
        <v>0</v>
      </c>
      <c r="R2476" s="159"/>
      <c r="S2476" s="160"/>
      <c r="T2476" s="161"/>
    </row>
    <row r="2477" spans="2:20" ht="15.75" hidden="1">
      <c r="B2477" s="163">
        <v>2025</v>
      </c>
      <c r="C2477" s="163">
        <v>20</v>
      </c>
      <c r="D2477" s="164"/>
      <c r="E2477" s="165"/>
      <c r="F2477" s="163">
        <v>4</v>
      </c>
      <c r="G2477" s="163">
        <v>9</v>
      </c>
      <c r="H2477" s="163">
        <v>25</v>
      </c>
      <c r="I2477" s="163">
        <v>2000</v>
      </c>
      <c r="J2477" s="163">
        <v>2600</v>
      </c>
      <c r="K2477" s="163">
        <v>261</v>
      </c>
      <c r="L2477" s="166" t="s">
        <v>44</v>
      </c>
      <c r="M2477" s="167"/>
      <c r="N2477" s="168" t="s">
        <v>93</v>
      </c>
      <c r="O2477" s="169">
        <f>SUM(O2478:O2478)</f>
        <v>0</v>
      </c>
      <c r="P2477" s="169">
        <f>SUM(P2478:P2478)</f>
        <v>0</v>
      </c>
      <c r="Q2477" s="169">
        <f t="shared" si="103"/>
        <v>0</v>
      </c>
      <c r="R2477" s="170"/>
      <c r="S2477" s="171"/>
      <c r="T2477" s="172"/>
    </row>
    <row r="2478" spans="2:20" ht="15.75" hidden="1">
      <c r="B2478" s="174">
        <v>2025</v>
      </c>
      <c r="C2478" s="174">
        <v>20</v>
      </c>
      <c r="D2478" s="175">
        <v>0</v>
      </c>
      <c r="E2478" s="176"/>
      <c r="F2478" s="174">
        <v>4</v>
      </c>
      <c r="G2478" s="174">
        <v>9</v>
      </c>
      <c r="H2478" s="174">
        <v>25</v>
      </c>
      <c r="I2478" s="174">
        <v>2000</v>
      </c>
      <c r="J2478" s="174">
        <v>2600</v>
      </c>
      <c r="K2478" s="174">
        <v>261</v>
      </c>
      <c r="L2478" s="177">
        <v>715</v>
      </c>
      <c r="M2478" s="178">
        <v>0</v>
      </c>
      <c r="N2478" s="179" t="s">
        <v>94</v>
      </c>
      <c r="O2478" s="180">
        <v>0</v>
      </c>
      <c r="P2478" s="180">
        <v>0</v>
      </c>
      <c r="Q2478" s="181">
        <f t="shared" si="103"/>
        <v>0</v>
      </c>
      <c r="R2478" s="182" t="s">
        <v>95</v>
      </c>
      <c r="S2478" s="183"/>
      <c r="T2478" s="183"/>
    </row>
    <row r="2479" spans="2:20" ht="31.5" hidden="1">
      <c r="B2479" s="152">
        <v>2025</v>
      </c>
      <c r="C2479" s="152">
        <v>20</v>
      </c>
      <c r="D2479" s="153"/>
      <c r="E2479" s="154"/>
      <c r="F2479" s="152">
        <v>4</v>
      </c>
      <c r="G2479" s="152">
        <v>9</v>
      </c>
      <c r="H2479" s="152">
        <v>25</v>
      </c>
      <c r="I2479" s="152">
        <v>2000</v>
      </c>
      <c r="J2479" s="152">
        <v>2700</v>
      </c>
      <c r="K2479" s="152"/>
      <c r="L2479" s="155" t="s">
        <v>44</v>
      </c>
      <c r="M2479" s="156"/>
      <c r="N2479" s="157" t="s">
        <v>96</v>
      </c>
      <c r="O2479" s="158">
        <f>O2480</f>
        <v>0</v>
      </c>
      <c r="P2479" s="158">
        <f>P2480</f>
        <v>0</v>
      </c>
      <c r="Q2479" s="158">
        <f t="shared" si="103"/>
        <v>0</v>
      </c>
      <c r="R2479" s="159"/>
      <c r="S2479" s="160"/>
      <c r="T2479" s="161"/>
    </row>
    <row r="2480" spans="2:20" ht="15.75" hidden="1">
      <c r="B2480" s="163">
        <v>2025</v>
      </c>
      <c r="C2480" s="163">
        <v>20</v>
      </c>
      <c r="D2480" s="164"/>
      <c r="E2480" s="165"/>
      <c r="F2480" s="163">
        <v>4</v>
      </c>
      <c r="G2480" s="163">
        <v>9</v>
      </c>
      <c r="H2480" s="163">
        <v>25</v>
      </c>
      <c r="I2480" s="163">
        <v>2000</v>
      </c>
      <c r="J2480" s="163">
        <v>2700</v>
      </c>
      <c r="K2480" s="163">
        <v>272</v>
      </c>
      <c r="L2480" s="166" t="s">
        <v>44</v>
      </c>
      <c r="M2480" s="167"/>
      <c r="N2480" s="168" t="s">
        <v>99</v>
      </c>
      <c r="O2480" s="169">
        <f>SUM(O2481)</f>
        <v>0</v>
      </c>
      <c r="P2480" s="169">
        <f>SUM(P2481)</f>
        <v>0</v>
      </c>
      <c r="Q2480" s="169">
        <f t="shared" si="103"/>
        <v>0</v>
      </c>
      <c r="R2480" s="170"/>
      <c r="S2480" s="171"/>
      <c r="T2480" s="172"/>
    </row>
    <row r="2481" spans="2:20" ht="15.75" hidden="1">
      <c r="B2481" s="174">
        <v>2025</v>
      </c>
      <c r="C2481" s="174">
        <v>20</v>
      </c>
      <c r="D2481" s="175">
        <v>0</v>
      </c>
      <c r="E2481" s="176"/>
      <c r="F2481" s="174">
        <v>4</v>
      </c>
      <c r="G2481" s="174">
        <v>9</v>
      </c>
      <c r="H2481" s="174">
        <v>25</v>
      </c>
      <c r="I2481" s="174">
        <v>2000</v>
      </c>
      <c r="J2481" s="174">
        <v>2700</v>
      </c>
      <c r="K2481" s="174">
        <v>272</v>
      </c>
      <c r="L2481" s="177">
        <v>1199</v>
      </c>
      <c r="M2481" s="178">
        <v>0</v>
      </c>
      <c r="N2481" s="179" t="s">
        <v>100</v>
      </c>
      <c r="O2481" s="180">
        <v>0</v>
      </c>
      <c r="P2481" s="180">
        <v>0</v>
      </c>
      <c r="Q2481" s="181">
        <f t="shared" si="103"/>
        <v>0</v>
      </c>
      <c r="R2481" s="182" t="s">
        <v>98</v>
      </c>
      <c r="S2481" s="183"/>
      <c r="T2481" s="183"/>
    </row>
    <row r="2482" spans="2:20" ht="15.75" hidden="1">
      <c r="B2482" s="152">
        <v>2025</v>
      </c>
      <c r="C2482" s="152">
        <v>20</v>
      </c>
      <c r="D2482" s="153"/>
      <c r="E2482" s="154"/>
      <c r="F2482" s="152">
        <v>4</v>
      </c>
      <c r="G2482" s="152">
        <v>9</v>
      </c>
      <c r="H2482" s="152">
        <v>25</v>
      </c>
      <c r="I2482" s="152">
        <v>2000</v>
      </c>
      <c r="J2482" s="152">
        <v>2900</v>
      </c>
      <c r="K2482" s="152"/>
      <c r="L2482" s="155" t="s">
        <v>44</v>
      </c>
      <c r="M2482" s="156"/>
      <c r="N2482" s="157" t="s">
        <v>101</v>
      </c>
      <c r="O2482" s="158">
        <f>O2483+O2485+O2487+O2489+O2491</f>
        <v>0</v>
      </c>
      <c r="P2482" s="158">
        <f>P2483+P2485+P2487+P2489+P2491</f>
        <v>0</v>
      </c>
      <c r="Q2482" s="158">
        <f t="shared" si="103"/>
        <v>0</v>
      </c>
      <c r="R2482" s="159"/>
      <c r="S2482" s="160"/>
      <c r="T2482" s="161"/>
    </row>
    <row r="2483" spans="2:20" ht="15.75" hidden="1">
      <c r="B2483" s="163">
        <v>2025</v>
      </c>
      <c r="C2483" s="163">
        <v>20</v>
      </c>
      <c r="D2483" s="164"/>
      <c r="E2483" s="165"/>
      <c r="F2483" s="163">
        <v>4</v>
      </c>
      <c r="G2483" s="163">
        <v>9</v>
      </c>
      <c r="H2483" s="163">
        <v>25</v>
      </c>
      <c r="I2483" s="163">
        <v>2000</v>
      </c>
      <c r="J2483" s="163">
        <v>2900</v>
      </c>
      <c r="K2483" s="163">
        <v>291</v>
      </c>
      <c r="L2483" s="166" t="s">
        <v>44</v>
      </c>
      <c r="M2483" s="167"/>
      <c r="N2483" s="168" t="s">
        <v>408</v>
      </c>
      <c r="O2483" s="169">
        <f>SUM(O2484:O2484)</f>
        <v>0</v>
      </c>
      <c r="P2483" s="169">
        <f>SUM(P2484:P2484)</f>
        <v>0</v>
      </c>
      <c r="Q2483" s="169">
        <f t="shared" si="103"/>
        <v>0</v>
      </c>
      <c r="R2483" s="170"/>
      <c r="S2483" s="186"/>
      <c r="T2483" s="172"/>
    </row>
    <row r="2484" spans="2:20" ht="15.75" hidden="1">
      <c r="B2484" s="174">
        <v>2025</v>
      </c>
      <c r="C2484" s="174">
        <v>20</v>
      </c>
      <c r="D2484" s="175">
        <v>0</v>
      </c>
      <c r="E2484" s="176"/>
      <c r="F2484" s="174">
        <v>4</v>
      </c>
      <c r="G2484" s="174">
        <v>9</v>
      </c>
      <c r="H2484" s="174">
        <v>25</v>
      </c>
      <c r="I2484" s="174">
        <v>2000</v>
      </c>
      <c r="J2484" s="174">
        <v>2900</v>
      </c>
      <c r="K2484" s="174">
        <v>291</v>
      </c>
      <c r="L2484" s="177">
        <v>768</v>
      </c>
      <c r="M2484" s="178">
        <v>0</v>
      </c>
      <c r="N2484" s="179" t="s">
        <v>1557</v>
      </c>
      <c r="O2484" s="180">
        <v>0</v>
      </c>
      <c r="P2484" s="180">
        <v>0</v>
      </c>
      <c r="Q2484" s="181">
        <f t="shared" si="103"/>
        <v>0</v>
      </c>
      <c r="R2484" s="182" t="s">
        <v>82</v>
      </c>
      <c r="S2484" s="183"/>
      <c r="T2484" s="183"/>
    </row>
    <row r="2485" spans="2:20" ht="15.75" hidden="1">
      <c r="B2485" s="163">
        <v>2025</v>
      </c>
      <c r="C2485" s="163">
        <v>20</v>
      </c>
      <c r="D2485" s="164"/>
      <c r="E2485" s="165"/>
      <c r="F2485" s="163">
        <v>4</v>
      </c>
      <c r="G2485" s="163">
        <v>9</v>
      </c>
      <c r="H2485" s="163">
        <v>25</v>
      </c>
      <c r="I2485" s="163">
        <v>2000</v>
      </c>
      <c r="J2485" s="163">
        <v>2900</v>
      </c>
      <c r="K2485" s="163">
        <v>292</v>
      </c>
      <c r="L2485" s="166" t="s">
        <v>44</v>
      </c>
      <c r="M2485" s="167"/>
      <c r="N2485" s="168" t="s">
        <v>1558</v>
      </c>
      <c r="O2485" s="169">
        <f>SUM(O2486)</f>
        <v>0</v>
      </c>
      <c r="P2485" s="169">
        <f>SUM(P2486)</f>
        <v>0</v>
      </c>
      <c r="Q2485" s="169">
        <f t="shared" si="103"/>
        <v>0</v>
      </c>
      <c r="R2485" s="170"/>
      <c r="S2485" s="186"/>
      <c r="T2485" s="172"/>
    </row>
    <row r="2486" spans="2:20" ht="15.75" hidden="1">
      <c r="B2486" s="174">
        <v>2025</v>
      </c>
      <c r="C2486" s="174">
        <v>20</v>
      </c>
      <c r="D2486" s="175">
        <v>0</v>
      </c>
      <c r="E2486" s="176"/>
      <c r="F2486" s="174">
        <v>4</v>
      </c>
      <c r="G2486" s="174">
        <v>9</v>
      </c>
      <c r="H2486" s="174">
        <v>25</v>
      </c>
      <c r="I2486" s="174">
        <v>2000</v>
      </c>
      <c r="J2486" s="174">
        <v>2900</v>
      </c>
      <c r="K2486" s="174">
        <v>292</v>
      </c>
      <c r="L2486" s="177">
        <v>1239</v>
      </c>
      <c r="M2486" s="178">
        <v>0</v>
      </c>
      <c r="N2486" s="179" t="s">
        <v>1558</v>
      </c>
      <c r="O2486" s="180">
        <v>0</v>
      </c>
      <c r="P2486" s="180">
        <v>0</v>
      </c>
      <c r="Q2486" s="181">
        <f t="shared" si="103"/>
        <v>0</v>
      </c>
      <c r="R2486" s="182" t="s">
        <v>82</v>
      </c>
      <c r="S2486" s="183"/>
      <c r="T2486" s="183"/>
    </row>
    <row r="2487" spans="2:20" ht="31.5" hidden="1">
      <c r="B2487" s="163">
        <v>2025</v>
      </c>
      <c r="C2487" s="163">
        <v>20</v>
      </c>
      <c r="D2487" s="164"/>
      <c r="E2487" s="165"/>
      <c r="F2487" s="163">
        <v>4</v>
      </c>
      <c r="G2487" s="163">
        <v>9</v>
      </c>
      <c r="H2487" s="163">
        <v>25</v>
      </c>
      <c r="I2487" s="163">
        <v>2000</v>
      </c>
      <c r="J2487" s="163">
        <v>2900</v>
      </c>
      <c r="K2487" s="163">
        <v>294</v>
      </c>
      <c r="L2487" s="166" t="s">
        <v>44</v>
      </c>
      <c r="M2487" s="167"/>
      <c r="N2487" s="168" t="s">
        <v>102</v>
      </c>
      <c r="O2487" s="169">
        <f>SUM(O2488)</f>
        <v>0</v>
      </c>
      <c r="P2487" s="169">
        <f>SUM(P2488)</f>
        <v>0</v>
      </c>
      <c r="Q2487" s="169">
        <f t="shared" si="103"/>
        <v>0</v>
      </c>
      <c r="R2487" s="170"/>
      <c r="S2487" s="171"/>
      <c r="T2487" s="172"/>
    </row>
    <row r="2488" spans="2:20" ht="30" hidden="1">
      <c r="B2488" s="174">
        <v>2025</v>
      </c>
      <c r="C2488" s="174">
        <v>20</v>
      </c>
      <c r="D2488" s="175">
        <v>0</v>
      </c>
      <c r="E2488" s="176"/>
      <c r="F2488" s="174">
        <v>4</v>
      </c>
      <c r="G2488" s="174">
        <v>9</v>
      </c>
      <c r="H2488" s="174">
        <v>25</v>
      </c>
      <c r="I2488" s="174">
        <v>2000</v>
      </c>
      <c r="J2488" s="174">
        <v>2900</v>
      </c>
      <c r="K2488" s="174">
        <v>294</v>
      </c>
      <c r="L2488" s="177">
        <v>1241</v>
      </c>
      <c r="M2488" s="178">
        <v>0</v>
      </c>
      <c r="N2488" s="179" t="s">
        <v>1559</v>
      </c>
      <c r="O2488" s="180">
        <v>0</v>
      </c>
      <c r="P2488" s="180">
        <v>0</v>
      </c>
      <c r="Q2488" s="181">
        <f t="shared" si="103"/>
        <v>0</v>
      </c>
      <c r="R2488" s="182" t="s">
        <v>98</v>
      </c>
      <c r="S2488" s="183"/>
      <c r="T2488" s="183"/>
    </row>
    <row r="2489" spans="2:20" ht="15.75" hidden="1">
      <c r="B2489" s="163">
        <v>2025</v>
      </c>
      <c r="C2489" s="163">
        <v>20</v>
      </c>
      <c r="D2489" s="164"/>
      <c r="E2489" s="165"/>
      <c r="F2489" s="163">
        <v>4</v>
      </c>
      <c r="G2489" s="163">
        <v>9</v>
      </c>
      <c r="H2489" s="163">
        <v>25</v>
      </c>
      <c r="I2489" s="163">
        <v>2000</v>
      </c>
      <c r="J2489" s="163">
        <v>2900</v>
      </c>
      <c r="K2489" s="163">
        <v>296</v>
      </c>
      <c r="L2489" s="166" t="s">
        <v>44</v>
      </c>
      <c r="M2489" s="167"/>
      <c r="N2489" s="168" t="s">
        <v>880</v>
      </c>
      <c r="O2489" s="169">
        <f>SUM(O2490)</f>
        <v>0</v>
      </c>
      <c r="P2489" s="169">
        <f>SUM(P2490)</f>
        <v>0</v>
      </c>
      <c r="Q2489" s="169">
        <f t="shared" si="103"/>
        <v>0</v>
      </c>
      <c r="R2489" s="170"/>
      <c r="S2489" s="171"/>
      <c r="T2489" s="172"/>
    </row>
    <row r="2490" spans="2:20" ht="15.75" hidden="1">
      <c r="B2490" s="174">
        <v>2025</v>
      </c>
      <c r="C2490" s="174">
        <v>20</v>
      </c>
      <c r="D2490" s="175">
        <v>0</v>
      </c>
      <c r="E2490" s="176"/>
      <c r="F2490" s="174">
        <v>4</v>
      </c>
      <c r="G2490" s="174">
        <v>9</v>
      </c>
      <c r="H2490" s="174">
        <v>25</v>
      </c>
      <c r="I2490" s="174">
        <v>2000</v>
      </c>
      <c r="J2490" s="174">
        <v>2900</v>
      </c>
      <c r="K2490" s="174">
        <v>296</v>
      </c>
      <c r="L2490" s="177">
        <v>1243</v>
      </c>
      <c r="M2490" s="178">
        <v>0</v>
      </c>
      <c r="N2490" s="179" t="s">
        <v>880</v>
      </c>
      <c r="O2490" s="180">
        <v>0</v>
      </c>
      <c r="P2490" s="180">
        <v>0</v>
      </c>
      <c r="Q2490" s="181">
        <f t="shared" si="103"/>
        <v>0</v>
      </c>
      <c r="R2490" s="182" t="s">
        <v>98</v>
      </c>
      <c r="S2490" s="183"/>
      <c r="T2490" s="183"/>
    </row>
    <row r="2491" spans="2:20" ht="31.5" hidden="1">
      <c r="B2491" s="163">
        <v>2025</v>
      </c>
      <c r="C2491" s="163">
        <v>20</v>
      </c>
      <c r="D2491" s="164"/>
      <c r="E2491" s="165"/>
      <c r="F2491" s="163">
        <v>4</v>
      </c>
      <c r="G2491" s="163">
        <v>9</v>
      </c>
      <c r="H2491" s="163">
        <v>25</v>
      </c>
      <c r="I2491" s="163">
        <v>2000</v>
      </c>
      <c r="J2491" s="163">
        <v>2900</v>
      </c>
      <c r="K2491" s="163">
        <v>298</v>
      </c>
      <c r="L2491" s="166" t="s">
        <v>44</v>
      </c>
      <c r="M2491" s="167"/>
      <c r="N2491" s="168" t="s">
        <v>1560</v>
      </c>
      <c r="O2491" s="169">
        <f>SUM(O2492)</f>
        <v>0</v>
      </c>
      <c r="P2491" s="169">
        <f>SUM(P2492)</f>
        <v>0</v>
      </c>
      <c r="Q2491" s="169">
        <f t="shared" si="103"/>
        <v>0</v>
      </c>
      <c r="R2491" s="170"/>
      <c r="S2491" s="171"/>
      <c r="T2491" s="172"/>
    </row>
    <row r="2492" spans="2:20" ht="15.75" hidden="1">
      <c r="B2492" s="174">
        <v>2025</v>
      </c>
      <c r="C2492" s="174">
        <v>20</v>
      </c>
      <c r="D2492" s="175">
        <v>0</v>
      </c>
      <c r="E2492" s="176"/>
      <c r="F2492" s="174">
        <v>4</v>
      </c>
      <c r="G2492" s="174">
        <v>9</v>
      </c>
      <c r="H2492" s="174">
        <v>25</v>
      </c>
      <c r="I2492" s="174">
        <v>2000</v>
      </c>
      <c r="J2492" s="174">
        <v>2900</v>
      </c>
      <c r="K2492" s="174">
        <v>298</v>
      </c>
      <c r="L2492" s="177">
        <v>1244</v>
      </c>
      <c r="M2492" s="178">
        <v>0</v>
      </c>
      <c r="N2492" s="179" t="s">
        <v>1560</v>
      </c>
      <c r="O2492" s="180">
        <v>0</v>
      </c>
      <c r="P2492" s="180">
        <v>0</v>
      </c>
      <c r="Q2492" s="181">
        <f t="shared" si="103"/>
        <v>0</v>
      </c>
      <c r="R2492" s="182" t="s">
        <v>82</v>
      </c>
      <c r="S2492" s="183"/>
      <c r="T2492" s="183"/>
    </row>
    <row r="2493" spans="2:20" ht="15.75" hidden="1">
      <c r="B2493" s="141">
        <v>2025</v>
      </c>
      <c r="C2493" s="141">
        <v>20</v>
      </c>
      <c r="D2493" s="142"/>
      <c r="E2493" s="143"/>
      <c r="F2493" s="141">
        <v>4</v>
      </c>
      <c r="G2493" s="141">
        <v>9</v>
      </c>
      <c r="H2493" s="141">
        <v>25</v>
      </c>
      <c r="I2493" s="141">
        <v>5000</v>
      </c>
      <c r="J2493" s="141"/>
      <c r="K2493" s="141"/>
      <c r="L2493" s="144" t="s">
        <v>44</v>
      </c>
      <c r="M2493" s="145"/>
      <c r="N2493" s="146" t="s">
        <v>139</v>
      </c>
      <c r="O2493" s="147">
        <f>O2494+O2509+O2538</f>
        <v>0</v>
      </c>
      <c r="P2493" s="147">
        <f>P2494+P2509+P2538</f>
        <v>0</v>
      </c>
      <c r="Q2493" s="147">
        <f t="shared" si="103"/>
        <v>0</v>
      </c>
      <c r="R2493" s="148"/>
      <c r="S2493" s="149"/>
      <c r="T2493" s="150"/>
    </row>
    <row r="2494" spans="2:20" ht="15.75" hidden="1">
      <c r="B2494" s="152">
        <v>2025</v>
      </c>
      <c r="C2494" s="152">
        <v>20</v>
      </c>
      <c r="D2494" s="153"/>
      <c r="E2494" s="154"/>
      <c r="F2494" s="152">
        <v>4</v>
      </c>
      <c r="G2494" s="152">
        <v>9</v>
      </c>
      <c r="H2494" s="152">
        <v>25</v>
      </c>
      <c r="I2494" s="152">
        <v>5000</v>
      </c>
      <c r="J2494" s="152">
        <v>5100</v>
      </c>
      <c r="K2494" s="152"/>
      <c r="L2494" s="155" t="s">
        <v>44</v>
      </c>
      <c r="M2494" s="156"/>
      <c r="N2494" s="157" t="s">
        <v>140</v>
      </c>
      <c r="O2494" s="158">
        <f>O2495+O2506</f>
        <v>0</v>
      </c>
      <c r="P2494" s="158">
        <f>P2495+P2506</f>
        <v>0</v>
      </c>
      <c r="Q2494" s="158">
        <f t="shared" si="103"/>
        <v>0</v>
      </c>
      <c r="R2494" s="159"/>
      <c r="S2494" s="160"/>
      <c r="T2494" s="161"/>
    </row>
    <row r="2495" spans="2:20" ht="15.75" hidden="1">
      <c r="B2495" s="163">
        <v>2025</v>
      </c>
      <c r="C2495" s="163">
        <v>20</v>
      </c>
      <c r="D2495" s="164"/>
      <c r="E2495" s="165"/>
      <c r="F2495" s="163">
        <v>4</v>
      </c>
      <c r="G2495" s="163">
        <v>9</v>
      </c>
      <c r="H2495" s="163">
        <v>25</v>
      </c>
      <c r="I2495" s="163">
        <v>5000</v>
      </c>
      <c r="J2495" s="163">
        <v>5100</v>
      </c>
      <c r="K2495" s="163">
        <v>515</v>
      </c>
      <c r="L2495" s="166" t="s">
        <v>44</v>
      </c>
      <c r="M2495" s="167"/>
      <c r="N2495" s="168" t="s">
        <v>155</v>
      </c>
      <c r="O2495" s="169">
        <f>SUM(O2496:O2505)</f>
        <v>0</v>
      </c>
      <c r="P2495" s="169">
        <f>SUM(P2496:P2505)</f>
        <v>0</v>
      </c>
      <c r="Q2495" s="169">
        <f t="shared" si="103"/>
        <v>0</v>
      </c>
      <c r="R2495" s="170"/>
      <c r="S2495" s="171"/>
      <c r="T2495" s="172"/>
    </row>
    <row r="2496" spans="2:20" ht="15.75" hidden="1">
      <c r="B2496" s="174">
        <v>2025</v>
      </c>
      <c r="C2496" s="174">
        <v>20</v>
      </c>
      <c r="D2496" s="175">
        <v>0</v>
      </c>
      <c r="E2496" s="176"/>
      <c r="F2496" s="174">
        <v>4</v>
      </c>
      <c r="G2496" s="174">
        <v>9</v>
      </c>
      <c r="H2496" s="174">
        <v>25</v>
      </c>
      <c r="I2496" s="174">
        <v>5000</v>
      </c>
      <c r="J2496" s="174">
        <v>5100</v>
      </c>
      <c r="K2496" s="174">
        <v>515</v>
      </c>
      <c r="L2496" s="177">
        <v>338</v>
      </c>
      <c r="M2496" s="178">
        <v>0</v>
      </c>
      <c r="N2496" s="179" t="s">
        <v>157</v>
      </c>
      <c r="O2496" s="180">
        <v>0</v>
      </c>
      <c r="P2496" s="180">
        <v>0</v>
      </c>
      <c r="Q2496" s="181">
        <f t="shared" si="103"/>
        <v>0</v>
      </c>
      <c r="R2496" s="182" t="s">
        <v>98</v>
      </c>
      <c r="S2496" s="183"/>
      <c r="T2496" s="183"/>
    </row>
    <row r="2497" spans="2:20" ht="15.75" hidden="1">
      <c r="B2497" s="174">
        <v>2025</v>
      </c>
      <c r="C2497" s="174">
        <v>20</v>
      </c>
      <c r="D2497" s="175">
        <v>0</v>
      </c>
      <c r="E2497" s="176"/>
      <c r="F2497" s="174">
        <v>4</v>
      </c>
      <c r="G2497" s="174">
        <v>9</v>
      </c>
      <c r="H2497" s="174">
        <v>25</v>
      </c>
      <c r="I2497" s="174">
        <v>5000</v>
      </c>
      <c r="J2497" s="174">
        <v>5100</v>
      </c>
      <c r="K2497" s="174">
        <v>515</v>
      </c>
      <c r="L2497" s="177">
        <v>342</v>
      </c>
      <c r="M2497" s="178">
        <v>0</v>
      </c>
      <c r="N2497" s="179" t="s">
        <v>158</v>
      </c>
      <c r="O2497" s="180">
        <v>0</v>
      </c>
      <c r="P2497" s="180">
        <v>0</v>
      </c>
      <c r="Q2497" s="181">
        <f t="shared" si="103"/>
        <v>0</v>
      </c>
      <c r="R2497" s="182" t="s">
        <v>98</v>
      </c>
      <c r="S2497" s="183"/>
      <c r="T2497" s="183"/>
    </row>
    <row r="2498" spans="2:20" ht="15.75" hidden="1">
      <c r="B2498" s="174">
        <v>2025</v>
      </c>
      <c r="C2498" s="174">
        <v>20</v>
      </c>
      <c r="D2498" s="175">
        <v>0</v>
      </c>
      <c r="E2498" s="176"/>
      <c r="F2498" s="174">
        <v>4</v>
      </c>
      <c r="G2498" s="174">
        <v>9</v>
      </c>
      <c r="H2498" s="174">
        <v>25</v>
      </c>
      <c r="I2498" s="174">
        <v>5000</v>
      </c>
      <c r="J2498" s="174">
        <v>5100</v>
      </c>
      <c r="K2498" s="174">
        <v>515</v>
      </c>
      <c r="L2498" s="177">
        <v>360</v>
      </c>
      <c r="M2498" s="178">
        <v>0</v>
      </c>
      <c r="N2498" s="179" t="s">
        <v>1561</v>
      </c>
      <c r="O2498" s="180">
        <v>0</v>
      </c>
      <c r="P2498" s="180">
        <v>0</v>
      </c>
      <c r="Q2498" s="181">
        <f t="shared" si="103"/>
        <v>0</v>
      </c>
      <c r="R2498" s="182" t="s">
        <v>98</v>
      </c>
      <c r="S2498" s="183"/>
      <c r="T2498" s="183"/>
    </row>
    <row r="2499" spans="2:20" ht="15.75" hidden="1">
      <c r="B2499" s="174">
        <v>2025</v>
      </c>
      <c r="C2499" s="174">
        <v>20</v>
      </c>
      <c r="D2499" s="175">
        <v>0</v>
      </c>
      <c r="E2499" s="176"/>
      <c r="F2499" s="174">
        <v>4</v>
      </c>
      <c r="G2499" s="174">
        <v>9</v>
      </c>
      <c r="H2499" s="174">
        <v>25</v>
      </c>
      <c r="I2499" s="174">
        <v>5000</v>
      </c>
      <c r="J2499" s="174">
        <v>5100</v>
      </c>
      <c r="K2499" s="174">
        <v>515</v>
      </c>
      <c r="L2499" s="177">
        <v>702</v>
      </c>
      <c r="M2499" s="178">
        <v>0</v>
      </c>
      <c r="N2499" s="179" t="s">
        <v>1511</v>
      </c>
      <c r="O2499" s="180">
        <v>0</v>
      </c>
      <c r="P2499" s="180">
        <v>0</v>
      </c>
      <c r="Q2499" s="181">
        <f t="shared" si="103"/>
        <v>0</v>
      </c>
      <c r="R2499" s="182" t="s">
        <v>98</v>
      </c>
      <c r="S2499" s="183"/>
      <c r="T2499" s="183"/>
    </row>
    <row r="2500" spans="2:20" ht="15.75" hidden="1">
      <c r="B2500" s="174">
        <v>2025</v>
      </c>
      <c r="C2500" s="174">
        <v>20</v>
      </c>
      <c r="D2500" s="175">
        <v>0</v>
      </c>
      <c r="E2500" s="176"/>
      <c r="F2500" s="174">
        <v>4</v>
      </c>
      <c r="G2500" s="174">
        <v>9</v>
      </c>
      <c r="H2500" s="174">
        <v>25</v>
      </c>
      <c r="I2500" s="174">
        <v>5000</v>
      </c>
      <c r="J2500" s="174">
        <v>5100</v>
      </c>
      <c r="K2500" s="174">
        <v>515</v>
      </c>
      <c r="L2500" s="177">
        <v>1038</v>
      </c>
      <c r="M2500" s="178">
        <v>0</v>
      </c>
      <c r="N2500" s="179" t="s">
        <v>1562</v>
      </c>
      <c r="O2500" s="180">
        <v>0</v>
      </c>
      <c r="P2500" s="180">
        <v>0</v>
      </c>
      <c r="Q2500" s="181">
        <f t="shared" si="103"/>
        <v>0</v>
      </c>
      <c r="R2500" s="182" t="s">
        <v>98</v>
      </c>
      <c r="S2500" s="183"/>
      <c r="T2500" s="183"/>
    </row>
    <row r="2501" spans="2:20" ht="15.75" hidden="1">
      <c r="B2501" s="174">
        <v>2025</v>
      </c>
      <c r="C2501" s="174">
        <v>20</v>
      </c>
      <c r="D2501" s="175">
        <v>0</v>
      </c>
      <c r="E2501" s="176"/>
      <c r="F2501" s="174">
        <v>4</v>
      </c>
      <c r="G2501" s="174">
        <v>9</v>
      </c>
      <c r="H2501" s="174">
        <v>25</v>
      </c>
      <c r="I2501" s="174">
        <v>5000</v>
      </c>
      <c r="J2501" s="174">
        <v>5100</v>
      </c>
      <c r="K2501" s="174">
        <v>515</v>
      </c>
      <c r="L2501" s="177">
        <v>1288</v>
      </c>
      <c r="M2501" s="178">
        <v>0</v>
      </c>
      <c r="N2501" s="179" t="s">
        <v>441</v>
      </c>
      <c r="O2501" s="180">
        <v>0</v>
      </c>
      <c r="P2501" s="180">
        <v>0</v>
      </c>
      <c r="Q2501" s="181">
        <f t="shared" ref="Q2501:Q2564" si="104">+O2501+P2501</f>
        <v>0</v>
      </c>
      <c r="R2501" s="182" t="s">
        <v>98</v>
      </c>
      <c r="S2501" s="183"/>
      <c r="T2501" s="183"/>
    </row>
    <row r="2502" spans="2:20" ht="15.75" hidden="1">
      <c r="B2502" s="174">
        <v>2025</v>
      </c>
      <c r="C2502" s="174">
        <v>20</v>
      </c>
      <c r="D2502" s="175">
        <v>0</v>
      </c>
      <c r="E2502" s="176"/>
      <c r="F2502" s="174">
        <v>4</v>
      </c>
      <c r="G2502" s="174">
        <v>9</v>
      </c>
      <c r="H2502" s="174">
        <v>25</v>
      </c>
      <c r="I2502" s="174">
        <v>5000</v>
      </c>
      <c r="J2502" s="174">
        <v>5100</v>
      </c>
      <c r="K2502" s="174">
        <v>515</v>
      </c>
      <c r="L2502" s="177">
        <v>1328</v>
      </c>
      <c r="M2502" s="178">
        <v>0</v>
      </c>
      <c r="N2502" s="179" t="s">
        <v>1527</v>
      </c>
      <c r="O2502" s="180">
        <v>0</v>
      </c>
      <c r="P2502" s="180">
        <v>0</v>
      </c>
      <c r="Q2502" s="181">
        <f t="shared" si="104"/>
        <v>0</v>
      </c>
      <c r="R2502" s="182" t="s">
        <v>98</v>
      </c>
      <c r="S2502" s="183"/>
      <c r="T2502" s="183"/>
    </row>
    <row r="2503" spans="2:20" ht="15.75" hidden="1">
      <c r="B2503" s="174">
        <v>2025</v>
      </c>
      <c r="C2503" s="174">
        <v>20</v>
      </c>
      <c r="D2503" s="175">
        <v>0</v>
      </c>
      <c r="E2503" s="176"/>
      <c r="F2503" s="174">
        <v>4</v>
      </c>
      <c r="G2503" s="174">
        <v>9</v>
      </c>
      <c r="H2503" s="174">
        <v>25</v>
      </c>
      <c r="I2503" s="174">
        <v>5000</v>
      </c>
      <c r="J2503" s="174">
        <v>5100</v>
      </c>
      <c r="K2503" s="174">
        <v>515</v>
      </c>
      <c r="L2503" s="177">
        <v>1452</v>
      </c>
      <c r="M2503" s="178">
        <v>0</v>
      </c>
      <c r="N2503" s="179" t="s">
        <v>1563</v>
      </c>
      <c r="O2503" s="180">
        <v>0</v>
      </c>
      <c r="P2503" s="180">
        <v>0</v>
      </c>
      <c r="Q2503" s="181">
        <f t="shared" si="104"/>
        <v>0</v>
      </c>
      <c r="R2503" s="182" t="s">
        <v>98</v>
      </c>
      <c r="S2503" s="183"/>
      <c r="T2503" s="183"/>
    </row>
    <row r="2504" spans="2:20" ht="15.75" hidden="1">
      <c r="B2504" s="174">
        <v>2025</v>
      </c>
      <c r="C2504" s="174">
        <v>20</v>
      </c>
      <c r="D2504" s="175">
        <v>0</v>
      </c>
      <c r="E2504" s="176"/>
      <c r="F2504" s="174">
        <v>4</v>
      </c>
      <c r="G2504" s="174">
        <v>9</v>
      </c>
      <c r="H2504" s="174">
        <v>25</v>
      </c>
      <c r="I2504" s="174">
        <v>5000</v>
      </c>
      <c r="J2504" s="174">
        <v>5100</v>
      </c>
      <c r="K2504" s="174">
        <v>515</v>
      </c>
      <c r="L2504" s="177">
        <v>1059</v>
      </c>
      <c r="M2504" s="178">
        <v>0</v>
      </c>
      <c r="N2504" s="179" t="s">
        <v>168</v>
      </c>
      <c r="O2504" s="180">
        <v>0</v>
      </c>
      <c r="P2504" s="180">
        <v>0</v>
      </c>
      <c r="Q2504" s="181">
        <f t="shared" si="104"/>
        <v>0</v>
      </c>
      <c r="R2504" s="182" t="s">
        <v>98</v>
      </c>
      <c r="S2504" s="183"/>
      <c r="T2504" s="183"/>
    </row>
    <row r="2505" spans="2:20" ht="15.75" hidden="1">
      <c r="B2505" s="174">
        <v>2025</v>
      </c>
      <c r="C2505" s="174">
        <v>20</v>
      </c>
      <c r="D2505" s="175">
        <v>0</v>
      </c>
      <c r="E2505" s="176"/>
      <c r="F2505" s="174">
        <v>4</v>
      </c>
      <c r="G2505" s="174">
        <v>9</v>
      </c>
      <c r="H2505" s="174">
        <v>25</v>
      </c>
      <c r="I2505" s="174">
        <v>5000</v>
      </c>
      <c r="J2505" s="174">
        <v>5100</v>
      </c>
      <c r="K2505" s="174">
        <v>515</v>
      </c>
      <c r="L2505" s="177">
        <v>1036</v>
      </c>
      <c r="M2505" s="178">
        <v>0</v>
      </c>
      <c r="N2505" s="179" t="s">
        <v>167</v>
      </c>
      <c r="O2505" s="180">
        <v>0</v>
      </c>
      <c r="P2505" s="180">
        <v>0</v>
      </c>
      <c r="Q2505" s="181">
        <f t="shared" si="104"/>
        <v>0</v>
      </c>
      <c r="R2505" s="182" t="s">
        <v>98</v>
      </c>
      <c r="S2505" s="183"/>
      <c r="T2505" s="183"/>
    </row>
    <row r="2506" spans="2:20" ht="15.75" hidden="1">
      <c r="B2506" s="163">
        <v>2025</v>
      </c>
      <c r="C2506" s="163">
        <v>20</v>
      </c>
      <c r="D2506" s="164"/>
      <c r="E2506" s="165"/>
      <c r="F2506" s="163">
        <v>4</v>
      </c>
      <c r="G2506" s="163">
        <v>9</v>
      </c>
      <c r="H2506" s="163">
        <v>25</v>
      </c>
      <c r="I2506" s="163">
        <v>5000</v>
      </c>
      <c r="J2506" s="163">
        <v>5100</v>
      </c>
      <c r="K2506" s="163">
        <v>519</v>
      </c>
      <c r="L2506" s="166" t="s">
        <v>44</v>
      </c>
      <c r="M2506" s="167"/>
      <c r="N2506" s="168" t="s">
        <v>178</v>
      </c>
      <c r="O2506" s="169">
        <f>SUM(O2507:O2508)</f>
        <v>0</v>
      </c>
      <c r="P2506" s="169">
        <f>SUM(P2507:P2508)</f>
        <v>0</v>
      </c>
      <c r="Q2506" s="169">
        <f t="shared" si="104"/>
        <v>0</v>
      </c>
      <c r="R2506" s="170"/>
      <c r="S2506" s="171"/>
      <c r="T2506" s="172"/>
    </row>
    <row r="2507" spans="2:20" ht="15.75" hidden="1">
      <c r="B2507" s="174">
        <v>2025</v>
      </c>
      <c r="C2507" s="174">
        <v>20</v>
      </c>
      <c r="D2507" s="175">
        <v>0</v>
      </c>
      <c r="E2507" s="176"/>
      <c r="F2507" s="174">
        <v>4</v>
      </c>
      <c r="G2507" s="174">
        <v>9</v>
      </c>
      <c r="H2507" s="174">
        <v>25</v>
      </c>
      <c r="I2507" s="174">
        <v>5000</v>
      </c>
      <c r="J2507" s="174">
        <v>5100</v>
      </c>
      <c r="K2507" s="174">
        <v>519</v>
      </c>
      <c r="L2507" s="177">
        <v>1012</v>
      </c>
      <c r="M2507" s="178">
        <v>0</v>
      </c>
      <c r="N2507" s="179" t="s">
        <v>1564</v>
      </c>
      <c r="O2507" s="180">
        <v>0</v>
      </c>
      <c r="P2507" s="180">
        <v>0</v>
      </c>
      <c r="Q2507" s="181">
        <f t="shared" si="104"/>
        <v>0</v>
      </c>
      <c r="R2507" s="182" t="s">
        <v>98</v>
      </c>
      <c r="S2507" s="183"/>
      <c r="T2507" s="183"/>
    </row>
    <row r="2508" spans="2:20" ht="15.75" hidden="1">
      <c r="B2508" s="174">
        <v>2025</v>
      </c>
      <c r="C2508" s="174">
        <v>20</v>
      </c>
      <c r="D2508" s="175">
        <v>0</v>
      </c>
      <c r="E2508" s="176"/>
      <c r="F2508" s="174">
        <v>4</v>
      </c>
      <c r="G2508" s="174">
        <v>9</v>
      </c>
      <c r="H2508" s="174">
        <v>25</v>
      </c>
      <c r="I2508" s="174">
        <v>5000</v>
      </c>
      <c r="J2508" s="174">
        <v>5100</v>
      </c>
      <c r="K2508" s="174">
        <v>519</v>
      </c>
      <c r="L2508" s="177">
        <v>1394</v>
      </c>
      <c r="M2508" s="178">
        <v>0</v>
      </c>
      <c r="N2508" s="179" t="s">
        <v>1565</v>
      </c>
      <c r="O2508" s="180">
        <v>0</v>
      </c>
      <c r="P2508" s="180">
        <v>0</v>
      </c>
      <c r="Q2508" s="181">
        <f t="shared" si="104"/>
        <v>0</v>
      </c>
      <c r="R2508" s="182" t="s">
        <v>1513</v>
      </c>
      <c r="S2508" s="183"/>
      <c r="T2508" s="183"/>
    </row>
    <row r="2509" spans="2:20" ht="15.75" hidden="1">
      <c r="B2509" s="152">
        <v>2025</v>
      </c>
      <c r="C2509" s="152">
        <v>20</v>
      </c>
      <c r="D2509" s="153"/>
      <c r="E2509" s="154"/>
      <c r="F2509" s="152">
        <v>4</v>
      </c>
      <c r="G2509" s="152">
        <v>9</v>
      </c>
      <c r="H2509" s="152">
        <v>25</v>
      </c>
      <c r="I2509" s="152">
        <v>5000</v>
      </c>
      <c r="J2509" s="152">
        <v>5600</v>
      </c>
      <c r="K2509" s="152"/>
      <c r="L2509" s="155" t="s">
        <v>44</v>
      </c>
      <c r="M2509" s="156"/>
      <c r="N2509" s="157" t="s">
        <v>1050</v>
      </c>
      <c r="O2509" s="158">
        <f>O2510+O2512+O2522</f>
        <v>0</v>
      </c>
      <c r="P2509" s="158">
        <f>P2510+P2512+P2522</f>
        <v>0</v>
      </c>
      <c r="Q2509" s="158">
        <f t="shared" si="104"/>
        <v>0</v>
      </c>
      <c r="R2509" s="159"/>
      <c r="S2509" s="160"/>
      <c r="T2509" s="161"/>
    </row>
    <row r="2510" spans="2:20" ht="31.5" hidden="1">
      <c r="B2510" s="163">
        <v>2025</v>
      </c>
      <c r="C2510" s="163">
        <v>20</v>
      </c>
      <c r="D2510" s="164"/>
      <c r="E2510" s="165"/>
      <c r="F2510" s="163">
        <v>4</v>
      </c>
      <c r="G2510" s="163">
        <v>9</v>
      </c>
      <c r="H2510" s="163">
        <v>25</v>
      </c>
      <c r="I2510" s="163">
        <v>5000</v>
      </c>
      <c r="J2510" s="163">
        <v>5600</v>
      </c>
      <c r="K2510" s="163">
        <v>564</v>
      </c>
      <c r="L2510" s="166" t="s">
        <v>44</v>
      </c>
      <c r="M2510" s="167"/>
      <c r="N2510" s="168" t="s">
        <v>220</v>
      </c>
      <c r="O2510" s="169">
        <f>SUM(O2511)</f>
        <v>0</v>
      </c>
      <c r="P2510" s="169">
        <f>SUM(P2511)</f>
        <v>0</v>
      </c>
      <c r="Q2510" s="169">
        <f t="shared" si="104"/>
        <v>0</v>
      </c>
      <c r="R2510" s="170"/>
      <c r="S2510" s="171"/>
      <c r="T2510" s="172"/>
    </row>
    <row r="2511" spans="2:20" ht="15.75" hidden="1">
      <c r="B2511" s="174">
        <v>2025</v>
      </c>
      <c r="C2511" s="174">
        <v>20</v>
      </c>
      <c r="D2511" s="175">
        <v>0</v>
      </c>
      <c r="E2511" s="176"/>
      <c r="F2511" s="174">
        <v>4</v>
      </c>
      <c r="G2511" s="174">
        <v>9</v>
      </c>
      <c r="H2511" s="174">
        <v>25</v>
      </c>
      <c r="I2511" s="174">
        <v>5000</v>
      </c>
      <c r="J2511" s="174">
        <v>5600</v>
      </c>
      <c r="K2511" s="174">
        <v>564</v>
      </c>
      <c r="L2511" s="177">
        <v>16</v>
      </c>
      <c r="M2511" s="178">
        <v>0</v>
      </c>
      <c r="N2511" s="179" t="s">
        <v>1566</v>
      </c>
      <c r="O2511" s="180">
        <v>0</v>
      </c>
      <c r="P2511" s="180">
        <v>0</v>
      </c>
      <c r="Q2511" s="181">
        <f t="shared" si="104"/>
        <v>0</v>
      </c>
      <c r="R2511" s="182" t="s">
        <v>98</v>
      </c>
      <c r="S2511" s="183"/>
      <c r="T2511" s="183"/>
    </row>
    <row r="2512" spans="2:20" ht="15.75" hidden="1">
      <c r="B2512" s="163">
        <v>2025</v>
      </c>
      <c r="C2512" s="163">
        <v>20</v>
      </c>
      <c r="D2512" s="164"/>
      <c r="E2512" s="165"/>
      <c r="F2512" s="163">
        <v>4</v>
      </c>
      <c r="G2512" s="163">
        <v>9</v>
      </c>
      <c r="H2512" s="163">
        <v>25</v>
      </c>
      <c r="I2512" s="163">
        <v>5000</v>
      </c>
      <c r="J2512" s="163">
        <v>5600</v>
      </c>
      <c r="K2512" s="163">
        <v>565</v>
      </c>
      <c r="L2512" s="166" t="s">
        <v>44</v>
      </c>
      <c r="M2512" s="167"/>
      <c r="N2512" s="168" t="s">
        <v>590</v>
      </c>
      <c r="O2512" s="169">
        <f>SUM(O2513:O2521)</f>
        <v>0</v>
      </c>
      <c r="P2512" s="169">
        <f>SUM(P2513:P2521)</f>
        <v>0</v>
      </c>
      <c r="Q2512" s="169">
        <f t="shared" si="104"/>
        <v>0</v>
      </c>
      <c r="R2512" s="170"/>
      <c r="S2512" s="171"/>
      <c r="T2512" s="172"/>
    </row>
    <row r="2513" spans="2:20" ht="15.75" hidden="1">
      <c r="B2513" s="174">
        <v>2025</v>
      </c>
      <c r="C2513" s="174">
        <v>20</v>
      </c>
      <c r="D2513" s="175">
        <v>0</v>
      </c>
      <c r="E2513" s="176"/>
      <c r="F2513" s="174">
        <v>4</v>
      </c>
      <c r="G2513" s="174">
        <v>9</v>
      </c>
      <c r="H2513" s="174">
        <v>25</v>
      </c>
      <c r="I2513" s="174">
        <v>5000</v>
      </c>
      <c r="J2513" s="174">
        <v>5600</v>
      </c>
      <c r="K2513" s="174">
        <v>565</v>
      </c>
      <c r="L2513" s="177">
        <v>37</v>
      </c>
      <c r="M2513" s="178">
        <v>0</v>
      </c>
      <c r="N2513" s="179" t="s">
        <v>1567</v>
      </c>
      <c r="O2513" s="180">
        <v>0</v>
      </c>
      <c r="P2513" s="180">
        <v>0</v>
      </c>
      <c r="Q2513" s="181">
        <f t="shared" si="104"/>
        <v>0</v>
      </c>
      <c r="R2513" s="182" t="s">
        <v>98</v>
      </c>
      <c r="S2513" s="183"/>
      <c r="T2513" s="183"/>
    </row>
    <row r="2514" spans="2:20" ht="15.75" hidden="1">
      <c r="B2514" s="174">
        <v>2025</v>
      </c>
      <c r="C2514" s="174">
        <v>20</v>
      </c>
      <c r="D2514" s="175">
        <v>0</v>
      </c>
      <c r="E2514" s="176"/>
      <c r="F2514" s="174">
        <v>4</v>
      </c>
      <c r="G2514" s="174">
        <v>9</v>
      </c>
      <c r="H2514" s="174">
        <v>25</v>
      </c>
      <c r="I2514" s="174">
        <v>5000</v>
      </c>
      <c r="J2514" s="174">
        <v>5600</v>
      </c>
      <c r="K2514" s="174">
        <v>565</v>
      </c>
      <c r="L2514" s="177">
        <v>361</v>
      </c>
      <c r="M2514" s="178">
        <v>0</v>
      </c>
      <c r="N2514" s="179" t="s">
        <v>1568</v>
      </c>
      <c r="O2514" s="180">
        <v>0</v>
      </c>
      <c r="P2514" s="180">
        <v>0</v>
      </c>
      <c r="Q2514" s="181">
        <f t="shared" si="104"/>
        <v>0</v>
      </c>
      <c r="R2514" s="182" t="s">
        <v>98</v>
      </c>
      <c r="S2514" s="183"/>
      <c r="T2514" s="183"/>
    </row>
    <row r="2515" spans="2:20" ht="15.75" hidden="1">
      <c r="B2515" s="174">
        <v>2025</v>
      </c>
      <c r="C2515" s="174">
        <v>20</v>
      </c>
      <c r="D2515" s="175">
        <v>0</v>
      </c>
      <c r="E2515" s="176"/>
      <c r="F2515" s="174">
        <v>4</v>
      </c>
      <c r="G2515" s="174">
        <v>9</v>
      </c>
      <c r="H2515" s="174">
        <v>25</v>
      </c>
      <c r="I2515" s="174">
        <v>5000</v>
      </c>
      <c r="J2515" s="174">
        <v>5600</v>
      </c>
      <c r="K2515" s="174">
        <v>565</v>
      </c>
      <c r="L2515" s="177">
        <v>556</v>
      </c>
      <c r="M2515" s="178">
        <v>0</v>
      </c>
      <c r="N2515" s="179" t="s">
        <v>1569</v>
      </c>
      <c r="O2515" s="180">
        <v>0</v>
      </c>
      <c r="P2515" s="180">
        <v>0</v>
      </c>
      <c r="Q2515" s="181">
        <f t="shared" si="104"/>
        <v>0</v>
      </c>
      <c r="R2515" s="182" t="s">
        <v>98</v>
      </c>
      <c r="S2515" s="183"/>
      <c r="T2515" s="183"/>
    </row>
    <row r="2516" spans="2:20" ht="15.75" hidden="1">
      <c r="B2516" s="174">
        <v>2025</v>
      </c>
      <c r="C2516" s="174">
        <v>20</v>
      </c>
      <c r="D2516" s="175">
        <v>0</v>
      </c>
      <c r="E2516" s="176"/>
      <c r="F2516" s="174">
        <v>4</v>
      </c>
      <c r="G2516" s="174">
        <v>9</v>
      </c>
      <c r="H2516" s="174">
        <v>25</v>
      </c>
      <c r="I2516" s="174">
        <v>5000</v>
      </c>
      <c r="J2516" s="174">
        <v>5600</v>
      </c>
      <c r="K2516" s="174">
        <v>565</v>
      </c>
      <c r="L2516" s="177">
        <v>1264</v>
      </c>
      <c r="M2516" s="178">
        <v>0</v>
      </c>
      <c r="N2516" s="179" t="s">
        <v>1570</v>
      </c>
      <c r="O2516" s="180">
        <v>0</v>
      </c>
      <c r="P2516" s="180">
        <v>0</v>
      </c>
      <c r="Q2516" s="181">
        <f t="shared" si="104"/>
        <v>0</v>
      </c>
      <c r="R2516" s="182" t="s">
        <v>98</v>
      </c>
      <c r="S2516" s="183"/>
      <c r="T2516" s="183"/>
    </row>
    <row r="2517" spans="2:20" ht="15.75" hidden="1">
      <c r="B2517" s="174">
        <v>2025</v>
      </c>
      <c r="C2517" s="174">
        <v>20</v>
      </c>
      <c r="D2517" s="175">
        <v>0</v>
      </c>
      <c r="E2517" s="176"/>
      <c r="F2517" s="174">
        <v>4</v>
      </c>
      <c r="G2517" s="174">
        <v>9</v>
      </c>
      <c r="H2517" s="174">
        <v>25</v>
      </c>
      <c r="I2517" s="174">
        <v>5000</v>
      </c>
      <c r="J2517" s="174">
        <v>5600</v>
      </c>
      <c r="K2517" s="174">
        <v>565</v>
      </c>
      <c r="L2517" s="177">
        <v>1474</v>
      </c>
      <c r="M2517" s="178">
        <v>0</v>
      </c>
      <c r="N2517" s="179" t="s">
        <v>1571</v>
      </c>
      <c r="O2517" s="180">
        <v>0</v>
      </c>
      <c r="P2517" s="180">
        <v>0</v>
      </c>
      <c r="Q2517" s="181">
        <f t="shared" si="104"/>
        <v>0</v>
      </c>
      <c r="R2517" s="182" t="s">
        <v>98</v>
      </c>
      <c r="S2517" s="183"/>
      <c r="T2517" s="183"/>
    </row>
    <row r="2518" spans="2:20" ht="15.75" hidden="1">
      <c r="B2518" s="174">
        <v>2025</v>
      </c>
      <c r="C2518" s="174">
        <v>20</v>
      </c>
      <c r="D2518" s="175">
        <v>0</v>
      </c>
      <c r="E2518" s="176"/>
      <c r="F2518" s="174">
        <v>4</v>
      </c>
      <c r="G2518" s="174">
        <v>9</v>
      </c>
      <c r="H2518" s="174">
        <v>25</v>
      </c>
      <c r="I2518" s="174">
        <v>5000</v>
      </c>
      <c r="J2518" s="174">
        <v>5600</v>
      </c>
      <c r="K2518" s="174">
        <v>565</v>
      </c>
      <c r="L2518" s="177">
        <v>1477</v>
      </c>
      <c r="M2518" s="178">
        <v>0</v>
      </c>
      <c r="N2518" s="179" t="s">
        <v>1572</v>
      </c>
      <c r="O2518" s="180">
        <v>0</v>
      </c>
      <c r="P2518" s="180">
        <v>0</v>
      </c>
      <c r="Q2518" s="181">
        <f t="shared" si="104"/>
        <v>0</v>
      </c>
      <c r="R2518" s="182" t="s">
        <v>98</v>
      </c>
      <c r="S2518" s="183"/>
      <c r="T2518" s="183"/>
    </row>
    <row r="2519" spans="2:20" ht="15.75" hidden="1">
      <c r="B2519" s="174">
        <v>2025</v>
      </c>
      <c r="C2519" s="174">
        <v>20</v>
      </c>
      <c r="D2519" s="175">
        <v>0</v>
      </c>
      <c r="E2519" s="176"/>
      <c r="F2519" s="174">
        <v>4</v>
      </c>
      <c r="G2519" s="174">
        <v>9</v>
      </c>
      <c r="H2519" s="174">
        <v>25</v>
      </c>
      <c r="I2519" s="174">
        <v>5000</v>
      </c>
      <c r="J2519" s="174">
        <v>5600</v>
      </c>
      <c r="K2519" s="174">
        <v>565</v>
      </c>
      <c r="L2519" s="177">
        <v>1478</v>
      </c>
      <c r="M2519" s="178">
        <v>0</v>
      </c>
      <c r="N2519" s="179" t="s">
        <v>1573</v>
      </c>
      <c r="O2519" s="180">
        <v>0</v>
      </c>
      <c r="P2519" s="180">
        <v>0</v>
      </c>
      <c r="Q2519" s="181">
        <f t="shared" si="104"/>
        <v>0</v>
      </c>
      <c r="R2519" s="182" t="s">
        <v>98</v>
      </c>
      <c r="S2519" s="183"/>
      <c r="T2519" s="183"/>
    </row>
    <row r="2520" spans="2:20" ht="15.75" hidden="1">
      <c r="B2520" s="174">
        <v>2025</v>
      </c>
      <c r="C2520" s="174">
        <v>20</v>
      </c>
      <c r="D2520" s="175">
        <v>0</v>
      </c>
      <c r="E2520" s="176"/>
      <c r="F2520" s="174">
        <v>4</v>
      </c>
      <c r="G2520" s="174">
        <v>9</v>
      </c>
      <c r="H2520" s="174">
        <v>25</v>
      </c>
      <c r="I2520" s="174">
        <v>5000</v>
      </c>
      <c r="J2520" s="174">
        <v>5600</v>
      </c>
      <c r="K2520" s="174">
        <v>565</v>
      </c>
      <c r="L2520" s="177">
        <v>1494</v>
      </c>
      <c r="M2520" s="178">
        <v>0</v>
      </c>
      <c r="N2520" s="179" t="s">
        <v>1574</v>
      </c>
      <c r="O2520" s="180">
        <v>0</v>
      </c>
      <c r="P2520" s="180">
        <v>0</v>
      </c>
      <c r="Q2520" s="181">
        <f t="shared" si="104"/>
        <v>0</v>
      </c>
      <c r="R2520" s="182" t="s">
        <v>98</v>
      </c>
      <c r="S2520" s="183"/>
      <c r="T2520" s="183"/>
    </row>
    <row r="2521" spans="2:20" ht="15.75" hidden="1">
      <c r="B2521" s="174">
        <v>2025</v>
      </c>
      <c r="C2521" s="174">
        <v>20</v>
      </c>
      <c r="D2521" s="175">
        <v>0</v>
      </c>
      <c r="E2521" s="176"/>
      <c r="F2521" s="174">
        <v>4</v>
      </c>
      <c r="G2521" s="174">
        <v>9</v>
      </c>
      <c r="H2521" s="174">
        <v>25</v>
      </c>
      <c r="I2521" s="174">
        <v>5000</v>
      </c>
      <c r="J2521" s="174">
        <v>5600</v>
      </c>
      <c r="K2521" s="174">
        <v>565</v>
      </c>
      <c r="L2521" s="177">
        <v>1265</v>
      </c>
      <c r="M2521" s="178">
        <v>0</v>
      </c>
      <c r="N2521" s="179" t="s">
        <v>1575</v>
      </c>
      <c r="O2521" s="180">
        <v>0</v>
      </c>
      <c r="P2521" s="180">
        <v>0</v>
      </c>
      <c r="Q2521" s="181">
        <f t="shared" si="104"/>
        <v>0</v>
      </c>
      <c r="R2521" s="182" t="s">
        <v>98</v>
      </c>
      <c r="S2521" s="183"/>
      <c r="T2521" s="183"/>
    </row>
    <row r="2522" spans="2:20" ht="31.5" hidden="1">
      <c r="B2522" s="163">
        <v>2025</v>
      </c>
      <c r="C2522" s="163">
        <v>20</v>
      </c>
      <c r="D2522" s="164"/>
      <c r="E2522" s="165"/>
      <c r="F2522" s="163">
        <v>4</v>
      </c>
      <c r="G2522" s="163">
        <v>9</v>
      </c>
      <c r="H2522" s="163">
        <v>25</v>
      </c>
      <c r="I2522" s="163">
        <v>5000</v>
      </c>
      <c r="J2522" s="163">
        <v>5600</v>
      </c>
      <c r="K2522" s="163">
        <v>566</v>
      </c>
      <c r="L2522" s="166" t="s">
        <v>44</v>
      </c>
      <c r="M2522" s="167"/>
      <c r="N2522" s="168" t="s">
        <v>221</v>
      </c>
      <c r="O2522" s="169">
        <f>SUM(O2523:O2537)</f>
        <v>0</v>
      </c>
      <c r="P2522" s="169">
        <f>SUM(P2523:P2537)</f>
        <v>0</v>
      </c>
      <c r="Q2522" s="169">
        <f t="shared" si="104"/>
        <v>0</v>
      </c>
      <c r="R2522" s="170"/>
      <c r="S2522" s="171"/>
      <c r="T2522" s="172"/>
    </row>
    <row r="2523" spans="2:20" ht="15.75" hidden="1">
      <c r="B2523" s="174">
        <v>2025</v>
      </c>
      <c r="C2523" s="174">
        <v>20</v>
      </c>
      <c r="D2523" s="175">
        <v>0</v>
      </c>
      <c r="E2523" s="176"/>
      <c r="F2523" s="174">
        <v>4</v>
      </c>
      <c r="G2523" s="174">
        <v>9</v>
      </c>
      <c r="H2523" s="174">
        <v>25</v>
      </c>
      <c r="I2523" s="174">
        <v>5000</v>
      </c>
      <c r="J2523" s="174">
        <v>5600</v>
      </c>
      <c r="K2523" s="174">
        <v>566</v>
      </c>
      <c r="L2523" s="177">
        <v>114</v>
      </c>
      <c r="M2523" s="178">
        <v>0</v>
      </c>
      <c r="N2523" s="179" t="s">
        <v>1576</v>
      </c>
      <c r="O2523" s="180">
        <v>0</v>
      </c>
      <c r="P2523" s="180">
        <v>0</v>
      </c>
      <c r="Q2523" s="181">
        <f t="shared" si="104"/>
        <v>0</v>
      </c>
      <c r="R2523" s="182" t="s">
        <v>98</v>
      </c>
      <c r="S2523" s="183"/>
      <c r="T2523" s="183"/>
    </row>
    <row r="2524" spans="2:20" ht="15.75" hidden="1">
      <c r="B2524" s="174">
        <v>2025</v>
      </c>
      <c r="C2524" s="174">
        <v>20</v>
      </c>
      <c r="D2524" s="175">
        <v>0</v>
      </c>
      <c r="E2524" s="176"/>
      <c r="F2524" s="174">
        <v>4</v>
      </c>
      <c r="G2524" s="174">
        <v>9</v>
      </c>
      <c r="H2524" s="174">
        <v>25</v>
      </c>
      <c r="I2524" s="174">
        <v>5000</v>
      </c>
      <c r="J2524" s="174">
        <v>5600</v>
      </c>
      <c r="K2524" s="174">
        <v>566</v>
      </c>
      <c r="L2524" s="177">
        <v>116</v>
      </c>
      <c r="M2524" s="178">
        <v>0</v>
      </c>
      <c r="N2524" s="179" t="s">
        <v>1577</v>
      </c>
      <c r="O2524" s="180">
        <v>0</v>
      </c>
      <c r="P2524" s="180">
        <v>0</v>
      </c>
      <c r="Q2524" s="181">
        <f t="shared" si="104"/>
        <v>0</v>
      </c>
      <c r="R2524" s="182" t="s">
        <v>98</v>
      </c>
      <c r="S2524" s="183"/>
      <c r="T2524" s="183"/>
    </row>
    <row r="2525" spans="2:20" ht="15.75" hidden="1">
      <c r="B2525" s="174">
        <v>2025</v>
      </c>
      <c r="C2525" s="174">
        <v>20</v>
      </c>
      <c r="D2525" s="175">
        <v>0</v>
      </c>
      <c r="E2525" s="176"/>
      <c r="F2525" s="174">
        <v>4</v>
      </c>
      <c r="G2525" s="174">
        <v>9</v>
      </c>
      <c r="H2525" s="174">
        <v>25</v>
      </c>
      <c r="I2525" s="174">
        <v>5000</v>
      </c>
      <c r="J2525" s="174">
        <v>5600</v>
      </c>
      <c r="K2525" s="174">
        <v>566</v>
      </c>
      <c r="L2525" s="177">
        <v>1374</v>
      </c>
      <c r="M2525" s="178">
        <v>0</v>
      </c>
      <c r="N2525" s="179" t="s">
        <v>1578</v>
      </c>
      <c r="O2525" s="180">
        <v>0</v>
      </c>
      <c r="P2525" s="180">
        <v>0</v>
      </c>
      <c r="Q2525" s="181">
        <f t="shared" si="104"/>
        <v>0</v>
      </c>
      <c r="R2525" s="182" t="s">
        <v>1513</v>
      </c>
      <c r="S2525" s="183"/>
      <c r="T2525" s="183"/>
    </row>
    <row r="2526" spans="2:20" ht="15.75" hidden="1">
      <c r="B2526" s="174">
        <v>2025</v>
      </c>
      <c r="C2526" s="174">
        <v>20</v>
      </c>
      <c r="D2526" s="175">
        <v>0</v>
      </c>
      <c r="E2526" s="176"/>
      <c r="F2526" s="174">
        <v>4</v>
      </c>
      <c r="G2526" s="174">
        <v>9</v>
      </c>
      <c r="H2526" s="174">
        <v>25</v>
      </c>
      <c r="I2526" s="174">
        <v>5000</v>
      </c>
      <c r="J2526" s="174">
        <v>5600</v>
      </c>
      <c r="K2526" s="174">
        <v>566</v>
      </c>
      <c r="L2526" s="177">
        <v>1395</v>
      </c>
      <c r="M2526" s="178">
        <v>0</v>
      </c>
      <c r="N2526" s="179" t="s">
        <v>1579</v>
      </c>
      <c r="O2526" s="180">
        <v>0</v>
      </c>
      <c r="P2526" s="180">
        <v>0</v>
      </c>
      <c r="Q2526" s="181">
        <f t="shared" si="104"/>
        <v>0</v>
      </c>
      <c r="R2526" s="182" t="s">
        <v>1513</v>
      </c>
      <c r="S2526" s="183"/>
      <c r="T2526" s="183"/>
    </row>
    <row r="2527" spans="2:20" ht="15.75" hidden="1">
      <c r="B2527" s="174">
        <v>2025</v>
      </c>
      <c r="C2527" s="174">
        <v>20</v>
      </c>
      <c r="D2527" s="175">
        <v>0</v>
      </c>
      <c r="E2527" s="176"/>
      <c r="F2527" s="174">
        <v>4</v>
      </c>
      <c r="G2527" s="174">
        <v>9</v>
      </c>
      <c r="H2527" s="174">
        <v>25</v>
      </c>
      <c r="I2527" s="174">
        <v>5000</v>
      </c>
      <c r="J2527" s="174">
        <v>5600</v>
      </c>
      <c r="K2527" s="174">
        <v>566</v>
      </c>
      <c r="L2527" s="177">
        <v>692</v>
      </c>
      <c r="M2527" s="178">
        <v>0</v>
      </c>
      <c r="N2527" s="179" t="s">
        <v>1418</v>
      </c>
      <c r="O2527" s="180">
        <v>0</v>
      </c>
      <c r="P2527" s="180">
        <v>0</v>
      </c>
      <c r="Q2527" s="181">
        <f t="shared" si="104"/>
        <v>0</v>
      </c>
      <c r="R2527" s="182" t="s">
        <v>98</v>
      </c>
      <c r="S2527" s="183"/>
      <c r="T2527" s="183"/>
    </row>
    <row r="2528" spans="2:20" ht="15.75" hidden="1">
      <c r="B2528" s="174">
        <v>2025</v>
      </c>
      <c r="C2528" s="174">
        <v>20</v>
      </c>
      <c r="D2528" s="175">
        <v>0</v>
      </c>
      <c r="E2528" s="176"/>
      <c r="F2528" s="174">
        <v>4</v>
      </c>
      <c r="G2528" s="174">
        <v>9</v>
      </c>
      <c r="H2528" s="174">
        <v>25</v>
      </c>
      <c r="I2528" s="174">
        <v>5000</v>
      </c>
      <c r="J2528" s="174">
        <v>5600</v>
      </c>
      <c r="K2528" s="174">
        <v>566</v>
      </c>
      <c r="L2528" s="177">
        <v>1142</v>
      </c>
      <c r="M2528" s="178">
        <v>0</v>
      </c>
      <c r="N2528" s="179" t="s">
        <v>1184</v>
      </c>
      <c r="O2528" s="180">
        <v>0</v>
      </c>
      <c r="P2528" s="180">
        <v>0</v>
      </c>
      <c r="Q2528" s="181">
        <f t="shared" si="104"/>
        <v>0</v>
      </c>
      <c r="R2528" s="182" t="s">
        <v>98</v>
      </c>
      <c r="S2528" s="183"/>
      <c r="T2528" s="183"/>
    </row>
    <row r="2529" spans="2:20" ht="15.75" hidden="1">
      <c r="B2529" s="174">
        <v>2025</v>
      </c>
      <c r="C2529" s="174">
        <v>20</v>
      </c>
      <c r="D2529" s="175">
        <v>0</v>
      </c>
      <c r="E2529" s="176"/>
      <c r="F2529" s="174">
        <v>4</v>
      </c>
      <c r="G2529" s="174">
        <v>9</v>
      </c>
      <c r="H2529" s="174">
        <v>25</v>
      </c>
      <c r="I2529" s="174">
        <v>5000</v>
      </c>
      <c r="J2529" s="174">
        <v>5600</v>
      </c>
      <c r="K2529" s="174">
        <v>566</v>
      </c>
      <c r="L2529" s="177">
        <v>1254</v>
      </c>
      <c r="M2529" s="178">
        <v>0</v>
      </c>
      <c r="N2529" s="179" t="s">
        <v>1580</v>
      </c>
      <c r="O2529" s="180">
        <v>0</v>
      </c>
      <c r="P2529" s="180">
        <v>0</v>
      </c>
      <c r="Q2529" s="181">
        <f t="shared" si="104"/>
        <v>0</v>
      </c>
      <c r="R2529" s="182" t="s">
        <v>98</v>
      </c>
      <c r="S2529" s="183"/>
      <c r="T2529" s="183"/>
    </row>
    <row r="2530" spans="2:20" ht="15.75" hidden="1">
      <c r="B2530" s="174">
        <v>2025</v>
      </c>
      <c r="C2530" s="174">
        <v>20</v>
      </c>
      <c r="D2530" s="175">
        <v>0</v>
      </c>
      <c r="E2530" s="176"/>
      <c r="F2530" s="174">
        <v>4</v>
      </c>
      <c r="G2530" s="174">
        <v>9</v>
      </c>
      <c r="H2530" s="174">
        <v>25</v>
      </c>
      <c r="I2530" s="174">
        <v>5000</v>
      </c>
      <c r="J2530" s="174">
        <v>5600</v>
      </c>
      <c r="K2530" s="174">
        <v>566</v>
      </c>
      <c r="L2530" s="177">
        <v>1399</v>
      </c>
      <c r="M2530" s="178">
        <v>0</v>
      </c>
      <c r="N2530" s="179" t="s">
        <v>1581</v>
      </c>
      <c r="O2530" s="180">
        <v>0</v>
      </c>
      <c r="P2530" s="180">
        <v>0</v>
      </c>
      <c r="Q2530" s="181">
        <f t="shared" si="104"/>
        <v>0</v>
      </c>
      <c r="R2530" s="182" t="s">
        <v>98</v>
      </c>
      <c r="S2530" s="183"/>
      <c r="T2530" s="183"/>
    </row>
    <row r="2531" spans="2:20" ht="15.75" hidden="1">
      <c r="B2531" s="174">
        <v>2025</v>
      </c>
      <c r="C2531" s="174">
        <v>20</v>
      </c>
      <c r="D2531" s="175">
        <v>0</v>
      </c>
      <c r="E2531" s="176"/>
      <c r="F2531" s="174">
        <v>4</v>
      </c>
      <c r="G2531" s="174">
        <v>9</v>
      </c>
      <c r="H2531" s="174">
        <v>25</v>
      </c>
      <c r="I2531" s="174">
        <v>5000</v>
      </c>
      <c r="J2531" s="174">
        <v>5600</v>
      </c>
      <c r="K2531" s="174">
        <v>566</v>
      </c>
      <c r="L2531" s="177">
        <v>1507</v>
      </c>
      <c r="M2531" s="178">
        <v>0</v>
      </c>
      <c r="N2531" s="179" t="s">
        <v>1582</v>
      </c>
      <c r="O2531" s="180">
        <v>0</v>
      </c>
      <c r="P2531" s="180">
        <v>0</v>
      </c>
      <c r="Q2531" s="181">
        <f t="shared" si="104"/>
        <v>0</v>
      </c>
      <c r="R2531" s="182" t="s">
        <v>98</v>
      </c>
      <c r="S2531" s="183"/>
      <c r="T2531" s="183"/>
    </row>
    <row r="2532" spans="2:20" ht="15.75" hidden="1">
      <c r="B2532" s="174">
        <v>2025</v>
      </c>
      <c r="C2532" s="174">
        <v>20</v>
      </c>
      <c r="D2532" s="175">
        <v>0</v>
      </c>
      <c r="E2532" s="176"/>
      <c r="F2532" s="174">
        <v>4</v>
      </c>
      <c r="G2532" s="174">
        <v>9</v>
      </c>
      <c r="H2532" s="174">
        <v>25</v>
      </c>
      <c r="I2532" s="174">
        <v>5000</v>
      </c>
      <c r="J2532" s="174">
        <v>5600</v>
      </c>
      <c r="K2532" s="174">
        <v>566</v>
      </c>
      <c r="L2532" s="177">
        <v>1517</v>
      </c>
      <c r="M2532" s="178">
        <v>0</v>
      </c>
      <c r="N2532" s="179" t="s">
        <v>1583</v>
      </c>
      <c r="O2532" s="180">
        <v>0</v>
      </c>
      <c r="P2532" s="180">
        <v>0</v>
      </c>
      <c r="Q2532" s="181">
        <f t="shared" si="104"/>
        <v>0</v>
      </c>
      <c r="R2532" s="182" t="s">
        <v>98</v>
      </c>
      <c r="S2532" s="183"/>
      <c r="T2532" s="183"/>
    </row>
    <row r="2533" spans="2:20" ht="15.75" hidden="1">
      <c r="B2533" s="174">
        <v>2025</v>
      </c>
      <c r="C2533" s="174">
        <v>20</v>
      </c>
      <c r="D2533" s="175">
        <v>0</v>
      </c>
      <c r="E2533" s="176"/>
      <c r="F2533" s="174">
        <v>4</v>
      </c>
      <c r="G2533" s="174">
        <v>9</v>
      </c>
      <c r="H2533" s="174">
        <v>25</v>
      </c>
      <c r="I2533" s="174">
        <v>5000</v>
      </c>
      <c r="J2533" s="174">
        <v>5600</v>
      </c>
      <c r="K2533" s="174">
        <v>566</v>
      </c>
      <c r="L2533" s="177">
        <v>802</v>
      </c>
      <c r="M2533" s="178">
        <v>0</v>
      </c>
      <c r="N2533" s="179" t="s">
        <v>1584</v>
      </c>
      <c r="O2533" s="180">
        <v>0</v>
      </c>
      <c r="P2533" s="180">
        <v>0</v>
      </c>
      <c r="Q2533" s="181">
        <f t="shared" si="104"/>
        <v>0</v>
      </c>
      <c r="R2533" s="182" t="s">
        <v>98</v>
      </c>
      <c r="S2533" s="183"/>
      <c r="T2533" s="183"/>
    </row>
    <row r="2534" spans="2:20" ht="15.75" hidden="1">
      <c r="B2534" s="174">
        <v>2025</v>
      </c>
      <c r="C2534" s="174">
        <v>20</v>
      </c>
      <c r="D2534" s="175">
        <v>0</v>
      </c>
      <c r="E2534" s="176"/>
      <c r="F2534" s="174">
        <v>4</v>
      </c>
      <c r="G2534" s="174">
        <v>9</v>
      </c>
      <c r="H2534" s="174">
        <v>25</v>
      </c>
      <c r="I2534" s="174">
        <v>5000</v>
      </c>
      <c r="J2534" s="174">
        <v>5600</v>
      </c>
      <c r="K2534" s="174">
        <v>566</v>
      </c>
      <c r="L2534" s="177">
        <v>789</v>
      </c>
      <c r="M2534" s="178">
        <v>0</v>
      </c>
      <c r="N2534" s="179" t="s">
        <v>1585</v>
      </c>
      <c r="O2534" s="180">
        <v>0</v>
      </c>
      <c r="P2534" s="180">
        <v>0</v>
      </c>
      <c r="Q2534" s="181">
        <f t="shared" si="104"/>
        <v>0</v>
      </c>
      <c r="R2534" s="182" t="s">
        <v>98</v>
      </c>
      <c r="S2534" s="183"/>
      <c r="T2534" s="183"/>
    </row>
    <row r="2535" spans="2:20" ht="15.75" hidden="1">
      <c r="B2535" s="174">
        <v>2025</v>
      </c>
      <c r="C2535" s="174">
        <v>20</v>
      </c>
      <c r="D2535" s="175">
        <v>0</v>
      </c>
      <c r="E2535" s="176"/>
      <c r="F2535" s="174">
        <v>4</v>
      </c>
      <c r="G2535" s="174">
        <v>9</v>
      </c>
      <c r="H2535" s="174">
        <v>25</v>
      </c>
      <c r="I2535" s="174">
        <v>5000</v>
      </c>
      <c r="J2535" s="174">
        <v>5600</v>
      </c>
      <c r="K2535" s="174">
        <v>566</v>
      </c>
      <c r="L2535" s="177">
        <v>1381</v>
      </c>
      <c r="M2535" s="178">
        <v>0</v>
      </c>
      <c r="N2535" s="179" t="s">
        <v>1586</v>
      </c>
      <c r="O2535" s="180">
        <v>0</v>
      </c>
      <c r="P2535" s="180">
        <v>0</v>
      </c>
      <c r="Q2535" s="181">
        <f t="shared" si="104"/>
        <v>0</v>
      </c>
      <c r="R2535" s="182" t="s">
        <v>1513</v>
      </c>
      <c r="S2535" s="183"/>
      <c r="T2535" s="183"/>
    </row>
    <row r="2536" spans="2:20" ht="30" hidden="1">
      <c r="B2536" s="174">
        <v>2025</v>
      </c>
      <c r="C2536" s="174">
        <v>20</v>
      </c>
      <c r="D2536" s="175">
        <v>0</v>
      </c>
      <c r="E2536" s="176"/>
      <c r="F2536" s="174">
        <v>4</v>
      </c>
      <c r="G2536" s="174">
        <v>9</v>
      </c>
      <c r="H2536" s="174">
        <v>25</v>
      </c>
      <c r="I2536" s="174">
        <v>5000</v>
      </c>
      <c r="J2536" s="174">
        <v>5600</v>
      </c>
      <c r="K2536" s="174">
        <v>566</v>
      </c>
      <c r="L2536" s="177">
        <v>563</v>
      </c>
      <c r="M2536" s="178">
        <v>0</v>
      </c>
      <c r="N2536" s="179" t="s">
        <v>1532</v>
      </c>
      <c r="O2536" s="180">
        <v>0</v>
      </c>
      <c r="P2536" s="180">
        <v>0</v>
      </c>
      <c r="Q2536" s="181">
        <f t="shared" si="104"/>
        <v>0</v>
      </c>
      <c r="R2536" s="182" t="s">
        <v>1513</v>
      </c>
      <c r="S2536" s="183"/>
      <c r="T2536" s="183"/>
    </row>
    <row r="2537" spans="2:20" ht="15.75" hidden="1">
      <c r="B2537" s="174">
        <v>2025</v>
      </c>
      <c r="C2537" s="174">
        <v>20</v>
      </c>
      <c r="D2537" s="175">
        <v>0</v>
      </c>
      <c r="E2537" s="176"/>
      <c r="F2537" s="174">
        <v>4</v>
      </c>
      <c r="G2537" s="174">
        <v>9</v>
      </c>
      <c r="H2537" s="174">
        <v>25</v>
      </c>
      <c r="I2537" s="174">
        <v>5000</v>
      </c>
      <c r="J2537" s="174">
        <v>5600</v>
      </c>
      <c r="K2537" s="174">
        <v>566</v>
      </c>
      <c r="L2537" s="177">
        <v>1458</v>
      </c>
      <c r="M2537" s="178">
        <v>0</v>
      </c>
      <c r="N2537" s="179" t="s">
        <v>1587</v>
      </c>
      <c r="O2537" s="180">
        <v>0</v>
      </c>
      <c r="P2537" s="180">
        <v>0</v>
      </c>
      <c r="Q2537" s="181">
        <f t="shared" si="104"/>
        <v>0</v>
      </c>
      <c r="R2537" s="182" t="s">
        <v>98</v>
      </c>
      <c r="S2537" s="183"/>
      <c r="T2537" s="183"/>
    </row>
    <row r="2538" spans="2:20" ht="15.75" hidden="1">
      <c r="B2538" s="152">
        <v>2025</v>
      </c>
      <c r="C2538" s="152">
        <v>20</v>
      </c>
      <c r="D2538" s="153"/>
      <c r="E2538" s="154"/>
      <c r="F2538" s="152">
        <v>4</v>
      </c>
      <c r="G2538" s="152">
        <v>9</v>
      </c>
      <c r="H2538" s="152">
        <v>25</v>
      </c>
      <c r="I2538" s="152">
        <v>5000</v>
      </c>
      <c r="J2538" s="152">
        <v>5900</v>
      </c>
      <c r="K2538" s="152"/>
      <c r="L2538" s="155" t="s">
        <v>44</v>
      </c>
      <c r="M2538" s="156"/>
      <c r="N2538" s="157" t="s">
        <v>223</v>
      </c>
      <c r="O2538" s="158">
        <f>O2539</f>
        <v>0</v>
      </c>
      <c r="P2538" s="158">
        <f>P2539</f>
        <v>0</v>
      </c>
      <c r="Q2538" s="158">
        <f t="shared" si="104"/>
        <v>0</v>
      </c>
      <c r="R2538" s="159"/>
      <c r="S2538" s="160"/>
      <c r="T2538" s="161"/>
    </row>
    <row r="2539" spans="2:20" ht="15.75" hidden="1">
      <c r="B2539" s="163">
        <v>2025</v>
      </c>
      <c r="C2539" s="163">
        <v>20</v>
      </c>
      <c r="D2539" s="164"/>
      <c r="E2539" s="165"/>
      <c r="F2539" s="163">
        <v>4</v>
      </c>
      <c r="G2539" s="163">
        <v>9</v>
      </c>
      <c r="H2539" s="163">
        <v>25</v>
      </c>
      <c r="I2539" s="163">
        <v>5000</v>
      </c>
      <c r="J2539" s="163">
        <v>5900</v>
      </c>
      <c r="K2539" s="163">
        <v>597</v>
      </c>
      <c r="L2539" s="166" t="s">
        <v>44</v>
      </c>
      <c r="M2539" s="167"/>
      <c r="N2539" s="168" t="s">
        <v>226</v>
      </c>
      <c r="O2539" s="169">
        <f>SUM(O2540)</f>
        <v>0</v>
      </c>
      <c r="P2539" s="169">
        <f>SUM(P2540)</f>
        <v>0</v>
      </c>
      <c r="Q2539" s="169">
        <f t="shared" si="104"/>
        <v>0</v>
      </c>
      <c r="R2539" s="170"/>
      <c r="S2539" s="171"/>
      <c r="T2539" s="172"/>
    </row>
    <row r="2540" spans="2:20" ht="15.75" hidden="1">
      <c r="B2540" s="174">
        <v>2025</v>
      </c>
      <c r="C2540" s="174">
        <v>20</v>
      </c>
      <c r="D2540" s="175">
        <v>0</v>
      </c>
      <c r="E2540" s="176"/>
      <c r="F2540" s="174">
        <v>4</v>
      </c>
      <c r="G2540" s="174">
        <v>9</v>
      </c>
      <c r="H2540" s="174">
        <v>25</v>
      </c>
      <c r="I2540" s="174">
        <v>5000</v>
      </c>
      <c r="J2540" s="174">
        <v>5900</v>
      </c>
      <c r="K2540" s="174">
        <v>597</v>
      </c>
      <c r="L2540" s="177">
        <v>869</v>
      </c>
      <c r="M2540" s="178">
        <v>0</v>
      </c>
      <c r="N2540" s="179" t="s">
        <v>227</v>
      </c>
      <c r="O2540" s="180">
        <v>0</v>
      </c>
      <c r="P2540" s="180">
        <v>0</v>
      </c>
      <c r="Q2540" s="181">
        <f t="shared" si="104"/>
        <v>0</v>
      </c>
      <c r="R2540" s="182" t="s">
        <v>225</v>
      </c>
      <c r="S2540" s="183"/>
      <c r="T2540" s="183"/>
    </row>
    <row r="2541" spans="2:20" s="129" customFormat="1" ht="15.75" hidden="1">
      <c r="B2541" s="118">
        <v>2025</v>
      </c>
      <c r="C2541" s="118">
        <v>20</v>
      </c>
      <c r="D2541" s="119"/>
      <c r="E2541" s="120"/>
      <c r="F2541" s="118">
        <v>4</v>
      </c>
      <c r="G2541" s="118">
        <v>10</v>
      </c>
      <c r="H2541" s="118"/>
      <c r="I2541" s="118"/>
      <c r="J2541" s="118"/>
      <c r="K2541" s="118"/>
      <c r="L2541" s="121"/>
      <c r="M2541" s="122"/>
      <c r="N2541" s="123" t="s">
        <v>1588</v>
      </c>
      <c r="O2541" s="124">
        <f>+O2542</f>
        <v>0</v>
      </c>
      <c r="P2541" s="124">
        <f>+P2542</f>
        <v>0</v>
      </c>
      <c r="Q2541" s="124">
        <f t="shared" si="104"/>
        <v>0</v>
      </c>
      <c r="R2541" s="125" t="s">
        <v>44</v>
      </c>
      <c r="S2541" s="126"/>
      <c r="T2541" s="127"/>
    </row>
    <row r="2542" spans="2:20" ht="31.5" hidden="1">
      <c r="B2542" s="130">
        <v>2025</v>
      </c>
      <c r="C2542" s="130">
        <v>20</v>
      </c>
      <c r="D2542" s="131"/>
      <c r="E2542" s="132"/>
      <c r="F2542" s="130">
        <v>4</v>
      </c>
      <c r="G2542" s="130">
        <v>10</v>
      </c>
      <c r="H2542" s="130">
        <v>26</v>
      </c>
      <c r="I2542" s="130"/>
      <c r="J2542" s="130"/>
      <c r="K2542" s="130"/>
      <c r="L2542" s="185" t="s">
        <v>44</v>
      </c>
      <c r="M2542" s="134"/>
      <c r="N2542" s="135" t="s">
        <v>1589</v>
      </c>
      <c r="O2542" s="136">
        <f>+O2543+O2549+O2588+O2625+O2698</f>
        <v>0</v>
      </c>
      <c r="P2542" s="136">
        <f>+P2543+P2549+P2588+P2625+P2698</f>
        <v>0</v>
      </c>
      <c r="Q2542" s="136">
        <f t="shared" si="104"/>
        <v>0</v>
      </c>
      <c r="R2542" s="137"/>
      <c r="S2542" s="138"/>
      <c r="T2542" s="139"/>
    </row>
    <row r="2543" spans="2:20" ht="15.75" hidden="1">
      <c r="B2543" s="141">
        <v>2025</v>
      </c>
      <c r="C2543" s="141">
        <v>20</v>
      </c>
      <c r="D2543" s="142"/>
      <c r="E2543" s="143"/>
      <c r="F2543" s="141">
        <v>4</v>
      </c>
      <c r="G2543" s="141">
        <v>10</v>
      </c>
      <c r="H2543" s="141">
        <v>26</v>
      </c>
      <c r="I2543" s="141">
        <v>1000</v>
      </c>
      <c r="J2543" s="141"/>
      <c r="K2543" s="141"/>
      <c r="L2543" s="144" t="s">
        <v>44</v>
      </c>
      <c r="M2543" s="145"/>
      <c r="N2543" s="146" t="s">
        <v>68</v>
      </c>
      <c r="O2543" s="147">
        <f>O2544</f>
        <v>0</v>
      </c>
      <c r="P2543" s="147">
        <f>P2544</f>
        <v>0</v>
      </c>
      <c r="Q2543" s="147">
        <f t="shared" si="104"/>
        <v>0</v>
      </c>
      <c r="R2543" s="148"/>
      <c r="S2543" s="149"/>
      <c r="T2543" s="150"/>
    </row>
    <row r="2544" spans="2:20" ht="15.75" hidden="1">
      <c r="B2544" s="152">
        <v>2025</v>
      </c>
      <c r="C2544" s="152">
        <v>20</v>
      </c>
      <c r="D2544" s="153"/>
      <c r="E2544" s="154"/>
      <c r="F2544" s="152">
        <v>4</v>
      </c>
      <c r="G2544" s="152">
        <v>10</v>
      </c>
      <c r="H2544" s="152">
        <v>26</v>
      </c>
      <c r="I2544" s="152">
        <v>1000</v>
      </c>
      <c r="J2544" s="152">
        <v>1200</v>
      </c>
      <c r="K2544" s="152"/>
      <c r="L2544" s="155" t="s">
        <v>44</v>
      </c>
      <c r="M2544" s="156"/>
      <c r="N2544" s="157" t="s">
        <v>69</v>
      </c>
      <c r="O2544" s="158">
        <f>O2545+O2547</f>
        <v>0</v>
      </c>
      <c r="P2544" s="158">
        <f>P2545+P2547</f>
        <v>0</v>
      </c>
      <c r="Q2544" s="158">
        <f t="shared" si="104"/>
        <v>0</v>
      </c>
      <c r="R2544" s="159"/>
      <c r="S2544" s="160"/>
      <c r="T2544" s="161"/>
    </row>
    <row r="2545" spans="2:20" ht="15.75" hidden="1">
      <c r="B2545" s="163">
        <v>2025</v>
      </c>
      <c r="C2545" s="163">
        <v>20</v>
      </c>
      <c r="D2545" s="164"/>
      <c r="E2545" s="165"/>
      <c r="F2545" s="163">
        <v>4</v>
      </c>
      <c r="G2545" s="163">
        <v>10</v>
      </c>
      <c r="H2545" s="163">
        <v>26</v>
      </c>
      <c r="I2545" s="163">
        <v>1000</v>
      </c>
      <c r="J2545" s="163">
        <v>1200</v>
      </c>
      <c r="K2545" s="163">
        <v>121</v>
      </c>
      <c r="L2545" s="166" t="s">
        <v>44</v>
      </c>
      <c r="M2545" s="167"/>
      <c r="N2545" s="168" t="s">
        <v>70</v>
      </c>
      <c r="O2545" s="169">
        <f>SUM(O2546)</f>
        <v>0</v>
      </c>
      <c r="P2545" s="169">
        <f>SUM(P2546)</f>
        <v>0</v>
      </c>
      <c r="Q2545" s="169">
        <f t="shared" si="104"/>
        <v>0</v>
      </c>
      <c r="R2545" s="170"/>
      <c r="S2545" s="171"/>
      <c r="T2545" s="172"/>
    </row>
    <row r="2546" spans="2:20" ht="15.75" hidden="1">
      <c r="B2546" s="174">
        <v>2025</v>
      </c>
      <c r="C2546" s="174">
        <v>20</v>
      </c>
      <c r="D2546" s="175">
        <v>0</v>
      </c>
      <c r="E2546" s="176"/>
      <c r="F2546" s="174">
        <v>4</v>
      </c>
      <c r="G2546" s="174">
        <v>10</v>
      </c>
      <c r="H2546" s="174">
        <v>26</v>
      </c>
      <c r="I2546" s="174">
        <v>1000</v>
      </c>
      <c r="J2546" s="174">
        <v>1200</v>
      </c>
      <c r="K2546" s="174">
        <v>121</v>
      </c>
      <c r="L2546" s="177">
        <v>771</v>
      </c>
      <c r="M2546" s="178">
        <v>0</v>
      </c>
      <c r="N2546" s="179" t="s">
        <v>71</v>
      </c>
      <c r="O2546" s="180">
        <v>0</v>
      </c>
      <c r="P2546" s="180">
        <v>0</v>
      </c>
      <c r="Q2546" s="181">
        <f t="shared" si="104"/>
        <v>0</v>
      </c>
      <c r="R2546" s="182" t="s">
        <v>72</v>
      </c>
      <c r="S2546" s="183"/>
      <c r="T2546" s="183"/>
    </row>
    <row r="2547" spans="2:20" ht="15.75" hidden="1">
      <c r="B2547" s="163">
        <v>2025</v>
      </c>
      <c r="C2547" s="163">
        <v>20</v>
      </c>
      <c r="D2547" s="164"/>
      <c r="E2547" s="165"/>
      <c r="F2547" s="163">
        <v>4</v>
      </c>
      <c r="G2547" s="163">
        <v>10</v>
      </c>
      <c r="H2547" s="163">
        <v>26</v>
      </c>
      <c r="I2547" s="163">
        <v>1000</v>
      </c>
      <c r="J2547" s="163">
        <v>1200</v>
      </c>
      <c r="K2547" s="163">
        <v>122</v>
      </c>
      <c r="L2547" s="166" t="s">
        <v>44</v>
      </c>
      <c r="M2547" s="167"/>
      <c r="N2547" s="168" t="s">
        <v>73</v>
      </c>
      <c r="O2547" s="169">
        <f>SUM(O2548)</f>
        <v>0</v>
      </c>
      <c r="P2547" s="169">
        <f>SUM(P2548)</f>
        <v>0</v>
      </c>
      <c r="Q2547" s="169">
        <f t="shared" si="104"/>
        <v>0</v>
      </c>
      <c r="R2547" s="170"/>
      <c r="S2547" s="171"/>
      <c r="T2547" s="172"/>
    </row>
    <row r="2548" spans="2:20" ht="15.75" hidden="1">
      <c r="B2548" s="174">
        <v>2025</v>
      </c>
      <c r="C2548" s="174">
        <v>20</v>
      </c>
      <c r="D2548" s="175">
        <v>0</v>
      </c>
      <c r="E2548" s="176"/>
      <c r="F2548" s="174">
        <v>4</v>
      </c>
      <c r="G2548" s="174">
        <v>10</v>
      </c>
      <c r="H2548" s="174">
        <v>26</v>
      </c>
      <c r="I2548" s="174">
        <v>1000</v>
      </c>
      <c r="J2548" s="174">
        <v>1200</v>
      </c>
      <c r="K2548" s="174">
        <v>122</v>
      </c>
      <c r="L2548" s="177">
        <v>1450</v>
      </c>
      <c r="M2548" s="178">
        <v>0</v>
      </c>
      <c r="N2548" s="179" t="s">
        <v>74</v>
      </c>
      <c r="O2548" s="180">
        <v>0</v>
      </c>
      <c r="P2548" s="180">
        <v>0</v>
      </c>
      <c r="Q2548" s="181">
        <f t="shared" si="104"/>
        <v>0</v>
      </c>
      <c r="R2548" s="182" t="s">
        <v>72</v>
      </c>
      <c r="S2548" s="183"/>
      <c r="T2548" s="183"/>
    </row>
    <row r="2549" spans="2:20" ht="15.75" hidden="1">
      <c r="B2549" s="141">
        <v>2025</v>
      </c>
      <c r="C2549" s="141">
        <v>20</v>
      </c>
      <c r="D2549" s="142"/>
      <c r="E2549" s="143"/>
      <c r="F2549" s="141">
        <v>4</v>
      </c>
      <c r="G2549" s="141">
        <v>10</v>
      </c>
      <c r="H2549" s="141">
        <v>26</v>
      </c>
      <c r="I2549" s="141">
        <v>2000</v>
      </c>
      <c r="J2549" s="141"/>
      <c r="K2549" s="141"/>
      <c r="L2549" s="144" t="s">
        <v>44</v>
      </c>
      <c r="M2549" s="145"/>
      <c r="N2549" s="146" t="s">
        <v>78</v>
      </c>
      <c r="O2549" s="147">
        <f>O2550+O2559+O2562+O2567+O2571+O2581</f>
        <v>0</v>
      </c>
      <c r="P2549" s="147">
        <f>P2550+P2559+P2562+P2567+P2571+P2581</f>
        <v>0</v>
      </c>
      <c r="Q2549" s="147">
        <f t="shared" si="104"/>
        <v>0</v>
      </c>
      <c r="R2549" s="148"/>
      <c r="S2549" s="149"/>
      <c r="T2549" s="150"/>
    </row>
    <row r="2550" spans="2:20" ht="31.5" hidden="1">
      <c r="B2550" s="152">
        <v>2025</v>
      </c>
      <c r="C2550" s="152">
        <v>20</v>
      </c>
      <c r="D2550" s="153"/>
      <c r="E2550" s="154"/>
      <c r="F2550" s="152">
        <v>4</v>
      </c>
      <c r="G2550" s="152">
        <v>10</v>
      </c>
      <c r="H2550" s="152">
        <v>26</v>
      </c>
      <c r="I2550" s="152">
        <v>2000</v>
      </c>
      <c r="J2550" s="152">
        <v>2100</v>
      </c>
      <c r="K2550" s="152"/>
      <c r="L2550" s="155" t="s">
        <v>44</v>
      </c>
      <c r="M2550" s="156"/>
      <c r="N2550" s="157" t="s">
        <v>79</v>
      </c>
      <c r="O2550" s="158">
        <f>O2551+O2553+O2555+O2557</f>
        <v>0</v>
      </c>
      <c r="P2550" s="158">
        <f>P2551+P2553+P2555+P2557</f>
        <v>0</v>
      </c>
      <c r="Q2550" s="158">
        <f t="shared" si="104"/>
        <v>0</v>
      </c>
      <c r="R2550" s="159"/>
      <c r="S2550" s="160"/>
      <c r="T2550" s="161"/>
    </row>
    <row r="2551" spans="2:20" ht="15.75" hidden="1">
      <c r="B2551" s="163">
        <v>2025</v>
      </c>
      <c r="C2551" s="163">
        <v>20</v>
      </c>
      <c r="D2551" s="164"/>
      <c r="E2551" s="165"/>
      <c r="F2551" s="163">
        <v>4</v>
      </c>
      <c r="G2551" s="163">
        <v>10</v>
      </c>
      <c r="H2551" s="163">
        <v>26</v>
      </c>
      <c r="I2551" s="163">
        <v>2000</v>
      </c>
      <c r="J2551" s="163">
        <v>2100</v>
      </c>
      <c r="K2551" s="163">
        <v>211</v>
      </c>
      <c r="L2551" s="166" t="s">
        <v>44</v>
      </c>
      <c r="M2551" s="167"/>
      <c r="N2551" s="168" t="s">
        <v>80</v>
      </c>
      <c r="O2551" s="169">
        <f>SUM(O2552)</f>
        <v>0</v>
      </c>
      <c r="P2551" s="169">
        <f>SUM(P2552)</f>
        <v>0</v>
      </c>
      <c r="Q2551" s="169">
        <f t="shared" si="104"/>
        <v>0</v>
      </c>
      <c r="R2551" s="170"/>
      <c r="S2551" s="171"/>
      <c r="T2551" s="172"/>
    </row>
    <row r="2552" spans="2:20" ht="15.75" hidden="1">
      <c r="B2552" s="174">
        <v>2025</v>
      </c>
      <c r="C2552" s="174">
        <v>20</v>
      </c>
      <c r="D2552" s="175">
        <v>0</v>
      </c>
      <c r="E2552" s="176"/>
      <c r="F2552" s="174">
        <v>4</v>
      </c>
      <c r="G2552" s="174">
        <v>10</v>
      </c>
      <c r="H2552" s="174">
        <v>26</v>
      </c>
      <c r="I2552" s="174">
        <v>2000</v>
      </c>
      <c r="J2552" s="174">
        <v>2100</v>
      </c>
      <c r="K2552" s="174">
        <v>211</v>
      </c>
      <c r="L2552" s="177">
        <v>931</v>
      </c>
      <c r="M2552" s="178">
        <v>0</v>
      </c>
      <c r="N2552" s="179" t="s">
        <v>81</v>
      </c>
      <c r="O2552" s="180">
        <v>0</v>
      </c>
      <c r="P2552" s="180">
        <v>0</v>
      </c>
      <c r="Q2552" s="181">
        <f t="shared" si="104"/>
        <v>0</v>
      </c>
      <c r="R2552" s="182" t="s">
        <v>82</v>
      </c>
      <c r="S2552" s="183"/>
      <c r="T2552" s="183"/>
    </row>
    <row r="2553" spans="2:20" ht="15.75" hidden="1">
      <c r="B2553" s="163">
        <v>2025</v>
      </c>
      <c r="C2553" s="163">
        <v>20</v>
      </c>
      <c r="D2553" s="164"/>
      <c r="E2553" s="165"/>
      <c r="F2553" s="163">
        <v>4</v>
      </c>
      <c r="G2553" s="163">
        <v>10</v>
      </c>
      <c r="H2553" s="163">
        <v>26</v>
      </c>
      <c r="I2553" s="163">
        <v>2000</v>
      </c>
      <c r="J2553" s="163">
        <v>2100</v>
      </c>
      <c r="K2553" s="163">
        <v>212</v>
      </c>
      <c r="L2553" s="166" t="s">
        <v>44</v>
      </c>
      <c r="M2553" s="167"/>
      <c r="N2553" s="168" t="s">
        <v>83</v>
      </c>
      <c r="O2553" s="169">
        <f>SUM(O2554)</f>
        <v>0</v>
      </c>
      <c r="P2553" s="169">
        <f>SUM(P2554)</f>
        <v>0</v>
      </c>
      <c r="Q2553" s="169">
        <f t="shared" si="104"/>
        <v>0</v>
      </c>
      <c r="R2553" s="170"/>
      <c r="S2553" s="171"/>
      <c r="T2553" s="172"/>
    </row>
    <row r="2554" spans="2:20" ht="15.75" hidden="1">
      <c r="B2554" s="174">
        <v>2025</v>
      </c>
      <c r="C2554" s="174">
        <v>20</v>
      </c>
      <c r="D2554" s="175">
        <v>0</v>
      </c>
      <c r="E2554" s="176"/>
      <c r="F2554" s="174">
        <v>4</v>
      </c>
      <c r="G2554" s="174">
        <v>10</v>
      </c>
      <c r="H2554" s="174">
        <v>26</v>
      </c>
      <c r="I2554" s="174">
        <v>2000</v>
      </c>
      <c r="J2554" s="174">
        <v>2100</v>
      </c>
      <c r="K2554" s="174">
        <v>212</v>
      </c>
      <c r="L2554" s="177">
        <v>930</v>
      </c>
      <c r="M2554" s="178">
        <v>0</v>
      </c>
      <c r="N2554" s="179" t="s">
        <v>83</v>
      </c>
      <c r="O2554" s="180">
        <v>0</v>
      </c>
      <c r="P2554" s="180">
        <v>0</v>
      </c>
      <c r="Q2554" s="181">
        <f t="shared" si="104"/>
        <v>0</v>
      </c>
      <c r="R2554" s="182" t="s">
        <v>82</v>
      </c>
      <c r="S2554" s="183"/>
      <c r="T2554" s="183"/>
    </row>
    <row r="2555" spans="2:20" ht="31.5" hidden="1">
      <c r="B2555" s="163">
        <v>2025</v>
      </c>
      <c r="C2555" s="163">
        <v>20</v>
      </c>
      <c r="D2555" s="164"/>
      <c r="E2555" s="165"/>
      <c r="F2555" s="163">
        <v>4</v>
      </c>
      <c r="G2555" s="163">
        <v>10</v>
      </c>
      <c r="H2555" s="163">
        <v>26</v>
      </c>
      <c r="I2555" s="163">
        <v>2000</v>
      </c>
      <c r="J2555" s="163">
        <v>2100</v>
      </c>
      <c r="K2555" s="163">
        <v>214</v>
      </c>
      <c r="L2555" s="166" t="s">
        <v>44</v>
      </c>
      <c r="M2555" s="167"/>
      <c r="N2555" s="168" t="s">
        <v>84</v>
      </c>
      <c r="O2555" s="169">
        <f>SUM(O2556)</f>
        <v>0</v>
      </c>
      <c r="P2555" s="169">
        <f>SUM(P2556)</f>
        <v>0</v>
      </c>
      <c r="Q2555" s="169">
        <f t="shared" si="104"/>
        <v>0</v>
      </c>
      <c r="R2555" s="170"/>
      <c r="S2555" s="171"/>
      <c r="T2555" s="172"/>
    </row>
    <row r="2556" spans="2:20" ht="30" hidden="1">
      <c r="B2556" s="174">
        <v>2025</v>
      </c>
      <c r="C2556" s="174">
        <v>20</v>
      </c>
      <c r="D2556" s="175">
        <v>0</v>
      </c>
      <c r="E2556" s="176"/>
      <c r="F2556" s="174">
        <v>4</v>
      </c>
      <c r="G2556" s="174">
        <v>10</v>
      </c>
      <c r="H2556" s="174">
        <v>26</v>
      </c>
      <c r="I2556" s="174">
        <v>2000</v>
      </c>
      <c r="J2556" s="174">
        <v>2100</v>
      </c>
      <c r="K2556" s="174">
        <v>214</v>
      </c>
      <c r="L2556" s="177">
        <v>932</v>
      </c>
      <c r="M2556" s="178">
        <v>0</v>
      </c>
      <c r="N2556" s="179" t="s">
        <v>85</v>
      </c>
      <c r="O2556" s="180">
        <v>0</v>
      </c>
      <c r="P2556" s="180">
        <v>0</v>
      </c>
      <c r="Q2556" s="181">
        <f t="shared" si="104"/>
        <v>0</v>
      </c>
      <c r="R2556" s="182" t="s">
        <v>82</v>
      </c>
      <c r="S2556" s="183"/>
      <c r="T2556" s="183"/>
    </row>
    <row r="2557" spans="2:20" ht="15.75" hidden="1">
      <c r="B2557" s="163">
        <v>2025</v>
      </c>
      <c r="C2557" s="163">
        <v>20</v>
      </c>
      <c r="D2557" s="164"/>
      <c r="E2557" s="165"/>
      <c r="F2557" s="163">
        <v>4</v>
      </c>
      <c r="G2557" s="163">
        <v>10</v>
      </c>
      <c r="H2557" s="163">
        <v>26</v>
      </c>
      <c r="I2557" s="163">
        <v>2000</v>
      </c>
      <c r="J2557" s="163">
        <v>2100</v>
      </c>
      <c r="K2557" s="163">
        <v>216</v>
      </c>
      <c r="L2557" s="166" t="s">
        <v>44</v>
      </c>
      <c r="M2557" s="167"/>
      <c r="N2557" s="168" t="s">
        <v>303</v>
      </c>
      <c r="O2557" s="169">
        <f>SUM(O2558)</f>
        <v>0</v>
      </c>
      <c r="P2557" s="169">
        <f>SUM(P2558)</f>
        <v>0</v>
      </c>
      <c r="Q2557" s="169">
        <f t="shared" si="104"/>
        <v>0</v>
      </c>
      <c r="R2557" s="170"/>
      <c r="S2557" s="171"/>
      <c r="T2557" s="172"/>
    </row>
    <row r="2558" spans="2:20" ht="15.75" hidden="1">
      <c r="B2558" s="174">
        <v>2025</v>
      </c>
      <c r="C2558" s="174">
        <v>20</v>
      </c>
      <c r="D2558" s="175">
        <v>0</v>
      </c>
      <c r="E2558" s="176"/>
      <c r="F2558" s="174">
        <v>4</v>
      </c>
      <c r="G2558" s="174">
        <v>10</v>
      </c>
      <c r="H2558" s="174">
        <v>26</v>
      </c>
      <c r="I2558" s="174">
        <v>2000</v>
      </c>
      <c r="J2558" s="174">
        <v>2100</v>
      </c>
      <c r="K2558" s="174">
        <v>216</v>
      </c>
      <c r="L2558" s="177">
        <v>924</v>
      </c>
      <c r="M2558" s="178">
        <v>0</v>
      </c>
      <c r="N2558" s="179" t="s">
        <v>303</v>
      </c>
      <c r="O2558" s="180">
        <v>0</v>
      </c>
      <c r="P2558" s="180">
        <v>0</v>
      </c>
      <c r="Q2558" s="181">
        <f t="shared" si="104"/>
        <v>0</v>
      </c>
      <c r="R2558" s="182" t="s">
        <v>82</v>
      </c>
      <c r="S2558" s="183"/>
      <c r="T2558" s="183"/>
    </row>
    <row r="2559" spans="2:20" ht="15.75" hidden="1">
      <c r="B2559" s="152">
        <v>2025</v>
      </c>
      <c r="C2559" s="152">
        <v>20</v>
      </c>
      <c r="D2559" s="153"/>
      <c r="E2559" s="154"/>
      <c r="F2559" s="152">
        <v>4</v>
      </c>
      <c r="G2559" s="152">
        <v>10</v>
      </c>
      <c r="H2559" s="152">
        <v>26</v>
      </c>
      <c r="I2559" s="152">
        <v>2000</v>
      </c>
      <c r="J2559" s="152">
        <v>2400</v>
      </c>
      <c r="K2559" s="152"/>
      <c r="L2559" s="155" t="s">
        <v>44</v>
      </c>
      <c r="M2559" s="156"/>
      <c r="N2559" s="157" t="s">
        <v>310</v>
      </c>
      <c r="O2559" s="158">
        <f>O2560</f>
        <v>0</v>
      </c>
      <c r="P2559" s="158">
        <f>P2560</f>
        <v>0</v>
      </c>
      <c r="Q2559" s="158">
        <f t="shared" si="104"/>
        <v>0</v>
      </c>
      <c r="R2559" s="159"/>
      <c r="S2559" s="160"/>
      <c r="T2559" s="161"/>
    </row>
    <row r="2560" spans="2:20" ht="15.75" hidden="1">
      <c r="B2560" s="163">
        <v>2025</v>
      </c>
      <c r="C2560" s="163">
        <v>20</v>
      </c>
      <c r="D2560" s="164"/>
      <c r="E2560" s="165"/>
      <c r="F2560" s="163">
        <v>4</v>
      </c>
      <c r="G2560" s="163">
        <v>10</v>
      </c>
      <c r="H2560" s="163">
        <v>26</v>
      </c>
      <c r="I2560" s="163">
        <v>2000</v>
      </c>
      <c r="J2560" s="163">
        <v>2400</v>
      </c>
      <c r="K2560" s="163">
        <v>246</v>
      </c>
      <c r="L2560" s="166" t="s">
        <v>44</v>
      </c>
      <c r="M2560" s="167"/>
      <c r="N2560" s="168" t="s">
        <v>1087</v>
      </c>
      <c r="O2560" s="169">
        <f>SUM(O2561:O2561)</f>
        <v>0</v>
      </c>
      <c r="P2560" s="169">
        <f>SUM(P2561:P2561)</f>
        <v>0</v>
      </c>
      <c r="Q2560" s="169">
        <f t="shared" si="104"/>
        <v>0</v>
      </c>
      <c r="R2560" s="170"/>
      <c r="S2560" s="171"/>
      <c r="T2560" s="172"/>
    </row>
    <row r="2561" spans="2:20" ht="15.75" hidden="1">
      <c r="B2561" s="174">
        <v>2025</v>
      </c>
      <c r="C2561" s="174">
        <v>20</v>
      </c>
      <c r="D2561" s="175">
        <v>0</v>
      </c>
      <c r="E2561" s="176"/>
      <c r="F2561" s="174">
        <v>4</v>
      </c>
      <c r="G2561" s="174">
        <v>10</v>
      </c>
      <c r="H2561" s="174">
        <v>26</v>
      </c>
      <c r="I2561" s="174">
        <v>2000</v>
      </c>
      <c r="J2561" s="174">
        <v>2400</v>
      </c>
      <c r="K2561" s="174">
        <v>246</v>
      </c>
      <c r="L2561" s="177">
        <v>925</v>
      </c>
      <c r="M2561" s="178">
        <v>0</v>
      </c>
      <c r="N2561" s="179" t="s">
        <v>1087</v>
      </c>
      <c r="O2561" s="180">
        <v>0</v>
      </c>
      <c r="P2561" s="180">
        <v>0</v>
      </c>
      <c r="Q2561" s="181">
        <f t="shared" si="104"/>
        <v>0</v>
      </c>
      <c r="R2561" s="182" t="s">
        <v>82</v>
      </c>
      <c r="S2561" s="183"/>
      <c r="T2561" s="183"/>
    </row>
    <row r="2562" spans="2:20" ht="15.75" hidden="1">
      <c r="B2562" s="152">
        <v>2025</v>
      </c>
      <c r="C2562" s="152">
        <v>20</v>
      </c>
      <c r="D2562" s="153"/>
      <c r="E2562" s="154"/>
      <c r="F2562" s="152">
        <v>4</v>
      </c>
      <c r="G2562" s="152">
        <v>10</v>
      </c>
      <c r="H2562" s="152">
        <v>26</v>
      </c>
      <c r="I2562" s="152">
        <v>2000</v>
      </c>
      <c r="J2562" s="152">
        <v>2500</v>
      </c>
      <c r="K2562" s="152"/>
      <c r="L2562" s="155" t="s">
        <v>44</v>
      </c>
      <c r="M2562" s="156"/>
      <c r="N2562" s="157" t="s">
        <v>88</v>
      </c>
      <c r="O2562" s="158">
        <f>O2563+O2565</f>
        <v>0</v>
      </c>
      <c r="P2562" s="158">
        <f>P2563+P2565</f>
        <v>0</v>
      </c>
      <c r="Q2562" s="158">
        <f t="shared" si="104"/>
        <v>0</v>
      </c>
      <c r="R2562" s="159"/>
      <c r="S2562" s="160"/>
      <c r="T2562" s="161"/>
    </row>
    <row r="2563" spans="2:20" ht="15.75" hidden="1">
      <c r="B2563" s="163">
        <v>2025</v>
      </c>
      <c r="C2563" s="163">
        <v>20</v>
      </c>
      <c r="D2563" s="164"/>
      <c r="E2563" s="165"/>
      <c r="F2563" s="163">
        <v>4</v>
      </c>
      <c r="G2563" s="163">
        <v>10</v>
      </c>
      <c r="H2563" s="163">
        <v>26</v>
      </c>
      <c r="I2563" s="163">
        <v>2000</v>
      </c>
      <c r="J2563" s="163">
        <v>2500</v>
      </c>
      <c r="K2563" s="163">
        <v>251</v>
      </c>
      <c r="L2563" s="166" t="s">
        <v>44</v>
      </c>
      <c r="M2563" s="167"/>
      <c r="N2563" s="168" t="s">
        <v>89</v>
      </c>
      <c r="O2563" s="169">
        <f>SUM(O2564)</f>
        <v>0</v>
      </c>
      <c r="P2563" s="169">
        <f>SUM(P2564)</f>
        <v>0</v>
      </c>
      <c r="Q2563" s="169">
        <f t="shared" si="104"/>
        <v>0</v>
      </c>
      <c r="R2563" s="170"/>
      <c r="S2563" s="171"/>
      <c r="T2563" s="172"/>
    </row>
    <row r="2564" spans="2:20" ht="15.75" hidden="1">
      <c r="B2564" s="174">
        <v>2025</v>
      </c>
      <c r="C2564" s="174">
        <v>20</v>
      </c>
      <c r="D2564" s="175">
        <v>0</v>
      </c>
      <c r="E2564" s="176"/>
      <c r="F2564" s="174">
        <v>4</v>
      </c>
      <c r="G2564" s="174">
        <v>10</v>
      </c>
      <c r="H2564" s="174">
        <v>26</v>
      </c>
      <c r="I2564" s="174">
        <v>2000</v>
      </c>
      <c r="J2564" s="174">
        <v>2500</v>
      </c>
      <c r="K2564" s="174">
        <v>251</v>
      </c>
      <c r="L2564" s="177">
        <v>1209</v>
      </c>
      <c r="M2564" s="178">
        <v>0</v>
      </c>
      <c r="N2564" s="179" t="s">
        <v>89</v>
      </c>
      <c r="O2564" s="180">
        <v>0</v>
      </c>
      <c r="P2564" s="180">
        <v>0</v>
      </c>
      <c r="Q2564" s="181">
        <f t="shared" si="104"/>
        <v>0</v>
      </c>
      <c r="R2564" s="182" t="s">
        <v>82</v>
      </c>
      <c r="S2564" s="183"/>
      <c r="T2564" s="183"/>
    </row>
    <row r="2565" spans="2:20" ht="15.75" hidden="1">
      <c r="B2565" s="163">
        <v>2025</v>
      </c>
      <c r="C2565" s="163">
        <v>20</v>
      </c>
      <c r="D2565" s="164"/>
      <c r="E2565" s="165"/>
      <c r="F2565" s="163">
        <v>4</v>
      </c>
      <c r="G2565" s="163">
        <v>10</v>
      </c>
      <c r="H2565" s="163">
        <v>26</v>
      </c>
      <c r="I2565" s="163">
        <v>2000</v>
      </c>
      <c r="J2565" s="163">
        <v>2500</v>
      </c>
      <c r="K2565" s="163">
        <v>259</v>
      </c>
      <c r="L2565" s="166" t="s">
        <v>44</v>
      </c>
      <c r="M2565" s="167"/>
      <c r="N2565" s="168" t="s">
        <v>92</v>
      </c>
      <c r="O2565" s="169">
        <f>SUM(O2566)</f>
        <v>0</v>
      </c>
      <c r="P2565" s="169">
        <f>SUM(P2566)</f>
        <v>0</v>
      </c>
      <c r="Q2565" s="169">
        <f t="shared" ref="Q2565:Q2628" si="105">+O2565+P2565</f>
        <v>0</v>
      </c>
      <c r="R2565" s="170"/>
      <c r="S2565" s="171"/>
      <c r="T2565" s="172"/>
    </row>
    <row r="2566" spans="2:20" ht="31.5" hidden="1">
      <c r="B2566" s="174">
        <v>2025</v>
      </c>
      <c r="C2566" s="174">
        <v>20</v>
      </c>
      <c r="D2566" s="175">
        <v>0</v>
      </c>
      <c r="E2566" s="176"/>
      <c r="F2566" s="174">
        <v>4</v>
      </c>
      <c r="G2566" s="174">
        <v>10</v>
      </c>
      <c r="H2566" s="174">
        <v>26</v>
      </c>
      <c r="I2566" s="174">
        <v>2000</v>
      </c>
      <c r="J2566" s="174">
        <v>2500</v>
      </c>
      <c r="K2566" s="174">
        <v>259</v>
      </c>
      <c r="L2566" s="177">
        <v>1079</v>
      </c>
      <c r="M2566" s="178">
        <v>0</v>
      </c>
      <c r="N2566" s="179" t="s">
        <v>92</v>
      </c>
      <c r="O2566" s="180">
        <v>0</v>
      </c>
      <c r="P2566" s="180">
        <v>0</v>
      </c>
      <c r="Q2566" s="181">
        <f t="shared" si="105"/>
        <v>0</v>
      </c>
      <c r="R2566" s="182" t="s">
        <v>1590</v>
      </c>
      <c r="S2566" s="183"/>
      <c r="T2566" s="183"/>
    </row>
    <row r="2567" spans="2:20" ht="15.75" hidden="1">
      <c r="B2567" s="152">
        <v>2025</v>
      </c>
      <c r="C2567" s="152">
        <v>20</v>
      </c>
      <c r="D2567" s="153"/>
      <c r="E2567" s="154"/>
      <c r="F2567" s="152">
        <v>4</v>
      </c>
      <c r="G2567" s="152">
        <v>10</v>
      </c>
      <c r="H2567" s="152">
        <v>26</v>
      </c>
      <c r="I2567" s="152">
        <v>2000</v>
      </c>
      <c r="J2567" s="152">
        <v>2600</v>
      </c>
      <c r="K2567" s="152"/>
      <c r="L2567" s="155" t="s">
        <v>44</v>
      </c>
      <c r="M2567" s="156"/>
      <c r="N2567" s="157" t="s">
        <v>1089</v>
      </c>
      <c r="O2567" s="158">
        <f>O2568</f>
        <v>0</v>
      </c>
      <c r="P2567" s="158">
        <f>P2568</f>
        <v>0</v>
      </c>
      <c r="Q2567" s="158">
        <f t="shared" si="105"/>
        <v>0</v>
      </c>
      <c r="R2567" s="159"/>
      <c r="S2567" s="160"/>
      <c r="T2567" s="161"/>
    </row>
    <row r="2568" spans="2:20" ht="15.75" hidden="1">
      <c r="B2568" s="163">
        <v>2025</v>
      </c>
      <c r="C2568" s="163">
        <v>20</v>
      </c>
      <c r="D2568" s="164"/>
      <c r="E2568" s="165"/>
      <c r="F2568" s="163">
        <v>4</v>
      </c>
      <c r="G2568" s="163">
        <v>10</v>
      </c>
      <c r="H2568" s="163">
        <v>26</v>
      </c>
      <c r="I2568" s="163">
        <v>2000</v>
      </c>
      <c r="J2568" s="163">
        <v>2600</v>
      </c>
      <c r="K2568" s="163">
        <v>261</v>
      </c>
      <c r="L2568" s="166" t="s">
        <v>44</v>
      </c>
      <c r="M2568" s="167"/>
      <c r="N2568" s="168" t="s">
        <v>93</v>
      </c>
      <c r="O2568" s="169">
        <f>SUM(O2569:O2570)</f>
        <v>0</v>
      </c>
      <c r="P2568" s="169">
        <f>SUM(P2569:P2570)</f>
        <v>0</v>
      </c>
      <c r="Q2568" s="169">
        <f t="shared" si="105"/>
        <v>0</v>
      </c>
      <c r="R2568" s="170"/>
      <c r="S2568" s="171"/>
      <c r="T2568" s="172"/>
    </row>
    <row r="2569" spans="2:20" ht="15.75" hidden="1">
      <c r="B2569" s="174">
        <v>2025</v>
      </c>
      <c r="C2569" s="174">
        <v>20</v>
      </c>
      <c r="D2569" s="175">
        <v>0</v>
      </c>
      <c r="E2569" s="176"/>
      <c r="F2569" s="174">
        <v>4</v>
      </c>
      <c r="G2569" s="174">
        <v>10</v>
      </c>
      <c r="H2569" s="174">
        <v>26</v>
      </c>
      <c r="I2569" s="174">
        <v>2000</v>
      </c>
      <c r="J2569" s="174">
        <v>2600</v>
      </c>
      <c r="K2569" s="174">
        <v>261</v>
      </c>
      <c r="L2569" s="177">
        <v>11</v>
      </c>
      <c r="M2569" s="178">
        <v>0</v>
      </c>
      <c r="N2569" s="179" t="s">
        <v>1499</v>
      </c>
      <c r="O2569" s="180">
        <v>0</v>
      </c>
      <c r="P2569" s="180">
        <v>0</v>
      </c>
      <c r="Q2569" s="181">
        <f t="shared" si="105"/>
        <v>0</v>
      </c>
      <c r="R2569" s="182" t="s">
        <v>95</v>
      </c>
      <c r="S2569" s="183"/>
      <c r="T2569" s="183"/>
    </row>
    <row r="2570" spans="2:20" ht="15.75" hidden="1">
      <c r="B2570" s="174">
        <v>2025</v>
      </c>
      <c r="C2570" s="174">
        <v>20</v>
      </c>
      <c r="D2570" s="175">
        <v>0</v>
      </c>
      <c r="E2570" s="176"/>
      <c r="F2570" s="174">
        <v>4</v>
      </c>
      <c r="G2570" s="174">
        <v>10</v>
      </c>
      <c r="H2570" s="174">
        <v>26</v>
      </c>
      <c r="I2570" s="174">
        <v>2000</v>
      </c>
      <c r="J2570" s="174">
        <v>2600</v>
      </c>
      <c r="K2570" s="174">
        <v>261</v>
      </c>
      <c r="L2570" s="177">
        <v>715</v>
      </c>
      <c r="M2570" s="178">
        <v>0</v>
      </c>
      <c r="N2570" s="179" t="s">
        <v>94</v>
      </c>
      <c r="O2570" s="180">
        <v>0</v>
      </c>
      <c r="P2570" s="180">
        <v>0</v>
      </c>
      <c r="Q2570" s="181">
        <f t="shared" si="105"/>
        <v>0</v>
      </c>
      <c r="R2570" s="182" t="s">
        <v>95</v>
      </c>
      <c r="S2570" s="183"/>
      <c r="T2570" s="183"/>
    </row>
    <row r="2571" spans="2:20" ht="31.5" hidden="1">
      <c r="B2571" s="152">
        <v>2025</v>
      </c>
      <c r="C2571" s="152">
        <v>20</v>
      </c>
      <c r="D2571" s="153"/>
      <c r="E2571" s="154"/>
      <c r="F2571" s="152">
        <v>4</v>
      </c>
      <c r="G2571" s="152">
        <v>10</v>
      </c>
      <c r="H2571" s="152">
        <v>26</v>
      </c>
      <c r="I2571" s="152">
        <v>2000</v>
      </c>
      <c r="J2571" s="152">
        <v>2700</v>
      </c>
      <c r="K2571" s="152"/>
      <c r="L2571" s="155" t="s">
        <v>44</v>
      </c>
      <c r="M2571" s="156"/>
      <c r="N2571" s="157" t="s">
        <v>96</v>
      </c>
      <c r="O2571" s="158">
        <f>O2572+O2574+O2579</f>
        <v>0</v>
      </c>
      <c r="P2571" s="158">
        <f>P2572+P2574+P2579</f>
        <v>0</v>
      </c>
      <c r="Q2571" s="158">
        <f t="shared" si="105"/>
        <v>0</v>
      </c>
      <c r="R2571" s="159"/>
      <c r="S2571" s="160"/>
      <c r="T2571" s="161"/>
    </row>
    <row r="2572" spans="2:20" ht="15.75" hidden="1">
      <c r="B2572" s="163">
        <v>2025</v>
      </c>
      <c r="C2572" s="163">
        <v>20</v>
      </c>
      <c r="D2572" s="164"/>
      <c r="E2572" s="165"/>
      <c r="F2572" s="163">
        <v>4</v>
      </c>
      <c r="G2572" s="163">
        <v>10</v>
      </c>
      <c r="H2572" s="163">
        <v>26</v>
      </c>
      <c r="I2572" s="163">
        <v>2000</v>
      </c>
      <c r="J2572" s="163">
        <v>2700</v>
      </c>
      <c r="K2572" s="163">
        <v>271</v>
      </c>
      <c r="L2572" s="166" t="s">
        <v>44</v>
      </c>
      <c r="M2572" s="167"/>
      <c r="N2572" s="168" t="s">
        <v>97</v>
      </c>
      <c r="O2572" s="169">
        <f>SUM(O2573)</f>
        <v>0</v>
      </c>
      <c r="P2572" s="169">
        <f>SUM(P2573)</f>
        <v>0</v>
      </c>
      <c r="Q2572" s="169">
        <f t="shared" si="105"/>
        <v>0</v>
      </c>
      <c r="R2572" s="170"/>
      <c r="S2572" s="171"/>
      <c r="T2572" s="172"/>
    </row>
    <row r="2573" spans="2:20" ht="15.75" hidden="1">
      <c r="B2573" s="174">
        <v>2025</v>
      </c>
      <c r="C2573" s="174">
        <v>20</v>
      </c>
      <c r="D2573" s="175">
        <v>0</v>
      </c>
      <c r="E2573" s="176"/>
      <c r="F2573" s="174">
        <v>4</v>
      </c>
      <c r="G2573" s="174">
        <v>10</v>
      </c>
      <c r="H2573" s="174">
        <v>26</v>
      </c>
      <c r="I2573" s="174">
        <v>2000</v>
      </c>
      <c r="J2573" s="174">
        <v>2700</v>
      </c>
      <c r="K2573" s="174">
        <v>271</v>
      </c>
      <c r="L2573" s="177">
        <v>1542</v>
      </c>
      <c r="M2573" s="178">
        <v>0</v>
      </c>
      <c r="N2573" s="179" t="s">
        <v>97</v>
      </c>
      <c r="O2573" s="180">
        <v>0</v>
      </c>
      <c r="P2573" s="180">
        <v>0</v>
      </c>
      <c r="Q2573" s="181">
        <f t="shared" si="105"/>
        <v>0</v>
      </c>
      <c r="R2573" s="182" t="s">
        <v>1090</v>
      </c>
      <c r="S2573" s="183"/>
      <c r="T2573" s="183"/>
    </row>
    <row r="2574" spans="2:20" ht="15.75" hidden="1">
      <c r="B2574" s="163">
        <v>2025</v>
      </c>
      <c r="C2574" s="163">
        <v>20</v>
      </c>
      <c r="D2574" s="164"/>
      <c r="E2574" s="165"/>
      <c r="F2574" s="163">
        <v>4</v>
      </c>
      <c r="G2574" s="163">
        <v>10</v>
      </c>
      <c r="H2574" s="163">
        <v>26</v>
      </c>
      <c r="I2574" s="163">
        <v>2000</v>
      </c>
      <c r="J2574" s="163">
        <v>2700</v>
      </c>
      <c r="K2574" s="163">
        <v>272</v>
      </c>
      <c r="L2574" s="166" t="s">
        <v>44</v>
      </c>
      <c r="M2574" s="167"/>
      <c r="N2574" s="168" t="s">
        <v>99</v>
      </c>
      <c r="O2574" s="169">
        <f>SUM(O2575:O2578)</f>
        <v>0</v>
      </c>
      <c r="P2574" s="169">
        <f>SUM(P2575:P2578)</f>
        <v>0</v>
      </c>
      <c r="Q2574" s="169">
        <f t="shared" si="105"/>
        <v>0</v>
      </c>
      <c r="R2574" s="170"/>
      <c r="S2574" s="171"/>
      <c r="T2574" s="172"/>
    </row>
    <row r="2575" spans="2:20" ht="15.75" hidden="1">
      <c r="B2575" s="174">
        <v>2025</v>
      </c>
      <c r="C2575" s="174">
        <v>20</v>
      </c>
      <c r="D2575" s="175">
        <v>0</v>
      </c>
      <c r="E2575" s="176"/>
      <c r="F2575" s="174">
        <v>4</v>
      </c>
      <c r="G2575" s="174">
        <v>10</v>
      </c>
      <c r="H2575" s="174">
        <v>26</v>
      </c>
      <c r="I2575" s="174">
        <v>2000</v>
      </c>
      <c r="J2575" s="174">
        <v>2700</v>
      </c>
      <c r="K2575" s="174">
        <v>272</v>
      </c>
      <c r="L2575" s="177">
        <v>709</v>
      </c>
      <c r="M2575" s="178">
        <v>0</v>
      </c>
      <c r="N2575" s="179" t="s">
        <v>1591</v>
      </c>
      <c r="O2575" s="180">
        <v>0</v>
      </c>
      <c r="P2575" s="180">
        <v>0</v>
      </c>
      <c r="Q2575" s="181">
        <f t="shared" si="105"/>
        <v>0</v>
      </c>
      <c r="R2575" s="182" t="s">
        <v>98</v>
      </c>
      <c r="S2575" s="183"/>
      <c r="T2575" s="183"/>
    </row>
    <row r="2576" spans="2:20" ht="15.75" hidden="1">
      <c r="B2576" s="174">
        <v>2025</v>
      </c>
      <c r="C2576" s="174">
        <v>20</v>
      </c>
      <c r="D2576" s="175">
        <v>0</v>
      </c>
      <c r="E2576" s="176"/>
      <c r="F2576" s="174">
        <v>4</v>
      </c>
      <c r="G2576" s="174">
        <v>10</v>
      </c>
      <c r="H2576" s="174">
        <v>26</v>
      </c>
      <c r="I2576" s="174">
        <v>2000</v>
      </c>
      <c r="J2576" s="174">
        <v>2700</v>
      </c>
      <c r="K2576" s="174">
        <v>272</v>
      </c>
      <c r="L2576" s="177">
        <v>748</v>
      </c>
      <c r="M2576" s="178">
        <v>0</v>
      </c>
      <c r="N2576" s="179" t="s">
        <v>1231</v>
      </c>
      <c r="O2576" s="180">
        <v>0</v>
      </c>
      <c r="P2576" s="180">
        <v>0</v>
      </c>
      <c r="Q2576" s="181">
        <f t="shared" si="105"/>
        <v>0</v>
      </c>
      <c r="R2576" s="182" t="s">
        <v>318</v>
      </c>
      <c r="S2576" s="183"/>
      <c r="T2576" s="183"/>
    </row>
    <row r="2577" spans="2:20" ht="15.75" hidden="1">
      <c r="B2577" s="174">
        <v>2025</v>
      </c>
      <c r="C2577" s="174">
        <v>20</v>
      </c>
      <c r="D2577" s="175">
        <v>0</v>
      </c>
      <c r="E2577" s="176"/>
      <c r="F2577" s="174">
        <v>4</v>
      </c>
      <c r="G2577" s="174">
        <v>10</v>
      </c>
      <c r="H2577" s="174">
        <v>26</v>
      </c>
      <c r="I2577" s="174">
        <v>2000</v>
      </c>
      <c r="J2577" s="174">
        <v>2700</v>
      </c>
      <c r="K2577" s="174">
        <v>272</v>
      </c>
      <c r="L2577" s="177">
        <v>277</v>
      </c>
      <c r="M2577" s="178">
        <v>0</v>
      </c>
      <c r="N2577" s="179" t="s">
        <v>1253</v>
      </c>
      <c r="O2577" s="180">
        <v>0</v>
      </c>
      <c r="P2577" s="180">
        <v>0</v>
      </c>
      <c r="Q2577" s="181">
        <f t="shared" si="105"/>
        <v>0</v>
      </c>
      <c r="R2577" s="182" t="s">
        <v>98</v>
      </c>
      <c r="S2577" s="183"/>
      <c r="T2577" s="183"/>
    </row>
    <row r="2578" spans="2:20" ht="15.75" hidden="1">
      <c r="B2578" s="174">
        <v>2025</v>
      </c>
      <c r="C2578" s="174">
        <v>20</v>
      </c>
      <c r="D2578" s="175">
        <v>0</v>
      </c>
      <c r="E2578" s="176"/>
      <c r="F2578" s="174">
        <v>4</v>
      </c>
      <c r="G2578" s="174">
        <v>10</v>
      </c>
      <c r="H2578" s="174">
        <v>26</v>
      </c>
      <c r="I2578" s="174">
        <v>2000</v>
      </c>
      <c r="J2578" s="174">
        <v>2700</v>
      </c>
      <c r="K2578" s="174">
        <v>272</v>
      </c>
      <c r="L2578" s="177">
        <v>839</v>
      </c>
      <c r="M2578" s="178">
        <v>0</v>
      </c>
      <c r="N2578" s="179" t="s">
        <v>1592</v>
      </c>
      <c r="O2578" s="180">
        <v>0</v>
      </c>
      <c r="P2578" s="180">
        <v>0</v>
      </c>
      <c r="Q2578" s="181">
        <f t="shared" si="105"/>
        <v>0</v>
      </c>
      <c r="R2578" s="182" t="s">
        <v>98</v>
      </c>
      <c r="S2578" s="183"/>
      <c r="T2578" s="183"/>
    </row>
    <row r="2579" spans="2:20" ht="15.75" hidden="1">
      <c r="B2579" s="163">
        <v>2025</v>
      </c>
      <c r="C2579" s="163">
        <v>20</v>
      </c>
      <c r="D2579" s="164"/>
      <c r="E2579" s="165"/>
      <c r="F2579" s="163">
        <v>4</v>
      </c>
      <c r="G2579" s="163">
        <v>10</v>
      </c>
      <c r="H2579" s="163">
        <v>26</v>
      </c>
      <c r="I2579" s="163">
        <v>2000</v>
      </c>
      <c r="J2579" s="163">
        <v>2700</v>
      </c>
      <c r="K2579" s="163">
        <v>274</v>
      </c>
      <c r="L2579" s="166" t="s">
        <v>44</v>
      </c>
      <c r="M2579" s="167"/>
      <c r="N2579" s="168" t="s">
        <v>1593</v>
      </c>
      <c r="O2579" s="169">
        <f>SUM(O2580)</f>
        <v>0</v>
      </c>
      <c r="P2579" s="169">
        <f>SUM(P2580)</f>
        <v>0</v>
      </c>
      <c r="Q2579" s="169">
        <f t="shared" si="105"/>
        <v>0</v>
      </c>
      <c r="R2579" s="170"/>
      <c r="S2579" s="171"/>
      <c r="T2579" s="172"/>
    </row>
    <row r="2580" spans="2:20" ht="15.75" hidden="1">
      <c r="B2580" s="174">
        <v>2025</v>
      </c>
      <c r="C2580" s="174">
        <v>20</v>
      </c>
      <c r="D2580" s="175">
        <v>0</v>
      </c>
      <c r="E2580" s="176"/>
      <c r="F2580" s="174">
        <v>4</v>
      </c>
      <c r="G2580" s="174">
        <v>10</v>
      </c>
      <c r="H2580" s="174">
        <v>26</v>
      </c>
      <c r="I2580" s="174">
        <v>2000</v>
      </c>
      <c r="J2580" s="174">
        <v>2700</v>
      </c>
      <c r="K2580" s="174">
        <v>274</v>
      </c>
      <c r="L2580" s="177">
        <v>1210</v>
      </c>
      <c r="M2580" s="178">
        <v>0</v>
      </c>
      <c r="N2580" s="179" t="s">
        <v>1593</v>
      </c>
      <c r="O2580" s="180">
        <v>0</v>
      </c>
      <c r="P2580" s="180">
        <v>0</v>
      </c>
      <c r="Q2580" s="181">
        <f t="shared" si="105"/>
        <v>0</v>
      </c>
      <c r="R2580" s="182" t="s">
        <v>98</v>
      </c>
      <c r="S2580" s="183"/>
      <c r="T2580" s="183"/>
    </row>
    <row r="2581" spans="2:20" ht="15.75" hidden="1">
      <c r="B2581" s="152">
        <v>2025</v>
      </c>
      <c r="C2581" s="152">
        <v>20</v>
      </c>
      <c r="D2581" s="153"/>
      <c r="E2581" s="154"/>
      <c r="F2581" s="152">
        <v>4</v>
      </c>
      <c r="G2581" s="152">
        <v>10</v>
      </c>
      <c r="H2581" s="152">
        <v>26</v>
      </c>
      <c r="I2581" s="152">
        <v>2000</v>
      </c>
      <c r="J2581" s="152">
        <v>2900</v>
      </c>
      <c r="K2581" s="152"/>
      <c r="L2581" s="155" t="s">
        <v>44</v>
      </c>
      <c r="M2581" s="156"/>
      <c r="N2581" s="157" t="s">
        <v>101</v>
      </c>
      <c r="O2581" s="158">
        <f>O2582+O2584+O2586</f>
        <v>0</v>
      </c>
      <c r="P2581" s="158">
        <f>P2582+P2584+P2586</f>
        <v>0</v>
      </c>
      <c r="Q2581" s="158">
        <f t="shared" si="105"/>
        <v>0</v>
      </c>
      <c r="R2581" s="159"/>
      <c r="S2581" s="160"/>
      <c r="T2581" s="161"/>
    </row>
    <row r="2582" spans="2:20" ht="15.75" hidden="1">
      <c r="B2582" s="163">
        <v>2025</v>
      </c>
      <c r="C2582" s="163">
        <v>20</v>
      </c>
      <c r="D2582" s="164"/>
      <c r="E2582" s="165"/>
      <c r="F2582" s="163">
        <v>4</v>
      </c>
      <c r="G2582" s="163">
        <v>10</v>
      </c>
      <c r="H2582" s="163">
        <v>26</v>
      </c>
      <c r="I2582" s="163">
        <v>2000</v>
      </c>
      <c r="J2582" s="163">
        <v>2900</v>
      </c>
      <c r="K2582" s="163">
        <v>291</v>
      </c>
      <c r="L2582" s="166" t="s">
        <v>44</v>
      </c>
      <c r="M2582" s="167"/>
      <c r="N2582" s="168" t="s">
        <v>408</v>
      </c>
      <c r="O2582" s="169">
        <f>SUM(O2583)</f>
        <v>0</v>
      </c>
      <c r="P2582" s="169">
        <f>SUM(P2583)</f>
        <v>0</v>
      </c>
      <c r="Q2582" s="169">
        <f t="shared" si="105"/>
        <v>0</v>
      </c>
      <c r="R2582" s="170"/>
      <c r="S2582" s="171"/>
      <c r="T2582" s="172"/>
    </row>
    <row r="2583" spans="2:20" ht="15.75" hidden="1">
      <c r="B2583" s="174">
        <v>2025</v>
      </c>
      <c r="C2583" s="174">
        <v>20</v>
      </c>
      <c r="D2583" s="175">
        <v>0</v>
      </c>
      <c r="E2583" s="176"/>
      <c r="F2583" s="174">
        <v>4</v>
      </c>
      <c r="G2583" s="174">
        <v>10</v>
      </c>
      <c r="H2583" s="174">
        <v>26</v>
      </c>
      <c r="I2583" s="174">
        <v>2000</v>
      </c>
      <c r="J2583" s="174">
        <v>2900</v>
      </c>
      <c r="K2583" s="174">
        <v>291</v>
      </c>
      <c r="L2583" s="177">
        <v>768</v>
      </c>
      <c r="M2583" s="178">
        <v>0</v>
      </c>
      <c r="N2583" s="179" t="s">
        <v>408</v>
      </c>
      <c r="O2583" s="180">
        <v>0</v>
      </c>
      <c r="P2583" s="180">
        <v>0</v>
      </c>
      <c r="Q2583" s="181">
        <f t="shared" si="105"/>
        <v>0</v>
      </c>
      <c r="R2583" s="182" t="s">
        <v>82</v>
      </c>
      <c r="S2583" s="183"/>
      <c r="T2583" s="183"/>
    </row>
    <row r="2584" spans="2:20" ht="31.5" hidden="1">
      <c r="B2584" s="163">
        <v>2025</v>
      </c>
      <c r="C2584" s="163">
        <v>20</v>
      </c>
      <c r="D2584" s="164"/>
      <c r="E2584" s="165"/>
      <c r="F2584" s="163">
        <v>4</v>
      </c>
      <c r="G2584" s="163">
        <v>10</v>
      </c>
      <c r="H2584" s="163">
        <v>26</v>
      </c>
      <c r="I2584" s="163">
        <v>2000</v>
      </c>
      <c r="J2584" s="163">
        <v>2900</v>
      </c>
      <c r="K2584" s="163">
        <v>294</v>
      </c>
      <c r="L2584" s="166" t="s">
        <v>44</v>
      </c>
      <c r="M2584" s="167"/>
      <c r="N2584" s="168" t="s">
        <v>102</v>
      </c>
      <c r="O2584" s="169">
        <f>SUM(O2585)</f>
        <v>0</v>
      </c>
      <c r="P2584" s="169">
        <f>SUM(P2585)</f>
        <v>0</v>
      </c>
      <c r="Q2584" s="169">
        <f t="shared" si="105"/>
        <v>0</v>
      </c>
      <c r="R2584" s="170"/>
      <c r="S2584" s="171"/>
      <c r="T2584" s="172"/>
    </row>
    <row r="2585" spans="2:20" ht="30" hidden="1">
      <c r="B2585" s="174">
        <v>2025</v>
      </c>
      <c r="C2585" s="174">
        <v>20</v>
      </c>
      <c r="D2585" s="175">
        <v>0</v>
      </c>
      <c r="E2585" s="176"/>
      <c r="F2585" s="174">
        <v>4</v>
      </c>
      <c r="G2585" s="174">
        <v>10</v>
      </c>
      <c r="H2585" s="174">
        <v>26</v>
      </c>
      <c r="I2585" s="174">
        <v>2000</v>
      </c>
      <c r="J2585" s="174">
        <v>2900</v>
      </c>
      <c r="K2585" s="174">
        <v>294</v>
      </c>
      <c r="L2585" s="177">
        <v>1240</v>
      </c>
      <c r="M2585" s="178">
        <v>0</v>
      </c>
      <c r="N2585" s="179" t="s">
        <v>102</v>
      </c>
      <c r="O2585" s="180">
        <v>0</v>
      </c>
      <c r="P2585" s="180">
        <v>0</v>
      </c>
      <c r="Q2585" s="181">
        <f t="shared" si="105"/>
        <v>0</v>
      </c>
      <c r="R2585" s="182" t="s">
        <v>82</v>
      </c>
      <c r="S2585" s="183"/>
      <c r="T2585" s="183"/>
    </row>
    <row r="2586" spans="2:20" ht="15.75" hidden="1">
      <c r="B2586" s="163">
        <v>2025</v>
      </c>
      <c r="C2586" s="163">
        <v>20</v>
      </c>
      <c r="D2586" s="164"/>
      <c r="E2586" s="165"/>
      <c r="F2586" s="163">
        <v>4</v>
      </c>
      <c r="G2586" s="163">
        <v>10</v>
      </c>
      <c r="H2586" s="163">
        <v>26</v>
      </c>
      <c r="I2586" s="163">
        <v>2000</v>
      </c>
      <c r="J2586" s="163">
        <v>2900</v>
      </c>
      <c r="K2586" s="163">
        <v>296</v>
      </c>
      <c r="L2586" s="166" t="s">
        <v>44</v>
      </c>
      <c r="M2586" s="167"/>
      <c r="N2586" s="168" t="s">
        <v>880</v>
      </c>
      <c r="O2586" s="169">
        <f>SUM(O2587)</f>
        <v>0</v>
      </c>
      <c r="P2586" s="169">
        <f>SUM(P2587)</f>
        <v>0</v>
      </c>
      <c r="Q2586" s="169">
        <f t="shared" si="105"/>
        <v>0</v>
      </c>
      <c r="R2586" s="170"/>
      <c r="S2586" s="171"/>
      <c r="T2586" s="172"/>
    </row>
    <row r="2587" spans="2:20" ht="15.75" hidden="1">
      <c r="B2587" s="174">
        <v>2025</v>
      </c>
      <c r="C2587" s="174">
        <v>20</v>
      </c>
      <c r="D2587" s="175">
        <v>0</v>
      </c>
      <c r="E2587" s="176"/>
      <c r="F2587" s="174">
        <v>4</v>
      </c>
      <c r="G2587" s="174">
        <v>10</v>
      </c>
      <c r="H2587" s="174">
        <v>26</v>
      </c>
      <c r="I2587" s="174">
        <v>2000</v>
      </c>
      <c r="J2587" s="174">
        <v>2900</v>
      </c>
      <c r="K2587" s="174">
        <v>296</v>
      </c>
      <c r="L2587" s="177">
        <v>1243</v>
      </c>
      <c r="M2587" s="178">
        <v>0</v>
      </c>
      <c r="N2587" s="179" t="s">
        <v>880</v>
      </c>
      <c r="O2587" s="180">
        <v>0</v>
      </c>
      <c r="P2587" s="180">
        <v>0</v>
      </c>
      <c r="Q2587" s="181">
        <f t="shared" si="105"/>
        <v>0</v>
      </c>
      <c r="R2587" s="182" t="s">
        <v>82</v>
      </c>
      <c r="S2587" s="183"/>
      <c r="T2587" s="183"/>
    </row>
    <row r="2588" spans="2:20" ht="15.75" hidden="1">
      <c r="B2588" s="141">
        <v>2025</v>
      </c>
      <c r="C2588" s="141">
        <v>20</v>
      </c>
      <c r="D2588" s="142"/>
      <c r="E2588" s="143"/>
      <c r="F2588" s="141">
        <v>4</v>
      </c>
      <c r="G2588" s="141">
        <v>10</v>
      </c>
      <c r="H2588" s="141">
        <v>26</v>
      </c>
      <c r="I2588" s="141">
        <v>3000</v>
      </c>
      <c r="J2588" s="141"/>
      <c r="K2588" s="141"/>
      <c r="L2588" s="144" t="s">
        <v>44</v>
      </c>
      <c r="M2588" s="145"/>
      <c r="N2588" s="146" t="s">
        <v>46</v>
      </c>
      <c r="O2588" s="147">
        <f>O2589+O2598+O2603+O2606+O2615+O2622</f>
        <v>0</v>
      </c>
      <c r="P2588" s="147">
        <f>P2589+P2598+P2603+P2606+P2615+P2622</f>
        <v>0</v>
      </c>
      <c r="Q2588" s="147">
        <f t="shared" si="105"/>
        <v>0</v>
      </c>
      <c r="R2588" s="148"/>
      <c r="S2588" s="149"/>
      <c r="T2588" s="150"/>
    </row>
    <row r="2589" spans="2:20" ht="15.75" hidden="1">
      <c r="B2589" s="152">
        <v>2025</v>
      </c>
      <c r="C2589" s="152">
        <v>20</v>
      </c>
      <c r="D2589" s="153"/>
      <c r="E2589" s="154"/>
      <c r="F2589" s="152">
        <v>4</v>
      </c>
      <c r="G2589" s="152">
        <v>10</v>
      </c>
      <c r="H2589" s="152">
        <v>26</v>
      </c>
      <c r="I2589" s="152">
        <v>3000</v>
      </c>
      <c r="J2589" s="152">
        <v>3100</v>
      </c>
      <c r="K2589" s="152"/>
      <c r="L2589" s="155" t="s">
        <v>44</v>
      </c>
      <c r="M2589" s="156"/>
      <c r="N2589" s="157" t="s">
        <v>103</v>
      </c>
      <c r="O2589" s="158">
        <f>O2590+O2592+O2594+O2596</f>
        <v>0</v>
      </c>
      <c r="P2589" s="158">
        <f>P2590+P2592+P2594+P2596</f>
        <v>0</v>
      </c>
      <c r="Q2589" s="158">
        <f t="shared" si="105"/>
        <v>0</v>
      </c>
      <c r="R2589" s="159"/>
      <c r="S2589" s="160"/>
      <c r="T2589" s="161"/>
    </row>
    <row r="2590" spans="2:20" ht="15.75" hidden="1">
      <c r="B2590" s="163">
        <v>2025</v>
      </c>
      <c r="C2590" s="163">
        <v>20</v>
      </c>
      <c r="D2590" s="164"/>
      <c r="E2590" s="165"/>
      <c r="F2590" s="163">
        <v>4</v>
      </c>
      <c r="G2590" s="163">
        <v>10</v>
      </c>
      <c r="H2590" s="163">
        <v>26</v>
      </c>
      <c r="I2590" s="163">
        <v>3000</v>
      </c>
      <c r="J2590" s="163">
        <v>3100</v>
      </c>
      <c r="K2590" s="163">
        <v>311</v>
      </c>
      <c r="L2590" s="166" t="s">
        <v>44</v>
      </c>
      <c r="M2590" s="167"/>
      <c r="N2590" s="168" t="s">
        <v>104</v>
      </c>
      <c r="O2590" s="169">
        <f>SUM(O2591)</f>
        <v>0</v>
      </c>
      <c r="P2590" s="169">
        <f>SUM(P2591)</f>
        <v>0</v>
      </c>
      <c r="Q2590" s="169">
        <f t="shared" si="105"/>
        <v>0</v>
      </c>
      <c r="R2590" s="170"/>
      <c r="S2590" s="171"/>
      <c r="T2590" s="172"/>
    </row>
    <row r="2591" spans="2:20" ht="15.75" hidden="1">
      <c r="B2591" s="174">
        <v>2025</v>
      </c>
      <c r="C2591" s="174">
        <v>20</v>
      </c>
      <c r="D2591" s="175">
        <v>0</v>
      </c>
      <c r="E2591" s="176"/>
      <c r="F2591" s="174">
        <v>4</v>
      </c>
      <c r="G2591" s="174">
        <v>10</v>
      </c>
      <c r="H2591" s="174">
        <v>26</v>
      </c>
      <c r="I2591" s="174">
        <v>3000</v>
      </c>
      <c r="J2591" s="174">
        <v>3100</v>
      </c>
      <c r="K2591" s="174">
        <v>311</v>
      </c>
      <c r="L2591" s="177">
        <v>1308</v>
      </c>
      <c r="M2591" s="178">
        <v>0</v>
      </c>
      <c r="N2591" s="179" t="s">
        <v>105</v>
      </c>
      <c r="O2591" s="180">
        <v>0</v>
      </c>
      <c r="P2591" s="180">
        <v>0</v>
      </c>
      <c r="Q2591" s="181">
        <f t="shared" si="105"/>
        <v>0</v>
      </c>
      <c r="R2591" s="182" t="s">
        <v>50</v>
      </c>
      <c r="S2591" s="183"/>
      <c r="T2591" s="183"/>
    </row>
    <row r="2592" spans="2:20" ht="15.75" hidden="1">
      <c r="B2592" s="163">
        <v>2025</v>
      </c>
      <c r="C2592" s="163">
        <v>20</v>
      </c>
      <c r="D2592" s="164"/>
      <c r="E2592" s="165"/>
      <c r="F2592" s="163">
        <v>4</v>
      </c>
      <c r="G2592" s="163">
        <v>10</v>
      </c>
      <c r="H2592" s="163">
        <v>26</v>
      </c>
      <c r="I2592" s="163">
        <v>3000</v>
      </c>
      <c r="J2592" s="163">
        <v>3100</v>
      </c>
      <c r="K2592" s="163">
        <v>314</v>
      </c>
      <c r="L2592" s="166" t="s">
        <v>44</v>
      </c>
      <c r="M2592" s="167"/>
      <c r="N2592" s="168" t="s">
        <v>1594</v>
      </c>
      <c r="O2592" s="169">
        <f>SUM(O2593)</f>
        <v>0</v>
      </c>
      <c r="P2592" s="169">
        <f>SUM(P2593)</f>
        <v>0</v>
      </c>
      <c r="Q2592" s="169">
        <f t="shared" si="105"/>
        <v>0</v>
      </c>
      <c r="R2592" s="170"/>
      <c r="S2592" s="171"/>
      <c r="T2592" s="172"/>
    </row>
    <row r="2593" spans="2:20" ht="15.75" hidden="1">
      <c r="B2593" s="174">
        <v>2025</v>
      </c>
      <c r="C2593" s="174">
        <v>20</v>
      </c>
      <c r="D2593" s="175">
        <v>0</v>
      </c>
      <c r="E2593" s="176"/>
      <c r="F2593" s="174">
        <v>4</v>
      </c>
      <c r="G2593" s="174">
        <v>10</v>
      </c>
      <c r="H2593" s="174">
        <v>26</v>
      </c>
      <c r="I2593" s="174">
        <v>3000</v>
      </c>
      <c r="J2593" s="174">
        <v>3100</v>
      </c>
      <c r="K2593" s="174">
        <v>314</v>
      </c>
      <c r="L2593" s="177">
        <v>1312</v>
      </c>
      <c r="M2593" s="178">
        <v>0</v>
      </c>
      <c r="N2593" s="179" t="s">
        <v>1595</v>
      </c>
      <c r="O2593" s="180">
        <v>0</v>
      </c>
      <c r="P2593" s="180">
        <v>0</v>
      </c>
      <c r="Q2593" s="181">
        <f t="shared" si="105"/>
        <v>0</v>
      </c>
      <c r="R2593" s="182" t="s">
        <v>50</v>
      </c>
      <c r="S2593" s="183"/>
      <c r="T2593" s="183"/>
    </row>
    <row r="2594" spans="2:20" ht="31.5" hidden="1">
      <c r="B2594" s="163">
        <v>2025</v>
      </c>
      <c r="C2594" s="163">
        <v>20</v>
      </c>
      <c r="D2594" s="164"/>
      <c r="E2594" s="165"/>
      <c r="F2594" s="163">
        <v>4</v>
      </c>
      <c r="G2594" s="163">
        <v>10</v>
      </c>
      <c r="H2594" s="163">
        <v>26</v>
      </c>
      <c r="I2594" s="163">
        <v>3000</v>
      </c>
      <c r="J2594" s="163">
        <v>3100</v>
      </c>
      <c r="K2594" s="163">
        <v>317</v>
      </c>
      <c r="L2594" s="166" t="s">
        <v>44</v>
      </c>
      <c r="M2594" s="167"/>
      <c r="N2594" s="168" t="s">
        <v>106</v>
      </c>
      <c r="O2594" s="169">
        <f>SUM(O2595)</f>
        <v>0</v>
      </c>
      <c r="P2594" s="169">
        <f>SUM(P2595)</f>
        <v>0</v>
      </c>
      <c r="Q2594" s="169">
        <f t="shared" si="105"/>
        <v>0</v>
      </c>
      <c r="R2594" s="170"/>
      <c r="S2594" s="171"/>
      <c r="T2594" s="172"/>
    </row>
    <row r="2595" spans="2:20" ht="15.75" hidden="1">
      <c r="B2595" s="174">
        <v>2025</v>
      </c>
      <c r="C2595" s="174">
        <v>20</v>
      </c>
      <c r="D2595" s="175">
        <v>0</v>
      </c>
      <c r="E2595" s="176"/>
      <c r="F2595" s="174">
        <v>4</v>
      </c>
      <c r="G2595" s="174">
        <v>10</v>
      </c>
      <c r="H2595" s="174">
        <v>26</v>
      </c>
      <c r="I2595" s="174">
        <v>3000</v>
      </c>
      <c r="J2595" s="174">
        <v>3100</v>
      </c>
      <c r="K2595" s="174">
        <v>317</v>
      </c>
      <c r="L2595" s="177">
        <v>1314</v>
      </c>
      <c r="M2595" s="178">
        <v>0</v>
      </c>
      <c r="N2595" s="179" t="s">
        <v>240</v>
      </c>
      <c r="O2595" s="180">
        <v>0</v>
      </c>
      <c r="P2595" s="180">
        <v>0</v>
      </c>
      <c r="Q2595" s="181">
        <f t="shared" si="105"/>
        <v>0</v>
      </c>
      <c r="R2595" s="182" t="s">
        <v>50</v>
      </c>
      <c r="S2595" s="183"/>
      <c r="T2595" s="183"/>
    </row>
    <row r="2596" spans="2:20" ht="15.75" hidden="1">
      <c r="B2596" s="163">
        <v>2025</v>
      </c>
      <c r="C2596" s="163">
        <v>20</v>
      </c>
      <c r="D2596" s="164"/>
      <c r="E2596" s="165"/>
      <c r="F2596" s="163">
        <v>4</v>
      </c>
      <c r="G2596" s="163">
        <v>10</v>
      </c>
      <c r="H2596" s="163">
        <v>26</v>
      </c>
      <c r="I2596" s="163">
        <v>3000</v>
      </c>
      <c r="J2596" s="163">
        <v>3100</v>
      </c>
      <c r="K2596" s="163">
        <v>319</v>
      </c>
      <c r="L2596" s="166" t="s">
        <v>44</v>
      </c>
      <c r="M2596" s="167"/>
      <c r="N2596" s="168" t="s">
        <v>1276</v>
      </c>
      <c r="O2596" s="169">
        <f>SUM(O2597)</f>
        <v>0</v>
      </c>
      <c r="P2596" s="169">
        <f>SUM(P2597)</f>
        <v>0</v>
      </c>
      <c r="Q2596" s="169">
        <f t="shared" si="105"/>
        <v>0</v>
      </c>
      <c r="R2596" s="170"/>
      <c r="S2596" s="171"/>
      <c r="T2596" s="172"/>
    </row>
    <row r="2597" spans="2:20" ht="15.75" hidden="1">
      <c r="B2597" s="174">
        <v>2025</v>
      </c>
      <c r="C2597" s="174">
        <v>20</v>
      </c>
      <c r="D2597" s="175">
        <v>0</v>
      </c>
      <c r="E2597" s="176"/>
      <c r="F2597" s="174">
        <v>4</v>
      </c>
      <c r="G2597" s="174">
        <v>10</v>
      </c>
      <c r="H2597" s="174">
        <v>26</v>
      </c>
      <c r="I2597" s="174">
        <v>3000</v>
      </c>
      <c r="J2597" s="174">
        <v>3100</v>
      </c>
      <c r="K2597" s="174">
        <v>319</v>
      </c>
      <c r="L2597" s="177">
        <v>1323</v>
      </c>
      <c r="M2597" s="178">
        <v>0</v>
      </c>
      <c r="N2597" s="179" t="s">
        <v>1596</v>
      </c>
      <c r="O2597" s="180">
        <v>0</v>
      </c>
      <c r="P2597" s="180">
        <v>0</v>
      </c>
      <c r="Q2597" s="181">
        <f t="shared" si="105"/>
        <v>0</v>
      </c>
      <c r="R2597" s="182" t="s">
        <v>50</v>
      </c>
      <c r="S2597" s="183"/>
      <c r="T2597" s="183"/>
    </row>
    <row r="2598" spans="2:20" ht="15.75" hidden="1">
      <c r="B2598" s="152">
        <v>2025</v>
      </c>
      <c r="C2598" s="152">
        <v>20</v>
      </c>
      <c r="D2598" s="153"/>
      <c r="E2598" s="154"/>
      <c r="F2598" s="152">
        <v>4</v>
      </c>
      <c r="G2598" s="152">
        <v>10</v>
      </c>
      <c r="H2598" s="152">
        <v>26</v>
      </c>
      <c r="I2598" s="152">
        <v>3000</v>
      </c>
      <c r="J2598" s="152">
        <v>3200</v>
      </c>
      <c r="K2598" s="152"/>
      <c r="L2598" s="155" t="s">
        <v>44</v>
      </c>
      <c r="M2598" s="156"/>
      <c r="N2598" s="157" t="s">
        <v>108</v>
      </c>
      <c r="O2598" s="158">
        <f>+O2599+O2601</f>
        <v>0</v>
      </c>
      <c r="P2598" s="158">
        <f>+P2599+P2601</f>
        <v>0</v>
      </c>
      <c r="Q2598" s="158">
        <f t="shared" si="105"/>
        <v>0</v>
      </c>
      <c r="R2598" s="159"/>
      <c r="S2598" s="160"/>
      <c r="T2598" s="161"/>
    </row>
    <row r="2599" spans="2:20" ht="15.75" hidden="1">
      <c r="B2599" s="163">
        <v>2025</v>
      </c>
      <c r="C2599" s="163">
        <v>20</v>
      </c>
      <c r="D2599" s="164"/>
      <c r="E2599" s="165"/>
      <c r="F2599" s="163">
        <v>4</v>
      </c>
      <c r="G2599" s="163">
        <v>10</v>
      </c>
      <c r="H2599" s="163">
        <v>26</v>
      </c>
      <c r="I2599" s="163">
        <v>3000</v>
      </c>
      <c r="J2599" s="163">
        <v>3200</v>
      </c>
      <c r="K2599" s="163">
        <v>322</v>
      </c>
      <c r="L2599" s="166" t="s">
        <v>44</v>
      </c>
      <c r="M2599" s="167"/>
      <c r="N2599" s="168" t="s">
        <v>1096</v>
      </c>
      <c r="O2599" s="169">
        <f>SUM(O2600)</f>
        <v>0</v>
      </c>
      <c r="P2599" s="169">
        <f>SUM(P2600)</f>
        <v>0</v>
      </c>
      <c r="Q2599" s="169">
        <f t="shared" si="105"/>
        <v>0</v>
      </c>
      <c r="R2599" s="170"/>
      <c r="S2599" s="171"/>
      <c r="T2599" s="172"/>
    </row>
    <row r="2600" spans="2:20" ht="15.75" hidden="1">
      <c r="B2600" s="174">
        <v>2025</v>
      </c>
      <c r="C2600" s="174">
        <v>20</v>
      </c>
      <c r="D2600" s="175">
        <v>0</v>
      </c>
      <c r="E2600" s="176"/>
      <c r="F2600" s="174">
        <v>4</v>
      </c>
      <c r="G2600" s="174">
        <v>10</v>
      </c>
      <c r="H2600" s="174">
        <v>26</v>
      </c>
      <c r="I2600" s="174">
        <v>3000</v>
      </c>
      <c r="J2600" s="174">
        <v>3200</v>
      </c>
      <c r="K2600" s="174">
        <v>322</v>
      </c>
      <c r="L2600" s="177">
        <v>63</v>
      </c>
      <c r="M2600" s="178">
        <v>0</v>
      </c>
      <c r="N2600" s="179" t="s">
        <v>1097</v>
      </c>
      <c r="O2600" s="180">
        <v>0</v>
      </c>
      <c r="P2600" s="180">
        <v>0</v>
      </c>
      <c r="Q2600" s="181">
        <f t="shared" si="105"/>
        <v>0</v>
      </c>
      <c r="R2600" s="182" t="s">
        <v>50</v>
      </c>
      <c r="S2600" s="183"/>
      <c r="T2600" s="183"/>
    </row>
    <row r="2601" spans="2:20" ht="31.5" hidden="1">
      <c r="B2601" s="163">
        <v>2025</v>
      </c>
      <c r="C2601" s="163">
        <v>20</v>
      </c>
      <c r="D2601" s="164"/>
      <c r="E2601" s="165"/>
      <c r="F2601" s="163">
        <v>4</v>
      </c>
      <c r="G2601" s="163">
        <v>10</v>
      </c>
      <c r="H2601" s="163">
        <v>26</v>
      </c>
      <c r="I2601" s="163">
        <v>3000</v>
      </c>
      <c r="J2601" s="163">
        <v>3200</v>
      </c>
      <c r="K2601" s="163">
        <v>323</v>
      </c>
      <c r="L2601" s="166" t="s">
        <v>44</v>
      </c>
      <c r="M2601" s="167"/>
      <c r="N2601" s="168" t="s">
        <v>241</v>
      </c>
      <c r="O2601" s="169">
        <f>SUM(O2602)</f>
        <v>0</v>
      </c>
      <c r="P2601" s="169">
        <f>SUM(P2602)</f>
        <v>0</v>
      </c>
      <c r="Q2601" s="169">
        <f t="shared" si="105"/>
        <v>0</v>
      </c>
      <c r="R2601" s="170"/>
      <c r="S2601" s="171"/>
      <c r="T2601" s="172"/>
    </row>
    <row r="2602" spans="2:20" ht="15.75" hidden="1">
      <c r="B2602" s="174">
        <v>2025</v>
      </c>
      <c r="C2602" s="174">
        <v>20</v>
      </c>
      <c r="D2602" s="175">
        <v>0</v>
      </c>
      <c r="E2602" s="176"/>
      <c r="F2602" s="174">
        <v>4</v>
      </c>
      <c r="G2602" s="174">
        <v>10</v>
      </c>
      <c r="H2602" s="174">
        <v>26</v>
      </c>
      <c r="I2602" s="174">
        <v>3000</v>
      </c>
      <c r="J2602" s="174">
        <v>3200</v>
      </c>
      <c r="K2602" s="174">
        <v>323</v>
      </c>
      <c r="L2602" s="177">
        <v>65</v>
      </c>
      <c r="M2602" s="178">
        <v>0</v>
      </c>
      <c r="N2602" s="179" t="s">
        <v>1098</v>
      </c>
      <c r="O2602" s="180">
        <v>0</v>
      </c>
      <c r="P2602" s="180">
        <v>0</v>
      </c>
      <c r="Q2602" s="181">
        <f t="shared" si="105"/>
        <v>0</v>
      </c>
      <c r="R2602" s="182" t="s">
        <v>50</v>
      </c>
      <c r="S2602" s="183"/>
      <c r="T2602" s="183"/>
    </row>
    <row r="2603" spans="2:20" ht="15.75" hidden="1">
      <c r="B2603" s="152">
        <v>2025</v>
      </c>
      <c r="C2603" s="152">
        <v>20</v>
      </c>
      <c r="D2603" s="153"/>
      <c r="E2603" s="154"/>
      <c r="F2603" s="152">
        <v>4</v>
      </c>
      <c r="G2603" s="152">
        <v>10</v>
      </c>
      <c r="H2603" s="152">
        <v>26</v>
      </c>
      <c r="I2603" s="152">
        <v>3000</v>
      </c>
      <c r="J2603" s="152">
        <v>3300</v>
      </c>
      <c r="K2603" s="152"/>
      <c r="L2603" s="155" t="s">
        <v>44</v>
      </c>
      <c r="M2603" s="156"/>
      <c r="N2603" s="157" t="s">
        <v>111</v>
      </c>
      <c r="O2603" s="158">
        <f>O2604</f>
        <v>0</v>
      </c>
      <c r="P2603" s="158">
        <f>P2604</f>
        <v>0</v>
      </c>
      <c r="Q2603" s="158">
        <f t="shared" si="105"/>
        <v>0</v>
      </c>
      <c r="R2603" s="159"/>
      <c r="S2603" s="160"/>
      <c r="T2603" s="161"/>
    </row>
    <row r="2604" spans="2:20" ht="15.75" hidden="1">
      <c r="B2604" s="163">
        <v>2025</v>
      </c>
      <c r="C2604" s="163">
        <v>20</v>
      </c>
      <c r="D2604" s="164"/>
      <c r="E2604" s="165"/>
      <c r="F2604" s="163">
        <v>4</v>
      </c>
      <c r="G2604" s="163">
        <v>10</v>
      </c>
      <c r="H2604" s="163">
        <v>26</v>
      </c>
      <c r="I2604" s="163">
        <v>3000</v>
      </c>
      <c r="J2604" s="163">
        <v>3300</v>
      </c>
      <c r="K2604" s="163">
        <v>335</v>
      </c>
      <c r="L2604" s="166" t="s">
        <v>44</v>
      </c>
      <c r="M2604" s="167"/>
      <c r="N2604" s="168" t="s">
        <v>1102</v>
      </c>
      <c r="O2604" s="169">
        <f>SUM(O2605)</f>
        <v>0</v>
      </c>
      <c r="P2604" s="169">
        <f>SUM(P2605)</f>
        <v>0</v>
      </c>
      <c r="Q2604" s="169">
        <f t="shared" si="105"/>
        <v>0</v>
      </c>
      <c r="R2604" s="170"/>
      <c r="S2604" s="171"/>
      <c r="T2604" s="172"/>
    </row>
    <row r="2605" spans="2:20" ht="15.75" hidden="1">
      <c r="B2605" s="174">
        <v>2025</v>
      </c>
      <c r="C2605" s="174">
        <v>20</v>
      </c>
      <c r="D2605" s="175">
        <v>0</v>
      </c>
      <c r="E2605" s="176"/>
      <c r="F2605" s="174">
        <v>4</v>
      </c>
      <c r="G2605" s="174">
        <v>10</v>
      </c>
      <c r="H2605" s="174">
        <v>26</v>
      </c>
      <c r="I2605" s="174">
        <v>3000</v>
      </c>
      <c r="J2605" s="174">
        <v>3300</v>
      </c>
      <c r="K2605" s="174">
        <v>335</v>
      </c>
      <c r="L2605" s="177">
        <v>672</v>
      </c>
      <c r="M2605" s="178">
        <v>0</v>
      </c>
      <c r="N2605" s="179" t="s">
        <v>1103</v>
      </c>
      <c r="O2605" s="180">
        <v>0</v>
      </c>
      <c r="P2605" s="180">
        <v>0</v>
      </c>
      <c r="Q2605" s="181">
        <f t="shared" si="105"/>
        <v>0</v>
      </c>
      <c r="R2605" s="182" t="s">
        <v>50</v>
      </c>
      <c r="S2605" s="183"/>
      <c r="T2605" s="183"/>
    </row>
    <row r="2606" spans="2:20" ht="31.5" hidden="1">
      <c r="B2606" s="152">
        <v>2025</v>
      </c>
      <c r="C2606" s="152">
        <v>20</v>
      </c>
      <c r="D2606" s="153"/>
      <c r="E2606" s="154"/>
      <c r="F2606" s="152">
        <v>4</v>
      </c>
      <c r="G2606" s="152">
        <v>10</v>
      </c>
      <c r="H2606" s="152">
        <v>26</v>
      </c>
      <c r="I2606" s="152">
        <v>3000</v>
      </c>
      <c r="J2606" s="152">
        <v>3500</v>
      </c>
      <c r="K2606" s="152"/>
      <c r="L2606" s="155" t="s">
        <v>44</v>
      </c>
      <c r="M2606" s="156"/>
      <c r="N2606" s="157" t="s">
        <v>122</v>
      </c>
      <c r="O2606" s="158">
        <f>O2607+O2609+O2611+O2613</f>
        <v>0</v>
      </c>
      <c r="P2606" s="158">
        <f>P2607+P2609+P2611+P2613</f>
        <v>0</v>
      </c>
      <c r="Q2606" s="158">
        <f t="shared" si="105"/>
        <v>0</v>
      </c>
      <c r="R2606" s="159"/>
      <c r="S2606" s="160"/>
      <c r="T2606" s="161"/>
    </row>
    <row r="2607" spans="2:20" ht="15.75" hidden="1">
      <c r="B2607" s="163">
        <v>2025</v>
      </c>
      <c r="C2607" s="163">
        <v>20</v>
      </c>
      <c r="D2607" s="164"/>
      <c r="E2607" s="165"/>
      <c r="F2607" s="163">
        <v>4</v>
      </c>
      <c r="G2607" s="163">
        <v>10</v>
      </c>
      <c r="H2607" s="163">
        <v>26</v>
      </c>
      <c r="I2607" s="163">
        <v>3000</v>
      </c>
      <c r="J2607" s="163">
        <v>3500</v>
      </c>
      <c r="K2607" s="163">
        <v>351</v>
      </c>
      <c r="L2607" s="166" t="s">
        <v>44</v>
      </c>
      <c r="M2607" s="167"/>
      <c r="N2607" s="168" t="s">
        <v>628</v>
      </c>
      <c r="O2607" s="169">
        <f>SUM(O2608)</f>
        <v>0</v>
      </c>
      <c r="P2607" s="169">
        <f>SUM(P2608)</f>
        <v>0</v>
      </c>
      <c r="Q2607" s="169">
        <f t="shared" si="105"/>
        <v>0</v>
      </c>
      <c r="R2607" s="170"/>
      <c r="S2607" s="171"/>
      <c r="T2607" s="172"/>
    </row>
    <row r="2608" spans="2:20" ht="30" hidden="1">
      <c r="B2608" s="174">
        <v>2025</v>
      </c>
      <c r="C2608" s="174">
        <v>20</v>
      </c>
      <c r="D2608" s="175">
        <v>0</v>
      </c>
      <c r="E2608" s="176"/>
      <c r="F2608" s="174">
        <v>4</v>
      </c>
      <c r="G2608" s="174">
        <v>10</v>
      </c>
      <c r="H2608" s="174">
        <v>26</v>
      </c>
      <c r="I2608" s="174">
        <v>3000</v>
      </c>
      <c r="J2608" s="174">
        <v>3500</v>
      </c>
      <c r="K2608" s="174">
        <v>351</v>
      </c>
      <c r="L2608" s="177">
        <v>910</v>
      </c>
      <c r="M2608" s="178">
        <v>0</v>
      </c>
      <c r="N2608" s="179" t="s">
        <v>629</v>
      </c>
      <c r="O2608" s="180">
        <v>0</v>
      </c>
      <c r="P2608" s="180">
        <v>0</v>
      </c>
      <c r="Q2608" s="181">
        <f t="shared" si="105"/>
        <v>0</v>
      </c>
      <c r="R2608" s="182" t="s">
        <v>50</v>
      </c>
      <c r="S2608" s="183"/>
      <c r="T2608" s="183"/>
    </row>
    <row r="2609" spans="2:20" ht="31.5" hidden="1">
      <c r="B2609" s="163">
        <v>2025</v>
      </c>
      <c r="C2609" s="163">
        <v>20</v>
      </c>
      <c r="D2609" s="164"/>
      <c r="E2609" s="165"/>
      <c r="F2609" s="163">
        <v>4</v>
      </c>
      <c r="G2609" s="163">
        <v>10</v>
      </c>
      <c r="H2609" s="163">
        <v>26</v>
      </c>
      <c r="I2609" s="163">
        <v>3000</v>
      </c>
      <c r="J2609" s="163">
        <v>3500</v>
      </c>
      <c r="K2609" s="163">
        <v>353</v>
      </c>
      <c r="L2609" s="166" t="s">
        <v>44</v>
      </c>
      <c r="M2609" s="167"/>
      <c r="N2609" s="168" t="s">
        <v>888</v>
      </c>
      <c r="O2609" s="169">
        <f>SUM(O2610)</f>
        <v>0</v>
      </c>
      <c r="P2609" s="169">
        <f>SUM(P2610)</f>
        <v>0</v>
      </c>
      <c r="Q2609" s="169">
        <f t="shared" si="105"/>
        <v>0</v>
      </c>
      <c r="R2609" s="170"/>
      <c r="S2609" s="171"/>
      <c r="T2609" s="172"/>
    </row>
    <row r="2610" spans="2:20" ht="15.75" hidden="1">
      <c r="B2610" s="174">
        <v>2025</v>
      </c>
      <c r="C2610" s="174">
        <v>20</v>
      </c>
      <c r="D2610" s="175">
        <v>0</v>
      </c>
      <c r="E2610" s="176"/>
      <c r="F2610" s="174">
        <v>4</v>
      </c>
      <c r="G2610" s="174">
        <v>10</v>
      </c>
      <c r="H2610" s="174">
        <v>26</v>
      </c>
      <c r="I2610" s="174">
        <v>3000</v>
      </c>
      <c r="J2610" s="174">
        <v>3500</v>
      </c>
      <c r="K2610" s="174">
        <v>353</v>
      </c>
      <c r="L2610" s="177">
        <v>908</v>
      </c>
      <c r="M2610" s="178">
        <v>0</v>
      </c>
      <c r="N2610" s="179" t="s">
        <v>889</v>
      </c>
      <c r="O2610" s="180">
        <v>0</v>
      </c>
      <c r="P2610" s="180">
        <v>0</v>
      </c>
      <c r="Q2610" s="181">
        <f t="shared" si="105"/>
        <v>0</v>
      </c>
      <c r="R2610" s="182" t="s">
        <v>50</v>
      </c>
      <c r="S2610" s="183"/>
      <c r="T2610" s="183"/>
    </row>
    <row r="2611" spans="2:20" ht="15.75" hidden="1">
      <c r="B2611" s="163">
        <v>2025</v>
      </c>
      <c r="C2611" s="163">
        <v>20</v>
      </c>
      <c r="D2611" s="164"/>
      <c r="E2611" s="165"/>
      <c r="F2611" s="163">
        <v>4</v>
      </c>
      <c r="G2611" s="163">
        <v>10</v>
      </c>
      <c r="H2611" s="163">
        <v>26</v>
      </c>
      <c r="I2611" s="163">
        <v>3000</v>
      </c>
      <c r="J2611" s="163">
        <v>3500</v>
      </c>
      <c r="K2611" s="163">
        <v>355</v>
      </c>
      <c r="L2611" s="166" t="s">
        <v>44</v>
      </c>
      <c r="M2611" s="167"/>
      <c r="N2611" s="168" t="s">
        <v>1106</v>
      </c>
      <c r="O2611" s="169">
        <f>SUM(O2612)</f>
        <v>0</v>
      </c>
      <c r="P2611" s="169">
        <f>SUM(P2612)</f>
        <v>0</v>
      </c>
      <c r="Q2611" s="169">
        <f t="shared" si="105"/>
        <v>0</v>
      </c>
      <c r="R2611" s="170"/>
      <c r="S2611" s="171"/>
      <c r="T2611" s="172"/>
    </row>
    <row r="2612" spans="2:20" ht="15.75" hidden="1">
      <c r="B2612" s="174">
        <v>2025</v>
      </c>
      <c r="C2612" s="174">
        <v>20</v>
      </c>
      <c r="D2612" s="175">
        <v>0</v>
      </c>
      <c r="E2612" s="176"/>
      <c r="F2612" s="174">
        <v>4</v>
      </c>
      <c r="G2612" s="174">
        <v>10</v>
      </c>
      <c r="H2612" s="174">
        <v>26</v>
      </c>
      <c r="I2612" s="174">
        <v>3000</v>
      </c>
      <c r="J2612" s="174">
        <v>3500</v>
      </c>
      <c r="K2612" s="174">
        <v>355</v>
      </c>
      <c r="L2612" s="177">
        <v>914</v>
      </c>
      <c r="M2612" s="178">
        <v>0</v>
      </c>
      <c r="N2612" s="179" t="s">
        <v>1107</v>
      </c>
      <c r="O2612" s="180">
        <v>0</v>
      </c>
      <c r="P2612" s="180">
        <v>0</v>
      </c>
      <c r="Q2612" s="181">
        <f t="shared" si="105"/>
        <v>0</v>
      </c>
      <c r="R2612" s="182" t="s">
        <v>50</v>
      </c>
      <c r="S2612" s="183"/>
      <c r="T2612" s="183"/>
    </row>
    <row r="2613" spans="2:20" ht="31.5" hidden="1">
      <c r="B2613" s="163">
        <v>2025</v>
      </c>
      <c r="C2613" s="163">
        <v>20</v>
      </c>
      <c r="D2613" s="164"/>
      <c r="E2613" s="165"/>
      <c r="F2613" s="163">
        <v>4</v>
      </c>
      <c r="G2613" s="163">
        <v>10</v>
      </c>
      <c r="H2613" s="163">
        <v>26</v>
      </c>
      <c r="I2613" s="163">
        <v>3000</v>
      </c>
      <c r="J2613" s="163">
        <v>3500</v>
      </c>
      <c r="K2613" s="163">
        <v>357</v>
      </c>
      <c r="L2613" s="166" t="s">
        <v>44</v>
      </c>
      <c r="M2613" s="167"/>
      <c r="N2613" s="168" t="s">
        <v>126</v>
      </c>
      <c r="O2613" s="169">
        <f>SUM(O2614)</f>
        <v>0</v>
      </c>
      <c r="P2613" s="169">
        <f>SUM(P2614)</f>
        <v>0</v>
      </c>
      <c r="Q2613" s="169">
        <f t="shared" si="105"/>
        <v>0</v>
      </c>
      <c r="R2613" s="170"/>
      <c r="S2613" s="171"/>
      <c r="T2613" s="172"/>
    </row>
    <row r="2614" spans="2:20" ht="15.75" hidden="1">
      <c r="B2614" s="174">
        <v>2025</v>
      </c>
      <c r="C2614" s="174">
        <v>20</v>
      </c>
      <c r="D2614" s="175">
        <v>0</v>
      </c>
      <c r="E2614" s="176"/>
      <c r="F2614" s="174">
        <v>4</v>
      </c>
      <c r="G2614" s="174">
        <v>10</v>
      </c>
      <c r="H2614" s="174">
        <v>26</v>
      </c>
      <c r="I2614" s="174">
        <v>3000</v>
      </c>
      <c r="J2614" s="174">
        <v>3500</v>
      </c>
      <c r="K2614" s="174">
        <v>357</v>
      </c>
      <c r="L2614" s="177">
        <v>912</v>
      </c>
      <c r="M2614" s="178">
        <v>0</v>
      </c>
      <c r="N2614" s="179" t="s">
        <v>127</v>
      </c>
      <c r="O2614" s="180">
        <v>0</v>
      </c>
      <c r="P2614" s="180">
        <v>0</v>
      </c>
      <c r="Q2614" s="181">
        <f t="shared" si="105"/>
        <v>0</v>
      </c>
      <c r="R2614" s="182" t="s">
        <v>50</v>
      </c>
      <c r="S2614" s="183"/>
      <c r="T2614" s="183"/>
    </row>
    <row r="2615" spans="2:20" ht="15.75" hidden="1">
      <c r="B2615" s="152">
        <v>2025</v>
      </c>
      <c r="C2615" s="152">
        <v>20</v>
      </c>
      <c r="D2615" s="153"/>
      <c r="E2615" s="154"/>
      <c r="F2615" s="152">
        <v>4</v>
      </c>
      <c r="G2615" s="152">
        <v>10</v>
      </c>
      <c r="H2615" s="152">
        <v>26</v>
      </c>
      <c r="I2615" s="152">
        <v>3000</v>
      </c>
      <c r="J2615" s="152">
        <v>3700</v>
      </c>
      <c r="K2615" s="152"/>
      <c r="L2615" s="155" t="s">
        <v>44</v>
      </c>
      <c r="M2615" s="156"/>
      <c r="N2615" s="157" t="s">
        <v>131</v>
      </c>
      <c r="O2615" s="158">
        <f>O2616+O2618+O2620</f>
        <v>0</v>
      </c>
      <c r="P2615" s="158">
        <f>P2616+P2618+P2620</f>
        <v>0</v>
      </c>
      <c r="Q2615" s="158">
        <f t="shared" si="105"/>
        <v>0</v>
      </c>
      <c r="R2615" s="159"/>
      <c r="S2615" s="160"/>
      <c r="T2615" s="161"/>
    </row>
    <row r="2616" spans="2:20" ht="15.75" hidden="1">
      <c r="B2616" s="163">
        <v>2025</v>
      </c>
      <c r="C2616" s="163">
        <v>20</v>
      </c>
      <c r="D2616" s="164"/>
      <c r="E2616" s="165"/>
      <c r="F2616" s="163">
        <v>4</v>
      </c>
      <c r="G2616" s="163">
        <v>10</v>
      </c>
      <c r="H2616" s="163">
        <v>26</v>
      </c>
      <c r="I2616" s="163">
        <v>3000</v>
      </c>
      <c r="J2616" s="163">
        <v>3700</v>
      </c>
      <c r="K2616" s="163">
        <v>371</v>
      </c>
      <c r="L2616" s="166" t="s">
        <v>44</v>
      </c>
      <c r="M2616" s="167"/>
      <c r="N2616" s="168" t="s">
        <v>132</v>
      </c>
      <c r="O2616" s="169">
        <f>SUM(O2617)</f>
        <v>0</v>
      </c>
      <c r="P2616" s="169">
        <f>SUM(P2617)</f>
        <v>0</v>
      </c>
      <c r="Q2616" s="169">
        <f t="shared" si="105"/>
        <v>0</v>
      </c>
      <c r="R2616" s="170"/>
      <c r="S2616" s="171"/>
      <c r="T2616" s="172"/>
    </row>
    <row r="2617" spans="2:20" ht="15.75" hidden="1">
      <c r="B2617" s="174">
        <v>2025</v>
      </c>
      <c r="C2617" s="174">
        <v>20</v>
      </c>
      <c r="D2617" s="175">
        <v>0</v>
      </c>
      <c r="E2617" s="176"/>
      <c r="F2617" s="174">
        <v>4</v>
      </c>
      <c r="G2617" s="174">
        <v>10</v>
      </c>
      <c r="H2617" s="174">
        <v>26</v>
      </c>
      <c r="I2617" s="174">
        <v>3000</v>
      </c>
      <c r="J2617" s="174">
        <v>3700</v>
      </c>
      <c r="K2617" s="174">
        <v>371</v>
      </c>
      <c r="L2617" s="177">
        <v>1114</v>
      </c>
      <c r="M2617" s="178">
        <v>0</v>
      </c>
      <c r="N2617" s="179" t="s">
        <v>133</v>
      </c>
      <c r="O2617" s="180">
        <v>0</v>
      </c>
      <c r="P2617" s="180">
        <v>0</v>
      </c>
      <c r="Q2617" s="181">
        <f t="shared" si="105"/>
        <v>0</v>
      </c>
      <c r="R2617" s="182" t="s">
        <v>134</v>
      </c>
      <c r="S2617" s="183"/>
      <c r="T2617" s="183"/>
    </row>
    <row r="2618" spans="2:20" ht="15.75" hidden="1">
      <c r="B2618" s="163">
        <v>2025</v>
      </c>
      <c r="C2618" s="163">
        <v>20</v>
      </c>
      <c r="D2618" s="164"/>
      <c r="E2618" s="165"/>
      <c r="F2618" s="163">
        <v>4</v>
      </c>
      <c r="G2618" s="163">
        <v>10</v>
      </c>
      <c r="H2618" s="163">
        <v>26</v>
      </c>
      <c r="I2618" s="163">
        <v>3000</v>
      </c>
      <c r="J2618" s="163">
        <v>3700</v>
      </c>
      <c r="K2618" s="163">
        <v>372</v>
      </c>
      <c r="L2618" s="166" t="s">
        <v>44</v>
      </c>
      <c r="M2618" s="167"/>
      <c r="N2618" s="168" t="s">
        <v>135</v>
      </c>
      <c r="O2618" s="169">
        <f>SUM(O2619)</f>
        <v>0</v>
      </c>
      <c r="P2618" s="169">
        <f>SUM(P2619)</f>
        <v>0</v>
      </c>
      <c r="Q2618" s="169">
        <f t="shared" si="105"/>
        <v>0</v>
      </c>
      <c r="R2618" s="170"/>
      <c r="S2618" s="171"/>
      <c r="T2618" s="172"/>
    </row>
    <row r="2619" spans="2:20" ht="15.75" hidden="1">
      <c r="B2619" s="174">
        <v>2025</v>
      </c>
      <c r="C2619" s="174">
        <v>20</v>
      </c>
      <c r="D2619" s="175">
        <v>0</v>
      </c>
      <c r="E2619" s="176"/>
      <c r="F2619" s="174">
        <v>4</v>
      </c>
      <c r="G2619" s="174">
        <v>10</v>
      </c>
      <c r="H2619" s="174">
        <v>26</v>
      </c>
      <c r="I2619" s="174">
        <v>3000</v>
      </c>
      <c r="J2619" s="174">
        <v>3700</v>
      </c>
      <c r="K2619" s="174">
        <v>372</v>
      </c>
      <c r="L2619" s="177">
        <v>1115</v>
      </c>
      <c r="M2619" s="178">
        <v>0</v>
      </c>
      <c r="N2619" s="179" t="s">
        <v>136</v>
      </c>
      <c r="O2619" s="180">
        <v>0</v>
      </c>
      <c r="P2619" s="180">
        <v>0</v>
      </c>
      <c r="Q2619" s="181">
        <f t="shared" si="105"/>
        <v>0</v>
      </c>
      <c r="R2619" s="182" t="s">
        <v>134</v>
      </c>
      <c r="S2619" s="183"/>
      <c r="T2619" s="183"/>
    </row>
    <row r="2620" spans="2:20" ht="15.75" hidden="1">
      <c r="B2620" s="163">
        <v>2025</v>
      </c>
      <c r="C2620" s="163">
        <v>20</v>
      </c>
      <c r="D2620" s="164"/>
      <c r="E2620" s="165"/>
      <c r="F2620" s="163">
        <v>4</v>
      </c>
      <c r="G2620" s="163">
        <v>10</v>
      </c>
      <c r="H2620" s="163">
        <v>26</v>
      </c>
      <c r="I2620" s="163">
        <v>3000</v>
      </c>
      <c r="J2620" s="163">
        <v>3700</v>
      </c>
      <c r="K2620" s="163">
        <v>375</v>
      </c>
      <c r="L2620" s="166" t="s">
        <v>44</v>
      </c>
      <c r="M2620" s="167"/>
      <c r="N2620" s="168" t="s">
        <v>137</v>
      </c>
      <c r="O2620" s="169">
        <f>SUM(O2621)</f>
        <v>0</v>
      </c>
      <c r="P2620" s="169">
        <f>SUM(P2621)</f>
        <v>0</v>
      </c>
      <c r="Q2620" s="169">
        <f t="shared" si="105"/>
        <v>0</v>
      </c>
      <c r="R2620" s="170"/>
      <c r="S2620" s="171"/>
      <c r="T2620" s="172"/>
    </row>
    <row r="2621" spans="2:20" ht="15.75" hidden="1">
      <c r="B2621" s="174">
        <v>2025</v>
      </c>
      <c r="C2621" s="174">
        <v>20</v>
      </c>
      <c r="D2621" s="175">
        <v>0</v>
      </c>
      <c r="E2621" s="176"/>
      <c r="F2621" s="174">
        <v>4</v>
      </c>
      <c r="G2621" s="174">
        <v>10</v>
      </c>
      <c r="H2621" s="174">
        <v>26</v>
      </c>
      <c r="I2621" s="174">
        <v>3000</v>
      </c>
      <c r="J2621" s="174">
        <v>3700</v>
      </c>
      <c r="K2621" s="174">
        <v>375</v>
      </c>
      <c r="L2621" s="177">
        <v>1543</v>
      </c>
      <c r="M2621" s="178">
        <v>0</v>
      </c>
      <c r="N2621" s="179" t="s">
        <v>138</v>
      </c>
      <c r="O2621" s="180">
        <v>0</v>
      </c>
      <c r="P2621" s="180">
        <v>0</v>
      </c>
      <c r="Q2621" s="181">
        <f t="shared" si="105"/>
        <v>0</v>
      </c>
      <c r="R2621" s="182" t="s">
        <v>134</v>
      </c>
      <c r="S2621" s="183"/>
      <c r="T2621" s="183"/>
    </row>
    <row r="2622" spans="2:20" ht="15.75" hidden="1">
      <c r="B2622" s="152">
        <v>2025</v>
      </c>
      <c r="C2622" s="152">
        <v>20</v>
      </c>
      <c r="D2622" s="153"/>
      <c r="E2622" s="154"/>
      <c r="F2622" s="152">
        <v>4</v>
      </c>
      <c r="G2622" s="152">
        <v>10</v>
      </c>
      <c r="H2622" s="152">
        <v>26</v>
      </c>
      <c r="I2622" s="152">
        <v>3000</v>
      </c>
      <c r="J2622" s="152">
        <v>3900</v>
      </c>
      <c r="K2622" s="152"/>
      <c r="L2622" s="155" t="s">
        <v>44</v>
      </c>
      <c r="M2622" s="156"/>
      <c r="N2622" s="157" t="s">
        <v>640</v>
      </c>
      <c r="O2622" s="158">
        <f>O2623</f>
        <v>0</v>
      </c>
      <c r="P2622" s="158">
        <f>P2623</f>
        <v>0</v>
      </c>
      <c r="Q2622" s="158">
        <f t="shared" si="105"/>
        <v>0</v>
      </c>
      <c r="R2622" s="159"/>
      <c r="S2622" s="160"/>
      <c r="T2622" s="161"/>
    </row>
    <row r="2623" spans="2:20" ht="15.75" hidden="1">
      <c r="B2623" s="163">
        <v>2025</v>
      </c>
      <c r="C2623" s="163">
        <v>20</v>
      </c>
      <c r="D2623" s="164"/>
      <c r="E2623" s="165"/>
      <c r="F2623" s="163">
        <v>4</v>
      </c>
      <c r="G2623" s="163">
        <v>10</v>
      </c>
      <c r="H2623" s="163">
        <v>26</v>
      </c>
      <c r="I2623" s="163">
        <v>3000</v>
      </c>
      <c r="J2623" s="163">
        <v>3900</v>
      </c>
      <c r="K2623" s="163">
        <v>392</v>
      </c>
      <c r="L2623" s="166" t="s">
        <v>44</v>
      </c>
      <c r="M2623" s="167"/>
      <c r="N2623" s="168" t="s">
        <v>1597</v>
      </c>
      <c r="O2623" s="169">
        <f>SUM(O2624)</f>
        <v>0</v>
      </c>
      <c r="P2623" s="169">
        <f>SUM(P2624)</f>
        <v>0</v>
      </c>
      <c r="Q2623" s="169">
        <f t="shared" si="105"/>
        <v>0</v>
      </c>
      <c r="R2623" s="170"/>
      <c r="S2623" s="171"/>
      <c r="T2623" s="172"/>
    </row>
    <row r="2624" spans="2:20" ht="15.75" hidden="1">
      <c r="B2624" s="174">
        <v>2025</v>
      </c>
      <c r="C2624" s="174">
        <v>20</v>
      </c>
      <c r="D2624" s="175">
        <v>0</v>
      </c>
      <c r="E2624" s="176"/>
      <c r="F2624" s="174">
        <v>4</v>
      </c>
      <c r="G2624" s="174">
        <v>10</v>
      </c>
      <c r="H2624" s="174">
        <v>26</v>
      </c>
      <c r="I2624" s="174">
        <v>3000</v>
      </c>
      <c r="J2624" s="174">
        <v>3900</v>
      </c>
      <c r="K2624" s="174">
        <v>392</v>
      </c>
      <c r="L2624" s="177">
        <v>1077</v>
      </c>
      <c r="M2624" s="178">
        <v>0</v>
      </c>
      <c r="N2624" s="179" t="s">
        <v>1598</v>
      </c>
      <c r="O2624" s="180">
        <v>0</v>
      </c>
      <c r="P2624" s="180">
        <v>0</v>
      </c>
      <c r="Q2624" s="181">
        <f t="shared" si="105"/>
        <v>0</v>
      </c>
      <c r="R2624" s="182" t="s">
        <v>134</v>
      </c>
      <c r="S2624" s="183"/>
      <c r="T2624" s="183"/>
    </row>
    <row r="2625" spans="2:20" ht="15.75" hidden="1">
      <c r="B2625" s="141">
        <v>2025</v>
      </c>
      <c r="C2625" s="141">
        <v>20</v>
      </c>
      <c r="D2625" s="142"/>
      <c r="E2625" s="143"/>
      <c r="F2625" s="141">
        <v>4</v>
      </c>
      <c r="G2625" s="141">
        <v>10</v>
      </c>
      <c r="H2625" s="141">
        <v>26</v>
      </c>
      <c r="I2625" s="141">
        <v>5000</v>
      </c>
      <c r="J2625" s="141"/>
      <c r="K2625" s="141"/>
      <c r="L2625" s="144" t="s">
        <v>44</v>
      </c>
      <c r="M2625" s="145"/>
      <c r="N2625" s="146" t="s">
        <v>139</v>
      </c>
      <c r="O2625" s="147">
        <f>O2626+O2664+O2669+O2675+O2693</f>
        <v>0</v>
      </c>
      <c r="P2625" s="147">
        <f>P2626+P2664+P2669+P2675+P2693</f>
        <v>0</v>
      </c>
      <c r="Q2625" s="147">
        <f t="shared" si="105"/>
        <v>0</v>
      </c>
      <c r="R2625" s="148"/>
      <c r="S2625" s="149"/>
      <c r="T2625" s="150"/>
    </row>
    <row r="2626" spans="2:20" ht="15.75" hidden="1">
      <c r="B2626" s="152">
        <v>2025</v>
      </c>
      <c r="C2626" s="152">
        <v>20</v>
      </c>
      <c r="D2626" s="153"/>
      <c r="E2626" s="154"/>
      <c r="F2626" s="152">
        <v>4</v>
      </c>
      <c r="G2626" s="152">
        <v>10</v>
      </c>
      <c r="H2626" s="152">
        <v>26</v>
      </c>
      <c r="I2626" s="152">
        <v>5000</v>
      </c>
      <c r="J2626" s="152">
        <v>5100</v>
      </c>
      <c r="K2626" s="152"/>
      <c r="L2626" s="155" t="s">
        <v>44</v>
      </c>
      <c r="M2626" s="156"/>
      <c r="N2626" s="157" t="s">
        <v>140</v>
      </c>
      <c r="O2626" s="158">
        <f>O2627+O2637+O2659</f>
        <v>0</v>
      </c>
      <c r="P2626" s="158">
        <f>P2627+P2637+P2659</f>
        <v>0</v>
      </c>
      <c r="Q2626" s="158">
        <f t="shared" si="105"/>
        <v>0</v>
      </c>
      <c r="R2626" s="159"/>
      <c r="S2626" s="160"/>
      <c r="T2626" s="161"/>
    </row>
    <row r="2627" spans="2:20" ht="15.75" hidden="1">
      <c r="B2627" s="163">
        <v>2025</v>
      </c>
      <c r="C2627" s="163">
        <v>20</v>
      </c>
      <c r="D2627" s="164"/>
      <c r="E2627" s="165"/>
      <c r="F2627" s="163">
        <v>4</v>
      </c>
      <c r="G2627" s="163">
        <v>10</v>
      </c>
      <c r="H2627" s="163">
        <v>26</v>
      </c>
      <c r="I2627" s="163">
        <v>5000</v>
      </c>
      <c r="J2627" s="163">
        <v>5100</v>
      </c>
      <c r="K2627" s="163">
        <v>511</v>
      </c>
      <c r="L2627" s="166" t="s">
        <v>44</v>
      </c>
      <c r="M2627" s="167"/>
      <c r="N2627" s="168" t="s">
        <v>141</v>
      </c>
      <c r="O2627" s="169">
        <f>SUM(O2628:O2636)</f>
        <v>0</v>
      </c>
      <c r="P2627" s="169">
        <f>SUM(P2628:P2636)</f>
        <v>0</v>
      </c>
      <c r="Q2627" s="169">
        <f t="shared" si="105"/>
        <v>0</v>
      </c>
      <c r="R2627" s="170"/>
      <c r="S2627" s="171"/>
      <c r="T2627" s="172"/>
    </row>
    <row r="2628" spans="2:20" ht="15.75" hidden="1">
      <c r="B2628" s="174">
        <v>2025</v>
      </c>
      <c r="C2628" s="174">
        <v>20</v>
      </c>
      <c r="D2628" s="175">
        <v>0</v>
      </c>
      <c r="E2628" s="176"/>
      <c r="F2628" s="174">
        <v>4</v>
      </c>
      <c r="G2628" s="174">
        <v>10</v>
      </c>
      <c r="H2628" s="174">
        <v>26</v>
      </c>
      <c r="I2628" s="174">
        <v>5000</v>
      </c>
      <c r="J2628" s="174">
        <v>5100</v>
      </c>
      <c r="K2628" s="174">
        <v>511</v>
      </c>
      <c r="L2628" s="177">
        <v>44</v>
      </c>
      <c r="M2628" s="178">
        <v>0</v>
      </c>
      <c r="N2628" s="179" t="s">
        <v>143</v>
      </c>
      <c r="O2628" s="180">
        <v>0</v>
      </c>
      <c r="P2628" s="180">
        <v>0</v>
      </c>
      <c r="Q2628" s="181">
        <f t="shared" si="105"/>
        <v>0</v>
      </c>
      <c r="R2628" s="182" t="s">
        <v>98</v>
      </c>
      <c r="S2628" s="183"/>
      <c r="T2628" s="183"/>
    </row>
    <row r="2629" spans="2:20" ht="15.75" hidden="1">
      <c r="B2629" s="174">
        <v>2025</v>
      </c>
      <c r="C2629" s="174">
        <v>20</v>
      </c>
      <c r="D2629" s="175">
        <v>0</v>
      </c>
      <c r="E2629" s="176"/>
      <c r="F2629" s="174">
        <v>4</v>
      </c>
      <c r="G2629" s="174">
        <v>10</v>
      </c>
      <c r="H2629" s="174">
        <v>26</v>
      </c>
      <c r="I2629" s="174">
        <v>5000</v>
      </c>
      <c r="J2629" s="174">
        <v>5100</v>
      </c>
      <c r="K2629" s="174">
        <v>511</v>
      </c>
      <c r="L2629" s="177">
        <v>349</v>
      </c>
      <c r="M2629" s="178">
        <v>0</v>
      </c>
      <c r="N2629" s="179" t="s">
        <v>1599</v>
      </c>
      <c r="O2629" s="180">
        <v>0</v>
      </c>
      <c r="P2629" s="180">
        <v>0</v>
      </c>
      <c r="Q2629" s="181">
        <f t="shared" ref="Q2629:Q2692" si="106">+O2629+P2629</f>
        <v>0</v>
      </c>
      <c r="R2629" s="182" t="s">
        <v>98</v>
      </c>
      <c r="S2629" s="183"/>
      <c r="T2629" s="183"/>
    </row>
    <row r="2630" spans="2:20" ht="15.75" hidden="1">
      <c r="B2630" s="174">
        <v>2025</v>
      </c>
      <c r="C2630" s="174">
        <v>20</v>
      </c>
      <c r="D2630" s="175">
        <v>0</v>
      </c>
      <c r="E2630" s="176"/>
      <c r="F2630" s="174">
        <v>4</v>
      </c>
      <c r="G2630" s="174">
        <v>10</v>
      </c>
      <c r="H2630" s="174">
        <v>26</v>
      </c>
      <c r="I2630" s="174">
        <v>5000</v>
      </c>
      <c r="J2630" s="174">
        <v>5100</v>
      </c>
      <c r="K2630" s="174">
        <v>511</v>
      </c>
      <c r="L2630" s="177">
        <v>623</v>
      </c>
      <c r="M2630" s="178">
        <v>0</v>
      </c>
      <c r="N2630" s="179" t="s">
        <v>148</v>
      </c>
      <c r="O2630" s="180">
        <v>0</v>
      </c>
      <c r="P2630" s="180">
        <v>0</v>
      </c>
      <c r="Q2630" s="181">
        <f t="shared" si="106"/>
        <v>0</v>
      </c>
      <c r="R2630" s="182" t="s">
        <v>98</v>
      </c>
      <c r="S2630" s="183"/>
      <c r="T2630" s="183"/>
    </row>
    <row r="2631" spans="2:20" ht="15.75" hidden="1">
      <c r="B2631" s="174">
        <v>2025</v>
      </c>
      <c r="C2631" s="174">
        <v>20</v>
      </c>
      <c r="D2631" s="175">
        <v>0</v>
      </c>
      <c r="E2631" s="176"/>
      <c r="F2631" s="174">
        <v>4</v>
      </c>
      <c r="G2631" s="174">
        <v>10</v>
      </c>
      <c r="H2631" s="174">
        <v>26</v>
      </c>
      <c r="I2631" s="174">
        <v>5000</v>
      </c>
      <c r="J2631" s="174">
        <v>5100</v>
      </c>
      <c r="K2631" s="174">
        <v>511</v>
      </c>
      <c r="L2631" s="177">
        <v>659</v>
      </c>
      <c r="M2631" s="178">
        <v>0</v>
      </c>
      <c r="N2631" s="179" t="s">
        <v>149</v>
      </c>
      <c r="O2631" s="180">
        <v>0</v>
      </c>
      <c r="P2631" s="180">
        <v>0</v>
      </c>
      <c r="Q2631" s="181">
        <f t="shared" si="106"/>
        <v>0</v>
      </c>
      <c r="R2631" s="182" t="s">
        <v>98</v>
      </c>
      <c r="S2631" s="183"/>
      <c r="T2631" s="183"/>
    </row>
    <row r="2632" spans="2:20" ht="15.75" hidden="1">
      <c r="B2632" s="174">
        <v>2025</v>
      </c>
      <c r="C2632" s="174">
        <v>20</v>
      </c>
      <c r="D2632" s="175">
        <v>0</v>
      </c>
      <c r="E2632" s="176"/>
      <c r="F2632" s="174">
        <v>4</v>
      </c>
      <c r="G2632" s="174">
        <v>10</v>
      </c>
      <c r="H2632" s="174">
        <v>26</v>
      </c>
      <c r="I2632" s="174">
        <v>5000</v>
      </c>
      <c r="J2632" s="174">
        <v>5100</v>
      </c>
      <c r="K2632" s="174">
        <v>511</v>
      </c>
      <c r="L2632" s="177">
        <v>805</v>
      </c>
      <c r="M2632" s="178">
        <v>0</v>
      </c>
      <c r="N2632" s="179" t="s">
        <v>1600</v>
      </c>
      <c r="O2632" s="180">
        <v>0</v>
      </c>
      <c r="P2632" s="180">
        <v>0</v>
      </c>
      <c r="Q2632" s="181">
        <f t="shared" si="106"/>
        <v>0</v>
      </c>
      <c r="R2632" s="182" t="s">
        <v>98</v>
      </c>
      <c r="S2632" s="183"/>
      <c r="T2632" s="183"/>
    </row>
    <row r="2633" spans="2:20" ht="15.75" hidden="1">
      <c r="B2633" s="174">
        <v>2025</v>
      </c>
      <c r="C2633" s="174">
        <v>20</v>
      </c>
      <c r="D2633" s="175">
        <v>0</v>
      </c>
      <c r="E2633" s="176"/>
      <c r="F2633" s="174">
        <v>4</v>
      </c>
      <c r="G2633" s="174">
        <v>10</v>
      </c>
      <c r="H2633" s="174">
        <v>26</v>
      </c>
      <c r="I2633" s="174">
        <v>5000</v>
      </c>
      <c r="J2633" s="174">
        <v>5100</v>
      </c>
      <c r="K2633" s="174">
        <v>511</v>
      </c>
      <c r="L2633" s="177">
        <v>866</v>
      </c>
      <c r="M2633" s="178">
        <v>0</v>
      </c>
      <c r="N2633" s="179" t="s">
        <v>151</v>
      </c>
      <c r="O2633" s="180">
        <v>0</v>
      </c>
      <c r="P2633" s="180">
        <v>0</v>
      </c>
      <c r="Q2633" s="181">
        <f t="shared" si="106"/>
        <v>0</v>
      </c>
      <c r="R2633" s="182" t="s">
        <v>98</v>
      </c>
      <c r="S2633" s="183"/>
      <c r="T2633" s="183"/>
    </row>
    <row r="2634" spans="2:20" ht="15.75" hidden="1">
      <c r="B2634" s="174">
        <v>2025</v>
      </c>
      <c r="C2634" s="174">
        <v>20</v>
      </c>
      <c r="D2634" s="175">
        <v>0</v>
      </c>
      <c r="E2634" s="176"/>
      <c r="F2634" s="174">
        <v>4</v>
      </c>
      <c r="G2634" s="174">
        <v>10</v>
      </c>
      <c r="H2634" s="174">
        <v>26</v>
      </c>
      <c r="I2634" s="174">
        <v>5000</v>
      </c>
      <c r="J2634" s="174">
        <v>5100</v>
      </c>
      <c r="K2634" s="174">
        <v>511</v>
      </c>
      <c r="L2634" s="177">
        <v>985</v>
      </c>
      <c r="M2634" s="178">
        <v>0</v>
      </c>
      <c r="N2634" s="179" t="s">
        <v>427</v>
      </c>
      <c r="O2634" s="180">
        <v>0</v>
      </c>
      <c r="P2634" s="180">
        <v>0</v>
      </c>
      <c r="Q2634" s="181">
        <f t="shared" si="106"/>
        <v>0</v>
      </c>
      <c r="R2634" s="182" t="s">
        <v>98</v>
      </c>
      <c r="S2634" s="183"/>
      <c r="T2634" s="183"/>
    </row>
    <row r="2635" spans="2:20" ht="15.75" hidden="1">
      <c r="B2635" s="174">
        <v>2025</v>
      </c>
      <c r="C2635" s="174">
        <v>20</v>
      </c>
      <c r="D2635" s="175">
        <v>0</v>
      </c>
      <c r="E2635" s="176"/>
      <c r="F2635" s="174">
        <v>4</v>
      </c>
      <c r="G2635" s="174">
        <v>10</v>
      </c>
      <c r="H2635" s="174">
        <v>26</v>
      </c>
      <c r="I2635" s="174">
        <v>5000</v>
      </c>
      <c r="J2635" s="174">
        <v>5100</v>
      </c>
      <c r="K2635" s="174">
        <v>511</v>
      </c>
      <c r="L2635" s="177">
        <v>1046</v>
      </c>
      <c r="M2635" s="178">
        <v>0</v>
      </c>
      <c r="N2635" s="179" t="s">
        <v>421</v>
      </c>
      <c r="O2635" s="180">
        <v>0</v>
      </c>
      <c r="P2635" s="180">
        <v>0</v>
      </c>
      <c r="Q2635" s="181">
        <f t="shared" si="106"/>
        <v>0</v>
      </c>
      <c r="R2635" s="182" t="s">
        <v>98</v>
      </c>
      <c r="S2635" s="183"/>
      <c r="T2635" s="183"/>
    </row>
    <row r="2636" spans="2:20" ht="15.75" hidden="1">
      <c r="B2636" s="174">
        <v>2025</v>
      </c>
      <c r="C2636" s="174">
        <v>20</v>
      </c>
      <c r="D2636" s="175">
        <v>0</v>
      </c>
      <c r="E2636" s="176"/>
      <c r="F2636" s="174">
        <v>4</v>
      </c>
      <c r="G2636" s="174">
        <v>10</v>
      </c>
      <c r="H2636" s="174">
        <v>26</v>
      </c>
      <c r="I2636" s="174">
        <v>5000</v>
      </c>
      <c r="J2636" s="174">
        <v>5100</v>
      </c>
      <c r="K2636" s="174">
        <v>511</v>
      </c>
      <c r="L2636" s="177">
        <v>1342</v>
      </c>
      <c r="M2636" s="178">
        <v>0</v>
      </c>
      <c r="N2636" s="179" t="s">
        <v>153</v>
      </c>
      <c r="O2636" s="180">
        <v>0</v>
      </c>
      <c r="P2636" s="180">
        <v>0</v>
      </c>
      <c r="Q2636" s="181">
        <f t="shared" si="106"/>
        <v>0</v>
      </c>
      <c r="R2636" s="182" t="s">
        <v>98</v>
      </c>
      <c r="S2636" s="183"/>
      <c r="T2636" s="183"/>
    </row>
    <row r="2637" spans="2:20" ht="15.75" hidden="1">
      <c r="B2637" s="163">
        <v>2025</v>
      </c>
      <c r="C2637" s="163">
        <v>20</v>
      </c>
      <c r="D2637" s="164"/>
      <c r="E2637" s="165"/>
      <c r="F2637" s="163">
        <v>4</v>
      </c>
      <c r="G2637" s="163">
        <v>10</v>
      </c>
      <c r="H2637" s="163">
        <v>26</v>
      </c>
      <c r="I2637" s="163">
        <v>5000</v>
      </c>
      <c r="J2637" s="163">
        <v>5100</v>
      </c>
      <c r="K2637" s="163">
        <v>515</v>
      </c>
      <c r="L2637" s="166" t="s">
        <v>44</v>
      </c>
      <c r="M2637" s="167"/>
      <c r="N2637" s="168" t="s">
        <v>155</v>
      </c>
      <c r="O2637" s="169">
        <f>SUM(O2638:O2658)</f>
        <v>0</v>
      </c>
      <c r="P2637" s="169">
        <f>SUM(P2638:P2658)</f>
        <v>0</v>
      </c>
      <c r="Q2637" s="169">
        <f t="shared" si="106"/>
        <v>0</v>
      </c>
      <c r="R2637" s="170"/>
      <c r="S2637" s="172"/>
      <c r="T2637" s="172"/>
    </row>
    <row r="2638" spans="2:20" ht="15.75" hidden="1">
      <c r="B2638" s="174">
        <v>2025</v>
      </c>
      <c r="C2638" s="174">
        <v>20</v>
      </c>
      <c r="D2638" s="175">
        <v>0</v>
      </c>
      <c r="E2638" s="176"/>
      <c r="F2638" s="174">
        <v>4</v>
      </c>
      <c r="G2638" s="174">
        <v>10</v>
      </c>
      <c r="H2638" s="174">
        <v>26</v>
      </c>
      <c r="I2638" s="174">
        <v>5000</v>
      </c>
      <c r="J2638" s="174">
        <v>5100</v>
      </c>
      <c r="K2638" s="174">
        <v>515</v>
      </c>
      <c r="L2638" s="177">
        <v>5</v>
      </c>
      <c r="M2638" s="178">
        <v>0</v>
      </c>
      <c r="N2638" s="179" t="s">
        <v>434</v>
      </c>
      <c r="O2638" s="180">
        <v>0</v>
      </c>
      <c r="P2638" s="180">
        <v>0</v>
      </c>
      <c r="Q2638" s="181">
        <f t="shared" si="106"/>
        <v>0</v>
      </c>
      <c r="R2638" s="182" t="s">
        <v>98</v>
      </c>
      <c r="S2638" s="183"/>
      <c r="T2638" s="183"/>
    </row>
    <row r="2639" spans="2:20" ht="15.75" hidden="1">
      <c r="B2639" s="174">
        <v>2025</v>
      </c>
      <c r="C2639" s="174">
        <v>20</v>
      </c>
      <c r="D2639" s="175">
        <v>0</v>
      </c>
      <c r="E2639" s="176"/>
      <c r="F2639" s="174">
        <v>4</v>
      </c>
      <c r="G2639" s="174">
        <v>10</v>
      </c>
      <c r="H2639" s="174">
        <v>26</v>
      </c>
      <c r="I2639" s="174">
        <v>5000</v>
      </c>
      <c r="J2639" s="174">
        <v>5100</v>
      </c>
      <c r="K2639" s="174">
        <v>515</v>
      </c>
      <c r="L2639" s="177">
        <v>36</v>
      </c>
      <c r="M2639" s="178">
        <v>0</v>
      </c>
      <c r="N2639" s="179" t="s">
        <v>1601</v>
      </c>
      <c r="O2639" s="180">
        <v>0</v>
      </c>
      <c r="P2639" s="180">
        <v>0</v>
      </c>
      <c r="Q2639" s="181">
        <f t="shared" si="106"/>
        <v>0</v>
      </c>
      <c r="R2639" s="182" t="s">
        <v>98</v>
      </c>
      <c r="S2639" s="183"/>
      <c r="T2639" s="183"/>
    </row>
    <row r="2640" spans="2:20" ht="15.75" hidden="1">
      <c r="B2640" s="174">
        <v>2025</v>
      </c>
      <c r="C2640" s="174">
        <v>20</v>
      </c>
      <c r="D2640" s="175">
        <v>0</v>
      </c>
      <c r="E2640" s="176"/>
      <c r="F2640" s="174">
        <v>4</v>
      </c>
      <c r="G2640" s="174">
        <v>10</v>
      </c>
      <c r="H2640" s="174">
        <v>26</v>
      </c>
      <c r="I2640" s="174">
        <v>5000</v>
      </c>
      <c r="J2640" s="174">
        <v>5100</v>
      </c>
      <c r="K2640" s="174">
        <v>515</v>
      </c>
      <c r="L2640" s="177">
        <v>338</v>
      </c>
      <c r="M2640" s="178">
        <v>0</v>
      </c>
      <c r="N2640" s="179" t="s">
        <v>157</v>
      </c>
      <c r="O2640" s="180">
        <v>0</v>
      </c>
      <c r="P2640" s="180">
        <v>0</v>
      </c>
      <c r="Q2640" s="181">
        <f t="shared" si="106"/>
        <v>0</v>
      </c>
      <c r="R2640" s="182" t="s">
        <v>98</v>
      </c>
      <c r="S2640" s="183"/>
      <c r="T2640" s="183"/>
    </row>
    <row r="2641" spans="2:20" ht="15.75" hidden="1">
      <c r="B2641" s="174">
        <v>2025</v>
      </c>
      <c r="C2641" s="174">
        <v>20</v>
      </c>
      <c r="D2641" s="175">
        <v>0</v>
      </c>
      <c r="E2641" s="176"/>
      <c r="F2641" s="174">
        <v>4</v>
      </c>
      <c r="G2641" s="174">
        <v>10</v>
      </c>
      <c r="H2641" s="174">
        <v>26</v>
      </c>
      <c r="I2641" s="174">
        <v>5000</v>
      </c>
      <c r="J2641" s="174">
        <v>5100</v>
      </c>
      <c r="K2641" s="174">
        <v>515</v>
      </c>
      <c r="L2641" s="177">
        <v>342</v>
      </c>
      <c r="M2641" s="178">
        <v>0</v>
      </c>
      <c r="N2641" s="179" t="s">
        <v>158</v>
      </c>
      <c r="O2641" s="180">
        <v>0</v>
      </c>
      <c r="P2641" s="180">
        <v>0</v>
      </c>
      <c r="Q2641" s="181">
        <f t="shared" si="106"/>
        <v>0</v>
      </c>
      <c r="R2641" s="182" t="s">
        <v>98</v>
      </c>
      <c r="S2641" s="183"/>
      <c r="T2641" s="183"/>
    </row>
    <row r="2642" spans="2:20" ht="15.75" hidden="1">
      <c r="B2642" s="174">
        <v>2025</v>
      </c>
      <c r="C2642" s="174">
        <v>20</v>
      </c>
      <c r="D2642" s="175">
        <v>0</v>
      </c>
      <c r="E2642" s="176"/>
      <c r="F2642" s="174">
        <v>4</v>
      </c>
      <c r="G2642" s="174">
        <v>10</v>
      </c>
      <c r="H2642" s="174">
        <v>26</v>
      </c>
      <c r="I2642" s="174">
        <v>5000</v>
      </c>
      <c r="J2642" s="174">
        <v>5100</v>
      </c>
      <c r="K2642" s="174">
        <v>515</v>
      </c>
      <c r="L2642" s="177">
        <v>551</v>
      </c>
      <c r="M2642" s="178">
        <v>0</v>
      </c>
      <c r="N2642" s="179" t="s">
        <v>1602</v>
      </c>
      <c r="O2642" s="180">
        <v>0</v>
      </c>
      <c r="P2642" s="180">
        <v>0</v>
      </c>
      <c r="Q2642" s="181">
        <f t="shared" si="106"/>
        <v>0</v>
      </c>
      <c r="R2642" s="182" t="s">
        <v>98</v>
      </c>
      <c r="S2642" s="183"/>
      <c r="T2642" s="183"/>
    </row>
    <row r="2643" spans="2:20" ht="15.75" hidden="1">
      <c r="B2643" s="174">
        <v>2025</v>
      </c>
      <c r="C2643" s="174">
        <v>20</v>
      </c>
      <c r="D2643" s="175">
        <v>0</v>
      </c>
      <c r="E2643" s="176"/>
      <c r="F2643" s="174">
        <v>4</v>
      </c>
      <c r="G2643" s="174">
        <v>10</v>
      </c>
      <c r="H2643" s="174">
        <v>26</v>
      </c>
      <c r="I2643" s="174">
        <v>5000</v>
      </c>
      <c r="J2643" s="174">
        <v>5100</v>
      </c>
      <c r="K2643" s="174">
        <v>515</v>
      </c>
      <c r="L2643" s="177">
        <v>572</v>
      </c>
      <c r="M2643" s="178">
        <v>0</v>
      </c>
      <c r="N2643" s="179" t="s">
        <v>163</v>
      </c>
      <c r="O2643" s="180">
        <v>0</v>
      </c>
      <c r="P2643" s="180">
        <v>0</v>
      </c>
      <c r="Q2643" s="181">
        <f t="shared" si="106"/>
        <v>0</v>
      </c>
      <c r="R2643" s="182" t="s">
        <v>98</v>
      </c>
      <c r="S2643" s="183"/>
      <c r="T2643" s="183"/>
    </row>
    <row r="2644" spans="2:20" ht="15.75" hidden="1">
      <c r="B2644" s="174">
        <v>2025</v>
      </c>
      <c r="C2644" s="174">
        <v>20</v>
      </c>
      <c r="D2644" s="175">
        <v>0</v>
      </c>
      <c r="E2644" s="176"/>
      <c r="F2644" s="174">
        <v>4</v>
      </c>
      <c r="G2644" s="174">
        <v>10</v>
      </c>
      <c r="H2644" s="174">
        <v>26</v>
      </c>
      <c r="I2644" s="174">
        <v>5000</v>
      </c>
      <c r="J2644" s="174">
        <v>5100</v>
      </c>
      <c r="K2644" s="174">
        <v>515</v>
      </c>
      <c r="L2644" s="177">
        <v>618</v>
      </c>
      <c r="M2644" s="178">
        <v>0</v>
      </c>
      <c r="N2644" s="179" t="s">
        <v>164</v>
      </c>
      <c r="O2644" s="180">
        <v>0</v>
      </c>
      <c r="P2644" s="180">
        <v>0</v>
      </c>
      <c r="Q2644" s="181">
        <f t="shared" si="106"/>
        <v>0</v>
      </c>
      <c r="R2644" s="182" t="s">
        <v>98</v>
      </c>
      <c r="S2644" s="183"/>
      <c r="T2644" s="183"/>
    </row>
    <row r="2645" spans="2:20" ht="15.75" hidden="1">
      <c r="B2645" s="174">
        <v>2025</v>
      </c>
      <c r="C2645" s="174">
        <v>20</v>
      </c>
      <c r="D2645" s="175">
        <v>0</v>
      </c>
      <c r="E2645" s="176"/>
      <c r="F2645" s="174">
        <v>4</v>
      </c>
      <c r="G2645" s="174">
        <v>10</v>
      </c>
      <c r="H2645" s="174">
        <v>26</v>
      </c>
      <c r="I2645" s="174">
        <v>5000</v>
      </c>
      <c r="J2645" s="174">
        <v>5100</v>
      </c>
      <c r="K2645" s="174">
        <v>515</v>
      </c>
      <c r="L2645" s="177">
        <v>785</v>
      </c>
      <c r="M2645" s="178">
        <v>0</v>
      </c>
      <c r="N2645" s="179" t="s">
        <v>165</v>
      </c>
      <c r="O2645" s="180">
        <v>0</v>
      </c>
      <c r="P2645" s="180">
        <v>0</v>
      </c>
      <c r="Q2645" s="181">
        <f t="shared" si="106"/>
        <v>0</v>
      </c>
      <c r="R2645" s="182" t="s">
        <v>98</v>
      </c>
      <c r="S2645" s="183"/>
      <c r="T2645" s="183"/>
    </row>
    <row r="2646" spans="2:20" ht="15.75" hidden="1">
      <c r="B2646" s="174">
        <v>2025</v>
      </c>
      <c r="C2646" s="174">
        <v>20</v>
      </c>
      <c r="D2646" s="175">
        <v>0</v>
      </c>
      <c r="E2646" s="176"/>
      <c r="F2646" s="174">
        <v>4</v>
      </c>
      <c r="G2646" s="174">
        <v>10</v>
      </c>
      <c r="H2646" s="174">
        <v>26</v>
      </c>
      <c r="I2646" s="174">
        <v>5000</v>
      </c>
      <c r="J2646" s="174">
        <v>5100</v>
      </c>
      <c r="K2646" s="174">
        <v>515</v>
      </c>
      <c r="L2646" s="177">
        <v>858</v>
      </c>
      <c r="M2646" s="178">
        <v>0</v>
      </c>
      <c r="N2646" s="179" t="s">
        <v>1603</v>
      </c>
      <c r="O2646" s="180">
        <v>0</v>
      </c>
      <c r="P2646" s="180">
        <v>0</v>
      </c>
      <c r="Q2646" s="181">
        <f t="shared" si="106"/>
        <v>0</v>
      </c>
      <c r="R2646" s="182" t="s">
        <v>98</v>
      </c>
      <c r="S2646" s="183"/>
      <c r="T2646" s="183"/>
    </row>
    <row r="2647" spans="2:20" ht="15.75" hidden="1">
      <c r="B2647" s="174">
        <v>2025</v>
      </c>
      <c r="C2647" s="174">
        <v>20</v>
      </c>
      <c r="D2647" s="175">
        <v>0</v>
      </c>
      <c r="E2647" s="176"/>
      <c r="F2647" s="174">
        <v>4</v>
      </c>
      <c r="G2647" s="174">
        <v>10</v>
      </c>
      <c r="H2647" s="174">
        <v>26</v>
      </c>
      <c r="I2647" s="174">
        <v>5000</v>
      </c>
      <c r="J2647" s="174">
        <v>5100</v>
      </c>
      <c r="K2647" s="174">
        <v>515</v>
      </c>
      <c r="L2647" s="177">
        <v>859</v>
      </c>
      <c r="M2647" s="178">
        <v>0</v>
      </c>
      <c r="N2647" s="179" t="s">
        <v>1604</v>
      </c>
      <c r="O2647" s="180">
        <v>0</v>
      </c>
      <c r="P2647" s="180">
        <v>0</v>
      </c>
      <c r="Q2647" s="181">
        <f t="shared" si="106"/>
        <v>0</v>
      </c>
      <c r="R2647" s="182" t="s">
        <v>98</v>
      </c>
      <c r="S2647" s="183"/>
      <c r="T2647" s="183"/>
    </row>
    <row r="2648" spans="2:20" ht="15.75" hidden="1">
      <c r="B2648" s="174">
        <v>2025</v>
      </c>
      <c r="C2648" s="174">
        <v>20</v>
      </c>
      <c r="D2648" s="175">
        <v>0</v>
      </c>
      <c r="E2648" s="176"/>
      <c r="F2648" s="174">
        <v>4</v>
      </c>
      <c r="G2648" s="174">
        <v>10</v>
      </c>
      <c r="H2648" s="174">
        <v>26</v>
      </c>
      <c r="I2648" s="174">
        <v>5000</v>
      </c>
      <c r="J2648" s="174">
        <v>5100</v>
      </c>
      <c r="K2648" s="174">
        <v>515</v>
      </c>
      <c r="L2648" s="177">
        <v>1025</v>
      </c>
      <c r="M2648" s="178">
        <v>0</v>
      </c>
      <c r="N2648" s="179" t="s">
        <v>1605</v>
      </c>
      <c r="O2648" s="180">
        <v>0</v>
      </c>
      <c r="P2648" s="180">
        <v>0</v>
      </c>
      <c r="Q2648" s="181">
        <f t="shared" si="106"/>
        <v>0</v>
      </c>
      <c r="R2648" s="182" t="s">
        <v>98</v>
      </c>
      <c r="S2648" s="183"/>
      <c r="T2648" s="183"/>
    </row>
    <row r="2649" spans="2:20" ht="15.75" hidden="1">
      <c r="B2649" s="174">
        <v>2025</v>
      </c>
      <c r="C2649" s="174">
        <v>20</v>
      </c>
      <c r="D2649" s="175">
        <v>0</v>
      </c>
      <c r="E2649" s="176"/>
      <c r="F2649" s="174">
        <v>4</v>
      </c>
      <c r="G2649" s="174">
        <v>10</v>
      </c>
      <c r="H2649" s="174">
        <v>26</v>
      </c>
      <c r="I2649" s="174">
        <v>5000</v>
      </c>
      <c r="J2649" s="174">
        <v>5100</v>
      </c>
      <c r="K2649" s="174">
        <v>515</v>
      </c>
      <c r="L2649" s="177">
        <v>1036</v>
      </c>
      <c r="M2649" s="178">
        <v>0</v>
      </c>
      <c r="N2649" s="179" t="s">
        <v>167</v>
      </c>
      <c r="O2649" s="180">
        <v>0</v>
      </c>
      <c r="P2649" s="180">
        <v>0</v>
      </c>
      <c r="Q2649" s="181">
        <f t="shared" si="106"/>
        <v>0</v>
      </c>
      <c r="R2649" s="182" t="s">
        <v>98</v>
      </c>
      <c r="S2649" s="183"/>
      <c r="T2649" s="183"/>
    </row>
    <row r="2650" spans="2:20" ht="15.75" hidden="1">
      <c r="B2650" s="174">
        <v>2025</v>
      </c>
      <c r="C2650" s="174">
        <v>20</v>
      </c>
      <c r="D2650" s="175">
        <v>0</v>
      </c>
      <c r="E2650" s="176"/>
      <c r="F2650" s="174">
        <v>4</v>
      </c>
      <c r="G2650" s="174">
        <v>10</v>
      </c>
      <c r="H2650" s="174">
        <v>26</v>
      </c>
      <c r="I2650" s="174">
        <v>5000</v>
      </c>
      <c r="J2650" s="174">
        <v>5100</v>
      </c>
      <c r="K2650" s="174">
        <v>515</v>
      </c>
      <c r="L2650" s="177">
        <v>1059</v>
      </c>
      <c r="M2650" s="178">
        <v>0</v>
      </c>
      <c r="N2650" s="179" t="s">
        <v>168</v>
      </c>
      <c r="O2650" s="180">
        <v>0</v>
      </c>
      <c r="P2650" s="180">
        <v>0</v>
      </c>
      <c r="Q2650" s="181">
        <f t="shared" si="106"/>
        <v>0</v>
      </c>
      <c r="R2650" s="182" t="s">
        <v>98</v>
      </c>
      <c r="S2650" s="183"/>
      <c r="T2650" s="183"/>
    </row>
    <row r="2651" spans="2:20" ht="15.75" hidden="1">
      <c r="B2651" s="174">
        <v>2025</v>
      </c>
      <c r="C2651" s="174">
        <v>20</v>
      </c>
      <c r="D2651" s="175">
        <v>0</v>
      </c>
      <c r="E2651" s="176"/>
      <c r="F2651" s="174">
        <v>4</v>
      </c>
      <c r="G2651" s="174">
        <v>10</v>
      </c>
      <c r="H2651" s="174">
        <v>26</v>
      </c>
      <c r="I2651" s="174">
        <v>5000</v>
      </c>
      <c r="J2651" s="174">
        <v>5100</v>
      </c>
      <c r="K2651" s="174">
        <v>515</v>
      </c>
      <c r="L2651" s="177">
        <v>1288</v>
      </c>
      <c r="M2651" s="178">
        <v>0</v>
      </c>
      <c r="N2651" s="179" t="s">
        <v>441</v>
      </c>
      <c r="O2651" s="180">
        <v>0</v>
      </c>
      <c r="P2651" s="180">
        <v>0</v>
      </c>
      <c r="Q2651" s="181">
        <f t="shared" si="106"/>
        <v>0</v>
      </c>
      <c r="R2651" s="182" t="s">
        <v>98</v>
      </c>
      <c r="S2651" s="183"/>
      <c r="T2651" s="183"/>
    </row>
    <row r="2652" spans="2:20" ht="15.75" hidden="1">
      <c r="B2652" s="174">
        <v>2025</v>
      </c>
      <c r="C2652" s="174">
        <v>20</v>
      </c>
      <c r="D2652" s="175">
        <v>0</v>
      </c>
      <c r="E2652" s="176"/>
      <c r="F2652" s="174">
        <v>4</v>
      </c>
      <c r="G2652" s="174">
        <v>10</v>
      </c>
      <c r="H2652" s="174">
        <v>26</v>
      </c>
      <c r="I2652" s="174">
        <v>5000</v>
      </c>
      <c r="J2652" s="174">
        <v>5100</v>
      </c>
      <c r="K2652" s="174">
        <v>515</v>
      </c>
      <c r="L2652" s="177">
        <v>1303</v>
      </c>
      <c r="M2652" s="178">
        <v>0</v>
      </c>
      <c r="N2652" s="179" t="s">
        <v>1606</v>
      </c>
      <c r="O2652" s="180">
        <v>0</v>
      </c>
      <c r="P2652" s="180">
        <v>0</v>
      </c>
      <c r="Q2652" s="181">
        <f t="shared" si="106"/>
        <v>0</v>
      </c>
      <c r="R2652" s="182" t="s">
        <v>98</v>
      </c>
      <c r="S2652" s="183"/>
      <c r="T2652" s="183"/>
    </row>
    <row r="2653" spans="2:20" ht="15.75" hidden="1">
      <c r="B2653" s="174">
        <v>2025</v>
      </c>
      <c r="C2653" s="174">
        <v>20</v>
      </c>
      <c r="D2653" s="175">
        <v>0</v>
      </c>
      <c r="E2653" s="176"/>
      <c r="F2653" s="174">
        <v>4</v>
      </c>
      <c r="G2653" s="174">
        <v>10</v>
      </c>
      <c r="H2653" s="174">
        <v>26</v>
      </c>
      <c r="I2653" s="174">
        <v>5000</v>
      </c>
      <c r="J2653" s="174">
        <v>5100</v>
      </c>
      <c r="K2653" s="174">
        <v>515</v>
      </c>
      <c r="L2653" s="177">
        <v>1326</v>
      </c>
      <c r="M2653" s="178">
        <v>0</v>
      </c>
      <c r="N2653" s="179" t="s">
        <v>173</v>
      </c>
      <c r="O2653" s="180">
        <v>0</v>
      </c>
      <c r="P2653" s="180">
        <v>0</v>
      </c>
      <c r="Q2653" s="181">
        <f t="shared" si="106"/>
        <v>0</v>
      </c>
      <c r="R2653" s="182" t="s">
        <v>98</v>
      </c>
      <c r="S2653" s="183"/>
      <c r="T2653" s="183"/>
    </row>
    <row r="2654" spans="2:20" ht="15.75" hidden="1">
      <c r="B2654" s="174">
        <v>2025</v>
      </c>
      <c r="C2654" s="174">
        <v>20</v>
      </c>
      <c r="D2654" s="175">
        <v>0</v>
      </c>
      <c r="E2654" s="176"/>
      <c r="F2654" s="174">
        <v>4</v>
      </c>
      <c r="G2654" s="174">
        <v>10</v>
      </c>
      <c r="H2654" s="174">
        <v>26</v>
      </c>
      <c r="I2654" s="174">
        <v>5000</v>
      </c>
      <c r="J2654" s="174">
        <v>5100</v>
      </c>
      <c r="K2654" s="174">
        <v>515</v>
      </c>
      <c r="L2654" s="177">
        <v>1392</v>
      </c>
      <c r="M2654" s="178">
        <v>0</v>
      </c>
      <c r="N2654" s="179" t="s">
        <v>1607</v>
      </c>
      <c r="O2654" s="180">
        <v>0</v>
      </c>
      <c r="P2654" s="180">
        <v>0</v>
      </c>
      <c r="Q2654" s="181">
        <f t="shared" si="106"/>
        <v>0</v>
      </c>
      <c r="R2654" s="182" t="s">
        <v>98</v>
      </c>
      <c r="S2654" s="183"/>
      <c r="T2654" s="183"/>
    </row>
    <row r="2655" spans="2:20" ht="15.75" hidden="1">
      <c r="B2655" s="174">
        <v>2025</v>
      </c>
      <c r="C2655" s="174">
        <v>20</v>
      </c>
      <c r="D2655" s="175">
        <v>0</v>
      </c>
      <c r="E2655" s="176"/>
      <c r="F2655" s="174">
        <v>4</v>
      </c>
      <c r="G2655" s="174">
        <v>10</v>
      </c>
      <c r="H2655" s="174">
        <v>26</v>
      </c>
      <c r="I2655" s="174">
        <v>5000</v>
      </c>
      <c r="J2655" s="174">
        <v>5100</v>
      </c>
      <c r="K2655" s="174">
        <v>515</v>
      </c>
      <c r="L2655" s="177">
        <v>1455</v>
      </c>
      <c r="M2655" s="178">
        <v>0</v>
      </c>
      <c r="N2655" s="179" t="s">
        <v>1608</v>
      </c>
      <c r="O2655" s="180">
        <v>0</v>
      </c>
      <c r="P2655" s="180">
        <v>0</v>
      </c>
      <c r="Q2655" s="181">
        <f t="shared" si="106"/>
        <v>0</v>
      </c>
      <c r="R2655" s="182" t="s">
        <v>98</v>
      </c>
      <c r="S2655" s="183"/>
      <c r="T2655" s="183"/>
    </row>
    <row r="2656" spans="2:20" ht="15.75" hidden="1">
      <c r="B2656" s="174">
        <v>2025</v>
      </c>
      <c r="C2656" s="174">
        <v>20</v>
      </c>
      <c r="D2656" s="175">
        <v>0</v>
      </c>
      <c r="E2656" s="176"/>
      <c r="F2656" s="174">
        <v>4</v>
      </c>
      <c r="G2656" s="174">
        <v>10</v>
      </c>
      <c r="H2656" s="174">
        <v>26</v>
      </c>
      <c r="I2656" s="174">
        <v>5000</v>
      </c>
      <c r="J2656" s="174">
        <v>5100</v>
      </c>
      <c r="K2656" s="174">
        <v>515</v>
      </c>
      <c r="L2656" s="177">
        <v>1464</v>
      </c>
      <c r="M2656" s="178">
        <v>0</v>
      </c>
      <c r="N2656" s="179" t="s">
        <v>445</v>
      </c>
      <c r="O2656" s="180">
        <v>0</v>
      </c>
      <c r="P2656" s="180">
        <v>0</v>
      </c>
      <c r="Q2656" s="181">
        <f t="shared" si="106"/>
        <v>0</v>
      </c>
      <c r="R2656" s="182" t="s">
        <v>98</v>
      </c>
      <c r="S2656" s="183"/>
      <c r="T2656" s="183"/>
    </row>
    <row r="2657" spans="2:20" ht="15.75" hidden="1">
      <c r="B2657" s="174">
        <v>2025</v>
      </c>
      <c r="C2657" s="174">
        <v>20</v>
      </c>
      <c r="D2657" s="175">
        <v>0</v>
      </c>
      <c r="E2657" s="176"/>
      <c r="F2657" s="174">
        <v>4</v>
      </c>
      <c r="G2657" s="174">
        <v>10</v>
      </c>
      <c r="H2657" s="174">
        <v>26</v>
      </c>
      <c r="I2657" s="174">
        <v>5000</v>
      </c>
      <c r="J2657" s="174">
        <v>5100</v>
      </c>
      <c r="K2657" s="174">
        <v>515</v>
      </c>
      <c r="L2657" s="177">
        <v>1517</v>
      </c>
      <c r="M2657" s="178">
        <v>0</v>
      </c>
      <c r="N2657" s="179" t="s">
        <v>176</v>
      </c>
      <c r="O2657" s="180">
        <v>0</v>
      </c>
      <c r="P2657" s="180">
        <v>0</v>
      </c>
      <c r="Q2657" s="181">
        <f t="shared" si="106"/>
        <v>0</v>
      </c>
      <c r="R2657" s="182" t="s">
        <v>98</v>
      </c>
      <c r="S2657" s="183"/>
      <c r="T2657" s="183"/>
    </row>
    <row r="2658" spans="2:20" ht="15.75" hidden="1">
      <c r="B2658" s="174">
        <v>2025</v>
      </c>
      <c r="C2658" s="174">
        <v>20</v>
      </c>
      <c r="D2658" s="175">
        <v>0</v>
      </c>
      <c r="E2658" s="176"/>
      <c r="F2658" s="174">
        <v>4</v>
      </c>
      <c r="G2658" s="174">
        <v>10</v>
      </c>
      <c r="H2658" s="174">
        <v>26</v>
      </c>
      <c r="I2658" s="174">
        <v>5000</v>
      </c>
      <c r="J2658" s="174">
        <v>5100</v>
      </c>
      <c r="K2658" s="174">
        <v>515</v>
      </c>
      <c r="L2658" s="177">
        <v>1522</v>
      </c>
      <c r="M2658" s="178">
        <v>0</v>
      </c>
      <c r="N2658" s="179" t="s">
        <v>1609</v>
      </c>
      <c r="O2658" s="180">
        <v>0</v>
      </c>
      <c r="P2658" s="180">
        <v>0</v>
      </c>
      <c r="Q2658" s="181">
        <f t="shared" si="106"/>
        <v>0</v>
      </c>
      <c r="R2658" s="182" t="s">
        <v>98</v>
      </c>
      <c r="S2658" s="183"/>
      <c r="T2658" s="183"/>
    </row>
    <row r="2659" spans="2:20" ht="15.75" hidden="1">
      <c r="B2659" s="163">
        <v>2025</v>
      </c>
      <c r="C2659" s="163">
        <v>20</v>
      </c>
      <c r="D2659" s="164"/>
      <c r="E2659" s="165"/>
      <c r="F2659" s="163">
        <v>4</v>
      </c>
      <c r="G2659" s="163">
        <v>10</v>
      </c>
      <c r="H2659" s="163">
        <v>26</v>
      </c>
      <c r="I2659" s="163">
        <v>5000</v>
      </c>
      <c r="J2659" s="163">
        <v>5100</v>
      </c>
      <c r="K2659" s="163">
        <v>519</v>
      </c>
      <c r="L2659" s="166" t="s">
        <v>44</v>
      </c>
      <c r="M2659" s="167"/>
      <c r="N2659" s="168" t="s">
        <v>178</v>
      </c>
      <c r="O2659" s="169">
        <f>SUM(O2660:O2663)</f>
        <v>0</v>
      </c>
      <c r="P2659" s="169">
        <f>SUM(P2660:P2663)</f>
        <v>0</v>
      </c>
      <c r="Q2659" s="169">
        <f t="shared" si="106"/>
        <v>0</v>
      </c>
      <c r="R2659" s="170"/>
      <c r="S2659" s="171"/>
      <c r="T2659" s="172"/>
    </row>
    <row r="2660" spans="2:20" ht="15.75" hidden="1">
      <c r="B2660" s="174">
        <v>2025</v>
      </c>
      <c r="C2660" s="174">
        <v>20</v>
      </c>
      <c r="D2660" s="175">
        <v>0</v>
      </c>
      <c r="E2660" s="176"/>
      <c r="F2660" s="174">
        <v>4</v>
      </c>
      <c r="G2660" s="174">
        <v>10</v>
      </c>
      <c r="H2660" s="174">
        <v>26</v>
      </c>
      <c r="I2660" s="174">
        <v>5000</v>
      </c>
      <c r="J2660" s="174">
        <v>5100</v>
      </c>
      <c r="K2660" s="174">
        <v>519</v>
      </c>
      <c r="L2660" s="177">
        <v>14</v>
      </c>
      <c r="M2660" s="178">
        <v>0</v>
      </c>
      <c r="N2660" s="179" t="s">
        <v>179</v>
      </c>
      <c r="O2660" s="180">
        <v>0</v>
      </c>
      <c r="P2660" s="180">
        <v>0</v>
      </c>
      <c r="Q2660" s="181">
        <f t="shared" si="106"/>
        <v>0</v>
      </c>
      <c r="R2660" s="182" t="s">
        <v>98</v>
      </c>
      <c r="S2660" s="183"/>
      <c r="T2660" s="183"/>
    </row>
    <row r="2661" spans="2:20" ht="15.75" hidden="1">
      <c r="B2661" s="174">
        <v>2025</v>
      </c>
      <c r="C2661" s="174">
        <v>20</v>
      </c>
      <c r="D2661" s="175">
        <v>0</v>
      </c>
      <c r="E2661" s="176"/>
      <c r="F2661" s="174">
        <v>4</v>
      </c>
      <c r="G2661" s="174">
        <v>10</v>
      </c>
      <c r="H2661" s="174">
        <v>26</v>
      </c>
      <c r="I2661" s="174">
        <v>5000</v>
      </c>
      <c r="J2661" s="174">
        <v>5100</v>
      </c>
      <c r="K2661" s="174">
        <v>519</v>
      </c>
      <c r="L2661" s="177">
        <v>317</v>
      </c>
      <c r="M2661" s="178">
        <v>0</v>
      </c>
      <c r="N2661" s="179" t="s">
        <v>180</v>
      </c>
      <c r="O2661" s="180">
        <v>0</v>
      </c>
      <c r="P2661" s="180">
        <v>0</v>
      </c>
      <c r="Q2661" s="181">
        <f t="shared" si="106"/>
        <v>0</v>
      </c>
      <c r="R2661" s="182" t="s">
        <v>98</v>
      </c>
      <c r="S2661" s="183"/>
      <c r="T2661" s="183"/>
    </row>
    <row r="2662" spans="2:20" ht="30" hidden="1">
      <c r="B2662" s="174">
        <v>2025</v>
      </c>
      <c r="C2662" s="174">
        <v>20</v>
      </c>
      <c r="D2662" s="175">
        <v>0</v>
      </c>
      <c r="E2662" s="176"/>
      <c r="F2662" s="174">
        <v>4</v>
      </c>
      <c r="G2662" s="174">
        <v>10</v>
      </c>
      <c r="H2662" s="174">
        <v>26</v>
      </c>
      <c r="I2662" s="174">
        <v>5000</v>
      </c>
      <c r="J2662" s="174">
        <v>5100</v>
      </c>
      <c r="K2662" s="174">
        <v>519</v>
      </c>
      <c r="L2662" s="177">
        <v>520</v>
      </c>
      <c r="M2662" s="178">
        <v>0</v>
      </c>
      <c r="N2662" s="179" t="s">
        <v>1610</v>
      </c>
      <c r="O2662" s="180">
        <v>0</v>
      </c>
      <c r="P2662" s="180">
        <v>0</v>
      </c>
      <c r="Q2662" s="181">
        <f t="shared" si="106"/>
        <v>0</v>
      </c>
      <c r="R2662" s="182" t="s">
        <v>98</v>
      </c>
      <c r="S2662" s="183"/>
      <c r="T2662" s="183"/>
    </row>
    <row r="2663" spans="2:20" ht="15.75" hidden="1">
      <c r="B2663" s="174">
        <v>2025</v>
      </c>
      <c r="C2663" s="174">
        <v>20</v>
      </c>
      <c r="D2663" s="175">
        <v>0</v>
      </c>
      <c r="E2663" s="176"/>
      <c r="F2663" s="174">
        <v>4</v>
      </c>
      <c r="G2663" s="174">
        <v>10</v>
      </c>
      <c r="H2663" s="174">
        <v>26</v>
      </c>
      <c r="I2663" s="174">
        <v>5000</v>
      </c>
      <c r="J2663" s="174">
        <v>5100</v>
      </c>
      <c r="K2663" s="174">
        <v>519</v>
      </c>
      <c r="L2663" s="177">
        <v>1509</v>
      </c>
      <c r="M2663" s="178">
        <v>0</v>
      </c>
      <c r="N2663" s="179" t="s">
        <v>182</v>
      </c>
      <c r="O2663" s="180">
        <v>0</v>
      </c>
      <c r="P2663" s="180">
        <v>0</v>
      </c>
      <c r="Q2663" s="181">
        <f t="shared" si="106"/>
        <v>0</v>
      </c>
      <c r="R2663" s="182" t="s">
        <v>98</v>
      </c>
      <c r="S2663" s="183"/>
      <c r="T2663" s="183"/>
    </row>
    <row r="2664" spans="2:20" ht="15.75" hidden="1">
      <c r="B2664" s="152">
        <v>2025</v>
      </c>
      <c r="C2664" s="152">
        <v>20</v>
      </c>
      <c r="D2664" s="153"/>
      <c r="E2664" s="154"/>
      <c r="F2664" s="152">
        <v>4</v>
      </c>
      <c r="G2664" s="152">
        <v>10</v>
      </c>
      <c r="H2664" s="152">
        <v>26</v>
      </c>
      <c r="I2664" s="152">
        <v>5000</v>
      </c>
      <c r="J2664" s="152">
        <v>5200</v>
      </c>
      <c r="K2664" s="152"/>
      <c r="L2664" s="155" t="s">
        <v>44</v>
      </c>
      <c r="M2664" s="156"/>
      <c r="N2664" s="157" t="s">
        <v>183</v>
      </c>
      <c r="O2664" s="158">
        <f>O2665+O2667</f>
        <v>0</v>
      </c>
      <c r="P2664" s="158">
        <f>P2665+P2667</f>
        <v>0</v>
      </c>
      <c r="Q2664" s="158">
        <f t="shared" si="106"/>
        <v>0</v>
      </c>
      <c r="R2664" s="159"/>
      <c r="S2664" s="160"/>
      <c r="T2664" s="161"/>
    </row>
    <row r="2665" spans="2:20" ht="15.75" hidden="1">
      <c r="B2665" s="163">
        <v>2025</v>
      </c>
      <c r="C2665" s="163">
        <v>20</v>
      </c>
      <c r="D2665" s="164"/>
      <c r="E2665" s="165"/>
      <c r="F2665" s="163">
        <v>4</v>
      </c>
      <c r="G2665" s="163">
        <v>10</v>
      </c>
      <c r="H2665" s="163">
        <v>26</v>
      </c>
      <c r="I2665" s="163">
        <v>5000</v>
      </c>
      <c r="J2665" s="163">
        <v>5200</v>
      </c>
      <c r="K2665" s="163">
        <v>521</v>
      </c>
      <c r="L2665" s="166" t="s">
        <v>44</v>
      </c>
      <c r="M2665" s="167"/>
      <c r="N2665" s="168" t="s">
        <v>184</v>
      </c>
      <c r="O2665" s="169">
        <f>SUM(O2666)</f>
        <v>0</v>
      </c>
      <c r="P2665" s="169">
        <f>SUM(P2666)</f>
        <v>0</v>
      </c>
      <c r="Q2665" s="169">
        <f t="shared" si="106"/>
        <v>0</v>
      </c>
      <c r="R2665" s="170"/>
      <c r="S2665" s="186"/>
      <c r="T2665" s="172"/>
    </row>
    <row r="2666" spans="2:20" ht="15.75" hidden="1">
      <c r="B2666" s="174">
        <v>2025</v>
      </c>
      <c r="C2666" s="174">
        <v>20</v>
      </c>
      <c r="D2666" s="175">
        <v>0</v>
      </c>
      <c r="E2666" s="176"/>
      <c r="F2666" s="174">
        <v>4</v>
      </c>
      <c r="G2666" s="174">
        <v>10</v>
      </c>
      <c r="H2666" s="174">
        <v>26</v>
      </c>
      <c r="I2666" s="174">
        <v>5000</v>
      </c>
      <c r="J2666" s="174">
        <v>5200</v>
      </c>
      <c r="K2666" s="174">
        <v>521</v>
      </c>
      <c r="L2666" s="177">
        <v>614</v>
      </c>
      <c r="M2666" s="178">
        <v>0</v>
      </c>
      <c r="N2666" s="179" t="s">
        <v>184</v>
      </c>
      <c r="O2666" s="180">
        <v>0</v>
      </c>
      <c r="P2666" s="180">
        <v>0</v>
      </c>
      <c r="Q2666" s="181">
        <f t="shared" si="106"/>
        <v>0</v>
      </c>
      <c r="R2666" s="182" t="s">
        <v>98</v>
      </c>
      <c r="S2666" s="183"/>
      <c r="T2666" s="183"/>
    </row>
    <row r="2667" spans="2:20" ht="15.75" hidden="1">
      <c r="B2667" s="163">
        <v>2025</v>
      </c>
      <c r="C2667" s="163">
        <v>20</v>
      </c>
      <c r="D2667" s="164"/>
      <c r="E2667" s="165"/>
      <c r="F2667" s="163">
        <v>4</v>
      </c>
      <c r="G2667" s="163">
        <v>10</v>
      </c>
      <c r="H2667" s="163">
        <v>26</v>
      </c>
      <c r="I2667" s="163">
        <v>5000</v>
      </c>
      <c r="J2667" s="163">
        <v>5200</v>
      </c>
      <c r="K2667" s="163">
        <v>523</v>
      </c>
      <c r="L2667" s="166" t="s">
        <v>44</v>
      </c>
      <c r="M2667" s="167"/>
      <c r="N2667" s="168" t="s">
        <v>186</v>
      </c>
      <c r="O2667" s="169">
        <f>SUM(O2668:O2668)</f>
        <v>0</v>
      </c>
      <c r="P2667" s="169">
        <f>SUM(P2668:P2668)</f>
        <v>0</v>
      </c>
      <c r="Q2667" s="169">
        <f t="shared" si="106"/>
        <v>0</v>
      </c>
      <c r="R2667" s="170"/>
      <c r="S2667" s="171"/>
      <c r="T2667" s="172"/>
    </row>
    <row r="2668" spans="2:20" ht="15.75" hidden="1">
      <c r="B2668" s="174">
        <v>2025</v>
      </c>
      <c r="C2668" s="174">
        <v>20</v>
      </c>
      <c r="D2668" s="175">
        <v>0</v>
      </c>
      <c r="E2668" s="176"/>
      <c r="F2668" s="174">
        <v>4</v>
      </c>
      <c r="G2668" s="174">
        <v>10</v>
      </c>
      <c r="H2668" s="174">
        <v>26</v>
      </c>
      <c r="I2668" s="174">
        <v>5000</v>
      </c>
      <c r="J2668" s="174">
        <v>5200</v>
      </c>
      <c r="K2668" s="174">
        <v>523</v>
      </c>
      <c r="L2668" s="177">
        <v>172</v>
      </c>
      <c r="M2668" s="178">
        <v>0</v>
      </c>
      <c r="N2668" s="179" t="s">
        <v>187</v>
      </c>
      <c r="O2668" s="180">
        <v>0</v>
      </c>
      <c r="P2668" s="180">
        <v>0</v>
      </c>
      <c r="Q2668" s="181">
        <f t="shared" si="106"/>
        <v>0</v>
      </c>
      <c r="R2668" s="182" t="s">
        <v>98</v>
      </c>
      <c r="S2668" s="183"/>
      <c r="T2668" s="183"/>
    </row>
    <row r="2669" spans="2:20" ht="15.75" hidden="1">
      <c r="B2669" s="152">
        <v>2025</v>
      </c>
      <c r="C2669" s="152">
        <v>20</v>
      </c>
      <c r="D2669" s="153"/>
      <c r="E2669" s="154"/>
      <c r="F2669" s="152">
        <v>4</v>
      </c>
      <c r="G2669" s="152">
        <v>10</v>
      </c>
      <c r="H2669" s="152">
        <v>26</v>
      </c>
      <c r="I2669" s="152">
        <v>5000</v>
      </c>
      <c r="J2669" s="152">
        <v>5400</v>
      </c>
      <c r="K2669" s="152"/>
      <c r="L2669" s="155" t="s">
        <v>44</v>
      </c>
      <c r="M2669" s="156"/>
      <c r="N2669" s="157" t="s">
        <v>216</v>
      </c>
      <c r="O2669" s="158">
        <f>O2670+O2672</f>
        <v>0</v>
      </c>
      <c r="P2669" s="158">
        <f>P2670+P2672</f>
        <v>0</v>
      </c>
      <c r="Q2669" s="158">
        <f t="shared" si="106"/>
        <v>0</v>
      </c>
      <c r="R2669" s="159"/>
      <c r="S2669" s="160"/>
      <c r="T2669" s="161"/>
    </row>
    <row r="2670" spans="2:20" ht="15.75" hidden="1">
      <c r="B2670" s="163">
        <v>2025</v>
      </c>
      <c r="C2670" s="163">
        <v>20</v>
      </c>
      <c r="D2670" s="164"/>
      <c r="E2670" s="165"/>
      <c r="F2670" s="163">
        <v>4</v>
      </c>
      <c r="G2670" s="163">
        <v>10</v>
      </c>
      <c r="H2670" s="163">
        <v>26</v>
      </c>
      <c r="I2670" s="163">
        <v>5000</v>
      </c>
      <c r="J2670" s="163">
        <v>5400</v>
      </c>
      <c r="K2670" s="163">
        <v>541</v>
      </c>
      <c r="L2670" s="166" t="s">
        <v>44</v>
      </c>
      <c r="M2670" s="167"/>
      <c r="N2670" s="168" t="s">
        <v>217</v>
      </c>
      <c r="O2670" s="169">
        <f>SUM(O2671)</f>
        <v>0</v>
      </c>
      <c r="P2670" s="169">
        <f>SUM(P2671)</f>
        <v>0</v>
      </c>
      <c r="Q2670" s="169">
        <f t="shared" si="106"/>
        <v>0</v>
      </c>
      <c r="R2670" s="170"/>
      <c r="S2670" s="171"/>
      <c r="T2670" s="172"/>
    </row>
    <row r="2671" spans="2:20" ht="15.75" hidden="1">
      <c r="B2671" s="174">
        <v>2025</v>
      </c>
      <c r="C2671" s="174">
        <v>20</v>
      </c>
      <c r="D2671" s="175">
        <v>0</v>
      </c>
      <c r="E2671" s="176"/>
      <c r="F2671" s="174">
        <v>4</v>
      </c>
      <c r="G2671" s="174">
        <v>10</v>
      </c>
      <c r="H2671" s="174">
        <v>26</v>
      </c>
      <c r="I2671" s="174">
        <v>5000</v>
      </c>
      <c r="J2671" s="174">
        <v>5400</v>
      </c>
      <c r="K2671" s="174">
        <v>541</v>
      </c>
      <c r="L2671" s="177">
        <v>1531</v>
      </c>
      <c r="M2671" s="178">
        <v>0</v>
      </c>
      <c r="N2671" s="179" t="s">
        <v>1611</v>
      </c>
      <c r="O2671" s="180">
        <v>0</v>
      </c>
      <c r="P2671" s="180">
        <v>0</v>
      </c>
      <c r="Q2671" s="181">
        <f t="shared" si="106"/>
        <v>0</v>
      </c>
      <c r="R2671" s="182" t="s">
        <v>98</v>
      </c>
      <c r="S2671" s="183"/>
      <c r="T2671" s="183"/>
    </row>
    <row r="2672" spans="2:20" ht="15.75" hidden="1">
      <c r="B2672" s="163">
        <v>2025</v>
      </c>
      <c r="C2672" s="163">
        <v>20</v>
      </c>
      <c r="D2672" s="164"/>
      <c r="E2672" s="165"/>
      <c r="F2672" s="163">
        <v>4</v>
      </c>
      <c r="G2672" s="163">
        <v>10</v>
      </c>
      <c r="H2672" s="163">
        <v>26</v>
      </c>
      <c r="I2672" s="163">
        <v>5000</v>
      </c>
      <c r="J2672" s="163">
        <v>5400</v>
      </c>
      <c r="K2672" s="163">
        <v>542</v>
      </c>
      <c r="L2672" s="166" t="s">
        <v>44</v>
      </c>
      <c r="M2672" s="167"/>
      <c r="N2672" s="168" t="s">
        <v>1435</v>
      </c>
      <c r="O2672" s="169">
        <f>SUM(O2673:O2674)</f>
        <v>0</v>
      </c>
      <c r="P2672" s="169">
        <f>SUM(P2673:P2674)</f>
        <v>0</v>
      </c>
      <c r="Q2672" s="169">
        <f t="shared" si="106"/>
        <v>0</v>
      </c>
      <c r="R2672" s="170"/>
      <c r="S2672" s="171"/>
      <c r="T2672" s="172"/>
    </row>
    <row r="2673" spans="2:20" ht="15.75" hidden="1">
      <c r="B2673" s="174">
        <v>2025</v>
      </c>
      <c r="C2673" s="174">
        <v>20</v>
      </c>
      <c r="D2673" s="175">
        <v>0</v>
      </c>
      <c r="E2673" s="176"/>
      <c r="F2673" s="174">
        <v>4</v>
      </c>
      <c r="G2673" s="174">
        <v>10</v>
      </c>
      <c r="H2673" s="174">
        <v>26</v>
      </c>
      <c r="I2673" s="174">
        <v>5000</v>
      </c>
      <c r="J2673" s="174">
        <v>5400</v>
      </c>
      <c r="K2673" s="174">
        <v>542</v>
      </c>
      <c r="L2673" s="177">
        <v>1261</v>
      </c>
      <c r="M2673" s="178">
        <v>0</v>
      </c>
      <c r="N2673" s="179" t="s">
        <v>1612</v>
      </c>
      <c r="O2673" s="180">
        <v>0</v>
      </c>
      <c r="P2673" s="180">
        <v>0</v>
      </c>
      <c r="Q2673" s="181">
        <f t="shared" si="106"/>
        <v>0</v>
      </c>
      <c r="R2673" s="182" t="s">
        <v>98</v>
      </c>
      <c r="S2673" s="183"/>
      <c r="T2673" s="183"/>
    </row>
    <row r="2674" spans="2:20" ht="15.75" hidden="1">
      <c r="B2674" s="174">
        <v>2025</v>
      </c>
      <c r="C2674" s="174">
        <v>20</v>
      </c>
      <c r="D2674" s="175">
        <v>0</v>
      </c>
      <c r="E2674" s="176"/>
      <c r="F2674" s="174">
        <v>4</v>
      </c>
      <c r="G2674" s="174">
        <v>10</v>
      </c>
      <c r="H2674" s="174">
        <v>26</v>
      </c>
      <c r="I2674" s="174">
        <v>5000</v>
      </c>
      <c r="J2674" s="174">
        <v>5400</v>
      </c>
      <c r="K2674" s="174">
        <v>542</v>
      </c>
      <c r="L2674" s="177">
        <v>1488</v>
      </c>
      <c r="M2674" s="178">
        <v>0</v>
      </c>
      <c r="N2674" s="179" t="s">
        <v>1613</v>
      </c>
      <c r="O2674" s="180">
        <v>0</v>
      </c>
      <c r="P2674" s="180">
        <v>0</v>
      </c>
      <c r="Q2674" s="181">
        <f t="shared" si="106"/>
        <v>0</v>
      </c>
      <c r="R2674" s="182" t="s">
        <v>98</v>
      </c>
      <c r="S2674" s="183"/>
      <c r="T2674" s="183"/>
    </row>
    <row r="2675" spans="2:20" ht="15.75" hidden="1">
      <c r="B2675" s="152">
        <v>2025</v>
      </c>
      <c r="C2675" s="152">
        <v>20</v>
      </c>
      <c r="D2675" s="153"/>
      <c r="E2675" s="154"/>
      <c r="F2675" s="152">
        <v>4</v>
      </c>
      <c r="G2675" s="152">
        <v>10</v>
      </c>
      <c r="H2675" s="152">
        <v>26</v>
      </c>
      <c r="I2675" s="152">
        <v>5000</v>
      </c>
      <c r="J2675" s="152">
        <v>5600</v>
      </c>
      <c r="K2675" s="152"/>
      <c r="L2675" s="155" t="s">
        <v>44</v>
      </c>
      <c r="M2675" s="156"/>
      <c r="N2675" s="157" t="s">
        <v>1050</v>
      </c>
      <c r="O2675" s="158">
        <f>+O2676+O2683+O2690</f>
        <v>0</v>
      </c>
      <c r="P2675" s="158">
        <f>+P2676+P2683+P2690</f>
        <v>0</v>
      </c>
      <c r="Q2675" s="158">
        <f t="shared" si="106"/>
        <v>0</v>
      </c>
      <c r="R2675" s="159"/>
      <c r="S2675" s="160"/>
      <c r="T2675" s="161"/>
    </row>
    <row r="2676" spans="2:20" ht="15.75" hidden="1">
      <c r="B2676" s="163">
        <v>2025</v>
      </c>
      <c r="C2676" s="163">
        <v>20</v>
      </c>
      <c r="D2676" s="164"/>
      <c r="E2676" s="165"/>
      <c r="F2676" s="163">
        <v>4</v>
      </c>
      <c r="G2676" s="163">
        <v>10</v>
      </c>
      <c r="H2676" s="163">
        <v>26</v>
      </c>
      <c r="I2676" s="163">
        <v>5000</v>
      </c>
      <c r="J2676" s="163">
        <v>5600</v>
      </c>
      <c r="K2676" s="163">
        <v>565</v>
      </c>
      <c r="L2676" s="166" t="s">
        <v>44</v>
      </c>
      <c r="M2676" s="167"/>
      <c r="N2676" s="168" t="s">
        <v>590</v>
      </c>
      <c r="O2676" s="169">
        <f>SUM(O2677:O2682)</f>
        <v>0</v>
      </c>
      <c r="P2676" s="169">
        <f>SUM(P2677:P2682)</f>
        <v>0</v>
      </c>
      <c r="Q2676" s="169">
        <f t="shared" si="106"/>
        <v>0</v>
      </c>
      <c r="R2676" s="170"/>
      <c r="S2676" s="171"/>
      <c r="T2676" s="172"/>
    </row>
    <row r="2677" spans="2:20" ht="15.75" hidden="1">
      <c r="B2677" s="174">
        <v>2025</v>
      </c>
      <c r="C2677" s="174">
        <v>20</v>
      </c>
      <c r="D2677" s="175">
        <v>0</v>
      </c>
      <c r="E2677" s="176"/>
      <c r="F2677" s="174">
        <v>4</v>
      </c>
      <c r="G2677" s="174">
        <v>10</v>
      </c>
      <c r="H2677" s="174">
        <v>26</v>
      </c>
      <c r="I2677" s="174">
        <v>5000</v>
      </c>
      <c r="J2677" s="174">
        <v>5600</v>
      </c>
      <c r="K2677" s="174">
        <v>565</v>
      </c>
      <c r="L2677" s="177">
        <v>34</v>
      </c>
      <c r="M2677" s="178">
        <v>0</v>
      </c>
      <c r="N2677" s="179" t="s">
        <v>1614</v>
      </c>
      <c r="O2677" s="180">
        <v>0</v>
      </c>
      <c r="P2677" s="180">
        <v>0</v>
      </c>
      <c r="Q2677" s="181">
        <f t="shared" si="106"/>
        <v>0</v>
      </c>
      <c r="R2677" s="182" t="s">
        <v>98</v>
      </c>
      <c r="S2677" s="183"/>
      <c r="T2677" s="183"/>
    </row>
    <row r="2678" spans="2:20" ht="15.75" hidden="1">
      <c r="B2678" s="174">
        <v>2025</v>
      </c>
      <c r="C2678" s="174">
        <v>20</v>
      </c>
      <c r="D2678" s="175">
        <v>0</v>
      </c>
      <c r="E2678" s="176"/>
      <c r="F2678" s="174">
        <v>4</v>
      </c>
      <c r="G2678" s="174">
        <v>10</v>
      </c>
      <c r="H2678" s="174">
        <v>26</v>
      </c>
      <c r="I2678" s="174">
        <v>5000</v>
      </c>
      <c r="J2678" s="174">
        <v>5600</v>
      </c>
      <c r="K2678" s="174">
        <v>565</v>
      </c>
      <c r="L2678" s="177">
        <v>35</v>
      </c>
      <c r="M2678" s="178">
        <v>0</v>
      </c>
      <c r="N2678" s="179" t="s">
        <v>1615</v>
      </c>
      <c r="O2678" s="180">
        <v>0</v>
      </c>
      <c r="P2678" s="180">
        <v>0</v>
      </c>
      <c r="Q2678" s="181">
        <f t="shared" si="106"/>
        <v>0</v>
      </c>
      <c r="R2678" s="182" t="s">
        <v>98</v>
      </c>
      <c r="S2678" s="183"/>
      <c r="T2678" s="183"/>
    </row>
    <row r="2679" spans="2:20" ht="15.75" hidden="1">
      <c r="B2679" s="174">
        <v>2025</v>
      </c>
      <c r="C2679" s="174">
        <v>20</v>
      </c>
      <c r="D2679" s="175">
        <v>0</v>
      </c>
      <c r="E2679" s="176"/>
      <c r="F2679" s="174">
        <v>4</v>
      </c>
      <c r="G2679" s="174">
        <v>10</v>
      </c>
      <c r="H2679" s="174">
        <v>26</v>
      </c>
      <c r="I2679" s="174">
        <v>5000</v>
      </c>
      <c r="J2679" s="174">
        <v>5600</v>
      </c>
      <c r="K2679" s="174">
        <v>565</v>
      </c>
      <c r="L2679" s="177">
        <v>539</v>
      </c>
      <c r="M2679" s="178">
        <v>0</v>
      </c>
      <c r="N2679" s="179" t="s">
        <v>1616</v>
      </c>
      <c r="O2679" s="180">
        <v>0</v>
      </c>
      <c r="P2679" s="180">
        <v>0</v>
      </c>
      <c r="Q2679" s="181">
        <f t="shared" si="106"/>
        <v>0</v>
      </c>
      <c r="R2679" s="182" t="s">
        <v>98</v>
      </c>
      <c r="S2679" s="183"/>
      <c r="T2679" s="183"/>
    </row>
    <row r="2680" spans="2:20" ht="15.75" hidden="1">
      <c r="B2680" s="174">
        <v>2025</v>
      </c>
      <c r="C2680" s="174">
        <v>20</v>
      </c>
      <c r="D2680" s="175">
        <v>0</v>
      </c>
      <c r="E2680" s="176"/>
      <c r="F2680" s="174">
        <v>4</v>
      </c>
      <c r="G2680" s="174">
        <v>10</v>
      </c>
      <c r="H2680" s="174">
        <v>26</v>
      </c>
      <c r="I2680" s="174">
        <v>5000</v>
      </c>
      <c r="J2680" s="174">
        <v>5600</v>
      </c>
      <c r="K2680" s="174">
        <v>565</v>
      </c>
      <c r="L2680" s="177">
        <v>601</v>
      </c>
      <c r="M2680" s="178">
        <v>0</v>
      </c>
      <c r="N2680" s="179" t="s">
        <v>592</v>
      </c>
      <c r="O2680" s="180">
        <v>0</v>
      </c>
      <c r="P2680" s="180">
        <v>0</v>
      </c>
      <c r="Q2680" s="181">
        <f t="shared" si="106"/>
        <v>0</v>
      </c>
      <c r="R2680" s="182" t="s">
        <v>98</v>
      </c>
      <c r="S2680" s="183"/>
      <c r="T2680" s="183"/>
    </row>
    <row r="2681" spans="2:20" ht="15.75" hidden="1">
      <c r="B2681" s="174">
        <v>2025</v>
      </c>
      <c r="C2681" s="174">
        <v>20</v>
      </c>
      <c r="D2681" s="175">
        <v>0</v>
      </c>
      <c r="E2681" s="176"/>
      <c r="F2681" s="174">
        <v>4</v>
      </c>
      <c r="G2681" s="174">
        <v>10</v>
      </c>
      <c r="H2681" s="174">
        <v>26</v>
      </c>
      <c r="I2681" s="174">
        <v>5000</v>
      </c>
      <c r="J2681" s="174">
        <v>5600</v>
      </c>
      <c r="K2681" s="174">
        <v>565</v>
      </c>
      <c r="L2681" s="177">
        <v>706</v>
      </c>
      <c r="M2681" s="178">
        <v>0</v>
      </c>
      <c r="N2681" s="179" t="s">
        <v>1617</v>
      </c>
      <c r="O2681" s="180">
        <v>0</v>
      </c>
      <c r="P2681" s="180">
        <v>0</v>
      </c>
      <c r="Q2681" s="181">
        <f t="shared" si="106"/>
        <v>0</v>
      </c>
      <c r="R2681" s="182" t="s">
        <v>98</v>
      </c>
      <c r="S2681" s="183"/>
      <c r="T2681" s="183"/>
    </row>
    <row r="2682" spans="2:20" ht="15.75" hidden="1">
      <c r="B2682" s="174">
        <v>2025</v>
      </c>
      <c r="C2682" s="174">
        <v>20</v>
      </c>
      <c r="D2682" s="175">
        <v>0</v>
      </c>
      <c r="E2682" s="176"/>
      <c r="F2682" s="174">
        <v>4</v>
      </c>
      <c r="G2682" s="174">
        <v>10</v>
      </c>
      <c r="H2682" s="174">
        <v>26</v>
      </c>
      <c r="I2682" s="174">
        <v>5000</v>
      </c>
      <c r="J2682" s="174">
        <v>5600</v>
      </c>
      <c r="K2682" s="174">
        <v>565</v>
      </c>
      <c r="L2682" s="177">
        <v>1476</v>
      </c>
      <c r="M2682" s="178">
        <v>0</v>
      </c>
      <c r="N2682" s="179" t="s">
        <v>1618</v>
      </c>
      <c r="O2682" s="180">
        <v>0</v>
      </c>
      <c r="P2682" s="180">
        <v>0</v>
      </c>
      <c r="Q2682" s="181">
        <f t="shared" si="106"/>
        <v>0</v>
      </c>
      <c r="R2682" s="182" t="s">
        <v>98</v>
      </c>
      <c r="S2682" s="183"/>
      <c r="T2682" s="183"/>
    </row>
    <row r="2683" spans="2:20" ht="31.5" hidden="1">
      <c r="B2683" s="163">
        <v>2025</v>
      </c>
      <c r="C2683" s="163">
        <v>20</v>
      </c>
      <c r="D2683" s="164"/>
      <c r="E2683" s="165"/>
      <c r="F2683" s="163">
        <v>4</v>
      </c>
      <c r="G2683" s="163">
        <v>10</v>
      </c>
      <c r="H2683" s="163">
        <v>26</v>
      </c>
      <c r="I2683" s="163">
        <v>5000</v>
      </c>
      <c r="J2683" s="163">
        <v>5600</v>
      </c>
      <c r="K2683" s="163">
        <v>566</v>
      </c>
      <c r="L2683" s="166" t="s">
        <v>44</v>
      </c>
      <c r="M2683" s="167"/>
      <c r="N2683" s="168" t="s">
        <v>221</v>
      </c>
      <c r="O2683" s="169">
        <f>SUM(O2684:O2689)</f>
        <v>0</v>
      </c>
      <c r="P2683" s="169">
        <f>SUM(P2684:P2689)</f>
        <v>0</v>
      </c>
      <c r="Q2683" s="169">
        <f t="shared" si="106"/>
        <v>0</v>
      </c>
      <c r="R2683" s="170"/>
      <c r="S2683" s="171"/>
      <c r="T2683" s="172"/>
    </row>
    <row r="2684" spans="2:20" ht="15.75" hidden="1">
      <c r="B2684" s="174">
        <v>2025</v>
      </c>
      <c r="C2684" s="174">
        <v>20</v>
      </c>
      <c r="D2684" s="175">
        <v>0</v>
      </c>
      <c r="E2684" s="176"/>
      <c r="F2684" s="174">
        <v>4</v>
      </c>
      <c r="G2684" s="174">
        <v>10</v>
      </c>
      <c r="H2684" s="174">
        <v>26</v>
      </c>
      <c r="I2684" s="174">
        <v>5000</v>
      </c>
      <c r="J2684" s="174">
        <v>5600</v>
      </c>
      <c r="K2684" s="174">
        <v>566</v>
      </c>
      <c r="L2684" s="177">
        <v>117</v>
      </c>
      <c r="M2684" s="178">
        <v>0</v>
      </c>
      <c r="N2684" s="179" t="s">
        <v>1619</v>
      </c>
      <c r="O2684" s="180">
        <v>0</v>
      </c>
      <c r="P2684" s="180">
        <v>0</v>
      </c>
      <c r="Q2684" s="181">
        <f t="shared" si="106"/>
        <v>0</v>
      </c>
      <c r="R2684" s="182" t="s">
        <v>98</v>
      </c>
      <c r="S2684" s="183"/>
      <c r="T2684" s="183"/>
    </row>
    <row r="2685" spans="2:20" ht="15.75" hidden="1">
      <c r="B2685" s="174">
        <v>2025</v>
      </c>
      <c r="C2685" s="174">
        <v>20</v>
      </c>
      <c r="D2685" s="175">
        <v>0</v>
      </c>
      <c r="E2685" s="176"/>
      <c r="F2685" s="174">
        <v>4</v>
      </c>
      <c r="G2685" s="174">
        <v>10</v>
      </c>
      <c r="H2685" s="174">
        <v>26</v>
      </c>
      <c r="I2685" s="174">
        <v>5000</v>
      </c>
      <c r="J2685" s="174">
        <v>5600</v>
      </c>
      <c r="K2685" s="174">
        <v>566</v>
      </c>
      <c r="L2685" s="177">
        <v>320</v>
      </c>
      <c r="M2685" s="178">
        <v>0</v>
      </c>
      <c r="N2685" s="179" t="s">
        <v>1620</v>
      </c>
      <c r="O2685" s="180">
        <v>0</v>
      </c>
      <c r="P2685" s="180">
        <v>0</v>
      </c>
      <c r="Q2685" s="181">
        <f t="shared" si="106"/>
        <v>0</v>
      </c>
      <c r="R2685" s="182" t="s">
        <v>98</v>
      </c>
      <c r="S2685" s="183"/>
      <c r="T2685" s="183"/>
    </row>
    <row r="2686" spans="2:20" ht="15.75" hidden="1">
      <c r="B2686" s="174">
        <v>2025</v>
      </c>
      <c r="C2686" s="174">
        <v>20</v>
      </c>
      <c r="D2686" s="175">
        <v>0</v>
      </c>
      <c r="E2686" s="176"/>
      <c r="F2686" s="174">
        <v>4</v>
      </c>
      <c r="G2686" s="174">
        <v>10</v>
      </c>
      <c r="H2686" s="174">
        <v>26</v>
      </c>
      <c r="I2686" s="174">
        <v>5000</v>
      </c>
      <c r="J2686" s="174">
        <v>5600</v>
      </c>
      <c r="K2686" s="174">
        <v>566</v>
      </c>
      <c r="L2686" s="177">
        <v>692</v>
      </c>
      <c r="M2686" s="178">
        <v>0</v>
      </c>
      <c r="N2686" s="179" t="s">
        <v>1418</v>
      </c>
      <c r="O2686" s="180">
        <v>0</v>
      </c>
      <c r="P2686" s="180">
        <v>0</v>
      </c>
      <c r="Q2686" s="181">
        <f t="shared" si="106"/>
        <v>0</v>
      </c>
      <c r="R2686" s="182" t="s">
        <v>98</v>
      </c>
      <c r="S2686" s="183"/>
      <c r="T2686" s="183"/>
    </row>
    <row r="2687" spans="2:20" ht="15.75" hidden="1">
      <c r="B2687" s="174">
        <v>2025</v>
      </c>
      <c r="C2687" s="174">
        <v>20</v>
      </c>
      <c r="D2687" s="175">
        <v>0</v>
      </c>
      <c r="E2687" s="176"/>
      <c r="F2687" s="174">
        <v>4</v>
      </c>
      <c r="G2687" s="174">
        <v>10</v>
      </c>
      <c r="H2687" s="174">
        <v>26</v>
      </c>
      <c r="I2687" s="174">
        <v>5000</v>
      </c>
      <c r="J2687" s="174">
        <v>5600</v>
      </c>
      <c r="K2687" s="174">
        <v>566</v>
      </c>
      <c r="L2687" s="177">
        <v>723</v>
      </c>
      <c r="M2687" s="178">
        <v>0</v>
      </c>
      <c r="N2687" s="179" t="s">
        <v>1461</v>
      </c>
      <c r="O2687" s="180">
        <v>0</v>
      </c>
      <c r="P2687" s="180">
        <v>0</v>
      </c>
      <c r="Q2687" s="181">
        <f t="shared" si="106"/>
        <v>0</v>
      </c>
      <c r="R2687" s="182" t="s">
        <v>98</v>
      </c>
      <c r="S2687" s="183"/>
      <c r="T2687" s="183"/>
    </row>
    <row r="2688" spans="2:20" ht="15.75" hidden="1">
      <c r="B2688" s="174">
        <v>2025</v>
      </c>
      <c r="C2688" s="174">
        <v>20</v>
      </c>
      <c r="D2688" s="175">
        <v>0</v>
      </c>
      <c r="E2688" s="176"/>
      <c r="F2688" s="174">
        <v>4</v>
      </c>
      <c r="G2688" s="174">
        <v>10</v>
      </c>
      <c r="H2688" s="174">
        <v>26</v>
      </c>
      <c r="I2688" s="174">
        <v>5000</v>
      </c>
      <c r="J2688" s="174">
        <v>5600</v>
      </c>
      <c r="K2688" s="174">
        <v>566</v>
      </c>
      <c r="L2688" s="177">
        <v>1089</v>
      </c>
      <c r="M2688" s="178">
        <v>0</v>
      </c>
      <c r="N2688" s="179" t="s">
        <v>1621</v>
      </c>
      <c r="O2688" s="180">
        <v>0</v>
      </c>
      <c r="P2688" s="180">
        <v>0</v>
      </c>
      <c r="Q2688" s="181">
        <f t="shared" si="106"/>
        <v>0</v>
      </c>
      <c r="R2688" s="182" t="s">
        <v>98</v>
      </c>
      <c r="S2688" s="183"/>
      <c r="T2688" s="183"/>
    </row>
    <row r="2689" spans="2:20" ht="15.75" hidden="1">
      <c r="B2689" s="174">
        <v>2025</v>
      </c>
      <c r="C2689" s="174">
        <v>20</v>
      </c>
      <c r="D2689" s="175">
        <v>0</v>
      </c>
      <c r="E2689" s="176"/>
      <c r="F2689" s="174">
        <v>4</v>
      </c>
      <c r="G2689" s="174">
        <v>10</v>
      </c>
      <c r="H2689" s="174">
        <v>26</v>
      </c>
      <c r="I2689" s="174">
        <v>5000</v>
      </c>
      <c r="J2689" s="174">
        <v>5600</v>
      </c>
      <c r="K2689" s="174">
        <v>566</v>
      </c>
      <c r="L2689" s="177">
        <v>113</v>
      </c>
      <c r="M2689" s="178">
        <v>0</v>
      </c>
      <c r="N2689" s="179" t="s">
        <v>1622</v>
      </c>
      <c r="O2689" s="180">
        <v>0</v>
      </c>
      <c r="P2689" s="180">
        <v>0</v>
      </c>
      <c r="Q2689" s="181">
        <f t="shared" si="106"/>
        <v>0</v>
      </c>
      <c r="R2689" s="182" t="s">
        <v>98</v>
      </c>
      <c r="S2689" s="183"/>
      <c r="T2689" s="183"/>
    </row>
    <row r="2690" spans="2:20" ht="15.75" hidden="1">
      <c r="B2690" s="163">
        <v>2025</v>
      </c>
      <c r="C2690" s="163">
        <v>20</v>
      </c>
      <c r="D2690" s="164"/>
      <c r="E2690" s="165"/>
      <c r="F2690" s="163">
        <v>4</v>
      </c>
      <c r="G2690" s="163">
        <v>10</v>
      </c>
      <c r="H2690" s="163">
        <v>26</v>
      </c>
      <c r="I2690" s="163">
        <v>5000</v>
      </c>
      <c r="J2690" s="163">
        <v>5600</v>
      </c>
      <c r="K2690" s="163">
        <v>569</v>
      </c>
      <c r="L2690" s="166" t="s">
        <v>44</v>
      </c>
      <c r="M2690" s="167"/>
      <c r="N2690" s="168" t="s">
        <v>594</v>
      </c>
      <c r="O2690" s="169">
        <f>SUM(O2691:O2692)</f>
        <v>0</v>
      </c>
      <c r="P2690" s="169">
        <f>SUM(P2691:P2692)</f>
        <v>0</v>
      </c>
      <c r="Q2690" s="169">
        <f t="shared" si="106"/>
        <v>0</v>
      </c>
      <c r="R2690" s="170"/>
      <c r="S2690" s="171"/>
      <c r="T2690" s="172"/>
    </row>
    <row r="2691" spans="2:20" ht="15.75" hidden="1">
      <c r="B2691" s="174">
        <v>2025</v>
      </c>
      <c r="C2691" s="174">
        <v>20</v>
      </c>
      <c r="D2691" s="175">
        <v>0</v>
      </c>
      <c r="E2691" s="176"/>
      <c r="F2691" s="174">
        <v>4</v>
      </c>
      <c r="G2691" s="174">
        <v>10</v>
      </c>
      <c r="H2691" s="174">
        <v>26</v>
      </c>
      <c r="I2691" s="174">
        <v>5000</v>
      </c>
      <c r="J2691" s="174">
        <v>5600</v>
      </c>
      <c r="K2691" s="174">
        <v>569</v>
      </c>
      <c r="L2691" s="177">
        <v>680</v>
      </c>
      <c r="M2691" s="178">
        <v>0</v>
      </c>
      <c r="N2691" s="179" t="s">
        <v>596</v>
      </c>
      <c r="O2691" s="180">
        <v>0</v>
      </c>
      <c r="P2691" s="180">
        <v>0</v>
      </c>
      <c r="Q2691" s="181">
        <f t="shared" si="106"/>
        <v>0</v>
      </c>
      <c r="R2691" s="182" t="s">
        <v>98</v>
      </c>
      <c r="S2691" s="183"/>
      <c r="T2691" s="183"/>
    </row>
    <row r="2692" spans="2:20" ht="15.75" hidden="1">
      <c r="B2692" s="174">
        <v>2025</v>
      </c>
      <c r="C2692" s="174">
        <v>20</v>
      </c>
      <c r="D2692" s="175">
        <v>0</v>
      </c>
      <c r="E2692" s="176"/>
      <c r="F2692" s="174">
        <v>4</v>
      </c>
      <c r="G2692" s="174">
        <v>10</v>
      </c>
      <c r="H2692" s="174">
        <v>26</v>
      </c>
      <c r="I2692" s="174">
        <v>5000</v>
      </c>
      <c r="J2692" s="174">
        <v>5600</v>
      </c>
      <c r="K2692" s="174">
        <v>569</v>
      </c>
      <c r="L2692" s="177">
        <v>1195</v>
      </c>
      <c r="M2692" s="178">
        <v>0</v>
      </c>
      <c r="N2692" s="179" t="s">
        <v>1623</v>
      </c>
      <c r="O2692" s="180">
        <v>0</v>
      </c>
      <c r="P2692" s="180">
        <v>0</v>
      </c>
      <c r="Q2692" s="181">
        <f t="shared" si="106"/>
        <v>0</v>
      </c>
      <c r="R2692" s="182" t="s">
        <v>98</v>
      </c>
      <c r="S2692" s="183"/>
      <c r="T2692" s="183"/>
    </row>
    <row r="2693" spans="2:20" ht="15.75" hidden="1">
      <c r="B2693" s="152">
        <v>2025</v>
      </c>
      <c r="C2693" s="152">
        <v>20</v>
      </c>
      <c r="D2693" s="153"/>
      <c r="E2693" s="154"/>
      <c r="F2693" s="152">
        <v>4</v>
      </c>
      <c r="G2693" s="152">
        <v>10</v>
      </c>
      <c r="H2693" s="152">
        <v>26</v>
      </c>
      <c r="I2693" s="152">
        <v>5000</v>
      </c>
      <c r="J2693" s="152">
        <v>5900</v>
      </c>
      <c r="K2693" s="152"/>
      <c r="L2693" s="155" t="s">
        <v>44</v>
      </c>
      <c r="M2693" s="156"/>
      <c r="N2693" s="157" t="s">
        <v>223</v>
      </c>
      <c r="O2693" s="158">
        <f>O2694+O2696</f>
        <v>0</v>
      </c>
      <c r="P2693" s="158">
        <f>P2694+P2696</f>
        <v>0</v>
      </c>
      <c r="Q2693" s="158">
        <f t="shared" ref="Q2693:Q2756" si="107">+O2693+P2693</f>
        <v>0</v>
      </c>
      <c r="R2693" s="159"/>
      <c r="S2693" s="160"/>
      <c r="T2693" s="161"/>
    </row>
    <row r="2694" spans="2:20" ht="15.75" hidden="1">
      <c r="B2694" s="163">
        <v>2025</v>
      </c>
      <c r="C2694" s="163">
        <v>20</v>
      </c>
      <c r="D2694" s="164"/>
      <c r="E2694" s="165"/>
      <c r="F2694" s="163">
        <v>4</v>
      </c>
      <c r="G2694" s="163">
        <v>10</v>
      </c>
      <c r="H2694" s="163">
        <v>26</v>
      </c>
      <c r="I2694" s="163">
        <v>5000</v>
      </c>
      <c r="J2694" s="163">
        <v>5900</v>
      </c>
      <c r="K2694" s="163">
        <v>591</v>
      </c>
      <c r="L2694" s="166" t="s">
        <v>44</v>
      </c>
      <c r="M2694" s="167"/>
      <c r="N2694" s="168" t="s">
        <v>224</v>
      </c>
      <c r="O2694" s="169">
        <f>SUM(O2695)</f>
        <v>0</v>
      </c>
      <c r="P2694" s="169">
        <f>SUM(P2695)</f>
        <v>0</v>
      </c>
      <c r="Q2694" s="169">
        <f t="shared" si="107"/>
        <v>0</v>
      </c>
      <c r="R2694" s="170"/>
      <c r="S2694" s="171"/>
      <c r="T2694" s="172"/>
    </row>
    <row r="2695" spans="2:20" ht="15.75" hidden="1">
      <c r="B2695" s="174">
        <v>2025</v>
      </c>
      <c r="C2695" s="174">
        <v>20</v>
      </c>
      <c r="D2695" s="175">
        <v>0</v>
      </c>
      <c r="E2695" s="176"/>
      <c r="F2695" s="174">
        <v>4</v>
      </c>
      <c r="G2695" s="174">
        <v>10</v>
      </c>
      <c r="H2695" s="174">
        <v>26</v>
      </c>
      <c r="I2695" s="174">
        <v>5000</v>
      </c>
      <c r="J2695" s="174">
        <v>5900</v>
      </c>
      <c r="K2695" s="174">
        <v>591</v>
      </c>
      <c r="L2695" s="177">
        <v>1407</v>
      </c>
      <c r="M2695" s="178">
        <v>0</v>
      </c>
      <c r="N2695" s="179" t="s">
        <v>224</v>
      </c>
      <c r="O2695" s="180">
        <v>0</v>
      </c>
      <c r="P2695" s="180">
        <v>0</v>
      </c>
      <c r="Q2695" s="181">
        <f t="shared" si="107"/>
        <v>0</v>
      </c>
      <c r="R2695" s="182" t="s">
        <v>225</v>
      </c>
      <c r="S2695" s="183"/>
      <c r="T2695" s="183"/>
    </row>
    <row r="2696" spans="2:20" ht="15.75" hidden="1">
      <c r="B2696" s="163">
        <v>2025</v>
      </c>
      <c r="C2696" s="163">
        <v>20</v>
      </c>
      <c r="D2696" s="164"/>
      <c r="E2696" s="165"/>
      <c r="F2696" s="163">
        <v>4</v>
      </c>
      <c r="G2696" s="163">
        <v>10</v>
      </c>
      <c r="H2696" s="163">
        <v>26</v>
      </c>
      <c r="I2696" s="163">
        <v>5000</v>
      </c>
      <c r="J2696" s="163">
        <v>5900</v>
      </c>
      <c r="K2696" s="163">
        <v>597</v>
      </c>
      <c r="L2696" s="166" t="s">
        <v>44</v>
      </c>
      <c r="M2696" s="167"/>
      <c r="N2696" s="168" t="s">
        <v>226</v>
      </c>
      <c r="O2696" s="169">
        <f>SUM(O2697)</f>
        <v>0</v>
      </c>
      <c r="P2696" s="169">
        <f>SUM(P2697)</f>
        <v>0</v>
      </c>
      <c r="Q2696" s="169">
        <f t="shared" si="107"/>
        <v>0</v>
      </c>
      <c r="R2696" s="170"/>
      <c r="S2696" s="171"/>
      <c r="T2696" s="172"/>
    </row>
    <row r="2697" spans="2:20" ht="15.75" hidden="1">
      <c r="B2697" s="174">
        <v>2025</v>
      </c>
      <c r="C2697" s="174">
        <v>20</v>
      </c>
      <c r="D2697" s="175">
        <v>0</v>
      </c>
      <c r="E2697" s="176"/>
      <c r="F2697" s="174">
        <v>4</v>
      </c>
      <c r="G2697" s="174">
        <v>10</v>
      </c>
      <c r="H2697" s="174">
        <v>26</v>
      </c>
      <c r="I2697" s="174">
        <v>5000</v>
      </c>
      <c r="J2697" s="174">
        <v>5900</v>
      </c>
      <c r="K2697" s="174">
        <v>597</v>
      </c>
      <c r="L2697" s="177">
        <v>869</v>
      </c>
      <c r="M2697" s="178">
        <v>0</v>
      </c>
      <c r="N2697" s="179" t="s">
        <v>227</v>
      </c>
      <c r="O2697" s="180">
        <v>0</v>
      </c>
      <c r="P2697" s="180">
        <v>0</v>
      </c>
      <c r="Q2697" s="181">
        <f t="shared" si="107"/>
        <v>0</v>
      </c>
      <c r="R2697" s="182" t="s">
        <v>225</v>
      </c>
      <c r="S2697" s="183"/>
      <c r="T2697" s="183"/>
    </row>
    <row r="2698" spans="2:20" ht="15.75" hidden="1">
      <c r="B2698" s="141">
        <v>2025</v>
      </c>
      <c r="C2698" s="141">
        <v>20</v>
      </c>
      <c r="D2698" s="142"/>
      <c r="E2698" s="143"/>
      <c r="F2698" s="141">
        <v>4</v>
      </c>
      <c r="G2698" s="141">
        <v>10</v>
      </c>
      <c r="H2698" s="141">
        <v>26</v>
      </c>
      <c r="I2698" s="141">
        <v>6000</v>
      </c>
      <c r="J2698" s="141"/>
      <c r="K2698" s="141"/>
      <c r="L2698" s="144" t="s">
        <v>44</v>
      </c>
      <c r="M2698" s="145"/>
      <c r="N2698" s="146" t="s">
        <v>228</v>
      </c>
      <c r="O2698" s="147">
        <f>O2699</f>
        <v>0</v>
      </c>
      <c r="P2698" s="147">
        <f>P2699</f>
        <v>0</v>
      </c>
      <c r="Q2698" s="147">
        <f t="shared" si="107"/>
        <v>0</v>
      </c>
      <c r="R2698" s="148"/>
      <c r="S2698" s="149"/>
      <c r="T2698" s="150"/>
    </row>
    <row r="2699" spans="2:20" ht="15.75" hidden="1">
      <c r="B2699" s="152">
        <v>2025</v>
      </c>
      <c r="C2699" s="152">
        <v>20</v>
      </c>
      <c r="D2699" s="153"/>
      <c r="E2699" s="154"/>
      <c r="F2699" s="152">
        <v>4</v>
      </c>
      <c r="G2699" s="152">
        <v>10</v>
      </c>
      <c r="H2699" s="152">
        <v>26</v>
      </c>
      <c r="I2699" s="152">
        <v>6000</v>
      </c>
      <c r="J2699" s="152">
        <v>6200</v>
      </c>
      <c r="K2699" s="152"/>
      <c r="L2699" s="155" t="s">
        <v>44</v>
      </c>
      <c r="M2699" s="156"/>
      <c r="N2699" s="157" t="s">
        <v>229</v>
      </c>
      <c r="O2699" s="158">
        <f>O2700+O2704</f>
        <v>0</v>
      </c>
      <c r="P2699" s="158">
        <f>P2700+P2704</f>
        <v>0</v>
      </c>
      <c r="Q2699" s="158">
        <f t="shared" si="107"/>
        <v>0</v>
      </c>
      <c r="R2699" s="159"/>
      <c r="S2699" s="160"/>
      <c r="T2699" s="161"/>
    </row>
    <row r="2700" spans="2:20" ht="15.75" hidden="1">
      <c r="B2700" s="163">
        <v>2025</v>
      </c>
      <c r="C2700" s="163">
        <v>20</v>
      </c>
      <c r="D2700" s="164"/>
      <c r="E2700" s="165"/>
      <c r="F2700" s="163">
        <v>4</v>
      </c>
      <c r="G2700" s="163">
        <v>10</v>
      </c>
      <c r="H2700" s="163">
        <v>26</v>
      </c>
      <c r="I2700" s="163">
        <v>6000</v>
      </c>
      <c r="J2700" s="163">
        <v>6200</v>
      </c>
      <c r="K2700" s="163">
        <v>622</v>
      </c>
      <c r="L2700" s="166" t="s">
        <v>44</v>
      </c>
      <c r="M2700" s="167"/>
      <c r="N2700" s="168" t="s">
        <v>230</v>
      </c>
      <c r="O2700" s="169">
        <f>SUM(O2701:O2703)</f>
        <v>0</v>
      </c>
      <c r="P2700" s="169">
        <f>SUM(P2701:P2703)</f>
        <v>0</v>
      </c>
      <c r="Q2700" s="169">
        <f t="shared" si="107"/>
        <v>0</v>
      </c>
      <c r="R2700" s="170"/>
      <c r="S2700" s="171"/>
      <c r="T2700" s="172"/>
    </row>
    <row r="2701" spans="2:20" ht="75" hidden="1">
      <c r="B2701" s="174">
        <v>2025</v>
      </c>
      <c r="C2701" s="174">
        <v>20</v>
      </c>
      <c r="D2701" s="175">
        <v>0</v>
      </c>
      <c r="E2701" s="176"/>
      <c r="F2701" s="174">
        <v>4</v>
      </c>
      <c r="G2701" s="174">
        <v>10</v>
      </c>
      <c r="H2701" s="174">
        <v>26</v>
      </c>
      <c r="I2701" s="174">
        <v>6000</v>
      </c>
      <c r="J2701" s="174">
        <v>6200</v>
      </c>
      <c r="K2701" s="174">
        <v>622</v>
      </c>
      <c r="L2701" s="177">
        <v>965</v>
      </c>
      <c r="M2701" s="178">
        <v>0</v>
      </c>
      <c r="N2701" s="179" t="s">
        <v>1624</v>
      </c>
      <c r="O2701" s="180">
        <v>0</v>
      </c>
      <c r="P2701" s="180">
        <v>0</v>
      </c>
      <c r="Q2701" s="181">
        <f t="shared" si="107"/>
        <v>0</v>
      </c>
      <c r="R2701" s="182" t="s">
        <v>232</v>
      </c>
      <c r="S2701" s="183"/>
      <c r="T2701" s="183"/>
    </row>
    <row r="2702" spans="2:20" ht="75" hidden="1">
      <c r="B2702" s="174">
        <v>2025</v>
      </c>
      <c r="C2702" s="174">
        <v>20</v>
      </c>
      <c r="D2702" s="175">
        <v>0</v>
      </c>
      <c r="E2702" s="176"/>
      <c r="F2702" s="174">
        <v>4</v>
      </c>
      <c r="G2702" s="174">
        <v>10</v>
      </c>
      <c r="H2702" s="174">
        <v>26</v>
      </c>
      <c r="I2702" s="174">
        <v>6000</v>
      </c>
      <c r="J2702" s="174">
        <v>6200</v>
      </c>
      <c r="K2702" s="174">
        <v>622</v>
      </c>
      <c r="L2702" s="177">
        <v>966</v>
      </c>
      <c r="M2702" s="178">
        <v>0</v>
      </c>
      <c r="N2702" s="179" t="s">
        <v>1625</v>
      </c>
      <c r="O2702" s="180">
        <v>0</v>
      </c>
      <c r="P2702" s="180">
        <v>0</v>
      </c>
      <c r="Q2702" s="181">
        <f t="shared" si="107"/>
        <v>0</v>
      </c>
      <c r="R2702" s="182" t="s">
        <v>232</v>
      </c>
      <c r="S2702" s="183"/>
      <c r="T2702" s="183"/>
    </row>
    <row r="2703" spans="2:20" ht="90" hidden="1">
      <c r="B2703" s="174">
        <v>2025</v>
      </c>
      <c r="C2703" s="174">
        <v>20</v>
      </c>
      <c r="D2703" s="175">
        <v>0</v>
      </c>
      <c r="E2703" s="176"/>
      <c r="F2703" s="174">
        <v>4</v>
      </c>
      <c r="G2703" s="174">
        <v>10</v>
      </c>
      <c r="H2703" s="174">
        <v>26</v>
      </c>
      <c r="I2703" s="174">
        <v>6000</v>
      </c>
      <c r="J2703" s="174">
        <v>6200</v>
      </c>
      <c r="K2703" s="174">
        <v>622</v>
      </c>
      <c r="L2703" s="177">
        <v>967</v>
      </c>
      <c r="M2703" s="178">
        <v>0</v>
      </c>
      <c r="N2703" s="179" t="s">
        <v>1626</v>
      </c>
      <c r="O2703" s="180">
        <v>0</v>
      </c>
      <c r="P2703" s="180">
        <v>0</v>
      </c>
      <c r="Q2703" s="181">
        <f t="shared" si="107"/>
        <v>0</v>
      </c>
      <c r="R2703" s="182" t="s">
        <v>232</v>
      </c>
      <c r="S2703" s="183"/>
      <c r="T2703" s="183"/>
    </row>
    <row r="2704" spans="2:20" ht="15.75" hidden="1">
      <c r="B2704" s="163">
        <v>2025</v>
      </c>
      <c r="C2704" s="163">
        <v>20</v>
      </c>
      <c r="D2704" s="164"/>
      <c r="E2704" s="165"/>
      <c r="F2704" s="163">
        <v>4</v>
      </c>
      <c r="G2704" s="163">
        <v>10</v>
      </c>
      <c r="H2704" s="163">
        <v>26</v>
      </c>
      <c r="I2704" s="163">
        <v>6000</v>
      </c>
      <c r="J2704" s="163">
        <v>6200</v>
      </c>
      <c r="K2704" s="163">
        <v>627</v>
      </c>
      <c r="L2704" s="166" t="s">
        <v>44</v>
      </c>
      <c r="M2704" s="167"/>
      <c r="N2704" s="168" t="s">
        <v>1627</v>
      </c>
      <c r="O2704" s="169">
        <f>SUM(O2705:O2707)</f>
        <v>0</v>
      </c>
      <c r="P2704" s="169">
        <f>SUM(P2705:P2707)</f>
        <v>0</v>
      </c>
      <c r="Q2704" s="169">
        <f t="shared" si="107"/>
        <v>0</v>
      </c>
      <c r="R2704" s="170"/>
      <c r="S2704" s="171"/>
      <c r="T2704" s="172"/>
    </row>
    <row r="2705" spans="2:20" ht="90" hidden="1">
      <c r="B2705" s="174">
        <v>2025</v>
      </c>
      <c r="C2705" s="174">
        <v>20</v>
      </c>
      <c r="D2705" s="175">
        <v>0</v>
      </c>
      <c r="E2705" s="176"/>
      <c r="F2705" s="174">
        <v>4</v>
      </c>
      <c r="G2705" s="174">
        <v>10</v>
      </c>
      <c r="H2705" s="174">
        <v>26</v>
      </c>
      <c r="I2705" s="174">
        <v>6000</v>
      </c>
      <c r="J2705" s="174">
        <v>6200</v>
      </c>
      <c r="K2705" s="174">
        <v>627</v>
      </c>
      <c r="L2705" s="177">
        <v>798</v>
      </c>
      <c r="M2705" s="178">
        <v>0</v>
      </c>
      <c r="N2705" s="179" t="s">
        <v>1628</v>
      </c>
      <c r="O2705" s="180">
        <v>0</v>
      </c>
      <c r="P2705" s="180">
        <v>0</v>
      </c>
      <c r="Q2705" s="181">
        <f t="shared" si="107"/>
        <v>0</v>
      </c>
      <c r="R2705" s="182" t="s">
        <v>232</v>
      </c>
      <c r="S2705" s="183"/>
      <c r="T2705" s="183"/>
    </row>
    <row r="2706" spans="2:20" ht="90" hidden="1">
      <c r="B2706" s="174">
        <v>2025</v>
      </c>
      <c r="C2706" s="174">
        <v>20</v>
      </c>
      <c r="D2706" s="175">
        <v>0</v>
      </c>
      <c r="E2706" s="176"/>
      <c r="F2706" s="174">
        <v>4</v>
      </c>
      <c r="G2706" s="174">
        <v>10</v>
      </c>
      <c r="H2706" s="174">
        <v>26</v>
      </c>
      <c r="I2706" s="174">
        <v>6000</v>
      </c>
      <c r="J2706" s="174">
        <v>6200</v>
      </c>
      <c r="K2706" s="174">
        <v>627</v>
      </c>
      <c r="L2706" s="177">
        <v>799</v>
      </c>
      <c r="M2706" s="178">
        <v>0</v>
      </c>
      <c r="N2706" s="179" t="s">
        <v>1629</v>
      </c>
      <c r="O2706" s="180">
        <v>0</v>
      </c>
      <c r="P2706" s="180">
        <v>0</v>
      </c>
      <c r="Q2706" s="181">
        <f t="shared" si="107"/>
        <v>0</v>
      </c>
      <c r="R2706" s="182" t="s">
        <v>232</v>
      </c>
      <c r="S2706" s="183"/>
      <c r="T2706" s="183"/>
    </row>
    <row r="2707" spans="2:20" ht="90" hidden="1">
      <c r="B2707" s="174">
        <v>2025</v>
      </c>
      <c r="C2707" s="174">
        <v>20</v>
      </c>
      <c r="D2707" s="175">
        <v>0</v>
      </c>
      <c r="E2707" s="176"/>
      <c r="F2707" s="174">
        <v>4</v>
      </c>
      <c r="G2707" s="174">
        <v>10</v>
      </c>
      <c r="H2707" s="174">
        <v>26</v>
      </c>
      <c r="I2707" s="174">
        <v>6000</v>
      </c>
      <c r="J2707" s="174">
        <v>6200</v>
      </c>
      <c r="K2707" s="174">
        <v>627</v>
      </c>
      <c r="L2707" s="177">
        <v>800</v>
      </c>
      <c r="M2707" s="178">
        <v>0</v>
      </c>
      <c r="N2707" s="179" t="s">
        <v>1630</v>
      </c>
      <c r="O2707" s="180">
        <v>0</v>
      </c>
      <c r="P2707" s="180">
        <v>0</v>
      </c>
      <c r="Q2707" s="181">
        <f t="shared" si="107"/>
        <v>0</v>
      </c>
      <c r="R2707" s="182" t="s">
        <v>232</v>
      </c>
      <c r="S2707" s="183"/>
      <c r="T2707" s="183"/>
    </row>
    <row r="2708" spans="2:20" s="129" customFormat="1" ht="31.5" hidden="1">
      <c r="B2708" s="118">
        <v>2025</v>
      </c>
      <c r="C2708" s="118">
        <v>20</v>
      </c>
      <c r="D2708" s="119"/>
      <c r="E2708" s="120"/>
      <c r="F2708" s="118">
        <v>4</v>
      </c>
      <c r="G2708" s="118">
        <v>11</v>
      </c>
      <c r="H2708" s="118"/>
      <c r="I2708" s="118"/>
      <c r="J2708" s="118"/>
      <c r="K2708" s="118"/>
      <c r="L2708" s="121"/>
      <c r="M2708" s="122"/>
      <c r="N2708" s="123" t="s">
        <v>1631</v>
      </c>
      <c r="O2708" s="124">
        <f>+O2709+O2795</f>
        <v>0</v>
      </c>
      <c r="P2708" s="124">
        <f>+P2709+P2795</f>
        <v>0</v>
      </c>
      <c r="Q2708" s="124">
        <f t="shared" si="107"/>
        <v>0</v>
      </c>
      <c r="R2708" s="125" t="s">
        <v>44</v>
      </c>
      <c r="S2708" s="126"/>
      <c r="T2708" s="127"/>
    </row>
    <row r="2709" spans="2:20" ht="15.75" hidden="1">
      <c r="B2709" s="130">
        <v>2025</v>
      </c>
      <c r="C2709" s="130">
        <v>20</v>
      </c>
      <c r="D2709" s="131"/>
      <c r="E2709" s="132"/>
      <c r="F2709" s="130">
        <v>4</v>
      </c>
      <c r="G2709" s="130">
        <v>11</v>
      </c>
      <c r="H2709" s="130">
        <v>27</v>
      </c>
      <c r="I2709" s="130"/>
      <c r="J2709" s="130"/>
      <c r="K2709" s="130"/>
      <c r="L2709" s="185" t="s">
        <v>44</v>
      </c>
      <c r="M2709" s="134"/>
      <c r="N2709" s="135" t="s">
        <v>1632</v>
      </c>
      <c r="O2709" s="136">
        <f>+O2710+O2719+O2738+O2773</f>
        <v>0</v>
      </c>
      <c r="P2709" s="136">
        <f>+P2710+P2719+P2738+P2773</f>
        <v>0</v>
      </c>
      <c r="Q2709" s="136">
        <f t="shared" si="107"/>
        <v>0</v>
      </c>
      <c r="R2709" s="137"/>
      <c r="S2709" s="138"/>
      <c r="T2709" s="139"/>
    </row>
    <row r="2710" spans="2:20" ht="15.75" hidden="1">
      <c r="B2710" s="141">
        <v>2025</v>
      </c>
      <c r="C2710" s="141">
        <v>20</v>
      </c>
      <c r="D2710" s="142"/>
      <c r="E2710" s="143"/>
      <c r="F2710" s="141">
        <v>4</v>
      </c>
      <c r="G2710" s="141">
        <v>11</v>
      </c>
      <c r="H2710" s="141">
        <v>27</v>
      </c>
      <c r="I2710" s="141">
        <v>1000</v>
      </c>
      <c r="J2710" s="141"/>
      <c r="K2710" s="141"/>
      <c r="L2710" s="144"/>
      <c r="M2710" s="237"/>
      <c r="N2710" s="146" t="s">
        <v>68</v>
      </c>
      <c r="O2710" s="147">
        <f>+O2711+O2716</f>
        <v>0</v>
      </c>
      <c r="P2710" s="147">
        <f>+P2711+P2716</f>
        <v>0</v>
      </c>
      <c r="Q2710" s="147">
        <f t="shared" si="107"/>
        <v>0</v>
      </c>
      <c r="R2710" s="194"/>
      <c r="S2710" s="238"/>
      <c r="T2710" s="238"/>
    </row>
    <row r="2711" spans="2:20" ht="15.75" hidden="1">
      <c r="B2711" s="152">
        <v>2025</v>
      </c>
      <c r="C2711" s="152">
        <v>20</v>
      </c>
      <c r="D2711" s="153"/>
      <c r="E2711" s="154"/>
      <c r="F2711" s="152">
        <v>4</v>
      </c>
      <c r="G2711" s="152">
        <v>11</v>
      </c>
      <c r="H2711" s="152">
        <v>27</v>
      </c>
      <c r="I2711" s="152">
        <v>1000</v>
      </c>
      <c r="J2711" s="152">
        <v>1200</v>
      </c>
      <c r="K2711" s="152"/>
      <c r="L2711" s="155"/>
      <c r="M2711" s="239"/>
      <c r="N2711" s="157" t="s">
        <v>69</v>
      </c>
      <c r="O2711" s="158">
        <f>+O2712+O2714</f>
        <v>0</v>
      </c>
      <c r="P2711" s="158">
        <f>+P2712+P2714</f>
        <v>0</v>
      </c>
      <c r="Q2711" s="158">
        <f t="shared" si="107"/>
        <v>0</v>
      </c>
      <c r="R2711" s="240"/>
      <c r="S2711" s="199"/>
      <c r="T2711" s="199"/>
    </row>
    <row r="2712" spans="2:20" ht="15.75" hidden="1">
      <c r="B2712" s="163">
        <v>2025</v>
      </c>
      <c r="C2712" s="163">
        <v>20</v>
      </c>
      <c r="D2712" s="164"/>
      <c r="E2712" s="165"/>
      <c r="F2712" s="163">
        <v>4</v>
      </c>
      <c r="G2712" s="163">
        <v>11</v>
      </c>
      <c r="H2712" s="163">
        <v>27</v>
      </c>
      <c r="I2712" s="163">
        <v>1000</v>
      </c>
      <c r="J2712" s="163">
        <v>1200</v>
      </c>
      <c r="K2712" s="163">
        <v>121</v>
      </c>
      <c r="L2712" s="166"/>
      <c r="M2712" s="241"/>
      <c r="N2712" s="168" t="s">
        <v>70</v>
      </c>
      <c r="O2712" s="169">
        <f>O2713</f>
        <v>0</v>
      </c>
      <c r="P2712" s="169">
        <f>P2713</f>
        <v>0</v>
      </c>
      <c r="Q2712" s="169">
        <f t="shared" si="107"/>
        <v>0</v>
      </c>
      <c r="R2712" s="192"/>
      <c r="S2712" s="193"/>
      <c r="T2712" s="193"/>
    </row>
    <row r="2713" spans="2:20" ht="15.75" hidden="1">
      <c r="B2713" s="174">
        <v>2025</v>
      </c>
      <c r="C2713" s="174">
        <v>20</v>
      </c>
      <c r="D2713" s="175">
        <v>0</v>
      </c>
      <c r="E2713" s="176"/>
      <c r="F2713" s="174">
        <v>4</v>
      </c>
      <c r="G2713" s="174">
        <v>11</v>
      </c>
      <c r="H2713" s="174">
        <v>27</v>
      </c>
      <c r="I2713" s="174">
        <v>1000</v>
      </c>
      <c r="J2713" s="174">
        <v>1200</v>
      </c>
      <c r="K2713" s="174">
        <v>121</v>
      </c>
      <c r="L2713" s="177">
        <v>771</v>
      </c>
      <c r="M2713" s="178">
        <v>0</v>
      </c>
      <c r="N2713" s="179" t="s">
        <v>71</v>
      </c>
      <c r="O2713" s="180">
        <v>0</v>
      </c>
      <c r="P2713" s="180">
        <v>0</v>
      </c>
      <c r="Q2713" s="181">
        <f t="shared" si="107"/>
        <v>0</v>
      </c>
      <c r="R2713" s="242" t="s">
        <v>72</v>
      </c>
      <c r="S2713" s="183"/>
      <c r="T2713" s="183"/>
    </row>
    <row r="2714" spans="2:20" ht="15.75" hidden="1">
      <c r="B2714" s="163">
        <v>2025</v>
      </c>
      <c r="C2714" s="163">
        <v>20</v>
      </c>
      <c r="D2714" s="164"/>
      <c r="E2714" s="165"/>
      <c r="F2714" s="163">
        <v>4</v>
      </c>
      <c r="G2714" s="163">
        <v>11</v>
      </c>
      <c r="H2714" s="163">
        <v>27</v>
      </c>
      <c r="I2714" s="163">
        <v>1000</v>
      </c>
      <c r="J2714" s="163">
        <v>1200</v>
      </c>
      <c r="K2714" s="163">
        <v>122</v>
      </c>
      <c r="L2714" s="166"/>
      <c r="M2714" s="241"/>
      <c r="N2714" s="168" t="s">
        <v>73</v>
      </c>
      <c r="O2714" s="169">
        <f>O2715</f>
        <v>0</v>
      </c>
      <c r="P2714" s="169">
        <f>P2715</f>
        <v>0</v>
      </c>
      <c r="Q2714" s="169">
        <f t="shared" si="107"/>
        <v>0</v>
      </c>
      <c r="R2714" s="192"/>
      <c r="S2714" s="193"/>
      <c r="T2714" s="193"/>
    </row>
    <row r="2715" spans="2:20" ht="15.75" hidden="1">
      <c r="B2715" s="174">
        <v>2025</v>
      </c>
      <c r="C2715" s="174">
        <v>20</v>
      </c>
      <c r="D2715" s="175">
        <v>0</v>
      </c>
      <c r="E2715" s="176"/>
      <c r="F2715" s="174">
        <v>4</v>
      </c>
      <c r="G2715" s="174">
        <v>11</v>
      </c>
      <c r="H2715" s="174">
        <v>27</v>
      </c>
      <c r="I2715" s="174">
        <v>1000</v>
      </c>
      <c r="J2715" s="174">
        <v>1200</v>
      </c>
      <c r="K2715" s="174">
        <v>122</v>
      </c>
      <c r="L2715" s="177">
        <v>1450</v>
      </c>
      <c r="M2715" s="178">
        <v>0</v>
      </c>
      <c r="N2715" s="179" t="s">
        <v>74</v>
      </c>
      <c r="O2715" s="180">
        <v>0</v>
      </c>
      <c r="P2715" s="180">
        <v>0</v>
      </c>
      <c r="Q2715" s="181">
        <f t="shared" si="107"/>
        <v>0</v>
      </c>
      <c r="R2715" s="242" t="s">
        <v>72</v>
      </c>
      <c r="S2715" s="183"/>
      <c r="T2715" s="183"/>
    </row>
    <row r="2716" spans="2:20" ht="15.75" hidden="1">
      <c r="B2716" s="152">
        <v>2025</v>
      </c>
      <c r="C2716" s="152">
        <v>20</v>
      </c>
      <c r="D2716" s="153"/>
      <c r="E2716" s="154"/>
      <c r="F2716" s="152">
        <v>4</v>
      </c>
      <c r="G2716" s="152">
        <v>11</v>
      </c>
      <c r="H2716" s="152">
        <v>27</v>
      </c>
      <c r="I2716" s="152">
        <v>1000</v>
      </c>
      <c r="J2716" s="152">
        <v>1500</v>
      </c>
      <c r="K2716" s="152"/>
      <c r="L2716" s="155"/>
      <c r="M2716" s="239"/>
      <c r="N2716" s="157" t="s">
        <v>1633</v>
      </c>
      <c r="O2716" s="158">
        <f>O2717</f>
        <v>0</v>
      </c>
      <c r="P2716" s="158">
        <f>P2717</f>
        <v>0</v>
      </c>
      <c r="Q2716" s="158">
        <f t="shared" si="107"/>
        <v>0</v>
      </c>
      <c r="R2716" s="240"/>
      <c r="S2716" s="199"/>
      <c r="T2716" s="199"/>
    </row>
    <row r="2717" spans="2:20" ht="15.75" hidden="1">
      <c r="B2717" s="163">
        <v>2025</v>
      </c>
      <c r="C2717" s="163">
        <v>20</v>
      </c>
      <c r="D2717" s="164"/>
      <c r="E2717" s="165"/>
      <c r="F2717" s="163">
        <v>4</v>
      </c>
      <c r="G2717" s="163">
        <v>11</v>
      </c>
      <c r="H2717" s="163">
        <v>27</v>
      </c>
      <c r="I2717" s="163">
        <v>1000</v>
      </c>
      <c r="J2717" s="163">
        <v>1500</v>
      </c>
      <c r="K2717" s="163">
        <v>159</v>
      </c>
      <c r="L2717" s="166"/>
      <c r="M2717" s="241"/>
      <c r="N2717" s="168" t="s">
        <v>1634</v>
      </c>
      <c r="O2717" s="169">
        <f>O2718</f>
        <v>0</v>
      </c>
      <c r="P2717" s="169">
        <f>P2718</f>
        <v>0</v>
      </c>
      <c r="Q2717" s="169">
        <f t="shared" si="107"/>
        <v>0</v>
      </c>
      <c r="R2717" s="192"/>
      <c r="S2717" s="193"/>
      <c r="T2717" s="193"/>
    </row>
    <row r="2718" spans="2:20" ht="15.75" hidden="1">
      <c r="B2718" s="174">
        <v>2025</v>
      </c>
      <c r="C2718" s="174">
        <v>20</v>
      </c>
      <c r="D2718" s="175">
        <v>0</v>
      </c>
      <c r="E2718" s="176"/>
      <c r="F2718" s="174">
        <v>4</v>
      </c>
      <c r="G2718" s="174">
        <v>11</v>
      </c>
      <c r="H2718" s="174">
        <v>27</v>
      </c>
      <c r="I2718" s="174">
        <v>1000</v>
      </c>
      <c r="J2718" s="174">
        <v>1500</v>
      </c>
      <c r="K2718" s="174">
        <v>159</v>
      </c>
      <c r="L2718" s="177">
        <v>1076</v>
      </c>
      <c r="M2718" s="178">
        <v>0</v>
      </c>
      <c r="N2718" s="179" t="s">
        <v>1635</v>
      </c>
      <c r="O2718" s="180">
        <v>0</v>
      </c>
      <c r="P2718" s="180">
        <v>0</v>
      </c>
      <c r="Q2718" s="181">
        <f t="shared" si="107"/>
        <v>0</v>
      </c>
      <c r="R2718" s="242" t="s">
        <v>72</v>
      </c>
      <c r="S2718" s="183"/>
      <c r="T2718" s="183"/>
    </row>
    <row r="2719" spans="2:20" ht="15.75" hidden="1">
      <c r="B2719" s="141">
        <v>2025</v>
      </c>
      <c r="C2719" s="141">
        <v>20</v>
      </c>
      <c r="D2719" s="142"/>
      <c r="E2719" s="143"/>
      <c r="F2719" s="141">
        <v>4</v>
      </c>
      <c r="G2719" s="141">
        <v>11</v>
      </c>
      <c r="H2719" s="141">
        <v>27</v>
      </c>
      <c r="I2719" s="141">
        <v>2000</v>
      </c>
      <c r="J2719" s="141"/>
      <c r="K2719" s="141"/>
      <c r="L2719" s="144"/>
      <c r="M2719" s="237"/>
      <c r="N2719" s="146" t="s">
        <v>78</v>
      </c>
      <c r="O2719" s="147">
        <f>+O2720+O2729+O2732+O2735</f>
        <v>0</v>
      </c>
      <c r="P2719" s="147">
        <f>+P2720+P2729+P2732+P2735</f>
        <v>0</v>
      </c>
      <c r="Q2719" s="147">
        <f t="shared" si="107"/>
        <v>0</v>
      </c>
      <c r="R2719" s="194"/>
      <c r="S2719" s="238"/>
      <c r="T2719" s="238"/>
    </row>
    <row r="2720" spans="2:20" ht="31.5" hidden="1">
      <c r="B2720" s="152">
        <v>2025</v>
      </c>
      <c r="C2720" s="152">
        <v>20</v>
      </c>
      <c r="D2720" s="153"/>
      <c r="E2720" s="154"/>
      <c r="F2720" s="152">
        <v>4</v>
      </c>
      <c r="G2720" s="152">
        <v>11</v>
      </c>
      <c r="H2720" s="152">
        <v>27</v>
      </c>
      <c r="I2720" s="152">
        <v>2000</v>
      </c>
      <c r="J2720" s="152">
        <v>2100</v>
      </c>
      <c r="K2720" s="152"/>
      <c r="L2720" s="155"/>
      <c r="M2720" s="239"/>
      <c r="N2720" s="157" t="s">
        <v>79</v>
      </c>
      <c r="O2720" s="158">
        <f>+O2721+O2723+O2725+O2727</f>
        <v>0</v>
      </c>
      <c r="P2720" s="158">
        <f>+P2721+P2723+P2725+P2727</f>
        <v>0</v>
      </c>
      <c r="Q2720" s="158">
        <f t="shared" si="107"/>
        <v>0</v>
      </c>
      <c r="R2720" s="240"/>
      <c r="S2720" s="199"/>
      <c r="T2720" s="199"/>
    </row>
    <row r="2721" spans="2:20" ht="15.75" hidden="1">
      <c r="B2721" s="163">
        <v>2025</v>
      </c>
      <c r="C2721" s="163">
        <v>20</v>
      </c>
      <c r="D2721" s="164"/>
      <c r="E2721" s="165"/>
      <c r="F2721" s="163">
        <v>4</v>
      </c>
      <c r="G2721" s="163">
        <v>11</v>
      </c>
      <c r="H2721" s="163">
        <v>27</v>
      </c>
      <c r="I2721" s="163">
        <v>2000</v>
      </c>
      <c r="J2721" s="163">
        <v>2100</v>
      </c>
      <c r="K2721" s="163">
        <v>211</v>
      </c>
      <c r="L2721" s="166"/>
      <c r="M2721" s="241"/>
      <c r="N2721" s="168" t="s">
        <v>80</v>
      </c>
      <c r="O2721" s="169">
        <f>O2722</f>
        <v>0</v>
      </c>
      <c r="P2721" s="169">
        <f>P2722</f>
        <v>0</v>
      </c>
      <c r="Q2721" s="169">
        <f t="shared" si="107"/>
        <v>0</v>
      </c>
      <c r="R2721" s="192"/>
      <c r="S2721" s="193"/>
      <c r="T2721" s="193"/>
    </row>
    <row r="2722" spans="2:20" ht="15.75" hidden="1">
      <c r="B2722" s="174">
        <v>2025</v>
      </c>
      <c r="C2722" s="174">
        <v>20</v>
      </c>
      <c r="D2722" s="175">
        <v>0</v>
      </c>
      <c r="E2722" s="176"/>
      <c r="F2722" s="174">
        <v>4</v>
      </c>
      <c r="G2722" s="174">
        <v>11</v>
      </c>
      <c r="H2722" s="174">
        <v>27</v>
      </c>
      <c r="I2722" s="174">
        <v>2000</v>
      </c>
      <c r="J2722" s="174">
        <v>2100</v>
      </c>
      <c r="K2722" s="174">
        <v>211</v>
      </c>
      <c r="L2722" s="177">
        <v>931</v>
      </c>
      <c r="M2722" s="178">
        <v>0</v>
      </c>
      <c r="N2722" s="179" t="s">
        <v>81</v>
      </c>
      <c r="O2722" s="180">
        <v>0</v>
      </c>
      <c r="P2722" s="180">
        <v>0</v>
      </c>
      <c r="Q2722" s="181">
        <f t="shared" si="107"/>
        <v>0</v>
      </c>
      <c r="R2722" s="242" t="s">
        <v>82</v>
      </c>
      <c r="S2722" s="183"/>
      <c r="T2722" s="183"/>
    </row>
    <row r="2723" spans="2:20" ht="15.75" hidden="1">
      <c r="B2723" s="163">
        <v>2025</v>
      </c>
      <c r="C2723" s="163">
        <v>20</v>
      </c>
      <c r="D2723" s="164"/>
      <c r="E2723" s="165"/>
      <c r="F2723" s="163">
        <v>4</v>
      </c>
      <c r="G2723" s="163">
        <v>11</v>
      </c>
      <c r="H2723" s="163">
        <v>27</v>
      </c>
      <c r="I2723" s="163">
        <v>2000</v>
      </c>
      <c r="J2723" s="163">
        <v>2100</v>
      </c>
      <c r="K2723" s="163">
        <v>212</v>
      </c>
      <c r="L2723" s="166"/>
      <c r="M2723" s="241"/>
      <c r="N2723" s="168" t="s">
        <v>1636</v>
      </c>
      <c r="O2723" s="169">
        <f>O2724</f>
        <v>0</v>
      </c>
      <c r="P2723" s="169">
        <f>P2724</f>
        <v>0</v>
      </c>
      <c r="Q2723" s="169">
        <f t="shared" si="107"/>
        <v>0</v>
      </c>
      <c r="R2723" s="192"/>
      <c r="S2723" s="193"/>
      <c r="T2723" s="193"/>
    </row>
    <row r="2724" spans="2:20" ht="15.75" hidden="1">
      <c r="B2724" s="174">
        <v>2025</v>
      </c>
      <c r="C2724" s="174">
        <v>20</v>
      </c>
      <c r="D2724" s="175">
        <v>0</v>
      </c>
      <c r="E2724" s="176"/>
      <c r="F2724" s="174">
        <v>4</v>
      </c>
      <c r="G2724" s="174">
        <v>11</v>
      </c>
      <c r="H2724" s="174">
        <v>27</v>
      </c>
      <c r="I2724" s="174">
        <v>2000</v>
      </c>
      <c r="J2724" s="174">
        <v>2100</v>
      </c>
      <c r="K2724" s="174">
        <v>212</v>
      </c>
      <c r="L2724" s="177">
        <v>935</v>
      </c>
      <c r="M2724" s="178">
        <v>0</v>
      </c>
      <c r="N2724" s="179" t="s">
        <v>1636</v>
      </c>
      <c r="O2724" s="180">
        <v>0</v>
      </c>
      <c r="P2724" s="180">
        <v>0</v>
      </c>
      <c r="Q2724" s="181">
        <f t="shared" si="107"/>
        <v>0</v>
      </c>
      <c r="R2724" s="242" t="s">
        <v>82</v>
      </c>
      <c r="S2724" s="183"/>
      <c r="T2724" s="183"/>
    </row>
    <row r="2725" spans="2:20" ht="31.5" hidden="1">
      <c r="B2725" s="163">
        <v>2025</v>
      </c>
      <c r="C2725" s="163">
        <v>20</v>
      </c>
      <c r="D2725" s="164"/>
      <c r="E2725" s="165"/>
      <c r="F2725" s="163">
        <v>4</v>
      </c>
      <c r="G2725" s="163">
        <v>11</v>
      </c>
      <c r="H2725" s="163">
        <v>27</v>
      </c>
      <c r="I2725" s="163">
        <v>2000</v>
      </c>
      <c r="J2725" s="163">
        <v>2100</v>
      </c>
      <c r="K2725" s="163">
        <v>214</v>
      </c>
      <c r="L2725" s="166"/>
      <c r="M2725" s="241"/>
      <c r="N2725" s="168" t="s">
        <v>84</v>
      </c>
      <c r="O2725" s="169">
        <f>O2726</f>
        <v>0</v>
      </c>
      <c r="P2725" s="169">
        <f>P2726</f>
        <v>0</v>
      </c>
      <c r="Q2725" s="169">
        <f t="shared" si="107"/>
        <v>0</v>
      </c>
      <c r="R2725" s="192"/>
      <c r="S2725" s="193"/>
      <c r="T2725" s="193"/>
    </row>
    <row r="2726" spans="2:20" ht="30" hidden="1">
      <c r="B2726" s="174">
        <v>2025</v>
      </c>
      <c r="C2726" s="174">
        <v>20</v>
      </c>
      <c r="D2726" s="175">
        <v>0</v>
      </c>
      <c r="E2726" s="176"/>
      <c r="F2726" s="174">
        <v>4</v>
      </c>
      <c r="G2726" s="174">
        <v>11</v>
      </c>
      <c r="H2726" s="174">
        <v>27</v>
      </c>
      <c r="I2726" s="174">
        <v>2000</v>
      </c>
      <c r="J2726" s="174">
        <v>2100</v>
      </c>
      <c r="K2726" s="174">
        <v>214</v>
      </c>
      <c r="L2726" s="177">
        <v>936</v>
      </c>
      <c r="M2726" s="178">
        <v>0</v>
      </c>
      <c r="N2726" s="179" t="s">
        <v>1637</v>
      </c>
      <c r="O2726" s="180">
        <v>0</v>
      </c>
      <c r="P2726" s="180">
        <v>0</v>
      </c>
      <c r="Q2726" s="181">
        <f t="shared" si="107"/>
        <v>0</v>
      </c>
      <c r="R2726" s="242" t="s">
        <v>82</v>
      </c>
      <c r="S2726" s="183"/>
      <c r="T2726" s="183"/>
    </row>
    <row r="2727" spans="2:20" ht="15.75" hidden="1">
      <c r="B2727" s="163">
        <v>2025</v>
      </c>
      <c r="C2727" s="163">
        <v>20</v>
      </c>
      <c r="D2727" s="164"/>
      <c r="E2727" s="165"/>
      <c r="F2727" s="163">
        <v>4</v>
      </c>
      <c r="G2727" s="163">
        <v>11</v>
      </c>
      <c r="H2727" s="163">
        <v>27</v>
      </c>
      <c r="I2727" s="163">
        <v>2000</v>
      </c>
      <c r="J2727" s="163">
        <v>2100</v>
      </c>
      <c r="K2727" s="163">
        <v>216</v>
      </c>
      <c r="L2727" s="166"/>
      <c r="M2727" s="241"/>
      <c r="N2727" s="168" t="s">
        <v>303</v>
      </c>
      <c r="O2727" s="169">
        <f>O2728</f>
        <v>0</v>
      </c>
      <c r="P2727" s="169">
        <f>P2728</f>
        <v>0</v>
      </c>
      <c r="Q2727" s="169">
        <f t="shared" si="107"/>
        <v>0</v>
      </c>
      <c r="R2727" s="192"/>
      <c r="S2727" s="193"/>
      <c r="T2727" s="193"/>
    </row>
    <row r="2728" spans="2:20" ht="15.75" hidden="1">
      <c r="B2728" s="174">
        <v>2025</v>
      </c>
      <c r="C2728" s="174">
        <v>20</v>
      </c>
      <c r="D2728" s="175">
        <v>0</v>
      </c>
      <c r="E2728" s="176"/>
      <c r="F2728" s="174">
        <v>4</v>
      </c>
      <c r="G2728" s="174">
        <v>11</v>
      </c>
      <c r="H2728" s="174">
        <v>27</v>
      </c>
      <c r="I2728" s="174">
        <v>2000</v>
      </c>
      <c r="J2728" s="174">
        <v>2100</v>
      </c>
      <c r="K2728" s="174">
        <v>216</v>
      </c>
      <c r="L2728" s="177">
        <v>924</v>
      </c>
      <c r="M2728" s="178">
        <v>0</v>
      </c>
      <c r="N2728" s="179" t="s">
        <v>303</v>
      </c>
      <c r="O2728" s="180">
        <v>0</v>
      </c>
      <c r="P2728" s="180">
        <v>0</v>
      </c>
      <c r="Q2728" s="181">
        <f t="shared" si="107"/>
        <v>0</v>
      </c>
      <c r="R2728" s="242" t="s">
        <v>82</v>
      </c>
      <c r="S2728" s="183"/>
      <c r="T2728" s="183"/>
    </row>
    <row r="2729" spans="2:20" ht="15.75" hidden="1">
      <c r="B2729" s="152">
        <v>2025</v>
      </c>
      <c r="C2729" s="152">
        <v>20</v>
      </c>
      <c r="D2729" s="153"/>
      <c r="E2729" s="154"/>
      <c r="F2729" s="152">
        <v>4</v>
      </c>
      <c r="G2729" s="152">
        <v>11</v>
      </c>
      <c r="H2729" s="152">
        <v>27</v>
      </c>
      <c r="I2729" s="152">
        <v>2000</v>
      </c>
      <c r="J2729" s="152">
        <v>2400</v>
      </c>
      <c r="K2729" s="152"/>
      <c r="L2729" s="155"/>
      <c r="M2729" s="239"/>
      <c r="N2729" s="157" t="s">
        <v>310</v>
      </c>
      <c r="O2729" s="158">
        <f>O2730</f>
        <v>0</v>
      </c>
      <c r="P2729" s="158">
        <f>P2730</f>
        <v>0</v>
      </c>
      <c r="Q2729" s="158">
        <f t="shared" si="107"/>
        <v>0</v>
      </c>
      <c r="R2729" s="240"/>
      <c r="S2729" s="199"/>
      <c r="T2729" s="199"/>
    </row>
    <row r="2730" spans="2:20" ht="15.75" hidden="1">
      <c r="B2730" s="163">
        <v>2025</v>
      </c>
      <c r="C2730" s="163">
        <v>20</v>
      </c>
      <c r="D2730" s="164"/>
      <c r="E2730" s="165"/>
      <c r="F2730" s="163">
        <v>4</v>
      </c>
      <c r="G2730" s="163">
        <v>11</v>
      </c>
      <c r="H2730" s="163">
        <v>27</v>
      </c>
      <c r="I2730" s="163">
        <v>2000</v>
      </c>
      <c r="J2730" s="163">
        <v>2400</v>
      </c>
      <c r="K2730" s="163">
        <v>246</v>
      </c>
      <c r="L2730" s="166"/>
      <c r="M2730" s="241"/>
      <c r="N2730" s="168" t="s">
        <v>1087</v>
      </c>
      <c r="O2730" s="169">
        <f>O2731</f>
        <v>0</v>
      </c>
      <c r="P2730" s="169">
        <f>P2731</f>
        <v>0</v>
      </c>
      <c r="Q2730" s="169">
        <f t="shared" si="107"/>
        <v>0</v>
      </c>
      <c r="R2730" s="192"/>
      <c r="S2730" s="193"/>
      <c r="T2730" s="193"/>
    </row>
    <row r="2731" spans="2:20" ht="15.75" hidden="1">
      <c r="B2731" s="174">
        <v>2025</v>
      </c>
      <c r="C2731" s="174">
        <v>20</v>
      </c>
      <c r="D2731" s="175">
        <v>0</v>
      </c>
      <c r="E2731" s="176"/>
      <c r="F2731" s="174">
        <v>4</v>
      </c>
      <c r="G2731" s="174">
        <v>11</v>
      </c>
      <c r="H2731" s="174">
        <v>27</v>
      </c>
      <c r="I2731" s="174">
        <v>2000</v>
      </c>
      <c r="J2731" s="174">
        <v>2400</v>
      </c>
      <c r="K2731" s="174">
        <v>246</v>
      </c>
      <c r="L2731" s="177">
        <v>925</v>
      </c>
      <c r="M2731" s="178">
        <v>0</v>
      </c>
      <c r="N2731" s="179" t="s">
        <v>1087</v>
      </c>
      <c r="O2731" s="180">
        <v>0</v>
      </c>
      <c r="P2731" s="180">
        <v>0</v>
      </c>
      <c r="Q2731" s="181">
        <f t="shared" si="107"/>
        <v>0</v>
      </c>
      <c r="R2731" s="242" t="s">
        <v>82</v>
      </c>
      <c r="S2731" s="183"/>
      <c r="T2731" s="183"/>
    </row>
    <row r="2732" spans="2:20" ht="31.5" hidden="1">
      <c r="B2732" s="152">
        <v>2025</v>
      </c>
      <c r="C2732" s="152">
        <v>20</v>
      </c>
      <c r="D2732" s="153"/>
      <c r="E2732" s="154"/>
      <c r="F2732" s="152">
        <v>4</v>
      </c>
      <c r="G2732" s="152">
        <v>11</v>
      </c>
      <c r="H2732" s="152">
        <v>27</v>
      </c>
      <c r="I2732" s="152">
        <v>2000</v>
      </c>
      <c r="J2732" s="152">
        <v>2700</v>
      </c>
      <c r="K2732" s="152"/>
      <c r="L2732" s="155"/>
      <c r="M2732" s="239"/>
      <c r="N2732" s="157" t="s">
        <v>96</v>
      </c>
      <c r="O2732" s="158">
        <f>O2733</f>
        <v>0</v>
      </c>
      <c r="P2732" s="158">
        <f>P2733</f>
        <v>0</v>
      </c>
      <c r="Q2732" s="158">
        <f t="shared" si="107"/>
        <v>0</v>
      </c>
      <c r="R2732" s="240"/>
      <c r="S2732" s="199"/>
      <c r="T2732" s="199"/>
    </row>
    <row r="2733" spans="2:20" ht="15.75" hidden="1">
      <c r="B2733" s="163">
        <v>2025</v>
      </c>
      <c r="C2733" s="163">
        <v>20</v>
      </c>
      <c r="D2733" s="164"/>
      <c r="E2733" s="165"/>
      <c r="F2733" s="163">
        <v>4</v>
      </c>
      <c r="G2733" s="163">
        <v>11</v>
      </c>
      <c r="H2733" s="163">
        <v>27</v>
      </c>
      <c r="I2733" s="163">
        <v>2000</v>
      </c>
      <c r="J2733" s="163">
        <v>2700</v>
      </c>
      <c r="K2733" s="163">
        <v>271</v>
      </c>
      <c r="L2733" s="166"/>
      <c r="M2733" s="241"/>
      <c r="N2733" s="168" t="s">
        <v>97</v>
      </c>
      <c r="O2733" s="169">
        <f>O2734</f>
        <v>0</v>
      </c>
      <c r="P2733" s="169">
        <f>P2734</f>
        <v>0</v>
      </c>
      <c r="Q2733" s="169">
        <f t="shared" si="107"/>
        <v>0</v>
      </c>
      <c r="R2733" s="192"/>
      <c r="S2733" s="193"/>
      <c r="T2733" s="193"/>
    </row>
    <row r="2734" spans="2:20" ht="15.75" hidden="1">
      <c r="B2734" s="174">
        <v>2025</v>
      </c>
      <c r="C2734" s="174">
        <v>20</v>
      </c>
      <c r="D2734" s="175">
        <v>0</v>
      </c>
      <c r="E2734" s="176"/>
      <c r="F2734" s="174">
        <v>4</v>
      </c>
      <c r="G2734" s="174">
        <v>11</v>
      </c>
      <c r="H2734" s="174">
        <v>27</v>
      </c>
      <c r="I2734" s="174">
        <v>2000</v>
      </c>
      <c r="J2734" s="174">
        <v>2700</v>
      </c>
      <c r="K2734" s="174">
        <v>271</v>
      </c>
      <c r="L2734" s="177">
        <v>1542</v>
      </c>
      <c r="M2734" s="178">
        <v>0</v>
      </c>
      <c r="N2734" s="179" t="s">
        <v>97</v>
      </c>
      <c r="O2734" s="180">
        <v>0</v>
      </c>
      <c r="P2734" s="180">
        <v>0</v>
      </c>
      <c r="Q2734" s="181">
        <f t="shared" si="107"/>
        <v>0</v>
      </c>
      <c r="R2734" s="182" t="s">
        <v>1090</v>
      </c>
      <c r="S2734" s="183"/>
      <c r="T2734" s="183"/>
    </row>
    <row r="2735" spans="2:20" ht="15.75" hidden="1">
      <c r="B2735" s="152">
        <v>2025</v>
      </c>
      <c r="C2735" s="152">
        <v>20</v>
      </c>
      <c r="D2735" s="153"/>
      <c r="E2735" s="154"/>
      <c r="F2735" s="152">
        <v>4</v>
      </c>
      <c r="G2735" s="152">
        <v>11</v>
      </c>
      <c r="H2735" s="152">
        <v>27</v>
      </c>
      <c r="I2735" s="152">
        <v>2000</v>
      </c>
      <c r="J2735" s="152">
        <v>2900</v>
      </c>
      <c r="K2735" s="152"/>
      <c r="L2735" s="155"/>
      <c r="M2735" s="239"/>
      <c r="N2735" s="157" t="s">
        <v>101</v>
      </c>
      <c r="O2735" s="158">
        <f>O2736</f>
        <v>0</v>
      </c>
      <c r="P2735" s="158">
        <f>P2736</f>
        <v>0</v>
      </c>
      <c r="Q2735" s="158">
        <f t="shared" si="107"/>
        <v>0</v>
      </c>
      <c r="R2735" s="240"/>
      <c r="S2735" s="199"/>
      <c r="T2735" s="199"/>
    </row>
    <row r="2736" spans="2:20" ht="15.75" hidden="1">
      <c r="B2736" s="163">
        <v>2025</v>
      </c>
      <c r="C2736" s="163">
        <v>20</v>
      </c>
      <c r="D2736" s="164"/>
      <c r="E2736" s="165"/>
      <c r="F2736" s="163">
        <v>4</v>
      </c>
      <c r="G2736" s="163">
        <v>11</v>
      </c>
      <c r="H2736" s="163">
        <v>27</v>
      </c>
      <c r="I2736" s="163">
        <v>2000</v>
      </c>
      <c r="J2736" s="163">
        <v>2900</v>
      </c>
      <c r="K2736" s="163">
        <v>291</v>
      </c>
      <c r="L2736" s="166"/>
      <c r="M2736" s="241"/>
      <c r="N2736" s="168" t="s">
        <v>408</v>
      </c>
      <c r="O2736" s="169">
        <f>O2737</f>
        <v>0</v>
      </c>
      <c r="P2736" s="169">
        <f>P2737</f>
        <v>0</v>
      </c>
      <c r="Q2736" s="169">
        <f t="shared" si="107"/>
        <v>0</v>
      </c>
      <c r="R2736" s="192"/>
      <c r="S2736" s="193"/>
      <c r="T2736" s="193"/>
    </row>
    <row r="2737" spans="2:20" ht="15.75" hidden="1">
      <c r="B2737" s="174">
        <v>2025</v>
      </c>
      <c r="C2737" s="174">
        <v>20</v>
      </c>
      <c r="D2737" s="175">
        <v>0</v>
      </c>
      <c r="E2737" s="176"/>
      <c r="F2737" s="174">
        <v>4</v>
      </c>
      <c r="G2737" s="174">
        <v>11</v>
      </c>
      <c r="H2737" s="174">
        <v>27</v>
      </c>
      <c r="I2737" s="174">
        <v>2000</v>
      </c>
      <c r="J2737" s="174">
        <v>2900</v>
      </c>
      <c r="K2737" s="174">
        <v>291</v>
      </c>
      <c r="L2737" s="177">
        <v>768</v>
      </c>
      <c r="M2737" s="178">
        <v>0</v>
      </c>
      <c r="N2737" s="179" t="s">
        <v>1557</v>
      </c>
      <c r="O2737" s="180">
        <v>0</v>
      </c>
      <c r="P2737" s="180">
        <v>0</v>
      </c>
      <c r="Q2737" s="181">
        <f t="shared" si="107"/>
        <v>0</v>
      </c>
      <c r="R2737" s="182" t="s">
        <v>82</v>
      </c>
      <c r="S2737" s="183"/>
      <c r="T2737" s="183"/>
    </row>
    <row r="2738" spans="2:20" ht="15.75" hidden="1">
      <c r="B2738" s="141">
        <v>2025</v>
      </c>
      <c r="C2738" s="141">
        <v>20</v>
      </c>
      <c r="D2738" s="142"/>
      <c r="E2738" s="143"/>
      <c r="F2738" s="141">
        <v>4</v>
      </c>
      <c r="G2738" s="141">
        <v>11</v>
      </c>
      <c r="H2738" s="141">
        <v>27</v>
      </c>
      <c r="I2738" s="141">
        <v>3000</v>
      </c>
      <c r="J2738" s="141"/>
      <c r="K2738" s="141"/>
      <c r="L2738" s="144"/>
      <c r="M2738" s="237"/>
      <c r="N2738" s="146" t="s">
        <v>46</v>
      </c>
      <c r="O2738" s="147">
        <f>+O2739+O2748+O2753+O2758+O2761+O2766</f>
        <v>0</v>
      </c>
      <c r="P2738" s="147">
        <f>+P2739+P2748+P2753+P2758+P2761+P2766</f>
        <v>0</v>
      </c>
      <c r="Q2738" s="147">
        <f t="shared" si="107"/>
        <v>0</v>
      </c>
      <c r="R2738" s="194"/>
      <c r="S2738" s="238"/>
      <c r="T2738" s="238"/>
    </row>
    <row r="2739" spans="2:20" ht="15.75" hidden="1">
      <c r="B2739" s="152">
        <v>2025</v>
      </c>
      <c r="C2739" s="152">
        <v>20</v>
      </c>
      <c r="D2739" s="153"/>
      <c r="E2739" s="154"/>
      <c r="F2739" s="152">
        <v>4</v>
      </c>
      <c r="G2739" s="152">
        <v>11</v>
      </c>
      <c r="H2739" s="152">
        <v>27</v>
      </c>
      <c r="I2739" s="152">
        <v>3000</v>
      </c>
      <c r="J2739" s="152">
        <v>3100</v>
      </c>
      <c r="K2739" s="152"/>
      <c r="L2739" s="155"/>
      <c r="M2739" s="239"/>
      <c r="N2739" s="157" t="s">
        <v>103</v>
      </c>
      <c r="O2739" s="158">
        <f>+O2740+O2742+O2744</f>
        <v>0</v>
      </c>
      <c r="P2739" s="158">
        <f>+P2740+P2742+P2744</f>
        <v>0</v>
      </c>
      <c r="Q2739" s="158">
        <f t="shared" si="107"/>
        <v>0</v>
      </c>
      <c r="R2739" s="240"/>
      <c r="S2739" s="199"/>
      <c r="T2739" s="199"/>
    </row>
    <row r="2740" spans="2:20" ht="15.75" hidden="1">
      <c r="B2740" s="163">
        <v>2025</v>
      </c>
      <c r="C2740" s="163">
        <v>20</v>
      </c>
      <c r="D2740" s="164"/>
      <c r="E2740" s="165"/>
      <c r="F2740" s="163">
        <v>4</v>
      </c>
      <c r="G2740" s="163">
        <v>11</v>
      </c>
      <c r="H2740" s="163">
        <v>27</v>
      </c>
      <c r="I2740" s="163">
        <v>3000</v>
      </c>
      <c r="J2740" s="163">
        <v>3100</v>
      </c>
      <c r="K2740" s="163">
        <v>311</v>
      </c>
      <c r="L2740" s="166"/>
      <c r="M2740" s="241"/>
      <c r="N2740" s="168" t="s">
        <v>104</v>
      </c>
      <c r="O2740" s="169">
        <f>O2741</f>
        <v>0</v>
      </c>
      <c r="P2740" s="169">
        <f>P2741</f>
        <v>0</v>
      </c>
      <c r="Q2740" s="169">
        <f t="shared" si="107"/>
        <v>0</v>
      </c>
      <c r="R2740" s="192"/>
      <c r="S2740" s="193"/>
      <c r="T2740" s="193"/>
    </row>
    <row r="2741" spans="2:20" ht="15.75" hidden="1">
      <c r="B2741" s="174">
        <v>2025</v>
      </c>
      <c r="C2741" s="174">
        <v>20</v>
      </c>
      <c r="D2741" s="175">
        <v>0</v>
      </c>
      <c r="E2741" s="176"/>
      <c r="F2741" s="174">
        <v>4</v>
      </c>
      <c r="G2741" s="174">
        <v>11</v>
      </c>
      <c r="H2741" s="174">
        <v>27</v>
      </c>
      <c r="I2741" s="174">
        <v>3000</v>
      </c>
      <c r="J2741" s="174">
        <v>3100</v>
      </c>
      <c r="K2741" s="174">
        <v>311</v>
      </c>
      <c r="L2741" s="177">
        <v>1308</v>
      </c>
      <c r="M2741" s="178">
        <v>0</v>
      </c>
      <c r="N2741" s="179" t="s">
        <v>105</v>
      </c>
      <c r="O2741" s="180">
        <v>0</v>
      </c>
      <c r="P2741" s="180">
        <v>0</v>
      </c>
      <c r="Q2741" s="181">
        <f t="shared" si="107"/>
        <v>0</v>
      </c>
      <c r="R2741" s="242" t="s">
        <v>50</v>
      </c>
      <c r="S2741" s="183"/>
      <c r="T2741" s="183"/>
    </row>
    <row r="2742" spans="2:20" ht="15.75" hidden="1">
      <c r="B2742" s="163">
        <v>2025</v>
      </c>
      <c r="C2742" s="163">
        <v>20</v>
      </c>
      <c r="D2742" s="164"/>
      <c r="E2742" s="165"/>
      <c r="F2742" s="163">
        <v>4</v>
      </c>
      <c r="G2742" s="163">
        <v>11</v>
      </c>
      <c r="H2742" s="163">
        <v>27</v>
      </c>
      <c r="I2742" s="163">
        <v>3000</v>
      </c>
      <c r="J2742" s="163">
        <v>3100</v>
      </c>
      <c r="K2742" s="163">
        <v>314</v>
      </c>
      <c r="L2742" s="166"/>
      <c r="M2742" s="241"/>
      <c r="N2742" s="168" t="s">
        <v>1594</v>
      </c>
      <c r="O2742" s="169">
        <f>O2743</f>
        <v>0</v>
      </c>
      <c r="P2742" s="169">
        <f>P2743</f>
        <v>0</v>
      </c>
      <c r="Q2742" s="169">
        <f t="shared" si="107"/>
        <v>0</v>
      </c>
      <c r="R2742" s="192"/>
      <c r="S2742" s="193"/>
      <c r="T2742" s="193"/>
    </row>
    <row r="2743" spans="2:20" ht="15.75" hidden="1">
      <c r="B2743" s="174">
        <v>2025</v>
      </c>
      <c r="C2743" s="174">
        <v>20</v>
      </c>
      <c r="D2743" s="175">
        <v>0</v>
      </c>
      <c r="E2743" s="176"/>
      <c r="F2743" s="174">
        <v>4</v>
      </c>
      <c r="G2743" s="174">
        <v>11</v>
      </c>
      <c r="H2743" s="174">
        <v>27</v>
      </c>
      <c r="I2743" s="174">
        <v>3000</v>
      </c>
      <c r="J2743" s="174">
        <v>3100</v>
      </c>
      <c r="K2743" s="174">
        <v>314</v>
      </c>
      <c r="L2743" s="177">
        <v>1312</v>
      </c>
      <c r="M2743" s="178">
        <v>0</v>
      </c>
      <c r="N2743" s="179" t="s">
        <v>1595</v>
      </c>
      <c r="O2743" s="180">
        <v>0</v>
      </c>
      <c r="P2743" s="180">
        <v>0</v>
      </c>
      <c r="Q2743" s="181">
        <f t="shared" si="107"/>
        <v>0</v>
      </c>
      <c r="R2743" s="242" t="s">
        <v>50</v>
      </c>
      <c r="S2743" s="183"/>
      <c r="T2743" s="183"/>
    </row>
    <row r="2744" spans="2:20" ht="31.5" hidden="1">
      <c r="B2744" s="163">
        <v>2025</v>
      </c>
      <c r="C2744" s="163">
        <v>20</v>
      </c>
      <c r="D2744" s="164"/>
      <c r="E2744" s="165"/>
      <c r="F2744" s="163">
        <v>4</v>
      </c>
      <c r="G2744" s="163">
        <v>11</v>
      </c>
      <c r="H2744" s="163">
        <v>27</v>
      </c>
      <c r="I2744" s="163">
        <v>3000</v>
      </c>
      <c r="J2744" s="163">
        <v>3100</v>
      </c>
      <c r="K2744" s="163">
        <v>317</v>
      </c>
      <c r="L2744" s="166"/>
      <c r="M2744" s="241"/>
      <c r="N2744" s="168" t="s">
        <v>106</v>
      </c>
      <c r="O2744" s="169">
        <f>SUM(O2745:O2747)</f>
        <v>0</v>
      </c>
      <c r="P2744" s="169">
        <f>SUM(P2745:P2747)</f>
        <v>0</v>
      </c>
      <c r="Q2744" s="169">
        <f t="shared" si="107"/>
        <v>0</v>
      </c>
      <c r="R2744" s="192"/>
      <c r="S2744" s="193"/>
      <c r="T2744" s="193"/>
    </row>
    <row r="2745" spans="2:20" ht="15.75" hidden="1">
      <c r="B2745" s="174">
        <v>2025</v>
      </c>
      <c r="C2745" s="174">
        <v>20</v>
      </c>
      <c r="D2745" s="175">
        <v>0</v>
      </c>
      <c r="E2745" s="176"/>
      <c r="F2745" s="174">
        <v>4</v>
      </c>
      <c r="G2745" s="174">
        <v>11</v>
      </c>
      <c r="H2745" s="174">
        <v>27</v>
      </c>
      <c r="I2745" s="174">
        <v>3000</v>
      </c>
      <c r="J2745" s="174">
        <v>3100</v>
      </c>
      <c r="K2745" s="174">
        <v>317</v>
      </c>
      <c r="L2745" s="177">
        <v>1314</v>
      </c>
      <c r="M2745" s="178">
        <v>0</v>
      </c>
      <c r="N2745" s="179" t="s">
        <v>240</v>
      </c>
      <c r="O2745" s="180">
        <v>0</v>
      </c>
      <c r="P2745" s="180">
        <v>0</v>
      </c>
      <c r="Q2745" s="181">
        <f t="shared" si="107"/>
        <v>0</v>
      </c>
      <c r="R2745" s="242" t="s">
        <v>50</v>
      </c>
      <c r="S2745" s="183"/>
      <c r="T2745" s="183"/>
    </row>
    <row r="2746" spans="2:20" ht="15.75" hidden="1">
      <c r="B2746" s="174">
        <v>2025</v>
      </c>
      <c r="C2746" s="174">
        <v>20</v>
      </c>
      <c r="D2746" s="175">
        <v>0</v>
      </c>
      <c r="E2746" s="176"/>
      <c r="F2746" s="174">
        <v>4</v>
      </c>
      <c r="G2746" s="174">
        <v>11</v>
      </c>
      <c r="H2746" s="174">
        <v>27</v>
      </c>
      <c r="I2746" s="174">
        <v>3000</v>
      </c>
      <c r="J2746" s="174">
        <v>3100</v>
      </c>
      <c r="K2746" s="174">
        <v>317</v>
      </c>
      <c r="L2746" s="177">
        <v>1319</v>
      </c>
      <c r="M2746" s="178">
        <v>0</v>
      </c>
      <c r="N2746" s="179" t="s">
        <v>1521</v>
      </c>
      <c r="O2746" s="180">
        <v>0</v>
      </c>
      <c r="P2746" s="180">
        <v>0</v>
      </c>
      <c r="Q2746" s="181">
        <f t="shared" si="107"/>
        <v>0</v>
      </c>
      <c r="R2746" s="242" t="s">
        <v>50</v>
      </c>
      <c r="S2746" s="183"/>
      <c r="T2746" s="183"/>
    </row>
    <row r="2747" spans="2:20" ht="30" hidden="1">
      <c r="B2747" s="174">
        <v>2025</v>
      </c>
      <c r="C2747" s="174">
        <v>20</v>
      </c>
      <c r="D2747" s="175">
        <v>0</v>
      </c>
      <c r="E2747" s="176"/>
      <c r="F2747" s="174">
        <v>4</v>
      </c>
      <c r="G2747" s="174">
        <v>11</v>
      </c>
      <c r="H2747" s="174">
        <v>27</v>
      </c>
      <c r="I2747" s="174">
        <v>3000</v>
      </c>
      <c r="J2747" s="174">
        <v>3100</v>
      </c>
      <c r="K2747" s="174">
        <v>317</v>
      </c>
      <c r="L2747" s="177">
        <v>1307</v>
      </c>
      <c r="M2747" s="178">
        <v>0</v>
      </c>
      <c r="N2747" s="179" t="s">
        <v>1638</v>
      </c>
      <c r="O2747" s="180">
        <v>0</v>
      </c>
      <c r="P2747" s="180">
        <v>0</v>
      </c>
      <c r="Q2747" s="181">
        <f t="shared" si="107"/>
        <v>0</v>
      </c>
      <c r="R2747" s="242" t="s">
        <v>50</v>
      </c>
      <c r="S2747" s="183"/>
      <c r="T2747" s="183"/>
    </row>
    <row r="2748" spans="2:20" ht="15.75" hidden="1">
      <c r="B2748" s="152">
        <v>2025</v>
      </c>
      <c r="C2748" s="152">
        <v>20</v>
      </c>
      <c r="D2748" s="153"/>
      <c r="E2748" s="154"/>
      <c r="F2748" s="152">
        <v>4</v>
      </c>
      <c r="G2748" s="152">
        <v>11</v>
      </c>
      <c r="H2748" s="152">
        <v>27</v>
      </c>
      <c r="I2748" s="152">
        <v>3000</v>
      </c>
      <c r="J2748" s="152">
        <v>3200</v>
      </c>
      <c r="K2748" s="152"/>
      <c r="L2748" s="155"/>
      <c r="M2748" s="156"/>
      <c r="N2748" s="157" t="s">
        <v>108</v>
      </c>
      <c r="O2748" s="158">
        <f>+O2749+O2751</f>
        <v>0</v>
      </c>
      <c r="P2748" s="158">
        <f>+P2749+P2751</f>
        <v>0</v>
      </c>
      <c r="Q2748" s="158">
        <f t="shared" si="107"/>
        <v>0</v>
      </c>
      <c r="R2748" s="240"/>
      <c r="S2748" s="199"/>
      <c r="T2748" s="199"/>
    </row>
    <row r="2749" spans="2:20" ht="31.5" hidden="1">
      <c r="B2749" s="163">
        <v>2025</v>
      </c>
      <c r="C2749" s="163">
        <v>20</v>
      </c>
      <c r="D2749" s="164"/>
      <c r="E2749" s="165"/>
      <c r="F2749" s="163">
        <v>4</v>
      </c>
      <c r="G2749" s="163">
        <v>11</v>
      </c>
      <c r="H2749" s="163">
        <v>27</v>
      </c>
      <c r="I2749" s="163">
        <v>3000</v>
      </c>
      <c r="J2749" s="163">
        <v>3200</v>
      </c>
      <c r="K2749" s="163">
        <v>323</v>
      </c>
      <c r="L2749" s="166"/>
      <c r="M2749" s="241"/>
      <c r="N2749" s="168" t="s">
        <v>1639</v>
      </c>
      <c r="O2749" s="169">
        <f>O2750</f>
        <v>0</v>
      </c>
      <c r="P2749" s="169">
        <f>P2750</f>
        <v>0</v>
      </c>
      <c r="Q2749" s="169">
        <f t="shared" si="107"/>
        <v>0</v>
      </c>
      <c r="R2749" s="192"/>
      <c r="S2749" s="193"/>
      <c r="T2749" s="193"/>
    </row>
    <row r="2750" spans="2:20" ht="15.75" hidden="1">
      <c r="B2750" s="174">
        <v>2025</v>
      </c>
      <c r="C2750" s="174">
        <v>20</v>
      </c>
      <c r="D2750" s="175">
        <v>0</v>
      </c>
      <c r="E2750" s="176"/>
      <c r="F2750" s="174">
        <v>4</v>
      </c>
      <c r="G2750" s="174">
        <v>11</v>
      </c>
      <c r="H2750" s="174">
        <v>27</v>
      </c>
      <c r="I2750" s="174">
        <v>3000</v>
      </c>
      <c r="J2750" s="174">
        <v>3200</v>
      </c>
      <c r="K2750" s="174">
        <v>323</v>
      </c>
      <c r="L2750" s="177">
        <v>67</v>
      </c>
      <c r="M2750" s="178">
        <v>0</v>
      </c>
      <c r="N2750" s="179" t="s">
        <v>1640</v>
      </c>
      <c r="O2750" s="180">
        <v>0</v>
      </c>
      <c r="P2750" s="180">
        <v>0</v>
      </c>
      <c r="Q2750" s="181">
        <f t="shared" si="107"/>
        <v>0</v>
      </c>
      <c r="R2750" s="242" t="s">
        <v>50</v>
      </c>
      <c r="S2750" s="183"/>
      <c r="T2750" s="183"/>
    </row>
    <row r="2751" spans="2:20" ht="15.75" hidden="1">
      <c r="B2751" s="163">
        <v>2025</v>
      </c>
      <c r="C2751" s="163">
        <v>20</v>
      </c>
      <c r="D2751" s="164"/>
      <c r="E2751" s="165"/>
      <c r="F2751" s="163">
        <v>4</v>
      </c>
      <c r="G2751" s="163">
        <v>11</v>
      </c>
      <c r="H2751" s="163">
        <v>27</v>
      </c>
      <c r="I2751" s="163">
        <v>3000</v>
      </c>
      <c r="J2751" s="163">
        <v>3200</v>
      </c>
      <c r="K2751" s="163">
        <v>327</v>
      </c>
      <c r="L2751" s="166"/>
      <c r="M2751" s="241"/>
      <c r="N2751" s="168" t="s">
        <v>109</v>
      </c>
      <c r="O2751" s="169">
        <f>O2752</f>
        <v>0</v>
      </c>
      <c r="P2751" s="169">
        <f>P2752</f>
        <v>0</v>
      </c>
      <c r="Q2751" s="169">
        <f t="shared" si="107"/>
        <v>0</v>
      </c>
      <c r="R2751" s="192"/>
      <c r="S2751" s="193"/>
      <c r="T2751" s="193"/>
    </row>
    <row r="2752" spans="2:20" ht="15.75" hidden="1">
      <c r="B2752" s="174">
        <v>2025</v>
      </c>
      <c r="C2752" s="174">
        <v>20</v>
      </c>
      <c r="D2752" s="175">
        <v>0</v>
      </c>
      <c r="E2752" s="176"/>
      <c r="F2752" s="174">
        <v>4</v>
      </c>
      <c r="G2752" s="174">
        <v>11</v>
      </c>
      <c r="H2752" s="174">
        <v>27</v>
      </c>
      <c r="I2752" s="174">
        <v>3000</v>
      </c>
      <c r="J2752" s="174">
        <v>3200</v>
      </c>
      <c r="K2752" s="174">
        <v>327</v>
      </c>
      <c r="L2752" s="177">
        <v>1262</v>
      </c>
      <c r="M2752" s="178">
        <v>0</v>
      </c>
      <c r="N2752" s="179" t="s">
        <v>887</v>
      </c>
      <c r="O2752" s="180">
        <v>0</v>
      </c>
      <c r="P2752" s="180">
        <v>0</v>
      </c>
      <c r="Q2752" s="181">
        <f t="shared" si="107"/>
        <v>0</v>
      </c>
      <c r="R2752" s="242" t="s">
        <v>225</v>
      </c>
      <c r="S2752" s="183"/>
      <c r="T2752" s="183"/>
    </row>
    <row r="2753" spans="2:20" ht="15.75" hidden="1">
      <c r="B2753" s="152">
        <v>2025</v>
      </c>
      <c r="C2753" s="152">
        <v>20</v>
      </c>
      <c r="D2753" s="153"/>
      <c r="E2753" s="154"/>
      <c r="F2753" s="152">
        <v>4</v>
      </c>
      <c r="G2753" s="152">
        <v>11</v>
      </c>
      <c r="H2753" s="152">
        <v>27</v>
      </c>
      <c r="I2753" s="152">
        <v>3000</v>
      </c>
      <c r="J2753" s="152">
        <v>3300</v>
      </c>
      <c r="K2753" s="152"/>
      <c r="L2753" s="155"/>
      <c r="M2753" s="239"/>
      <c r="N2753" s="157" t="s">
        <v>111</v>
      </c>
      <c r="O2753" s="158">
        <f>O2754+O2756</f>
        <v>0</v>
      </c>
      <c r="P2753" s="158">
        <f>P2754+P2756</f>
        <v>0</v>
      </c>
      <c r="Q2753" s="158">
        <f t="shared" si="107"/>
        <v>0</v>
      </c>
      <c r="R2753" s="240"/>
      <c r="S2753" s="199"/>
      <c r="T2753" s="199"/>
    </row>
    <row r="2754" spans="2:20" ht="31.5" hidden="1">
      <c r="B2754" s="163">
        <v>2025</v>
      </c>
      <c r="C2754" s="163">
        <v>20</v>
      </c>
      <c r="D2754" s="164"/>
      <c r="E2754" s="165"/>
      <c r="F2754" s="163">
        <v>4</v>
      </c>
      <c r="G2754" s="163">
        <v>11</v>
      </c>
      <c r="H2754" s="163">
        <v>27</v>
      </c>
      <c r="I2754" s="163">
        <v>3000</v>
      </c>
      <c r="J2754" s="163">
        <v>3300</v>
      </c>
      <c r="K2754" s="163">
        <v>333</v>
      </c>
      <c r="L2754" s="166"/>
      <c r="M2754" s="241"/>
      <c r="N2754" s="168" t="s">
        <v>112</v>
      </c>
      <c r="O2754" s="169">
        <f>SUM(O2755)</f>
        <v>0</v>
      </c>
      <c r="P2754" s="169">
        <f>SUM(P2755)</f>
        <v>0</v>
      </c>
      <c r="Q2754" s="169">
        <f t="shared" si="107"/>
        <v>0</v>
      </c>
      <c r="R2754" s="192"/>
      <c r="S2754" s="193"/>
      <c r="T2754" s="193"/>
    </row>
    <row r="2755" spans="2:20" ht="30" hidden="1">
      <c r="B2755" s="174">
        <v>2025</v>
      </c>
      <c r="C2755" s="174">
        <v>20</v>
      </c>
      <c r="D2755" s="175">
        <v>0</v>
      </c>
      <c r="E2755" s="176"/>
      <c r="F2755" s="174">
        <v>4</v>
      </c>
      <c r="G2755" s="174">
        <v>11</v>
      </c>
      <c r="H2755" s="174">
        <v>27</v>
      </c>
      <c r="I2755" s="174">
        <v>3000</v>
      </c>
      <c r="J2755" s="174">
        <v>3300</v>
      </c>
      <c r="K2755" s="174">
        <v>333</v>
      </c>
      <c r="L2755" s="177">
        <v>1317</v>
      </c>
      <c r="M2755" s="178">
        <v>0</v>
      </c>
      <c r="N2755" s="179" t="s">
        <v>1539</v>
      </c>
      <c r="O2755" s="180">
        <v>0</v>
      </c>
      <c r="P2755" s="180">
        <v>0</v>
      </c>
      <c r="Q2755" s="181">
        <f t="shared" si="107"/>
        <v>0</v>
      </c>
      <c r="R2755" s="242" t="s">
        <v>50</v>
      </c>
      <c r="S2755" s="183"/>
      <c r="T2755" s="183"/>
    </row>
    <row r="2756" spans="2:20" ht="15.75" hidden="1">
      <c r="B2756" s="163">
        <v>2025</v>
      </c>
      <c r="C2756" s="163">
        <v>20</v>
      </c>
      <c r="D2756" s="164"/>
      <c r="E2756" s="165"/>
      <c r="F2756" s="163">
        <v>4</v>
      </c>
      <c r="G2756" s="163">
        <v>11</v>
      </c>
      <c r="H2756" s="163">
        <v>27</v>
      </c>
      <c r="I2756" s="163">
        <v>3000</v>
      </c>
      <c r="J2756" s="163">
        <v>3300</v>
      </c>
      <c r="K2756" s="163">
        <v>339</v>
      </c>
      <c r="L2756" s="166"/>
      <c r="M2756" s="241"/>
      <c r="N2756" s="168" t="s">
        <v>116</v>
      </c>
      <c r="O2756" s="169">
        <f>O2757</f>
        <v>0</v>
      </c>
      <c r="P2756" s="169">
        <f>P2757</f>
        <v>0</v>
      </c>
      <c r="Q2756" s="169">
        <f t="shared" si="107"/>
        <v>0</v>
      </c>
      <c r="R2756" s="192"/>
      <c r="S2756" s="193"/>
      <c r="T2756" s="193"/>
    </row>
    <row r="2757" spans="2:20" ht="15.75" hidden="1">
      <c r="B2757" s="174">
        <v>2025</v>
      </c>
      <c r="C2757" s="174">
        <v>20</v>
      </c>
      <c r="D2757" s="175">
        <v>0</v>
      </c>
      <c r="E2757" s="176"/>
      <c r="F2757" s="174">
        <v>4</v>
      </c>
      <c r="G2757" s="174">
        <v>11</v>
      </c>
      <c r="H2757" s="174">
        <v>27</v>
      </c>
      <c r="I2757" s="174">
        <v>3000</v>
      </c>
      <c r="J2757" s="174">
        <v>3300</v>
      </c>
      <c r="K2757" s="174">
        <v>339</v>
      </c>
      <c r="L2757" s="177">
        <v>1432</v>
      </c>
      <c r="M2757" s="178">
        <v>0</v>
      </c>
      <c r="N2757" s="179" t="s">
        <v>1641</v>
      </c>
      <c r="O2757" s="180">
        <v>0</v>
      </c>
      <c r="P2757" s="180">
        <v>0</v>
      </c>
      <c r="Q2757" s="181">
        <f t="shared" ref="Q2757:Q2820" si="108">+O2757+P2757</f>
        <v>0</v>
      </c>
      <c r="R2757" s="242" t="s">
        <v>50</v>
      </c>
      <c r="S2757" s="183"/>
      <c r="T2757" s="183"/>
    </row>
    <row r="2758" spans="2:20" ht="31.5" hidden="1">
      <c r="B2758" s="152">
        <v>2025</v>
      </c>
      <c r="C2758" s="152">
        <v>20</v>
      </c>
      <c r="D2758" s="153"/>
      <c r="E2758" s="154"/>
      <c r="F2758" s="152">
        <v>4</v>
      </c>
      <c r="G2758" s="152">
        <v>11</v>
      </c>
      <c r="H2758" s="152">
        <v>27</v>
      </c>
      <c r="I2758" s="152">
        <v>3000</v>
      </c>
      <c r="J2758" s="152">
        <v>3500</v>
      </c>
      <c r="K2758" s="152"/>
      <c r="L2758" s="155"/>
      <c r="M2758" s="239"/>
      <c r="N2758" s="157" t="s">
        <v>1642</v>
      </c>
      <c r="O2758" s="158">
        <f>O2759</f>
        <v>0</v>
      </c>
      <c r="P2758" s="158">
        <f>P2759</f>
        <v>0</v>
      </c>
      <c r="Q2758" s="158">
        <f t="shared" si="108"/>
        <v>0</v>
      </c>
      <c r="R2758" s="240"/>
      <c r="S2758" s="199"/>
      <c r="T2758" s="199"/>
    </row>
    <row r="2759" spans="2:20" ht="15.75" hidden="1">
      <c r="B2759" s="163">
        <v>2025</v>
      </c>
      <c r="C2759" s="163">
        <v>20</v>
      </c>
      <c r="D2759" s="164"/>
      <c r="E2759" s="165"/>
      <c r="F2759" s="163">
        <v>4</v>
      </c>
      <c r="G2759" s="163">
        <v>11</v>
      </c>
      <c r="H2759" s="163">
        <v>27</v>
      </c>
      <c r="I2759" s="163">
        <v>3000</v>
      </c>
      <c r="J2759" s="163">
        <v>3500</v>
      </c>
      <c r="K2759" s="163">
        <v>351</v>
      </c>
      <c r="L2759" s="166"/>
      <c r="M2759" s="241"/>
      <c r="N2759" s="168" t="s">
        <v>628</v>
      </c>
      <c r="O2759" s="169">
        <f>O2760</f>
        <v>0</v>
      </c>
      <c r="P2759" s="169">
        <f>P2760</f>
        <v>0</v>
      </c>
      <c r="Q2759" s="169">
        <f t="shared" si="108"/>
        <v>0</v>
      </c>
      <c r="R2759" s="192"/>
      <c r="S2759" s="193"/>
      <c r="T2759" s="193"/>
    </row>
    <row r="2760" spans="2:20" ht="30" hidden="1">
      <c r="B2760" s="174">
        <v>2025</v>
      </c>
      <c r="C2760" s="174">
        <v>20</v>
      </c>
      <c r="D2760" s="175">
        <v>0</v>
      </c>
      <c r="E2760" s="176"/>
      <c r="F2760" s="174">
        <v>4</v>
      </c>
      <c r="G2760" s="174">
        <v>11</v>
      </c>
      <c r="H2760" s="174">
        <v>27</v>
      </c>
      <c r="I2760" s="174">
        <v>3000</v>
      </c>
      <c r="J2760" s="174">
        <v>3500</v>
      </c>
      <c r="K2760" s="174">
        <v>351</v>
      </c>
      <c r="L2760" s="177">
        <v>910</v>
      </c>
      <c r="M2760" s="178">
        <v>0</v>
      </c>
      <c r="N2760" s="179" t="s">
        <v>629</v>
      </c>
      <c r="O2760" s="180">
        <v>0</v>
      </c>
      <c r="P2760" s="180">
        <v>0</v>
      </c>
      <c r="Q2760" s="181">
        <f t="shared" si="108"/>
        <v>0</v>
      </c>
      <c r="R2760" s="242" t="s">
        <v>50</v>
      </c>
      <c r="S2760" s="183"/>
      <c r="T2760" s="183"/>
    </row>
    <row r="2761" spans="2:20" ht="15.75" hidden="1">
      <c r="B2761" s="152">
        <v>2025</v>
      </c>
      <c r="C2761" s="152">
        <v>20</v>
      </c>
      <c r="D2761" s="153"/>
      <c r="E2761" s="154"/>
      <c r="F2761" s="152">
        <v>4</v>
      </c>
      <c r="G2761" s="152">
        <v>11</v>
      </c>
      <c r="H2761" s="152">
        <v>27</v>
      </c>
      <c r="I2761" s="152">
        <v>3000</v>
      </c>
      <c r="J2761" s="152">
        <v>3600</v>
      </c>
      <c r="K2761" s="152"/>
      <c r="L2761" s="155"/>
      <c r="M2761" s="239"/>
      <c r="N2761" s="157" t="s">
        <v>1108</v>
      </c>
      <c r="O2761" s="158">
        <f>+O2762+O2764</f>
        <v>0</v>
      </c>
      <c r="P2761" s="158">
        <f>+P2762+P2764</f>
        <v>0</v>
      </c>
      <c r="Q2761" s="158">
        <f t="shared" si="108"/>
        <v>0</v>
      </c>
      <c r="R2761" s="240"/>
      <c r="S2761" s="199"/>
      <c r="T2761" s="199"/>
    </row>
    <row r="2762" spans="2:20" ht="31.5" hidden="1">
      <c r="B2762" s="163">
        <v>2025</v>
      </c>
      <c r="C2762" s="163">
        <v>20</v>
      </c>
      <c r="D2762" s="164"/>
      <c r="E2762" s="165"/>
      <c r="F2762" s="163">
        <v>4</v>
      </c>
      <c r="G2762" s="163">
        <v>11</v>
      </c>
      <c r="H2762" s="163">
        <v>27</v>
      </c>
      <c r="I2762" s="163">
        <v>3000</v>
      </c>
      <c r="J2762" s="163">
        <v>3600</v>
      </c>
      <c r="K2762" s="163">
        <v>361</v>
      </c>
      <c r="L2762" s="166"/>
      <c r="M2762" s="241"/>
      <c r="N2762" s="168" t="s">
        <v>48</v>
      </c>
      <c r="O2762" s="169">
        <f>O2763</f>
        <v>0</v>
      </c>
      <c r="P2762" s="169">
        <f>P2763</f>
        <v>0</v>
      </c>
      <c r="Q2762" s="169">
        <f t="shared" si="108"/>
        <v>0</v>
      </c>
      <c r="R2762" s="192"/>
      <c r="S2762" s="193"/>
      <c r="T2762" s="193"/>
    </row>
    <row r="2763" spans="2:20" ht="30" hidden="1">
      <c r="B2763" s="174">
        <v>2025</v>
      </c>
      <c r="C2763" s="174">
        <v>20</v>
      </c>
      <c r="D2763" s="175">
        <v>0</v>
      </c>
      <c r="E2763" s="176"/>
      <c r="F2763" s="174">
        <v>4</v>
      </c>
      <c r="G2763" s="174">
        <v>11</v>
      </c>
      <c r="H2763" s="174">
        <v>27</v>
      </c>
      <c r="I2763" s="174">
        <v>3000</v>
      </c>
      <c r="J2763" s="174">
        <v>3600</v>
      </c>
      <c r="K2763" s="174">
        <v>361</v>
      </c>
      <c r="L2763" s="177">
        <v>505</v>
      </c>
      <c r="M2763" s="178">
        <v>0</v>
      </c>
      <c r="N2763" s="179" t="s">
        <v>1109</v>
      </c>
      <c r="O2763" s="180">
        <v>0</v>
      </c>
      <c r="P2763" s="180">
        <v>0</v>
      </c>
      <c r="Q2763" s="181">
        <f t="shared" si="108"/>
        <v>0</v>
      </c>
      <c r="R2763" s="242" t="s">
        <v>50</v>
      </c>
      <c r="S2763" s="183"/>
      <c r="T2763" s="183"/>
    </row>
    <row r="2764" spans="2:20" ht="31.5" hidden="1">
      <c r="B2764" s="163">
        <v>2025</v>
      </c>
      <c r="C2764" s="163">
        <v>20</v>
      </c>
      <c r="D2764" s="164"/>
      <c r="E2764" s="165"/>
      <c r="F2764" s="163">
        <v>4</v>
      </c>
      <c r="G2764" s="163">
        <v>11</v>
      </c>
      <c r="H2764" s="163">
        <v>27</v>
      </c>
      <c r="I2764" s="163">
        <v>3000</v>
      </c>
      <c r="J2764" s="163">
        <v>3600</v>
      </c>
      <c r="K2764" s="163">
        <v>366</v>
      </c>
      <c r="L2764" s="166"/>
      <c r="M2764" s="241"/>
      <c r="N2764" s="168" t="s">
        <v>1643</v>
      </c>
      <c r="O2764" s="169">
        <f>O2765</f>
        <v>0</v>
      </c>
      <c r="P2764" s="169">
        <f>P2765</f>
        <v>0</v>
      </c>
      <c r="Q2764" s="169">
        <f t="shared" si="108"/>
        <v>0</v>
      </c>
      <c r="R2764" s="192"/>
      <c r="S2764" s="193"/>
      <c r="T2764" s="193"/>
    </row>
    <row r="2765" spans="2:20" ht="30" hidden="1">
      <c r="B2765" s="174">
        <v>2025</v>
      </c>
      <c r="C2765" s="174">
        <v>20</v>
      </c>
      <c r="D2765" s="175">
        <v>0</v>
      </c>
      <c r="E2765" s="176"/>
      <c r="F2765" s="174">
        <v>4</v>
      </c>
      <c r="G2765" s="174">
        <v>11</v>
      </c>
      <c r="H2765" s="174">
        <v>27</v>
      </c>
      <c r="I2765" s="174">
        <v>3000</v>
      </c>
      <c r="J2765" s="174">
        <v>3600</v>
      </c>
      <c r="K2765" s="174">
        <v>366</v>
      </c>
      <c r="L2765" s="177">
        <v>1306</v>
      </c>
      <c r="M2765" s="178">
        <v>0</v>
      </c>
      <c r="N2765" s="179" t="s">
        <v>1643</v>
      </c>
      <c r="O2765" s="180">
        <v>0</v>
      </c>
      <c r="P2765" s="180">
        <v>0</v>
      </c>
      <c r="Q2765" s="181">
        <f t="shared" si="108"/>
        <v>0</v>
      </c>
      <c r="R2765" s="242" t="s">
        <v>50</v>
      </c>
      <c r="S2765" s="183"/>
      <c r="T2765" s="183"/>
    </row>
    <row r="2766" spans="2:20" ht="15.75" hidden="1">
      <c r="B2766" s="152">
        <v>2025</v>
      </c>
      <c r="C2766" s="152">
        <v>20</v>
      </c>
      <c r="D2766" s="153"/>
      <c r="E2766" s="154"/>
      <c r="F2766" s="152">
        <v>4</v>
      </c>
      <c r="G2766" s="152">
        <v>11</v>
      </c>
      <c r="H2766" s="152">
        <v>27</v>
      </c>
      <c r="I2766" s="152">
        <v>3000</v>
      </c>
      <c r="J2766" s="152">
        <v>3700</v>
      </c>
      <c r="K2766" s="152"/>
      <c r="L2766" s="155"/>
      <c r="M2766" s="239"/>
      <c r="N2766" s="157" t="s">
        <v>131</v>
      </c>
      <c r="O2766" s="158">
        <f>+O2767+O2769+O2771</f>
        <v>0</v>
      </c>
      <c r="P2766" s="158">
        <f>+P2767+P2769+P2771</f>
        <v>0</v>
      </c>
      <c r="Q2766" s="158">
        <f t="shared" si="108"/>
        <v>0</v>
      </c>
      <c r="R2766" s="240"/>
      <c r="S2766" s="199"/>
      <c r="T2766" s="199"/>
    </row>
    <row r="2767" spans="2:20" ht="15.75" hidden="1">
      <c r="B2767" s="163">
        <v>2025</v>
      </c>
      <c r="C2767" s="163">
        <v>20</v>
      </c>
      <c r="D2767" s="164"/>
      <c r="E2767" s="165"/>
      <c r="F2767" s="163">
        <v>4</v>
      </c>
      <c r="G2767" s="163">
        <v>11</v>
      </c>
      <c r="H2767" s="163">
        <v>27</v>
      </c>
      <c r="I2767" s="163">
        <v>3000</v>
      </c>
      <c r="J2767" s="163">
        <v>3700</v>
      </c>
      <c r="K2767" s="163">
        <v>371</v>
      </c>
      <c r="L2767" s="166"/>
      <c r="M2767" s="241"/>
      <c r="N2767" s="168" t="s">
        <v>132</v>
      </c>
      <c r="O2767" s="169">
        <f>O2768</f>
        <v>0</v>
      </c>
      <c r="P2767" s="169">
        <f>P2768</f>
        <v>0</v>
      </c>
      <c r="Q2767" s="169">
        <f t="shared" si="108"/>
        <v>0</v>
      </c>
      <c r="R2767" s="192"/>
      <c r="S2767" s="193"/>
      <c r="T2767" s="193"/>
    </row>
    <row r="2768" spans="2:20" ht="15.75" hidden="1">
      <c r="B2768" s="174">
        <v>2025</v>
      </c>
      <c r="C2768" s="174">
        <v>20</v>
      </c>
      <c r="D2768" s="175">
        <v>0</v>
      </c>
      <c r="E2768" s="176"/>
      <c r="F2768" s="174">
        <v>4</v>
      </c>
      <c r="G2768" s="174">
        <v>11</v>
      </c>
      <c r="H2768" s="174">
        <v>27</v>
      </c>
      <c r="I2768" s="174">
        <v>3000</v>
      </c>
      <c r="J2768" s="174">
        <v>3700</v>
      </c>
      <c r="K2768" s="174">
        <v>371</v>
      </c>
      <c r="L2768" s="177">
        <v>1114</v>
      </c>
      <c r="M2768" s="178">
        <v>0</v>
      </c>
      <c r="N2768" s="179" t="s">
        <v>133</v>
      </c>
      <c r="O2768" s="180">
        <v>0</v>
      </c>
      <c r="P2768" s="180">
        <v>0</v>
      </c>
      <c r="Q2768" s="181">
        <f t="shared" si="108"/>
        <v>0</v>
      </c>
      <c r="R2768" s="182" t="s">
        <v>134</v>
      </c>
      <c r="S2768" s="183"/>
      <c r="T2768" s="183"/>
    </row>
    <row r="2769" spans="2:20" ht="15.75" hidden="1">
      <c r="B2769" s="163">
        <v>2025</v>
      </c>
      <c r="C2769" s="163">
        <v>20</v>
      </c>
      <c r="D2769" s="164"/>
      <c r="E2769" s="165"/>
      <c r="F2769" s="163">
        <v>4</v>
      </c>
      <c r="G2769" s="163">
        <v>11</v>
      </c>
      <c r="H2769" s="163">
        <v>27</v>
      </c>
      <c r="I2769" s="163">
        <v>3000</v>
      </c>
      <c r="J2769" s="163">
        <v>3700</v>
      </c>
      <c r="K2769" s="163">
        <v>372</v>
      </c>
      <c r="L2769" s="166"/>
      <c r="M2769" s="241"/>
      <c r="N2769" s="168" t="s">
        <v>135</v>
      </c>
      <c r="O2769" s="169">
        <f>O2770</f>
        <v>0</v>
      </c>
      <c r="P2769" s="169">
        <f>P2770</f>
        <v>0</v>
      </c>
      <c r="Q2769" s="169">
        <f t="shared" si="108"/>
        <v>0</v>
      </c>
      <c r="R2769" s="192"/>
      <c r="S2769" s="193"/>
      <c r="T2769" s="193"/>
    </row>
    <row r="2770" spans="2:20" ht="15.75" hidden="1">
      <c r="B2770" s="174">
        <v>2025</v>
      </c>
      <c r="C2770" s="174">
        <v>20</v>
      </c>
      <c r="D2770" s="175">
        <v>0</v>
      </c>
      <c r="E2770" s="176"/>
      <c r="F2770" s="174">
        <v>4</v>
      </c>
      <c r="G2770" s="174">
        <v>11</v>
      </c>
      <c r="H2770" s="174">
        <v>27</v>
      </c>
      <c r="I2770" s="174">
        <v>3000</v>
      </c>
      <c r="J2770" s="174">
        <v>3700</v>
      </c>
      <c r="K2770" s="174">
        <v>372</v>
      </c>
      <c r="L2770" s="177">
        <v>1115</v>
      </c>
      <c r="M2770" s="178">
        <v>0</v>
      </c>
      <c r="N2770" s="179" t="s">
        <v>136</v>
      </c>
      <c r="O2770" s="180">
        <v>0</v>
      </c>
      <c r="P2770" s="180">
        <v>0</v>
      </c>
      <c r="Q2770" s="181">
        <f t="shared" si="108"/>
        <v>0</v>
      </c>
      <c r="R2770" s="182" t="s">
        <v>134</v>
      </c>
      <c r="S2770" s="183"/>
      <c r="T2770" s="183"/>
    </row>
    <row r="2771" spans="2:20" ht="15.75" hidden="1">
      <c r="B2771" s="163">
        <v>2025</v>
      </c>
      <c r="C2771" s="163">
        <v>20</v>
      </c>
      <c r="D2771" s="164"/>
      <c r="E2771" s="165"/>
      <c r="F2771" s="163">
        <v>4</v>
      </c>
      <c r="G2771" s="163">
        <v>11</v>
      </c>
      <c r="H2771" s="163">
        <v>27</v>
      </c>
      <c r="I2771" s="163">
        <v>3000</v>
      </c>
      <c r="J2771" s="163">
        <v>3700</v>
      </c>
      <c r="K2771" s="163">
        <v>375</v>
      </c>
      <c r="L2771" s="166"/>
      <c r="M2771" s="241"/>
      <c r="N2771" s="168" t="s">
        <v>137</v>
      </c>
      <c r="O2771" s="169">
        <f>O2772</f>
        <v>0</v>
      </c>
      <c r="P2771" s="169">
        <f>P2772</f>
        <v>0</v>
      </c>
      <c r="Q2771" s="169">
        <f t="shared" si="108"/>
        <v>0</v>
      </c>
      <c r="R2771" s="192"/>
      <c r="S2771" s="193"/>
      <c r="T2771" s="193"/>
    </row>
    <row r="2772" spans="2:20" ht="15.75" hidden="1">
      <c r="B2772" s="174">
        <v>2025</v>
      </c>
      <c r="C2772" s="174">
        <v>20</v>
      </c>
      <c r="D2772" s="175">
        <v>0</v>
      </c>
      <c r="E2772" s="176"/>
      <c r="F2772" s="174">
        <v>4</v>
      </c>
      <c r="G2772" s="174">
        <v>11</v>
      </c>
      <c r="H2772" s="174">
        <v>27</v>
      </c>
      <c r="I2772" s="174">
        <v>3000</v>
      </c>
      <c r="J2772" s="174">
        <v>3700</v>
      </c>
      <c r="K2772" s="174">
        <v>375</v>
      </c>
      <c r="L2772" s="177">
        <v>1543</v>
      </c>
      <c r="M2772" s="178">
        <v>0</v>
      </c>
      <c r="N2772" s="179" t="s">
        <v>138</v>
      </c>
      <c r="O2772" s="180">
        <v>0</v>
      </c>
      <c r="P2772" s="180">
        <v>0</v>
      </c>
      <c r="Q2772" s="181">
        <f t="shared" si="108"/>
        <v>0</v>
      </c>
      <c r="R2772" s="182" t="s">
        <v>134</v>
      </c>
      <c r="S2772" s="183"/>
      <c r="T2772" s="183"/>
    </row>
    <row r="2773" spans="2:20" ht="15.75" hidden="1">
      <c r="B2773" s="141">
        <v>2025</v>
      </c>
      <c r="C2773" s="141">
        <v>20</v>
      </c>
      <c r="D2773" s="142"/>
      <c r="E2773" s="143"/>
      <c r="F2773" s="141">
        <v>4</v>
      </c>
      <c r="G2773" s="141">
        <v>11</v>
      </c>
      <c r="H2773" s="141">
        <v>27</v>
      </c>
      <c r="I2773" s="141">
        <v>5000</v>
      </c>
      <c r="J2773" s="141"/>
      <c r="K2773" s="141"/>
      <c r="L2773" s="144"/>
      <c r="M2773" s="237"/>
      <c r="N2773" s="146" t="s">
        <v>139</v>
      </c>
      <c r="O2773" s="147">
        <f>+O2774+O2789+O2792</f>
        <v>0</v>
      </c>
      <c r="P2773" s="147">
        <f>+P2774+P2789+P2792</f>
        <v>0</v>
      </c>
      <c r="Q2773" s="147">
        <f t="shared" si="108"/>
        <v>0</v>
      </c>
      <c r="R2773" s="194"/>
      <c r="S2773" s="238"/>
      <c r="T2773" s="238"/>
    </row>
    <row r="2774" spans="2:20" ht="15.75" hidden="1">
      <c r="B2774" s="152">
        <v>2025</v>
      </c>
      <c r="C2774" s="152">
        <v>20</v>
      </c>
      <c r="D2774" s="153"/>
      <c r="E2774" s="154"/>
      <c r="F2774" s="152">
        <v>4</v>
      </c>
      <c r="G2774" s="152">
        <v>11</v>
      </c>
      <c r="H2774" s="152">
        <v>27</v>
      </c>
      <c r="I2774" s="152">
        <v>5000</v>
      </c>
      <c r="J2774" s="152">
        <v>5100</v>
      </c>
      <c r="K2774" s="152"/>
      <c r="L2774" s="155"/>
      <c r="M2774" s="239"/>
      <c r="N2774" s="157" t="s">
        <v>140</v>
      </c>
      <c r="O2774" s="158">
        <f>+O2775+O2781+O2785</f>
        <v>0</v>
      </c>
      <c r="P2774" s="158">
        <f>+P2775+P2781+P2785</f>
        <v>0</v>
      </c>
      <c r="Q2774" s="158">
        <f t="shared" si="108"/>
        <v>0</v>
      </c>
      <c r="R2774" s="240"/>
      <c r="S2774" s="199"/>
      <c r="T2774" s="199"/>
    </row>
    <row r="2775" spans="2:20" ht="15.75" hidden="1">
      <c r="B2775" s="163">
        <v>2025</v>
      </c>
      <c r="C2775" s="163">
        <v>20</v>
      </c>
      <c r="D2775" s="164"/>
      <c r="E2775" s="165"/>
      <c r="F2775" s="163">
        <v>4</v>
      </c>
      <c r="G2775" s="163">
        <v>11</v>
      </c>
      <c r="H2775" s="163">
        <v>27</v>
      </c>
      <c r="I2775" s="163">
        <v>5000</v>
      </c>
      <c r="J2775" s="163">
        <v>5100</v>
      </c>
      <c r="K2775" s="163">
        <v>511</v>
      </c>
      <c r="L2775" s="166"/>
      <c r="M2775" s="241"/>
      <c r="N2775" s="168" t="s">
        <v>141</v>
      </c>
      <c r="O2775" s="169">
        <f>SUM(O2776:O2780)</f>
        <v>0</v>
      </c>
      <c r="P2775" s="169">
        <f>SUM(P2776:P2780)</f>
        <v>0</v>
      </c>
      <c r="Q2775" s="169">
        <f t="shared" si="108"/>
        <v>0</v>
      </c>
      <c r="R2775" s="192"/>
      <c r="S2775" s="193"/>
      <c r="T2775" s="193"/>
    </row>
    <row r="2776" spans="2:20" ht="15.75" hidden="1">
      <c r="B2776" s="174">
        <v>2025</v>
      </c>
      <c r="C2776" s="174">
        <v>20</v>
      </c>
      <c r="D2776" s="175">
        <v>0</v>
      </c>
      <c r="E2776" s="176"/>
      <c r="F2776" s="174">
        <v>4</v>
      </c>
      <c r="G2776" s="174">
        <v>11</v>
      </c>
      <c r="H2776" s="174">
        <v>27</v>
      </c>
      <c r="I2776" s="174">
        <v>5000</v>
      </c>
      <c r="J2776" s="174">
        <v>5100</v>
      </c>
      <c r="K2776" s="174">
        <v>511</v>
      </c>
      <c r="L2776" s="177">
        <v>44</v>
      </c>
      <c r="M2776" s="178">
        <v>0</v>
      </c>
      <c r="N2776" s="179" t="s">
        <v>143</v>
      </c>
      <c r="O2776" s="180">
        <v>0</v>
      </c>
      <c r="P2776" s="180">
        <v>0</v>
      </c>
      <c r="Q2776" s="181">
        <f t="shared" si="108"/>
        <v>0</v>
      </c>
      <c r="R2776" s="242" t="s">
        <v>98</v>
      </c>
      <c r="S2776" s="183"/>
      <c r="T2776" s="183"/>
    </row>
    <row r="2777" spans="2:20" ht="15.75" hidden="1">
      <c r="B2777" s="174">
        <v>2025</v>
      </c>
      <c r="C2777" s="174">
        <v>20</v>
      </c>
      <c r="D2777" s="175">
        <v>0</v>
      </c>
      <c r="E2777" s="176"/>
      <c r="F2777" s="174">
        <v>4</v>
      </c>
      <c r="G2777" s="174">
        <v>11</v>
      </c>
      <c r="H2777" s="174">
        <v>27</v>
      </c>
      <c r="I2777" s="174">
        <v>5000</v>
      </c>
      <c r="J2777" s="174">
        <v>5100</v>
      </c>
      <c r="K2777" s="174">
        <v>511</v>
      </c>
      <c r="L2777" s="177">
        <v>623</v>
      </c>
      <c r="M2777" s="178">
        <v>0</v>
      </c>
      <c r="N2777" s="179" t="s">
        <v>148</v>
      </c>
      <c r="O2777" s="180">
        <v>0</v>
      </c>
      <c r="P2777" s="180">
        <v>0</v>
      </c>
      <c r="Q2777" s="181">
        <f t="shared" si="108"/>
        <v>0</v>
      </c>
      <c r="R2777" s="242" t="s">
        <v>98</v>
      </c>
      <c r="S2777" s="183"/>
      <c r="T2777" s="183"/>
    </row>
    <row r="2778" spans="2:20" ht="15.75" hidden="1">
      <c r="B2778" s="174">
        <v>2025</v>
      </c>
      <c r="C2778" s="174">
        <v>20</v>
      </c>
      <c r="D2778" s="175">
        <v>0</v>
      </c>
      <c r="E2778" s="176"/>
      <c r="F2778" s="174">
        <v>4</v>
      </c>
      <c r="G2778" s="174">
        <v>11</v>
      </c>
      <c r="H2778" s="174">
        <v>27</v>
      </c>
      <c r="I2778" s="174">
        <v>5000</v>
      </c>
      <c r="J2778" s="174">
        <v>5100</v>
      </c>
      <c r="K2778" s="174">
        <v>511</v>
      </c>
      <c r="L2778" s="177">
        <v>879</v>
      </c>
      <c r="M2778" s="178">
        <v>0</v>
      </c>
      <c r="N2778" s="179" t="s">
        <v>419</v>
      </c>
      <c r="O2778" s="180">
        <v>0</v>
      </c>
      <c r="P2778" s="180">
        <v>0</v>
      </c>
      <c r="Q2778" s="181">
        <f t="shared" si="108"/>
        <v>0</v>
      </c>
      <c r="R2778" s="242" t="s">
        <v>98</v>
      </c>
      <c r="S2778" s="183"/>
      <c r="T2778" s="183"/>
    </row>
    <row r="2779" spans="2:20" ht="15.75" hidden="1">
      <c r="B2779" s="174">
        <v>2025</v>
      </c>
      <c r="C2779" s="174">
        <v>20</v>
      </c>
      <c r="D2779" s="175">
        <v>0</v>
      </c>
      <c r="E2779" s="176"/>
      <c r="F2779" s="174">
        <v>4</v>
      </c>
      <c r="G2779" s="174">
        <v>11</v>
      </c>
      <c r="H2779" s="174">
        <v>27</v>
      </c>
      <c r="I2779" s="174">
        <v>5000</v>
      </c>
      <c r="J2779" s="174">
        <v>5100</v>
      </c>
      <c r="K2779" s="174">
        <v>511</v>
      </c>
      <c r="L2779" s="177">
        <v>985</v>
      </c>
      <c r="M2779" s="178">
        <v>0</v>
      </c>
      <c r="N2779" s="179" t="s">
        <v>427</v>
      </c>
      <c r="O2779" s="180">
        <v>0</v>
      </c>
      <c r="P2779" s="180">
        <v>0</v>
      </c>
      <c r="Q2779" s="181">
        <f t="shared" si="108"/>
        <v>0</v>
      </c>
      <c r="R2779" s="242" t="s">
        <v>98</v>
      </c>
      <c r="S2779" s="183"/>
      <c r="T2779" s="183"/>
    </row>
    <row r="2780" spans="2:20" ht="15.75" hidden="1">
      <c r="B2780" s="174">
        <v>2025</v>
      </c>
      <c r="C2780" s="174">
        <v>20</v>
      </c>
      <c r="D2780" s="175">
        <v>0</v>
      </c>
      <c r="E2780" s="176"/>
      <c r="F2780" s="174">
        <v>4</v>
      </c>
      <c r="G2780" s="174">
        <v>11</v>
      </c>
      <c r="H2780" s="174">
        <v>27</v>
      </c>
      <c r="I2780" s="174">
        <v>5000</v>
      </c>
      <c r="J2780" s="174">
        <v>5100</v>
      </c>
      <c r="K2780" s="174">
        <v>511</v>
      </c>
      <c r="L2780" s="177">
        <v>1342</v>
      </c>
      <c r="M2780" s="178">
        <v>0</v>
      </c>
      <c r="N2780" s="179" t="s">
        <v>153</v>
      </c>
      <c r="O2780" s="180">
        <v>0</v>
      </c>
      <c r="P2780" s="180">
        <v>0</v>
      </c>
      <c r="Q2780" s="181">
        <f t="shared" si="108"/>
        <v>0</v>
      </c>
      <c r="R2780" s="242" t="s">
        <v>98</v>
      </c>
      <c r="S2780" s="183"/>
      <c r="T2780" s="183"/>
    </row>
    <row r="2781" spans="2:20" ht="15.75" hidden="1">
      <c r="B2781" s="163">
        <v>2025</v>
      </c>
      <c r="C2781" s="163">
        <v>20</v>
      </c>
      <c r="D2781" s="164"/>
      <c r="E2781" s="165"/>
      <c r="F2781" s="163">
        <v>4</v>
      </c>
      <c r="G2781" s="163">
        <v>11</v>
      </c>
      <c r="H2781" s="163">
        <v>27</v>
      </c>
      <c r="I2781" s="163">
        <v>5000</v>
      </c>
      <c r="J2781" s="163">
        <v>5100</v>
      </c>
      <c r="K2781" s="163">
        <v>515</v>
      </c>
      <c r="L2781" s="166"/>
      <c r="M2781" s="241"/>
      <c r="N2781" s="168" t="s">
        <v>155</v>
      </c>
      <c r="O2781" s="169">
        <f>SUM(O2782:O2784)</f>
        <v>0</v>
      </c>
      <c r="P2781" s="169">
        <f>SUM(P2782:P2784)</f>
        <v>0</v>
      </c>
      <c r="Q2781" s="169">
        <f t="shared" si="108"/>
        <v>0</v>
      </c>
      <c r="R2781" s="192"/>
      <c r="S2781" s="193"/>
      <c r="T2781" s="193"/>
    </row>
    <row r="2782" spans="2:20" ht="15.75" hidden="1">
      <c r="B2782" s="174">
        <v>2025</v>
      </c>
      <c r="C2782" s="174">
        <v>20</v>
      </c>
      <c r="D2782" s="175">
        <v>0</v>
      </c>
      <c r="E2782" s="176"/>
      <c r="F2782" s="174">
        <v>4</v>
      </c>
      <c r="G2782" s="174">
        <v>11</v>
      </c>
      <c r="H2782" s="174">
        <v>27</v>
      </c>
      <c r="I2782" s="174">
        <v>5000</v>
      </c>
      <c r="J2782" s="174">
        <v>5100</v>
      </c>
      <c r="K2782" s="174">
        <v>515</v>
      </c>
      <c r="L2782" s="177">
        <v>618</v>
      </c>
      <c r="M2782" s="178">
        <v>0</v>
      </c>
      <c r="N2782" s="179" t="s">
        <v>164</v>
      </c>
      <c r="O2782" s="180">
        <v>0</v>
      </c>
      <c r="P2782" s="180">
        <v>0</v>
      </c>
      <c r="Q2782" s="181">
        <f t="shared" si="108"/>
        <v>0</v>
      </c>
      <c r="R2782" s="242" t="s">
        <v>98</v>
      </c>
      <c r="S2782" s="183"/>
      <c r="T2782" s="183"/>
    </row>
    <row r="2783" spans="2:20" ht="15.75" hidden="1">
      <c r="B2783" s="174">
        <v>2025</v>
      </c>
      <c r="C2783" s="174">
        <v>20</v>
      </c>
      <c r="D2783" s="175">
        <v>0</v>
      </c>
      <c r="E2783" s="176"/>
      <c r="F2783" s="174">
        <v>4</v>
      </c>
      <c r="G2783" s="174">
        <v>11</v>
      </c>
      <c r="H2783" s="174">
        <v>27</v>
      </c>
      <c r="I2783" s="174">
        <v>5000</v>
      </c>
      <c r="J2783" s="174">
        <v>5100</v>
      </c>
      <c r="K2783" s="174">
        <v>515</v>
      </c>
      <c r="L2783" s="177">
        <v>785</v>
      </c>
      <c r="M2783" s="178">
        <v>0</v>
      </c>
      <c r="N2783" s="179" t="s">
        <v>165</v>
      </c>
      <c r="O2783" s="180">
        <v>0</v>
      </c>
      <c r="P2783" s="180">
        <v>0</v>
      </c>
      <c r="Q2783" s="181">
        <f t="shared" si="108"/>
        <v>0</v>
      </c>
      <c r="R2783" s="242" t="s">
        <v>98</v>
      </c>
      <c r="S2783" s="183"/>
      <c r="T2783" s="183"/>
    </row>
    <row r="2784" spans="2:20" ht="15.75" hidden="1">
      <c r="B2784" s="174">
        <v>2025</v>
      </c>
      <c r="C2784" s="174">
        <v>20</v>
      </c>
      <c r="D2784" s="175">
        <v>0</v>
      </c>
      <c r="E2784" s="176"/>
      <c r="F2784" s="174">
        <v>4</v>
      </c>
      <c r="G2784" s="174">
        <v>11</v>
      </c>
      <c r="H2784" s="174">
        <v>27</v>
      </c>
      <c r="I2784" s="174">
        <v>5000</v>
      </c>
      <c r="J2784" s="174">
        <v>5100</v>
      </c>
      <c r="K2784" s="174">
        <v>515</v>
      </c>
      <c r="L2784" s="177">
        <v>1515</v>
      </c>
      <c r="M2784" s="178">
        <v>0</v>
      </c>
      <c r="N2784" s="179" t="s">
        <v>1644</v>
      </c>
      <c r="O2784" s="180">
        <v>0</v>
      </c>
      <c r="P2784" s="180">
        <v>0</v>
      </c>
      <c r="Q2784" s="181">
        <f t="shared" si="108"/>
        <v>0</v>
      </c>
      <c r="R2784" s="242" t="s">
        <v>98</v>
      </c>
      <c r="S2784" s="183"/>
      <c r="T2784" s="183"/>
    </row>
    <row r="2785" spans="2:20" ht="15.75" hidden="1">
      <c r="B2785" s="163">
        <v>2025</v>
      </c>
      <c r="C2785" s="163">
        <v>20</v>
      </c>
      <c r="D2785" s="164"/>
      <c r="E2785" s="165"/>
      <c r="F2785" s="163">
        <v>4</v>
      </c>
      <c r="G2785" s="163">
        <v>11</v>
      </c>
      <c r="H2785" s="163">
        <v>27</v>
      </c>
      <c r="I2785" s="163">
        <v>5000</v>
      </c>
      <c r="J2785" s="163">
        <v>5100</v>
      </c>
      <c r="K2785" s="163">
        <v>519</v>
      </c>
      <c r="L2785" s="166"/>
      <c r="M2785" s="241"/>
      <c r="N2785" s="168" t="s">
        <v>178</v>
      </c>
      <c r="O2785" s="169">
        <f>SUM(O2786:O2788)</f>
        <v>0</v>
      </c>
      <c r="P2785" s="169">
        <f>SUM(P2786:P2788)</f>
        <v>0</v>
      </c>
      <c r="Q2785" s="169">
        <f t="shared" si="108"/>
        <v>0</v>
      </c>
      <c r="R2785" s="192"/>
      <c r="S2785" s="193"/>
      <c r="T2785" s="193"/>
    </row>
    <row r="2786" spans="2:20" ht="15.75" hidden="1">
      <c r="B2786" s="174">
        <v>2025</v>
      </c>
      <c r="C2786" s="174">
        <v>20</v>
      </c>
      <c r="D2786" s="175">
        <v>0</v>
      </c>
      <c r="E2786" s="176"/>
      <c r="F2786" s="174">
        <v>4</v>
      </c>
      <c r="G2786" s="174">
        <v>11</v>
      </c>
      <c r="H2786" s="174">
        <v>27</v>
      </c>
      <c r="I2786" s="174">
        <v>5000</v>
      </c>
      <c r="J2786" s="174">
        <v>5100</v>
      </c>
      <c r="K2786" s="174">
        <v>519</v>
      </c>
      <c r="L2786" s="177">
        <v>14</v>
      </c>
      <c r="M2786" s="178">
        <v>0</v>
      </c>
      <c r="N2786" s="179" t="s">
        <v>179</v>
      </c>
      <c r="O2786" s="180">
        <v>0</v>
      </c>
      <c r="P2786" s="180">
        <v>0</v>
      </c>
      <c r="Q2786" s="181">
        <f t="shared" si="108"/>
        <v>0</v>
      </c>
      <c r="R2786" s="242" t="s">
        <v>98</v>
      </c>
      <c r="S2786" s="183"/>
      <c r="T2786" s="183"/>
    </row>
    <row r="2787" spans="2:20" ht="15.75" hidden="1">
      <c r="B2787" s="174">
        <v>2025</v>
      </c>
      <c r="C2787" s="174">
        <v>20</v>
      </c>
      <c r="D2787" s="175">
        <v>0</v>
      </c>
      <c r="E2787" s="176"/>
      <c r="F2787" s="174">
        <v>4</v>
      </c>
      <c r="G2787" s="174">
        <v>11</v>
      </c>
      <c r="H2787" s="174">
        <v>27</v>
      </c>
      <c r="I2787" s="174">
        <v>5000</v>
      </c>
      <c r="J2787" s="174">
        <v>5100</v>
      </c>
      <c r="K2787" s="174">
        <v>519</v>
      </c>
      <c r="L2787" s="177">
        <v>1376</v>
      </c>
      <c r="M2787" s="178">
        <v>0</v>
      </c>
      <c r="N2787" s="179" t="s">
        <v>1139</v>
      </c>
      <c r="O2787" s="180">
        <v>0</v>
      </c>
      <c r="P2787" s="180">
        <v>0</v>
      </c>
      <c r="Q2787" s="181">
        <f t="shared" si="108"/>
        <v>0</v>
      </c>
      <c r="R2787" s="242" t="s">
        <v>98</v>
      </c>
      <c r="S2787" s="183"/>
      <c r="T2787" s="183"/>
    </row>
    <row r="2788" spans="2:20" ht="15.75" hidden="1">
      <c r="B2788" s="174">
        <v>2025</v>
      </c>
      <c r="C2788" s="174">
        <v>20</v>
      </c>
      <c r="D2788" s="175">
        <v>0</v>
      </c>
      <c r="E2788" s="176"/>
      <c r="F2788" s="174">
        <v>4</v>
      </c>
      <c r="G2788" s="174">
        <v>11</v>
      </c>
      <c r="H2788" s="174">
        <v>27</v>
      </c>
      <c r="I2788" s="174">
        <v>5000</v>
      </c>
      <c r="J2788" s="174">
        <v>5100</v>
      </c>
      <c r="K2788" s="174">
        <v>519</v>
      </c>
      <c r="L2788" s="177">
        <v>1509</v>
      </c>
      <c r="M2788" s="178">
        <v>0</v>
      </c>
      <c r="N2788" s="179" t="s">
        <v>182</v>
      </c>
      <c r="O2788" s="180">
        <v>0</v>
      </c>
      <c r="P2788" s="180">
        <v>0</v>
      </c>
      <c r="Q2788" s="181">
        <f t="shared" si="108"/>
        <v>0</v>
      </c>
      <c r="R2788" s="242" t="s">
        <v>98</v>
      </c>
      <c r="S2788" s="183"/>
      <c r="T2788" s="183"/>
    </row>
    <row r="2789" spans="2:20" ht="15.75" hidden="1">
      <c r="B2789" s="152">
        <v>2025</v>
      </c>
      <c r="C2789" s="152">
        <v>20</v>
      </c>
      <c r="D2789" s="153"/>
      <c r="E2789" s="154"/>
      <c r="F2789" s="152">
        <v>4</v>
      </c>
      <c r="G2789" s="152">
        <v>11</v>
      </c>
      <c r="H2789" s="152">
        <v>27</v>
      </c>
      <c r="I2789" s="152">
        <v>5000</v>
      </c>
      <c r="J2789" s="152">
        <v>5200</v>
      </c>
      <c r="K2789" s="152"/>
      <c r="L2789" s="155"/>
      <c r="M2789" s="239"/>
      <c r="N2789" s="157" t="s">
        <v>183</v>
      </c>
      <c r="O2789" s="158">
        <f>+O2790</f>
        <v>0</v>
      </c>
      <c r="P2789" s="158">
        <f>+P2790</f>
        <v>0</v>
      </c>
      <c r="Q2789" s="158">
        <f t="shared" si="108"/>
        <v>0</v>
      </c>
      <c r="R2789" s="240"/>
      <c r="S2789" s="199"/>
      <c r="T2789" s="199"/>
    </row>
    <row r="2790" spans="2:20" ht="15.75" hidden="1">
      <c r="B2790" s="163">
        <v>2025</v>
      </c>
      <c r="C2790" s="163">
        <v>20</v>
      </c>
      <c r="D2790" s="164"/>
      <c r="E2790" s="165"/>
      <c r="F2790" s="163">
        <v>4</v>
      </c>
      <c r="G2790" s="163">
        <v>11</v>
      </c>
      <c r="H2790" s="163">
        <v>27</v>
      </c>
      <c r="I2790" s="163">
        <v>5000</v>
      </c>
      <c r="J2790" s="163">
        <v>5200</v>
      </c>
      <c r="K2790" s="163">
        <v>521</v>
      </c>
      <c r="L2790" s="166"/>
      <c r="M2790" s="241"/>
      <c r="N2790" s="168" t="s">
        <v>184</v>
      </c>
      <c r="O2790" s="169">
        <f>O2791</f>
        <v>0</v>
      </c>
      <c r="P2790" s="169">
        <f>P2791</f>
        <v>0</v>
      </c>
      <c r="Q2790" s="169">
        <f t="shared" si="108"/>
        <v>0</v>
      </c>
      <c r="R2790" s="192"/>
      <c r="S2790" s="193"/>
      <c r="T2790" s="193"/>
    </row>
    <row r="2791" spans="2:20" ht="15.75" hidden="1">
      <c r="B2791" s="174">
        <v>2025</v>
      </c>
      <c r="C2791" s="174">
        <v>20</v>
      </c>
      <c r="D2791" s="175">
        <v>0</v>
      </c>
      <c r="E2791" s="176"/>
      <c r="F2791" s="174">
        <v>4</v>
      </c>
      <c r="G2791" s="174">
        <v>11</v>
      </c>
      <c r="H2791" s="174">
        <v>27</v>
      </c>
      <c r="I2791" s="174">
        <v>5000</v>
      </c>
      <c r="J2791" s="174">
        <v>5200</v>
      </c>
      <c r="K2791" s="174">
        <v>521</v>
      </c>
      <c r="L2791" s="177">
        <v>1220</v>
      </c>
      <c r="M2791" s="178">
        <v>0</v>
      </c>
      <c r="N2791" s="179" t="s">
        <v>1153</v>
      </c>
      <c r="O2791" s="180">
        <v>0</v>
      </c>
      <c r="P2791" s="180">
        <v>0</v>
      </c>
      <c r="Q2791" s="181">
        <f t="shared" si="108"/>
        <v>0</v>
      </c>
      <c r="R2791" s="242" t="s">
        <v>98</v>
      </c>
      <c r="S2791" s="183"/>
      <c r="T2791" s="183"/>
    </row>
    <row r="2792" spans="2:20" ht="15.75" hidden="1">
      <c r="B2792" s="152">
        <v>2025</v>
      </c>
      <c r="C2792" s="152">
        <v>20</v>
      </c>
      <c r="D2792" s="153"/>
      <c r="E2792" s="154"/>
      <c r="F2792" s="152">
        <v>4</v>
      </c>
      <c r="G2792" s="152">
        <v>11</v>
      </c>
      <c r="H2792" s="152">
        <v>27</v>
      </c>
      <c r="I2792" s="152">
        <v>5000</v>
      </c>
      <c r="J2792" s="152">
        <v>5900</v>
      </c>
      <c r="K2792" s="152"/>
      <c r="L2792" s="155"/>
      <c r="M2792" s="239"/>
      <c r="N2792" s="157" t="s">
        <v>223</v>
      </c>
      <c r="O2792" s="158">
        <f>O2793</f>
        <v>0</v>
      </c>
      <c r="P2792" s="158">
        <f>P2793</f>
        <v>0</v>
      </c>
      <c r="Q2792" s="158">
        <f t="shared" si="108"/>
        <v>0</v>
      </c>
      <c r="R2792" s="240"/>
      <c r="S2792" s="199"/>
      <c r="T2792" s="199"/>
    </row>
    <row r="2793" spans="2:20" ht="15.75" hidden="1">
      <c r="B2793" s="163">
        <v>2025</v>
      </c>
      <c r="C2793" s="163">
        <v>20</v>
      </c>
      <c r="D2793" s="164"/>
      <c r="E2793" s="165"/>
      <c r="F2793" s="163">
        <v>4</v>
      </c>
      <c r="G2793" s="163">
        <v>11</v>
      </c>
      <c r="H2793" s="163">
        <v>27</v>
      </c>
      <c r="I2793" s="163">
        <v>5000</v>
      </c>
      <c r="J2793" s="163">
        <v>5900</v>
      </c>
      <c r="K2793" s="163">
        <v>597</v>
      </c>
      <c r="L2793" s="166"/>
      <c r="M2793" s="241"/>
      <c r="N2793" s="168" t="s">
        <v>226</v>
      </c>
      <c r="O2793" s="169">
        <f>O2794</f>
        <v>0</v>
      </c>
      <c r="P2793" s="169">
        <f>P2794</f>
        <v>0</v>
      </c>
      <c r="Q2793" s="169">
        <f t="shared" si="108"/>
        <v>0</v>
      </c>
      <c r="R2793" s="192"/>
      <c r="S2793" s="193"/>
      <c r="T2793" s="193"/>
    </row>
    <row r="2794" spans="2:20" ht="15.75" hidden="1">
      <c r="B2794" s="174">
        <v>2025</v>
      </c>
      <c r="C2794" s="174">
        <v>20</v>
      </c>
      <c r="D2794" s="175">
        <v>0</v>
      </c>
      <c r="E2794" s="176"/>
      <c r="F2794" s="174">
        <v>4</v>
      </c>
      <c r="G2794" s="174">
        <v>11</v>
      </c>
      <c r="H2794" s="174">
        <v>27</v>
      </c>
      <c r="I2794" s="174">
        <v>5000</v>
      </c>
      <c r="J2794" s="174">
        <v>5900</v>
      </c>
      <c r="K2794" s="174">
        <v>597</v>
      </c>
      <c r="L2794" s="177">
        <v>869</v>
      </c>
      <c r="M2794" s="178">
        <v>0</v>
      </c>
      <c r="N2794" s="179" t="s">
        <v>227</v>
      </c>
      <c r="O2794" s="180">
        <v>0</v>
      </c>
      <c r="P2794" s="180">
        <v>0</v>
      </c>
      <c r="Q2794" s="181">
        <f t="shared" si="108"/>
        <v>0</v>
      </c>
      <c r="R2794" s="242" t="s">
        <v>225</v>
      </c>
      <c r="S2794" s="183"/>
      <c r="T2794" s="183"/>
    </row>
    <row r="2795" spans="2:20" ht="15.75" hidden="1">
      <c r="B2795" s="130">
        <v>2025</v>
      </c>
      <c r="C2795" s="130">
        <v>20</v>
      </c>
      <c r="D2795" s="131"/>
      <c r="E2795" s="132"/>
      <c r="F2795" s="130">
        <v>4</v>
      </c>
      <c r="G2795" s="130">
        <v>11</v>
      </c>
      <c r="H2795" s="130">
        <v>28</v>
      </c>
      <c r="I2795" s="130"/>
      <c r="J2795" s="130"/>
      <c r="K2795" s="130"/>
      <c r="L2795" s="185" t="s">
        <v>44</v>
      </c>
      <c r="M2795" s="134"/>
      <c r="N2795" s="135" t="s">
        <v>1645</v>
      </c>
      <c r="O2795" s="136">
        <f>+O2796+O2800+O2818</f>
        <v>0</v>
      </c>
      <c r="P2795" s="136">
        <f>+P2796+P2800+P2818</f>
        <v>0</v>
      </c>
      <c r="Q2795" s="136">
        <f t="shared" si="108"/>
        <v>0</v>
      </c>
      <c r="R2795" s="137"/>
      <c r="S2795" s="138"/>
      <c r="T2795" s="139"/>
    </row>
    <row r="2796" spans="2:20" ht="15.75" hidden="1">
      <c r="B2796" s="141">
        <v>2025</v>
      </c>
      <c r="C2796" s="141">
        <v>20</v>
      </c>
      <c r="D2796" s="142"/>
      <c r="E2796" s="143"/>
      <c r="F2796" s="141">
        <v>4</v>
      </c>
      <c r="G2796" s="141">
        <v>11</v>
      </c>
      <c r="H2796" s="141">
        <v>28</v>
      </c>
      <c r="I2796" s="141">
        <v>2000</v>
      </c>
      <c r="J2796" s="141"/>
      <c r="K2796" s="141"/>
      <c r="L2796" s="144"/>
      <c r="M2796" s="237"/>
      <c r="N2796" s="146" t="s">
        <v>78</v>
      </c>
      <c r="O2796" s="147">
        <f t="shared" ref="O2796:P2798" si="109">O2797</f>
        <v>0</v>
      </c>
      <c r="P2796" s="147">
        <f t="shared" si="109"/>
        <v>0</v>
      </c>
      <c r="Q2796" s="147">
        <f t="shared" si="108"/>
        <v>0</v>
      </c>
      <c r="R2796" s="148"/>
      <c r="S2796" s="149"/>
      <c r="T2796" s="150"/>
    </row>
    <row r="2797" spans="2:20" ht="15.75" hidden="1">
      <c r="B2797" s="152">
        <v>2025</v>
      </c>
      <c r="C2797" s="152">
        <v>20</v>
      </c>
      <c r="D2797" s="153"/>
      <c r="E2797" s="154"/>
      <c r="F2797" s="152">
        <v>4</v>
      </c>
      <c r="G2797" s="152">
        <v>11</v>
      </c>
      <c r="H2797" s="152">
        <v>28</v>
      </c>
      <c r="I2797" s="152">
        <v>2000</v>
      </c>
      <c r="J2797" s="152">
        <v>2900</v>
      </c>
      <c r="K2797" s="152"/>
      <c r="L2797" s="155"/>
      <c r="M2797" s="239"/>
      <c r="N2797" s="157" t="s">
        <v>101</v>
      </c>
      <c r="O2797" s="158">
        <f t="shared" si="109"/>
        <v>0</v>
      </c>
      <c r="P2797" s="158">
        <f t="shared" si="109"/>
        <v>0</v>
      </c>
      <c r="Q2797" s="158">
        <f t="shared" si="108"/>
        <v>0</v>
      </c>
      <c r="R2797" s="159"/>
      <c r="S2797" s="160"/>
      <c r="T2797" s="161"/>
    </row>
    <row r="2798" spans="2:20" ht="31.5" hidden="1">
      <c r="B2798" s="163">
        <v>2025</v>
      </c>
      <c r="C2798" s="163">
        <v>20</v>
      </c>
      <c r="D2798" s="164"/>
      <c r="E2798" s="165"/>
      <c r="F2798" s="163">
        <v>4</v>
      </c>
      <c r="G2798" s="163">
        <v>11</v>
      </c>
      <c r="H2798" s="163">
        <v>28</v>
      </c>
      <c r="I2798" s="163">
        <v>2000</v>
      </c>
      <c r="J2798" s="163">
        <v>2900</v>
      </c>
      <c r="K2798" s="163">
        <v>294</v>
      </c>
      <c r="L2798" s="166"/>
      <c r="M2798" s="241"/>
      <c r="N2798" s="168" t="s">
        <v>102</v>
      </c>
      <c r="O2798" s="169">
        <f t="shared" si="109"/>
        <v>0</v>
      </c>
      <c r="P2798" s="169">
        <f t="shared" si="109"/>
        <v>0</v>
      </c>
      <c r="Q2798" s="169">
        <f t="shared" si="108"/>
        <v>0</v>
      </c>
      <c r="R2798" s="170"/>
      <c r="S2798" s="171"/>
      <c r="T2798" s="172"/>
    </row>
    <row r="2799" spans="2:20" ht="30" hidden="1">
      <c r="B2799" s="174">
        <v>2025</v>
      </c>
      <c r="C2799" s="174">
        <v>20</v>
      </c>
      <c r="D2799" s="175">
        <v>0</v>
      </c>
      <c r="E2799" s="176"/>
      <c r="F2799" s="174">
        <v>4</v>
      </c>
      <c r="G2799" s="174">
        <v>11</v>
      </c>
      <c r="H2799" s="174">
        <v>28</v>
      </c>
      <c r="I2799" s="174">
        <v>2000</v>
      </c>
      <c r="J2799" s="174">
        <v>2900</v>
      </c>
      <c r="K2799" s="174">
        <v>294</v>
      </c>
      <c r="L2799" s="177">
        <v>1246</v>
      </c>
      <c r="M2799" s="178">
        <v>0</v>
      </c>
      <c r="N2799" s="179" t="s">
        <v>1646</v>
      </c>
      <c r="O2799" s="180">
        <v>0</v>
      </c>
      <c r="P2799" s="180">
        <v>0</v>
      </c>
      <c r="Q2799" s="181">
        <f t="shared" si="108"/>
        <v>0</v>
      </c>
      <c r="R2799" s="182" t="s">
        <v>98</v>
      </c>
      <c r="S2799" s="183"/>
      <c r="T2799" s="183"/>
    </row>
    <row r="2800" spans="2:20" ht="15.75" hidden="1">
      <c r="B2800" s="141">
        <v>2025</v>
      </c>
      <c r="C2800" s="141">
        <v>20</v>
      </c>
      <c r="D2800" s="142"/>
      <c r="E2800" s="143"/>
      <c r="F2800" s="141">
        <v>4</v>
      </c>
      <c r="G2800" s="141">
        <v>11</v>
      </c>
      <c r="H2800" s="141">
        <v>28</v>
      </c>
      <c r="I2800" s="141">
        <v>3000</v>
      </c>
      <c r="J2800" s="141"/>
      <c r="K2800" s="141"/>
      <c r="L2800" s="144"/>
      <c r="M2800" s="237"/>
      <c r="N2800" s="146" t="s">
        <v>46</v>
      </c>
      <c r="O2800" s="147">
        <f>+O2801+O2804+O2808</f>
        <v>0</v>
      </c>
      <c r="P2800" s="147">
        <f>+P2801+P2804+P2808</f>
        <v>0</v>
      </c>
      <c r="Q2800" s="147">
        <f t="shared" si="108"/>
        <v>0</v>
      </c>
      <c r="R2800" s="148"/>
      <c r="S2800" s="149"/>
      <c r="T2800" s="150"/>
    </row>
    <row r="2801" spans="2:20" ht="15.75" hidden="1">
      <c r="B2801" s="152">
        <v>2025</v>
      </c>
      <c r="C2801" s="152">
        <v>20</v>
      </c>
      <c r="D2801" s="153"/>
      <c r="E2801" s="154"/>
      <c r="F2801" s="152">
        <v>4</v>
      </c>
      <c r="G2801" s="152">
        <v>11</v>
      </c>
      <c r="H2801" s="152">
        <v>28</v>
      </c>
      <c r="I2801" s="152">
        <v>3000</v>
      </c>
      <c r="J2801" s="152">
        <v>3200</v>
      </c>
      <c r="K2801" s="152"/>
      <c r="L2801" s="155"/>
      <c r="M2801" s="156"/>
      <c r="N2801" s="157" t="s">
        <v>108</v>
      </c>
      <c r="O2801" s="158">
        <f>O2802</f>
        <v>0</v>
      </c>
      <c r="P2801" s="158">
        <f>P2802</f>
        <v>0</v>
      </c>
      <c r="Q2801" s="158">
        <f t="shared" si="108"/>
        <v>0</v>
      </c>
      <c r="R2801" s="159"/>
      <c r="S2801" s="160"/>
      <c r="T2801" s="161"/>
    </row>
    <row r="2802" spans="2:20" ht="31.5" hidden="1">
      <c r="B2802" s="163">
        <v>2025</v>
      </c>
      <c r="C2802" s="163">
        <v>20</v>
      </c>
      <c r="D2802" s="164"/>
      <c r="E2802" s="165"/>
      <c r="F2802" s="163">
        <v>4</v>
      </c>
      <c r="G2802" s="163">
        <v>11</v>
      </c>
      <c r="H2802" s="163">
        <v>28</v>
      </c>
      <c r="I2802" s="163">
        <v>3000</v>
      </c>
      <c r="J2802" s="163">
        <v>3200</v>
      </c>
      <c r="K2802" s="163">
        <v>323</v>
      </c>
      <c r="L2802" s="166"/>
      <c r="M2802" s="241"/>
      <c r="N2802" s="168" t="s">
        <v>1639</v>
      </c>
      <c r="O2802" s="169">
        <f>O2803</f>
        <v>0</v>
      </c>
      <c r="P2802" s="169">
        <f>P2803</f>
        <v>0</v>
      </c>
      <c r="Q2802" s="169">
        <f t="shared" si="108"/>
        <v>0</v>
      </c>
      <c r="R2802" s="170"/>
      <c r="S2802" s="171"/>
      <c r="T2802" s="172"/>
    </row>
    <row r="2803" spans="2:20" ht="15.75" hidden="1">
      <c r="B2803" s="174">
        <v>2025</v>
      </c>
      <c r="C2803" s="174">
        <v>20</v>
      </c>
      <c r="D2803" s="175">
        <v>0</v>
      </c>
      <c r="E2803" s="176"/>
      <c r="F2803" s="174">
        <v>4</v>
      </c>
      <c r="G2803" s="174">
        <v>11</v>
      </c>
      <c r="H2803" s="174">
        <v>28</v>
      </c>
      <c r="I2803" s="174">
        <v>3000</v>
      </c>
      <c r="J2803" s="174">
        <v>3200</v>
      </c>
      <c r="K2803" s="174">
        <v>323</v>
      </c>
      <c r="L2803" s="177">
        <v>65</v>
      </c>
      <c r="M2803" s="178">
        <v>0</v>
      </c>
      <c r="N2803" s="179" t="s">
        <v>1098</v>
      </c>
      <c r="O2803" s="180">
        <v>0</v>
      </c>
      <c r="P2803" s="180">
        <v>0</v>
      </c>
      <c r="Q2803" s="181">
        <f t="shared" si="108"/>
        <v>0</v>
      </c>
      <c r="R2803" s="182" t="s">
        <v>50</v>
      </c>
      <c r="S2803" s="183"/>
      <c r="T2803" s="183"/>
    </row>
    <row r="2804" spans="2:20" ht="15.75" hidden="1">
      <c r="B2804" s="152">
        <v>2025</v>
      </c>
      <c r="C2804" s="152">
        <v>20</v>
      </c>
      <c r="D2804" s="153"/>
      <c r="E2804" s="154"/>
      <c r="F2804" s="152">
        <v>4</v>
      </c>
      <c r="G2804" s="152">
        <v>11</v>
      </c>
      <c r="H2804" s="152">
        <v>28</v>
      </c>
      <c r="I2804" s="152">
        <v>3000</v>
      </c>
      <c r="J2804" s="152">
        <v>3400</v>
      </c>
      <c r="K2804" s="152"/>
      <c r="L2804" s="155"/>
      <c r="M2804" s="239"/>
      <c r="N2804" s="157" t="s">
        <v>1647</v>
      </c>
      <c r="O2804" s="158">
        <f>+O2805</f>
        <v>0</v>
      </c>
      <c r="P2804" s="158">
        <f>+P2805</f>
        <v>0</v>
      </c>
      <c r="Q2804" s="158">
        <f t="shared" si="108"/>
        <v>0</v>
      </c>
      <c r="R2804" s="159"/>
      <c r="S2804" s="160"/>
      <c r="T2804" s="161"/>
    </row>
    <row r="2805" spans="2:20" ht="15.75" hidden="1">
      <c r="B2805" s="163">
        <v>2025</v>
      </c>
      <c r="C2805" s="163">
        <v>20</v>
      </c>
      <c r="D2805" s="164"/>
      <c r="E2805" s="165"/>
      <c r="F2805" s="163">
        <v>4</v>
      </c>
      <c r="G2805" s="163">
        <v>11</v>
      </c>
      <c r="H2805" s="163">
        <v>28</v>
      </c>
      <c r="I2805" s="163">
        <v>3000</v>
      </c>
      <c r="J2805" s="163">
        <v>3400</v>
      </c>
      <c r="K2805" s="163">
        <v>345</v>
      </c>
      <c r="L2805" s="166"/>
      <c r="M2805" s="241"/>
      <c r="N2805" s="168" t="s">
        <v>1541</v>
      </c>
      <c r="O2805" s="169">
        <f>SUM(O2806:O2807)</f>
        <v>0</v>
      </c>
      <c r="P2805" s="169">
        <f>SUM(P2806:P2807)</f>
        <v>0</v>
      </c>
      <c r="Q2805" s="169">
        <f t="shared" si="108"/>
        <v>0</v>
      </c>
      <c r="R2805" s="170"/>
      <c r="S2805" s="171"/>
      <c r="T2805" s="172"/>
    </row>
    <row r="2806" spans="2:20" ht="15.75" hidden="1">
      <c r="B2806" s="174">
        <v>2025</v>
      </c>
      <c r="C2806" s="174">
        <v>20</v>
      </c>
      <c r="D2806" s="175">
        <v>0</v>
      </c>
      <c r="E2806" s="176"/>
      <c r="F2806" s="174">
        <v>4</v>
      </c>
      <c r="G2806" s="174">
        <v>11</v>
      </c>
      <c r="H2806" s="174">
        <v>28</v>
      </c>
      <c r="I2806" s="174">
        <v>3000</v>
      </c>
      <c r="J2806" s="174">
        <v>3400</v>
      </c>
      <c r="K2806" s="174">
        <v>345</v>
      </c>
      <c r="L2806" s="177">
        <v>1160</v>
      </c>
      <c r="M2806" s="178">
        <v>0</v>
      </c>
      <c r="N2806" s="179" t="s">
        <v>1542</v>
      </c>
      <c r="O2806" s="180">
        <v>0</v>
      </c>
      <c r="P2806" s="180">
        <v>0</v>
      </c>
      <c r="Q2806" s="181">
        <f t="shared" si="108"/>
        <v>0</v>
      </c>
      <c r="R2806" s="182" t="s">
        <v>128</v>
      </c>
      <c r="S2806" s="183"/>
      <c r="T2806" s="183"/>
    </row>
    <row r="2807" spans="2:20" ht="15.75" hidden="1">
      <c r="B2807" s="174">
        <v>2025</v>
      </c>
      <c r="C2807" s="174">
        <v>20</v>
      </c>
      <c r="D2807" s="175">
        <v>0</v>
      </c>
      <c r="E2807" s="176"/>
      <c r="F2807" s="174">
        <v>4</v>
      </c>
      <c r="G2807" s="174">
        <v>11</v>
      </c>
      <c r="H2807" s="174">
        <v>28</v>
      </c>
      <c r="I2807" s="174">
        <v>3000</v>
      </c>
      <c r="J2807" s="174">
        <v>3400</v>
      </c>
      <c r="K2807" s="174">
        <v>345</v>
      </c>
      <c r="L2807" s="177">
        <v>1159</v>
      </c>
      <c r="M2807" s="178">
        <v>0</v>
      </c>
      <c r="N2807" s="179" t="s">
        <v>1543</v>
      </c>
      <c r="O2807" s="180">
        <v>0</v>
      </c>
      <c r="P2807" s="180">
        <v>0</v>
      </c>
      <c r="Q2807" s="181">
        <f t="shared" si="108"/>
        <v>0</v>
      </c>
      <c r="R2807" s="182" t="s">
        <v>128</v>
      </c>
      <c r="S2807" s="183"/>
      <c r="T2807" s="183"/>
    </row>
    <row r="2808" spans="2:20" ht="31.5" hidden="1">
      <c r="B2808" s="152">
        <v>2025</v>
      </c>
      <c r="C2808" s="152">
        <v>20</v>
      </c>
      <c r="D2808" s="153"/>
      <c r="E2808" s="154"/>
      <c r="F2808" s="152">
        <v>4</v>
      </c>
      <c r="G2808" s="152">
        <v>11</v>
      </c>
      <c r="H2808" s="152">
        <v>28</v>
      </c>
      <c r="I2808" s="152">
        <v>3000</v>
      </c>
      <c r="J2808" s="152">
        <v>3500</v>
      </c>
      <c r="K2808" s="152"/>
      <c r="L2808" s="155"/>
      <c r="M2808" s="156"/>
      <c r="N2808" s="157" t="s">
        <v>122</v>
      </c>
      <c r="O2808" s="158">
        <f>+O2809+O2811+O2815</f>
        <v>0</v>
      </c>
      <c r="P2808" s="158">
        <f>+P2809+P2811+P2815</f>
        <v>0</v>
      </c>
      <c r="Q2808" s="158">
        <f t="shared" si="108"/>
        <v>0</v>
      </c>
      <c r="R2808" s="159"/>
      <c r="S2808" s="160"/>
      <c r="T2808" s="161"/>
    </row>
    <row r="2809" spans="2:20" ht="15.75" hidden="1">
      <c r="B2809" s="163">
        <v>2025</v>
      </c>
      <c r="C2809" s="163">
        <v>20</v>
      </c>
      <c r="D2809" s="164"/>
      <c r="E2809" s="165"/>
      <c r="F2809" s="163">
        <v>4</v>
      </c>
      <c r="G2809" s="163">
        <v>11</v>
      </c>
      <c r="H2809" s="163">
        <v>28</v>
      </c>
      <c r="I2809" s="163">
        <v>3000</v>
      </c>
      <c r="J2809" s="163">
        <v>3500</v>
      </c>
      <c r="K2809" s="163">
        <v>351</v>
      </c>
      <c r="L2809" s="166"/>
      <c r="M2809" s="241"/>
      <c r="N2809" s="168" t="s">
        <v>628</v>
      </c>
      <c r="O2809" s="169">
        <f>O2810</f>
        <v>0</v>
      </c>
      <c r="P2809" s="169">
        <f>P2810</f>
        <v>0</v>
      </c>
      <c r="Q2809" s="169">
        <f t="shared" si="108"/>
        <v>0</v>
      </c>
      <c r="R2809" s="170"/>
      <c r="S2809" s="171"/>
      <c r="T2809" s="172"/>
    </row>
    <row r="2810" spans="2:20" ht="30" hidden="1">
      <c r="B2810" s="174">
        <v>2025</v>
      </c>
      <c r="C2810" s="174">
        <v>20</v>
      </c>
      <c r="D2810" s="175">
        <v>0</v>
      </c>
      <c r="E2810" s="176"/>
      <c r="F2810" s="174">
        <v>4</v>
      </c>
      <c r="G2810" s="174">
        <v>11</v>
      </c>
      <c r="H2810" s="174">
        <v>28</v>
      </c>
      <c r="I2810" s="174">
        <v>3000</v>
      </c>
      <c r="J2810" s="174">
        <v>3500</v>
      </c>
      <c r="K2810" s="174">
        <v>351</v>
      </c>
      <c r="L2810" s="177">
        <v>910</v>
      </c>
      <c r="M2810" s="178">
        <v>0</v>
      </c>
      <c r="N2810" s="179" t="s">
        <v>629</v>
      </c>
      <c r="O2810" s="180">
        <v>0</v>
      </c>
      <c r="P2810" s="180">
        <v>0</v>
      </c>
      <c r="Q2810" s="181">
        <f t="shared" si="108"/>
        <v>0</v>
      </c>
      <c r="R2810" s="182" t="s">
        <v>50</v>
      </c>
      <c r="S2810" s="183"/>
      <c r="T2810" s="183"/>
    </row>
    <row r="2811" spans="2:20" ht="31.5" hidden="1">
      <c r="B2811" s="163">
        <v>2025</v>
      </c>
      <c r="C2811" s="163">
        <v>20</v>
      </c>
      <c r="D2811" s="164"/>
      <c r="E2811" s="165"/>
      <c r="F2811" s="163">
        <v>4</v>
      </c>
      <c r="G2811" s="163">
        <v>11</v>
      </c>
      <c r="H2811" s="163">
        <v>28</v>
      </c>
      <c r="I2811" s="163">
        <v>3000</v>
      </c>
      <c r="J2811" s="163">
        <v>3500</v>
      </c>
      <c r="K2811" s="163">
        <v>353</v>
      </c>
      <c r="L2811" s="166"/>
      <c r="M2811" s="241"/>
      <c r="N2811" s="168" t="s">
        <v>888</v>
      </c>
      <c r="O2811" s="169">
        <f>SUM(O2812:O2814)</f>
        <v>0</v>
      </c>
      <c r="P2811" s="169">
        <f>SUM(P2812:P2814)</f>
        <v>0</v>
      </c>
      <c r="Q2811" s="169">
        <f t="shared" si="108"/>
        <v>0</v>
      </c>
      <c r="R2811" s="170"/>
      <c r="S2811" s="171"/>
      <c r="T2811" s="172"/>
    </row>
    <row r="2812" spans="2:20" ht="15.75" hidden="1">
      <c r="B2812" s="174">
        <v>2025</v>
      </c>
      <c r="C2812" s="174">
        <v>20</v>
      </c>
      <c r="D2812" s="175">
        <v>0</v>
      </c>
      <c r="E2812" s="176"/>
      <c r="F2812" s="174">
        <v>4</v>
      </c>
      <c r="G2812" s="174">
        <v>11</v>
      </c>
      <c r="H2812" s="174">
        <v>28</v>
      </c>
      <c r="I2812" s="174">
        <v>3000</v>
      </c>
      <c r="J2812" s="174">
        <v>3500</v>
      </c>
      <c r="K2812" s="174">
        <v>353</v>
      </c>
      <c r="L2812" s="177">
        <v>908</v>
      </c>
      <c r="M2812" s="178">
        <v>0</v>
      </c>
      <c r="N2812" s="179" t="s">
        <v>889</v>
      </c>
      <c r="O2812" s="180">
        <v>0</v>
      </c>
      <c r="P2812" s="180">
        <v>0</v>
      </c>
      <c r="Q2812" s="181">
        <f t="shared" si="108"/>
        <v>0</v>
      </c>
      <c r="R2812" s="182" t="s">
        <v>50</v>
      </c>
      <c r="S2812" s="183"/>
      <c r="T2812" s="183"/>
    </row>
    <row r="2813" spans="2:20" ht="15.75" hidden="1">
      <c r="B2813" s="174">
        <v>2025</v>
      </c>
      <c r="C2813" s="174">
        <v>20</v>
      </c>
      <c r="D2813" s="175">
        <v>0</v>
      </c>
      <c r="E2813" s="176"/>
      <c r="F2813" s="174">
        <v>4</v>
      </c>
      <c r="G2813" s="174">
        <v>11</v>
      </c>
      <c r="H2813" s="174">
        <v>28</v>
      </c>
      <c r="I2813" s="174">
        <v>3000</v>
      </c>
      <c r="J2813" s="174">
        <v>3500</v>
      </c>
      <c r="K2813" s="174">
        <v>353</v>
      </c>
      <c r="L2813" s="177">
        <v>909</v>
      </c>
      <c r="M2813" s="178">
        <v>0</v>
      </c>
      <c r="N2813" s="179" t="s">
        <v>1648</v>
      </c>
      <c r="O2813" s="180">
        <v>0</v>
      </c>
      <c r="P2813" s="180">
        <v>0</v>
      </c>
      <c r="Q2813" s="181">
        <f t="shared" si="108"/>
        <v>0</v>
      </c>
      <c r="R2813" s="182" t="s">
        <v>50</v>
      </c>
      <c r="S2813" s="183"/>
      <c r="T2813" s="183"/>
    </row>
    <row r="2814" spans="2:20" ht="30" hidden="1">
      <c r="B2814" s="174">
        <v>2025</v>
      </c>
      <c r="C2814" s="174">
        <v>20</v>
      </c>
      <c r="D2814" s="175">
        <v>0</v>
      </c>
      <c r="E2814" s="176"/>
      <c r="F2814" s="174">
        <v>4</v>
      </c>
      <c r="G2814" s="174">
        <v>11</v>
      </c>
      <c r="H2814" s="174">
        <v>28</v>
      </c>
      <c r="I2814" s="174">
        <v>3000</v>
      </c>
      <c r="J2814" s="174">
        <v>3500</v>
      </c>
      <c r="K2814" s="174">
        <v>353</v>
      </c>
      <c r="L2814" s="177">
        <v>905</v>
      </c>
      <c r="M2814" s="178">
        <v>0</v>
      </c>
      <c r="N2814" s="179" t="s">
        <v>1649</v>
      </c>
      <c r="O2814" s="180">
        <v>0</v>
      </c>
      <c r="P2814" s="180">
        <v>0</v>
      </c>
      <c r="Q2814" s="181">
        <f t="shared" si="108"/>
        <v>0</v>
      </c>
      <c r="R2814" s="182" t="s">
        <v>50</v>
      </c>
      <c r="S2814" s="183"/>
      <c r="T2814" s="183"/>
    </row>
    <row r="2815" spans="2:20" ht="31.5" hidden="1">
      <c r="B2815" s="163">
        <v>2025</v>
      </c>
      <c r="C2815" s="163">
        <v>20</v>
      </c>
      <c r="D2815" s="164"/>
      <c r="E2815" s="165"/>
      <c r="F2815" s="163">
        <v>4</v>
      </c>
      <c r="G2815" s="163">
        <v>11</v>
      </c>
      <c r="H2815" s="163">
        <v>28</v>
      </c>
      <c r="I2815" s="163">
        <v>3000</v>
      </c>
      <c r="J2815" s="163">
        <v>3500</v>
      </c>
      <c r="K2815" s="163">
        <v>357</v>
      </c>
      <c r="L2815" s="166"/>
      <c r="M2815" s="241"/>
      <c r="N2815" s="168" t="s">
        <v>126</v>
      </c>
      <c r="O2815" s="169">
        <f>SUM(O2816:O2817)</f>
        <v>0</v>
      </c>
      <c r="P2815" s="169">
        <f>SUM(P2816:P2817)</f>
        <v>0</v>
      </c>
      <c r="Q2815" s="169">
        <f t="shared" si="108"/>
        <v>0</v>
      </c>
      <c r="R2815" s="170"/>
      <c r="S2815" s="171"/>
      <c r="T2815" s="172"/>
    </row>
    <row r="2816" spans="2:20" ht="15.75" hidden="1">
      <c r="B2816" s="174">
        <v>2025</v>
      </c>
      <c r="C2816" s="174">
        <v>20</v>
      </c>
      <c r="D2816" s="175">
        <v>0</v>
      </c>
      <c r="E2816" s="176"/>
      <c r="F2816" s="174">
        <v>4</v>
      </c>
      <c r="G2816" s="174">
        <v>11</v>
      </c>
      <c r="H2816" s="174">
        <v>28</v>
      </c>
      <c r="I2816" s="174">
        <v>3000</v>
      </c>
      <c r="J2816" s="174">
        <v>3500</v>
      </c>
      <c r="K2816" s="174">
        <v>357</v>
      </c>
      <c r="L2816" s="177">
        <v>912</v>
      </c>
      <c r="M2816" s="178">
        <v>0</v>
      </c>
      <c r="N2816" s="179" t="s">
        <v>127</v>
      </c>
      <c r="O2816" s="180">
        <v>0</v>
      </c>
      <c r="P2816" s="180">
        <v>0</v>
      </c>
      <c r="Q2816" s="181">
        <f t="shared" si="108"/>
        <v>0</v>
      </c>
      <c r="R2816" s="182" t="s">
        <v>50</v>
      </c>
      <c r="S2816" s="183"/>
      <c r="T2816" s="183"/>
    </row>
    <row r="2817" spans="2:20" ht="15.75" hidden="1">
      <c r="B2817" s="174">
        <v>2025</v>
      </c>
      <c r="C2817" s="174">
        <v>20</v>
      </c>
      <c r="D2817" s="175">
        <v>0</v>
      </c>
      <c r="E2817" s="176"/>
      <c r="F2817" s="174">
        <v>4</v>
      </c>
      <c r="G2817" s="174">
        <v>11</v>
      </c>
      <c r="H2817" s="174">
        <v>28</v>
      </c>
      <c r="I2817" s="174">
        <v>3000</v>
      </c>
      <c r="J2817" s="174">
        <v>3500</v>
      </c>
      <c r="K2817" s="174">
        <v>357</v>
      </c>
      <c r="L2817" s="177">
        <v>903</v>
      </c>
      <c r="M2817" s="178">
        <v>0</v>
      </c>
      <c r="N2817" s="179" t="s">
        <v>1525</v>
      </c>
      <c r="O2817" s="180">
        <v>0</v>
      </c>
      <c r="P2817" s="180">
        <v>0</v>
      </c>
      <c r="Q2817" s="181">
        <f t="shared" si="108"/>
        <v>0</v>
      </c>
      <c r="R2817" s="182" t="s">
        <v>50</v>
      </c>
      <c r="S2817" s="183"/>
      <c r="T2817" s="183"/>
    </row>
    <row r="2818" spans="2:20" ht="15.75" hidden="1">
      <c r="B2818" s="141">
        <v>2025</v>
      </c>
      <c r="C2818" s="141">
        <v>20</v>
      </c>
      <c r="D2818" s="142"/>
      <c r="E2818" s="143"/>
      <c r="F2818" s="141">
        <v>4</v>
      </c>
      <c r="G2818" s="141">
        <v>11</v>
      </c>
      <c r="H2818" s="141">
        <v>28</v>
      </c>
      <c r="I2818" s="141">
        <v>5000</v>
      </c>
      <c r="J2818" s="141"/>
      <c r="K2818" s="141"/>
      <c r="L2818" s="144"/>
      <c r="M2818" s="237"/>
      <c r="N2818" s="146" t="s">
        <v>139</v>
      </c>
      <c r="O2818" s="147">
        <f>+O2819+O2840</f>
        <v>0</v>
      </c>
      <c r="P2818" s="147">
        <f>+P2819+P2840</f>
        <v>0</v>
      </c>
      <c r="Q2818" s="147">
        <f t="shared" si="108"/>
        <v>0</v>
      </c>
      <c r="R2818" s="148"/>
      <c r="S2818" s="149"/>
      <c r="T2818" s="150"/>
    </row>
    <row r="2819" spans="2:20" ht="15.75" hidden="1">
      <c r="B2819" s="152">
        <v>2025</v>
      </c>
      <c r="C2819" s="152">
        <v>20</v>
      </c>
      <c r="D2819" s="153"/>
      <c r="E2819" s="154"/>
      <c r="F2819" s="152">
        <v>4</v>
      </c>
      <c r="G2819" s="152">
        <v>11</v>
      </c>
      <c r="H2819" s="152">
        <v>28</v>
      </c>
      <c r="I2819" s="152">
        <v>5000</v>
      </c>
      <c r="J2819" s="152">
        <v>5100</v>
      </c>
      <c r="K2819" s="152"/>
      <c r="L2819" s="155"/>
      <c r="M2819" s="239"/>
      <c r="N2819" s="157" t="s">
        <v>140</v>
      </c>
      <c r="O2819" s="158">
        <f>+O2820+O2835</f>
        <v>0</v>
      </c>
      <c r="P2819" s="158">
        <f>+P2820+P2835</f>
        <v>0</v>
      </c>
      <c r="Q2819" s="158">
        <f t="shared" si="108"/>
        <v>0</v>
      </c>
      <c r="R2819" s="159"/>
      <c r="S2819" s="160"/>
      <c r="T2819" s="161"/>
    </row>
    <row r="2820" spans="2:20" ht="15.75" hidden="1">
      <c r="B2820" s="163">
        <v>2025</v>
      </c>
      <c r="C2820" s="163">
        <v>20</v>
      </c>
      <c r="D2820" s="164"/>
      <c r="E2820" s="165"/>
      <c r="F2820" s="163">
        <v>4</v>
      </c>
      <c r="G2820" s="163">
        <v>11</v>
      </c>
      <c r="H2820" s="163">
        <v>28</v>
      </c>
      <c r="I2820" s="163">
        <v>5000</v>
      </c>
      <c r="J2820" s="163">
        <v>5100</v>
      </c>
      <c r="K2820" s="163">
        <v>515</v>
      </c>
      <c r="L2820" s="166"/>
      <c r="M2820" s="241"/>
      <c r="N2820" s="168" t="s">
        <v>155</v>
      </c>
      <c r="O2820" s="169">
        <f>SUM(O2821:O2834)</f>
        <v>0</v>
      </c>
      <c r="P2820" s="169">
        <f>SUM(P2821:P2834)</f>
        <v>0</v>
      </c>
      <c r="Q2820" s="169">
        <f t="shared" si="108"/>
        <v>0</v>
      </c>
      <c r="R2820" s="170"/>
      <c r="S2820" s="171"/>
      <c r="T2820" s="172"/>
    </row>
    <row r="2821" spans="2:20" ht="15.75" hidden="1">
      <c r="B2821" s="174">
        <v>2025</v>
      </c>
      <c r="C2821" s="174">
        <v>20</v>
      </c>
      <c r="D2821" s="175">
        <v>0</v>
      </c>
      <c r="E2821" s="176"/>
      <c r="F2821" s="174">
        <v>4</v>
      </c>
      <c r="G2821" s="174">
        <v>11</v>
      </c>
      <c r="H2821" s="174">
        <v>28</v>
      </c>
      <c r="I2821" s="174">
        <v>5000</v>
      </c>
      <c r="J2821" s="174">
        <v>5100</v>
      </c>
      <c r="K2821" s="174">
        <v>515</v>
      </c>
      <c r="L2821" s="177">
        <v>352</v>
      </c>
      <c r="M2821" s="178">
        <v>0</v>
      </c>
      <c r="N2821" s="179" t="s">
        <v>1530</v>
      </c>
      <c r="O2821" s="180">
        <v>0</v>
      </c>
      <c r="P2821" s="180">
        <v>0</v>
      </c>
      <c r="Q2821" s="181">
        <f t="shared" ref="Q2821:Q2906" si="110">+O2821+P2821</f>
        <v>0</v>
      </c>
      <c r="R2821" s="182" t="s">
        <v>98</v>
      </c>
      <c r="S2821" s="183"/>
      <c r="T2821" s="183"/>
    </row>
    <row r="2822" spans="2:20" ht="15.75" hidden="1">
      <c r="B2822" s="174">
        <v>2025</v>
      </c>
      <c r="C2822" s="174">
        <v>20</v>
      </c>
      <c r="D2822" s="175">
        <v>0</v>
      </c>
      <c r="E2822" s="176"/>
      <c r="F2822" s="174">
        <v>4</v>
      </c>
      <c r="G2822" s="174">
        <v>11</v>
      </c>
      <c r="H2822" s="174">
        <v>28</v>
      </c>
      <c r="I2822" s="174">
        <v>5000</v>
      </c>
      <c r="J2822" s="174">
        <v>5100</v>
      </c>
      <c r="K2822" s="174">
        <v>515</v>
      </c>
      <c r="L2822" s="177">
        <v>78</v>
      </c>
      <c r="M2822" s="178">
        <v>0</v>
      </c>
      <c r="N2822" s="179" t="s">
        <v>1650</v>
      </c>
      <c r="O2822" s="180">
        <v>0</v>
      </c>
      <c r="P2822" s="180">
        <v>0</v>
      </c>
      <c r="Q2822" s="181">
        <f t="shared" si="110"/>
        <v>0</v>
      </c>
      <c r="R2822" s="182" t="s">
        <v>98</v>
      </c>
      <c r="S2822" s="183"/>
      <c r="T2822" s="183"/>
    </row>
    <row r="2823" spans="2:20" ht="15.75" hidden="1">
      <c r="B2823" s="174">
        <v>2025</v>
      </c>
      <c r="C2823" s="174">
        <v>20</v>
      </c>
      <c r="D2823" s="175">
        <v>0</v>
      </c>
      <c r="E2823" s="176"/>
      <c r="F2823" s="174">
        <v>4</v>
      </c>
      <c r="G2823" s="174">
        <v>11</v>
      </c>
      <c r="H2823" s="174">
        <v>28</v>
      </c>
      <c r="I2823" s="174">
        <v>5000</v>
      </c>
      <c r="J2823" s="174">
        <v>5100</v>
      </c>
      <c r="K2823" s="174">
        <v>515</v>
      </c>
      <c r="L2823" s="177">
        <v>115</v>
      </c>
      <c r="M2823" s="178">
        <v>0</v>
      </c>
      <c r="N2823" s="179" t="s">
        <v>1651</v>
      </c>
      <c r="O2823" s="180">
        <v>0</v>
      </c>
      <c r="P2823" s="180">
        <v>0</v>
      </c>
      <c r="Q2823" s="181">
        <f t="shared" si="110"/>
        <v>0</v>
      </c>
      <c r="R2823" s="182" t="s">
        <v>98</v>
      </c>
      <c r="S2823" s="183"/>
      <c r="T2823" s="183"/>
    </row>
    <row r="2824" spans="2:20" ht="15.75" hidden="1">
      <c r="B2824" s="174">
        <v>2025</v>
      </c>
      <c r="C2824" s="174">
        <v>20</v>
      </c>
      <c r="D2824" s="175">
        <v>0</v>
      </c>
      <c r="E2824" s="176"/>
      <c r="F2824" s="174">
        <v>4</v>
      </c>
      <c r="G2824" s="174">
        <v>11</v>
      </c>
      <c r="H2824" s="174">
        <v>28</v>
      </c>
      <c r="I2824" s="174">
        <v>5000</v>
      </c>
      <c r="J2824" s="174">
        <v>5100</v>
      </c>
      <c r="K2824" s="174">
        <v>515</v>
      </c>
      <c r="L2824" s="177">
        <v>338</v>
      </c>
      <c r="M2824" s="178">
        <v>0</v>
      </c>
      <c r="N2824" s="179" t="s">
        <v>157</v>
      </c>
      <c r="O2824" s="180">
        <v>0</v>
      </c>
      <c r="P2824" s="180">
        <v>0</v>
      </c>
      <c r="Q2824" s="181">
        <f t="shared" si="110"/>
        <v>0</v>
      </c>
      <c r="R2824" s="182" t="s">
        <v>98</v>
      </c>
      <c r="S2824" s="183"/>
      <c r="T2824" s="183"/>
    </row>
    <row r="2825" spans="2:20" ht="15.75" hidden="1">
      <c r="B2825" s="174">
        <v>2025</v>
      </c>
      <c r="C2825" s="174">
        <v>20</v>
      </c>
      <c r="D2825" s="175">
        <v>0</v>
      </c>
      <c r="E2825" s="176"/>
      <c r="F2825" s="174">
        <v>4</v>
      </c>
      <c r="G2825" s="174">
        <v>11</v>
      </c>
      <c r="H2825" s="174">
        <v>28</v>
      </c>
      <c r="I2825" s="174">
        <v>5000</v>
      </c>
      <c r="J2825" s="174">
        <v>5100</v>
      </c>
      <c r="K2825" s="174">
        <v>515</v>
      </c>
      <c r="L2825" s="177">
        <v>503</v>
      </c>
      <c r="M2825" s="178">
        <v>0</v>
      </c>
      <c r="N2825" s="179" t="s">
        <v>1447</v>
      </c>
      <c r="O2825" s="180">
        <v>0</v>
      </c>
      <c r="P2825" s="180">
        <v>0</v>
      </c>
      <c r="Q2825" s="181">
        <f t="shared" si="110"/>
        <v>0</v>
      </c>
      <c r="R2825" s="182" t="s">
        <v>98</v>
      </c>
      <c r="S2825" s="183"/>
      <c r="T2825" s="183"/>
    </row>
    <row r="2826" spans="2:20" ht="15.75" hidden="1">
      <c r="B2826" s="174">
        <v>2025</v>
      </c>
      <c r="C2826" s="174">
        <v>20</v>
      </c>
      <c r="D2826" s="175">
        <v>0</v>
      </c>
      <c r="E2826" s="176"/>
      <c r="F2826" s="174">
        <v>4</v>
      </c>
      <c r="G2826" s="174">
        <v>11</v>
      </c>
      <c r="H2826" s="174">
        <v>28</v>
      </c>
      <c r="I2826" s="174">
        <v>5000</v>
      </c>
      <c r="J2826" s="174">
        <v>5100</v>
      </c>
      <c r="K2826" s="174">
        <v>515</v>
      </c>
      <c r="L2826" s="177">
        <v>1088</v>
      </c>
      <c r="M2826" s="178">
        <v>0</v>
      </c>
      <c r="N2826" s="179" t="s">
        <v>1652</v>
      </c>
      <c r="O2826" s="180">
        <v>0</v>
      </c>
      <c r="P2826" s="180">
        <v>0</v>
      </c>
      <c r="Q2826" s="181">
        <f t="shared" si="110"/>
        <v>0</v>
      </c>
      <c r="R2826" s="182" t="s">
        <v>98</v>
      </c>
      <c r="S2826" s="183"/>
      <c r="T2826" s="183"/>
    </row>
    <row r="2827" spans="2:20" ht="15.75" hidden="1">
      <c r="B2827" s="174">
        <v>2025</v>
      </c>
      <c r="C2827" s="174">
        <v>20</v>
      </c>
      <c r="D2827" s="175">
        <v>0</v>
      </c>
      <c r="E2827" s="176"/>
      <c r="F2827" s="174">
        <v>4</v>
      </c>
      <c r="G2827" s="174">
        <v>11</v>
      </c>
      <c r="H2827" s="174">
        <v>28</v>
      </c>
      <c r="I2827" s="174">
        <v>5000</v>
      </c>
      <c r="J2827" s="174">
        <v>5100</v>
      </c>
      <c r="K2827" s="174">
        <v>515</v>
      </c>
      <c r="L2827" s="177">
        <v>1095</v>
      </c>
      <c r="M2827" s="178">
        <v>0</v>
      </c>
      <c r="N2827" s="179" t="s">
        <v>1509</v>
      </c>
      <c r="O2827" s="180">
        <v>0</v>
      </c>
      <c r="P2827" s="180">
        <v>0</v>
      </c>
      <c r="Q2827" s="181">
        <f t="shared" si="110"/>
        <v>0</v>
      </c>
      <c r="R2827" s="182" t="s">
        <v>98</v>
      </c>
      <c r="S2827" s="183"/>
      <c r="T2827" s="183"/>
    </row>
    <row r="2828" spans="2:20" ht="15.75" hidden="1">
      <c r="B2828" s="174">
        <v>2025</v>
      </c>
      <c r="C2828" s="174">
        <v>20</v>
      </c>
      <c r="D2828" s="175">
        <v>0</v>
      </c>
      <c r="E2828" s="176"/>
      <c r="F2828" s="174">
        <v>4</v>
      </c>
      <c r="G2828" s="174">
        <v>11</v>
      </c>
      <c r="H2828" s="174">
        <v>28</v>
      </c>
      <c r="I2828" s="174">
        <v>5000</v>
      </c>
      <c r="J2828" s="174">
        <v>5100</v>
      </c>
      <c r="K2828" s="174">
        <v>515</v>
      </c>
      <c r="L2828" s="177">
        <v>1328</v>
      </c>
      <c r="M2828" s="178">
        <v>0</v>
      </c>
      <c r="N2828" s="179" t="s">
        <v>1527</v>
      </c>
      <c r="O2828" s="180">
        <v>0</v>
      </c>
      <c r="P2828" s="180">
        <v>0</v>
      </c>
      <c r="Q2828" s="181">
        <f t="shared" si="110"/>
        <v>0</v>
      </c>
      <c r="R2828" s="182" t="s">
        <v>98</v>
      </c>
      <c r="S2828" s="183"/>
      <c r="T2828" s="183"/>
    </row>
    <row r="2829" spans="2:20" ht="15.75" hidden="1">
      <c r="B2829" s="174">
        <v>2025</v>
      </c>
      <c r="C2829" s="174">
        <v>20</v>
      </c>
      <c r="D2829" s="175">
        <v>0</v>
      </c>
      <c r="E2829" s="176"/>
      <c r="F2829" s="174">
        <v>4</v>
      </c>
      <c r="G2829" s="174">
        <v>11</v>
      </c>
      <c r="H2829" s="174">
        <v>28</v>
      </c>
      <c r="I2829" s="174">
        <v>5000</v>
      </c>
      <c r="J2829" s="174">
        <v>5100</v>
      </c>
      <c r="K2829" s="174">
        <v>515</v>
      </c>
      <c r="L2829" s="177">
        <v>1376</v>
      </c>
      <c r="M2829" s="178">
        <v>0</v>
      </c>
      <c r="N2829" s="179" t="s">
        <v>1139</v>
      </c>
      <c r="O2829" s="180">
        <v>0</v>
      </c>
      <c r="P2829" s="180">
        <v>0</v>
      </c>
      <c r="Q2829" s="181">
        <f t="shared" si="110"/>
        <v>0</v>
      </c>
      <c r="R2829" s="182" t="s">
        <v>98</v>
      </c>
      <c r="S2829" s="183"/>
      <c r="T2829" s="183"/>
    </row>
    <row r="2830" spans="2:20" ht="30" hidden="1">
      <c r="B2830" s="174">
        <v>2025</v>
      </c>
      <c r="C2830" s="174">
        <v>20</v>
      </c>
      <c r="D2830" s="175">
        <v>0</v>
      </c>
      <c r="E2830" s="176"/>
      <c r="F2830" s="174">
        <v>4</v>
      </c>
      <c r="G2830" s="174">
        <v>11</v>
      </c>
      <c r="H2830" s="174">
        <v>28</v>
      </c>
      <c r="I2830" s="174">
        <v>5000</v>
      </c>
      <c r="J2830" s="174">
        <v>5100</v>
      </c>
      <c r="K2830" s="174">
        <v>515</v>
      </c>
      <c r="L2830" s="177">
        <v>1393</v>
      </c>
      <c r="M2830" s="178">
        <v>0</v>
      </c>
      <c r="N2830" s="179" t="s">
        <v>1653</v>
      </c>
      <c r="O2830" s="180">
        <v>0</v>
      </c>
      <c r="P2830" s="180">
        <v>0</v>
      </c>
      <c r="Q2830" s="181">
        <f t="shared" si="110"/>
        <v>0</v>
      </c>
      <c r="R2830" s="182" t="s">
        <v>98</v>
      </c>
      <c r="S2830" s="183"/>
      <c r="T2830" s="183"/>
    </row>
    <row r="2831" spans="2:20" ht="15.75" hidden="1">
      <c r="B2831" s="174">
        <v>2025</v>
      </c>
      <c r="C2831" s="174">
        <v>20</v>
      </c>
      <c r="D2831" s="175">
        <v>0</v>
      </c>
      <c r="E2831" s="176"/>
      <c r="F2831" s="174">
        <v>4</v>
      </c>
      <c r="G2831" s="174">
        <v>11</v>
      </c>
      <c r="H2831" s="174">
        <v>28</v>
      </c>
      <c r="I2831" s="174">
        <v>5000</v>
      </c>
      <c r="J2831" s="174">
        <v>5100</v>
      </c>
      <c r="K2831" s="174">
        <v>515</v>
      </c>
      <c r="L2831" s="177">
        <v>1465</v>
      </c>
      <c r="M2831" s="178">
        <v>0</v>
      </c>
      <c r="N2831" s="179" t="s">
        <v>1307</v>
      </c>
      <c r="O2831" s="180">
        <v>0</v>
      </c>
      <c r="P2831" s="180">
        <v>0</v>
      </c>
      <c r="Q2831" s="181">
        <f t="shared" si="110"/>
        <v>0</v>
      </c>
      <c r="R2831" s="182" t="s">
        <v>98</v>
      </c>
      <c r="S2831" s="183"/>
      <c r="T2831" s="183"/>
    </row>
    <row r="2832" spans="2:20" ht="15.75" hidden="1">
      <c r="B2832" s="174">
        <v>2025</v>
      </c>
      <c r="C2832" s="174">
        <v>20</v>
      </c>
      <c r="D2832" s="175">
        <v>0</v>
      </c>
      <c r="E2832" s="176"/>
      <c r="F2832" s="174">
        <v>4</v>
      </c>
      <c r="G2832" s="174">
        <v>11</v>
      </c>
      <c r="H2832" s="174">
        <v>28</v>
      </c>
      <c r="I2832" s="174">
        <v>5000</v>
      </c>
      <c r="J2832" s="174">
        <v>5100</v>
      </c>
      <c r="K2832" s="174">
        <v>515</v>
      </c>
      <c r="L2832" s="177">
        <v>1517</v>
      </c>
      <c r="M2832" s="178">
        <v>0</v>
      </c>
      <c r="N2832" s="179" t="s">
        <v>176</v>
      </c>
      <c r="O2832" s="180">
        <v>0</v>
      </c>
      <c r="P2832" s="180">
        <v>0</v>
      </c>
      <c r="Q2832" s="181">
        <f t="shared" si="110"/>
        <v>0</v>
      </c>
      <c r="R2832" s="182" t="s">
        <v>98</v>
      </c>
      <c r="S2832" s="183"/>
      <c r="T2832" s="183"/>
    </row>
    <row r="2833" spans="2:20" ht="15.75" hidden="1">
      <c r="B2833" s="174">
        <v>2025</v>
      </c>
      <c r="C2833" s="174">
        <v>20</v>
      </c>
      <c r="D2833" s="175">
        <v>0</v>
      </c>
      <c r="E2833" s="176"/>
      <c r="F2833" s="174">
        <v>4</v>
      </c>
      <c r="G2833" s="174">
        <v>11</v>
      </c>
      <c r="H2833" s="174">
        <v>28</v>
      </c>
      <c r="I2833" s="174">
        <v>5000</v>
      </c>
      <c r="J2833" s="174">
        <v>5100</v>
      </c>
      <c r="K2833" s="174">
        <v>515</v>
      </c>
      <c r="L2833" s="177">
        <v>1552</v>
      </c>
      <c r="M2833" s="178">
        <v>0</v>
      </c>
      <c r="N2833" s="179" t="s">
        <v>1510</v>
      </c>
      <c r="O2833" s="180">
        <v>0</v>
      </c>
      <c r="P2833" s="180">
        <v>0</v>
      </c>
      <c r="Q2833" s="181">
        <f t="shared" si="110"/>
        <v>0</v>
      </c>
      <c r="R2833" s="182" t="s">
        <v>98</v>
      </c>
      <c r="S2833" s="183"/>
      <c r="T2833" s="183"/>
    </row>
    <row r="2834" spans="2:20" ht="15.75" hidden="1">
      <c r="B2834" s="174">
        <v>2025</v>
      </c>
      <c r="C2834" s="174">
        <v>20</v>
      </c>
      <c r="D2834" s="175">
        <v>0</v>
      </c>
      <c r="E2834" s="176"/>
      <c r="F2834" s="174">
        <v>4</v>
      </c>
      <c r="G2834" s="174">
        <v>11</v>
      </c>
      <c r="H2834" s="174">
        <v>28</v>
      </c>
      <c r="I2834" s="174">
        <v>5000</v>
      </c>
      <c r="J2834" s="174">
        <v>5100</v>
      </c>
      <c r="K2834" s="174">
        <v>515</v>
      </c>
      <c r="L2834" s="177">
        <v>1036</v>
      </c>
      <c r="M2834" s="178">
        <v>0</v>
      </c>
      <c r="N2834" s="179" t="s">
        <v>167</v>
      </c>
      <c r="O2834" s="180">
        <v>0</v>
      </c>
      <c r="P2834" s="180">
        <v>0</v>
      </c>
      <c r="Q2834" s="181">
        <f t="shared" si="110"/>
        <v>0</v>
      </c>
      <c r="R2834" s="182" t="s">
        <v>98</v>
      </c>
      <c r="S2834" s="183"/>
      <c r="T2834" s="183"/>
    </row>
    <row r="2835" spans="2:20" ht="15.75" hidden="1">
      <c r="B2835" s="163">
        <v>2025</v>
      </c>
      <c r="C2835" s="163">
        <v>20</v>
      </c>
      <c r="D2835" s="164"/>
      <c r="E2835" s="165"/>
      <c r="F2835" s="163">
        <v>4</v>
      </c>
      <c r="G2835" s="163">
        <v>11</v>
      </c>
      <c r="H2835" s="163">
        <v>28</v>
      </c>
      <c r="I2835" s="163">
        <v>5000</v>
      </c>
      <c r="J2835" s="163">
        <v>5100</v>
      </c>
      <c r="K2835" s="163">
        <v>519</v>
      </c>
      <c r="L2835" s="166"/>
      <c r="M2835" s="241"/>
      <c r="N2835" s="168" t="s">
        <v>178</v>
      </c>
      <c r="O2835" s="169">
        <f>SUM(O2836:O2839)</f>
        <v>0</v>
      </c>
      <c r="P2835" s="169">
        <f>SUM(P2836:P2839)</f>
        <v>0</v>
      </c>
      <c r="Q2835" s="169">
        <f t="shared" si="110"/>
        <v>0</v>
      </c>
      <c r="R2835" s="170"/>
      <c r="S2835" s="171"/>
      <c r="T2835" s="172"/>
    </row>
    <row r="2836" spans="2:20" ht="15.75" hidden="1">
      <c r="B2836" s="174">
        <v>2025</v>
      </c>
      <c r="C2836" s="174">
        <v>20</v>
      </c>
      <c r="D2836" s="175">
        <v>0</v>
      </c>
      <c r="E2836" s="176"/>
      <c r="F2836" s="174">
        <v>4</v>
      </c>
      <c r="G2836" s="174">
        <v>11</v>
      </c>
      <c r="H2836" s="174">
        <v>28</v>
      </c>
      <c r="I2836" s="174">
        <v>5000</v>
      </c>
      <c r="J2836" s="174">
        <v>5100</v>
      </c>
      <c r="K2836" s="174">
        <v>519</v>
      </c>
      <c r="L2836" s="177">
        <v>14</v>
      </c>
      <c r="M2836" s="178">
        <v>0</v>
      </c>
      <c r="N2836" s="179" t="s">
        <v>179</v>
      </c>
      <c r="O2836" s="180">
        <v>0</v>
      </c>
      <c r="P2836" s="180">
        <v>0</v>
      </c>
      <c r="Q2836" s="181">
        <f t="shared" si="110"/>
        <v>0</v>
      </c>
      <c r="R2836" s="182" t="s">
        <v>98</v>
      </c>
      <c r="S2836" s="183"/>
      <c r="T2836" s="183"/>
    </row>
    <row r="2837" spans="2:20" ht="15.75" hidden="1">
      <c r="B2837" s="174">
        <v>2025</v>
      </c>
      <c r="C2837" s="174">
        <v>20</v>
      </c>
      <c r="D2837" s="175">
        <v>0</v>
      </c>
      <c r="E2837" s="176"/>
      <c r="F2837" s="174">
        <v>4</v>
      </c>
      <c r="G2837" s="174">
        <v>11</v>
      </c>
      <c r="H2837" s="174">
        <v>28</v>
      </c>
      <c r="I2837" s="174">
        <v>5000</v>
      </c>
      <c r="J2837" s="174">
        <v>5100</v>
      </c>
      <c r="K2837" s="174">
        <v>519</v>
      </c>
      <c r="L2837" s="177">
        <v>1376</v>
      </c>
      <c r="M2837" s="178">
        <v>0</v>
      </c>
      <c r="N2837" s="179" t="s">
        <v>1139</v>
      </c>
      <c r="O2837" s="180">
        <v>0</v>
      </c>
      <c r="P2837" s="180">
        <v>0</v>
      </c>
      <c r="Q2837" s="181">
        <f t="shared" si="110"/>
        <v>0</v>
      </c>
      <c r="R2837" s="182" t="s">
        <v>98</v>
      </c>
      <c r="S2837" s="183"/>
      <c r="T2837" s="183"/>
    </row>
    <row r="2838" spans="2:20" ht="15.75" hidden="1">
      <c r="B2838" s="174">
        <v>2025</v>
      </c>
      <c r="C2838" s="174">
        <v>20</v>
      </c>
      <c r="D2838" s="175">
        <v>0</v>
      </c>
      <c r="E2838" s="176"/>
      <c r="F2838" s="174">
        <v>4</v>
      </c>
      <c r="G2838" s="174">
        <v>11</v>
      </c>
      <c r="H2838" s="174">
        <v>28</v>
      </c>
      <c r="I2838" s="174">
        <v>5000</v>
      </c>
      <c r="J2838" s="174">
        <v>5100</v>
      </c>
      <c r="K2838" s="174">
        <v>519</v>
      </c>
      <c r="L2838" s="177">
        <v>554</v>
      </c>
      <c r="M2838" s="178">
        <v>0</v>
      </c>
      <c r="N2838" s="179" t="s">
        <v>181</v>
      </c>
      <c r="O2838" s="180">
        <v>0</v>
      </c>
      <c r="P2838" s="180">
        <v>0</v>
      </c>
      <c r="Q2838" s="181">
        <f t="shared" si="110"/>
        <v>0</v>
      </c>
      <c r="R2838" s="182" t="s">
        <v>98</v>
      </c>
      <c r="S2838" s="183"/>
      <c r="T2838" s="183"/>
    </row>
    <row r="2839" spans="2:20" ht="15.75" hidden="1">
      <c r="B2839" s="174">
        <v>2025</v>
      </c>
      <c r="C2839" s="174">
        <v>20</v>
      </c>
      <c r="D2839" s="175">
        <v>0</v>
      </c>
      <c r="E2839" s="176"/>
      <c r="F2839" s="174">
        <v>4</v>
      </c>
      <c r="G2839" s="174">
        <v>11</v>
      </c>
      <c r="H2839" s="174">
        <v>28</v>
      </c>
      <c r="I2839" s="174">
        <v>5000</v>
      </c>
      <c r="J2839" s="174">
        <v>5100</v>
      </c>
      <c r="K2839" s="174">
        <v>519</v>
      </c>
      <c r="L2839" s="177">
        <v>317</v>
      </c>
      <c r="M2839" s="178">
        <v>0</v>
      </c>
      <c r="N2839" s="179" t="s">
        <v>180</v>
      </c>
      <c r="O2839" s="180">
        <v>0</v>
      </c>
      <c r="P2839" s="180">
        <v>0</v>
      </c>
      <c r="Q2839" s="181">
        <f t="shared" si="110"/>
        <v>0</v>
      </c>
      <c r="R2839" s="182" t="s">
        <v>98</v>
      </c>
      <c r="S2839" s="183"/>
      <c r="T2839" s="183"/>
    </row>
    <row r="2840" spans="2:20" ht="15.75" hidden="1">
      <c r="B2840" s="152">
        <v>2025</v>
      </c>
      <c r="C2840" s="152">
        <v>20</v>
      </c>
      <c r="D2840" s="153"/>
      <c r="E2840" s="154"/>
      <c r="F2840" s="152">
        <v>4</v>
      </c>
      <c r="G2840" s="152">
        <v>11</v>
      </c>
      <c r="H2840" s="152">
        <v>28</v>
      </c>
      <c r="I2840" s="152">
        <v>5000</v>
      </c>
      <c r="J2840" s="152">
        <v>5600</v>
      </c>
      <c r="K2840" s="152"/>
      <c r="L2840" s="155"/>
      <c r="M2840" s="239"/>
      <c r="N2840" s="157" t="s">
        <v>1050</v>
      </c>
      <c r="O2840" s="158">
        <f>+O2841+O2844</f>
        <v>0</v>
      </c>
      <c r="P2840" s="158">
        <f>+P2841+P2844</f>
        <v>0</v>
      </c>
      <c r="Q2840" s="158">
        <f t="shared" si="110"/>
        <v>0</v>
      </c>
      <c r="R2840" s="159"/>
      <c r="S2840" s="160"/>
      <c r="T2840" s="161"/>
    </row>
    <row r="2841" spans="2:20" ht="15.75" hidden="1">
      <c r="B2841" s="163">
        <v>2025</v>
      </c>
      <c r="C2841" s="163">
        <v>20</v>
      </c>
      <c r="D2841" s="164"/>
      <c r="E2841" s="165"/>
      <c r="F2841" s="163">
        <v>4</v>
      </c>
      <c r="G2841" s="163">
        <v>11</v>
      </c>
      <c r="H2841" s="163">
        <v>28</v>
      </c>
      <c r="I2841" s="163">
        <v>5000</v>
      </c>
      <c r="J2841" s="163">
        <v>5600</v>
      </c>
      <c r="K2841" s="163">
        <v>565</v>
      </c>
      <c r="L2841" s="166"/>
      <c r="M2841" s="241"/>
      <c r="N2841" s="168" t="s">
        <v>590</v>
      </c>
      <c r="O2841" s="169">
        <f>SUM(O2842:O2843)</f>
        <v>0</v>
      </c>
      <c r="P2841" s="169">
        <f>SUM(P2842:P2843)</f>
        <v>0</v>
      </c>
      <c r="Q2841" s="169">
        <f t="shared" si="110"/>
        <v>0</v>
      </c>
      <c r="R2841" s="170"/>
      <c r="S2841" s="171"/>
      <c r="T2841" s="172"/>
    </row>
    <row r="2842" spans="2:20" ht="15.75" hidden="1">
      <c r="B2842" s="174">
        <v>2025</v>
      </c>
      <c r="C2842" s="174">
        <v>20</v>
      </c>
      <c r="D2842" s="175">
        <v>0</v>
      </c>
      <c r="E2842" s="176"/>
      <c r="F2842" s="174">
        <v>4</v>
      </c>
      <c r="G2842" s="174">
        <v>11</v>
      </c>
      <c r="H2842" s="174">
        <v>28</v>
      </c>
      <c r="I2842" s="174">
        <v>5000</v>
      </c>
      <c r="J2842" s="174">
        <v>5600</v>
      </c>
      <c r="K2842" s="174">
        <v>565</v>
      </c>
      <c r="L2842" s="177">
        <v>538</v>
      </c>
      <c r="M2842" s="178">
        <v>0</v>
      </c>
      <c r="N2842" s="179" t="s">
        <v>1531</v>
      </c>
      <c r="O2842" s="180">
        <v>0</v>
      </c>
      <c r="P2842" s="180">
        <v>0</v>
      </c>
      <c r="Q2842" s="181">
        <f t="shared" si="110"/>
        <v>0</v>
      </c>
      <c r="R2842" s="182" t="s">
        <v>98</v>
      </c>
      <c r="S2842" s="183"/>
      <c r="T2842" s="183"/>
    </row>
    <row r="2843" spans="2:20" ht="15.75" hidden="1">
      <c r="B2843" s="174">
        <v>2025</v>
      </c>
      <c r="C2843" s="174">
        <v>20</v>
      </c>
      <c r="D2843" s="175">
        <v>0</v>
      </c>
      <c r="E2843" s="176"/>
      <c r="F2843" s="174">
        <v>4</v>
      </c>
      <c r="G2843" s="174">
        <v>11</v>
      </c>
      <c r="H2843" s="174">
        <v>28</v>
      </c>
      <c r="I2843" s="174">
        <v>5000</v>
      </c>
      <c r="J2843" s="174">
        <v>5600</v>
      </c>
      <c r="K2843" s="174">
        <v>565</v>
      </c>
      <c r="L2843" s="177">
        <v>1383</v>
      </c>
      <c r="M2843" s="178">
        <v>0</v>
      </c>
      <c r="N2843" s="179" t="s">
        <v>1654</v>
      </c>
      <c r="O2843" s="180">
        <v>0</v>
      </c>
      <c r="P2843" s="180">
        <v>0</v>
      </c>
      <c r="Q2843" s="181">
        <f t="shared" si="110"/>
        <v>0</v>
      </c>
      <c r="R2843" s="182" t="s">
        <v>98</v>
      </c>
      <c r="S2843" s="183"/>
      <c r="T2843" s="183"/>
    </row>
    <row r="2844" spans="2:20" ht="31.5" hidden="1">
      <c r="B2844" s="163">
        <v>2025</v>
      </c>
      <c r="C2844" s="163">
        <v>20</v>
      </c>
      <c r="D2844" s="164"/>
      <c r="E2844" s="165"/>
      <c r="F2844" s="163">
        <v>4</v>
      </c>
      <c r="G2844" s="163">
        <v>11</v>
      </c>
      <c r="H2844" s="163">
        <v>28</v>
      </c>
      <c r="I2844" s="163">
        <v>5000</v>
      </c>
      <c r="J2844" s="163">
        <v>5600</v>
      </c>
      <c r="K2844" s="163">
        <v>566</v>
      </c>
      <c r="L2844" s="166"/>
      <c r="M2844" s="241"/>
      <c r="N2844" s="168" t="s">
        <v>221</v>
      </c>
      <c r="O2844" s="169">
        <f>SUM(O2845:O2846)</f>
        <v>0</v>
      </c>
      <c r="P2844" s="169">
        <f>SUM(P2845:P2846)</f>
        <v>0</v>
      </c>
      <c r="Q2844" s="169">
        <f t="shared" si="110"/>
        <v>0</v>
      </c>
      <c r="R2844" s="170"/>
      <c r="S2844" s="171"/>
      <c r="T2844" s="172"/>
    </row>
    <row r="2845" spans="2:20" ht="15.75" hidden="1">
      <c r="B2845" s="174">
        <v>2025</v>
      </c>
      <c r="C2845" s="174">
        <v>20</v>
      </c>
      <c r="D2845" s="175">
        <v>0</v>
      </c>
      <c r="E2845" s="176"/>
      <c r="F2845" s="174">
        <v>4</v>
      </c>
      <c r="G2845" s="174">
        <v>11</v>
      </c>
      <c r="H2845" s="174">
        <v>28</v>
      </c>
      <c r="I2845" s="174">
        <v>5000</v>
      </c>
      <c r="J2845" s="174">
        <v>5600</v>
      </c>
      <c r="K2845" s="174">
        <v>566</v>
      </c>
      <c r="L2845" s="177">
        <v>1142</v>
      </c>
      <c r="M2845" s="178">
        <v>0</v>
      </c>
      <c r="N2845" s="179" t="s">
        <v>1184</v>
      </c>
      <c r="O2845" s="180">
        <v>0</v>
      </c>
      <c r="P2845" s="180">
        <v>0</v>
      </c>
      <c r="Q2845" s="181">
        <f t="shared" si="110"/>
        <v>0</v>
      </c>
      <c r="R2845" s="182" t="s">
        <v>98</v>
      </c>
      <c r="S2845" s="183"/>
      <c r="T2845" s="183"/>
    </row>
    <row r="2846" spans="2:20" ht="15.75" hidden="1">
      <c r="B2846" s="174">
        <v>2025</v>
      </c>
      <c r="C2846" s="174">
        <v>20</v>
      </c>
      <c r="D2846" s="175">
        <v>0</v>
      </c>
      <c r="E2846" s="176"/>
      <c r="F2846" s="174">
        <v>4</v>
      </c>
      <c r="G2846" s="174">
        <v>11</v>
      </c>
      <c r="H2846" s="174">
        <v>28</v>
      </c>
      <c r="I2846" s="174">
        <v>5000</v>
      </c>
      <c r="J2846" s="174">
        <v>5600</v>
      </c>
      <c r="K2846" s="174">
        <v>566</v>
      </c>
      <c r="L2846" s="177">
        <v>1380</v>
      </c>
      <c r="M2846" s="178">
        <v>0</v>
      </c>
      <c r="N2846" s="179" t="s">
        <v>1533</v>
      </c>
      <c r="O2846" s="180">
        <v>0</v>
      </c>
      <c r="P2846" s="180">
        <v>0</v>
      </c>
      <c r="Q2846" s="181">
        <f t="shared" si="110"/>
        <v>0</v>
      </c>
      <c r="R2846" s="182" t="s">
        <v>98</v>
      </c>
      <c r="S2846" s="183"/>
      <c r="T2846" s="183"/>
    </row>
    <row r="2847" spans="2:20" s="129" customFormat="1" ht="31.5">
      <c r="B2847" s="118">
        <v>2025</v>
      </c>
      <c r="C2847" s="118">
        <v>20</v>
      </c>
      <c r="D2847" s="119"/>
      <c r="E2847" s="120"/>
      <c r="F2847" s="118">
        <v>4</v>
      </c>
      <c r="G2847" s="118">
        <v>12</v>
      </c>
      <c r="H2847" s="118"/>
      <c r="I2847" s="118"/>
      <c r="J2847" s="118"/>
      <c r="K2847" s="118"/>
      <c r="L2847" s="121"/>
      <c r="M2847" s="122"/>
      <c r="N2847" s="123" t="s">
        <v>1655</v>
      </c>
      <c r="O2847" s="124">
        <f>+O2848</f>
        <v>0</v>
      </c>
      <c r="P2847" s="124">
        <f>+P2848</f>
        <v>0</v>
      </c>
      <c r="Q2847" s="124">
        <f t="shared" si="110"/>
        <v>0</v>
      </c>
      <c r="R2847" s="125" t="s">
        <v>44</v>
      </c>
      <c r="S2847" s="126"/>
      <c r="T2847" s="127"/>
    </row>
    <row r="2848" spans="2:20" ht="15.75">
      <c r="B2848" s="130">
        <v>2025</v>
      </c>
      <c r="C2848" s="130">
        <v>20</v>
      </c>
      <c r="D2848" s="131"/>
      <c r="E2848" s="132"/>
      <c r="F2848" s="130">
        <v>4</v>
      </c>
      <c r="G2848" s="130">
        <v>12</v>
      </c>
      <c r="H2848" s="130">
        <v>29</v>
      </c>
      <c r="I2848" s="130"/>
      <c r="J2848" s="130"/>
      <c r="K2848" s="130" t="s">
        <v>21</v>
      </c>
      <c r="L2848" s="185" t="s">
        <v>44</v>
      </c>
      <c r="M2848" s="134"/>
      <c r="N2848" s="135" t="s">
        <v>1656</v>
      </c>
      <c r="O2848" s="136">
        <f>+O2849+O2855+O2876+O2892+O3061</f>
        <v>0</v>
      </c>
      <c r="P2848" s="136">
        <f>+P2849+P2855+P2876+P2892+P3061</f>
        <v>0</v>
      </c>
      <c r="Q2848" s="136">
        <f t="shared" si="110"/>
        <v>0</v>
      </c>
      <c r="R2848" s="137"/>
      <c r="S2848" s="138"/>
      <c r="T2848" s="138"/>
    </row>
    <row r="2849" spans="2:20" ht="15.75" hidden="1">
      <c r="B2849" s="141">
        <v>2025</v>
      </c>
      <c r="C2849" s="141">
        <v>20</v>
      </c>
      <c r="D2849" s="142"/>
      <c r="E2849" s="143"/>
      <c r="F2849" s="141">
        <v>4</v>
      </c>
      <c r="G2849" s="141">
        <v>12</v>
      </c>
      <c r="H2849" s="141">
        <v>29</v>
      </c>
      <c r="I2849" s="141">
        <v>1000</v>
      </c>
      <c r="J2849" s="141"/>
      <c r="K2849" s="141"/>
      <c r="L2849" s="144" t="s">
        <v>44</v>
      </c>
      <c r="M2849" s="145"/>
      <c r="N2849" s="146" t="s">
        <v>68</v>
      </c>
      <c r="O2849" s="147">
        <f>O2850</f>
        <v>0</v>
      </c>
      <c r="P2849" s="147">
        <f>P2850</f>
        <v>0</v>
      </c>
      <c r="Q2849" s="147">
        <f t="shared" si="110"/>
        <v>0</v>
      </c>
      <c r="R2849" s="148"/>
      <c r="S2849" s="149"/>
      <c r="T2849" s="150"/>
    </row>
    <row r="2850" spans="2:20" ht="15.75" hidden="1">
      <c r="B2850" s="152">
        <v>2025</v>
      </c>
      <c r="C2850" s="152">
        <v>20</v>
      </c>
      <c r="D2850" s="153"/>
      <c r="E2850" s="154"/>
      <c r="F2850" s="152">
        <v>4</v>
      </c>
      <c r="G2850" s="152">
        <v>12</v>
      </c>
      <c r="H2850" s="152">
        <v>29</v>
      </c>
      <c r="I2850" s="152">
        <v>1000</v>
      </c>
      <c r="J2850" s="152">
        <v>1200</v>
      </c>
      <c r="K2850" s="152"/>
      <c r="L2850" s="155" t="s">
        <v>44</v>
      </c>
      <c r="M2850" s="156"/>
      <c r="N2850" s="157" t="s">
        <v>69</v>
      </c>
      <c r="O2850" s="158">
        <f>O2851+O2853</f>
        <v>0</v>
      </c>
      <c r="P2850" s="158">
        <f>P2851+P2853</f>
        <v>0</v>
      </c>
      <c r="Q2850" s="158">
        <f t="shared" si="110"/>
        <v>0</v>
      </c>
      <c r="R2850" s="159"/>
      <c r="S2850" s="160"/>
      <c r="T2850" s="161"/>
    </row>
    <row r="2851" spans="2:20" ht="15.75" hidden="1">
      <c r="B2851" s="163">
        <v>2025</v>
      </c>
      <c r="C2851" s="163">
        <v>20</v>
      </c>
      <c r="D2851" s="164"/>
      <c r="E2851" s="165"/>
      <c r="F2851" s="163">
        <v>4</v>
      </c>
      <c r="G2851" s="163">
        <v>12</v>
      </c>
      <c r="H2851" s="163">
        <v>29</v>
      </c>
      <c r="I2851" s="163">
        <v>1000</v>
      </c>
      <c r="J2851" s="163">
        <v>1200</v>
      </c>
      <c r="K2851" s="163">
        <v>121</v>
      </c>
      <c r="L2851" s="166" t="s">
        <v>44</v>
      </c>
      <c r="M2851" s="167"/>
      <c r="N2851" s="168" t="s">
        <v>70</v>
      </c>
      <c r="O2851" s="169">
        <f>SUM(O2852)</f>
        <v>0</v>
      </c>
      <c r="P2851" s="169">
        <f>SUM(P2852)</f>
        <v>0</v>
      </c>
      <c r="Q2851" s="169">
        <f t="shared" si="110"/>
        <v>0</v>
      </c>
      <c r="R2851" s="170"/>
      <c r="S2851" s="171"/>
      <c r="T2851" s="172"/>
    </row>
    <row r="2852" spans="2:20" ht="15.75" hidden="1">
      <c r="B2852" s="174">
        <v>2025</v>
      </c>
      <c r="C2852" s="174">
        <v>20</v>
      </c>
      <c r="D2852" s="175">
        <v>0</v>
      </c>
      <c r="E2852" s="176"/>
      <c r="F2852" s="174">
        <v>4</v>
      </c>
      <c r="G2852" s="174">
        <v>12</v>
      </c>
      <c r="H2852" s="174">
        <v>29</v>
      </c>
      <c r="I2852" s="174">
        <v>1000</v>
      </c>
      <c r="J2852" s="174">
        <v>1200</v>
      </c>
      <c r="K2852" s="174">
        <v>121</v>
      </c>
      <c r="L2852" s="177">
        <v>771</v>
      </c>
      <c r="M2852" s="178">
        <v>0</v>
      </c>
      <c r="N2852" s="179" t="s">
        <v>71</v>
      </c>
      <c r="O2852" s="180">
        <v>0</v>
      </c>
      <c r="P2852" s="180">
        <v>0</v>
      </c>
      <c r="Q2852" s="181">
        <f t="shared" si="110"/>
        <v>0</v>
      </c>
      <c r="R2852" s="182" t="s">
        <v>72</v>
      </c>
      <c r="S2852" s="183"/>
      <c r="T2852" s="183"/>
    </row>
    <row r="2853" spans="2:20" ht="15.75" hidden="1">
      <c r="B2853" s="163">
        <v>2025</v>
      </c>
      <c r="C2853" s="163">
        <v>20</v>
      </c>
      <c r="D2853" s="164"/>
      <c r="E2853" s="165"/>
      <c r="F2853" s="163">
        <v>4</v>
      </c>
      <c r="G2853" s="163">
        <v>12</v>
      </c>
      <c r="H2853" s="163">
        <v>29</v>
      </c>
      <c r="I2853" s="163">
        <v>1000</v>
      </c>
      <c r="J2853" s="163">
        <v>1200</v>
      </c>
      <c r="K2853" s="163">
        <v>122</v>
      </c>
      <c r="L2853" s="166" t="s">
        <v>44</v>
      </c>
      <c r="M2853" s="167"/>
      <c r="N2853" s="168" t="s">
        <v>73</v>
      </c>
      <c r="O2853" s="169">
        <f>SUM(O2854)</f>
        <v>0</v>
      </c>
      <c r="P2853" s="169">
        <f>SUM(P2854)</f>
        <v>0</v>
      </c>
      <c r="Q2853" s="169">
        <f t="shared" si="110"/>
        <v>0</v>
      </c>
      <c r="R2853" s="170"/>
      <c r="S2853" s="171"/>
      <c r="T2853" s="172"/>
    </row>
    <row r="2854" spans="2:20" ht="15.75" hidden="1">
      <c r="B2854" s="174">
        <v>2025</v>
      </c>
      <c r="C2854" s="174">
        <v>20</v>
      </c>
      <c r="D2854" s="175">
        <v>0</v>
      </c>
      <c r="E2854" s="176"/>
      <c r="F2854" s="174">
        <v>4</v>
      </c>
      <c r="G2854" s="174">
        <v>12</v>
      </c>
      <c r="H2854" s="174">
        <v>29</v>
      </c>
      <c r="I2854" s="174">
        <v>1000</v>
      </c>
      <c r="J2854" s="174">
        <v>1200</v>
      </c>
      <c r="K2854" s="174">
        <v>122</v>
      </c>
      <c r="L2854" s="177">
        <v>1450</v>
      </c>
      <c r="M2854" s="178">
        <v>0</v>
      </c>
      <c r="N2854" s="179" t="s">
        <v>74</v>
      </c>
      <c r="O2854" s="180">
        <v>0</v>
      </c>
      <c r="P2854" s="180">
        <v>0</v>
      </c>
      <c r="Q2854" s="181">
        <f t="shared" si="110"/>
        <v>0</v>
      </c>
      <c r="R2854" s="182" t="s">
        <v>72</v>
      </c>
      <c r="S2854" s="183"/>
      <c r="T2854" s="183"/>
    </row>
    <row r="2855" spans="2:20" ht="15.75">
      <c r="B2855" s="141">
        <v>2025</v>
      </c>
      <c r="C2855" s="141">
        <v>20</v>
      </c>
      <c r="D2855" s="142"/>
      <c r="E2855" s="143"/>
      <c r="F2855" s="141">
        <v>4</v>
      </c>
      <c r="G2855" s="141">
        <v>12</v>
      </c>
      <c r="H2855" s="141">
        <v>29</v>
      </c>
      <c r="I2855" s="141">
        <v>2000</v>
      </c>
      <c r="J2855" s="141"/>
      <c r="K2855" s="141"/>
      <c r="L2855" s="144" t="s">
        <v>44</v>
      </c>
      <c r="M2855" s="145"/>
      <c r="N2855" s="146" t="s">
        <v>78</v>
      </c>
      <c r="O2855" s="147">
        <f>O2856+O2871</f>
        <v>0</v>
      </c>
      <c r="P2855" s="147">
        <f>P2856+P2871</f>
        <v>0</v>
      </c>
      <c r="Q2855" s="147">
        <f t="shared" si="110"/>
        <v>0</v>
      </c>
      <c r="R2855" s="148"/>
      <c r="S2855" s="149"/>
      <c r="T2855" s="150"/>
    </row>
    <row r="2856" spans="2:20" ht="15.75">
      <c r="B2856" s="152">
        <v>2025</v>
      </c>
      <c r="C2856" s="152">
        <v>20</v>
      </c>
      <c r="D2856" s="153"/>
      <c r="E2856" s="154"/>
      <c r="F2856" s="152">
        <v>4</v>
      </c>
      <c r="G2856" s="152">
        <v>12</v>
      </c>
      <c r="H2856" s="152">
        <v>29</v>
      </c>
      <c r="I2856" s="152">
        <v>2000</v>
      </c>
      <c r="J2856" s="152">
        <v>2400</v>
      </c>
      <c r="K2856" s="152"/>
      <c r="L2856" s="155" t="s">
        <v>44</v>
      </c>
      <c r="M2856" s="156"/>
      <c r="N2856" s="157" t="s">
        <v>310</v>
      </c>
      <c r="O2856" s="158">
        <f>O2857</f>
        <v>0</v>
      </c>
      <c r="P2856" s="158">
        <f>P2857</f>
        <v>0</v>
      </c>
      <c r="Q2856" s="158">
        <f t="shared" si="110"/>
        <v>0</v>
      </c>
      <c r="R2856" s="159"/>
      <c r="S2856" s="160"/>
      <c r="T2856" s="161"/>
    </row>
    <row r="2857" spans="2:20" ht="15.75">
      <c r="B2857" s="163">
        <v>2025</v>
      </c>
      <c r="C2857" s="163">
        <v>20</v>
      </c>
      <c r="D2857" s="164"/>
      <c r="E2857" s="165"/>
      <c r="F2857" s="163">
        <v>4</v>
      </c>
      <c r="G2857" s="163">
        <v>12</v>
      </c>
      <c r="H2857" s="163">
        <v>29</v>
      </c>
      <c r="I2857" s="163">
        <v>2000</v>
      </c>
      <c r="J2857" s="163">
        <v>2400</v>
      </c>
      <c r="K2857" s="163">
        <v>246</v>
      </c>
      <c r="L2857" s="166" t="s">
        <v>44</v>
      </c>
      <c r="M2857" s="167"/>
      <c r="N2857" s="168" t="s">
        <v>1087</v>
      </c>
      <c r="O2857" s="169">
        <f t="shared" ref="O2857:P2857" si="111">SUM(O2858:O2870)</f>
        <v>0</v>
      </c>
      <c r="P2857" s="169">
        <f t="shared" si="111"/>
        <v>0</v>
      </c>
      <c r="Q2857" s="169">
        <f t="shared" si="110"/>
        <v>0</v>
      </c>
      <c r="R2857" s="170"/>
      <c r="S2857" s="171"/>
      <c r="T2857" s="172"/>
    </row>
    <row r="2858" spans="2:20" ht="31.5">
      <c r="B2858" s="174">
        <v>2025</v>
      </c>
      <c r="C2858" s="174">
        <v>20</v>
      </c>
      <c r="D2858" s="175" t="s">
        <v>1858</v>
      </c>
      <c r="E2858" s="176">
        <v>20077</v>
      </c>
      <c r="F2858" s="174">
        <v>4</v>
      </c>
      <c r="G2858" s="174">
        <v>12</v>
      </c>
      <c r="H2858" s="174">
        <v>29</v>
      </c>
      <c r="I2858" s="174">
        <v>2000</v>
      </c>
      <c r="J2858" s="174">
        <v>2400</v>
      </c>
      <c r="K2858" s="174">
        <v>246</v>
      </c>
      <c r="L2858" s="177">
        <v>925</v>
      </c>
      <c r="M2858" s="178" t="s">
        <v>1846</v>
      </c>
      <c r="N2858" s="179" t="s">
        <v>1087</v>
      </c>
      <c r="O2858" s="180">
        <v>0</v>
      </c>
      <c r="P2858" s="180">
        <v>0</v>
      </c>
      <c r="Q2858" s="181">
        <f t="shared" si="110"/>
        <v>0</v>
      </c>
      <c r="R2858" s="182" t="s">
        <v>82</v>
      </c>
      <c r="S2858" s="183"/>
      <c r="T2858" s="183"/>
    </row>
    <row r="2859" spans="2:20" ht="31.5">
      <c r="B2859" s="174">
        <v>2025</v>
      </c>
      <c r="C2859" s="174">
        <v>20</v>
      </c>
      <c r="D2859" s="175" t="s">
        <v>1954</v>
      </c>
      <c r="E2859" s="176">
        <v>20084</v>
      </c>
      <c r="F2859" s="174">
        <v>4</v>
      </c>
      <c r="G2859" s="174">
        <v>12</v>
      </c>
      <c r="H2859" s="174">
        <v>29</v>
      </c>
      <c r="I2859" s="174">
        <v>2000</v>
      </c>
      <c r="J2859" s="174">
        <v>2400</v>
      </c>
      <c r="K2859" s="174">
        <v>246</v>
      </c>
      <c r="L2859" s="177">
        <v>925</v>
      </c>
      <c r="M2859" s="178" t="s">
        <v>1846</v>
      </c>
      <c r="N2859" s="179" t="s">
        <v>1087</v>
      </c>
      <c r="O2859" s="180">
        <v>0</v>
      </c>
      <c r="P2859" s="180">
        <v>0</v>
      </c>
      <c r="Q2859" s="181">
        <f t="shared" si="110"/>
        <v>0</v>
      </c>
      <c r="R2859" s="182" t="s">
        <v>82</v>
      </c>
      <c r="S2859" s="183"/>
      <c r="T2859" s="183"/>
    </row>
    <row r="2860" spans="2:20" ht="31.5">
      <c r="B2860" s="174">
        <v>2025</v>
      </c>
      <c r="C2860" s="174">
        <v>20</v>
      </c>
      <c r="D2860" s="175" t="s">
        <v>1860</v>
      </c>
      <c r="E2860" s="176">
        <v>20005</v>
      </c>
      <c r="F2860" s="174">
        <v>4</v>
      </c>
      <c r="G2860" s="174">
        <v>12</v>
      </c>
      <c r="H2860" s="174">
        <v>29</v>
      </c>
      <c r="I2860" s="174">
        <v>2000</v>
      </c>
      <c r="J2860" s="174">
        <v>2400</v>
      </c>
      <c r="K2860" s="174">
        <v>246</v>
      </c>
      <c r="L2860" s="177">
        <v>925</v>
      </c>
      <c r="M2860" s="178" t="s">
        <v>1846</v>
      </c>
      <c r="N2860" s="179" t="s">
        <v>1087</v>
      </c>
      <c r="O2860" s="180">
        <v>0</v>
      </c>
      <c r="P2860" s="180">
        <v>0</v>
      </c>
      <c r="Q2860" s="181">
        <f t="shared" si="110"/>
        <v>0</v>
      </c>
      <c r="R2860" s="182" t="s">
        <v>82</v>
      </c>
      <c r="S2860" s="183"/>
      <c r="T2860" s="183"/>
    </row>
    <row r="2861" spans="2:20" ht="31.5">
      <c r="B2861" s="174">
        <v>2025</v>
      </c>
      <c r="C2861" s="174">
        <v>20</v>
      </c>
      <c r="D2861" s="175" t="s">
        <v>1955</v>
      </c>
      <c r="E2861" s="176">
        <v>20019</v>
      </c>
      <c r="F2861" s="174">
        <v>4</v>
      </c>
      <c r="G2861" s="174">
        <v>12</v>
      </c>
      <c r="H2861" s="174">
        <v>29</v>
      </c>
      <c r="I2861" s="174">
        <v>2000</v>
      </c>
      <c r="J2861" s="174">
        <v>2400</v>
      </c>
      <c r="K2861" s="174">
        <v>246</v>
      </c>
      <c r="L2861" s="177">
        <v>925</v>
      </c>
      <c r="M2861" s="178" t="s">
        <v>1846</v>
      </c>
      <c r="N2861" s="179" t="s">
        <v>1087</v>
      </c>
      <c r="O2861" s="180">
        <v>0</v>
      </c>
      <c r="P2861" s="180">
        <v>0</v>
      </c>
      <c r="Q2861" s="181">
        <f t="shared" si="110"/>
        <v>0</v>
      </c>
      <c r="R2861" s="182" t="s">
        <v>82</v>
      </c>
      <c r="S2861" s="183"/>
      <c r="T2861" s="183"/>
    </row>
    <row r="2862" spans="2:20" ht="31.5">
      <c r="B2862" s="174">
        <v>2025</v>
      </c>
      <c r="C2862" s="174">
        <v>20</v>
      </c>
      <c r="D2862" s="175" t="s">
        <v>1956</v>
      </c>
      <c r="E2862" s="176">
        <v>20047</v>
      </c>
      <c r="F2862" s="174">
        <v>4</v>
      </c>
      <c r="G2862" s="174">
        <v>12</v>
      </c>
      <c r="H2862" s="174">
        <v>29</v>
      </c>
      <c r="I2862" s="174">
        <v>2000</v>
      </c>
      <c r="J2862" s="174">
        <v>2400</v>
      </c>
      <c r="K2862" s="174">
        <v>246</v>
      </c>
      <c r="L2862" s="177">
        <v>925</v>
      </c>
      <c r="M2862" s="178" t="s">
        <v>1846</v>
      </c>
      <c r="N2862" s="179" t="s">
        <v>1087</v>
      </c>
      <c r="O2862" s="180">
        <v>0</v>
      </c>
      <c r="P2862" s="180">
        <v>0</v>
      </c>
      <c r="Q2862" s="181">
        <f t="shared" si="110"/>
        <v>0</v>
      </c>
      <c r="R2862" s="182" t="s">
        <v>82</v>
      </c>
      <c r="S2862" s="183"/>
      <c r="T2862" s="183"/>
    </row>
    <row r="2863" spans="2:20" ht="31.5">
      <c r="B2863" s="174">
        <v>2025</v>
      </c>
      <c r="C2863" s="174">
        <v>20</v>
      </c>
      <c r="D2863" s="175" t="s">
        <v>1957</v>
      </c>
      <c r="E2863" s="176">
        <v>20069</v>
      </c>
      <c r="F2863" s="174">
        <v>4</v>
      </c>
      <c r="G2863" s="174">
        <v>12</v>
      </c>
      <c r="H2863" s="174">
        <v>29</v>
      </c>
      <c r="I2863" s="174">
        <v>2000</v>
      </c>
      <c r="J2863" s="174">
        <v>2400</v>
      </c>
      <c r="K2863" s="174">
        <v>246</v>
      </c>
      <c r="L2863" s="177">
        <v>925</v>
      </c>
      <c r="M2863" s="178" t="s">
        <v>1846</v>
      </c>
      <c r="N2863" s="179" t="s">
        <v>1087</v>
      </c>
      <c r="O2863" s="180">
        <v>0</v>
      </c>
      <c r="P2863" s="180">
        <v>0</v>
      </c>
      <c r="Q2863" s="181">
        <f t="shared" si="110"/>
        <v>0</v>
      </c>
      <c r="R2863" s="182" t="s">
        <v>82</v>
      </c>
      <c r="S2863" s="183"/>
      <c r="T2863" s="183"/>
    </row>
    <row r="2864" spans="2:20" ht="31.5">
      <c r="B2864" s="174">
        <v>2025</v>
      </c>
      <c r="C2864" s="174">
        <v>20</v>
      </c>
      <c r="D2864" s="175" t="s">
        <v>1863</v>
      </c>
      <c r="E2864" s="176">
        <v>20036</v>
      </c>
      <c r="F2864" s="174">
        <v>4</v>
      </c>
      <c r="G2864" s="174">
        <v>12</v>
      </c>
      <c r="H2864" s="174">
        <v>29</v>
      </c>
      <c r="I2864" s="174">
        <v>2000</v>
      </c>
      <c r="J2864" s="174">
        <v>2400</v>
      </c>
      <c r="K2864" s="174">
        <v>246</v>
      </c>
      <c r="L2864" s="177">
        <v>925</v>
      </c>
      <c r="M2864" s="178" t="s">
        <v>1846</v>
      </c>
      <c r="N2864" s="179" t="s">
        <v>1087</v>
      </c>
      <c r="O2864" s="180">
        <v>0</v>
      </c>
      <c r="P2864" s="180">
        <v>0</v>
      </c>
      <c r="Q2864" s="181">
        <f t="shared" si="110"/>
        <v>0</v>
      </c>
      <c r="R2864" s="182" t="s">
        <v>82</v>
      </c>
      <c r="S2864" s="183"/>
      <c r="T2864" s="183"/>
    </row>
    <row r="2865" spans="2:20" ht="31.5">
      <c r="B2865" s="174">
        <v>2025</v>
      </c>
      <c r="C2865" s="174">
        <v>20</v>
      </c>
      <c r="D2865" s="175" t="s">
        <v>1866</v>
      </c>
      <c r="E2865" s="176">
        <v>20083</v>
      </c>
      <c r="F2865" s="174">
        <v>4</v>
      </c>
      <c r="G2865" s="174">
        <v>12</v>
      </c>
      <c r="H2865" s="174">
        <v>29</v>
      </c>
      <c r="I2865" s="174">
        <v>2000</v>
      </c>
      <c r="J2865" s="174">
        <v>2400</v>
      </c>
      <c r="K2865" s="174">
        <v>246</v>
      </c>
      <c r="L2865" s="177">
        <v>925</v>
      </c>
      <c r="M2865" s="178" t="s">
        <v>1846</v>
      </c>
      <c r="N2865" s="179" t="s">
        <v>1087</v>
      </c>
      <c r="O2865" s="180">
        <v>0</v>
      </c>
      <c r="P2865" s="180">
        <v>0</v>
      </c>
      <c r="Q2865" s="181">
        <f t="shared" si="110"/>
        <v>0</v>
      </c>
      <c r="R2865" s="182" t="s">
        <v>82</v>
      </c>
      <c r="S2865" s="183"/>
      <c r="T2865" s="183"/>
    </row>
    <row r="2866" spans="2:20" ht="15.75">
      <c r="B2866" s="174">
        <v>2025</v>
      </c>
      <c r="C2866" s="174">
        <v>20</v>
      </c>
      <c r="D2866" s="175" t="s">
        <v>1958</v>
      </c>
      <c r="E2866" s="176">
        <v>20089</v>
      </c>
      <c r="F2866" s="174">
        <v>4</v>
      </c>
      <c r="G2866" s="174">
        <v>12</v>
      </c>
      <c r="H2866" s="174">
        <v>29</v>
      </c>
      <c r="I2866" s="174">
        <v>2000</v>
      </c>
      <c r="J2866" s="174">
        <v>2400</v>
      </c>
      <c r="K2866" s="174">
        <v>246</v>
      </c>
      <c r="L2866" s="177">
        <v>925</v>
      </c>
      <c r="M2866" s="178" t="s">
        <v>1846</v>
      </c>
      <c r="N2866" s="179" t="s">
        <v>1087</v>
      </c>
      <c r="O2866" s="180">
        <v>0</v>
      </c>
      <c r="P2866" s="180">
        <v>0</v>
      </c>
      <c r="Q2866" s="181">
        <f t="shared" si="110"/>
        <v>0</v>
      </c>
      <c r="R2866" s="182" t="s">
        <v>82</v>
      </c>
      <c r="S2866" s="183"/>
      <c r="T2866" s="183"/>
    </row>
    <row r="2867" spans="2:20" ht="31.5">
      <c r="B2867" s="174">
        <v>2025</v>
      </c>
      <c r="C2867" s="174">
        <v>20</v>
      </c>
      <c r="D2867" s="175" t="s">
        <v>1959</v>
      </c>
      <c r="E2867" s="176">
        <v>20034</v>
      </c>
      <c r="F2867" s="174">
        <v>4</v>
      </c>
      <c r="G2867" s="174">
        <v>12</v>
      </c>
      <c r="H2867" s="174">
        <v>29</v>
      </c>
      <c r="I2867" s="174">
        <v>2000</v>
      </c>
      <c r="J2867" s="174">
        <v>2400</v>
      </c>
      <c r="K2867" s="174">
        <v>246</v>
      </c>
      <c r="L2867" s="177">
        <v>925</v>
      </c>
      <c r="M2867" s="178" t="s">
        <v>1846</v>
      </c>
      <c r="N2867" s="179" t="s">
        <v>1087</v>
      </c>
      <c r="O2867" s="180">
        <v>0</v>
      </c>
      <c r="P2867" s="180">
        <v>0</v>
      </c>
      <c r="Q2867" s="181">
        <f t="shared" si="110"/>
        <v>0</v>
      </c>
      <c r="R2867" s="182" t="s">
        <v>82</v>
      </c>
      <c r="S2867" s="183"/>
      <c r="T2867" s="183"/>
    </row>
    <row r="2868" spans="2:20" ht="31.5">
      <c r="B2868" s="174">
        <v>2025</v>
      </c>
      <c r="C2868" s="174">
        <v>20</v>
      </c>
      <c r="D2868" s="175" t="s">
        <v>1960</v>
      </c>
      <c r="E2868" s="176">
        <v>20090</v>
      </c>
      <c r="F2868" s="174">
        <v>4</v>
      </c>
      <c r="G2868" s="174">
        <v>12</v>
      </c>
      <c r="H2868" s="174">
        <v>29</v>
      </c>
      <c r="I2868" s="174">
        <v>2000</v>
      </c>
      <c r="J2868" s="174">
        <v>2400</v>
      </c>
      <c r="K2868" s="174">
        <v>246</v>
      </c>
      <c r="L2868" s="177">
        <v>925</v>
      </c>
      <c r="M2868" s="178" t="s">
        <v>1846</v>
      </c>
      <c r="N2868" s="179" t="s">
        <v>1087</v>
      </c>
      <c r="O2868" s="180">
        <v>0</v>
      </c>
      <c r="P2868" s="180">
        <v>0</v>
      </c>
      <c r="Q2868" s="181">
        <f t="shared" si="110"/>
        <v>0</v>
      </c>
      <c r="R2868" s="182" t="s">
        <v>82</v>
      </c>
      <c r="S2868" s="183"/>
      <c r="T2868" s="183"/>
    </row>
    <row r="2869" spans="2:20" ht="31.5">
      <c r="B2869" s="174">
        <v>2025</v>
      </c>
      <c r="C2869" s="174">
        <v>20</v>
      </c>
      <c r="D2869" s="175" t="s">
        <v>1961</v>
      </c>
      <c r="E2869" s="176">
        <v>20082</v>
      </c>
      <c r="F2869" s="174">
        <v>4</v>
      </c>
      <c r="G2869" s="174">
        <v>12</v>
      </c>
      <c r="H2869" s="174">
        <v>29</v>
      </c>
      <c r="I2869" s="174">
        <v>2000</v>
      </c>
      <c r="J2869" s="174">
        <v>2400</v>
      </c>
      <c r="K2869" s="174">
        <v>246</v>
      </c>
      <c r="L2869" s="177">
        <v>925</v>
      </c>
      <c r="M2869" s="178" t="s">
        <v>1846</v>
      </c>
      <c r="N2869" s="179" t="s">
        <v>1087</v>
      </c>
      <c r="O2869" s="180">
        <v>0</v>
      </c>
      <c r="P2869" s="180">
        <v>0</v>
      </c>
      <c r="Q2869" s="181">
        <f t="shared" si="110"/>
        <v>0</v>
      </c>
      <c r="R2869" s="182" t="s">
        <v>82</v>
      </c>
      <c r="S2869" s="183"/>
      <c r="T2869" s="183"/>
    </row>
    <row r="2870" spans="2:20" ht="31.5">
      <c r="B2870" s="174">
        <v>2025</v>
      </c>
      <c r="C2870" s="174">
        <v>20</v>
      </c>
      <c r="D2870" s="175" t="s">
        <v>1962</v>
      </c>
      <c r="E2870" s="176">
        <v>20021</v>
      </c>
      <c r="F2870" s="174">
        <v>4</v>
      </c>
      <c r="G2870" s="174">
        <v>12</v>
      </c>
      <c r="H2870" s="174">
        <v>29</v>
      </c>
      <c r="I2870" s="174">
        <v>2000</v>
      </c>
      <c r="J2870" s="174">
        <v>2400</v>
      </c>
      <c r="K2870" s="174">
        <v>246</v>
      </c>
      <c r="L2870" s="177">
        <v>925</v>
      </c>
      <c r="M2870" s="178" t="s">
        <v>1846</v>
      </c>
      <c r="N2870" s="179" t="s">
        <v>1087</v>
      </c>
      <c r="O2870" s="180">
        <v>0</v>
      </c>
      <c r="P2870" s="180">
        <v>0</v>
      </c>
      <c r="Q2870" s="181">
        <f t="shared" si="110"/>
        <v>0</v>
      </c>
      <c r="R2870" s="182" t="s">
        <v>82</v>
      </c>
      <c r="S2870" s="183"/>
      <c r="T2870" s="183"/>
    </row>
    <row r="2871" spans="2:20" ht="15.75" hidden="1">
      <c r="B2871" s="152">
        <v>2025</v>
      </c>
      <c r="C2871" s="152">
        <v>20</v>
      </c>
      <c r="D2871" s="153"/>
      <c r="E2871" s="154"/>
      <c r="F2871" s="152">
        <v>4</v>
      </c>
      <c r="G2871" s="152">
        <v>12</v>
      </c>
      <c r="H2871" s="152">
        <v>29</v>
      </c>
      <c r="I2871" s="152">
        <v>2000</v>
      </c>
      <c r="J2871" s="152">
        <v>2900</v>
      </c>
      <c r="K2871" s="152"/>
      <c r="L2871" s="155" t="s">
        <v>44</v>
      </c>
      <c r="M2871" s="156"/>
      <c r="N2871" s="157" t="s">
        <v>101</v>
      </c>
      <c r="O2871" s="158">
        <f>O2872+O2874</f>
        <v>0</v>
      </c>
      <c r="P2871" s="158">
        <f>P2872+P2874</f>
        <v>0</v>
      </c>
      <c r="Q2871" s="158">
        <f t="shared" si="110"/>
        <v>0</v>
      </c>
      <c r="R2871" s="159"/>
      <c r="S2871" s="160"/>
      <c r="T2871" s="161"/>
    </row>
    <row r="2872" spans="2:20" ht="15.75" hidden="1">
      <c r="B2872" s="163">
        <v>2025</v>
      </c>
      <c r="C2872" s="163">
        <v>20</v>
      </c>
      <c r="D2872" s="164"/>
      <c r="E2872" s="165"/>
      <c r="F2872" s="163">
        <v>4</v>
      </c>
      <c r="G2872" s="163">
        <v>12</v>
      </c>
      <c r="H2872" s="163">
        <v>29</v>
      </c>
      <c r="I2872" s="163">
        <v>2000</v>
      </c>
      <c r="J2872" s="163">
        <v>2900</v>
      </c>
      <c r="K2872" s="163">
        <v>291</v>
      </c>
      <c r="L2872" s="166" t="s">
        <v>44</v>
      </c>
      <c r="M2872" s="167"/>
      <c r="N2872" s="168" t="s">
        <v>408</v>
      </c>
      <c r="O2872" s="169">
        <f>SUM(O2873)</f>
        <v>0</v>
      </c>
      <c r="P2872" s="169">
        <f>SUM(P2873)</f>
        <v>0</v>
      </c>
      <c r="Q2872" s="169">
        <f t="shared" si="110"/>
        <v>0</v>
      </c>
      <c r="R2872" s="170"/>
      <c r="S2872" s="171"/>
      <c r="T2872" s="172"/>
    </row>
    <row r="2873" spans="2:20" ht="15.75" hidden="1">
      <c r="B2873" s="174">
        <v>2025</v>
      </c>
      <c r="C2873" s="174">
        <v>20</v>
      </c>
      <c r="D2873" s="175">
        <v>0</v>
      </c>
      <c r="E2873" s="176"/>
      <c r="F2873" s="174">
        <v>4</v>
      </c>
      <c r="G2873" s="174">
        <v>12</v>
      </c>
      <c r="H2873" s="174">
        <v>29</v>
      </c>
      <c r="I2873" s="174">
        <v>2000</v>
      </c>
      <c r="J2873" s="174">
        <v>2900</v>
      </c>
      <c r="K2873" s="174">
        <v>291</v>
      </c>
      <c r="L2873" s="177">
        <v>768</v>
      </c>
      <c r="M2873" s="178">
        <v>0</v>
      </c>
      <c r="N2873" s="179" t="s">
        <v>408</v>
      </c>
      <c r="O2873" s="180">
        <v>0</v>
      </c>
      <c r="P2873" s="180">
        <v>0</v>
      </c>
      <c r="Q2873" s="181">
        <f t="shared" si="110"/>
        <v>0</v>
      </c>
      <c r="R2873" s="182" t="s">
        <v>82</v>
      </c>
      <c r="S2873" s="183"/>
      <c r="T2873" s="183"/>
    </row>
    <row r="2874" spans="2:20" ht="31.5" hidden="1">
      <c r="B2874" s="163">
        <v>2025</v>
      </c>
      <c r="C2874" s="163">
        <v>20</v>
      </c>
      <c r="D2874" s="164"/>
      <c r="E2874" s="165"/>
      <c r="F2874" s="163">
        <v>4</v>
      </c>
      <c r="G2874" s="163">
        <v>12</v>
      </c>
      <c r="H2874" s="163">
        <v>29</v>
      </c>
      <c r="I2874" s="163">
        <v>2000</v>
      </c>
      <c r="J2874" s="163">
        <v>2900</v>
      </c>
      <c r="K2874" s="163">
        <v>294</v>
      </c>
      <c r="L2874" s="166" t="s">
        <v>44</v>
      </c>
      <c r="M2874" s="167"/>
      <c r="N2874" s="168" t="s">
        <v>102</v>
      </c>
      <c r="O2874" s="169">
        <f>SUM(O2875)</f>
        <v>0</v>
      </c>
      <c r="P2874" s="169">
        <f>SUM(P2875)</f>
        <v>0</v>
      </c>
      <c r="Q2874" s="169">
        <f t="shared" si="110"/>
        <v>0</v>
      </c>
      <c r="R2874" s="170"/>
      <c r="S2874" s="171"/>
      <c r="T2874" s="172"/>
    </row>
    <row r="2875" spans="2:20" ht="30" hidden="1">
      <c r="B2875" s="174">
        <v>2025</v>
      </c>
      <c r="C2875" s="174">
        <v>20</v>
      </c>
      <c r="D2875" s="175">
        <v>0</v>
      </c>
      <c r="E2875" s="176"/>
      <c r="F2875" s="174">
        <v>4</v>
      </c>
      <c r="G2875" s="174">
        <v>12</v>
      </c>
      <c r="H2875" s="174">
        <v>29</v>
      </c>
      <c r="I2875" s="174">
        <v>2000</v>
      </c>
      <c r="J2875" s="174">
        <v>2900</v>
      </c>
      <c r="K2875" s="174">
        <v>294</v>
      </c>
      <c r="L2875" s="177">
        <v>1246</v>
      </c>
      <c r="M2875" s="178">
        <v>0</v>
      </c>
      <c r="N2875" s="179" t="s">
        <v>1646</v>
      </c>
      <c r="O2875" s="180">
        <v>0</v>
      </c>
      <c r="P2875" s="180">
        <v>0</v>
      </c>
      <c r="Q2875" s="181">
        <f t="shared" si="110"/>
        <v>0</v>
      </c>
      <c r="R2875" s="182" t="s">
        <v>82</v>
      </c>
      <c r="S2875" s="183"/>
      <c r="T2875" s="183"/>
    </row>
    <row r="2876" spans="2:20" ht="15.75" hidden="1">
      <c r="B2876" s="141">
        <v>2025</v>
      </c>
      <c r="C2876" s="141">
        <v>20</v>
      </c>
      <c r="D2876" s="142"/>
      <c r="E2876" s="143"/>
      <c r="F2876" s="141">
        <v>4</v>
      </c>
      <c r="G2876" s="141">
        <v>12</v>
      </c>
      <c r="H2876" s="141">
        <v>29</v>
      </c>
      <c r="I2876" s="141">
        <v>3000</v>
      </c>
      <c r="J2876" s="141"/>
      <c r="K2876" s="141"/>
      <c r="L2876" s="144" t="s">
        <v>44</v>
      </c>
      <c r="M2876" s="145"/>
      <c r="N2876" s="146" t="s">
        <v>46</v>
      </c>
      <c r="O2876" s="147">
        <f>O2877+O2884+O2889</f>
        <v>0</v>
      </c>
      <c r="P2876" s="147">
        <f>P2877+P2884+P2889</f>
        <v>0</v>
      </c>
      <c r="Q2876" s="147">
        <f t="shared" si="110"/>
        <v>0</v>
      </c>
      <c r="R2876" s="148"/>
      <c r="S2876" s="149"/>
      <c r="T2876" s="150"/>
    </row>
    <row r="2877" spans="2:20" ht="15.75" hidden="1">
      <c r="B2877" s="152">
        <v>2025</v>
      </c>
      <c r="C2877" s="152">
        <v>20</v>
      </c>
      <c r="D2877" s="153"/>
      <c r="E2877" s="154"/>
      <c r="F2877" s="152">
        <v>4</v>
      </c>
      <c r="G2877" s="152">
        <v>12</v>
      </c>
      <c r="H2877" s="152">
        <v>29</v>
      </c>
      <c r="I2877" s="152">
        <v>3000</v>
      </c>
      <c r="J2877" s="152">
        <v>3100</v>
      </c>
      <c r="K2877" s="152"/>
      <c r="L2877" s="155" t="s">
        <v>44</v>
      </c>
      <c r="M2877" s="156"/>
      <c r="N2877" s="157" t="s">
        <v>103</v>
      </c>
      <c r="O2877" s="158">
        <f>O2878+O2880+O2882</f>
        <v>0</v>
      </c>
      <c r="P2877" s="158">
        <f>P2878+P2880+P2882</f>
        <v>0</v>
      </c>
      <c r="Q2877" s="158">
        <f t="shared" si="110"/>
        <v>0</v>
      </c>
      <c r="R2877" s="159"/>
      <c r="S2877" s="160"/>
      <c r="T2877" s="161"/>
    </row>
    <row r="2878" spans="2:20" ht="15.75" hidden="1">
      <c r="B2878" s="163">
        <v>2025</v>
      </c>
      <c r="C2878" s="163">
        <v>20</v>
      </c>
      <c r="D2878" s="164"/>
      <c r="E2878" s="165"/>
      <c r="F2878" s="163">
        <v>4</v>
      </c>
      <c r="G2878" s="163">
        <v>12</v>
      </c>
      <c r="H2878" s="163">
        <v>29</v>
      </c>
      <c r="I2878" s="163">
        <v>3000</v>
      </c>
      <c r="J2878" s="163">
        <v>3100</v>
      </c>
      <c r="K2878" s="163">
        <v>311</v>
      </c>
      <c r="L2878" s="166" t="s">
        <v>44</v>
      </c>
      <c r="M2878" s="167"/>
      <c r="N2878" s="168" t="s">
        <v>104</v>
      </c>
      <c r="O2878" s="169">
        <f>SUM(O2879)</f>
        <v>0</v>
      </c>
      <c r="P2878" s="169">
        <f>SUM(P2879)</f>
        <v>0</v>
      </c>
      <c r="Q2878" s="169">
        <f t="shared" si="110"/>
        <v>0</v>
      </c>
      <c r="R2878" s="170"/>
      <c r="S2878" s="171"/>
      <c r="T2878" s="172"/>
    </row>
    <row r="2879" spans="2:20" ht="15.75" hidden="1">
      <c r="B2879" s="174">
        <v>2025</v>
      </c>
      <c r="C2879" s="174">
        <v>20</v>
      </c>
      <c r="D2879" s="175">
        <v>0</v>
      </c>
      <c r="E2879" s="176"/>
      <c r="F2879" s="174">
        <v>4</v>
      </c>
      <c r="G2879" s="174">
        <v>12</v>
      </c>
      <c r="H2879" s="174">
        <v>29</v>
      </c>
      <c r="I2879" s="174">
        <v>3000</v>
      </c>
      <c r="J2879" s="174">
        <v>3100</v>
      </c>
      <c r="K2879" s="174">
        <v>311</v>
      </c>
      <c r="L2879" s="177">
        <v>1308</v>
      </c>
      <c r="M2879" s="178">
        <v>0</v>
      </c>
      <c r="N2879" s="179" t="s">
        <v>105</v>
      </c>
      <c r="O2879" s="180">
        <v>0</v>
      </c>
      <c r="P2879" s="180">
        <v>0</v>
      </c>
      <c r="Q2879" s="181">
        <f t="shared" si="110"/>
        <v>0</v>
      </c>
      <c r="R2879" s="182" t="s">
        <v>50</v>
      </c>
      <c r="S2879" s="183"/>
      <c r="T2879" s="183"/>
    </row>
    <row r="2880" spans="2:20" ht="31.5" hidden="1">
      <c r="B2880" s="163">
        <v>2025</v>
      </c>
      <c r="C2880" s="163">
        <v>20</v>
      </c>
      <c r="D2880" s="164"/>
      <c r="E2880" s="165"/>
      <c r="F2880" s="163">
        <v>4</v>
      </c>
      <c r="G2880" s="163">
        <v>12</v>
      </c>
      <c r="H2880" s="163">
        <v>29</v>
      </c>
      <c r="I2880" s="163">
        <v>3000</v>
      </c>
      <c r="J2880" s="163">
        <v>3100</v>
      </c>
      <c r="K2880" s="163">
        <v>317</v>
      </c>
      <c r="L2880" s="166" t="s">
        <v>44</v>
      </c>
      <c r="M2880" s="167"/>
      <c r="N2880" s="168" t="s">
        <v>106</v>
      </c>
      <c r="O2880" s="169">
        <f>SUM(O2881:O2881)</f>
        <v>0</v>
      </c>
      <c r="P2880" s="169">
        <f>SUM(P2881:P2881)</f>
        <v>0</v>
      </c>
      <c r="Q2880" s="169">
        <f t="shared" si="110"/>
        <v>0</v>
      </c>
      <c r="R2880" s="170"/>
      <c r="S2880" s="171"/>
      <c r="T2880" s="172"/>
    </row>
    <row r="2881" spans="2:20" ht="30" hidden="1">
      <c r="B2881" s="174">
        <v>2025</v>
      </c>
      <c r="C2881" s="174">
        <v>20</v>
      </c>
      <c r="D2881" s="175">
        <v>0</v>
      </c>
      <c r="E2881" s="176"/>
      <c r="F2881" s="174">
        <v>4</v>
      </c>
      <c r="G2881" s="174">
        <v>12</v>
      </c>
      <c r="H2881" s="174">
        <v>29</v>
      </c>
      <c r="I2881" s="174">
        <v>3000</v>
      </c>
      <c r="J2881" s="174">
        <v>3100</v>
      </c>
      <c r="K2881" s="174">
        <v>317</v>
      </c>
      <c r="L2881" s="177">
        <v>1313</v>
      </c>
      <c r="M2881" s="178">
        <v>0</v>
      </c>
      <c r="N2881" s="179" t="s">
        <v>1657</v>
      </c>
      <c r="O2881" s="180">
        <v>0</v>
      </c>
      <c r="P2881" s="180">
        <v>0</v>
      </c>
      <c r="Q2881" s="181">
        <f t="shared" si="110"/>
        <v>0</v>
      </c>
      <c r="R2881" s="182" t="s">
        <v>50</v>
      </c>
      <c r="S2881" s="183"/>
      <c r="T2881" s="183"/>
    </row>
    <row r="2882" spans="2:20" ht="15.75" hidden="1">
      <c r="B2882" s="163">
        <v>2025</v>
      </c>
      <c r="C2882" s="163">
        <v>20</v>
      </c>
      <c r="D2882" s="164"/>
      <c r="E2882" s="165"/>
      <c r="F2882" s="163">
        <v>4</v>
      </c>
      <c r="G2882" s="163">
        <v>12</v>
      </c>
      <c r="H2882" s="163">
        <v>29</v>
      </c>
      <c r="I2882" s="163">
        <v>3000</v>
      </c>
      <c r="J2882" s="163">
        <v>3100</v>
      </c>
      <c r="K2882" s="163">
        <v>319</v>
      </c>
      <c r="L2882" s="166" t="s">
        <v>44</v>
      </c>
      <c r="M2882" s="167"/>
      <c r="N2882" s="168" t="s">
        <v>1276</v>
      </c>
      <c r="O2882" s="169">
        <f>SUM(O2883)</f>
        <v>0</v>
      </c>
      <c r="P2882" s="169">
        <f>SUM(P2883)</f>
        <v>0</v>
      </c>
      <c r="Q2882" s="169">
        <f t="shared" si="110"/>
        <v>0</v>
      </c>
      <c r="R2882" s="170"/>
      <c r="S2882" s="171"/>
      <c r="T2882" s="172"/>
    </row>
    <row r="2883" spans="2:20" ht="15.75" hidden="1">
      <c r="B2883" s="174">
        <v>2025</v>
      </c>
      <c r="C2883" s="174">
        <v>20</v>
      </c>
      <c r="D2883" s="175">
        <v>0</v>
      </c>
      <c r="E2883" s="176"/>
      <c r="F2883" s="174">
        <v>4</v>
      </c>
      <c r="G2883" s="174">
        <v>12</v>
      </c>
      <c r="H2883" s="174">
        <v>29</v>
      </c>
      <c r="I2883" s="174">
        <v>3000</v>
      </c>
      <c r="J2883" s="174">
        <v>3100</v>
      </c>
      <c r="K2883" s="174">
        <v>319</v>
      </c>
      <c r="L2883" s="177">
        <v>1323</v>
      </c>
      <c r="M2883" s="178">
        <v>0</v>
      </c>
      <c r="N2883" s="179" t="s">
        <v>1536</v>
      </c>
      <c r="O2883" s="180">
        <v>0</v>
      </c>
      <c r="P2883" s="180">
        <v>0</v>
      </c>
      <c r="Q2883" s="181">
        <f t="shared" si="110"/>
        <v>0</v>
      </c>
      <c r="R2883" s="182" t="s">
        <v>50</v>
      </c>
      <c r="S2883" s="183"/>
      <c r="T2883" s="183"/>
    </row>
    <row r="2884" spans="2:20" ht="31.5" hidden="1">
      <c r="B2884" s="152">
        <v>2025</v>
      </c>
      <c r="C2884" s="152">
        <v>20</v>
      </c>
      <c r="D2884" s="153"/>
      <c r="E2884" s="154"/>
      <c r="F2884" s="152">
        <v>4</v>
      </c>
      <c r="G2884" s="152">
        <v>12</v>
      </c>
      <c r="H2884" s="152">
        <v>29</v>
      </c>
      <c r="I2884" s="152">
        <v>3000</v>
      </c>
      <c r="J2884" s="152">
        <v>3500</v>
      </c>
      <c r="K2884" s="152"/>
      <c r="L2884" s="155" t="s">
        <v>44</v>
      </c>
      <c r="M2884" s="156"/>
      <c r="N2884" s="157" t="s">
        <v>122</v>
      </c>
      <c r="O2884" s="158">
        <f>O2885+O2887</f>
        <v>0</v>
      </c>
      <c r="P2884" s="158">
        <f>P2885+P2887</f>
        <v>0</v>
      </c>
      <c r="Q2884" s="158">
        <f t="shared" si="110"/>
        <v>0</v>
      </c>
      <c r="R2884" s="159"/>
      <c r="S2884" s="160"/>
      <c r="T2884" s="161"/>
    </row>
    <row r="2885" spans="2:20" ht="31.5" hidden="1">
      <c r="B2885" s="163">
        <v>2025</v>
      </c>
      <c r="C2885" s="163">
        <v>20</v>
      </c>
      <c r="D2885" s="164"/>
      <c r="E2885" s="165"/>
      <c r="F2885" s="163">
        <v>4</v>
      </c>
      <c r="G2885" s="163">
        <v>12</v>
      </c>
      <c r="H2885" s="163">
        <v>29</v>
      </c>
      <c r="I2885" s="163">
        <v>3000</v>
      </c>
      <c r="J2885" s="163">
        <v>3500</v>
      </c>
      <c r="K2885" s="163">
        <v>353</v>
      </c>
      <c r="L2885" s="166" t="s">
        <v>44</v>
      </c>
      <c r="M2885" s="167"/>
      <c r="N2885" s="168" t="s">
        <v>888</v>
      </c>
      <c r="O2885" s="169">
        <f>SUM(O2886)</f>
        <v>0</v>
      </c>
      <c r="P2885" s="169">
        <f>SUM(P2886)</f>
        <v>0</v>
      </c>
      <c r="Q2885" s="169">
        <f t="shared" si="110"/>
        <v>0</v>
      </c>
      <c r="R2885" s="170"/>
      <c r="S2885" s="171"/>
      <c r="T2885" s="172"/>
    </row>
    <row r="2886" spans="2:20" ht="15.75" hidden="1">
      <c r="B2886" s="174">
        <v>2025</v>
      </c>
      <c r="C2886" s="174">
        <v>20</v>
      </c>
      <c r="D2886" s="175">
        <v>0</v>
      </c>
      <c r="E2886" s="176"/>
      <c r="F2886" s="174">
        <v>4</v>
      </c>
      <c r="G2886" s="174">
        <v>12</v>
      </c>
      <c r="H2886" s="174">
        <v>29</v>
      </c>
      <c r="I2886" s="174">
        <v>3000</v>
      </c>
      <c r="J2886" s="174">
        <v>3500</v>
      </c>
      <c r="K2886" s="174">
        <v>353</v>
      </c>
      <c r="L2886" s="177">
        <v>908</v>
      </c>
      <c r="M2886" s="178">
        <v>0</v>
      </c>
      <c r="N2886" s="179" t="s">
        <v>889</v>
      </c>
      <c r="O2886" s="180">
        <v>0</v>
      </c>
      <c r="P2886" s="180">
        <v>0</v>
      </c>
      <c r="Q2886" s="181">
        <f t="shared" si="110"/>
        <v>0</v>
      </c>
      <c r="R2886" s="182" t="s">
        <v>50</v>
      </c>
      <c r="S2886" s="183"/>
      <c r="T2886" s="183"/>
    </row>
    <row r="2887" spans="2:20" ht="31.5" hidden="1">
      <c r="B2887" s="163">
        <v>2025</v>
      </c>
      <c r="C2887" s="163">
        <v>20</v>
      </c>
      <c r="D2887" s="164"/>
      <c r="E2887" s="165"/>
      <c r="F2887" s="163">
        <v>4</v>
      </c>
      <c r="G2887" s="163">
        <v>12</v>
      </c>
      <c r="H2887" s="163">
        <v>29</v>
      </c>
      <c r="I2887" s="163">
        <v>3000</v>
      </c>
      <c r="J2887" s="163">
        <v>3500</v>
      </c>
      <c r="K2887" s="163">
        <v>357</v>
      </c>
      <c r="L2887" s="166" t="s">
        <v>44</v>
      </c>
      <c r="M2887" s="167"/>
      <c r="N2887" s="168" t="s">
        <v>126</v>
      </c>
      <c r="O2887" s="169">
        <f>SUM(O2888)</f>
        <v>0</v>
      </c>
      <c r="P2887" s="169">
        <f>SUM(P2888)</f>
        <v>0</v>
      </c>
      <c r="Q2887" s="169">
        <f t="shared" si="110"/>
        <v>0</v>
      </c>
      <c r="R2887" s="170"/>
      <c r="S2887" s="171"/>
      <c r="T2887" s="172"/>
    </row>
    <row r="2888" spans="2:20" ht="30" hidden="1">
      <c r="B2888" s="174">
        <v>2025</v>
      </c>
      <c r="C2888" s="174">
        <v>20</v>
      </c>
      <c r="D2888" s="175">
        <v>0</v>
      </c>
      <c r="E2888" s="176"/>
      <c r="F2888" s="174">
        <v>4</v>
      </c>
      <c r="G2888" s="174">
        <v>12</v>
      </c>
      <c r="H2888" s="174">
        <v>29</v>
      </c>
      <c r="I2888" s="174">
        <v>3000</v>
      </c>
      <c r="J2888" s="174">
        <v>3500</v>
      </c>
      <c r="K2888" s="174">
        <v>357</v>
      </c>
      <c r="L2888" s="177">
        <v>907</v>
      </c>
      <c r="M2888" s="178">
        <v>0</v>
      </c>
      <c r="N2888" s="179" t="s">
        <v>1658</v>
      </c>
      <c r="O2888" s="180">
        <v>0</v>
      </c>
      <c r="P2888" s="180">
        <v>0</v>
      </c>
      <c r="Q2888" s="181">
        <f t="shared" si="110"/>
        <v>0</v>
      </c>
      <c r="R2888" s="182" t="s">
        <v>50</v>
      </c>
      <c r="S2888" s="183"/>
      <c r="T2888" s="183"/>
    </row>
    <row r="2889" spans="2:20" ht="15.75" hidden="1">
      <c r="B2889" s="152">
        <v>2025</v>
      </c>
      <c r="C2889" s="152">
        <v>20</v>
      </c>
      <c r="D2889" s="153"/>
      <c r="E2889" s="154"/>
      <c r="F2889" s="152">
        <v>4</v>
      </c>
      <c r="G2889" s="152">
        <v>12</v>
      </c>
      <c r="H2889" s="152">
        <v>29</v>
      </c>
      <c r="I2889" s="152">
        <v>3000</v>
      </c>
      <c r="J2889" s="152">
        <v>3700</v>
      </c>
      <c r="K2889" s="152"/>
      <c r="L2889" s="155" t="s">
        <v>44</v>
      </c>
      <c r="M2889" s="156"/>
      <c r="N2889" s="157" t="s">
        <v>131</v>
      </c>
      <c r="O2889" s="158">
        <f>O2890</f>
        <v>0</v>
      </c>
      <c r="P2889" s="158">
        <f>P2890</f>
        <v>0</v>
      </c>
      <c r="Q2889" s="158">
        <f t="shared" si="110"/>
        <v>0</v>
      </c>
      <c r="R2889" s="159"/>
      <c r="S2889" s="160"/>
      <c r="T2889" s="161"/>
    </row>
    <row r="2890" spans="2:20" ht="15.75" hidden="1">
      <c r="B2890" s="163">
        <v>2025</v>
      </c>
      <c r="C2890" s="163">
        <v>20</v>
      </c>
      <c r="D2890" s="164"/>
      <c r="E2890" s="165"/>
      <c r="F2890" s="163">
        <v>4</v>
      </c>
      <c r="G2890" s="163">
        <v>12</v>
      </c>
      <c r="H2890" s="163">
        <v>29</v>
      </c>
      <c r="I2890" s="163">
        <v>3000</v>
      </c>
      <c r="J2890" s="163">
        <v>3700</v>
      </c>
      <c r="K2890" s="163">
        <v>375</v>
      </c>
      <c r="L2890" s="166" t="s">
        <v>44</v>
      </c>
      <c r="M2890" s="167"/>
      <c r="N2890" s="168" t="s">
        <v>137</v>
      </c>
      <c r="O2890" s="169">
        <f>SUM(O2891)</f>
        <v>0</v>
      </c>
      <c r="P2890" s="169">
        <f>SUM(P2891)</f>
        <v>0</v>
      </c>
      <c r="Q2890" s="169">
        <f t="shared" si="110"/>
        <v>0</v>
      </c>
      <c r="R2890" s="170"/>
      <c r="S2890" s="171"/>
      <c r="T2890" s="172"/>
    </row>
    <row r="2891" spans="2:20" ht="15.75" hidden="1">
      <c r="B2891" s="174">
        <v>2025</v>
      </c>
      <c r="C2891" s="174">
        <v>20</v>
      </c>
      <c r="D2891" s="175">
        <v>0</v>
      </c>
      <c r="E2891" s="176"/>
      <c r="F2891" s="174">
        <v>4</v>
      </c>
      <c r="G2891" s="174">
        <v>12</v>
      </c>
      <c r="H2891" s="174">
        <v>29</v>
      </c>
      <c r="I2891" s="174">
        <v>3000</v>
      </c>
      <c r="J2891" s="174">
        <v>3700</v>
      </c>
      <c r="K2891" s="174">
        <v>375</v>
      </c>
      <c r="L2891" s="177">
        <v>1543</v>
      </c>
      <c r="M2891" s="178">
        <v>0</v>
      </c>
      <c r="N2891" s="179" t="s">
        <v>138</v>
      </c>
      <c r="O2891" s="180">
        <v>0</v>
      </c>
      <c r="P2891" s="180">
        <v>0</v>
      </c>
      <c r="Q2891" s="181">
        <f t="shared" si="110"/>
        <v>0</v>
      </c>
      <c r="R2891" s="182" t="s">
        <v>134</v>
      </c>
      <c r="S2891" s="183"/>
      <c r="T2891" s="183"/>
    </row>
    <row r="2892" spans="2:20" ht="15.75">
      <c r="B2892" s="141">
        <v>2025</v>
      </c>
      <c r="C2892" s="141">
        <v>20</v>
      </c>
      <c r="D2892" s="142"/>
      <c r="E2892" s="143"/>
      <c r="F2892" s="141">
        <v>4</v>
      </c>
      <c r="G2892" s="141">
        <v>12</v>
      </c>
      <c r="H2892" s="141">
        <v>29</v>
      </c>
      <c r="I2892" s="141">
        <v>5000</v>
      </c>
      <c r="J2892" s="141"/>
      <c r="K2892" s="141"/>
      <c r="L2892" s="144" t="s">
        <v>44</v>
      </c>
      <c r="M2892" s="145"/>
      <c r="N2892" s="146" t="s">
        <v>139</v>
      </c>
      <c r="O2892" s="147">
        <f>O2893+O2982+O2993+O3058</f>
        <v>0</v>
      </c>
      <c r="P2892" s="147">
        <f>P2893+P2982+P2993+P3058</f>
        <v>0</v>
      </c>
      <c r="Q2892" s="147">
        <f t="shared" si="110"/>
        <v>0</v>
      </c>
      <c r="R2892" s="148"/>
      <c r="S2892" s="149"/>
      <c r="T2892" s="150"/>
    </row>
    <row r="2893" spans="2:20" ht="15.75">
      <c r="B2893" s="152">
        <v>2025</v>
      </c>
      <c r="C2893" s="152">
        <v>20</v>
      </c>
      <c r="D2893" s="153"/>
      <c r="E2893" s="154"/>
      <c r="F2893" s="152">
        <v>4</v>
      </c>
      <c r="G2893" s="152">
        <v>12</v>
      </c>
      <c r="H2893" s="152">
        <v>29</v>
      </c>
      <c r="I2893" s="152">
        <v>5000</v>
      </c>
      <c r="J2893" s="152">
        <v>5100</v>
      </c>
      <c r="K2893" s="152"/>
      <c r="L2893" s="155" t="s">
        <v>44</v>
      </c>
      <c r="M2893" s="156"/>
      <c r="N2893" s="157" t="s">
        <v>140</v>
      </c>
      <c r="O2893" s="158">
        <f>O2894+O2918+O2980</f>
        <v>0</v>
      </c>
      <c r="P2893" s="158">
        <f>P2894+P2918+P2980</f>
        <v>0</v>
      </c>
      <c r="Q2893" s="158">
        <f t="shared" si="110"/>
        <v>0</v>
      </c>
      <c r="R2893" s="159"/>
      <c r="S2893" s="160"/>
      <c r="T2893" s="161"/>
    </row>
    <row r="2894" spans="2:20" ht="15.75">
      <c r="B2894" s="163">
        <v>2025</v>
      </c>
      <c r="C2894" s="163">
        <v>20</v>
      </c>
      <c r="D2894" s="164"/>
      <c r="E2894" s="165"/>
      <c r="F2894" s="163">
        <v>4</v>
      </c>
      <c r="G2894" s="163">
        <v>12</v>
      </c>
      <c r="H2894" s="163">
        <v>29</v>
      </c>
      <c r="I2894" s="163">
        <v>5000</v>
      </c>
      <c r="J2894" s="163">
        <v>5100</v>
      </c>
      <c r="K2894" s="163">
        <v>511</v>
      </c>
      <c r="L2894" s="166" t="s">
        <v>44</v>
      </c>
      <c r="M2894" s="167"/>
      <c r="N2894" s="168" t="s">
        <v>141</v>
      </c>
      <c r="O2894" s="169">
        <f>SUM(O2895:O2917)</f>
        <v>0</v>
      </c>
      <c r="P2894" s="169">
        <f>SUM(P2895:P2917)</f>
        <v>0</v>
      </c>
      <c r="Q2894" s="169">
        <f t="shared" si="110"/>
        <v>0</v>
      </c>
      <c r="R2894" s="170"/>
      <c r="S2894" s="186"/>
      <c r="T2894" s="172"/>
    </row>
    <row r="2895" spans="2:20" ht="31.5">
      <c r="B2895" s="174">
        <v>2025</v>
      </c>
      <c r="C2895" s="174">
        <v>20</v>
      </c>
      <c r="D2895" s="175" t="s">
        <v>1954</v>
      </c>
      <c r="E2895" s="176">
        <v>20084</v>
      </c>
      <c r="F2895" s="174">
        <v>4</v>
      </c>
      <c r="G2895" s="174">
        <v>12</v>
      </c>
      <c r="H2895" s="174">
        <v>29</v>
      </c>
      <c r="I2895" s="174">
        <v>5000</v>
      </c>
      <c r="J2895" s="174">
        <v>5100</v>
      </c>
      <c r="K2895" s="174">
        <v>511</v>
      </c>
      <c r="L2895" s="177">
        <v>623</v>
      </c>
      <c r="M2895" s="178" t="s">
        <v>1846</v>
      </c>
      <c r="N2895" s="179" t="s">
        <v>148</v>
      </c>
      <c r="O2895" s="180">
        <v>0</v>
      </c>
      <c r="P2895" s="180">
        <v>0</v>
      </c>
      <c r="Q2895" s="181">
        <f t="shared" si="110"/>
        <v>0</v>
      </c>
      <c r="R2895" s="182" t="s">
        <v>98</v>
      </c>
      <c r="S2895" s="183"/>
      <c r="T2895" s="183"/>
    </row>
    <row r="2896" spans="2:20" ht="31.5">
      <c r="B2896" s="174">
        <v>2025</v>
      </c>
      <c r="C2896" s="174">
        <v>20</v>
      </c>
      <c r="D2896" s="175" t="s">
        <v>1860</v>
      </c>
      <c r="E2896" s="176">
        <v>20005</v>
      </c>
      <c r="F2896" s="174">
        <v>4</v>
      </c>
      <c r="G2896" s="174">
        <v>12</v>
      </c>
      <c r="H2896" s="174">
        <v>29</v>
      </c>
      <c r="I2896" s="174">
        <v>5000</v>
      </c>
      <c r="J2896" s="174">
        <v>5100</v>
      </c>
      <c r="K2896" s="174">
        <v>511</v>
      </c>
      <c r="L2896" s="177">
        <v>623</v>
      </c>
      <c r="M2896" s="178" t="s">
        <v>1846</v>
      </c>
      <c r="N2896" s="179" t="s">
        <v>148</v>
      </c>
      <c r="O2896" s="180">
        <v>0</v>
      </c>
      <c r="P2896" s="180">
        <v>0</v>
      </c>
      <c r="Q2896" s="181">
        <f t="shared" si="110"/>
        <v>0</v>
      </c>
      <c r="R2896" s="182" t="s">
        <v>98</v>
      </c>
      <c r="S2896" s="183"/>
      <c r="T2896" s="183"/>
    </row>
    <row r="2897" spans="2:20" ht="31.5">
      <c r="B2897" s="174">
        <v>2025</v>
      </c>
      <c r="C2897" s="174">
        <v>20</v>
      </c>
      <c r="D2897" s="175" t="s">
        <v>1956</v>
      </c>
      <c r="E2897" s="176">
        <v>20047</v>
      </c>
      <c r="F2897" s="174">
        <v>4</v>
      </c>
      <c r="G2897" s="174">
        <v>12</v>
      </c>
      <c r="H2897" s="174">
        <v>29</v>
      </c>
      <c r="I2897" s="174">
        <v>5000</v>
      </c>
      <c r="J2897" s="174">
        <v>5100</v>
      </c>
      <c r="K2897" s="174">
        <v>511</v>
      </c>
      <c r="L2897" s="177">
        <v>623</v>
      </c>
      <c r="M2897" s="178" t="s">
        <v>1846</v>
      </c>
      <c r="N2897" s="179" t="s">
        <v>148</v>
      </c>
      <c r="O2897" s="180">
        <v>0</v>
      </c>
      <c r="P2897" s="180">
        <v>0</v>
      </c>
      <c r="Q2897" s="181">
        <f t="shared" si="110"/>
        <v>0</v>
      </c>
      <c r="R2897" s="182" t="s">
        <v>98</v>
      </c>
      <c r="S2897" s="183"/>
      <c r="T2897" s="183"/>
    </row>
    <row r="2898" spans="2:20" ht="31.5">
      <c r="B2898" s="174">
        <v>2025</v>
      </c>
      <c r="C2898" s="174">
        <v>20</v>
      </c>
      <c r="D2898" s="175" t="s">
        <v>1957</v>
      </c>
      <c r="E2898" s="176">
        <v>20069</v>
      </c>
      <c r="F2898" s="174">
        <v>4</v>
      </c>
      <c r="G2898" s="174">
        <v>12</v>
      </c>
      <c r="H2898" s="174">
        <v>29</v>
      </c>
      <c r="I2898" s="174">
        <v>5000</v>
      </c>
      <c r="J2898" s="174">
        <v>5100</v>
      </c>
      <c r="K2898" s="174">
        <v>511</v>
      </c>
      <c r="L2898" s="177">
        <v>623</v>
      </c>
      <c r="M2898" s="178" t="s">
        <v>1846</v>
      </c>
      <c r="N2898" s="179" t="s">
        <v>148</v>
      </c>
      <c r="O2898" s="180">
        <v>0</v>
      </c>
      <c r="P2898" s="180">
        <v>0</v>
      </c>
      <c r="Q2898" s="181">
        <f t="shared" si="110"/>
        <v>0</v>
      </c>
      <c r="R2898" s="182" t="s">
        <v>98</v>
      </c>
      <c r="S2898" s="183"/>
      <c r="T2898" s="183"/>
    </row>
    <row r="2899" spans="2:20" ht="31.5">
      <c r="B2899" s="174">
        <v>2025</v>
      </c>
      <c r="C2899" s="174">
        <v>20</v>
      </c>
      <c r="D2899" s="175" t="s">
        <v>1863</v>
      </c>
      <c r="E2899" s="176">
        <v>20036</v>
      </c>
      <c r="F2899" s="174">
        <v>4</v>
      </c>
      <c r="G2899" s="174">
        <v>12</v>
      </c>
      <c r="H2899" s="174">
        <v>29</v>
      </c>
      <c r="I2899" s="174">
        <v>5000</v>
      </c>
      <c r="J2899" s="174">
        <v>5100</v>
      </c>
      <c r="K2899" s="174">
        <v>511</v>
      </c>
      <c r="L2899" s="177">
        <v>623</v>
      </c>
      <c r="M2899" s="178" t="s">
        <v>1846</v>
      </c>
      <c r="N2899" s="179" t="s">
        <v>148</v>
      </c>
      <c r="O2899" s="180">
        <v>0</v>
      </c>
      <c r="P2899" s="180">
        <v>0</v>
      </c>
      <c r="Q2899" s="181">
        <f t="shared" si="110"/>
        <v>0</v>
      </c>
      <c r="R2899" s="182" t="s">
        <v>98</v>
      </c>
      <c r="S2899" s="183"/>
      <c r="T2899" s="183"/>
    </row>
    <row r="2900" spans="2:20" ht="31.5">
      <c r="B2900" s="174">
        <v>2025</v>
      </c>
      <c r="C2900" s="174">
        <v>20</v>
      </c>
      <c r="D2900" s="175" t="s">
        <v>1866</v>
      </c>
      <c r="E2900" s="176">
        <v>20083</v>
      </c>
      <c r="F2900" s="174">
        <v>4</v>
      </c>
      <c r="G2900" s="174">
        <v>12</v>
      </c>
      <c r="H2900" s="174">
        <v>29</v>
      </c>
      <c r="I2900" s="174">
        <v>5000</v>
      </c>
      <c r="J2900" s="174">
        <v>5100</v>
      </c>
      <c r="K2900" s="174">
        <v>511</v>
      </c>
      <c r="L2900" s="177">
        <v>623</v>
      </c>
      <c r="M2900" s="178" t="s">
        <v>1846</v>
      </c>
      <c r="N2900" s="179" t="s">
        <v>148</v>
      </c>
      <c r="O2900" s="180">
        <v>0</v>
      </c>
      <c r="P2900" s="180">
        <v>0</v>
      </c>
      <c r="Q2900" s="181">
        <f t="shared" si="110"/>
        <v>0</v>
      </c>
      <c r="R2900" s="182" t="s">
        <v>98</v>
      </c>
      <c r="S2900" s="183"/>
      <c r="T2900" s="183"/>
    </row>
    <row r="2901" spans="2:20" ht="15.75">
      <c r="B2901" s="174">
        <v>2025</v>
      </c>
      <c r="C2901" s="174">
        <v>20</v>
      </c>
      <c r="D2901" s="175" t="s">
        <v>1958</v>
      </c>
      <c r="E2901" s="176">
        <v>20089</v>
      </c>
      <c r="F2901" s="174">
        <v>4</v>
      </c>
      <c r="G2901" s="174">
        <v>12</v>
      </c>
      <c r="H2901" s="174">
        <v>29</v>
      </c>
      <c r="I2901" s="174">
        <v>5000</v>
      </c>
      <c r="J2901" s="174">
        <v>5100</v>
      </c>
      <c r="K2901" s="174">
        <v>511</v>
      </c>
      <c r="L2901" s="177">
        <v>623</v>
      </c>
      <c r="M2901" s="178" t="s">
        <v>1846</v>
      </c>
      <c r="N2901" s="179" t="s">
        <v>148</v>
      </c>
      <c r="O2901" s="180">
        <v>0</v>
      </c>
      <c r="P2901" s="180">
        <v>0</v>
      </c>
      <c r="Q2901" s="181">
        <f t="shared" si="110"/>
        <v>0</v>
      </c>
      <c r="R2901" s="182" t="s">
        <v>98</v>
      </c>
      <c r="S2901" s="183"/>
      <c r="T2901" s="183"/>
    </row>
    <row r="2902" spans="2:20" ht="31.5">
      <c r="B2902" s="174">
        <v>2025</v>
      </c>
      <c r="C2902" s="174">
        <v>20</v>
      </c>
      <c r="D2902" s="175" t="s">
        <v>1959</v>
      </c>
      <c r="E2902" s="176">
        <v>20034</v>
      </c>
      <c r="F2902" s="174">
        <v>4</v>
      </c>
      <c r="G2902" s="174">
        <v>12</v>
      </c>
      <c r="H2902" s="174">
        <v>29</v>
      </c>
      <c r="I2902" s="174">
        <v>5000</v>
      </c>
      <c r="J2902" s="174">
        <v>5100</v>
      </c>
      <c r="K2902" s="174">
        <v>511</v>
      </c>
      <c r="L2902" s="177">
        <v>623</v>
      </c>
      <c r="M2902" s="178" t="s">
        <v>1846</v>
      </c>
      <c r="N2902" s="179" t="s">
        <v>148</v>
      </c>
      <c r="O2902" s="180">
        <v>0</v>
      </c>
      <c r="P2902" s="180">
        <v>0</v>
      </c>
      <c r="Q2902" s="181">
        <f t="shared" si="110"/>
        <v>0</v>
      </c>
      <c r="R2902" s="182" t="s">
        <v>98</v>
      </c>
      <c r="S2902" s="183"/>
      <c r="T2902" s="183"/>
    </row>
    <row r="2903" spans="2:20" ht="31.5">
      <c r="B2903" s="174">
        <v>2025</v>
      </c>
      <c r="C2903" s="174">
        <v>20</v>
      </c>
      <c r="D2903" s="175" t="s">
        <v>1960</v>
      </c>
      <c r="E2903" s="176">
        <v>20090</v>
      </c>
      <c r="F2903" s="174">
        <v>4</v>
      </c>
      <c r="G2903" s="174">
        <v>12</v>
      </c>
      <c r="H2903" s="174">
        <v>29</v>
      </c>
      <c r="I2903" s="174">
        <v>5000</v>
      </c>
      <c r="J2903" s="174">
        <v>5100</v>
      </c>
      <c r="K2903" s="174">
        <v>511</v>
      </c>
      <c r="L2903" s="177">
        <v>623</v>
      </c>
      <c r="M2903" s="178" t="s">
        <v>1846</v>
      </c>
      <c r="N2903" s="179" t="s">
        <v>148</v>
      </c>
      <c r="O2903" s="180">
        <v>0</v>
      </c>
      <c r="P2903" s="180">
        <v>0</v>
      </c>
      <c r="Q2903" s="181">
        <f t="shared" si="110"/>
        <v>0</v>
      </c>
      <c r="R2903" s="182" t="s">
        <v>98</v>
      </c>
      <c r="S2903" s="183"/>
      <c r="T2903" s="183"/>
    </row>
    <row r="2904" spans="2:20" ht="31.5">
      <c r="B2904" s="174">
        <v>2025</v>
      </c>
      <c r="C2904" s="174">
        <v>20</v>
      </c>
      <c r="D2904" s="175" t="s">
        <v>1961</v>
      </c>
      <c r="E2904" s="176">
        <v>20082</v>
      </c>
      <c r="F2904" s="174">
        <v>4</v>
      </c>
      <c r="G2904" s="174">
        <v>12</v>
      </c>
      <c r="H2904" s="174">
        <v>29</v>
      </c>
      <c r="I2904" s="174">
        <v>5000</v>
      </c>
      <c r="J2904" s="174">
        <v>5100</v>
      </c>
      <c r="K2904" s="174">
        <v>511</v>
      </c>
      <c r="L2904" s="177">
        <v>623</v>
      </c>
      <c r="M2904" s="178" t="s">
        <v>1846</v>
      </c>
      <c r="N2904" s="179" t="s">
        <v>148</v>
      </c>
      <c r="O2904" s="180">
        <v>0</v>
      </c>
      <c r="P2904" s="180">
        <v>0</v>
      </c>
      <c r="Q2904" s="181">
        <f t="shared" si="110"/>
        <v>0</v>
      </c>
      <c r="R2904" s="182" t="s">
        <v>98</v>
      </c>
      <c r="S2904" s="183"/>
      <c r="T2904" s="183"/>
    </row>
    <row r="2905" spans="2:20" ht="31.5">
      <c r="B2905" s="174">
        <v>2025</v>
      </c>
      <c r="C2905" s="174">
        <v>20</v>
      </c>
      <c r="D2905" s="175" t="s">
        <v>1962</v>
      </c>
      <c r="E2905" s="176">
        <v>20021</v>
      </c>
      <c r="F2905" s="174">
        <v>4</v>
      </c>
      <c r="G2905" s="174">
        <v>12</v>
      </c>
      <c r="H2905" s="174">
        <v>29</v>
      </c>
      <c r="I2905" s="174">
        <v>5000</v>
      </c>
      <c r="J2905" s="174">
        <v>5100</v>
      </c>
      <c r="K2905" s="174">
        <v>511</v>
      </c>
      <c r="L2905" s="177">
        <v>623</v>
      </c>
      <c r="M2905" s="178" t="s">
        <v>1846</v>
      </c>
      <c r="N2905" s="179" t="s">
        <v>148</v>
      </c>
      <c r="O2905" s="180">
        <v>0</v>
      </c>
      <c r="P2905" s="180">
        <v>0</v>
      </c>
      <c r="Q2905" s="181">
        <f t="shared" si="110"/>
        <v>0</v>
      </c>
      <c r="R2905" s="182" t="s">
        <v>98</v>
      </c>
      <c r="S2905" s="183"/>
      <c r="T2905" s="183"/>
    </row>
    <row r="2906" spans="2:20" ht="15.75" hidden="1">
      <c r="B2906" s="174">
        <v>2025</v>
      </c>
      <c r="C2906" s="174">
        <v>20</v>
      </c>
      <c r="D2906" s="175">
        <v>0</v>
      </c>
      <c r="E2906" s="176"/>
      <c r="F2906" s="174">
        <v>4</v>
      </c>
      <c r="G2906" s="174">
        <v>12</v>
      </c>
      <c r="H2906" s="174">
        <v>29</v>
      </c>
      <c r="I2906" s="174">
        <v>5000</v>
      </c>
      <c r="J2906" s="174">
        <v>5100</v>
      </c>
      <c r="K2906" s="174">
        <v>511</v>
      </c>
      <c r="L2906" s="177">
        <v>985</v>
      </c>
      <c r="M2906" s="178" t="s">
        <v>1846</v>
      </c>
      <c r="N2906" s="179" t="s">
        <v>427</v>
      </c>
      <c r="O2906" s="180">
        <v>0</v>
      </c>
      <c r="P2906" s="180">
        <v>0</v>
      </c>
      <c r="Q2906" s="181">
        <f t="shared" si="110"/>
        <v>0</v>
      </c>
      <c r="R2906" s="182" t="s">
        <v>98</v>
      </c>
      <c r="S2906" s="183"/>
      <c r="T2906" s="183"/>
    </row>
    <row r="2907" spans="2:20" ht="31.5">
      <c r="B2907" s="174">
        <v>2025</v>
      </c>
      <c r="C2907" s="174">
        <v>20</v>
      </c>
      <c r="D2907" s="175" t="s">
        <v>1954</v>
      </c>
      <c r="E2907" s="176">
        <v>20084</v>
      </c>
      <c r="F2907" s="174">
        <v>4</v>
      </c>
      <c r="G2907" s="174">
        <v>12</v>
      </c>
      <c r="H2907" s="174">
        <v>29</v>
      </c>
      <c r="I2907" s="174">
        <v>5000</v>
      </c>
      <c r="J2907" s="174">
        <v>5100</v>
      </c>
      <c r="K2907" s="174">
        <v>511</v>
      </c>
      <c r="L2907" s="177">
        <v>1342</v>
      </c>
      <c r="M2907" s="178" t="s">
        <v>1846</v>
      </c>
      <c r="N2907" s="179" t="s">
        <v>153</v>
      </c>
      <c r="O2907" s="180">
        <v>0</v>
      </c>
      <c r="P2907" s="180">
        <v>0</v>
      </c>
      <c r="Q2907" s="181">
        <f t="shared" ref="Q2907:Q2970" si="112">+O2907+P2907</f>
        <v>0</v>
      </c>
      <c r="R2907" s="182" t="s">
        <v>98</v>
      </c>
      <c r="S2907" s="183"/>
      <c r="T2907" s="183"/>
    </row>
    <row r="2908" spans="2:20" ht="31.5">
      <c r="B2908" s="174">
        <v>2025</v>
      </c>
      <c r="C2908" s="174">
        <v>20</v>
      </c>
      <c r="D2908" s="175" t="s">
        <v>1860</v>
      </c>
      <c r="E2908" s="176">
        <v>20005</v>
      </c>
      <c r="F2908" s="174">
        <v>4</v>
      </c>
      <c r="G2908" s="174">
        <v>12</v>
      </c>
      <c r="H2908" s="174">
        <v>29</v>
      </c>
      <c r="I2908" s="174">
        <v>5000</v>
      </c>
      <c r="J2908" s="174">
        <v>5100</v>
      </c>
      <c r="K2908" s="174">
        <v>511</v>
      </c>
      <c r="L2908" s="177">
        <v>1342</v>
      </c>
      <c r="M2908" s="178" t="s">
        <v>1846</v>
      </c>
      <c r="N2908" s="179" t="s">
        <v>153</v>
      </c>
      <c r="O2908" s="180">
        <v>0</v>
      </c>
      <c r="P2908" s="180">
        <v>0</v>
      </c>
      <c r="Q2908" s="181">
        <f t="shared" si="112"/>
        <v>0</v>
      </c>
      <c r="R2908" s="182" t="s">
        <v>98</v>
      </c>
      <c r="S2908" s="183"/>
      <c r="T2908" s="183"/>
    </row>
    <row r="2909" spans="2:20" ht="31.5">
      <c r="B2909" s="174">
        <v>2025</v>
      </c>
      <c r="C2909" s="174">
        <v>20</v>
      </c>
      <c r="D2909" s="175" t="s">
        <v>1956</v>
      </c>
      <c r="E2909" s="176">
        <v>20047</v>
      </c>
      <c r="F2909" s="174">
        <v>4</v>
      </c>
      <c r="G2909" s="174">
        <v>12</v>
      </c>
      <c r="H2909" s="174">
        <v>29</v>
      </c>
      <c r="I2909" s="174">
        <v>5000</v>
      </c>
      <c r="J2909" s="174">
        <v>5100</v>
      </c>
      <c r="K2909" s="174">
        <v>511</v>
      </c>
      <c r="L2909" s="177">
        <v>1342</v>
      </c>
      <c r="M2909" s="178" t="s">
        <v>1846</v>
      </c>
      <c r="N2909" s="179" t="s">
        <v>153</v>
      </c>
      <c r="O2909" s="180">
        <v>0</v>
      </c>
      <c r="P2909" s="180">
        <v>0</v>
      </c>
      <c r="Q2909" s="181">
        <f t="shared" si="112"/>
        <v>0</v>
      </c>
      <c r="R2909" s="182" t="s">
        <v>98</v>
      </c>
      <c r="S2909" s="183"/>
      <c r="T2909" s="183"/>
    </row>
    <row r="2910" spans="2:20" ht="31.5">
      <c r="B2910" s="174">
        <v>2025</v>
      </c>
      <c r="C2910" s="174">
        <v>20</v>
      </c>
      <c r="D2910" s="175" t="s">
        <v>1957</v>
      </c>
      <c r="E2910" s="176">
        <v>20069</v>
      </c>
      <c r="F2910" s="174">
        <v>4</v>
      </c>
      <c r="G2910" s="174">
        <v>12</v>
      </c>
      <c r="H2910" s="174">
        <v>29</v>
      </c>
      <c r="I2910" s="174">
        <v>5000</v>
      </c>
      <c r="J2910" s="174">
        <v>5100</v>
      </c>
      <c r="K2910" s="174">
        <v>511</v>
      </c>
      <c r="L2910" s="177">
        <v>1342</v>
      </c>
      <c r="M2910" s="178" t="s">
        <v>1846</v>
      </c>
      <c r="N2910" s="179" t="s">
        <v>153</v>
      </c>
      <c r="O2910" s="180">
        <v>0</v>
      </c>
      <c r="P2910" s="180">
        <v>0</v>
      </c>
      <c r="Q2910" s="181">
        <f t="shared" si="112"/>
        <v>0</v>
      </c>
      <c r="R2910" s="182" t="s">
        <v>98</v>
      </c>
      <c r="S2910" s="183"/>
      <c r="T2910" s="183"/>
    </row>
    <row r="2911" spans="2:20" ht="31.5">
      <c r="B2911" s="174">
        <v>2025</v>
      </c>
      <c r="C2911" s="174">
        <v>20</v>
      </c>
      <c r="D2911" s="175" t="s">
        <v>1863</v>
      </c>
      <c r="E2911" s="176">
        <v>20036</v>
      </c>
      <c r="F2911" s="174">
        <v>4</v>
      </c>
      <c r="G2911" s="174">
        <v>12</v>
      </c>
      <c r="H2911" s="174">
        <v>29</v>
      </c>
      <c r="I2911" s="174">
        <v>5000</v>
      </c>
      <c r="J2911" s="174">
        <v>5100</v>
      </c>
      <c r="K2911" s="174">
        <v>511</v>
      </c>
      <c r="L2911" s="177">
        <v>1342</v>
      </c>
      <c r="M2911" s="178" t="s">
        <v>1846</v>
      </c>
      <c r="N2911" s="179" t="s">
        <v>153</v>
      </c>
      <c r="O2911" s="180">
        <v>0</v>
      </c>
      <c r="P2911" s="180">
        <v>0</v>
      </c>
      <c r="Q2911" s="181">
        <f t="shared" si="112"/>
        <v>0</v>
      </c>
      <c r="R2911" s="182" t="s">
        <v>98</v>
      </c>
      <c r="S2911" s="183"/>
      <c r="T2911" s="183"/>
    </row>
    <row r="2912" spans="2:20" ht="31.5">
      <c r="B2912" s="174">
        <v>2025</v>
      </c>
      <c r="C2912" s="174">
        <v>20</v>
      </c>
      <c r="D2912" s="175" t="s">
        <v>1866</v>
      </c>
      <c r="E2912" s="176">
        <v>20083</v>
      </c>
      <c r="F2912" s="174">
        <v>4</v>
      </c>
      <c r="G2912" s="174">
        <v>12</v>
      </c>
      <c r="H2912" s="174">
        <v>29</v>
      </c>
      <c r="I2912" s="174">
        <v>5000</v>
      </c>
      <c r="J2912" s="174">
        <v>5100</v>
      </c>
      <c r="K2912" s="174">
        <v>511</v>
      </c>
      <c r="L2912" s="177">
        <v>1342</v>
      </c>
      <c r="M2912" s="178" t="s">
        <v>1846</v>
      </c>
      <c r="N2912" s="179" t="s">
        <v>153</v>
      </c>
      <c r="O2912" s="180">
        <v>0</v>
      </c>
      <c r="P2912" s="180">
        <v>0</v>
      </c>
      <c r="Q2912" s="181">
        <f t="shared" si="112"/>
        <v>0</v>
      </c>
      <c r="R2912" s="182" t="s">
        <v>98</v>
      </c>
      <c r="S2912" s="183"/>
      <c r="T2912" s="183"/>
    </row>
    <row r="2913" spans="2:20" ht="15.75">
      <c r="B2913" s="174">
        <v>2025</v>
      </c>
      <c r="C2913" s="174">
        <v>20</v>
      </c>
      <c r="D2913" s="175" t="s">
        <v>1958</v>
      </c>
      <c r="E2913" s="176">
        <v>20089</v>
      </c>
      <c r="F2913" s="174">
        <v>4</v>
      </c>
      <c r="G2913" s="174">
        <v>12</v>
      </c>
      <c r="H2913" s="174">
        <v>29</v>
      </c>
      <c r="I2913" s="174">
        <v>5000</v>
      </c>
      <c r="J2913" s="174">
        <v>5100</v>
      </c>
      <c r="K2913" s="174">
        <v>511</v>
      </c>
      <c r="L2913" s="177">
        <v>1342</v>
      </c>
      <c r="M2913" s="178" t="s">
        <v>1846</v>
      </c>
      <c r="N2913" s="179" t="s">
        <v>153</v>
      </c>
      <c r="O2913" s="180">
        <v>0</v>
      </c>
      <c r="P2913" s="180">
        <v>0</v>
      </c>
      <c r="Q2913" s="181">
        <f t="shared" si="112"/>
        <v>0</v>
      </c>
      <c r="R2913" s="182" t="s">
        <v>98</v>
      </c>
      <c r="S2913" s="183"/>
      <c r="T2913" s="183"/>
    </row>
    <row r="2914" spans="2:20" ht="31.5">
      <c r="B2914" s="174">
        <v>2025</v>
      </c>
      <c r="C2914" s="174">
        <v>20</v>
      </c>
      <c r="D2914" s="175" t="s">
        <v>1959</v>
      </c>
      <c r="E2914" s="176">
        <v>20034</v>
      </c>
      <c r="F2914" s="174">
        <v>4</v>
      </c>
      <c r="G2914" s="174">
        <v>12</v>
      </c>
      <c r="H2914" s="174">
        <v>29</v>
      </c>
      <c r="I2914" s="174">
        <v>5000</v>
      </c>
      <c r="J2914" s="174">
        <v>5100</v>
      </c>
      <c r="K2914" s="174">
        <v>511</v>
      </c>
      <c r="L2914" s="177">
        <v>1342</v>
      </c>
      <c r="M2914" s="178" t="s">
        <v>1846</v>
      </c>
      <c r="N2914" s="179" t="s">
        <v>153</v>
      </c>
      <c r="O2914" s="180">
        <v>0</v>
      </c>
      <c r="P2914" s="180">
        <v>0</v>
      </c>
      <c r="Q2914" s="181">
        <f t="shared" si="112"/>
        <v>0</v>
      </c>
      <c r="R2914" s="182" t="s">
        <v>98</v>
      </c>
      <c r="S2914" s="183"/>
      <c r="T2914" s="183"/>
    </row>
    <row r="2915" spans="2:20" ht="31.5">
      <c r="B2915" s="174">
        <v>2025</v>
      </c>
      <c r="C2915" s="174">
        <v>20</v>
      </c>
      <c r="D2915" s="175" t="s">
        <v>1960</v>
      </c>
      <c r="E2915" s="176">
        <v>20090</v>
      </c>
      <c r="F2915" s="174">
        <v>4</v>
      </c>
      <c r="G2915" s="174">
        <v>12</v>
      </c>
      <c r="H2915" s="174">
        <v>29</v>
      </c>
      <c r="I2915" s="174">
        <v>5000</v>
      </c>
      <c r="J2915" s="174">
        <v>5100</v>
      </c>
      <c r="K2915" s="174">
        <v>511</v>
      </c>
      <c r="L2915" s="177">
        <v>1342</v>
      </c>
      <c r="M2915" s="178" t="s">
        <v>1846</v>
      </c>
      <c r="N2915" s="179" t="s">
        <v>153</v>
      </c>
      <c r="O2915" s="180">
        <v>0</v>
      </c>
      <c r="P2915" s="180">
        <v>0</v>
      </c>
      <c r="Q2915" s="181">
        <f t="shared" si="112"/>
        <v>0</v>
      </c>
      <c r="R2915" s="182" t="s">
        <v>98</v>
      </c>
      <c r="S2915" s="183"/>
      <c r="T2915" s="183"/>
    </row>
    <row r="2916" spans="2:20" ht="31.5">
      <c r="B2916" s="174">
        <v>2025</v>
      </c>
      <c r="C2916" s="174">
        <v>20</v>
      </c>
      <c r="D2916" s="175" t="s">
        <v>1961</v>
      </c>
      <c r="E2916" s="176">
        <v>20082</v>
      </c>
      <c r="F2916" s="174">
        <v>4</v>
      </c>
      <c r="G2916" s="174">
        <v>12</v>
      </c>
      <c r="H2916" s="174">
        <v>29</v>
      </c>
      <c r="I2916" s="174">
        <v>5000</v>
      </c>
      <c r="J2916" s="174">
        <v>5100</v>
      </c>
      <c r="K2916" s="174">
        <v>511</v>
      </c>
      <c r="L2916" s="177">
        <v>1342</v>
      </c>
      <c r="M2916" s="178" t="s">
        <v>1846</v>
      </c>
      <c r="N2916" s="179" t="s">
        <v>153</v>
      </c>
      <c r="O2916" s="180">
        <v>0</v>
      </c>
      <c r="P2916" s="180">
        <v>0</v>
      </c>
      <c r="Q2916" s="181">
        <f t="shared" si="112"/>
        <v>0</v>
      </c>
      <c r="R2916" s="182" t="s">
        <v>98</v>
      </c>
      <c r="S2916" s="183"/>
      <c r="T2916" s="183"/>
    </row>
    <row r="2917" spans="2:20" ht="31.5">
      <c r="B2917" s="174">
        <v>2025</v>
      </c>
      <c r="C2917" s="174">
        <v>20</v>
      </c>
      <c r="D2917" s="175" t="s">
        <v>1962</v>
      </c>
      <c r="E2917" s="176">
        <v>20021</v>
      </c>
      <c r="F2917" s="174">
        <v>4</v>
      </c>
      <c r="G2917" s="174">
        <v>12</v>
      </c>
      <c r="H2917" s="174">
        <v>29</v>
      </c>
      <c r="I2917" s="174">
        <v>5000</v>
      </c>
      <c r="J2917" s="174">
        <v>5100</v>
      </c>
      <c r="K2917" s="174">
        <v>511</v>
      </c>
      <c r="L2917" s="177">
        <v>1342</v>
      </c>
      <c r="M2917" s="178" t="s">
        <v>1846</v>
      </c>
      <c r="N2917" s="179" t="s">
        <v>153</v>
      </c>
      <c r="O2917" s="180">
        <v>0</v>
      </c>
      <c r="P2917" s="180">
        <v>0</v>
      </c>
      <c r="Q2917" s="181">
        <f t="shared" si="112"/>
        <v>0</v>
      </c>
      <c r="R2917" s="182" t="s">
        <v>98</v>
      </c>
      <c r="S2917" s="183"/>
      <c r="T2917" s="183"/>
    </row>
    <row r="2918" spans="2:20" ht="15.75">
      <c r="B2918" s="163">
        <v>2025</v>
      </c>
      <c r="C2918" s="163">
        <v>20</v>
      </c>
      <c r="D2918" s="164"/>
      <c r="E2918" s="165"/>
      <c r="F2918" s="163">
        <v>4</v>
      </c>
      <c r="G2918" s="163">
        <v>12</v>
      </c>
      <c r="H2918" s="163">
        <v>29</v>
      </c>
      <c r="I2918" s="163">
        <v>5000</v>
      </c>
      <c r="J2918" s="163">
        <v>5100</v>
      </c>
      <c r="K2918" s="163">
        <v>515</v>
      </c>
      <c r="L2918" s="166" t="s">
        <v>44</v>
      </c>
      <c r="M2918" s="167"/>
      <c r="N2918" s="168" t="s">
        <v>155</v>
      </c>
      <c r="O2918" s="169">
        <f>SUM(O2919:O2979)</f>
        <v>0</v>
      </c>
      <c r="P2918" s="169">
        <f>SUM(P2919:P2979)</f>
        <v>0</v>
      </c>
      <c r="Q2918" s="169">
        <f t="shared" si="112"/>
        <v>0</v>
      </c>
      <c r="R2918" s="170"/>
      <c r="S2918" s="171"/>
      <c r="T2918" s="172"/>
    </row>
    <row r="2919" spans="2:20" ht="15.75" hidden="1">
      <c r="B2919" s="174">
        <v>2025</v>
      </c>
      <c r="C2919" s="174">
        <v>20</v>
      </c>
      <c r="D2919" s="175">
        <v>0</v>
      </c>
      <c r="E2919" s="176"/>
      <c r="F2919" s="174">
        <v>4</v>
      </c>
      <c r="G2919" s="174">
        <v>12</v>
      </c>
      <c r="H2919" s="174">
        <v>29</v>
      </c>
      <c r="I2919" s="174">
        <v>5000</v>
      </c>
      <c r="J2919" s="174">
        <v>5100</v>
      </c>
      <c r="K2919" s="174">
        <v>515</v>
      </c>
      <c r="L2919" s="177">
        <v>338</v>
      </c>
      <c r="M2919" s="178">
        <v>0</v>
      </c>
      <c r="N2919" s="179" t="s">
        <v>157</v>
      </c>
      <c r="O2919" s="180">
        <v>0</v>
      </c>
      <c r="P2919" s="180">
        <v>0</v>
      </c>
      <c r="Q2919" s="181">
        <f t="shared" si="112"/>
        <v>0</v>
      </c>
      <c r="R2919" s="182" t="s">
        <v>98</v>
      </c>
      <c r="S2919" s="183"/>
      <c r="T2919" s="183"/>
    </row>
    <row r="2920" spans="2:20" ht="15.75" hidden="1">
      <c r="B2920" s="174">
        <v>2025</v>
      </c>
      <c r="C2920" s="174">
        <v>20</v>
      </c>
      <c r="D2920" s="175">
        <v>0</v>
      </c>
      <c r="E2920" s="176"/>
      <c r="F2920" s="174">
        <v>4</v>
      </c>
      <c r="G2920" s="174">
        <v>12</v>
      </c>
      <c r="H2920" s="174">
        <v>29</v>
      </c>
      <c r="I2920" s="174">
        <v>5000</v>
      </c>
      <c r="J2920" s="174">
        <v>5100</v>
      </c>
      <c r="K2920" s="174">
        <v>515</v>
      </c>
      <c r="L2920" s="177">
        <v>342</v>
      </c>
      <c r="M2920" s="178">
        <v>0</v>
      </c>
      <c r="N2920" s="179" t="s">
        <v>158</v>
      </c>
      <c r="O2920" s="180">
        <v>0</v>
      </c>
      <c r="P2920" s="180">
        <v>0</v>
      </c>
      <c r="Q2920" s="181">
        <f t="shared" si="112"/>
        <v>0</v>
      </c>
      <c r="R2920" s="182" t="s">
        <v>98</v>
      </c>
      <c r="S2920" s="183"/>
      <c r="T2920" s="183"/>
    </row>
    <row r="2921" spans="2:20" ht="31.5">
      <c r="B2921" s="174">
        <v>2025</v>
      </c>
      <c r="C2921" s="174">
        <v>20</v>
      </c>
      <c r="D2921" s="175" t="s">
        <v>1858</v>
      </c>
      <c r="E2921" s="176">
        <v>20077</v>
      </c>
      <c r="F2921" s="174">
        <v>4</v>
      </c>
      <c r="G2921" s="174">
        <v>12</v>
      </c>
      <c r="H2921" s="174">
        <v>29</v>
      </c>
      <c r="I2921" s="174">
        <v>5000</v>
      </c>
      <c r="J2921" s="174">
        <v>5100</v>
      </c>
      <c r="K2921" s="174">
        <v>515</v>
      </c>
      <c r="L2921" s="177">
        <v>353</v>
      </c>
      <c r="M2921" s="178" t="s">
        <v>1846</v>
      </c>
      <c r="N2921" s="179" t="s">
        <v>1659</v>
      </c>
      <c r="O2921" s="180">
        <v>0</v>
      </c>
      <c r="P2921" s="180">
        <v>0</v>
      </c>
      <c r="Q2921" s="181">
        <f t="shared" si="112"/>
        <v>0</v>
      </c>
      <c r="R2921" s="182" t="s">
        <v>98</v>
      </c>
      <c r="S2921" s="183"/>
      <c r="T2921" s="183"/>
    </row>
    <row r="2922" spans="2:20" ht="31.5">
      <c r="B2922" s="174">
        <v>2025</v>
      </c>
      <c r="C2922" s="174">
        <v>20</v>
      </c>
      <c r="D2922" s="175" t="s">
        <v>1954</v>
      </c>
      <c r="E2922" s="176">
        <v>20084</v>
      </c>
      <c r="F2922" s="174">
        <v>4</v>
      </c>
      <c r="G2922" s="174">
        <v>12</v>
      </c>
      <c r="H2922" s="174">
        <v>29</v>
      </c>
      <c r="I2922" s="174">
        <v>5000</v>
      </c>
      <c r="J2922" s="174">
        <v>5100</v>
      </c>
      <c r="K2922" s="174">
        <v>515</v>
      </c>
      <c r="L2922" s="177">
        <v>353</v>
      </c>
      <c r="M2922" s="178" t="s">
        <v>1846</v>
      </c>
      <c r="N2922" s="179" t="s">
        <v>1659</v>
      </c>
      <c r="O2922" s="180">
        <v>0</v>
      </c>
      <c r="P2922" s="180">
        <v>0</v>
      </c>
      <c r="Q2922" s="181">
        <f t="shared" si="112"/>
        <v>0</v>
      </c>
      <c r="R2922" s="182" t="s">
        <v>98</v>
      </c>
      <c r="S2922" s="183"/>
      <c r="T2922" s="183"/>
    </row>
    <row r="2923" spans="2:20" ht="31.5">
      <c r="B2923" s="174">
        <v>2025</v>
      </c>
      <c r="C2923" s="174">
        <v>20</v>
      </c>
      <c r="D2923" s="175" t="s">
        <v>1860</v>
      </c>
      <c r="E2923" s="176">
        <v>20005</v>
      </c>
      <c r="F2923" s="174">
        <v>4</v>
      </c>
      <c r="G2923" s="174">
        <v>12</v>
      </c>
      <c r="H2923" s="174">
        <v>29</v>
      </c>
      <c r="I2923" s="174">
        <v>5000</v>
      </c>
      <c r="J2923" s="174">
        <v>5100</v>
      </c>
      <c r="K2923" s="174">
        <v>515</v>
      </c>
      <c r="L2923" s="177">
        <v>353</v>
      </c>
      <c r="M2923" s="178" t="s">
        <v>1846</v>
      </c>
      <c r="N2923" s="179" t="s">
        <v>1659</v>
      </c>
      <c r="O2923" s="180">
        <v>0</v>
      </c>
      <c r="P2923" s="180">
        <v>0</v>
      </c>
      <c r="Q2923" s="181">
        <f t="shared" si="112"/>
        <v>0</v>
      </c>
      <c r="R2923" s="182" t="s">
        <v>98</v>
      </c>
      <c r="S2923" s="183"/>
      <c r="T2923" s="183"/>
    </row>
    <row r="2924" spans="2:20" ht="31.5">
      <c r="B2924" s="174">
        <v>2025</v>
      </c>
      <c r="C2924" s="174">
        <v>20</v>
      </c>
      <c r="D2924" s="175" t="s">
        <v>1955</v>
      </c>
      <c r="E2924" s="176">
        <v>20019</v>
      </c>
      <c r="F2924" s="174">
        <v>4</v>
      </c>
      <c r="G2924" s="174">
        <v>12</v>
      </c>
      <c r="H2924" s="174">
        <v>29</v>
      </c>
      <c r="I2924" s="174">
        <v>5000</v>
      </c>
      <c r="J2924" s="174">
        <v>5100</v>
      </c>
      <c r="K2924" s="174">
        <v>515</v>
      </c>
      <c r="L2924" s="177">
        <v>353</v>
      </c>
      <c r="M2924" s="178" t="s">
        <v>1846</v>
      </c>
      <c r="N2924" s="179" t="s">
        <v>1659</v>
      </c>
      <c r="O2924" s="180">
        <v>0</v>
      </c>
      <c r="P2924" s="180">
        <v>0</v>
      </c>
      <c r="Q2924" s="181">
        <f t="shared" si="112"/>
        <v>0</v>
      </c>
      <c r="R2924" s="182" t="s">
        <v>98</v>
      </c>
      <c r="S2924" s="183"/>
      <c r="T2924" s="183"/>
    </row>
    <row r="2925" spans="2:20" ht="31.5">
      <c r="B2925" s="174">
        <v>2025</v>
      </c>
      <c r="C2925" s="174">
        <v>20</v>
      </c>
      <c r="D2925" s="175" t="s">
        <v>1956</v>
      </c>
      <c r="E2925" s="176">
        <v>20047</v>
      </c>
      <c r="F2925" s="174">
        <v>4</v>
      </c>
      <c r="G2925" s="174">
        <v>12</v>
      </c>
      <c r="H2925" s="174">
        <v>29</v>
      </c>
      <c r="I2925" s="174">
        <v>5000</v>
      </c>
      <c r="J2925" s="174">
        <v>5100</v>
      </c>
      <c r="K2925" s="174">
        <v>515</v>
      </c>
      <c r="L2925" s="177">
        <v>353</v>
      </c>
      <c r="M2925" s="178" t="s">
        <v>1846</v>
      </c>
      <c r="N2925" s="179" t="s">
        <v>1659</v>
      </c>
      <c r="O2925" s="180">
        <v>0</v>
      </c>
      <c r="P2925" s="180">
        <v>0</v>
      </c>
      <c r="Q2925" s="181">
        <f t="shared" si="112"/>
        <v>0</v>
      </c>
      <c r="R2925" s="182" t="s">
        <v>98</v>
      </c>
      <c r="S2925" s="183"/>
      <c r="T2925" s="183"/>
    </row>
    <row r="2926" spans="2:20" ht="31.5">
      <c r="B2926" s="174">
        <v>2025</v>
      </c>
      <c r="C2926" s="174">
        <v>20</v>
      </c>
      <c r="D2926" s="175" t="s">
        <v>1957</v>
      </c>
      <c r="E2926" s="176">
        <v>20069</v>
      </c>
      <c r="F2926" s="174">
        <v>4</v>
      </c>
      <c r="G2926" s="174">
        <v>12</v>
      </c>
      <c r="H2926" s="174">
        <v>29</v>
      </c>
      <c r="I2926" s="174">
        <v>5000</v>
      </c>
      <c r="J2926" s="174">
        <v>5100</v>
      </c>
      <c r="K2926" s="174">
        <v>515</v>
      </c>
      <c r="L2926" s="177">
        <v>353</v>
      </c>
      <c r="M2926" s="178" t="s">
        <v>1846</v>
      </c>
      <c r="N2926" s="179" t="s">
        <v>1659</v>
      </c>
      <c r="O2926" s="180">
        <v>0</v>
      </c>
      <c r="P2926" s="180">
        <v>0</v>
      </c>
      <c r="Q2926" s="181">
        <f t="shared" si="112"/>
        <v>0</v>
      </c>
      <c r="R2926" s="182" t="s">
        <v>98</v>
      </c>
      <c r="S2926" s="183"/>
      <c r="T2926" s="183"/>
    </row>
    <row r="2927" spans="2:20" ht="31.5">
      <c r="B2927" s="174">
        <v>2025</v>
      </c>
      <c r="C2927" s="174">
        <v>20</v>
      </c>
      <c r="D2927" s="175" t="s">
        <v>1863</v>
      </c>
      <c r="E2927" s="176">
        <v>20036</v>
      </c>
      <c r="F2927" s="174">
        <v>4</v>
      </c>
      <c r="G2927" s="174">
        <v>12</v>
      </c>
      <c r="H2927" s="174">
        <v>29</v>
      </c>
      <c r="I2927" s="174">
        <v>5000</v>
      </c>
      <c r="J2927" s="174">
        <v>5100</v>
      </c>
      <c r="K2927" s="174">
        <v>515</v>
      </c>
      <c r="L2927" s="177">
        <v>353</v>
      </c>
      <c r="M2927" s="178" t="s">
        <v>1846</v>
      </c>
      <c r="N2927" s="179" t="s">
        <v>1659</v>
      </c>
      <c r="O2927" s="180">
        <v>0</v>
      </c>
      <c r="P2927" s="180">
        <v>0</v>
      </c>
      <c r="Q2927" s="181">
        <f t="shared" si="112"/>
        <v>0</v>
      </c>
      <c r="R2927" s="182" t="s">
        <v>98</v>
      </c>
      <c r="S2927" s="183"/>
      <c r="T2927" s="183"/>
    </row>
    <row r="2928" spans="2:20" ht="31.5">
      <c r="B2928" s="174">
        <v>2025</v>
      </c>
      <c r="C2928" s="174">
        <v>20</v>
      </c>
      <c r="D2928" s="175" t="s">
        <v>1866</v>
      </c>
      <c r="E2928" s="176">
        <v>20083</v>
      </c>
      <c r="F2928" s="174">
        <v>4</v>
      </c>
      <c r="G2928" s="174">
        <v>12</v>
      </c>
      <c r="H2928" s="174">
        <v>29</v>
      </c>
      <c r="I2928" s="174">
        <v>5000</v>
      </c>
      <c r="J2928" s="174">
        <v>5100</v>
      </c>
      <c r="K2928" s="174">
        <v>515</v>
      </c>
      <c r="L2928" s="177">
        <v>353</v>
      </c>
      <c r="M2928" s="178" t="s">
        <v>1846</v>
      </c>
      <c r="N2928" s="179" t="s">
        <v>1659</v>
      </c>
      <c r="O2928" s="180">
        <v>0</v>
      </c>
      <c r="P2928" s="180">
        <v>0</v>
      </c>
      <c r="Q2928" s="181">
        <f t="shared" si="112"/>
        <v>0</v>
      </c>
      <c r="R2928" s="182" t="s">
        <v>98</v>
      </c>
      <c r="S2928" s="183"/>
      <c r="T2928" s="183"/>
    </row>
    <row r="2929" spans="2:20" ht="15.75">
      <c r="B2929" s="174">
        <v>2025</v>
      </c>
      <c r="C2929" s="174">
        <v>20</v>
      </c>
      <c r="D2929" s="175" t="s">
        <v>1958</v>
      </c>
      <c r="E2929" s="176">
        <v>20089</v>
      </c>
      <c r="F2929" s="174">
        <v>4</v>
      </c>
      <c r="G2929" s="174">
        <v>12</v>
      </c>
      <c r="H2929" s="174">
        <v>29</v>
      </c>
      <c r="I2929" s="174">
        <v>5000</v>
      </c>
      <c r="J2929" s="174">
        <v>5100</v>
      </c>
      <c r="K2929" s="174">
        <v>515</v>
      </c>
      <c r="L2929" s="177">
        <v>353</v>
      </c>
      <c r="M2929" s="178" t="s">
        <v>1846</v>
      </c>
      <c r="N2929" s="179" t="s">
        <v>1659</v>
      </c>
      <c r="O2929" s="180">
        <v>0</v>
      </c>
      <c r="P2929" s="180">
        <v>0</v>
      </c>
      <c r="Q2929" s="181">
        <f t="shared" si="112"/>
        <v>0</v>
      </c>
      <c r="R2929" s="182" t="s">
        <v>98</v>
      </c>
      <c r="S2929" s="183"/>
      <c r="T2929" s="183"/>
    </row>
    <row r="2930" spans="2:20" ht="31.5">
      <c r="B2930" s="174">
        <v>2025</v>
      </c>
      <c r="C2930" s="174">
        <v>20</v>
      </c>
      <c r="D2930" s="175" t="s">
        <v>1959</v>
      </c>
      <c r="E2930" s="176">
        <v>20034</v>
      </c>
      <c r="F2930" s="174">
        <v>4</v>
      </c>
      <c r="G2930" s="174">
        <v>12</v>
      </c>
      <c r="H2930" s="174">
        <v>29</v>
      </c>
      <c r="I2930" s="174">
        <v>5000</v>
      </c>
      <c r="J2930" s="174">
        <v>5100</v>
      </c>
      <c r="K2930" s="174">
        <v>515</v>
      </c>
      <c r="L2930" s="177">
        <v>353</v>
      </c>
      <c r="M2930" s="178" t="s">
        <v>1846</v>
      </c>
      <c r="N2930" s="179" t="s">
        <v>1659</v>
      </c>
      <c r="O2930" s="180">
        <v>0</v>
      </c>
      <c r="P2930" s="180">
        <v>0</v>
      </c>
      <c r="Q2930" s="181">
        <f t="shared" si="112"/>
        <v>0</v>
      </c>
      <c r="R2930" s="182" t="s">
        <v>98</v>
      </c>
      <c r="S2930" s="183"/>
      <c r="T2930" s="183"/>
    </row>
    <row r="2931" spans="2:20" ht="31.5">
      <c r="B2931" s="174">
        <v>2025</v>
      </c>
      <c r="C2931" s="174">
        <v>20</v>
      </c>
      <c r="D2931" s="175" t="s">
        <v>1960</v>
      </c>
      <c r="E2931" s="176">
        <v>20090</v>
      </c>
      <c r="F2931" s="174">
        <v>4</v>
      </c>
      <c r="G2931" s="174">
        <v>12</v>
      </c>
      <c r="H2931" s="174">
        <v>29</v>
      </c>
      <c r="I2931" s="174">
        <v>5000</v>
      </c>
      <c r="J2931" s="174">
        <v>5100</v>
      </c>
      <c r="K2931" s="174">
        <v>515</v>
      </c>
      <c r="L2931" s="177">
        <v>353</v>
      </c>
      <c r="M2931" s="178" t="s">
        <v>1846</v>
      </c>
      <c r="N2931" s="179" t="s">
        <v>1659</v>
      </c>
      <c r="O2931" s="180">
        <v>0</v>
      </c>
      <c r="P2931" s="180">
        <v>0</v>
      </c>
      <c r="Q2931" s="181">
        <f t="shared" si="112"/>
        <v>0</v>
      </c>
      <c r="R2931" s="182" t="s">
        <v>98</v>
      </c>
      <c r="S2931" s="183"/>
      <c r="T2931" s="183"/>
    </row>
    <row r="2932" spans="2:20" ht="31.5">
      <c r="B2932" s="174">
        <v>2025</v>
      </c>
      <c r="C2932" s="174">
        <v>20</v>
      </c>
      <c r="D2932" s="175" t="s">
        <v>1961</v>
      </c>
      <c r="E2932" s="176">
        <v>20082</v>
      </c>
      <c r="F2932" s="174">
        <v>4</v>
      </c>
      <c r="G2932" s="174">
        <v>12</v>
      </c>
      <c r="H2932" s="174">
        <v>29</v>
      </c>
      <c r="I2932" s="174">
        <v>5000</v>
      </c>
      <c r="J2932" s="174">
        <v>5100</v>
      </c>
      <c r="K2932" s="174">
        <v>515</v>
      </c>
      <c r="L2932" s="177">
        <v>353</v>
      </c>
      <c r="M2932" s="178" t="s">
        <v>1846</v>
      </c>
      <c r="N2932" s="179" t="s">
        <v>1659</v>
      </c>
      <c r="O2932" s="180">
        <v>0</v>
      </c>
      <c r="P2932" s="180">
        <v>0</v>
      </c>
      <c r="Q2932" s="181">
        <f t="shared" si="112"/>
        <v>0</v>
      </c>
      <c r="R2932" s="182" t="s">
        <v>98</v>
      </c>
      <c r="S2932" s="183"/>
      <c r="T2932" s="183"/>
    </row>
    <row r="2933" spans="2:20" ht="31.5">
      <c r="B2933" s="174">
        <v>2025</v>
      </c>
      <c r="C2933" s="174">
        <v>20</v>
      </c>
      <c r="D2933" s="175" t="s">
        <v>1962</v>
      </c>
      <c r="E2933" s="176">
        <v>20021</v>
      </c>
      <c r="F2933" s="174">
        <v>4</v>
      </c>
      <c r="G2933" s="174">
        <v>12</v>
      </c>
      <c r="H2933" s="174">
        <v>29</v>
      </c>
      <c r="I2933" s="174">
        <v>5000</v>
      </c>
      <c r="J2933" s="174">
        <v>5100</v>
      </c>
      <c r="K2933" s="174">
        <v>515</v>
      </c>
      <c r="L2933" s="177">
        <v>353</v>
      </c>
      <c r="M2933" s="178" t="s">
        <v>1846</v>
      </c>
      <c r="N2933" s="179" t="s">
        <v>1659</v>
      </c>
      <c r="O2933" s="180">
        <v>0</v>
      </c>
      <c r="P2933" s="180">
        <v>0</v>
      </c>
      <c r="Q2933" s="181">
        <f t="shared" si="112"/>
        <v>0</v>
      </c>
      <c r="R2933" s="182" t="s">
        <v>98</v>
      </c>
      <c r="S2933" s="183"/>
      <c r="T2933" s="183"/>
    </row>
    <row r="2934" spans="2:20" ht="31.5">
      <c r="B2934" s="174">
        <v>2025</v>
      </c>
      <c r="C2934" s="174">
        <v>20</v>
      </c>
      <c r="D2934" s="175" t="s">
        <v>1860</v>
      </c>
      <c r="E2934" s="176">
        <v>20005</v>
      </c>
      <c r="F2934" s="174">
        <v>4</v>
      </c>
      <c r="G2934" s="174">
        <v>12</v>
      </c>
      <c r="H2934" s="174">
        <v>29</v>
      </c>
      <c r="I2934" s="174">
        <v>5000</v>
      </c>
      <c r="J2934" s="174">
        <v>5100</v>
      </c>
      <c r="K2934" s="174">
        <v>515</v>
      </c>
      <c r="L2934" s="177">
        <v>518</v>
      </c>
      <c r="M2934" s="178" t="s">
        <v>1846</v>
      </c>
      <c r="N2934" s="179" t="s">
        <v>1660</v>
      </c>
      <c r="O2934" s="180">
        <v>0</v>
      </c>
      <c r="P2934" s="180">
        <v>0</v>
      </c>
      <c r="Q2934" s="181">
        <f t="shared" si="112"/>
        <v>0</v>
      </c>
      <c r="R2934" s="182" t="s">
        <v>98</v>
      </c>
      <c r="S2934" s="183"/>
      <c r="T2934" s="183"/>
    </row>
    <row r="2935" spans="2:20" ht="31.5">
      <c r="B2935" s="174">
        <v>2025</v>
      </c>
      <c r="C2935" s="174">
        <v>20</v>
      </c>
      <c r="D2935" s="175" t="s">
        <v>1955</v>
      </c>
      <c r="E2935" s="176">
        <v>20019</v>
      </c>
      <c r="F2935" s="174">
        <v>4</v>
      </c>
      <c r="G2935" s="174">
        <v>12</v>
      </c>
      <c r="H2935" s="174">
        <v>29</v>
      </c>
      <c r="I2935" s="174">
        <v>5000</v>
      </c>
      <c r="J2935" s="174">
        <v>5100</v>
      </c>
      <c r="K2935" s="174">
        <v>515</v>
      </c>
      <c r="L2935" s="177">
        <v>518</v>
      </c>
      <c r="M2935" s="178" t="s">
        <v>1846</v>
      </c>
      <c r="N2935" s="179" t="s">
        <v>1660</v>
      </c>
      <c r="O2935" s="180">
        <v>0</v>
      </c>
      <c r="P2935" s="180">
        <v>0</v>
      </c>
      <c r="Q2935" s="181">
        <f t="shared" si="112"/>
        <v>0</v>
      </c>
      <c r="R2935" s="182" t="s">
        <v>98</v>
      </c>
      <c r="S2935" s="183"/>
      <c r="T2935" s="183"/>
    </row>
    <row r="2936" spans="2:20" ht="31.5">
      <c r="B2936" s="174">
        <v>2025</v>
      </c>
      <c r="C2936" s="174">
        <v>20</v>
      </c>
      <c r="D2936" s="175" t="s">
        <v>1957</v>
      </c>
      <c r="E2936" s="176">
        <v>20069</v>
      </c>
      <c r="F2936" s="174">
        <v>4</v>
      </c>
      <c r="G2936" s="174">
        <v>12</v>
      </c>
      <c r="H2936" s="174">
        <v>29</v>
      </c>
      <c r="I2936" s="174">
        <v>5000</v>
      </c>
      <c r="J2936" s="174">
        <v>5100</v>
      </c>
      <c r="K2936" s="174">
        <v>515</v>
      </c>
      <c r="L2936" s="177">
        <v>518</v>
      </c>
      <c r="M2936" s="178" t="s">
        <v>1846</v>
      </c>
      <c r="N2936" s="179" t="s">
        <v>1660</v>
      </c>
      <c r="O2936" s="180">
        <v>0</v>
      </c>
      <c r="P2936" s="180">
        <v>0</v>
      </c>
      <c r="Q2936" s="181">
        <f t="shared" si="112"/>
        <v>0</v>
      </c>
      <c r="R2936" s="182" t="s">
        <v>98</v>
      </c>
      <c r="S2936" s="183"/>
      <c r="T2936" s="183"/>
    </row>
    <row r="2937" spans="2:20" ht="31.5">
      <c r="B2937" s="174">
        <v>2025</v>
      </c>
      <c r="C2937" s="174">
        <v>20</v>
      </c>
      <c r="D2937" s="175" t="s">
        <v>1863</v>
      </c>
      <c r="E2937" s="176">
        <v>20036</v>
      </c>
      <c r="F2937" s="174">
        <v>4</v>
      </c>
      <c r="G2937" s="174">
        <v>12</v>
      </c>
      <c r="H2937" s="174">
        <v>29</v>
      </c>
      <c r="I2937" s="174">
        <v>5000</v>
      </c>
      <c r="J2937" s="174">
        <v>5100</v>
      </c>
      <c r="K2937" s="174">
        <v>515</v>
      </c>
      <c r="L2937" s="177">
        <v>518</v>
      </c>
      <c r="M2937" s="178" t="s">
        <v>1846</v>
      </c>
      <c r="N2937" s="179" t="s">
        <v>1660</v>
      </c>
      <c r="O2937" s="180">
        <v>0</v>
      </c>
      <c r="P2937" s="180">
        <v>0</v>
      </c>
      <c r="Q2937" s="181">
        <f t="shared" si="112"/>
        <v>0</v>
      </c>
      <c r="R2937" s="182" t="s">
        <v>98</v>
      </c>
      <c r="S2937" s="183"/>
      <c r="T2937" s="183"/>
    </row>
    <row r="2938" spans="2:20" ht="31.5">
      <c r="B2938" s="174">
        <v>2025</v>
      </c>
      <c r="C2938" s="174">
        <v>20</v>
      </c>
      <c r="D2938" s="175" t="s">
        <v>1866</v>
      </c>
      <c r="E2938" s="176">
        <v>20083</v>
      </c>
      <c r="F2938" s="174">
        <v>4</v>
      </c>
      <c r="G2938" s="174">
        <v>12</v>
      </c>
      <c r="H2938" s="174">
        <v>29</v>
      </c>
      <c r="I2938" s="174">
        <v>5000</v>
      </c>
      <c r="J2938" s="174">
        <v>5100</v>
      </c>
      <c r="K2938" s="174">
        <v>515</v>
      </c>
      <c r="L2938" s="177">
        <v>518</v>
      </c>
      <c r="M2938" s="178" t="s">
        <v>1846</v>
      </c>
      <c r="N2938" s="179" t="s">
        <v>1660</v>
      </c>
      <c r="O2938" s="180">
        <v>0</v>
      </c>
      <c r="P2938" s="180">
        <v>0</v>
      </c>
      <c r="Q2938" s="181">
        <f t="shared" si="112"/>
        <v>0</v>
      </c>
      <c r="R2938" s="182" t="s">
        <v>98</v>
      </c>
      <c r="S2938" s="183"/>
      <c r="T2938" s="183"/>
    </row>
    <row r="2939" spans="2:20" ht="15.75">
      <c r="B2939" s="174">
        <v>2025</v>
      </c>
      <c r="C2939" s="174">
        <v>20</v>
      </c>
      <c r="D2939" s="243" t="s">
        <v>1958</v>
      </c>
      <c r="E2939" s="176">
        <v>20089</v>
      </c>
      <c r="F2939" s="174">
        <v>4</v>
      </c>
      <c r="G2939" s="174">
        <v>12</v>
      </c>
      <c r="H2939" s="174">
        <v>29</v>
      </c>
      <c r="I2939" s="174">
        <v>5000</v>
      </c>
      <c r="J2939" s="174">
        <v>5100</v>
      </c>
      <c r="K2939" s="174">
        <v>515</v>
      </c>
      <c r="L2939" s="177">
        <v>518</v>
      </c>
      <c r="M2939" s="178" t="s">
        <v>1846</v>
      </c>
      <c r="N2939" s="179" t="s">
        <v>1660</v>
      </c>
      <c r="O2939" s="180">
        <v>0</v>
      </c>
      <c r="P2939" s="180">
        <v>0</v>
      </c>
      <c r="Q2939" s="181">
        <f t="shared" si="112"/>
        <v>0</v>
      </c>
      <c r="R2939" s="182" t="s">
        <v>98</v>
      </c>
      <c r="S2939" s="183"/>
      <c r="T2939" s="183"/>
    </row>
    <row r="2940" spans="2:20" ht="15.75">
      <c r="B2940" s="174">
        <v>2025</v>
      </c>
      <c r="C2940" s="174">
        <v>20</v>
      </c>
      <c r="D2940" s="243" t="s">
        <v>1959</v>
      </c>
      <c r="E2940" s="176">
        <v>20034</v>
      </c>
      <c r="F2940" s="174">
        <v>4</v>
      </c>
      <c r="G2940" s="174">
        <v>12</v>
      </c>
      <c r="H2940" s="174">
        <v>29</v>
      </c>
      <c r="I2940" s="174">
        <v>5000</v>
      </c>
      <c r="J2940" s="174">
        <v>5100</v>
      </c>
      <c r="K2940" s="174">
        <v>515</v>
      </c>
      <c r="L2940" s="177">
        <v>518</v>
      </c>
      <c r="M2940" s="178" t="s">
        <v>1846</v>
      </c>
      <c r="N2940" s="179" t="s">
        <v>1660</v>
      </c>
      <c r="O2940" s="180">
        <v>0</v>
      </c>
      <c r="P2940" s="180">
        <v>0</v>
      </c>
      <c r="Q2940" s="181">
        <f t="shared" si="112"/>
        <v>0</v>
      </c>
      <c r="R2940" s="182" t="s">
        <v>98</v>
      </c>
      <c r="S2940" s="183"/>
      <c r="T2940" s="183"/>
    </row>
    <row r="2941" spans="2:20" ht="15.75" hidden="1">
      <c r="B2941" s="174">
        <v>2025</v>
      </c>
      <c r="C2941" s="174">
        <v>20</v>
      </c>
      <c r="D2941" s="175">
        <v>0</v>
      </c>
      <c r="E2941" s="176"/>
      <c r="F2941" s="174">
        <v>4</v>
      </c>
      <c r="G2941" s="174">
        <v>12</v>
      </c>
      <c r="H2941" s="174">
        <v>29</v>
      </c>
      <c r="I2941" s="174">
        <v>5000</v>
      </c>
      <c r="J2941" s="174">
        <v>5100</v>
      </c>
      <c r="K2941" s="174">
        <v>515</v>
      </c>
      <c r="L2941" s="177">
        <v>1095</v>
      </c>
      <c r="M2941" s="178" t="s">
        <v>1846</v>
      </c>
      <c r="N2941" s="179" t="s">
        <v>1509</v>
      </c>
      <c r="O2941" s="180">
        <v>0</v>
      </c>
      <c r="P2941" s="180">
        <v>0</v>
      </c>
      <c r="Q2941" s="181">
        <f t="shared" si="112"/>
        <v>0</v>
      </c>
      <c r="R2941" s="182" t="s">
        <v>98</v>
      </c>
      <c r="S2941" s="183"/>
      <c r="T2941" s="183"/>
    </row>
    <row r="2942" spans="2:20" ht="15.75" hidden="1">
      <c r="B2942" s="174">
        <v>2025</v>
      </c>
      <c r="C2942" s="174">
        <v>20</v>
      </c>
      <c r="D2942" s="175">
        <v>0</v>
      </c>
      <c r="E2942" s="176"/>
      <c r="F2942" s="174">
        <v>4</v>
      </c>
      <c r="G2942" s="174">
        <v>12</v>
      </c>
      <c r="H2942" s="174">
        <v>29</v>
      </c>
      <c r="I2942" s="174">
        <v>5000</v>
      </c>
      <c r="J2942" s="174">
        <v>5100</v>
      </c>
      <c r="K2942" s="174">
        <v>515</v>
      </c>
      <c r="L2942" s="177">
        <v>1288</v>
      </c>
      <c r="M2942" s="178" t="s">
        <v>1846</v>
      </c>
      <c r="N2942" s="179" t="s">
        <v>441</v>
      </c>
      <c r="O2942" s="180">
        <v>0</v>
      </c>
      <c r="P2942" s="180">
        <v>0</v>
      </c>
      <c r="Q2942" s="181">
        <f t="shared" si="112"/>
        <v>0</v>
      </c>
      <c r="R2942" s="182" t="s">
        <v>98</v>
      </c>
      <c r="S2942" s="183"/>
      <c r="T2942" s="183"/>
    </row>
    <row r="2943" spans="2:20" ht="31.5">
      <c r="B2943" s="174">
        <v>2025</v>
      </c>
      <c r="C2943" s="174">
        <v>20</v>
      </c>
      <c r="D2943" s="175" t="s">
        <v>1954</v>
      </c>
      <c r="E2943" s="176">
        <v>20084</v>
      </c>
      <c r="F2943" s="174">
        <v>4</v>
      </c>
      <c r="G2943" s="174">
        <v>12</v>
      </c>
      <c r="H2943" s="174">
        <v>29</v>
      </c>
      <c r="I2943" s="174">
        <v>5000</v>
      </c>
      <c r="J2943" s="174">
        <v>5100</v>
      </c>
      <c r="K2943" s="174">
        <v>515</v>
      </c>
      <c r="L2943" s="177">
        <v>1328</v>
      </c>
      <c r="M2943" s="178" t="s">
        <v>1846</v>
      </c>
      <c r="N2943" s="179" t="s">
        <v>1527</v>
      </c>
      <c r="O2943" s="180">
        <v>0</v>
      </c>
      <c r="P2943" s="180">
        <v>0</v>
      </c>
      <c r="Q2943" s="181">
        <f t="shared" si="112"/>
        <v>0</v>
      </c>
      <c r="R2943" s="182" t="s">
        <v>98</v>
      </c>
      <c r="S2943" s="183"/>
      <c r="T2943" s="183"/>
    </row>
    <row r="2944" spans="2:20" ht="31.5">
      <c r="B2944" s="174">
        <v>2025</v>
      </c>
      <c r="C2944" s="174">
        <v>20</v>
      </c>
      <c r="D2944" s="175" t="s">
        <v>1860</v>
      </c>
      <c r="E2944" s="176">
        <v>20005</v>
      </c>
      <c r="F2944" s="174">
        <v>4</v>
      </c>
      <c r="G2944" s="174">
        <v>12</v>
      </c>
      <c r="H2944" s="174">
        <v>29</v>
      </c>
      <c r="I2944" s="174">
        <v>5000</v>
      </c>
      <c r="J2944" s="174">
        <v>5100</v>
      </c>
      <c r="K2944" s="174">
        <v>515</v>
      </c>
      <c r="L2944" s="177">
        <v>1328</v>
      </c>
      <c r="M2944" s="178" t="s">
        <v>1846</v>
      </c>
      <c r="N2944" s="179" t="s">
        <v>1527</v>
      </c>
      <c r="O2944" s="180">
        <v>0</v>
      </c>
      <c r="P2944" s="180">
        <v>0</v>
      </c>
      <c r="Q2944" s="181">
        <f t="shared" si="112"/>
        <v>0</v>
      </c>
      <c r="R2944" s="182" t="s">
        <v>98</v>
      </c>
      <c r="S2944" s="183"/>
      <c r="T2944" s="183"/>
    </row>
    <row r="2945" spans="2:20" ht="31.5">
      <c r="B2945" s="174">
        <v>2025</v>
      </c>
      <c r="C2945" s="174">
        <v>20</v>
      </c>
      <c r="D2945" s="175" t="s">
        <v>1956</v>
      </c>
      <c r="E2945" s="176">
        <v>20047</v>
      </c>
      <c r="F2945" s="174">
        <v>4</v>
      </c>
      <c r="G2945" s="174">
        <v>12</v>
      </c>
      <c r="H2945" s="174">
        <v>29</v>
      </c>
      <c r="I2945" s="174">
        <v>5000</v>
      </c>
      <c r="J2945" s="174">
        <v>5100</v>
      </c>
      <c r="K2945" s="174">
        <v>515</v>
      </c>
      <c r="L2945" s="177">
        <v>1328</v>
      </c>
      <c r="M2945" s="178" t="s">
        <v>1846</v>
      </c>
      <c r="N2945" s="179" t="s">
        <v>1527</v>
      </c>
      <c r="O2945" s="180">
        <v>0</v>
      </c>
      <c r="P2945" s="180">
        <v>0</v>
      </c>
      <c r="Q2945" s="181">
        <f t="shared" si="112"/>
        <v>0</v>
      </c>
      <c r="R2945" s="182" t="s">
        <v>98</v>
      </c>
      <c r="S2945" s="183"/>
      <c r="T2945" s="183"/>
    </row>
    <row r="2946" spans="2:20" ht="31.5">
      <c r="B2946" s="174">
        <v>2025</v>
      </c>
      <c r="C2946" s="174">
        <v>20</v>
      </c>
      <c r="D2946" s="175" t="s">
        <v>1957</v>
      </c>
      <c r="E2946" s="176">
        <v>20069</v>
      </c>
      <c r="F2946" s="174">
        <v>4</v>
      </c>
      <c r="G2946" s="174">
        <v>12</v>
      </c>
      <c r="H2946" s="174">
        <v>29</v>
      </c>
      <c r="I2946" s="174">
        <v>5000</v>
      </c>
      <c r="J2946" s="174">
        <v>5100</v>
      </c>
      <c r="K2946" s="174">
        <v>515</v>
      </c>
      <c r="L2946" s="177">
        <v>1328</v>
      </c>
      <c r="M2946" s="178" t="s">
        <v>1846</v>
      </c>
      <c r="N2946" s="179" t="s">
        <v>1527</v>
      </c>
      <c r="O2946" s="180">
        <v>0</v>
      </c>
      <c r="P2946" s="180">
        <v>0</v>
      </c>
      <c r="Q2946" s="181">
        <f t="shared" si="112"/>
        <v>0</v>
      </c>
      <c r="R2946" s="182" t="s">
        <v>98</v>
      </c>
      <c r="S2946" s="183"/>
      <c r="T2946" s="183"/>
    </row>
    <row r="2947" spans="2:20" ht="31.5">
      <c r="B2947" s="174">
        <v>2025</v>
      </c>
      <c r="C2947" s="174">
        <v>20</v>
      </c>
      <c r="D2947" s="175" t="s">
        <v>1863</v>
      </c>
      <c r="E2947" s="176">
        <v>20036</v>
      </c>
      <c r="F2947" s="174">
        <v>4</v>
      </c>
      <c r="G2947" s="174">
        <v>12</v>
      </c>
      <c r="H2947" s="174">
        <v>29</v>
      </c>
      <c r="I2947" s="174">
        <v>5000</v>
      </c>
      <c r="J2947" s="174">
        <v>5100</v>
      </c>
      <c r="K2947" s="174">
        <v>515</v>
      </c>
      <c r="L2947" s="177">
        <v>1328</v>
      </c>
      <c r="M2947" s="178" t="s">
        <v>1846</v>
      </c>
      <c r="N2947" s="179" t="s">
        <v>1527</v>
      </c>
      <c r="O2947" s="180">
        <v>0</v>
      </c>
      <c r="P2947" s="180">
        <v>0</v>
      </c>
      <c r="Q2947" s="181">
        <f t="shared" si="112"/>
        <v>0</v>
      </c>
      <c r="R2947" s="182" t="s">
        <v>98</v>
      </c>
      <c r="S2947" s="183"/>
      <c r="T2947" s="183"/>
    </row>
    <row r="2948" spans="2:20" ht="31.5">
      <c r="B2948" s="174">
        <v>2025</v>
      </c>
      <c r="C2948" s="174">
        <v>20</v>
      </c>
      <c r="D2948" s="175" t="s">
        <v>1866</v>
      </c>
      <c r="E2948" s="176">
        <v>20083</v>
      </c>
      <c r="F2948" s="174">
        <v>4</v>
      </c>
      <c r="G2948" s="174">
        <v>12</v>
      </c>
      <c r="H2948" s="174">
        <v>29</v>
      </c>
      <c r="I2948" s="174">
        <v>5000</v>
      </c>
      <c r="J2948" s="174">
        <v>5100</v>
      </c>
      <c r="K2948" s="174">
        <v>515</v>
      </c>
      <c r="L2948" s="177">
        <v>1328</v>
      </c>
      <c r="M2948" s="178" t="s">
        <v>1846</v>
      </c>
      <c r="N2948" s="179" t="s">
        <v>1527</v>
      </c>
      <c r="O2948" s="180">
        <v>0</v>
      </c>
      <c r="P2948" s="180">
        <v>0</v>
      </c>
      <c r="Q2948" s="181">
        <f t="shared" si="112"/>
        <v>0</v>
      </c>
      <c r="R2948" s="182" t="s">
        <v>98</v>
      </c>
      <c r="S2948" s="183"/>
      <c r="T2948" s="183"/>
    </row>
    <row r="2949" spans="2:20" ht="15.75">
      <c r="B2949" s="174">
        <v>2025</v>
      </c>
      <c r="C2949" s="174">
        <v>20</v>
      </c>
      <c r="D2949" s="175" t="s">
        <v>1958</v>
      </c>
      <c r="E2949" s="176">
        <v>20089</v>
      </c>
      <c r="F2949" s="174">
        <v>4</v>
      </c>
      <c r="G2949" s="174">
        <v>12</v>
      </c>
      <c r="H2949" s="174">
        <v>29</v>
      </c>
      <c r="I2949" s="174">
        <v>5000</v>
      </c>
      <c r="J2949" s="174">
        <v>5100</v>
      </c>
      <c r="K2949" s="174">
        <v>515</v>
      </c>
      <c r="L2949" s="177">
        <v>1328</v>
      </c>
      <c r="M2949" s="178" t="s">
        <v>1846</v>
      </c>
      <c r="N2949" s="179" t="s">
        <v>1527</v>
      </c>
      <c r="O2949" s="180">
        <v>0</v>
      </c>
      <c r="P2949" s="180">
        <v>0</v>
      </c>
      <c r="Q2949" s="181">
        <f t="shared" si="112"/>
        <v>0</v>
      </c>
      <c r="R2949" s="182" t="s">
        <v>98</v>
      </c>
      <c r="S2949" s="183"/>
      <c r="T2949" s="183"/>
    </row>
    <row r="2950" spans="2:20" ht="31.5">
      <c r="B2950" s="174">
        <v>2025</v>
      </c>
      <c r="C2950" s="174">
        <v>20</v>
      </c>
      <c r="D2950" s="175" t="s">
        <v>1959</v>
      </c>
      <c r="E2950" s="176">
        <v>20034</v>
      </c>
      <c r="F2950" s="174">
        <v>4</v>
      </c>
      <c r="G2950" s="174">
        <v>12</v>
      </c>
      <c r="H2950" s="174">
        <v>29</v>
      </c>
      <c r="I2950" s="174">
        <v>5000</v>
      </c>
      <c r="J2950" s="174">
        <v>5100</v>
      </c>
      <c r="K2950" s="174">
        <v>515</v>
      </c>
      <c r="L2950" s="177">
        <v>1328</v>
      </c>
      <c r="M2950" s="178" t="s">
        <v>1846</v>
      </c>
      <c r="N2950" s="179" t="s">
        <v>1527</v>
      </c>
      <c r="O2950" s="180">
        <v>0</v>
      </c>
      <c r="P2950" s="180">
        <v>0</v>
      </c>
      <c r="Q2950" s="181">
        <f t="shared" si="112"/>
        <v>0</v>
      </c>
      <c r="R2950" s="182" t="s">
        <v>98</v>
      </c>
      <c r="S2950" s="183"/>
      <c r="T2950" s="183"/>
    </row>
    <row r="2951" spans="2:20" ht="31.5">
      <c r="B2951" s="174">
        <v>2025</v>
      </c>
      <c r="C2951" s="174">
        <v>20</v>
      </c>
      <c r="D2951" s="175" t="s">
        <v>1960</v>
      </c>
      <c r="E2951" s="176">
        <v>20090</v>
      </c>
      <c r="F2951" s="174">
        <v>4</v>
      </c>
      <c r="G2951" s="174">
        <v>12</v>
      </c>
      <c r="H2951" s="174">
        <v>29</v>
      </c>
      <c r="I2951" s="174">
        <v>5000</v>
      </c>
      <c r="J2951" s="174">
        <v>5100</v>
      </c>
      <c r="K2951" s="174">
        <v>515</v>
      </c>
      <c r="L2951" s="177">
        <v>1328</v>
      </c>
      <c r="M2951" s="178" t="s">
        <v>1846</v>
      </c>
      <c r="N2951" s="179" t="s">
        <v>1527</v>
      </c>
      <c r="O2951" s="180">
        <v>0</v>
      </c>
      <c r="P2951" s="180">
        <v>0</v>
      </c>
      <c r="Q2951" s="181">
        <f t="shared" si="112"/>
        <v>0</v>
      </c>
      <c r="R2951" s="182" t="s">
        <v>98</v>
      </c>
      <c r="S2951" s="183"/>
      <c r="T2951" s="183"/>
    </row>
    <row r="2952" spans="2:20" ht="31.5">
      <c r="B2952" s="174">
        <v>2025</v>
      </c>
      <c r="C2952" s="174">
        <v>20</v>
      </c>
      <c r="D2952" s="175" t="s">
        <v>1961</v>
      </c>
      <c r="E2952" s="176">
        <v>20082</v>
      </c>
      <c r="F2952" s="174">
        <v>4</v>
      </c>
      <c r="G2952" s="174">
        <v>12</v>
      </c>
      <c r="H2952" s="174">
        <v>29</v>
      </c>
      <c r="I2952" s="174">
        <v>5000</v>
      </c>
      <c r="J2952" s="174">
        <v>5100</v>
      </c>
      <c r="K2952" s="174">
        <v>515</v>
      </c>
      <c r="L2952" s="177">
        <v>1328</v>
      </c>
      <c r="M2952" s="178" t="s">
        <v>1846</v>
      </c>
      <c r="N2952" s="179" t="s">
        <v>1527</v>
      </c>
      <c r="O2952" s="180">
        <v>0</v>
      </c>
      <c r="P2952" s="180">
        <v>0</v>
      </c>
      <c r="Q2952" s="181">
        <f t="shared" si="112"/>
        <v>0</v>
      </c>
      <c r="R2952" s="182" t="s">
        <v>98</v>
      </c>
      <c r="S2952" s="183"/>
      <c r="T2952" s="183"/>
    </row>
    <row r="2953" spans="2:20" ht="31.5">
      <c r="B2953" s="174">
        <v>2025</v>
      </c>
      <c r="C2953" s="174">
        <v>20</v>
      </c>
      <c r="D2953" s="175" t="s">
        <v>1962</v>
      </c>
      <c r="E2953" s="176">
        <v>20021</v>
      </c>
      <c r="F2953" s="174">
        <v>4</v>
      </c>
      <c r="G2953" s="174">
        <v>12</v>
      </c>
      <c r="H2953" s="174">
        <v>29</v>
      </c>
      <c r="I2953" s="174">
        <v>5000</v>
      </c>
      <c r="J2953" s="174">
        <v>5100</v>
      </c>
      <c r="K2953" s="174">
        <v>515</v>
      </c>
      <c r="L2953" s="177">
        <v>1328</v>
      </c>
      <c r="M2953" s="178" t="s">
        <v>1846</v>
      </c>
      <c r="N2953" s="179" t="s">
        <v>1527</v>
      </c>
      <c r="O2953" s="180">
        <v>0</v>
      </c>
      <c r="P2953" s="180">
        <v>0</v>
      </c>
      <c r="Q2953" s="181">
        <f t="shared" si="112"/>
        <v>0</v>
      </c>
      <c r="R2953" s="182" t="s">
        <v>98</v>
      </c>
      <c r="S2953" s="183"/>
      <c r="T2953" s="183"/>
    </row>
    <row r="2954" spans="2:20" ht="15.75" hidden="1">
      <c r="B2954" s="174">
        <v>2025</v>
      </c>
      <c r="C2954" s="174">
        <v>20</v>
      </c>
      <c r="D2954" s="175">
        <v>0</v>
      </c>
      <c r="E2954" s="176"/>
      <c r="F2954" s="174">
        <v>4</v>
      </c>
      <c r="G2954" s="174">
        <v>12</v>
      </c>
      <c r="H2954" s="174">
        <v>29</v>
      </c>
      <c r="I2954" s="174">
        <v>5000</v>
      </c>
      <c r="J2954" s="174">
        <v>5100</v>
      </c>
      <c r="K2954" s="174">
        <v>515</v>
      </c>
      <c r="L2954" s="177">
        <v>1384</v>
      </c>
      <c r="M2954" s="178" t="s">
        <v>1846</v>
      </c>
      <c r="N2954" s="179" t="s">
        <v>1661</v>
      </c>
      <c r="O2954" s="180">
        <v>0</v>
      </c>
      <c r="P2954" s="180">
        <v>0</v>
      </c>
      <c r="Q2954" s="181">
        <f t="shared" si="112"/>
        <v>0</v>
      </c>
      <c r="R2954" s="182" t="s">
        <v>98</v>
      </c>
      <c r="S2954" s="183"/>
      <c r="T2954" s="183"/>
    </row>
    <row r="2955" spans="2:20" ht="30" hidden="1">
      <c r="B2955" s="174">
        <v>2025</v>
      </c>
      <c r="C2955" s="174">
        <v>20</v>
      </c>
      <c r="D2955" s="175">
        <v>0</v>
      </c>
      <c r="E2955" s="176"/>
      <c r="F2955" s="174">
        <v>4</v>
      </c>
      <c r="G2955" s="174">
        <v>12</v>
      </c>
      <c r="H2955" s="174">
        <v>29</v>
      </c>
      <c r="I2955" s="174">
        <v>5000</v>
      </c>
      <c r="J2955" s="174">
        <v>5100</v>
      </c>
      <c r="K2955" s="174">
        <v>515</v>
      </c>
      <c r="L2955" s="177">
        <v>1393</v>
      </c>
      <c r="M2955" s="178" t="s">
        <v>1846</v>
      </c>
      <c r="N2955" s="179" t="s">
        <v>1653</v>
      </c>
      <c r="O2955" s="180">
        <v>0</v>
      </c>
      <c r="P2955" s="180">
        <v>0</v>
      </c>
      <c r="Q2955" s="181">
        <f t="shared" si="112"/>
        <v>0</v>
      </c>
      <c r="R2955" s="182" t="s">
        <v>98</v>
      </c>
      <c r="S2955" s="183"/>
      <c r="T2955" s="183"/>
    </row>
    <row r="2956" spans="2:20" ht="31.5">
      <c r="B2956" s="174">
        <v>2025</v>
      </c>
      <c r="C2956" s="174">
        <v>20</v>
      </c>
      <c r="D2956" s="175" t="s">
        <v>1858</v>
      </c>
      <c r="E2956" s="176">
        <v>20077</v>
      </c>
      <c r="F2956" s="174">
        <v>4</v>
      </c>
      <c r="G2956" s="174">
        <v>12</v>
      </c>
      <c r="H2956" s="174">
        <v>29</v>
      </c>
      <c r="I2956" s="174">
        <v>5000</v>
      </c>
      <c r="J2956" s="174">
        <v>5100</v>
      </c>
      <c r="K2956" s="174">
        <v>515</v>
      </c>
      <c r="L2956" s="177">
        <v>1517</v>
      </c>
      <c r="M2956" s="178" t="s">
        <v>1846</v>
      </c>
      <c r="N2956" s="179" t="s">
        <v>176</v>
      </c>
      <c r="O2956" s="180">
        <v>0</v>
      </c>
      <c r="P2956" s="180">
        <v>0</v>
      </c>
      <c r="Q2956" s="181">
        <f t="shared" si="112"/>
        <v>0</v>
      </c>
      <c r="R2956" s="182" t="s">
        <v>98</v>
      </c>
      <c r="S2956" s="183"/>
      <c r="T2956" s="183"/>
    </row>
    <row r="2957" spans="2:20" ht="31.5">
      <c r="B2957" s="174">
        <v>2025</v>
      </c>
      <c r="C2957" s="174">
        <v>20</v>
      </c>
      <c r="D2957" s="175" t="s">
        <v>1954</v>
      </c>
      <c r="E2957" s="176">
        <v>20084</v>
      </c>
      <c r="F2957" s="174">
        <v>4</v>
      </c>
      <c r="G2957" s="174">
        <v>12</v>
      </c>
      <c r="H2957" s="174">
        <v>29</v>
      </c>
      <c r="I2957" s="174">
        <v>5000</v>
      </c>
      <c r="J2957" s="174">
        <v>5100</v>
      </c>
      <c r="K2957" s="174">
        <v>515</v>
      </c>
      <c r="L2957" s="177">
        <v>1517</v>
      </c>
      <c r="M2957" s="178" t="s">
        <v>1846</v>
      </c>
      <c r="N2957" s="179" t="s">
        <v>176</v>
      </c>
      <c r="O2957" s="180">
        <v>0</v>
      </c>
      <c r="P2957" s="180">
        <v>0</v>
      </c>
      <c r="Q2957" s="181">
        <f t="shared" si="112"/>
        <v>0</v>
      </c>
      <c r="R2957" s="182" t="s">
        <v>98</v>
      </c>
      <c r="S2957" s="183"/>
      <c r="T2957" s="183"/>
    </row>
    <row r="2958" spans="2:20" ht="31.5">
      <c r="B2958" s="174">
        <v>2025</v>
      </c>
      <c r="C2958" s="174">
        <v>20</v>
      </c>
      <c r="D2958" s="175" t="s">
        <v>1860</v>
      </c>
      <c r="E2958" s="176">
        <v>20005</v>
      </c>
      <c r="F2958" s="174">
        <v>4</v>
      </c>
      <c r="G2958" s="174">
        <v>12</v>
      </c>
      <c r="H2958" s="174">
        <v>29</v>
      </c>
      <c r="I2958" s="174">
        <v>5000</v>
      </c>
      <c r="J2958" s="174">
        <v>5100</v>
      </c>
      <c r="K2958" s="174">
        <v>515</v>
      </c>
      <c r="L2958" s="177">
        <v>1517</v>
      </c>
      <c r="M2958" s="178" t="s">
        <v>1846</v>
      </c>
      <c r="N2958" s="179" t="s">
        <v>176</v>
      </c>
      <c r="O2958" s="180">
        <v>0</v>
      </c>
      <c r="P2958" s="180">
        <v>0</v>
      </c>
      <c r="Q2958" s="181">
        <f t="shared" si="112"/>
        <v>0</v>
      </c>
      <c r="R2958" s="182" t="s">
        <v>98</v>
      </c>
      <c r="S2958" s="183"/>
      <c r="T2958" s="183"/>
    </row>
    <row r="2959" spans="2:20" ht="31.5">
      <c r="B2959" s="174">
        <v>2025</v>
      </c>
      <c r="C2959" s="174">
        <v>20</v>
      </c>
      <c r="D2959" s="175" t="s">
        <v>1955</v>
      </c>
      <c r="E2959" s="176">
        <v>20019</v>
      </c>
      <c r="F2959" s="174">
        <v>4</v>
      </c>
      <c r="G2959" s="174">
        <v>12</v>
      </c>
      <c r="H2959" s="174">
        <v>29</v>
      </c>
      <c r="I2959" s="174">
        <v>5000</v>
      </c>
      <c r="J2959" s="174">
        <v>5100</v>
      </c>
      <c r="K2959" s="174">
        <v>515</v>
      </c>
      <c r="L2959" s="177">
        <v>1517</v>
      </c>
      <c r="M2959" s="178" t="s">
        <v>1846</v>
      </c>
      <c r="N2959" s="179" t="s">
        <v>176</v>
      </c>
      <c r="O2959" s="180">
        <v>0</v>
      </c>
      <c r="P2959" s="180">
        <v>0</v>
      </c>
      <c r="Q2959" s="181">
        <f t="shared" si="112"/>
        <v>0</v>
      </c>
      <c r="R2959" s="182" t="s">
        <v>98</v>
      </c>
      <c r="S2959" s="183"/>
      <c r="T2959" s="183"/>
    </row>
    <row r="2960" spans="2:20" ht="31.5">
      <c r="B2960" s="174">
        <v>2025</v>
      </c>
      <c r="C2960" s="174">
        <v>20</v>
      </c>
      <c r="D2960" s="175" t="s">
        <v>1956</v>
      </c>
      <c r="E2960" s="176">
        <v>20047</v>
      </c>
      <c r="F2960" s="174">
        <v>4</v>
      </c>
      <c r="G2960" s="174">
        <v>12</v>
      </c>
      <c r="H2960" s="174">
        <v>29</v>
      </c>
      <c r="I2960" s="174">
        <v>5000</v>
      </c>
      <c r="J2960" s="174">
        <v>5100</v>
      </c>
      <c r="K2960" s="174">
        <v>515</v>
      </c>
      <c r="L2960" s="177">
        <v>1517</v>
      </c>
      <c r="M2960" s="178" t="s">
        <v>1846</v>
      </c>
      <c r="N2960" s="179" t="s">
        <v>176</v>
      </c>
      <c r="O2960" s="180">
        <v>0</v>
      </c>
      <c r="P2960" s="180">
        <v>0</v>
      </c>
      <c r="Q2960" s="181">
        <f t="shared" si="112"/>
        <v>0</v>
      </c>
      <c r="R2960" s="182" t="s">
        <v>98</v>
      </c>
      <c r="S2960" s="183"/>
      <c r="T2960" s="183"/>
    </row>
    <row r="2961" spans="2:20" ht="31.5">
      <c r="B2961" s="174">
        <v>2025</v>
      </c>
      <c r="C2961" s="174">
        <v>20</v>
      </c>
      <c r="D2961" s="175" t="s">
        <v>1957</v>
      </c>
      <c r="E2961" s="176">
        <v>20069</v>
      </c>
      <c r="F2961" s="174">
        <v>4</v>
      </c>
      <c r="G2961" s="174">
        <v>12</v>
      </c>
      <c r="H2961" s="174">
        <v>29</v>
      </c>
      <c r="I2961" s="174">
        <v>5000</v>
      </c>
      <c r="J2961" s="174">
        <v>5100</v>
      </c>
      <c r="K2961" s="174">
        <v>515</v>
      </c>
      <c r="L2961" s="177">
        <v>1517</v>
      </c>
      <c r="M2961" s="178" t="s">
        <v>1846</v>
      </c>
      <c r="N2961" s="179" t="s">
        <v>176</v>
      </c>
      <c r="O2961" s="180">
        <v>0</v>
      </c>
      <c r="P2961" s="180">
        <v>0</v>
      </c>
      <c r="Q2961" s="181">
        <f t="shared" si="112"/>
        <v>0</v>
      </c>
      <c r="R2961" s="182" t="s">
        <v>98</v>
      </c>
      <c r="S2961" s="183"/>
      <c r="T2961" s="183"/>
    </row>
    <row r="2962" spans="2:20" ht="31.5">
      <c r="B2962" s="174">
        <v>2025</v>
      </c>
      <c r="C2962" s="174">
        <v>20</v>
      </c>
      <c r="D2962" s="175" t="s">
        <v>1863</v>
      </c>
      <c r="E2962" s="176">
        <v>20036</v>
      </c>
      <c r="F2962" s="174">
        <v>4</v>
      </c>
      <c r="G2962" s="174">
        <v>12</v>
      </c>
      <c r="H2962" s="174">
        <v>29</v>
      </c>
      <c r="I2962" s="174">
        <v>5000</v>
      </c>
      <c r="J2962" s="174">
        <v>5100</v>
      </c>
      <c r="K2962" s="174">
        <v>515</v>
      </c>
      <c r="L2962" s="177">
        <v>1517</v>
      </c>
      <c r="M2962" s="178" t="s">
        <v>1846</v>
      </c>
      <c r="N2962" s="179" t="s">
        <v>176</v>
      </c>
      <c r="O2962" s="180">
        <v>0</v>
      </c>
      <c r="P2962" s="180">
        <v>0</v>
      </c>
      <c r="Q2962" s="181">
        <f t="shared" si="112"/>
        <v>0</v>
      </c>
      <c r="R2962" s="182" t="s">
        <v>98</v>
      </c>
      <c r="S2962" s="183"/>
      <c r="T2962" s="183"/>
    </row>
    <row r="2963" spans="2:20" ht="31.5">
      <c r="B2963" s="174">
        <v>2025</v>
      </c>
      <c r="C2963" s="174">
        <v>20</v>
      </c>
      <c r="D2963" s="175" t="s">
        <v>1866</v>
      </c>
      <c r="E2963" s="176">
        <v>20083</v>
      </c>
      <c r="F2963" s="174">
        <v>4</v>
      </c>
      <c r="G2963" s="174">
        <v>12</v>
      </c>
      <c r="H2963" s="174">
        <v>29</v>
      </c>
      <c r="I2963" s="174">
        <v>5000</v>
      </c>
      <c r="J2963" s="174">
        <v>5100</v>
      </c>
      <c r="K2963" s="174">
        <v>515</v>
      </c>
      <c r="L2963" s="177">
        <v>1517</v>
      </c>
      <c r="M2963" s="178" t="s">
        <v>1846</v>
      </c>
      <c r="N2963" s="179" t="s">
        <v>176</v>
      </c>
      <c r="O2963" s="180">
        <v>0</v>
      </c>
      <c r="P2963" s="180">
        <v>0</v>
      </c>
      <c r="Q2963" s="181">
        <f t="shared" si="112"/>
        <v>0</v>
      </c>
      <c r="R2963" s="182" t="s">
        <v>98</v>
      </c>
      <c r="S2963" s="183"/>
      <c r="T2963" s="183"/>
    </row>
    <row r="2964" spans="2:20" ht="15.75">
      <c r="B2964" s="174">
        <v>2025</v>
      </c>
      <c r="C2964" s="174">
        <v>20</v>
      </c>
      <c r="D2964" s="175" t="s">
        <v>1958</v>
      </c>
      <c r="E2964" s="176">
        <v>20089</v>
      </c>
      <c r="F2964" s="174">
        <v>4</v>
      </c>
      <c r="G2964" s="174">
        <v>12</v>
      </c>
      <c r="H2964" s="174">
        <v>29</v>
      </c>
      <c r="I2964" s="174">
        <v>5000</v>
      </c>
      <c r="J2964" s="174">
        <v>5100</v>
      </c>
      <c r="K2964" s="174">
        <v>515</v>
      </c>
      <c r="L2964" s="177">
        <v>1517</v>
      </c>
      <c r="M2964" s="178" t="s">
        <v>1846</v>
      </c>
      <c r="N2964" s="179" t="s">
        <v>176</v>
      </c>
      <c r="O2964" s="180">
        <v>0</v>
      </c>
      <c r="P2964" s="180">
        <v>0</v>
      </c>
      <c r="Q2964" s="181">
        <f t="shared" si="112"/>
        <v>0</v>
      </c>
      <c r="R2964" s="182" t="s">
        <v>98</v>
      </c>
      <c r="S2964" s="183"/>
      <c r="T2964" s="183"/>
    </row>
    <row r="2965" spans="2:20" ht="31.5">
      <c r="B2965" s="174">
        <v>2025</v>
      </c>
      <c r="C2965" s="174">
        <v>20</v>
      </c>
      <c r="D2965" s="175" t="s">
        <v>1959</v>
      </c>
      <c r="E2965" s="176">
        <v>20034</v>
      </c>
      <c r="F2965" s="174">
        <v>4</v>
      </c>
      <c r="G2965" s="174">
        <v>12</v>
      </c>
      <c r="H2965" s="174">
        <v>29</v>
      </c>
      <c r="I2965" s="174">
        <v>5000</v>
      </c>
      <c r="J2965" s="174">
        <v>5100</v>
      </c>
      <c r="K2965" s="174">
        <v>515</v>
      </c>
      <c r="L2965" s="177">
        <v>1517</v>
      </c>
      <c r="M2965" s="178" t="s">
        <v>1846</v>
      </c>
      <c r="N2965" s="179" t="s">
        <v>176</v>
      </c>
      <c r="O2965" s="180">
        <v>0</v>
      </c>
      <c r="P2965" s="180">
        <v>0</v>
      </c>
      <c r="Q2965" s="181">
        <f t="shared" si="112"/>
        <v>0</v>
      </c>
      <c r="R2965" s="182" t="s">
        <v>98</v>
      </c>
      <c r="S2965" s="183"/>
      <c r="T2965" s="183"/>
    </row>
    <row r="2966" spans="2:20" ht="31.5">
      <c r="B2966" s="174">
        <v>2025</v>
      </c>
      <c r="C2966" s="174">
        <v>20</v>
      </c>
      <c r="D2966" s="175" t="s">
        <v>1960</v>
      </c>
      <c r="E2966" s="176">
        <v>20090</v>
      </c>
      <c r="F2966" s="174">
        <v>4</v>
      </c>
      <c r="G2966" s="174">
        <v>12</v>
      </c>
      <c r="H2966" s="174">
        <v>29</v>
      </c>
      <c r="I2966" s="174">
        <v>5000</v>
      </c>
      <c r="J2966" s="174">
        <v>5100</v>
      </c>
      <c r="K2966" s="174">
        <v>515</v>
      </c>
      <c r="L2966" s="177">
        <v>1517</v>
      </c>
      <c r="M2966" s="178" t="s">
        <v>1846</v>
      </c>
      <c r="N2966" s="179" t="s">
        <v>176</v>
      </c>
      <c r="O2966" s="180">
        <v>0</v>
      </c>
      <c r="P2966" s="180">
        <v>0</v>
      </c>
      <c r="Q2966" s="181">
        <f t="shared" si="112"/>
        <v>0</v>
      </c>
      <c r="R2966" s="182" t="s">
        <v>98</v>
      </c>
      <c r="S2966" s="183"/>
      <c r="T2966" s="183"/>
    </row>
    <row r="2967" spans="2:20" ht="31.5">
      <c r="B2967" s="174">
        <v>2025</v>
      </c>
      <c r="C2967" s="174">
        <v>20</v>
      </c>
      <c r="D2967" s="175" t="s">
        <v>1961</v>
      </c>
      <c r="E2967" s="176">
        <v>20082</v>
      </c>
      <c r="F2967" s="174">
        <v>4</v>
      </c>
      <c r="G2967" s="174">
        <v>12</v>
      </c>
      <c r="H2967" s="174">
        <v>29</v>
      </c>
      <c r="I2967" s="174">
        <v>5000</v>
      </c>
      <c r="J2967" s="174">
        <v>5100</v>
      </c>
      <c r="K2967" s="174">
        <v>515</v>
      </c>
      <c r="L2967" s="177">
        <v>1517</v>
      </c>
      <c r="M2967" s="178" t="s">
        <v>1846</v>
      </c>
      <c r="N2967" s="179" t="s">
        <v>176</v>
      </c>
      <c r="O2967" s="180">
        <v>0</v>
      </c>
      <c r="P2967" s="180">
        <v>0</v>
      </c>
      <c r="Q2967" s="181">
        <f t="shared" si="112"/>
        <v>0</v>
      </c>
      <c r="R2967" s="182" t="s">
        <v>98</v>
      </c>
      <c r="S2967" s="183"/>
      <c r="T2967" s="183"/>
    </row>
    <row r="2968" spans="2:20" ht="31.5">
      <c r="B2968" s="174">
        <v>2025</v>
      </c>
      <c r="C2968" s="174">
        <v>20</v>
      </c>
      <c r="D2968" s="175" t="s">
        <v>1962</v>
      </c>
      <c r="E2968" s="176">
        <v>20021</v>
      </c>
      <c r="F2968" s="174">
        <v>4</v>
      </c>
      <c r="G2968" s="174">
        <v>12</v>
      </c>
      <c r="H2968" s="174">
        <v>29</v>
      </c>
      <c r="I2968" s="174">
        <v>5000</v>
      </c>
      <c r="J2968" s="174">
        <v>5100</v>
      </c>
      <c r="K2968" s="174">
        <v>515</v>
      </c>
      <c r="L2968" s="177">
        <v>1517</v>
      </c>
      <c r="M2968" s="178" t="s">
        <v>1846</v>
      </c>
      <c r="N2968" s="179" t="s">
        <v>176</v>
      </c>
      <c r="O2968" s="180">
        <v>0</v>
      </c>
      <c r="P2968" s="180">
        <v>0</v>
      </c>
      <c r="Q2968" s="181">
        <f t="shared" si="112"/>
        <v>0</v>
      </c>
      <c r="R2968" s="182" t="s">
        <v>98</v>
      </c>
      <c r="S2968" s="183"/>
      <c r="T2968" s="183"/>
    </row>
    <row r="2969" spans="2:20" ht="31.5">
      <c r="B2969" s="174">
        <v>2025</v>
      </c>
      <c r="C2969" s="174">
        <v>20</v>
      </c>
      <c r="D2969" s="175" t="s">
        <v>1954</v>
      </c>
      <c r="E2969" s="176">
        <v>20084</v>
      </c>
      <c r="F2969" s="174">
        <v>4</v>
      </c>
      <c r="G2969" s="174">
        <v>12</v>
      </c>
      <c r="H2969" s="174">
        <v>29</v>
      </c>
      <c r="I2969" s="174">
        <v>5000</v>
      </c>
      <c r="J2969" s="174">
        <v>5100</v>
      </c>
      <c r="K2969" s="174">
        <v>515</v>
      </c>
      <c r="L2969" s="177">
        <v>1552</v>
      </c>
      <c r="M2969" s="178" t="s">
        <v>1846</v>
      </c>
      <c r="N2969" s="179" t="s">
        <v>1510</v>
      </c>
      <c r="O2969" s="180">
        <v>0</v>
      </c>
      <c r="P2969" s="180">
        <v>0</v>
      </c>
      <c r="Q2969" s="181">
        <f t="shared" si="112"/>
        <v>0</v>
      </c>
      <c r="R2969" s="182" t="s">
        <v>98</v>
      </c>
      <c r="S2969" s="183"/>
      <c r="T2969" s="183"/>
    </row>
    <row r="2970" spans="2:20" ht="31.5">
      <c r="B2970" s="174">
        <v>2025</v>
      </c>
      <c r="C2970" s="174">
        <v>20</v>
      </c>
      <c r="D2970" s="175" t="s">
        <v>1860</v>
      </c>
      <c r="E2970" s="176">
        <v>20005</v>
      </c>
      <c r="F2970" s="174">
        <v>4</v>
      </c>
      <c r="G2970" s="174">
        <v>12</v>
      </c>
      <c r="H2970" s="174">
        <v>29</v>
      </c>
      <c r="I2970" s="174">
        <v>5000</v>
      </c>
      <c r="J2970" s="174">
        <v>5100</v>
      </c>
      <c r="K2970" s="174">
        <v>515</v>
      </c>
      <c r="L2970" s="177">
        <v>1552</v>
      </c>
      <c r="M2970" s="178" t="s">
        <v>1846</v>
      </c>
      <c r="N2970" s="179" t="s">
        <v>1510</v>
      </c>
      <c r="O2970" s="180">
        <v>0</v>
      </c>
      <c r="P2970" s="180">
        <v>0</v>
      </c>
      <c r="Q2970" s="181">
        <f t="shared" si="112"/>
        <v>0</v>
      </c>
      <c r="R2970" s="182" t="s">
        <v>98</v>
      </c>
      <c r="S2970" s="183"/>
      <c r="T2970" s="183"/>
    </row>
    <row r="2971" spans="2:20" ht="31.5">
      <c r="B2971" s="174">
        <v>2025</v>
      </c>
      <c r="C2971" s="174">
        <v>20</v>
      </c>
      <c r="D2971" s="175" t="s">
        <v>1956</v>
      </c>
      <c r="E2971" s="176">
        <v>20047</v>
      </c>
      <c r="F2971" s="174">
        <v>4</v>
      </c>
      <c r="G2971" s="174">
        <v>12</v>
      </c>
      <c r="H2971" s="174">
        <v>29</v>
      </c>
      <c r="I2971" s="174">
        <v>5000</v>
      </c>
      <c r="J2971" s="174">
        <v>5100</v>
      </c>
      <c r="K2971" s="174">
        <v>515</v>
      </c>
      <c r="L2971" s="177">
        <v>1552</v>
      </c>
      <c r="M2971" s="178" t="s">
        <v>1846</v>
      </c>
      <c r="N2971" s="179" t="s">
        <v>1510</v>
      </c>
      <c r="O2971" s="180">
        <v>0</v>
      </c>
      <c r="P2971" s="180">
        <v>0</v>
      </c>
      <c r="Q2971" s="181">
        <f t="shared" ref="Q2971:Q3034" si="113">+O2971+P2971</f>
        <v>0</v>
      </c>
      <c r="R2971" s="182" t="s">
        <v>98</v>
      </c>
      <c r="S2971" s="183"/>
      <c r="T2971" s="183"/>
    </row>
    <row r="2972" spans="2:20" ht="31.5">
      <c r="B2972" s="174">
        <v>2025</v>
      </c>
      <c r="C2972" s="174">
        <v>20</v>
      </c>
      <c r="D2972" s="175" t="s">
        <v>1957</v>
      </c>
      <c r="E2972" s="176">
        <v>20069</v>
      </c>
      <c r="F2972" s="174">
        <v>4</v>
      </c>
      <c r="G2972" s="174">
        <v>12</v>
      </c>
      <c r="H2972" s="174">
        <v>29</v>
      </c>
      <c r="I2972" s="174">
        <v>5000</v>
      </c>
      <c r="J2972" s="174">
        <v>5100</v>
      </c>
      <c r="K2972" s="174">
        <v>515</v>
      </c>
      <c r="L2972" s="177">
        <v>1552</v>
      </c>
      <c r="M2972" s="178" t="s">
        <v>1846</v>
      </c>
      <c r="N2972" s="179" t="s">
        <v>1510</v>
      </c>
      <c r="O2972" s="180">
        <v>0</v>
      </c>
      <c r="P2972" s="180">
        <v>0</v>
      </c>
      <c r="Q2972" s="181">
        <f t="shared" si="113"/>
        <v>0</v>
      </c>
      <c r="R2972" s="182" t="s">
        <v>98</v>
      </c>
      <c r="S2972" s="183"/>
      <c r="T2972" s="183"/>
    </row>
    <row r="2973" spans="2:20" ht="31.5">
      <c r="B2973" s="174">
        <v>2025</v>
      </c>
      <c r="C2973" s="174">
        <v>20</v>
      </c>
      <c r="D2973" s="175" t="s">
        <v>1863</v>
      </c>
      <c r="E2973" s="176">
        <v>20036</v>
      </c>
      <c r="F2973" s="174">
        <v>4</v>
      </c>
      <c r="G2973" s="174">
        <v>12</v>
      </c>
      <c r="H2973" s="174">
        <v>29</v>
      </c>
      <c r="I2973" s="174">
        <v>5000</v>
      </c>
      <c r="J2973" s="174">
        <v>5100</v>
      </c>
      <c r="K2973" s="174">
        <v>515</v>
      </c>
      <c r="L2973" s="177">
        <v>1552</v>
      </c>
      <c r="M2973" s="178" t="s">
        <v>1846</v>
      </c>
      <c r="N2973" s="179" t="s">
        <v>1510</v>
      </c>
      <c r="O2973" s="180">
        <v>0</v>
      </c>
      <c r="P2973" s="180">
        <v>0</v>
      </c>
      <c r="Q2973" s="181">
        <f t="shared" si="113"/>
        <v>0</v>
      </c>
      <c r="R2973" s="182" t="s">
        <v>98</v>
      </c>
      <c r="S2973" s="183"/>
      <c r="T2973" s="183"/>
    </row>
    <row r="2974" spans="2:20" ht="31.5">
      <c r="B2974" s="174">
        <v>2025</v>
      </c>
      <c r="C2974" s="174">
        <v>20</v>
      </c>
      <c r="D2974" s="175" t="s">
        <v>1866</v>
      </c>
      <c r="E2974" s="176">
        <v>20083</v>
      </c>
      <c r="F2974" s="174">
        <v>4</v>
      </c>
      <c r="G2974" s="174">
        <v>12</v>
      </c>
      <c r="H2974" s="174">
        <v>29</v>
      </c>
      <c r="I2974" s="174">
        <v>5000</v>
      </c>
      <c r="J2974" s="174">
        <v>5100</v>
      </c>
      <c r="K2974" s="174">
        <v>515</v>
      </c>
      <c r="L2974" s="177">
        <v>1552</v>
      </c>
      <c r="M2974" s="178" t="s">
        <v>1846</v>
      </c>
      <c r="N2974" s="179" t="s">
        <v>1510</v>
      </c>
      <c r="O2974" s="180">
        <v>0</v>
      </c>
      <c r="P2974" s="180">
        <v>0</v>
      </c>
      <c r="Q2974" s="181">
        <f t="shared" si="113"/>
        <v>0</v>
      </c>
      <c r="R2974" s="182" t="s">
        <v>98</v>
      </c>
      <c r="S2974" s="183"/>
      <c r="T2974" s="183"/>
    </row>
    <row r="2975" spans="2:20" ht="15.75">
      <c r="B2975" s="174">
        <v>2025</v>
      </c>
      <c r="C2975" s="174">
        <v>20</v>
      </c>
      <c r="D2975" s="175" t="s">
        <v>1958</v>
      </c>
      <c r="E2975" s="176">
        <v>20089</v>
      </c>
      <c r="F2975" s="174">
        <v>4</v>
      </c>
      <c r="G2975" s="174">
        <v>12</v>
      </c>
      <c r="H2975" s="174">
        <v>29</v>
      </c>
      <c r="I2975" s="174">
        <v>5000</v>
      </c>
      <c r="J2975" s="174">
        <v>5100</v>
      </c>
      <c r="K2975" s="174">
        <v>515</v>
      </c>
      <c r="L2975" s="177">
        <v>1552</v>
      </c>
      <c r="M2975" s="178" t="s">
        <v>1846</v>
      </c>
      <c r="N2975" s="179" t="s">
        <v>1510</v>
      </c>
      <c r="O2975" s="180">
        <v>0</v>
      </c>
      <c r="P2975" s="180">
        <v>0</v>
      </c>
      <c r="Q2975" s="181">
        <f t="shared" si="113"/>
        <v>0</v>
      </c>
      <c r="R2975" s="182" t="s">
        <v>98</v>
      </c>
      <c r="S2975" s="183"/>
      <c r="T2975" s="183"/>
    </row>
    <row r="2976" spans="2:20" ht="31.5">
      <c r="B2976" s="174">
        <v>2025</v>
      </c>
      <c r="C2976" s="174">
        <v>20</v>
      </c>
      <c r="D2976" s="175" t="s">
        <v>1959</v>
      </c>
      <c r="E2976" s="176">
        <v>20034</v>
      </c>
      <c r="F2976" s="174">
        <v>4</v>
      </c>
      <c r="G2976" s="174">
        <v>12</v>
      </c>
      <c r="H2976" s="174">
        <v>29</v>
      </c>
      <c r="I2976" s="174">
        <v>5000</v>
      </c>
      <c r="J2976" s="174">
        <v>5100</v>
      </c>
      <c r="K2976" s="174">
        <v>515</v>
      </c>
      <c r="L2976" s="177">
        <v>1552</v>
      </c>
      <c r="M2976" s="178" t="s">
        <v>1846</v>
      </c>
      <c r="N2976" s="179" t="s">
        <v>1510</v>
      </c>
      <c r="O2976" s="180">
        <v>0</v>
      </c>
      <c r="P2976" s="180">
        <v>0</v>
      </c>
      <c r="Q2976" s="181">
        <f t="shared" si="113"/>
        <v>0</v>
      </c>
      <c r="R2976" s="182" t="s">
        <v>98</v>
      </c>
      <c r="S2976" s="183"/>
      <c r="T2976" s="183"/>
    </row>
    <row r="2977" spans="2:20" ht="31.5">
      <c r="B2977" s="174">
        <v>2025</v>
      </c>
      <c r="C2977" s="174">
        <v>20</v>
      </c>
      <c r="D2977" s="175" t="s">
        <v>1960</v>
      </c>
      <c r="E2977" s="176">
        <v>20090</v>
      </c>
      <c r="F2977" s="174">
        <v>4</v>
      </c>
      <c r="G2977" s="174">
        <v>12</v>
      </c>
      <c r="H2977" s="174">
        <v>29</v>
      </c>
      <c r="I2977" s="174">
        <v>5000</v>
      </c>
      <c r="J2977" s="174">
        <v>5100</v>
      </c>
      <c r="K2977" s="174">
        <v>515</v>
      </c>
      <c r="L2977" s="177">
        <v>1552</v>
      </c>
      <c r="M2977" s="178" t="s">
        <v>1846</v>
      </c>
      <c r="N2977" s="179" t="s">
        <v>1510</v>
      </c>
      <c r="O2977" s="180">
        <v>0</v>
      </c>
      <c r="P2977" s="180">
        <v>0</v>
      </c>
      <c r="Q2977" s="181">
        <f t="shared" si="113"/>
        <v>0</v>
      </c>
      <c r="R2977" s="182" t="s">
        <v>98</v>
      </c>
      <c r="S2977" s="183"/>
      <c r="T2977" s="183"/>
    </row>
    <row r="2978" spans="2:20" ht="31.5">
      <c r="B2978" s="174">
        <v>2025</v>
      </c>
      <c r="C2978" s="174">
        <v>20</v>
      </c>
      <c r="D2978" s="175" t="s">
        <v>1961</v>
      </c>
      <c r="E2978" s="176">
        <v>20082</v>
      </c>
      <c r="F2978" s="174">
        <v>4</v>
      </c>
      <c r="G2978" s="174">
        <v>12</v>
      </c>
      <c r="H2978" s="174">
        <v>29</v>
      </c>
      <c r="I2978" s="174">
        <v>5000</v>
      </c>
      <c r="J2978" s="174">
        <v>5100</v>
      </c>
      <c r="K2978" s="174">
        <v>515</v>
      </c>
      <c r="L2978" s="177">
        <v>1552</v>
      </c>
      <c r="M2978" s="178" t="s">
        <v>1846</v>
      </c>
      <c r="N2978" s="179" t="s">
        <v>1510</v>
      </c>
      <c r="O2978" s="180">
        <v>0</v>
      </c>
      <c r="P2978" s="180">
        <v>0</v>
      </c>
      <c r="Q2978" s="181">
        <f t="shared" si="113"/>
        <v>0</v>
      </c>
      <c r="R2978" s="182" t="s">
        <v>98</v>
      </c>
      <c r="S2978" s="183"/>
      <c r="T2978" s="183"/>
    </row>
    <row r="2979" spans="2:20" ht="31.5">
      <c r="B2979" s="174">
        <v>2025</v>
      </c>
      <c r="C2979" s="174">
        <v>20</v>
      </c>
      <c r="D2979" s="175" t="s">
        <v>1962</v>
      </c>
      <c r="E2979" s="176">
        <v>20021</v>
      </c>
      <c r="F2979" s="174">
        <v>4</v>
      </c>
      <c r="G2979" s="174">
        <v>12</v>
      </c>
      <c r="H2979" s="174">
        <v>29</v>
      </c>
      <c r="I2979" s="174">
        <v>5000</v>
      </c>
      <c r="J2979" s="174">
        <v>5100</v>
      </c>
      <c r="K2979" s="174">
        <v>515</v>
      </c>
      <c r="L2979" s="177">
        <v>1552</v>
      </c>
      <c r="M2979" s="178" t="s">
        <v>1846</v>
      </c>
      <c r="N2979" s="179" t="s">
        <v>1510</v>
      </c>
      <c r="O2979" s="180">
        <v>0</v>
      </c>
      <c r="P2979" s="180">
        <v>0</v>
      </c>
      <c r="Q2979" s="181">
        <f t="shared" si="113"/>
        <v>0</v>
      </c>
      <c r="R2979" s="182" t="s">
        <v>98</v>
      </c>
      <c r="S2979" s="183"/>
      <c r="T2979" s="183"/>
    </row>
    <row r="2980" spans="2:20" ht="15.75" hidden="1">
      <c r="B2980" s="163">
        <v>2025</v>
      </c>
      <c r="C2980" s="163">
        <v>20</v>
      </c>
      <c r="D2980" s="164"/>
      <c r="E2980" s="165"/>
      <c r="F2980" s="163">
        <v>4</v>
      </c>
      <c r="G2980" s="163">
        <v>12</v>
      </c>
      <c r="H2980" s="163">
        <v>29</v>
      </c>
      <c r="I2980" s="163">
        <v>5000</v>
      </c>
      <c r="J2980" s="163">
        <v>5100</v>
      </c>
      <c r="K2980" s="163">
        <v>519</v>
      </c>
      <c r="L2980" s="166" t="s">
        <v>44</v>
      </c>
      <c r="M2980" s="167"/>
      <c r="N2980" s="168" t="s">
        <v>178</v>
      </c>
      <c r="O2980" s="169">
        <f>SUM(O2981:O2981)</f>
        <v>0</v>
      </c>
      <c r="P2980" s="169">
        <f>SUM(P2981:P2981)</f>
        <v>0</v>
      </c>
      <c r="Q2980" s="169">
        <f t="shared" si="113"/>
        <v>0</v>
      </c>
      <c r="R2980" s="170"/>
      <c r="S2980" s="171"/>
      <c r="T2980" s="172"/>
    </row>
    <row r="2981" spans="2:20" ht="15.75" hidden="1">
      <c r="B2981" s="174">
        <v>2025</v>
      </c>
      <c r="C2981" s="174">
        <v>20</v>
      </c>
      <c r="D2981" s="175">
        <v>0</v>
      </c>
      <c r="E2981" s="176"/>
      <c r="F2981" s="174">
        <v>4</v>
      </c>
      <c r="G2981" s="174">
        <v>12</v>
      </c>
      <c r="H2981" s="174">
        <v>29</v>
      </c>
      <c r="I2981" s="174">
        <v>5000</v>
      </c>
      <c r="J2981" s="174">
        <v>5100</v>
      </c>
      <c r="K2981" s="174">
        <v>519</v>
      </c>
      <c r="L2981" s="177">
        <v>553</v>
      </c>
      <c r="M2981" s="178">
        <v>0</v>
      </c>
      <c r="N2981" s="179" t="s">
        <v>1662</v>
      </c>
      <c r="O2981" s="180">
        <v>0</v>
      </c>
      <c r="P2981" s="180">
        <v>0</v>
      </c>
      <c r="Q2981" s="181">
        <f t="shared" si="113"/>
        <v>0</v>
      </c>
      <c r="R2981" s="182" t="s">
        <v>98</v>
      </c>
      <c r="S2981" s="183"/>
      <c r="T2981" s="183"/>
    </row>
    <row r="2982" spans="2:20" ht="15.75">
      <c r="B2982" s="152">
        <v>2025</v>
      </c>
      <c r="C2982" s="152">
        <v>20</v>
      </c>
      <c r="D2982" s="153"/>
      <c r="E2982" s="154"/>
      <c r="F2982" s="152">
        <v>4</v>
      </c>
      <c r="G2982" s="152">
        <v>12</v>
      </c>
      <c r="H2982" s="152">
        <v>29</v>
      </c>
      <c r="I2982" s="152">
        <v>5000</v>
      </c>
      <c r="J2982" s="152">
        <v>5200</v>
      </c>
      <c r="K2982" s="152"/>
      <c r="L2982" s="155" t="s">
        <v>44</v>
      </c>
      <c r="M2982" s="156"/>
      <c r="N2982" s="157" t="s">
        <v>183</v>
      </c>
      <c r="O2982" s="158">
        <f>O2983</f>
        <v>0</v>
      </c>
      <c r="P2982" s="158">
        <f>P2983</f>
        <v>0</v>
      </c>
      <c r="Q2982" s="158">
        <f t="shared" si="113"/>
        <v>0</v>
      </c>
      <c r="R2982" s="159"/>
      <c r="S2982" s="160"/>
      <c r="T2982" s="161"/>
    </row>
    <row r="2983" spans="2:20" ht="15.75">
      <c r="B2983" s="163">
        <v>2025</v>
      </c>
      <c r="C2983" s="163">
        <v>20</v>
      </c>
      <c r="D2983" s="164"/>
      <c r="E2983" s="165"/>
      <c r="F2983" s="163">
        <v>4</v>
      </c>
      <c r="G2983" s="163">
        <v>12</v>
      </c>
      <c r="H2983" s="163">
        <v>29</v>
      </c>
      <c r="I2983" s="163">
        <v>5000</v>
      </c>
      <c r="J2983" s="163">
        <v>5200</v>
      </c>
      <c r="K2983" s="163">
        <v>521</v>
      </c>
      <c r="L2983" s="166" t="s">
        <v>44</v>
      </c>
      <c r="M2983" s="167"/>
      <c r="N2983" s="168" t="s">
        <v>184</v>
      </c>
      <c r="O2983" s="169">
        <f t="shared" ref="O2983:P2983" si="114">SUM(O2984:O2992)</f>
        <v>0</v>
      </c>
      <c r="P2983" s="169">
        <f t="shared" si="114"/>
        <v>0</v>
      </c>
      <c r="Q2983" s="169">
        <f t="shared" si="113"/>
        <v>0</v>
      </c>
      <c r="R2983" s="170"/>
      <c r="S2983" s="171"/>
      <c r="T2983" s="172"/>
    </row>
    <row r="2984" spans="2:20" ht="31.5">
      <c r="B2984" s="174">
        <v>2025</v>
      </c>
      <c r="C2984" s="174">
        <v>20</v>
      </c>
      <c r="D2984" s="175" t="s">
        <v>1858</v>
      </c>
      <c r="E2984" s="176">
        <v>20077</v>
      </c>
      <c r="F2984" s="174">
        <v>4</v>
      </c>
      <c r="G2984" s="174">
        <v>12</v>
      </c>
      <c r="H2984" s="174">
        <v>29</v>
      </c>
      <c r="I2984" s="174">
        <v>5000</v>
      </c>
      <c r="J2984" s="174">
        <v>5200</v>
      </c>
      <c r="K2984" s="174">
        <v>521</v>
      </c>
      <c r="L2984" s="177">
        <v>1093</v>
      </c>
      <c r="M2984" s="178" t="s">
        <v>1846</v>
      </c>
      <c r="N2984" s="179" t="s">
        <v>1663</v>
      </c>
      <c r="O2984" s="180">
        <v>0</v>
      </c>
      <c r="P2984" s="180">
        <v>0</v>
      </c>
      <c r="Q2984" s="181">
        <f t="shared" si="113"/>
        <v>0</v>
      </c>
      <c r="R2984" s="182" t="s">
        <v>1313</v>
      </c>
      <c r="S2984" s="183"/>
      <c r="T2984" s="183"/>
    </row>
    <row r="2985" spans="2:20" ht="31.5">
      <c r="B2985" s="174">
        <v>2025</v>
      </c>
      <c r="C2985" s="174">
        <v>20</v>
      </c>
      <c r="D2985" s="175" t="s">
        <v>1954</v>
      </c>
      <c r="E2985" s="176">
        <v>20084</v>
      </c>
      <c r="F2985" s="174">
        <v>4</v>
      </c>
      <c r="G2985" s="174">
        <v>12</v>
      </c>
      <c r="H2985" s="174">
        <v>29</v>
      </c>
      <c r="I2985" s="174">
        <v>5000</v>
      </c>
      <c r="J2985" s="174">
        <v>5200</v>
      </c>
      <c r="K2985" s="174">
        <v>521</v>
      </c>
      <c r="L2985" s="177">
        <v>1093</v>
      </c>
      <c r="M2985" s="178" t="s">
        <v>1846</v>
      </c>
      <c r="N2985" s="179" t="s">
        <v>1663</v>
      </c>
      <c r="O2985" s="180">
        <v>0</v>
      </c>
      <c r="P2985" s="180">
        <v>0</v>
      </c>
      <c r="Q2985" s="181">
        <f t="shared" si="113"/>
        <v>0</v>
      </c>
      <c r="R2985" s="182" t="s">
        <v>1313</v>
      </c>
      <c r="S2985" s="183"/>
      <c r="T2985" s="183"/>
    </row>
    <row r="2986" spans="2:20" ht="31.5">
      <c r="B2986" s="174">
        <v>2025</v>
      </c>
      <c r="C2986" s="174">
        <v>20</v>
      </c>
      <c r="D2986" s="175" t="s">
        <v>1860</v>
      </c>
      <c r="E2986" s="176">
        <v>20005</v>
      </c>
      <c r="F2986" s="174">
        <v>4</v>
      </c>
      <c r="G2986" s="174">
        <v>12</v>
      </c>
      <c r="H2986" s="174">
        <v>29</v>
      </c>
      <c r="I2986" s="174">
        <v>5000</v>
      </c>
      <c r="J2986" s="174">
        <v>5200</v>
      </c>
      <c r="K2986" s="174">
        <v>521</v>
      </c>
      <c r="L2986" s="177">
        <v>1093</v>
      </c>
      <c r="M2986" s="178" t="s">
        <v>1846</v>
      </c>
      <c r="N2986" s="179" t="s">
        <v>1663</v>
      </c>
      <c r="O2986" s="180">
        <v>0</v>
      </c>
      <c r="P2986" s="180">
        <v>0</v>
      </c>
      <c r="Q2986" s="181">
        <f t="shared" si="113"/>
        <v>0</v>
      </c>
      <c r="R2986" s="182" t="s">
        <v>1313</v>
      </c>
      <c r="S2986" s="183"/>
      <c r="T2986" s="183"/>
    </row>
    <row r="2987" spans="2:20" ht="31.5">
      <c r="B2987" s="174">
        <v>2025</v>
      </c>
      <c r="C2987" s="174">
        <v>20</v>
      </c>
      <c r="D2987" s="175" t="s">
        <v>1956</v>
      </c>
      <c r="E2987" s="176">
        <v>20047</v>
      </c>
      <c r="F2987" s="174">
        <v>4</v>
      </c>
      <c r="G2987" s="174">
        <v>12</v>
      </c>
      <c r="H2987" s="174">
        <v>29</v>
      </c>
      <c r="I2987" s="174">
        <v>5000</v>
      </c>
      <c r="J2987" s="174">
        <v>5200</v>
      </c>
      <c r="K2987" s="174">
        <v>521</v>
      </c>
      <c r="L2987" s="177">
        <v>1093</v>
      </c>
      <c r="M2987" s="178" t="s">
        <v>1846</v>
      </c>
      <c r="N2987" s="179" t="s">
        <v>1663</v>
      </c>
      <c r="O2987" s="180">
        <v>0</v>
      </c>
      <c r="P2987" s="180">
        <v>0</v>
      </c>
      <c r="Q2987" s="181">
        <f t="shared" si="113"/>
        <v>0</v>
      </c>
      <c r="R2987" s="182" t="s">
        <v>1313</v>
      </c>
      <c r="S2987" s="183"/>
      <c r="T2987" s="183"/>
    </row>
    <row r="2988" spans="2:20" ht="31.5">
      <c r="B2988" s="174">
        <v>2025</v>
      </c>
      <c r="C2988" s="174">
        <v>20</v>
      </c>
      <c r="D2988" s="175" t="s">
        <v>1957</v>
      </c>
      <c r="E2988" s="176">
        <v>20069</v>
      </c>
      <c r="F2988" s="174">
        <v>4</v>
      </c>
      <c r="G2988" s="174">
        <v>12</v>
      </c>
      <c r="H2988" s="174">
        <v>29</v>
      </c>
      <c r="I2988" s="174">
        <v>5000</v>
      </c>
      <c r="J2988" s="174">
        <v>5200</v>
      </c>
      <c r="K2988" s="174">
        <v>521</v>
      </c>
      <c r="L2988" s="177">
        <v>1093</v>
      </c>
      <c r="M2988" s="178" t="s">
        <v>1846</v>
      </c>
      <c r="N2988" s="179" t="s">
        <v>1663</v>
      </c>
      <c r="O2988" s="180">
        <v>0</v>
      </c>
      <c r="P2988" s="180">
        <v>0</v>
      </c>
      <c r="Q2988" s="181">
        <f t="shared" si="113"/>
        <v>0</v>
      </c>
      <c r="R2988" s="182" t="s">
        <v>1313</v>
      </c>
      <c r="S2988" s="183"/>
      <c r="T2988" s="183"/>
    </row>
    <row r="2989" spans="2:20" ht="31.5">
      <c r="B2989" s="174">
        <v>2025</v>
      </c>
      <c r="C2989" s="174">
        <v>20</v>
      </c>
      <c r="D2989" s="175" t="s">
        <v>1863</v>
      </c>
      <c r="E2989" s="176">
        <v>20036</v>
      </c>
      <c r="F2989" s="174">
        <v>4</v>
      </c>
      <c r="G2989" s="174">
        <v>12</v>
      </c>
      <c r="H2989" s="174">
        <v>29</v>
      </c>
      <c r="I2989" s="174">
        <v>5000</v>
      </c>
      <c r="J2989" s="174">
        <v>5200</v>
      </c>
      <c r="K2989" s="174">
        <v>521</v>
      </c>
      <c r="L2989" s="177">
        <v>1093</v>
      </c>
      <c r="M2989" s="178" t="s">
        <v>1846</v>
      </c>
      <c r="N2989" s="179" t="s">
        <v>1663</v>
      </c>
      <c r="O2989" s="180">
        <v>0</v>
      </c>
      <c r="P2989" s="180">
        <v>0</v>
      </c>
      <c r="Q2989" s="181">
        <f t="shared" si="113"/>
        <v>0</v>
      </c>
      <c r="R2989" s="182" t="s">
        <v>1313</v>
      </c>
      <c r="S2989" s="183"/>
      <c r="T2989" s="183"/>
    </row>
    <row r="2990" spans="2:20" ht="31.5">
      <c r="B2990" s="174">
        <v>2025</v>
      </c>
      <c r="C2990" s="174">
        <v>20</v>
      </c>
      <c r="D2990" s="175" t="s">
        <v>1866</v>
      </c>
      <c r="E2990" s="176">
        <v>20083</v>
      </c>
      <c r="F2990" s="174">
        <v>4</v>
      </c>
      <c r="G2990" s="174">
        <v>12</v>
      </c>
      <c r="H2990" s="174">
        <v>29</v>
      </c>
      <c r="I2990" s="174">
        <v>5000</v>
      </c>
      <c r="J2990" s="174">
        <v>5200</v>
      </c>
      <c r="K2990" s="174">
        <v>521</v>
      </c>
      <c r="L2990" s="177">
        <v>1093</v>
      </c>
      <c r="M2990" s="178" t="s">
        <v>1846</v>
      </c>
      <c r="N2990" s="179" t="s">
        <v>1663</v>
      </c>
      <c r="O2990" s="180">
        <v>0</v>
      </c>
      <c r="P2990" s="180">
        <v>0</v>
      </c>
      <c r="Q2990" s="181">
        <f t="shared" si="113"/>
        <v>0</v>
      </c>
      <c r="R2990" s="182" t="s">
        <v>1313</v>
      </c>
      <c r="S2990" s="183"/>
      <c r="T2990" s="183"/>
    </row>
    <row r="2991" spans="2:20" ht="15.75">
      <c r="B2991" s="174">
        <v>2025</v>
      </c>
      <c r="C2991" s="174">
        <v>20</v>
      </c>
      <c r="D2991" s="175" t="s">
        <v>1958</v>
      </c>
      <c r="E2991" s="176">
        <v>20089</v>
      </c>
      <c r="F2991" s="174">
        <v>4</v>
      </c>
      <c r="G2991" s="174">
        <v>12</v>
      </c>
      <c r="H2991" s="174">
        <v>29</v>
      </c>
      <c r="I2991" s="174">
        <v>5000</v>
      </c>
      <c r="J2991" s="174">
        <v>5200</v>
      </c>
      <c r="K2991" s="174">
        <v>521</v>
      </c>
      <c r="L2991" s="177">
        <v>1093</v>
      </c>
      <c r="M2991" s="178" t="s">
        <v>1846</v>
      </c>
      <c r="N2991" s="179" t="s">
        <v>1663</v>
      </c>
      <c r="O2991" s="180">
        <v>0</v>
      </c>
      <c r="P2991" s="180">
        <v>0</v>
      </c>
      <c r="Q2991" s="181">
        <f t="shared" si="113"/>
        <v>0</v>
      </c>
      <c r="R2991" s="182" t="s">
        <v>1313</v>
      </c>
      <c r="S2991" s="183"/>
      <c r="T2991" s="183"/>
    </row>
    <row r="2992" spans="2:20" ht="31.5">
      <c r="B2992" s="174">
        <v>2025</v>
      </c>
      <c r="C2992" s="174">
        <v>20</v>
      </c>
      <c r="D2992" s="175" t="s">
        <v>1959</v>
      </c>
      <c r="E2992" s="176">
        <v>20034</v>
      </c>
      <c r="F2992" s="174">
        <v>4</v>
      </c>
      <c r="G2992" s="174">
        <v>12</v>
      </c>
      <c r="H2992" s="174">
        <v>29</v>
      </c>
      <c r="I2992" s="174">
        <v>5000</v>
      </c>
      <c r="J2992" s="174">
        <v>5200</v>
      </c>
      <c r="K2992" s="174">
        <v>521</v>
      </c>
      <c r="L2992" s="177">
        <v>1093</v>
      </c>
      <c r="M2992" s="178" t="s">
        <v>1846</v>
      </c>
      <c r="N2992" s="179" t="s">
        <v>1663</v>
      </c>
      <c r="O2992" s="180">
        <v>0</v>
      </c>
      <c r="P2992" s="180">
        <v>0</v>
      </c>
      <c r="Q2992" s="181">
        <f t="shared" si="113"/>
        <v>0</v>
      </c>
      <c r="R2992" s="182" t="s">
        <v>1313</v>
      </c>
      <c r="S2992" s="183"/>
      <c r="T2992" s="183"/>
    </row>
    <row r="2993" spans="2:20" ht="15.75">
      <c r="B2993" s="152">
        <v>2025</v>
      </c>
      <c r="C2993" s="152">
        <v>20</v>
      </c>
      <c r="D2993" s="153"/>
      <c r="E2993" s="154"/>
      <c r="F2993" s="152">
        <v>4</v>
      </c>
      <c r="G2993" s="152">
        <v>12</v>
      </c>
      <c r="H2993" s="152">
        <v>29</v>
      </c>
      <c r="I2993" s="152">
        <v>5000</v>
      </c>
      <c r="J2993" s="152">
        <v>5600</v>
      </c>
      <c r="K2993" s="152"/>
      <c r="L2993" s="155" t="s">
        <v>44</v>
      </c>
      <c r="M2993" s="156"/>
      <c r="N2993" s="157" t="s">
        <v>1050</v>
      </c>
      <c r="O2993" s="158">
        <f>O2994+O2996+O3054</f>
        <v>0</v>
      </c>
      <c r="P2993" s="158">
        <f>P2994+P2996+P3054</f>
        <v>0</v>
      </c>
      <c r="Q2993" s="158">
        <f t="shared" si="113"/>
        <v>0</v>
      </c>
      <c r="R2993" s="159"/>
      <c r="S2993" s="160"/>
      <c r="T2993" s="161"/>
    </row>
    <row r="2994" spans="2:20" ht="31.5" hidden="1">
      <c r="B2994" s="163">
        <v>2025</v>
      </c>
      <c r="C2994" s="163">
        <v>20</v>
      </c>
      <c r="D2994" s="164"/>
      <c r="E2994" s="165"/>
      <c r="F2994" s="163">
        <v>4</v>
      </c>
      <c r="G2994" s="163">
        <v>12</v>
      </c>
      <c r="H2994" s="163">
        <v>29</v>
      </c>
      <c r="I2994" s="163">
        <v>5000</v>
      </c>
      <c r="J2994" s="163">
        <v>5600</v>
      </c>
      <c r="K2994" s="163">
        <v>564</v>
      </c>
      <c r="L2994" s="166" t="s">
        <v>44</v>
      </c>
      <c r="M2994" s="167"/>
      <c r="N2994" s="168" t="s">
        <v>220</v>
      </c>
      <c r="O2994" s="169">
        <f>SUM(O2995)</f>
        <v>0</v>
      </c>
      <c r="P2994" s="169">
        <f>SUM(P2995)</f>
        <v>0</v>
      </c>
      <c r="Q2994" s="169">
        <f t="shared" si="113"/>
        <v>0</v>
      </c>
      <c r="R2994" s="170"/>
      <c r="S2994" s="171"/>
      <c r="T2994" s="172"/>
    </row>
    <row r="2995" spans="2:20" ht="15.75" hidden="1">
      <c r="B2995" s="174">
        <v>2025</v>
      </c>
      <c r="C2995" s="174">
        <v>20</v>
      </c>
      <c r="D2995" s="175">
        <v>0</v>
      </c>
      <c r="E2995" s="176"/>
      <c r="F2995" s="174">
        <v>4</v>
      </c>
      <c r="G2995" s="174">
        <v>12</v>
      </c>
      <c r="H2995" s="174">
        <v>29</v>
      </c>
      <c r="I2995" s="174">
        <v>5000</v>
      </c>
      <c r="J2995" s="174">
        <v>5600</v>
      </c>
      <c r="K2995" s="174">
        <v>564</v>
      </c>
      <c r="L2995" s="177">
        <v>14</v>
      </c>
      <c r="M2995" s="178">
        <v>0</v>
      </c>
      <c r="N2995" s="179" t="s">
        <v>179</v>
      </c>
      <c r="O2995" s="180">
        <v>0</v>
      </c>
      <c r="P2995" s="180">
        <v>0</v>
      </c>
      <c r="Q2995" s="181">
        <f t="shared" si="113"/>
        <v>0</v>
      </c>
      <c r="R2995" s="182" t="s">
        <v>98</v>
      </c>
      <c r="S2995" s="183"/>
      <c r="T2995" s="183"/>
    </row>
    <row r="2996" spans="2:20" ht="15.75">
      <c r="B2996" s="163">
        <v>2025</v>
      </c>
      <c r="C2996" s="163">
        <v>20</v>
      </c>
      <c r="D2996" s="164"/>
      <c r="E2996" s="165"/>
      <c r="F2996" s="163">
        <v>4</v>
      </c>
      <c r="G2996" s="163">
        <v>12</v>
      </c>
      <c r="H2996" s="163">
        <v>29</v>
      </c>
      <c r="I2996" s="163">
        <v>5000</v>
      </c>
      <c r="J2996" s="163">
        <v>5600</v>
      </c>
      <c r="K2996" s="163">
        <v>565</v>
      </c>
      <c r="L2996" s="166" t="s">
        <v>44</v>
      </c>
      <c r="M2996" s="167"/>
      <c r="N2996" s="168" t="s">
        <v>590</v>
      </c>
      <c r="O2996" s="169">
        <f>SUM(O2997:O3053)</f>
        <v>0</v>
      </c>
      <c r="P2996" s="169">
        <f>SUM(P2997:P3053)</f>
        <v>0</v>
      </c>
      <c r="Q2996" s="169">
        <f t="shared" si="113"/>
        <v>0</v>
      </c>
      <c r="R2996" s="170"/>
      <c r="S2996" s="171"/>
      <c r="T2996" s="172"/>
    </row>
    <row r="2997" spans="2:20" ht="15.75" hidden="1">
      <c r="B2997" s="174">
        <v>2025</v>
      </c>
      <c r="C2997" s="174">
        <v>20</v>
      </c>
      <c r="D2997" s="175">
        <v>0</v>
      </c>
      <c r="E2997" s="176"/>
      <c r="F2997" s="174">
        <v>4</v>
      </c>
      <c r="G2997" s="174">
        <v>12</v>
      </c>
      <c r="H2997" s="174">
        <v>29</v>
      </c>
      <c r="I2997" s="174">
        <v>5000</v>
      </c>
      <c r="J2997" s="174">
        <v>5600</v>
      </c>
      <c r="K2997" s="174">
        <v>565</v>
      </c>
      <c r="L2997" s="177">
        <v>158</v>
      </c>
      <c r="M2997" s="178">
        <v>0</v>
      </c>
      <c r="N2997" s="179" t="s">
        <v>1664</v>
      </c>
      <c r="O2997" s="180">
        <v>0</v>
      </c>
      <c r="P2997" s="180">
        <v>0</v>
      </c>
      <c r="Q2997" s="181">
        <f t="shared" si="113"/>
        <v>0</v>
      </c>
      <c r="R2997" s="182" t="s">
        <v>98</v>
      </c>
      <c r="S2997" s="183"/>
      <c r="T2997" s="183"/>
    </row>
    <row r="2998" spans="2:20" ht="31.5">
      <c r="B2998" s="174">
        <v>2025</v>
      </c>
      <c r="C2998" s="174">
        <v>20</v>
      </c>
      <c r="D2998" s="175" t="s">
        <v>1858</v>
      </c>
      <c r="E2998" s="176">
        <v>20077</v>
      </c>
      <c r="F2998" s="174">
        <v>4</v>
      </c>
      <c r="G2998" s="174">
        <v>12</v>
      </c>
      <c r="H2998" s="174">
        <v>29</v>
      </c>
      <c r="I2998" s="174">
        <v>5000</v>
      </c>
      <c r="J2998" s="174">
        <v>5600</v>
      </c>
      <c r="K2998" s="174">
        <v>565</v>
      </c>
      <c r="L2998" s="177">
        <v>193</v>
      </c>
      <c r="M2998" s="178" t="s">
        <v>1846</v>
      </c>
      <c r="N2998" s="179" t="s">
        <v>1183</v>
      </c>
      <c r="O2998" s="180">
        <v>0</v>
      </c>
      <c r="P2998" s="180">
        <v>0</v>
      </c>
      <c r="Q2998" s="181">
        <f t="shared" si="113"/>
        <v>0</v>
      </c>
      <c r="R2998" s="182" t="s">
        <v>98</v>
      </c>
      <c r="S2998" s="183"/>
      <c r="T2998" s="183"/>
    </row>
    <row r="2999" spans="2:20" ht="31.5">
      <c r="B2999" s="174">
        <v>2025</v>
      </c>
      <c r="C2999" s="174">
        <v>20</v>
      </c>
      <c r="D2999" s="175" t="s">
        <v>1954</v>
      </c>
      <c r="E2999" s="176">
        <v>20084</v>
      </c>
      <c r="F2999" s="174">
        <v>4</v>
      </c>
      <c r="G2999" s="174">
        <v>12</v>
      </c>
      <c r="H2999" s="174">
        <v>29</v>
      </c>
      <c r="I2999" s="174">
        <v>5000</v>
      </c>
      <c r="J2999" s="174">
        <v>5600</v>
      </c>
      <c r="K2999" s="174">
        <v>565</v>
      </c>
      <c r="L2999" s="177">
        <v>193</v>
      </c>
      <c r="M2999" s="178" t="s">
        <v>1846</v>
      </c>
      <c r="N2999" s="179" t="s">
        <v>1183</v>
      </c>
      <c r="O2999" s="180">
        <v>0</v>
      </c>
      <c r="P2999" s="180">
        <v>0</v>
      </c>
      <c r="Q2999" s="181">
        <f t="shared" si="113"/>
        <v>0</v>
      </c>
      <c r="R2999" s="182" t="s">
        <v>98</v>
      </c>
      <c r="S2999" s="183"/>
      <c r="T2999" s="183"/>
    </row>
    <row r="3000" spans="2:20" ht="31.5">
      <c r="B3000" s="174">
        <v>2025</v>
      </c>
      <c r="C3000" s="174">
        <v>20</v>
      </c>
      <c r="D3000" s="175" t="s">
        <v>1860</v>
      </c>
      <c r="E3000" s="176">
        <v>20005</v>
      </c>
      <c r="F3000" s="174">
        <v>4</v>
      </c>
      <c r="G3000" s="174">
        <v>12</v>
      </c>
      <c r="H3000" s="174">
        <v>29</v>
      </c>
      <c r="I3000" s="174">
        <v>5000</v>
      </c>
      <c r="J3000" s="174">
        <v>5600</v>
      </c>
      <c r="K3000" s="174">
        <v>565</v>
      </c>
      <c r="L3000" s="177">
        <v>193</v>
      </c>
      <c r="M3000" s="178" t="s">
        <v>1846</v>
      </c>
      <c r="N3000" s="179" t="s">
        <v>1183</v>
      </c>
      <c r="O3000" s="180">
        <v>0</v>
      </c>
      <c r="P3000" s="180">
        <v>0</v>
      </c>
      <c r="Q3000" s="181">
        <f t="shared" si="113"/>
        <v>0</v>
      </c>
      <c r="R3000" s="182" t="s">
        <v>98</v>
      </c>
      <c r="S3000" s="183"/>
      <c r="T3000" s="183"/>
    </row>
    <row r="3001" spans="2:20" ht="31.5">
      <c r="B3001" s="174">
        <v>2025</v>
      </c>
      <c r="C3001" s="174">
        <v>20</v>
      </c>
      <c r="D3001" s="175" t="s">
        <v>1955</v>
      </c>
      <c r="E3001" s="176">
        <v>20019</v>
      </c>
      <c r="F3001" s="174">
        <v>4</v>
      </c>
      <c r="G3001" s="174">
        <v>12</v>
      </c>
      <c r="H3001" s="174">
        <v>29</v>
      </c>
      <c r="I3001" s="174">
        <v>5000</v>
      </c>
      <c r="J3001" s="174">
        <v>5600</v>
      </c>
      <c r="K3001" s="174">
        <v>565</v>
      </c>
      <c r="L3001" s="177">
        <v>193</v>
      </c>
      <c r="M3001" s="178" t="s">
        <v>1846</v>
      </c>
      <c r="N3001" s="179" t="s">
        <v>1183</v>
      </c>
      <c r="O3001" s="180">
        <v>0</v>
      </c>
      <c r="P3001" s="180">
        <v>0</v>
      </c>
      <c r="Q3001" s="181">
        <f t="shared" si="113"/>
        <v>0</v>
      </c>
      <c r="R3001" s="182" t="s">
        <v>98</v>
      </c>
      <c r="S3001" s="183"/>
      <c r="T3001" s="183"/>
    </row>
    <row r="3002" spans="2:20" ht="31.5">
      <c r="B3002" s="174">
        <v>2025</v>
      </c>
      <c r="C3002" s="174">
        <v>20</v>
      </c>
      <c r="D3002" s="175" t="s">
        <v>1956</v>
      </c>
      <c r="E3002" s="176">
        <v>20047</v>
      </c>
      <c r="F3002" s="174">
        <v>4</v>
      </c>
      <c r="G3002" s="174">
        <v>12</v>
      </c>
      <c r="H3002" s="174">
        <v>29</v>
      </c>
      <c r="I3002" s="174">
        <v>5000</v>
      </c>
      <c r="J3002" s="174">
        <v>5600</v>
      </c>
      <c r="K3002" s="174">
        <v>565</v>
      </c>
      <c r="L3002" s="177">
        <v>193</v>
      </c>
      <c r="M3002" s="178" t="s">
        <v>1846</v>
      </c>
      <c r="N3002" s="179" t="s">
        <v>1183</v>
      </c>
      <c r="O3002" s="180">
        <v>0</v>
      </c>
      <c r="P3002" s="180">
        <v>0</v>
      </c>
      <c r="Q3002" s="181">
        <f t="shared" si="113"/>
        <v>0</v>
      </c>
      <c r="R3002" s="182" t="s">
        <v>98</v>
      </c>
      <c r="S3002" s="183"/>
      <c r="T3002" s="183"/>
    </row>
    <row r="3003" spans="2:20" ht="31.5">
      <c r="B3003" s="174">
        <v>2025</v>
      </c>
      <c r="C3003" s="174">
        <v>20</v>
      </c>
      <c r="D3003" s="175" t="s">
        <v>1957</v>
      </c>
      <c r="E3003" s="176">
        <v>20069</v>
      </c>
      <c r="F3003" s="174">
        <v>4</v>
      </c>
      <c r="G3003" s="174">
        <v>12</v>
      </c>
      <c r="H3003" s="174">
        <v>29</v>
      </c>
      <c r="I3003" s="174">
        <v>5000</v>
      </c>
      <c r="J3003" s="174">
        <v>5600</v>
      </c>
      <c r="K3003" s="174">
        <v>565</v>
      </c>
      <c r="L3003" s="177">
        <v>193</v>
      </c>
      <c r="M3003" s="178" t="s">
        <v>1846</v>
      </c>
      <c r="N3003" s="179" t="s">
        <v>1183</v>
      </c>
      <c r="O3003" s="180">
        <v>0</v>
      </c>
      <c r="P3003" s="180">
        <v>0</v>
      </c>
      <c r="Q3003" s="181">
        <f t="shared" si="113"/>
        <v>0</v>
      </c>
      <c r="R3003" s="182" t="s">
        <v>98</v>
      </c>
      <c r="S3003" s="183"/>
      <c r="T3003" s="183"/>
    </row>
    <row r="3004" spans="2:20" ht="31.5">
      <c r="B3004" s="174">
        <v>2025</v>
      </c>
      <c r="C3004" s="174">
        <v>20</v>
      </c>
      <c r="D3004" s="175" t="s">
        <v>1863</v>
      </c>
      <c r="E3004" s="176">
        <v>20036</v>
      </c>
      <c r="F3004" s="174">
        <v>4</v>
      </c>
      <c r="G3004" s="174">
        <v>12</v>
      </c>
      <c r="H3004" s="174">
        <v>29</v>
      </c>
      <c r="I3004" s="174">
        <v>5000</v>
      </c>
      <c r="J3004" s="174">
        <v>5600</v>
      </c>
      <c r="K3004" s="174">
        <v>565</v>
      </c>
      <c r="L3004" s="177">
        <v>193</v>
      </c>
      <c r="M3004" s="178" t="s">
        <v>1846</v>
      </c>
      <c r="N3004" s="179" t="s">
        <v>1183</v>
      </c>
      <c r="O3004" s="180">
        <v>0</v>
      </c>
      <c r="P3004" s="180">
        <v>0</v>
      </c>
      <c r="Q3004" s="181">
        <f t="shared" si="113"/>
        <v>0</v>
      </c>
      <c r="R3004" s="182" t="s">
        <v>98</v>
      </c>
      <c r="S3004" s="183"/>
      <c r="T3004" s="183"/>
    </row>
    <row r="3005" spans="2:20" ht="31.5">
      <c r="B3005" s="174">
        <v>2025</v>
      </c>
      <c r="C3005" s="174">
        <v>20</v>
      </c>
      <c r="D3005" s="175" t="s">
        <v>1866</v>
      </c>
      <c r="E3005" s="176">
        <v>20083</v>
      </c>
      <c r="F3005" s="174">
        <v>4</v>
      </c>
      <c r="G3005" s="174">
        <v>12</v>
      </c>
      <c r="H3005" s="174">
        <v>29</v>
      </c>
      <c r="I3005" s="174">
        <v>5000</v>
      </c>
      <c r="J3005" s="174">
        <v>5600</v>
      </c>
      <c r="K3005" s="174">
        <v>565</v>
      </c>
      <c r="L3005" s="177">
        <v>193</v>
      </c>
      <c r="M3005" s="178" t="s">
        <v>1846</v>
      </c>
      <c r="N3005" s="179" t="s">
        <v>1183</v>
      </c>
      <c r="O3005" s="180">
        <v>0</v>
      </c>
      <c r="P3005" s="180">
        <v>0</v>
      </c>
      <c r="Q3005" s="181">
        <f t="shared" si="113"/>
        <v>0</v>
      </c>
      <c r="R3005" s="182" t="s">
        <v>98</v>
      </c>
      <c r="S3005" s="183"/>
      <c r="T3005" s="183"/>
    </row>
    <row r="3006" spans="2:20" ht="15.75">
      <c r="B3006" s="174">
        <v>2025</v>
      </c>
      <c r="C3006" s="174">
        <v>20</v>
      </c>
      <c r="D3006" s="175" t="s">
        <v>1958</v>
      </c>
      <c r="E3006" s="176">
        <v>20089</v>
      </c>
      <c r="F3006" s="174">
        <v>4</v>
      </c>
      <c r="G3006" s="174">
        <v>12</v>
      </c>
      <c r="H3006" s="174">
        <v>29</v>
      </c>
      <c r="I3006" s="174">
        <v>5000</v>
      </c>
      <c r="J3006" s="174">
        <v>5600</v>
      </c>
      <c r="K3006" s="174">
        <v>565</v>
      </c>
      <c r="L3006" s="177">
        <v>193</v>
      </c>
      <c r="M3006" s="178" t="s">
        <v>1846</v>
      </c>
      <c r="N3006" s="179" t="s">
        <v>1183</v>
      </c>
      <c r="O3006" s="180">
        <v>0</v>
      </c>
      <c r="P3006" s="180">
        <v>0</v>
      </c>
      <c r="Q3006" s="181">
        <f t="shared" si="113"/>
        <v>0</v>
      </c>
      <c r="R3006" s="182" t="s">
        <v>98</v>
      </c>
      <c r="S3006" s="183"/>
      <c r="T3006" s="183"/>
    </row>
    <row r="3007" spans="2:20" ht="31.5">
      <c r="B3007" s="174">
        <v>2025</v>
      </c>
      <c r="C3007" s="174">
        <v>20</v>
      </c>
      <c r="D3007" s="175" t="s">
        <v>1959</v>
      </c>
      <c r="E3007" s="176">
        <v>20034</v>
      </c>
      <c r="F3007" s="174">
        <v>4</v>
      </c>
      <c r="G3007" s="174">
        <v>12</v>
      </c>
      <c r="H3007" s="174">
        <v>29</v>
      </c>
      <c r="I3007" s="174">
        <v>5000</v>
      </c>
      <c r="J3007" s="174">
        <v>5600</v>
      </c>
      <c r="K3007" s="174">
        <v>565</v>
      </c>
      <c r="L3007" s="177">
        <v>193</v>
      </c>
      <c r="M3007" s="178" t="s">
        <v>1846</v>
      </c>
      <c r="N3007" s="179" t="s">
        <v>1183</v>
      </c>
      <c r="O3007" s="180">
        <v>0</v>
      </c>
      <c r="P3007" s="180">
        <v>0</v>
      </c>
      <c r="Q3007" s="181">
        <f t="shared" si="113"/>
        <v>0</v>
      </c>
      <c r="R3007" s="182" t="s">
        <v>98</v>
      </c>
      <c r="S3007" s="183"/>
      <c r="T3007" s="183"/>
    </row>
    <row r="3008" spans="2:20" ht="31.5">
      <c r="B3008" s="174">
        <v>2025</v>
      </c>
      <c r="C3008" s="174">
        <v>20</v>
      </c>
      <c r="D3008" s="175" t="s">
        <v>1960</v>
      </c>
      <c r="E3008" s="176">
        <v>20090</v>
      </c>
      <c r="F3008" s="174">
        <v>4</v>
      </c>
      <c r="G3008" s="174">
        <v>12</v>
      </c>
      <c r="H3008" s="174">
        <v>29</v>
      </c>
      <c r="I3008" s="174">
        <v>5000</v>
      </c>
      <c r="J3008" s="174">
        <v>5600</v>
      </c>
      <c r="K3008" s="174">
        <v>565</v>
      </c>
      <c r="L3008" s="177">
        <v>193</v>
      </c>
      <c r="M3008" s="178" t="s">
        <v>1846</v>
      </c>
      <c r="N3008" s="179" t="s">
        <v>1183</v>
      </c>
      <c r="O3008" s="180">
        <v>0</v>
      </c>
      <c r="P3008" s="180">
        <v>0</v>
      </c>
      <c r="Q3008" s="181">
        <f t="shared" si="113"/>
        <v>0</v>
      </c>
      <c r="R3008" s="182" t="s">
        <v>98</v>
      </c>
      <c r="S3008" s="183"/>
      <c r="T3008" s="183"/>
    </row>
    <row r="3009" spans="2:20" ht="31.5">
      <c r="B3009" s="174">
        <v>2025</v>
      </c>
      <c r="C3009" s="174">
        <v>20</v>
      </c>
      <c r="D3009" s="175" t="s">
        <v>1961</v>
      </c>
      <c r="E3009" s="176">
        <v>20082</v>
      </c>
      <c r="F3009" s="174">
        <v>4</v>
      </c>
      <c r="G3009" s="174">
        <v>12</v>
      </c>
      <c r="H3009" s="174">
        <v>29</v>
      </c>
      <c r="I3009" s="174">
        <v>5000</v>
      </c>
      <c r="J3009" s="174">
        <v>5600</v>
      </c>
      <c r="K3009" s="174">
        <v>565</v>
      </c>
      <c r="L3009" s="177">
        <v>193</v>
      </c>
      <c r="M3009" s="178" t="s">
        <v>1846</v>
      </c>
      <c r="N3009" s="179" t="s">
        <v>1183</v>
      </c>
      <c r="O3009" s="180">
        <v>0</v>
      </c>
      <c r="P3009" s="180">
        <v>0</v>
      </c>
      <c r="Q3009" s="181">
        <f t="shared" si="113"/>
        <v>0</v>
      </c>
      <c r="R3009" s="182" t="s">
        <v>98</v>
      </c>
      <c r="S3009" s="183"/>
      <c r="T3009" s="183"/>
    </row>
    <row r="3010" spans="2:20" ht="31.5">
      <c r="B3010" s="174">
        <v>2025</v>
      </c>
      <c r="C3010" s="174">
        <v>20</v>
      </c>
      <c r="D3010" s="175" t="s">
        <v>1962</v>
      </c>
      <c r="E3010" s="176">
        <v>20021</v>
      </c>
      <c r="F3010" s="174">
        <v>4</v>
      </c>
      <c r="G3010" s="174">
        <v>12</v>
      </c>
      <c r="H3010" s="174">
        <v>29</v>
      </c>
      <c r="I3010" s="174">
        <v>5000</v>
      </c>
      <c r="J3010" s="174">
        <v>5600</v>
      </c>
      <c r="K3010" s="174">
        <v>565</v>
      </c>
      <c r="L3010" s="177">
        <v>193</v>
      </c>
      <c r="M3010" s="178" t="s">
        <v>1846</v>
      </c>
      <c r="N3010" s="179" t="s">
        <v>1183</v>
      </c>
      <c r="O3010" s="180">
        <v>0</v>
      </c>
      <c r="P3010" s="180">
        <v>0</v>
      </c>
      <c r="Q3010" s="181">
        <f t="shared" si="113"/>
        <v>0</v>
      </c>
      <c r="R3010" s="182" t="s">
        <v>98</v>
      </c>
      <c r="S3010" s="183"/>
      <c r="T3010" s="183"/>
    </row>
    <row r="3011" spans="2:20" ht="15.75" hidden="1">
      <c r="B3011" s="174">
        <v>2025</v>
      </c>
      <c r="C3011" s="174">
        <v>20</v>
      </c>
      <c r="D3011" s="175">
        <v>0</v>
      </c>
      <c r="E3011" s="176"/>
      <c r="F3011" s="174">
        <v>4</v>
      </c>
      <c r="G3011" s="174">
        <v>12</v>
      </c>
      <c r="H3011" s="174">
        <v>29</v>
      </c>
      <c r="I3011" s="174">
        <v>5000</v>
      </c>
      <c r="J3011" s="174">
        <v>5600</v>
      </c>
      <c r="K3011" s="174">
        <v>565</v>
      </c>
      <c r="L3011" s="177">
        <v>194</v>
      </c>
      <c r="M3011" s="178">
        <v>0</v>
      </c>
      <c r="N3011" s="179" t="s">
        <v>1665</v>
      </c>
      <c r="O3011" s="180">
        <v>0</v>
      </c>
      <c r="P3011" s="180">
        <v>0</v>
      </c>
      <c r="Q3011" s="181">
        <f t="shared" si="113"/>
        <v>0</v>
      </c>
      <c r="R3011" s="182" t="s">
        <v>98</v>
      </c>
      <c r="S3011" s="183"/>
      <c r="T3011" s="183"/>
    </row>
    <row r="3012" spans="2:20" ht="31.5">
      <c r="B3012" s="174">
        <v>2025</v>
      </c>
      <c r="C3012" s="174">
        <v>20</v>
      </c>
      <c r="D3012" s="175" t="s">
        <v>1858</v>
      </c>
      <c r="E3012" s="176">
        <v>20077</v>
      </c>
      <c r="F3012" s="174">
        <v>4</v>
      </c>
      <c r="G3012" s="174">
        <v>12</v>
      </c>
      <c r="H3012" s="174">
        <v>29</v>
      </c>
      <c r="I3012" s="174">
        <v>5000</v>
      </c>
      <c r="J3012" s="174">
        <v>5600</v>
      </c>
      <c r="K3012" s="174">
        <v>565</v>
      </c>
      <c r="L3012" s="177">
        <v>538</v>
      </c>
      <c r="M3012" s="178" t="s">
        <v>1885</v>
      </c>
      <c r="N3012" s="179" t="s">
        <v>1531</v>
      </c>
      <c r="O3012" s="180">
        <v>0</v>
      </c>
      <c r="P3012" s="180">
        <v>0</v>
      </c>
      <c r="Q3012" s="181">
        <f t="shared" si="113"/>
        <v>0</v>
      </c>
      <c r="R3012" s="182" t="s">
        <v>98</v>
      </c>
      <c r="S3012" s="183"/>
      <c r="T3012" s="183"/>
    </row>
    <row r="3013" spans="2:20" ht="31.5">
      <c r="B3013" s="174">
        <v>2025</v>
      </c>
      <c r="C3013" s="174">
        <v>20</v>
      </c>
      <c r="D3013" s="175" t="s">
        <v>1954</v>
      </c>
      <c r="E3013" s="176">
        <v>20084</v>
      </c>
      <c r="F3013" s="174">
        <v>4</v>
      </c>
      <c r="G3013" s="174">
        <v>12</v>
      </c>
      <c r="H3013" s="174">
        <v>29</v>
      </c>
      <c r="I3013" s="174">
        <v>5000</v>
      </c>
      <c r="J3013" s="174">
        <v>5600</v>
      </c>
      <c r="K3013" s="174">
        <v>565</v>
      </c>
      <c r="L3013" s="177">
        <v>538</v>
      </c>
      <c r="M3013" s="178" t="s">
        <v>1884</v>
      </c>
      <c r="N3013" s="179" t="s">
        <v>1531</v>
      </c>
      <c r="O3013" s="180">
        <v>0</v>
      </c>
      <c r="P3013" s="180">
        <v>0</v>
      </c>
      <c r="Q3013" s="181">
        <f t="shared" si="113"/>
        <v>0</v>
      </c>
      <c r="R3013" s="182" t="s">
        <v>98</v>
      </c>
      <c r="S3013" s="183"/>
      <c r="T3013" s="183"/>
    </row>
    <row r="3014" spans="2:20" ht="31.5">
      <c r="B3014" s="174">
        <v>2025</v>
      </c>
      <c r="C3014" s="174">
        <v>20</v>
      </c>
      <c r="D3014" s="175" t="s">
        <v>1860</v>
      </c>
      <c r="E3014" s="176">
        <v>20005</v>
      </c>
      <c r="F3014" s="174">
        <v>4</v>
      </c>
      <c r="G3014" s="174">
        <v>12</v>
      </c>
      <c r="H3014" s="174">
        <v>29</v>
      </c>
      <c r="I3014" s="174">
        <v>5000</v>
      </c>
      <c r="J3014" s="174">
        <v>5600</v>
      </c>
      <c r="K3014" s="174">
        <v>565</v>
      </c>
      <c r="L3014" s="177">
        <v>538</v>
      </c>
      <c r="M3014" s="178" t="s">
        <v>1883</v>
      </c>
      <c r="N3014" s="179" t="s">
        <v>1531</v>
      </c>
      <c r="O3014" s="180">
        <v>0</v>
      </c>
      <c r="P3014" s="180">
        <v>0</v>
      </c>
      <c r="Q3014" s="181">
        <f t="shared" si="113"/>
        <v>0</v>
      </c>
      <c r="R3014" s="182" t="s">
        <v>98</v>
      </c>
      <c r="S3014" s="183"/>
      <c r="T3014" s="183"/>
    </row>
    <row r="3015" spans="2:20" ht="31.5">
      <c r="B3015" s="174">
        <v>2025</v>
      </c>
      <c r="C3015" s="174">
        <v>20</v>
      </c>
      <c r="D3015" s="175" t="s">
        <v>1955</v>
      </c>
      <c r="E3015" s="176">
        <v>20019</v>
      </c>
      <c r="F3015" s="174">
        <v>4</v>
      </c>
      <c r="G3015" s="174">
        <v>12</v>
      </c>
      <c r="H3015" s="174">
        <v>29</v>
      </c>
      <c r="I3015" s="174">
        <v>5000</v>
      </c>
      <c r="J3015" s="174">
        <v>5600</v>
      </c>
      <c r="K3015" s="174">
        <v>565</v>
      </c>
      <c r="L3015" s="177">
        <v>538</v>
      </c>
      <c r="M3015" s="178" t="s">
        <v>1881</v>
      </c>
      <c r="N3015" s="179" t="s">
        <v>1531</v>
      </c>
      <c r="O3015" s="180">
        <v>0</v>
      </c>
      <c r="P3015" s="180">
        <v>0</v>
      </c>
      <c r="Q3015" s="181">
        <f t="shared" si="113"/>
        <v>0</v>
      </c>
      <c r="R3015" s="182" t="s">
        <v>98</v>
      </c>
      <c r="S3015" s="183"/>
      <c r="T3015" s="183"/>
    </row>
    <row r="3016" spans="2:20" ht="31.5">
      <c r="B3016" s="174">
        <v>2025</v>
      </c>
      <c r="C3016" s="174">
        <v>20</v>
      </c>
      <c r="D3016" s="175" t="s">
        <v>1956</v>
      </c>
      <c r="E3016" s="176">
        <v>20047</v>
      </c>
      <c r="F3016" s="174">
        <v>4</v>
      </c>
      <c r="G3016" s="174">
        <v>12</v>
      </c>
      <c r="H3016" s="174">
        <v>29</v>
      </c>
      <c r="I3016" s="174">
        <v>5000</v>
      </c>
      <c r="J3016" s="174">
        <v>5600</v>
      </c>
      <c r="K3016" s="174">
        <v>565</v>
      </c>
      <c r="L3016" s="177">
        <v>538</v>
      </c>
      <c r="M3016" s="178" t="s">
        <v>1882</v>
      </c>
      <c r="N3016" s="179" t="s">
        <v>1531</v>
      </c>
      <c r="O3016" s="180">
        <v>0</v>
      </c>
      <c r="P3016" s="180">
        <v>0</v>
      </c>
      <c r="Q3016" s="181">
        <f t="shared" si="113"/>
        <v>0</v>
      </c>
      <c r="R3016" s="182" t="s">
        <v>98</v>
      </c>
      <c r="S3016" s="183"/>
      <c r="T3016" s="183"/>
    </row>
    <row r="3017" spans="2:20" ht="31.5">
      <c r="B3017" s="174">
        <v>2025</v>
      </c>
      <c r="C3017" s="174">
        <v>20</v>
      </c>
      <c r="D3017" s="175" t="s">
        <v>1957</v>
      </c>
      <c r="E3017" s="176">
        <v>20069</v>
      </c>
      <c r="F3017" s="174">
        <v>4</v>
      </c>
      <c r="G3017" s="174">
        <v>12</v>
      </c>
      <c r="H3017" s="174">
        <v>29</v>
      </c>
      <c r="I3017" s="174">
        <v>5000</v>
      </c>
      <c r="J3017" s="174">
        <v>5600</v>
      </c>
      <c r="K3017" s="174">
        <v>565</v>
      </c>
      <c r="L3017" s="177">
        <v>538</v>
      </c>
      <c r="M3017" s="178" t="s">
        <v>1880</v>
      </c>
      <c r="N3017" s="179" t="s">
        <v>1531</v>
      </c>
      <c r="O3017" s="180">
        <v>0</v>
      </c>
      <c r="P3017" s="180">
        <v>0</v>
      </c>
      <c r="Q3017" s="181">
        <f t="shared" si="113"/>
        <v>0</v>
      </c>
      <c r="R3017" s="182" t="s">
        <v>98</v>
      </c>
      <c r="S3017" s="183"/>
      <c r="T3017" s="183"/>
    </row>
    <row r="3018" spans="2:20" ht="31.5">
      <c r="B3018" s="174">
        <v>2025</v>
      </c>
      <c r="C3018" s="174">
        <v>20</v>
      </c>
      <c r="D3018" s="175" t="s">
        <v>1863</v>
      </c>
      <c r="E3018" s="176">
        <v>20036</v>
      </c>
      <c r="F3018" s="174">
        <v>4</v>
      </c>
      <c r="G3018" s="174">
        <v>12</v>
      </c>
      <c r="H3018" s="174">
        <v>29</v>
      </c>
      <c r="I3018" s="174">
        <v>5000</v>
      </c>
      <c r="J3018" s="174">
        <v>5600</v>
      </c>
      <c r="K3018" s="174">
        <v>565</v>
      </c>
      <c r="L3018" s="177">
        <v>538</v>
      </c>
      <c r="M3018" s="178" t="s">
        <v>1846</v>
      </c>
      <c r="N3018" s="179" t="s">
        <v>1531</v>
      </c>
      <c r="O3018" s="180">
        <v>0</v>
      </c>
      <c r="P3018" s="180">
        <v>0</v>
      </c>
      <c r="Q3018" s="181">
        <f t="shared" si="113"/>
        <v>0</v>
      </c>
      <c r="R3018" s="182" t="s">
        <v>98</v>
      </c>
      <c r="S3018" s="183"/>
      <c r="T3018" s="183"/>
    </row>
    <row r="3019" spans="2:20" ht="31.5">
      <c r="B3019" s="174">
        <v>2025</v>
      </c>
      <c r="C3019" s="174">
        <v>20</v>
      </c>
      <c r="D3019" s="175" t="s">
        <v>1866</v>
      </c>
      <c r="E3019" s="176">
        <v>20083</v>
      </c>
      <c r="F3019" s="174">
        <v>4</v>
      </c>
      <c r="G3019" s="174">
        <v>12</v>
      </c>
      <c r="H3019" s="174">
        <v>29</v>
      </c>
      <c r="I3019" s="174">
        <v>5000</v>
      </c>
      <c r="J3019" s="174">
        <v>5600</v>
      </c>
      <c r="K3019" s="174">
        <v>565</v>
      </c>
      <c r="L3019" s="177">
        <v>538</v>
      </c>
      <c r="M3019" s="178" t="s">
        <v>1879</v>
      </c>
      <c r="N3019" s="179" t="s">
        <v>1531</v>
      </c>
      <c r="O3019" s="180">
        <v>0</v>
      </c>
      <c r="P3019" s="180">
        <v>0</v>
      </c>
      <c r="Q3019" s="181">
        <f t="shared" si="113"/>
        <v>0</v>
      </c>
      <c r="R3019" s="182" t="s">
        <v>98</v>
      </c>
      <c r="S3019" s="183"/>
      <c r="T3019" s="183"/>
    </row>
    <row r="3020" spans="2:20" ht="15.75">
      <c r="B3020" s="174">
        <v>2025</v>
      </c>
      <c r="C3020" s="174">
        <v>20</v>
      </c>
      <c r="D3020" s="175" t="s">
        <v>1958</v>
      </c>
      <c r="E3020" s="176">
        <v>20089</v>
      </c>
      <c r="F3020" s="174">
        <v>4</v>
      </c>
      <c r="G3020" s="174">
        <v>12</v>
      </c>
      <c r="H3020" s="174">
        <v>29</v>
      </c>
      <c r="I3020" s="174">
        <v>5000</v>
      </c>
      <c r="J3020" s="174">
        <v>5600</v>
      </c>
      <c r="K3020" s="174">
        <v>565</v>
      </c>
      <c r="L3020" s="177">
        <v>538</v>
      </c>
      <c r="M3020" s="178" t="s">
        <v>1850</v>
      </c>
      <c r="N3020" s="179" t="s">
        <v>1531</v>
      </c>
      <c r="O3020" s="180">
        <v>0</v>
      </c>
      <c r="P3020" s="180">
        <v>0</v>
      </c>
      <c r="Q3020" s="181">
        <f t="shared" si="113"/>
        <v>0</v>
      </c>
      <c r="R3020" s="182" t="s">
        <v>98</v>
      </c>
      <c r="S3020" s="183"/>
      <c r="T3020" s="183"/>
    </row>
    <row r="3021" spans="2:20" ht="31.5">
      <c r="B3021" s="174">
        <v>2025</v>
      </c>
      <c r="C3021" s="174">
        <v>20</v>
      </c>
      <c r="D3021" s="175" t="s">
        <v>1959</v>
      </c>
      <c r="E3021" s="176">
        <v>20034</v>
      </c>
      <c r="F3021" s="174">
        <v>4</v>
      </c>
      <c r="G3021" s="174">
        <v>12</v>
      </c>
      <c r="H3021" s="174">
        <v>29</v>
      </c>
      <c r="I3021" s="174">
        <v>5000</v>
      </c>
      <c r="J3021" s="174">
        <v>5600</v>
      </c>
      <c r="K3021" s="174">
        <v>565</v>
      </c>
      <c r="L3021" s="177">
        <v>538</v>
      </c>
      <c r="M3021" s="178" t="s">
        <v>1963</v>
      </c>
      <c r="N3021" s="179" t="s">
        <v>1531</v>
      </c>
      <c r="O3021" s="180">
        <v>0</v>
      </c>
      <c r="P3021" s="180">
        <v>0</v>
      </c>
      <c r="Q3021" s="181">
        <f t="shared" si="113"/>
        <v>0</v>
      </c>
      <c r="R3021" s="182" t="s">
        <v>98</v>
      </c>
      <c r="S3021" s="183"/>
      <c r="T3021" s="183"/>
    </row>
    <row r="3022" spans="2:20" ht="31.5">
      <c r="B3022" s="174">
        <v>2025</v>
      </c>
      <c r="C3022" s="174">
        <v>20</v>
      </c>
      <c r="D3022" s="175" t="s">
        <v>1960</v>
      </c>
      <c r="E3022" s="176">
        <v>20090</v>
      </c>
      <c r="F3022" s="174">
        <v>4</v>
      </c>
      <c r="G3022" s="174">
        <v>12</v>
      </c>
      <c r="H3022" s="174">
        <v>29</v>
      </c>
      <c r="I3022" s="174">
        <v>5000</v>
      </c>
      <c r="J3022" s="174">
        <v>5600</v>
      </c>
      <c r="K3022" s="174">
        <v>565</v>
      </c>
      <c r="L3022" s="177">
        <v>538</v>
      </c>
      <c r="M3022" s="178" t="s">
        <v>1850</v>
      </c>
      <c r="N3022" s="179" t="s">
        <v>1531</v>
      </c>
      <c r="O3022" s="180">
        <v>0</v>
      </c>
      <c r="P3022" s="180">
        <v>0</v>
      </c>
      <c r="Q3022" s="181">
        <f t="shared" si="113"/>
        <v>0</v>
      </c>
      <c r="R3022" s="182" t="s">
        <v>98</v>
      </c>
      <c r="S3022" s="183"/>
      <c r="T3022" s="183"/>
    </row>
    <row r="3023" spans="2:20" ht="31.5">
      <c r="B3023" s="174">
        <v>2025</v>
      </c>
      <c r="C3023" s="174">
        <v>20</v>
      </c>
      <c r="D3023" s="175" t="s">
        <v>1961</v>
      </c>
      <c r="E3023" s="176">
        <v>20082</v>
      </c>
      <c r="F3023" s="174">
        <v>4</v>
      </c>
      <c r="G3023" s="174">
        <v>12</v>
      </c>
      <c r="H3023" s="174">
        <v>29</v>
      </c>
      <c r="I3023" s="174">
        <v>5000</v>
      </c>
      <c r="J3023" s="174">
        <v>5600</v>
      </c>
      <c r="K3023" s="174">
        <v>565</v>
      </c>
      <c r="L3023" s="177">
        <v>538</v>
      </c>
      <c r="M3023" s="178" t="s">
        <v>1879</v>
      </c>
      <c r="N3023" s="179" t="s">
        <v>1531</v>
      </c>
      <c r="O3023" s="180">
        <v>0</v>
      </c>
      <c r="P3023" s="180">
        <v>0</v>
      </c>
      <c r="Q3023" s="181">
        <f t="shared" si="113"/>
        <v>0</v>
      </c>
      <c r="R3023" s="182" t="s">
        <v>98</v>
      </c>
      <c r="S3023" s="183"/>
      <c r="T3023" s="183"/>
    </row>
    <row r="3024" spans="2:20" ht="31.5">
      <c r="B3024" s="174">
        <v>2025</v>
      </c>
      <c r="C3024" s="174">
        <v>20</v>
      </c>
      <c r="D3024" s="175" t="s">
        <v>1962</v>
      </c>
      <c r="E3024" s="176">
        <v>20021</v>
      </c>
      <c r="F3024" s="174">
        <v>4</v>
      </c>
      <c r="G3024" s="174">
        <v>12</v>
      </c>
      <c r="H3024" s="174">
        <v>29</v>
      </c>
      <c r="I3024" s="174">
        <v>5000</v>
      </c>
      <c r="J3024" s="174">
        <v>5600</v>
      </c>
      <c r="K3024" s="174">
        <v>565</v>
      </c>
      <c r="L3024" s="177">
        <v>538</v>
      </c>
      <c r="M3024" s="178" t="s">
        <v>1846</v>
      </c>
      <c r="N3024" s="179" t="s">
        <v>1531</v>
      </c>
      <c r="O3024" s="180">
        <v>0</v>
      </c>
      <c r="P3024" s="180">
        <v>0</v>
      </c>
      <c r="Q3024" s="181">
        <f t="shared" si="113"/>
        <v>0</v>
      </c>
      <c r="R3024" s="182" t="s">
        <v>98</v>
      </c>
      <c r="S3024" s="183"/>
      <c r="T3024" s="183"/>
    </row>
    <row r="3025" spans="2:20" ht="31.5">
      <c r="B3025" s="174">
        <v>2025</v>
      </c>
      <c r="C3025" s="174">
        <v>20</v>
      </c>
      <c r="D3025" s="175" t="s">
        <v>1858</v>
      </c>
      <c r="E3025" s="176">
        <v>20077</v>
      </c>
      <c r="F3025" s="174">
        <v>4</v>
      </c>
      <c r="G3025" s="174">
        <v>12</v>
      </c>
      <c r="H3025" s="174">
        <v>29</v>
      </c>
      <c r="I3025" s="174">
        <v>5000</v>
      </c>
      <c r="J3025" s="174">
        <v>5600</v>
      </c>
      <c r="K3025" s="174">
        <v>565</v>
      </c>
      <c r="L3025" s="177">
        <v>703</v>
      </c>
      <c r="M3025" s="178" t="s">
        <v>1885</v>
      </c>
      <c r="N3025" s="179" t="s">
        <v>1666</v>
      </c>
      <c r="O3025" s="180">
        <v>0</v>
      </c>
      <c r="P3025" s="180">
        <v>0</v>
      </c>
      <c r="Q3025" s="181">
        <f t="shared" si="113"/>
        <v>0</v>
      </c>
      <c r="R3025" s="182" t="s">
        <v>98</v>
      </c>
      <c r="S3025" s="183"/>
      <c r="T3025" s="183"/>
    </row>
    <row r="3026" spans="2:20" ht="31.5">
      <c r="B3026" s="174">
        <v>2025</v>
      </c>
      <c r="C3026" s="174">
        <v>20</v>
      </c>
      <c r="D3026" s="175" t="s">
        <v>1954</v>
      </c>
      <c r="E3026" s="176">
        <v>20084</v>
      </c>
      <c r="F3026" s="174">
        <v>4</v>
      </c>
      <c r="G3026" s="174">
        <v>12</v>
      </c>
      <c r="H3026" s="174">
        <v>29</v>
      </c>
      <c r="I3026" s="174">
        <v>5000</v>
      </c>
      <c r="J3026" s="174">
        <v>5600</v>
      </c>
      <c r="K3026" s="174">
        <v>565</v>
      </c>
      <c r="L3026" s="177">
        <v>703</v>
      </c>
      <c r="M3026" s="178" t="s">
        <v>1884</v>
      </c>
      <c r="N3026" s="179" t="s">
        <v>1666</v>
      </c>
      <c r="O3026" s="180">
        <v>0</v>
      </c>
      <c r="P3026" s="180">
        <v>0</v>
      </c>
      <c r="Q3026" s="181">
        <f t="shared" si="113"/>
        <v>0</v>
      </c>
      <c r="R3026" s="182" t="s">
        <v>98</v>
      </c>
      <c r="S3026" s="183"/>
      <c r="T3026" s="183"/>
    </row>
    <row r="3027" spans="2:20" ht="31.5">
      <c r="B3027" s="174">
        <v>2025</v>
      </c>
      <c r="C3027" s="174">
        <v>20</v>
      </c>
      <c r="D3027" s="175" t="s">
        <v>1860</v>
      </c>
      <c r="E3027" s="176">
        <v>20005</v>
      </c>
      <c r="F3027" s="174">
        <v>4</v>
      </c>
      <c r="G3027" s="174">
        <v>12</v>
      </c>
      <c r="H3027" s="174">
        <v>29</v>
      </c>
      <c r="I3027" s="174">
        <v>5000</v>
      </c>
      <c r="J3027" s="174">
        <v>5600</v>
      </c>
      <c r="K3027" s="174">
        <v>565</v>
      </c>
      <c r="L3027" s="177">
        <v>703</v>
      </c>
      <c r="M3027" s="178" t="s">
        <v>1883</v>
      </c>
      <c r="N3027" s="179" t="s">
        <v>1666</v>
      </c>
      <c r="O3027" s="180">
        <v>0</v>
      </c>
      <c r="P3027" s="180">
        <v>0</v>
      </c>
      <c r="Q3027" s="181">
        <f t="shared" si="113"/>
        <v>0</v>
      </c>
      <c r="R3027" s="182" t="s">
        <v>98</v>
      </c>
      <c r="S3027" s="183"/>
      <c r="T3027" s="183"/>
    </row>
    <row r="3028" spans="2:20" ht="31.5">
      <c r="B3028" s="174">
        <v>2025</v>
      </c>
      <c r="C3028" s="174">
        <v>20</v>
      </c>
      <c r="D3028" s="175" t="s">
        <v>1955</v>
      </c>
      <c r="E3028" s="176">
        <v>20019</v>
      </c>
      <c r="F3028" s="174">
        <v>4</v>
      </c>
      <c r="G3028" s="174">
        <v>12</v>
      </c>
      <c r="H3028" s="174">
        <v>29</v>
      </c>
      <c r="I3028" s="174">
        <v>5000</v>
      </c>
      <c r="J3028" s="174">
        <v>5600</v>
      </c>
      <c r="K3028" s="174">
        <v>565</v>
      </c>
      <c r="L3028" s="177">
        <v>703</v>
      </c>
      <c r="M3028" s="178" t="s">
        <v>1881</v>
      </c>
      <c r="N3028" s="179" t="s">
        <v>1666</v>
      </c>
      <c r="O3028" s="180">
        <v>0</v>
      </c>
      <c r="P3028" s="180">
        <v>0</v>
      </c>
      <c r="Q3028" s="181">
        <f t="shared" si="113"/>
        <v>0</v>
      </c>
      <c r="R3028" s="182" t="s">
        <v>98</v>
      </c>
      <c r="S3028" s="183"/>
      <c r="T3028" s="183"/>
    </row>
    <row r="3029" spans="2:20" ht="31.5">
      <c r="B3029" s="174">
        <v>2025</v>
      </c>
      <c r="C3029" s="174">
        <v>20</v>
      </c>
      <c r="D3029" s="175" t="s">
        <v>1956</v>
      </c>
      <c r="E3029" s="176">
        <v>20047</v>
      </c>
      <c r="F3029" s="174">
        <v>4</v>
      </c>
      <c r="G3029" s="174">
        <v>12</v>
      </c>
      <c r="H3029" s="174">
        <v>29</v>
      </c>
      <c r="I3029" s="174">
        <v>5000</v>
      </c>
      <c r="J3029" s="174">
        <v>5600</v>
      </c>
      <c r="K3029" s="174">
        <v>565</v>
      </c>
      <c r="L3029" s="177">
        <v>703</v>
      </c>
      <c r="M3029" s="178" t="s">
        <v>1882</v>
      </c>
      <c r="N3029" s="179" t="s">
        <v>1666</v>
      </c>
      <c r="O3029" s="180">
        <v>0</v>
      </c>
      <c r="P3029" s="180">
        <v>0</v>
      </c>
      <c r="Q3029" s="181">
        <f t="shared" si="113"/>
        <v>0</v>
      </c>
      <c r="R3029" s="182" t="s">
        <v>98</v>
      </c>
      <c r="S3029" s="183"/>
      <c r="T3029" s="183"/>
    </row>
    <row r="3030" spans="2:20" ht="31.5">
      <c r="B3030" s="174">
        <v>2025</v>
      </c>
      <c r="C3030" s="174">
        <v>20</v>
      </c>
      <c r="D3030" s="175" t="s">
        <v>1957</v>
      </c>
      <c r="E3030" s="176">
        <v>20069</v>
      </c>
      <c r="F3030" s="174">
        <v>4</v>
      </c>
      <c r="G3030" s="174">
        <v>12</v>
      </c>
      <c r="H3030" s="174">
        <v>29</v>
      </c>
      <c r="I3030" s="174">
        <v>5000</v>
      </c>
      <c r="J3030" s="174">
        <v>5600</v>
      </c>
      <c r="K3030" s="174">
        <v>565</v>
      </c>
      <c r="L3030" s="177">
        <v>703</v>
      </c>
      <c r="M3030" s="178" t="s">
        <v>1880</v>
      </c>
      <c r="N3030" s="179" t="s">
        <v>1666</v>
      </c>
      <c r="O3030" s="180">
        <v>0</v>
      </c>
      <c r="P3030" s="180">
        <v>0</v>
      </c>
      <c r="Q3030" s="181">
        <f t="shared" si="113"/>
        <v>0</v>
      </c>
      <c r="R3030" s="182" t="s">
        <v>98</v>
      </c>
      <c r="S3030" s="183"/>
      <c r="T3030" s="183"/>
    </row>
    <row r="3031" spans="2:20" ht="31.5">
      <c r="B3031" s="174">
        <v>2025</v>
      </c>
      <c r="C3031" s="174">
        <v>20</v>
      </c>
      <c r="D3031" s="175" t="s">
        <v>1863</v>
      </c>
      <c r="E3031" s="176">
        <v>20036</v>
      </c>
      <c r="F3031" s="174">
        <v>4</v>
      </c>
      <c r="G3031" s="174">
        <v>12</v>
      </c>
      <c r="H3031" s="174">
        <v>29</v>
      </c>
      <c r="I3031" s="174">
        <v>5000</v>
      </c>
      <c r="J3031" s="174">
        <v>5600</v>
      </c>
      <c r="K3031" s="174">
        <v>565</v>
      </c>
      <c r="L3031" s="177">
        <v>703</v>
      </c>
      <c r="M3031" s="178" t="s">
        <v>1846</v>
      </c>
      <c r="N3031" s="179" t="s">
        <v>1666</v>
      </c>
      <c r="O3031" s="180">
        <v>0</v>
      </c>
      <c r="P3031" s="180">
        <v>0</v>
      </c>
      <c r="Q3031" s="181">
        <f t="shared" si="113"/>
        <v>0</v>
      </c>
      <c r="R3031" s="182" t="s">
        <v>98</v>
      </c>
      <c r="S3031" s="183"/>
      <c r="T3031" s="183"/>
    </row>
    <row r="3032" spans="2:20" ht="31.5">
      <c r="B3032" s="174">
        <v>2025</v>
      </c>
      <c r="C3032" s="174">
        <v>20</v>
      </c>
      <c r="D3032" s="175" t="s">
        <v>1866</v>
      </c>
      <c r="E3032" s="176">
        <v>20083</v>
      </c>
      <c r="F3032" s="174">
        <v>4</v>
      </c>
      <c r="G3032" s="174">
        <v>12</v>
      </c>
      <c r="H3032" s="174">
        <v>29</v>
      </c>
      <c r="I3032" s="174">
        <v>5000</v>
      </c>
      <c r="J3032" s="174">
        <v>5600</v>
      </c>
      <c r="K3032" s="174">
        <v>565</v>
      </c>
      <c r="L3032" s="177">
        <v>703</v>
      </c>
      <c r="M3032" s="178" t="s">
        <v>1879</v>
      </c>
      <c r="N3032" s="179" t="s">
        <v>1666</v>
      </c>
      <c r="O3032" s="180">
        <v>0</v>
      </c>
      <c r="P3032" s="180">
        <v>0</v>
      </c>
      <c r="Q3032" s="181">
        <f t="shared" si="113"/>
        <v>0</v>
      </c>
      <c r="R3032" s="182" t="s">
        <v>98</v>
      </c>
      <c r="S3032" s="183"/>
      <c r="T3032" s="183"/>
    </row>
    <row r="3033" spans="2:20" ht="15.75">
      <c r="B3033" s="174">
        <v>2025</v>
      </c>
      <c r="C3033" s="174">
        <v>20</v>
      </c>
      <c r="D3033" s="175" t="s">
        <v>1958</v>
      </c>
      <c r="E3033" s="176">
        <v>20089</v>
      </c>
      <c r="F3033" s="174">
        <v>4</v>
      </c>
      <c r="G3033" s="174">
        <v>12</v>
      </c>
      <c r="H3033" s="174">
        <v>29</v>
      </c>
      <c r="I3033" s="174">
        <v>5000</v>
      </c>
      <c r="J3033" s="174">
        <v>5600</v>
      </c>
      <c r="K3033" s="174">
        <v>565</v>
      </c>
      <c r="L3033" s="177">
        <v>703</v>
      </c>
      <c r="M3033" s="178" t="s">
        <v>1850</v>
      </c>
      <c r="N3033" s="179" t="s">
        <v>1666</v>
      </c>
      <c r="O3033" s="180">
        <v>0</v>
      </c>
      <c r="P3033" s="180">
        <v>0</v>
      </c>
      <c r="Q3033" s="181">
        <f t="shared" si="113"/>
        <v>0</v>
      </c>
      <c r="R3033" s="182" t="s">
        <v>98</v>
      </c>
      <c r="S3033" s="183"/>
      <c r="T3033" s="183"/>
    </row>
    <row r="3034" spans="2:20" ht="31.5">
      <c r="B3034" s="174">
        <v>2025</v>
      </c>
      <c r="C3034" s="174">
        <v>20</v>
      </c>
      <c r="D3034" s="175" t="s">
        <v>1959</v>
      </c>
      <c r="E3034" s="176">
        <v>20034</v>
      </c>
      <c r="F3034" s="174">
        <v>4</v>
      </c>
      <c r="G3034" s="174">
        <v>12</v>
      </c>
      <c r="H3034" s="174">
        <v>29</v>
      </c>
      <c r="I3034" s="174">
        <v>5000</v>
      </c>
      <c r="J3034" s="174">
        <v>5600</v>
      </c>
      <c r="K3034" s="174">
        <v>565</v>
      </c>
      <c r="L3034" s="177">
        <v>703</v>
      </c>
      <c r="M3034" s="178" t="s">
        <v>1963</v>
      </c>
      <c r="N3034" s="179" t="s">
        <v>1666</v>
      </c>
      <c r="O3034" s="180">
        <v>0</v>
      </c>
      <c r="P3034" s="180">
        <v>0</v>
      </c>
      <c r="Q3034" s="181">
        <f t="shared" si="113"/>
        <v>0</v>
      </c>
      <c r="R3034" s="182" t="s">
        <v>98</v>
      </c>
      <c r="S3034" s="183"/>
      <c r="T3034" s="183"/>
    </row>
    <row r="3035" spans="2:20" ht="31.5">
      <c r="B3035" s="174">
        <v>2025</v>
      </c>
      <c r="C3035" s="174">
        <v>20</v>
      </c>
      <c r="D3035" s="175" t="s">
        <v>1960</v>
      </c>
      <c r="E3035" s="176">
        <v>20090</v>
      </c>
      <c r="F3035" s="174">
        <v>4</v>
      </c>
      <c r="G3035" s="174">
        <v>12</v>
      </c>
      <c r="H3035" s="174">
        <v>29</v>
      </c>
      <c r="I3035" s="174">
        <v>5000</v>
      </c>
      <c r="J3035" s="174">
        <v>5600</v>
      </c>
      <c r="K3035" s="174">
        <v>565</v>
      </c>
      <c r="L3035" s="177">
        <v>703</v>
      </c>
      <c r="M3035" s="178" t="s">
        <v>1850</v>
      </c>
      <c r="N3035" s="179" t="s">
        <v>1666</v>
      </c>
      <c r="O3035" s="180">
        <v>0</v>
      </c>
      <c r="P3035" s="180">
        <v>0</v>
      </c>
      <c r="Q3035" s="181">
        <f t="shared" ref="Q3035:Q3098" si="115">+O3035+P3035</f>
        <v>0</v>
      </c>
      <c r="R3035" s="182" t="s">
        <v>98</v>
      </c>
      <c r="S3035" s="183"/>
      <c r="T3035" s="183"/>
    </row>
    <row r="3036" spans="2:20" ht="31.5">
      <c r="B3036" s="174">
        <v>2025</v>
      </c>
      <c r="C3036" s="174">
        <v>20</v>
      </c>
      <c r="D3036" s="175" t="s">
        <v>1961</v>
      </c>
      <c r="E3036" s="176">
        <v>20082</v>
      </c>
      <c r="F3036" s="174">
        <v>4</v>
      </c>
      <c r="G3036" s="174">
        <v>12</v>
      </c>
      <c r="H3036" s="174">
        <v>29</v>
      </c>
      <c r="I3036" s="174">
        <v>5000</v>
      </c>
      <c r="J3036" s="174">
        <v>5600</v>
      </c>
      <c r="K3036" s="174">
        <v>565</v>
      </c>
      <c r="L3036" s="177">
        <v>703</v>
      </c>
      <c r="M3036" s="178" t="s">
        <v>1879</v>
      </c>
      <c r="N3036" s="179" t="s">
        <v>1666</v>
      </c>
      <c r="O3036" s="180">
        <v>0</v>
      </c>
      <c r="P3036" s="180">
        <v>0</v>
      </c>
      <c r="Q3036" s="181">
        <f t="shared" si="115"/>
        <v>0</v>
      </c>
      <c r="R3036" s="182" t="s">
        <v>98</v>
      </c>
      <c r="S3036" s="183"/>
      <c r="T3036" s="183"/>
    </row>
    <row r="3037" spans="2:20" ht="31.5">
      <c r="B3037" s="174">
        <v>2025</v>
      </c>
      <c r="C3037" s="174">
        <v>20</v>
      </c>
      <c r="D3037" s="175" t="s">
        <v>1962</v>
      </c>
      <c r="E3037" s="176">
        <v>20021</v>
      </c>
      <c r="F3037" s="174">
        <v>4</v>
      </c>
      <c r="G3037" s="174">
        <v>12</v>
      </c>
      <c r="H3037" s="174">
        <v>29</v>
      </c>
      <c r="I3037" s="174">
        <v>5000</v>
      </c>
      <c r="J3037" s="174">
        <v>5600</v>
      </c>
      <c r="K3037" s="174">
        <v>565</v>
      </c>
      <c r="L3037" s="177">
        <v>703</v>
      </c>
      <c r="M3037" s="178" t="s">
        <v>1846</v>
      </c>
      <c r="N3037" s="179" t="s">
        <v>1666</v>
      </c>
      <c r="O3037" s="180">
        <v>0</v>
      </c>
      <c r="P3037" s="180">
        <v>0</v>
      </c>
      <c r="Q3037" s="181">
        <f t="shared" si="115"/>
        <v>0</v>
      </c>
      <c r="R3037" s="182" t="s">
        <v>98</v>
      </c>
      <c r="S3037" s="183"/>
      <c r="T3037" s="183"/>
    </row>
    <row r="3038" spans="2:20" ht="31.5">
      <c r="B3038" s="174">
        <v>2025</v>
      </c>
      <c r="C3038" s="174">
        <v>20</v>
      </c>
      <c r="D3038" s="175" t="s">
        <v>1858</v>
      </c>
      <c r="E3038" s="176">
        <v>20077</v>
      </c>
      <c r="F3038" s="174">
        <v>4</v>
      </c>
      <c r="G3038" s="174">
        <v>12</v>
      </c>
      <c r="H3038" s="174">
        <v>29</v>
      </c>
      <c r="I3038" s="174">
        <v>5000</v>
      </c>
      <c r="J3038" s="174">
        <v>5600</v>
      </c>
      <c r="K3038" s="174">
        <v>565</v>
      </c>
      <c r="L3038" s="177">
        <v>1194</v>
      </c>
      <c r="M3038" s="178" t="s">
        <v>1885</v>
      </c>
      <c r="N3038" s="179" t="s">
        <v>1667</v>
      </c>
      <c r="O3038" s="180">
        <v>0</v>
      </c>
      <c r="P3038" s="180">
        <v>0</v>
      </c>
      <c r="Q3038" s="181">
        <f t="shared" si="115"/>
        <v>0</v>
      </c>
      <c r="R3038" s="182" t="s">
        <v>98</v>
      </c>
      <c r="S3038" s="183"/>
      <c r="T3038" s="183"/>
    </row>
    <row r="3039" spans="2:20" ht="31.5">
      <c r="B3039" s="174">
        <v>2025</v>
      </c>
      <c r="C3039" s="174">
        <v>20</v>
      </c>
      <c r="D3039" s="175" t="s">
        <v>1954</v>
      </c>
      <c r="E3039" s="176">
        <v>20084</v>
      </c>
      <c r="F3039" s="174">
        <v>4</v>
      </c>
      <c r="G3039" s="174">
        <v>12</v>
      </c>
      <c r="H3039" s="174">
        <v>29</v>
      </c>
      <c r="I3039" s="174">
        <v>5000</v>
      </c>
      <c r="J3039" s="174">
        <v>5600</v>
      </c>
      <c r="K3039" s="174">
        <v>565</v>
      </c>
      <c r="L3039" s="177">
        <v>1194</v>
      </c>
      <c r="M3039" s="178" t="s">
        <v>1884</v>
      </c>
      <c r="N3039" s="179" t="s">
        <v>1667</v>
      </c>
      <c r="O3039" s="180">
        <v>0</v>
      </c>
      <c r="P3039" s="180">
        <v>0</v>
      </c>
      <c r="Q3039" s="181">
        <f t="shared" si="115"/>
        <v>0</v>
      </c>
      <c r="R3039" s="182" t="s">
        <v>98</v>
      </c>
      <c r="S3039" s="183"/>
      <c r="T3039" s="183"/>
    </row>
    <row r="3040" spans="2:20" ht="31.5">
      <c r="B3040" s="174">
        <v>2025</v>
      </c>
      <c r="C3040" s="174">
        <v>20</v>
      </c>
      <c r="D3040" s="175" t="s">
        <v>1860</v>
      </c>
      <c r="E3040" s="176">
        <v>20005</v>
      </c>
      <c r="F3040" s="174">
        <v>4</v>
      </c>
      <c r="G3040" s="174">
        <v>12</v>
      </c>
      <c r="H3040" s="174">
        <v>29</v>
      </c>
      <c r="I3040" s="174">
        <v>5000</v>
      </c>
      <c r="J3040" s="174">
        <v>5600</v>
      </c>
      <c r="K3040" s="174">
        <v>565</v>
      </c>
      <c r="L3040" s="177">
        <v>1194</v>
      </c>
      <c r="M3040" s="178" t="s">
        <v>1883</v>
      </c>
      <c r="N3040" s="179" t="s">
        <v>1667</v>
      </c>
      <c r="O3040" s="180">
        <v>0</v>
      </c>
      <c r="P3040" s="180">
        <v>0</v>
      </c>
      <c r="Q3040" s="181">
        <f t="shared" si="115"/>
        <v>0</v>
      </c>
      <c r="R3040" s="182" t="s">
        <v>98</v>
      </c>
      <c r="S3040" s="183"/>
      <c r="T3040" s="183"/>
    </row>
    <row r="3041" spans="2:20" ht="31.5">
      <c r="B3041" s="174">
        <v>2025</v>
      </c>
      <c r="C3041" s="174">
        <v>20</v>
      </c>
      <c r="D3041" s="175" t="s">
        <v>1955</v>
      </c>
      <c r="E3041" s="176">
        <v>20019</v>
      </c>
      <c r="F3041" s="174">
        <v>4</v>
      </c>
      <c r="G3041" s="174">
        <v>12</v>
      </c>
      <c r="H3041" s="174">
        <v>29</v>
      </c>
      <c r="I3041" s="174">
        <v>5000</v>
      </c>
      <c r="J3041" s="174">
        <v>5600</v>
      </c>
      <c r="K3041" s="174">
        <v>565</v>
      </c>
      <c r="L3041" s="177">
        <v>1194</v>
      </c>
      <c r="M3041" s="178" t="s">
        <v>1881</v>
      </c>
      <c r="N3041" s="179" t="s">
        <v>1667</v>
      </c>
      <c r="O3041" s="180">
        <v>0</v>
      </c>
      <c r="P3041" s="180">
        <v>0</v>
      </c>
      <c r="Q3041" s="181">
        <f t="shared" si="115"/>
        <v>0</v>
      </c>
      <c r="R3041" s="182" t="s">
        <v>98</v>
      </c>
      <c r="S3041" s="183"/>
      <c r="T3041" s="183"/>
    </row>
    <row r="3042" spans="2:20" ht="31.5">
      <c r="B3042" s="174">
        <v>2025</v>
      </c>
      <c r="C3042" s="174">
        <v>20</v>
      </c>
      <c r="D3042" s="175" t="s">
        <v>1956</v>
      </c>
      <c r="E3042" s="176">
        <v>20047</v>
      </c>
      <c r="F3042" s="174">
        <v>4</v>
      </c>
      <c r="G3042" s="174">
        <v>12</v>
      </c>
      <c r="H3042" s="174">
        <v>29</v>
      </c>
      <c r="I3042" s="174">
        <v>5000</v>
      </c>
      <c r="J3042" s="174">
        <v>5600</v>
      </c>
      <c r="K3042" s="174">
        <v>565</v>
      </c>
      <c r="L3042" s="177">
        <v>1194</v>
      </c>
      <c r="M3042" s="178" t="s">
        <v>1882</v>
      </c>
      <c r="N3042" s="179" t="s">
        <v>1667</v>
      </c>
      <c r="O3042" s="180">
        <v>0</v>
      </c>
      <c r="P3042" s="180">
        <v>0</v>
      </c>
      <c r="Q3042" s="181">
        <f t="shared" si="115"/>
        <v>0</v>
      </c>
      <c r="R3042" s="182" t="s">
        <v>98</v>
      </c>
      <c r="S3042" s="183"/>
      <c r="T3042" s="183"/>
    </row>
    <row r="3043" spans="2:20" ht="31.5">
      <c r="B3043" s="174">
        <v>2025</v>
      </c>
      <c r="C3043" s="174">
        <v>20</v>
      </c>
      <c r="D3043" s="175" t="s">
        <v>1957</v>
      </c>
      <c r="E3043" s="176">
        <v>20069</v>
      </c>
      <c r="F3043" s="174">
        <v>4</v>
      </c>
      <c r="G3043" s="174">
        <v>12</v>
      </c>
      <c r="H3043" s="174">
        <v>29</v>
      </c>
      <c r="I3043" s="174">
        <v>5000</v>
      </c>
      <c r="J3043" s="174">
        <v>5600</v>
      </c>
      <c r="K3043" s="174">
        <v>565</v>
      </c>
      <c r="L3043" s="177">
        <v>1194</v>
      </c>
      <c r="M3043" s="178" t="s">
        <v>1880</v>
      </c>
      <c r="N3043" s="179" t="s">
        <v>1667</v>
      </c>
      <c r="O3043" s="180">
        <v>0</v>
      </c>
      <c r="P3043" s="180">
        <v>0</v>
      </c>
      <c r="Q3043" s="181">
        <f t="shared" si="115"/>
        <v>0</v>
      </c>
      <c r="R3043" s="182" t="s">
        <v>98</v>
      </c>
      <c r="S3043" s="183"/>
      <c r="T3043" s="183"/>
    </row>
    <row r="3044" spans="2:20" ht="31.5">
      <c r="B3044" s="174">
        <v>2025</v>
      </c>
      <c r="C3044" s="174">
        <v>20</v>
      </c>
      <c r="D3044" s="175" t="s">
        <v>1863</v>
      </c>
      <c r="E3044" s="176">
        <v>20036</v>
      </c>
      <c r="F3044" s="174">
        <v>4</v>
      </c>
      <c r="G3044" s="174">
        <v>12</v>
      </c>
      <c r="H3044" s="174">
        <v>29</v>
      </c>
      <c r="I3044" s="174">
        <v>5000</v>
      </c>
      <c r="J3044" s="174">
        <v>5600</v>
      </c>
      <c r="K3044" s="174">
        <v>565</v>
      </c>
      <c r="L3044" s="177">
        <v>1194</v>
      </c>
      <c r="M3044" s="178" t="s">
        <v>1846</v>
      </c>
      <c r="N3044" s="179" t="s">
        <v>1667</v>
      </c>
      <c r="O3044" s="180">
        <v>0</v>
      </c>
      <c r="P3044" s="180">
        <v>0</v>
      </c>
      <c r="Q3044" s="181">
        <f t="shared" si="115"/>
        <v>0</v>
      </c>
      <c r="R3044" s="182" t="s">
        <v>98</v>
      </c>
      <c r="S3044" s="183"/>
      <c r="T3044" s="183"/>
    </row>
    <row r="3045" spans="2:20" ht="31.5">
      <c r="B3045" s="174">
        <v>2025</v>
      </c>
      <c r="C3045" s="174">
        <v>20</v>
      </c>
      <c r="D3045" s="175" t="s">
        <v>1866</v>
      </c>
      <c r="E3045" s="176">
        <v>20083</v>
      </c>
      <c r="F3045" s="174">
        <v>4</v>
      </c>
      <c r="G3045" s="174">
        <v>12</v>
      </c>
      <c r="H3045" s="174">
        <v>29</v>
      </c>
      <c r="I3045" s="174">
        <v>5000</v>
      </c>
      <c r="J3045" s="174">
        <v>5600</v>
      </c>
      <c r="K3045" s="174">
        <v>565</v>
      </c>
      <c r="L3045" s="177">
        <v>1194</v>
      </c>
      <c r="M3045" s="178" t="s">
        <v>1879</v>
      </c>
      <c r="N3045" s="179" t="s">
        <v>1667</v>
      </c>
      <c r="O3045" s="180">
        <v>0</v>
      </c>
      <c r="P3045" s="180">
        <v>0</v>
      </c>
      <c r="Q3045" s="181">
        <f t="shared" si="115"/>
        <v>0</v>
      </c>
      <c r="R3045" s="182" t="s">
        <v>98</v>
      </c>
      <c r="S3045" s="183"/>
      <c r="T3045" s="183"/>
    </row>
    <row r="3046" spans="2:20" ht="15.75">
      <c r="B3046" s="174">
        <v>2025</v>
      </c>
      <c r="C3046" s="174">
        <v>20</v>
      </c>
      <c r="D3046" s="175" t="s">
        <v>1958</v>
      </c>
      <c r="E3046" s="176">
        <v>20089</v>
      </c>
      <c r="F3046" s="174">
        <v>4</v>
      </c>
      <c r="G3046" s="174">
        <v>12</v>
      </c>
      <c r="H3046" s="174">
        <v>29</v>
      </c>
      <c r="I3046" s="174">
        <v>5000</v>
      </c>
      <c r="J3046" s="174">
        <v>5600</v>
      </c>
      <c r="K3046" s="174">
        <v>565</v>
      </c>
      <c r="L3046" s="177">
        <v>1194</v>
      </c>
      <c r="M3046" s="178" t="s">
        <v>1850</v>
      </c>
      <c r="N3046" s="179" t="s">
        <v>1667</v>
      </c>
      <c r="O3046" s="180">
        <v>0</v>
      </c>
      <c r="P3046" s="180">
        <v>0</v>
      </c>
      <c r="Q3046" s="181">
        <f t="shared" si="115"/>
        <v>0</v>
      </c>
      <c r="R3046" s="182" t="s">
        <v>98</v>
      </c>
      <c r="S3046" s="183"/>
      <c r="T3046" s="183"/>
    </row>
    <row r="3047" spans="2:20" ht="31.5">
      <c r="B3047" s="174">
        <v>2025</v>
      </c>
      <c r="C3047" s="174">
        <v>20</v>
      </c>
      <c r="D3047" s="175" t="s">
        <v>1959</v>
      </c>
      <c r="E3047" s="176">
        <v>20034</v>
      </c>
      <c r="F3047" s="174">
        <v>4</v>
      </c>
      <c r="G3047" s="174">
        <v>12</v>
      </c>
      <c r="H3047" s="174">
        <v>29</v>
      </c>
      <c r="I3047" s="174">
        <v>5000</v>
      </c>
      <c r="J3047" s="174">
        <v>5600</v>
      </c>
      <c r="K3047" s="174">
        <v>565</v>
      </c>
      <c r="L3047" s="177">
        <v>1194</v>
      </c>
      <c r="M3047" s="178" t="s">
        <v>1963</v>
      </c>
      <c r="N3047" s="179" t="s">
        <v>1667</v>
      </c>
      <c r="O3047" s="180">
        <v>0</v>
      </c>
      <c r="P3047" s="180">
        <v>0</v>
      </c>
      <c r="Q3047" s="181">
        <f t="shared" si="115"/>
        <v>0</v>
      </c>
      <c r="R3047" s="182" t="s">
        <v>98</v>
      </c>
      <c r="S3047" s="183"/>
      <c r="T3047" s="183"/>
    </row>
    <row r="3048" spans="2:20" ht="31.5">
      <c r="B3048" s="174">
        <v>2025</v>
      </c>
      <c r="C3048" s="174">
        <v>20</v>
      </c>
      <c r="D3048" s="175" t="s">
        <v>1960</v>
      </c>
      <c r="E3048" s="176">
        <v>20090</v>
      </c>
      <c r="F3048" s="174">
        <v>4</v>
      </c>
      <c r="G3048" s="174">
        <v>12</v>
      </c>
      <c r="H3048" s="174">
        <v>29</v>
      </c>
      <c r="I3048" s="174">
        <v>5000</v>
      </c>
      <c r="J3048" s="174">
        <v>5600</v>
      </c>
      <c r="K3048" s="174">
        <v>565</v>
      </c>
      <c r="L3048" s="177">
        <v>1194</v>
      </c>
      <c r="M3048" s="178" t="s">
        <v>1850</v>
      </c>
      <c r="N3048" s="179" t="s">
        <v>1667</v>
      </c>
      <c r="O3048" s="180">
        <v>0</v>
      </c>
      <c r="P3048" s="180">
        <v>0</v>
      </c>
      <c r="Q3048" s="181">
        <f t="shared" si="115"/>
        <v>0</v>
      </c>
      <c r="R3048" s="182" t="s">
        <v>98</v>
      </c>
      <c r="S3048" s="183"/>
      <c r="T3048" s="183"/>
    </row>
    <row r="3049" spans="2:20" ht="31.5">
      <c r="B3049" s="174">
        <v>2025</v>
      </c>
      <c r="C3049" s="174">
        <v>20</v>
      </c>
      <c r="D3049" s="175" t="s">
        <v>1961</v>
      </c>
      <c r="E3049" s="176">
        <v>20082</v>
      </c>
      <c r="F3049" s="174">
        <v>4</v>
      </c>
      <c r="G3049" s="174">
        <v>12</v>
      </c>
      <c r="H3049" s="174">
        <v>29</v>
      </c>
      <c r="I3049" s="174">
        <v>5000</v>
      </c>
      <c r="J3049" s="174">
        <v>5600</v>
      </c>
      <c r="K3049" s="174">
        <v>565</v>
      </c>
      <c r="L3049" s="177">
        <v>1194</v>
      </c>
      <c r="M3049" s="178" t="s">
        <v>1879</v>
      </c>
      <c r="N3049" s="179" t="s">
        <v>1667</v>
      </c>
      <c r="O3049" s="180">
        <v>0</v>
      </c>
      <c r="P3049" s="180">
        <v>0</v>
      </c>
      <c r="Q3049" s="181">
        <f t="shared" si="115"/>
        <v>0</v>
      </c>
      <c r="R3049" s="182" t="s">
        <v>98</v>
      </c>
      <c r="S3049" s="183"/>
      <c r="T3049" s="183"/>
    </row>
    <row r="3050" spans="2:20" ht="31.5">
      <c r="B3050" s="174">
        <v>2025</v>
      </c>
      <c r="C3050" s="174">
        <v>20</v>
      </c>
      <c r="D3050" s="175" t="s">
        <v>1962</v>
      </c>
      <c r="E3050" s="176">
        <v>20021</v>
      </c>
      <c r="F3050" s="174">
        <v>4</v>
      </c>
      <c r="G3050" s="174">
        <v>12</v>
      </c>
      <c r="H3050" s="174">
        <v>29</v>
      </c>
      <c r="I3050" s="174">
        <v>5000</v>
      </c>
      <c r="J3050" s="174">
        <v>5600</v>
      </c>
      <c r="K3050" s="174">
        <v>565</v>
      </c>
      <c r="L3050" s="177">
        <v>1194</v>
      </c>
      <c r="M3050" s="178" t="s">
        <v>1846</v>
      </c>
      <c r="N3050" s="179" t="s">
        <v>1667</v>
      </c>
      <c r="O3050" s="180">
        <v>0</v>
      </c>
      <c r="P3050" s="180">
        <v>0</v>
      </c>
      <c r="Q3050" s="181">
        <f t="shared" si="115"/>
        <v>0</v>
      </c>
      <c r="R3050" s="182" t="s">
        <v>98</v>
      </c>
      <c r="S3050" s="183"/>
      <c r="T3050" s="183"/>
    </row>
    <row r="3051" spans="2:20" ht="15.75" hidden="1">
      <c r="B3051" s="174">
        <v>2025</v>
      </c>
      <c r="C3051" s="174">
        <v>20</v>
      </c>
      <c r="D3051" s="175">
        <v>0</v>
      </c>
      <c r="E3051" s="176"/>
      <c r="F3051" s="174">
        <v>4</v>
      </c>
      <c r="G3051" s="174">
        <v>12</v>
      </c>
      <c r="H3051" s="174">
        <v>29</v>
      </c>
      <c r="I3051" s="174">
        <v>5000</v>
      </c>
      <c r="J3051" s="174">
        <v>5600</v>
      </c>
      <c r="K3051" s="174">
        <v>565</v>
      </c>
      <c r="L3051" s="177">
        <v>1255</v>
      </c>
      <c r="M3051" s="178">
        <v>0</v>
      </c>
      <c r="N3051" s="179" t="s">
        <v>1668</v>
      </c>
      <c r="O3051" s="180">
        <v>0</v>
      </c>
      <c r="P3051" s="180">
        <v>0</v>
      </c>
      <c r="Q3051" s="181">
        <f t="shared" si="115"/>
        <v>0</v>
      </c>
      <c r="R3051" s="182" t="s">
        <v>98</v>
      </c>
      <c r="S3051" s="183"/>
      <c r="T3051" s="183"/>
    </row>
    <row r="3052" spans="2:20" ht="15.75" hidden="1">
      <c r="B3052" s="174">
        <v>2025</v>
      </c>
      <c r="C3052" s="174">
        <v>20</v>
      </c>
      <c r="D3052" s="175">
        <v>0</v>
      </c>
      <c r="E3052" s="176"/>
      <c r="F3052" s="174">
        <v>4</v>
      </c>
      <c r="G3052" s="174">
        <v>12</v>
      </c>
      <c r="H3052" s="174">
        <v>29</v>
      </c>
      <c r="I3052" s="174">
        <v>5000</v>
      </c>
      <c r="J3052" s="174">
        <v>5600</v>
      </c>
      <c r="K3052" s="174">
        <v>565</v>
      </c>
      <c r="L3052" s="177">
        <v>1465</v>
      </c>
      <c r="M3052" s="178">
        <v>0</v>
      </c>
      <c r="N3052" s="179" t="s">
        <v>1307</v>
      </c>
      <c r="O3052" s="180">
        <v>0</v>
      </c>
      <c r="P3052" s="180">
        <v>0</v>
      </c>
      <c r="Q3052" s="181">
        <f t="shared" si="115"/>
        <v>0</v>
      </c>
      <c r="R3052" s="182" t="s">
        <v>98</v>
      </c>
      <c r="S3052" s="183"/>
      <c r="T3052" s="183"/>
    </row>
    <row r="3053" spans="2:20" ht="15.75" hidden="1">
      <c r="B3053" s="174">
        <v>2025</v>
      </c>
      <c r="C3053" s="174">
        <v>20</v>
      </c>
      <c r="D3053" s="175">
        <v>0</v>
      </c>
      <c r="E3053" s="176"/>
      <c r="F3053" s="174">
        <v>4</v>
      </c>
      <c r="G3053" s="174">
        <v>12</v>
      </c>
      <c r="H3053" s="174">
        <v>29</v>
      </c>
      <c r="I3053" s="174">
        <v>5000</v>
      </c>
      <c r="J3053" s="174">
        <v>5600</v>
      </c>
      <c r="K3053" s="174">
        <v>565</v>
      </c>
      <c r="L3053" s="177">
        <v>1491</v>
      </c>
      <c r="M3053" s="178">
        <v>0</v>
      </c>
      <c r="N3053" s="179" t="s">
        <v>1669</v>
      </c>
      <c r="O3053" s="180">
        <v>0</v>
      </c>
      <c r="P3053" s="180">
        <v>0</v>
      </c>
      <c r="Q3053" s="181">
        <f t="shared" si="115"/>
        <v>0</v>
      </c>
      <c r="R3053" s="182" t="s">
        <v>98</v>
      </c>
      <c r="S3053" s="183"/>
      <c r="T3053" s="183"/>
    </row>
    <row r="3054" spans="2:20" ht="31.5" hidden="1">
      <c r="B3054" s="163">
        <v>2025</v>
      </c>
      <c r="C3054" s="163">
        <v>20</v>
      </c>
      <c r="D3054" s="164"/>
      <c r="E3054" s="165"/>
      <c r="F3054" s="163">
        <v>4</v>
      </c>
      <c r="G3054" s="163">
        <v>12</v>
      </c>
      <c r="H3054" s="163">
        <v>29</v>
      </c>
      <c r="I3054" s="163">
        <v>5000</v>
      </c>
      <c r="J3054" s="163">
        <v>5600</v>
      </c>
      <c r="K3054" s="163">
        <v>566</v>
      </c>
      <c r="L3054" s="166" t="s">
        <v>44</v>
      </c>
      <c r="M3054" s="167"/>
      <c r="N3054" s="168" t="s">
        <v>221</v>
      </c>
      <c r="O3054" s="169">
        <f>SUM(O3055:O3057)</f>
        <v>0</v>
      </c>
      <c r="P3054" s="169">
        <f>SUM(P3055:P3057)</f>
        <v>0</v>
      </c>
      <c r="Q3054" s="169">
        <f t="shared" si="115"/>
        <v>0</v>
      </c>
      <c r="R3054" s="170"/>
      <c r="S3054" s="171"/>
      <c r="T3054" s="172"/>
    </row>
    <row r="3055" spans="2:20" ht="15.75" hidden="1">
      <c r="B3055" s="174">
        <v>2025</v>
      </c>
      <c r="C3055" s="174">
        <v>20</v>
      </c>
      <c r="D3055" s="175">
        <v>0</v>
      </c>
      <c r="E3055" s="176"/>
      <c r="F3055" s="174">
        <v>4</v>
      </c>
      <c r="G3055" s="174">
        <v>12</v>
      </c>
      <c r="H3055" s="174">
        <v>29</v>
      </c>
      <c r="I3055" s="174">
        <v>5000</v>
      </c>
      <c r="J3055" s="174">
        <v>5600</v>
      </c>
      <c r="K3055" s="174">
        <v>566</v>
      </c>
      <c r="L3055" s="177">
        <v>1381</v>
      </c>
      <c r="M3055" s="178">
        <v>0</v>
      </c>
      <c r="N3055" s="179" t="s">
        <v>1586</v>
      </c>
      <c r="O3055" s="180">
        <v>0</v>
      </c>
      <c r="P3055" s="180">
        <v>0</v>
      </c>
      <c r="Q3055" s="181">
        <f t="shared" si="115"/>
        <v>0</v>
      </c>
      <c r="R3055" s="182" t="s">
        <v>98</v>
      </c>
      <c r="S3055" s="183"/>
      <c r="T3055" s="183"/>
    </row>
    <row r="3056" spans="2:20" ht="15.75" hidden="1">
      <c r="B3056" s="174">
        <v>2025</v>
      </c>
      <c r="C3056" s="174">
        <v>20</v>
      </c>
      <c r="D3056" s="175">
        <v>0</v>
      </c>
      <c r="E3056" s="176"/>
      <c r="F3056" s="174">
        <v>4</v>
      </c>
      <c r="G3056" s="174">
        <v>12</v>
      </c>
      <c r="H3056" s="174">
        <v>29</v>
      </c>
      <c r="I3056" s="174">
        <v>5000</v>
      </c>
      <c r="J3056" s="174">
        <v>5600</v>
      </c>
      <c r="K3056" s="174">
        <v>566</v>
      </c>
      <c r="L3056" s="177">
        <v>1380</v>
      </c>
      <c r="M3056" s="178">
        <v>0</v>
      </c>
      <c r="N3056" s="179" t="s">
        <v>1533</v>
      </c>
      <c r="O3056" s="180">
        <v>0</v>
      </c>
      <c r="P3056" s="180">
        <v>0</v>
      </c>
      <c r="Q3056" s="181">
        <f t="shared" si="115"/>
        <v>0</v>
      </c>
      <c r="R3056" s="182" t="s">
        <v>98</v>
      </c>
      <c r="S3056" s="183"/>
      <c r="T3056" s="183"/>
    </row>
    <row r="3057" spans="2:20" ht="30" hidden="1">
      <c r="B3057" s="174">
        <v>2025</v>
      </c>
      <c r="C3057" s="174">
        <v>20</v>
      </c>
      <c r="D3057" s="175">
        <v>0</v>
      </c>
      <c r="E3057" s="176"/>
      <c r="F3057" s="174">
        <v>4</v>
      </c>
      <c r="G3057" s="174">
        <v>12</v>
      </c>
      <c r="H3057" s="174">
        <v>29</v>
      </c>
      <c r="I3057" s="174">
        <v>5000</v>
      </c>
      <c r="J3057" s="174">
        <v>5600</v>
      </c>
      <c r="K3057" s="174">
        <v>566</v>
      </c>
      <c r="L3057" s="177">
        <v>563</v>
      </c>
      <c r="M3057" s="178">
        <v>0</v>
      </c>
      <c r="N3057" s="179" t="s">
        <v>1532</v>
      </c>
      <c r="O3057" s="180">
        <v>0</v>
      </c>
      <c r="P3057" s="180">
        <v>0</v>
      </c>
      <c r="Q3057" s="181">
        <f t="shared" si="115"/>
        <v>0</v>
      </c>
      <c r="R3057" s="182" t="s">
        <v>98</v>
      </c>
      <c r="S3057" s="183"/>
      <c r="T3057" s="183"/>
    </row>
    <row r="3058" spans="2:20" ht="15.75" hidden="1">
      <c r="B3058" s="152">
        <v>2025</v>
      </c>
      <c r="C3058" s="152">
        <v>20</v>
      </c>
      <c r="D3058" s="153"/>
      <c r="E3058" s="154"/>
      <c r="F3058" s="152">
        <v>4</v>
      </c>
      <c r="G3058" s="152">
        <v>12</v>
      </c>
      <c r="H3058" s="152">
        <v>29</v>
      </c>
      <c r="I3058" s="152">
        <v>5000</v>
      </c>
      <c r="J3058" s="152">
        <v>5900</v>
      </c>
      <c r="K3058" s="152"/>
      <c r="L3058" s="155" t="s">
        <v>44</v>
      </c>
      <c r="M3058" s="156"/>
      <c r="N3058" s="157" t="s">
        <v>223</v>
      </c>
      <c r="O3058" s="158">
        <f>O3059</f>
        <v>0</v>
      </c>
      <c r="P3058" s="158">
        <f>P3059</f>
        <v>0</v>
      </c>
      <c r="Q3058" s="158">
        <f t="shared" si="115"/>
        <v>0</v>
      </c>
      <c r="R3058" s="159"/>
      <c r="S3058" s="160"/>
      <c r="T3058" s="161"/>
    </row>
    <row r="3059" spans="2:20" ht="15.75" hidden="1">
      <c r="B3059" s="163">
        <v>2025</v>
      </c>
      <c r="C3059" s="163">
        <v>20</v>
      </c>
      <c r="D3059" s="164"/>
      <c r="E3059" s="165"/>
      <c r="F3059" s="163">
        <v>4</v>
      </c>
      <c r="G3059" s="163">
        <v>12</v>
      </c>
      <c r="H3059" s="163">
        <v>29</v>
      </c>
      <c r="I3059" s="163">
        <v>5000</v>
      </c>
      <c r="J3059" s="163">
        <v>5900</v>
      </c>
      <c r="K3059" s="163">
        <v>597</v>
      </c>
      <c r="L3059" s="166" t="s">
        <v>44</v>
      </c>
      <c r="M3059" s="167"/>
      <c r="N3059" s="168" t="s">
        <v>226</v>
      </c>
      <c r="O3059" s="169">
        <f>SUM(O3060)</f>
        <v>0</v>
      </c>
      <c r="P3059" s="169">
        <f>SUM(P3060)</f>
        <v>0</v>
      </c>
      <c r="Q3059" s="169">
        <f t="shared" si="115"/>
        <v>0</v>
      </c>
      <c r="R3059" s="170"/>
      <c r="S3059" s="171"/>
      <c r="T3059" s="172"/>
    </row>
    <row r="3060" spans="2:20" ht="15.75" hidden="1">
      <c r="B3060" s="174">
        <v>2025</v>
      </c>
      <c r="C3060" s="174">
        <v>20</v>
      </c>
      <c r="D3060" s="175">
        <v>0</v>
      </c>
      <c r="E3060" s="176"/>
      <c r="F3060" s="174">
        <v>4</v>
      </c>
      <c r="G3060" s="174">
        <v>12</v>
      </c>
      <c r="H3060" s="174">
        <v>29</v>
      </c>
      <c r="I3060" s="174">
        <v>5000</v>
      </c>
      <c r="J3060" s="174">
        <v>5900</v>
      </c>
      <c r="K3060" s="174">
        <v>597</v>
      </c>
      <c r="L3060" s="177">
        <v>869</v>
      </c>
      <c r="M3060" s="178">
        <v>1</v>
      </c>
      <c r="N3060" s="179" t="s">
        <v>227</v>
      </c>
      <c r="O3060" s="180">
        <v>0</v>
      </c>
      <c r="P3060" s="180">
        <v>0</v>
      </c>
      <c r="Q3060" s="181">
        <f t="shared" si="115"/>
        <v>0</v>
      </c>
      <c r="R3060" s="182" t="s">
        <v>225</v>
      </c>
      <c r="S3060" s="183"/>
      <c r="T3060" s="183"/>
    </row>
    <row r="3061" spans="2:20" ht="15.75" hidden="1">
      <c r="B3061" s="141">
        <v>2025</v>
      </c>
      <c r="C3061" s="141">
        <v>20</v>
      </c>
      <c r="D3061" s="142"/>
      <c r="E3061" s="143"/>
      <c r="F3061" s="141">
        <v>4</v>
      </c>
      <c r="G3061" s="141">
        <v>12</v>
      </c>
      <c r="H3061" s="141">
        <v>29</v>
      </c>
      <c r="I3061" s="141">
        <v>6000</v>
      </c>
      <c r="J3061" s="141"/>
      <c r="K3061" s="141"/>
      <c r="L3061" s="144" t="s">
        <v>44</v>
      </c>
      <c r="M3061" s="145"/>
      <c r="N3061" s="146" t="s">
        <v>228</v>
      </c>
      <c r="O3061" s="147">
        <f>O3062</f>
        <v>0</v>
      </c>
      <c r="P3061" s="147">
        <f>P3062</f>
        <v>0</v>
      </c>
      <c r="Q3061" s="147">
        <f t="shared" si="115"/>
        <v>0</v>
      </c>
      <c r="R3061" s="148"/>
      <c r="S3061" s="149"/>
      <c r="T3061" s="150"/>
    </row>
    <row r="3062" spans="2:20" ht="15.75" hidden="1">
      <c r="B3062" s="152">
        <v>2025</v>
      </c>
      <c r="C3062" s="152">
        <v>20</v>
      </c>
      <c r="D3062" s="153"/>
      <c r="E3062" s="154"/>
      <c r="F3062" s="152">
        <v>4</v>
      </c>
      <c r="G3062" s="152">
        <v>12</v>
      </c>
      <c r="H3062" s="152">
        <v>29</v>
      </c>
      <c r="I3062" s="152">
        <v>6000</v>
      </c>
      <c r="J3062" s="152">
        <v>6200</v>
      </c>
      <c r="K3062" s="152"/>
      <c r="L3062" s="155" t="s">
        <v>44</v>
      </c>
      <c r="M3062" s="156"/>
      <c r="N3062" s="157" t="s">
        <v>229</v>
      </c>
      <c r="O3062" s="158">
        <f>O3063</f>
        <v>0</v>
      </c>
      <c r="P3062" s="158">
        <f>P3063</f>
        <v>0</v>
      </c>
      <c r="Q3062" s="158">
        <f t="shared" si="115"/>
        <v>0</v>
      </c>
      <c r="R3062" s="159"/>
      <c r="S3062" s="160"/>
      <c r="T3062" s="161"/>
    </row>
    <row r="3063" spans="2:20" ht="15.75" hidden="1">
      <c r="B3063" s="163">
        <v>2025</v>
      </c>
      <c r="C3063" s="163">
        <v>20</v>
      </c>
      <c r="D3063" s="164"/>
      <c r="E3063" s="165"/>
      <c r="F3063" s="163">
        <v>4</v>
      </c>
      <c r="G3063" s="163">
        <v>12</v>
      </c>
      <c r="H3063" s="163">
        <v>29</v>
      </c>
      <c r="I3063" s="163">
        <v>6000</v>
      </c>
      <c r="J3063" s="163">
        <v>6200</v>
      </c>
      <c r="K3063" s="163">
        <v>622</v>
      </c>
      <c r="L3063" s="166" t="s">
        <v>44</v>
      </c>
      <c r="M3063" s="167"/>
      <c r="N3063" s="168" t="s">
        <v>230</v>
      </c>
      <c r="O3063" s="169">
        <f>SUM(O3064:O3069)</f>
        <v>0</v>
      </c>
      <c r="P3063" s="169">
        <f>SUM(P3064:P3069)</f>
        <v>0</v>
      </c>
      <c r="Q3063" s="169">
        <f t="shared" si="115"/>
        <v>0</v>
      </c>
      <c r="R3063" s="170"/>
      <c r="S3063" s="186"/>
      <c r="T3063" s="186"/>
    </row>
    <row r="3064" spans="2:20" ht="75" hidden="1">
      <c r="B3064" s="174">
        <v>2025</v>
      </c>
      <c r="C3064" s="174">
        <v>20</v>
      </c>
      <c r="D3064" s="175">
        <v>0</v>
      </c>
      <c r="E3064" s="176"/>
      <c r="F3064" s="174">
        <v>4</v>
      </c>
      <c r="G3064" s="174">
        <v>12</v>
      </c>
      <c r="H3064" s="174">
        <v>29</v>
      </c>
      <c r="I3064" s="174">
        <v>6000</v>
      </c>
      <c r="J3064" s="174">
        <v>6200</v>
      </c>
      <c r="K3064" s="174">
        <v>622</v>
      </c>
      <c r="L3064" s="177">
        <v>383</v>
      </c>
      <c r="M3064" s="178">
        <v>0</v>
      </c>
      <c r="N3064" s="179" t="s">
        <v>1670</v>
      </c>
      <c r="O3064" s="180">
        <v>0</v>
      </c>
      <c r="P3064" s="180">
        <v>0</v>
      </c>
      <c r="Q3064" s="181">
        <f t="shared" si="115"/>
        <v>0</v>
      </c>
      <c r="R3064" s="182" t="s">
        <v>232</v>
      </c>
      <c r="S3064" s="183"/>
      <c r="T3064" s="183"/>
    </row>
    <row r="3065" spans="2:20" ht="90" hidden="1">
      <c r="B3065" s="174">
        <v>2025</v>
      </c>
      <c r="C3065" s="174">
        <v>20</v>
      </c>
      <c r="D3065" s="175">
        <v>0</v>
      </c>
      <c r="E3065" s="176"/>
      <c r="F3065" s="174">
        <v>4</v>
      </c>
      <c r="G3065" s="174">
        <v>12</v>
      </c>
      <c r="H3065" s="174">
        <v>29</v>
      </c>
      <c r="I3065" s="174">
        <v>6000</v>
      </c>
      <c r="J3065" s="174">
        <v>6200</v>
      </c>
      <c r="K3065" s="174">
        <v>622</v>
      </c>
      <c r="L3065" s="177">
        <v>384</v>
      </c>
      <c r="M3065" s="178">
        <v>0</v>
      </c>
      <c r="N3065" s="179" t="s">
        <v>1671</v>
      </c>
      <c r="O3065" s="180">
        <v>0</v>
      </c>
      <c r="P3065" s="180">
        <v>0</v>
      </c>
      <c r="Q3065" s="181">
        <f t="shared" si="115"/>
        <v>0</v>
      </c>
      <c r="R3065" s="182" t="s">
        <v>232</v>
      </c>
      <c r="S3065" s="183"/>
      <c r="T3065" s="183"/>
    </row>
    <row r="3066" spans="2:20" ht="90" hidden="1">
      <c r="B3066" s="174">
        <v>2025</v>
      </c>
      <c r="C3066" s="174">
        <v>20</v>
      </c>
      <c r="D3066" s="175">
        <v>0</v>
      </c>
      <c r="E3066" s="176"/>
      <c r="F3066" s="174">
        <v>4</v>
      </c>
      <c r="G3066" s="174">
        <v>12</v>
      </c>
      <c r="H3066" s="174">
        <v>29</v>
      </c>
      <c r="I3066" s="174">
        <v>6000</v>
      </c>
      <c r="J3066" s="174">
        <v>6200</v>
      </c>
      <c r="K3066" s="174">
        <v>622</v>
      </c>
      <c r="L3066" s="177">
        <v>385</v>
      </c>
      <c r="M3066" s="178">
        <v>0</v>
      </c>
      <c r="N3066" s="179" t="s">
        <v>1672</v>
      </c>
      <c r="O3066" s="180">
        <v>0</v>
      </c>
      <c r="P3066" s="180">
        <v>0</v>
      </c>
      <c r="Q3066" s="181">
        <f t="shared" si="115"/>
        <v>0</v>
      </c>
      <c r="R3066" s="182" t="s">
        <v>232</v>
      </c>
      <c r="S3066" s="183"/>
      <c r="T3066" s="183"/>
    </row>
    <row r="3067" spans="2:20" ht="90" hidden="1">
      <c r="B3067" s="174">
        <v>2025</v>
      </c>
      <c r="C3067" s="174">
        <v>20</v>
      </c>
      <c r="D3067" s="175">
        <v>0</v>
      </c>
      <c r="E3067" s="176"/>
      <c r="F3067" s="174">
        <v>4</v>
      </c>
      <c r="G3067" s="174">
        <v>12</v>
      </c>
      <c r="H3067" s="174">
        <v>29</v>
      </c>
      <c r="I3067" s="174">
        <v>6000</v>
      </c>
      <c r="J3067" s="174">
        <v>6200</v>
      </c>
      <c r="K3067" s="174">
        <v>622</v>
      </c>
      <c r="L3067" s="177">
        <v>968</v>
      </c>
      <c r="M3067" s="178">
        <v>0</v>
      </c>
      <c r="N3067" s="179" t="s">
        <v>1673</v>
      </c>
      <c r="O3067" s="180">
        <v>0</v>
      </c>
      <c r="P3067" s="180">
        <v>0</v>
      </c>
      <c r="Q3067" s="181">
        <f t="shared" si="115"/>
        <v>0</v>
      </c>
      <c r="R3067" s="182" t="s">
        <v>232</v>
      </c>
      <c r="S3067" s="183"/>
      <c r="T3067" s="183"/>
    </row>
    <row r="3068" spans="2:20" ht="90" hidden="1">
      <c r="B3068" s="174">
        <v>2025</v>
      </c>
      <c r="C3068" s="174">
        <v>20</v>
      </c>
      <c r="D3068" s="175">
        <v>0</v>
      </c>
      <c r="E3068" s="176"/>
      <c r="F3068" s="174">
        <v>4</v>
      </c>
      <c r="G3068" s="174">
        <v>12</v>
      </c>
      <c r="H3068" s="174">
        <v>29</v>
      </c>
      <c r="I3068" s="174">
        <v>6000</v>
      </c>
      <c r="J3068" s="174">
        <v>6200</v>
      </c>
      <c r="K3068" s="174">
        <v>622</v>
      </c>
      <c r="L3068" s="177">
        <v>969</v>
      </c>
      <c r="M3068" s="178">
        <v>0</v>
      </c>
      <c r="N3068" s="179" t="s">
        <v>1674</v>
      </c>
      <c r="O3068" s="180">
        <v>0</v>
      </c>
      <c r="P3068" s="180">
        <v>0</v>
      </c>
      <c r="Q3068" s="181">
        <f t="shared" si="115"/>
        <v>0</v>
      </c>
      <c r="R3068" s="182" t="s">
        <v>232</v>
      </c>
      <c r="S3068" s="183"/>
      <c r="T3068" s="183"/>
    </row>
    <row r="3069" spans="2:20" ht="90" hidden="1">
      <c r="B3069" s="174">
        <v>2025</v>
      </c>
      <c r="C3069" s="174">
        <v>20</v>
      </c>
      <c r="D3069" s="175">
        <v>0</v>
      </c>
      <c r="E3069" s="176"/>
      <c r="F3069" s="174">
        <v>4</v>
      </c>
      <c r="G3069" s="174">
        <v>12</v>
      </c>
      <c r="H3069" s="174">
        <v>29</v>
      </c>
      <c r="I3069" s="174">
        <v>6000</v>
      </c>
      <c r="J3069" s="174">
        <v>6200</v>
      </c>
      <c r="K3069" s="174">
        <v>622</v>
      </c>
      <c r="L3069" s="177">
        <v>970</v>
      </c>
      <c r="M3069" s="178">
        <v>0</v>
      </c>
      <c r="N3069" s="179" t="s">
        <v>1675</v>
      </c>
      <c r="O3069" s="180">
        <v>0</v>
      </c>
      <c r="P3069" s="180">
        <v>0</v>
      </c>
      <c r="Q3069" s="181">
        <f t="shared" si="115"/>
        <v>0</v>
      </c>
      <c r="R3069" s="182" t="s">
        <v>232</v>
      </c>
      <c r="S3069" s="183"/>
      <c r="T3069" s="183"/>
    </row>
    <row r="3070" spans="2:20" ht="15.75" hidden="1">
      <c r="B3070" s="106">
        <v>2025</v>
      </c>
      <c r="C3070" s="106">
        <v>20</v>
      </c>
      <c r="D3070" s="107"/>
      <c r="E3070" s="108"/>
      <c r="F3070" s="106">
        <v>5</v>
      </c>
      <c r="G3070" s="106"/>
      <c r="H3070" s="106"/>
      <c r="I3070" s="106"/>
      <c r="J3070" s="106"/>
      <c r="K3070" s="109"/>
      <c r="L3070" s="110"/>
      <c r="M3070" s="111"/>
      <c r="N3070" s="112" t="s">
        <v>1676</v>
      </c>
      <c r="O3070" s="113">
        <f>+O3071+O3460</f>
        <v>0</v>
      </c>
      <c r="P3070" s="113">
        <f>+P3071+P3460</f>
        <v>0</v>
      </c>
      <c r="Q3070" s="113">
        <f t="shared" si="115"/>
        <v>0</v>
      </c>
      <c r="R3070" s="114"/>
      <c r="S3070" s="115"/>
      <c r="T3070" s="116"/>
    </row>
    <row r="3071" spans="2:20" s="129" customFormat="1" ht="15.75" hidden="1">
      <c r="B3071" s="118">
        <v>2025</v>
      </c>
      <c r="C3071" s="118">
        <v>20</v>
      </c>
      <c r="D3071" s="119"/>
      <c r="E3071" s="120"/>
      <c r="F3071" s="118">
        <v>5</v>
      </c>
      <c r="G3071" s="118">
        <v>13</v>
      </c>
      <c r="H3071" s="118"/>
      <c r="I3071" s="118"/>
      <c r="J3071" s="118"/>
      <c r="K3071" s="118"/>
      <c r="L3071" s="121"/>
      <c r="M3071" s="122"/>
      <c r="N3071" s="123" t="s">
        <v>1677</v>
      </c>
      <c r="O3071" s="124">
        <f>+O3072+O3382+O3427</f>
        <v>0</v>
      </c>
      <c r="P3071" s="124">
        <f>+P3072+P3382+P3427</f>
        <v>0</v>
      </c>
      <c r="Q3071" s="124">
        <f t="shared" si="115"/>
        <v>0</v>
      </c>
      <c r="R3071" s="125" t="s">
        <v>44</v>
      </c>
      <c r="S3071" s="126"/>
      <c r="T3071" s="127"/>
    </row>
    <row r="3072" spans="2:20" s="129" customFormat="1" ht="47.25" hidden="1">
      <c r="B3072" s="130">
        <v>2025</v>
      </c>
      <c r="C3072" s="130">
        <v>20</v>
      </c>
      <c r="D3072" s="131"/>
      <c r="E3072" s="132"/>
      <c r="F3072" s="130">
        <v>5</v>
      </c>
      <c r="G3072" s="130">
        <v>13</v>
      </c>
      <c r="H3072" s="130">
        <v>30</v>
      </c>
      <c r="I3072" s="130"/>
      <c r="J3072" s="130"/>
      <c r="K3072" s="184"/>
      <c r="L3072" s="185" t="s">
        <v>44</v>
      </c>
      <c r="M3072" s="134"/>
      <c r="N3072" s="135" t="s">
        <v>1678</v>
      </c>
      <c r="O3072" s="136">
        <f>O3073+O3077+O3149+O3174+O3371</f>
        <v>0</v>
      </c>
      <c r="P3072" s="136">
        <f>P3073+P3077+P3149+P3174+P3371</f>
        <v>0</v>
      </c>
      <c r="Q3072" s="136">
        <f t="shared" si="115"/>
        <v>0</v>
      </c>
      <c r="R3072" s="137"/>
      <c r="S3072" s="136"/>
      <c r="T3072" s="136"/>
    </row>
    <row r="3073" spans="2:20" s="129" customFormat="1" ht="15.75" hidden="1">
      <c r="B3073" s="141">
        <v>2025</v>
      </c>
      <c r="C3073" s="141">
        <v>20</v>
      </c>
      <c r="D3073" s="142"/>
      <c r="E3073" s="143"/>
      <c r="F3073" s="141">
        <v>5</v>
      </c>
      <c r="G3073" s="141">
        <v>13</v>
      </c>
      <c r="H3073" s="141">
        <v>30</v>
      </c>
      <c r="I3073" s="141">
        <v>1000</v>
      </c>
      <c r="J3073" s="141"/>
      <c r="K3073" s="141"/>
      <c r="L3073" s="144" t="s">
        <v>44</v>
      </c>
      <c r="M3073" s="145"/>
      <c r="N3073" s="146" t="s">
        <v>68</v>
      </c>
      <c r="O3073" s="147">
        <f t="shared" ref="O3073:P3075" si="116">O3074</f>
        <v>0</v>
      </c>
      <c r="P3073" s="147">
        <f t="shared" si="116"/>
        <v>0</v>
      </c>
      <c r="Q3073" s="147">
        <f t="shared" si="115"/>
        <v>0</v>
      </c>
      <c r="R3073" s="148"/>
      <c r="S3073" s="149"/>
      <c r="T3073" s="150"/>
    </row>
    <row r="3074" spans="2:20" s="129" customFormat="1" ht="15.75" hidden="1">
      <c r="B3074" s="152">
        <v>2025</v>
      </c>
      <c r="C3074" s="152">
        <v>20</v>
      </c>
      <c r="D3074" s="153"/>
      <c r="E3074" s="154"/>
      <c r="F3074" s="152">
        <v>5</v>
      </c>
      <c r="G3074" s="152">
        <v>13</v>
      </c>
      <c r="H3074" s="152">
        <v>30</v>
      </c>
      <c r="I3074" s="152">
        <v>1000</v>
      </c>
      <c r="J3074" s="152">
        <v>1200</v>
      </c>
      <c r="K3074" s="152"/>
      <c r="L3074" s="155" t="s">
        <v>44</v>
      </c>
      <c r="M3074" s="156"/>
      <c r="N3074" s="157" t="s">
        <v>69</v>
      </c>
      <c r="O3074" s="158">
        <f t="shared" si="116"/>
        <v>0</v>
      </c>
      <c r="P3074" s="158">
        <f t="shared" si="116"/>
        <v>0</v>
      </c>
      <c r="Q3074" s="158">
        <f t="shared" si="115"/>
        <v>0</v>
      </c>
      <c r="R3074" s="159"/>
      <c r="S3074" s="160"/>
      <c r="T3074" s="161"/>
    </row>
    <row r="3075" spans="2:20" s="129" customFormat="1" ht="15.75" hidden="1">
      <c r="B3075" s="163">
        <v>2025</v>
      </c>
      <c r="C3075" s="163">
        <v>20</v>
      </c>
      <c r="D3075" s="164"/>
      <c r="E3075" s="165"/>
      <c r="F3075" s="163">
        <v>5</v>
      </c>
      <c r="G3075" s="163">
        <v>13</v>
      </c>
      <c r="H3075" s="163">
        <v>30</v>
      </c>
      <c r="I3075" s="163">
        <v>1000</v>
      </c>
      <c r="J3075" s="163">
        <v>1200</v>
      </c>
      <c r="K3075" s="163">
        <v>121</v>
      </c>
      <c r="L3075" s="166" t="s">
        <v>44</v>
      </c>
      <c r="M3075" s="167"/>
      <c r="N3075" s="168" t="s">
        <v>70</v>
      </c>
      <c r="O3075" s="169">
        <f t="shared" si="116"/>
        <v>0</v>
      </c>
      <c r="P3075" s="169">
        <f t="shared" si="116"/>
        <v>0</v>
      </c>
      <c r="Q3075" s="169">
        <f t="shared" si="115"/>
        <v>0</v>
      </c>
      <c r="R3075" s="170"/>
      <c r="S3075" s="171"/>
      <c r="T3075" s="172"/>
    </row>
    <row r="3076" spans="2:20" s="129" customFormat="1" ht="15.75" hidden="1">
      <c r="B3076" s="174">
        <v>2025</v>
      </c>
      <c r="C3076" s="174">
        <v>20</v>
      </c>
      <c r="D3076" s="175">
        <v>0</v>
      </c>
      <c r="E3076" s="176"/>
      <c r="F3076" s="174">
        <v>5</v>
      </c>
      <c r="G3076" s="174">
        <v>13</v>
      </c>
      <c r="H3076" s="174">
        <v>30</v>
      </c>
      <c r="I3076" s="174">
        <v>1000</v>
      </c>
      <c r="J3076" s="174">
        <v>1200</v>
      </c>
      <c r="K3076" s="174">
        <v>121</v>
      </c>
      <c r="L3076" s="177">
        <v>771</v>
      </c>
      <c r="M3076" s="178">
        <v>0</v>
      </c>
      <c r="N3076" s="179" t="s">
        <v>71</v>
      </c>
      <c r="O3076" s="180">
        <v>0</v>
      </c>
      <c r="P3076" s="180">
        <v>0</v>
      </c>
      <c r="Q3076" s="181">
        <f t="shared" si="115"/>
        <v>0</v>
      </c>
      <c r="R3076" s="182" t="s">
        <v>72</v>
      </c>
      <c r="S3076" s="183"/>
      <c r="T3076" s="183"/>
    </row>
    <row r="3077" spans="2:20" ht="15.75" hidden="1">
      <c r="B3077" s="141">
        <v>2025</v>
      </c>
      <c r="C3077" s="141">
        <v>20</v>
      </c>
      <c r="D3077" s="142"/>
      <c r="E3077" s="143"/>
      <c r="F3077" s="141">
        <v>5</v>
      </c>
      <c r="G3077" s="141">
        <v>13</v>
      </c>
      <c r="H3077" s="141">
        <v>30</v>
      </c>
      <c r="I3077" s="141">
        <v>2000</v>
      </c>
      <c r="J3077" s="141"/>
      <c r="K3077" s="141"/>
      <c r="L3077" s="144" t="s">
        <v>44</v>
      </c>
      <c r="M3077" s="145"/>
      <c r="N3077" s="146" t="s">
        <v>78</v>
      </c>
      <c r="O3077" s="147">
        <f>O3078+O3081+O3084+O3089+O3102+O3139</f>
        <v>0</v>
      </c>
      <c r="P3077" s="147">
        <f>P3078+P3081+P3084+P3089+P3102+P3139</f>
        <v>0</v>
      </c>
      <c r="Q3077" s="147">
        <f t="shared" si="115"/>
        <v>0</v>
      </c>
      <c r="R3077" s="148"/>
      <c r="S3077" s="149"/>
      <c r="T3077" s="150"/>
    </row>
    <row r="3078" spans="2:20" ht="31.5" hidden="1">
      <c r="B3078" s="152">
        <v>2025</v>
      </c>
      <c r="C3078" s="152">
        <v>20</v>
      </c>
      <c r="D3078" s="153"/>
      <c r="E3078" s="154"/>
      <c r="F3078" s="152">
        <v>5</v>
      </c>
      <c r="G3078" s="152">
        <v>13</v>
      </c>
      <c r="H3078" s="152">
        <v>30</v>
      </c>
      <c r="I3078" s="152">
        <v>2000</v>
      </c>
      <c r="J3078" s="152">
        <v>2100</v>
      </c>
      <c r="K3078" s="152"/>
      <c r="L3078" s="155" t="s">
        <v>44</v>
      </c>
      <c r="M3078" s="156"/>
      <c r="N3078" s="157" t="s">
        <v>79</v>
      </c>
      <c r="O3078" s="158">
        <f>O3079</f>
        <v>0</v>
      </c>
      <c r="P3078" s="158">
        <f>P3079</f>
        <v>0</v>
      </c>
      <c r="Q3078" s="158">
        <f t="shared" si="115"/>
        <v>0</v>
      </c>
      <c r="R3078" s="159"/>
      <c r="S3078" s="160"/>
      <c r="T3078" s="161"/>
    </row>
    <row r="3079" spans="2:20" ht="15.75" hidden="1">
      <c r="B3079" s="163">
        <v>2025</v>
      </c>
      <c r="C3079" s="163">
        <v>20</v>
      </c>
      <c r="D3079" s="164"/>
      <c r="E3079" s="165"/>
      <c r="F3079" s="163">
        <v>5</v>
      </c>
      <c r="G3079" s="163">
        <v>13</v>
      </c>
      <c r="H3079" s="163">
        <v>30</v>
      </c>
      <c r="I3079" s="163">
        <v>2000</v>
      </c>
      <c r="J3079" s="163">
        <v>2100</v>
      </c>
      <c r="K3079" s="163">
        <v>211</v>
      </c>
      <c r="L3079" s="166" t="s">
        <v>44</v>
      </c>
      <c r="M3079" s="167"/>
      <c r="N3079" s="168" t="s">
        <v>80</v>
      </c>
      <c r="O3079" s="169">
        <f>O3080</f>
        <v>0</v>
      </c>
      <c r="P3079" s="169">
        <f>P3080</f>
        <v>0</v>
      </c>
      <c r="Q3079" s="169">
        <f t="shared" si="115"/>
        <v>0</v>
      </c>
      <c r="R3079" s="170"/>
      <c r="S3079" s="171"/>
      <c r="T3079" s="172"/>
    </row>
    <row r="3080" spans="2:20" ht="15.75" hidden="1">
      <c r="B3080" s="174">
        <v>2025</v>
      </c>
      <c r="C3080" s="174">
        <v>20</v>
      </c>
      <c r="D3080" s="175">
        <v>0</v>
      </c>
      <c r="E3080" s="176"/>
      <c r="F3080" s="174">
        <v>5</v>
      </c>
      <c r="G3080" s="174">
        <v>13</v>
      </c>
      <c r="H3080" s="174">
        <v>30</v>
      </c>
      <c r="I3080" s="174">
        <v>2000</v>
      </c>
      <c r="J3080" s="174">
        <v>2100</v>
      </c>
      <c r="K3080" s="174">
        <v>211</v>
      </c>
      <c r="L3080" s="177">
        <v>931</v>
      </c>
      <c r="M3080" s="178">
        <v>0</v>
      </c>
      <c r="N3080" s="179" t="s">
        <v>81</v>
      </c>
      <c r="O3080" s="180">
        <v>0</v>
      </c>
      <c r="P3080" s="180">
        <v>0</v>
      </c>
      <c r="Q3080" s="181">
        <f t="shared" si="115"/>
        <v>0</v>
      </c>
      <c r="R3080" s="182" t="s">
        <v>82</v>
      </c>
      <c r="S3080" s="183"/>
      <c r="T3080" s="183"/>
    </row>
    <row r="3081" spans="2:20" ht="15.75" hidden="1">
      <c r="B3081" s="152">
        <v>2025</v>
      </c>
      <c r="C3081" s="152">
        <v>20</v>
      </c>
      <c r="D3081" s="153"/>
      <c r="E3081" s="154"/>
      <c r="F3081" s="152">
        <v>5</v>
      </c>
      <c r="G3081" s="152">
        <v>13</v>
      </c>
      <c r="H3081" s="152">
        <v>30</v>
      </c>
      <c r="I3081" s="152">
        <v>2000</v>
      </c>
      <c r="J3081" s="152">
        <v>2200</v>
      </c>
      <c r="K3081" s="152"/>
      <c r="L3081" s="155" t="s">
        <v>44</v>
      </c>
      <c r="M3081" s="156"/>
      <c r="N3081" s="157" t="s">
        <v>306</v>
      </c>
      <c r="O3081" s="158">
        <f>O3082</f>
        <v>0</v>
      </c>
      <c r="P3081" s="158">
        <f>P3082</f>
        <v>0</v>
      </c>
      <c r="Q3081" s="158">
        <f t="shared" si="115"/>
        <v>0</v>
      </c>
      <c r="R3081" s="159"/>
      <c r="S3081" s="160"/>
      <c r="T3081" s="161"/>
    </row>
    <row r="3082" spans="2:20" ht="15.75" hidden="1">
      <c r="B3082" s="163">
        <v>2025</v>
      </c>
      <c r="C3082" s="163">
        <v>20</v>
      </c>
      <c r="D3082" s="164"/>
      <c r="E3082" s="165"/>
      <c r="F3082" s="163">
        <v>5</v>
      </c>
      <c r="G3082" s="163">
        <v>13</v>
      </c>
      <c r="H3082" s="163">
        <v>30</v>
      </c>
      <c r="I3082" s="163">
        <v>2000</v>
      </c>
      <c r="J3082" s="163">
        <v>2200</v>
      </c>
      <c r="K3082" s="163">
        <v>223</v>
      </c>
      <c r="L3082" s="166" t="s">
        <v>44</v>
      </c>
      <c r="M3082" s="167"/>
      <c r="N3082" s="168" t="s">
        <v>309</v>
      </c>
      <c r="O3082" s="169">
        <f>O3083</f>
        <v>0</v>
      </c>
      <c r="P3082" s="169">
        <f>P3083</f>
        <v>0</v>
      </c>
      <c r="Q3082" s="169">
        <f t="shared" si="115"/>
        <v>0</v>
      </c>
      <c r="R3082" s="170"/>
      <c r="S3082" s="171"/>
      <c r="T3082" s="172"/>
    </row>
    <row r="3083" spans="2:20" ht="15.75" hidden="1">
      <c r="B3083" s="174">
        <v>2025</v>
      </c>
      <c r="C3083" s="174">
        <v>20</v>
      </c>
      <c r="D3083" s="175">
        <v>0</v>
      </c>
      <c r="E3083" s="176"/>
      <c r="F3083" s="174">
        <v>5</v>
      </c>
      <c r="G3083" s="174">
        <v>13</v>
      </c>
      <c r="H3083" s="174">
        <v>30</v>
      </c>
      <c r="I3083" s="174">
        <v>2000</v>
      </c>
      <c r="J3083" s="174">
        <v>2200</v>
      </c>
      <c r="K3083" s="174">
        <v>223</v>
      </c>
      <c r="L3083" s="177">
        <v>1524</v>
      </c>
      <c r="M3083" s="178">
        <v>0</v>
      </c>
      <c r="N3083" s="179" t="s">
        <v>1085</v>
      </c>
      <c r="O3083" s="180">
        <v>0</v>
      </c>
      <c r="P3083" s="180">
        <v>0</v>
      </c>
      <c r="Q3083" s="181">
        <f t="shared" si="115"/>
        <v>0</v>
      </c>
      <c r="R3083" s="182" t="s">
        <v>98</v>
      </c>
      <c r="S3083" s="183"/>
      <c r="T3083" s="183"/>
    </row>
    <row r="3084" spans="2:20" ht="15.75" hidden="1">
      <c r="B3084" s="152">
        <v>2025</v>
      </c>
      <c r="C3084" s="152">
        <v>20</v>
      </c>
      <c r="D3084" s="153"/>
      <c r="E3084" s="154"/>
      <c r="F3084" s="152">
        <v>5</v>
      </c>
      <c r="G3084" s="152">
        <v>13</v>
      </c>
      <c r="H3084" s="152">
        <v>30</v>
      </c>
      <c r="I3084" s="152">
        <v>2000</v>
      </c>
      <c r="J3084" s="152">
        <v>2500</v>
      </c>
      <c r="K3084" s="152"/>
      <c r="L3084" s="155" t="s">
        <v>44</v>
      </c>
      <c r="M3084" s="156"/>
      <c r="N3084" s="157" t="s">
        <v>88</v>
      </c>
      <c r="O3084" s="158">
        <f>O3085+O3087</f>
        <v>0</v>
      </c>
      <c r="P3084" s="158">
        <f>P3085+P3087</f>
        <v>0</v>
      </c>
      <c r="Q3084" s="158">
        <f t="shared" si="115"/>
        <v>0</v>
      </c>
      <c r="R3084" s="159"/>
      <c r="S3084" s="160"/>
      <c r="T3084" s="161"/>
    </row>
    <row r="3085" spans="2:20" ht="15.75" hidden="1">
      <c r="B3085" s="163">
        <v>2025</v>
      </c>
      <c r="C3085" s="163">
        <v>20</v>
      </c>
      <c r="D3085" s="164"/>
      <c r="E3085" s="165"/>
      <c r="F3085" s="163">
        <v>5</v>
      </c>
      <c r="G3085" s="163">
        <v>13</v>
      </c>
      <c r="H3085" s="163">
        <v>30</v>
      </c>
      <c r="I3085" s="163">
        <v>2000</v>
      </c>
      <c r="J3085" s="163">
        <v>2500</v>
      </c>
      <c r="K3085" s="163">
        <v>253</v>
      </c>
      <c r="L3085" s="166" t="s">
        <v>44</v>
      </c>
      <c r="M3085" s="167"/>
      <c r="N3085" s="168" t="s">
        <v>313</v>
      </c>
      <c r="O3085" s="169">
        <f>O3086</f>
        <v>0</v>
      </c>
      <c r="P3085" s="169">
        <f>P3086</f>
        <v>0</v>
      </c>
      <c r="Q3085" s="169">
        <f t="shared" si="115"/>
        <v>0</v>
      </c>
      <c r="R3085" s="170"/>
      <c r="S3085" s="171"/>
      <c r="T3085" s="172"/>
    </row>
    <row r="3086" spans="2:20" ht="15.75" hidden="1">
      <c r="B3086" s="174">
        <v>2025</v>
      </c>
      <c r="C3086" s="174">
        <v>20</v>
      </c>
      <c r="D3086" s="175">
        <v>0</v>
      </c>
      <c r="E3086" s="176"/>
      <c r="F3086" s="174">
        <v>5</v>
      </c>
      <c r="G3086" s="174">
        <v>13</v>
      </c>
      <c r="H3086" s="174">
        <v>30</v>
      </c>
      <c r="I3086" s="174">
        <v>2000</v>
      </c>
      <c r="J3086" s="174">
        <v>2500</v>
      </c>
      <c r="K3086" s="174">
        <v>253</v>
      </c>
      <c r="L3086" s="177">
        <v>937</v>
      </c>
      <c r="M3086" s="178">
        <v>0</v>
      </c>
      <c r="N3086" s="179" t="s">
        <v>1679</v>
      </c>
      <c r="O3086" s="180">
        <v>0</v>
      </c>
      <c r="P3086" s="180">
        <v>0</v>
      </c>
      <c r="Q3086" s="181">
        <f t="shared" si="115"/>
        <v>0</v>
      </c>
      <c r="R3086" s="182" t="s">
        <v>82</v>
      </c>
      <c r="S3086" s="183"/>
      <c r="T3086" s="183"/>
    </row>
    <row r="3087" spans="2:20" ht="15.75" hidden="1">
      <c r="B3087" s="163">
        <v>2025</v>
      </c>
      <c r="C3087" s="163">
        <v>20</v>
      </c>
      <c r="D3087" s="164"/>
      <c r="E3087" s="165"/>
      <c r="F3087" s="163">
        <v>5</v>
      </c>
      <c r="G3087" s="163">
        <v>13</v>
      </c>
      <c r="H3087" s="163">
        <v>30</v>
      </c>
      <c r="I3087" s="163">
        <v>2000</v>
      </c>
      <c r="J3087" s="163">
        <v>2500</v>
      </c>
      <c r="K3087" s="163">
        <v>254</v>
      </c>
      <c r="L3087" s="166" t="s">
        <v>44</v>
      </c>
      <c r="M3087" s="167"/>
      <c r="N3087" s="168" t="s">
        <v>90</v>
      </c>
      <c r="O3087" s="169">
        <f>O3088</f>
        <v>0</v>
      </c>
      <c r="P3087" s="169">
        <f>P3088</f>
        <v>0</v>
      </c>
      <c r="Q3087" s="169">
        <f t="shared" si="115"/>
        <v>0</v>
      </c>
      <c r="R3087" s="170"/>
      <c r="S3087" s="171"/>
      <c r="T3087" s="172"/>
    </row>
    <row r="3088" spans="2:20" ht="15.75" hidden="1">
      <c r="B3088" s="174">
        <v>2025</v>
      </c>
      <c r="C3088" s="174">
        <v>20</v>
      </c>
      <c r="D3088" s="175">
        <v>0</v>
      </c>
      <c r="E3088" s="176"/>
      <c r="F3088" s="174">
        <v>5</v>
      </c>
      <c r="G3088" s="174">
        <v>13</v>
      </c>
      <c r="H3088" s="174">
        <v>30</v>
      </c>
      <c r="I3088" s="174">
        <v>2000</v>
      </c>
      <c r="J3088" s="174">
        <v>2500</v>
      </c>
      <c r="K3088" s="174">
        <v>254</v>
      </c>
      <c r="L3088" s="177">
        <v>934</v>
      </c>
      <c r="M3088" s="178">
        <v>0</v>
      </c>
      <c r="N3088" s="179" t="s">
        <v>90</v>
      </c>
      <c r="O3088" s="180">
        <v>0</v>
      </c>
      <c r="P3088" s="180">
        <v>0</v>
      </c>
      <c r="Q3088" s="181">
        <f t="shared" si="115"/>
        <v>0</v>
      </c>
      <c r="R3088" s="182" t="s">
        <v>98</v>
      </c>
      <c r="S3088" s="183"/>
      <c r="T3088" s="183"/>
    </row>
    <row r="3089" spans="2:20" ht="31.5" hidden="1">
      <c r="B3089" s="152">
        <v>2025</v>
      </c>
      <c r="C3089" s="152">
        <v>20</v>
      </c>
      <c r="D3089" s="153"/>
      <c r="E3089" s="154"/>
      <c r="F3089" s="152">
        <v>5</v>
      </c>
      <c r="G3089" s="152">
        <v>13</v>
      </c>
      <c r="H3089" s="152">
        <v>30</v>
      </c>
      <c r="I3089" s="152">
        <v>2000</v>
      </c>
      <c r="J3089" s="152">
        <v>2700</v>
      </c>
      <c r="K3089" s="152"/>
      <c r="L3089" s="155" t="s">
        <v>44</v>
      </c>
      <c r="M3089" s="156"/>
      <c r="N3089" s="157" t="s">
        <v>96</v>
      </c>
      <c r="O3089" s="158">
        <f>+O3090+O3095+O3097+O3099</f>
        <v>0</v>
      </c>
      <c r="P3089" s="158">
        <f>+P3090+P3095+P3097+P3099</f>
        <v>0</v>
      </c>
      <c r="Q3089" s="158">
        <f t="shared" si="115"/>
        <v>0</v>
      </c>
      <c r="R3089" s="159"/>
      <c r="S3089" s="160"/>
      <c r="T3089" s="161"/>
    </row>
    <row r="3090" spans="2:20" ht="15.75" hidden="1">
      <c r="B3090" s="163">
        <v>2025</v>
      </c>
      <c r="C3090" s="163">
        <v>20</v>
      </c>
      <c r="D3090" s="164"/>
      <c r="E3090" s="165"/>
      <c r="F3090" s="163">
        <v>5</v>
      </c>
      <c r="G3090" s="163">
        <v>13</v>
      </c>
      <c r="H3090" s="163">
        <v>30</v>
      </c>
      <c r="I3090" s="163">
        <v>2000</v>
      </c>
      <c r="J3090" s="163">
        <v>2700</v>
      </c>
      <c r="K3090" s="163">
        <v>271</v>
      </c>
      <c r="L3090" s="166" t="s">
        <v>44</v>
      </c>
      <c r="M3090" s="167"/>
      <c r="N3090" s="168" t="s">
        <v>97</v>
      </c>
      <c r="O3090" s="169">
        <f>SUM(O3091:O3094)</f>
        <v>0</v>
      </c>
      <c r="P3090" s="169">
        <f>SUM(P3091:P3094)</f>
        <v>0</v>
      </c>
      <c r="Q3090" s="169">
        <f t="shared" si="115"/>
        <v>0</v>
      </c>
      <c r="R3090" s="170"/>
      <c r="S3090" s="171"/>
      <c r="T3090" s="172"/>
    </row>
    <row r="3091" spans="2:20" ht="15.75" hidden="1">
      <c r="B3091" s="174">
        <v>2025</v>
      </c>
      <c r="C3091" s="174">
        <v>20</v>
      </c>
      <c r="D3091" s="175">
        <v>0</v>
      </c>
      <c r="E3091" s="176"/>
      <c r="F3091" s="174">
        <v>5</v>
      </c>
      <c r="G3091" s="174">
        <v>13</v>
      </c>
      <c r="H3091" s="174">
        <v>30</v>
      </c>
      <c r="I3091" s="174">
        <v>2000</v>
      </c>
      <c r="J3091" s="174">
        <v>2700</v>
      </c>
      <c r="K3091" s="174">
        <v>271</v>
      </c>
      <c r="L3091" s="177">
        <v>311</v>
      </c>
      <c r="M3091" s="178">
        <v>0</v>
      </c>
      <c r="N3091" s="179" t="s">
        <v>374</v>
      </c>
      <c r="O3091" s="180">
        <v>0</v>
      </c>
      <c r="P3091" s="180">
        <v>0</v>
      </c>
      <c r="Q3091" s="181">
        <f t="shared" si="115"/>
        <v>0</v>
      </c>
      <c r="R3091" s="182" t="s">
        <v>98</v>
      </c>
      <c r="S3091" s="183"/>
      <c r="T3091" s="183"/>
    </row>
    <row r="3092" spans="2:20" ht="15.75" hidden="1">
      <c r="B3092" s="174">
        <v>2025</v>
      </c>
      <c r="C3092" s="174">
        <v>20</v>
      </c>
      <c r="D3092" s="175">
        <v>0</v>
      </c>
      <c r="E3092" s="176"/>
      <c r="F3092" s="174">
        <v>5</v>
      </c>
      <c r="G3092" s="174">
        <v>13</v>
      </c>
      <c r="H3092" s="174">
        <v>30</v>
      </c>
      <c r="I3092" s="174">
        <v>2000</v>
      </c>
      <c r="J3092" s="174">
        <v>2700</v>
      </c>
      <c r="K3092" s="174">
        <v>271</v>
      </c>
      <c r="L3092" s="177">
        <v>775</v>
      </c>
      <c r="M3092" s="178">
        <v>0</v>
      </c>
      <c r="N3092" s="179" t="s">
        <v>1680</v>
      </c>
      <c r="O3092" s="180">
        <v>0</v>
      </c>
      <c r="P3092" s="180">
        <v>0</v>
      </c>
      <c r="Q3092" s="181">
        <f t="shared" si="115"/>
        <v>0</v>
      </c>
      <c r="R3092" s="182" t="s">
        <v>98</v>
      </c>
      <c r="S3092" s="183"/>
      <c r="T3092" s="183"/>
    </row>
    <row r="3093" spans="2:20" ht="15.75" hidden="1">
      <c r="B3093" s="174">
        <v>2025</v>
      </c>
      <c r="C3093" s="174">
        <v>20</v>
      </c>
      <c r="D3093" s="175">
        <v>0</v>
      </c>
      <c r="E3093" s="176"/>
      <c r="F3093" s="174">
        <v>5</v>
      </c>
      <c r="G3093" s="174">
        <v>13</v>
      </c>
      <c r="H3093" s="174">
        <v>30</v>
      </c>
      <c r="I3093" s="174">
        <v>2000</v>
      </c>
      <c r="J3093" s="174">
        <v>2700</v>
      </c>
      <c r="K3093" s="174">
        <v>271</v>
      </c>
      <c r="L3093" s="177">
        <v>1192</v>
      </c>
      <c r="M3093" s="178">
        <v>0</v>
      </c>
      <c r="N3093" s="179" t="s">
        <v>1271</v>
      </c>
      <c r="O3093" s="180">
        <v>0</v>
      </c>
      <c r="P3093" s="180">
        <v>0</v>
      </c>
      <c r="Q3093" s="181">
        <f t="shared" si="115"/>
        <v>0</v>
      </c>
      <c r="R3093" s="182" t="s">
        <v>98</v>
      </c>
      <c r="S3093" s="183"/>
      <c r="T3093" s="183"/>
    </row>
    <row r="3094" spans="2:20" ht="15.75" hidden="1">
      <c r="B3094" s="174">
        <v>2025</v>
      </c>
      <c r="C3094" s="174">
        <v>20</v>
      </c>
      <c r="D3094" s="175">
        <v>0</v>
      </c>
      <c r="E3094" s="176"/>
      <c r="F3094" s="174">
        <v>5</v>
      </c>
      <c r="G3094" s="174">
        <v>13</v>
      </c>
      <c r="H3094" s="174">
        <v>30</v>
      </c>
      <c r="I3094" s="174">
        <v>2000</v>
      </c>
      <c r="J3094" s="174">
        <v>2700</v>
      </c>
      <c r="K3094" s="174">
        <v>271</v>
      </c>
      <c r="L3094" s="177">
        <v>1542</v>
      </c>
      <c r="M3094" s="178">
        <v>0</v>
      </c>
      <c r="N3094" s="179" t="s">
        <v>97</v>
      </c>
      <c r="O3094" s="180">
        <v>0</v>
      </c>
      <c r="P3094" s="180">
        <v>0</v>
      </c>
      <c r="Q3094" s="181">
        <f t="shared" si="115"/>
        <v>0</v>
      </c>
      <c r="R3094" s="182" t="s">
        <v>98</v>
      </c>
      <c r="S3094" s="183"/>
      <c r="T3094" s="183"/>
    </row>
    <row r="3095" spans="2:20" ht="15.75" hidden="1">
      <c r="B3095" s="163">
        <v>2025</v>
      </c>
      <c r="C3095" s="163">
        <v>20</v>
      </c>
      <c r="D3095" s="164"/>
      <c r="E3095" s="165"/>
      <c r="F3095" s="163">
        <v>5</v>
      </c>
      <c r="G3095" s="163">
        <v>13</v>
      </c>
      <c r="H3095" s="163">
        <v>30</v>
      </c>
      <c r="I3095" s="163">
        <v>2000</v>
      </c>
      <c r="J3095" s="163">
        <v>2700</v>
      </c>
      <c r="K3095" s="163">
        <v>272</v>
      </c>
      <c r="L3095" s="166" t="s">
        <v>44</v>
      </c>
      <c r="M3095" s="167"/>
      <c r="N3095" s="168" t="s">
        <v>99</v>
      </c>
      <c r="O3095" s="169">
        <f>SUM(O3096:O3096)</f>
        <v>0</v>
      </c>
      <c r="P3095" s="169">
        <f>SUM(P3096:P3096)</f>
        <v>0</v>
      </c>
      <c r="Q3095" s="169">
        <f t="shared" si="115"/>
        <v>0</v>
      </c>
      <c r="R3095" s="170"/>
      <c r="S3095" s="171"/>
      <c r="T3095" s="172"/>
    </row>
    <row r="3096" spans="2:20" ht="15.75" hidden="1">
      <c r="B3096" s="174">
        <v>2025</v>
      </c>
      <c r="C3096" s="174">
        <v>20</v>
      </c>
      <c r="D3096" s="175">
        <v>0</v>
      </c>
      <c r="E3096" s="176"/>
      <c r="F3096" s="174">
        <v>5</v>
      </c>
      <c r="G3096" s="174">
        <v>13</v>
      </c>
      <c r="H3096" s="174">
        <v>30</v>
      </c>
      <c r="I3096" s="174">
        <v>2000</v>
      </c>
      <c r="J3096" s="174">
        <v>2700</v>
      </c>
      <c r="K3096" s="174">
        <v>272</v>
      </c>
      <c r="L3096" s="177">
        <v>686</v>
      </c>
      <c r="M3096" s="178">
        <v>0</v>
      </c>
      <c r="N3096" s="179" t="s">
        <v>341</v>
      </c>
      <c r="O3096" s="180">
        <v>0</v>
      </c>
      <c r="P3096" s="180">
        <v>0</v>
      </c>
      <c r="Q3096" s="181">
        <f t="shared" si="115"/>
        <v>0</v>
      </c>
      <c r="R3096" s="182" t="s">
        <v>98</v>
      </c>
      <c r="S3096" s="183"/>
      <c r="T3096" s="183"/>
    </row>
    <row r="3097" spans="2:20" ht="15.75" hidden="1">
      <c r="B3097" s="163">
        <v>2025</v>
      </c>
      <c r="C3097" s="163">
        <v>20</v>
      </c>
      <c r="D3097" s="164"/>
      <c r="E3097" s="165"/>
      <c r="F3097" s="163">
        <v>5</v>
      </c>
      <c r="G3097" s="163">
        <v>13</v>
      </c>
      <c r="H3097" s="163">
        <v>30</v>
      </c>
      <c r="I3097" s="163">
        <v>2000</v>
      </c>
      <c r="J3097" s="163">
        <v>2700</v>
      </c>
      <c r="K3097" s="163">
        <v>273</v>
      </c>
      <c r="L3097" s="166" t="s">
        <v>44</v>
      </c>
      <c r="M3097" s="167"/>
      <c r="N3097" s="168" t="s">
        <v>342</v>
      </c>
      <c r="O3097" s="169">
        <f>SUM(O3098:O3098)</f>
        <v>0</v>
      </c>
      <c r="P3097" s="169">
        <f>SUM(P3098:P3098)</f>
        <v>0</v>
      </c>
      <c r="Q3097" s="169">
        <f t="shared" si="115"/>
        <v>0</v>
      </c>
      <c r="R3097" s="170"/>
      <c r="S3097" s="171"/>
      <c r="T3097" s="172"/>
    </row>
    <row r="3098" spans="2:20" ht="15.75" hidden="1">
      <c r="B3098" s="174">
        <v>2025</v>
      </c>
      <c r="C3098" s="174">
        <v>20</v>
      </c>
      <c r="D3098" s="175">
        <v>0</v>
      </c>
      <c r="E3098" s="176"/>
      <c r="F3098" s="174">
        <v>5</v>
      </c>
      <c r="G3098" s="174">
        <v>13</v>
      </c>
      <c r="H3098" s="174">
        <v>30</v>
      </c>
      <c r="I3098" s="174">
        <v>2000</v>
      </c>
      <c r="J3098" s="174">
        <v>2700</v>
      </c>
      <c r="K3098" s="174">
        <v>273</v>
      </c>
      <c r="L3098" s="177">
        <v>72</v>
      </c>
      <c r="M3098" s="178">
        <v>0</v>
      </c>
      <c r="N3098" s="179" t="s">
        <v>342</v>
      </c>
      <c r="O3098" s="180">
        <v>0</v>
      </c>
      <c r="P3098" s="180">
        <v>0</v>
      </c>
      <c r="Q3098" s="181">
        <f t="shared" si="115"/>
        <v>0</v>
      </c>
      <c r="R3098" s="182" t="s">
        <v>98</v>
      </c>
      <c r="S3098" s="183"/>
      <c r="T3098" s="183"/>
    </row>
    <row r="3099" spans="2:20" ht="15.75" hidden="1">
      <c r="B3099" s="163">
        <v>2025</v>
      </c>
      <c r="C3099" s="163">
        <v>20</v>
      </c>
      <c r="D3099" s="164"/>
      <c r="E3099" s="165"/>
      <c r="F3099" s="163">
        <v>5</v>
      </c>
      <c r="G3099" s="163">
        <v>13</v>
      </c>
      <c r="H3099" s="163">
        <v>30</v>
      </c>
      <c r="I3099" s="163">
        <v>2000</v>
      </c>
      <c r="J3099" s="163">
        <v>2700</v>
      </c>
      <c r="K3099" s="163">
        <v>275</v>
      </c>
      <c r="L3099" s="166" t="s">
        <v>44</v>
      </c>
      <c r="M3099" s="167"/>
      <c r="N3099" s="168" t="s">
        <v>350</v>
      </c>
      <c r="O3099" s="169">
        <f>SUM(O3100:O3101)</f>
        <v>0</v>
      </c>
      <c r="P3099" s="169">
        <f>SUM(P3100:P3101)</f>
        <v>0</v>
      </c>
      <c r="Q3099" s="169">
        <f t="shared" ref="Q3099:Q3163" si="117">+O3099+P3099</f>
        <v>0</v>
      </c>
      <c r="R3099" s="170"/>
      <c r="S3099" s="171"/>
      <c r="T3099" s="172"/>
    </row>
    <row r="3100" spans="2:20" ht="15.75" hidden="1">
      <c r="B3100" s="174">
        <v>2025</v>
      </c>
      <c r="C3100" s="174">
        <v>20</v>
      </c>
      <c r="D3100" s="175">
        <v>0</v>
      </c>
      <c r="E3100" s="176"/>
      <c r="F3100" s="174">
        <v>5</v>
      </c>
      <c r="G3100" s="174">
        <v>13</v>
      </c>
      <c r="H3100" s="174">
        <v>30</v>
      </c>
      <c r="I3100" s="174">
        <v>2000</v>
      </c>
      <c r="J3100" s="174">
        <v>2700</v>
      </c>
      <c r="K3100" s="174">
        <v>275</v>
      </c>
      <c r="L3100" s="177">
        <v>141</v>
      </c>
      <c r="M3100" s="178">
        <v>0</v>
      </c>
      <c r="N3100" s="179" t="s">
        <v>351</v>
      </c>
      <c r="O3100" s="180">
        <v>0</v>
      </c>
      <c r="P3100" s="180">
        <v>0</v>
      </c>
      <c r="Q3100" s="181">
        <f t="shared" si="117"/>
        <v>0</v>
      </c>
      <c r="R3100" s="182" t="s">
        <v>352</v>
      </c>
      <c r="S3100" s="183"/>
      <c r="T3100" s="183"/>
    </row>
    <row r="3101" spans="2:20" ht="15.75" hidden="1">
      <c r="B3101" s="174">
        <v>2025</v>
      </c>
      <c r="C3101" s="174">
        <v>20</v>
      </c>
      <c r="D3101" s="175">
        <v>0</v>
      </c>
      <c r="E3101" s="176"/>
      <c r="F3101" s="174">
        <v>5</v>
      </c>
      <c r="G3101" s="174">
        <v>13</v>
      </c>
      <c r="H3101" s="174">
        <v>30</v>
      </c>
      <c r="I3101" s="174">
        <v>2000</v>
      </c>
      <c r="J3101" s="174">
        <v>2700</v>
      </c>
      <c r="K3101" s="174">
        <v>275</v>
      </c>
      <c r="L3101" s="177">
        <v>333</v>
      </c>
      <c r="M3101" s="178">
        <v>0</v>
      </c>
      <c r="N3101" s="179" t="s">
        <v>353</v>
      </c>
      <c r="O3101" s="180">
        <v>0</v>
      </c>
      <c r="P3101" s="180">
        <v>0</v>
      </c>
      <c r="Q3101" s="181">
        <f t="shared" si="117"/>
        <v>0</v>
      </c>
      <c r="R3101" s="182" t="s">
        <v>98</v>
      </c>
      <c r="S3101" s="183"/>
      <c r="T3101" s="183"/>
    </row>
    <row r="3102" spans="2:20" ht="15.75" hidden="1">
      <c r="B3102" s="152">
        <v>2025</v>
      </c>
      <c r="C3102" s="152">
        <v>20</v>
      </c>
      <c r="D3102" s="153"/>
      <c r="E3102" s="154"/>
      <c r="F3102" s="152">
        <v>5</v>
      </c>
      <c r="G3102" s="152">
        <v>13</v>
      </c>
      <c r="H3102" s="152">
        <v>30</v>
      </c>
      <c r="I3102" s="152">
        <v>2000</v>
      </c>
      <c r="J3102" s="152">
        <v>2800</v>
      </c>
      <c r="K3102" s="152"/>
      <c r="L3102" s="155" t="s">
        <v>44</v>
      </c>
      <c r="M3102" s="156"/>
      <c r="N3102" s="157" t="s">
        <v>354</v>
      </c>
      <c r="O3102" s="158">
        <f>O3103+O3111</f>
        <v>0</v>
      </c>
      <c r="P3102" s="158">
        <f>P3103+P3111</f>
        <v>0</v>
      </c>
      <c r="Q3102" s="158">
        <f t="shared" si="117"/>
        <v>0</v>
      </c>
      <c r="R3102" s="159"/>
      <c r="S3102" s="160"/>
      <c r="T3102" s="161"/>
    </row>
    <row r="3103" spans="2:20" ht="15.75" hidden="1">
      <c r="B3103" s="163">
        <v>2025</v>
      </c>
      <c r="C3103" s="163">
        <v>20</v>
      </c>
      <c r="D3103" s="164"/>
      <c r="E3103" s="165"/>
      <c r="F3103" s="163">
        <v>5</v>
      </c>
      <c r="G3103" s="163">
        <v>13</v>
      </c>
      <c r="H3103" s="163">
        <v>30</v>
      </c>
      <c r="I3103" s="163">
        <v>2000</v>
      </c>
      <c r="J3103" s="163">
        <v>2800</v>
      </c>
      <c r="K3103" s="163">
        <v>282</v>
      </c>
      <c r="L3103" s="166" t="s">
        <v>44</v>
      </c>
      <c r="M3103" s="167"/>
      <c r="N3103" s="168" t="s">
        <v>355</v>
      </c>
      <c r="O3103" s="169">
        <f>SUM(O3104:O3110)</f>
        <v>0</v>
      </c>
      <c r="P3103" s="169">
        <f>SUM(P3104:P3110)</f>
        <v>0</v>
      </c>
      <c r="Q3103" s="169">
        <f t="shared" si="117"/>
        <v>0</v>
      </c>
      <c r="R3103" s="170"/>
      <c r="S3103" s="171"/>
      <c r="T3103" s="172"/>
    </row>
    <row r="3104" spans="2:20" ht="15.75" hidden="1">
      <c r="B3104" s="174">
        <v>2025</v>
      </c>
      <c r="C3104" s="174">
        <v>20</v>
      </c>
      <c r="D3104" s="175">
        <v>0</v>
      </c>
      <c r="E3104" s="176"/>
      <c r="F3104" s="174">
        <v>5</v>
      </c>
      <c r="G3104" s="174">
        <v>13</v>
      </c>
      <c r="H3104" s="174">
        <v>30</v>
      </c>
      <c r="I3104" s="174">
        <v>2000</v>
      </c>
      <c r="J3104" s="174">
        <v>2800</v>
      </c>
      <c r="K3104" s="174">
        <v>282</v>
      </c>
      <c r="L3104" s="177">
        <v>646</v>
      </c>
      <c r="M3104" s="178">
        <v>0</v>
      </c>
      <c r="N3104" s="179" t="s">
        <v>1681</v>
      </c>
      <c r="O3104" s="180">
        <v>0</v>
      </c>
      <c r="P3104" s="180">
        <v>0</v>
      </c>
      <c r="Q3104" s="181">
        <f t="shared" si="117"/>
        <v>0</v>
      </c>
      <c r="R3104" s="182" t="s">
        <v>98</v>
      </c>
      <c r="S3104" s="183"/>
      <c r="T3104" s="183"/>
    </row>
    <row r="3105" spans="2:20" ht="15.75" hidden="1">
      <c r="B3105" s="174">
        <v>2025</v>
      </c>
      <c r="C3105" s="174">
        <v>20</v>
      </c>
      <c r="D3105" s="175">
        <v>0</v>
      </c>
      <c r="E3105" s="176"/>
      <c r="F3105" s="174">
        <v>5</v>
      </c>
      <c r="G3105" s="174">
        <v>13</v>
      </c>
      <c r="H3105" s="174">
        <v>30</v>
      </c>
      <c r="I3105" s="174">
        <v>2000</v>
      </c>
      <c r="J3105" s="174">
        <v>2800</v>
      </c>
      <c r="K3105" s="174">
        <v>282</v>
      </c>
      <c r="L3105" s="177">
        <v>710</v>
      </c>
      <c r="M3105" s="178">
        <v>0</v>
      </c>
      <c r="N3105" s="179" t="s">
        <v>1682</v>
      </c>
      <c r="O3105" s="180">
        <v>0</v>
      </c>
      <c r="P3105" s="180">
        <v>0</v>
      </c>
      <c r="Q3105" s="181">
        <f t="shared" si="117"/>
        <v>0</v>
      </c>
      <c r="R3105" s="182" t="s">
        <v>98</v>
      </c>
      <c r="S3105" s="183"/>
      <c r="T3105" s="183"/>
    </row>
    <row r="3106" spans="2:20" ht="15.75" hidden="1">
      <c r="B3106" s="174">
        <v>2025</v>
      </c>
      <c r="C3106" s="174">
        <v>20</v>
      </c>
      <c r="D3106" s="175">
        <v>0</v>
      </c>
      <c r="E3106" s="176"/>
      <c r="F3106" s="174">
        <v>5</v>
      </c>
      <c r="G3106" s="174">
        <v>13</v>
      </c>
      <c r="H3106" s="174">
        <v>30</v>
      </c>
      <c r="I3106" s="174">
        <v>2000</v>
      </c>
      <c r="J3106" s="174">
        <v>2800</v>
      </c>
      <c r="K3106" s="174">
        <v>282</v>
      </c>
      <c r="L3106" s="177">
        <v>742</v>
      </c>
      <c r="M3106" s="178">
        <v>0</v>
      </c>
      <c r="N3106" s="179" t="s">
        <v>1683</v>
      </c>
      <c r="O3106" s="180">
        <v>0</v>
      </c>
      <c r="P3106" s="180">
        <v>0</v>
      </c>
      <c r="Q3106" s="181">
        <f t="shared" si="117"/>
        <v>0</v>
      </c>
      <c r="R3106" s="182" t="s">
        <v>98</v>
      </c>
      <c r="S3106" s="183"/>
      <c r="T3106" s="183"/>
    </row>
    <row r="3107" spans="2:20" ht="15.75" hidden="1">
      <c r="B3107" s="174">
        <v>2025</v>
      </c>
      <c r="C3107" s="174">
        <v>20</v>
      </c>
      <c r="D3107" s="175">
        <v>0</v>
      </c>
      <c r="E3107" s="176"/>
      <c r="F3107" s="174">
        <v>5</v>
      </c>
      <c r="G3107" s="174">
        <v>13</v>
      </c>
      <c r="H3107" s="174">
        <v>30</v>
      </c>
      <c r="I3107" s="174">
        <v>2000</v>
      </c>
      <c r="J3107" s="174">
        <v>2800</v>
      </c>
      <c r="K3107" s="174">
        <v>282</v>
      </c>
      <c r="L3107" s="177">
        <v>248</v>
      </c>
      <c r="M3107" s="178">
        <v>0</v>
      </c>
      <c r="N3107" s="179" t="s">
        <v>359</v>
      </c>
      <c r="O3107" s="180">
        <v>0</v>
      </c>
      <c r="P3107" s="180">
        <v>0</v>
      </c>
      <c r="Q3107" s="181">
        <f t="shared" si="117"/>
        <v>0</v>
      </c>
      <c r="R3107" s="182" t="s">
        <v>360</v>
      </c>
      <c r="S3107" s="183"/>
      <c r="T3107" s="183"/>
    </row>
    <row r="3108" spans="2:20" ht="15.75" hidden="1">
      <c r="B3108" s="174">
        <v>2025</v>
      </c>
      <c r="C3108" s="174">
        <v>20</v>
      </c>
      <c r="D3108" s="175">
        <v>0</v>
      </c>
      <c r="E3108" s="176"/>
      <c r="F3108" s="174">
        <v>5</v>
      </c>
      <c r="G3108" s="174">
        <v>13</v>
      </c>
      <c r="H3108" s="174">
        <v>30</v>
      </c>
      <c r="I3108" s="174">
        <v>2000</v>
      </c>
      <c r="J3108" s="174">
        <v>2800</v>
      </c>
      <c r="K3108" s="174">
        <v>282</v>
      </c>
      <c r="L3108" s="177">
        <v>252</v>
      </c>
      <c r="M3108" s="178">
        <v>0</v>
      </c>
      <c r="N3108" s="179" t="s">
        <v>361</v>
      </c>
      <c r="O3108" s="180">
        <v>0</v>
      </c>
      <c r="P3108" s="180">
        <v>0</v>
      </c>
      <c r="Q3108" s="181">
        <f t="shared" si="117"/>
        <v>0</v>
      </c>
      <c r="R3108" s="182" t="s">
        <v>360</v>
      </c>
      <c r="S3108" s="183"/>
      <c r="T3108" s="183"/>
    </row>
    <row r="3109" spans="2:20" ht="15.75" hidden="1">
      <c r="B3109" s="174">
        <v>2025</v>
      </c>
      <c r="C3109" s="174">
        <v>20</v>
      </c>
      <c r="D3109" s="175">
        <v>0</v>
      </c>
      <c r="E3109" s="176"/>
      <c r="F3109" s="174">
        <v>5</v>
      </c>
      <c r="G3109" s="174">
        <v>13</v>
      </c>
      <c r="H3109" s="174">
        <v>30</v>
      </c>
      <c r="I3109" s="174">
        <v>2000</v>
      </c>
      <c r="J3109" s="174">
        <v>2800</v>
      </c>
      <c r="K3109" s="174">
        <v>282</v>
      </c>
      <c r="L3109" s="177">
        <v>1219</v>
      </c>
      <c r="M3109" s="178">
        <v>0</v>
      </c>
      <c r="N3109" s="179" t="s">
        <v>363</v>
      </c>
      <c r="O3109" s="180">
        <v>0</v>
      </c>
      <c r="P3109" s="180">
        <v>0</v>
      </c>
      <c r="Q3109" s="181">
        <f t="shared" si="117"/>
        <v>0</v>
      </c>
      <c r="R3109" s="182" t="s">
        <v>98</v>
      </c>
      <c r="S3109" s="183"/>
      <c r="T3109" s="183"/>
    </row>
    <row r="3110" spans="2:20" ht="15.75" hidden="1">
      <c r="B3110" s="174">
        <v>2025</v>
      </c>
      <c r="C3110" s="174">
        <v>20</v>
      </c>
      <c r="D3110" s="175">
        <v>0</v>
      </c>
      <c r="E3110" s="176"/>
      <c r="F3110" s="174">
        <v>5</v>
      </c>
      <c r="G3110" s="174">
        <v>13</v>
      </c>
      <c r="H3110" s="174">
        <v>30</v>
      </c>
      <c r="I3110" s="174">
        <v>2000</v>
      </c>
      <c r="J3110" s="174">
        <v>2800</v>
      </c>
      <c r="K3110" s="174">
        <v>282</v>
      </c>
      <c r="L3110" s="177">
        <v>1218</v>
      </c>
      <c r="M3110" s="178">
        <v>0</v>
      </c>
      <c r="N3110" s="179" t="s">
        <v>1684</v>
      </c>
      <c r="O3110" s="180">
        <v>0</v>
      </c>
      <c r="P3110" s="180">
        <v>0</v>
      </c>
      <c r="Q3110" s="181">
        <f t="shared" si="117"/>
        <v>0</v>
      </c>
      <c r="R3110" s="182" t="s">
        <v>98</v>
      </c>
      <c r="S3110" s="183"/>
      <c r="T3110" s="183"/>
    </row>
    <row r="3111" spans="2:20" ht="15.75" hidden="1">
      <c r="B3111" s="163">
        <v>2025</v>
      </c>
      <c r="C3111" s="163">
        <v>20</v>
      </c>
      <c r="D3111" s="164"/>
      <c r="E3111" s="165"/>
      <c r="F3111" s="163">
        <v>5</v>
      </c>
      <c r="G3111" s="163">
        <v>13</v>
      </c>
      <c r="H3111" s="163">
        <v>30</v>
      </c>
      <c r="I3111" s="163">
        <v>2000</v>
      </c>
      <c r="J3111" s="163">
        <v>2800</v>
      </c>
      <c r="K3111" s="163">
        <v>283</v>
      </c>
      <c r="L3111" s="166" t="s">
        <v>44</v>
      </c>
      <c r="M3111" s="167"/>
      <c r="N3111" s="168" t="s">
        <v>365</v>
      </c>
      <c r="O3111" s="169">
        <f>SUM(O3112:O3138)</f>
        <v>0</v>
      </c>
      <c r="P3111" s="169">
        <f>SUM(P3112:P3138)</f>
        <v>0</v>
      </c>
      <c r="Q3111" s="169">
        <f t="shared" si="117"/>
        <v>0</v>
      </c>
      <c r="R3111" s="170"/>
      <c r="S3111" s="171"/>
      <c r="T3111" s="172"/>
    </row>
    <row r="3112" spans="2:20" ht="15.75" hidden="1">
      <c r="B3112" s="174">
        <v>2025</v>
      </c>
      <c r="C3112" s="174">
        <v>20</v>
      </c>
      <c r="D3112" s="175">
        <v>0</v>
      </c>
      <c r="E3112" s="176"/>
      <c r="F3112" s="174">
        <v>5</v>
      </c>
      <c r="G3112" s="174">
        <v>13</v>
      </c>
      <c r="H3112" s="174">
        <v>30</v>
      </c>
      <c r="I3112" s="174">
        <v>2000</v>
      </c>
      <c r="J3112" s="174">
        <v>2800</v>
      </c>
      <c r="K3112" s="174">
        <v>283</v>
      </c>
      <c r="L3112" s="177">
        <v>155</v>
      </c>
      <c r="M3112" s="178">
        <v>0</v>
      </c>
      <c r="N3112" s="179" t="s">
        <v>1249</v>
      </c>
      <c r="O3112" s="180">
        <v>0</v>
      </c>
      <c r="P3112" s="180">
        <v>0</v>
      </c>
      <c r="Q3112" s="181">
        <f t="shared" si="117"/>
        <v>0</v>
      </c>
      <c r="R3112" s="182" t="s">
        <v>318</v>
      </c>
      <c r="S3112" s="183"/>
      <c r="T3112" s="183"/>
    </row>
    <row r="3113" spans="2:20" ht="15.75" hidden="1">
      <c r="B3113" s="174">
        <v>2025</v>
      </c>
      <c r="C3113" s="174">
        <v>20</v>
      </c>
      <c r="D3113" s="175">
        <v>0</v>
      </c>
      <c r="E3113" s="176"/>
      <c r="F3113" s="174">
        <v>5</v>
      </c>
      <c r="G3113" s="174">
        <v>13</v>
      </c>
      <c r="H3113" s="174">
        <v>30</v>
      </c>
      <c r="I3113" s="174">
        <v>2000</v>
      </c>
      <c r="J3113" s="174">
        <v>2800</v>
      </c>
      <c r="K3113" s="174">
        <v>283</v>
      </c>
      <c r="L3113" s="177">
        <v>107</v>
      </c>
      <c r="M3113" s="178">
        <v>0</v>
      </c>
      <c r="N3113" s="179" t="s">
        <v>1685</v>
      </c>
      <c r="O3113" s="180">
        <v>0</v>
      </c>
      <c r="P3113" s="180">
        <v>0</v>
      </c>
      <c r="Q3113" s="181">
        <f t="shared" si="117"/>
        <v>0</v>
      </c>
      <c r="R3113" s="182" t="s">
        <v>98</v>
      </c>
      <c r="S3113" s="183"/>
      <c r="T3113" s="183"/>
    </row>
    <row r="3114" spans="2:20" ht="15.75" hidden="1">
      <c r="B3114" s="174">
        <v>2025</v>
      </c>
      <c r="C3114" s="174">
        <v>20</v>
      </c>
      <c r="D3114" s="175">
        <v>0</v>
      </c>
      <c r="E3114" s="176"/>
      <c r="F3114" s="174">
        <v>5</v>
      </c>
      <c r="G3114" s="174">
        <v>13</v>
      </c>
      <c r="H3114" s="174">
        <v>30</v>
      </c>
      <c r="I3114" s="174">
        <v>2000</v>
      </c>
      <c r="J3114" s="174">
        <v>2800</v>
      </c>
      <c r="K3114" s="174">
        <v>283</v>
      </c>
      <c r="L3114" s="177">
        <v>137</v>
      </c>
      <c r="M3114" s="178">
        <v>0</v>
      </c>
      <c r="N3114" s="179" t="s">
        <v>563</v>
      </c>
      <c r="O3114" s="180">
        <v>0</v>
      </c>
      <c r="P3114" s="180">
        <v>0</v>
      </c>
      <c r="Q3114" s="181">
        <f t="shared" si="117"/>
        <v>0</v>
      </c>
      <c r="R3114" s="182" t="s">
        <v>98</v>
      </c>
      <c r="S3114" s="183"/>
      <c r="T3114" s="183"/>
    </row>
    <row r="3115" spans="2:20" ht="15.75" hidden="1">
      <c r="B3115" s="174">
        <v>2025</v>
      </c>
      <c r="C3115" s="174">
        <v>20</v>
      </c>
      <c r="D3115" s="175">
        <v>0</v>
      </c>
      <c r="E3115" s="176"/>
      <c r="F3115" s="174">
        <v>5</v>
      </c>
      <c r="G3115" s="174">
        <v>13</v>
      </c>
      <c r="H3115" s="174">
        <v>30</v>
      </c>
      <c r="I3115" s="174">
        <v>2000</v>
      </c>
      <c r="J3115" s="174">
        <v>2800</v>
      </c>
      <c r="K3115" s="174">
        <v>283</v>
      </c>
      <c r="L3115" s="177">
        <v>257</v>
      </c>
      <c r="M3115" s="178">
        <v>0</v>
      </c>
      <c r="N3115" s="179" t="s">
        <v>1251</v>
      </c>
      <c r="O3115" s="180">
        <v>0</v>
      </c>
      <c r="P3115" s="180">
        <v>0</v>
      </c>
      <c r="Q3115" s="181">
        <f t="shared" si="117"/>
        <v>0</v>
      </c>
      <c r="R3115" s="182" t="s">
        <v>98</v>
      </c>
      <c r="S3115" s="183"/>
      <c r="T3115" s="183"/>
    </row>
    <row r="3116" spans="2:20" ht="15.75" hidden="1">
      <c r="B3116" s="174">
        <v>2025</v>
      </c>
      <c r="C3116" s="174">
        <v>20</v>
      </c>
      <c r="D3116" s="175">
        <v>0</v>
      </c>
      <c r="E3116" s="176"/>
      <c r="F3116" s="174">
        <v>5</v>
      </c>
      <c r="G3116" s="174">
        <v>13</v>
      </c>
      <c r="H3116" s="174">
        <v>30</v>
      </c>
      <c r="I3116" s="174">
        <v>2000</v>
      </c>
      <c r="J3116" s="174">
        <v>2800</v>
      </c>
      <c r="K3116" s="174">
        <v>283</v>
      </c>
      <c r="L3116" s="177">
        <v>263</v>
      </c>
      <c r="M3116" s="178">
        <v>0</v>
      </c>
      <c r="N3116" s="179" t="s">
        <v>793</v>
      </c>
      <c r="O3116" s="180">
        <v>0</v>
      </c>
      <c r="P3116" s="180">
        <v>0</v>
      </c>
      <c r="Q3116" s="181">
        <f t="shared" si="117"/>
        <v>0</v>
      </c>
      <c r="R3116" s="182" t="s">
        <v>98</v>
      </c>
      <c r="S3116" s="183"/>
      <c r="T3116" s="183"/>
    </row>
    <row r="3117" spans="2:20" ht="15.75" hidden="1">
      <c r="B3117" s="174">
        <v>2025</v>
      </c>
      <c r="C3117" s="174">
        <v>20</v>
      </c>
      <c r="D3117" s="175">
        <v>0</v>
      </c>
      <c r="E3117" s="176"/>
      <c r="F3117" s="174">
        <v>5</v>
      </c>
      <c r="G3117" s="174">
        <v>13</v>
      </c>
      <c r="H3117" s="174">
        <v>30</v>
      </c>
      <c r="I3117" s="174">
        <v>2000</v>
      </c>
      <c r="J3117" s="174">
        <v>2800</v>
      </c>
      <c r="K3117" s="174">
        <v>283</v>
      </c>
      <c r="L3117" s="177">
        <v>278</v>
      </c>
      <c r="M3117" s="178">
        <v>0</v>
      </c>
      <c r="N3117" s="179" t="s">
        <v>1686</v>
      </c>
      <c r="O3117" s="180">
        <v>0</v>
      </c>
      <c r="P3117" s="180">
        <v>0</v>
      </c>
      <c r="Q3117" s="181">
        <f t="shared" si="117"/>
        <v>0</v>
      </c>
      <c r="R3117" s="182" t="s">
        <v>98</v>
      </c>
      <c r="S3117" s="183"/>
      <c r="T3117" s="183"/>
    </row>
    <row r="3118" spans="2:20" ht="15.75" hidden="1">
      <c r="B3118" s="174">
        <v>2025</v>
      </c>
      <c r="C3118" s="174">
        <v>20</v>
      </c>
      <c r="D3118" s="175">
        <v>0</v>
      </c>
      <c r="E3118" s="176"/>
      <c r="F3118" s="174">
        <v>5</v>
      </c>
      <c r="G3118" s="174">
        <v>13</v>
      </c>
      <c r="H3118" s="174">
        <v>30</v>
      </c>
      <c r="I3118" s="174">
        <v>2000</v>
      </c>
      <c r="J3118" s="174">
        <v>2800</v>
      </c>
      <c r="K3118" s="174">
        <v>283</v>
      </c>
      <c r="L3118" s="177">
        <v>287</v>
      </c>
      <c r="M3118" s="178">
        <v>0</v>
      </c>
      <c r="N3118" s="179" t="s">
        <v>1687</v>
      </c>
      <c r="O3118" s="180">
        <v>0</v>
      </c>
      <c r="P3118" s="180">
        <v>0</v>
      </c>
      <c r="Q3118" s="181">
        <f t="shared" si="117"/>
        <v>0</v>
      </c>
      <c r="R3118" s="182" t="s">
        <v>98</v>
      </c>
      <c r="S3118" s="183"/>
      <c r="T3118" s="183"/>
    </row>
    <row r="3119" spans="2:20" ht="30" hidden="1">
      <c r="B3119" s="174">
        <v>2025</v>
      </c>
      <c r="C3119" s="174">
        <v>20</v>
      </c>
      <c r="D3119" s="175">
        <v>0</v>
      </c>
      <c r="E3119" s="176"/>
      <c r="F3119" s="174">
        <v>5</v>
      </c>
      <c r="G3119" s="174">
        <v>13</v>
      </c>
      <c r="H3119" s="174">
        <v>30</v>
      </c>
      <c r="I3119" s="174">
        <v>2000</v>
      </c>
      <c r="J3119" s="174">
        <v>2800</v>
      </c>
      <c r="K3119" s="174">
        <v>283</v>
      </c>
      <c r="L3119" s="177">
        <v>283</v>
      </c>
      <c r="M3119" s="178">
        <v>0</v>
      </c>
      <c r="N3119" s="179" t="s">
        <v>1688</v>
      </c>
      <c r="O3119" s="180">
        <v>0</v>
      </c>
      <c r="P3119" s="180">
        <v>0</v>
      </c>
      <c r="Q3119" s="181">
        <f t="shared" si="117"/>
        <v>0</v>
      </c>
      <c r="R3119" s="182" t="s">
        <v>98</v>
      </c>
      <c r="S3119" s="183"/>
      <c r="T3119" s="183"/>
    </row>
    <row r="3120" spans="2:20" ht="15.75" hidden="1">
      <c r="B3120" s="174">
        <v>2025</v>
      </c>
      <c r="C3120" s="174">
        <v>20</v>
      </c>
      <c r="D3120" s="175">
        <v>0</v>
      </c>
      <c r="E3120" s="176"/>
      <c r="F3120" s="174">
        <v>5</v>
      </c>
      <c r="G3120" s="174">
        <v>13</v>
      </c>
      <c r="H3120" s="174">
        <v>30</v>
      </c>
      <c r="I3120" s="174">
        <v>2000</v>
      </c>
      <c r="J3120" s="174">
        <v>2800</v>
      </c>
      <c r="K3120" s="174">
        <v>283</v>
      </c>
      <c r="L3120" s="177">
        <v>277</v>
      </c>
      <c r="M3120" s="178">
        <v>0</v>
      </c>
      <c r="N3120" s="179" t="s">
        <v>1253</v>
      </c>
      <c r="O3120" s="180">
        <v>0</v>
      </c>
      <c r="P3120" s="180">
        <v>0</v>
      </c>
      <c r="Q3120" s="181">
        <f t="shared" si="117"/>
        <v>0</v>
      </c>
      <c r="R3120" s="182" t="s">
        <v>98</v>
      </c>
      <c r="S3120" s="183"/>
      <c r="T3120" s="183"/>
    </row>
    <row r="3121" spans="2:20" ht="15.75" hidden="1">
      <c r="B3121" s="174">
        <v>2025</v>
      </c>
      <c r="C3121" s="174">
        <v>20</v>
      </c>
      <c r="D3121" s="175">
        <v>0</v>
      </c>
      <c r="E3121" s="176"/>
      <c r="F3121" s="174">
        <v>5</v>
      </c>
      <c r="G3121" s="174">
        <v>13</v>
      </c>
      <c r="H3121" s="174">
        <v>30</v>
      </c>
      <c r="I3121" s="174">
        <v>2000</v>
      </c>
      <c r="J3121" s="174">
        <v>2800</v>
      </c>
      <c r="K3121" s="174">
        <v>283</v>
      </c>
      <c r="L3121" s="177">
        <v>294</v>
      </c>
      <c r="M3121" s="178">
        <v>0</v>
      </c>
      <c r="N3121" s="179" t="s">
        <v>1689</v>
      </c>
      <c r="O3121" s="180">
        <v>0</v>
      </c>
      <c r="P3121" s="180">
        <v>0</v>
      </c>
      <c r="Q3121" s="181">
        <f t="shared" si="117"/>
        <v>0</v>
      </c>
      <c r="R3121" s="182" t="s">
        <v>98</v>
      </c>
      <c r="S3121" s="183"/>
      <c r="T3121" s="183"/>
    </row>
    <row r="3122" spans="2:20" ht="15.75" hidden="1">
      <c r="B3122" s="174">
        <v>2025</v>
      </c>
      <c r="C3122" s="174">
        <v>20</v>
      </c>
      <c r="D3122" s="175">
        <v>0</v>
      </c>
      <c r="E3122" s="176"/>
      <c r="F3122" s="174">
        <v>5</v>
      </c>
      <c r="G3122" s="174">
        <v>13</v>
      </c>
      <c r="H3122" s="174">
        <v>30</v>
      </c>
      <c r="I3122" s="174">
        <v>2000</v>
      </c>
      <c r="J3122" s="174">
        <v>2800</v>
      </c>
      <c r="K3122" s="174">
        <v>283</v>
      </c>
      <c r="L3122" s="177">
        <v>312</v>
      </c>
      <c r="M3122" s="178">
        <v>0</v>
      </c>
      <c r="N3122" s="179" t="s">
        <v>1690</v>
      </c>
      <c r="O3122" s="180">
        <v>0</v>
      </c>
      <c r="P3122" s="180">
        <v>0</v>
      </c>
      <c r="Q3122" s="181">
        <f t="shared" si="117"/>
        <v>0</v>
      </c>
      <c r="R3122" s="182" t="s">
        <v>98</v>
      </c>
      <c r="S3122" s="183"/>
      <c r="T3122" s="183"/>
    </row>
    <row r="3123" spans="2:20" ht="15.75" hidden="1">
      <c r="B3123" s="174">
        <v>2025</v>
      </c>
      <c r="C3123" s="174">
        <v>20</v>
      </c>
      <c r="D3123" s="175">
        <v>0</v>
      </c>
      <c r="E3123" s="176"/>
      <c r="F3123" s="174">
        <v>5</v>
      </c>
      <c r="G3123" s="174">
        <v>13</v>
      </c>
      <c r="H3123" s="174">
        <v>30</v>
      </c>
      <c r="I3123" s="174">
        <v>2000</v>
      </c>
      <c r="J3123" s="174">
        <v>2800</v>
      </c>
      <c r="K3123" s="174">
        <v>283</v>
      </c>
      <c r="L3123" s="177">
        <v>324</v>
      </c>
      <c r="M3123" s="178">
        <v>0</v>
      </c>
      <c r="N3123" s="179" t="s">
        <v>1691</v>
      </c>
      <c r="O3123" s="180">
        <v>0</v>
      </c>
      <c r="P3123" s="180">
        <v>0</v>
      </c>
      <c r="Q3123" s="181">
        <f t="shared" si="117"/>
        <v>0</v>
      </c>
      <c r="R3123" s="182" t="s">
        <v>318</v>
      </c>
      <c r="S3123" s="183"/>
      <c r="T3123" s="183"/>
    </row>
    <row r="3124" spans="2:20" ht="15.75" hidden="1">
      <c r="B3124" s="174">
        <v>2025</v>
      </c>
      <c r="C3124" s="174">
        <v>20</v>
      </c>
      <c r="D3124" s="175">
        <v>0</v>
      </c>
      <c r="E3124" s="176"/>
      <c r="F3124" s="174">
        <v>5</v>
      </c>
      <c r="G3124" s="174">
        <v>13</v>
      </c>
      <c r="H3124" s="174">
        <v>30</v>
      </c>
      <c r="I3124" s="174">
        <v>2000</v>
      </c>
      <c r="J3124" s="174">
        <v>2800</v>
      </c>
      <c r="K3124" s="174">
        <v>283</v>
      </c>
      <c r="L3124" s="177">
        <v>628</v>
      </c>
      <c r="M3124" s="178">
        <v>0</v>
      </c>
      <c r="N3124" s="179" t="s">
        <v>1692</v>
      </c>
      <c r="O3124" s="180">
        <v>0</v>
      </c>
      <c r="P3124" s="180">
        <v>0</v>
      </c>
      <c r="Q3124" s="181">
        <f t="shared" si="117"/>
        <v>0</v>
      </c>
      <c r="R3124" s="182" t="s">
        <v>98</v>
      </c>
      <c r="S3124" s="183"/>
      <c r="T3124" s="183"/>
    </row>
    <row r="3125" spans="2:20" ht="15.75" hidden="1">
      <c r="B3125" s="174">
        <v>2025</v>
      </c>
      <c r="C3125" s="174">
        <v>20</v>
      </c>
      <c r="D3125" s="175">
        <v>0</v>
      </c>
      <c r="E3125" s="176"/>
      <c r="F3125" s="174">
        <v>5</v>
      </c>
      <c r="G3125" s="174">
        <v>13</v>
      </c>
      <c r="H3125" s="174">
        <v>30</v>
      </c>
      <c r="I3125" s="174">
        <v>2000</v>
      </c>
      <c r="J3125" s="174">
        <v>2800</v>
      </c>
      <c r="K3125" s="174">
        <v>283</v>
      </c>
      <c r="L3125" s="177">
        <v>645</v>
      </c>
      <c r="M3125" s="178">
        <v>0</v>
      </c>
      <c r="N3125" s="179" t="s">
        <v>1259</v>
      </c>
      <c r="O3125" s="180">
        <v>0</v>
      </c>
      <c r="P3125" s="180">
        <v>0</v>
      </c>
      <c r="Q3125" s="181">
        <f t="shared" si="117"/>
        <v>0</v>
      </c>
      <c r="R3125" s="182" t="s">
        <v>98</v>
      </c>
      <c r="S3125" s="183"/>
      <c r="T3125" s="183"/>
    </row>
    <row r="3126" spans="2:20" ht="15.75" hidden="1">
      <c r="B3126" s="174">
        <v>2025</v>
      </c>
      <c r="C3126" s="174">
        <v>20</v>
      </c>
      <c r="D3126" s="175">
        <v>0</v>
      </c>
      <c r="E3126" s="176"/>
      <c r="F3126" s="174">
        <v>5</v>
      </c>
      <c r="G3126" s="174">
        <v>13</v>
      </c>
      <c r="H3126" s="174">
        <v>30</v>
      </c>
      <c r="I3126" s="174">
        <v>2000</v>
      </c>
      <c r="J3126" s="174">
        <v>2800</v>
      </c>
      <c r="K3126" s="174">
        <v>283</v>
      </c>
      <c r="L3126" s="177">
        <v>684</v>
      </c>
      <c r="M3126" s="178">
        <v>0</v>
      </c>
      <c r="N3126" s="179" t="s">
        <v>1693</v>
      </c>
      <c r="O3126" s="180">
        <v>0</v>
      </c>
      <c r="P3126" s="180">
        <v>0</v>
      </c>
      <c r="Q3126" s="181">
        <f t="shared" si="117"/>
        <v>0</v>
      </c>
      <c r="R3126" s="182" t="s">
        <v>352</v>
      </c>
      <c r="S3126" s="183"/>
      <c r="T3126" s="183"/>
    </row>
    <row r="3127" spans="2:20" ht="15.75" hidden="1">
      <c r="B3127" s="174">
        <v>2025</v>
      </c>
      <c r="C3127" s="174">
        <v>20</v>
      </c>
      <c r="D3127" s="175">
        <v>0</v>
      </c>
      <c r="E3127" s="176"/>
      <c r="F3127" s="174">
        <v>5</v>
      </c>
      <c r="G3127" s="174">
        <v>13</v>
      </c>
      <c r="H3127" s="174">
        <v>30</v>
      </c>
      <c r="I3127" s="174">
        <v>2000</v>
      </c>
      <c r="J3127" s="174">
        <v>2800</v>
      </c>
      <c r="K3127" s="174">
        <v>283</v>
      </c>
      <c r="L3127" s="177">
        <v>744</v>
      </c>
      <c r="M3127" s="178">
        <v>0</v>
      </c>
      <c r="N3127" s="179" t="s">
        <v>1694</v>
      </c>
      <c r="O3127" s="180">
        <v>0</v>
      </c>
      <c r="P3127" s="180">
        <v>0</v>
      </c>
      <c r="Q3127" s="181">
        <f t="shared" si="117"/>
        <v>0</v>
      </c>
      <c r="R3127" s="182" t="s">
        <v>98</v>
      </c>
      <c r="S3127" s="183"/>
      <c r="T3127" s="183"/>
    </row>
    <row r="3128" spans="2:20" ht="15.75" hidden="1">
      <c r="B3128" s="174">
        <v>2025</v>
      </c>
      <c r="C3128" s="174">
        <v>20</v>
      </c>
      <c r="D3128" s="175">
        <v>0</v>
      </c>
      <c r="E3128" s="176"/>
      <c r="F3128" s="174">
        <v>5</v>
      </c>
      <c r="G3128" s="174">
        <v>13</v>
      </c>
      <c r="H3128" s="174">
        <v>30</v>
      </c>
      <c r="I3128" s="174">
        <v>2000</v>
      </c>
      <c r="J3128" s="174">
        <v>2800</v>
      </c>
      <c r="K3128" s="174">
        <v>283</v>
      </c>
      <c r="L3128" s="177">
        <v>749</v>
      </c>
      <c r="M3128" s="178">
        <v>0</v>
      </c>
      <c r="N3128" s="179" t="s">
        <v>1695</v>
      </c>
      <c r="O3128" s="180">
        <v>0</v>
      </c>
      <c r="P3128" s="180">
        <v>0</v>
      </c>
      <c r="Q3128" s="181">
        <f t="shared" si="117"/>
        <v>0</v>
      </c>
      <c r="R3128" s="182" t="s">
        <v>318</v>
      </c>
      <c r="S3128" s="183"/>
      <c r="T3128" s="183"/>
    </row>
    <row r="3129" spans="2:20" ht="15.75" hidden="1">
      <c r="B3129" s="174">
        <v>2025</v>
      </c>
      <c r="C3129" s="174">
        <v>20</v>
      </c>
      <c r="D3129" s="175">
        <v>0</v>
      </c>
      <c r="E3129" s="176"/>
      <c r="F3129" s="174">
        <v>5</v>
      </c>
      <c r="G3129" s="174">
        <v>13</v>
      </c>
      <c r="H3129" s="174">
        <v>30</v>
      </c>
      <c r="I3129" s="174">
        <v>2000</v>
      </c>
      <c r="J3129" s="174">
        <v>2800</v>
      </c>
      <c r="K3129" s="174">
        <v>283</v>
      </c>
      <c r="L3129" s="177">
        <v>830</v>
      </c>
      <c r="M3129" s="178">
        <v>0</v>
      </c>
      <c r="N3129" s="179" t="s">
        <v>1696</v>
      </c>
      <c r="O3129" s="180">
        <v>0</v>
      </c>
      <c r="P3129" s="180">
        <v>0</v>
      </c>
      <c r="Q3129" s="181">
        <f t="shared" si="117"/>
        <v>0</v>
      </c>
      <c r="R3129" s="182" t="s">
        <v>209</v>
      </c>
      <c r="S3129" s="183"/>
      <c r="T3129" s="183"/>
    </row>
    <row r="3130" spans="2:20" ht="15.75" hidden="1">
      <c r="B3130" s="174">
        <v>2025</v>
      </c>
      <c r="C3130" s="174">
        <v>20</v>
      </c>
      <c r="D3130" s="175">
        <v>0</v>
      </c>
      <c r="E3130" s="176"/>
      <c r="F3130" s="174">
        <v>5</v>
      </c>
      <c r="G3130" s="174">
        <v>13</v>
      </c>
      <c r="H3130" s="174">
        <v>30</v>
      </c>
      <c r="I3130" s="174">
        <v>2000</v>
      </c>
      <c r="J3130" s="174">
        <v>2800</v>
      </c>
      <c r="K3130" s="174">
        <v>283</v>
      </c>
      <c r="L3130" s="177">
        <v>837</v>
      </c>
      <c r="M3130" s="178">
        <v>0</v>
      </c>
      <c r="N3130" s="179" t="s">
        <v>1370</v>
      </c>
      <c r="O3130" s="180">
        <v>0</v>
      </c>
      <c r="P3130" s="180">
        <v>0</v>
      </c>
      <c r="Q3130" s="181">
        <f t="shared" si="117"/>
        <v>0</v>
      </c>
      <c r="R3130" s="182" t="s">
        <v>98</v>
      </c>
      <c r="S3130" s="183"/>
      <c r="T3130" s="183"/>
    </row>
    <row r="3131" spans="2:20" ht="15.75" hidden="1">
      <c r="B3131" s="174">
        <v>2025</v>
      </c>
      <c r="C3131" s="174">
        <v>20</v>
      </c>
      <c r="D3131" s="175">
        <v>0</v>
      </c>
      <c r="E3131" s="176"/>
      <c r="F3131" s="174">
        <v>5</v>
      </c>
      <c r="G3131" s="174">
        <v>13</v>
      </c>
      <c r="H3131" s="174">
        <v>30</v>
      </c>
      <c r="I3131" s="174">
        <v>2000</v>
      </c>
      <c r="J3131" s="174">
        <v>2800</v>
      </c>
      <c r="K3131" s="174">
        <v>283</v>
      </c>
      <c r="L3131" s="177">
        <v>840</v>
      </c>
      <c r="M3131" s="178">
        <v>0</v>
      </c>
      <c r="N3131" s="179" t="s">
        <v>1697</v>
      </c>
      <c r="O3131" s="180">
        <v>0</v>
      </c>
      <c r="P3131" s="180">
        <v>0</v>
      </c>
      <c r="Q3131" s="181">
        <f t="shared" si="117"/>
        <v>0</v>
      </c>
      <c r="R3131" s="182" t="s">
        <v>98</v>
      </c>
      <c r="S3131" s="183"/>
      <c r="T3131" s="183"/>
    </row>
    <row r="3132" spans="2:20" ht="15.75" hidden="1">
      <c r="B3132" s="174">
        <v>2025</v>
      </c>
      <c r="C3132" s="174">
        <v>20</v>
      </c>
      <c r="D3132" s="175">
        <v>0</v>
      </c>
      <c r="E3132" s="176"/>
      <c r="F3132" s="174">
        <v>5</v>
      </c>
      <c r="G3132" s="174">
        <v>13</v>
      </c>
      <c r="H3132" s="174">
        <v>30</v>
      </c>
      <c r="I3132" s="174">
        <v>2000</v>
      </c>
      <c r="J3132" s="174">
        <v>2800</v>
      </c>
      <c r="K3132" s="174">
        <v>283</v>
      </c>
      <c r="L3132" s="177">
        <v>920</v>
      </c>
      <c r="M3132" s="178">
        <v>0</v>
      </c>
      <c r="N3132" s="179" t="s">
        <v>1263</v>
      </c>
      <c r="O3132" s="180">
        <v>0</v>
      </c>
      <c r="P3132" s="180">
        <v>0</v>
      </c>
      <c r="Q3132" s="181">
        <f t="shared" si="117"/>
        <v>0</v>
      </c>
      <c r="R3132" s="182" t="s">
        <v>98</v>
      </c>
      <c r="S3132" s="183"/>
      <c r="T3132" s="183"/>
    </row>
    <row r="3133" spans="2:20" ht="15.75" hidden="1">
      <c r="B3133" s="174">
        <v>2025</v>
      </c>
      <c r="C3133" s="174">
        <v>20</v>
      </c>
      <c r="D3133" s="175">
        <v>0</v>
      </c>
      <c r="E3133" s="176"/>
      <c r="F3133" s="174">
        <v>5</v>
      </c>
      <c r="G3133" s="174">
        <v>13</v>
      </c>
      <c r="H3133" s="174">
        <v>30</v>
      </c>
      <c r="I3133" s="174">
        <v>2000</v>
      </c>
      <c r="J3133" s="174">
        <v>2800</v>
      </c>
      <c r="K3133" s="174">
        <v>283</v>
      </c>
      <c r="L3133" s="177">
        <v>1183</v>
      </c>
      <c r="M3133" s="178">
        <v>0</v>
      </c>
      <c r="N3133" s="179" t="s">
        <v>1698</v>
      </c>
      <c r="O3133" s="180">
        <v>0</v>
      </c>
      <c r="P3133" s="180">
        <v>0</v>
      </c>
      <c r="Q3133" s="181">
        <f t="shared" si="117"/>
        <v>0</v>
      </c>
      <c r="R3133" s="182" t="s">
        <v>98</v>
      </c>
      <c r="S3133" s="183"/>
      <c r="T3133" s="183"/>
    </row>
    <row r="3134" spans="2:20" ht="15.75" hidden="1">
      <c r="B3134" s="174">
        <v>2025</v>
      </c>
      <c r="C3134" s="174">
        <v>20</v>
      </c>
      <c r="D3134" s="175">
        <v>0</v>
      </c>
      <c r="E3134" s="176"/>
      <c r="F3134" s="174">
        <v>5</v>
      </c>
      <c r="G3134" s="174">
        <v>13</v>
      </c>
      <c r="H3134" s="174">
        <v>30</v>
      </c>
      <c r="I3134" s="174">
        <v>2000</v>
      </c>
      <c r="J3134" s="174">
        <v>2800</v>
      </c>
      <c r="K3134" s="174">
        <v>283</v>
      </c>
      <c r="L3134" s="177">
        <v>1184</v>
      </c>
      <c r="M3134" s="178">
        <v>0</v>
      </c>
      <c r="N3134" s="179" t="s">
        <v>1699</v>
      </c>
      <c r="O3134" s="180">
        <v>0</v>
      </c>
      <c r="P3134" s="180">
        <v>0</v>
      </c>
      <c r="Q3134" s="181">
        <f t="shared" si="117"/>
        <v>0</v>
      </c>
      <c r="R3134" s="182" t="s">
        <v>98</v>
      </c>
      <c r="S3134" s="183"/>
      <c r="T3134" s="183"/>
    </row>
    <row r="3135" spans="2:20" ht="15.75" hidden="1">
      <c r="B3135" s="174">
        <v>2025</v>
      </c>
      <c r="C3135" s="174">
        <v>20</v>
      </c>
      <c r="D3135" s="175">
        <v>0</v>
      </c>
      <c r="E3135" s="176"/>
      <c r="F3135" s="174">
        <v>5</v>
      </c>
      <c r="G3135" s="174">
        <v>13</v>
      </c>
      <c r="H3135" s="174">
        <v>30</v>
      </c>
      <c r="I3135" s="174">
        <v>2000</v>
      </c>
      <c r="J3135" s="174">
        <v>2800</v>
      </c>
      <c r="K3135" s="174">
        <v>283</v>
      </c>
      <c r="L3135" s="177">
        <v>1198</v>
      </c>
      <c r="M3135" s="178">
        <v>0</v>
      </c>
      <c r="N3135" s="179" t="s">
        <v>1700</v>
      </c>
      <c r="O3135" s="180">
        <v>0</v>
      </c>
      <c r="P3135" s="180">
        <v>0</v>
      </c>
      <c r="Q3135" s="181">
        <f t="shared" si="117"/>
        <v>0</v>
      </c>
      <c r="R3135" s="182" t="s">
        <v>98</v>
      </c>
      <c r="S3135" s="183"/>
      <c r="T3135" s="183"/>
    </row>
    <row r="3136" spans="2:20" ht="15.75" hidden="1">
      <c r="B3136" s="174">
        <v>2025</v>
      </c>
      <c r="C3136" s="174">
        <v>20</v>
      </c>
      <c r="D3136" s="175">
        <v>0</v>
      </c>
      <c r="E3136" s="176"/>
      <c r="F3136" s="174">
        <v>5</v>
      </c>
      <c r="G3136" s="174">
        <v>13</v>
      </c>
      <c r="H3136" s="174">
        <v>30</v>
      </c>
      <c r="I3136" s="174">
        <v>2000</v>
      </c>
      <c r="J3136" s="174">
        <v>2800</v>
      </c>
      <c r="K3136" s="174">
        <v>283</v>
      </c>
      <c r="L3136" s="177">
        <v>1275</v>
      </c>
      <c r="M3136" s="178">
        <v>0</v>
      </c>
      <c r="N3136" s="179" t="s">
        <v>1272</v>
      </c>
      <c r="O3136" s="180">
        <v>0</v>
      </c>
      <c r="P3136" s="180">
        <v>0</v>
      </c>
      <c r="Q3136" s="181">
        <f t="shared" si="117"/>
        <v>0</v>
      </c>
      <c r="R3136" s="182" t="s">
        <v>318</v>
      </c>
      <c r="S3136" s="183"/>
      <c r="T3136" s="183"/>
    </row>
    <row r="3137" spans="2:20" ht="15.75" hidden="1">
      <c r="B3137" s="174">
        <v>2025</v>
      </c>
      <c r="C3137" s="174">
        <v>20</v>
      </c>
      <c r="D3137" s="175">
        <v>0</v>
      </c>
      <c r="E3137" s="176"/>
      <c r="F3137" s="174">
        <v>5</v>
      </c>
      <c r="G3137" s="174">
        <v>13</v>
      </c>
      <c r="H3137" s="174">
        <v>30</v>
      </c>
      <c r="I3137" s="174">
        <v>2000</v>
      </c>
      <c r="J3137" s="174">
        <v>2800</v>
      </c>
      <c r="K3137" s="174">
        <v>283</v>
      </c>
      <c r="L3137" s="177">
        <v>1451</v>
      </c>
      <c r="M3137" s="178">
        <v>0</v>
      </c>
      <c r="N3137" s="179" t="s">
        <v>1701</v>
      </c>
      <c r="O3137" s="180">
        <v>0</v>
      </c>
      <c r="P3137" s="180">
        <v>0</v>
      </c>
      <c r="Q3137" s="181">
        <f t="shared" si="117"/>
        <v>0</v>
      </c>
      <c r="R3137" s="182" t="s">
        <v>318</v>
      </c>
      <c r="S3137" s="183"/>
      <c r="T3137" s="183"/>
    </row>
    <row r="3138" spans="2:20" ht="15.75" hidden="1">
      <c r="B3138" s="174">
        <v>2025</v>
      </c>
      <c r="C3138" s="174">
        <v>20</v>
      </c>
      <c r="D3138" s="175">
        <v>0</v>
      </c>
      <c r="E3138" s="176"/>
      <c r="F3138" s="174">
        <v>5</v>
      </c>
      <c r="G3138" s="174">
        <v>13</v>
      </c>
      <c r="H3138" s="174">
        <v>30</v>
      </c>
      <c r="I3138" s="174">
        <v>2000</v>
      </c>
      <c r="J3138" s="174">
        <v>2800</v>
      </c>
      <c r="K3138" s="174">
        <v>283</v>
      </c>
      <c r="L3138" s="177">
        <v>1558</v>
      </c>
      <c r="M3138" s="178">
        <v>0</v>
      </c>
      <c r="N3138" s="179" t="s">
        <v>1702</v>
      </c>
      <c r="O3138" s="180">
        <v>0</v>
      </c>
      <c r="P3138" s="180">
        <v>0</v>
      </c>
      <c r="Q3138" s="181">
        <f t="shared" si="117"/>
        <v>0</v>
      </c>
      <c r="R3138" s="182" t="s">
        <v>318</v>
      </c>
      <c r="S3138" s="183"/>
      <c r="T3138" s="183"/>
    </row>
    <row r="3139" spans="2:20" ht="15.75" hidden="1">
      <c r="B3139" s="152">
        <v>2025</v>
      </c>
      <c r="C3139" s="152">
        <v>20</v>
      </c>
      <c r="D3139" s="153"/>
      <c r="E3139" s="154"/>
      <c r="F3139" s="152">
        <v>5</v>
      </c>
      <c r="G3139" s="152">
        <v>13</v>
      </c>
      <c r="H3139" s="152">
        <v>30</v>
      </c>
      <c r="I3139" s="152">
        <v>2000</v>
      </c>
      <c r="J3139" s="152">
        <v>2900</v>
      </c>
      <c r="K3139" s="152"/>
      <c r="L3139" s="155" t="s">
        <v>44</v>
      </c>
      <c r="M3139" s="156"/>
      <c r="N3139" s="157" t="s">
        <v>101</v>
      </c>
      <c r="O3139" s="158">
        <f>O3140+O3144+O3147</f>
        <v>0</v>
      </c>
      <c r="P3139" s="158">
        <f>P3140+P3144+P3147</f>
        <v>0</v>
      </c>
      <c r="Q3139" s="158">
        <f t="shared" si="117"/>
        <v>0</v>
      </c>
      <c r="R3139" s="159"/>
      <c r="S3139" s="160"/>
      <c r="T3139" s="161"/>
    </row>
    <row r="3140" spans="2:20" ht="15.75" hidden="1">
      <c r="B3140" s="163">
        <v>2025</v>
      </c>
      <c r="C3140" s="163">
        <v>20</v>
      </c>
      <c r="D3140" s="164"/>
      <c r="E3140" s="165"/>
      <c r="F3140" s="163">
        <v>5</v>
      </c>
      <c r="G3140" s="163">
        <v>13</v>
      </c>
      <c r="H3140" s="163">
        <v>30</v>
      </c>
      <c r="I3140" s="163">
        <v>2000</v>
      </c>
      <c r="J3140" s="163">
        <v>2900</v>
      </c>
      <c r="K3140" s="163">
        <v>291</v>
      </c>
      <c r="L3140" s="166" t="s">
        <v>44</v>
      </c>
      <c r="M3140" s="167"/>
      <c r="N3140" s="189" t="s">
        <v>408</v>
      </c>
      <c r="O3140" s="169">
        <f>SUM(O3141:O3143)</f>
        <v>0</v>
      </c>
      <c r="P3140" s="169">
        <f>SUM(P3141:P3143)</f>
        <v>0</v>
      </c>
      <c r="Q3140" s="169">
        <f t="shared" si="117"/>
        <v>0</v>
      </c>
      <c r="R3140" s="170"/>
      <c r="S3140" s="171"/>
      <c r="T3140" s="172"/>
    </row>
    <row r="3141" spans="2:20" ht="15.75" hidden="1">
      <c r="B3141" s="174">
        <v>2025</v>
      </c>
      <c r="C3141" s="174">
        <v>20</v>
      </c>
      <c r="D3141" s="175">
        <v>0</v>
      </c>
      <c r="E3141" s="176"/>
      <c r="F3141" s="174">
        <v>5</v>
      </c>
      <c r="G3141" s="174">
        <v>13</v>
      </c>
      <c r="H3141" s="174">
        <v>30</v>
      </c>
      <c r="I3141" s="174">
        <v>2000</v>
      </c>
      <c r="J3141" s="174">
        <v>2900</v>
      </c>
      <c r="K3141" s="174">
        <v>291</v>
      </c>
      <c r="L3141" s="177">
        <v>501</v>
      </c>
      <c r="M3141" s="178">
        <v>0</v>
      </c>
      <c r="N3141" s="179" t="s">
        <v>1703</v>
      </c>
      <c r="O3141" s="180">
        <v>0</v>
      </c>
      <c r="P3141" s="180">
        <v>0</v>
      </c>
      <c r="Q3141" s="181">
        <f t="shared" si="117"/>
        <v>0</v>
      </c>
      <c r="R3141" s="182" t="s">
        <v>98</v>
      </c>
      <c r="S3141" s="183"/>
      <c r="T3141" s="183"/>
    </row>
    <row r="3142" spans="2:20" ht="15.75" hidden="1">
      <c r="B3142" s="174">
        <v>2025</v>
      </c>
      <c r="C3142" s="174">
        <v>20</v>
      </c>
      <c r="D3142" s="175">
        <v>0</v>
      </c>
      <c r="E3142" s="176"/>
      <c r="F3142" s="174">
        <v>5</v>
      </c>
      <c r="G3142" s="174">
        <v>13</v>
      </c>
      <c r="H3142" s="174">
        <v>30</v>
      </c>
      <c r="I3142" s="174">
        <v>2000</v>
      </c>
      <c r="J3142" s="174">
        <v>2900</v>
      </c>
      <c r="K3142" s="174">
        <v>291</v>
      </c>
      <c r="L3142" s="177">
        <v>768</v>
      </c>
      <c r="M3142" s="178">
        <v>0</v>
      </c>
      <c r="N3142" s="179" t="s">
        <v>408</v>
      </c>
      <c r="O3142" s="180">
        <v>0</v>
      </c>
      <c r="P3142" s="180">
        <v>0</v>
      </c>
      <c r="Q3142" s="181">
        <f t="shared" si="117"/>
        <v>0</v>
      </c>
      <c r="R3142" s="182" t="s">
        <v>98</v>
      </c>
      <c r="S3142" s="183"/>
      <c r="T3142" s="183"/>
    </row>
    <row r="3143" spans="2:20" ht="15.75" hidden="1">
      <c r="B3143" s="174">
        <v>2025</v>
      </c>
      <c r="C3143" s="174">
        <v>20</v>
      </c>
      <c r="D3143" s="175">
        <v>0</v>
      </c>
      <c r="E3143" s="176"/>
      <c r="F3143" s="174">
        <v>5</v>
      </c>
      <c r="G3143" s="174">
        <v>13</v>
      </c>
      <c r="H3143" s="174">
        <v>30</v>
      </c>
      <c r="I3143" s="174">
        <v>2000</v>
      </c>
      <c r="J3143" s="174">
        <v>2900</v>
      </c>
      <c r="K3143" s="174">
        <v>291</v>
      </c>
      <c r="L3143" s="177">
        <v>1087</v>
      </c>
      <c r="M3143" s="178">
        <v>0</v>
      </c>
      <c r="N3143" s="179" t="s">
        <v>1704</v>
      </c>
      <c r="O3143" s="180">
        <v>0</v>
      </c>
      <c r="P3143" s="180">
        <v>0</v>
      </c>
      <c r="Q3143" s="181">
        <f t="shared" si="117"/>
        <v>0</v>
      </c>
      <c r="R3143" s="182" t="s">
        <v>98</v>
      </c>
      <c r="S3143" s="183"/>
      <c r="T3143" s="183"/>
    </row>
    <row r="3144" spans="2:20" ht="15.75" hidden="1">
      <c r="B3144" s="163">
        <v>2025</v>
      </c>
      <c r="C3144" s="163">
        <v>20</v>
      </c>
      <c r="D3144" s="164"/>
      <c r="E3144" s="165"/>
      <c r="F3144" s="163">
        <v>5</v>
      </c>
      <c r="G3144" s="163">
        <v>13</v>
      </c>
      <c r="H3144" s="163">
        <v>30</v>
      </c>
      <c r="I3144" s="163">
        <v>2000</v>
      </c>
      <c r="J3144" s="163">
        <v>2900</v>
      </c>
      <c r="K3144" s="163">
        <v>292</v>
      </c>
      <c r="L3144" s="166" t="s">
        <v>44</v>
      </c>
      <c r="M3144" s="167"/>
      <c r="N3144" s="189" t="s">
        <v>1558</v>
      </c>
      <c r="O3144" s="169">
        <f>SUM(O3145:O3146)</f>
        <v>0</v>
      </c>
      <c r="P3144" s="169">
        <f>SUM(P3145:P3146)</f>
        <v>0</v>
      </c>
      <c r="Q3144" s="169">
        <f t="shared" si="117"/>
        <v>0</v>
      </c>
      <c r="R3144" s="170"/>
      <c r="S3144" s="186"/>
      <c r="T3144" s="172"/>
    </row>
    <row r="3145" spans="2:20" ht="15.75" hidden="1">
      <c r="B3145" s="174">
        <v>2025</v>
      </c>
      <c r="C3145" s="174">
        <v>20</v>
      </c>
      <c r="D3145" s="175">
        <v>0</v>
      </c>
      <c r="E3145" s="176"/>
      <c r="F3145" s="174">
        <v>5</v>
      </c>
      <c r="G3145" s="174">
        <v>13</v>
      </c>
      <c r="H3145" s="174">
        <v>30</v>
      </c>
      <c r="I3145" s="174">
        <v>2000</v>
      </c>
      <c r="J3145" s="174">
        <v>2900</v>
      </c>
      <c r="K3145" s="174">
        <v>292</v>
      </c>
      <c r="L3145" s="177">
        <v>1239</v>
      </c>
      <c r="M3145" s="178">
        <v>0</v>
      </c>
      <c r="N3145" s="179" t="s">
        <v>1558</v>
      </c>
      <c r="O3145" s="180">
        <v>0</v>
      </c>
      <c r="P3145" s="180">
        <v>0</v>
      </c>
      <c r="Q3145" s="181">
        <f t="shared" si="117"/>
        <v>0</v>
      </c>
      <c r="R3145" s="182" t="s">
        <v>98</v>
      </c>
      <c r="S3145" s="183"/>
      <c r="T3145" s="183"/>
    </row>
    <row r="3146" spans="2:20" ht="15.75" hidden="1">
      <c r="B3146" s="174">
        <v>2025</v>
      </c>
      <c r="C3146" s="174">
        <v>20</v>
      </c>
      <c r="D3146" s="175">
        <v>0</v>
      </c>
      <c r="E3146" s="176"/>
      <c r="F3146" s="174">
        <v>5</v>
      </c>
      <c r="G3146" s="174">
        <v>13</v>
      </c>
      <c r="H3146" s="174">
        <v>30</v>
      </c>
      <c r="I3146" s="174">
        <v>2000</v>
      </c>
      <c r="J3146" s="174">
        <v>2900</v>
      </c>
      <c r="K3146" s="174">
        <v>292</v>
      </c>
      <c r="L3146" s="177">
        <v>228</v>
      </c>
      <c r="M3146" s="178">
        <v>0</v>
      </c>
      <c r="N3146" s="179" t="s">
        <v>1705</v>
      </c>
      <c r="O3146" s="180">
        <v>0</v>
      </c>
      <c r="P3146" s="180">
        <v>0</v>
      </c>
      <c r="Q3146" s="181">
        <f t="shared" si="117"/>
        <v>0</v>
      </c>
      <c r="R3146" s="182" t="s">
        <v>98</v>
      </c>
      <c r="S3146" s="183"/>
      <c r="T3146" s="183"/>
    </row>
    <row r="3147" spans="2:20" ht="31.5" hidden="1">
      <c r="B3147" s="163">
        <v>2025</v>
      </c>
      <c r="C3147" s="163">
        <v>20</v>
      </c>
      <c r="D3147" s="164"/>
      <c r="E3147" s="165"/>
      <c r="F3147" s="163">
        <v>5</v>
      </c>
      <c r="G3147" s="163">
        <v>13</v>
      </c>
      <c r="H3147" s="163">
        <v>30</v>
      </c>
      <c r="I3147" s="163">
        <v>2000</v>
      </c>
      <c r="J3147" s="163">
        <v>2900</v>
      </c>
      <c r="K3147" s="163">
        <v>294</v>
      </c>
      <c r="L3147" s="166" t="s">
        <v>44</v>
      </c>
      <c r="M3147" s="167"/>
      <c r="N3147" s="168" t="s">
        <v>102</v>
      </c>
      <c r="O3147" s="169">
        <f>SUM(O3148)</f>
        <v>0</v>
      </c>
      <c r="P3147" s="169">
        <f>SUM(P3148)</f>
        <v>0</v>
      </c>
      <c r="Q3147" s="169">
        <f t="shared" si="117"/>
        <v>0</v>
      </c>
      <c r="R3147" s="170"/>
      <c r="S3147" s="171"/>
      <c r="T3147" s="172"/>
    </row>
    <row r="3148" spans="2:20" ht="30" hidden="1">
      <c r="B3148" s="174">
        <v>2025</v>
      </c>
      <c r="C3148" s="174">
        <v>20</v>
      </c>
      <c r="D3148" s="175">
        <v>0</v>
      </c>
      <c r="E3148" s="176"/>
      <c r="F3148" s="174">
        <v>5</v>
      </c>
      <c r="G3148" s="174">
        <v>13</v>
      </c>
      <c r="H3148" s="174">
        <v>30</v>
      </c>
      <c r="I3148" s="174">
        <v>2000</v>
      </c>
      <c r="J3148" s="174">
        <v>2900</v>
      </c>
      <c r="K3148" s="174">
        <v>294</v>
      </c>
      <c r="L3148" s="177">
        <v>1240</v>
      </c>
      <c r="M3148" s="178">
        <v>0</v>
      </c>
      <c r="N3148" s="179" t="s">
        <v>102</v>
      </c>
      <c r="O3148" s="180">
        <v>0</v>
      </c>
      <c r="P3148" s="180">
        <v>0</v>
      </c>
      <c r="Q3148" s="181">
        <f t="shared" si="117"/>
        <v>0</v>
      </c>
      <c r="R3148" s="182" t="s">
        <v>98</v>
      </c>
      <c r="S3148" s="183"/>
      <c r="T3148" s="183"/>
    </row>
    <row r="3149" spans="2:20" ht="15.75" hidden="1">
      <c r="B3149" s="141">
        <v>2025</v>
      </c>
      <c r="C3149" s="141">
        <v>20</v>
      </c>
      <c r="D3149" s="142"/>
      <c r="E3149" s="143"/>
      <c r="F3149" s="141">
        <v>5</v>
      </c>
      <c r="G3149" s="141">
        <v>13</v>
      </c>
      <c r="H3149" s="141">
        <v>30</v>
      </c>
      <c r="I3149" s="141">
        <v>3000</v>
      </c>
      <c r="J3149" s="141"/>
      <c r="K3149" s="141"/>
      <c r="L3149" s="144" t="s">
        <v>44</v>
      </c>
      <c r="M3149" s="145"/>
      <c r="N3149" s="146" t="s">
        <v>46</v>
      </c>
      <c r="O3149" s="147">
        <f>O3150+O3156+O3159+O3164</f>
        <v>0</v>
      </c>
      <c r="P3149" s="147">
        <f>P3150+P3156+P3159+P3164</f>
        <v>0</v>
      </c>
      <c r="Q3149" s="147">
        <f t="shared" si="117"/>
        <v>0</v>
      </c>
      <c r="R3149" s="148"/>
      <c r="S3149" s="149"/>
      <c r="T3149" s="150"/>
    </row>
    <row r="3150" spans="2:20" ht="15.75" hidden="1">
      <c r="B3150" s="152">
        <v>2025</v>
      </c>
      <c r="C3150" s="152">
        <v>20</v>
      </c>
      <c r="D3150" s="153"/>
      <c r="E3150" s="154"/>
      <c r="F3150" s="152">
        <v>5</v>
      </c>
      <c r="G3150" s="152">
        <v>13</v>
      </c>
      <c r="H3150" s="152">
        <v>30</v>
      </c>
      <c r="I3150" s="152">
        <v>3000</v>
      </c>
      <c r="J3150" s="152">
        <v>3100</v>
      </c>
      <c r="K3150" s="152"/>
      <c r="L3150" s="155" t="s">
        <v>44</v>
      </c>
      <c r="M3150" s="156"/>
      <c r="N3150" s="157" t="s">
        <v>103</v>
      </c>
      <c r="O3150" s="158">
        <f>O3151+O3154</f>
        <v>0</v>
      </c>
      <c r="P3150" s="158">
        <f>P3151+P3154</f>
        <v>0</v>
      </c>
      <c r="Q3150" s="158">
        <f t="shared" si="117"/>
        <v>0</v>
      </c>
      <c r="R3150" s="159"/>
      <c r="S3150" s="160"/>
      <c r="T3150" s="161"/>
    </row>
    <row r="3151" spans="2:20" ht="15.75" hidden="1">
      <c r="B3151" s="163">
        <v>2025</v>
      </c>
      <c r="C3151" s="163">
        <v>20</v>
      </c>
      <c r="D3151" s="164"/>
      <c r="E3151" s="165"/>
      <c r="F3151" s="163">
        <v>5</v>
      </c>
      <c r="G3151" s="163">
        <v>13</v>
      </c>
      <c r="H3151" s="163">
        <v>30</v>
      </c>
      <c r="I3151" s="163">
        <v>3000</v>
      </c>
      <c r="J3151" s="163">
        <v>3100</v>
      </c>
      <c r="K3151" s="163">
        <v>316</v>
      </c>
      <c r="L3151" s="166" t="s">
        <v>44</v>
      </c>
      <c r="M3151" s="167"/>
      <c r="N3151" s="168" t="s">
        <v>1706</v>
      </c>
      <c r="O3151" s="169">
        <f>SUM(O3152:O3153)</f>
        <v>0</v>
      </c>
      <c r="P3151" s="169">
        <f>SUM(P3152:P3153)</f>
        <v>0</v>
      </c>
      <c r="Q3151" s="169">
        <f t="shared" si="117"/>
        <v>0</v>
      </c>
      <c r="R3151" s="170"/>
      <c r="S3151" s="171"/>
      <c r="T3151" s="172"/>
    </row>
    <row r="3152" spans="2:20" ht="15.75" hidden="1">
      <c r="B3152" s="174">
        <v>2025</v>
      </c>
      <c r="C3152" s="174">
        <v>20</v>
      </c>
      <c r="D3152" s="175">
        <v>0</v>
      </c>
      <c r="E3152" s="176"/>
      <c r="F3152" s="174">
        <v>5</v>
      </c>
      <c r="G3152" s="174">
        <v>13</v>
      </c>
      <c r="H3152" s="174">
        <v>30</v>
      </c>
      <c r="I3152" s="174">
        <v>3000</v>
      </c>
      <c r="J3152" s="174">
        <v>3100</v>
      </c>
      <c r="K3152" s="174">
        <v>316</v>
      </c>
      <c r="L3152" s="177">
        <v>1237</v>
      </c>
      <c r="M3152" s="178">
        <v>0</v>
      </c>
      <c r="N3152" s="179" t="s">
        <v>1707</v>
      </c>
      <c r="O3152" s="180">
        <v>0</v>
      </c>
      <c r="P3152" s="180">
        <v>0</v>
      </c>
      <c r="Q3152" s="181">
        <f t="shared" si="117"/>
        <v>0</v>
      </c>
      <c r="R3152" s="182" t="s">
        <v>50</v>
      </c>
      <c r="S3152" s="183"/>
      <c r="T3152" s="183"/>
    </row>
    <row r="3153" spans="2:20" ht="15.75" hidden="1">
      <c r="B3153" s="174">
        <v>2025</v>
      </c>
      <c r="C3153" s="174">
        <v>20</v>
      </c>
      <c r="D3153" s="175">
        <v>0</v>
      </c>
      <c r="E3153" s="176"/>
      <c r="F3153" s="174">
        <v>5</v>
      </c>
      <c r="G3153" s="174">
        <v>13</v>
      </c>
      <c r="H3153" s="174">
        <v>30</v>
      </c>
      <c r="I3153" s="174">
        <v>3000</v>
      </c>
      <c r="J3153" s="174">
        <v>3100</v>
      </c>
      <c r="K3153" s="174">
        <v>316</v>
      </c>
      <c r="L3153" s="177">
        <v>1321</v>
      </c>
      <c r="M3153" s="178">
        <v>0</v>
      </c>
      <c r="N3153" s="179" t="s">
        <v>1708</v>
      </c>
      <c r="O3153" s="180">
        <v>0</v>
      </c>
      <c r="P3153" s="180">
        <v>0</v>
      </c>
      <c r="Q3153" s="181">
        <f t="shared" si="117"/>
        <v>0</v>
      </c>
      <c r="R3153" s="182" t="s">
        <v>50</v>
      </c>
      <c r="S3153" s="183"/>
      <c r="T3153" s="183"/>
    </row>
    <row r="3154" spans="2:20" ht="31.5" hidden="1">
      <c r="B3154" s="163">
        <v>2025</v>
      </c>
      <c r="C3154" s="163">
        <v>20</v>
      </c>
      <c r="D3154" s="164"/>
      <c r="E3154" s="165"/>
      <c r="F3154" s="163">
        <v>5</v>
      </c>
      <c r="G3154" s="163">
        <v>13</v>
      </c>
      <c r="H3154" s="163">
        <v>30</v>
      </c>
      <c r="I3154" s="163">
        <v>3000</v>
      </c>
      <c r="J3154" s="163">
        <v>3100</v>
      </c>
      <c r="K3154" s="163">
        <v>317</v>
      </c>
      <c r="L3154" s="166" t="s">
        <v>44</v>
      </c>
      <c r="M3154" s="167"/>
      <c r="N3154" s="168" t="s">
        <v>106</v>
      </c>
      <c r="O3154" s="169">
        <f>O3155</f>
        <v>0</v>
      </c>
      <c r="P3154" s="169">
        <f>P3155</f>
        <v>0</v>
      </c>
      <c r="Q3154" s="169">
        <f t="shared" si="117"/>
        <v>0</v>
      </c>
      <c r="R3154" s="170"/>
      <c r="S3154" s="171"/>
      <c r="T3154" s="172"/>
    </row>
    <row r="3155" spans="2:20" ht="15.75" hidden="1">
      <c r="B3155" s="174">
        <v>2025</v>
      </c>
      <c r="C3155" s="174">
        <v>20</v>
      </c>
      <c r="D3155" s="175">
        <v>0</v>
      </c>
      <c r="E3155" s="176"/>
      <c r="F3155" s="174">
        <v>5</v>
      </c>
      <c r="G3155" s="174">
        <v>13</v>
      </c>
      <c r="H3155" s="174">
        <v>30</v>
      </c>
      <c r="I3155" s="174">
        <v>3000</v>
      </c>
      <c r="J3155" s="174">
        <v>3100</v>
      </c>
      <c r="K3155" s="174">
        <v>317</v>
      </c>
      <c r="L3155" s="177">
        <v>1314</v>
      </c>
      <c r="M3155" s="178">
        <v>0</v>
      </c>
      <c r="N3155" s="179" t="s">
        <v>240</v>
      </c>
      <c r="O3155" s="180">
        <v>0</v>
      </c>
      <c r="P3155" s="180">
        <v>0</v>
      </c>
      <c r="Q3155" s="181">
        <f t="shared" si="117"/>
        <v>0</v>
      </c>
      <c r="R3155" s="182" t="s">
        <v>50</v>
      </c>
      <c r="S3155" s="183"/>
      <c r="T3155" s="183"/>
    </row>
    <row r="3156" spans="2:20" ht="15.75" hidden="1">
      <c r="B3156" s="152">
        <v>2025</v>
      </c>
      <c r="C3156" s="152">
        <v>20</v>
      </c>
      <c r="D3156" s="153"/>
      <c r="E3156" s="154"/>
      <c r="F3156" s="152">
        <v>5</v>
      </c>
      <c r="G3156" s="152">
        <v>13</v>
      </c>
      <c r="H3156" s="152">
        <v>30</v>
      </c>
      <c r="I3156" s="152">
        <v>3000</v>
      </c>
      <c r="J3156" s="152">
        <v>3200</v>
      </c>
      <c r="K3156" s="152"/>
      <c r="L3156" s="155" t="s">
        <v>44</v>
      </c>
      <c r="M3156" s="156"/>
      <c r="N3156" s="157" t="s">
        <v>108</v>
      </c>
      <c r="O3156" s="158">
        <f>O3157</f>
        <v>0</v>
      </c>
      <c r="P3156" s="158">
        <f>P3157</f>
        <v>0</v>
      </c>
      <c r="Q3156" s="158">
        <f t="shared" si="117"/>
        <v>0</v>
      </c>
      <c r="R3156" s="159"/>
      <c r="S3156" s="160"/>
      <c r="T3156" s="161"/>
    </row>
    <row r="3157" spans="2:20" ht="15.75" hidden="1">
      <c r="B3157" s="163">
        <v>2025</v>
      </c>
      <c r="C3157" s="163">
        <v>20</v>
      </c>
      <c r="D3157" s="164"/>
      <c r="E3157" s="165"/>
      <c r="F3157" s="163">
        <v>5</v>
      </c>
      <c r="G3157" s="163">
        <v>13</v>
      </c>
      <c r="H3157" s="163">
        <v>30</v>
      </c>
      <c r="I3157" s="163">
        <v>3000</v>
      </c>
      <c r="J3157" s="163">
        <v>3200</v>
      </c>
      <c r="K3157" s="163">
        <v>327</v>
      </c>
      <c r="L3157" s="166" t="s">
        <v>44</v>
      </c>
      <c r="M3157" s="167"/>
      <c r="N3157" s="168" t="s">
        <v>109</v>
      </c>
      <c r="O3157" s="169">
        <f>O3158</f>
        <v>0</v>
      </c>
      <c r="P3157" s="169">
        <f>P3158</f>
        <v>0</v>
      </c>
      <c r="Q3157" s="169">
        <f t="shared" si="117"/>
        <v>0</v>
      </c>
      <c r="R3157" s="170"/>
      <c r="S3157" s="171"/>
      <c r="T3157" s="172"/>
    </row>
    <row r="3158" spans="2:20" ht="15.75" hidden="1">
      <c r="B3158" s="174">
        <v>2025</v>
      </c>
      <c r="C3158" s="174">
        <v>20</v>
      </c>
      <c r="D3158" s="175">
        <v>0</v>
      </c>
      <c r="E3158" s="176"/>
      <c r="F3158" s="174">
        <v>5</v>
      </c>
      <c r="G3158" s="174">
        <v>13</v>
      </c>
      <c r="H3158" s="174">
        <v>30</v>
      </c>
      <c r="I3158" s="174">
        <v>3000</v>
      </c>
      <c r="J3158" s="174">
        <v>3200</v>
      </c>
      <c r="K3158" s="174">
        <v>327</v>
      </c>
      <c r="L3158" s="177">
        <v>8</v>
      </c>
      <c r="M3158" s="178">
        <v>0</v>
      </c>
      <c r="N3158" s="179" t="s">
        <v>110</v>
      </c>
      <c r="O3158" s="180">
        <v>0</v>
      </c>
      <c r="P3158" s="180">
        <v>0</v>
      </c>
      <c r="Q3158" s="181">
        <f t="shared" si="117"/>
        <v>0</v>
      </c>
      <c r="R3158" s="182" t="s">
        <v>50</v>
      </c>
      <c r="S3158" s="183"/>
      <c r="T3158" s="183"/>
    </row>
    <row r="3159" spans="2:20" ht="15.75" hidden="1">
      <c r="B3159" s="152">
        <v>2025</v>
      </c>
      <c r="C3159" s="152">
        <v>20</v>
      </c>
      <c r="D3159" s="153"/>
      <c r="E3159" s="154"/>
      <c r="F3159" s="152">
        <v>5</v>
      </c>
      <c r="G3159" s="152">
        <v>13</v>
      </c>
      <c r="H3159" s="152">
        <v>30</v>
      </c>
      <c r="I3159" s="152">
        <v>3000</v>
      </c>
      <c r="J3159" s="152">
        <v>3300</v>
      </c>
      <c r="K3159" s="152"/>
      <c r="L3159" s="155" t="s">
        <v>44</v>
      </c>
      <c r="M3159" s="156"/>
      <c r="N3159" s="157" t="s">
        <v>111</v>
      </c>
      <c r="O3159" s="158">
        <f>O3160+O3162</f>
        <v>0</v>
      </c>
      <c r="P3159" s="158">
        <f>P3160+P3162</f>
        <v>0</v>
      </c>
      <c r="Q3159" s="158">
        <f t="shared" si="117"/>
        <v>0</v>
      </c>
      <c r="R3159" s="159"/>
      <c r="S3159" s="160"/>
      <c r="T3159" s="161"/>
    </row>
    <row r="3160" spans="2:20" ht="31.5" hidden="1">
      <c r="B3160" s="163">
        <v>2025</v>
      </c>
      <c r="C3160" s="163">
        <v>20</v>
      </c>
      <c r="D3160" s="164"/>
      <c r="E3160" s="165"/>
      <c r="F3160" s="163">
        <v>5</v>
      </c>
      <c r="G3160" s="163">
        <v>13</v>
      </c>
      <c r="H3160" s="163">
        <v>30</v>
      </c>
      <c r="I3160" s="163">
        <v>3000</v>
      </c>
      <c r="J3160" s="163">
        <v>3300</v>
      </c>
      <c r="K3160" s="163">
        <v>333</v>
      </c>
      <c r="L3160" s="166" t="s">
        <v>44</v>
      </c>
      <c r="M3160" s="167"/>
      <c r="N3160" s="168" t="s">
        <v>112</v>
      </c>
      <c r="O3160" s="169">
        <f>O3161</f>
        <v>0</v>
      </c>
      <c r="P3160" s="169">
        <f>P3161</f>
        <v>0</v>
      </c>
      <c r="Q3160" s="169">
        <f t="shared" si="117"/>
        <v>0</v>
      </c>
      <c r="R3160" s="170"/>
      <c r="S3160" s="171"/>
      <c r="T3160" s="172"/>
    </row>
    <row r="3161" spans="2:20" ht="15.75" hidden="1">
      <c r="B3161" s="174">
        <v>2025</v>
      </c>
      <c r="C3161" s="174">
        <v>20</v>
      </c>
      <c r="D3161" s="175">
        <v>0</v>
      </c>
      <c r="E3161" s="176"/>
      <c r="F3161" s="174">
        <v>5</v>
      </c>
      <c r="G3161" s="174">
        <v>13</v>
      </c>
      <c r="H3161" s="174">
        <v>30</v>
      </c>
      <c r="I3161" s="174">
        <v>3000</v>
      </c>
      <c r="J3161" s="174">
        <v>3300</v>
      </c>
      <c r="K3161" s="174">
        <v>333</v>
      </c>
      <c r="L3161" s="177">
        <v>1318</v>
      </c>
      <c r="M3161" s="178">
        <v>0</v>
      </c>
      <c r="N3161" s="179" t="s">
        <v>1709</v>
      </c>
      <c r="O3161" s="180">
        <v>0</v>
      </c>
      <c r="P3161" s="180">
        <v>0</v>
      </c>
      <c r="Q3161" s="181">
        <f t="shared" si="117"/>
        <v>0</v>
      </c>
      <c r="R3161" s="182" t="s">
        <v>50</v>
      </c>
      <c r="S3161" s="183"/>
      <c r="T3161" s="183"/>
    </row>
    <row r="3162" spans="2:20" ht="15.75" hidden="1">
      <c r="B3162" s="163">
        <v>2025</v>
      </c>
      <c r="C3162" s="163">
        <v>20</v>
      </c>
      <c r="D3162" s="164"/>
      <c r="E3162" s="165"/>
      <c r="F3162" s="163">
        <v>5</v>
      </c>
      <c r="G3162" s="163">
        <v>13</v>
      </c>
      <c r="H3162" s="163">
        <v>30</v>
      </c>
      <c r="I3162" s="163">
        <v>3000</v>
      </c>
      <c r="J3162" s="163">
        <v>3300</v>
      </c>
      <c r="K3162" s="163">
        <v>339</v>
      </c>
      <c r="L3162" s="166" t="s">
        <v>44</v>
      </c>
      <c r="M3162" s="167"/>
      <c r="N3162" s="168" t="s">
        <v>116</v>
      </c>
      <c r="O3162" s="169">
        <f>O3163</f>
        <v>0</v>
      </c>
      <c r="P3162" s="169">
        <f>P3163</f>
        <v>0</v>
      </c>
      <c r="Q3162" s="169">
        <f t="shared" si="117"/>
        <v>0</v>
      </c>
      <c r="R3162" s="170"/>
      <c r="S3162" s="171"/>
      <c r="T3162" s="172"/>
    </row>
    <row r="3163" spans="2:20" ht="15.75" hidden="1">
      <c r="B3163" s="174">
        <v>2025</v>
      </c>
      <c r="C3163" s="174">
        <v>20</v>
      </c>
      <c r="D3163" s="175">
        <v>0</v>
      </c>
      <c r="E3163" s="176"/>
      <c r="F3163" s="174">
        <v>5</v>
      </c>
      <c r="G3163" s="174">
        <v>13</v>
      </c>
      <c r="H3163" s="174">
        <v>30</v>
      </c>
      <c r="I3163" s="174">
        <v>3000</v>
      </c>
      <c r="J3163" s="174">
        <v>3300</v>
      </c>
      <c r="K3163" s="174">
        <v>339</v>
      </c>
      <c r="L3163" s="177">
        <v>1432</v>
      </c>
      <c r="M3163" s="178">
        <v>0</v>
      </c>
      <c r="N3163" s="179" t="s">
        <v>1710</v>
      </c>
      <c r="O3163" s="180">
        <v>0</v>
      </c>
      <c r="P3163" s="180">
        <v>0</v>
      </c>
      <c r="Q3163" s="181">
        <f t="shared" si="117"/>
        <v>0</v>
      </c>
      <c r="R3163" s="182" t="s">
        <v>50</v>
      </c>
      <c r="S3163" s="183"/>
      <c r="T3163" s="183"/>
    </row>
    <row r="3164" spans="2:20" ht="31.5" hidden="1">
      <c r="B3164" s="152">
        <v>2025</v>
      </c>
      <c r="C3164" s="152">
        <v>20</v>
      </c>
      <c r="D3164" s="153"/>
      <c r="E3164" s="154"/>
      <c r="F3164" s="152">
        <v>5</v>
      </c>
      <c r="G3164" s="152">
        <v>13</v>
      </c>
      <c r="H3164" s="152">
        <v>30</v>
      </c>
      <c r="I3164" s="152">
        <v>3000</v>
      </c>
      <c r="J3164" s="152">
        <v>3500</v>
      </c>
      <c r="K3164" s="152"/>
      <c r="L3164" s="155" t="s">
        <v>44</v>
      </c>
      <c r="M3164" s="156"/>
      <c r="N3164" s="157" t="s">
        <v>122</v>
      </c>
      <c r="O3164" s="158">
        <f>O3165+O3167+O3171</f>
        <v>0</v>
      </c>
      <c r="P3164" s="158">
        <f>P3165+P3167+P3171</f>
        <v>0</v>
      </c>
      <c r="Q3164" s="158">
        <f t="shared" ref="Q3164:Q3227" si="118">+O3164+P3164</f>
        <v>0</v>
      </c>
      <c r="R3164" s="159"/>
      <c r="S3164" s="160"/>
      <c r="T3164" s="161"/>
    </row>
    <row r="3165" spans="2:20" ht="15.75" hidden="1">
      <c r="B3165" s="163">
        <v>2025</v>
      </c>
      <c r="C3165" s="163">
        <v>20</v>
      </c>
      <c r="D3165" s="164"/>
      <c r="E3165" s="165"/>
      <c r="F3165" s="163">
        <v>5</v>
      </c>
      <c r="G3165" s="163">
        <v>13</v>
      </c>
      <c r="H3165" s="163">
        <v>30</v>
      </c>
      <c r="I3165" s="163">
        <v>3000</v>
      </c>
      <c r="J3165" s="163">
        <v>3500</v>
      </c>
      <c r="K3165" s="163">
        <v>351</v>
      </c>
      <c r="L3165" s="166" t="s">
        <v>44</v>
      </c>
      <c r="M3165" s="241"/>
      <c r="N3165" s="168" t="s">
        <v>628</v>
      </c>
      <c r="O3165" s="169">
        <f>O3166</f>
        <v>0</v>
      </c>
      <c r="P3165" s="169">
        <f>P3166</f>
        <v>0</v>
      </c>
      <c r="Q3165" s="169">
        <f t="shared" si="118"/>
        <v>0</v>
      </c>
      <c r="R3165" s="170"/>
      <c r="S3165" s="186"/>
      <c r="T3165" s="172"/>
    </row>
    <row r="3166" spans="2:20" ht="30" hidden="1">
      <c r="B3166" s="174">
        <v>2025</v>
      </c>
      <c r="C3166" s="174">
        <v>20</v>
      </c>
      <c r="D3166" s="175">
        <v>0</v>
      </c>
      <c r="E3166" s="176"/>
      <c r="F3166" s="174">
        <v>5</v>
      </c>
      <c r="G3166" s="174">
        <v>13</v>
      </c>
      <c r="H3166" s="174">
        <v>30</v>
      </c>
      <c r="I3166" s="174">
        <v>3000</v>
      </c>
      <c r="J3166" s="174">
        <v>3500</v>
      </c>
      <c r="K3166" s="174">
        <v>351</v>
      </c>
      <c r="L3166" s="177">
        <v>910</v>
      </c>
      <c r="M3166" s="178">
        <v>0</v>
      </c>
      <c r="N3166" s="179" t="s">
        <v>629</v>
      </c>
      <c r="O3166" s="180">
        <v>0</v>
      </c>
      <c r="P3166" s="180">
        <v>0</v>
      </c>
      <c r="Q3166" s="181">
        <f t="shared" si="118"/>
        <v>0</v>
      </c>
      <c r="R3166" s="182" t="s">
        <v>50</v>
      </c>
      <c r="S3166" s="183"/>
      <c r="T3166" s="183"/>
    </row>
    <row r="3167" spans="2:20" ht="31.5" hidden="1">
      <c r="B3167" s="163">
        <v>2025</v>
      </c>
      <c r="C3167" s="163">
        <v>20</v>
      </c>
      <c r="D3167" s="164"/>
      <c r="E3167" s="165"/>
      <c r="F3167" s="163">
        <v>5</v>
      </c>
      <c r="G3167" s="163">
        <v>13</v>
      </c>
      <c r="H3167" s="163">
        <v>30</v>
      </c>
      <c r="I3167" s="163">
        <v>3000</v>
      </c>
      <c r="J3167" s="163">
        <v>3500</v>
      </c>
      <c r="K3167" s="163">
        <v>352</v>
      </c>
      <c r="L3167" s="166" t="s">
        <v>44</v>
      </c>
      <c r="M3167" s="167"/>
      <c r="N3167" s="168" t="s">
        <v>1711</v>
      </c>
      <c r="O3167" s="169">
        <f>O3168</f>
        <v>0</v>
      </c>
      <c r="P3167" s="169">
        <f>P3168</f>
        <v>0</v>
      </c>
      <c r="Q3167" s="169">
        <f t="shared" si="118"/>
        <v>0</v>
      </c>
      <c r="R3167" s="170"/>
      <c r="S3167" s="186"/>
      <c r="T3167" s="172"/>
    </row>
    <row r="3168" spans="2:20" ht="30" hidden="1">
      <c r="B3168" s="174">
        <v>2025</v>
      </c>
      <c r="C3168" s="174">
        <v>20</v>
      </c>
      <c r="D3168" s="175">
        <v>0</v>
      </c>
      <c r="E3168" s="176"/>
      <c r="F3168" s="174">
        <v>5</v>
      </c>
      <c r="G3168" s="174">
        <v>13</v>
      </c>
      <c r="H3168" s="174">
        <v>30</v>
      </c>
      <c r="I3168" s="174">
        <v>3000</v>
      </c>
      <c r="J3168" s="174">
        <v>3500</v>
      </c>
      <c r="K3168" s="174">
        <v>352</v>
      </c>
      <c r="L3168" s="177">
        <v>913</v>
      </c>
      <c r="M3168" s="178">
        <v>0</v>
      </c>
      <c r="N3168" s="179" t="s">
        <v>1712</v>
      </c>
      <c r="O3168" s="180">
        <v>0</v>
      </c>
      <c r="P3168" s="180">
        <v>0</v>
      </c>
      <c r="Q3168" s="181">
        <f t="shared" si="118"/>
        <v>0</v>
      </c>
      <c r="R3168" s="182" t="s">
        <v>50</v>
      </c>
      <c r="S3168" s="183"/>
      <c r="T3168" s="183"/>
    </row>
    <row r="3169" spans="2:20" ht="31.5" hidden="1">
      <c r="B3169" s="163">
        <v>2025</v>
      </c>
      <c r="C3169" s="163">
        <v>20</v>
      </c>
      <c r="D3169" s="164"/>
      <c r="E3169" s="165"/>
      <c r="F3169" s="163">
        <v>5</v>
      </c>
      <c r="G3169" s="163">
        <v>13</v>
      </c>
      <c r="H3169" s="163">
        <v>30</v>
      </c>
      <c r="I3169" s="163">
        <v>3000</v>
      </c>
      <c r="J3169" s="163">
        <v>3500</v>
      </c>
      <c r="K3169" s="163">
        <v>353</v>
      </c>
      <c r="L3169" s="166" t="s">
        <v>44</v>
      </c>
      <c r="M3169" s="167"/>
      <c r="N3169" s="168" t="s">
        <v>888</v>
      </c>
      <c r="O3169" s="169">
        <f>O3170</f>
        <v>0</v>
      </c>
      <c r="P3169" s="169">
        <f>P3170</f>
        <v>0</v>
      </c>
      <c r="Q3169" s="169">
        <f t="shared" si="118"/>
        <v>0</v>
      </c>
      <c r="R3169" s="170"/>
      <c r="S3169" s="186"/>
      <c r="T3169" s="172"/>
    </row>
    <row r="3170" spans="2:20" ht="15.75" hidden="1">
      <c r="B3170" s="174">
        <v>2025</v>
      </c>
      <c r="C3170" s="174">
        <v>20</v>
      </c>
      <c r="D3170" s="175">
        <v>0</v>
      </c>
      <c r="E3170" s="176"/>
      <c r="F3170" s="174">
        <v>5</v>
      </c>
      <c r="G3170" s="174">
        <v>13</v>
      </c>
      <c r="H3170" s="174">
        <v>30</v>
      </c>
      <c r="I3170" s="174">
        <v>3000</v>
      </c>
      <c r="J3170" s="174">
        <v>3500</v>
      </c>
      <c r="K3170" s="174">
        <v>353</v>
      </c>
      <c r="L3170" s="177">
        <v>908</v>
      </c>
      <c r="M3170" s="178">
        <v>0</v>
      </c>
      <c r="N3170" s="179" t="s">
        <v>889</v>
      </c>
      <c r="O3170" s="180">
        <v>0</v>
      </c>
      <c r="P3170" s="180">
        <v>0</v>
      </c>
      <c r="Q3170" s="181">
        <f t="shared" si="118"/>
        <v>0</v>
      </c>
      <c r="R3170" s="182" t="s">
        <v>50</v>
      </c>
      <c r="S3170" s="183"/>
      <c r="T3170" s="183"/>
    </row>
    <row r="3171" spans="2:20" ht="31.5" hidden="1">
      <c r="B3171" s="163">
        <v>2025</v>
      </c>
      <c r="C3171" s="163">
        <v>20</v>
      </c>
      <c r="D3171" s="164"/>
      <c r="E3171" s="165"/>
      <c r="F3171" s="163">
        <v>5</v>
      </c>
      <c r="G3171" s="163">
        <v>13</v>
      </c>
      <c r="H3171" s="163">
        <v>30</v>
      </c>
      <c r="I3171" s="163">
        <v>3000</v>
      </c>
      <c r="J3171" s="163">
        <v>3500</v>
      </c>
      <c r="K3171" s="163">
        <v>357</v>
      </c>
      <c r="L3171" s="166" t="s">
        <v>44</v>
      </c>
      <c r="M3171" s="167"/>
      <c r="N3171" s="168" t="s">
        <v>126</v>
      </c>
      <c r="O3171" s="169">
        <f>SUM(O3172:O3173)</f>
        <v>0</v>
      </c>
      <c r="P3171" s="169">
        <f>SUM(P3172:P3173)</f>
        <v>0</v>
      </c>
      <c r="Q3171" s="169">
        <f t="shared" si="118"/>
        <v>0</v>
      </c>
      <c r="R3171" s="170"/>
      <c r="S3171" s="186"/>
      <c r="T3171" s="172"/>
    </row>
    <row r="3172" spans="2:20" ht="15.75" hidden="1">
      <c r="B3172" s="174">
        <v>2025</v>
      </c>
      <c r="C3172" s="174">
        <v>20</v>
      </c>
      <c r="D3172" s="175">
        <v>0</v>
      </c>
      <c r="E3172" s="176"/>
      <c r="F3172" s="174">
        <v>5</v>
      </c>
      <c r="G3172" s="174">
        <v>13</v>
      </c>
      <c r="H3172" s="174">
        <v>30</v>
      </c>
      <c r="I3172" s="174">
        <v>3000</v>
      </c>
      <c r="J3172" s="174">
        <v>3500</v>
      </c>
      <c r="K3172" s="174">
        <v>357</v>
      </c>
      <c r="L3172" s="177">
        <v>912</v>
      </c>
      <c r="M3172" s="178">
        <v>0</v>
      </c>
      <c r="N3172" s="179" t="s">
        <v>127</v>
      </c>
      <c r="O3172" s="180">
        <v>0</v>
      </c>
      <c r="P3172" s="180">
        <v>0</v>
      </c>
      <c r="Q3172" s="181">
        <f t="shared" si="118"/>
        <v>0</v>
      </c>
      <c r="R3172" s="182" t="s">
        <v>50</v>
      </c>
      <c r="S3172" s="183"/>
      <c r="T3172" s="183"/>
    </row>
    <row r="3173" spans="2:20" ht="15.75" hidden="1">
      <c r="B3173" s="174">
        <v>2025</v>
      </c>
      <c r="C3173" s="174">
        <v>20</v>
      </c>
      <c r="D3173" s="175">
        <v>0</v>
      </c>
      <c r="E3173" s="176"/>
      <c r="F3173" s="174">
        <v>5</v>
      </c>
      <c r="G3173" s="174">
        <v>13</v>
      </c>
      <c r="H3173" s="174">
        <v>30</v>
      </c>
      <c r="I3173" s="174">
        <v>3000</v>
      </c>
      <c r="J3173" s="174">
        <v>3500</v>
      </c>
      <c r="K3173" s="174">
        <v>357</v>
      </c>
      <c r="L3173" s="177">
        <v>892</v>
      </c>
      <c r="M3173" s="178">
        <v>0</v>
      </c>
      <c r="N3173" s="179" t="s">
        <v>1713</v>
      </c>
      <c r="O3173" s="180">
        <v>0</v>
      </c>
      <c r="P3173" s="180">
        <v>0</v>
      </c>
      <c r="Q3173" s="181">
        <f t="shared" si="118"/>
        <v>0</v>
      </c>
      <c r="R3173" s="182" t="s">
        <v>50</v>
      </c>
      <c r="S3173" s="183"/>
      <c r="T3173" s="183"/>
    </row>
    <row r="3174" spans="2:20" ht="15.75" hidden="1">
      <c r="B3174" s="141">
        <v>2025</v>
      </c>
      <c r="C3174" s="141">
        <v>20</v>
      </c>
      <c r="D3174" s="142"/>
      <c r="E3174" s="143"/>
      <c r="F3174" s="141">
        <v>5</v>
      </c>
      <c r="G3174" s="141">
        <v>13</v>
      </c>
      <c r="H3174" s="141">
        <v>30</v>
      </c>
      <c r="I3174" s="141">
        <v>5000</v>
      </c>
      <c r="J3174" s="141"/>
      <c r="K3174" s="141"/>
      <c r="L3174" s="144" t="s">
        <v>44</v>
      </c>
      <c r="M3174" s="145"/>
      <c r="N3174" s="146" t="s">
        <v>139</v>
      </c>
      <c r="O3174" s="147">
        <f>+O3175+O3239+O3257+O3304+O3312+O3323+O3366</f>
        <v>0</v>
      </c>
      <c r="P3174" s="147">
        <f>+P3175+P3239+P3257+P3304+P3312+P3323+P3366</f>
        <v>0</v>
      </c>
      <c r="Q3174" s="147">
        <f t="shared" si="118"/>
        <v>0</v>
      </c>
      <c r="R3174" s="148"/>
      <c r="S3174" s="149"/>
      <c r="T3174" s="150"/>
    </row>
    <row r="3175" spans="2:20" ht="15.75" hidden="1">
      <c r="B3175" s="152">
        <v>2025</v>
      </c>
      <c r="C3175" s="152">
        <v>20</v>
      </c>
      <c r="D3175" s="153"/>
      <c r="E3175" s="154"/>
      <c r="F3175" s="152">
        <v>5</v>
      </c>
      <c r="G3175" s="152">
        <v>13</v>
      </c>
      <c r="H3175" s="152">
        <v>30</v>
      </c>
      <c r="I3175" s="152">
        <v>5000</v>
      </c>
      <c r="J3175" s="152">
        <v>5100</v>
      </c>
      <c r="K3175" s="152"/>
      <c r="L3175" s="155" t="s">
        <v>44</v>
      </c>
      <c r="M3175" s="156"/>
      <c r="N3175" s="157" t="s">
        <v>140</v>
      </c>
      <c r="O3175" s="158">
        <f>O3176+O3197+O3202+O3225</f>
        <v>0</v>
      </c>
      <c r="P3175" s="158">
        <f>P3176+P3197+P3202+P3225</f>
        <v>0</v>
      </c>
      <c r="Q3175" s="158">
        <f t="shared" si="118"/>
        <v>0</v>
      </c>
      <c r="R3175" s="159"/>
      <c r="S3175" s="160"/>
      <c r="T3175" s="161"/>
    </row>
    <row r="3176" spans="2:20" ht="15.75" hidden="1">
      <c r="B3176" s="163">
        <v>2025</v>
      </c>
      <c r="C3176" s="163">
        <v>20</v>
      </c>
      <c r="D3176" s="164"/>
      <c r="E3176" s="165"/>
      <c r="F3176" s="163">
        <v>5</v>
      </c>
      <c r="G3176" s="163">
        <v>13</v>
      </c>
      <c r="H3176" s="163">
        <v>30</v>
      </c>
      <c r="I3176" s="163">
        <v>5000</v>
      </c>
      <c r="J3176" s="163">
        <v>5100</v>
      </c>
      <c r="K3176" s="163">
        <v>511</v>
      </c>
      <c r="L3176" s="166" t="s">
        <v>44</v>
      </c>
      <c r="M3176" s="167"/>
      <c r="N3176" s="168" t="s">
        <v>141</v>
      </c>
      <c r="O3176" s="169">
        <f>SUM(O3177:O3196)</f>
        <v>0</v>
      </c>
      <c r="P3176" s="169">
        <f>SUM(P3177:P3196)</f>
        <v>0</v>
      </c>
      <c r="Q3176" s="169">
        <f t="shared" si="118"/>
        <v>0</v>
      </c>
      <c r="R3176" s="170"/>
      <c r="S3176" s="171"/>
      <c r="T3176" s="172"/>
    </row>
    <row r="3177" spans="2:20" ht="15.75" hidden="1">
      <c r="B3177" s="174">
        <v>2025</v>
      </c>
      <c r="C3177" s="174">
        <v>20</v>
      </c>
      <c r="D3177" s="175">
        <v>0</v>
      </c>
      <c r="E3177" s="176"/>
      <c r="F3177" s="174">
        <v>5</v>
      </c>
      <c r="G3177" s="174">
        <v>13</v>
      </c>
      <c r="H3177" s="174">
        <v>30</v>
      </c>
      <c r="I3177" s="174">
        <v>5000</v>
      </c>
      <c r="J3177" s="174">
        <v>5100</v>
      </c>
      <c r="K3177" s="174">
        <v>511</v>
      </c>
      <c r="L3177" s="177">
        <v>29</v>
      </c>
      <c r="M3177" s="178">
        <v>0</v>
      </c>
      <c r="N3177" s="179" t="s">
        <v>142</v>
      </c>
      <c r="O3177" s="180">
        <v>0</v>
      </c>
      <c r="P3177" s="180">
        <v>0</v>
      </c>
      <c r="Q3177" s="181">
        <f t="shared" si="118"/>
        <v>0</v>
      </c>
      <c r="R3177" s="182" t="s">
        <v>98</v>
      </c>
      <c r="S3177" s="183"/>
      <c r="T3177" s="183"/>
    </row>
    <row r="3178" spans="2:20" ht="15.75" hidden="1">
      <c r="B3178" s="174">
        <v>2025</v>
      </c>
      <c r="C3178" s="174">
        <v>20</v>
      </c>
      <c r="D3178" s="175">
        <v>0</v>
      </c>
      <c r="E3178" s="176"/>
      <c r="F3178" s="174">
        <v>5</v>
      </c>
      <c r="G3178" s="174">
        <v>13</v>
      </c>
      <c r="H3178" s="174">
        <v>30</v>
      </c>
      <c r="I3178" s="174">
        <v>5000</v>
      </c>
      <c r="J3178" s="174">
        <v>5100</v>
      </c>
      <c r="K3178" s="174">
        <v>511</v>
      </c>
      <c r="L3178" s="177">
        <v>44</v>
      </c>
      <c r="M3178" s="178">
        <v>0</v>
      </c>
      <c r="N3178" s="179" t="s">
        <v>143</v>
      </c>
      <c r="O3178" s="180">
        <v>0</v>
      </c>
      <c r="P3178" s="180">
        <v>0</v>
      </c>
      <c r="Q3178" s="181">
        <f t="shared" si="118"/>
        <v>0</v>
      </c>
      <c r="R3178" s="182" t="s">
        <v>98</v>
      </c>
      <c r="S3178" s="183"/>
      <c r="T3178" s="183"/>
    </row>
    <row r="3179" spans="2:20" ht="15.75" hidden="1">
      <c r="B3179" s="174">
        <v>2025</v>
      </c>
      <c r="C3179" s="174">
        <v>20</v>
      </c>
      <c r="D3179" s="175">
        <v>0</v>
      </c>
      <c r="E3179" s="176"/>
      <c r="F3179" s="174">
        <v>5</v>
      </c>
      <c r="G3179" s="174">
        <v>13</v>
      </c>
      <c r="H3179" s="174">
        <v>30</v>
      </c>
      <c r="I3179" s="174">
        <v>5000</v>
      </c>
      <c r="J3179" s="174">
        <v>5100</v>
      </c>
      <c r="K3179" s="174">
        <v>511</v>
      </c>
      <c r="L3179" s="177">
        <v>82</v>
      </c>
      <c r="M3179" s="178">
        <v>0</v>
      </c>
      <c r="N3179" s="179" t="s">
        <v>1714</v>
      </c>
      <c r="O3179" s="180">
        <v>0</v>
      </c>
      <c r="P3179" s="180">
        <v>0</v>
      </c>
      <c r="Q3179" s="181">
        <f t="shared" si="118"/>
        <v>0</v>
      </c>
      <c r="R3179" s="182" t="s">
        <v>98</v>
      </c>
      <c r="S3179" s="183"/>
      <c r="T3179" s="183"/>
    </row>
    <row r="3180" spans="2:20" ht="15.75" hidden="1">
      <c r="B3180" s="174">
        <v>2025</v>
      </c>
      <c r="C3180" s="174">
        <v>20</v>
      </c>
      <c r="D3180" s="175">
        <v>0</v>
      </c>
      <c r="E3180" s="176"/>
      <c r="F3180" s="174">
        <v>5</v>
      </c>
      <c r="G3180" s="174">
        <v>13</v>
      </c>
      <c r="H3180" s="174">
        <v>30</v>
      </c>
      <c r="I3180" s="174">
        <v>5000</v>
      </c>
      <c r="J3180" s="174">
        <v>5100</v>
      </c>
      <c r="K3180" s="174">
        <v>511</v>
      </c>
      <c r="L3180" s="177">
        <v>87</v>
      </c>
      <c r="M3180" s="178">
        <v>0</v>
      </c>
      <c r="N3180" s="179" t="s">
        <v>417</v>
      </c>
      <c r="O3180" s="180">
        <v>0</v>
      </c>
      <c r="P3180" s="180">
        <v>0</v>
      </c>
      <c r="Q3180" s="181">
        <f t="shared" si="118"/>
        <v>0</v>
      </c>
      <c r="R3180" s="182" t="s">
        <v>98</v>
      </c>
      <c r="S3180" s="183"/>
      <c r="T3180" s="183"/>
    </row>
    <row r="3181" spans="2:20" ht="15.75" hidden="1">
      <c r="B3181" s="174">
        <v>2025</v>
      </c>
      <c r="C3181" s="174">
        <v>20</v>
      </c>
      <c r="D3181" s="175">
        <v>0</v>
      </c>
      <c r="E3181" s="176"/>
      <c r="F3181" s="174">
        <v>5</v>
      </c>
      <c r="G3181" s="174">
        <v>13</v>
      </c>
      <c r="H3181" s="174">
        <v>30</v>
      </c>
      <c r="I3181" s="174">
        <v>5000</v>
      </c>
      <c r="J3181" s="174">
        <v>5100</v>
      </c>
      <c r="K3181" s="174">
        <v>511</v>
      </c>
      <c r="L3181" s="177">
        <v>166</v>
      </c>
      <c r="M3181" s="178">
        <v>0</v>
      </c>
      <c r="N3181" s="179" t="s">
        <v>1119</v>
      </c>
      <c r="O3181" s="180">
        <v>0</v>
      </c>
      <c r="P3181" s="180">
        <v>0</v>
      </c>
      <c r="Q3181" s="181">
        <f t="shared" si="118"/>
        <v>0</v>
      </c>
      <c r="R3181" s="182" t="s">
        <v>98</v>
      </c>
      <c r="S3181" s="183"/>
      <c r="T3181" s="183"/>
    </row>
    <row r="3182" spans="2:20" ht="15.75" hidden="1">
      <c r="B3182" s="174">
        <v>2025</v>
      </c>
      <c r="C3182" s="174">
        <v>20</v>
      </c>
      <c r="D3182" s="175">
        <v>0</v>
      </c>
      <c r="E3182" s="176"/>
      <c r="F3182" s="174">
        <v>5</v>
      </c>
      <c r="G3182" s="174">
        <v>13</v>
      </c>
      <c r="H3182" s="174">
        <v>30</v>
      </c>
      <c r="I3182" s="174">
        <v>5000</v>
      </c>
      <c r="J3182" s="174">
        <v>5100</v>
      </c>
      <c r="K3182" s="174">
        <v>511</v>
      </c>
      <c r="L3182" s="177">
        <v>623</v>
      </c>
      <c r="M3182" s="178">
        <v>0</v>
      </c>
      <c r="N3182" s="179" t="s">
        <v>148</v>
      </c>
      <c r="O3182" s="180">
        <v>0</v>
      </c>
      <c r="P3182" s="180">
        <v>0</v>
      </c>
      <c r="Q3182" s="181">
        <f t="shared" si="118"/>
        <v>0</v>
      </c>
      <c r="R3182" s="182" t="s">
        <v>98</v>
      </c>
      <c r="S3182" s="183"/>
      <c r="T3182" s="183"/>
    </row>
    <row r="3183" spans="2:20" ht="15.75" hidden="1">
      <c r="B3183" s="174">
        <v>2025</v>
      </c>
      <c r="C3183" s="174">
        <v>20</v>
      </c>
      <c r="D3183" s="175">
        <v>0</v>
      </c>
      <c r="E3183" s="176"/>
      <c r="F3183" s="174">
        <v>5</v>
      </c>
      <c r="G3183" s="174">
        <v>13</v>
      </c>
      <c r="H3183" s="174">
        <v>30</v>
      </c>
      <c r="I3183" s="174">
        <v>5000</v>
      </c>
      <c r="J3183" s="174">
        <v>5100</v>
      </c>
      <c r="K3183" s="174">
        <v>511</v>
      </c>
      <c r="L3183" s="177">
        <v>624</v>
      </c>
      <c r="M3183" s="178">
        <v>0</v>
      </c>
      <c r="N3183" s="179" t="s">
        <v>1715</v>
      </c>
      <c r="O3183" s="180">
        <v>0</v>
      </c>
      <c r="P3183" s="180">
        <v>0</v>
      </c>
      <c r="Q3183" s="181">
        <f t="shared" si="118"/>
        <v>0</v>
      </c>
      <c r="R3183" s="182" t="s">
        <v>98</v>
      </c>
      <c r="S3183" s="183"/>
      <c r="T3183" s="183"/>
    </row>
    <row r="3184" spans="2:20" ht="15.75" hidden="1">
      <c r="B3184" s="174">
        <v>2025</v>
      </c>
      <c r="C3184" s="174">
        <v>20</v>
      </c>
      <c r="D3184" s="175">
        <v>0</v>
      </c>
      <c r="E3184" s="176"/>
      <c r="F3184" s="174">
        <v>5</v>
      </c>
      <c r="G3184" s="174">
        <v>13</v>
      </c>
      <c r="H3184" s="174">
        <v>30</v>
      </c>
      <c r="I3184" s="174">
        <v>5000</v>
      </c>
      <c r="J3184" s="174">
        <v>5100</v>
      </c>
      <c r="K3184" s="174">
        <v>511</v>
      </c>
      <c r="L3184" s="177">
        <v>659</v>
      </c>
      <c r="M3184" s="178">
        <v>0</v>
      </c>
      <c r="N3184" s="179" t="s">
        <v>149</v>
      </c>
      <c r="O3184" s="180">
        <v>0</v>
      </c>
      <c r="P3184" s="180">
        <v>0</v>
      </c>
      <c r="Q3184" s="181">
        <f t="shared" si="118"/>
        <v>0</v>
      </c>
      <c r="R3184" s="182" t="s">
        <v>98</v>
      </c>
      <c r="S3184" s="183"/>
      <c r="T3184" s="183"/>
    </row>
    <row r="3185" spans="2:20" ht="15.75" hidden="1">
      <c r="B3185" s="174">
        <v>2025</v>
      </c>
      <c r="C3185" s="174">
        <v>20</v>
      </c>
      <c r="D3185" s="175">
        <v>0</v>
      </c>
      <c r="E3185" s="176"/>
      <c r="F3185" s="174">
        <v>5</v>
      </c>
      <c r="G3185" s="174">
        <v>13</v>
      </c>
      <c r="H3185" s="174">
        <v>30</v>
      </c>
      <c r="I3185" s="174">
        <v>5000</v>
      </c>
      <c r="J3185" s="174">
        <v>5100</v>
      </c>
      <c r="K3185" s="174">
        <v>511</v>
      </c>
      <c r="L3185" s="177">
        <v>701</v>
      </c>
      <c r="M3185" s="178">
        <v>0</v>
      </c>
      <c r="N3185" s="179" t="s">
        <v>150</v>
      </c>
      <c r="O3185" s="180">
        <v>0</v>
      </c>
      <c r="P3185" s="180">
        <v>0</v>
      </c>
      <c r="Q3185" s="181">
        <f t="shared" si="118"/>
        <v>0</v>
      </c>
      <c r="R3185" s="182" t="s">
        <v>98</v>
      </c>
      <c r="S3185" s="183"/>
      <c r="T3185" s="183"/>
    </row>
    <row r="3186" spans="2:20" ht="15.75" hidden="1">
      <c r="B3186" s="174">
        <v>2025</v>
      </c>
      <c r="C3186" s="174">
        <v>20</v>
      </c>
      <c r="D3186" s="175">
        <v>0</v>
      </c>
      <c r="E3186" s="176"/>
      <c r="F3186" s="174">
        <v>5</v>
      </c>
      <c r="G3186" s="174">
        <v>13</v>
      </c>
      <c r="H3186" s="174">
        <v>30</v>
      </c>
      <c r="I3186" s="174">
        <v>5000</v>
      </c>
      <c r="J3186" s="174">
        <v>5100</v>
      </c>
      <c r="K3186" s="174">
        <v>511</v>
      </c>
      <c r="L3186" s="177">
        <v>837</v>
      </c>
      <c r="M3186" s="178">
        <v>0</v>
      </c>
      <c r="N3186" s="179" t="s">
        <v>1370</v>
      </c>
      <c r="O3186" s="180">
        <v>0</v>
      </c>
      <c r="P3186" s="180">
        <v>0</v>
      </c>
      <c r="Q3186" s="181">
        <f t="shared" si="118"/>
        <v>0</v>
      </c>
      <c r="R3186" s="182" t="s">
        <v>98</v>
      </c>
      <c r="S3186" s="183"/>
      <c r="T3186" s="183"/>
    </row>
    <row r="3187" spans="2:20" ht="15.75" hidden="1">
      <c r="B3187" s="174">
        <v>2025</v>
      </c>
      <c r="C3187" s="174">
        <v>20</v>
      </c>
      <c r="D3187" s="175">
        <v>0</v>
      </c>
      <c r="E3187" s="176"/>
      <c r="F3187" s="174">
        <v>5</v>
      </c>
      <c r="G3187" s="174">
        <v>13</v>
      </c>
      <c r="H3187" s="174">
        <v>30</v>
      </c>
      <c r="I3187" s="174">
        <v>5000</v>
      </c>
      <c r="J3187" s="174">
        <v>5100</v>
      </c>
      <c r="K3187" s="174">
        <v>511</v>
      </c>
      <c r="L3187" s="177">
        <v>866</v>
      </c>
      <c r="M3187" s="178">
        <v>0</v>
      </c>
      <c r="N3187" s="179" t="s">
        <v>151</v>
      </c>
      <c r="O3187" s="180">
        <v>0</v>
      </c>
      <c r="P3187" s="180">
        <v>0</v>
      </c>
      <c r="Q3187" s="181">
        <f t="shared" si="118"/>
        <v>0</v>
      </c>
      <c r="R3187" s="182" t="s">
        <v>98</v>
      </c>
      <c r="S3187" s="183"/>
      <c r="T3187" s="183"/>
    </row>
    <row r="3188" spans="2:20" ht="15.75" hidden="1">
      <c r="B3188" s="174">
        <v>2025</v>
      </c>
      <c r="C3188" s="174">
        <v>20</v>
      </c>
      <c r="D3188" s="175">
        <v>0</v>
      </c>
      <c r="E3188" s="176"/>
      <c r="F3188" s="174">
        <v>5</v>
      </c>
      <c r="G3188" s="174">
        <v>13</v>
      </c>
      <c r="H3188" s="174">
        <v>30</v>
      </c>
      <c r="I3188" s="174">
        <v>5000</v>
      </c>
      <c r="J3188" s="174">
        <v>5100</v>
      </c>
      <c r="K3188" s="174">
        <v>511</v>
      </c>
      <c r="L3188" s="177">
        <v>879</v>
      </c>
      <c r="M3188" s="178">
        <v>0</v>
      </c>
      <c r="N3188" s="179" t="s">
        <v>419</v>
      </c>
      <c r="O3188" s="180">
        <v>0</v>
      </c>
      <c r="P3188" s="180">
        <v>0</v>
      </c>
      <c r="Q3188" s="181">
        <f t="shared" si="118"/>
        <v>0</v>
      </c>
      <c r="R3188" s="182" t="s">
        <v>98</v>
      </c>
      <c r="S3188" s="183"/>
      <c r="T3188" s="183"/>
    </row>
    <row r="3189" spans="2:20" ht="15.75" hidden="1">
      <c r="B3189" s="174">
        <v>2025</v>
      </c>
      <c r="C3189" s="174">
        <v>20</v>
      </c>
      <c r="D3189" s="175">
        <v>0</v>
      </c>
      <c r="E3189" s="176"/>
      <c r="F3189" s="174">
        <v>5</v>
      </c>
      <c r="G3189" s="174">
        <v>13</v>
      </c>
      <c r="H3189" s="174">
        <v>30</v>
      </c>
      <c r="I3189" s="174">
        <v>5000</v>
      </c>
      <c r="J3189" s="174">
        <v>5100</v>
      </c>
      <c r="K3189" s="174">
        <v>511</v>
      </c>
      <c r="L3189" s="177">
        <v>1056</v>
      </c>
      <c r="M3189" s="178">
        <v>0</v>
      </c>
      <c r="N3189" s="179" t="s">
        <v>422</v>
      </c>
      <c r="O3189" s="180">
        <v>0</v>
      </c>
      <c r="P3189" s="180">
        <v>0</v>
      </c>
      <c r="Q3189" s="181">
        <f t="shared" si="118"/>
        <v>0</v>
      </c>
      <c r="R3189" s="182" t="s">
        <v>98</v>
      </c>
      <c r="S3189" s="183"/>
      <c r="T3189" s="183"/>
    </row>
    <row r="3190" spans="2:20" ht="15.75" hidden="1">
      <c r="B3190" s="174">
        <v>2025</v>
      </c>
      <c r="C3190" s="174">
        <v>20</v>
      </c>
      <c r="D3190" s="175">
        <v>0</v>
      </c>
      <c r="E3190" s="176"/>
      <c r="F3190" s="174">
        <v>5</v>
      </c>
      <c r="G3190" s="174">
        <v>13</v>
      </c>
      <c r="H3190" s="174">
        <v>30</v>
      </c>
      <c r="I3190" s="174">
        <v>5000</v>
      </c>
      <c r="J3190" s="174">
        <v>5100</v>
      </c>
      <c r="K3190" s="174">
        <v>511</v>
      </c>
      <c r="L3190" s="177">
        <v>1342</v>
      </c>
      <c r="M3190" s="178">
        <v>0</v>
      </c>
      <c r="N3190" s="179" t="s">
        <v>153</v>
      </c>
      <c r="O3190" s="180">
        <v>0</v>
      </c>
      <c r="P3190" s="180">
        <v>0</v>
      </c>
      <c r="Q3190" s="181">
        <f t="shared" si="118"/>
        <v>0</v>
      </c>
      <c r="R3190" s="182" t="s">
        <v>98</v>
      </c>
      <c r="S3190" s="183"/>
      <c r="T3190" s="183"/>
    </row>
    <row r="3191" spans="2:20" ht="15.75" hidden="1">
      <c r="B3191" s="174">
        <v>2025</v>
      </c>
      <c r="C3191" s="174">
        <v>20</v>
      </c>
      <c r="D3191" s="175">
        <v>0</v>
      </c>
      <c r="E3191" s="176"/>
      <c r="F3191" s="174">
        <v>5</v>
      </c>
      <c r="G3191" s="174">
        <v>13</v>
      </c>
      <c r="H3191" s="174">
        <v>30</v>
      </c>
      <c r="I3191" s="174">
        <v>5000</v>
      </c>
      <c r="J3191" s="174">
        <v>5100</v>
      </c>
      <c r="K3191" s="174">
        <v>511</v>
      </c>
      <c r="L3191" s="177">
        <v>1343</v>
      </c>
      <c r="M3191" s="178">
        <v>0</v>
      </c>
      <c r="N3191" s="179" t="s">
        <v>1716</v>
      </c>
      <c r="O3191" s="180">
        <v>0</v>
      </c>
      <c r="P3191" s="180">
        <v>0</v>
      </c>
      <c r="Q3191" s="181">
        <f t="shared" si="118"/>
        <v>0</v>
      </c>
      <c r="R3191" s="182" t="s">
        <v>98</v>
      </c>
      <c r="S3191" s="183"/>
      <c r="T3191" s="183"/>
    </row>
    <row r="3192" spans="2:20" ht="15.75" hidden="1">
      <c r="B3192" s="174">
        <v>2025</v>
      </c>
      <c r="C3192" s="174">
        <v>20</v>
      </c>
      <c r="D3192" s="175">
        <v>0</v>
      </c>
      <c r="E3192" s="176"/>
      <c r="F3192" s="174">
        <v>5</v>
      </c>
      <c r="G3192" s="174">
        <v>13</v>
      </c>
      <c r="H3192" s="174">
        <v>30</v>
      </c>
      <c r="I3192" s="174">
        <v>5000</v>
      </c>
      <c r="J3192" s="174">
        <v>5100</v>
      </c>
      <c r="K3192" s="174">
        <v>511</v>
      </c>
      <c r="L3192" s="177">
        <v>1358</v>
      </c>
      <c r="M3192" s="178">
        <v>0</v>
      </c>
      <c r="N3192" s="179" t="s">
        <v>1717</v>
      </c>
      <c r="O3192" s="180">
        <v>0</v>
      </c>
      <c r="P3192" s="180">
        <v>0</v>
      </c>
      <c r="Q3192" s="181">
        <f t="shared" si="118"/>
        <v>0</v>
      </c>
      <c r="R3192" s="182" t="s">
        <v>98</v>
      </c>
      <c r="S3192" s="183"/>
      <c r="T3192" s="183"/>
    </row>
    <row r="3193" spans="2:20" ht="15.75" hidden="1">
      <c r="B3193" s="174">
        <v>2025</v>
      </c>
      <c r="C3193" s="174">
        <v>20</v>
      </c>
      <c r="D3193" s="175">
        <v>0</v>
      </c>
      <c r="E3193" s="176"/>
      <c r="F3193" s="174">
        <v>5</v>
      </c>
      <c r="G3193" s="174">
        <v>13</v>
      </c>
      <c r="H3193" s="174">
        <v>30</v>
      </c>
      <c r="I3193" s="174">
        <v>5000</v>
      </c>
      <c r="J3193" s="174">
        <v>5100</v>
      </c>
      <c r="K3193" s="174">
        <v>511</v>
      </c>
      <c r="L3193" s="177">
        <v>1360</v>
      </c>
      <c r="M3193" s="178">
        <v>0</v>
      </c>
      <c r="N3193" s="179" t="s">
        <v>1718</v>
      </c>
      <c r="O3193" s="180">
        <v>0</v>
      </c>
      <c r="P3193" s="180">
        <v>0</v>
      </c>
      <c r="Q3193" s="181">
        <f t="shared" si="118"/>
        <v>0</v>
      </c>
      <c r="R3193" s="182" t="s">
        <v>98</v>
      </c>
      <c r="S3193" s="183"/>
      <c r="T3193" s="183"/>
    </row>
    <row r="3194" spans="2:20" ht="15.75" hidden="1">
      <c r="B3194" s="174">
        <v>2025</v>
      </c>
      <c r="C3194" s="174">
        <v>20</v>
      </c>
      <c r="D3194" s="175">
        <v>0</v>
      </c>
      <c r="E3194" s="176"/>
      <c r="F3194" s="174">
        <v>5</v>
      </c>
      <c r="G3194" s="174">
        <v>13</v>
      </c>
      <c r="H3194" s="174">
        <v>30</v>
      </c>
      <c r="I3194" s="174">
        <v>5000</v>
      </c>
      <c r="J3194" s="174">
        <v>5100</v>
      </c>
      <c r="K3194" s="174">
        <v>511</v>
      </c>
      <c r="L3194" s="177">
        <v>1406</v>
      </c>
      <c r="M3194" s="178">
        <v>0</v>
      </c>
      <c r="N3194" s="179" t="s">
        <v>1135</v>
      </c>
      <c r="O3194" s="180">
        <v>0</v>
      </c>
      <c r="P3194" s="180">
        <v>0</v>
      </c>
      <c r="Q3194" s="181">
        <f t="shared" si="118"/>
        <v>0</v>
      </c>
      <c r="R3194" s="182" t="s">
        <v>98</v>
      </c>
      <c r="S3194" s="183"/>
      <c r="T3194" s="183"/>
    </row>
    <row r="3195" spans="2:20" ht="15.75" hidden="1">
      <c r="B3195" s="174">
        <v>2025</v>
      </c>
      <c r="C3195" s="174">
        <v>20</v>
      </c>
      <c r="D3195" s="175">
        <v>0</v>
      </c>
      <c r="E3195" s="176"/>
      <c r="F3195" s="174">
        <v>5</v>
      </c>
      <c r="G3195" s="174">
        <v>13</v>
      </c>
      <c r="H3195" s="174">
        <v>30</v>
      </c>
      <c r="I3195" s="174">
        <v>5000</v>
      </c>
      <c r="J3195" s="174">
        <v>5100</v>
      </c>
      <c r="K3195" s="174">
        <v>511</v>
      </c>
      <c r="L3195" s="177">
        <v>981</v>
      </c>
      <c r="M3195" s="178">
        <v>0</v>
      </c>
      <c r="N3195" s="179" t="s">
        <v>152</v>
      </c>
      <c r="O3195" s="180">
        <v>0</v>
      </c>
      <c r="P3195" s="180">
        <v>0</v>
      </c>
      <c r="Q3195" s="181">
        <f t="shared" si="118"/>
        <v>0</v>
      </c>
      <c r="R3195" s="182" t="s">
        <v>98</v>
      </c>
      <c r="S3195" s="183"/>
      <c r="T3195" s="183"/>
    </row>
    <row r="3196" spans="2:20" ht="15.75" hidden="1">
      <c r="B3196" s="174">
        <v>2025</v>
      </c>
      <c r="C3196" s="174">
        <v>20</v>
      </c>
      <c r="D3196" s="175">
        <v>0</v>
      </c>
      <c r="E3196" s="176"/>
      <c r="F3196" s="174">
        <v>5</v>
      </c>
      <c r="G3196" s="174">
        <v>13</v>
      </c>
      <c r="H3196" s="174">
        <v>30</v>
      </c>
      <c r="I3196" s="174">
        <v>5000</v>
      </c>
      <c r="J3196" s="174">
        <v>5100</v>
      </c>
      <c r="K3196" s="174">
        <v>511</v>
      </c>
      <c r="L3196" s="177">
        <v>160</v>
      </c>
      <c r="M3196" s="178">
        <v>0</v>
      </c>
      <c r="N3196" s="179" t="s">
        <v>1719</v>
      </c>
      <c r="O3196" s="180">
        <v>0</v>
      </c>
      <c r="P3196" s="180">
        <v>0</v>
      </c>
      <c r="Q3196" s="181">
        <f t="shared" si="118"/>
        <v>0</v>
      </c>
      <c r="R3196" s="182" t="s">
        <v>98</v>
      </c>
      <c r="S3196" s="183"/>
      <c r="T3196" s="183"/>
    </row>
    <row r="3197" spans="2:20" ht="15.75" hidden="1">
      <c r="B3197" s="163">
        <v>2025</v>
      </c>
      <c r="C3197" s="163">
        <v>20</v>
      </c>
      <c r="D3197" s="164"/>
      <c r="E3197" s="165"/>
      <c r="F3197" s="163">
        <v>5</v>
      </c>
      <c r="G3197" s="163">
        <v>13</v>
      </c>
      <c r="H3197" s="163">
        <v>30</v>
      </c>
      <c r="I3197" s="163">
        <v>5000</v>
      </c>
      <c r="J3197" s="163">
        <v>5100</v>
      </c>
      <c r="K3197" s="163">
        <v>512</v>
      </c>
      <c r="L3197" s="166" t="s">
        <v>44</v>
      </c>
      <c r="M3197" s="167"/>
      <c r="N3197" s="168" t="s">
        <v>428</v>
      </c>
      <c r="O3197" s="169">
        <f>SUM(O3198:O3201)</f>
        <v>0</v>
      </c>
      <c r="P3197" s="169">
        <f>SUM(P3198:P3201)</f>
        <v>0</v>
      </c>
      <c r="Q3197" s="169">
        <f t="shared" si="118"/>
        <v>0</v>
      </c>
      <c r="R3197" s="170"/>
      <c r="S3197" s="171"/>
      <c r="T3197" s="172"/>
    </row>
    <row r="3198" spans="2:20" ht="15.75" hidden="1">
      <c r="B3198" s="174">
        <v>2025</v>
      </c>
      <c r="C3198" s="174">
        <v>20</v>
      </c>
      <c r="D3198" s="175">
        <v>0</v>
      </c>
      <c r="E3198" s="176"/>
      <c r="F3198" s="174">
        <v>5</v>
      </c>
      <c r="G3198" s="174">
        <v>13</v>
      </c>
      <c r="H3198" s="174">
        <v>30</v>
      </c>
      <c r="I3198" s="174">
        <v>5000</v>
      </c>
      <c r="J3198" s="174">
        <v>5100</v>
      </c>
      <c r="K3198" s="174">
        <v>512</v>
      </c>
      <c r="L3198" s="177">
        <v>168</v>
      </c>
      <c r="M3198" s="178">
        <v>0</v>
      </c>
      <c r="N3198" s="179" t="s">
        <v>1720</v>
      </c>
      <c r="O3198" s="180">
        <v>0</v>
      </c>
      <c r="P3198" s="180">
        <v>0</v>
      </c>
      <c r="Q3198" s="181">
        <f t="shared" si="118"/>
        <v>0</v>
      </c>
      <c r="R3198" s="182" t="s">
        <v>98</v>
      </c>
      <c r="S3198" s="183"/>
      <c r="T3198" s="183"/>
    </row>
    <row r="3199" spans="2:20" ht="15.75" hidden="1">
      <c r="B3199" s="174">
        <v>2025</v>
      </c>
      <c r="C3199" s="174">
        <v>20</v>
      </c>
      <c r="D3199" s="175">
        <v>0</v>
      </c>
      <c r="E3199" s="176"/>
      <c r="F3199" s="174">
        <v>5</v>
      </c>
      <c r="G3199" s="174">
        <v>13</v>
      </c>
      <c r="H3199" s="174">
        <v>30</v>
      </c>
      <c r="I3199" s="174">
        <v>5000</v>
      </c>
      <c r="J3199" s="174">
        <v>5100</v>
      </c>
      <c r="K3199" s="174">
        <v>512</v>
      </c>
      <c r="L3199" s="177">
        <v>523</v>
      </c>
      <c r="M3199" s="178">
        <v>0</v>
      </c>
      <c r="N3199" s="179" t="s">
        <v>1721</v>
      </c>
      <c r="O3199" s="180">
        <v>0</v>
      </c>
      <c r="P3199" s="180">
        <v>0</v>
      </c>
      <c r="Q3199" s="181">
        <f t="shared" si="118"/>
        <v>0</v>
      </c>
      <c r="R3199" s="182" t="s">
        <v>98</v>
      </c>
      <c r="S3199" s="183"/>
      <c r="T3199" s="183"/>
    </row>
    <row r="3200" spans="2:20" ht="15.75" hidden="1">
      <c r="B3200" s="174">
        <v>2025</v>
      </c>
      <c r="C3200" s="174">
        <v>20</v>
      </c>
      <c r="D3200" s="175">
        <v>0</v>
      </c>
      <c r="E3200" s="176"/>
      <c r="F3200" s="174">
        <v>5</v>
      </c>
      <c r="G3200" s="174">
        <v>13</v>
      </c>
      <c r="H3200" s="174">
        <v>30</v>
      </c>
      <c r="I3200" s="174">
        <v>5000</v>
      </c>
      <c r="J3200" s="174">
        <v>5100</v>
      </c>
      <c r="K3200" s="174">
        <v>512</v>
      </c>
      <c r="L3200" s="177">
        <v>875</v>
      </c>
      <c r="M3200" s="178">
        <v>0</v>
      </c>
      <c r="N3200" s="179" t="s">
        <v>430</v>
      </c>
      <c r="O3200" s="180">
        <v>0</v>
      </c>
      <c r="P3200" s="180">
        <v>0</v>
      </c>
      <c r="Q3200" s="181">
        <f t="shared" si="118"/>
        <v>0</v>
      </c>
      <c r="R3200" s="182" t="s">
        <v>98</v>
      </c>
      <c r="S3200" s="183"/>
      <c r="T3200" s="183"/>
    </row>
    <row r="3201" spans="2:20" ht="15.75" hidden="1">
      <c r="B3201" s="174">
        <v>2025</v>
      </c>
      <c r="C3201" s="174">
        <v>20</v>
      </c>
      <c r="D3201" s="175">
        <v>0</v>
      </c>
      <c r="E3201" s="176"/>
      <c r="F3201" s="174">
        <v>5</v>
      </c>
      <c r="G3201" s="174">
        <v>13</v>
      </c>
      <c r="H3201" s="174">
        <v>30</v>
      </c>
      <c r="I3201" s="174">
        <v>5000</v>
      </c>
      <c r="J3201" s="174">
        <v>5100</v>
      </c>
      <c r="K3201" s="174">
        <v>512</v>
      </c>
      <c r="L3201" s="177">
        <v>1223</v>
      </c>
      <c r="M3201" s="178">
        <v>0</v>
      </c>
      <c r="N3201" s="179" t="s">
        <v>495</v>
      </c>
      <c r="O3201" s="180">
        <v>0</v>
      </c>
      <c r="P3201" s="180">
        <v>0</v>
      </c>
      <c r="Q3201" s="181">
        <f t="shared" si="118"/>
        <v>0</v>
      </c>
      <c r="R3201" s="182" t="s">
        <v>98</v>
      </c>
      <c r="S3201" s="183"/>
      <c r="T3201" s="183"/>
    </row>
    <row r="3202" spans="2:20" ht="15.75" hidden="1">
      <c r="B3202" s="163">
        <v>2025</v>
      </c>
      <c r="C3202" s="163">
        <v>20</v>
      </c>
      <c r="D3202" s="164"/>
      <c r="E3202" s="165"/>
      <c r="F3202" s="163">
        <v>5</v>
      </c>
      <c r="G3202" s="163">
        <v>13</v>
      </c>
      <c r="H3202" s="163">
        <v>30</v>
      </c>
      <c r="I3202" s="163">
        <v>5000</v>
      </c>
      <c r="J3202" s="163">
        <v>5100</v>
      </c>
      <c r="K3202" s="163">
        <v>515</v>
      </c>
      <c r="L3202" s="166" t="s">
        <v>44</v>
      </c>
      <c r="M3202" s="167"/>
      <c r="N3202" s="168" t="s">
        <v>155</v>
      </c>
      <c r="O3202" s="169">
        <f>SUM(O3203:O3224)</f>
        <v>0</v>
      </c>
      <c r="P3202" s="169">
        <f>SUM(P3203:P3224)</f>
        <v>0</v>
      </c>
      <c r="Q3202" s="169">
        <f t="shared" si="118"/>
        <v>0</v>
      </c>
      <c r="R3202" s="170"/>
      <c r="S3202" s="171"/>
      <c r="T3202" s="172"/>
    </row>
    <row r="3203" spans="2:20" ht="15.75" hidden="1">
      <c r="B3203" s="174">
        <v>2025</v>
      </c>
      <c r="C3203" s="174">
        <v>20</v>
      </c>
      <c r="D3203" s="175">
        <v>0</v>
      </c>
      <c r="E3203" s="176"/>
      <c r="F3203" s="174">
        <v>5</v>
      </c>
      <c r="G3203" s="174">
        <v>13</v>
      </c>
      <c r="H3203" s="174">
        <v>30</v>
      </c>
      <c r="I3203" s="174">
        <v>5000</v>
      </c>
      <c r="J3203" s="174">
        <v>5100</v>
      </c>
      <c r="K3203" s="174">
        <v>515</v>
      </c>
      <c r="L3203" s="177">
        <v>338</v>
      </c>
      <c r="M3203" s="178">
        <v>0</v>
      </c>
      <c r="N3203" s="179" t="s">
        <v>157</v>
      </c>
      <c r="O3203" s="180">
        <v>0</v>
      </c>
      <c r="P3203" s="180">
        <v>0</v>
      </c>
      <c r="Q3203" s="181">
        <f t="shared" si="118"/>
        <v>0</v>
      </c>
      <c r="R3203" s="182" t="s">
        <v>98</v>
      </c>
      <c r="S3203" s="183"/>
      <c r="T3203" s="183"/>
    </row>
    <row r="3204" spans="2:20" ht="15.75" hidden="1">
      <c r="B3204" s="174">
        <v>2025</v>
      </c>
      <c r="C3204" s="174">
        <v>20</v>
      </c>
      <c r="D3204" s="175">
        <v>0</v>
      </c>
      <c r="E3204" s="176"/>
      <c r="F3204" s="174">
        <v>5</v>
      </c>
      <c r="G3204" s="174">
        <v>13</v>
      </c>
      <c r="H3204" s="174">
        <v>30</v>
      </c>
      <c r="I3204" s="174">
        <v>5000</v>
      </c>
      <c r="J3204" s="174">
        <v>5100</v>
      </c>
      <c r="K3204" s="174">
        <v>515</v>
      </c>
      <c r="L3204" s="177">
        <v>342</v>
      </c>
      <c r="M3204" s="178">
        <v>0</v>
      </c>
      <c r="N3204" s="179" t="s">
        <v>158</v>
      </c>
      <c r="O3204" s="180">
        <v>0</v>
      </c>
      <c r="P3204" s="180">
        <v>0</v>
      </c>
      <c r="Q3204" s="181">
        <f t="shared" si="118"/>
        <v>0</v>
      </c>
      <c r="R3204" s="182" t="s">
        <v>98</v>
      </c>
      <c r="S3204" s="183"/>
      <c r="T3204" s="183"/>
    </row>
    <row r="3205" spans="2:20" ht="15.75" hidden="1">
      <c r="B3205" s="174">
        <v>2025</v>
      </c>
      <c r="C3205" s="174">
        <v>20</v>
      </c>
      <c r="D3205" s="175">
        <v>0</v>
      </c>
      <c r="E3205" s="176"/>
      <c r="F3205" s="174">
        <v>5</v>
      </c>
      <c r="G3205" s="174">
        <v>13</v>
      </c>
      <c r="H3205" s="174">
        <v>30</v>
      </c>
      <c r="I3205" s="174">
        <v>5000</v>
      </c>
      <c r="J3205" s="174">
        <v>5100</v>
      </c>
      <c r="K3205" s="174">
        <v>515</v>
      </c>
      <c r="L3205" s="177">
        <v>354</v>
      </c>
      <c r="M3205" s="178">
        <v>0</v>
      </c>
      <c r="N3205" s="179" t="s">
        <v>159</v>
      </c>
      <c r="O3205" s="180">
        <v>0</v>
      </c>
      <c r="P3205" s="180">
        <v>0</v>
      </c>
      <c r="Q3205" s="181">
        <f t="shared" si="118"/>
        <v>0</v>
      </c>
      <c r="R3205" s="182" t="s">
        <v>98</v>
      </c>
      <c r="S3205" s="183"/>
      <c r="T3205" s="183"/>
    </row>
    <row r="3206" spans="2:20" ht="15.75" hidden="1">
      <c r="B3206" s="174">
        <v>2025</v>
      </c>
      <c r="C3206" s="174">
        <v>20</v>
      </c>
      <c r="D3206" s="175">
        <v>0</v>
      </c>
      <c r="E3206" s="176"/>
      <c r="F3206" s="174">
        <v>5</v>
      </c>
      <c r="G3206" s="174">
        <v>13</v>
      </c>
      <c r="H3206" s="174">
        <v>30</v>
      </c>
      <c r="I3206" s="174">
        <v>5000</v>
      </c>
      <c r="J3206" s="174">
        <v>5100</v>
      </c>
      <c r="K3206" s="174">
        <v>515</v>
      </c>
      <c r="L3206" s="177">
        <v>357</v>
      </c>
      <c r="M3206" s="178">
        <v>0</v>
      </c>
      <c r="N3206" s="179" t="s">
        <v>437</v>
      </c>
      <c r="O3206" s="180">
        <v>0</v>
      </c>
      <c r="P3206" s="180">
        <v>0</v>
      </c>
      <c r="Q3206" s="181">
        <f t="shared" si="118"/>
        <v>0</v>
      </c>
      <c r="R3206" s="182" t="s">
        <v>98</v>
      </c>
      <c r="S3206" s="183"/>
      <c r="T3206" s="183"/>
    </row>
    <row r="3207" spans="2:20" ht="15.75" hidden="1">
      <c r="B3207" s="174">
        <v>2025</v>
      </c>
      <c r="C3207" s="174">
        <v>20</v>
      </c>
      <c r="D3207" s="175">
        <v>0</v>
      </c>
      <c r="E3207" s="176"/>
      <c r="F3207" s="174">
        <v>5</v>
      </c>
      <c r="G3207" s="174">
        <v>13</v>
      </c>
      <c r="H3207" s="174">
        <v>30</v>
      </c>
      <c r="I3207" s="174">
        <v>5000</v>
      </c>
      <c r="J3207" s="174">
        <v>5100</v>
      </c>
      <c r="K3207" s="174">
        <v>515</v>
      </c>
      <c r="L3207" s="177">
        <v>510</v>
      </c>
      <c r="M3207" s="178">
        <v>0</v>
      </c>
      <c r="N3207" s="179" t="s">
        <v>1722</v>
      </c>
      <c r="O3207" s="180">
        <v>0</v>
      </c>
      <c r="P3207" s="180">
        <v>0</v>
      </c>
      <c r="Q3207" s="181">
        <f t="shared" si="118"/>
        <v>0</v>
      </c>
      <c r="R3207" s="182" t="s">
        <v>98</v>
      </c>
      <c r="S3207" s="183"/>
      <c r="T3207" s="183"/>
    </row>
    <row r="3208" spans="2:20" ht="15.75" hidden="1">
      <c r="B3208" s="174">
        <v>2025</v>
      </c>
      <c r="C3208" s="174">
        <v>20</v>
      </c>
      <c r="D3208" s="175">
        <v>0</v>
      </c>
      <c r="E3208" s="176"/>
      <c r="F3208" s="174">
        <v>5</v>
      </c>
      <c r="G3208" s="174">
        <v>13</v>
      </c>
      <c r="H3208" s="174">
        <v>30</v>
      </c>
      <c r="I3208" s="174">
        <v>5000</v>
      </c>
      <c r="J3208" s="174">
        <v>5100</v>
      </c>
      <c r="K3208" s="174">
        <v>515</v>
      </c>
      <c r="L3208" s="177">
        <v>548</v>
      </c>
      <c r="M3208" s="178">
        <v>0</v>
      </c>
      <c r="N3208" s="179" t="s">
        <v>1291</v>
      </c>
      <c r="O3208" s="180">
        <v>0</v>
      </c>
      <c r="P3208" s="180">
        <v>0</v>
      </c>
      <c r="Q3208" s="181">
        <f t="shared" si="118"/>
        <v>0</v>
      </c>
      <c r="R3208" s="182" t="s">
        <v>98</v>
      </c>
      <c r="S3208" s="183"/>
      <c r="T3208" s="183"/>
    </row>
    <row r="3209" spans="2:20" ht="15.75" hidden="1">
      <c r="B3209" s="174">
        <v>2025</v>
      </c>
      <c r="C3209" s="174">
        <v>20</v>
      </c>
      <c r="D3209" s="175">
        <v>0</v>
      </c>
      <c r="E3209" s="176"/>
      <c r="F3209" s="174">
        <v>5</v>
      </c>
      <c r="G3209" s="174">
        <v>13</v>
      </c>
      <c r="H3209" s="174">
        <v>30</v>
      </c>
      <c r="I3209" s="174">
        <v>5000</v>
      </c>
      <c r="J3209" s="174">
        <v>5100</v>
      </c>
      <c r="K3209" s="174">
        <v>515</v>
      </c>
      <c r="L3209" s="177">
        <v>613</v>
      </c>
      <c r="M3209" s="178">
        <v>0</v>
      </c>
      <c r="N3209" s="179" t="s">
        <v>1723</v>
      </c>
      <c r="O3209" s="180">
        <v>0</v>
      </c>
      <c r="P3209" s="180">
        <v>0</v>
      </c>
      <c r="Q3209" s="181">
        <f t="shared" si="118"/>
        <v>0</v>
      </c>
      <c r="R3209" s="182" t="s">
        <v>98</v>
      </c>
      <c r="S3209" s="183"/>
      <c r="T3209" s="183"/>
    </row>
    <row r="3210" spans="2:20" ht="15.75" hidden="1">
      <c r="B3210" s="174">
        <v>2025</v>
      </c>
      <c r="C3210" s="174">
        <v>20</v>
      </c>
      <c r="D3210" s="175">
        <v>0</v>
      </c>
      <c r="E3210" s="176"/>
      <c r="F3210" s="174">
        <v>5</v>
      </c>
      <c r="G3210" s="174">
        <v>13</v>
      </c>
      <c r="H3210" s="174">
        <v>30</v>
      </c>
      <c r="I3210" s="174">
        <v>5000</v>
      </c>
      <c r="J3210" s="174">
        <v>5100</v>
      </c>
      <c r="K3210" s="174">
        <v>515</v>
      </c>
      <c r="L3210" s="177">
        <v>657</v>
      </c>
      <c r="M3210" s="178">
        <v>0</v>
      </c>
      <c r="N3210" s="179" t="s">
        <v>1724</v>
      </c>
      <c r="O3210" s="180">
        <v>0</v>
      </c>
      <c r="P3210" s="180">
        <v>0</v>
      </c>
      <c r="Q3210" s="181">
        <f t="shared" si="118"/>
        <v>0</v>
      </c>
      <c r="R3210" s="182" t="s">
        <v>98</v>
      </c>
      <c r="S3210" s="183"/>
      <c r="T3210" s="183"/>
    </row>
    <row r="3211" spans="2:20" ht="15.75" hidden="1">
      <c r="B3211" s="174">
        <v>2025</v>
      </c>
      <c r="C3211" s="174">
        <v>20</v>
      </c>
      <c r="D3211" s="175">
        <v>0</v>
      </c>
      <c r="E3211" s="176"/>
      <c r="F3211" s="174">
        <v>5</v>
      </c>
      <c r="G3211" s="174">
        <v>13</v>
      </c>
      <c r="H3211" s="174">
        <v>30</v>
      </c>
      <c r="I3211" s="174">
        <v>5000</v>
      </c>
      <c r="J3211" s="174">
        <v>5100</v>
      </c>
      <c r="K3211" s="174">
        <v>515</v>
      </c>
      <c r="L3211" s="177">
        <v>785</v>
      </c>
      <c r="M3211" s="178">
        <v>0</v>
      </c>
      <c r="N3211" s="179" t="s">
        <v>165</v>
      </c>
      <c r="O3211" s="180">
        <v>0</v>
      </c>
      <c r="P3211" s="180">
        <v>0</v>
      </c>
      <c r="Q3211" s="181">
        <f t="shared" si="118"/>
        <v>0</v>
      </c>
      <c r="R3211" s="182" t="s">
        <v>98</v>
      </c>
      <c r="S3211" s="183"/>
      <c r="T3211" s="183"/>
    </row>
    <row r="3212" spans="2:20" ht="15.75" hidden="1">
      <c r="B3212" s="174">
        <v>2025</v>
      </c>
      <c r="C3212" s="174">
        <v>20</v>
      </c>
      <c r="D3212" s="175">
        <v>0</v>
      </c>
      <c r="E3212" s="176"/>
      <c r="F3212" s="174">
        <v>5</v>
      </c>
      <c r="G3212" s="174">
        <v>13</v>
      </c>
      <c r="H3212" s="174">
        <v>30</v>
      </c>
      <c r="I3212" s="174">
        <v>5000</v>
      </c>
      <c r="J3212" s="174">
        <v>5100</v>
      </c>
      <c r="K3212" s="174">
        <v>515</v>
      </c>
      <c r="L3212" s="177">
        <v>853</v>
      </c>
      <c r="M3212" s="178">
        <v>0</v>
      </c>
      <c r="N3212" s="179" t="s">
        <v>1506</v>
      </c>
      <c r="O3212" s="180">
        <v>0</v>
      </c>
      <c r="P3212" s="180">
        <v>0</v>
      </c>
      <c r="Q3212" s="181">
        <f t="shared" si="118"/>
        <v>0</v>
      </c>
      <c r="R3212" s="182" t="s">
        <v>98</v>
      </c>
      <c r="S3212" s="183"/>
      <c r="T3212" s="183"/>
    </row>
    <row r="3213" spans="2:20" ht="15.75" hidden="1">
      <c r="B3213" s="174">
        <v>2025</v>
      </c>
      <c r="C3213" s="174">
        <v>20</v>
      </c>
      <c r="D3213" s="175">
        <v>0</v>
      </c>
      <c r="E3213" s="176"/>
      <c r="F3213" s="174">
        <v>5</v>
      </c>
      <c r="G3213" s="174">
        <v>13</v>
      </c>
      <c r="H3213" s="174">
        <v>30</v>
      </c>
      <c r="I3213" s="174">
        <v>5000</v>
      </c>
      <c r="J3213" s="174">
        <v>5100</v>
      </c>
      <c r="K3213" s="174">
        <v>515</v>
      </c>
      <c r="L3213" s="177">
        <v>854</v>
      </c>
      <c r="M3213" s="178">
        <v>0</v>
      </c>
      <c r="N3213" s="179" t="s">
        <v>1507</v>
      </c>
      <c r="O3213" s="180">
        <v>0</v>
      </c>
      <c r="P3213" s="180">
        <v>0</v>
      </c>
      <c r="Q3213" s="181">
        <f t="shared" si="118"/>
        <v>0</v>
      </c>
      <c r="R3213" s="182" t="s">
        <v>98</v>
      </c>
      <c r="S3213" s="183"/>
      <c r="T3213" s="183"/>
    </row>
    <row r="3214" spans="2:20" ht="15.75" hidden="1">
      <c r="B3214" s="174">
        <v>2025</v>
      </c>
      <c r="C3214" s="174">
        <v>20</v>
      </c>
      <c r="D3214" s="175">
        <v>0</v>
      </c>
      <c r="E3214" s="176"/>
      <c r="F3214" s="174">
        <v>5</v>
      </c>
      <c r="G3214" s="174">
        <v>13</v>
      </c>
      <c r="H3214" s="174">
        <v>30</v>
      </c>
      <c r="I3214" s="174">
        <v>5000</v>
      </c>
      <c r="J3214" s="174">
        <v>5100</v>
      </c>
      <c r="K3214" s="174">
        <v>515</v>
      </c>
      <c r="L3214" s="177">
        <v>856</v>
      </c>
      <c r="M3214" s="178">
        <v>0</v>
      </c>
      <c r="N3214" s="179" t="s">
        <v>1725</v>
      </c>
      <c r="O3214" s="180">
        <v>0</v>
      </c>
      <c r="P3214" s="180">
        <v>0</v>
      </c>
      <c r="Q3214" s="181">
        <f t="shared" si="118"/>
        <v>0</v>
      </c>
      <c r="R3214" s="182" t="s">
        <v>98</v>
      </c>
      <c r="S3214" s="183"/>
      <c r="T3214" s="183"/>
    </row>
    <row r="3215" spans="2:20" ht="15.75" hidden="1">
      <c r="B3215" s="174">
        <v>2025</v>
      </c>
      <c r="C3215" s="174">
        <v>20</v>
      </c>
      <c r="D3215" s="175">
        <v>0</v>
      </c>
      <c r="E3215" s="176"/>
      <c r="F3215" s="174">
        <v>5</v>
      </c>
      <c r="G3215" s="174">
        <v>13</v>
      </c>
      <c r="H3215" s="174">
        <v>30</v>
      </c>
      <c r="I3215" s="174">
        <v>5000</v>
      </c>
      <c r="J3215" s="174">
        <v>5100</v>
      </c>
      <c r="K3215" s="174">
        <v>515</v>
      </c>
      <c r="L3215" s="177">
        <v>1327</v>
      </c>
      <c r="M3215" s="178">
        <v>0</v>
      </c>
      <c r="N3215" s="179" t="s">
        <v>1726</v>
      </c>
      <c r="O3215" s="180">
        <v>0</v>
      </c>
      <c r="P3215" s="180">
        <v>0</v>
      </c>
      <c r="Q3215" s="181">
        <f t="shared" si="118"/>
        <v>0</v>
      </c>
      <c r="R3215" s="182" t="s">
        <v>98</v>
      </c>
      <c r="S3215" s="183"/>
      <c r="T3215" s="183"/>
    </row>
    <row r="3216" spans="2:20" ht="15.75" hidden="1">
      <c r="B3216" s="174">
        <v>2025</v>
      </c>
      <c r="C3216" s="174">
        <v>20</v>
      </c>
      <c r="D3216" s="175">
        <v>0</v>
      </c>
      <c r="E3216" s="176"/>
      <c r="F3216" s="174">
        <v>5</v>
      </c>
      <c r="G3216" s="174">
        <v>13</v>
      </c>
      <c r="H3216" s="174">
        <v>30</v>
      </c>
      <c r="I3216" s="174">
        <v>5000</v>
      </c>
      <c r="J3216" s="174">
        <v>5100</v>
      </c>
      <c r="K3216" s="174">
        <v>515</v>
      </c>
      <c r="L3216" s="177">
        <v>1329</v>
      </c>
      <c r="M3216" s="178">
        <v>0</v>
      </c>
      <c r="N3216" s="179" t="s">
        <v>442</v>
      </c>
      <c r="O3216" s="180">
        <v>0</v>
      </c>
      <c r="P3216" s="180">
        <v>0</v>
      </c>
      <c r="Q3216" s="181">
        <f t="shared" si="118"/>
        <v>0</v>
      </c>
      <c r="R3216" s="182" t="s">
        <v>98</v>
      </c>
      <c r="S3216" s="183"/>
      <c r="T3216" s="183"/>
    </row>
    <row r="3217" spans="2:20" ht="15.75" hidden="1">
      <c r="B3217" s="174">
        <v>2025</v>
      </c>
      <c r="C3217" s="174">
        <v>20</v>
      </c>
      <c r="D3217" s="175">
        <v>0</v>
      </c>
      <c r="E3217" s="176"/>
      <c r="F3217" s="174">
        <v>5</v>
      </c>
      <c r="G3217" s="174">
        <v>13</v>
      </c>
      <c r="H3217" s="174">
        <v>30</v>
      </c>
      <c r="I3217" s="174">
        <v>5000</v>
      </c>
      <c r="J3217" s="174">
        <v>5100</v>
      </c>
      <c r="K3217" s="174">
        <v>515</v>
      </c>
      <c r="L3217" s="177">
        <v>1482</v>
      </c>
      <c r="M3217" s="178">
        <v>0</v>
      </c>
      <c r="N3217" s="179" t="s">
        <v>1727</v>
      </c>
      <c r="O3217" s="180">
        <v>0</v>
      </c>
      <c r="P3217" s="180">
        <v>0</v>
      </c>
      <c r="Q3217" s="181">
        <f t="shared" si="118"/>
        <v>0</v>
      </c>
      <c r="R3217" s="182" t="s">
        <v>98</v>
      </c>
      <c r="S3217" s="183"/>
      <c r="T3217" s="183"/>
    </row>
    <row r="3218" spans="2:20" ht="15.75" hidden="1">
      <c r="B3218" s="174">
        <v>2025</v>
      </c>
      <c r="C3218" s="174">
        <v>20</v>
      </c>
      <c r="D3218" s="175">
        <v>0</v>
      </c>
      <c r="E3218" s="176"/>
      <c r="F3218" s="174">
        <v>5</v>
      </c>
      <c r="G3218" s="174">
        <v>13</v>
      </c>
      <c r="H3218" s="174">
        <v>30</v>
      </c>
      <c r="I3218" s="174">
        <v>5000</v>
      </c>
      <c r="J3218" s="174">
        <v>5100</v>
      </c>
      <c r="K3218" s="174">
        <v>515</v>
      </c>
      <c r="L3218" s="177">
        <v>618</v>
      </c>
      <c r="M3218" s="178">
        <v>0</v>
      </c>
      <c r="N3218" s="179" t="s">
        <v>164</v>
      </c>
      <c r="O3218" s="180">
        <v>0</v>
      </c>
      <c r="P3218" s="180">
        <v>0</v>
      </c>
      <c r="Q3218" s="181">
        <f t="shared" si="118"/>
        <v>0</v>
      </c>
      <c r="R3218" s="182" t="s">
        <v>98</v>
      </c>
      <c r="S3218" s="183"/>
      <c r="T3218" s="183"/>
    </row>
    <row r="3219" spans="2:20" ht="15.75" hidden="1">
      <c r="B3219" s="174">
        <v>2025</v>
      </c>
      <c r="C3219" s="174">
        <v>20</v>
      </c>
      <c r="D3219" s="175">
        <v>0</v>
      </c>
      <c r="E3219" s="176"/>
      <c r="F3219" s="174">
        <v>5</v>
      </c>
      <c r="G3219" s="174">
        <v>13</v>
      </c>
      <c r="H3219" s="174">
        <v>30</v>
      </c>
      <c r="I3219" s="174">
        <v>5000</v>
      </c>
      <c r="J3219" s="174">
        <v>5100</v>
      </c>
      <c r="K3219" s="174">
        <v>515</v>
      </c>
      <c r="L3219" s="177">
        <v>786</v>
      </c>
      <c r="M3219" s="178">
        <v>0</v>
      </c>
      <c r="N3219" s="179" t="s">
        <v>1728</v>
      </c>
      <c r="O3219" s="180">
        <v>0</v>
      </c>
      <c r="P3219" s="180">
        <v>0</v>
      </c>
      <c r="Q3219" s="181">
        <f t="shared" si="118"/>
        <v>0</v>
      </c>
      <c r="R3219" s="182" t="s">
        <v>98</v>
      </c>
      <c r="S3219" s="183"/>
      <c r="T3219" s="183"/>
    </row>
    <row r="3220" spans="2:20" ht="15.75" hidden="1">
      <c r="B3220" s="174">
        <v>2025</v>
      </c>
      <c r="C3220" s="174">
        <v>20</v>
      </c>
      <c r="D3220" s="175">
        <v>0</v>
      </c>
      <c r="E3220" s="176"/>
      <c r="F3220" s="174">
        <v>5</v>
      </c>
      <c r="G3220" s="174">
        <v>13</v>
      </c>
      <c r="H3220" s="174">
        <v>30</v>
      </c>
      <c r="I3220" s="174">
        <v>5000</v>
      </c>
      <c r="J3220" s="174">
        <v>5100</v>
      </c>
      <c r="K3220" s="174">
        <v>515</v>
      </c>
      <c r="L3220" s="177">
        <v>1036</v>
      </c>
      <c r="M3220" s="178">
        <v>0</v>
      </c>
      <c r="N3220" s="179" t="s">
        <v>167</v>
      </c>
      <c r="O3220" s="180">
        <v>0</v>
      </c>
      <c r="P3220" s="180">
        <v>0</v>
      </c>
      <c r="Q3220" s="181">
        <f t="shared" si="118"/>
        <v>0</v>
      </c>
      <c r="R3220" s="182" t="s">
        <v>98</v>
      </c>
      <c r="S3220" s="183"/>
      <c r="T3220" s="183"/>
    </row>
    <row r="3221" spans="2:20" ht="15.75" hidden="1">
      <c r="B3221" s="174">
        <v>2025</v>
      </c>
      <c r="C3221" s="174">
        <v>20</v>
      </c>
      <c r="D3221" s="175">
        <v>0</v>
      </c>
      <c r="E3221" s="176"/>
      <c r="F3221" s="174">
        <v>5</v>
      </c>
      <c r="G3221" s="174">
        <v>13</v>
      </c>
      <c r="H3221" s="174">
        <v>30</v>
      </c>
      <c r="I3221" s="174">
        <v>5000</v>
      </c>
      <c r="J3221" s="174">
        <v>5100</v>
      </c>
      <c r="K3221" s="174">
        <v>515</v>
      </c>
      <c r="L3221" s="177">
        <v>1059</v>
      </c>
      <c r="M3221" s="178">
        <v>0</v>
      </c>
      <c r="N3221" s="179" t="s">
        <v>168</v>
      </c>
      <c r="O3221" s="180">
        <v>0</v>
      </c>
      <c r="P3221" s="180">
        <v>0</v>
      </c>
      <c r="Q3221" s="181">
        <f t="shared" si="118"/>
        <v>0</v>
      </c>
      <c r="R3221" s="182" t="s">
        <v>98</v>
      </c>
      <c r="S3221" s="183"/>
      <c r="T3221" s="183"/>
    </row>
    <row r="3222" spans="2:20" ht="15.75" hidden="1">
      <c r="B3222" s="174">
        <v>2025</v>
      </c>
      <c r="C3222" s="174">
        <v>20</v>
      </c>
      <c r="D3222" s="175">
        <v>0</v>
      </c>
      <c r="E3222" s="176"/>
      <c r="F3222" s="174">
        <v>5</v>
      </c>
      <c r="G3222" s="174">
        <v>13</v>
      </c>
      <c r="H3222" s="174">
        <v>30</v>
      </c>
      <c r="I3222" s="174">
        <v>5000</v>
      </c>
      <c r="J3222" s="174">
        <v>5100</v>
      </c>
      <c r="K3222" s="174">
        <v>515</v>
      </c>
      <c r="L3222" s="177">
        <v>1153</v>
      </c>
      <c r="M3222" s="178">
        <v>0</v>
      </c>
      <c r="N3222" s="179" t="s">
        <v>1303</v>
      </c>
      <c r="O3222" s="180">
        <v>0</v>
      </c>
      <c r="P3222" s="180">
        <v>0</v>
      </c>
      <c r="Q3222" s="181">
        <f t="shared" si="118"/>
        <v>0</v>
      </c>
      <c r="R3222" s="182" t="s">
        <v>98</v>
      </c>
      <c r="S3222" s="183"/>
      <c r="T3222" s="183"/>
    </row>
    <row r="3223" spans="2:20" ht="15.75" hidden="1">
      <c r="B3223" s="174">
        <v>2025</v>
      </c>
      <c r="C3223" s="174">
        <v>20</v>
      </c>
      <c r="D3223" s="175">
        <v>0</v>
      </c>
      <c r="E3223" s="176"/>
      <c r="F3223" s="174">
        <v>5</v>
      </c>
      <c r="G3223" s="174">
        <v>13</v>
      </c>
      <c r="H3223" s="174">
        <v>30</v>
      </c>
      <c r="I3223" s="174">
        <v>5000</v>
      </c>
      <c r="J3223" s="174">
        <v>5100</v>
      </c>
      <c r="K3223" s="174">
        <v>515</v>
      </c>
      <c r="L3223" s="177">
        <v>1464</v>
      </c>
      <c r="M3223" s="178">
        <v>0</v>
      </c>
      <c r="N3223" s="179" t="s">
        <v>445</v>
      </c>
      <c r="O3223" s="180">
        <v>0</v>
      </c>
      <c r="P3223" s="180">
        <v>0</v>
      </c>
      <c r="Q3223" s="181">
        <f t="shared" si="118"/>
        <v>0</v>
      </c>
      <c r="R3223" s="182" t="s">
        <v>98</v>
      </c>
      <c r="S3223" s="183"/>
      <c r="T3223" s="183"/>
    </row>
    <row r="3224" spans="2:20" ht="15.75" hidden="1">
      <c r="B3224" s="174">
        <v>2025</v>
      </c>
      <c r="C3224" s="174">
        <v>20</v>
      </c>
      <c r="D3224" s="175">
        <v>0</v>
      </c>
      <c r="E3224" s="176"/>
      <c r="F3224" s="174">
        <v>5</v>
      </c>
      <c r="G3224" s="174">
        <v>13</v>
      </c>
      <c r="H3224" s="174">
        <v>30</v>
      </c>
      <c r="I3224" s="174">
        <v>5000</v>
      </c>
      <c r="J3224" s="174">
        <v>5100</v>
      </c>
      <c r="K3224" s="174">
        <v>515</v>
      </c>
      <c r="L3224" s="177">
        <v>1517</v>
      </c>
      <c r="M3224" s="178">
        <v>0</v>
      </c>
      <c r="N3224" s="179" t="s">
        <v>176</v>
      </c>
      <c r="O3224" s="180">
        <v>0</v>
      </c>
      <c r="P3224" s="180">
        <v>0</v>
      </c>
      <c r="Q3224" s="181">
        <f t="shared" si="118"/>
        <v>0</v>
      </c>
      <c r="R3224" s="182" t="s">
        <v>98</v>
      </c>
      <c r="S3224" s="183"/>
      <c r="T3224" s="183"/>
    </row>
    <row r="3225" spans="2:20" ht="15.75" hidden="1">
      <c r="B3225" s="163">
        <v>2025</v>
      </c>
      <c r="C3225" s="163">
        <v>20</v>
      </c>
      <c r="D3225" s="164"/>
      <c r="E3225" s="165"/>
      <c r="F3225" s="163">
        <v>5</v>
      </c>
      <c r="G3225" s="163">
        <v>13</v>
      </c>
      <c r="H3225" s="163">
        <v>30</v>
      </c>
      <c r="I3225" s="163">
        <v>5000</v>
      </c>
      <c r="J3225" s="163">
        <v>5100</v>
      </c>
      <c r="K3225" s="163">
        <v>519</v>
      </c>
      <c r="L3225" s="166" t="s">
        <v>44</v>
      </c>
      <c r="M3225" s="167"/>
      <c r="N3225" s="168" t="s">
        <v>178</v>
      </c>
      <c r="O3225" s="169">
        <f>SUM(O3226:O3238)</f>
        <v>0</v>
      </c>
      <c r="P3225" s="169">
        <f>SUM(P3226:P3238)</f>
        <v>0</v>
      </c>
      <c r="Q3225" s="169">
        <f t="shared" si="118"/>
        <v>0</v>
      </c>
      <c r="R3225" s="170"/>
      <c r="S3225" s="171"/>
      <c r="T3225" s="172"/>
    </row>
    <row r="3226" spans="2:20" ht="15.75" hidden="1">
      <c r="B3226" s="174">
        <v>2025</v>
      </c>
      <c r="C3226" s="174">
        <v>20</v>
      </c>
      <c r="D3226" s="175">
        <v>0</v>
      </c>
      <c r="E3226" s="176"/>
      <c r="F3226" s="174">
        <v>5</v>
      </c>
      <c r="G3226" s="174">
        <v>13</v>
      </c>
      <c r="H3226" s="174">
        <v>30</v>
      </c>
      <c r="I3226" s="174">
        <v>5000</v>
      </c>
      <c r="J3226" s="174">
        <v>5100</v>
      </c>
      <c r="K3226" s="174">
        <v>519</v>
      </c>
      <c r="L3226" s="177">
        <v>14</v>
      </c>
      <c r="M3226" s="178">
        <v>0</v>
      </c>
      <c r="N3226" s="179" t="s">
        <v>179</v>
      </c>
      <c r="O3226" s="180">
        <v>0</v>
      </c>
      <c r="P3226" s="180">
        <v>0</v>
      </c>
      <c r="Q3226" s="181">
        <f t="shared" si="118"/>
        <v>0</v>
      </c>
      <c r="R3226" s="182" t="s">
        <v>98</v>
      </c>
      <c r="S3226" s="183"/>
      <c r="T3226" s="183"/>
    </row>
    <row r="3227" spans="2:20" ht="15.75" hidden="1">
      <c r="B3227" s="174">
        <v>2025</v>
      </c>
      <c r="C3227" s="174">
        <v>20</v>
      </c>
      <c r="D3227" s="175">
        <v>0</v>
      </c>
      <c r="E3227" s="176"/>
      <c r="F3227" s="174">
        <v>5</v>
      </c>
      <c r="G3227" s="174">
        <v>13</v>
      </c>
      <c r="H3227" s="174">
        <v>30</v>
      </c>
      <c r="I3227" s="174">
        <v>5000</v>
      </c>
      <c r="J3227" s="174">
        <v>5100</v>
      </c>
      <c r="K3227" s="174">
        <v>519</v>
      </c>
      <c r="L3227" s="177">
        <v>75</v>
      </c>
      <c r="M3227" s="178">
        <v>0</v>
      </c>
      <c r="N3227" s="179" t="s">
        <v>453</v>
      </c>
      <c r="O3227" s="180">
        <v>0</v>
      </c>
      <c r="P3227" s="180">
        <v>0</v>
      </c>
      <c r="Q3227" s="181">
        <f t="shared" si="118"/>
        <v>0</v>
      </c>
      <c r="R3227" s="182" t="s">
        <v>98</v>
      </c>
      <c r="S3227" s="183"/>
      <c r="T3227" s="183"/>
    </row>
    <row r="3228" spans="2:20" ht="15.75" hidden="1">
      <c r="B3228" s="174">
        <v>2025</v>
      </c>
      <c r="C3228" s="174">
        <v>20</v>
      </c>
      <c r="D3228" s="175">
        <v>0</v>
      </c>
      <c r="E3228" s="176"/>
      <c r="F3228" s="174">
        <v>5</v>
      </c>
      <c r="G3228" s="174">
        <v>13</v>
      </c>
      <c r="H3228" s="174">
        <v>30</v>
      </c>
      <c r="I3228" s="174">
        <v>5000</v>
      </c>
      <c r="J3228" s="174">
        <v>5100</v>
      </c>
      <c r="K3228" s="174">
        <v>519</v>
      </c>
      <c r="L3228" s="177">
        <v>317</v>
      </c>
      <c r="M3228" s="178">
        <v>0</v>
      </c>
      <c r="N3228" s="179" t="s">
        <v>180</v>
      </c>
      <c r="O3228" s="180">
        <v>0</v>
      </c>
      <c r="P3228" s="180">
        <v>0</v>
      </c>
      <c r="Q3228" s="181">
        <f t="shared" ref="Q3228:Q3291" si="119">+O3228+P3228</f>
        <v>0</v>
      </c>
      <c r="R3228" s="182" t="s">
        <v>98</v>
      </c>
      <c r="S3228" s="183"/>
      <c r="T3228" s="183"/>
    </row>
    <row r="3229" spans="2:20" ht="15.75" hidden="1">
      <c r="B3229" s="174">
        <v>2025</v>
      </c>
      <c r="C3229" s="174">
        <v>20</v>
      </c>
      <c r="D3229" s="175">
        <v>0</v>
      </c>
      <c r="E3229" s="176"/>
      <c r="F3229" s="174">
        <v>5</v>
      </c>
      <c r="G3229" s="174">
        <v>13</v>
      </c>
      <c r="H3229" s="174">
        <v>30</v>
      </c>
      <c r="I3229" s="174">
        <v>5000</v>
      </c>
      <c r="J3229" s="174">
        <v>5100</v>
      </c>
      <c r="K3229" s="174">
        <v>519</v>
      </c>
      <c r="L3229" s="177">
        <v>347</v>
      </c>
      <c r="M3229" s="178">
        <v>0</v>
      </c>
      <c r="N3229" s="179" t="s">
        <v>1729</v>
      </c>
      <c r="O3229" s="180">
        <v>0</v>
      </c>
      <c r="P3229" s="180">
        <v>0</v>
      </c>
      <c r="Q3229" s="181">
        <f t="shared" si="119"/>
        <v>0</v>
      </c>
      <c r="R3229" s="182" t="s">
        <v>98</v>
      </c>
      <c r="S3229" s="183"/>
      <c r="T3229" s="183"/>
    </row>
    <row r="3230" spans="2:20" ht="15.75" hidden="1">
      <c r="B3230" s="174">
        <v>2025</v>
      </c>
      <c r="C3230" s="174">
        <v>20</v>
      </c>
      <c r="D3230" s="175">
        <v>0</v>
      </c>
      <c r="E3230" s="176"/>
      <c r="F3230" s="174">
        <v>5</v>
      </c>
      <c r="G3230" s="174">
        <v>13</v>
      </c>
      <c r="H3230" s="174">
        <v>30</v>
      </c>
      <c r="I3230" s="174">
        <v>5000</v>
      </c>
      <c r="J3230" s="174">
        <v>5100</v>
      </c>
      <c r="K3230" s="174">
        <v>519</v>
      </c>
      <c r="L3230" s="177">
        <v>502</v>
      </c>
      <c r="M3230" s="178">
        <v>0</v>
      </c>
      <c r="N3230" s="179" t="s">
        <v>1730</v>
      </c>
      <c r="O3230" s="180">
        <v>0</v>
      </c>
      <c r="P3230" s="180">
        <v>0</v>
      </c>
      <c r="Q3230" s="181">
        <f t="shared" si="119"/>
        <v>0</v>
      </c>
      <c r="R3230" s="182" t="s">
        <v>98</v>
      </c>
      <c r="S3230" s="183"/>
      <c r="T3230" s="183"/>
    </row>
    <row r="3231" spans="2:20" ht="15.75" hidden="1">
      <c r="B3231" s="174">
        <v>2025</v>
      </c>
      <c r="C3231" s="174">
        <v>20</v>
      </c>
      <c r="D3231" s="175">
        <v>0</v>
      </c>
      <c r="E3231" s="176"/>
      <c r="F3231" s="174">
        <v>5</v>
      </c>
      <c r="G3231" s="174">
        <v>13</v>
      </c>
      <c r="H3231" s="174">
        <v>30</v>
      </c>
      <c r="I3231" s="174">
        <v>5000</v>
      </c>
      <c r="J3231" s="174">
        <v>5100</v>
      </c>
      <c r="K3231" s="174">
        <v>519</v>
      </c>
      <c r="L3231" s="177">
        <v>517</v>
      </c>
      <c r="M3231" s="178">
        <v>0</v>
      </c>
      <c r="N3231" s="179" t="s">
        <v>1731</v>
      </c>
      <c r="O3231" s="180">
        <v>0</v>
      </c>
      <c r="P3231" s="180">
        <v>0</v>
      </c>
      <c r="Q3231" s="181">
        <f t="shared" si="119"/>
        <v>0</v>
      </c>
      <c r="R3231" s="182" t="s">
        <v>98</v>
      </c>
      <c r="S3231" s="183"/>
      <c r="T3231" s="183"/>
    </row>
    <row r="3232" spans="2:20" ht="15.75" hidden="1">
      <c r="B3232" s="174">
        <v>2025</v>
      </c>
      <c r="C3232" s="174">
        <v>20</v>
      </c>
      <c r="D3232" s="175">
        <v>0</v>
      </c>
      <c r="E3232" s="176"/>
      <c r="F3232" s="174">
        <v>5</v>
      </c>
      <c r="G3232" s="174">
        <v>13</v>
      </c>
      <c r="H3232" s="174">
        <v>30</v>
      </c>
      <c r="I3232" s="174">
        <v>5000</v>
      </c>
      <c r="J3232" s="174">
        <v>5100</v>
      </c>
      <c r="K3232" s="174">
        <v>519</v>
      </c>
      <c r="L3232" s="177">
        <v>851</v>
      </c>
      <c r="M3232" s="178">
        <v>0</v>
      </c>
      <c r="N3232" s="179" t="s">
        <v>1142</v>
      </c>
      <c r="O3232" s="180">
        <v>0</v>
      </c>
      <c r="P3232" s="180">
        <v>0</v>
      </c>
      <c r="Q3232" s="181">
        <f t="shared" si="119"/>
        <v>0</v>
      </c>
      <c r="R3232" s="182" t="s">
        <v>98</v>
      </c>
      <c r="S3232" s="183"/>
      <c r="T3232" s="183"/>
    </row>
    <row r="3233" spans="2:20" ht="15.75" hidden="1">
      <c r="B3233" s="174">
        <v>2025</v>
      </c>
      <c r="C3233" s="174">
        <v>20</v>
      </c>
      <c r="D3233" s="175">
        <v>0</v>
      </c>
      <c r="E3233" s="176"/>
      <c r="F3233" s="174">
        <v>5</v>
      </c>
      <c r="G3233" s="174">
        <v>13</v>
      </c>
      <c r="H3233" s="174">
        <v>30</v>
      </c>
      <c r="I3233" s="174">
        <v>5000</v>
      </c>
      <c r="J3233" s="174">
        <v>5100</v>
      </c>
      <c r="K3233" s="174">
        <v>519</v>
      </c>
      <c r="L3233" s="177">
        <v>991</v>
      </c>
      <c r="M3233" s="178">
        <v>0</v>
      </c>
      <c r="N3233" s="179" t="s">
        <v>1732</v>
      </c>
      <c r="O3233" s="180">
        <v>0</v>
      </c>
      <c r="P3233" s="180">
        <v>0</v>
      </c>
      <c r="Q3233" s="181">
        <f t="shared" si="119"/>
        <v>0</v>
      </c>
      <c r="R3233" s="182" t="s">
        <v>98</v>
      </c>
      <c r="S3233" s="183"/>
      <c r="T3233" s="183"/>
    </row>
    <row r="3234" spans="2:20" ht="15.75" hidden="1">
      <c r="B3234" s="174">
        <v>2025</v>
      </c>
      <c r="C3234" s="174">
        <v>20</v>
      </c>
      <c r="D3234" s="175">
        <v>0</v>
      </c>
      <c r="E3234" s="176"/>
      <c r="F3234" s="174">
        <v>5</v>
      </c>
      <c r="G3234" s="174">
        <v>13</v>
      </c>
      <c r="H3234" s="174">
        <v>30</v>
      </c>
      <c r="I3234" s="174">
        <v>5000</v>
      </c>
      <c r="J3234" s="174">
        <v>5100</v>
      </c>
      <c r="K3234" s="174">
        <v>519</v>
      </c>
      <c r="L3234" s="177">
        <v>1097</v>
      </c>
      <c r="M3234" s="178">
        <v>0</v>
      </c>
      <c r="N3234" s="179" t="s">
        <v>1144</v>
      </c>
      <c r="O3234" s="180">
        <v>0</v>
      </c>
      <c r="P3234" s="180">
        <v>0</v>
      </c>
      <c r="Q3234" s="181">
        <f t="shared" si="119"/>
        <v>0</v>
      </c>
      <c r="R3234" s="182" t="s">
        <v>98</v>
      </c>
      <c r="S3234" s="183"/>
      <c r="T3234" s="183"/>
    </row>
    <row r="3235" spans="2:20" ht="15.75" hidden="1">
      <c r="B3235" s="174">
        <v>2025</v>
      </c>
      <c r="C3235" s="174">
        <v>20</v>
      </c>
      <c r="D3235" s="175">
        <v>0</v>
      </c>
      <c r="E3235" s="176"/>
      <c r="F3235" s="174">
        <v>5</v>
      </c>
      <c r="G3235" s="174">
        <v>13</v>
      </c>
      <c r="H3235" s="174">
        <v>30</v>
      </c>
      <c r="I3235" s="174">
        <v>5000</v>
      </c>
      <c r="J3235" s="174">
        <v>5100</v>
      </c>
      <c r="K3235" s="174">
        <v>519</v>
      </c>
      <c r="L3235" s="177">
        <v>1248</v>
      </c>
      <c r="M3235" s="178">
        <v>0</v>
      </c>
      <c r="N3235" s="179" t="s">
        <v>199</v>
      </c>
      <c r="O3235" s="180">
        <v>0</v>
      </c>
      <c r="P3235" s="180">
        <v>0</v>
      </c>
      <c r="Q3235" s="181">
        <f t="shared" si="119"/>
        <v>0</v>
      </c>
      <c r="R3235" s="182" t="s">
        <v>98</v>
      </c>
      <c r="S3235" s="183"/>
      <c r="T3235" s="183"/>
    </row>
    <row r="3236" spans="2:20" ht="15.75" hidden="1">
      <c r="B3236" s="174">
        <v>2025</v>
      </c>
      <c r="C3236" s="174">
        <v>20</v>
      </c>
      <c r="D3236" s="175">
        <v>0</v>
      </c>
      <c r="E3236" s="176"/>
      <c r="F3236" s="174">
        <v>5</v>
      </c>
      <c r="G3236" s="174">
        <v>13</v>
      </c>
      <c r="H3236" s="174">
        <v>30</v>
      </c>
      <c r="I3236" s="174">
        <v>5000</v>
      </c>
      <c r="J3236" s="174">
        <v>5100</v>
      </c>
      <c r="K3236" s="174">
        <v>519</v>
      </c>
      <c r="L3236" s="177">
        <v>1258</v>
      </c>
      <c r="M3236" s="178">
        <v>0</v>
      </c>
      <c r="N3236" s="179" t="s">
        <v>1733</v>
      </c>
      <c r="O3236" s="180">
        <v>0</v>
      </c>
      <c r="P3236" s="180">
        <v>0</v>
      </c>
      <c r="Q3236" s="181">
        <f t="shared" si="119"/>
        <v>0</v>
      </c>
      <c r="R3236" s="182" t="s">
        <v>98</v>
      </c>
      <c r="S3236" s="183"/>
      <c r="T3236" s="183"/>
    </row>
    <row r="3237" spans="2:20" ht="15.75" hidden="1">
      <c r="B3237" s="174">
        <v>2025</v>
      </c>
      <c r="C3237" s="174">
        <v>20</v>
      </c>
      <c r="D3237" s="175">
        <v>0</v>
      </c>
      <c r="E3237" s="176"/>
      <c r="F3237" s="174">
        <v>5</v>
      </c>
      <c r="G3237" s="174">
        <v>13</v>
      </c>
      <c r="H3237" s="174">
        <v>30</v>
      </c>
      <c r="I3237" s="174">
        <v>5000</v>
      </c>
      <c r="J3237" s="174">
        <v>5100</v>
      </c>
      <c r="K3237" s="174">
        <v>519</v>
      </c>
      <c r="L3237" s="177">
        <v>1509</v>
      </c>
      <c r="M3237" s="178">
        <v>0</v>
      </c>
      <c r="N3237" s="179" t="s">
        <v>182</v>
      </c>
      <c r="O3237" s="180">
        <v>0</v>
      </c>
      <c r="P3237" s="180">
        <v>0</v>
      </c>
      <c r="Q3237" s="181">
        <f t="shared" si="119"/>
        <v>0</v>
      </c>
      <c r="R3237" s="182" t="s">
        <v>98</v>
      </c>
      <c r="S3237" s="183"/>
      <c r="T3237" s="183"/>
    </row>
    <row r="3238" spans="2:20" ht="15.75" hidden="1">
      <c r="B3238" s="174">
        <v>2025</v>
      </c>
      <c r="C3238" s="174">
        <v>20</v>
      </c>
      <c r="D3238" s="175">
        <v>0</v>
      </c>
      <c r="E3238" s="176"/>
      <c r="F3238" s="174">
        <v>5</v>
      </c>
      <c r="G3238" s="174">
        <v>13</v>
      </c>
      <c r="H3238" s="174">
        <v>30</v>
      </c>
      <c r="I3238" s="174">
        <v>5000</v>
      </c>
      <c r="J3238" s="174">
        <v>5100</v>
      </c>
      <c r="K3238" s="174">
        <v>519</v>
      </c>
      <c r="L3238" s="177">
        <v>1539</v>
      </c>
      <c r="M3238" s="178">
        <v>0</v>
      </c>
      <c r="N3238" s="179" t="s">
        <v>452</v>
      </c>
      <c r="O3238" s="180">
        <v>0</v>
      </c>
      <c r="P3238" s="180">
        <v>0</v>
      </c>
      <c r="Q3238" s="181">
        <f t="shared" si="119"/>
        <v>0</v>
      </c>
      <c r="R3238" s="182" t="s">
        <v>98</v>
      </c>
      <c r="S3238" s="183"/>
      <c r="T3238" s="183"/>
    </row>
    <row r="3239" spans="2:20" ht="15.75" hidden="1">
      <c r="B3239" s="152">
        <v>2025</v>
      </c>
      <c r="C3239" s="152">
        <v>20</v>
      </c>
      <c r="D3239" s="153"/>
      <c r="E3239" s="154"/>
      <c r="F3239" s="152">
        <v>5</v>
      </c>
      <c r="G3239" s="152">
        <v>13</v>
      </c>
      <c r="H3239" s="152">
        <v>30</v>
      </c>
      <c r="I3239" s="152">
        <v>5000</v>
      </c>
      <c r="J3239" s="152">
        <v>5200</v>
      </c>
      <c r="K3239" s="152"/>
      <c r="L3239" s="155" t="s">
        <v>44</v>
      </c>
      <c r="M3239" s="156"/>
      <c r="N3239" s="157" t="s">
        <v>183</v>
      </c>
      <c r="O3239" s="158">
        <f>O3240+O3250</f>
        <v>0</v>
      </c>
      <c r="P3239" s="158">
        <f>P3240+P3250</f>
        <v>0</v>
      </c>
      <c r="Q3239" s="158">
        <f t="shared" si="119"/>
        <v>0</v>
      </c>
      <c r="R3239" s="159"/>
      <c r="S3239" s="160"/>
      <c r="T3239" s="161"/>
    </row>
    <row r="3240" spans="2:20" ht="15.75" hidden="1">
      <c r="B3240" s="163">
        <v>2025</v>
      </c>
      <c r="C3240" s="163">
        <v>20</v>
      </c>
      <c r="D3240" s="164"/>
      <c r="E3240" s="165"/>
      <c r="F3240" s="163">
        <v>5</v>
      </c>
      <c r="G3240" s="163">
        <v>13</v>
      </c>
      <c r="H3240" s="163">
        <v>30</v>
      </c>
      <c r="I3240" s="163">
        <v>5000</v>
      </c>
      <c r="J3240" s="163">
        <v>5200</v>
      </c>
      <c r="K3240" s="163">
        <v>521</v>
      </c>
      <c r="L3240" s="166" t="s">
        <v>44</v>
      </c>
      <c r="M3240" s="167"/>
      <c r="N3240" s="168" t="s">
        <v>184</v>
      </c>
      <c r="O3240" s="169">
        <f>SUM(O3241:O3249)</f>
        <v>0</v>
      </c>
      <c r="P3240" s="169">
        <f>SUM(P3241:P3249)</f>
        <v>0</v>
      </c>
      <c r="Q3240" s="169">
        <f t="shared" si="119"/>
        <v>0</v>
      </c>
      <c r="R3240" s="170"/>
      <c r="S3240" s="171"/>
      <c r="T3240" s="172"/>
    </row>
    <row r="3241" spans="2:20" ht="15.75" hidden="1">
      <c r="B3241" s="174">
        <v>2025</v>
      </c>
      <c r="C3241" s="174">
        <v>20</v>
      </c>
      <c r="D3241" s="175">
        <v>0</v>
      </c>
      <c r="E3241" s="176"/>
      <c r="F3241" s="174">
        <v>5</v>
      </c>
      <c r="G3241" s="174">
        <v>13</v>
      </c>
      <c r="H3241" s="174">
        <v>30</v>
      </c>
      <c r="I3241" s="174">
        <v>5000</v>
      </c>
      <c r="J3241" s="174">
        <v>5200</v>
      </c>
      <c r="K3241" s="174">
        <v>521</v>
      </c>
      <c r="L3241" s="177">
        <v>25</v>
      </c>
      <c r="M3241" s="178">
        <v>0</v>
      </c>
      <c r="N3241" s="179" t="s">
        <v>1734</v>
      </c>
      <c r="O3241" s="180">
        <v>0</v>
      </c>
      <c r="P3241" s="180">
        <v>0</v>
      </c>
      <c r="Q3241" s="181">
        <f t="shared" si="119"/>
        <v>0</v>
      </c>
      <c r="R3241" s="182" t="s">
        <v>1313</v>
      </c>
      <c r="S3241" s="183"/>
      <c r="T3241" s="183"/>
    </row>
    <row r="3242" spans="2:20" ht="15.75" hidden="1">
      <c r="B3242" s="174">
        <v>2025</v>
      </c>
      <c r="C3242" s="174">
        <v>20</v>
      </c>
      <c r="D3242" s="175">
        <v>0</v>
      </c>
      <c r="E3242" s="176"/>
      <c r="F3242" s="174">
        <v>5</v>
      </c>
      <c r="G3242" s="174">
        <v>13</v>
      </c>
      <c r="H3242" s="174">
        <v>30</v>
      </c>
      <c r="I3242" s="174">
        <v>5000</v>
      </c>
      <c r="J3242" s="174">
        <v>5200</v>
      </c>
      <c r="K3242" s="174">
        <v>521</v>
      </c>
      <c r="L3242" s="177">
        <v>76</v>
      </c>
      <c r="M3242" s="178">
        <v>0</v>
      </c>
      <c r="N3242" s="179" t="s">
        <v>185</v>
      </c>
      <c r="O3242" s="180">
        <v>0</v>
      </c>
      <c r="P3242" s="180">
        <v>0</v>
      </c>
      <c r="Q3242" s="181">
        <f t="shared" si="119"/>
        <v>0</v>
      </c>
      <c r="R3242" s="182" t="s">
        <v>1313</v>
      </c>
      <c r="S3242" s="183"/>
      <c r="T3242" s="183"/>
    </row>
    <row r="3243" spans="2:20" ht="15.75" hidden="1">
      <c r="B3243" s="174">
        <v>2025</v>
      </c>
      <c r="C3243" s="174">
        <v>20</v>
      </c>
      <c r="D3243" s="175">
        <v>0</v>
      </c>
      <c r="E3243" s="176"/>
      <c r="F3243" s="174">
        <v>5</v>
      </c>
      <c r="G3243" s="174">
        <v>13</v>
      </c>
      <c r="H3243" s="174">
        <v>30</v>
      </c>
      <c r="I3243" s="174">
        <v>5000</v>
      </c>
      <c r="J3243" s="174">
        <v>5200</v>
      </c>
      <c r="K3243" s="174">
        <v>521</v>
      </c>
      <c r="L3243" s="177">
        <v>143</v>
      </c>
      <c r="M3243" s="178">
        <v>0</v>
      </c>
      <c r="N3243" s="179" t="s">
        <v>1735</v>
      </c>
      <c r="O3243" s="180">
        <v>0</v>
      </c>
      <c r="P3243" s="180">
        <v>0</v>
      </c>
      <c r="Q3243" s="181">
        <f t="shared" si="119"/>
        <v>0</v>
      </c>
      <c r="R3243" s="182" t="s">
        <v>1313</v>
      </c>
      <c r="S3243" s="183"/>
      <c r="T3243" s="183"/>
    </row>
    <row r="3244" spans="2:20" ht="15.75" hidden="1">
      <c r="B3244" s="174">
        <v>2025</v>
      </c>
      <c r="C3244" s="174">
        <v>20</v>
      </c>
      <c r="D3244" s="175">
        <v>0</v>
      </c>
      <c r="E3244" s="176"/>
      <c r="F3244" s="174">
        <v>5</v>
      </c>
      <c r="G3244" s="174">
        <v>13</v>
      </c>
      <c r="H3244" s="174">
        <v>30</v>
      </c>
      <c r="I3244" s="174">
        <v>5000</v>
      </c>
      <c r="J3244" s="174">
        <v>5200</v>
      </c>
      <c r="K3244" s="174">
        <v>521</v>
      </c>
      <c r="L3244" s="177">
        <v>528</v>
      </c>
      <c r="M3244" s="178">
        <v>0</v>
      </c>
      <c r="N3244" s="179" t="s">
        <v>1736</v>
      </c>
      <c r="O3244" s="180">
        <v>0</v>
      </c>
      <c r="P3244" s="180">
        <v>0</v>
      </c>
      <c r="Q3244" s="181">
        <f t="shared" si="119"/>
        <v>0</v>
      </c>
      <c r="R3244" s="182" t="s">
        <v>1313</v>
      </c>
      <c r="S3244" s="183"/>
      <c r="T3244" s="183"/>
    </row>
    <row r="3245" spans="2:20" ht="15.75" hidden="1">
      <c r="B3245" s="174">
        <v>2025</v>
      </c>
      <c r="C3245" s="174">
        <v>20</v>
      </c>
      <c r="D3245" s="175">
        <v>0</v>
      </c>
      <c r="E3245" s="176"/>
      <c r="F3245" s="174">
        <v>5</v>
      </c>
      <c r="G3245" s="174">
        <v>13</v>
      </c>
      <c r="H3245" s="174">
        <v>30</v>
      </c>
      <c r="I3245" s="174">
        <v>5000</v>
      </c>
      <c r="J3245" s="174">
        <v>5200</v>
      </c>
      <c r="K3245" s="174">
        <v>521</v>
      </c>
      <c r="L3245" s="177">
        <v>578</v>
      </c>
      <c r="M3245" s="178">
        <v>0</v>
      </c>
      <c r="N3245" s="179" t="s">
        <v>1737</v>
      </c>
      <c r="O3245" s="180">
        <v>0</v>
      </c>
      <c r="P3245" s="180">
        <v>0</v>
      </c>
      <c r="Q3245" s="181">
        <f t="shared" si="119"/>
        <v>0</v>
      </c>
      <c r="R3245" s="182" t="s">
        <v>1313</v>
      </c>
      <c r="S3245" s="183"/>
      <c r="T3245" s="183"/>
    </row>
    <row r="3246" spans="2:20" ht="15.75" hidden="1">
      <c r="B3246" s="174">
        <v>2025</v>
      </c>
      <c r="C3246" s="174">
        <v>20</v>
      </c>
      <c r="D3246" s="175">
        <v>0</v>
      </c>
      <c r="E3246" s="176"/>
      <c r="F3246" s="174">
        <v>5</v>
      </c>
      <c r="G3246" s="174">
        <v>13</v>
      </c>
      <c r="H3246" s="174">
        <v>30</v>
      </c>
      <c r="I3246" s="174">
        <v>5000</v>
      </c>
      <c r="J3246" s="174">
        <v>5200</v>
      </c>
      <c r="K3246" s="174">
        <v>521</v>
      </c>
      <c r="L3246" s="177">
        <v>737</v>
      </c>
      <c r="M3246" s="178">
        <v>0</v>
      </c>
      <c r="N3246" s="179" t="s">
        <v>1314</v>
      </c>
      <c r="O3246" s="180">
        <v>0</v>
      </c>
      <c r="P3246" s="180">
        <v>0</v>
      </c>
      <c r="Q3246" s="181">
        <f t="shared" si="119"/>
        <v>0</v>
      </c>
      <c r="R3246" s="182" t="s">
        <v>1313</v>
      </c>
      <c r="S3246" s="183"/>
      <c r="T3246" s="183"/>
    </row>
    <row r="3247" spans="2:20" ht="15.75" hidden="1">
      <c r="B3247" s="174">
        <v>2025</v>
      </c>
      <c r="C3247" s="174">
        <v>20</v>
      </c>
      <c r="D3247" s="175">
        <v>0</v>
      </c>
      <c r="E3247" s="176"/>
      <c r="F3247" s="174">
        <v>5</v>
      </c>
      <c r="G3247" s="174">
        <v>13</v>
      </c>
      <c r="H3247" s="174">
        <v>30</v>
      </c>
      <c r="I3247" s="174">
        <v>5000</v>
      </c>
      <c r="J3247" s="174">
        <v>5200</v>
      </c>
      <c r="K3247" s="174">
        <v>521</v>
      </c>
      <c r="L3247" s="177">
        <v>1002</v>
      </c>
      <c r="M3247" s="178">
        <v>0</v>
      </c>
      <c r="N3247" s="179" t="s">
        <v>458</v>
      </c>
      <c r="O3247" s="180">
        <v>0</v>
      </c>
      <c r="P3247" s="180">
        <v>0</v>
      </c>
      <c r="Q3247" s="181">
        <f t="shared" si="119"/>
        <v>0</v>
      </c>
      <c r="R3247" s="182" t="s">
        <v>1313</v>
      </c>
      <c r="S3247" s="183"/>
      <c r="T3247" s="183"/>
    </row>
    <row r="3248" spans="2:20" ht="15.75" hidden="1">
      <c r="B3248" s="174">
        <v>2025</v>
      </c>
      <c r="C3248" s="174">
        <v>20</v>
      </c>
      <c r="D3248" s="175">
        <v>0</v>
      </c>
      <c r="E3248" s="176"/>
      <c r="F3248" s="174">
        <v>5</v>
      </c>
      <c r="G3248" s="174">
        <v>13</v>
      </c>
      <c r="H3248" s="174">
        <v>30</v>
      </c>
      <c r="I3248" s="174">
        <v>5000</v>
      </c>
      <c r="J3248" s="174">
        <v>5200</v>
      </c>
      <c r="K3248" s="174">
        <v>521</v>
      </c>
      <c r="L3248" s="177">
        <v>1090</v>
      </c>
      <c r="M3248" s="178">
        <v>0</v>
      </c>
      <c r="N3248" s="179" t="s">
        <v>459</v>
      </c>
      <c r="O3248" s="180">
        <v>0</v>
      </c>
      <c r="P3248" s="180">
        <v>0</v>
      </c>
      <c r="Q3248" s="181">
        <f t="shared" si="119"/>
        <v>0</v>
      </c>
      <c r="R3248" s="182" t="s">
        <v>1313</v>
      </c>
      <c r="S3248" s="183"/>
      <c r="T3248" s="183"/>
    </row>
    <row r="3249" spans="2:20" ht="15.75" hidden="1">
      <c r="B3249" s="174">
        <v>2025</v>
      </c>
      <c r="C3249" s="174">
        <v>20</v>
      </c>
      <c r="D3249" s="175">
        <v>0</v>
      </c>
      <c r="E3249" s="176"/>
      <c r="F3249" s="174">
        <v>5</v>
      </c>
      <c r="G3249" s="174">
        <v>13</v>
      </c>
      <c r="H3249" s="174">
        <v>30</v>
      </c>
      <c r="I3249" s="174">
        <v>5000</v>
      </c>
      <c r="J3249" s="174">
        <v>5200</v>
      </c>
      <c r="K3249" s="174">
        <v>521</v>
      </c>
      <c r="L3249" s="177">
        <v>1384</v>
      </c>
      <c r="M3249" s="178">
        <v>0</v>
      </c>
      <c r="N3249" s="179" t="s">
        <v>1661</v>
      </c>
      <c r="O3249" s="180">
        <v>0</v>
      </c>
      <c r="P3249" s="180">
        <v>0</v>
      </c>
      <c r="Q3249" s="181">
        <f t="shared" si="119"/>
        <v>0</v>
      </c>
      <c r="R3249" s="182" t="s">
        <v>1313</v>
      </c>
      <c r="S3249" s="183"/>
      <c r="T3249" s="183"/>
    </row>
    <row r="3250" spans="2:20" ht="15.75" hidden="1">
      <c r="B3250" s="163">
        <v>2025</v>
      </c>
      <c r="C3250" s="163">
        <v>20</v>
      </c>
      <c r="D3250" s="164"/>
      <c r="E3250" s="165"/>
      <c r="F3250" s="163">
        <v>5</v>
      </c>
      <c r="G3250" s="163">
        <v>13</v>
      </c>
      <c r="H3250" s="163">
        <v>30</v>
      </c>
      <c r="I3250" s="163">
        <v>5000</v>
      </c>
      <c r="J3250" s="163">
        <v>5200</v>
      </c>
      <c r="K3250" s="163">
        <v>523</v>
      </c>
      <c r="L3250" s="166" t="s">
        <v>44</v>
      </c>
      <c r="M3250" s="167"/>
      <c r="N3250" s="168" t="s">
        <v>186</v>
      </c>
      <c r="O3250" s="169">
        <f>SUM(O3251:O3256)</f>
        <v>0</v>
      </c>
      <c r="P3250" s="169">
        <f>SUM(P3251:P3256)</f>
        <v>0</v>
      </c>
      <c r="Q3250" s="169">
        <f t="shared" si="119"/>
        <v>0</v>
      </c>
      <c r="R3250" s="170"/>
      <c r="S3250" s="171"/>
      <c r="T3250" s="172"/>
    </row>
    <row r="3251" spans="2:20" ht="15.75" hidden="1">
      <c r="B3251" s="174">
        <v>2025</v>
      </c>
      <c r="C3251" s="174">
        <v>20</v>
      </c>
      <c r="D3251" s="175">
        <v>0</v>
      </c>
      <c r="E3251" s="176"/>
      <c r="F3251" s="174">
        <v>5</v>
      </c>
      <c r="G3251" s="174">
        <v>13</v>
      </c>
      <c r="H3251" s="174">
        <v>30</v>
      </c>
      <c r="I3251" s="174">
        <v>5000</v>
      </c>
      <c r="J3251" s="174">
        <v>5200</v>
      </c>
      <c r="K3251" s="174">
        <v>523</v>
      </c>
      <c r="L3251" s="177">
        <v>172</v>
      </c>
      <c r="M3251" s="178">
        <v>0</v>
      </c>
      <c r="N3251" s="179" t="s">
        <v>187</v>
      </c>
      <c r="O3251" s="180">
        <v>0</v>
      </c>
      <c r="P3251" s="180">
        <v>0</v>
      </c>
      <c r="Q3251" s="181">
        <f t="shared" si="119"/>
        <v>0</v>
      </c>
      <c r="R3251" s="182" t="s">
        <v>98</v>
      </c>
      <c r="S3251" s="183"/>
      <c r="T3251" s="183"/>
    </row>
    <row r="3252" spans="2:20" ht="15.75" hidden="1">
      <c r="B3252" s="174">
        <v>2025</v>
      </c>
      <c r="C3252" s="174">
        <v>20</v>
      </c>
      <c r="D3252" s="175">
        <v>0</v>
      </c>
      <c r="E3252" s="176"/>
      <c r="F3252" s="174">
        <v>5</v>
      </c>
      <c r="G3252" s="174">
        <v>13</v>
      </c>
      <c r="H3252" s="174">
        <v>30</v>
      </c>
      <c r="I3252" s="174">
        <v>5000</v>
      </c>
      <c r="J3252" s="174">
        <v>5200</v>
      </c>
      <c r="K3252" s="174">
        <v>523</v>
      </c>
      <c r="L3252" s="177">
        <v>177</v>
      </c>
      <c r="M3252" s="178">
        <v>0</v>
      </c>
      <c r="N3252" s="179" t="s">
        <v>1738</v>
      </c>
      <c r="O3252" s="180">
        <v>0</v>
      </c>
      <c r="P3252" s="180">
        <v>0</v>
      </c>
      <c r="Q3252" s="181">
        <f t="shared" si="119"/>
        <v>0</v>
      </c>
      <c r="R3252" s="182" t="s">
        <v>98</v>
      </c>
      <c r="S3252" s="183"/>
      <c r="T3252" s="183"/>
    </row>
    <row r="3253" spans="2:20" ht="15.75" hidden="1">
      <c r="B3253" s="174">
        <v>2025</v>
      </c>
      <c r="C3253" s="174">
        <v>20</v>
      </c>
      <c r="D3253" s="175">
        <v>0</v>
      </c>
      <c r="E3253" s="176"/>
      <c r="F3253" s="174">
        <v>5</v>
      </c>
      <c r="G3253" s="174">
        <v>13</v>
      </c>
      <c r="H3253" s="174">
        <v>30</v>
      </c>
      <c r="I3253" s="174">
        <v>5000</v>
      </c>
      <c r="J3253" s="174">
        <v>5200</v>
      </c>
      <c r="K3253" s="174">
        <v>523</v>
      </c>
      <c r="L3253" s="177">
        <v>179</v>
      </c>
      <c r="M3253" s="178">
        <v>0</v>
      </c>
      <c r="N3253" s="179" t="s">
        <v>1739</v>
      </c>
      <c r="O3253" s="180">
        <v>0</v>
      </c>
      <c r="P3253" s="180">
        <v>0</v>
      </c>
      <c r="Q3253" s="181">
        <f t="shared" si="119"/>
        <v>0</v>
      </c>
      <c r="R3253" s="182" t="s">
        <v>98</v>
      </c>
      <c r="S3253" s="183"/>
      <c r="T3253" s="183"/>
    </row>
    <row r="3254" spans="2:20" ht="15.75" hidden="1">
      <c r="B3254" s="174">
        <v>2025</v>
      </c>
      <c r="C3254" s="174">
        <v>20</v>
      </c>
      <c r="D3254" s="175">
        <v>0</v>
      </c>
      <c r="E3254" s="176"/>
      <c r="F3254" s="174">
        <v>5</v>
      </c>
      <c r="G3254" s="174">
        <v>13</v>
      </c>
      <c r="H3254" s="174">
        <v>30</v>
      </c>
      <c r="I3254" s="174">
        <v>5000</v>
      </c>
      <c r="J3254" s="174">
        <v>5200</v>
      </c>
      <c r="K3254" s="174">
        <v>523</v>
      </c>
      <c r="L3254" s="177">
        <v>184</v>
      </c>
      <c r="M3254" s="178">
        <v>0</v>
      </c>
      <c r="N3254" s="179" t="s">
        <v>1740</v>
      </c>
      <c r="O3254" s="180">
        <v>0</v>
      </c>
      <c r="P3254" s="180">
        <v>0</v>
      </c>
      <c r="Q3254" s="181">
        <f t="shared" si="119"/>
        <v>0</v>
      </c>
      <c r="R3254" s="182" t="s">
        <v>209</v>
      </c>
      <c r="S3254" s="183"/>
      <c r="T3254" s="183"/>
    </row>
    <row r="3255" spans="2:20" ht="15.75" hidden="1">
      <c r="B3255" s="174">
        <v>2025</v>
      </c>
      <c r="C3255" s="174">
        <v>20</v>
      </c>
      <c r="D3255" s="175">
        <v>0</v>
      </c>
      <c r="E3255" s="176"/>
      <c r="F3255" s="174">
        <v>5</v>
      </c>
      <c r="G3255" s="174">
        <v>13</v>
      </c>
      <c r="H3255" s="174">
        <v>30</v>
      </c>
      <c r="I3255" s="174">
        <v>5000</v>
      </c>
      <c r="J3255" s="174">
        <v>5200</v>
      </c>
      <c r="K3255" s="174">
        <v>523</v>
      </c>
      <c r="L3255" s="177">
        <v>229</v>
      </c>
      <c r="M3255" s="178">
        <v>0</v>
      </c>
      <c r="N3255" s="179" t="s">
        <v>1741</v>
      </c>
      <c r="O3255" s="180">
        <v>0</v>
      </c>
      <c r="P3255" s="180">
        <v>0</v>
      </c>
      <c r="Q3255" s="181">
        <f t="shared" si="119"/>
        <v>0</v>
      </c>
      <c r="R3255" s="182" t="s">
        <v>98</v>
      </c>
      <c r="S3255" s="183"/>
      <c r="T3255" s="183"/>
    </row>
    <row r="3256" spans="2:20" ht="15.75" hidden="1">
      <c r="B3256" s="174">
        <v>2025</v>
      </c>
      <c r="C3256" s="174">
        <v>20</v>
      </c>
      <c r="D3256" s="175">
        <v>0</v>
      </c>
      <c r="E3256" s="176"/>
      <c r="F3256" s="174">
        <v>5</v>
      </c>
      <c r="G3256" s="174">
        <v>13</v>
      </c>
      <c r="H3256" s="174">
        <v>30</v>
      </c>
      <c r="I3256" s="174">
        <v>5000</v>
      </c>
      <c r="J3256" s="174">
        <v>5200</v>
      </c>
      <c r="K3256" s="174">
        <v>523</v>
      </c>
      <c r="L3256" s="177">
        <v>1548</v>
      </c>
      <c r="M3256" s="178">
        <v>0</v>
      </c>
      <c r="N3256" s="179" t="s">
        <v>188</v>
      </c>
      <c r="O3256" s="180">
        <v>0</v>
      </c>
      <c r="P3256" s="180">
        <v>0</v>
      </c>
      <c r="Q3256" s="181">
        <f t="shared" si="119"/>
        <v>0</v>
      </c>
      <c r="R3256" s="182" t="s">
        <v>98</v>
      </c>
      <c r="S3256" s="183"/>
      <c r="T3256" s="183"/>
    </row>
    <row r="3257" spans="2:20" ht="15.75" hidden="1">
      <c r="B3257" s="152">
        <v>2025</v>
      </c>
      <c r="C3257" s="152">
        <v>20</v>
      </c>
      <c r="D3257" s="153"/>
      <c r="E3257" s="154"/>
      <c r="F3257" s="152">
        <v>5</v>
      </c>
      <c r="G3257" s="152">
        <v>13</v>
      </c>
      <c r="H3257" s="152">
        <v>30</v>
      </c>
      <c r="I3257" s="152">
        <v>5000</v>
      </c>
      <c r="J3257" s="152">
        <v>5300</v>
      </c>
      <c r="K3257" s="152"/>
      <c r="L3257" s="155" t="s">
        <v>44</v>
      </c>
      <c r="M3257" s="156"/>
      <c r="N3257" s="157" t="s">
        <v>189</v>
      </c>
      <c r="O3257" s="158">
        <f>O3258+O3288</f>
        <v>0</v>
      </c>
      <c r="P3257" s="158">
        <f>P3258+P3288</f>
        <v>0</v>
      </c>
      <c r="Q3257" s="158">
        <f t="shared" si="119"/>
        <v>0</v>
      </c>
      <c r="R3257" s="159"/>
      <c r="S3257" s="160"/>
      <c r="T3257" s="161"/>
    </row>
    <row r="3258" spans="2:20" ht="15.75" hidden="1">
      <c r="B3258" s="163">
        <v>2025</v>
      </c>
      <c r="C3258" s="163">
        <v>20</v>
      </c>
      <c r="D3258" s="164"/>
      <c r="E3258" s="165"/>
      <c r="F3258" s="163">
        <v>5</v>
      </c>
      <c r="G3258" s="163">
        <v>13</v>
      </c>
      <c r="H3258" s="163">
        <v>30</v>
      </c>
      <c r="I3258" s="163">
        <v>5000</v>
      </c>
      <c r="J3258" s="163">
        <v>5300</v>
      </c>
      <c r="K3258" s="163">
        <v>531</v>
      </c>
      <c r="L3258" s="166" t="s">
        <v>44</v>
      </c>
      <c r="M3258" s="167"/>
      <c r="N3258" s="168" t="s">
        <v>190</v>
      </c>
      <c r="O3258" s="169">
        <f>SUM(O3259:O3287)</f>
        <v>0</v>
      </c>
      <c r="P3258" s="169">
        <f>SUM(P3259:P3287)</f>
        <v>0</v>
      </c>
      <c r="Q3258" s="169">
        <f t="shared" si="119"/>
        <v>0</v>
      </c>
      <c r="R3258" s="170"/>
      <c r="S3258" s="171"/>
      <c r="T3258" s="172"/>
    </row>
    <row r="3259" spans="2:20" ht="15.75" hidden="1">
      <c r="B3259" s="174">
        <v>2025</v>
      </c>
      <c r="C3259" s="174">
        <v>20</v>
      </c>
      <c r="D3259" s="175">
        <v>0</v>
      </c>
      <c r="E3259" s="176"/>
      <c r="F3259" s="174">
        <v>5</v>
      </c>
      <c r="G3259" s="174">
        <v>13</v>
      </c>
      <c r="H3259" s="174">
        <v>30</v>
      </c>
      <c r="I3259" s="174">
        <v>5000</v>
      </c>
      <c r="J3259" s="174">
        <v>5300</v>
      </c>
      <c r="K3259" s="174">
        <v>531</v>
      </c>
      <c r="L3259" s="177">
        <v>80</v>
      </c>
      <c r="M3259" s="178">
        <v>0</v>
      </c>
      <c r="N3259" s="179" t="s">
        <v>1742</v>
      </c>
      <c r="O3259" s="180">
        <v>0</v>
      </c>
      <c r="P3259" s="180">
        <v>0</v>
      </c>
      <c r="Q3259" s="181">
        <f t="shared" si="119"/>
        <v>0</v>
      </c>
      <c r="R3259" s="182" t="s">
        <v>98</v>
      </c>
      <c r="S3259" s="183"/>
      <c r="T3259" s="183"/>
    </row>
    <row r="3260" spans="2:20" ht="15.75" hidden="1">
      <c r="B3260" s="174">
        <v>2025</v>
      </c>
      <c r="C3260" s="174">
        <v>20</v>
      </c>
      <c r="D3260" s="175">
        <v>0</v>
      </c>
      <c r="E3260" s="176"/>
      <c r="F3260" s="174">
        <v>5</v>
      </c>
      <c r="G3260" s="174">
        <v>13</v>
      </c>
      <c r="H3260" s="174">
        <v>30</v>
      </c>
      <c r="I3260" s="174">
        <v>5000</v>
      </c>
      <c r="J3260" s="174">
        <v>5300</v>
      </c>
      <c r="K3260" s="174">
        <v>531</v>
      </c>
      <c r="L3260" s="177">
        <v>88</v>
      </c>
      <c r="M3260" s="178">
        <v>0</v>
      </c>
      <c r="N3260" s="179" t="s">
        <v>1743</v>
      </c>
      <c r="O3260" s="180">
        <v>0</v>
      </c>
      <c r="P3260" s="180">
        <v>0</v>
      </c>
      <c r="Q3260" s="181">
        <f t="shared" si="119"/>
        <v>0</v>
      </c>
      <c r="R3260" s="182" t="s">
        <v>98</v>
      </c>
      <c r="S3260" s="183"/>
      <c r="T3260" s="183"/>
    </row>
    <row r="3261" spans="2:20" ht="15.75" hidden="1">
      <c r="B3261" s="174">
        <v>2025</v>
      </c>
      <c r="C3261" s="174">
        <v>20</v>
      </c>
      <c r="D3261" s="175">
        <v>0</v>
      </c>
      <c r="E3261" s="176"/>
      <c r="F3261" s="174">
        <v>5</v>
      </c>
      <c r="G3261" s="174">
        <v>13</v>
      </c>
      <c r="H3261" s="174">
        <v>30</v>
      </c>
      <c r="I3261" s="174">
        <v>5000</v>
      </c>
      <c r="J3261" s="174">
        <v>5300</v>
      </c>
      <c r="K3261" s="174">
        <v>531</v>
      </c>
      <c r="L3261" s="177">
        <v>90</v>
      </c>
      <c r="M3261" s="178">
        <v>0</v>
      </c>
      <c r="N3261" s="179" t="s">
        <v>1744</v>
      </c>
      <c r="O3261" s="180">
        <v>0</v>
      </c>
      <c r="P3261" s="180">
        <v>0</v>
      </c>
      <c r="Q3261" s="181">
        <f t="shared" si="119"/>
        <v>0</v>
      </c>
      <c r="R3261" s="182" t="s">
        <v>98</v>
      </c>
      <c r="S3261" s="183"/>
      <c r="T3261" s="183"/>
    </row>
    <row r="3262" spans="2:20" ht="15.75" hidden="1">
      <c r="B3262" s="174">
        <v>2025</v>
      </c>
      <c r="C3262" s="174">
        <v>20</v>
      </c>
      <c r="D3262" s="175">
        <v>0</v>
      </c>
      <c r="E3262" s="176"/>
      <c r="F3262" s="174">
        <v>5</v>
      </c>
      <c r="G3262" s="174">
        <v>13</v>
      </c>
      <c r="H3262" s="174">
        <v>30</v>
      </c>
      <c r="I3262" s="174">
        <v>5000</v>
      </c>
      <c r="J3262" s="174">
        <v>5300</v>
      </c>
      <c r="K3262" s="174">
        <v>531</v>
      </c>
      <c r="L3262" s="177">
        <v>97</v>
      </c>
      <c r="M3262" s="178">
        <v>0</v>
      </c>
      <c r="N3262" s="179" t="s">
        <v>202</v>
      </c>
      <c r="O3262" s="180">
        <v>0</v>
      </c>
      <c r="P3262" s="180">
        <v>0</v>
      </c>
      <c r="Q3262" s="181">
        <f t="shared" si="119"/>
        <v>0</v>
      </c>
      <c r="R3262" s="182" t="s">
        <v>98</v>
      </c>
      <c r="S3262" s="183"/>
      <c r="T3262" s="183"/>
    </row>
    <row r="3263" spans="2:20" ht="15.75" hidden="1">
      <c r="B3263" s="174">
        <v>2025</v>
      </c>
      <c r="C3263" s="174">
        <v>20</v>
      </c>
      <c r="D3263" s="175">
        <v>0</v>
      </c>
      <c r="E3263" s="176"/>
      <c r="F3263" s="174">
        <v>5</v>
      </c>
      <c r="G3263" s="174">
        <v>13</v>
      </c>
      <c r="H3263" s="174">
        <v>30</v>
      </c>
      <c r="I3263" s="174">
        <v>5000</v>
      </c>
      <c r="J3263" s="174">
        <v>5300</v>
      </c>
      <c r="K3263" s="174">
        <v>531</v>
      </c>
      <c r="L3263" s="177">
        <v>140</v>
      </c>
      <c r="M3263" s="178">
        <v>0</v>
      </c>
      <c r="N3263" s="179" t="s">
        <v>1330</v>
      </c>
      <c r="O3263" s="180">
        <v>0</v>
      </c>
      <c r="P3263" s="180">
        <v>0</v>
      </c>
      <c r="Q3263" s="181">
        <f t="shared" si="119"/>
        <v>0</v>
      </c>
      <c r="R3263" s="182" t="s">
        <v>98</v>
      </c>
      <c r="S3263" s="183"/>
      <c r="T3263" s="183"/>
    </row>
    <row r="3264" spans="2:20" ht="15.75" hidden="1">
      <c r="B3264" s="174">
        <v>2025</v>
      </c>
      <c r="C3264" s="174">
        <v>20</v>
      </c>
      <c r="D3264" s="175">
        <v>0</v>
      </c>
      <c r="E3264" s="176"/>
      <c r="F3264" s="174">
        <v>5</v>
      </c>
      <c r="G3264" s="174">
        <v>13</v>
      </c>
      <c r="H3264" s="174">
        <v>30</v>
      </c>
      <c r="I3264" s="174">
        <v>5000</v>
      </c>
      <c r="J3264" s="174">
        <v>5300</v>
      </c>
      <c r="K3264" s="174">
        <v>531</v>
      </c>
      <c r="L3264" s="177">
        <v>168</v>
      </c>
      <c r="M3264" s="178">
        <v>0</v>
      </c>
      <c r="N3264" s="179" t="s">
        <v>1720</v>
      </c>
      <c r="O3264" s="180">
        <v>0</v>
      </c>
      <c r="P3264" s="180">
        <v>0</v>
      </c>
      <c r="Q3264" s="181">
        <f t="shared" si="119"/>
        <v>0</v>
      </c>
      <c r="R3264" s="182" t="s">
        <v>98</v>
      </c>
      <c r="S3264" s="183"/>
      <c r="T3264" s="183"/>
    </row>
    <row r="3265" spans="2:20" ht="15.75" hidden="1">
      <c r="B3265" s="174">
        <v>2025</v>
      </c>
      <c r="C3265" s="174">
        <v>20</v>
      </c>
      <c r="D3265" s="175">
        <v>0</v>
      </c>
      <c r="E3265" s="176"/>
      <c r="F3265" s="174">
        <v>5</v>
      </c>
      <c r="G3265" s="174">
        <v>13</v>
      </c>
      <c r="H3265" s="174">
        <v>30</v>
      </c>
      <c r="I3265" s="174">
        <v>5000</v>
      </c>
      <c r="J3265" s="174">
        <v>5300</v>
      </c>
      <c r="K3265" s="174">
        <v>531</v>
      </c>
      <c r="L3265" s="177">
        <v>198</v>
      </c>
      <c r="M3265" s="178">
        <v>0</v>
      </c>
      <c r="N3265" s="179" t="s">
        <v>508</v>
      </c>
      <c r="O3265" s="180">
        <v>0</v>
      </c>
      <c r="P3265" s="180">
        <v>0</v>
      </c>
      <c r="Q3265" s="181">
        <f t="shared" si="119"/>
        <v>0</v>
      </c>
      <c r="R3265" s="182" t="s">
        <v>98</v>
      </c>
      <c r="S3265" s="183"/>
      <c r="T3265" s="183"/>
    </row>
    <row r="3266" spans="2:20" ht="15.75" hidden="1">
      <c r="B3266" s="174">
        <v>2025</v>
      </c>
      <c r="C3266" s="174">
        <v>20</v>
      </c>
      <c r="D3266" s="175">
        <v>0</v>
      </c>
      <c r="E3266" s="176"/>
      <c r="F3266" s="174">
        <v>5</v>
      </c>
      <c r="G3266" s="174">
        <v>13</v>
      </c>
      <c r="H3266" s="174">
        <v>30</v>
      </c>
      <c r="I3266" s="174">
        <v>5000</v>
      </c>
      <c r="J3266" s="174">
        <v>5300</v>
      </c>
      <c r="K3266" s="174">
        <v>531</v>
      </c>
      <c r="L3266" s="177">
        <v>200</v>
      </c>
      <c r="M3266" s="178">
        <v>0</v>
      </c>
      <c r="N3266" s="179" t="s">
        <v>1745</v>
      </c>
      <c r="O3266" s="180">
        <v>0</v>
      </c>
      <c r="P3266" s="180">
        <v>0</v>
      </c>
      <c r="Q3266" s="181">
        <f t="shared" si="119"/>
        <v>0</v>
      </c>
      <c r="R3266" s="182" t="s">
        <v>98</v>
      </c>
      <c r="S3266" s="183"/>
      <c r="T3266" s="183"/>
    </row>
    <row r="3267" spans="2:20" ht="15.75" hidden="1">
      <c r="B3267" s="174">
        <v>2025</v>
      </c>
      <c r="C3267" s="174">
        <v>20</v>
      </c>
      <c r="D3267" s="175">
        <v>0</v>
      </c>
      <c r="E3267" s="176"/>
      <c r="F3267" s="174">
        <v>5</v>
      </c>
      <c r="G3267" s="174">
        <v>13</v>
      </c>
      <c r="H3267" s="174">
        <v>30</v>
      </c>
      <c r="I3267" s="174">
        <v>5000</v>
      </c>
      <c r="J3267" s="174">
        <v>5300</v>
      </c>
      <c r="K3267" s="174">
        <v>531</v>
      </c>
      <c r="L3267" s="177">
        <v>243</v>
      </c>
      <c r="M3267" s="178">
        <v>0</v>
      </c>
      <c r="N3267" s="179" t="s">
        <v>1746</v>
      </c>
      <c r="O3267" s="180">
        <v>0</v>
      </c>
      <c r="P3267" s="180">
        <v>0</v>
      </c>
      <c r="Q3267" s="181">
        <f t="shared" si="119"/>
        <v>0</v>
      </c>
      <c r="R3267" s="182" t="s">
        <v>98</v>
      </c>
      <c r="S3267" s="183"/>
      <c r="T3267" s="183"/>
    </row>
    <row r="3268" spans="2:20" ht="15.75" hidden="1">
      <c r="B3268" s="174">
        <v>2025</v>
      </c>
      <c r="C3268" s="174">
        <v>20</v>
      </c>
      <c r="D3268" s="175">
        <v>0</v>
      </c>
      <c r="E3268" s="176"/>
      <c r="F3268" s="174">
        <v>5</v>
      </c>
      <c r="G3268" s="174">
        <v>13</v>
      </c>
      <c r="H3268" s="174">
        <v>30</v>
      </c>
      <c r="I3268" s="174">
        <v>5000</v>
      </c>
      <c r="J3268" s="174">
        <v>5300</v>
      </c>
      <c r="K3268" s="174">
        <v>531</v>
      </c>
      <c r="L3268" s="177">
        <v>406</v>
      </c>
      <c r="M3268" s="178">
        <v>0</v>
      </c>
      <c r="N3268" s="179" t="s">
        <v>1747</v>
      </c>
      <c r="O3268" s="180">
        <v>0</v>
      </c>
      <c r="P3268" s="180">
        <v>0</v>
      </c>
      <c r="Q3268" s="181">
        <f t="shared" si="119"/>
        <v>0</v>
      </c>
      <c r="R3268" s="182" t="s">
        <v>98</v>
      </c>
      <c r="S3268" s="183"/>
      <c r="T3268" s="183"/>
    </row>
    <row r="3269" spans="2:20" ht="15.75" hidden="1">
      <c r="B3269" s="174">
        <v>2025</v>
      </c>
      <c r="C3269" s="174">
        <v>20</v>
      </c>
      <c r="D3269" s="175">
        <v>0</v>
      </c>
      <c r="E3269" s="176"/>
      <c r="F3269" s="174">
        <v>5</v>
      </c>
      <c r="G3269" s="174">
        <v>13</v>
      </c>
      <c r="H3269" s="174">
        <v>30</v>
      </c>
      <c r="I3269" s="174">
        <v>5000</v>
      </c>
      <c r="J3269" s="174">
        <v>5300</v>
      </c>
      <c r="K3269" s="174">
        <v>531</v>
      </c>
      <c r="L3269" s="177">
        <v>496</v>
      </c>
      <c r="M3269" s="178">
        <v>0</v>
      </c>
      <c r="N3269" s="179" t="s">
        <v>1748</v>
      </c>
      <c r="O3269" s="180">
        <v>0</v>
      </c>
      <c r="P3269" s="180">
        <v>0</v>
      </c>
      <c r="Q3269" s="181">
        <f t="shared" si="119"/>
        <v>0</v>
      </c>
      <c r="R3269" s="182" t="s">
        <v>98</v>
      </c>
      <c r="S3269" s="183"/>
      <c r="T3269" s="183"/>
    </row>
    <row r="3270" spans="2:20" ht="15.75" hidden="1">
      <c r="B3270" s="174">
        <v>2025</v>
      </c>
      <c r="C3270" s="174">
        <v>20</v>
      </c>
      <c r="D3270" s="175">
        <v>0</v>
      </c>
      <c r="E3270" s="176"/>
      <c r="F3270" s="174">
        <v>5</v>
      </c>
      <c r="G3270" s="174">
        <v>13</v>
      </c>
      <c r="H3270" s="174">
        <v>30</v>
      </c>
      <c r="I3270" s="174">
        <v>5000</v>
      </c>
      <c r="J3270" s="174">
        <v>5300</v>
      </c>
      <c r="K3270" s="174">
        <v>531</v>
      </c>
      <c r="L3270" s="177">
        <v>591</v>
      </c>
      <c r="M3270" s="178">
        <v>0</v>
      </c>
      <c r="N3270" s="179" t="s">
        <v>1749</v>
      </c>
      <c r="O3270" s="180">
        <v>0</v>
      </c>
      <c r="P3270" s="180">
        <v>0</v>
      </c>
      <c r="Q3270" s="181">
        <f t="shared" si="119"/>
        <v>0</v>
      </c>
      <c r="R3270" s="182" t="s">
        <v>98</v>
      </c>
      <c r="S3270" s="183"/>
      <c r="T3270" s="183"/>
    </row>
    <row r="3271" spans="2:20" ht="15.75" hidden="1">
      <c r="B3271" s="174">
        <v>2025</v>
      </c>
      <c r="C3271" s="174">
        <v>20</v>
      </c>
      <c r="D3271" s="175">
        <v>0</v>
      </c>
      <c r="E3271" s="176"/>
      <c r="F3271" s="174">
        <v>5</v>
      </c>
      <c r="G3271" s="174">
        <v>13</v>
      </c>
      <c r="H3271" s="174">
        <v>30</v>
      </c>
      <c r="I3271" s="174">
        <v>5000</v>
      </c>
      <c r="J3271" s="174">
        <v>5300</v>
      </c>
      <c r="K3271" s="174">
        <v>531</v>
      </c>
      <c r="L3271" s="177">
        <v>662</v>
      </c>
      <c r="M3271" s="178">
        <v>0</v>
      </c>
      <c r="N3271" s="179" t="s">
        <v>1147</v>
      </c>
      <c r="O3271" s="180">
        <v>0</v>
      </c>
      <c r="P3271" s="180">
        <v>0</v>
      </c>
      <c r="Q3271" s="181">
        <f t="shared" si="119"/>
        <v>0</v>
      </c>
      <c r="R3271" s="182" t="s">
        <v>98</v>
      </c>
      <c r="S3271" s="183"/>
      <c r="T3271" s="183"/>
    </row>
    <row r="3272" spans="2:20" ht="15.75" hidden="1">
      <c r="B3272" s="174">
        <v>2025</v>
      </c>
      <c r="C3272" s="174">
        <v>20</v>
      </c>
      <c r="D3272" s="175">
        <v>0</v>
      </c>
      <c r="E3272" s="176"/>
      <c r="F3272" s="174">
        <v>5</v>
      </c>
      <c r="G3272" s="174">
        <v>13</v>
      </c>
      <c r="H3272" s="174">
        <v>30</v>
      </c>
      <c r="I3272" s="174">
        <v>5000</v>
      </c>
      <c r="J3272" s="174">
        <v>5300</v>
      </c>
      <c r="K3272" s="174">
        <v>531</v>
      </c>
      <c r="L3272" s="177">
        <v>663</v>
      </c>
      <c r="M3272" s="178">
        <v>0</v>
      </c>
      <c r="N3272" s="179" t="s">
        <v>195</v>
      </c>
      <c r="O3272" s="180">
        <v>0</v>
      </c>
      <c r="P3272" s="180">
        <v>0</v>
      </c>
      <c r="Q3272" s="181">
        <f t="shared" si="119"/>
        <v>0</v>
      </c>
      <c r="R3272" s="182" t="s">
        <v>98</v>
      </c>
      <c r="S3272" s="183"/>
      <c r="T3272" s="183"/>
    </row>
    <row r="3273" spans="2:20" ht="15.75" hidden="1">
      <c r="B3273" s="174">
        <v>2025</v>
      </c>
      <c r="C3273" s="174">
        <v>20</v>
      </c>
      <c r="D3273" s="175">
        <v>0</v>
      </c>
      <c r="E3273" s="176"/>
      <c r="F3273" s="174">
        <v>5</v>
      </c>
      <c r="G3273" s="174">
        <v>13</v>
      </c>
      <c r="H3273" s="174">
        <v>30</v>
      </c>
      <c r="I3273" s="174">
        <v>5000</v>
      </c>
      <c r="J3273" s="174">
        <v>5300</v>
      </c>
      <c r="K3273" s="174">
        <v>531</v>
      </c>
      <c r="L3273" s="177">
        <v>668</v>
      </c>
      <c r="M3273" s="178">
        <v>0</v>
      </c>
      <c r="N3273" s="179" t="s">
        <v>535</v>
      </c>
      <c r="O3273" s="180">
        <v>0</v>
      </c>
      <c r="P3273" s="180">
        <v>0</v>
      </c>
      <c r="Q3273" s="181">
        <f t="shared" si="119"/>
        <v>0</v>
      </c>
      <c r="R3273" s="182" t="s">
        <v>98</v>
      </c>
      <c r="S3273" s="183"/>
      <c r="T3273" s="183"/>
    </row>
    <row r="3274" spans="2:20" ht="15.75" hidden="1">
      <c r="B3274" s="174">
        <v>2025</v>
      </c>
      <c r="C3274" s="174">
        <v>20</v>
      </c>
      <c r="D3274" s="175">
        <v>0</v>
      </c>
      <c r="E3274" s="176"/>
      <c r="F3274" s="174">
        <v>5</v>
      </c>
      <c r="G3274" s="174">
        <v>13</v>
      </c>
      <c r="H3274" s="174">
        <v>30</v>
      </c>
      <c r="I3274" s="174">
        <v>5000</v>
      </c>
      <c r="J3274" s="174">
        <v>5300</v>
      </c>
      <c r="K3274" s="174">
        <v>531</v>
      </c>
      <c r="L3274" s="177">
        <v>725</v>
      </c>
      <c r="M3274" s="178">
        <v>0</v>
      </c>
      <c r="N3274" s="179" t="s">
        <v>1750</v>
      </c>
      <c r="O3274" s="180">
        <v>0</v>
      </c>
      <c r="P3274" s="180">
        <v>0</v>
      </c>
      <c r="Q3274" s="181">
        <f t="shared" si="119"/>
        <v>0</v>
      </c>
      <c r="R3274" s="182" t="s">
        <v>98</v>
      </c>
      <c r="S3274" s="183"/>
      <c r="T3274" s="183"/>
    </row>
    <row r="3275" spans="2:20" ht="15.75" hidden="1">
      <c r="B3275" s="174">
        <v>2025</v>
      </c>
      <c r="C3275" s="174">
        <v>20</v>
      </c>
      <c r="D3275" s="175">
        <v>0</v>
      </c>
      <c r="E3275" s="176"/>
      <c r="F3275" s="174">
        <v>5</v>
      </c>
      <c r="G3275" s="174">
        <v>13</v>
      </c>
      <c r="H3275" s="174">
        <v>30</v>
      </c>
      <c r="I3275" s="174">
        <v>5000</v>
      </c>
      <c r="J3275" s="174">
        <v>5300</v>
      </c>
      <c r="K3275" s="174">
        <v>531</v>
      </c>
      <c r="L3275" s="177">
        <v>838</v>
      </c>
      <c r="M3275" s="178">
        <v>0</v>
      </c>
      <c r="N3275" s="179" t="s">
        <v>1751</v>
      </c>
      <c r="O3275" s="180">
        <v>0</v>
      </c>
      <c r="P3275" s="180">
        <v>0</v>
      </c>
      <c r="Q3275" s="181">
        <f t="shared" si="119"/>
        <v>0</v>
      </c>
      <c r="R3275" s="182" t="s">
        <v>98</v>
      </c>
      <c r="S3275" s="183"/>
      <c r="T3275" s="183"/>
    </row>
    <row r="3276" spans="2:20" ht="15.75" hidden="1">
      <c r="B3276" s="174">
        <v>2025</v>
      </c>
      <c r="C3276" s="174">
        <v>20</v>
      </c>
      <c r="D3276" s="175">
        <v>0</v>
      </c>
      <c r="E3276" s="176"/>
      <c r="F3276" s="174">
        <v>5</v>
      </c>
      <c r="G3276" s="174">
        <v>13</v>
      </c>
      <c r="H3276" s="174">
        <v>30</v>
      </c>
      <c r="I3276" s="174">
        <v>5000</v>
      </c>
      <c r="J3276" s="174">
        <v>5300</v>
      </c>
      <c r="K3276" s="174">
        <v>531</v>
      </c>
      <c r="L3276" s="177">
        <v>982</v>
      </c>
      <c r="M3276" s="178">
        <v>0</v>
      </c>
      <c r="N3276" s="179" t="s">
        <v>197</v>
      </c>
      <c r="O3276" s="180">
        <v>0</v>
      </c>
      <c r="P3276" s="180">
        <v>0</v>
      </c>
      <c r="Q3276" s="181">
        <f t="shared" si="119"/>
        <v>0</v>
      </c>
      <c r="R3276" s="182" t="s">
        <v>98</v>
      </c>
      <c r="S3276" s="183"/>
      <c r="T3276" s="183"/>
    </row>
    <row r="3277" spans="2:20" ht="15.75" hidden="1">
      <c r="B3277" s="174">
        <v>2025</v>
      </c>
      <c r="C3277" s="174">
        <v>20</v>
      </c>
      <c r="D3277" s="175">
        <v>0</v>
      </c>
      <c r="E3277" s="176"/>
      <c r="F3277" s="174">
        <v>5</v>
      </c>
      <c r="G3277" s="174">
        <v>13</v>
      </c>
      <c r="H3277" s="174">
        <v>30</v>
      </c>
      <c r="I3277" s="174">
        <v>5000</v>
      </c>
      <c r="J3277" s="174">
        <v>5300</v>
      </c>
      <c r="K3277" s="174">
        <v>531</v>
      </c>
      <c r="L3277" s="177">
        <v>988</v>
      </c>
      <c r="M3277" s="178">
        <v>0</v>
      </c>
      <c r="N3277" s="179" t="s">
        <v>1752</v>
      </c>
      <c r="O3277" s="180">
        <v>0</v>
      </c>
      <c r="P3277" s="180">
        <v>0</v>
      </c>
      <c r="Q3277" s="181">
        <f t="shared" si="119"/>
        <v>0</v>
      </c>
      <c r="R3277" s="182" t="s">
        <v>98</v>
      </c>
      <c r="S3277" s="183"/>
      <c r="T3277" s="183"/>
    </row>
    <row r="3278" spans="2:20" ht="15.75" hidden="1">
      <c r="B3278" s="174">
        <v>2025</v>
      </c>
      <c r="C3278" s="174">
        <v>20</v>
      </c>
      <c r="D3278" s="175">
        <v>0</v>
      </c>
      <c r="E3278" s="176"/>
      <c r="F3278" s="174">
        <v>5</v>
      </c>
      <c r="G3278" s="174">
        <v>13</v>
      </c>
      <c r="H3278" s="174">
        <v>30</v>
      </c>
      <c r="I3278" s="174">
        <v>5000</v>
      </c>
      <c r="J3278" s="174">
        <v>5300</v>
      </c>
      <c r="K3278" s="174">
        <v>531</v>
      </c>
      <c r="L3278" s="177">
        <v>1069</v>
      </c>
      <c r="M3278" s="178">
        <v>0</v>
      </c>
      <c r="N3278" s="179" t="s">
        <v>522</v>
      </c>
      <c r="O3278" s="180">
        <v>0</v>
      </c>
      <c r="P3278" s="180">
        <v>0</v>
      </c>
      <c r="Q3278" s="181">
        <f t="shared" si="119"/>
        <v>0</v>
      </c>
      <c r="R3278" s="182" t="s">
        <v>98</v>
      </c>
      <c r="S3278" s="183"/>
      <c r="T3278" s="183"/>
    </row>
    <row r="3279" spans="2:20" ht="15.75" hidden="1">
      <c r="B3279" s="174">
        <v>2025</v>
      </c>
      <c r="C3279" s="174">
        <v>20</v>
      </c>
      <c r="D3279" s="175">
        <v>0</v>
      </c>
      <c r="E3279" s="176"/>
      <c r="F3279" s="174">
        <v>5</v>
      </c>
      <c r="G3279" s="174">
        <v>13</v>
      </c>
      <c r="H3279" s="174">
        <v>30</v>
      </c>
      <c r="I3279" s="174">
        <v>5000</v>
      </c>
      <c r="J3279" s="174">
        <v>5300</v>
      </c>
      <c r="K3279" s="174">
        <v>531</v>
      </c>
      <c r="L3279" s="177">
        <v>1190</v>
      </c>
      <c r="M3279" s="178">
        <v>0</v>
      </c>
      <c r="N3279" s="179" t="s">
        <v>524</v>
      </c>
      <c r="O3279" s="180">
        <v>0</v>
      </c>
      <c r="P3279" s="180">
        <v>0</v>
      </c>
      <c r="Q3279" s="181">
        <f t="shared" si="119"/>
        <v>0</v>
      </c>
      <c r="R3279" s="182" t="s">
        <v>98</v>
      </c>
      <c r="S3279" s="183"/>
      <c r="T3279" s="183"/>
    </row>
    <row r="3280" spans="2:20" ht="15.75" hidden="1">
      <c r="B3280" s="174">
        <v>2025</v>
      </c>
      <c r="C3280" s="174">
        <v>20</v>
      </c>
      <c r="D3280" s="175">
        <v>0</v>
      </c>
      <c r="E3280" s="176"/>
      <c r="F3280" s="174">
        <v>5</v>
      </c>
      <c r="G3280" s="174">
        <v>13</v>
      </c>
      <c r="H3280" s="174">
        <v>30</v>
      </c>
      <c r="I3280" s="174">
        <v>5000</v>
      </c>
      <c r="J3280" s="174">
        <v>5300</v>
      </c>
      <c r="K3280" s="174">
        <v>531</v>
      </c>
      <c r="L3280" s="177">
        <v>1248</v>
      </c>
      <c r="M3280" s="178">
        <v>0</v>
      </c>
      <c r="N3280" s="179" t="s">
        <v>199</v>
      </c>
      <c r="O3280" s="180">
        <v>0</v>
      </c>
      <c r="P3280" s="180">
        <v>0</v>
      </c>
      <c r="Q3280" s="181">
        <f t="shared" si="119"/>
        <v>0</v>
      </c>
      <c r="R3280" s="182" t="s">
        <v>98</v>
      </c>
      <c r="S3280" s="183"/>
      <c r="T3280" s="183"/>
    </row>
    <row r="3281" spans="2:20" ht="15.75" hidden="1">
      <c r="B3281" s="174">
        <v>2025</v>
      </c>
      <c r="C3281" s="174">
        <v>20</v>
      </c>
      <c r="D3281" s="175">
        <v>0</v>
      </c>
      <c r="E3281" s="176"/>
      <c r="F3281" s="174">
        <v>5</v>
      </c>
      <c r="G3281" s="174">
        <v>13</v>
      </c>
      <c r="H3281" s="174">
        <v>30</v>
      </c>
      <c r="I3281" s="174">
        <v>5000</v>
      </c>
      <c r="J3281" s="174">
        <v>5300</v>
      </c>
      <c r="K3281" s="174">
        <v>531</v>
      </c>
      <c r="L3281" s="177">
        <v>1345</v>
      </c>
      <c r="M3281" s="178">
        <v>0</v>
      </c>
      <c r="N3281" s="179" t="s">
        <v>526</v>
      </c>
      <c r="O3281" s="180">
        <v>0</v>
      </c>
      <c r="P3281" s="180">
        <v>0</v>
      </c>
      <c r="Q3281" s="181">
        <f t="shared" si="119"/>
        <v>0</v>
      </c>
      <c r="R3281" s="182" t="s">
        <v>98</v>
      </c>
      <c r="S3281" s="183"/>
      <c r="T3281" s="183"/>
    </row>
    <row r="3282" spans="2:20" ht="30" hidden="1">
      <c r="B3282" s="174">
        <v>2025</v>
      </c>
      <c r="C3282" s="174">
        <v>20</v>
      </c>
      <c r="D3282" s="175">
        <v>0</v>
      </c>
      <c r="E3282" s="176"/>
      <c r="F3282" s="174">
        <v>5</v>
      </c>
      <c r="G3282" s="174">
        <v>13</v>
      </c>
      <c r="H3282" s="174">
        <v>30</v>
      </c>
      <c r="I3282" s="174">
        <v>5000</v>
      </c>
      <c r="J3282" s="174">
        <v>5300</v>
      </c>
      <c r="K3282" s="174">
        <v>531</v>
      </c>
      <c r="L3282" s="177">
        <v>1400</v>
      </c>
      <c r="M3282" s="178">
        <v>0</v>
      </c>
      <c r="N3282" s="179" t="s">
        <v>1753</v>
      </c>
      <c r="O3282" s="180">
        <v>0</v>
      </c>
      <c r="P3282" s="180">
        <v>0</v>
      </c>
      <c r="Q3282" s="181">
        <f t="shared" si="119"/>
        <v>0</v>
      </c>
      <c r="R3282" s="182" t="s">
        <v>98</v>
      </c>
      <c r="S3282" s="183"/>
      <c r="T3282" s="183"/>
    </row>
    <row r="3283" spans="2:20" ht="15.75" hidden="1">
      <c r="B3283" s="174">
        <v>2025</v>
      </c>
      <c r="C3283" s="174">
        <v>20</v>
      </c>
      <c r="D3283" s="175">
        <v>0</v>
      </c>
      <c r="E3283" s="176"/>
      <c r="F3283" s="174">
        <v>5</v>
      </c>
      <c r="G3283" s="174">
        <v>13</v>
      </c>
      <c r="H3283" s="174">
        <v>30</v>
      </c>
      <c r="I3283" s="174">
        <v>5000</v>
      </c>
      <c r="J3283" s="174">
        <v>5300</v>
      </c>
      <c r="K3283" s="174">
        <v>531</v>
      </c>
      <c r="L3283" s="177">
        <v>1462</v>
      </c>
      <c r="M3283" s="178">
        <v>0</v>
      </c>
      <c r="N3283" s="179" t="s">
        <v>529</v>
      </c>
      <c r="O3283" s="180">
        <v>0</v>
      </c>
      <c r="P3283" s="180">
        <v>0</v>
      </c>
      <c r="Q3283" s="181">
        <f t="shared" si="119"/>
        <v>0</v>
      </c>
      <c r="R3283" s="182" t="s">
        <v>98</v>
      </c>
      <c r="S3283" s="183"/>
      <c r="T3283" s="183"/>
    </row>
    <row r="3284" spans="2:20" ht="15.75" hidden="1">
      <c r="B3284" s="174">
        <v>2025</v>
      </c>
      <c r="C3284" s="174">
        <v>20</v>
      </c>
      <c r="D3284" s="175">
        <v>0</v>
      </c>
      <c r="E3284" s="176"/>
      <c r="F3284" s="174">
        <v>5</v>
      </c>
      <c r="G3284" s="174">
        <v>13</v>
      </c>
      <c r="H3284" s="174">
        <v>30</v>
      </c>
      <c r="I3284" s="174">
        <v>5000</v>
      </c>
      <c r="J3284" s="174">
        <v>5300</v>
      </c>
      <c r="K3284" s="174">
        <v>531</v>
      </c>
      <c r="L3284" s="177">
        <v>1521</v>
      </c>
      <c r="M3284" s="178">
        <v>0</v>
      </c>
      <c r="N3284" s="179" t="s">
        <v>532</v>
      </c>
      <c r="O3284" s="180">
        <v>0</v>
      </c>
      <c r="P3284" s="180">
        <v>0</v>
      </c>
      <c r="Q3284" s="181">
        <f t="shared" si="119"/>
        <v>0</v>
      </c>
      <c r="R3284" s="182" t="s">
        <v>98</v>
      </c>
      <c r="S3284" s="183"/>
      <c r="T3284" s="183"/>
    </row>
    <row r="3285" spans="2:20" ht="15.75" hidden="1">
      <c r="B3285" s="174">
        <v>2025</v>
      </c>
      <c r="C3285" s="174">
        <v>20</v>
      </c>
      <c r="D3285" s="175">
        <v>0</v>
      </c>
      <c r="E3285" s="176"/>
      <c r="F3285" s="174">
        <v>5</v>
      </c>
      <c r="G3285" s="174">
        <v>13</v>
      </c>
      <c r="H3285" s="174">
        <v>30</v>
      </c>
      <c r="I3285" s="174">
        <v>5000</v>
      </c>
      <c r="J3285" s="174">
        <v>5300</v>
      </c>
      <c r="K3285" s="174">
        <v>531</v>
      </c>
      <c r="L3285" s="177">
        <v>704</v>
      </c>
      <c r="M3285" s="178">
        <v>0</v>
      </c>
      <c r="N3285" s="179" t="s">
        <v>1173</v>
      </c>
      <c r="O3285" s="180">
        <v>0</v>
      </c>
      <c r="P3285" s="180">
        <v>0</v>
      </c>
      <c r="Q3285" s="181">
        <f t="shared" si="119"/>
        <v>0</v>
      </c>
      <c r="R3285" s="182" t="s">
        <v>98</v>
      </c>
      <c r="S3285" s="183"/>
      <c r="T3285" s="183"/>
    </row>
    <row r="3286" spans="2:20" ht="15.75" hidden="1">
      <c r="B3286" s="174">
        <v>2025</v>
      </c>
      <c r="C3286" s="174">
        <v>20</v>
      </c>
      <c r="D3286" s="175">
        <v>0</v>
      </c>
      <c r="E3286" s="176"/>
      <c r="F3286" s="174">
        <v>5</v>
      </c>
      <c r="G3286" s="174">
        <v>13</v>
      </c>
      <c r="H3286" s="174">
        <v>30</v>
      </c>
      <c r="I3286" s="174">
        <v>5000</v>
      </c>
      <c r="J3286" s="174">
        <v>5300</v>
      </c>
      <c r="K3286" s="174">
        <v>531</v>
      </c>
      <c r="L3286" s="177">
        <v>990</v>
      </c>
      <c r="M3286" s="178">
        <v>0</v>
      </c>
      <c r="N3286" s="179" t="s">
        <v>1376</v>
      </c>
      <c r="O3286" s="180">
        <v>0</v>
      </c>
      <c r="P3286" s="180">
        <v>0</v>
      </c>
      <c r="Q3286" s="181">
        <f t="shared" si="119"/>
        <v>0</v>
      </c>
      <c r="R3286" s="182" t="s">
        <v>98</v>
      </c>
      <c r="S3286" s="183"/>
      <c r="T3286" s="183"/>
    </row>
    <row r="3287" spans="2:20" ht="15.75" hidden="1">
      <c r="B3287" s="174">
        <v>2025</v>
      </c>
      <c r="C3287" s="174">
        <v>20</v>
      </c>
      <c r="D3287" s="175">
        <v>0</v>
      </c>
      <c r="E3287" s="176"/>
      <c r="F3287" s="174">
        <v>5</v>
      </c>
      <c r="G3287" s="174">
        <v>13</v>
      </c>
      <c r="H3287" s="174">
        <v>30</v>
      </c>
      <c r="I3287" s="174">
        <v>5000</v>
      </c>
      <c r="J3287" s="174">
        <v>5300</v>
      </c>
      <c r="K3287" s="174">
        <v>531</v>
      </c>
      <c r="L3287" s="177">
        <v>1058</v>
      </c>
      <c r="M3287" s="178">
        <v>0</v>
      </c>
      <c r="N3287" s="179" t="s">
        <v>1754</v>
      </c>
      <c r="O3287" s="180">
        <v>0</v>
      </c>
      <c r="P3287" s="180">
        <v>0</v>
      </c>
      <c r="Q3287" s="181">
        <f t="shared" si="119"/>
        <v>0</v>
      </c>
      <c r="R3287" s="182" t="s">
        <v>98</v>
      </c>
      <c r="S3287" s="183"/>
      <c r="T3287" s="183"/>
    </row>
    <row r="3288" spans="2:20" ht="15.75" hidden="1">
      <c r="B3288" s="163">
        <v>2025</v>
      </c>
      <c r="C3288" s="163">
        <v>20</v>
      </c>
      <c r="D3288" s="164"/>
      <c r="E3288" s="165"/>
      <c r="F3288" s="163">
        <v>5</v>
      </c>
      <c r="G3288" s="163">
        <v>13</v>
      </c>
      <c r="H3288" s="163">
        <v>30</v>
      </c>
      <c r="I3288" s="163">
        <v>5000</v>
      </c>
      <c r="J3288" s="163">
        <v>5300</v>
      </c>
      <c r="K3288" s="163">
        <v>532</v>
      </c>
      <c r="L3288" s="166" t="s">
        <v>44</v>
      </c>
      <c r="M3288" s="167"/>
      <c r="N3288" s="168" t="s">
        <v>201</v>
      </c>
      <c r="O3288" s="169">
        <f>SUM(O3289:O3303)</f>
        <v>0</v>
      </c>
      <c r="P3288" s="169">
        <f>SUM(P3289:P3303)</f>
        <v>0</v>
      </c>
      <c r="Q3288" s="169">
        <f t="shared" si="119"/>
        <v>0</v>
      </c>
      <c r="R3288" s="170"/>
      <c r="S3288" s="171"/>
      <c r="T3288" s="172"/>
    </row>
    <row r="3289" spans="2:20" ht="15.75" hidden="1">
      <c r="B3289" s="174">
        <v>2025</v>
      </c>
      <c r="C3289" s="174">
        <v>20</v>
      </c>
      <c r="D3289" s="175">
        <v>0</v>
      </c>
      <c r="E3289" s="176"/>
      <c r="F3289" s="174">
        <v>5</v>
      </c>
      <c r="G3289" s="174">
        <v>13</v>
      </c>
      <c r="H3289" s="174">
        <v>30</v>
      </c>
      <c r="I3289" s="174">
        <v>5000</v>
      </c>
      <c r="J3289" s="174">
        <v>5300</v>
      </c>
      <c r="K3289" s="174">
        <v>532</v>
      </c>
      <c r="L3289" s="177">
        <v>119</v>
      </c>
      <c r="M3289" s="178">
        <v>0</v>
      </c>
      <c r="N3289" s="179" t="s">
        <v>203</v>
      </c>
      <c r="O3289" s="180">
        <v>0</v>
      </c>
      <c r="P3289" s="180">
        <v>0</v>
      </c>
      <c r="Q3289" s="181">
        <f t="shared" si="119"/>
        <v>0</v>
      </c>
      <c r="R3289" s="182" t="s">
        <v>98</v>
      </c>
      <c r="S3289" s="183"/>
      <c r="T3289" s="183"/>
    </row>
    <row r="3290" spans="2:20" ht="15.75" hidden="1">
      <c r="B3290" s="174">
        <v>2025</v>
      </c>
      <c r="C3290" s="174">
        <v>20</v>
      </c>
      <c r="D3290" s="175">
        <v>0</v>
      </c>
      <c r="E3290" s="176"/>
      <c r="F3290" s="174">
        <v>5</v>
      </c>
      <c r="G3290" s="174">
        <v>13</v>
      </c>
      <c r="H3290" s="174">
        <v>30</v>
      </c>
      <c r="I3290" s="174">
        <v>5000</v>
      </c>
      <c r="J3290" s="174">
        <v>5300</v>
      </c>
      <c r="K3290" s="174">
        <v>532</v>
      </c>
      <c r="L3290" s="177">
        <v>149</v>
      </c>
      <c r="M3290" s="178">
        <v>0</v>
      </c>
      <c r="N3290" s="179" t="s">
        <v>1755</v>
      </c>
      <c r="O3290" s="180">
        <v>0</v>
      </c>
      <c r="P3290" s="180">
        <v>0</v>
      </c>
      <c r="Q3290" s="181">
        <f t="shared" si="119"/>
        <v>0</v>
      </c>
      <c r="R3290" s="182" t="s">
        <v>98</v>
      </c>
      <c r="S3290" s="183"/>
      <c r="T3290" s="183"/>
    </row>
    <row r="3291" spans="2:20" ht="15.75" hidden="1">
      <c r="B3291" s="174">
        <v>2025</v>
      </c>
      <c r="C3291" s="174">
        <v>20</v>
      </c>
      <c r="D3291" s="175">
        <v>0</v>
      </c>
      <c r="E3291" s="176"/>
      <c r="F3291" s="174">
        <v>5</v>
      </c>
      <c r="G3291" s="174">
        <v>13</v>
      </c>
      <c r="H3291" s="174">
        <v>30</v>
      </c>
      <c r="I3291" s="174">
        <v>5000</v>
      </c>
      <c r="J3291" s="174">
        <v>5300</v>
      </c>
      <c r="K3291" s="174">
        <v>532</v>
      </c>
      <c r="L3291" s="177">
        <v>642</v>
      </c>
      <c r="M3291" s="178">
        <v>0</v>
      </c>
      <c r="N3291" s="179" t="s">
        <v>1756</v>
      </c>
      <c r="O3291" s="180">
        <v>0</v>
      </c>
      <c r="P3291" s="180">
        <v>0</v>
      </c>
      <c r="Q3291" s="181">
        <f t="shared" si="119"/>
        <v>0</v>
      </c>
      <c r="R3291" s="182" t="s">
        <v>98</v>
      </c>
      <c r="S3291" s="183"/>
      <c r="T3291" s="183"/>
    </row>
    <row r="3292" spans="2:20" ht="15.75" hidden="1">
      <c r="B3292" s="174">
        <v>2025</v>
      </c>
      <c r="C3292" s="174">
        <v>20</v>
      </c>
      <c r="D3292" s="175">
        <v>0</v>
      </c>
      <c r="E3292" s="176"/>
      <c r="F3292" s="174">
        <v>5</v>
      </c>
      <c r="G3292" s="174">
        <v>13</v>
      </c>
      <c r="H3292" s="174">
        <v>30</v>
      </c>
      <c r="I3292" s="174">
        <v>5000</v>
      </c>
      <c r="J3292" s="174">
        <v>5300</v>
      </c>
      <c r="K3292" s="174">
        <v>532</v>
      </c>
      <c r="L3292" s="177">
        <v>850</v>
      </c>
      <c r="M3292" s="178">
        <v>0</v>
      </c>
      <c r="N3292" s="179" t="s">
        <v>1757</v>
      </c>
      <c r="O3292" s="180">
        <v>0</v>
      </c>
      <c r="P3292" s="180">
        <v>0</v>
      </c>
      <c r="Q3292" s="181">
        <f t="shared" ref="Q3292:Q3355" si="120">+O3292+P3292</f>
        <v>0</v>
      </c>
      <c r="R3292" s="182" t="s">
        <v>98</v>
      </c>
      <c r="S3292" s="183"/>
      <c r="T3292" s="183"/>
    </row>
    <row r="3293" spans="2:20" ht="15.75" hidden="1">
      <c r="B3293" s="174">
        <v>2025</v>
      </c>
      <c r="C3293" s="174">
        <v>20</v>
      </c>
      <c r="D3293" s="175">
        <v>0</v>
      </c>
      <c r="E3293" s="176"/>
      <c r="F3293" s="174">
        <v>5</v>
      </c>
      <c r="G3293" s="174">
        <v>13</v>
      </c>
      <c r="H3293" s="174">
        <v>30</v>
      </c>
      <c r="I3293" s="174">
        <v>5000</v>
      </c>
      <c r="J3293" s="174">
        <v>5300</v>
      </c>
      <c r="K3293" s="174">
        <v>532</v>
      </c>
      <c r="L3293" s="177">
        <v>852</v>
      </c>
      <c r="M3293" s="178">
        <v>0</v>
      </c>
      <c r="N3293" s="179" t="s">
        <v>1758</v>
      </c>
      <c r="O3293" s="180">
        <v>0</v>
      </c>
      <c r="P3293" s="180">
        <v>0</v>
      </c>
      <c r="Q3293" s="181">
        <f t="shared" si="120"/>
        <v>0</v>
      </c>
      <c r="R3293" s="182" t="s">
        <v>98</v>
      </c>
      <c r="S3293" s="183"/>
      <c r="T3293" s="183"/>
    </row>
    <row r="3294" spans="2:20" ht="15.75" hidden="1">
      <c r="B3294" s="174">
        <v>2025</v>
      </c>
      <c r="C3294" s="174">
        <v>20</v>
      </c>
      <c r="D3294" s="175">
        <v>0</v>
      </c>
      <c r="E3294" s="176"/>
      <c r="F3294" s="174">
        <v>5</v>
      </c>
      <c r="G3294" s="174">
        <v>13</v>
      </c>
      <c r="H3294" s="174">
        <v>30</v>
      </c>
      <c r="I3294" s="174">
        <v>5000</v>
      </c>
      <c r="J3294" s="174">
        <v>5300</v>
      </c>
      <c r="K3294" s="174">
        <v>532</v>
      </c>
      <c r="L3294" s="177">
        <v>888</v>
      </c>
      <c r="M3294" s="178">
        <v>0</v>
      </c>
      <c r="N3294" s="179" t="s">
        <v>1759</v>
      </c>
      <c r="O3294" s="180">
        <v>0</v>
      </c>
      <c r="P3294" s="180">
        <v>0</v>
      </c>
      <c r="Q3294" s="181">
        <f t="shared" si="120"/>
        <v>0</v>
      </c>
      <c r="R3294" s="182" t="s">
        <v>98</v>
      </c>
      <c r="S3294" s="183"/>
      <c r="T3294" s="183"/>
    </row>
    <row r="3295" spans="2:20" ht="15.75" hidden="1">
      <c r="B3295" s="174">
        <v>2025</v>
      </c>
      <c r="C3295" s="174">
        <v>20</v>
      </c>
      <c r="D3295" s="175">
        <v>0</v>
      </c>
      <c r="E3295" s="176"/>
      <c r="F3295" s="174">
        <v>5</v>
      </c>
      <c r="G3295" s="174">
        <v>13</v>
      </c>
      <c r="H3295" s="174">
        <v>30</v>
      </c>
      <c r="I3295" s="174">
        <v>5000</v>
      </c>
      <c r="J3295" s="174">
        <v>5300</v>
      </c>
      <c r="K3295" s="174">
        <v>532</v>
      </c>
      <c r="L3295" s="177">
        <v>1068</v>
      </c>
      <c r="M3295" s="178">
        <v>0</v>
      </c>
      <c r="N3295" s="179" t="s">
        <v>1760</v>
      </c>
      <c r="O3295" s="180">
        <v>0</v>
      </c>
      <c r="P3295" s="180">
        <v>0</v>
      </c>
      <c r="Q3295" s="181">
        <f t="shared" si="120"/>
        <v>0</v>
      </c>
      <c r="R3295" s="182" t="s">
        <v>98</v>
      </c>
      <c r="S3295" s="183"/>
      <c r="T3295" s="183"/>
    </row>
    <row r="3296" spans="2:20" ht="15.75" hidden="1">
      <c r="B3296" s="174">
        <v>2025</v>
      </c>
      <c r="C3296" s="174">
        <v>20</v>
      </c>
      <c r="D3296" s="175">
        <v>0</v>
      </c>
      <c r="E3296" s="176"/>
      <c r="F3296" s="174">
        <v>5</v>
      </c>
      <c r="G3296" s="174">
        <v>13</v>
      </c>
      <c r="H3296" s="174">
        <v>30</v>
      </c>
      <c r="I3296" s="174">
        <v>5000</v>
      </c>
      <c r="J3296" s="174">
        <v>5300</v>
      </c>
      <c r="K3296" s="174">
        <v>532</v>
      </c>
      <c r="L3296" s="177">
        <v>1084</v>
      </c>
      <c r="M3296" s="178">
        <v>0</v>
      </c>
      <c r="N3296" s="179" t="s">
        <v>523</v>
      </c>
      <c r="O3296" s="180">
        <v>0</v>
      </c>
      <c r="P3296" s="180">
        <v>0</v>
      </c>
      <c r="Q3296" s="181">
        <f t="shared" si="120"/>
        <v>0</v>
      </c>
      <c r="R3296" s="182" t="s">
        <v>98</v>
      </c>
      <c r="S3296" s="183"/>
      <c r="T3296" s="183"/>
    </row>
    <row r="3297" spans="2:20" ht="15.75" hidden="1">
      <c r="B3297" s="174">
        <v>2025</v>
      </c>
      <c r="C3297" s="174">
        <v>20</v>
      </c>
      <c r="D3297" s="175">
        <v>0</v>
      </c>
      <c r="E3297" s="176"/>
      <c r="F3297" s="174">
        <v>5</v>
      </c>
      <c r="G3297" s="174">
        <v>13</v>
      </c>
      <c r="H3297" s="174">
        <v>30</v>
      </c>
      <c r="I3297" s="174">
        <v>5000</v>
      </c>
      <c r="J3297" s="174">
        <v>5300</v>
      </c>
      <c r="K3297" s="174">
        <v>532</v>
      </c>
      <c r="L3297" s="177">
        <v>1129</v>
      </c>
      <c r="M3297" s="178">
        <v>0</v>
      </c>
      <c r="N3297" s="179" t="s">
        <v>1761</v>
      </c>
      <c r="O3297" s="180">
        <v>0</v>
      </c>
      <c r="P3297" s="180">
        <v>0</v>
      </c>
      <c r="Q3297" s="181">
        <f t="shared" si="120"/>
        <v>0</v>
      </c>
      <c r="R3297" s="182" t="s">
        <v>98</v>
      </c>
      <c r="S3297" s="183"/>
      <c r="T3297" s="183"/>
    </row>
    <row r="3298" spans="2:20" ht="15.75" hidden="1">
      <c r="B3298" s="174">
        <v>2025</v>
      </c>
      <c r="C3298" s="174">
        <v>20</v>
      </c>
      <c r="D3298" s="175">
        <v>0</v>
      </c>
      <c r="E3298" s="176"/>
      <c r="F3298" s="174">
        <v>5</v>
      </c>
      <c r="G3298" s="174">
        <v>13</v>
      </c>
      <c r="H3298" s="174">
        <v>30</v>
      </c>
      <c r="I3298" s="174">
        <v>5000</v>
      </c>
      <c r="J3298" s="174">
        <v>5300</v>
      </c>
      <c r="K3298" s="174">
        <v>532</v>
      </c>
      <c r="L3298" s="177">
        <v>1161</v>
      </c>
      <c r="M3298" s="178">
        <v>0</v>
      </c>
      <c r="N3298" s="179" t="s">
        <v>1762</v>
      </c>
      <c r="O3298" s="180">
        <v>0</v>
      </c>
      <c r="P3298" s="180">
        <v>0</v>
      </c>
      <c r="Q3298" s="181">
        <f t="shared" si="120"/>
        <v>0</v>
      </c>
      <c r="R3298" s="182" t="s">
        <v>98</v>
      </c>
      <c r="S3298" s="183"/>
      <c r="T3298" s="183"/>
    </row>
    <row r="3299" spans="2:20" ht="15.75" hidden="1">
      <c r="B3299" s="174">
        <v>2025</v>
      </c>
      <c r="C3299" s="174">
        <v>20</v>
      </c>
      <c r="D3299" s="175">
        <v>0</v>
      </c>
      <c r="E3299" s="176"/>
      <c r="F3299" s="174">
        <v>5</v>
      </c>
      <c r="G3299" s="174">
        <v>13</v>
      </c>
      <c r="H3299" s="174">
        <v>30</v>
      </c>
      <c r="I3299" s="174">
        <v>5000</v>
      </c>
      <c r="J3299" s="174">
        <v>5300</v>
      </c>
      <c r="K3299" s="174">
        <v>532</v>
      </c>
      <c r="L3299" s="177">
        <v>1193</v>
      </c>
      <c r="M3299" s="178">
        <v>0</v>
      </c>
      <c r="N3299" s="179" t="s">
        <v>1763</v>
      </c>
      <c r="O3299" s="180">
        <v>0</v>
      </c>
      <c r="P3299" s="180">
        <v>0</v>
      </c>
      <c r="Q3299" s="181">
        <f t="shared" si="120"/>
        <v>0</v>
      </c>
      <c r="R3299" s="182" t="s">
        <v>98</v>
      </c>
      <c r="S3299" s="183"/>
      <c r="T3299" s="183"/>
    </row>
    <row r="3300" spans="2:20" ht="15.75" hidden="1">
      <c r="B3300" s="174">
        <v>2025</v>
      </c>
      <c r="C3300" s="174">
        <v>20</v>
      </c>
      <c r="D3300" s="175">
        <v>0</v>
      </c>
      <c r="E3300" s="176"/>
      <c r="F3300" s="174">
        <v>5</v>
      </c>
      <c r="G3300" s="174">
        <v>13</v>
      </c>
      <c r="H3300" s="174">
        <v>30</v>
      </c>
      <c r="I3300" s="174">
        <v>5000</v>
      </c>
      <c r="J3300" s="174">
        <v>5300</v>
      </c>
      <c r="K3300" s="174">
        <v>532</v>
      </c>
      <c r="L3300" s="177">
        <v>1270</v>
      </c>
      <c r="M3300" s="178">
        <v>0</v>
      </c>
      <c r="N3300" s="179" t="s">
        <v>551</v>
      </c>
      <c r="O3300" s="180">
        <v>0</v>
      </c>
      <c r="P3300" s="180">
        <v>0</v>
      </c>
      <c r="Q3300" s="181">
        <f t="shared" si="120"/>
        <v>0</v>
      </c>
      <c r="R3300" s="182" t="s">
        <v>98</v>
      </c>
      <c r="S3300" s="183"/>
      <c r="T3300" s="183"/>
    </row>
    <row r="3301" spans="2:20" ht="15.75" hidden="1">
      <c r="B3301" s="174">
        <v>2025</v>
      </c>
      <c r="C3301" s="174">
        <v>20</v>
      </c>
      <c r="D3301" s="175">
        <v>0</v>
      </c>
      <c r="E3301" s="176"/>
      <c r="F3301" s="174">
        <v>5</v>
      </c>
      <c r="G3301" s="174">
        <v>13</v>
      </c>
      <c r="H3301" s="174">
        <v>30</v>
      </c>
      <c r="I3301" s="174">
        <v>5000</v>
      </c>
      <c r="J3301" s="174">
        <v>5300</v>
      </c>
      <c r="K3301" s="174">
        <v>532</v>
      </c>
      <c r="L3301" s="177">
        <v>1274</v>
      </c>
      <c r="M3301" s="178">
        <v>0</v>
      </c>
      <c r="N3301" s="179" t="s">
        <v>1764</v>
      </c>
      <c r="O3301" s="180">
        <v>0</v>
      </c>
      <c r="P3301" s="180">
        <v>0</v>
      </c>
      <c r="Q3301" s="181">
        <f t="shared" si="120"/>
        <v>0</v>
      </c>
      <c r="R3301" s="182" t="s">
        <v>98</v>
      </c>
      <c r="S3301" s="183"/>
      <c r="T3301" s="183"/>
    </row>
    <row r="3302" spans="2:20" ht="15.75" hidden="1">
      <c r="B3302" s="174">
        <v>2025</v>
      </c>
      <c r="C3302" s="174">
        <v>20</v>
      </c>
      <c r="D3302" s="175">
        <v>0</v>
      </c>
      <c r="E3302" s="176"/>
      <c r="F3302" s="174">
        <v>5</v>
      </c>
      <c r="G3302" s="174">
        <v>13</v>
      </c>
      <c r="H3302" s="174">
        <v>30</v>
      </c>
      <c r="I3302" s="174">
        <v>5000</v>
      </c>
      <c r="J3302" s="174">
        <v>5300</v>
      </c>
      <c r="K3302" s="174">
        <v>532</v>
      </c>
      <c r="L3302" s="177">
        <v>1332</v>
      </c>
      <c r="M3302" s="178">
        <v>0</v>
      </c>
      <c r="N3302" s="179" t="s">
        <v>1765</v>
      </c>
      <c r="O3302" s="180">
        <v>0</v>
      </c>
      <c r="P3302" s="180">
        <v>0</v>
      </c>
      <c r="Q3302" s="181">
        <f t="shared" si="120"/>
        <v>0</v>
      </c>
      <c r="R3302" s="182" t="s">
        <v>98</v>
      </c>
      <c r="S3302" s="183"/>
      <c r="T3302" s="183"/>
    </row>
    <row r="3303" spans="2:20" ht="15.75" hidden="1">
      <c r="B3303" s="174">
        <v>2025</v>
      </c>
      <c r="C3303" s="174">
        <v>20</v>
      </c>
      <c r="D3303" s="175">
        <v>0</v>
      </c>
      <c r="E3303" s="176"/>
      <c r="F3303" s="174">
        <v>5</v>
      </c>
      <c r="G3303" s="174">
        <v>13</v>
      </c>
      <c r="H3303" s="174">
        <v>30</v>
      </c>
      <c r="I3303" s="174">
        <v>5000</v>
      </c>
      <c r="J3303" s="174">
        <v>5300</v>
      </c>
      <c r="K3303" s="174">
        <v>532</v>
      </c>
      <c r="L3303" s="177">
        <v>1551</v>
      </c>
      <c r="M3303" s="178">
        <v>0</v>
      </c>
      <c r="N3303" s="179" t="s">
        <v>200</v>
      </c>
      <c r="O3303" s="180">
        <v>0</v>
      </c>
      <c r="P3303" s="180">
        <v>0</v>
      </c>
      <c r="Q3303" s="181">
        <f t="shared" si="120"/>
        <v>0</v>
      </c>
      <c r="R3303" s="182" t="s">
        <v>98</v>
      </c>
      <c r="S3303" s="183"/>
      <c r="T3303" s="183"/>
    </row>
    <row r="3304" spans="2:20" ht="15.75" hidden="1">
      <c r="B3304" s="152">
        <v>2025</v>
      </c>
      <c r="C3304" s="152">
        <v>20</v>
      </c>
      <c r="D3304" s="153"/>
      <c r="E3304" s="154"/>
      <c r="F3304" s="152">
        <v>5</v>
      </c>
      <c r="G3304" s="152">
        <v>13</v>
      </c>
      <c r="H3304" s="152">
        <v>30</v>
      </c>
      <c r="I3304" s="152">
        <v>5000</v>
      </c>
      <c r="J3304" s="152">
        <v>5400</v>
      </c>
      <c r="K3304" s="152"/>
      <c r="L3304" s="155" t="s">
        <v>44</v>
      </c>
      <c r="M3304" s="156"/>
      <c r="N3304" s="157" t="s">
        <v>216</v>
      </c>
      <c r="O3304" s="158">
        <f>O3305</f>
        <v>0</v>
      </c>
      <c r="P3304" s="158">
        <f>P3305</f>
        <v>0</v>
      </c>
      <c r="Q3304" s="158">
        <f t="shared" si="120"/>
        <v>0</v>
      </c>
      <c r="R3304" s="159"/>
      <c r="S3304" s="160"/>
      <c r="T3304" s="161"/>
    </row>
    <row r="3305" spans="2:20" ht="15.75" hidden="1">
      <c r="B3305" s="163">
        <v>2025</v>
      </c>
      <c r="C3305" s="163">
        <v>20</v>
      </c>
      <c r="D3305" s="164"/>
      <c r="E3305" s="165"/>
      <c r="F3305" s="163">
        <v>5</v>
      </c>
      <c r="G3305" s="163">
        <v>13</v>
      </c>
      <c r="H3305" s="163">
        <v>30</v>
      </c>
      <c r="I3305" s="163">
        <v>5000</v>
      </c>
      <c r="J3305" s="163">
        <v>5400</v>
      </c>
      <c r="K3305" s="163">
        <v>541</v>
      </c>
      <c r="L3305" s="166" t="s">
        <v>44</v>
      </c>
      <c r="M3305" s="167"/>
      <c r="N3305" s="168" t="s">
        <v>217</v>
      </c>
      <c r="O3305" s="169">
        <f>SUM(O3306:O3311)</f>
        <v>0</v>
      </c>
      <c r="P3305" s="169">
        <f>SUM(P3306:P3311)</f>
        <v>0</v>
      </c>
      <c r="Q3305" s="169">
        <f t="shared" si="120"/>
        <v>0</v>
      </c>
      <c r="R3305" s="170"/>
      <c r="S3305" s="171"/>
      <c r="T3305" s="172"/>
    </row>
    <row r="3306" spans="2:20" ht="15.75" hidden="1">
      <c r="B3306" s="174">
        <v>2025</v>
      </c>
      <c r="C3306" s="174">
        <v>20</v>
      </c>
      <c r="D3306" s="175">
        <v>0</v>
      </c>
      <c r="E3306" s="176"/>
      <c r="F3306" s="174">
        <v>5</v>
      </c>
      <c r="G3306" s="174">
        <v>13</v>
      </c>
      <c r="H3306" s="174">
        <v>30</v>
      </c>
      <c r="I3306" s="174">
        <v>5000</v>
      </c>
      <c r="J3306" s="174">
        <v>5400</v>
      </c>
      <c r="K3306" s="174">
        <v>541</v>
      </c>
      <c r="L3306" s="177">
        <v>22</v>
      </c>
      <c r="M3306" s="178">
        <v>0</v>
      </c>
      <c r="N3306" s="179" t="s">
        <v>1430</v>
      </c>
      <c r="O3306" s="180">
        <v>0</v>
      </c>
      <c r="P3306" s="180">
        <v>0</v>
      </c>
      <c r="Q3306" s="181">
        <f t="shared" si="120"/>
        <v>0</v>
      </c>
      <c r="R3306" s="182" t="s">
        <v>98</v>
      </c>
      <c r="S3306" s="183"/>
      <c r="T3306" s="183"/>
    </row>
    <row r="3307" spans="2:20" ht="15.75" hidden="1">
      <c r="B3307" s="174">
        <v>2025</v>
      </c>
      <c r="C3307" s="174">
        <v>20</v>
      </c>
      <c r="D3307" s="175">
        <v>0</v>
      </c>
      <c r="E3307" s="176"/>
      <c r="F3307" s="174">
        <v>5</v>
      </c>
      <c r="G3307" s="174">
        <v>13</v>
      </c>
      <c r="H3307" s="174">
        <v>30</v>
      </c>
      <c r="I3307" s="174">
        <v>5000</v>
      </c>
      <c r="J3307" s="174">
        <v>5400</v>
      </c>
      <c r="K3307" s="174">
        <v>541</v>
      </c>
      <c r="L3307" s="177">
        <v>203</v>
      </c>
      <c r="M3307" s="178">
        <v>0</v>
      </c>
      <c r="N3307" s="179" t="s">
        <v>1766</v>
      </c>
      <c r="O3307" s="180">
        <v>0</v>
      </c>
      <c r="P3307" s="180">
        <v>0</v>
      </c>
      <c r="Q3307" s="181">
        <f t="shared" si="120"/>
        <v>0</v>
      </c>
      <c r="R3307" s="182" t="s">
        <v>98</v>
      </c>
      <c r="S3307" s="183"/>
      <c r="T3307" s="183"/>
    </row>
    <row r="3308" spans="2:20" ht="15.75" hidden="1">
      <c r="B3308" s="174">
        <v>2025</v>
      </c>
      <c r="C3308" s="174">
        <v>20</v>
      </c>
      <c r="D3308" s="175">
        <v>0</v>
      </c>
      <c r="E3308" s="176"/>
      <c r="F3308" s="174">
        <v>5</v>
      </c>
      <c r="G3308" s="174">
        <v>13</v>
      </c>
      <c r="H3308" s="174">
        <v>30</v>
      </c>
      <c r="I3308" s="174">
        <v>5000</v>
      </c>
      <c r="J3308" s="174">
        <v>5400</v>
      </c>
      <c r="K3308" s="174">
        <v>541</v>
      </c>
      <c r="L3308" s="177">
        <v>204</v>
      </c>
      <c r="M3308" s="178">
        <v>0</v>
      </c>
      <c r="N3308" s="179" t="s">
        <v>553</v>
      </c>
      <c r="O3308" s="180">
        <v>0</v>
      </c>
      <c r="P3308" s="180">
        <v>0</v>
      </c>
      <c r="Q3308" s="181">
        <f t="shared" si="120"/>
        <v>0</v>
      </c>
      <c r="R3308" s="182" t="s">
        <v>98</v>
      </c>
      <c r="S3308" s="183"/>
      <c r="T3308" s="183"/>
    </row>
    <row r="3309" spans="2:20" ht="15.75" hidden="1">
      <c r="B3309" s="174">
        <v>2025</v>
      </c>
      <c r="C3309" s="174">
        <v>20</v>
      </c>
      <c r="D3309" s="175">
        <v>0</v>
      </c>
      <c r="E3309" s="176"/>
      <c r="F3309" s="174">
        <v>5</v>
      </c>
      <c r="G3309" s="174">
        <v>13</v>
      </c>
      <c r="H3309" s="174">
        <v>30</v>
      </c>
      <c r="I3309" s="174">
        <v>5000</v>
      </c>
      <c r="J3309" s="174">
        <v>5400</v>
      </c>
      <c r="K3309" s="174">
        <v>541</v>
      </c>
      <c r="L3309" s="177">
        <v>206</v>
      </c>
      <c r="M3309" s="178">
        <v>0</v>
      </c>
      <c r="N3309" s="179" t="s">
        <v>1767</v>
      </c>
      <c r="O3309" s="180">
        <v>0</v>
      </c>
      <c r="P3309" s="180">
        <v>0</v>
      </c>
      <c r="Q3309" s="181">
        <f t="shared" si="120"/>
        <v>0</v>
      </c>
      <c r="R3309" s="182" t="s">
        <v>98</v>
      </c>
      <c r="S3309" s="183"/>
      <c r="T3309" s="183"/>
    </row>
    <row r="3310" spans="2:20" ht="15.75" hidden="1">
      <c r="B3310" s="174">
        <v>2025</v>
      </c>
      <c r="C3310" s="174">
        <v>20</v>
      </c>
      <c r="D3310" s="175">
        <v>0</v>
      </c>
      <c r="E3310" s="176"/>
      <c r="F3310" s="174">
        <v>5</v>
      </c>
      <c r="G3310" s="174">
        <v>13</v>
      </c>
      <c r="H3310" s="174">
        <v>30</v>
      </c>
      <c r="I3310" s="174">
        <v>5000</v>
      </c>
      <c r="J3310" s="174">
        <v>5400</v>
      </c>
      <c r="K3310" s="174">
        <v>541</v>
      </c>
      <c r="L3310" s="177">
        <v>415</v>
      </c>
      <c r="M3310" s="178">
        <v>0</v>
      </c>
      <c r="N3310" s="179" t="s">
        <v>1432</v>
      </c>
      <c r="O3310" s="180">
        <v>0</v>
      </c>
      <c r="P3310" s="180">
        <v>0</v>
      </c>
      <c r="Q3310" s="181">
        <f t="shared" si="120"/>
        <v>0</v>
      </c>
      <c r="R3310" s="182" t="s">
        <v>98</v>
      </c>
      <c r="S3310" s="183"/>
      <c r="T3310" s="183"/>
    </row>
    <row r="3311" spans="2:20" ht="15.75" hidden="1">
      <c r="B3311" s="174">
        <v>2025</v>
      </c>
      <c r="C3311" s="174">
        <v>20</v>
      </c>
      <c r="D3311" s="175">
        <v>0</v>
      </c>
      <c r="E3311" s="176"/>
      <c r="F3311" s="174">
        <v>5</v>
      </c>
      <c r="G3311" s="174">
        <v>13</v>
      </c>
      <c r="H3311" s="174">
        <v>30</v>
      </c>
      <c r="I3311" s="174">
        <v>5000</v>
      </c>
      <c r="J3311" s="174">
        <v>5400</v>
      </c>
      <c r="K3311" s="174">
        <v>541</v>
      </c>
      <c r="L3311" s="177">
        <v>1526</v>
      </c>
      <c r="M3311" s="178">
        <v>0</v>
      </c>
      <c r="N3311" s="179" t="s">
        <v>218</v>
      </c>
      <c r="O3311" s="180">
        <v>0</v>
      </c>
      <c r="P3311" s="180">
        <v>0</v>
      </c>
      <c r="Q3311" s="181">
        <f t="shared" si="120"/>
        <v>0</v>
      </c>
      <c r="R3311" s="182" t="s">
        <v>98</v>
      </c>
      <c r="S3311" s="183"/>
      <c r="T3311" s="183"/>
    </row>
    <row r="3312" spans="2:20" ht="15.75" hidden="1">
      <c r="B3312" s="152">
        <v>2025</v>
      </c>
      <c r="C3312" s="152">
        <v>20</v>
      </c>
      <c r="D3312" s="153"/>
      <c r="E3312" s="154"/>
      <c r="F3312" s="152">
        <v>5</v>
      </c>
      <c r="G3312" s="152">
        <v>13</v>
      </c>
      <c r="H3312" s="152">
        <v>30</v>
      </c>
      <c r="I3312" s="152">
        <v>5000</v>
      </c>
      <c r="J3312" s="152">
        <v>5500</v>
      </c>
      <c r="K3312" s="152"/>
      <c r="L3312" s="155" t="s">
        <v>44</v>
      </c>
      <c r="M3312" s="156"/>
      <c r="N3312" s="157" t="s">
        <v>558</v>
      </c>
      <c r="O3312" s="158">
        <f>O3313</f>
        <v>0</v>
      </c>
      <c r="P3312" s="158">
        <f>P3313</f>
        <v>0</v>
      </c>
      <c r="Q3312" s="158">
        <f t="shared" si="120"/>
        <v>0</v>
      </c>
      <c r="R3312" s="159"/>
      <c r="S3312" s="160"/>
      <c r="T3312" s="161"/>
    </row>
    <row r="3313" spans="2:20" ht="15.75" hidden="1">
      <c r="B3313" s="163">
        <v>2025</v>
      </c>
      <c r="C3313" s="163">
        <v>20</v>
      </c>
      <c r="D3313" s="164"/>
      <c r="E3313" s="165"/>
      <c r="F3313" s="163">
        <v>5</v>
      </c>
      <c r="G3313" s="163">
        <v>13</v>
      </c>
      <c r="H3313" s="163">
        <v>30</v>
      </c>
      <c r="I3313" s="163">
        <v>5000</v>
      </c>
      <c r="J3313" s="163">
        <v>5500</v>
      </c>
      <c r="K3313" s="163">
        <v>551</v>
      </c>
      <c r="L3313" s="166" t="s">
        <v>44</v>
      </c>
      <c r="M3313" s="167"/>
      <c r="N3313" s="168" t="s">
        <v>559</v>
      </c>
      <c r="O3313" s="169">
        <f>SUM(O3314:O3322)</f>
        <v>0</v>
      </c>
      <c r="P3313" s="169">
        <f>SUM(P3314:P3322)</f>
        <v>0</v>
      </c>
      <c r="Q3313" s="169">
        <f t="shared" si="120"/>
        <v>0</v>
      </c>
      <c r="R3313" s="170"/>
      <c r="S3313" s="171"/>
      <c r="T3313" s="172"/>
    </row>
    <row r="3314" spans="2:20" ht="15.75" hidden="1">
      <c r="B3314" s="174">
        <v>2025</v>
      </c>
      <c r="C3314" s="174">
        <v>20</v>
      </c>
      <c r="D3314" s="175">
        <v>0</v>
      </c>
      <c r="E3314" s="176"/>
      <c r="F3314" s="174">
        <v>5</v>
      </c>
      <c r="G3314" s="174">
        <v>13</v>
      </c>
      <c r="H3314" s="174">
        <v>30</v>
      </c>
      <c r="I3314" s="174">
        <v>5000</v>
      </c>
      <c r="J3314" s="174">
        <v>5500</v>
      </c>
      <c r="K3314" s="174">
        <v>551</v>
      </c>
      <c r="L3314" s="177">
        <v>51</v>
      </c>
      <c r="M3314" s="178">
        <v>0</v>
      </c>
      <c r="N3314" s="179" t="s">
        <v>561</v>
      </c>
      <c r="O3314" s="180">
        <v>0</v>
      </c>
      <c r="P3314" s="180">
        <v>0</v>
      </c>
      <c r="Q3314" s="181">
        <f t="shared" si="120"/>
        <v>0</v>
      </c>
      <c r="R3314" s="182" t="s">
        <v>98</v>
      </c>
      <c r="S3314" s="183"/>
      <c r="T3314" s="183"/>
    </row>
    <row r="3315" spans="2:20" ht="15.75" hidden="1">
      <c r="B3315" s="174">
        <v>2025</v>
      </c>
      <c r="C3315" s="174">
        <v>20</v>
      </c>
      <c r="D3315" s="175">
        <v>0</v>
      </c>
      <c r="E3315" s="176"/>
      <c r="F3315" s="174">
        <v>5</v>
      </c>
      <c r="G3315" s="174">
        <v>13</v>
      </c>
      <c r="H3315" s="174">
        <v>30</v>
      </c>
      <c r="I3315" s="174">
        <v>5000</v>
      </c>
      <c r="J3315" s="174">
        <v>5500</v>
      </c>
      <c r="K3315" s="174">
        <v>551</v>
      </c>
      <c r="L3315" s="177">
        <v>55</v>
      </c>
      <c r="M3315" s="178">
        <v>0</v>
      </c>
      <c r="N3315" s="179" t="s">
        <v>562</v>
      </c>
      <c r="O3315" s="180">
        <v>0</v>
      </c>
      <c r="P3315" s="180">
        <v>0</v>
      </c>
      <c r="Q3315" s="181">
        <f t="shared" si="120"/>
        <v>0</v>
      </c>
      <c r="R3315" s="182" t="s">
        <v>98</v>
      </c>
      <c r="S3315" s="183"/>
      <c r="T3315" s="183"/>
    </row>
    <row r="3316" spans="2:20" ht="15.75" hidden="1">
      <c r="B3316" s="174">
        <v>2025</v>
      </c>
      <c r="C3316" s="174">
        <v>20</v>
      </c>
      <c r="D3316" s="175">
        <v>0</v>
      </c>
      <c r="E3316" s="176"/>
      <c r="F3316" s="174">
        <v>5</v>
      </c>
      <c r="G3316" s="174">
        <v>13</v>
      </c>
      <c r="H3316" s="174">
        <v>30</v>
      </c>
      <c r="I3316" s="174">
        <v>5000</v>
      </c>
      <c r="J3316" s="174">
        <v>5500</v>
      </c>
      <c r="K3316" s="174">
        <v>551</v>
      </c>
      <c r="L3316" s="177">
        <v>238</v>
      </c>
      <c r="M3316" s="178">
        <v>0</v>
      </c>
      <c r="N3316" s="179" t="s">
        <v>1768</v>
      </c>
      <c r="O3316" s="180">
        <v>0</v>
      </c>
      <c r="P3316" s="180">
        <v>0</v>
      </c>
      <c r="Q3316" s="181">
        <f t="shared" si="120"/>
        <v>0</v>
      </c>
      <c r="R3316" s="182" t="s">
        <v>98</v>
      </c>
      <c r="S3316" s="183"/>
      <c r="T3316" s="183"/>
    </row>
    <row r="3317" spans="2:20" ht="15.75" hidden="1">
      <c r="B3317" s="174">
        <v>2025</v>
      </c>
      <c r="C3317" s="174">
        <v>20</v>
      </c>
      <c r="D3317" s="175">
        <v>0</v>
      </c>
      <c r="E3317" s="176"/>
      <c r="F3317" s="174">
        <v>5</v>
      </c>
      <c r="G3317" s="174">
        <v>13</v>
      </c>
      <c r="H3317" s="174">
        <v>30</v>
      </c>
      <c r="I3317" s="174">
        <v>5000</v>
      </c>
      <c r="J3317" s="174">
        <v>5500</v>
      </c>
      <c r="K3317" s="174">
        <v>551</v>
      </c>
      <c r="L3317" s="177">
        <v>239</v>
      </c>
      <c r="M3317" s="178">
        <v>0</v>
      </c>
      <c r="N3317" s="179" t="s">
        <v>1769</v>
      </c>
      <c r="O3317" s="180">
        <v>0</v>
      </c>
      <c r="P3317" s="180">
        <v>0</v>
      </c>
      <c r="Q3317" s="181">
        <f t="shared" si="120"/>
        <v>0</v>
      </c>
      <c r="R3317" s="182" t="s">
        <v>98</v>
      </c>
      <c r="S3317" s="183"/>
      <c r="T3317" s="183"/>
    </row>
    <row r="3318" spans="2:20" ht="15.75" hidden="1">
      <c r="B3318" s="174">
        <v>2025</v>
      </c>
      <c r="C3318" s="174">
        <v>20</v>
      </c>
      <c r="D3318" s="175">
        <v>0</v>
      </c>
      <c r="E3318" s="176"/>
      <c r="F3318" s="174">
        <v>5</v>
      </c>
      <c r="G3318" s="174">
        <v>13</v>
      </c>
      <c r="H3318" s="174">
        <v>30</v>
      </c>
      <c r="I3318" s="174">
        <v>5000</v>
      </c>
      <c r="J3318" s="174">
        <v>5500</v>
      </c>
      <c r="K3318" s="174">
        <v>551</v>
      </c>
      <c r="L3318" s="177">
        <v>498</v>
      </c>
      <c r="M3318" s="178">
        <v>0</v>
      </c>
      <c r="N3318" s="179" t="s">
        <v>1770</v>
      </c>
      <c r="O3318" s="180">
        <v>0</v>
      </c>
      <c r="P3318" s="180">
        <v>0</v>
      </c>
      <c r="Q3318" s="181">
        <f t="shared" si="120"/>
        <v>0</v>
      </c>
      <c r="R3318" s="182" t="s">
        <v>98</v>
      </c>
      <c r="S3318" s="183"/>
      <c r="T3318" s="183"/>
    </row>
    <row r="3319" spans="2:20" ht="15.75" hidden="1">
      <c r="B3319" s="174">
        <v>2025</v>
      </c>
      <c r="C3319" s="174">
        <v>20</v>
      </c>
      <c r="D3319" s="175">
        <v>0</v>
      </c>
      <c r="E3319" s="176"/>
      <c r="F3319" s="174">
        <v>5</v>
      </c>
      <c r="G3319" s="174">
        <v>13</v>
      </c>
      <c r="H3319" s="174">
        <v>30</v>
      </c>
      <c r="I3319" s="174">
        <v>5000</v>
      </c>
      <c r="J3319" s="174">
        <v>5500</v>
      </c>
      <c r="K3319" s="174">
        <v>551</v>
      </c>
      <c r="L3319" s="177">
        <v>568</v>
      </c>
      <c r="M3319" s="178">
        <v>0</v>
      </c>
      <c r="N3319" s="179" t="s">
        <v>1771</v>
      </c>
      <c r="O3319" s="180">
        <v>0</v>
      </c>
      <c r="P3319" s="180">
        <v>0</v>
      </c>
      <c r="Q3319" s="181">
        <f t="shared" si="120"/>
        <v>0</v>
      </c>
      <c r="R3319" s="182" t="s">
        <v>98</v>
      </c>
      <c r="S3319" s="183"/>
      <c r="T3319" s="183"/>
    </row>
    <row r="3320" spans="2:20" ht="15.75" hidden="1">
      <c r="B3320" s="174">
        <v>2025</v>
      </c>
      <c r="C3320" s="174">
        <v>20</v>
      </c>
      <c r="D3320" s="175">
        <v>0</v>
      </c>
      <c r="E3320" s="176"/>
      <c r="F3320" s="174">
        <v>5</v>
      </c>
      <c r="G3320" s="174">
        <v>13</v>
      </c>
      <c r="H3320" s="174">
        <v>30</v>
      </c>
      <c r="I3320" s="174">
        <v>5000</v>
      </c>
      <c r="J3320" s="174">
        <v>5500</v>
      </c>
      <c r="K3320" s="174">
        <v>551</v>
      </c>
      <c r="L3320" s="177">
        <v>791</v>
      </c>
      <c r="M3320" s="178">
        <v>0</v>
      </c>
      <c r="N3320" s="179" t="s">
        <v>1772</v>
      </c>
      <c r="O3320" s="180">
        <v>0</v>
      </c>
      <c r="P3320" s="180">
        <v>0</v>
      </c>
      <c r="Q3320" s="181">
        <f t="shared" si="120"/>
        <v>0</v>
      </c>
      <c r="R3320" s="182" t="s">
        <v>98</v>
      </c>
      <c r="S3320" s="183"/>
      <c r="T3320" s="183"/>
    </row>
    <row r="3321" spans="2:20" ht="15.75" hidden="1">
      <c r="B3321" s="174">
        <v>2025</v>
      </c>
      <c r="C3321" s="174">
        <v>20</v>
      </c>
      <c r="D3321" s="175">
        <v>0</v>
      </c>
      <c r="E3321" s="176"/>
      <c r="F3321" s="174">
        <v>5</v>
      </c>
      <c r="G3321" s="174">
        <v>13</v>
      </c>
      <c r="H3321" s="174">
        <v>30</v>
      </c>
      <c r="I3321" s="174">
        <v>5000</v>
      </c>
      <c r="J3321" s="174">
        <v>5500</v>
      </c>
      <c r="K3321" s="174">
        <v>551</v>
      </c>
      <c r="L3321" s="177">
        <v>849</v>
      </c>
      <c r="M3321" s="178">
        <v>0</v>
      </c>
      <c r="N3321" s="179" t="s">
        <v>1773</v>
      </c>
      <c r="O3321" s="180">
        <v>0</v>
      </c>
      <c r="P3321" s="180">
        <v>0</v>
      </c>
      <c r="Q3321" s="181">
        <f t="shared" si="120"/>
        <v>0</v>
      </c>
      <c r="R3321" s="182" t="s">
        <v>98</v>
      </c>
      <c r="S3321" s="183"/>
      <c r="T3321" s="183"/>
    </row>
    <row r="3322" spans="2:20" ht="30" hidden="1">
      <c r="B3322" s="174">
        <v>2025</v>
      </c>
      <c r="C3322" s="174">
        <v>20</v>
      </c>
      <c r="D3322" s="175">
        <v>0</v>
      </c>
      <c r="E3322" s="176"/>
      <c r="F3322" s="174">
        <v>5</v>
      </c>
      <c r="G3322" s="174">
        <v>13</v>
      </c>
      <c r="H3322" s="174">
        <v>30</v>
      </c>
      <c r="I3322" s="174">
        <v>5000</v>
      </c>
      <c r="J3322" s="174">
        <v>5500</v>
      </c>
      <c r="K3322" s="174">
        <v>551</v>
      </c>
      <c r="L3322" s="177">
        <v>1379</v>
      </c>
      <c r="M3322" s="178">
        <v>0</v>
      </c>
      <c r="N3322" s="179" t="s">
        <v>1774</v>
      </c>
      <c r="O3322" s="180">
        <v>0</v>
      </c>
      <c r="P3322" s="180">
        <v>0</v>
      </c>
      <c r="Q3322" s="181">
        <f t="shared" si="120"/>
        <v>0</v>
      </c>
      <c r="R3322" s="182" t="s">
        <v>98</v>
      </c>
      <c r="S3322" s="183"/>
      <c r="T3322" s="183"/>
    </row>
    <row r="3323" spans="2:20" ht="15.75" hidden="1">
      <c r="B3323" s="152">
        <v>2025</v>
      </c>
      <c r="C3323" s="152">
        <v>20</v>
      </c>
      <c r="D3323" s="153"/>
      <c r="E3323" s="154"/>
      <c r="F3323" s="152">
        <v>5</v>
      </c>
      <c r="G3323" s="152">
        <v>13</v>
      </c>
      <c r="H3323" s="152">
        <v>30</v>
      </c>
      <c r="I3323" s="152">
        <v>5000</v>
      </c>
      <c r="J3323" s="152">
        <v>5600</v>
      </c>
      <c r="K3323" s="152"/>
      <c r="L3323" s="155" t="s">
        <v>44</v>
      </c>
      <c r="M3323" s="156"/>
      <c r="N3323" s="157" t="s">
        <v>1050</v>
      </c>
      <c r="O3323" s="158">
        <f>O3324+O3341+O3344+O3353+O3361</f>
        <v>0</v>
      </c>
      <c r="P3323" s="158">
        <f>P3324+P3341+P3344+P3353+P3361</f>
        <v>0</v>
      </c>
      <c r="Q3323" s="158">
        <f t="shared" si="120"/>
        <v>0</v>
      </c>
      <c r="R3323" s="159"/>
      <c r="S3323" s="160"/>
      <c r="T3323" s="161"/>
    </row>
    <row r="3324" spans="2:20" ht="15.75" hidden="1">
      <c r="B3324" s="163">
        <v>2025</v>
      </c>
      <c r="C3324" s="163">
        <v>20</v>
      </c>
      <c r="D3324" s="164"/>
      <c r="E3324" s="165"/>
      <c r="F3324" s="163">
        <v>5</v>
      </c>
      <c r="G3324" s="163">
        <v>13</v>
      </c>
      <c r="H3324" s="163">
        <v>30</v>
      </c>
      <c r="I3324" s="163">
        <v>5000</v>
      </c>
      <c r="J3324" s="163">
        <v>5600</v>
      </c>
      <c r="K3324" s="163">
        <v>562</v>
      </c>
      <c r="L3324" s="166" t="s">
        <v>44</v>
      </c>
      <c r="M3324" s="167"/>
      <c r="N3324" s="168" t="s">
        <v>576</v>
      </c>
      <c r="O3324" s="169">
        <f>SUM(O3325:O3340)</f>
        <v>0</v>
      </c>
      <c r="P3324" s="169">
        <f>SUM(P3325:P3340)</f>
        <v>0</v>
      </c>
      <c r="Q3324" s="169">
        <f t="shared" si="120"/>
        <v>0</v>
      </c>
      <c r="R3324" s="170"/>
      <c r="S3324" s="171"/>
      <c r="T3324" s="172"/>
    </row>
    <row r="3325" spans="2:20" ht="15.75" hidden="1">
      <c r="B3325" s="174">
        <v>2025</v>
      </c>
      <c r="C3325" s="174">
        <v>20</v>
      </c>
      <c r="D3325" s="175">
        <v>0</v>
      </c>
      <c r="E3325" s="176"/>
      <c r="F3325" s="174">
        <v>5</v>
      </c>
      <c r="G3325" s="174">
        <v>13</v>
      </c>
      <c r="H3325" s="174">
        <v>30</v>
      </c>
      <c r="I3325" s="174">
        <v>5000</v>
      </c>
      <c r="J3325" s="174">
        <v>5600</v>
      </c>
      <c r="K3325" s="174">
        <v>562</v>
      </c>
      <c r="L3325" s="177">
        <v>39</v>
      </c>
      <c r="M3325" s="178">
        <v>0</v>
      </c>
      <c r="N3325" s="179" t="s">
        <v>1775</v>
      </c>
      <c r="O3325" s="180">
        <v>0</v>
      </c>
      <c r="P3325" s="180">
        <v>0</v>
      </c>
      <c r="Q3325" s="181">
        <f t="shared" si="120"/>
        <v>0</v>
      </c>
      <c r="R3325" s="182" t="s">
        <v>978</v>
      </c>
      <c r="S3325" s="183"/>
      <c r="T3325" s="183"/>
    </row>
    <row r="3326" spans="2:20" ht="15.75" hidden="1">
      <c r="B3326" s="174">
        <v>2025</v>
      </c>
      <c r="C3326" s="174">
        <v>20</v>
      </c>
      <c r="D3326" s="175">
        <v>0</v>
      </c>
      <c r="E3326" s="176"/>
      <c r="F3326" s="174">
        <v>5</v>
      </c>
      <c r="G3326" s="174">
        <v>13</v>
      </c>
      <c r="H3326" s="174">
        <v>30</v>
      </c>
      <c r="I3326" s="174">
        <v>5000</v>
      </c>
      <c r="J3326" s="174">
        <v>5600</v>
      </c>
      <c r="K3326" s="174">
        <v>562</v>
      </c>
      <c r="L3326" s="177">
        <v>47</v>
      </c>
      <c r="M3326" s="178">
        <v>0</v>
      </c>
      <c r="N3326" s="179" t="s">
        <v>1776</v>
      </c>
      <c r="O3326" s="180">
        <v>0</v>
      </c>
      <c r="P3326" s="180">
        <v>0</v>
      </c>
      <c r="Q3326" s="181">
        <f t="shared" si="120"/>
        <v>0</v>
      </c>
      <c r="R3326" s="182" t="s">
        <v>98</v>
      </c>
      <c r="S3326" s="183"/>
      <c r="T3326" s="183"/>
    </row>
    <row r="3327" spans="2:20" ht="15.75" hidden="1">
      <c r="B3327" s="174">
        <v>2025</v>
      </c>
      <c r="C3327" s="174">
        <v>20</v>
      </c>
      <c r="D3327" s="175">
        <v>0</v>
      </c>
      <c r="E3327" s="176"/>
      <c r="F3327" s="174">
        <v>5</v>
      </c>
      <c r="G3327" s="174">
        <v>13</v>
      </c>
      <c r="H3327" s="174">
        <v>30</v>
      </c>
      <c r="I3327" s="174">
        <v>5000</v>
      </c>
      <c r="J3327" s="174">
        <v>5600</v>
      </c>
      <c r="K3327" s="174">
        <v>562</v>
      </c>
      <c r="L3327" s="177">
        <v>118</v>
      </c>
      <c r="M3327" s="178">
        <v>0</v>
      </c>
      <c r="N3327" s="179" t="s">
        <v>578</v>
      </c>
      <c r="O3327" s="180">
        <v>0</v>
      </c>
      <c r="P3327" s="180">
        <v>0</v>
      </c>
      <c r="Q3327" s="181">
        <f t="shared" si="120"/>
        <v>0</v>
      </c>
      <c r="R3327" s="182" t="s">
        <v>98</v>
      </c>
      <c r="S3327" s="183"/>
      <c r="T3327" s="183"/>
    </row>
    <row r="3328" spans="2:20" ht="15.75" hidden="1">
      <c r="B3328" s="174">
        <v>2025</v>
      </c>
      <c r="C3328" s="174">
        <v>20</v>
      </c>
      <c r="D3328" s="175">
        <v>0</v>
      </c>
      <c r="E3328" s="176"/>
      <c r="F3328" s="174">
        <v>5</v>
      </c>
      <c r="G3328" s="174">
        <v>13</v>
      </c>
      <c r="H3328" s="174">
        <v>30</v>
      </c>
      <c r="I3328" s="174">
        <v>5000</v>
      </c>
      <c r="J3328" s="174">
        <v>5600</v>
      </c>
      <c r="K3328" s="174">
        <v>562</v>
      </c>
      <c r="L3328" s="177">
        <v>346</v>
      </c>
      <c r="M3328" s="178">
        <v>0</v>
      </c>
      <c r="N3328" s="179" t="s">
        <v>192</v>
      </c>
      <c r="O3328" s="180">
        <v>0</v>
      </c>
      <c r="P3328" s="180">
        <v>0</v>
      </c>
      <c r="Q3328" s="181">
        <f t="shared" si="120"/>
        <v>0</v>
      </c>
      <c r="R3328" s="182" t="s">
        <v>98</v>
      </c>
      <c r="S3328" s="183"/>
      <c r="T3328" s="183"/>
    </row>
    <row r="3329" spans="2:20" ht="15.75" hidden="1">
      <c r="B3329" s="174">
        <v>2025</v>
      </c>
      <c r="C3329" s="174">
        <v>20</v>
      </c>
      <c r="D3329" s="175">
        <v>0</v>
      </c>
      <c r="E3329" s="176"/>
      <c r="F3329" s="174">
        <v>5</v>
      </c>
      <c r="G3329" s="174">
        <v>13</v>
      </c>
      <c r="H3329" s="174">
        <v>30</v>
      </c>
      <c r="I3329" s="174">
        <v>5000</v>
      </c>
      <c r="J3329" s="174">
        <v>5600</v>
      </c>
      <c r="K3329" s="174">
        <v>562</v>
      </c>
      <c r="L3329" s="177">
        <v>491</v>
      </c>
      <c r="M3329" s="178">
        <v>0</v>
      </c>
      <c r="N3329" s="179" t="s">
        <v>1777</v>
      </c>
      <c r="O3329" s="180">
        <v>0</v>
      </c>
      <c r="P3329" s="180">
        <v>0</v>
      </c>
      <c r="Q3329" s="181">
        <f t="shared" si="120"/>
        <v>0</v>
      </c>
      <c r="R3329" s="182" t="s">
        <v>98</v>
      </c>
      <c r="S3329" s="183"/>
      <c r="T3329" s="183"/>
    </row>
    <row r="3330" spans="2:20" ht="15.75" hidden="1">
      <c r="B3330" s="174">
        <v>2025</v>
      </c>
      <c r="C3330" s="174">
        <v>20</v>
      </c>
      <c r="D3330" s="175">
        <v>0</v>
      </c>
      <c r="E3330" s="176"/>
      <c r="F3330" s="174">
        <v>5</v>
      </c>
      <c r="G3330" s="174">
        <v>13</v>
      </c>
      <c r="H3330" s="174">
        <v>30</v>
      </c>
      <c r="I3330" s="174">
        <v>5000</v>
      </c>
      <c r="J3330" s="174">
        <v>5600</v>
      </c>
      <c r="K3330" s="174">
        <v>562</v>
      </c>
      <c r="L3330" s="177">
        <v>500</v>
      </c>
      <c r="M3330" s="178">
        <v>0</v>
      </c>
      <c r="N3330" s="179" t="s">
        <v>581</v>
      </c>
      <c r="O3330" s="180">
        <v>0</v>
      </c>
      <c r="P3330" s="180">
        <v>0</v>
      </c>
      <c r="Q3330" s="181">
        <f t="shared" si="120"/>
        <v>0</v>
      </c>
      <c r="R3330" s="182" t="s">
        <v>98</v>
      </c>
      <c r="S3330" s="183"/>
      <c r="T3330" s="183"/>
    </row>
    <row r="3331" spans="2:20" ht="15.75" hidden="1">
      <c r="B3331" s="174">
        <v>2025</v>
      </c>
      <c r="C3331" s="174">
        <v>20</v>
      </c>
      <c r="D3331" s="175">
        <v>0</v>
      </c>
      <c r="E3331" s="176"/>
      <c r="F3331" s="174">
        <v>5</v>
      </c>
      <c r="G3331" s="174">
        <v>13</v>
      </c>
      <c r="H3331" s="174">
        <v>30</v>
      </c>
      <c r="I3331" s="174">
        <v>5000</v>
      </c>
      <c r="J3331" s="174">
        <v>5600</v>
      </c>
      <c r="K3331" s="174">
        <v>562</v>
      </c>
      <c r="L3331" s="177">
        <v>549</v>
      </c>
      <c r="M3331" s="178">
        <v>0</v>
      </c>
      <c r="N3331" s="179" t="s">
        <v>1778</v>
      </c>
      <c r="O3331" s="180">
        <v>0</v>
      </c>
      <c r="P3331" s="180">
        <v>0</v>
      </c>
      <c r="Q3331" s="181">
        <f t="shared" si="120"/>
        <v>0</v>
      </c>
      <c r="R3331" s="182" t="s">
        <v>98</v>
      </c>
      <c r="S3331" s="183"/>
      <c r="T3331" s="183"/>
    </row>
    <row r="3332" spans="2:20" ht="15.75" hidden="1">
      <c r="B3332" s="174">
        <v>2025</v>
      </c>
      <c r="C3332" s="174">
        <v>20</v>
      </c>
      <c r="D3332" s="175">
        <v>0</v>
      </c>
      <c r="E3332" s="176"/>
      <c r="F3332" s="174">
        <v>5</v>
      </c>
      <c r="G3332" s="174">
        <v>13</v>
      </c>
      <c r="H3332" s="174">
        <v>30</v>
      </c>
      <c r="I3332" s="174">
        <v>5000</v>
      </c>
      <c r="J3332" s="174">
        <v>5600</v>
      </c>
      <c r="K3332" s="174">
        <v>562</v>
      </c>
      <c r="L3332" s="177">
        <v>567</v>
      </c>
      <c r="M3332" s="178">
        <v>0</v>
      </c>
      <c r="N3332" s="179" t="s">
        <v>1354</v>
      </c>
      <c r="O3332" s="180">
        <v>0</v>
      </c>
      <c r="P3332" s="180">
        <v>0</v>
      </c>
      <c r="Q3332" s="181">
        <f t="shared" si="120"/>
        <v>0</v>
      </c>
      <c r="R3332" s="182" t="s">
        <v>98</v>
      </c>
      <c r="S3332" s="183"/>
      <c r="T3332" s="183"/>
    </row>
    <row r="3333" spans="2:20" ht="15.75" hidden="1">
      <c r="B3333" s="174">
        <v>2025</v>
      </c>
      <c r="C3333" s="174">
        <v>20</v>
      </c>
      <c r="D3333" s="175">
        <v>0</v>
      </c>
      <c r="E3333" s="176"/>
      <c r="F3333" s="174">
        <v>5</v>
      </c>
      <c r="G3333" s="174">
        <v>13</v>
      </c>
      <c r="H3333" s="174">
        <v>30</v>
      </c>
      <c r="I3333" s="174">
        <v>5000</v>
      </c>
      <c r="J3333" s="174">
        <v>5600</v>
      </c>
      <c r="K3333" s="174">
        <v>562</v>
      </c>
      <c r="L3333" s="177">
        <v>770</v>
      </c>
      <c r="M3333" s="178">
        <v>0</v>
      </c>
      <c r="N3333" s="179" t="s">
        <v>1779</v>
      </c>
      <c r="O3333" s="180">
        <v>0</v>
      </c>
      <c r="P3333" s="180">
        <v>0</v>
      </c>
      <c r="Q3333" s="181">
        <f t="shared" si="120"/>
        <v>0</v>
      </c>
      <c r="R3333" s="182" t="s">
        <v>98</v>
      </c>
      <c r="S3333" s="183"/>
      <c r="T3333" s="183"/>
    </row>
    <row r="3334" spans="2:20" ht="15.75" hidden="1">
      <c r="B3334" s="174">
        <v>2025</v>
      </c>
      <c r="C3334" s="174">
        <v>20</v>
      </c>
      <c r="D3334" s="175">
        <v>0</v>
      </c>
      <c r="E3334" s="176"/>
      <c r="F3334" s="174">
        <v>5</v>
      </c>
      <c r="G3334" s="174">
        <v>13</v>
      </c>
      <c r="H3334" s="174">
        <v>30</v>
      </c>
      <c r="I3334" s="174">
        <v>5000</v>
      </c>
      <c r="J3334" s="174">
        <v>5600</v>
      </c>
      <c r="K3334" s="174">
        <v>562</v>
      </c>
      <c r="L3334" s="177">
        <v>917</v>
      </c>
      <c r="M3334" s="178">
        <v>0</v>
      </c>
      <c r="N3334" s="179" t="s">
        <v>1780</v>
      </c>
      <c r="O3334" s="180">
        <v>0</v>
      </c>
      <c r="P3334" s="180">
        <v>0</v>
      </c>
      <c r="Q3334" s="181">
        <f t="shared" si="120"/>
        <v>0</v>
      </c>
      <c r="R3334" s="182" t="s">
        <v>98</v>
      </c>
      <c r="S3334" s="183"/>
      <c r="T3334" s="183"/>
    </row>
    <row r="3335" spans="2:20" ht="15.75" hidden="1">
      <c r="B3335" s="174">
        <v>2025</v>
      </c>
      <c r="C3335" s="174">
        <v>20</v>
      </c>
      <c r="D3335" s="175">
        <v>0</v>
      </c>
      <c r="E3335" s="176"/>
      <c r="F3335" s="174">
        <v>5</v>
      </c>
      <c r="G3335" s="174">
        <v>13</v>
      </c>
      <c r="H3335" s="174">
        <v>30</v>
      </c>
      <c r="I3335" s="174">
        <v>5000</v>
      </c>
      <c r="J3335" s="174">
        <v>5600</v>
      </c>
      <c r="K3335" s="174">
        <v>562</v>
      </c>
      <c r="L3335" s="177">
        <v>981</v>
      </c>
      <c r="M3335" s="178">
        <v>0</v>
      </c>
      <c r="N3335" s="179" t="s">
        <v>152</v>
      </c>
      <c r="O3335" s="180">
        <v>0</v>
      </c>
      <c r="P3335" s="180">
        <v>0</v>
      </c>
      <c r="Q3335" s="181">
        <f t="shared" si="120"/>
        <v>0</v>
      </c>
      <c r="R3335" s="182" t="s">
        <v>98</v>
      </c>
      <c r="S3335" s="183"/>
      <c r="T3335" s="183"/>
    </row>
    <row r="3336" spans="2:20" ht="15.75" hidden="1">
      <c r="B3336" s="174">
        <v>2025</v>
      </c>
      <c r="C3336" s="174">
        <v>20</v>
      </c>
      <c r="D3336" s="175">
        <v>0</v>
      </c>
      <c r="E3336" s="176"/>
      <c r="F3336" s="174">
        <v>5</v>
      </c>
      <c r="G3336" s="174">
        <v>13</v>
      </c>
      <c r="H3336" s="174">
        <v>30</v>
      </c>
      <c r="I3336" s="174">
        <v>5000</v>
      </c>
      <c r="J3336" s="174">
        <v>5600</v>
      </c>
      <c r="K3336" s="174">
        <v>562</v>
      </c>
      <c r="L3336" s="177">
        <v>1050</v>
      </c>
      <c r="M3336" s="178">
        <v>0</v>
      </c>
      <c r="N3336" s="179" t="s">
        <v>1781</v>
      </c>
      <c r="O3336" s="180">
        <v>0</v>
      </c>
      <c r="P3336" s="180">
        <v>0</v>
      </c>
      <c r="Q3336" s="181">
        <f t="shared" si="120"/>
        <v>0</v>
      </c>
      <c r="R3336" s="182" t="s">
        <v>98</v>
      </c>
      <c r="S3336" s="183"/>
      <c r="T3336" s="183"/>
    </row>
    <row r="3337" spans="2:20" ht="15.75" hidden="1">
      <c r="B3337" s="174">
        <v>2025</v>
      </c>
      <c r="C3337" s="174">
        <v>20</v>
      </c>
      <c r="D3337" s="175">
        <v>0</v>
      </c>
      <c r="E3337" s="176"/>
      <c r="F3337" s="174">
        <v>5</v>
      </c>
      <c r="G3337" s="174">
        <v>13</v>
      </c>
      <c r="H3337" s="174">
        <v>30</v>
      </c>
      <c r="I3337" s="174">
        <v>5000</v>
      </c>
      <c r="J3337" s="174">
        <v>5600</v>
      </c>
      <c r="K3337" s="174">
        <v>562</v>
      </c>
      <c r="L3337" s="177">
        <v>1139</v>
      </c>
      <c r="M3337" s="178">
        <v>0</v>
      </c>
      <c r="N3337" s="179" t="s">
        <v>587</v>
      </c>
      <c r="O3337" s="180">
        <v>0</v>
      </c>
      <c r="P3337" s="180">
        <v>0</v>
      </c>
      <c r="Q3337" s="181">
        <f t="shared" si="120"/>
        <v>0</v>
      </c>
      <c r="R3337" s="182" t="s">
        <v>98</v>
      </c>
      <c r="S3337" s="183"/>
      <c r="T3337" s="183"/>
    </row>
    <row r="3338" spans="2:20" ht="15.75" hidden="1">
      <c r="B3338" s="174">
        <v>2025</v>
      </c>
      <c r="C3338" s="174">
        <v>20</v>
      </c>
      <c r="D3338" s="175">
        <v>0</v>
      </c>
      <c r="E3338" s="176"/>
      <c r="F3338" s="174">
        <v>5</v>
      </c>
      <c r="G3338" s="174">
        <v>13</v>
      </c>
      <c r="H3338" s="174">
        <v>30</v>
      </c>
      <c r="I3338" s="174">
        <v>5000</v>
      </c>
      <c r="J3338" s="174">
        <v>5600</v>
      </c>
      <c r="K3338" s="174">
        <v>562</v>
      </c>
      <c r="L3338" s="177">
        <v>1154</v>
      </c>
      <c r="M3338" s="178">
        <v>0</v>
      </c>
      <c r="N3338" s="179" t="s">
        <v>1782</v>
      </c>
      <c r="O3338" s="180">
        <v>0</v>
      </c>
      <c r="P3338" s="180">
        <v>0</v>
      </c>
      <c r="Q3338" s="181">
        <f t="shared" si="120"/>
        <v>0</v>
      </c>
      <c r="R3338" s="182" t="s">
        <v>98</v>
      </c>
      <c r="S3338" s="183"/>
      <c r="T3338" s="183"/>
    </row>
    <row r="3339" spans="2:20" ht="15.75" hidden="1">
      <c r="B3339" s="174">
        <v>2025</v>
      </c>
      <c r="C3339" s="174">
        <v>20</v>
      </c>
      <c r="D3339" s="175">
        <v>0</v>
      </c>
      <c r="E3339" s="176"/>
      <c r="F3339" s="174">
        <v>5</v>
      </c>
      <c r="G3339" s="174">
        <v>13</v>
      </c>
      <c r="H3339" s="174">
        <v>30</v>
      </c>
      <c r="I3339" s="174">
        <v>5000</v>
      </c>
      <c r="J3339" s="174">
        <v>5600</v>
      </c>
      <c r="K3339" s="174">
        <v>562</v>
      </c>
      <c r="L3339" s="177">
        <v>1248</v>
      </c>
      <c r="M3339" s="178">
        <v>0</v>
      </c>
      <c r="N3339" s="179" t="s">
        <v>199</v>
      </c>
      <c r="O3339" s="180">
        <v>0</v>
      </c>
      <c r="P3339" s="180">
        <v>0</v>
      </c>
      <c r="Q3339" s="181">
        <f t="shared" si="120"/>
        <v>0</v>
      </c>
      <c r="R3339" s="182" t="s">
        <v>98</v>
      </c>
      <c r="S3339" s="183"/>
      <c r="T3339" s="183"/>
    </row>
    <row r="3340" spans="2:20" ht="15.75" hidden="1">
      <c r="B3340" s="174">
        <v>2025</v>
      </c>
      <c r="C3340" s="174">
        <v>20</v>
      </c>
      <c r="D3340" s="175">
        <v>0</v>
      </c>
      <c r="E3340" s="176"/>
      <c r="F3340" s="174">
        <v>5</v>
      </c>
      <c r="G3340" s="174">
        <v>13</v>
      </c>
      <c r="H3340" s="174">
        <v>30</v>
      </c>
      <c r="I3340" s="174">
        <v>5000</v>
      </c>
      <c r="J3340" s="174">
        <v>5600</v>
      </c>
      <c r="K3340" s="174">
        <v>562</v>
      </c>
      <c r="L3340" s="177">
        <v>1389</v>
      </c>
      <c r="M3340" s="178">
        <v>0</v>
      </c>
      <c r="N3340" s="179" t="s">
        <v>1783</v>
      </c>
      <c r="O3340" s="180">
        <v>0</v>
      </c>
      <c r="P3340" s="180">
        <v>0</v>
      </c>
      <c r="Q3340" s="181">
        <f t="shared" si="120"/>
        <v>0</v>
      </c>
      <c r="R3340" s="182" t="s">
        <v>98</v>
      </c>
      <c r="S3340" s="183"/>
      <c r="T3340" s="183"/>
    </row>
    <row r="3341" spans="2:20" ht="31.5" hidden="1">
      <c r="B3341" s="163">
        <v>2025</v>
      </c>
      <c r="C3341" s="163">
        <v>20</v>
      </c>
      <c r="D3341" s="164"/>
      <c r="E3341" s="165"/>
      <c r="F3341" s="163">
        <v>5</v>
      </c>
      <c r="G3341" s="163">
        <v>13</v>
      </c>
      <c r="H3341" s="163">
        <v>30</v>
      </c>
      <c r="I3341" s="163">
        <v>5000</v>
      </c>
      <c r="J3341" s="163">
        <v>5600</v>
      </c>
      <c r="K3341" s="163">
        <v>564</v>
      </c>
      <c r="L3341" s="166" t="s">
        <v>44</v>
      </c>
      <c r="M3341" s="167"/>
      <c r="N3341" s="168" t="s">
        <v>220</v>
      </c>
      <c r="O3341" s="169">
        <f>SUM(O3342:O3343)</f>
        <v>0</v>
      </c>
      <c r="P3341" s="169">
        <f>SUM(P3342:P3343)</f>
        <v>0</v>
      </c>
      <c r="Q3341" s="169">
        <f t="shared" si="120"/>
        <v>0</v>
      </c>
      <c r="R3341" s="170"/>
      <c r="S3341" s="171"/>
      <c r="T3341" s="172"/>
    </row>
    <row r="3342" spans="2:20" ht="15.75" hidden="1">
      <c r="B3342" s="174">
        <v>2025</v>
      </c>
      <c r="C3342" s="174">
        <v>20</v>
      </c>
      <c r="D3342" s="175">
        <v>0</v>
      </c>
      <c r="E3342" s="176"/>
      <c r="F3342" s="174">
        <v>5</v>
      </c>
      <c r="G3342" s="174">
        <v>13</v>
      </c>
      <c r="H3342" s="174">
        <v>30</v>
      </c>
      <c r="I3342" s="174">
        <v>5000</v>
      </c>
      <c r="J3342" s="174">
        <v>5600</v>
      </c>
      <c r="K3342" s="174">
        <v>564</v>
      </c>
      <c r="L3342" s="177">
        <v>1248</v>
      </c>
      <c r="M3342" s="178">
        <v>0</v>
      </c>
      <c r="N3342" s="179" t="s">
        <v>199</v>
      </c>
      <c r="O3342" s="180">
        <v>0</v>
      </c>
      <c r="P3342" s="180">
        <v>0</v>
      </c>
      <c r="Q3342" s="181">
        <f t="shared" si="120"/>
        <v>0</v>
      </c>
      <c r="R3342" s="182" t="s">
        <v>98</v>
      </c>
      <c r="S3342" s="183"/>
      <c r="T3342" s="183"/>
    </row>
    <row r="3343" spans="2:20" ht="15.75" hidden="1">
      <c r="B3343" s="174">
        <v>2025</v>
      </c>
      <c r="C3343" s="174">
        <v>20</v>
      </c>
      <c r="D3343" s="175">
        <v>0</v>
      </c>
      <c r="E3343" s="176"/>
      <c r="F3343" s="174">
        <v>5</v>
      </c>
      <c r="G3343" s="174">
        <v>13</v>
      </c>
      <c r="H3343" s="174">
        <v>30</v>
      </c>
      <c r="I3343" s="174">
        <v>5000</v>
      </c>
      <c r="J3343" s="174">
        <v>5600</v>
      </c>
      <c r="K3343" s="174">
        <v>564</v>
      </c>
      <c r="L3343" s="177">
        <v>1539</v>
      </c>
      <c r="M3343" s="178">
        <v>0</v>
      </c>
      <c r="N3343" s="179" t="s">
        <v>452</v>
      </c>
      <c r="O3343" s="180">
        <v>0</v>
      </c>
      <c r="P3343" s="180">
        <v>0</v>
      </c>
      <c r="Q3343" s="181">
        <f t="shared" si="120"/>
        <v>0</v>
      </c>
      <c r="R3343" s="182" t="s">
        <v>98</v>
      </c>
      <c r="S3343" s="183"/>
      <c r="T3343" s="183"/>
    </row>
    <row r="3344" spans="2:20" ht="15.75" hidden="1">
      <c r="B3344" s="163">
        <v>2025</v>
      </c>
      <c r="C3344" s="163">
        <v>20</v>
      </c>
      <c r="D3344" s="164"/>
      <c r="E3344" s="165"/>
      <c r="F3344" s="163">
        <v>5</v>
      </c>
      <c r="G3344" s="163">
        <v>13</v>
      </c>
      <c r="H3344" s="163">
        <v>30</v>
      </c>
      <c r="I3344" s="163">
        <v>5000</v>
      </c>
      <c r="J3344" s="163">
        <v>5600</v>
      </c>
      <c r="K3344" s="163">
        <v>565</v>
      </c>
      <c r="L3344" s="166" t="s">
        <v>44</v>
      </c>
      <c r="M3344" s="167"/>
      <c r="N3344" s="168" t="s">
        <v>590</v>
      </c>
      <c r="O3344" s="169">
        <f>SUM(O3345:O3352)</f>
        <v>0</v>
      </c>
      <c r="P3344" s="169">
        <f>SUM(P3345:P3352)</f>
        <v>0</v>
      </c>
      <c r="Q3344" s="169">
        <f t="shared" si="120"/>
        <v>0</v>
      </c>
      <c r="R3344" s="170"/>
      <c r="S3344" s="171"/>
      <c r="T3344" s="172"/>
    </row>
    <row r="3345" spans="2:20" ht="15.75" hidden="1">
      <c r="B3345" s="174">
        <v>2025</v>
      </c>
      <c r="C3345" s="174">
        <v>20</v>
      </c>
      <c r="D3345" s="175">
        <v>0</v>
      </c>
      <c r="E3345" s="176"/>
      <c r="F3345" s="174">
        <v>5</v>
      </c>
      <c r="G3345" s="174">
        <v>13</v>
      </c>
      <c r="H3345" s="174">
        <v>30</v>
      </c>
      <c r="I3345" s="174">
        <v>5000</v>
      </c>
      <c r="J3345" s="174">
        <v>5600</v>
      </c>
      <c r="K3345" s="174">
        <v>565</v>
      </c>
      <c r="L3345" s="177">
        <v>4</v>
      </c>
      <c r="M3345" s="178">
        <v>0</v>
      </c>
      <c r="N3345" s="179" t="s">
        <v>1784</v>
      </c>
      <c r="O3345" s="180">
        <v>0</v>
      </c>
      <c r="P3345" s="180">
        <v>0</v>
      </c>
      <c r="Q3345" s="181">
        <f t="shared" si="120"/>
        <v>0</v>
      </c>
      <c r="R3345" s="182" t="s">
        <v>98</v>
      </c>
      <c r="S3345" s="183"/>
      <c r="T3345" s="183"/>
    </row>
    <row r="3346" spans="2:20" ht="15.75" hidden="1">
      <c r="B3346" s="174">
        <v>2025</v>
      </c>
      <c r="C3346" s="174">
        <v>20</v>
      </c>
      <c r="D3346" s="175">
        <v>0</v>
      </c>
      <c r="E3346" s="176"/>
      <c r="F3346" s="174">
        <v>5</v>
      </c>
      <c r="G3346" s="174">
        <v>13</v>
      </c>
      <c r="H3346" s="174">
        <v>30</v>
      </c>
      <c r="I3346" s="174">
        <v>5000</v>
      </c>
      <c r="J3346" s="174">
        <v>5600</v>
      </c>
      <c r="K3346" s="174">
        <v>565</v>
      </c>
      <c r="L3346" s="177">
        <v>564</v>
      </c>
      <c r="M3346" s="178">
        <v>0</v>
      </c>
      <c r="N3346" s="179" t="s">
        <v>1785</v>
      </c>
      <c r="O3346" s="180">
        <v>0</v>
      </c>
      <c r="P3346" s="180">
        <v>0</v>
      </c>
      <c r="Q3346" s="181">
        <f t="shared" si="120"/>
        <v>0</v>
      </c>
      <c r="R3346" s="182" t="s">
        <v>98</v>
      </c>
      <c r="S3346" s="183"/>
      <c r="T3346" s="183"/>
    </row>
    <row r="3347" spans="2:20" ht="15.75" hidden="1">
      <c r="B3347" s="174">
        <v>2025</v>
      </c>
      <c r="C3347" s="174">
        <v>20</v>
      </c>
      <c r="D3347" s="175">
        <v>0</v>
      </c>
      <c r="E3347" s="176"/>
      <c r="F3347" s="174">
        <v>5</v>
      </c>
      <c r="G3347" s="174">
        <v>13</v>
      </c>
      <c r="H3347" s="174">
        <v>30</v>
      </c>
      <c r="I3347" s="174">
        <v>5000</v>
      </c>
      <c r="J3347" s="174">
        <v>5600</v>
      </c>
      <c r="K3347" s="174">
        <v>565</v>
      </c>
      <c r="L3347" s="177">
        <v>823</v>
      </c>
      <c r="M3347" s="178">
        <v>0</v>
      </c>
      <c r="N3347" s="179" t="s">
        <v>1786</v>
      </c>
      <c r="O3347" s="180">
        <v>0</v>
      </c>
      <c r="P3347" s="180">
        <v>0</v>
      </c>
      <c r="Q3347" s="181">
        <f t="shared" si="120"/>
        <v>0</v>
      </c>
      <c r="R3347" s="182" t="s">
        <v>209</v>
      </c>
      <c r="S3347" s="183"/>
      <c r="T3347" s="183"/>
    </row>
    <row r="3348" spans="2:20" ht="15.75" hidden="1">
      <c r="B3348" s="174">
        <v>2025</v>
      </c>
      <c r="C3348" s="174">
        <v>20</v>
      </c>
      <c r="D3348" s="175">
        <v>0</v>
      </c>
      <c r="E3348" s="176"/>
      <c r="F3348" s="174">
        <v>5</v>
      </c>
      <c r="G3348" s="174">
        <v>13</v>
      </c>
      <c r="H3348" s="174">
        <v>30</v>
      </c>
      <c r="I3348" s="174">
        <v>5000</v>
      </c>
      <c r="J3348" s="174">
        <v>5600</v>
      </c>
      <c r="K3348" s="174">
        <v>565</v>
      </c>
      <c r="L3348" s="177">
        <v>1230</v>
      </c>
      <c r="M3348" s="178">
        <v>0</v>
      </c>
      <c r="N3348" s="179" t="s">
        <v>593</v>
      </c>
      <c r="O3348" s="180">
        <v>0</v>
      </c>
      <c r="P3348" s="180">
        <v>0</v>
      </c>
      <c r="Q3348" s="181">
        <f t="shared" si="120"/>
        <v>0</v>
      </c>
      <c r="R3348" s="182" t="s">
        <v>98</v>
      </c>
      <c r="S3348" s="183"/>
      <c r="T3348" s="183"/>
    </row>
    <row r="3349" spans="2:20" ht="15.75" hidden="1">
      <c r="B3349" s="174">
        <v>2025</v>
      </c>
      <c r="C3349" s="174">
        <v>20</v>
      </c>
      <c r="D3349" s="175">
        <v>0</v>
      </c>
      <c r="E3349" s="176"/>
      <c r="F3349" s="174">
        <v>5</v>
      </c>
      <c r="G3349" s="174">
        <v>13</v>
      </c>
      <c r="H3349" s="174">
        <v>30</v>
      </c>
      <c r="I3349" s="174">
        <v>5000</v>
      </c>
      <c r="J3349" s="174">
        <v>5600</v>
      </c>
      <c r="K3349" s="174">
        <v>565</v>
      </c>
      <c r="L3349" s="177">
        <v>1377</v>
      </c>
      <c r="M3349" s="178">
        <v>0</v>
      </c>
      <c r="N3349" s="179" t="s">
        <v>1787</v>
      </c>
      <c r="O3349" s="180">
        <v>0</v>
      </c>
      <c r="P3349" s="180">
        <v>0</v>
      </c>
      <c r="Q3349" s="181">
        <f t="shared" si="120"/>
        <v>0</v>
      </c>
      <c r="R3349" s="182" t="s">
        <v>1313</v>
      </c>
      <c r="S3349" s="183"/>
      <c r="T3349" s="183"/>
    </row>
    <row r="3350" spans="2:20" ht="15.75" hidden="1">
      <c r="B3350" s="174">
        <v>2025</v>
      </c>
      <c r="C3350" s="174">
        <v>20</v>
      </c>
      <c r="D3350" s="175">
        <v>0</v>
      </c>
      <c r="E3350" s="176"/>
      <c r="F3350" s="174">
        <v>5</v>
      </c>
      <c r="G3350" s="174">
        <v>13</v>
      </c>
      <c r="H3350" s="174">
        <v>30</v>
      </c>
      <c r="I3350" s="174">
        <v>5000</v>
      </c>
      <c r="J3350" s="174">
        <v>5600</v>
      </c>
      <c r="K3350" s="174">
        <v>565</v>
      </c>
      <c r="L3350" s="177">
        <v>1396</v>
      </c>
      <c r="M3350" s="178">
        <v>0</v>
      </c>
      <c r="N3350" s="179" t="s">
        <v>1788</v>
      </c>
      <c r="O3350" s="180">
        <v>0</v>
      </c>
      <c r="P3350" s="180">
        <v>0</v>
      </c>
      <c r="Q3350" s="181">
        <f t="shared" si="120"/>
        <v>0</v>
      </c>
      <c r="R3350" s="182" t="s">
        <v>1313</v>
      </c>
      <c r="S3350" s="183"/>
      <c r="T3350" s="183"/>
    </row>
    <row r="3351" spans="2:20" ht="15.75" hidden="1">
      <c r="B3351" s="174">
        <v>2025</v>
      </c>
      <c r="C3351" s="174">
        <v>20</v>
      </c>
      <c r="D3351" s="175">
        <v>0</v>
      </c>
      <c r="E3351" s="176"/>
      <c r="F3351" s="174">
        <v>5</v>
      </c>
      <c r="G3351" s="174">
        <v>13</v>
      </c>
      <c r="H3351" s="174">
        <v>30</v>
      </c>
      <c r="I3351" s="174">
        <v>5000</v>
      </c>
      <c r="J3351" s="174">
        <v>5600</v>
      </c>
      <c r="K3351" s="174">
        <v>565</v>
      </c>
      <c r="L3351" s="177">
        <v>1475</v>
      </c>
      <c r="M3351" s="178">
        <v>0</v>
      </c>
      <c r="N3351" s="179" t="s">
        <v>1789</v>
      </c>
      <c r="O3351" s="180">
        <v>0</v>
      </c>
      <c r="P3351" s="180">
        <v>0</v>
      </c>
      <c r="Q3351" s="181">
        <f t="shared" si="120"/>
        <v>0</v>
      </c>
      <c r="R3351" s="182" t="s">
        <v>98</v>
      </c>
      <c r="S3351" s="183"/>
      <c r="T3351" s="183"/>
    </row>
    <row r="3352" spans="2:20" ht="15.75" hidden="1">
      <c r="B3352" s="174">
        <v>2025</v>
      </c>
      <c r="C3352" s="174">
        <v>20</v>
      </c>
      <c r="D3352" s="175">
        <v>0</v>
      </c>
      <c r="E3352" s="176"/>
      <c r="F3352" s="174">
        <v>5</v>
      </c>
      <c r="G3352" s="174">
        <v>13</v>
      </c>
      <c r="H3352" s="174">
        <v>30</v>
      </c>
      <c r="I3352" s="174">
        <v>5000</v>
      </c>
      <c r="J3352" s="174">
        <v>5600</v>
      </c>
      <c r="K3352" s="174">
        <v>565</v>
      </c>
      <c r="L3352" s="177">
        <v>1476</v>
      </c>
      <c r="M3352" s="178">
        <v>0</v>
      </c>
      <c r="N3352" s="179" t="s">
        <v>1618</v>
      </c>
      <c r="O3352" s="180">
        <v>0</v>
      </c>
      <c r="P3352" s="180">
        <v>0</v>
      </c>
      <c r="Q3352" s="181">
        <f t="shared" si="120"/>
        <v>0</v>
      </c>
      <c r="R3352" s="182" t="s">
        <v>98</v>
      </c>
      <c r="S3352" s="183"/>
      <c r="T3352" s="183"/>
    </row>
    <row r="3353" spans="2:20" ht="31.5" hidden="1">
      <c r="B3353" s="163">
        <v>2025</v>
      </c>
      <c r="C3353" s="163">
        <v>20</v>
      </c>
      <c r="D3353" s="164"/>
      <c r="E3353" s="165"/>
      <c r="F3353" s="163">
        <v>5</v>
      </c>
      <c r="G3353" s="163">
        <v>13</v>
      </c>
      <c r="H3353" s="163">
        <v>30</v>
      </c>
      <c r="I3353" s="163">
        <v>5000</v>
      </c>
      <c r="J3353" s="163">
        <v>5600</v>
      </c>
      <c r="K3353" s="163">
        <v>566</v>
      </c>
      <c r="L3353" s="166" t="s">
        <v>44</v>
      </c>
      <c r="M3353" s="167"/>
      <c r="N3353" s="168" t="s">
        <v>221</v>
      </c>
      <c r="O3353" s="169">
        <f>SUM(O3354:O3360)</f>
        <v>0</v>
      </c>
      <c r="P3353" s="169">
        <f>SUM(P3354:P3360)</f>
        <v>0</v>
      </c>
      <c r="Q3353" s="169">
        <f t="shared" si="120"/>
        <v>0</v>
      </c>
      <c r="R3353" s="170"/>
      <c r="S3353" s="171"/>
      <c r="T3353" s="172"/>
    </row>
    <row r="3354" spans="2:20" ht="15.75" hidden="1">
      <c r="B3354" s="174">
        <v>2025</v>
      </c>
      <c r="C3354" s="174">
        <v>20</v>
      </c>
      <c r="D3354" s="175">
        <v>0</v>
      </c>
      <c r="E3354" s="176"/>
      <c r="F3354" s="174">
        <v>5</v>
      </c>
      <c r="G3354" s="174">
        <v>13</v>
      </c>
      <c r="H3354" s="174">
        <v>30</v>
      </c>
      <c r="I3354" s="174">
        <v>5000</v>
      </c>
      <c r="J3354" s="174">
        <v>5600</v>
      </c>
      <c r="K3354" s="174">
        <v>566</v>
      </c>
      <c r="L3354" s="177">
        <v>1142</v>
      </c>
      <c r="M3354" s="178">
        <v>0</v>
      </c>
      <c r="N3354" s="179" t="s">
        <v>1184</v>
      </c>
      <c r="O3354" s="180">
        <v>0</v>
      </c>
      <c r="P3354" s="180">
        <v>0</v>
      </c>
      <c r="Q3354" s="181">
        <f t="shared" si="120"/>
        <v>0</v>
      </c>
      <c r="R3354" s="182" t="s">
        <v>98</v>
      </c>
      <c r="S3354" s="183"/>
      <c r="T3354" s="183"/>
    </row>
    <row r="3355" spans="2:20" ht="15.75" hidden="1">
      <c r="B3355" s="174">
        <v>2025</v>
      </c>
      <c r="C3355" s="174">
        <v>20</v>
      </c>
      <c r="D3355" s="175">
        <v>0</v>
      </c>
      <c r="E3355" s="176"/>
      <c r="F3355" s="174">
        <v>5</v>
      </c>
      <c r="G3355" s="174">
        <v>13</v>
      </c>
      <c r="H3355" s="174">
        <v>30</v>
      </c>
      <c r="I3355" s="174">
        <v>5000</v>
      </c>
      <c r="J3355" s="174">
        <v>5600</v>
      </c>
      <c r="K3355" s="174">
        <v>566</v>
      </c>
      <c r="L3355" s="177">
        <v>274</v>
      </c>
      <c r="M3355" s="178">
        <v>0</v>
      </c>
      <c r="N3355" s="179" t="s">
        <v>1790</v>
      </c>
      <c r="O3355" s="180">
        <v>0</v>
      </c>
      <c r="P3355" s="180">
        <v>0</v>
      </c>
      <c r="Q3355" s="181">
        <f t="shared" si="120"/>
        <v>0</v>
      </c>
      <c r="R3355" s="182" t="s">
        <v>98</v>
      </c>
      <c r="S3355" s="183"/>
      <c r="T3355" s="183"/>
    </row>
    <row r="3356" spans="2:20" ht="15.75" hidden="1">
      <c r="B3356" s="174">
        <v>2025</v>
      </c>
      <c r="C3356" s="174">
        <v>20</v>
      </c>
      <c r="D3356" s="175">
        <v>0</v>
      </c>
      <c r="E3356" s="176"/>
      <c r="F3356" s="174">
        <v>5</v>
      </c>
      <c r="G3356" s="174">
        <v>13</v>
      </c>
      <c r="H3356" s="174">
        <v>30</v>
      </c>
      <c r="I3356" s="174">
        <v>5000</v>
      </c>
      <c r="J3356" s="174">
        <v>5600</v>
      </c>
      <c r="K3356" s="174">
        <v>566</v>
      </c>
      <c r="L3356" s="177">
        <v>276</v>
      </c>
      <c r="M3356" s="178">
        <v>0</v>
      </c>
      <c r="N3356" s="179" t="s">
        <v>1791</v>
      </c>
      <c r="O3356" s="180">
        <v>0</v>
      </c>
      <c r="P3356" s="180">
        <v>0</v>
      </c>
      <c r="Q3356" s="181">
        <f t="shared" ref="Q3356:Q3419" si="121">+O3356+P3356</f>
        <v>0</v>
      </c>
      <c r="R3356" s="182" t="s">
        <v>98</v>
      </c>
      <c r="S3356" s="183"/>
      <c r="T3356" s="183"/>
    </row>
    <row r="3357" spans="2:20" ht="15.75" hidden="1">
      <c r="B3357" s="174">
        <v>2025</v>
      </c>
      <c r="C3357" s="174">
        <v>20</v>
      </c>
      <c r="D3357" s="175">
        <v>0</v>
      </c>
      <c r="E3357" s="176"/>
      <c r="F3357" s="174">
        <v>5</v>
      </c>
      <c r="G3357" s="174">
        <v>13</v>
      </c>
      <c r="H3357" s="174">
        <v>30</v>
      </c>
      <c r="I3357" s="174">
        <v>5000</v>
      </c>
      <c r="J3357" s="174">
        <v>5600</v>
      </c>
      <c r="K3357" s="174">
        <v>566</v>
      </c>
      <c r="L3357" s="177">
        <v>682</v>
      </c>
      <c r="M3357" s="178">
        <v>0</v>
      </c>
      <c r="N3357" s="179" t="s">
        <v>1792</v>
      </c>
      <c r="O3357" s="180">
        <v>0</v>
      </c>
      <c r="P3357" s="180">
        <v>0</v>
      </c>
      <c r="Q3357" s="181">
        <f t="shared" si="121"/>
        <v>0</v>
      </c>
      <c r="R3357" s="182" t="s">
        <v>98</v>
      </c>
      <c r="S3357" s="183"/>
      <c r="T3357" s="183"/>
    </row>
    <row r="3358" spans="2:20" ht="15.75" hidden="1">
      <c r="B3358" s="174">
        <v>2025</v>
      </c>
      <c r="C3358" s="174">
        <v>20</v>
      </c>
      <c r="D3358" s="175">
        <v>0</v>
      </c>
      <c r="E3358" s="176"/>
      <c r="F3358" s="174">
        <v>5</v>
      </c>
      <c r="G3358" s="174">
        <v>13</v>
      </c>
      <c r="H3358" s="174">
        <v>30</v>
      </c>
      <c r="I3358" s="174">
        <v>5000</v>
      </c>
      <c r="J3358" s="174">
        <v>5600</v>
      </c>
      <c r="K3358" s="174">
        <v>566</v>
      </c>
      <c r="L3358" s="177">
        <v>1143</v>
      </c>
      <c r="M3358" s="178">
        <v>0</v>
      </c>
      <c r="N3358" s="179" t="s">
        <v>1793</v>
      </c>
      <c r="O3358" s="180">
        <v>0</v>
      </c>
      <c r="P3358" s="180">
        <v>0</v>
      </c>
      <c r="Q3358" s="181">
        <f t="shared" si="121"/>
        <v>0</v>
      </c>
      <c r="R3358" s="182" t="s">
        <v>98</v>
      </c>
      <c r="S3358" s="183"/>
      <c r="T3358" s="183"/>
    </row>
    <row r="3359" spans="2:20" ht="15.75" hidden="1">
      <c r="B3359" s="174">
        <v>2025</v>
      </c>
      <c r="C3359" s="174">
        <v>20</v>
      </c>
      <c r="D3359" s="175">
        <v>0</v>
      </c>
      <c r="E3359" s="176"/>
      <c r="F3359" s="174">
        <v>5</v>
      </c>
      <c r="G3359" s="174">
        <v>13</v>
      </c>
      <c r="H3359" s="174">
        <v>30</v>
      </c>
      <c r="I3359" s="174">
        <v>5000</v>
      </c>
      <c r="J3359" s="174">
        <v>5600</v>
      </c>
      <c r="K3359" s="174">
        <v>566</v>
      </c>
      <c r="L3359" s="177">
        <v>1247</v>
      </c>
      <c r="M3359" s="178">
        <v>0</v>
      </c>
      <c r="N3359" s="179" t="s">
        <v>1794</v>
      </c>
      <c r="O3359" s="180">
        <v>0</v>
      </c>
      <c r="P3359" s="180">
        <v>0</v>
      </c>
      <c r="Q3359" s="181">
        <f t="shared" si="121"/>
        <v>0</v>
      </c>
      <c r="R3359" s="182" t="s">
        <v>98</v>
      </c>
      <c r="S3359" s="183"/>
      <c r="T3359" s="183"/>
    </row>
    <row r="3360" spans="2:20" ht="15.75" hidden="1">
      <c r="B3360" s="174">
        <v>2025</v>
      </c>
      <c r="C3360" s="174">
        <v>20</v>
      </c>
      <c r="D3360" s="175">
        <v>0</v>
      </c>
      <c r="E3360" s="176"/>
      <c r="F3360" s="174">
        <v>5</v>
      </c>
      <c r="G3360" s="174">
        <v>13</v>
      </c>
      <c r="H3360" s="174">
        <v>30</v>
      </c>
      <c r="I3360" s="174">
        <v>5000</v>
      </c>
      <c r="J3360" s="174">
        <v>5600</v>
      </c>
      <c r="K3360" s="174">
        <v>566</v>
      </c>
      <c r="L3360" s="177">
        <v>1255</v>
      </c>
      <c r="M3360" s="178">
        <v>0</v>
      </c>
      <c r="N3360" s="179" t="s">
        <v>1795</v>
      </c>
      <c r="O3360" s="180">
        <v>0</v>
      </c>
      <c r="P3360" s="180">
        <v>0</v>
      </c>
      <c r="Q3360" s="181">
        <f t="shared" si="121"/>
        <v>0</v>
      </c>
      <c r="R3360" s="182" t="s">
        <v>98</v>
      </c>
      <c r="S3360" s="183"/>
      <c r="T3360" s="183"/>
    </row>
    <row r="3361" spans="2:20" ht="15.75" hidden="1">
      <c r="B3361" s="163">
        <v>2025</v>
      </c>
      <c r="C3361" s="163">
        <v>20</v>
      </c>
      <c r="D3361" s="164"/>
      <c r="E3361" s="165"/>
      <c r="F3361" s="163">
        <v>5</v>
      </c>
      <c r="G3361" s="163">
        <v>13</v>
      </c>
      <c r="H3361" s="163">
        <v>30</v>
      </c>
      <c r="I3361" s="163">
        <v>5000</v>
      </c>
      <c r="J3361" s="163">
        <v>5600</v>
      </c>
      <c r="K3361" s="163">
        <v>569</v>
      </c>
      <c r="L3361" s="166" t="s">
        <v>44</v>
      </c>
      <c r="M3361" s="167"/>
      <c r="N3361" s="168" t="s">
        <v>594</v>
      </c>
      <c r="O3361" s="169">
        <f>SUM(O3362:O3365)</f>
        <v>0</v>
      </c>
      <c r="P3361" s="169">
        <f>SUM(P3362:P3365)</f>
        <v>0</v>
      </c>
      <c r="Q3361" s="169">
        <f t="shared" si="121"/>
        <v>0</v>
      </c>
      <c r="R3361" s="170"/>
      <c r="S3361" s="171"/>
      <c r="T3361" s="172"/>
    </row>
    <row r="3362" spans="2:20" ht="15.75" hidden="1">
      <c r="B3362" s="174">
        <v>2025</v>
      </c>
      <c r="C3362" s="174">
        <v>20</v>
      </c>
      <c r="D3362" s="175">
        <v>0</v>
      </c>
      <c r="E3362" s="176"/>
      <c r="F3362" s="174">
        <v>5</v>
      </c>
      <c r="G3362" s="174">
        <v>13</v>
      </c>
      <c r="H3362" s="174">
        <v>30</v>
      </c>
      <c r="I3362" s="174">
        <v>5000</v>
      </c>
      <c r="J3362" s="174">
        <v>5600</v>
      </c>
      <c r="K3362" s="174">
        <v>569</v>
      </c>
      <c r="L3362" s="177">
        <v>12</v>
      </c>
      <c r="M3362" s="178">
        <v>0</v>
      </c>
      <c r="N3362" s="179" t="s">
        <v>1796</v>
      </c>
      <c r="O3362" s="180">
        <v>0</v>
      </c>
      <c r="P3362" s="180">
        <v>0</v>
      </c>
      <c r="Q3362" s="181">
        <f t="shared" si="121"/>
        <v>0</v>
      </c>
      <c r="R3362" s="182" t="s">
        <v>98</v>
      </c>
      <c r="S3362" s="183"/>
      <c r="T3362" s="183"/>
    </row>
    <row r="3363" spans="2:20" ht="15.75" hidden="1">
      <c r="B3363" s="174">
        <v>2025</v>
      </c>
      <c r="C3363" s="174">
        <v>20</v>
      </c>
      <c r="D3363" s="175">
        <v>0</v>
      </c>
      <c r="E3363" s="176"/>
      <c r="F3363" s="174">
        <v>5</v>
      </c>
      <c r="G3363" s="174">
        <v>13</v>
      </c>
      <c r="H3363" s="174">
        <v>30</v>
      </c>
      <c r="I3363" s="174">
        <v>5000</v>
      </c>
      <c r="J3363" s="174">
        <v>5600</v>
      </c>
      <c r="K3363" s="174">
        <v>569</v>
      </c>
      <c r="L3363" s="177">
        <v>162</v>
      </c>
      <c r="M3363" s="178">
        <v>0</v>
      </c>
      <c r="N3363" s="179" t="s">
        <v>1797</v>
      </c>
      <c r="O3363" s="180">
        <v>0</v>
      </c>
      <c r="P3363" s="180">
        <v>0</v>
      </c>
      <c r="Q3363" s="181">
        <f t="shared" si="121"/>
        <v>0</v>
      </c>
      <c r="R3363" s="182" t="s">
        <v>98</v>
      </c>
      <c r="S3363" s="183"/>
      <c r="T3363" s="183"/>
    </row>
    <row r="3364" spans="2:20" ht="15.75" hidden="1">
      <c r="B3364" s="174">
        <v>2025</v>
      </c>
      <c r="C3364" s="174">
        <v>20</v>
      </c>
      <c r="D3364" s="175">
        <v>0</v>
      </c>
      <c r="E3364" s="176"/>
      <c r="F3364" s="174">
        <v>5</v>
      </c>
      <c r="G3364" s="174">
        <v>13</v>
      </c>
      <c r="H3364" s="174">
        <v>30</v>
      </c>
      <c r="I3364" s="174">
        <v>5000</v>
      </c>
      <c r="J3364" s="174">
        <v>5600</v>
      </c>
      <c r="K3364" s="174">
        <v>569</v>
      </c>
      <c r="L3364" s="177">
        <v>680</v>
      </c>
      <c r="M3364" s="178">
        <v>0</v>
      </c>
      <c r="N3364" s="179" t="s">
        <v>596</v>
      </c>
      <c r="O3364" s="180">
        <v>0</v>
      </c>
      <c r="P3364" s="180">
        <v>0</v>
      </c>
      <c r="Q3364" s="181">
        <f t="shared" si="121"/>
        <v>0</v>
      </c>
      <c r="R3364" s="182" t="s">
        <v>98</v>
      </c>
      <c r="S3364" s="183"/>
      <c r="T3364" s="183"/>
    </row>
    <row r="3365" spans="2:20" ht="15.75" hidden="1">
      <c r="B3365" s="174">
        <v>2025</v>
      </c>
      <c r="C3365" s="174">
        <v>20</v>
      </c>
      <c r="D3365" s="175">
        <v>0</v>
      </c>
      <c r="E3365" s="176"/>
      <c r="F3365" s="174">
        <v>5</v>
      </c>
      <c r="G3365" s="174">
        <v>13</v>
      </c>
      <c r="H3365" s="174">
        <v>30</v>
      </c>
      <c r="I3365" s="174">
        <v>5000</v>
      </c>
      <c r="J3365" s="174">
        <v>5600</v>
      </c>
      <c r="K3365" s="174">
        <v>569</v>
      </c>
      <c r="L3365" s="177">
        <v>649</v>
      </c>
      <c r="M3365" s="178">
        <v>0</v>
      </c>
      <c r="N3365" s="179" t="s">
        <v>1798</v>
      </c>
      <c r="O3365" s="180">
        <v>0</v>
      </c>
      <c r="P3365" s="180">
        <v>0</v>
      </c>
      <c r="Q3365" s="181">
        <f t="shared" si="121"/>
        <v>0</v>
      </c>
      <c r="R3365" s="182" t="s">
        <v>98</v>
      </c>
      <c r="S3365" s="183"/>
      <c r="T3365" s="183"/>
    </row>
    <row r="3366" spans="2:20" ht="15.75" hidden="1">
      <c r="B3366" s="152">
        <v>2025</v>
      </c>
      <c r="C3366" s="152">
        <v>20</v>
      </c>
      <c r="D3366" s="153"/>
      <c r="E3366" s="154"/>
      <c r="F3366" s="152">
        <v>5</v>
      </c>
      <c r="G3366" s="152">
        <v>13</v>
      </c>
      <c r="H3366" s="152">
        <v>30</v>
      </c>
      <c r="I3366" s="152">
        <v>5000</v>
      </c>
      <c r="J3366" s="152">
        <v>5900</v>
      </c>
      <c r="K3366" s="152"/>
      <c r="L3366" s="155" t="s">
        <v>44</v>
      </c>
      <c r="M3366" s="156"/>
      <c r="N3366" s="157" t="s">
        <v>223</v>
      </c>
      <c r="O3366" s="158">
        <f>O3367+O3369</f>
        <v>0</v>
      </c>
      <c r="P3366" s="158">
        <f>P3367+P3369</f>
        <v>0</v>
      </c>
      <c r="Q3366" s="158">
        <f t="shared" si="121"/>
        <v>0</v>
      </c>
      <c r="R3366" s="159"/>
      <c r="S3366" s="160"/>
      <c r="T3366" s="161"/>
    </row>
    <row r="3367" spans="2:20" ht="15.75" hidden="1">
      <c r="B3367" s="163">
        <v>2025</v>
      </c>
      <c r="C3367" s="163">
        <v>20</v>
      </c>
      <c r="D3367" s="164"/>
      <c r="E3367" s="165"/>
      <c r="F3367" s="163">
        <v>5</v>
      </c>
      <c r="G3367" s="163">
        <v>13</v>
      </c>
      <c r="H3367" s="163">
        <v>30</v>
      </c>
      <c r="I3367" s="163">
        <v>5000</v>
      </c>
      <c r="J3367" s="163">
        <v>5900</v>
      </c>
      <c r="K3367" s="163">
        <v>591</v>
      </c>
      <c r="L3367" s="166" t="s">
        <v>44</v>
      </c>
      <c r="M3367" s="167"/>
      <c r="N3367" s="168" t="s">
        <v>224</v>
      </c>
      <c r="O3367" s="169">
        <f>SUM(O3368)</f>
        <v>0</v>
      </c>
      <c r="P3367" s="169">
        <f>SUM(P3368)</f>
        <v>0</v>
      </c>
      <c r="Q3367" s="169">
        <f t="shared" si="121"/>
        <v>0</v>
      </c>
      <c r="R3367" s="170"/>
      <c r="S3367" s="171"/>
      <c r="T3367" s="172"/>
    </row>
    <row r="3368" spans="2:20" ht="15.75" hidden="1">
      <c r="B3368" s="174">
        <v>2025</v>
      </c>
      <c r="C3368" s="174">
        <v>20</v>
      </c>
      <c r="D3368" s="175">
        <v>0</v>
      </c>
      <c r="E3368" s="176"/>
      <c r="F3368" s="174">
        <v>5</v>
      </c>
      <c r="G3368" s="174">
        <v>13</v>
      </c>
      <c r="H3368" s="174">
        <v>30</v>
      </c>
      <c r="I3368" s="174">
        <v>5000</v>
      </c>
      <c r="J3368" s="174">
        <v>5900</v>
      </c>
      <c r="K3368" s="174">
        <v>591</v>
      </c>
      <c r="L3368" s="177">
        <v>1407</v>
      </c>
      <c r="M3368" s="178">
        <v>0</v>
      </c>
      <c r="N3368" s="179" t="s">
        <v>224</v>
      </c>
      <c r="O3368" s="180">
        <v>0</v>
      </c>
      <c r="P3368" s="180">
        <v>0</v>
      </c>
      <c r="Q3368" s="181">
        <f t="shared" si="121"/>
        <v>0</v>
      </c>
      <c r="R3368" s="182" t="s">
        <v>225</v>
      </c>
      <c r="S3368" s="183"/>
      <c r="T3368" s="183"/>
    </row>
    <row r="3369" spans="2:20" ht="15.75" hidden="1">
      <c r="B3369" s="163">
        <v>2025</v>
      </c>
      <c r="C3369" s="163">
        <v>20</v>
      </c>
      <c r="D3369" s="164"/>
      <c r="E3369" s="165"/>
      <c r="F3369" s="163">
        <v>5</v>
      </c>
      <c r="G3369" s="163">
        <v>13</v>
      </c>
      <c r="H3369" s="163">
        <v>30</v>
      </c>
      <c r="I3369" s="163">
        <v>5000</v>
      </c>
      <c r="J3369" s="163">
        <v>5900</v>
      </c>
      <c r="K3369" s="163">
        <v>597</v>
      </c>
      <c r="L3369" s="166" t="s">
        <v>44</v>
      </c>
      <c r="M3369" s="167"/>
      <c r="N3369" s="168" t="s">
        <v>226</v>
      </c>
      <c r="O3369" s="169">
        <f>SUM(O3370)</f>
        <v>0</v>
      </c>
      <c r="P3369" s="169">
        <f>SUM(P3370)</f>
        <v>0</v>
      </c>
      <c r="Q3369" s="169">
        <f t="shared" si="121"/>
        <v>0</v>
      </c>
      <c r="R3369" s="170"/>
      <c r="S3369" s="171"/>
      <c r="T3369" s="172"/>
    </row>
    <row r="3370" spans="2:20" ht="15.75" hidden="1">
      <c r="B3370" s="174">
        <v>2025</v>
      </c>
      <c r="C3370" s="174">
        <v>20</v>
      </c>
      <c r="D3370" s="175">
        <v>0</v>
      </c>
      <c r="E3370" s="176"/>
      <c r="F3370" s="174">
        <v>5</v>
      </c>
      <c r="G3370" s="174">
        <v>13</v>
      </c>
      <c r="H3370" s="174">
        <v>30</v>
      </c>
      <c r="I3370" s="174">
        <v>5000</v>
      </c>
      <c r="J3370" s="174">
        <v>5900</v>
      </c>
      <c r="K3370" s="174">
        <v>597</v>
      </c>
      <c r="L3370" s="177">
        <v>869</v>
      </c>
      <c r="M3370" s="178">
        <v>0</v>
      </c>
      <c r="N3370" s="179" t="s">
        <v>227</v>
      </c>
      <c r="O3370" s="180">
        <v>0</v>
      </c>
      <c r="P3370" s="180">
        <v>0</v>
      </c>
      <c r="Q3370" s="181">
        <f t="shared" si="121"/>
        <v>0</v>
      </c>
      <c r="R3370" s="182" t="s">
        <v>225</v>
      </c>
      <c r="S3370" s="183"/>
      <c r="T3370" s="183"/>
    </row>
    <row r="3371" spans="2:20" ht="15.75" hidden="1">
      <c r="B3371" s="141">
        <v>2025</v>
      </c>
      <c r="C3371" s="141">
        <v>20</v>
      </c>
      <c r="D3371" s="142"/>
      <c r="E3371" s="143"/>
      <c r="F3371" s="141">
        <v>5</v>
      </c>
      <c r="G3371" s="141">
        <v>13</v>
      </c>
      <c r="H3371" s="141">
        <v>30</v>
      </c>
      <c r="I3371" s="141">
        <v>6000</v>
      </c>
      <c r="J3371" s="141"/>
      <c r="K3371" s="141"/>
      <c r="L3371" s="144" t="s">
        <v>44</v>
      </c>
      <c r="M3371" s="145"/>
      <c r="N3371" s="146" t="s">
        <v>228</v>
      </c>
      <c r="O3371" s="147">
        <f>O3372</f>
        <v>0</v>
      </c>
      <c r="P3371" s="147">
        <f>P3372</f>
        <v>0</v>
      </c>
      <c r="Q3371" s="147">
        <f t="shared" si="121"/>
        <v>0</v>
      </c>
      <c r="R3371" s="148"/>
      <c r="S3371" s="149"/>
      <c r="T3371" s="150"/>
    </row>
    <row r="3372" spans="2:20" ht="15.75" hidden="1">
      <c r="B3372" s="152">
        <v>2025</v>
      </c>
      <c r="C3372" s="152">
        <v>20</v>
      </c>
      <c r="D3372" s="153"/>
      <c r="E3372" s="154"/>
      <c r="F3372" s="152">
        <v>5</v>
      </c>
      <c r="G3372" s="152">
        <v>13</v>
      </c>
      <c r="H3372" s="152">
        <v>30</v>
      </c>
      <c r="I3372" s="152">
        <v>6000</v>
      </c>
      <c r="J3372" s="152">
        <v>6200</v>
      </c>
      <c r="K3372" s="152"/>
      <c r="L3372" s="155" t="s">
        <v>44</v>
      </c>
      <c r="M3372" s="156"/>
      <c r="N3372" s="157" t="s">
        <v>229</v>
      </c>
      <c r="O3372" s="158">
        <f>O3373</f>
        <v>0</v>
      </c>
      <c r="P3372" s="158">
        <f>P3373</f>
        <v>0</v>
      </c>
      <c r="Q3372" s="158">
        <f t="shared" si="121"/>
        <v>0</v>
      </c>
      <c r="R3372" s="159"/>
      <c r="S3372" s="160"/>
      <c r="T3372" s="161"/>
    </row>
    <row r="3373" spans="2:20" ht="15.75" hidden="1">
      <c r="B3373" s="163">
        <v>2025</v>
      </c>
      <c r="C3373" s="163">
        <v>20</v>
      </c>
      <c r="D3373" s="164"/>
      <c r="E3373" s="165"/>
      <c r="F3373" s="163">
        <v>5</v>
      </c>
      <c r="G3373" s="163">
        <v>13</v>
      </c>
      <c r="H3373" s="163">
        <v>30</v>
      </c>
      <c r="I3373" s="163">
        <v>6000</v>
      </c>
      <c r="J3373" s="163">
        <v>6200</v>
      </c>
      <c r="K3373" s="163">
        <v>622</v>
      </c>
      <c r="L3373" s="166" t="s">
        <v>44</v>
      </c>
      <c r="M3373" s="167"/>
      <c r="N3373" s="168" t="s">
        <v>230</v>
      </c>
      <c r="O3373" s="169">
        <f>SUM(O3374:O3381)</f>
        <v>0</v>
      </c>
      <c r="P3373" s="169">
        <f>SUM(P3374:P3381)</f>
        <v>0</v>
      </c>
      <c r="Q3373" s="169">
        <f t="shared" si="121"/>
        <v>0</v>
      </c>
      <c r="R3373" s="170"/>
      <c r="S3373" s="171"/>
      <c r="T3373" s="172"/>
    </row>
    <row r="3374" spans="2:20" ht="90" hidden="1">
      <c r="B3374" s="174">
        <v>2025</v>
      </c>
      <c r="C3374" s="174">
        <v>20</v>
      </c>
      <c r="D3374" s="175">
        <v>0</v>
      </c>
      <c r="E3374" s="176"/>
      <c r="F3374" s="174">
        <v>5</v>
      </c>
      <c r="G3374" s="174">
        <v>13</v>
      </c>
      <c r="H3374" s="174">
        <v>30</v>
      </c>
      <c r="I3374" s="174">
        <v>6000</v>
      </c>
      <c r="J3374" s="174">
        <v>6200</v>
      </c>
      <c r="K3374" s="174">
        <v>62201</v>
      </c>
      <c r="L3374" s="177">
        <v>386</v>
      </c>
      <c r="M3374" s="178">
        <v>0</v>
      </c>
      <c r="N3374" s="179" t="s">
        <v>1799</v>
      </c>
      <c r="O3374" s="180">
        <v>0</v>
      </c>
      <c r="P3374" s="180">
        <v>0</v>
      </c>
      <c r="Q3374" s="181">
        <f t="shared" si="121"/>
        <v>0</v>
      </c>
      <c r="R3374" s="182" t="s">
        <v>232</v>
      </c>
      <c r="S3374" s="183"/>
      <c r="T3374" s="183"/>
    </row>
    <row r="3375" spans="2:20" ht="90" hidden="1">
      <c r="B3375" s="174">
        <v>2025</v>
      </c>
      <c r="C3375" s="174">
        <v>20</v>
      </c>
      <c r="D3375" s="175">
        <v>0</v>
      </c>
      <c r="E3375" s="176"/>
      <c r="F3375" s="174">
        <v>5</v>
      </c>
      <c r="G3375" s="174">
        <v>13</v>
      </c>
      <c r="H3375" s="174">
        <v>30</v>
      </c>
      <c r="I3375" s="174">
        <v>6000</v>
      </c>
      <c r="J3375" s="174">
        <v>6200</v>
      </c>
      <c r="K3375" s="174">
        <v>62201</v>
      </c>
      <c r="L3375" s="177">
        <v>387</v>
      </c>
      <c r="M3375" s="178">
        <v>0</v>
      </c>
      <c r="N3375" s="179" t="s">
        <v>1800</v>
      </c>
      <c r="O3375" s="180">
        <v>0</v>
      </c>
      <c r="P3375" s="180">
        <v>0</v>
      </c>
      <c r="Q3375" s="181">
        <f t="shared" si="121"/>
        <v>0</v>
      </c>
      <c r="R3375" s="182" t="s">
        <v>232</v>
      </c>
      <c r="S3375" s="183"/>
      <c r="T3375" s="183"/>
    </row>
    <row r="3376" spans="2:20" ht="90" hidden="1">
      <c r="B3376" s="174">
        <v>2025</v>
      </c>
      <c r="C3376" s="174">
        <v>20</v>
      </c>
      <c r="D3376" s="175">
        <v>0</v>
      </c>
      <c r="E3376" s="176"/>
      <c r="F3376" s="174">
        <v>5</v>
      </c>
      <c r="G3376" s="174">
        <v>13</v>
      </c>
      <c r="H3376" s="174">
        <v>30</v>
      </c>
      <c r="I3376" s="174">
        <v>6000</v>
      </c>
      <c r="J3376" s="174">
        <v>6200</v>
      </c>
      <c r="K3376" s="174">
        <v>62201</v>
      </c>
      <c r="L3376" s="177">
        <v>388</v>
      </c>
      <c r="M3376" s="178">
        <v>0</v>
      </c>
      <c r="N3376" s="179" t="s">
        <v>1801</v>
      </c>
      <c r="O3376" s="180">
        <v>0</v>
      </c>
      <c r="P3376" s="180">
        <v>0</v>
      </c>
      <c r="Q3376" s="181">
        <f t="shared" si="121"/>
        <v>0</v>
      </c>
      <c r="R3376" s="182" t="s">
        <v>232</v>
      </c>
      <c r="S3376" s="183"/>
      <c r="T3376" s="183"/>
    </row>
    <row r="3377" spans="2:20" ht="90" hidden="1">
      <c r="B3377" s="174">
        <v>2025</v>
      </c>
      <c r="C3377" s="174">
        <v>20</v>
      </c>
      <c r="D3377" s="175">
        <v>0</v>
      </c>
      <c r="E3377" s="176"/>
      <c r="F3377" s="174">
        <v>5</v>
      </c>
      <c r="G3377" s="174">
        <v>13</v>
      </c>
      <c r="H3377" s="174">
        <v>30</v>
      </c>
      <c r="I3377" s="174">
        <v>6000</v>
      </c>
      <c r="J3377" s="174">
        <v>6200</v>
      </c>
      <c r="K3377" s="174">
        <v>62201</v>
      </c>
      <c r="L3377" s="177">
        <v>389</v>
      </c>
      <c r="M3377" s="178">
        <v>0</v>
      </c>
      <c r="N3377" s="179" t="s">
        <v>1802</v>
      </c>
      <c r="O3377" s="180">
        <v>0</v>
      </c>
      <c r="P3377" s="180">
        <v>0</v>
      </c>
      <c r="Q3377" s="181">
        <f t="shared" si="121"/>
        <v>0</v>
      </c>
      <c r="R3377" s="182" t="s">
        <v>232</v>
      </c>
      <c r="S3377" s="183"/>
      <c r="T3377" s="183"/>
    </row>
    <row r="3378" spans="2:20" ht="90" hidden="1">
      <c r="B3378" s="174">
        <v>2025</v>
      </c>
      <c r="C3378" s="174">
        <v>20</v>
      </c>
      <c r="D3378" s="175">
        <v>0</v>
      </c>
      <c r="E3378" s="176"/>
      <c r="F3378" s="174">
        <v>5</v>
      </c>
      <c r="G3378" s="174">
        <v>13</v>
      </c>
      <c r="H3378" s="174">
        <v>30</v>
      </c>
      <c r="I3378" s="174">
        <v>6000</v>
      </c>
      <c r="J3378" s="174">
        <v>6200</v>
      </c>
      <c r="K3378" s="174">
        <v>62202</v>
      </c>
      <c r="L3378" s="177">
        <v>971</v>
      </c>
      <c r="M3378" s="178">
        <v>0</v>
      </c>
      <c r="N3378" s="179" t="s">
        <v>1803</v>
      </c>
      <c r="O3378" s="180">
        <v>0</v>
      </c>
      <c r="P3378" s="180">
        <v>0</v>
      </c>
      <c r="Q3378" s="181">
        <f t="shared" si="121"/>
        <v>0</v>
      </c>
      <c r="R3378" s="182" t="s">
        <v>232</v>
      </c>
      <c r="S3378" s="183"/>
      <c r="T3378" s="183"/>
    </row>
    <row r="3379" spans="2:20" ht="90" hidden="1">
      <c r="B3379" s="174">
        <v>2025</v>
      </c>
      <c r="C3379" s="174">
        <v>20</v>
      </c>
      <c r="D3379" s="175">
        <v>0</v>
      </c>
      <c r="E3379" s="176"/>
      <c r="F3379" s="174">
        <v>5</v>
      </c>
      <c r="G3379" s="174">
        <v>13</v>
      </c>
      <c r="H3379" s="174">
        <v>30</v>
      </c>
      <c r="I3379" s="174">
        <v>6000</v>
      </c>
      <c r="J3379" s="174">
        <v>6200</v>
      </c>
      <c r="K3379" s="174">
        <v>62202</v>
      </c>
      <c r="L3379" s="177">
        <v>972</v>
      </c>
      <c r="M3379" s="178">
        <v>0</v>
      </c>
      <c r="N3379" s="179" t="s">
        <v>1804</v>
      </c>
      <c r="O3379" s="180">
        <v>0</v>
      </c>
      <c r="P3379" s="180">
        <v>0</v>
      </c>
      <c r="Q3379" s="181">
        <f t="shared" si="121"/>
        <v>0</v>
      </c>
      <c r="R3379" s="182" t="s">
        <v>232</v>
      </c>
      <c r="S3379" s="183"/>
      <c r="T3379" s="183"/>
    </row>
    <row r="3380" spans="2:20" ht="90" hidden="1">
      <c r="B3380" s="174">
        <v>2025</v>
      </c>
      <c r="C3380" s="174">
        <v>20</v>
      </c>
      <c r="D3380" s="175">
        <v>0</v>
      </c>
      <c r="E3380" s="176"/>
      <c r="F3380" s="174">
        <v>5</v>
      </c>
      <c r="G3380" s="174">
        <v>13</v>
      </c>
      <c r="H3380" s="174">
        <v>30</v>
      </c>
      <c r="I3380" s="174">
        <v>6000</v>
      </c>
      <c r="J3380" s="174">
        <v>6200</v>
      </c>
      <c r="K3380" s="174">
        <v>62202</v>
      </c>
      <c r="L3380" s="177">
        <v>973</v>
      </c>
      <c r="M3380" s="178">
        <v>0</v>
      </c>
      <c r="N3380" s="179" t="s">
        <v>1805</v>
      </c>
      <c r="O3380" s="180">
        <v>0</v>
      </c>
      <c r="P3380" s="180">
        <v>0</v>
      </c>
      <c r="Q3380" s="181">
        <f t="shared" si="121"/>
        <v>0</v>
      </c>
      <c r="R3380" s="182" t="s">
        <v>232</v>
      </c>
      <c r="S3380" s="183"/>
      <c r="T3380" s="183"/>
    </row>
    <row r="3381" spans="2:20" ht="90" hidden="1">
      <c r="B3381" s="174">
        <v>2025</v>
      </c>
      <c r="C3381" s="174">
        <v>20</v>
      </c>
      <c r="D3381" s="175">
        <v>0</v>
      </c>
      <c r="E3381" s="176"/>
      <c r="F3381" s="174">
        <v>5</v>
      </c>
      <c r="G3381" s="174">
        <v>13</v>
      </c>
      <c r="H3381" s="174">
        <v>30</v>
      </c>
      <c r="I3381" s="174">
        <v>6000</v>
      </c>
      <c r="J3381" s="174">
        <v>6200</v>
      </c>
      <c r="K3381" s="174">
        <v>62202</v>
      </c>
      <c r="L3381" s="177">
        <v>974</v>
      </c>
      <c r="M3381" s="178">
        <v>0</v>
      </c>
      <c r="N3381" s="179" t="s">
        <v>1806</v>
      </c>
      <c r="O3381" s="180">
        <v>0</v>
      </c>
      <c r="P3381" s="180">
        <v>0</v>
      </c>
      <c r="Q3381" s="181">
        <f t="shared" si="121"/>
        <v>0</v>
      </c>
      <c r="R3381" s="182" t="s">
        <v>232</v>
      </c>
      <c r="S3381" s="183"/>
      <c r="T3381" s="183"/>
    </row>
    <row r="3382" spans="2:20" s="129" customFormat="1" ht="31.5" hidden="1">
      <c r="B3382" s="130">
        <v>2025</v>
      </c>
      <c r="C3382" s="130">
        <v>20</v>
      </c>
      <c r="D3382" s="131"/>
      <c r="E3382" s="132"/>
      <c r="F3382" s="130">
        <v>5</v>
      </c>
      <c r="G3382" s="130">
        <v>13</v>
      </c>
      <c r="H3382" s="130">
        <v>31</v>
      </c>
      <c r="I3382" s="130"/>
      <c r="J3382" s="130"/>
      <c r="K3382" s="184"/>
      <c r="L3382" s="185" t="s">
        <v>44</v>
      </c>
      <c r="M3382" s="134"/>
      <c r="N3382" s="135" t="s">
        <v>1807</v>
      </c>
      <c r="O3382" s="136">
        <f>+O3383+O3418</f>
        <v>0</v>
      </c>
      <c r="P3382" s="136">
        <f>+P3383+P3418</f>
        <v>0</v>
      </c>
      <c r="Q3382" s="136">
        <f t="shared" si="121"/>
        <v>0</v>
      </c>
      <c r="R3382" s="137"/>
      <c r="S3382" s="136"/>
      <c r="T3382" s="136"/>
    </row>
    <row r="3383" spans="2:20" ht="15.75" hidden="1">
      <c r="B3383" s="141">
        <v>2025</v>
      </c>
      <c r="C3383" s="141">
        <v>20</v>
      </c>
      <c r="D3383" s="142"/>
      <c r="E3383" s="143"/>
      <c r="F3383" s="141">
        <v>5</v>
      </c>
      <c r="G3383" s="141">
        <v>13</v>
      </c>
      <c r="H3383" s="141">
        <v>31</v>
      </c>
      <c r="I3383" s="141">
        <v>5000</v>
      </c>
      <c r="J3383" s="141"/>
      <c r="K3383" s="141"/>
      <c r="L3383" s="144" t="s">
        <v>44</v>
      </c>
      <c r="M3383" s="145"/>
      <c r="N3383" s="146" t="s">
        <v>139</v>
      </c>
      <c r="O3383" s="147">
        <f>O3384+O3399+O3405+O3413</f>
        <v>0</v>
      </c>
      <c r="P3383" s="147">
        <f>P3384+P3399+P3405+P3413</f>
        <v>0</v>
      </c>
      <c r="Q3383" s="147">
        <f t="shared" si="121"/>
        <v>0</v>
      </c>
      <c r="R3383" s="148"/>
      <c r="S3383" s="197"/>
      <c r="T3383" s="198"/>
    </row>
    <row r="3384" spans="2:20" ht="15.75" hidden="1">
      <c r="B3384" s="152">
        <v>2025</v>
      </c>
      <c r="C3384" s="152">
        <v>20</v>
      </c>
      <c r="D3384" s="153"/>
      <c r="E3384" s="154"/>
      <c r="F3384" s="152">
        <v>5</v>
      </c>
      <c r="G3384" s="152">
        <v>13</v>
      </c>
      <c r="H3384" s="152">
        <v>31</v>
      </c>
      <c r="I3384" s="152">
        <v>5000</v>
      </c>
      <c r="J3384" s="152">
        <v>5100</v>
      </c>
      <c r="K3384" s="152"/>
      <c r="L3384" s="155" t="s">
        <v>44</v>
      </c>
      <c r="M3384" s="156"/>
      <c r="N3384" s="157" t="s">
        <v>140</v>
      </c>
      <c r="O3384" s="158">
        <f>O3385+O3397</f>
        <v>0</v>
      </c>
      <c r="P3384" s="158">
        <f>P3385+P3397</f>
        <v>0</v>
      </c>
      <c r="Q3384" s="158">
        <f t="shared" si="121"/>
        <v>0</v>
      </c>
      <c r="R3384" s="159"/>
      <c r="S3384" s="160"/>
      <c r="T3384" s="161"/>
    </row>
    <row r="3385" spans="2:20" ht="15.75" hidden="1">
      <c r="B3385" s="163">
        <v>2025</v>
      </c>
      <c r="C3385" s="163">
        <v>20</v>
      </c>
      <c r="D3385" s="164"/>
      <c r="E3385" s="165"/>
      <c r="F3385" s="163">
        <v>5</v>
      </c>
      <c r="G3385" s="163">
        <v>13</v>
      </c>
      <c r="H3385" s="163">
        <v>31</v>
      </c>
      <c r="I3385" s="163">
        <v>5000</v>
      </c>
      <c r="J3385" s="163">
        <v>5100</v>
      </c>
      <c r="K3385" s="163">
        <v>515</v>
      </c>
      <c r="L3385" s="166" t="s">
        <v>44</v>
      </c>
      <c r="M3385" s="167"/>
      <c r="N3385" s="168" t="s">
        <v>155</v>
      </c>
      <c r="O3385" s="169">
        <f>SUM(O3386:O3396)</f>
        <v>0</v>
      </c>
      <c r="P3385" s="169">
        <f>SUM(P3386:P3396)</f>
        <v>0</v>
      </c>
      <c r="Q3385" s="169">
        <f t="shared" si="121"/>
        <v>0</v>
      </c>
      <c r="R3385" s="170"/>
      <c r="S3385" s="171"/>
      <c r="T3385" s="172"/>
    </row>
    <row r="3386" spans="2:20" ht="15.75" hidden="1">
      <c r="B3386" s="174">
        <v>2025</v>
      </c>
      <c r="C3386" s="174">
        <v>20</v>
      </c>
      <c r="D3386" s="175">
        <v>0</v>
      </c>
      <c r="E3386" s="176"/>
      <c r="F3386" s="174">
        <v>5</v>
      </c>
      <c r="G3386" s="174">
        <v>13</v>
      </c>
      <c r="H3386" s="174">
        <v>31</v>
      </c>
      <c r="I3386" s="174">
        <v>5000</v>
      </c>
      <c r="J3386" s="174">
        <v>5100</v>
      </c>
      <c r="K3386" s="174">
        <v>515</v>
      </c>
      <c r="L3386" s="177">
        <v>354</v>
      </c>
      <c r="M3386" s="178">
        <v>0</v>
      </c>
      <c r="N3386" s="179" t="s">
        <v>159</v>
      </c>
      <c r="O3386" s="180">
        <v>0</v>
      </c>
      <c r="P3386" s="180">
        <v>0</v>
      </c>
      <c r="Q3386" s="181">
        <f t="shared" si="121"/>
        <v>0</v>
      </c>
      <c r="R3386" s="182" t="s">
        <v>98</v>
      </c>
      <c r="S3386" s="183"/>
      <c r="T3386" s="183"/>
    </row>
    <row r="3387" spans="2:20" ht="15.75" hidden="1">
      <c r="B3387" s="174">
        <v>2025</v>
      </c>
      <c r="C3387" s="174">
        <v>20</v>
      </c>
      <c r="D3387" s="175">
        <v>0</v>
      </c>
      <c r="E3387" s="176"/>
      <c r="F3387" s="174">
        <v>5</v>
      </c>
      <c r="G3387" s="174">
        <v>13</v>
      </c>
      <c r="H3387" s="174">
        <v>31</v>
      </c>
      <c r="I3387" s="174">
        <v>5000</v>
      </c>
      <c r="J3387" s="174">
        <v>5100</v>
      </c>
      <c r="K3387" s="174">
        <v>515</v>
      </c>
      <c r="L3387" s="177">
        <v>357</v>
      </c>
      <c r="M3387" s="178">
        <v>0</v>
      </c>
      <c r="N3387" s="179" t="s">
        <v>437</v>
      </c>
      <c r="O3387" s="180">
        <v>0</v>
      </c>
      <c r="P3387" s="180">
        <v>0</v>
      </c>
      <c r="Q3387" s="181">
        <f t="shared" si="121"/>
        <v>0</v>
      </c>
      <c r="R3387" s="182" t="s">
        <v>98</v>
      </c>
      <c r="S3387" s="183"/>
      <c r="T3387" s="183"/>
    </row>
    <row r="3388" spans="2:20" ht="15.75" hidden="1">
      <c r="B3388" s="174">
        <v>2025</v>
      </c>
      <c r="C3388" s="174">
        <v>20</v>
      </c>
      <c r="D3388" s="175">
        <v>0</v>
      </c>
      <c r="E3388" s="176"/>
      <c r="F3388" s="174">
        <v>5</v>
      </c>
      <c r="G3388" s="174">
        <v>13</v>
      </c>
      <c r="H3388" s="174">
        <v>31</v>
      </c>
      <c r="I3388" s="174">
        <v>5000</v>
      </c>
      <c r="J3388" s="174">
        <v>5100</v>
      </c>
      <c r="K3388" s="174">
        <v>515</v>
      </c>
      <c r="L3388" s="177">
        <v>510</v>
      </c>
      <c r="M3388" s="178">
        <v>0</v>
      </c>
      <c r="N3388" s="179" t="s">
        <v>1722</v>
      </c>
      <c r="O3388" s="180">
        <v>0</v>
      </c>
      <c r="P3388" s="180">
        <v>0</v>
      </c>
      <c r="Q3388" s="181">
        <f t="shared" si="121"/>
        <v>0</v>
      </c>
      <c r="R3388" s="182" t="s">
        <v>98</v>
      </c>
      <c r="S3388" s="183"/>
      <c r="T3388" s="183"/>
    </row>
    <row r="3389" spans="2:20" ht="15.75" hidden="1">
      <c r="B3389" s="174">
        <v>2025</v>
      </c>
      <c r="C3389" s="174">
        <v>20</v>
      </c>
      <c r="D3389" s="175">
        <v>0</v>
      </c>
      <c r="E3389" s="176"/>
      <c r="F3389" s="174">
        <v>5</v>
      </c>
      <c r="G3389" s="174">
        <v>13</v>
      </c>
      <c r="H3389" s="174">
        <v>31</v>
      </c>
      <c r="I3389" s="174">
        <v>5000</v>
      </c>
      <c r="J3389" s="174">
        <v>5100</v>
      </c>
      <c r="K3389" s="174">
        <v>515</v>
      </c>
      <c r="L3389" s="177">
        <v>548</v>
      </c>
      <c r="M3389" s="178">
        <v>0</v>
      </c>
      <c r="N3389" s="179" t="s">
        <v>1291</v>
      </c>
      <c r="O3389" s="180">
        <v>0</v>
      </c>
      <c r="P3389" s="180">
        <v>0</v>
      </c>
      <c r="Q3389" s="181">
        <f t="shared" si="121"/>
        <v>0</v>
      </c>
      <c r="R3389" s="182" t="s">
        <v>98</v>
      </c>
      <c r="S3389" s="183"/>
      <c r="T3389" s="183"/>
    </row>
    <row r="3390" spans="2:20" ht="15.75" hidden="1">
      <c r="B3390" s="174">
        <v>2025</v>
      </c>
      <c r="C3390" s="174">
        <v>20</v>
      </c>
      <c r="D3390" s="175">
        <v>0</v>
      </c>
      <c r="E3390" s="176"/>
      <c r="F3390" s="174">
        <v>5</v>
      </c>
      <c r="G3390" s="174">
        <v>13</v>
      </c>
      <c r="H3390" s="174">
        <v>31</v>
      </c>
      <c r="I3390" s="174">
        <v>5000</v>
      </c>
      <c r="J3390" s="174">
        <v>5100</v>
      </c>
      <c r="K3390" s="174">
        <v>515</v>
      </c>
      <c r="L3390" s="177">
        <v>613</v>
      </c>
      <c r="M3390" s="178">
        <v>0</v>
      </c>
      <c r="N3390" s="179" t="s">
        <v>1723</v>
      </c>
      <c r="O3390" s="180">
        <v>0</v>
      </c>
      <c r="P3390" s="180">
        <v>0</v>
      </c>
      <c r="Q3390" s="181">
        <f t="shared" si="121"/>
        <v>0</v>
      </c>
      <c r="R3390" s="182" t="s">
        <v>98</v>
      </c>
      <c r="S3390" s="183"/>
      <c r="T3390" s="183"/>
    </row>
    <row r="3391" spans="2:20" ht="15.75" hidden="1">
      <c r="B3391" s="174">
        <v>2025</v>
      </c>
      <c r="C3391" s="174">
        <v>20</v>
      </c>
      <c r="D3391" s="175">
        <v>0</v>
      </c>
      <c r="E3391" s="176"/>
      <c r="F3391" s="174">
        <v>5</v>
      </c>
      <c r="G3391" s="174">
        <v>13</v>
      </c>
      <c r="H3391" s="174">
        <v>31</v>
      </c>
      <c r="I3391" s="174">
        <v>5000</v>
      </c>
      <c r="J3391" s="174">
        <v>5100</v>
      </c>
      <c r="K3391" s="174">
        <v>515</v>
      </c>
      <c r="L3391" s="177">
        <v>657</v>
      </c>
      <c r="M3391" s="178">
        <v>0</v>
      </c>
      <c r="N3391" s="179" t="s">
        <v>1724</v>
      </c>
      <c r="O3391" s="180">
        <v>0</v>
      </c>
      <c r="P3391" s="180">
        <v>0</v>
      </c>
      <c r="Q3391" s="181">
        <f t="shared" si="121"/>
        <v>0</v>
      </c>
      <c r="R3391" s="182" t="s">
        <v>98</v>
      </c>
      <c r="S3391" s="183"/>
      <c r="T3391" s="183"/>
    </row>
    <row r="3392" spans="2:20" ht="15.75" hidden="1">
      <c r="B3392" s="174">
        <v>2025</v>
      </c>
      <c r="C3392" s="174">
        <v>20</v>
      </c>
      <c r="D3392" s="175">
        <v>0</v>
      </c>
      <c r="E3392" s="176"/>
      <c r="F3392" s="174">
        <v>5</v>
      </c>
      <c r="G3392" s="174">
        <v>13</v>
      </c>
      <c r="H3392" s="174">
        <v>31</v>
      </c>
      <c r="I3392" s="174">
        <v>5000</v>
      </c>
      <c r="J3392" s="174">
        <v>5100</v>
      </c>
      <c r="K3392" s="174">
        <v>515</v>
      </c>
      <c r="L3392" s="177">
        <v>853</v>
      </c>
      <c r="M3392" s="178">
        <v>0</v>
      </c>
      <c r="N3392" s="179" t="s">
        <v>1506</v>
      </c>
      <c r="O3392" s="180">
        <v>0</v>
      </c>
      <c r="P3392" s="180">
        <v>0</v>
      </c>
      <c r="Q3392" s="181">
        <f t="shared" si="121"/>
        <v>0</v>
      </c>
      <c r="R3392" s="182" t="s">
        <v>98</v>
      </c>
      <c r="S3392" s="183"/>
      <c r="T3392" s="183"/>
    </row>
    <row r="3393" spans="2:20" ht="15.75" hidden="1">
      <c r="B3393" s="174">
        <v>2025</v>
      </c>
      <c r="C3393" s="174">
        <v>20</v>
      </c>
      <c r="D3393" s="175">
        <v>0</v>
      </c>
      <c r="E3393" s="176"/>
      <c r="F3393" s="174">
        <v>5</v>
      </c>
      <c r="G3393" s="174">
        <v>13</v>
      </c>
      <c r="H3393" s="174">
        <v>31</v>
      </c>
      <c r="I3393" s="174">
        <v>5000</v>
      </c>
      <c r="J3393" s="174">
        <v>5100</v>
      </c>
      <c r="K3393" s="174">
        <v>515</v>
      </c>
      <c r="L3393" s="177">
        <v>854</v>
      </c>
      <c r="M3393" s="178">
        <v>0</v>
      </c>
      <c r="N3393" s="179" t="s">
        <v>1507</v>
      </c>
      <c r="O3393" s="180">
        <v>0</v>
      </c>
      <c r="P3393" s="180">
        <v>0</v>
      </c>
      <c r="Q3393" s="181">
        <f t="shared" si="121"/>
        <v>0</v>
      </c>
      <c r="R3393" s="182" t="s">
        <v>98</v>
      </c>
      <c r="S3393" s="183"/>
      <c r="T3393" s="183"/>
    </row>
    <row r="3394" spans="2:20" ht="15.75" hidden="1">
      <c r="B3394" s="174">
        <v>2025</v>
      </c>
      <c r="C3394" s="174">
        <v>20</v>
      </c>
      <c r="D3394" s="175">
        <v>0</v>
      </c>
      <c r="E3394" s="176"/>
      <c r="F3394" s="174">
        <v>5</v>
      </c>
      <c r="G3394" s="174">
        <v>13</v>
      </c>
      <c r="H3394" s="174">
        <v>31</v>
      </c>
      <c r="I3394" s="174">
        <v>5000</v>
      </c>
      <c r="J3394" s="174">
        <v>5100</v>
      </c>
      <c r="K3394" s="174">
        <v>515</v>
      </c>
      <c r="L3394" s="177">
        <v>856</v>
      </c>
      <c r="M3394" s="178">
        <v>0</v>
      </c>
      <c r="N3394" s="179" t="s">
        <v>1725</v>
      </c>
      <c r="O3394" s="180">
        <v>0</v>
      </c>
      <c r="P3394" s="180">
        <v>0</v>
      </c>
      <c r="Q3394" s="181">
        <f t="shared" si="121"/>
        <v>0</v>
      </c>
      <c r="R3394" s="182" t="s">
        <v>98</v>
      </c>
      <c r="S3394" s="183"/>
      <c r="T3394" s="183"/>
    </row>
    <row r="3395" spans="2:20" ht="15.75" hidden="1">
      <c r="B3395" s="174">
        <v>2025</v>
      </c>
      <c r="C3395" s="174">
        <v>20</v>
      </c>
      <c r="D3395" s="175">
        <v>0</v>
      </c>
      <c r="E3395" s="176"/>
      <c r="F3395" s="174">
        <v>5</v>
      </c>
      <c r="G3395" s="174">
        <v>13</v>
      </c>
      <c r="H3395" s="174">
        <v>31</v>
      </c>
      <c r="I3395" s="174">
        <v>5000</v>
      </c>
      <c r="J3395" s="174">
        <v>5100</v>
      </c>
      <c r="K3395" s="174">
        <v>515</v>
      </c>
      <c r="L3395" s="177">
        <v>1327</v>
      </c>
      <c r="M3395" s="178">
        <v>0</v>
      </c>
      <c r="N3395" s="179" t="s">
        <v>1726</v>
      </c>
      <c r="O3395" s="180">
        <v>0</v>
      </c>
      <c r="P3395" s="180">
        <v>0</v>
      </c>
      <c r="Q3395" s="181">
        <f t="shared" si="121"/>
        <v>0</v>
      </c>
      <c r="R3395" s="182" t="s">
        <v>98</v>
      </c>
      <c r="S3395" s="183"/>
      <c r="T3395" s="183"/>
    </row>
    <row r="3396" spans="2:20" ht="15.75" hidden="1">
      <c r="B3396" s="174">
        <v>2025</v>
      </c>
      <c r="C3396" s="174">
        <v>20</v>
      </c>
      <c r="D3396" s="175">
        <v>0</v>
      </c>
      <c r="E3396" s="176"/>
      <c r="F3396" s="174">
        <v>5</v>
      </c>
      <c r="G3396" s="174">
        <v>13</v>
      </c>
      <c r="H3396" s="174">
        <v>31</v>
      </c>
      <c r="I3396" s="174">
        <v>5000</v>
      </c>
      <c r="J3396" s="174">
        <v>5100</v>
      </c>
      <c r="K3396" s="174">
        <v>515</v>
      </c>
      <c r="L3396" s="177">
        <v>1329</v>
      </c>
      <c r="M3396" s="178">
        <v>0</v>
      </c>
      <c r="N3396" s="179" t="s">
        <v>442</v>
      </c>
      <c r="O3396" s="180">
        <v>0</v>
      </c>
      <c r="P3396" s="180">
        <v>0</v>
      </c>
      <c r="Q3396" s="181">
        <f t="shared" si="121"/>
        <v>0</v>
      </c>
      <c r="R3396" s="182" t="s">
        <v>98</v>
      </c>
      <c r="S3396" s="183"/>
      <c r="T3396" s="183"/>
    </row>
    <row r="3397" spans="2:20" ht="15.75" hidden="1">
      <c r="B3397" s="163">
        <v>2025</v>
      </c>
      <c r="C3397" s="163">
        <v>20</v>
      </c>
      <c r="D3397" s="164"/>
      <c r="E3397" s="165"/>
      <c r="F3397" s="163">
        <v>5</v>
      </c>
      <c r="G3397" s="163">
        <v>13</v>
      </c>
      <c r="H3397" s="163">
        <v>31</v>
      </c>
      <c r="I3397" s="163">
        <v>5000</v>
      </c>
      <c r="J3397" s="163">
        <v>5100</v>
      </c>
      <c r="K3397" s="163">
        <v>519</v>
      </c>
      <c r="L3397" s="166" t="s">
        <v>44</v>
      </c>
      <c r="M3397" s="167"/>
      <c r="N3397" s="168" t="s">
        <v>178</v>
      </c>
      <c r="O3397" s="169">
        <f>SUM(O3398:O3398)</f>
        <v>0</v>
      </c>
      <c r="P3397" s="169">
        <f>SUM(P3398:P3398)</f>
        <v>0</v>
      </c>
      <c r="Q3397" s="169">
        <f t="shared" si="121"/>
        <v>0</v>
      </c>
      <c r="R3397" s="170"/>
      <c r="S3397" s="171"/>
      <c r="T3397" s="172"/>
    </row>
    <row r="3398" spans="2:20" ht="15.75" hidden="1">
      <c r="B3398" s="174">
        <v>2025</v>
      </c>
      <c r="C3398" s="174">
        <v>20</v>
      </c>
      <c r="D3398" s="175">
        <v>0</v>
      </c>
      <c r="E3398" s="176"/>
      <c r="F3398" s="174">
        <v>5</v>
      </c>
      <c r="G3398" s="174">
        <v>13</v>
      </c>
      <c r="H3398" s="174">
        <v>31</v>
      </c>
      <c r="I3398" s="174">
        <v>5000</v>
      </c>
      <c r="J3398" s="174">
        <v>5100</v>
      </c>
      <c r="K3398" s="174">
        <v>519</v>
      </c>
      <c r="L3398" s="177">
        <v>502</v>
      </c>
      <c r="M3398" s="178">
        <v>0</v>
      </c>
      <c r="N3398" s="179" t="s">
        <v>1730</v>
      </c>
      <c r="O3398" s="180">
        <v>0</v>
      </c>
      <c r="P3398" s="180">
        <v>0</v>
      </c>
      <c r="Q3398" s="181">
        <f t="shared" si="121"/>
        <v>0</v>
      </c>
      <c r="R3398" s="182" t="s">
        <v>98</v>
      </c>
      <c r="S3398" s="183"/>
      <c r="T3398" s="183"/>
    </row>
    <row r="3399" spans="2:20" ht="15.75" hidden="1">
      <c r="B3399" s="152">
        <v>2025</v>
      </c>
      <c r="C3399" s="152">
        <v>20</v>
      </c>
      <c r="D3399" s="153"/>
      <c r="E3399" s="154"/>
      <c r="F3399" s="152">
        <v>5</v>
      </c>
      <c r="G3399" s="152">
        <v>13</v>
      </c>
      <c r="H3399" s="152">
        <v>31</v>
      </c>
      <c r="I3399" s="152">
        <v>5000</v>
      </c>
      <c r="J3399" s="152">
        <v>5500</v>
      </c>
      <c r="K3399" s="152"/>
      <c r="L3399" s="155" t="s">
        <v>44</v>
      </c>
      <c r="M3399" s="156"/>
      <c r="N3399" s="157" t="s">
        <v>558</v>
      </c>
      <c r="O3399" s="158">
        <f>O3400</f>
        <v>0</v>
      </c>
      <c r="P3399" s="158">
        <f>P3400</f>
        <v>0</v>
      </c>
      <c r="Q3399" s="158">
        <f t="shared" si="121"/>
        <v>0</v>
      </c>
      <c r="R3399" s="159"/>
      <c r="S3399" s="160"/>
      <c r="T3399" s="161"/>
    </row>
    <row r="3400" spans="2:20" ht="15.75" hidden="1">
      <c r="B3400" s="163">
        <v>2025</v>
      </c>
      <c r="C3400" s="163">
        <v>20</v>
      </c>
      <c r="D3400" s="164"/>
      <c r="E3400" s="165"/>
      <c r="F3400" s="163">
        <v>5</v>
      </c>
      <c r="G3400" s="163">
        <v>13</v>
      </c>
      <c r="H3400" s="163">
        <v>31</v>
      </c>
      <c r="I3400" s="163">
        <v>5000</v>
      </c>
      <c r="J3400" s="163">
        <v>5500</v>
      </c>
      <c r="K3400" s="163">
        <v>551</v>
      </c>
      <c r="L3400" s="166" t="s">
        <v>44</v>
      </c>
      <c r="M3400" s="167"/>
      <c r="N3400" s="168" t="s">
        <v>559</v>
      </c>
      <c r="O3400" s="169">
        <f>SUM(O3401:O3404)</f>
        <v>0</v>
      </c>
      <c r="P3400" s="169">
        <f>SUM(P3401:P3404)</f>
        <v>0</v>
      </c>
      <c r="Q3400" s="169">
        <f t="shared" si="121"/>
        <v>0</v>
      </c>
      <c r="R3400" s="170"/>
      <c r="S3400" s="171"/>
      <c r="T3400" s="172"/>
    </row>
    <row r="3401" spans="2:20" ht="15.75" hidden="1">
      <c r="B3401" s="174">
        <v>2025</v>
      </c>
      <c r="C3401" s="174">
        <v>20</v>
      </c>
      <c r="D3401" s="175">
        <v>0</v>
      </c>
      <c r="E3401" s="176"/>
      <c r="F3401" s="174">
        <v>5</v>
      </c>
      <c r="G3401" s="174">
        <v>13</v>
      </c>
      <c r="H3401" s="174">
        <v>31</v>
      </c>
      <c r="I3401" s="174">
        <v>5000</v>
      </c>
      <c r="J3401" s="174">
        <v>5500</v>
      </c>
      <c r="K3401" s="174">
        <v>551</v>
      </c>
      <c r="L3401" s="177">
        <v>498</v>
      </c>
      <c r="M3401" s="178">
        <v>0</v>
      </c>
      <c r="N3401" s="179" t="s">
        <v>1770</v>
      </c>
      <c r="O3401" s="180">
        <v>0</v>
      </c>
      <c r="P3401" s="180">
        <v>0</v>
      </c>
      <c r="Q3401" s="181">
        <f t="shared" si="121"/>
        <v>0</v>
      </c>
      <c r="R3401" s="182" t="s">
        <v>98</v>
      </c>
      <c r="S3401" s="183"/>
      <c r="T3401" s="183"/>
    </row>
    <row r="3402" spans="2:20" ht="15.75" hidden="1">
      <c r="B3402" s="174">
        <v>2025</v>
      </c>
      <c r="C3402" s="174">
        <v>20</v>
      </c>
      <c r="D3402" s="175">
        <v>0</v>
      </c>
      <c r="E3402" s="176"/>
      <c r="F3402" s="174">
        <v>5</v>
      </c>
      <c r="G3402" s="174">
        <v>13</v>
      </c>
      <c r="H3402" s="174">
        <v>31</v>
      </c>
      <c r="I3402" s="174">
        <v>5000</v>
      </c>
      <c r="J3402" s="174">
        <v>5500</v>
      </c>
      <c r="K3402" s="174">
        <v>551</v>
      </c>
      <c r="L3402" s="177">
        <v>569</v>
      </c>
      <c r="M3402" s="178">
        <v>0</v>
      </c>
      <c r="N3402" s="179" t="s">
        <v>1808</v>
      </c>
      <c r="O3402" s="180">
        <v>0</v>
      </c>
      <c r="P3402" s="180">
        <v>0</v>
      </c>
      <c r="Q3402" s="181">
        <f t="shared" si="121"/>
        <v>0</v>
      </c>
      <c r="R3402" s="182" t="s">
        <v>98</v>
      </c>
      <c r="S3402" s="183"/>
      <c r="T3402" s="183"/>
    </row>
    <row r="3403" spans="2:20" ht="30" hidden="1">
      <c r="B3403" s="174">
        <v>2025</v>
      </c>
      <c r="C3403" s="174">
        <v>20</v>
      </c>
      <c r="D3403" s="175">
        <v>0</v>
      </c>
      <c r="E3403" s="176"/>
      <c r="F3403" s="174">
        <v>5</v>
      </c>
      <c r="G3403" s="174">
        <v>13</v>
      </c>
      <c r="H3403" s="174">
        <v>31</v>
      </c>
      <c r="I3403" s="174">
        <v>5000</v>
      </c>
      <c r="J3403" s="174">
        <v>5500</v>
      </c>
      <c r="K3403" s="174">
        <v>551</v>
      </c>
      <c r="L3403" s="177">
        <v>1378</v>
      </c>
      <c r="M3403" s="178">
        <v>0</v>
      </c>
      <c r="N3403" s="179" t="s">
        <v>1809</v>
      </c>
      <c r="O3403" s="180">
        <v>0</v>
      </c>
      <c r="P3403" s="180">
        <v>0</v>
      </c>
      <c r="Q3403" s="181">
        <f t="shared" si="121"/>
        <v>0</v>
      </c>
      <c r="R3403" s="182" t="s">
        <v>98</v>
      </c>
      <c r="S3403" s="183"/>
      <c r="T3403" s="183"/>
    </row>
    <row r="3404" spans="2:20" ht="15.75" hidden="1">
      <c r="B3404" s="174">
        <v>2025</v>
      </c>
      <c r="C3404" s="174">
        <v>20</v>
      </c>
      <c r="D3404" s="175">
        <v>0</v>
      </c>
      <c r="E3404" s="176"/>
      <c r="F3404" s="174">
        <v>5</v>
      </c>
      <c r="G3404" s="174">
        <v>13</v>
      </c>
      <c r="H3404" s="174">
        <v>31</v>
      </c>
      <c r="I3404" s="174">
        <v>5000</v>
      </c>
      <c r="J3404" s="174">
        <v>5500</v>
      </c>
      <c r="K3404" s="174">
        <v>551</v>
      </c>
      <c r="L3404" s="177">
        <v>849</v>
      </c>
      <c r="M3404" s="178">
        <v>0</v>
      </c>
      <c r="N3404" s="179" t="s">
        <v>1773</v>
      </c>
      <c r="O3404" s="180">
        <v>0</v>
      </c>
      <c r="P3404" s="180">
        <v>0</v>
      </c>
      <c r="Q3404" s="181">
        <f t="shared" si="121"/>
        <v>0</v>
      </c>
      <c r="R3404" s="182" t="s">
        <v>98</v>
      </c>
      <c r="S3404" s="183"/>
      <c r="T3404" s="183"/>
    </row>
    <row r="3405" spans="2:20" ht="15.75" hidden="1">
      <c r="B3405" s="152">
        <v>2025</v>
      </c>
      <c r="C3405" s="152">
        <v>20</v>
      </c>
      <c r="D3405" s="153"/>
      <c r="E3405" s="154"/>
      <c r="F3405" s="152">
        <v>5</v>
      </c>
      <c r="G3405" s="152">
        <v>13</v>
      </c>
      <c r="H3405" s="152">
        <v>31</v>
      </c>
      <c r="I3405" s="152">
        <v>5000</v>
      </c>
      <c r="J3405" s="152">
        <v>5600</v>
      </c>
      <c r="K3405" s="152"/>
      <c r="L3405" s="155" t="s">
        <v>44</v>
      </c>
      <c r="M3405" s="156"/>
      <c r="N3405" s="157" t="s">
        <v>1050</v>
      </c>
      <c r="O3405" s="158">
        <f>O3406+O3410</f>
        <v>0</v>
      </c>
      <c r="P3405" s="158">
        <f>P3406+P3410</f>
        <v>0</v>
      </c>
      <c r="Q3405" s="158">
        <f t="shared" si="121"/>
        <v>0</v>
      </c>
      <c r="R3405" s="159"/>
      <c r="S3405" s="160"/>
      <c r="T3405" s="161"/>
    </row>
    <row r="3406" spans="2:20" ht="15.75" hidden="1">
      <c r="B3406" s="163">
        <v>2025</v>
      </c>
      <c r="C3406" s="163">
        <v>20</v>
      </c>
      <c r="D3406" s="164"/>
      <c r="E3406" s="165"/>
      <c r="F3406" s="163">
        <v>5</v>
      </c>
      <c r="G3406" s="163">
        <v>13</v>
      </c>
      <c r="H3406" s="163">
        <v>31</v>
      </c>
      <c r="I3406" s="163">
        <v>5000</v>
      </c>
      <c r="J3406" s="163">
        <v>5600</v>
      </c>
      <c r="K3406" s="163">
        <v>562</v>
      </c>
      <c r="L3406" s="166" t="s">
        <v>44</v>
      </c>
      <c r="M3406" s="167"/>
      <c r="N3406" s="168" t="s">
        <v>576</v>
      </c>
      <c r="O3406" s="169">
        <f>SUM(O3407:O3409)</f>
        <v>0</v>
      </c>
      <c r="P3406" s="169">
        <f>SUM(P3407:P3409)</f>
        <v>0</v>
      </c>
      <c r="Q3406" s="169">
        <f t="shared" si="121"/>
        <v>0</v>
      </c>
      <c r="R3406" s="170"/>
      <c r="S3406" s="171"/>
      <c r="T3406" s="172"/>
    </row>
    <row r="3407" spans="2:20" ht="15.75" hidden="1">
      <c r="B3407" s="174">
        <v>2025</v>
      </c>
      <c r="C3407" s="174">
        <v>20</v>
      </c>
      <c r="D3407" s="175">
        <v>0</v>
      </c>
      <c r="E3407" s="176"/>
      <c r="F3407" s="174">
        <v>5</v>
      </c>
      <c r="G3407" s="174">
        <v>13</v>
      </c>
      <c r="H3407" s="174">
        <v>31</v>
      </c>
      <c r="I3407" s="174">
        <v>5000</v>
      </c>
      <c r="J3407" s="174">
        <v>5600</v>
      </c>
      <c r="K3407" s="174">
        <v>562</v>
      </c>
      <c r="L3407" s="177">
        <v>47</v>
      </c>
      <c r="M3407" s="178">
        <v>0</v>
      </c>
      <c r="N3407" s="179" t="s">
        <v>1776</v>
      </c>
      <c r="O3407" s="180">
        <v>0</v>
      </c>
      <c r="P3407" s="180">
        <v>0</v>
      </c>
      <c r="Q3407" s="181">
        <f t="shared" si="121"/>
        <v>0</v>
      </c>
      <c r="R3407" s="182" t="s">
        <v>98</v>
      </c>
      <c r="S3407" s="183"/>
      <c r="T3407" s="183"/>
    </row>
    <row r="3408" spans="2:20" ht="15.75" hidden="1">
      <c r="B3408" s="174">
        <v>2025</v>
      </c>
      <c r="C3408" s="174">
        <v>20</v>
      </c>
      <c r="D3408" s="175">
        <v>0</v>
      </c>
      <c r="E3408" s="176"/>
      <c r="F3408" s="174">
        <v>5</v>
      </c>
      <c r="G3408" s="174">
        <v>13</v>
      </c>
      <c r="H3408" s="174">
        <v>31</v>
      </c>
      <c r="I3408" s="174">
        <v>5000</v>
      </c>
      <c r="J3408" s="174">
        <v>5600</v>
      </c>
      <c r="K3408" s="174">
        <v>562</v>
      </c>
      <c r="L3408" s="177">
        <v>500</v>
      </c>
      <c r="M3408" s="178">
        <v>0</v>
      </c>
      <c r="N3408" s="179" t="s">
        <v>581</v>
      </c>
      <c r="O3408" s="180">
        <v>0</v>
      </c>
      <c r="P3408" s="180">
        <v>0</v>
      </c>
      <c r="Q3408" s="181">
        <f t="shared" si="121"/>
        <v>0</v>
      </c>
      <c r="R3408" s="182" t="s">
        <v>98</v>
      </c>
      <c r="S3408" s="183"/>
      <c r="T3408" s="183"/>
    </row>
    <row r="3409" spans="2:20" ht="15.75" hidden="1">
      <c r="B3409" s="174">
        <v>2025</v>
      </c>
      <c r="C3409" s="174">
        <v>20</v>
      </c>
      <c r="D3409" s="175">
        <v>0</v>
      </c>
      <c r="E3409" s="176"/>
      <c r="F3409" s="174">
        <v>5</v>
      </c>
      <c r="G3409" s="174">
        <v>13</v>
      </c>
      <c r="H3409" s="174">
        <v>31</v>
      </c>
      <c r="I3409" s="174">
        <v>5000</v>
      </c>
      <c r="J3409" s="174">
        <v>5600</v>
      </c>
      <c r="K3409" s="174">
        <v>562</v>
      </c>
      <c r="L3409" s="177">
        <v>567</v>
      </c>
      <c r="M3409" s="178">
        <v>0</v>
      </c>
      <c r="N3409" s="179" t="s">
        <v>1354</v>
      </c>
      <c r="O3409" s="180">
        <v>0</v>
      </c>
      <c r="P3409" s="180">
        <v>0</v>
      </c>
      <c r="Q3409" s="181">
        <f t="shared" si="121"/>
        <v>0</v>
      </c>
      <c r="R3409" s="182" t="s">
        <v>98</v>
      </c>
      <c r="S3409" s="183"/>
      <c r="T3409" s="183"/>
    </row>
    <row r="3410" spans="2:20" ht="15.75" hidden="1">
      <c r="B3410" s="163">
        <v>2025</v>
      </c>
      <c r="C3410" s="163">
        <v>20</v>
      </c>
      <c r="D3410" s="164"/>
      <c r="E3410" s="165"/>
      <c r="F3410" s="163">
        <v>5</v>
      </c>
      <c r="G3410" s="163">
        <v>13</v>
      </c>
      <c r="H3410" s="163">
        <v>31</v>
      </c>
      <c r="I3410" s="163">
        <v>5000</v>
      </c>
      <c r="J3410" s="163">
        <v>5600</v>
      </c>
      <c r="K3410" s="163">
        <v>565</v>
      </c>
      <c r="L3410" s="166" t="s">
        <v>44</v>
      </c>
      <c r="M3410" s="167"/>
      <c r="N3410" s="168" t="s">
        <v>590</v>
      </c>
      <c r="O3410" s="169">
        <f>SUM(O3411:O3412)</f>
        <v>0</v>
      </c>
      <c r="P3410" s="169">
        <f>SUM(P3411:P3412)</f>
        <v>0</v>
      </c>
      <c r="Q3410" s="169">
        <f t="shared" si="121"/>
        <v>0</v>
      </c>
      <c r="R3410" s="170"/>
      <c r="S3410" s="171"/>
      <c r="T3410" s="172"/>
    </row>
    <row r="3411" spans="2:20" ht="15.75" hidden="1">
      <c r="B3411" s="174">
        <v>2025</v>
      </c>
      <c r="C3411" s="174">
        <v>20</v>
      </c>
      <c r="D3411" s="175">
        <v>0</v>
      </c>
      <c r="E3411" s="176"/>
      <c r="F3411" s="174">
        <v>5</v>
      </c>
      <c r="G3411" s="174">
        <v>13</v>
      </c>
      <c r="H3411" s="174">
        <v>31</v>
      </c>
      <c r="I3411" s="174">
        <v>5000</v>
      </c>
      <c r="J3411" s="174">
        <v>5600</v>
      </c>
      <c r="K3411" s="174">
        <v>565</v>
      </c>
      <c r="L3411" s="177">
        <v>823</v>
      </c>
      <c r="M3411" s="178">
        <v>0</v>
      </c>
      <c r="N3411" s="179" t="s">
        <v>1786</v>
      </c>
      <c r="O3411" s="180">
        <v>0</v>
      </c>
      <c r="P3411" s="180">
        <v>0</v>
      </c>
      <c r="Q3411" s="181">
        <f t="shared" si="121"/>
        <v>0</v>
      </c>
      <c r="R3411" s="182" t="s">
        <v>209</v>
      </c>
      <c r="S3411" s="183"/>
      <c r="T3411" s="183"/>
    </row>
    <row r="3412" spans="2:20" ht="15.75" hidden="1">
      <c r="B3412" s="174">
        <v>2025</v>
      </c>
      <c r="C3412" s="174">
        <v>20</v>
      </c>
      <c r="D3412" s="175">
        <v>0</v>
      </c>
      <c r="E3412" s="176"/>
      <c r="F3412" s="174">
        <v>5</v>
      </c>
      <c r="G3412" s="174">
        <v>13</v>
      </c>
      <c r="H3412" s="174">
        <v>31</v>
      </c>
      <c r="I3412" s="174">
        <v>5000</v>
      </c>
      <c r="J3412" s="174">
        <v>5600</v>
      </c>
      <c r="K3412" s="174">
        <v>565</v>
      </c>
      <c r="L3412" s="177">
        <v>1377</v>
      </c>
      <c r="M3412" s="178">
        <v>0</v>
      </c>
      <c r="N3412" s="179" t="s">
        <v>1810</v>
      </c>
      <c r="O3412" s="180">
        <v>0</v>
      </c>
      <c r="P3412" s="180">
        <v>0</v>
      </c>
      <c r="Q3412" s="181">
        <f t="shared" si="121"/>
        <v>0</v>
      </c>
      <c r="R3412" s="182" t="s">
        <v>1313</v>
      </c>
      <c r="S3412" s="183"/>
      <c r="T3412" s="183"/>
    </row>
    <row r="3413" spans="2:20" ht="15.75" hidden="1">
      <c r="B3413" s="152">
        <v>2025</v>
      </c>
      <c r="C3413" s="152">
        <v>20</v>
      </c>
      <c r="D3413" s="153"/>
      <c r="E3413" s="154"/>
      <c r="F3413" s="152">
        <v>5</v>
      </c>
      <c r="G3413" s="152">
        <v>13</v>
      </c>
      <c r="H3413" s="152">
        <v>31</v>
      </c>
      <c r="I3413" s="152">
        <v>5000</v>
      </c>
      <c r="J3413" s="152">
        <v>5900</v>
      </c>
      <c r="K3413" s="152"/>
      <c r="L3413" s="155" t="s">
        <v>44</v>
      </c>
      <c r="M3413" s="156"/>
      <c r="N3413" s="157" t="s">
        <v>223</v>
      </c>
      <c r="O3413" s="158">
        <f>O3414+O3416</f>
        <v>0</v>
      </c>
      <c r="P3413" s="158">
        <f>P3414+P3416</f>
        <v>0</v>
      </c>
      <c r="Q3413" s="158">
        <f t="shared" si="121"/>
        <v>0</v>
      </c>
      <c r="R3413" s="159"/>
      <c r="S3413" s="160"/>
      <c r="T3413" s="161"/>
    </row>
    <row r="3414" spans="2:20" ht="15.75" hidden="1">
      <c r="B3414" s="163">
        <v>2025</v>
      </c>
      <c r="C3414" s="163">
        <v>20</v>
      </c>
      <c r="D3414" s="164"/>
      <c r="E3414" s="165"/>
      <c r="F3414" s="163">
        <v>5</v>
      </c>
      <c r="G3414" s="163">
        <v>13</v>
      </c>
      <c r="H3414" s="163">
        <v>31</v>
      </c>
      <c r="I3414" s="163">
        <v>5000</v>
      </c>
      <c r="J3414" s="163">
        <v>5900</v>
      </c>
      <c r="K3414" s="163">
        <v>591</v>
      </c>
      <c r="L3414" s="166" t="s">
        <v>44</v>
      </c>
      <c r="M3414" s="167"/>
      <c r="N3414" s="168" t="s">
        <v>224</v>
      </c>
      <c r="O3414" s="169">
        <f>SUM(O3415)</f>
        <v>0</v>
      </c>
      <c r="P3414" s="169">
        <f>SUM(P3415)</f>
        <v>0</v>
      </c>
      <c r="Q3414" s="169">
        <f t="shared" si="121"/>
        <v>0</v>
      </c>
      <c r="R3414" s="221"/>
      <c r="S3414" s="171"/>
      <c r="T3414" s="172"/>
    </row>
    <row r="3415" spans="2:20" ht="15.75" hidden="1">
      <c r="B3415" s="174">
        <v>2025</v>
      </c>
      <c r="C3415" s="174">
        <v>20</v>
      </c>
      <c r="D3415" s="175">
        <v>0</v>
      </c>
      <c r="E3415" s="176"/>
      <c r="F3415" s="174">
        <v>5</v>
      </c>
      <c r="G3415" s="174">
        <v>13</v>
      </c>
      <c r="H3415" s="174">
        <v>31</v>
      </c>
      <c r="I3415" s="174">
        <v>5000</v>
      </c>
      <c r="J3415" s="174">
        <v>5900</v>
      </c>
      <c r="K3415" s="174">
        <v>591</v>
      </c>
      <c r="L3415" s="177">
        <v>1407</v>
      </c>
      <c r="M3415" s="178">
        <v>0</v>
      </c>
      <c r="N3415" s="179" t="s">
        <v>224</v>
      </c>
      <c r="O3415" s="180">
        <v>0</v>
      </c>
      <c r="P3415" s="180">
        <v>0</v>
      </c>
      <c r="Q3415" s="181">
        <f t="shared" si="121"/>
        <v>0</v>
      </c>
      <c r="R3415" s="182" t="s">
        <v>225</v>
      </c>
      <c r="S3415" s="183"/>
      <c r="T3415" s="183"/>
    </row>
    <row r="3416" spans="2:20" ht="15.75" hidden="1">
      <c r="B3416" s="163">
        <v>2025</v>
      </c>
      <c r="C3416" s="163">
        <v>20</v>
      </c>
      <c r="D3416" s="164"/>
      <c r="E3416" s="165"/>
      <c r="F3416" s="163">
        <v>5</v>
      </c>
      <c r="G3416" s="163">
        <v>13</v>
      </c>
      <c r="H3416" s="163">
        <v>31</v>
      </c>
      <c r="I3416" s="163">
        <v>5000</v>
      </c>
      <c r="J3416" s="163">
        <v>5900</v>
      </c>
      <c r="K3416" s="163">
        <v>597</v>
      </c>
      <c r="L3416" s="166" t="s">
        <v>44</v>
      </c>
      <c r="M3416" s="167"/>
      <c r="N3416" s="168" t="s">
        <v>226</v>
      </c>
      <c r="O3416" s="169">
        <f>SUM(O3417)</f>
        <v>0</v>
      </c>
      <c r="P3416" s="169">
        <f>SUM(P3417)</f>
        <v>0</v>
      </c>
      <c r="Q3416" s="169">
        <f t="shared" si="121"/>
        <v>0</v>
      </c>
      <c r="R3416" s="221"/>
      <c r="S3416" s="186"/>
      <c r="T3416" s="186"/>
    </row>
    <row r="3417" spans="2:20" ht="15.75" hidden="1">
      <c r="B3417" s="174">
        <v>2025</v>
      </c>
      <c r="C3417" s="174">
        <v>20</v>
      </c>
      <c r="D3417" s="175">
        <v>0</v>
      </c>
      <c r="E3417" s="176"/>
      <c r="F3417" s="174">
        <v>5</v>
      </c>
      <c r="G3417" s="174">
        <v>13</v>
      </c>
      <c r="H3417" s="174">
        <v>31</v>
      </c>
      <c r="I3417" s="174">
        <v>5000</v>
      </c>
      <c r="J3417" s="174">
        <v>5900</v>
      </c>
      <c r="K3417" s="174">
        <v>597</v>
      </c>
      <c r="L3417" s="177">
        <v>869</v>
      </c>
      <c r="M3417" s="178">
        <v>0</v>
      </c>
      <c r="N3417" s="179" t="s">
        <v>227</v>
      </c>
      <c r="O3417" s="180">
        <v>0</v>
      </c>
      <c r="P3417" s="180">
        <v>0</v>
      </c>
      <c r="Q3417" s="181">
        <f t="shared" si="121"/>
        <v>0</v>
      </c>
      <c r="R3417" s="182" t="s">
        <v>225</v>
      </c>
      <c r="S3417" s="183"/>
      <c r="T3417" s="183"/>
    </row>
    <row r="3418" spans="2:20" ht="15.75" hidden="1">
      <c r="B3418" s="141">
        <v>2025</v>
      </c>
      <c r="C3418" s="141">
        <v>20</v>
      </c>
      <c r="D3418" s="142"/>
      <c r="E3418" s="143"/>
      <c r="F3418" s="141">
        <v>5</v>
      </c>
      <c r="G3418" s="141">
        <v>13</v>
      </c>
      <c r="H3418" s="141">
        <v>31</v>
      </c>
      <c r="I3418" s="141">
        <v>6000</v>
      </c>
      <c r="J3418" s="141"/>
      <c r="K3418" s="141"/>
      <c r="L3418" s="144" t="s">
        <v>44</v>
      </c>
      <c r="M3418" s="145"/>
      <c r="N3418" s="146" t="s">
        <v>228</v>
      </c>
      <c r="O3418" s="147">
        <f>O3419</f>
        <v>0</v>
      </c>
      <c r="P3418" s="147">
        <f>P3419</f>
        <v>0</v>
      </c>
      <c r="Q3418" s="147">
        <f t="shared" si="121"/>
        <v>0</v>
      </c>
      <c r="R3418" s="148"/>
      <c r="S3418" s="197"/>
      <c r="T3418" s="198"/>
    </row>
    <row r="3419" spans="2:20" ht="15.75" hidden="1">
      <c r="B3419" s="152">
        <v>2025</v>
      </c>
      <c r="C3419" s="152">
        <v>20</v>
      </c>
      <c r="D3419" s="153"/>
      <c r="E3419" s="154"/>
      <c r="F3419" s="152">
        <v>5</v>
      </c>
      <c r="G3419" s="152">
        <v>13</v>
      </c>
      <c r="H3419" s="152">
        <v>31</v>
      </c>
      <c r="I3419" s="152">
        <v>6000</v>
      </c>
      <c r="J3419" s="152">
        <v>6200</v>
      </c>
      <c r="K3419" s="152"/>
      <c r="L3419" s="155" t="s">
        <v>44</v>
      </c>
      <c r="M3419" s="156"/>
      <c r="N3419" s="157" t="s">
        <v>229</v>
      </c>
      <c r="O3419" s="158">
        <f>O3420</f>
        <v>0</v>
      </c>
      <c r="P3419" s="158">
        <f>P3420</f>
        <v>0</v>
      </c>
      <c r="Q3419" s="158">
        <f t="shared" si="121"/>
        <v>0</v>
      </c>
      <c r="R3419" s="159"/>
      <c r="S3419" s="160"/>
      <c r="T3419" s="161"/>
    </row>
    <row r="3420" spans="2:20" ht="15.75" hidden="1">
      <c r="B3420" s="163">
        <v>2025</v>
      </c>
      <c r="C3420" s="163">
        <v>20</v>
      </c>
      <c r="D3420" s="164"/>
      <c r="E3420" s="165"/>
      <c r="F3420" s="163">
        <v>5</v>
      </c>
      <c r="G3420" s="163">
        <v>13</v>
      </c>
      <c r="H3420" s="163">
        <v>31</v>
      </c>
      <c r="I3420" s="163">
        <v>6000</v>
      </c>
      <c r="J3420" s="163">
        <v>6200</v>
      </c>
      <c r="K3420" s="163">
        <v>622</v>
      </c>
      <c r="L3420" s="166" t="s">
        <v>44</v>
      </c>
      <c r="M3420" s="167"/>
      <c r="N3420" s="168" t="s">
        <v>230</v>
      </c>
      <c r="O3420" s="169">
        <f>SUM(O3421:O3426)</f>
        <v>0</v>
      </c>
      <c r="P3420" s="169">
        <f>SUM(P3421:P3426)</f>
        <v>0</v>
      </c>
      <c r="Q3420" s="169">
        <f t="shared" ref="Q3420:Q3483" si="122">+O3420+P3420</f>
        <v>0</v>
      </c>
      <c r="R3420" s="170"/>
      <c r="S3420" s="171"/>
      <c r="T3420" s="172"/>
    </row>
    <row r="3421" spans="2:20" ht="90" hidden="1">
      <c r="B3421" s="174">
        <v>2025</v>
      </c>
      <c r="C3421" s="174">
        <v>20</v>
      </c>
      <c r="D3421" s="175">
        <v>0</v>
      </c>
      <c r="E3421" s="176"/>
      <c r="F3421" s="174">
        <v>5</v>
      </c>
      <c r="G3421" s="174">
        <v>13</v>
      </c>
      <c r="H3421" s="174">
        <v>31</v>
      </c>
      <c r="I3421" s="174">
        <v>6000</v>
      </c>
      <c r="J3421" s="174">
        <v>6200</v>
      </c>
      <c r="K3421" s="174">
        <v>62201</v>
      </c>
      <c r="L3421" s="177">
        <v>390</v>
      </c>
      <c r="M3421" s="178">
        <v>0</v>
      </c>
      <c r="N3421" s="179" t="s">
        <v>1811</v>
      </c>
      <c r="O3421" s="180">
        <v>0</v>
      </c>
      <c r="P3421" s="180">
        <v>0</v>
      </c>
      <c r="Q3421" s="181">
        <f t="shared" si="122"/>
        <v>0</v>
      </c>
      <c r="R3421" s="182" t="s">
        <v>232</v>
      </c>
      <c r="S3421" s="183"/>
      <c r="T3421" s="183"/>
    </row>
    <row r="3422" spans="2:20" ht="75" hidden="1">
      <c r="B3422" s="174">
        <v>2025</v>
      </c>
      <c r="C3422" s="174">
        <v>20</v>
      </c>
      <c r="D3422" s="175">
        <v>0</v>
      </c>
      <c r="E3422" s="176"/>
      <c r="F3422" s="174">
        <v>5</v>
      </c>
      <c r="G3422" s="174">
        <v>13</v>
      </c>
      <c r="H3422" s="174">
        <v>31</v>
      </c>
      <c r="I3422" s="174">
        <v>6000</v>
      </c>
      <c r="J3422" s="174">
        <v>6200</v>
      </c>
      <c r="K3422" s="174">
        <v>62201</v>
      </c>
      <c r="L3422" s="177">
        <v>391</v>
      </c>
      <c r="M3422" s="178">
        <v>0</v>
      </c>
      <c r="N3422" s="179" t="s">
        <v>1812</v>
      </c>
      <c r="O3422" s="180">
        <v>0</v>
      </c>
      <c r="P3422" s="180">
        <v>0</v>
      </c>
      <c r="Q3422" s="181">
        <f t="shared" si="122"/>
        <v>0</v>
      </c>
      <c r="R3422" s="182" t="s">
        <v>232</v>
      </c>
      <c r="S3422" s="183"/>
      <c r="T3422" s="183"/>
    </row>
    <row r="3423" spans="2:20" ht="90" hidden="1">
      <c r="B3423" s="174">
        <v>2025</v>
      </c>
      <c r="C3423" s="174">
        <v>20</v>
      </c>
      <c r="D3423" s="175">
        <v>0</v>
      </c>
      <c r="E3423" s="176"/>
      <c r="F3423" s="174">
        <v>5</v>
      </c>
      <c r="G3423" s="174">
        <v>13</v>
      </c>
      <c r="H3423" s="174">
        <v>31</v>
      </c>
      <c r="I3423" s="174">
        <v>6000</v>
      </c>
      <c r="J3423" s="174">
        <v>6200</v>
      </c>
      <c r="K3423" s="174">
        <v>62201</v>
      </c>
      <c r="L3423" s="177">
        <v>392</v>
      </c>
      <c r="M3423" s="178">
        <v>0</v>
      </c>
      <c r="N3423" s="179" t="s">
        <v>1813</v>
      </c>
      <c r="O3423" s="180">
        <v>0</v>
      </c>
      <c r="P3423" s="180">
        <v>0</v>
      </c>
      <c r="Q3423" s="181">
        <f t="shared" si="122"/>
        <v>0</v>
      </c>
      <c r="R3423" s="182" t="s">
        <v>232</v>
      </c>
      <c r="S3423" s="183"/>
      <c r="T3423" s="183"/>
    </row>
    <row r="3424" spans="2:20" ht="90" hidden="1">
      <c r="B3424" s="174">
        <v>2025</v>
      </c>
      <c r="C3424" s="174">
        <v>20</v>
      </c>
      <c r="D3424" s="175">
        <v>0</v>
      </c>
      <c r="E3424" s="176"/>
      <c r="F3424" s="174">
        <v>5</v>
      </c>
      <c r="G3424" s="174">
        <v>13</v>
      </c>
      <c r="H3424" s="174">
        <v>31</v>
      </c>
      <c r="I3424" s="174">
        <v>6000</v>
      </c>
      <c r="J3424" s="174">
        <v>6200</v>
      </c>
      <c r="K3424" s="174">
        <v>62202</v>
      </c>
      <c r="L3424" s="177">
        <v>975</v>
      </c>
      <c r="M3424" s="178">
        <v>0</v>
      </c>
      <c r="N3424" s="179" t="s">
        <v>1814</v>
      </c>
      <c r="O3424" s="180">
        <v>0</v>
      </c>
      <c r="P3424" s="180">
        <v>0</v>
      </c>
      <c r="Q3424" s="181">
        <f t="shared" si="122"/>
        <v>0</v>
      </c>
      <c r="R3424" s="182" t="s">
        <v>232</v>
      </c>
      <c r="S3424" s="183"/>
      <c r="T3424" s="183"/>
    </row>
    <row r="3425" spans="2:20" ht="90" hidden="1">
      <c r="B3425" s="174">
        <v>2025</v>
      </c>
      <c r="C3425" s="174">
        <v>20</v>
      </c>
      <c r="D3425" s="175">
        <v>0</v>
      </c>
      <c r="E3425" s="176"/>
      <c r="F3425" s="174">
        <v>5</v>
      </c>
      <c r="G3425" s="174">
        <v>13</v>
      </c>
      <c r="H3425" s="174">
        <v>31</v>
      </c>
      <c r="I3425" s="174">
        <v>6000</v>
      </c>
      <c r="J3425" s="174">
        <v>6200</v>
      </c>
      <c r="K3425" s="174">
        <v>62202</v>
      </c>
      <c r="L3425" s="177">
        <v>976</v>
      </c>
      <c r="M3425" s="178">
        <v>0</v>
      </c>
      <c r="N3425" s="179" t="s">
        <v>1815</v>
      </c>
      <c r="O3425" s="180">
        <v>0</v>
      </c>
      <c r="P3425" s="180">
        <v>0</v>
      </c>
      <c r="Q3425" s="181">
        <f t="shared" si="122"/>
        <v>0</v>
      </c>
      <c r="R3425" s="182" t="s">
        <v>232</v>
      </c>
      <c r="S3425" s="183"/>
      <c r="T3425" s="183"/>
    </row>
    <row r="3426" spans="2:20" ht="75" hidden="1">
      <c r="B3426" s="174">
        <v>2025</v>
      </c>
      <c r="C3426" s="174">
        <v>20</v>
      </c>
      <c r="D3426" s="175">
        <v>0</v>
      </c>
      <c r="E3426" s="176"/>
      <c r="F3426" s="174">
        <v>5</v>
      </c>
      <c r="G3426" s="174">
        <v>13</v>
      </c>
      <c r="H3426" s="174">
        <v>31</v>
      </c>
      <c r="I3426" s="174">
        <v>6000</v>
      </c>
      <c r="J3426" s="174">
        <v>6200</v>
      </c>
      <c r="K3426" s="174">
        <v>62202</v>
      </c>
      <c r="L3426" s="177">
        <v>977</v>
      </c>
      <c r="M3426" s="178">
        <v>0</v>
      </c>
      <c r="N3426" s="179" t="s">
        <v>1816</v>
      </c>
      <c r="O3426" s="180">
        <v>0</v>
      </c>
      <c r="P3426" s="180">
        <v>0</v>
      </c>
      <c r="Q3426" s="181">
        <f t="shared" si="122"/>
        <v>0</v>
      </c>
      <c r="R3426" s="182" t="s">
        <v>232</v>
      </c>
      <c r="S3426" s="183"/>
      <c r="T3426" s="183"/>
    </row>
    <row r="3427" spans="2:20" s="129" customFormat="1" ht="31.5" hidden="1">
      <c r="B3427" s="130">
        <v>2025</v>
      </c>
      <c r="C3427" s="130">
        <v>20</v>
      </c>
      <c r="D3427" s="131"/>
      <c r="E3427" s="132"/>
      <c r="F3427" s="130">
        <v>5</v>
      </c>
      <c r="G3427" s="130">
        <v>13</v>
      </c>
      <c r="H3427" s="130">
        <v>32</v>
      </c>
      <c r="I3427" s="130"/>
      <c r="J3427" s="130"/>
      <c r="K3427" s="184"/>
      <c r="L3427" s="185" t="s">
        <v>44</v>
      </c>
      <c r="M3427" s="134"/>
      <c r="N3427" s="135" t="s">
        <v>1817</v>
      </c>
      <c r="O3427" s="136">
        <f>+O3428+O3451</f>
        <v>0</v>
      </c>
      <c r="P3427" s="136">
        <f>+P3428+P3451</f>
        <v>0</v>
      </c>
      <c r="Q3427" s="136">
        <f t="shared" si="122"/>
        <v>0</v>
      </c>
      <c r="R3427" s="137"/>
      <c r="S3427" s="136"/>
      <c r="T3427" s="136"/>
    </row>
    <row r="3428" spans="2:20" ht="15.75" hidden="1">
      <c r="B3428" s="141">
        <v>2025</v>
      </c>
      <c r="C3428" s="141">
        <v>20</v>
      </c>
      <c r="D3428" s="142"/>
      <c r="E3428" s="143"/>
      <c r="F3428" s="141">
        <v>5</v>
      </c>
      <c r="G3428" s="141">
        <v>13</v>
      </c>
      <c r="H3428" s="141">
        <v>32</v>
      </c>
      <c r="I3428" s="141">
        <v>5000</v>
      </c>
      <c r="J3428" s="141"/>
      <c r="K3428" s="141"/>
      <c r="L3428" s="144" t="s">
        <v>44</v>
      </c>
      <c r="M3428" s="145"/>
      <c r="N3428" s="146" t="s">
        <v>139</v>
      </c>
      <c r="O3428" s="147">
        <f>O3429+O3434+O3438+O3441</f>
        <v>0</v>
      </c>
      <c r="P3428" s="147">
        <f>P3429+P3434+P3438+P3441</f>
        <v>0</v>
      </c>
      <c r="Q3428" s="147">
        <f t="shared" si="122"/>
        <v>0</v>
      </c>
      <c r="R3428" s="148"/>
      <c r="S3428" s="197"/>
      <c r="T3428" s="198"/>
    </row>
    <row r="3429" spans="2:20" ht="15.75" hidden="1">
      <c r="B3429" s="152">
        <v>2025</v>
      </c>
      <c r="C3429" s="152">
        <v>20</v>
      </c>
      <c r="D3429" s="153"/>
      <c r="E3429" s="154"/>
      <c r="F3429" s="152">
        <v>5</v>
      </c>
      <c r="G3429" s="152">
        <v>13</v>
      </c>
      <c r="H3429" s="152">
        <v>32</v>
      </c>
      <c r="I3429" s="152">
        <v>5000</v>
      </c>
      <c r="J3429" s="152">
        <v>5100</v>
      </c>
      <c r="K3429" s="152"/>
      <c r="L3429" s="155" t="s">
        <v>44</v>
      </c>
      <c r="M3429" s="156"/>
      <c r="N3429" s="157" t="s">
        <v>140</v>
      </c>
      <c r="O3429" s="158">
        <f>O3430+O3432</f>
        <v>0</v>
      </c>
      <c r="P3429" s="158">
        <f>P3430+P3432</f>
        <v>0</v>
      </c>
      <c r="Q3429" s="158">
        <f t="shared" si="122"/>
        <v>0</v>
      </c>
      <c r="R3429" s="159"/>
      <c r="S3429" s="160"/>
      <c r="T3429" s="161"/>
    </row>
    <row r="3430" spans="2:20" ht="15.75" hidden="1">
      <c r="B3430" s="163">
        <v>2025</v>
      </c>
      <c r="C3430" s="163">
        <v>20</v>
      </c>
      <c r="D3430" s="164"/>
      <c r="E3430" s="165"/>
      <c r="F3430" s="163">
        <v>5</v>
      </c>
      <c r="G3430" s="163">
        <v>13</v>
      </c>
      <c r="H3430" s="163">
        <v>32</v>
      </c>
      <c r="I3430" s="163">
        <v>5000</v>
      </c>
      <c r="J3430" s="163">
        <v>5100</v>
      </c>
      <c r="K3430" s="163">
        <v>515</v>
      </c>
      <c r="L3430" s="166" t="s">
        <v>44</v>
      </c>
      <c r="M3430" s="167"/>
      <c r="N3430" s="168" t="s">
        <v>155</v>
      </c>
      <c r="O3430" s="169">
        <f>SUM(O3431:O3431)</f>
        <v>0</v>
      </c>
      <c r="P3430" s="169">
        <f>SUM(P3431:P3431)</f>
        <v>0</v>
      </c>
      <c r="Q3430" s="169">
        <f t="shared" si="122"/>
        <v>0</v>
      </c>
      <c r="R3430" s="170"/>
      <c r="S3430" s="171"/>
      <c r="T3430" s="172"/>
    </row>
    <row r="3431" spans="2:20" ht="15.75" hidden="1">
      <c r="B3431" s="174">
        <v>2025</v>
      </c>
      <c r="C3431" s="174">
        <v>20</v>
      </c>
      <c r="D3431" s="175">
        <v>0</v>
      </c>
      <c r="E3431" s="176"/>
      <c r="F3431" s="174">
        <v>5</v>
      </c>
      <c r="G3431" s="174">
        <v>13</v>
      </c>
      <c r="H3431" s="174">
        <v>32</v>
      </c>
      <c r="I3431" s="174">
        <v>5000</v>
      </c>
      <c r="J3431" s="174">
        <v>5100</v>
      </c>
      <c r="K3431" s="174">
        <v>515</v>
      </c>
      <c r="L3431" s="177">
        <v>1482</v>
      </c>
      <c r="M3431" s="178">
        <v>0</v>
      </c>
      <c r="N3431" s="179" t="s">
        <v>1727</v>
      </c>
      <c r="O3431" s="180">
        <v>0</v>
      </c>
      <c r="P3431" s="180">
        <v>0</v>
      </c>
      <c r="Q3431" s="181">
        <f t="shared" si="122"/>
        <v>0</v>
      </c>
      <c r="R3431" s="182" t="s">
        <v>98</v>
      </c>
      <c r="S3431" s="183"/>
      <c r="T3431" s="183"/>
    </row>
    <row r="3432" spans="2:20" ht="15.75" hidden="1">
      <c r="B3432" s="163">
        <v>2025</v>
      </c>
      <c r="C3432" s="163">
        <v>20</v>
      </c>
      <c r="D3432" s="164"/>
      <c r="E3432" s="165"/>
      <c r="F3432" s="163">
        <v>5</v>
      </c>
      <c r="G3432" s="163">
        <v>13</v>
      </c>
      <c r="H3432" s="163">
        <v>32</v>
      </c>
      <c r="I3432" s="163">
        <v>5000</v>
      </c>
      <c r="J3432" s="163">
        <v>5100</v>
      </c>
      <c r="K3432" s="163">
        <v>519</v>
      </c>
      <c r="L3432" s="166" t="s">
        <v>44</v>
      </c>
      <c r="M3432" s="167"/>
      <c r="N3432" s="168" t="s">
        <v>178</v>
      </c>
      <c r="O3432" s="169">
        <f>SUM(O3433:O3433)</f>
        <v>0</v>
      </c>
      <c r="P3432" s="169">
        <f>SUM(P3433:P3433)</f>
        <v>0</v>
      </c>
      <c r="Q3432" s="169">
        <f t="shared" si="122"/>
        <v>0</v>
      </c>
      <c r="R3432" s="170"/>
      <c r="S3432" s="171"/>
      <c r="T3432" s="172"/>
    </row>
    <row r="3433" spans="2:20" ht="15.75" hidden="1">
      <c r="B3433" s="174">
        <v>2025</v>
      </c>
      <c r="C3433" s="174">
        <v>20</v>
      </c>
      <c r="D3433" s="175">
        <v>0</v>
      </c>
      <c r="E3433" s="176"/>
      <c r="F3433" s="174">
        <v>5</v>
      </c>
      <c r="G3433" s="174">
        <v>13</v>
      </c>
      <c r="H3433" s="174">
        <v>32</v>
      </c>
      <c r="I3433" s="174">
        <v>5000</v>
      </c>
      <c r="J3433" s="174">
        <v>5100</v>
      </c>
      <c r="K3433" s="174">
        <v>519</v>
      </c>
      <c r="L3433" s="177">
        <v>317</v>
      </c>
      <c r="M3433" s="178">
        <v>0</v>
      </c>
      <c r="N3433" s="179" t="s">
        <v>180</v>
      </c>
      <c r="O3433" s="180">
        <v>0</v>
      </c>
      <c r="P3433" s="180">
        <v>0</v>
      </c>
      <c r="Q3433" s="181">
        <f t="shared" si="122"/>
        <v>0</v>
      </c>
      <c r="R3433" s="182" t="s">
        <v>98</v>
      </c>
      <c r="S3433" s="183"/>
      <c r="T3433" s="183"/>
    </row>
    <row r="3434" spans="2:20" ht="15.75" hidden="1">
      <c r="B3434" s="152">
        <v>2025</v>
      </c>
      <c r="C3434" s="152">
        <v>20</v>
      </c>
      <c r="D3434" s="153"/>
      <c r="E3434" s="154"/>
      <c r="F3434" s="152">
        <v>5</v>
      </c>
      <c r="G3434" s="152">
        <v>13</v>
      </c>
      <c r="H3434" s="152">
        <v>32</v>
      </c>
      <c r="I3434" s="152">
        <v>5000</v>
      </c>
      <c r="J3434" s="152">
        <v>5200</v>
      </c>
      <c r="K3434" s="152"/>
      <c r="L3434" s="155" t="s">
        <v>44</v>
      </c>
      <c r="M3434" s="156"/>
      <c r="N3434" s="157" t="s">
        <v>183</v>
      </c>
      <c r="O3434" s="158">
        <f>O3435</f>
        <v>0</v>
      </c>
      <c r="P3434" s="158">
        <f>P3435</f>
        <v>0</v>
      </c>
      <c r="Q3434" s="158">
        <f t="shared" si="122"/>
        <v>0</v>
      </c>
      <c r="R3434" s="159"/>
      <c r="S3434" s="160"/>
      <c r="T3434" s="161"/>
    </row>
    <row r="3435" spans="2:20" ht="15.75" hidden="1">
      <c r="B3435" s="163">
        <v>2025</v>
      </c>
      <c r="C3435" s="163">
        <v>20</v>
      </c>
      <c r="D3435" s="164"/>
      <c r="E3435" s="165"/>
      <c r="F3435" s="163">
        <v>5</v>
      </c>
      <c r="G3435" s="163">
        <v>13</v>
      </c>
      <c r="H3435" s="163">
        <v>32</v>
      </c>
      <c r="I3435" s="163">
        <v>5000</v>
      </c>
      <c r="J3435" s="163">
        <v>5200</v>
      </c>
      <c r="K3435" s="163">
        <v>523</v>
      </c>
      <c r="L3435" s="166" t="s">
        <v>44</v>
      </c>
      <c r="M3435" s="167"/>
      <c r="N3435" s="168" t="s">
        <v>186</v>
      </c>
      <c r="O3435" s="169">
        <f>SUM(O3436:O3437)</f>
        <v>0</v>
      </c>
      <c r="P3435" s="169">
        <f>SUM(P3436:P3437)</f>
        <v>0</v>
      </c>
      <c r="Q3435" s="169">
        <f t="shared" si="122"/>
        <v>0</v>
      </c>
      <c r="R3435" s="170"/>
      <c r="S3435" s="171"/>
      <c r="T3435" s="172"/>
    </row>
    <row r="3436" spans="2:20" ht="15.75" hidden="1">
      <c r="B3436" s="174">
        <v>2025</v>
      </c>
      <c r="C3436" s="174">
        <v>20</v>
      </c>
      <c r="D3436" s="175">
        <v>0</v>
      </c>
      <c r="E3436" s="176"/>
      <c r="F3436" s="174">
        <v>5</v>
      </c>
      <c r="G3436" s="174">
        <v>13</v>
      </c>
      <c r="H3436" s="174">
        <v>32</v>
      </c>
      <c r="I3436" s="174">
        <v>5000</v>
      </c>
      <c r="J3436" s="174">
        <v>5200</v>
      </c>
      <c r="K3436" s="174">
        <v>523</v>
      </c>
      <c r="L3436" s="177">
        <v>177</v>
      </c>
      <c r="M3436" s="178">
        <v>0</v>
      </c>
      <c r="N3436" s="179" t="s">
        <v>1818</v>
      </c>
      <c r="O3436" s="180">
        <v>0</v>
      </c>
      <c r="P3436" s="180">
        <v>0</v>
      </c>
      <c r="Q3436" s="181">
        <f t="shared" si="122"/>
        <v>0</v>
      </c>
      <c r="R3436" s="182" t="s">
        <v>98</v>
      </c>
      <c r="S3436" s="183"/>
      <c r="T3436" s="183"/>
    </row>
    <row r="3437" spans="2:20" ht="15.75" hidden="1">
      <c r="B3437" s="174">
        <v>2025</v>
      </c>
      <c r="C3437" s="174">
        <v>20</v>
      </c>
      <c r="D3437" s="175">
        <v>0</v>
      </c>
      <c r="E3437" s="176"/>
      <c r="F3437" s="174">
        <v>5</v>
      </c>
      <c r="G3437" s="174">
        <v>13</v>
      </c>
      <c r="H3437" s="174">
        <v>32</v>
      </c>
      <c r="I3437" s="174">
        <v>5000</v>
      </c>
      <c r="J3437" s="174">
        <v>5200</v>
      </c>
      <c r="K3437" s="174">
        <v>523</v>
      </c>
      <c r="L3437" s="177">
        <v>178</v>
      </c>
      <c r="M3437" s="178">
        <v>0</v>
      </c>
      <c r="N3437" s="179" t="s">
        <v>1819</v>
      </c>
      <c r="O3437" s="180">
        <v>0</v>
      </c>
      <c r="P3437" s="180">
        <v>0</v>
      </c>
      <c r="Q3437" s="181">
        <f t="shared" si="122"/>
        <v>0</v>
      </c>
      <c r="R3437" s="182" t="s">
        <v>98</v>
      </c>
      <c r="S3437" s="183"/>
      <c r="T3437" s="183"/>
    </row>
    <row r="3438" spans="2:20" ht="15.75" hidden="1">
      <c r="B3438" s="152">
        <v>2025</v>
      </c>
      <c r="C3438" s="152">
        <v>20</v>
      </c>
      <c r="D3438" s="153"/>
      <c r="E3438" s="154"/>
      <c r="F3438" s="152">
        <v>5</v>
      </c>
      <c r="G3438" s="152">
        <v>13</v>
      </c>
      <c r="H3438" s="152">
        <v>32</v>
      </c>
      <c r="I3438" s="152">
        <v>5000</v>
      </c>
      <c r="J3438" s="152">
        <v>5500</v>
      </c>
      <c r="K3438" s="152"/>
      <c r="L3438" s="155" t="s">
        <v>44</v>
      </c>
      <c r="M3438" s="156"/>
      <c r="N3438" s="157" t="s">
        <v>558</v>
      </c>
      <c r="O3438" s="158">
        <f>O3439</f>
        <v>0</v>
      </c>
      <c r="P3438" s="158">
        <f>P3439</f>
        <v>0</v>
      </c>
      <c r="Q3438" s="158">
        <f t="shared" si="122"/>
        <v>0</v>
      </c>
      <c r="R3438" s="159"/>
      <c r="S3438" s="160"/>
      <c r="T3438" s="161"/>
    </row>
    <row r="3439" spans="2:20" ht="15.75" hidden="1">
      <c r="B3439" s="163">
        <v>2025</v>
      </c>
      <c r="C3439" s="163">
        <v>20</v>
      </c>
      <c r="D3439" s="164"/>
      <c r="E3439" s="165"/>
      <c r="F3439" s="163">
        <v>5</v>
      </c>
      <c r="G3439" s="163">
        <v>13</v>
      </c>
      <c r="H3439" s="163">
        <v>32</v>
      </c>
      <c r="I3439" s="163">
        <v>5000</v>
      </c>
      <c r="J3439" s="163">
        <v>5500</v>
      </c>
      <c r="K3439" s="163">
        <v>551</v>
      </c>
      <c r="L3439" s="166" t="s">
        <v>44</v>
      </c>
      <c r="M3439" s="167"/>
      <c r="N3439" s="168" t="s">
        <v>559</v>
      </c>
      <c r="O3439" s="169">
        <f>SUM(O3440:O3440)</f>
        <v>0</v>
      </c>
      <c r="P3439" s="169">
        <f>SUM(P3440:P3440)</f>
        <v>0</v>
      </c>
      <c r="Q3439" s="169">
        <f t="shared" si="122"/>
        <v>0</v>
      </c>
      <c r="R3439" s="170"/>
      <c r="S3439" s="171"/>
      <c r="T3439" s="172"/>
    </row>
    <row r="3440" spans="2:20" ht="15.75" hidden="1">
      <c r="B3440" s="174">
        <v>2025</v>
      </c>
      <c r="C3440" s="174">
        <v>20</v>
      </c>
      <c r="D3440" s="175">
        <v>0</v>
      </c>
      <c r="E3440" s="176"/>
      <c r="F3440" s="174">
        <v>5</v>
      </c>
      <c r="G3440" s="174">
        <v>13</v>
      </c>
      <c r="H3440" s="174">
        <v>32</v>
      </c>
      <c r="I3440" s="174">
        <v>5000</v>
      </c>
      <c r="J3440" s="174">
        <v>5500</v>
      </c>
      <c r="K3440" s="174">
        <v>551</v>
      </c>
      <c r="L3440" s="177">
        <v>791</v>
      </c>
      <c r="M3440" s="178">
        <v>0</v>
      </c>
      <c r="N3440" s="179" t="s">
        <v>1772</v>
      </c>
      <c r="O3440" s="180">
        <v>0</v>
      </c>
      <c r="P3440" s="180">
        <v>0</v>
      </c>
      <c r="Q3440" s="181">
        <f t="shared" si="122"/>
        <v>0</v>
      </c>
      <c r="R3440" s="182" t="s">
        <v>98</v>
      </c>
      <c r="S3440" s="183"/>
      <c r="T3440" s="183"/>
    </row>
    <row r="3441" spans="2:20" ht="15.75" hidden="1">
      <c r="B3441" s="152">
        <v>2025</v>
      </c>
      <c r="C3441" s="152">
        <v>20</v>
      </c>
      <c r="D3441" s="153"/>
      <c r="E3441" s="154"/>
      <c r="F3441" s="152">
        <v>5</v>
      </c>
      <c r="G3441" s="152">
        <v>13</v>
      </c>
      <c r="H3441" s="152">
        <v>32</v>
      </c>
      <c r="I3441" s="152">
        <v>5000</v>
      </c>
      <c r="J3441" s="152">
        <v>5600</v>
      </c>
      <c r="K3441" s="152"/>
      <c r="L3441" s="155" t="s">
        <v>44</v>
      </c>
      <c r="M3441" s="156"/>
      <c r="N3441" s="157" t="s">
        <v>1050</v>
      </c>
      <c r="O3441" s="158">
        <f>O3442+O3444+O3449</f>
        <v>0</v>
      </c>
      <c r="P3441" s="158">
        <f>P3442+P3444+P3449</f>
        <v>0</v>
      </c>
      <c r="Q3441" s="158">
        <f t="shared" si="122"/>
        <v>0</v>
      </c>
      <c r="R3441" s="159"/>
      <c r="S3441" s="160"/>
      <c r="T3441" s="161"/>
    </row>
    <row r="3442" spans="2:20" ht="15.75" hidden="1">
      <c r="B3442" s="163">
        <v>2025</v>
      </c>
      <c r="C3442" s="163">
        <v>20</v>
      </c>
      <c r="D3442" s="164"/>
      <c r="E3442" s="165"/>
      <c r="F3442" s="163">
        <v>5</v>
      </c>
      <c r="G3442" s="163">
        <v>13</v>
      </c>
      <c r="H3442" s="163">
        <v>32</v>
      </c>
      <c r="I3442" s="163">
        <v>5000</v>
      </c>
      <c r="J3442" s="163">
        <v>5600</v>
      </c>
      <c r="K3442" s="163">
        <v>565</v>
      </c>
      <c r="L3442" s="166" t="s">
        <v>44</v>
      </c>
      <c r="M3442" s="167"/>
      <c r="N3442" s="168" t="s">
        <v>590</v>
      </c>
      <c r="O3442" s="169">
        <f>SUM(O3443:O3443)</f>
        <v>0</v>
      </c>
      <c r="P3442" s="169">
        <f>SUM(P3443:P3443)</f>
        <v>0</v>
      </c>
      <c r="Q3442" s="169">
        <f t="shared" si="122"/>
        <v>0</v>
      </c>
      <c r="R3442" s="170"/>
      <c r="S3442" s="171"/>
      <c r="T3442" s="172"/>
    </row>
    <row r="3443" spans="2:20" ht="15.75" hidden="1">
      <c r="B3443" s="174">
        <v>2025</v>
      </c>
      <c r="C3443" s="174">
        <v>20</v>
      </c>
      <c r="D3443" s="175">
        <v>0</v>
      </c>
      <c r="E3443" s="176"/>
      <c r="F3443" s="174">
        <v>5</v>
      </c>
      <c r="G3443" s="174">
        <v>13</v>
      </c>
      <c r="H3443" s="174">
        <v>32</v>
      </c>
      <c r="I3443" s="174">
        <v>5000</v>
      </c>
      <c r="J3443" s="174">
        <v>5600</v>
      </c>
      <c r="K3443" s="174">
        <v>565</v>
      </c>
      <c r="L3443" s="177">
        <v>1396</v>
      </c>
      <c r="M3443" s="178">
        <v>0</v>
      </c>
      <c r="N3443" s="179" t="s">
        <v>1788</v>
      </c>
      <c r="O3443" s="180">
        <v>0</v>
      </c>
      <c r="P3443" s="180">
        <v>0</v>
      </c>
      <c r="Q3443" s="181">
        <f t="shared" si="122"/>
        <v>0</v>
      </c>
      <c r="R3443" s="182" t="s">
        <v>1313</v>
      </c>
      <c r="S3443" s="183"/>
      <c r="T3443" s="183"/>
    </row>
    <row r="3444" spans="2:20" ht="31.5" hidden="1">
      <c r="B3444" s="163">
        <v>2025</v>
      </c>
      <c r="C3444" s="163">
        <v>20</v>
      </c>
      <c r="D3444" s="164"/>
      <c r="E3444" s="165"/>
      <c r="F3444" s="163">
        <v>5</v>
      </c>
      <c r="G3444" s="163">
        <v>13</v>
      </c>
      <c r="H3444" s="163">
        <v>32</v>
      </c>
      <c r="I3444" s="163">
        <v>5000</v>
      </c>
      <c r="J3444" s="163">
        <v>5600</v>
      </c>
      <c r="K3444" s="163">
        <v>566</v>
      </c>
      <c r="L3444" s="166" t="s">
        <v>44</v>
      </c>
      <c r="M3444" s="167"/>
      <c r="N3444" s="168" t="s">
        <v>221</v>
      </c>
      <c r="O3444" s="169">
        <f>SUM(O3445:O3448)</f>
        <v>0</v>
      </c>
      <c r="P3444" s="169">
        <f>SUM(P3445:P3448)</f>
        <v>0</v>
      </c>
      <c r="Q3444" s="169">
        <f t="shared" si="122"/>
        <v>0</v>
      </c>
      <c r="R3444" s="170"/>
      <c r="S3444" s="171"/>
      <c r="T3444" s="172"/>
    </row>
    <row r="3445" spans="2:20" ht="15.75" hidden="1">
      <c r="B3445" s="174">
        <v>2025</v>
      </c>
      <c r="C3445" s="174">
        <v>20</v>
      </c>
      <c r="D3445" s="175">
        <v>0</v>
      </c>
      <c r="E3445" s="176"/>
      <c r="F3445" s="174">
        <v>5</v>
      </c>
      <c r="G3445" s="174">
        <v>13</v>
      </c>
      <c r="H3445" s="174">
        <v>32</v>
      </c>
      <c r="I3445" s="174">
        <v>5000</v>
      </c>
      <c r="J3445" s="174">
        <v>5600</v>
      </c>
      <c r="K3445" s="174">
        <v>566</v>
      </c>
      <c r="L3445" s="177">
        <v>274</v>
      </c>
      <c r="M3445" s="178">
        <v>0</v>
      </c>
      <c r="N3445" s="179" t="s">
        <v>1790</v>
      </c>
      <c r="O3445" s="180">
        <v>0</v>
      </c>
      <c r="P3445" s="180">
        <v>0</v>
      </c>
      <c r="Q3445" s="181">
        <f t="shared" si="122"/>
        <v>0</v>
      </c>
      <c r="R3445" s="182" t="s">
        <v>98</v>
      </c>
      <c r="S3445" s="183"/>
      <c r="T3445" s="183"/>
    </row>
    <row r="3446" spans="2:20" ht="15.75" hidden="1">
      <c r="B3446" s="174">
        <v>2025</v>
      </c>
      <c r="C3446" s="174">
        <v>20</v>
      </c>
      <c r="D3446" s="175">
        <v>0</v>
      </c>
      <c r="E3446" s="176"/>
      <c r="F3446" s="174">
        <v>5</v>
      </c>
      <c r="G3446" s="174">
        <v>13</v>
      </c>
      <c r="H3446" s="174">
        <v>32</v>
      </c>
      <c r="I3446" s="174">
        <v>5000</v>
      </c>
      <c r="J3446" s="174">
        <v>5600</v>
      </c>
      <c r="K3446" s="174">
        <v>566</v>
      </c>
      <c r="L3446" s="177">
        <v>276</v>
      </c>
      <c r="M3446" s="178">
        <v>0</v>
      </c>
      <c r="N3446" s="179" t="s">
        <v>1791</v>
      </c>
      <c r="O3446" s="180">
        <v>0</v>
      </c>
      <c r="P3446" s="180">
        <v>0</v>
      </c>
      <c r="Q3446" s="181">
        <f t="shared" si="122"/>
        <v>0</v>
      </c>
      <c r="R3446" s="182" t="s">
        <v>98</v>
      </c>
      <c r="S3446" s="183"/>
      <c r="T3446" s="183"/>
    </row>
    <row r="3447" spans="2:20" ht="15.75" hidden="1">
      <c r="B3447" s="174">
        <v>2025</v>
      </c>
      <c r="C3447" s="174">
        <v>20</v>
      </c>
      <c r="D3447" s="175">
        <v>0</v>
      </c>
      <c r="E3447" s="176"/>
      <c r="F3447" s="174">
        <v>5</v>
      </c>
      <c r="G3447" s="174">
        <v>13</v>
      </c>
      <c r="H3447" s="174">
        <v>32</v>
      </c>
      <c r="I3447" s="174">
        <v>5000</v>
      </c>
      <c r="J3447" s="174">
        <v>5600</v>
      </c>
      <c r="K3447" s="174">
        <v>566</v>
      </c>
      <c r="L3447" s="177">
        <v>682</v>
      </c>
      <c r="M3447" s="178">
        <v>0</v>
      </c>
      <c r="N3447" s="179" t="s">
        <v>1792</v>
      </c>
      <c r="O3447" s="180">
        <v>0</v>
      </c>
      <c r="P3447" s="180">
        <v>0</v>
      </c>
      <c r="Q3447" s="181">
        <f t="shared" si="122"/>
        <v>0</v>
      </c>
      <c r="R3447" s="182" t="s">
        <v>98</v>
      </c>
      <c r="S3447" s="183"/>
      <c r="T3447" s="183"/>
    </row>
    <row r="3448" spans="2:20" ht="15.75" hidden="1">
      <c r="B3448" s="174">
        <v>2025</v>
      </c>
      <c r="C3448" s="174">
        <v>20</v>
      </c>
      <c r="D3448" s="175">
        <v>0</v>
      </c>
      <c r="E3448" s="176"/>
      <c r="F3448" s="174">
        <v>5</v>
      </c>
      <c r="G3448" s="174">
        <v>13</v>
      </c>
      <c r="H3448" s="174">
        <v>32</v>
      </c>
      <c r="I3448" s="174">
        <v>5000</v>
      </c>
      <c r="J3448" s="174">
        <v>5600</v>
      </c>
      <c r="K3448" s="174">
        <v>566</v>
      </c>
      <c r="L3448" s="177">
        <v>1247</v>
      </c>
      <c r="M3448" s="178">
        <v>0</v>
      </c>
      <c r="N3448" s="179" t="s">
        <v>1794</v>
      </c>
      <c r="O3448" s="180">
        <v>0</v>
      </c>
      <c r="P3448" s="180">
        <v>0</v>
      </c>
      <c r="Q3448" s="181">
        <f t="shared" si="122"/>
        <v>0</v>
      </c>
      <c r="R3448" s="182" t="s">
        <v>98</v>
      </c>
      <c r="S3448" s="183"/>
      <c r="T3448" s="183"/>
    </row>
    <row r="3449" spans="2:20" ht="15.75" hidden="1">
      <c r="B3449" s="163">
        <v>2025</v>
      </c>
      <c r="C3449" s="163">
        <v>20</v>
      </c>
      <c r="D3449" s="164"/>
      <c r="E3449" s="165"/>
      <c r="F3449" s="163">
        <v>5</v>
      </c>
      <c r="G3449" s="163">
        <v>13</v>
      </c>
      <c r="H3449" s="163">
        <v>32</v>
      </c>
      <c r="I3449" s="163">
        <v>5000</v>
      </c>
      <c r="J3449" s="163">
        <v>5600</v>
      </c>
      <c r="K3449" s="163">
        <v>569</v>
      </c>
      <c r="L3449" s="166" t="s">
        <v>44</v>
      </c>
      <c r="M3449" s="167"/>
      <c r="N3449" s="168" t="s">
        <v>594</v>
      </c>
      <c r="O3449" s="169">
        <f>SUM(O3450:O3450)</f>
        <v>0</v>
      </c>
      <c r="P3449" s="169">
        <f>SUM(P3450:P3450)</f>
        <v>0</v>
      </c>
      <c r="Q3449" s="169">
        <f t="shared" si="122"/>
        <v>0</v>
      </c>
      <c r="R3449" s="170"/>
      <c r="S3449" s="171"/>
      <c r="T3449" s="172"/>
    </row>
    <row r="3450" spans="2:20" ht="15.75" hidden="1">
      <c r="B3450" s="174">
        <v>2025</v>
      </c>
      <c r="C3450" s="174">
        <v>20</v>
      </c>
      <c r="D3450" s="175">
        <v>0</v>
      </c>
      <c r="E3450" s="176"/>
      <c r="F3450" s="174">
        <v>5</v>
      </c>
      <c r="G3450" s="174">
        <v>13</v>
      </c>
      <c r="H3450" s="174">
        <v>32</v>
      </c>
      <c r="I3450" s="174">
        <v>5000</v>
      </c>
      <c r="J3450" s="174">
        <v>5600</v>
      </c>
      <c r="K3450" s="174">
        <v>569</v>
      </c>
      <c r="L3450" s="177">
        <v>12</v>
      </c>
      <c r="M3450" s="178">
        <v>0</v>
      </c>
      <c r="N3450" s="179" t="s">
        <v>1796</v>
      </c>
      <c r="O3450" s="180">
        <v>0</v>
      </c>
      <c r="P3450" s="180">
        <v>0</v>
      </c>
      <c r="Q3450" s="181">
        <f t="shared" si="122"/>
        <v>0</v>
      </c>
      <c r="R3450" s="182" t="s">
        <v>98</v>
      </c>
      <c r="S3450" s="183"/>
      <c r="T3450" s="183"/>
    </row>
    <row r="3451" spans="2:20" ht="15.75" hidden="1">
      <c r="B3451" s="141">
        <v>2025</v>
      </c>
      <c r="C3451" s="141">
        <v>20</v>
      </c>
      <c r="D3451" s="142"/>
      <c r="E3451" s="143"/>
      <c r="F3451" s="141">
        <v>5</v>
      </c>
      <c r="G3451" s="141">
        <v>13</v>
      </c>
      <c r="H3451" s="141">
        <v>32</v>
      </c>
      <c r="I3451" s="141">
        <v>6000</v>
      </c>
      <c r="J3451" s="141"/>
      <c r="K3451" s="141"/>
      <c r="L3451" s="144" t="s">
        <v>44</v>
      </c>
      <c r="M3451" s="145"/>
      <c r="N3451" s="146" t="s">
        <v>228</v>
      </c>
      <c r="O3451" s="147">
        <f>O3452</f>
        <v>0</v>
      </c>
      <c r="P3451" s="147">
        <f>P3452</f>
        <v>0</v>
      </c>
      <c r="Q3451" s="147">
        <f t="shared" si="122"/>
        <v>0</v>
      </c>
      <c r="R3451" s="148"/>
      <c r="S3451" s="197"/>
      <c r="T3451" s="198"/>
    </row>
    <row r="3452" spans="2:20" ht="15.75" hidden="1">
      <c r="B3452" s="152">
        <v>2025</v>
      </c>
      <c r="C3452" s="152">
        <v>20</v>
      </c>
      <c r="D3452" s="153"/>
      <c r="E3452" s="154"/>
      <c r="F3452" s="152">
        <v>5</v>
      </c>
      <c r="G3452" s="152">
        <v>13</v>
      </c>
      <c r="H3452" s="152">
        <v>32</v>
      </c>
      <c r="I3452" s="152">
        <v>6000</v>
      </c>
      <c r="J3452" s="152">
        <v>6200</v>
      </c>
      <c r="K3452" s="152"/>
      <c r="L3452" s="155" t="s">
        <v>44</v>
      </c>
      <c r="M3452" s="156"/>
      <c r="N3452" s="157" t="s">
        <v>229</v>
      </c>
      <c r="O3452" s="158">
        <f>O3453</f>
        <v>0</v>
      </c>
      <c r="P3452" s="158">
        <f>P3453</f>
        <v>0</v>
      </c>
      <c r="Q3452" s="158">
        <f t="shared" si="122"/>
        <v>0</v>
      </c>
      <c r="R3452" s="159"/>
      <c r="S3452" s="160"/>
      <c r="T3452" s="161"/>
    </row>
    <row r="3453" spans="2:20" ht="15.75" hidden="1">
      <c r="B3453" s="163">
        <v>2025</v>
      </c>
      <c r="C3453" s="163">
        <v>20</v>
      </c>
      <c r="D3453" s="164"/>
      <c r="E3453" s="165"/>
      <c r="F3453" s="163">
        <v>5</v>
      </c>
      <c r="G3453" s="163">
        <v>13</v>
      </c>
      <c r="H3453" s="163">
        <v>32</v>
      </c>
      <c r="I3453" s="163">
        <v>6000</v>
      </c>
      <c r="J3453" s="163">
        <v>6200</v>
      </c>
      <c r="K3453" s="163">
        <v>622</v>
      </c>
      <c r="L3453" s="166" t="s">
        <v>44</v>
      </c>
      <c r="M3453" s="167"/>
      <c r="N3453" s="168" t="s">
        <v>230</v>
      </c>
      <c r="O3453" s="169">
        <f>SUM(O3454:O3459)</f>
        <v>0</v>
      </c>
      <c r="P3453" s="169">
        <f>SUM(P3454:P3459)</f>
        <v>0</v>
      </c>
      <c r="Q3453" s="169">
        <f t="shared" si="122"/>
        <v>0</v>
      </c>
      <c r="R3453" s="170"/>
      <c r="S3453" s="171"/>
      <c r="T3453" s="172"/>
    </row>
    <row r="3454" spans="2:20" ht="90" hidden="1">
      <c r="B3454" s="174">
        <v>2025</v>
      </c>
      <c r="C3454" s="174">
        <v>20</v>
      </c>
      <c r="D3454" s="175">
        <v>0</v>
      </c>
      <c r="E3454" s="176"/>
      <c r="F3454" s="174">
        <v>5</v>
      </c>
      <c r="G3454" s="174">
        <v>13</v>
      </c>
      <c r="H3454" s="174">
        <v>32</v>
      </c>
      <c r="I3454" s="174">
        <v>6000</v>
      </c>
      <c r="J3454" s="174">
        <v>6200</v>
      </c>
      <c r="K3454" s="174">
        <v>62201</v>
      </c>
      <c r="L3454" s="177">
        <v>393</v>
      </c>
      <c r="M3454" s="178">
        <v>0</v>
      </c>
      <c r="N3454" s="179" t="s">
        <v>1820</v>
      </c>
      <c r="O3454" s="180">
        <v>0</v>
      </c>
      <c r="P3454" s="180">
        <v>0</v>
      </c>
      <c r="Q3454" s="181">
        <f t="shared" si="122"/>
        <v>0</v>
      </c>
      <c r="R3454" s="182" t="s">
        <v>232</v>
      </c>
      <c r="S3454" s="183"/>
      <c r="T3454" s="183"/>
    </row>
    <row r="3455" spans="2:20" ht="90" hidden="1">
      <c r="B3455" s="174">
        <v>2025</v>
      </c>
      <c r="C3455" s="174">
        <v>20</v>
      </c>
      <c r="D3455" s="175">
        <v>0</v>
      </c>
      <c r="E3455" s="176"/>
      <c r="F3455" s="174">
        <v>5</v>
      </c>
      <c r="G3455" s="174">
        <v>13</v>
      </c>
      <c r="H3455" s="174">
        <v>32</v>
      </c>
      <c r="I3455" s="174">
        <v>6000</v>
      </c>
      <c r="J3455" s="174">
        <v>6200</v>
      </c>
      <c r="K3455" s="174">
        <v>62201</v>
      </c>
      <c r="L3455" s="177">
        <v>394</v>
      </c>
      <c r="M3455" s="178">
        <v>0</v>
      </c>
      <c r="N3455" s="179" t="s">
        <v>1821</v>
      </c>
      <c r="O3455" s="180">
        <v>0</v>
      </c>
      <c r="P3455" s="180">
        <v>0</v>
      </c>
      <c r="Q3455" s="181">
        <f t="shared" si="122"/>
        <v>0</v>
      </c>
      <c r="R3455" s="182" t="s">
        <v>232</v>
      </c>
      <c r="S3455" s="183"/>
      <c r="T3455" s="183"/>
    </row>
    <row r="3456" spans="2:20" ht="90" hidden="1">
      <c r="B3456" s="174">
        <v>2025</v>
      </c>
      <c r="C3456" s="174">
        <v>20</v>
      </c>
      <c r="D3456" s="175">
        <v>0</v>
      </c>
      <c r="E3456" s="176"/>
      <c r="F3456" s="174">
        <v>5</v>
      </c>
      <c r="G3456" s="174">
        <v>13</v>
      </c>
      <c r="H3456" s="174">
        <v>32</v>
      </c>
      <c r="I3456" s="174">
        <v>6000</v>
      </c>
      <c r="J3456" s="174">
        <v>6200</v>
      </c>
      <c r="K3456" s="174">
        <v>62201</v>
      </c>
      <c r="L3456" s="177">
        <v>395</v>
      </c>
      <c r="M3456" s="178">
        <v>0</v>
      </c>
      <c r="N3456" s="179" t="s">
        <v>1822</v>
      </c>
      <c r="O3456" s="180">
        <v>0</v>
      </c>
      <c r="P3456" s="180">
        <v>0</v>
      </c>
      <c r="Q3456" s="181">
        <f t="shared" si="122"/>
        <v>0</v>
      </c>
      <c r="R3456" s="182" t="s">
        <v>232</v>
      </c>
      <c r="S3456" s="183"/>
      <c r="T3456" s="183"/>
    </row>
    <row r="3457" spans="2:20" ht="75" hidden="1">
      <c r="B3457" s="174">
        <v>2025</v>
      </c>
      <c r="C3457" s="174">
        <v>20</v>
      </c>
      <c r="D3457" s="175">
        <v>0</v>
      </c>
      <c r="E3457" s="176"/>
      <c r="F3457" s="174">
        <v>5</v>
      </c>
      <c r="G3457" s="174">
        <v>13</v>
      </c>
      <c r="H3457" s="174">
        <v>32</v>
      </c>
      <c r="I3457" s="174">
        <v>6000</v>
      </c>
      <c r="J3457" s="174">
        <v>6200</v>
      </c>
      <c r="K3457" s="174">
        <v>62202</v>
      </c>
      <c r="L3457" s="177">
        <v>978</v>
      </c>
      <c r="M3457" s="178">
        <v>0</v>
      </c>
      <c r="N3457" s="179" t="s">
        <v>1823</v>
      </c>
      <c r="O3457" s="180">
        <v>0</v>
      </c>
      <c r="P3457" s="180">
        <v>0</v>
      </c>
      <c r="Q3457" s="181">
        <f t="shared" si="122"/>
        <v>0</v>
      </c>
      <c r="R3457" s="182" t="s">
        <v>232</v>
      </c>
      <c r="S3457" s="183"/>
      <c r="T3457" s="183"/>
    </row>
    <row r="3458" spans="2:20" ht="75" hidden="1">
      <c r="B3458" s="174">
        <v>2025</v>
      </c>
      <c r="C3458" s="174">
        <v>20</v>
      </c>
      <c r="D3458" s="175">
        <v>0</v>
      </c>
      <c r="E3458" s="176"/>
      <c r="F3458" s="174">
        <v>5</v>
      </c>
      <c r="G3458" s="174">
        <v>13</v>
      </c>
      <c r="H3458" s="174">
        <v>32</v>
      </c>
      <c r="I3458" s="174">
        <v>6000</v>
      </c>
      <c r="J3458" s="174">
        <v>6200</v>
      </c>
      <c r="K3458" s="174">
        <v>62202</v>
      </c>
      <c r="L3458" s="177">
        <v>979</v>
      </c>
      <c r="M3458" s="178">
        <v>0</v>
      </c>
      <c r="N3458" s="179" t="s">
        <v>1824</v>
      </c>
      <c r="O3458" s="180">
        <v>0</v>
      </c>
      <c r="P3458" s="180">
        <v>0</v>
      </c>
      <c r="Q3458" s="181">
        <f t="shared" si="122"/>
        <v>0</v>
      </c>
      <c r="R3458" s="182" t="s">
        <v>232</v>
      </c>
      <c r="S3458" s="183"/>
      <c r="T3458" s="183"/>
    </row>
    <row r="3459" spans="2:20" ht="75" hidden="1">
      <c r="B3459" s="174">
        <v>2025</v>
      </c>
      <c r="C3459" s="174">
        <v>20</v>
      </c>
      <c r="D3459" s="175">
        <v>0</v>
      </c>
      <c r="E3459" s="176"/>
      <c r="F3459" s="174">
        <v>5</v>
      </c>
      <c r="G3459" s="174">
        <v>13</v>
      </c>
      <c r="H3459" s="174">
        <v>32</v>
      </c>
      <c r="I3459" s="174">
        <v>6000</v>
      </c>
      <c r="J3459" s="174">
        <v>6200</v>
      </c>
      <c r="K3459" s="174">
        <v>62202</v>
      </c>
      <c r="L3459" s="177">
        <v>980</v>
      </c>
      <c r="M3459" s="178">
        <v>0</v>
      </c>
      <c r="N3459" s="179" t="s">
        <v>1825</v>
      </c>
      <c r="O3459" s="180">
        <v>0</v>
      </c>
      <c r="P3459" s="180">
        <v>0</v>
      </c>
      <c r="Q3459" s="181">
        <f t="shared" si="122"/>
        <v>0</v>
      </c>
      <c r="R3459" s="182" t="s">
        <v>232</v>
      </c>
      <c r="S3459" s="183"/>
      <c r="T3459" s="183"/>
    </row>
    <row r="3460" spans="2:20" s="129" customFormat="1" ht="31.5" hidden="1">
      <c r="B3460" s="118">
        <v>2025</v>
      </c>
      <c r="C3460" s="118">
        <v>20</v>
      </c>
      <c r="D3460" s="119"/>
      <c r="E3460" s="120"/>
      <c r="F3460" s="118">
        <v>5</v>
      </c>
      <c r="G3460" s="118">
        <v>14</v>
      </c>
      <c r="H3460" s="118"/>
      <c r="I3460" s="118"/>
      <c r="J3460" s="118"/>
      <c r="K3460" s="118"/>
      <c r="L3460" s="121"/>
      <c r="M3460" s="122"/>
      <c r="N3460" s="123" t="s">
        <v>1826</v>
      </c>
      <c r="O3460" s="124">
        <f>+O3461</f>
        <v>0</v>
      </c>
      <c r="P3460" s="124">
        <f>+P3461</f>
        <v>0</v>
      </c>
      <c r="Q3460" s="124">
        <f t="shared" si="122"/>
        <v>0</v>
      </c>
      <c r="R3460" s="125" t="s">
        <v>44</v>
      </c>
      <c r="S3460" s="126"/>
      <c r="T3460" s="127"/>
    </row>
    <row r="3461" spans="2:20" s="129" customFormat="1" ht="15.75" hidden="1">
      <c r="B3461" s="130">
        <v>2025</v>
      </c>
      <c r="C3461" s="130">
        <v>20</v>
      </c>
      <c r="D3461" s="131"/>
      <c r="E3461" s="132"/>
      <c r="F3461" s="130">
        <v>5</v>
      </c>
      <c r="G3461" s="130">
        <v>14</v>
      </c>
      <c r="H3461" s="130">
        <v>33</v>
      </c>
      <c r="I3461" s="130"/>
      <c r="J3461" s="130"/>
      <c r="K3461" s="184"/>
      <c r="L3461" s="185" t="s">
        <v>44</v>
      </c>
      <c r="M3461" s="134"/>
      <c r="N3461" s="135" t="s">
        <v>1827</v>
      </c>
      <c r="O3461" s="136">
        <f t="shared" ref="O3461:P3463" si="123">O3462</f>
        <v>0</v>
      </c>
      <c r="P3461" s="136">
        <f t="shared" si="123"/>
        <v>0</v>
      </c>
      <c r="Q3461" s="136">
        <f t="shared" si="122"/>
        <v>0</v>
      </c>
      <c r="R3461" s="137"/>
      <c r="S3461" s="136"/>
      <c r="T3461" s="136"/>
    </row>
    <row r="3462" spans="2:20" ht="15.75" hidden="1">
      <c r="B3462" s="141">
        <v>2025</v>
      </c>
      <c r="C3462" s="141">
        <v>20</v>
      </c>
      <c r="D3462" s="142"/>
      <c r="E3462" s="143"/>
      <c r="F3462" s="141">
        <v>5</v>
      </c>
      <c r="G3462" s="141">
        <v>14</v>
      </c>
      <c r="H3462" s="141">
        <v>33</v>
      </c>
      <c r="I3462" s="141">
        <v>4000</v>
      </c>
      <c r="J3462" s="141"/>
      <c r="K3462" s="141"/>
      <c r="L3462" s="144" t="s">
        <v>44</v>
      </c>
      <c r="M3462" s="145"/>
      <c r="N3462" s="146" t="s">
        <v>53</v>
      </c>
      <c r="O3462" s="147">
        <f t="shared" si="123"/>
        <v>0</v>
      </c>
      <c r="P3462" s="147">
        <f t="shared" si="123"/>
        <v>0</v>
      </c>
      <c r="Q3462" s="147">
        <f t="shared" si="122"/>
        <v>0</v>
      </c>
      <c r="R3462" s="148"/>
      <c r="S3462" s="149"/>
      <c r="T3462" s="150"/>
    </row>
    <row r="3463" spans="2:20" ht="15.75" hidden="1">
      <c r="B3463" s="152">
        <v>2025</v>
      </c>
      <c r="C3463" s="152">
        <v>20</v>
      </c>
      <c r="D3463" s="153"/>
      <c r="E3463" s="154"/>
      <c r="F3463" s="152">
        <v>5</v>
      </c>
      <c r="G3463" s="152">
        <v>14</v>
      </c>
      <c r="H3463" s="152">
        <v>33</v>
      </c>
      <c r="I3463" s="152">
        <v>4000</v>
      </c>
      <c r="J3463" s="152">
        <v>4300</v>
      </c>
      <c r="K3463" s="152"/>
      <c r="L3463" s="155" t="s">
        <v>44</v>
      </c>
      <c r="M3463" s="156"/>
      <c r="N3463" s="157" t="s">
        <v>1828</v>
      </c>
      <c r="O3463" s="158">
        <f t="shared" si="123"/>
        <v>0</v>
      </c>
      <c r="P3463" s="158">
        <f t="shared" si="123"/>
        <v>0</v>
      </c>
      <c r="Q3463" s="158">
        <f t="shared" si="122"/>
        <v>0</v>
      </c>
      <c r="R3463" s="159"/>
      <c r="S3463" s="160"/>
      <c r="T3463" s="161"/>
    </row>
    <row r="3464" spans="2:20" ht="15.75" hidden="1">
      <c r="B3464" s="163">
        <v>2025</v>
      </c>
      <c r="C3464" s="163">
        <v>20</v>
      </c>
      <c r="D3464" s="164"/>
      <c r="E3464" s="165"/>
      <c r="F3464" s="163">
        <v>5</v>
      </c>
      <c r="G3464" s="163">
        <v>14</v>
      </c>
      <c r="H3464" s="163">
        <v>33</v>
      </c>
      <c r="I3464" s="163">
        <v>4000</v>
      </c>
      <c r="J3464" s="163">
        <v>4300</v>
      </c>
      <c r="K3464" s="163">
        <v>434</v>
      </c>
      <c r="L3464" s="166" t="s">
        <v>44</v>
      </c>
      <c r="M3464" s="167"/>
      <c r="N3464" s="168" t="s">
        <v>1829</v>
      </c>
      <c r="O3464" s="169">
        <f>SUM(O3465)</f>
        <v>0</v>
      </c>
      <c r="P3464" s="169">
        <f>SUM(P3465)</f>
        <v>0</v>
      </c>
      <c r="Q3464" s="169">
        <f t="shared" si="122"/>
        <v>0</v>
      </c>
      <c r="R3464" s="170"/>
      <c r="S3464" s="171"/>
      <c r="T3464" s="172"/>
    </row>
    <row r="3465" spans="2:20" ht="15.75" hidden="1">
      <c r="B3465" s="174">
        <v>2025</v>
      </c>
      <c r="C3465" s="174">
        <v>20</v>
      </c>
      <c r="D3465" s="175">
        <v>0</v>
      </c>
      <c r="E3465" s="176"/>
      <c r="F3465" s="174">
        <v>5</v>
      </c>
      <c r="G3465" s="174">
        <v>14</v>
      </c>
      <c r="H3465" s="174">
        <v>33</v>
      </c>
      <c r="I3465" s="174">
        <v>4000</v>
      </c>
      <c r="J3465" s="174">
        <v>4300</v>
      </c>
      <c r="K3465" s="174">
        <v>434</v>
      </c>
      <c r="L3465" s="177">
        <v>1444</v>
      </c>
      <c r="M3465" s="178">
        <v>0</v>
      </c>
      <c r="N3465" s="179" t="s">
        <v>1829</v>
      </c>
      <c r="O3465" s="180">
        <v>0</v>
      </c>
      <c r="P3465" s="180">
        <v>0</v>
      </c>
      <c r="Q3465" s="181">
        <f t="shared" si="122"/>
        <v>0</v>
      </c>
      <c r="R3465" s="182" t="s">
        <v>50</v>
      </c>
      <c r="S3465" s="183"/>
      <c r="T3465" s="183"/>
    </row>
    <row r="3466" spans="2:20" ht="15.75" hidden="1">
      <c r="B3466" s="244">
        <v>2025</v>
      </c>
      <c r="C3466" s="244">
        <v>20</v>
      </c>
      <c r="D3466" s="245"/>
      <c r="E3466" s="246"/>
      <c r="F3466" s="244">
        <v>0</v>
      </c>
      <c r="G3466" s="247"/>
      <c r="H3466" s="247"/>
      <c r="I3466" s="247"/>
      <c r="J3466" s="247"/>
      <c r="K3466" s="248"/>
      <c r="L3466" s="249" t="s">
        <v>44</v>
      </c>
      <c r="M3466" s="250"/>
      <c r="N3466" s="251" t="s">
        <v>1830</v>
      </c>
      <c r="O3466" s="252">
        <f>+O3467</f>
        <v>0</v>
      </c>
      <c r="P3466" s="252">
        <f>+P3467</f>
        <v>0</v>
      </c>
      <c r="Q3466" s="252">
        <f t="shared" si="122"/>
        <v>0</v>
      </c>
      <c r="R3466" s="253"/>
      <c r="S3466" s="254"/>
      <c r="T3466" s="255"/>
    </row>
    <row r="3467" spans="2:20" ht="15.75" hidden="1">
      <c r="B3467" s="244">
        <v>2025</v>
      </c>
      <c r="C3467" s="244">
        <v>20</v>
      </c>
      <c r="D3467" s="245"/>
      <c r="E3467" s="246"/>
      <c r="F3467" s="244">
        <v>0</v>
      </c>
      <c r="G3467" s="244">
        <v>0</v>
      </c>
      <c r="H3467" s="247"/>
      <c r="I3467" s="247"/>
      <c r="J3467" s="247"/>
      <c r="K3467" s="248"/>
      <c r="L3467" s="249" t="s">
        <v>44</v>
      </c>
      <c r="M3467" s="250"/>
      <c r="N3467" s="251" t="s">
        <v>1830</v>
      </c>
      <c r="O3467" s="252">
        <f>+O3468</f>
        <v>0</v>
      </c>
      <c r="P3467" s="252">
        <f>+P3468</f>
        <v>0</v>
      </c>
      <c r="Q3467" s="252">
        <f t="shared" si="122"/>
        <v>0</v>
      </c>
      <c r="R3467" s="253"/>
      <c r="S3467" s="254"/>
      <c r="T3467" s="255"/>
    </row>
    <row r="3468" spans="2:20" ht="15.75" hidden="1">
      <c r="B3468" s="244">
        <v>2025</v>
      </c>
      <c r="C3468" s="244">
        <v>20</v>
      </c>
      <c r="D3468" s="245"/>
      <c r="E3468" s="246"/>
      <c r="F3468" s="244">
        <v>0</v>
      </c>
      <c r="G3468" s="244">
        <v>0</v>
      </c>
      <c r="H3468" s="244">
        <v>0</v>
      </c>
      <c r="I3468" s="247"/>
      <c r="J3468" s="247"/>
      <c r="K3468" s="248"/>
      <c r="L3468" s="249" t="s">
        <v>44</v>
      </c>
      <c r="M3468" s="250"/>
      <c r="N3468" s="251" t="s">
        <v>1830</v>
      </c>
      <c r="O3468" s="252">
        <f>O3469+O3475+O3497+O3533</f>
        <v>0</v>
      </c>
      <c r="P3468" s="252">
        <f>P3469+P3475+P3497+P3533</f>
        <v>0</v>
      </c>
      <c r="Q3468" s="252">
        <f t="shared" si="122"/>
        <v>0</v>
      </c>
      <c r="R3468" s="253"/>
      <c r="S3468" s="254"/>
      <c r="T3468" s="255"/>
    </row>
    <row r="3469" spans="2:20" ht="15.75" hidden="1">
      <c r="B3469" s="141">
        <v>2025</v>
      </c>
      <c r="C3469" s="141">
        <v>20</v>
      </c>
      <c r="D3469" s="142"/>
      <c r="E3469" s="143"/>
      <c r="F3469" s="141">
        <v>0</v>
      </c>
      <c r="G3469" s="141">
        <v>0</v>
      </c>
      <c r="H3469" s="141">
        <v>0</v>
      </c>
      <c r="I3469" s="141">
        <v>1000</v>
      </c>
      <c r="J3469" s="141"/>
      <c r="K3469" s="141"/>
      <c r="L3469" s="144" t="s">
        <v>44</v>
      </c>
      <c r="M3469" s="145"/>
      <c r="N3469" s="146" t="s">
        <v>68</v>
      </c>
      <c r="O3469" s="147">
        <f>O3470</f>
        <v>0</v>
      </c>
      <c r="P3469" s="147">
        <f>P3470</f>
        <v>0</v>
      </c>
      <c r="Q3469" s="147">
        <f t="shared" si="122"/>
        <v>0</v>
      </c>
      <c r="R3469" s="148"/>
      <c r="S3469" s="149"/>
      <c r="T3469" s="150"/>
    </row>
    <row r="3470" spans="2:20" ht="15.75" hidden="1">
      <c r="B3470" s="152">
        <v>2025</v>
      </c>
      <c r="C3470" s="152">
        <v>20</v>
      </c>
      <c r="D3470" s="153"/>
      <c r="E3470" s="154"/>
      <c r="F3470" s="152">
        <v>0</v>
      </c>
      <c r="G3470" s="152">
        <v>0</v>
      </c>
      <c r="H3470" s="152">
        <v>0</v>
      </c>
      <c r="I3470" s="152">
        <v>1000</v>
      </c>
      <c r="J3470" s="152">
        <v>1200</v>
      </c>
      <c r="K3470" s="152"/>
      <c r="L3470" s="155" t="s">
        <v>44</v>
      </c>
      <c r="M3470" s="156"/>
      <c r="N3470" s="157" t="s">
        <v>69</v>
      </c>
      <c r="O3470" s="158">
        <f>O3471+O3473</f>
        <v>0</v>
      </c>
      <c r="P3470" s="158">
        <f>P3471+P3473</f>
        <v>0</v>
      </c>
      <c r="Q3470" s="158">
        <f t="shared" si="122"/>
        <v>0</v>
      </c>
      <c r="R3470" s="159"/>
      <c r="S3470" s="160"/>
      <c r="T3470" s="161"/>
    </row>
    <row r="3471" spans="2:20" ht="15.75" hidden="1">
      <c r="B3471" s="163">
        <v>2025</v>
      </c>
      <c r="C3471" s="163">
        <v>20</v>
      </c>
      <c r="D3471" s="164"/>
      <c r="E3471" s="165"/>
      <c r="F3471" s="163">
        <v>0</v>
      </c>
      <c r="G3471" s="163">
        <v>0</v>
      </c>
      <c r="H3471" s="163">
        <v>0</v>
      </c>
      <c r="I3471" s="163">
        <v>1000</v>
      </c>
      <c r="J3471" s="163">
        <v>1200</v>
      </c>
      <c r="K3471" s="163">
        <v>121</v>
      </c>
      <c r="L3471" s="166" t="s">
        <v>44</v>
      </c>
      <c r="M3471" s="167"/>
      <c r="N3471" s="168" t="s">
        <v>70</v>
      </c>
      <c r="O3471" s="169">
        <f>SUM(O3472)</f>
        <v>0</v>
      </c>
      <c r="P3471" s="169">
        <f>SUM(P3472)</f>
        <v>0</v>
      </c>
      <c r="Q3471" s="169">
        <f t="shared" si="122"/>
        <v>0</v>
      </c>
      <c r="R3471" s="170"/>
      <c r="S3471" s="171"/>
      <c r="T3471" s="172"/>
    </row>
    <row r="3472" spans="2:20" ht="15.75" hidden="1">
      <c r="B3472" s="174">
        <v>2025</v>
      </c>
      <c r="C3472" s="174">
        <v>20</v>
      </c>
      <c r="D3472" s="175">
        <v>0</v>
      </c>
      <c r="E3472" s="176"/>
      <c r="F3472" s="174">
        <v>0</v>
      </c>
      <c r="G3472" s="174">
        <v>0</v>
      </c>
      <c r="H3472" s="174">
        <v>0</v>
      </c>
      <c r="I3472" s="174">
        <v>1000</v>
      </c>
      <c r="J3472" s="174">
        <v>1200</v>
      </c>
      <c r="K3472" s="174">
        <v>121</v>
      </c>
      <c r="L3472" s="177">
        <v>771</v>
      </c>
      <c r="M3472" s="178">
        <v>0</v>
      </c>
      <c r="N3472" s="179" t="s">
        <v>71</v>
      </c>
      <c r="O3472" s="180">
        <v>0</v>
      </c>
      <c r="P3472" s="180">
        <v>0</v>
      </c>
      <c r="Q3472" s="181">
        <f t="shared" si="122"/>
        <v>0</v>
      </c>
      <c r="R3472" s="182" t="s">
        <v>72</v>
      </c>
      <c r="S3472" s="183"/>
      <c r="T3472" s="183"/>
    </row>
    <row r="3473" spans="2:20" ht="15.75" hidden="1">
      <c r="B3473" s="163">
        <v>2025</v>
      </c>
      <c r="C3473" s="163">
        <v>20</v>
      </c>
      <c r="D3473" s="164"/>
      <c r="E3473" s="165"/>
      <c r="F3473" s="163">
        <v>0</v>
      </c>
      <c r="G3473" s="163">
        <v>0</v>
      </c>
      <c r="H3473" s="163">
        <v>0</v>
      </c>
      <c r="I3473" s="163">
        <v>1000</v>
      </c>
      <c r="J3473" s="163">
        <v>1200</v>
      </c>
      <c r="K3473" s="163">
        <v>122</v>
      </c>
      <c r="L3473" s="166" t="s">
        <v>44</v>
      </c>
      <c r="M3473" s="167"/>
      <c r="N3473" s="168" t="s">
        <v>73</v>
      </c>
      <c r="O3473" s="169">
        <f>SUM(O3474)</f>
        <v>0</v>
      </c>
      <c r="P3473" s="169">
        <f>SUM(P3474)</f>
        <v>0</v>
      </c>
      <c r="Q3473" s="169">
        <f t="shared" si="122"/>
        <v>0</v>
      </c>
      <c r="R3473" s="170"/>
      <c r="S3473" s="171"/>
      <c r="T3473" s="172"/>
    </row>
    <row r="3474" spans="2:20" ht="15.75" hidden="1">
      <c r="B3474" s="174">
        <v>2025</v>
      </c>
      <c r="C3474" s="174">
        <v>20</v>
      </c>
      <c r="D3474" s="175">
        <v>0</v>
      </c>
      <c r="E3474" s="176"/>
      <c r="F3474" s="174">
        <v>0</v>
      </c>
      <c r="G3474" s="174">
        <v>0</v>
      </c>
      <c r="H3474" s="174">
        <v>0</v>
      </c>
      <c r="I3474" s="174">
        <v>1000</v>
      </c>
      <c r="J3474" s="174">
        <v>1200</v>
      </c>
      <c r="K3474" s="174">
        <v>122</v>
      </c>
      <c r="L3474" s="177">
        <v>1450</v>
      </c>
      <c r="M3474" s="178">
        <v>0</v>
      </c>
      <c r="N3474" s="179" t="s">
        <v>74</v>
      </c>
      <c r="O3474" s="180">
        <v>0</v>
      </c>
      <c r="P3474" s="180">
        <v>0</v>
      </c>
      <c r="Q3474" s="181">
        <f t="shared" si="122"/>
        <v>0</v>
      </c>
      <c r="R3474" s="182" t="s">
        <v>72</v>
      </c>
      <c r="S3474" s="183"/>
      <c r="T3474" s="183"/>
    </row>
    <row r="3475" spans="2:20" ht="15.75" hidden="1">
      <c r="B3475" s="141">
        <v>2025</v>
      </c>
      <c r="C3475" s="141">
        <v>20</v>
      </c>
      <c r="D3475" s="142"/>
      <c r="E3475" s="143"/>
      <c r="F3475" s="141">
        <v>0</v>
      </c>
      <c r="G3475" s="141">
        <v>0</v>
      </c>
      <c r="H3475" s="141">
        <v>0</v>
      </c>
      <c r="I3475" s="141">
        <v>2000</v>
      </c>
      <c r="J3475" s="141"/>
      <c r="K3475" s="141"/>
      <c r="L3475" s="144" t="s">
        <v>44</v>
      </c>
      <c r="M3475" s="145"/>
      <c r="N3475" s="146" t="s">
        <v>78</v>
      </c>
      <c r="O3475" s="147">
        <f>O3476+O3485+O3489+O3492</f>
        <v>0</v>
      </c>
      <c r="P3475" s="147">
        <f>P3476+P3485+P3489+P3492</f>
        <v>0</v>
      </c>
      <c r="Q3475" s="147">
        <f t="shared" si="122"/>
        <v>0</v>
      </c>
      <c r="R3475" s="148"/>
      <c r="S3475" s="149"/>
      <c r="T3475" s="150"/>
    </row>
    <row r="3476" spans="2:20" ht="31.5" hidden="1">
      <c r="B3476" s="152">
        <v>2025</v>
      </c>
      <c r="C3476" s="152">
        <v>20</v>
      </c>
      <c r="D3476" s="153"/>
      <c r="E3476" s="154"/>
      <c r="F3476" s="152">
        <v>0</v>
      </c>
      <c r="G3476" s="152">
        <v>0</v>
      </c>
      <c r="H3476" s="152">
        <v>0</v>
      </c>
      <c r="I3476" s="152">
        <v>2000</v>
      </c>
      <c r="J3476" s="152">
        <v>2100</v>
      </c>
      <c r="K3476" s="152"/>
      <c r="L3476" s="155" t="s">
        <v>44</v>
      </c>
      <c r="M3476" s="156"/>
      <c r="N3476" s="157" t="s">
        <v>79</v>
      </c>
      <c r="O3476" s="158">
        <f>O3477+O3479+O3481+O3483</f>
        <v>0</v>
      </c>
      <c r="P3476" s="158">
        <f>P3477+P3479+P3481+P3483</f>
        <v>0</v>
      </c>
      <c r="Q3476" s="158">
        <f t="shared" si="122"/>
        <v>0</v>
      </c>
      <c r="R3476" s="159"/>
      <c r="S3476" s="160"/>
      <c r="T3476" s="161"/>
    </row>
    <row r="3477" spans="2:20" ht="15.75" hidden="1">
      <c r="B3477" s="163">
        <v>2025</v>
      </c>
      <c r="C3477" s="163">
        <v>20</v>
      </c>
      <c r="D3477" s="164"/>
      <c r="E3477" s="165"/>
      <c r="F3477" s="163">
        <v>0</v>
      </c>
      <c r="G3477" s="163">
        <v>0</v>
      </c>
      <c r="H3477" s="163">
        <v>0</v>
      </c>
      <c r="I3477" s="163">
        <v>2000</v>
      </c>
      <c r="J3477" s="163">
        <v>2100</v>
      </c>
      <c r="K3477" s="163">
        <v>211</v>
      </c>
      <c r="L3477" s="166" t="s">
        <v>44</v>
      </c>
      <c r="M3477" s="167"/>
      <c r="N3477" s="168" t="s">
        <v>80</v>
      </c>
      <c r="O3477" s="169">
        <f>SUM(O3478)</f>
        <v>0</v>
      </c>
      <c r="P3477" s="169">
        <f>SUM(P3478)</f>
        <v>0</v>
      </c>
      <c r="Q3477" s="169">
        <f t="shared" si="122"/>
        <v>0</v>
      </c>
      <c r="R3477" s="170"/>
      <c r="S3477" s="171"/>
      <c r="T3477" s="172"/>
    </row>
    <row r="3478" spans="2:20" ht="15.75" hidden="1">
      <c r="B3478" s="174">
        <v>2025</v>
      </c>
      <c r="C3478" s="174">
        <v>20</v>
      </c>
      <c r="D3478" s="175">
        <v>0</v>
      </c>
      <c r="E3478" s="176"/>
      <c r="F3478" s="174">
        <v>0</v>
      </c>
      <c r="G3478" s="174">
        <v>0</v>
      </c>
      <c r="H3478" s="174">
        <v>0</v>
      </c>
      <c r="I3478" s="174">
        <v>2000</v>
      </c>
      <c r="J3478" s="174">
        <v>2100</v>
      </c>
      <c r="K3478" s="174">
        <v>211</v>
      </c>
      <c r="L3478" s="177">
        <v>931</v>
      </c>
      <c r="M3478" s="178">
        <v>0</v>
      </c>
      <c r="N3478" s="179" t="s">
        <v>81</v>
      </c>
      <c r="O3478" s="180">
        <v>0</v>
      </c>
      <c r="P3478" s="180">
        <v>0</v>
      </c>
      <c r="Q3478" s="181">
        <f t="shared" si="122"/>
        <v>0</v>
      </c>
      <c r="R3478" s="182" t="s">
        <v>82</v>
      </c>
      <c r="S3478" s="183"/>
      <c r="T3478" s="183"/>
    </row>
    <row r="3479" spans="2:20" ht="15.75" hidden="1">
      <c r="B3479" s="163">
        <v>2025</v>
      </c>
      <c r="C3479" s="163">
        <v>20</v>
      </c>
      <c r="D3479" s="164"/>
      <c r="E3479" s="165"/>
      <c r="F3479" s="163">
        <v>0</v>
      </c>
      <c r="G3479" s="163">
        <v>0</v>
      </c>
      <c r="H3479" s="163">
        <v>0</v>
      </c>
      <c r="I3479" s="163">
        <v>2000</v>
      </c>
      <c r="J3479" s="163">
        <v>2100</v>
      </c>
      <c r="K3479" s="163">
        <v>212</v>
      </c>
      <c r="L3479" s="166" t="s">
        <v>44</v>
      </c>
      <c r="M3479" s="167"/>
      <c r="N3479" s="168" t="s">
        <v>83</v>
      </c>
      <c r="O3479" s="169">
        <f>SUM(O3480)</f>
        <v>0</v>
      </c>
      <c r="P3479" s="169">
        <f>SUM(P3480)</f>
        <v>0</v>
      </c>
      <c r="Q3479" s="169">
        <f t="shared" si="122"/>
        <v>0</v>
      </c>
      <c r="R3479" s="170"/>
      <c r="S3479" s="171"/>
      <c r="T3479" s="172"/>
    </row>
    <row r="3480" spans="2:20" ht="15.75" hidden="1">
      <c r="B3480" s="174">
        <v>2025</v>
      </c>
      <c r="C3480" s="174">
        <v>20</v>
      </c>
      <c r="D3480" s="175">
        <v>0</v>
      </c>
      <c r="E3480" s="176"/>
      <c r="F3480" s="174">
        <v>0</v>
      </c>
      <c r="G3480" s="174">
        <v>0</v>
      </c>
      <c r="H3480" s="174">
        <v>0</v>
      </c>
      <c r="I3480" s="174">
        <v>2000</v>
      </c>
      <c r="J3480" s="174">
        <v>2100</v>
      </c>
      <c r="K3480" s="174">
        <v>212</v>
      </c>
      <c r="L3480" s="177">
        <v>930</v>
      </c>
      <c r="M3480" s="178">
        <v>0</v>
      </c>
      <c r="N3480" s="179" t="s">
        <v>83</v>
      </c>
      <c r="O3480" s="180">
        <v>0</v>
      </c>
      <c r="P3480" s="180">
        <v>0</v>
      </c>
      <c r="Q3480" s="181">
        <f t="shared" si="122"/>
        <v>0</v>
      </c>
      <c r="R3480" s="182" t="s">
        <v>82</v>
      </c>
      <c r="S3480" s="183"/>
      <c r="T3480" s="183"/>
    </row>
    <row r="3481" spans="2:20" ht="31.5" hidden="1">
      <c r="B3481" s="163">
        <v>2025</v>
      </c>
      <c r="C3481" s="163">
        <v>20</v>
      </c>
      <c r="D3481" s="164"/>
      <c r="E3481" s="165"/>
      <c r="F3481" s="163">
        <v>0</v>
      </c>
      <c r="G3481" s="163">
        <v>0</v>
      </c>
      <c r="H3481" s="163">
        <v>0</v>
      </c>
      <c r="I3481" s="163">
        <v>2000</v>
      </c>
      <c r="J3481" s="163">
        <v>2100</v>
      </c>
      <c r="K3481" s="163">
        <v>214</v>
      </c>
      <c r="L3481" s="166" t="s">
        <v>44</v>
      </c>
      <c r="M3481" s="167"/>
      <c r="N3481" s="168" t="s">
        <v>84</v>
      </c>
      <c r="O3481" s="169">
        <f>SUM(O3482)</f>
        <v>0</v>
      </c>
      <c r="P3481" s="169">
        <f>SUM(P3482)</f>
        <v>0</v>
      </c>
      <c r="Q3481" s="169">
        <f t="shared" si="122"/>
        <v>0</v>
      </c>
      <c r="R3481" s="170"/>
      <c r="S3481" s="171"/>
      <c r="T3481" s="172"/>
    </row>
    <row r="3482" spans="2:20" ht="30" hidden="1">
      <c r="B3482" s="174">
        <v>2025</v>
      </c>
      <c r="C3482" s="174">
        <v>20</v>
      </c>
      <c r="D3482" s="175">
        <v>0</v>
      </c>
      <c r="E3482" s="176"/>
      <c r="F3482" s="174">
        <v>0</v>
      </c>
      <c r="G3482" s="174">
        <v>0</v>
      </c>
      <c r="H3482" s="174">
        <v>0</v>
      </c>
      <c r="I3482" s="174">
        <v>2000</v>
      </c>
      <c r="J3482" s="174">
        <v>2100</v>
      </c>
      <c r="K3482" s="174">
        <v>214</v>
      </c>
      <c r="L3482" s="177">
        <v>932</v>
      </c>
      <c r="M3482" s="178">
        <v>0</v>
      </c>
      <c r="N3482" s="179" t="s">
        <v>85</v>
      </c>
      <c r="O3482" s="180">
        <v>0</v>
      </c>
      <c r="P3482" s="180">
        <v>0</v>
      </c>
      <c r="Q3482" s="181">
        <f t="shared" si="122"/>
        <v>0</v>
      </c>
      <c r="R3482" s="182" t="s">
        <v>82</v>
      </c>
      <c r="S3482" s="183"/>
      <c r="T3482" s="183"/>
    </row>
    <row r="3483" spans="2:20" ht="15.75" hidden="1">
      <c r="B3483" s="163">
        <v>2025</v>
      </c>
      <c r="C3483" s="163">
        <v>20</v>
      </c>
      <c r="D3483" s="164"/>
      <c r="E3483" s="165"/>
      <c r="F3483" s="163">
        <v>0</v>
      </c>
      <c r="G3483" s="163">
        <v>0</v>
      </c>
      <c r="H3483" s="163">
        <v>0</v>
      </c>
      <c r="I3483" s="163">
        <v>2000</v>
      </c>
      <c r="J3483" s="163">
        <v>2100</v>
      </c>
      <c r="K3483" s="163">
        <v>216</v>
      </c>
      <c r="L3483" s="166" t="s">
        <v>44</v>
      </c>
      <c r="M3483" s="167"/>
      <c r="N3483" s="168" t="s">
        <v>303</v>
      </c>
      <c r="O3483" s="169">
        <f>SUM(O3484)</f>
        <v>0</v>
      </c>
      <c r="P3483" s="169">
        <f>SUM(P3484)</f>
        <v>0</v>
      </c>
      <c r="Q3483" s="169">
        <f t="shared" si="122"/>
        <v>0</v>
      </c>
      <c r="R3483" s="170"/>
      <c r="S3483" s="171"/>
      <c r="T3483" s="172"/>
    </row>
    <row r="3484" spans="2:20" ht="15.75" hidden="1">
      <c r="B3484" s="174">
        <v>2025</v>
      </c>
      <c r="C3484" s="174">
        <v>20</v>
      </c>
      <c r="D3484" s="175">
        <v>0</v>
      </c>
      <c r="E3484" s="176"/>
      <c r="F3484" s="174">
        <v>0</v>
      </c>
      <c r="G3484" s="174">
        <v>0</v>
      </c>
      <c r="H3484" s="174">
        <v>0</v>
      </c>
      <c r="I3484" s="174">
        <v>2000</v>
      </c>
      <c r="J3484" s="174">
        <v>2100</v>
      </c>
      <c r="K3484" s="174">
        <v>216</v>
      </c>
      <c r="L3484" s="177">
        <v>924</v>
      </c>
      <c r="M3484" s="178">
        <v>0</v>
      </c>
      <c r="N3484" s="179" t="s">
        <v>303</v>
      </c>
      <c r="O3484" s="180">
        <v>0</v>
      </c>
      <c r="P3484" s="180">
        <v>0</v>
      </c>
      <c r="Q3484" s="181">
        <f t="shared" ref="Q3484:Q3547" si="124">+O3484+P3484</f>
        <v>0</v>
      </c>
      <c r="R3484" s="182" t="s">
        <v>82</v>
      </c>
      <c r="S3484" s="183"/>
      <c r="T3484" s="183"/>
    </row>
    <row r="3485" spans="2:20" ht="15.75" hidden="1">
      <c r="B3485" s="152">
        <v>2025</v>
      </c>
      <c r="C3485" s="152">
        <v>20</v>
      </c>
      <c r="D3485" s="153"/>
      <c r="E3485" s="154"/>
      <c r="F3485" s="152">
        <v>0</v>
      </c>
      <c r="G3485" s="152">
        <v>0</v>
      </c>
      <c r="H3485" s="152">
        <v>0</v>
      </c>
      <c r="I3485" s="152">
        <v>2000</v>
      </c>
      <c r="J3485" s="152">
        <v>2600</v>
      </c>
      <c r="K3485" s="152"/>
      <c r="L3485" s="155" t="s">
        <v>44</v>
      </c>
      <c r="M3485" s="156"/>
      <c r="N3485" s="157" t="s">
        <v>1089</v>
      </c>
      <c r="O3485" s="158">
        <f>O3486</f>
        <v>0</v>
      </c>
      <c r="P3485" s="158">
        <f>P3486</f>
        <v>0</v>
      </c>
      <c r="Q3485" s="158">
        <f t="shared" si="124"/>
        <v>0</v>
      </c>
      <c r="R3485" s="159"/>
      <c r="S3485" s="160"/>
      <c r="T3485" s="161"/>
    </row>
    <row r="3486" spans="2:20" ht="15.75" hidden="1">
      <c r="B3486" s="163">
        <v>2025</v>
      </c>
      <c r="C3486" s="163">
        <v>20</v>
      </c>
      <c r="D3486" s="164"/>
      <c r="E3486" s="165"/>
      <c r="F3486" s="163">
        <v>0</v>
      </c>
      <c r="G3486" s="163">
        <v>0</v>
      </c>
      <c r="H3486" s="163">
        <v>0</v>
      </c>
      <c r="I3486" s="163">
        <v>2000</v>
      </c>
      <c r="J3486" s="163">
        <v>2600</v>
      </c>
      <c r="K3486" s="163">
        <v>261</v>
      </c>
      <c r="L3486" s="166" t="s">
        <v>44</v>
      </c>
      <c r="M3486" s="167"/>
      <c r="N3486" s="168" t="s">
        <v>93</v>
      </c>
      <c r="O3486" s="169">
        <f>SUM(O3487:O3488)</f>
        <v>0</v>
      </c>
      <c r="P3486" s="169">
        <f>SUM(P3487:P3488)</f>
        <v>0</v>
      </c>
      <c r="Q3486" s="169">
        <f t="shared" si="124"/>
        <v>0</v>
      </c>
      <c r="R3486" s="170"/>
      <c r="S3486" s="171"/>
      <c r="T3486" s="172"/>
    </row>
    <row r="3487" spans="2:20" ht="15.75" hidden="1">
      <c r="B3487" s="174">
        <v>2025</v>
      </c>
      <c r="C3487" s="174">
        <v>20</v>
      </c>
      <c r="D3487" s="175">
        <v>0</v>
      </c>
      <c r="E3487" s="176"/>
      <c r="F3487" s="174">
        <v>0</v>
      </c>
      <c r="G3487" s="174">
        <v>0</v>
      </c>
      <c r="H3487" s="174">
        <v>0</v>
      </c>
      <c r="I3487" s="174">
        <v>2000</v>
      </c>
      <c r="J3487" s="174">
        <v>2600</v>
      </c>
      <c r="K3487" s="174">
        <v>261</v>
      </c>
      <c r="L3487" s="177">
        <v>715</v>
      </c>
      <c r="M3487" s="178">
        <v>0</v>
      </c>
      <c r="N3487" s="179" t="s">
        <v>94</v>
      </c>
      <c r="O3487" s="180">
        <v>0</v>
      </c>
      <c r="P3487" s="180">
        <v>0</v>
      </c>
      <c r="Q3487" s="181">
        <f t="shared" si="124"/>
        <v>0</v>
      </c>
      <c r="R3487" s="182" t="s">
        <v>95</v>
      </c>
      <c r="S3487" s="183"/>
      <c r="T3487" s="183"/>
    </row>
    <row r="3488" spans="2:20" ht="15.75" hidden="1">
      <c r="B3488" s="174">
        <v>2025</v>
      </c>
      <c r="C3488" s="174">
        <v>20</v>
      </c>
      <c r="D3488" s="175">
        <v>0</v>
      </c>
      <c r="E3488" s="176"/>
      <c r="F3488" s="174">
        <v>0</v>
      </c>
      <c r="G3488" s="174">
        <v>0</v>
      </c>
      <c r="H3488" s="174">
        <v>0</v>
      </c>
      <c r="I3488" s="174">
        <v>2000</v>
      </c>
      <c r="J3488" s="174">
        <v>2600</v>
      </c>
      <c r="K3488" s="174">
        <v>261</v>
      </c>
      <c r="L3488" s="177">
        <v>11</v>
      </c>
      <c r="M3488" s="178">
        <v>0</v>
      </c>
      <c r="N3488" s="179" t="s">
        <v>1499</v>
      </c>
      <c r="O3488" s="180">
        <v>0</v>
      </c>
      <c r="P3488" s="180">
        <v>0</v>
      </c>
      <c r="Q3488" s="181">
        <f t="shared" si="124"/>
        <v>0</v>
      </c>
      <c r="R3488" s="182" t="s">
        <v>95</v>
      </c>
      <c r="S3488" s="183"/>
      <c r="T3488" s="183"/>
    </row>
    <row r="3489" spans="2:20" ht="31.5" hidden="1">
      <c r="B3489" s="152">
        <v>2025</v>
      </c>
      <c r="C3489" s="152">
        <v>20</v>
      </c>
      <c r="D3489" s="153"/>
      <c r="E3489" s="154"/>
      <c r="F3489" s="152">
        <v>0</v>
      </c>
      <c r="G3489" s="152">
        <v>0</v>
      </c>
      <c r="H3489" s="152">
        <v>0</v>
      </c>
      <c r="I3489" s="152">
        <v>2000</v>
      </c>
      <c r="J3489" s="152">
        <v>2700</v>
      </c>
      <c r="K3489" s="152"/>
      <c r="L3489" s="155" t="s">
        <v>44</v>
      </c>
      <c r="M3489" s="156"/>
      <c r="N3489" s="157" t="s">
        <v>96</v>
      </c>
      <c r="O3489" s="158">
        <f>O3490</f>
        <v>0</v>
      </c>
      <c r="P3489" s="158">
        <f>P3490</f>
        <v>0</v>
      </c>
      <c r="Q3489" s="158">
        <f t="shared" si="124"/>
        <v>0</v>
      </c>
      <c r="R3489" s="159"/>
      <c r="S3489" s="160"/>
      <c r="T3489" s="161"/>
    </row>
    <row r="3490" spans="2:20" ht="15.75" hidden="1">
      <c r="B3490" s="163">
        <v>2025</v>
      </c>
      <c r="C3490" s="163">
        <v>20</v>
      </c>
      <c r="D3490" s="164"/>
      <c r="E3490" s="165"/>
      <c r="F3490" s="163">
        <v>0</v>
      </c>
      <c r="G3490" s="163">
        <v>0</v>
      </c>
      <c r="H3490" s="163">
        <v>0</v>
      </c>
      <c r="I3490" s="163">
        <v>2000</v>
      </c>
      <c r="J3490" s="163">
        <v>2700</v>
      </c>
      <c r="K3490" s="163">
        <v>271</v>
      </c>
      <c r="L3490" s="166" t="s">
        <v>44</v>
      </c>
      <c r="M3490" s="167"/>
      <c r="N3490" s="168" t="s">
        <v>97</v>
      </c>
      <c r="O3490" s="169">
        <f>SUM(O3491)</f>
        <v>0</v>
      </c>
      <c r="P3490" s="169">
        <f>SUM(P3491)</f>
        <v>0</v>
      </c>
      <c r="Q3490" s="169">
        <f t="shared" si="124"/>
        <v>0</v>
      </c>
      <c r="R3490" s="170"/>
      <c r="S3490" s="171"/>
      <c r="T3490" s="172"/>
    </row>
    <row r="3491" spans="2:20" ht="15.75" hidden="1">
      <c r="B3491" s="174">
        <v>2025</v>
      </c>
      <c r="C3491" s="174">
        <v>20</v>
      </c>
      <c r="D3491" s="175">
        <v>0</v>
      </c>
      <c r="E3491" s="176"/>
      <c r="F3491" s="174">
        <v>0</v>
      </c>
      <c r="G3491" s="174">
        <v>0</v>
      </c>
      <c r="H3491" s="174">
        <v>0</v>
      </c>
      <c r="I3491" s="174">
        <v>2000</v>
      </c>
      <c r="J3491" s="174">
        <v>2700</v>
      </c>
      <c r="K3491" s="174">
        <v>271</v>
      </c>
      <c r="L3491" s="177">
        <v>1542</v>
      </c>
      <c r="M3491" s="178">
        <v>0</v>
      </c>
      <c r="N3491" s="179" t="s">
        <v>97</v>
      </c>
      <c r="O3491" s="180">
        <v>0</v>
      </c>
      <c r="P3491" s="180">
        <v>0</v>
      </c>
      <c r="Q3491" s="181">
        <f t="shared" si="124"/>
        <v>0</v>
      </c>
      <c r="R3491" s="182" t="s">
        <v>98</v>
      </c>
      <c r="S3491" s="183"/>
      <c r="T3491" s="183"/>
    </row>
    <row r="3492" spans="2:20" ht="15.75" hidden="1">
      <c r="B3492" s="152">
        <v>2025</v>
      </c>
      <c r="C3492" s="152">
        <v>20</v>
      </c>
      <c r="D3492" s="153"/>
      <c r="E3492" s="154"/>
      <c r="F3492" s="152">
        <v>0</v>
      </c>
      <c r="G3492" s="152">
        <v>0</v>
      </c>
      <c r="H3492" s="152">
        <v>0</v>
      </c>
      <c r="I3492" s="152">
        <v>2000</v>
      </c>
      <c r="J3492" s="152">
        <v>2900</v>
      </c>
      <c r="K3492" s="152"/>
      <c r="L3492" s="155" t="s">
        <v>44</v>
      </c>
      <c r="M3492" s="156"/>
      <c r="N3492" s="157" t="s">
        <v>101</v>
      </c>
      <c r="O3492" s="158">
        <f>O3493+O3495</f>
        <v>0</v>
      </c>
      <c r="P3492" s="158">
        <f>P3493+P3495</f>
        <v>0</v>
      </c>
      <c r="Q3492" s="158">
        <f t="shared" si="124"/>
        <v>0</v>
      </c>
      <c r="R3492" s="159"/>
      <c r="S3492" s="160"/>
      <c r="T3492" s="161"/>
    </row>
    <row r="3493" spans="2:20" ht="31.5" hidden="1">
      <c r="B3493" s="163">
        <v>2025</v>
      </c>
      <c r="C3493" s="163">
        <v>20</v>
      </c>
      <c r="D3493" s="164"/>
      <c r="E3493" s="165"/>
      <c r="F3493" s="163">
        <v>0</v>
      </c>
      <c r="G3493" s="163">
        <v>0</v>
      </c>
      <c r="H3493" s="163">
        <v>0</v>
      </c>
      <c r="I3493" s="163">
        <v>2000</v>
      </c>
      <c r="J3493" s="163">
        <v>2900</v>
      </c>
      <c r="K3493" s="163">
        <v>294</v>
      </c>
      <c r="L3493" s="166" t="s">
        <v>44</v>
      </c>
      <c r="M3493" s="167"/>
      <c r="N3493" s="168" t="s">
        <v>102</v>
      </c>
      <c r="O3493" s="169">
        <f>SUM(O3494)</f>
        <v>0</v>
      </c>
      <c r="P3493" s="169">
        <f>SUM(P3494)</f>
        <v>0</v>
      </c>
      <c r="Q3493" s="169">
        <f t="shared" si="124"/>
        <v>0</v>
      </c>
      <c r="R3493" s="170"/>
      <c r="S3493" s="171"/>
      <c r="T3493" s="172"/>
    </row>
    <row r="3494" spans="2:20" ht="30" hidden="1">
      <c r="B3494" s="174">
        <v>2025</v>
      </c>
      <c r="C3494" s="174">
        <v>20</v>
      </c>
      <c r="D3494" s="175">
        <v>0</v>
      </c>
      <c r="E3494" s="176"/>
      <c r="F3494" s="174">
        <v>0</v>
      </c>
      <c r="G3494" s="174">
        <v>0</v>
      </c>
      <c r="H3494" s="174">
        <v>0</v>
      </c>
      <c r="I3494" s="174">
        <v>2000</v>
      </c>
      <c r="J3494" s="174">
        <v>2900</v>
      </c>
      <c r="K3494" s="174">
        <v>294</v>
      </c>
      <c r="L3494" s="177">
        <v>1246</v>
      </c>
      <c r="M3494" s="178">
        <v>0</v>
      </c>
      <c r="N3494" s="179" t="s">
        <v>1646</v>
      </c>
      <c r="O3494" s="180">
        <v>0</v>
      </c>
      <c r="P3494" s="180">
        <v>0</v>
      </c>
      <c r="Q3494" s="181">
        <f t="shared" si="124"/>
        <v>0</v>
      </c>
      <c r="R3494" s="182" t="s">
        <v>82</v>
      </c>
      <c r="S3494" s="183"/>
      <c r="T3494" s="183"/>
    </row>
    <row r="3495" spans="2:20" ht="15.75" hidden="1">
      <c r="B3495" s="163">
        <v>2025</v>
      </c>
      <c r="C3495" s="163">
        <v>20</v>
      </c>
      <c r="D3495" s="164"/>
      <c r="E3495" s="165"/>
      <c r="F3495" s="163">
        <v>0</v>
      </c>
      <c r="G3495" s="163">
        <v>0</v>
      </c>
      <c r="H3495" s="163">
        <v>0</v>
      </c>
      <c r="I3495" s="163">
        <v>2000</v>
      </c>
      <c r="J3495" s="163">
        <v>2900</v>
      </c>
      <c r="K3495" s="163">
        <v>296</v>
      </c>
      <c r="L3495" s="166" t="s">
        <v>44</v>
      </c>
      <c r="M3495" s="167"/>
      <c r="N3495" s="168" t="s">
        <v>880</v>
      </c>
      <c r="O3495" s="169">
        <f>SUM(O3496)</f>
        <v>0</v>
      </c>
      <c r="P3495" s="169">
        <f>SUM(P3496)</f>
        <v>0</v>
      </c>
      <c r="Q3495" s="169">
        <f t="shared" si="124"/>
        <v>0</v>
      </c>
      <c r="R3495" s="170"/>
      <c r="S3495" s="171"/>
      <c r="T3495" s="172"/>
    </row>
    <row r="3496" spans="2:20" ht="15.75" hidden="1">
      <c r="B3496" s="174">
        <v>2025</v>
      </c>
      <c r="C3496" s="174">
        <v>20</v>
      </c>
      <c r="D3496" s="175">
        <v>0</v>
      </c>
      <c r="E3496" s="176"/>
      <c r="F3496" s="174">
        <v>0</v>
      </c>
      <c r="G3496" s="174">
        <v>0</v>
      </c>
      <c r="H3496" s="174">
        <v>0</v>
      </c>
      <c r="I3496" s="174">
        <v>2000</v>
      </c>
      <c r="J3496" s="174">
        <v>2900</v>
      </c>
      <c r="K3496" s="174">
        <v>296</v>
      </c>
      <c r="L3496" s="177">
        <v>1243</v>
      </c>
      <c r="M3496" s="178">
        <v>0</v>
      </c>
      <c r="N3496" s="179" t="s">
        <v>880</v>
      </c>
      <c r="O3496" s="180">
        <v>0</v>
      </c>
      <c r="P3496" s="180">
        <v>0</v>
      </c>
      <c r="Q3496" s="181">
        <f t="shared" si="124"/>
        <v>0</v>
      </c>
      <c r="R3496" s="182" t="s">
        <v>82</v>
      </c>
      <c r="S3496" s="183"/>
      <c r="T3496" s="183"/>
    </row>
    <row r="3497" spans="2:20" ht="15.75" hidden="1">
      <c r="B3497" s="141">
        <v>2025</v>
      </c>
      <c r="C3497" s="141">
        <v>20</v>
      </c>
      <c r="D3497" s="142"/>
      <c r="E3497" s="143"/>
      <c r="F3497" s="141">
        <v>0</v>
      </c>
      <c r="G3497" s="141">
        <v>0</v>
      </c>
      <c r="H3497" s="141">
        <v>0</v>
      </c>
      <c r="I3497" s="141">
        <v>3000</v>
      </c>
      <c r="J3497" s="141"/>
      <c r="K3497" s="141"/>
      <c r="L3497" s="144" t="s">
        <v>44</v>
      </c>
      <c r="M3497" s="145"/>
      <c r="N3497" s="146" t="s">
        <v>46</v>
      </c>
      <c r="O3497" s="147">
        <f>O3498+O3505+O3508+O3516+O3523+O3530</f>
        <v>0</v>
      </c>
      <c r="P3497" s="147">
        <f>P3498+P3505+P3508+P3516+P3523+P3530</f>
        <v>0</v>
      </c>
      <c r="Q3497" s="147">
        <f t="shared" si="124"/>
        <v>0</v>
      </c>
      <c r="R3497" s="148"/>
      <c r="S3497" s="149"/>
      <c r="T3497" s="150"/>
    </row>
    <row r="3498" spans="2:20" ht="15.75" hidden="1">
      <c r="B3498" s="152">
        <v>2025</v>
      </c>
      <c r="C3498" s="152">
        <v>20</v>
      </c>
      <c r="D3498" s="153"/>
      <c r="E3498" s="154"/>
      <c r="F3498" s="152">
        <v>0</v>
      </c>
      <c r="G3498" s="152">
        <v>0</v>
      </c>
      <c r="H3498" s="152">
        <v>0</v>
      </c>
      <c r="I3498" s="152">
        <v>3000</v>
      </c>
      <c r="J3498" s="152">
        <v>3100</v>
      </c>
      <c r="K3498" s="152"/>
      <c r="L3498" s="155" t="s">
        <v>44</v>
      </c>
      <c r="M3498" s="156"/>
      <c r="N3498" s="157" t="s">
        <v>103</v>
      </c>
      <c r="O3498" s="158">
        <f>O3499+O3501+O3503</f>
        <v>0</v>
      </c>
      <c r="P3498" s="158">
        <f>P3499+P3501+P3503</f>
        <v>0</v>
      </c>
      <c r="Q3498" s="158">
        <f t="shared" si="124"/>
        <v>0</v>
      </c>
      <c r="R3498" s="159"/>
      <c r="S3498" s="160"/>
      <c r="T3498" s="161"/>
    </row>
    <row r="3499" spans="2:20" ht="15.75" hidden="1">
      <c r="B3499" s="163">
        <v>2025</v>
      </c>
      <c r="C3499" s="163">
        <v>20</v>
      </c>
      <c r="D3499" s="164"/>
      <c r="E3499" s="165"/>
      <c r="F3499" s="163">
        <v>0</v>
      </c>
      <c r="G3499" s="163">
        <v>0</v>
      </c>
      <c r="H3499" s="163">
        <v>0</v>
      </c>
      <c r="I3499" s="163">
        <v>3000</v>
      </c>
      <c r="J3499" s="163">
        <v>3100</v>
      </c>
      <c r="K3499" s="163">
        <v>311</v>
      </c>
      <c r="L3499" s="166" t="s">
        <v>44</v>
      </c>
      <c r="M3499" s="167"/>
      <c r="N3499" s="168" t="s">
        <v>104</v>
      </c>
      <c r="O3499" s="169">
        <f>SUM(O3500)</f>
        <v>0</v>
      </c>
      <c r="P3499" s="169">
        <f>SUM(P3500)</f>
        <v>0</v>
      </c>
      <c r="Q3499" s="169">
        <f t="shared" si="124"/>
        <v>0</v>
      </c>
      <c r="R3499" s="170"/>
      <c r="S3499" s="171"/>
      <c r="T3499" s="172"/>
    </row>
    <row r="3500" spans="2:20" ht="15.75" hidden="1">
      <c r="B3500" s="174">
        <v>2025</v>
      </c>
      <c r="C3500" s="174">
        <v>20</v>
      </c>
      <c r="D3500" s="175">
        <v>0</v>
      </c>
      <c r="E3500" s="176"/>
      <c r="F3500" s="174">
        <v>0</v>
      </c>
      <c r="G3500" s="174">
        <v>0</v>
      </c>
      <c r="H3500" s="174">
        <v>0</v>
      </c>
      <c r="I3500" s="174">
        <v>3000</v>
      </c>
      <c r="J3500" s="174">
        <v>3100</v>
      </c>
      <c r="K3500" s="174">
        <v>311</v>
      </c>
      <c r="L3500" s="177">
        <v>1308</v>
      </c>
      <c r="M3500" s="178">
        <v>0</v>
      </c>
      <c r="N3500" s="179" t="s">
        <v>105</v>
      </c>
      <c r="O3500" s="180">
        <v>0</v>
      </c>
      <c r="P3500" s="180">
        <v>0</v>
      </c>
      <c r="Q3500" s="181">
        <f t="shared" si="124"/>
        <v>0</v>
      </c>
      <c r="R3500" s="182" t="s">
        <v>50</v>
      </c>
      <c r="S3500" s="183"/>
      <c r="T3500" s="183"/>
    </row>
    <row r="3501" spans="2:20" ht="15.75" hidden="1">
      <c r="B3501" s="163">
        <v>2025</v>
      </c>
      <c r="C3501" s="163">
        <v>20</v>
      </c>
      <c r="D3501" s="164"/>
      <c r="E3501" s="165"/>
      <c r="F3501" s="163">
        <v>0</v>
      </c>
      <c r="G3501" s="163">
        <v>0</v>
      </c>
      <c r="H3501" s="163">
        <v>0</v>
      </c>
      <c r="I3501" s="163">
        <v>3000</v>
      </c>
      <c r="J3501" s="163">
        <v>3100</v>
      </c>
      <c r="K3501" s="163">
        <v>313</v>
      </c>
      <c r="L3501" s="166" t="s">
        <v>44</v>
      </c>
      <c r="M3501" s="167"/>
      <c r="N3501" s="168" t="s">
        <v>1831</v>
      </c>
      <c r="O3501" s="169">
        <f>SUM(O3502)</f>
        <v>0</v>
      </c>
      <c r="P3501" s="169">
        <f>SUM(P3502)</f>
        <v>0</v>
      </c>
      <c r="Q3501" s="169">
        <f t="shared" si="124"/>
        <v>0</v>
      </c>
      <c r="R3501" s="170"/>
      <c r="S3501" s="171"/>
      <c r="T3501" s="172"/>
    </row>
    <row r="3502" spans="2:20" ht="15.75" hidden="1">
      <c r="B3502" s="174">
        <v>2025</v>
      </c>
      <c r="C3502" s="174">
        <v>20</v>
      </c>
      <c r="D3502" s="175">
        <v>0</v>
      </c>
      <c r="E3502" s="176"/>
      <c r="F3502" s="174">
        <v>0</v>
      </c>
      <c r="G3502" s="174">
        <v>0</v>
      </c>
      <c r="H3502" s="174">
        <v>0</v>
      </c>
      <c r="I3502" s="174">
        <v>3000</v>
      </c>
      <c r="J3502" s="174">
        <v>3100</v>
      </c>
      <c r="K3502" s="174">
        <v>313</v>
      </c>
      <c r="L3502" s="177">
        <v>1305</v>
      </c>
      <c r="M3502" s="178">
        <v>0</v>
      </c>
      <c r="N3502" s="179" t="s">
        <v>1832</v>
      </c>
      <c r="O3502" s="180">
        <v>0</v>
      </c>
      <c r="P3502" s="180">
        <v>0</v>
      </c>
      <c r="Q3502" s="181">
        <f t="shared" si="124"/>
        <v>0</v>
      </c>
      <c r="R3502" s="182" t="s">
        <v>50</v>
      </c>
      <c r="S3502" s="183"/>
      <c r="T3502" s="183"/>
    </row>
    <row r="3503" spans="2:20" ht="15.75" hidden="1">
      <c r="B3503" s="163">
        <v>2025</v>
      </c>
      <c r="C3503" s="163">
        <v>20</v>
      </c>
      <c r="D3503" s="164"/>
      <c r="E3503" s="165"/>
      <c r="F3503" s="163">
        <v>0</v>
      </c>
      <c r="G3503" s="163">
        <v>0</v>
      </c>
      <c r="H3503" s="163">
        <v>0</v>
      </c>
      <c r="I3503" s="163">
        <v>3000</v>
      </c>
      <c r="J3503" s="163">
        <v>3100</v>
      </c>
      <c r="K3503" s="163">
        <v>318</v>
      </c>
      <c r="L3503" s="166" t="s">
        <v>44</v>
      </c>
      <c r="M3503" s="167"/>
      <c r="N3503" s="168" t="s">
        <v>1094</v>
      </c>
      <c r="O3503" s="169">
        <f>SUM(O3504)</f>
        <v>0</v>
      </c>
      <c r="P3503" s="169">
        <f>SUM(P3504)</f>
        <v>0</v>
      </c>
      <c r="Q3503" s="169">
        <f t="shared" si="124"/>
        <v>0</v>
      </c>
      <c r="R3503" s="170"/>
      <c r="S3503" s="171"/>
      <c r="T3503" s="172"/>
    </row>
    <row r="3504" spans="2:20" ht="15.75" hidden="1">
      <c r="B3504" s="174">
        <v>2025</v>
      </c>
      <c r="C3504" s="174">
        <v>20</v>
      </c>
      <c r="D3504" s="175">
        <v>0</v>
      </c>
      <c r="E3504" s="176"/>
      <c r="F3504" s="174">
        <v>0</v>
      </c>
      <c r="G3504" s="174">
        <v>0</v>
      </c>
      <c r="H3504" s="174">
        <v>0</v>
      </c>
      <c r="I3504" s="174">
        <v>3000</v>
      </c>
      <c r="J3504" s="174">
        <v>3100</v>
      </c>
      <c r="K3504" s="174">
        <v>318</v>
      </c>
      <c r="L3504" s="177">
        <v>1311</v>
      </c>
      <c r="M3504" s="178">
        <v>0</v>
      </c>
      <c r="N3504" s="179" t="s">
        <v>1095</v>
      </c>
      <c r="O3504" s="180">
        <v>0</v>
      </c>
      <c r="P3504" s="180">
        <v>0</v>
      </c>
      <c r="Q3504" s="181">
        <f t="shared" si="124"/>
        <v>0</v>
      </c>
      <c r="R3504" s="182" t="s">
        <v>50</v>
      </c>
      <c r="S3504" s="183"/>
      <c r="T3504" s="183"/>
    </row>
    <row r="3505" spans="2:20" ht="15.75" hidden="1">
      <c r="B3505" s="152">
        <v>2025</v>
      </c>
      <c r="C3505" s="152">
        <v>20</v>
      </c>
      <c r="D3505" s="153"/>
      <c r="E3505" s="154"/>
      <c r="F3505" s="152">
        <v>0</v>
      </c>
      <c r="G3505" s="152">
        <v>0</v>
      </c>
      <c r="H3505" s="152">
        <v>0</v>
      </c>
      <c r="I3505" s="152">
        <v>3000</v>
      </c>
      <c r="J3505" s="152">
        <v>3200</v>
      </c>
      <c r="K3505" s="152"/>
      <c r="L3505" s="155" t="s">
        <v>44</v>
      </c>
      <c r="M3505" s="156"/>
      <c r="N3505" s="157" t="s">
        <v>108</v>
      </c>
      <c r="O3505" s="158">
        <f>O3506</f>
        <v>0</v>
      </c>
      <c r="P3505" s="158">
        <f>P3506</f>
        <v>0</v>
      </c>
      <c r="Q3505" s="158">
        <f t="shared" si="124"/>
        <v>0</v>
      </c>
      <c r="R3505" s="159"/>
      <c r="S3505" s="160"/>
      <c r="T3505" s="161"/>
    </row>
    <row r="3506" spans="2:20" ht="31.5" hidden="1">
      <c r="B3506" s="163">
        <v>2025</v>
      </c>
      <c r="C3506" s="163">
        <v>20</v>
      </c>
      <c r="D3506" s="164"/>
      <c r="E3506" s="165"/>
      <c r="F3506" s="163">
        <v>0</v>
      </c>
      <c r="G3506" s="163">
        <v>0</v>
      </c>
      <c r="H3506" s="163">
        <v>0</v>
      </c>
      <c r="I3506" s="163">
        <v>3000</v>
      </c>
      <c r="J3506" s="163">
        <v>3200</v>
      </c>
      <c r="K3506" s="163">
        <v>323</v>
      </c>
      <c r="L3506" s="166" t="s">
        <v>44</v>
      </c>
      <c r="M3506" s="167"/>
      <c r="N3506" s="168" t="s">
        <v>241</v>
      </c>
      <c r="O3506" s="169">
        <f>SUM(O3507)</f>
        <v>0</v>
      </c>
      <c r="P3506" s="169">
        <f>SUM(P3507)</f>
        <v>0</v>
      </c>
      <c r="Q3506" s="169">
        <f t="shared" si="124"/>
        <v>0</v>
      </c>
      <c r="R3506" s="170"/>
      <c r="S3506" s="171"/>
      <c r="T3506" s="172"/>
    </row>
    <row r="3507" spans="2:20" ht="15.75" hidden="1">
      <c r="B3507" s="174">
        <v>2025</v>
      </c>
      <c r="C3507" s="174">
        <v>20</v>
      </c>
      <c r="D3507" s="175">
        <v>0</v>
      </c>
      <c r="E3507" s="176"/>
      <c r="F3507" s="174">
        <v>0</v>
      </c>
      <c r="G3507" s="174">
        <v>0</v>
      </c>
      <c r="H3507" s="174">
        <v>0</v>
      </c>
      <c r="I3507" s="174">
        <v>3000</v>
      </c>
      <c r="J3507" s="174">
        <v>3200</v>
      </c>
      <c r="K3507" s="174">
        <v>323</v>
      </c>
      <c r="L3507" s="177">
        <v>65</v>
      </c>
      <c r="M3507" s="178">
        <v>0</v>
      </c>
      <c r="N3507" s="179" t="s">
        <v>1098</v>
      </c>
      <c r="O3507" s="180">
        <v>0</v>
      </c>
      <c r="P3507" s="180">
        <v>0</v>
      </c>
      <c r="Q3507" s="181">
        <f t="shared" si="124"/>
        <v>0</v>
      </c>
      <c r="R3507" s="182" t="s">
        <v>50</v>
      </c>
      <c r="S3507" s="183"/>
      <c r="T3507" s="183"/>
    </row>
    <row r="3508" spans="2:20" ht="15.75" hidden="1">
      <c r="B3508" s="152">
        <v>2025</v>
      </c>
      <c r="C3508" s="152">
        <v>20</v>
      </c>
      <c r="D3508" s="153"/>
      <c r="E3508" s="154"/>
      <c r="F3508" s="152">
        <v>0</v>
      </c>
      <c r="G3508" s="152">
        <v>0</v>
      </c>
      <c r="H3508" s="152">
        <v>0</v>
      </c>
      <c r="I3508" s="152">
        <v>3000</v>
      </c>
      <c r="J3508" s="152">
        <v>3300</v>
      </c>
      <c r="K3508" s="152"/>
      <c r="L3508" s="155" t="s">
        <v>44</v>
      </c>
      <c r="M3508" s="156"/>
      <c r="N3508" s="157" t="s">
        <v>111</v>
      </c>
      <c r="O3508" s="158">
        <f>O3509+O3512</f>
        <v>0</v>
      </c>
      <c r="P3508" s="158">
        <f>P3509+P3512</f>
        <v>0</v>
      </c>
      <c r="Q3508" s="158">
        <f t="shared" si="124"/>
        <v>0</v>
      </c>
      <c r="R3508" s="159"/>
      <c r="S3508" s="188"/>
      <c r="T3508" s="161"/>
    </row>
    <row r="3509" spans="2:20" ht="15.75" hidden="1">
      <c r="B3509" s="163">
        <v>2025</v>
      </c>
      <c r="C3509" s="163">
        <v>20</v>
      </c>
      <c r="D3509" s="164"/>
      <c r="E3509" s="165"/>
      <c r="F3509" s="163">
        <v>0</v>
      </c>
      <c r="G3509" s="163">
        <v>0</v>
      </c>
      <c r="H3509" s="163">
        <v>0</v>
      </c>
      <c r="I3509" s="163">
        <v>3000</v>
      </c>
      <c r="J3509" s="163">
        <v>3300</v>
      </c>
      <c r="K3509" s="163">
        <v>331</v>
      </c>
      <c r="L3509" s="166" t="s">
        <v>44</v>
      </c>
      <c r="M3509" s="167"/>
      <c r="N3509" s="168" t="s">
        <v>1100</v>
      </c>
      <c r="O3509" s="169">
        <f>SUM(O3510:O3511)</f>
        <v>0</v>
      </c>
      <c r="P3509" s="169">
        <f>SUM(P3510:P3511)</f>
        <v>0</v>
      </c>
      <c r="Q3509" s="169">
        <f t="shared" si="124"/>
        <v>0</v>
      </c>
      <c r="R3509" s="170"/>
      <c r="S3509" s="186"/>
      <c r="T3509" s="172"/>
    </row>
    <row r="3510" spans="2:20" ht="15.75" hidden="1">
      <c r="B3510" s="174">
        <v>2025</v>
      </c>
      <c r="C3510" s="174">
        <v>20</v>
      </c>
      <c r="D3510" s="175">
        <v>0</v>
      </c>
      <c r="E3510" s="176"/>
      <c r="F3510" s="174">
        <v>0</v>
      </c>
      <c r="G3510" s="174">
        <v>0</v>
      </c>
      <c r="H3510" s="174">
        <v>0</v>
      </c>
      <c r="I3510" s="174">
        <v>3000</v>
      </c>
      <c r="J3510" s="174">
        <v>3300</v>
      </c>
      <c r="K3510" s="174">
        <v>331</v>
      </c>
      <c r="L3510" s="177">
        <v>534</v>
      </c>
      <c r="M3510" s="178">
        <v>0</v>
      </c>
      <c r="N3510" s="179" t="s">
        <v>1833</v>
      </c>
      <c r="O3510" s="180">
        <v>0</v>
      </c>
      <c r="P3510" s="180">
        <v>0</v>
      </c>
      <c r="Q3510" s="181">
        <f t="shared" si="124"/>
        <v>0</v>
      </c>
      <c r="R3510" s="182" t="s">
        <v>50</v>
      </c>
      <c r="S3510" s="183"/>
      <c r="T3510" s="183"/>
    </row>
    <row r="3511" spans="2:20" ht="15.75" hidden="1">
      <c r="B3511" s="174">
        <v>2025</v>
      </c>
      <c r="C3511" s="174">
        <v>20</v>
      </c>
      <c r="D3511" s="175">
        <v>0</v>
      </c>
      <c r="E3511" s="176"/>
      <c r="F3511" s="174">
        <v>0</v>
      </c>
      <c r="G3511" s="174">
        <v>0</v>
      </c>
      <c r="H3511" s="174">
        <v>0</v>
      </c>
      <c r="I3511" s="174">
        <v>3000</v>
      </c>
      <c r="J3511" s="174">
        <v>3300</v>
      </c>
      <c r="K3511" s="174">
        <v>331</v>
      </c>
      <c r="L3511" s="177">
        <v>790</v>
      </c>
      <c r="M3511" s="178">
        <v>0</v>
      </c>
      <c r="N3511" s="179" t="s">
        <v>1834</v>
      </c>
      <c r="O3511" s="180">
        <v>0</v>
      </c>
      <c r="P3511" s="180">
        <v>0</v>
      </c>
      <c r="Q3511" s="181">
        <f t="shared" si="124"/>
        <v>0</v>
      </c>
      <c r="R3511" s="182" t="s">
        <v>50</v>
      </c>
      <c r="S3511" s="183"/>
      <c r="T3511" s="183"/>
    </row>
    <row r="3512" spans="2:20" ht="31.5" hidden="1">
      <c r="B3512" s="163">
        <v>2025</v>
      </c>
      <c r="C3512" s="163">
        <v>20</v>
      </c>
      <c r="D3512" s="164"/>
      <c r="E3512" s="165"/>
      <c r="F3512" s="163">
        <v>0</v>
      </c>
      <c r="G3512" s="163">
        <v>0</v>
      </c>
      <c r="H3512" s="163">
        <v>0</v>
      </c>
      <c r="I3512" s="163">
        <v>3000</v>
      </c>
      <c r="J3512" s="163">
        <v>3300</v>
      </c>
      <c r="K3512" s="163">
        <v>333</v>
      </c>
      <c r="L3512" s="166" t="s">
        <v>44</v>
      </c>
      <c r="M3512" s="167"/>
      <c r="N3512" s="168" t="s">
        <v>112</v>
      </c>
      <c r="O3512" s="169">
        <f>SUM(O3513:O3515)</f>
        <v>0</v>
      </c>
      <c r="P3512" s="169">
        <f>SUM(P3513:P3515)</f>
        <v>0</v>
      </c>
      <c r="Q3512" s="169">
        <f t="shared" si="124"/>
        <v>0</v>
      </c>
      <c r="R3512" s="170"/>
      <c r="S3512" s="186"/>
      <c r="T3512" s="172"/>
    </row>
    <row r="3513" spans="2:20" ht="15.75" hidden="1">
      <c r="B3513" s="174">
        <v>2025</v>
      </c>
      <c r="C3513" s="174">
        <v>20</v>
      </c>
      <c r="D3513" s="175">
        <v>0</v>
      </c>
      <c r="E3513" s="176"/>
      <c r="F3513" s="174">
        <v>0</v>
      </c>
      <c r="G3513" s="174">
        <v>0</v>
      </c>
      <c r="H3513" s="174">
        <v>0</v>
      </c>
      <c r="I3513" s="174">
        <v>3000</v>
      </c>
      <c r="J3513" s="174">
        <v>3300</v>
      </c>
      <c r="K3513" s="174">
        <v>333</v>
      </c>
      <c r="L3513" s="177">
        <v>397</v>
      </c>
      <c r="M3513" s="178">
        <v>0</v>
      </c>
      <c r="N3513" s="179" t="s">
        <v>1835</v>
      </c>
      <c r="O3513" s="180">
        <v>0</v>
      </c>
      <c r="P3513" s="180">
        <v>0</v>
      </c>
      <c r="Q3513" s="181">
        <f t="shared" si="124"/>
        <v>0</v>
      </c>
      <c r="R3513" s="182" t="s">
        <v>50</v>
      </c>
      <c r="S3513" s="183"/>
      <c r="T3513" s="183"/>
    </row>
    <row r="3514" spans="2:20" ht="15.75" hidden="1">
      <c r="B3514" s="174">
        <v>2025</v>
      </c>
      <c r="C3514" s="174">
        <v>20</v>
      </c>
      <c r="D3514" s="175">
        <v>0</v>
      </c>
      <c r="E3514" s="176"/>
      <c r="F3514" s="174">
        <v>0</v>
      </c>
      <c r="G3514" s="174">
        <v>0</v>
      </c>
      <c r="H3514" s="174">
        <v>0</v>
      </c>
      <c r="I3514" s="174">
        <v>3000</v>
      </c>
      <c r="J3514" s="174">
        <v>3300</v>
      </c>
      <c r="K3514" s="174">
        <v>333</v>
      </c>
      <c r="L3514" s="177">
        <v>1325</v>
      </c>
      <c r="M3514" s="178">
        <v>0</v>
      </c>
      <c r="N3514" s="179" t="s">
        <v>1279</v>
      </c>
      <c r="O3514" s="180">
        <v>0</v>
      </c>
      <c r="P3514" s="180">
        <v>0</v>
      </c>
      <c r="Q3514" s="181">
        <f t="shared" si="124"/>
        <v>0</v>
      </c>
      <c r="R3514" s="182" t="s">
        <v>50</v>
      </c>
      <c r="S3514" s="183"/>
      <c r="T3514" s="183"/>
    </row>
    <row r="3515" spans="2:20" ht="15.75" hidden="1">
      <c r="B3515" s="174">
        <v>2025</v>
      </c>
      <c r="C3515" s="174">
        <v>20</v>
      </c>
      <c r="D3515" s="175">
        <v>0</v>
      </c>
      <c r="E3515" s="176"/>
      <c r="F3515" s="174">
        <v>0</v>
      </c>
      <c r="G3515" s="174">
        <v>0</v>
      </c>
      <c r="H3515" s="174">
        <v>0</v>
      </c>
      <c r="I3515" s="174">
        <v>3000</v>
      </c>
      <c r="J3515" s="174">
        <v>3300</v>
      </c>
      <c r="K3515" s="174">
        <v>333</v>
      </c>
      <c r="L3515" s="177">
        <v>1140</v>
      </c>
      <c r="M3515" s="178">
        <v>0</v>
      </c>
      <c r="N3515" s="179" t="s">
        <v>1836</v>
      </c>
      <c r="O3515" s="180">
        <v>0</v>
      </c>
      <c r="P3515" s="180">
        <v>0</v>
      </c>
      <c r="Q3515" s="181">
        <f t="shared" si="124"/>
        <v>0</v>
      </c>
      <c r="R3515" s="182" t="s">
        <v>50</v>
      </c>
      <c r="S3515" s="183"/>
      <c r="T3515" s="183"/>
    </row>
    <row r="3516" spans="2:20" ht="31.5" hidden="1">
      <c r="B3516" s="152">
        <v>2025</v>
      </c>
      <c r="C3516" s="152">
        <v>20</v>
      </c>
      <c r="D3516" s="153"/>
      <c r="E3516" s="154"/>
      <c r="F3516" s="152">
        <v>0</v>
      </c>
      <c r="G3516" s="152">
        <v>0</v>
      </c>
      <c r="H3516" s="152">
        <v>0</v>
      </c>
      <c r="I3516" s="152">
        <v>3000</v>
      </c>
      <c r="J3516" s="152">
        <v>3500</v>
      </c>
      <c r="K3516" s="152"/>
      <c r="L3516" s="155" t="s">
        <v>44</v>
      </c>
      <c r="M3516" s="156"/>
      <c r="N3516" s="157" t="s">
        <v>122</v>
      </c>
      <c r="O3516" s="158">
        <f>O3517+O3519+O3521</f>
        <v>0</v>
      </c>
      <c r="P3516" s="158">
        <f>P3517+P3519+P3521</f>
        <v>0</v>
      </c>
      <c r="Q3516" s="158">
        <f t="shared" si="124"/>
        <v>0</v>
      </c>
      <c r="R3516" s="159"/>
      <c r="S3516" s="160"/>
      <c r="T3516" s="161"/>
    </row>
    <row r="3517" spans="2:20" ht="15.75" hidden="1">
      <c r="B3517" s="163">
        <v>2025</v>
      </c>
      <c r="C3517" s="163">
        <v>20</v>
      </c>
      <c r="D3517" s="164"/>
      <c r="E3517" s="165"/>
      <c r="F3517" s="163">
        <v>0</v>
      </c>
      <c r="G3517" s="163">
        <v>0</v>
      </c>
      <c r="H3517" s="163">
        <v>0</v>
      </c>
      <c r="I3517" s="163">
        <v>3000</v>
      </c>
      <c r="J3517" s="163">
        <v>3500</v>
      </c>
      <c r="K3517" s="163">
        <v>351</v>
      </c>
      <c r="L3517" s="166" t="s">
        <v>44</v>
      </c>
      <c r="M3517" s="241"/>
      <c r="N3517" s="168" t="s">
        <v>628</v>
      </c>
      <c r="O3517" s="169">
        <f>SUM(O3518)</f>
        <v>0</v>
      </c>
      <c r="P3517" s="169">
        <f>SUM(P3518)</f>
        <v>0</v>
      </c>
      <c r="Q3517" s="169">
        <f t="shared" si="124"/>
        <v>0</v>
      </c>
      <c r="R3517" s="170"/>
      <c r="S3517" s="171"/>
      <c r="T3517" s="172"/>
    </row>
    <row r="3518" spans="2:20" ht="30" hidden="1">
      <c r="B3518" s="174">
        <v>2025</v>
      </c>
      <c r="C3518" s="174">
        <v>20</v>
      </c>
      <c r="D3518" s="175">
        <v>0</v>
      </c>
      <c r="E3518" s="176"/>
      <c r="F3518" s="174">
        <v>0</v>
      </c>
      <c r="G3518" s="174">
        <v>0</v>
      </c>
      <c r="H3518" s="174">
        <v>0</v>
      </c>
      <c r="I3518" s="174">
        <v>3000</v>
      </c>
      <c r="J3518" s="174">
        <v>3500</v>
      </c>
      <c r="K3518" s="174">
        <v>351</v>
      </c>
      <c r="L3518" s="177">
        <v>910</v>
      </c>
      <c r="M3518" s="178">
        <v>0</v>
      </c>
      <c r="N3518" s="179" t="s">
        <v>629</v>
      </c>
      <c r="O3518" s="180">
        <v>0</v>
      </c>
      <c r="P3518" s="180">
        <v>0</v>
      </c>
      <c r="Q3518" s="181">
        <f t="shared" si="124"/>
        <v>0</v>
      </c>
      <c r="R3518" s="182" t="s">
        <v>50</v>
      </c>
      <c r="S3518" s="183"/>
      <c r="T3518" s="183"/>
    </row>
    <row r="3519" spans="2:20" ht="31.5" hidden="1">
      <c r="B3519" s="163">
        <v>2025</v>
      </c>
      <c r="C3519" s="163">
        <v>20</v>
      </c>
      <c r="D3519" s="164"/>
      <c r="E3519" s="165"/>
      <c r="F3519" s="163">
        <v>0</v>
      </c>
      <c r="G3519" s="163">
        <v>0</v>
      </c>
      <c r="H3519" s="163">
        <v>0</v>
      </c>
      <c r="I3519" s="163">
        <v>3000</v>
      </c>
      <c r="J3519" s="163">
        <v>3500</v>
      </c>
      <c r="K3519" s="163">
        <v>353</v>
      </c>
      <c r="L3519" s="166" t="s">
        <v>44</v>
      </c>
      <c r="M3519" s="167"/>
      <c r="N3519" s="168" t="s">
        <v>888</v>
      </c>
      <c r="O3519" s="169">
        <f>SUM(O3520)</f>
        <v>0</v>
      </c>
      <c r="P3519" s="169">
        <f>SUM(P3520)</f>
        <v>0</v>
      </c>
      <c r="Q3519" s="169">
        <f t="shared" si="124"/>
        <v>0</v>
      </c>
      <c r="R3519" s="170"/>
      <c r="S3519" s="171"/>
      <c r="T3519" s="172"/>
    </row>
    <row r="3520" spans="2:20" ht="15.75" hidden="1">
      <c r="B3520" s="174">
        <v>2025</v>
      </c>
      <c r="C3520" s="174">
        <v>20</v>
      </c>
      <c r="D3520" s="175">
        <v>0</v>
      </c>
      <c r="E3520" s="176"/>
      <c r="F3520" s="174">
        <v>0</v>
      </c>
      <c r="G3520" s="174">
        <v>0</v>
      </c>
      <c r="H3520" s="174">
        <v>0</v>
      </c>
      <c r="I3520" s="174">
        <v>3000</v>
      </c>
      <c r="J3520" s="174">
        <v>3500</v>
      </c>
      <c r="K3520" s="174">
        <v>353</v>
      </c>
      <c r="L3520" s="177">
        <v>908</v>
      </c>
      <c r="M3520" s="178">
        <v>0</v>
      </c>
      <c r="N3520" s="179" t="s">
        <v>889</v>
      </c>
      <c r="O3520" s="180">
        <v>0</v>
      </c>
      <c r="P3520" s="180">
        <v>0</v>
      </c>
      <c r="Q3520" s="181">
        <f t="shared" si="124"/>
        <v>0</v>
      </c>
      <c r="R3520" s="182" t="s">
        <v>50</v>
      </c>
      <c r="S3520" s="183"/>
      <c r="T3520" s="183"/>
    </row>
    <row r="3521" spans="2:20" ht="15.75" hidden="1">
      <c r="B3521" s="163">
        <v>2025</v>
      </c>
      <c r="C3521" s="163">
        <v>20</v>
      </c>
      <c r="D3521" s="164"/>
      <c r="E3521" s="165"/>
      <c r="F3521" s="163">
        <v>0</v>
      </c>
      <c r="G3521" s="163">
        <v>0</v>
      </c>
      <c r="H3521" s="163">
        <v>0</v>
      </c>
      <c r="I3521" s="163">
        <v>3000</v>
      </c>
      <c r="J3521" s="163">
        <v>3500</v>
      </c>
      <c r="K3521" s="163">
        <v>355</v>
      </c>
      <c r="L3521" s="166" t="s">
        <v>44</v>
      </c>
      <c r="M3521" s="167"/>
      <c r="N3521" s="168" t="s">
        <v>1106</v>
      </c>
      <c r="O3521" s="169">
        <f>SUM(O3522)</f>
        <v>0</v>
      </c>
      <c r="P3521" s="169">
        <f>SUM(P3522)</f>
        <v>0</v>
      </c>
      <c r="Q3521" s="169">
        <f t="shared" si="124"/>
        <v>0</v>
      </c>
      <c r="R3521" s="170"/>
      <c r="S3521" s="171"/>
      <c r="T3521" s="172"/>
    </row>
    <row r="3522" spans="2:20" ht="15.75" hidden="1">
      <c r="B3522" s="174">
        <v>2025</v>
      </c>
      <c r="C3522" s="174">
        <v>20</v>
      </c>
      <c r="D3522" s="175">
        <v>0</v>
      </c>
      <c r="E3522" s="176"/>
      <c r="F3522" s="174">
        <v>0</v>
      </c>
      <c r="G3522" s="174">
        <v>0</v>
      </c>
      <c r="H3522" s="174">
        <v>0</v>
      </c>
      <c r="I3522" s="174">
        <v>3000</v>
      </c>
      <c r="J3522" s="174">
        <v>3500</v>
      </c>
      <c r="K3522" s="174">
        <v>355</v>
      </c>
      <c r="L3522" s="177">
        <v>914</v>
      </c>
      <c r="M3522" s="178">
        <v>0</v>
      </c>
      <c r="N3522" s="179" t="s">
        <v>1107</v>
      </c>
      <c r="O3522" s="180">
        <v>0</v>
      </c>
      <c r="P3522" s="180">
        <v>0</v>
      </c>
      <c r="Q3522" s="181">
        <f t="shared" si="124"/>
        <v>0</v>
      </c>
      <c r="R3522" s="182" t="s">
        <v>50</v>
      </c>
      <c r="S3522" s="183"/>
      <c r="T3522" s="183"/>
    </row>
    <row r="3523" spans="2:20" ht="15.75" hidden="1">
      <c r="B3523" s="152">
        <v>2025</v>
      </c>
      <c r="C3523" s="152">
        <v>20</v>
      </c>
      <c r="D3523" s="153"/>
      <c r="E3523" s="154"/>
      <c r="F3523" s="152">
        <v>0</v>
      </c>
      <c r="G3523" s="152">
        <v>0</v>
      </c>
      <c r="H3523" s="152">
        <v>0</v>
      </c>
      <c r="I3523" s="152">
        <v>3000</v>
      </c>
      <c r="J3523" s="152">
        <v>3700</v>
      </c>
      <c r="K3523" s="152"/>
      <c r="L3523" s="155" t="s">
        <v>44</v>
      </c>
      <c r="M3523" s="156"/>
      <c r="N3523" s="157" t="s">
        <v>131</v>
      </c>
      <c r="O3523" s="158">
        <f>O3524+O3526+O3528</f>
        <v>0</v>
      </c>
      <c r="P3523" s="158">
        <f>P3524+P3526+P3528</f>
        <v>0</v>
      </c>
      <c r="Q3523" s="158">
        <f t="shared" si="124"/>
        <v>0</v>
      </c>
      <c r="R3523" s="159"/>
      <c r="S3523" s="160"/>
      <c r="T3523" s="161"/>
    </row>
    <row r="3524" spans="2:20" ht="15.75" hidden="1">
      <c r="B3524" s="163">
        <v>2025</v>
      </c>
      <c r="C3524" s="163">
        <v>20</v>
      </c>
      <c r="D3524" s="164"/>
      <c r="E3524" s="165"/>
      <c r="F3524" s="163">
        <v>0</v>
      </c>
      <c r="G3524" s="163">
        <v>0</v>
      </c>
      <c r="H3524" s="163">
        <v>0</v>
      </c>
      <c r="I3524" s="163">
        <v>3000</v>
      </c>
      <c r="J3524" s="163">
        <v>3700</v>
      </c>
      <c r="K3524" s="163">
        <v>371</v>
      </c>
      <c r="L3524" s="166" t="s">
        <v>44</v>
      </c>
      <c r="M3524" s="167"/>
      <c r="N3524" s="168" t="s">
        <v>132</v>
      </c>
      <c r="O3524" s="169">
        <f>SUM(O3525)</f>
        <v>0</v>
      </c>
      <c r="P3524" s="169">
        <f>SUM(P3525)</f>
        <v>0</v>
      </c>
      <c r="Q3524" s="169">
        <f t="shared" si="124"/>
        <v>0</v>
      </c>
      <c r="R3524" s="170"/>
      <c r="S3524" s="171"/>
      <c r="T3524" s="172"/>
    </row>
    <row r="3525" spans="2:20" ht="15.75" hidden="1">
      <c r="B3525" s="174">
        <v>2025</v>
      </c>
      <c r="C3525" s="174">
        <v>20</v>
      </c>
      <c r="D3525" s="175">
        <v>0</v>
      </c>
      <c r="E3525" s="176"/>
      <c r="F3525" s="174">
        <v>0</v>
      </c>
      <c r="G3525" s="174">
        <v>0</v>
      </c>
      <c r="H3525" s="174">
        <v>0</v>
      </c>
      <c r="I3525" s="174">
        <v>3000</v>
      </c>
      <c r="J3525" s="174">
        <v>3700</v>
      </c>
      <c r="K3525" s="174">
        <v>371</v>
      </c>
      <c r="L3525" s="177">
        <v>1114</v>
      </c>
      <c r="M3525" s="178">
        <v>0</v>
      </c>
      <c r="N3525" s="179" t="s">
        <v>133</v>
      </c>
      <c r="O3525" s="180">
        <v>0</v>
      </c>
      <c r="P3525" s="180">
        <v>0</v>
      </c>
      <c r="Q3525" s="181">
        <f t="shared" si="124"/>
        <v>0</v>
      </c>
      <c r="R3525" s="182" t="s">
        <v>134</v>
      </c>
      <c r="S3525" s="183"/>
      <c r="T3525" s="183"/>
    </row>
    <row r="3526" spans="2:20" ht="15.75" hidden="1">
      <c r="B3526" s="163">
        <v>2025</v>
      </c>
      <c r="C3526" s="163">
        <v>20</v>
      </c>
      <c r="D3526" s="164"/>
      <c r="E3526" s="165"/>
      <c r="F3526" s="163">
        <v>0</v>
      </c>
      <c r="G3526" s="163">
        <v>0</v>
      </c>
      <c r="H3526" s="163">
        <v>0</v>
      </c>
      <c r="I3526" s="163">
        <v>3000</v>
      </c>
      <c r="J3526" s="163">
        <v>3700</v>
      </c>
      <c r="K3526" s="163">
        <v>372</v>
      </c>
      <c r="L3526" s="166" t="s">
        <v>44</v>
      </c>
      <c r="M3526" s="167"/>
      <c r="N3526" s="168" t="s">
        <v>135</v>
      </c>
      <c r="O3526" s="169">
        <f>SUM(O3527)</f>
        <v>0</v>
      </c>
      <c r="P3526" s="169">
        <f>SUM(P3527)</f>
        <v>0</v>
      </c>
      <c r="Q3526" s="169">
        <f t="shared" si="124"/>
        <v>0</v>
      </c>
      <c r="R3526" s="170"/>
      <c r="S3526" s="186"/>
      <c r="T3526" s="172"/>
    </row>
    <row r="3527" spans="2:20" ht="15.75" hidden="1">
      <c r="B3527" s="174">
        <v>2025</v>
      </c>
      <c r="C3527" s="174">
        <v>20</v>
      </c>
      <c r="D3527" s="175">
        <v>0</v>
      </c>
      <c r="E3527" s="176"/>
      <c r="F3527" s="174">
        <v>0</v>
      </c>
      <c r="G3527" s="174">
        <v>0</v>
      </c>
      <c r="H3527" s="174">
        <v>0</v>
      </c>
      <c r="I3527" s="174">
        <v>3000</v>
      </c>
      <c r="J3527" s="174">
        <v>3700</v>
      </c>
      <c r="K3527" s="174">
        <v>372</v>
      </c>
      <c r="L3527" s="177">
        <v>1115</v>
      </c>
      <c r="M3527" s="178">
        <v>0</v>
      </c>
      <c r="N3527" s="179" t="s">
        <v>136</v>
      </c>
      <c r="O3527" s="180">
        <v>0</v>
      </c>
      <c r="P3527" s="180">
        <v>0</v>
      </c>
      <c r="Q3527" s="181">
        <f t="shared" si="124"/>
        <v>0</v>
      </c>
      <c r="R3527" s="182" t="s">
        <v>134</v>
      </c>
      <c r="S3527" s="183"/>
      <c r="T3527" s="183"/>
    </row>
    <row r="3528" spans="2:20" ht="15.75" hidden="1">
      <c r="B3528" s="163">
        <v>2025</v>
      </c>
      <c r="C3528" s="163">
        <v>20</v>
      </c>
      <c r="D3528" s="164"/>
      <c r="E3528" s="165"/>
      <c r="F3528" s="163">
        <v>0</v>
      </c>
      <c r="G3528" s="163">
        <v>0</v>
      </c>
      <c r="H3528" s="163">
        <v>0</v>
      </c>
      <c r="I3528" s="163">
        <v>3000</v>
      </c>
      <c r="J3528" s="163">
        <v>3700</v>
      </c>
      <c r="K3528" s="163">
        <v>375</v>
      </c>
      <c r="L3528" s="166" t="s">
        <v>44</v>
      </c>
      <c r="M3528" s="167"/>
      <c r="N3528" s="168" t="s">
        <v>137</v>
      </c>
      <c r="O3528" s="169">
        <f>SUM(O3529)</f>
        <v>0</v>
      </c>
      <c r="P3528" s="169">
        <f>SUM(P3529)</f>
        <v>0</v>
      </c>
      <c r="Q3528" s="169">
        <f t="shared" si="124"/>
        <v>0</v>
      </c>
      <c r="R3528" s="170"/>
      <c r="S3528" s="186"/>
      <c r="T3528" s="172"/>
    </row>
    <row r="3529" spans="2:20" ht="15.75" hidden="1">
      <c r="B3529" s="174">
        <v>2025</v>
      </c>
      <c r="C3529" s="174">
        <v>20</v>
      </c>
      <c r="D3529" s="175">
        <v>0</v>
      </c>
      <c r="E3529" s="176"/>
      <c r="F3529" s="174">
        <v>0</v>
      </c>
      <c r="G3529" s="174">
        <v>0</v>
      </c>
      <c r="H3529" s="174">
        <v>0</v>
      </c>
      <c r="I3529" s="174">
        <v>3000</v>
      </c>
      <c r="J3529" s="174">
        <v>3700</v>
      </c>
      <c r="K3529" s="174">
        <v>375</v>
      </c>
      <c r="L3529" s="177">
        <v>1543</v>
      </c>
      <c r="M3529" s="178">
        <v>0</v>
      </c>
      <c r="N3529" s="179" t="s">
        <v>138</v>
      </c>
      <c r="O3529" s="180">
        <v>0</v>
      </c>
      <c r="P3529" s="180">
        <v>0</v>
      </c>
      <c r="Q3529" s="181">
        <f t="shared" si="124"/>
        <v>0</v>
      </c>
      <c r="R3529" s="182" t="s">
        <v>134</v>
      </c>
      <c r="S3529" s="183"/>
      <c r="T3529" s="183"/>
    </row>
    <row r="3530" spans="2:20" ht="15.75" hidden="1">
      <c r="B3530" s="152">
        <v>2025</v>
      </c>
      <c r="C3530" s="152">
        <v>20</v>
      </c>
      <c r="D3530" s="153"/>
      <c r="E3530" s="154"/>
      <c r="F3530" s="152">
        <v>0</v>
      </c>
      <c r="G3530" s="152">
        <v>0</v>
      </c>
      <c r="H3530" s="152">
        <v>0</v>
      </c>
      <c r="I3530" s="152">
        <v>3000</v>
      </c>
      <c r="J3530" s="152">
        <v>3900</v>
      </c>
      <c r="K3530" s="152"/>
      <c r="L3530" s="155" t="s">
        <v>44</v>
      </c>
      <c r="M3530" s="156"/>
      <c r="N3530" s="157" t="s">
        <v>640</v>
      </c>
      <c r="O3530" s="158">
        <f>O3531</f>
        <v>0</v>
      </c>
      <c r="P3530" s="158">
        <f>P3531</f>
        <v>0</v>
      </c>
      <c r="Q3530" s="158">
        <f t="shared" si="124"/>
        <v>0</v>
      </c>
      <c r="R3530" s="159"/>
      <c r="S3530" s="160"/>
      <c r="T3530" s="161"/>
    </row>
    <row r="3531" spans="2:20" ht="15.75" hidden="1">
      <c r="B3531" s="163">
        <v>2025</v>
      </c>
      <c r="C3531" s="163">
        <v>20</v>
      </c>
      <c r="D3531" s="164"/>
      <c r="E3531" s="165"/>
      <c r="F3531" s="163">
        <v>0</v>
      </c>
      <c r="G3531" s="163">
        <v>0</v>
      </c>
      <c r="H3531" s="163">
        <v>0</v>
      </c>
      <c r="I3531" s="163">
        <v>3000</v>
      </c>
      <c r="J3531" s="163">
        <v>3900</v>
      </c>
      <c r="K3531" s="163">
        <v>392</v>
      </c>
      <c r="L3531" s="166" t="s">
        <v>44</v>
      </c>
      <c r="M3531" s="167"/>
      <c r="N3531" s="168" t="s">
        <v>1597</v>
      </c>
      <c r="O3531" s="169">
        <f>O3532</f>
        <v>0</v>
      </c>
      <c r="P3531" s="169">
        <f>P3532</f>
        <v>0</v>
      </c>
      <c r="Q3531" s="169">
        <f t="shared" si="124"/>
        <v>0</v>
      </c>
      <c r="R3531" s="170"/>
      <c r="S3531" s="171"/>
      <c r="T3531" s="172"/>
    </row>
    <row r="3532" spans="2:20" ht="15.75" hidden="1">
      <c r="B3532" s="174">
        <v>2025</v>
      </c>
      <c r="C3532" s="174">
        <v>20</v>
      </c>
      <c r="D3532" s="175">
        <v>0</v>
      </c>
      <c r="E3532" s="176"/>
      <c r="F3532" s="174">
        <v>0</v>
      </c>
      <c r="G3532" s="174">
        <v>0</v>
      </c>
      <c r="H3532" s="174">
        <v>0</v>
      </c>
      <c r="I3532" s="174">
        <v>3000</v>
      </c>
      <c r="J3532" s="174">
        <v>3900</v>
      </c>
      <c r="K3532" s="174">
        <v>392</v>
      </c>
      <c r="L3532" s="177">
        <v>1077</v>
      </c>
      <c r="M3532" s="178">
        <v>0</v>
      </c>
      <c r="N3532" s="179" t="s">
        <v>1598</v>
      </c>
      <c r="O3532" s="180">
        <v>0</v>
      </c>
      <c r="P3532" s="180">
        <v>0</v>
      </c>
      <c r="Q3532" s="181">
        <f t="shared" si="124"/>
        <v>0</v>
      </c>
      <c r="R3532" s="182" t="s">
        <v>134</v>
      </c>
      <c r="S3532" s="183"/>
      <c r="T3532" s="183"/>
    </row>
    <row r="3533" spans="2:20" ht="15.75" hidden="1">
      <c r="B3533" s="141">
        <v>2025</v>
      </c>
      <c r="C3533" s="141">
        <v>20</v>
      </c>
      <c r="D3533" s="142"/>
      <c r="E3533" s="143"/>
      <c r="F3533" s="141">
        <v>0</v>
      </c>
      <c r="G3533" s="141">
        <v>0</v>
      </c>
      <c r="H3533" s="141">
        <v>0</v>
      </c>
      <c r="I3533" s="141">
        <v>5000</v>
      </c>
      <c r="J3533" s="141"/>
      <c r="K3533" s="141"/>
      <c r="L3533" s="144" t="s">
        <v>44</v>
      </c>
      <c r="M3533" s="145"/>
      <c r="N3533" s="146" t="s">
        <v>139</v>
      </c>
      <c r="O3533" s="147">
        <f>O3534+O3568+O3575+O3579+O3582</f>
        <v>0</v>
      </c>
      <c r="P3533" s="147">
        <f>P3534+P3568+P3575+P3579+P3582</f>
        <v>0</v>
      </c>
      <c r="Q3533" s="147">
        <f t="shared" si="124"/>
        <v>0</v>
      </c>
      <c r="R3533" s="148"/>
      <c r="S3533" s="257"/>
      <c r="T3533" s="150"/>
    </row>
    <row r="3534" spans="2:20" ht="15.75" hidden="1">
      <c r="B3534" s="152">
        <v>2025</v>
      </c>
      <c r="C3534" s="152">
        <v>20</v>
      </c>
      <c r="D3534" s="153"/>
      <c r="E3534" s="154"/>
      <c r="F3534" s="152">
        <v>0</v>
      </c>
      <c r="G3534" s="152">
        <v>0</v>
      </c>
      <c r="H3534" s="152">
        <v>0</v>
      </c>
      <c r="I3534" s="152">
        <v>5000</v>
      </c>
      <c r="J3534" s="152">
        <v>5100</v>
      </c>
      <c r="K3534" s="152"/>
      <c r="L3534" s="155" t="s">
        <v>44</v>
      </c>
      <c r="M3534" s="156"/>
      <c r="N3534" s="157" t="s">
        <v>140</v>
      </c>
      <c r="O3534" s="158">
        <f>O3535+O3546+O3562</f>
        <v>0</v>
      </c>
      <c r="P3534" s="158">
        <f>P3535+P3546+P3562</f>
        <v>0</v>
      </c>
      <c r="Q3534" s="158">
        <f t="shared" si="124"/>
        <v>0</v>
      </c>
      <c r="R3534" s="159"/>
      <c r="S3534" s="160"/>
      <c r="T3534" s="161"/>
    </row>
    <row r="3535" spans="2:20" ht="15.75" hidden="1">
      <c r="B3535" s="163">
        <v>2025</v>
      </c>
      <c r="C3535" s="163">
        <v>20</v>
      </c>
      <c r="D3535" s="164"/>
      <c r="E3535" s="165"/>
      <c r="F3535" s="163">
        <v>0</v>
      </c>
      <c r="G3535" s="163">
        <v>0</v>
      </c>
      <c r="H3535" s="163">
        <v>0</v>
      </c>
      <c r="I3535" s="163">
        <v>5000</v>
      </c>
      <c r="J3535" s="163">
        <v>5100</v>
      </c>
      <c r="K3535" s="163">
        <v>511</v>
      </c>
      <c r="L3535" s="166" t="s">
        <v>44</v>
      </c>
      <c r="M3535" s="167"/>
      <c r="N3535" s="168" t="s">
        <v>141</v>
      </c>
      <c r="O3535" s="169">
        <f>SUM(O3536:O3545)</f>
        <v>0</v>
      </c>
      <c r="P3535" s="169">
        <f>SUM(P3536:P3545)</f>
        <v>0</v>
      </c>
      <c r="Q3535" s="169">
        <f t="shared" si="124"/>
        <v>0</v>
      </c>
      <c r="R3535" s="170"/>
      <c r="S3535" s="171"/>
      <c r="T3535" s="172"/>
    </row>
    <row r="3536" spans="2:20" ht="15.75" hidden="1">
      <c r="B3536" s="174">
        <v>2025</v>
      </c>
      <c r="C3536" s="174">
        <v>20</v>
      </c>
      <c r="D3536" s="175">
        <v>0</v>
      </c>
      <c r="E3536" s="176"/>
      <c r="F3536" s="174">
        <v>0</v>
      </c>
      <c r="G3536" s="174">
        <v>0</v>
      </c>
      <c r="H3536" s="174">
        <v>0</v>
      </c>
      <c r="I3536" s="174">
        <v>5000</v>
      </c>
      <c r="J3536" s="174">
        <v>5100</v>
      </c>
      <c r="K3536" s="174">
        <v>511</v>
      </c>
      <c r="L3536" s="177">
        <v>29</v>
      </c>
      <c r="M3536" s="178">
        <v>0</v>
      </c>
      <c r="N3536" s="179" t="s">
        <v>142</v>
      </c>
      <c r="O3536" s="180">
        <v>0</v>
      </c>
      <c r="P3536" s="180">
        <v>0</v>
      </c>
      <c r="Q3536" s="181">
        <f t="shared" si="124"/>
        <v>0</v>
      </c>
      <c r="R3536" s="182" t="s">
        <v>98</v>
      </c>
      <c r="S3536" s="183"/>
      <c r="T3536" s="183"/>
    </row>
    <row r="3537" spans="2:20" ht="15.75" hidden="1">
      <c r="B3537" s="174">
        <v>2025</v>
      </c>
      <c r="C3537" s="174">
        <v>20</v>
      </c>
      <c r="D3537" s="175">
        <v>0</v>
      </c>
      <c r="E3537" s="176"/>
      <c r="F3537" s="174">
        <v>0</v>
      </c>
      <c r="G3537" s="174">
        <v>0</v>
      </c>
      <c r="H3537" s="174">
        <v>0</v>
      </c>
      <c r="I3537" s="174">
        <v>5000</v>
      </c>
      <c r="J3537" s="174">
        <v>5100</v>
      </c>
      <c r="K3537" s="174">
        <v>511</v>
      </c>
      <c r="L3537" s="177">
        <v>44</v>
      </c>
      <c r="M3537" s="178">
        <v>0</v>
      </c>
      <c r="N3537" s="179" t="s">
        <v>143</v>
      </c>
      <c r="O3537" s="180">
        <v>0</v>
      </c>
      <c r="P3537" s="180">
        <v>0</v>
      </c>
      <c r="Q3537" s="181">
        <f t="shared" si="124"/>
        <v>0</v>
      </c>
      <c r="R3537" s="182" t="s">
        <v>98</v>
      </c>
      <c r="S3537" s="183"/>
      <c r="T3537" s="183"/>
    </row>
    <row r="3538" spans="2:20" ht="15.75" hidden="1">
      <c r="B3538" s="174">
        <v>2025</v>
      </c>
      <c r="C3538" s="174">
        <v>20</v>
      </c>
      <c r="D3538" s="175">
        <v>0</v>
      </c>
      <c r="E3538" s="176"/>
      <c r="F3538" s="174">
        <v>0</v>
      </c>
      <c r="G3538" s="174">
        <v>0</v>
      </c>
      <c r="H3538" s="174">
        <v>0</v>
      </c>
      <c r="I3538" s="174">
        <v>5000</v>
      </c>
      <c r="J3538" s="174">
        <v>5100</v>
      </c>
      <c r="K3538" s="174">
        <v>511</v>
      </c>
      <c r="L3538" s="177">
        <v>623</v>
      </c>
      <c r="M3538" s="178">
        <v>0</v>
      </c>
      <c r="N3538" s="179" t="s">
        <v>148</v>
      </c>
      <c r="O3538" s="180">
        <v>0</v>
      </c>
      <c r="P3538" s="180">
        <v>0</v>
      </c>
      <c r="Q3538" s="181">
        <f t="shared" si="124"/>
        <v>0</v>
      </c>
      <c r="R3538" s="182" t="s">
        <v>98</v>
      </c>
      <c r="S3538" s="183"/>
      <c r="T3538" s="183"/>
    </row>
    <row r="3539" spans="2:20" ht="15.75" hidden="1">
      <c r="B3539" s="174">
        <v>2025</v>
      </c>
      <c r="C3539" s="174">
        <v>20</v>
      </c>
      <c r="D3539" s="175">
        <v>0</v>
      </c>
      <c r="E3539" s="176"/>
      <c r="F3539" s="174">
        <v>0</v>
      </c>
      <c r="G3539" s="174">
        <v>0</v>
      </c>
      <c r="H3539" s="174">
        <v>0</v>
      </c>
      <c r="I3539" s="174">
        <v>5000</v>
      </c>
      <c r="J3539" s="174">
        <v>5100</v>
      </c>
      <c r="K3539" s="174">
        <v>511</v>
      </c>
      <c r="L3539" s="177">
        <v>866</v>
      </c>
      <c r="M3539" s="178">
        <v>0</v>
      </c>
      <c r="N3539" s="179" t="s">
        <v>151</v>
      </c>
      <c r="O3539" s="180">
        <v>0</v>
      </c>
      <c r="P3539" s="180">
        <v>0</v>
      </c>
      <c r="Q3539" s="181">
        <f t="shared" si="124"/>
        <v>0</v>
      </c>
      <c r="R3539" s="182" t="s">
        <v>98</v>
      </c>
      <c r="S3539" s="183"/>
      <c r="T3539" s="183"/>
    </row>
    <row r="3540" spans="2:20" ht="15.75" hidden="1">
      <c r="B3540" s="174">
        <v>2025</v>
      </c>
      <c r="C3540" s="174">
        <v>20</v>
      </c>
      <c r="D3540" s="175">
        <v>0</v>
      </c>
      <c r="E3540" s="176"/>
      <c r="F3540" s="174">
        <v>0</v>
      </c>
      <c r="G3540" s="174">
        <v>0</v>
      </c>
      <c r="H3540" s="174">
        <v>0</v>
      </c>
      <c r="I3540" s="174">
        <v>5000</v>
      </c>
      <c r="J3540" s="174">
        <v>5100</v>
      </c>
      <c r="K3540" s="174">
        <v>511</v>
      </c>
      <c r="L3540" s="177">
        <v>1026</v>
      </c>
      <c r="M3540" s="178">
        <v>0</v>
      </c>
      <c r="N3540" s="179" t="s">
        <v>1837</v>
      </c>
      <c r="O3540" s="180">
        <v>0</v>
      </c>
      <c r="P3540" s="180">
        <v>0</v>
      </c>
      <c r="Q3540" s="181">
        <f t="shared" si="124"/>
        <v>0</v>
      </c>
      <c r="R3540" s="182" t="s">
        <v>98</v>
      </c>
      <c r="S3540" s="183"/>
      <c r="T3540" s="183"/>
    </row>
    <row r="3541" spans="2:20" ht="15.75" hidden="1">
      <c r="B3541" s="174">
        <v>2025</v>
      </c>
      <c r="C3541" s="174">
        <v>20</v>
      </c>
      <c r="D3541" s="175">
        <v>0</v>
      </c>
      <c r="E3541" s="176"/>
      <c r="F3541" s="174">
        <v>0</v>
      </c>
      <c r="G3541" s="174">
        <v>0</v>
      </c>
      <c r="H3541" s="174">
        <v>0</v>
      </c>
      <c r="I3541" s="174">
        <v>5000</v>
      </c>
      <c r="J3541" s="174">
        <v>5100</v>
      </c>
      <c r="K3541" s="174">
        <v>511</v>
      </c>
      <c r="L3541" s="177">
        <v>1342</v>
      </c>
      <c r="M3541" s="178">
        <v>0</v>
      </c>
      <c r="N3541" s="179" t="s">
        <v>153</v>
      </c>
      <c r="O3541" s="180">
        <v>0</v>
      </c>
      <c r="P3541" s="180">
        <v>0</v>
      </c>
      <c r="Q3541" s="181">
        <f t="shared" si="124"/>
        <v>0</v>
      </c>
      <c r="R3541" s="182" t="s">
        <v>98</v>
      </c>
      <c r="S3541" s="183"/>
      <c r="T3541" s="183"/>
    </row>
    <row r="3542" spans="2:20" ht="15.75" hidden="1">
      <c r="B3542" s="174">
        <v>2025</v>
      </c>
      <c r="C3542" s="174">
        <v>20</v>
      </c>
      <c r="D3542" s="175">
        <v>0</v>
      </c>
      <c r="E3542" s="176"/>
      <c r="F3542" s="174">
        <v>0</v>
      </c>
      <c r="G3542" s="174">
        <v>0</v>
      </c>
      <c r="H3542" s="174">
        <v>0</v>
      </c>
      <c r="I3542" s="174">
        <v>5000</v>
      </c>
      <c r="J3542" s="174">
        <v>5100</v>
      </c>
      <c r="K3542" s="174">
        <v>511</v>
      </c>
      <c r="L3542" s="177">
        <v>1358</v>
      </c>
      <c r="M3542" s="178">
        <v>0</v>
      </c>
      <c r="N3542" s="179" t="s">
        <v>1717</v>
      </c>
      <c r="O3542" s="180">
        <v>0</v>
      </c>
      <c r="P3542" s="180">
        <v>0</v>
      </c>
      <c r="Q3542" s="181">
        <f t="shared" si="124"/>
        <v>0</v>
      </c>
      <c r="R3542" s="182" t="s">
        <v>98</v>
      </c>
      <c r="S3542" s="183"/>
      <c r="T3542" s="183"/>
    </row>
    <row r="3543" spans="2:20" ht="15.75" hidden="1">
      <c r="B3543" s="174">
        <v>2025</v>
      </c>
      <c r="C3543" s="174">
        <v>20</v>
      </c>
      <c r="D3543" s="175">
        <v>0</v>
      </c>
      <c r="E3543" s="176"/>
      <c r="F3543" s="174">
        <v>0</v>
      </c>
      <c r="G3543" s="174">
        <v>0</v>
      </c>
      <c r="H3543" s="174">
        <v>0</v>
      </c>
      <c r="I3543" s="174">
        <v>5000</v>
      </c>
      <c r="J3543" s="174">
        <v>5100</v>
      </c>
      <c r="K3543" s="174">
        <v>511</v>
      </c>
      <c r="L3543" s="177">
        <v>1291</v>
      </c>
      <c r="M3543" s="178">
        <v>0</v>
      </c>
      <c r="N3543" s="179" t="s">
        <v>1126</v>
      </c>
      <c r="O3543" s="180">
        <v>0</v>
      </c>
      <c r="P3543" s="180">
        <v>0</v>
      </c>
      <c r="Q3543" s="181">
        <f t="shared" si="124"/>
        <v>0</v>
      </c>
      <c r="R3543" s="182" t="s">
        <v>98</v>
      </c>
      <c r="S3543" s="183"/>
      <c r="T3543" s="183"/>
    </row>
    <row r="3544" spans="2:20" ht="15.75" hidden="1">
      <c r="B3544" s="174">
        <v>2025</v>
      </c>
      <c r="C3544" s="174">
        <v>20</v>
      </c>
      <c r="D3544" s="175">
        <v>0</v>
      </c>
      <c r="E3544" s="176"/>
      <c r="F3544" s="174">
        <v>0</v>
      </c>
      <c r="G3544" s="174">
        <v>0</v>
      </c>
      <c r="H3544" s="174">
        <v>0</v>
      </c>
      <c r="I3544" s="174">
        <v>5000</v>
      </c>
      <c r="J3544" s="174">
        <v>5100</v>
      </c>
      <c r="K3544" s="174">
        <v>511</v>
      </c>
      <c r="L3544" s="177">
        <v>993</v>
      </c>
      <c r="M3544" s="178">
        <v>0</v>
      </c>
      <c r="N3544" s="179" t="s">
        <v>1838</v>
      </c>
      <c r="O3544" s="180">
        <v>0</v>
      </c>
      <c r="P3544" s="180">
        <v>0</v>
      </c>
      <c r="Q3544" s="181">
        <f t="shared" si="124"/>
        <v>0</v>
      </c>
      <c r="R3544" s="182" t="s">
        <v>98</v>
      </c>
      <c r="S3544" s="183"/>
      <c r="T3544" s="183"/>
    </row>
    <row r="3545" spans="2:20" ht="15.75" hidden="1">
      <c r="B3545" s="174">
        <v>2025</v>
      </c>
      <c r="C3545" s="174">
        <v>20</v>
      </c>
      <c r="D3545" s="175">
        <v>0</v>
      </c>
      <c r="E3545" s="176"/>
      <c r="F3545" s="174">
        <v>0</v>
      </c>
      <c r="G3545" s="174">
        <v>0</v>
      </c>
      <c r="H3545" s="174">
        <v>0</v>
      </c>
      <c r="I3545" s="174">
        <v>5000</v>
      </c>
      <c r="J3545" s="174">
        <v>5100</v>
      </c>
      <c r="K3545" s="174">
        <v>511</v>
      </c>
      <c r="L3545" s="177">
        <v>992</v>
      </c>
      <c r="M3545" s="178">
        <v>0</v>
      </c>
      <c r="N3545" s="179" t="s">
        <v>630</v>
      </c>
      <c r="O3545" s="180">
        <v>0</v>
      </c>
      <c r="P3545" s="180">
        <v>0</v>
      </c>
      <c r="Q3545" s="181">
        <f t="shared" si="124"/>
        <v>0</v>
      </c>
      <c r="R3545" s="182" t="s">
        <v>98</v>
      </c>
      <c r="S3545" s="183"/>
      <c r="T3545" s="183"/>
    </row>
    <row r="3546" spans="2:20" ht="15.75" hidden="1">
      <c r="B3546" s="163">
        <v>2025</v>
      </c>
      <c r="C3546" s="163">
        <v>20</v>
      </c>
      <c r="D3546" s="164"/>
      <c r="E3546" s="165"/>
      <c r="F3546" s="163">
        <v>0</v>
      </c>
      <c r="G3546" s="163">
        <v>0</v>
      </c>
      <c r="H3546" s="163">
        <v>0</v>
      </c>
      <c r="I3546" s="163">
        <v>5000</v>
      </c>
      <c r="J3546" s="163">
        <v>5100</v>
      </c>
      <c r="K3546" s="163">
        <v>515</v>
      </c>
      <c r="L3546" s="166" t="s">
        <v>44</v>
      </c>
      <c r="M3546" s="167"/>
      <c r="N3546" s="168" t="s">
        <v>155</v>
      </c>
      <c r="O3546" s="169">
        <f>SUM(O3547:O3561)</f>
        <v>0</v>
      </c>
      <c r="P3546" s="169">
        <f>SUM(P3547:P3561)</f>
        <v>0</v>
      </c>
      <c r="Q3546" s="169">
        <f t="shared" si="124"/>
        <v>0</v>
      </c>
      <c r="R3546" s="170"/>
      <c r="S3546" s="171"/>
      <c r="T3546" s="172"/>
    </row>
    <row r="3547" spans="2:20" ht="15.75" hidden="1">
      <c r="B3547" s="174">
        <v>2025</v>
      </c>
      <c r="C3547" s="174">
        <v>20</v>
      </c>
      <c r="D3547" s="175">
        <v>0</v>
      </c>
      <c r="E3547" s="176"/>
      <c r="F3547" s="174">
        <v>0</v>
      </c>
      <c r="G3547" s="174">
        <v>0</v>
      </c>
      <c r="H3547" s="174">
        <v>0</v>
      </c>
      <c r="I3547" s="174">
        <v>5000</v>
      </c>
      <c r="J3547" s="174">
        <v>5100</v>
      </c>
      <c r="K3547" s="174">
        <v>515</v>
      </c>
      <c r="L3547" s="177">
        <v>5</v>
      </c>
      <c r="M3547" s="178">
        <v>0</v>
      </c>
      <c r="N3547" s="179" t="s">
        <v>434</v>
      </c>
      <c r="O3547" s="180">
        <v>0</v>
      </c>
      <c r="P3547" s="180">
        <v>0</v>
      </c>
      <c r="Q3547" s="181">
        <f t="shared" si="124"/>
        <v>0</v>
      </c>
      <c r="R3547" s="182" t="s">
        <v>98</v>
      </c>
      <c r="S3547" s="183"/>
      <c r="T3547" s="183"/>
    </row>
    <row r="3548" spans="2:20" ht="15.75" hidden="1">
      <c r="B3548" s="174">
        <v>2025</v>
      </c>
      <c r="C3548" s="174">
        <v>20</v>
      </c>
      <c r="D3548" s="175">
        <v>0</v>
      </c>
      <c r="E3548" s="176"/>
      <c r="F3548" s="174">
        <v>0</v>
      </c>
      <c r="G3548" s="174">
        <v>0</v>
      </c>
      <c r="H3548" s="174">
        <v>0</v>
      </c>
      <c r="I3548" s="174">
        <v>5000</v>
      </c>
      <c r="J3548" s="174">
        <v>5100</v>
      </c>
      <c r="K3548" s="174">
        <v>515</v>
      </c>
      <c r="L3548" s="177">
        <v>338</v>
      </c>
      <c r="M3548" s="178">
        <v>0</v>
      </c>
      <c r="N3548" s="179" t="s">
        <v>157</v>
      </c>
      <c r="O3548" s="180">
        <v>0</v>
      </c>
      <c r="P3548" s="180">
        <v>0</v>
      </c>
      <c r="Q3548" s="181">
        <f t="shared" ref="Q3548:Q3586" si="125">+O3548+P3548</f>
        <v>0</v>
      </c>
      <c r="R3548" s="182" t="s">
        <v>98</v>
      </c>
      <c r="S3548" s="183"/>
      <c r="T3548" s="183"/>
    </row>
    <row r="3549" spans="2:20" ht="15.75" hidden="1">
      <c r="B3549" s="174">
        <v>2025</v>
      </c>
      <c r="C3549" s="174">
        <v>20</v>
      </c>
      <c r="D3549" s="175">
        <v>0</v>
      </c>
      <c r="E3549" s="176"/>
      <c r="F3549" s="174">
        <v>0</v>
      </c>
      <c r="G3549" s="174">
        <v>0</v>
      </c>
      <c r="H3549" s="174">
        <v>0</v>
      </c>
      <c r="I3549" s="174">
        <v>5000</v>
      </c>
      <c r="J3549" s="174">
        <v>5100</v>
      </c>
      <c r="K3549" s="174">
        <v>515</v>
      </c>
      <c r="L3549" s="177">
        <v>342</v>
      </c>
      <c r="M3549" s="178">
        <v>0</v>
      </c>
      <c r="N3549" s="179" t="s">
        <v>158</v>
      </c>
      <c r="O3549" s="180">
        <v>0</v>
      </c>
      <c r="P3549" s="180">
        <v>0</v>
      </c>
      <c r="Q3549" s="181">
        <f t="shared" si="125"/>
        <v>0</v>
      </c>
      <c r="R3549" s="182" t="s">
        <v>98</v>
      </c>
      <c r="S3549" s="183"/>
      <c r="T3549" s="183"/>
    </row>
    <row r="3550" spans="2:20" ht="15.75" hidden="1">
      <c r="B3550" s="174">
        <v>2025</v>
      </c>
      <c r="C3550" s="174">
        <v>20</v>
      </c>
      <c r="D3550" s="175">
        <v>0</v>
      </c>
      <c r="E3550" s="176"/>
      <c r="F3550" s="174">
        <v>0</v>
      </c>
      <c r="G3550" s="174">
        <v>0</v>
      </c>
      <c r="H3550" s="174">
        <v>0</v>
      </c>
      <c r="I3550" s="174">
        <v>5000</v>
      </c>
      <c r="J3550" s="174">
        <v>5100</v>
      </c>
      <c r="K3550" s="174">
        <v>515</v>
      </c>
      <c r="L3550" s="177">
        <v>512</v>
      </c>
      <c r="M3550" s="178">
        <v>0</v>
      </c>
      <c r="N3550" s="179" t="s">
        <v>631</v>
      </c>
      <c r="O3550" s="180">
        <v>0</v>
      </c>
      <c r="P3550" s="180">
        <v>0</v>
      </c>
      <c r="Q3550" s="181">
        <f t="shared" si="125"/>
        <v>0</v>
      </c>
      <c r="R3550" s="182" t="s">
        <v>98</v>
      </c>
      <c r="S3550" s="183"/>
      <c r="T3550" s="183"/>
    </row>
    <row r="3551" spans="2:20" ht="15.75" hidden="1">
      <c r="B3551" s="174">
        <v>2025</v>
      </c>
      <c r="C3551" s="174">
        <v>20</v>
      </c>
      <c r="D3551" s="175">
        <v>0</v>
      </c>
      <c r="E3551" s="176"/>
      <c r="F3551" s="174">
        <v>0</v>
      </c>
      <c r="G3551" s="174">
        <v>0</v>
      </c>
      <c r="H3551" s="174">
        <v>0</v>
      </c>
      <c r="I3551" s="174">
        <v>5000</v>
      </c>
      <c r="J3551" s="174">
        <v>5100</v>
      </c>
      <c r="K3551" s="174">
        <v>515</v>
      </c>
      <c r="L3551" s="177">
        <v>618</v>
      </c>
      <c r="M3551" s="178">
        <v>0</v>
      </c>
      <c r="N3551" s="179" t="s">
        <v>164</v>
      </c>
      <c r="O3551" s="180">
        <v>0</v>
      </c>
      <c r="P3551" s="180">
        <v>0</v>
      </c>
      <c r="Q3551" s="181">
        <f t="shared" si="125"/>
        <v>0</v>
      </c>
      <c r="R3551" s="182" t="s">
        <v>98</v>
      </c>
      <c r="S3551" s="183"/>
      <c r="T3551" s="183"/>
    </row>
    <row r="3552" spans="2:20" ht="15.75" hidden="1">
      <c r="B3552" s="174">
        <v>2025</v>
      </c>
      <c r="C3552" s="174">
        <v>20</v>
      </c>
      <c r="D3552" s="175">
        <v>0</v>
      </c>
      <c r="E3552" s="176"/>
      <c r="F3552" s="174">
        <v>0</v>
      </c>
      <c r="G3552" s="174">
        <v>0</v>
      </c>
      <c r="H3552" s="174">
        <v>0</v>
      </c>
      <c r="I3552" s="174">
        <v>5000</v>
      </c>
      <c r="J3552" s="174">
        <v>5100</v>
      </c>
      <c r="K3552" s="174">
        <v>515</v>
      </c>
      <c r="L3552" s="177">
        <v>785</v>
      </c>
      <c r="M3552" s="178">
        <v>0</v>
      </c>
      <c r="N3552" s="179" t="s">
        <v>165</v>
      </c>
      <c r="O3552" s="180">
        <v>0</v>
      </c>
      <c r="P3552" s="180">
        <v>0</v>
      </c>
      <c r="Q3552" s="181">
        <f t="shared" si="125"/>
        <v>0</v>
      </c>
      <c r="R3552" s="182" t="s">
        <v>98</v>
      </c>
      <c r="S3552" s="183"/>
      <c r="T3552" s="183"/>
    </row>
    <row r="3553" spans="2:20" ht="15.75" hidden="1">
      <c r="B3553" s="174">
        <v>2025</v>
      </c>
      <c r="C3553" s="174">
        <v>20</v>
      </c>
      <c r="D3553" s="175">
        <v>0</v>
      </c>
      <c r="E3553" s="176"/>
      <c r="F3553" s="174">
        <v>0</v>
      </c>
      <c r="G3553" s="174">
        <v>0</v>
      </c>
      <c r="H3553" s="174">
        <v>0</v>
      </c>
      <c r="I3553" s="174">
        <v>5000</v>
      </c>
      <c r="J3553" s="174">
        <v>5100</v>
      </c>
      <c r="K3553" s="174">
        <v>515</v>
      </c>
      <c r="L3553" s="177">
        <v>1059</v>
      </c>
      <c r="M3553" s="178">
        <v>0</v>
      </c>
      <c r="N3553" s="179" t="s">
        <v>168</v>
      </c>
      <c r="O3553" s="180">
        <v>0</v>
      </c>
      <c r="P3553" s="180">
        <v>0</v>
      </c>
      <c r="Q3553" s="181">
        <f t="shared" si="125"/>
        <v>0</v>
      </c>
      <c r="R3553" s="182" t="s">
        <v>98</v>
      </c>
      <c r="S3553" s="183"/>
      <c r="T3553" s="183"/>
    </row>
    <row r="3554" spans="2:20" ht="15.75" hidden="1">
      <c r="B3554" s="174">
        <v>2025</v>
      </c>
      <c r="C3554" s="174">
        <v>20</v>
      </c>
      <c r="D3554" s="175">
        <v>0</v>
      </c>
      <c r="E3554" s="176"/>
      <c r="F3554" s="174">
        <v>0</v>
      </c>
      <c r="G3554" s="174">
        <v>0</v>
      </c>
      <c r="H3554" s="174">
        <v>0</v>
      </c>
      <c r="I3554" s="174">
        <v>5000</v>
      </c>
      <c r="J3554" s="174">
        <v>5100</v>
      </c>
      <c r="K3554" s="174">
        <v>515</v>
      </c>
      <c r="L3554" s="177">
        <v>1072</v>
      </c>
      <c r="M3554" s="178">
        <v>0</v>
      </c>
      <c r="N3554" s="179" t="s">
        <v>1839</v>
      </c>
      <c r="O3554" s="180">
        <v>0</v>
      </c>
      <c r="P3554" s="180">
        <v>0</v>
      </c>
      <c r="Q3554" s="181">
        <f t="shared" si="125"/>
        <v>0</v>
      </c>
      <c r="R3554" s="182" t="s">
        <v>98</v>
      </c>
      <c r="S3554" s="183"/>
      <c r="T3554" s="183"/>
    </row>
    <row r="3555" spans="2:20" ht="15.75" hidden="1">
      <c r="B3555" s="174">
        <v>2025</v>
      </c>
      <c r="C3555" s="174">
        <v>20</v>
      </c>
      <c r="D3555" s="175">
        <v>0</v>
      </c>
      <c r="E3555" s="176"/>
      <c r="F3555" s="174">
        <v>0</v>
      </c>
      <c r="G3555" s="174">
        <v>0</v>
      </c>
      <c r="H3555" s="174">
        <v>0</v>
      </c>
      <c r="I3555" s="174">
        <v>5000</v>
      </c>
      <c r="J3555" s="174">
        <v>5100</v>
      </c>
      <c r="K3555" s="174">
        <v>515</v>
      </c>
      <c r="L3555" s="177">
        <v>1095</v>
      </c>
      <c r="M3555" s="178">
        <v>0</v>
      </c>
      <c r="N3555" s="179" t="s">
        <v>1509</v>
      </c>
      <c r="O3555" s="180">
        <v>0</v>
      </c>
      <c r="P3555" s="180">
        <v>0</v>
      </c>
      <c r="Q3555" s="181">
        <f t="shared" si="125"/>
        <v>0</v>
      </c>
      <c r="R3555" s="182" t="s">
        <v>98</v>
      </c>
      <c r="S3555" s="183"/>
      <c r="T3555" s="183"/>
    </row>
    <row r="3556" spans="2:20" ht="15.75" hidden="1">
      <c r="B3556" s="174">
        <v>2025</v>
      </c>
      <c r="C3556" s="174">
        <v>20</v>
      </c>
      <c r="D3556" s="175">
        <v>0</v>
      </c>
      <c r="E3556" s="176"/>
      <c r="F3556" s="174">
        <v>0</v>
      </c>
      <c r="G3556" s="174">
        <v>0</v>
      </c>
      <c r="H3556" s="174">
        <v>0</v>
      </c>
      <c r="I3556" s="174">
        <v>5000</v>
      </c>
      <c r="J3556" s="174">
        <v>5100</v>
      </c>
      <c r="K3556" s="174">
        <v>515</v>
      </c>
      <c r="L3556" s="177">
        <v>1153</v>
      </c>
      <c r="M3556" s="178">
        <v>0</v>
      </c>
      <c r="N3556" s="179" t="s">
        <v>1303</v>
      </c>
      <c r="O3556" s="180">
        <v>0</v>
      </c>
      <c r="P3556" s="180">
        <v>0</v>
      </c>
      <c r="Q3556" s="181">
        <f t="shared" si="125"/>
        <v>0</v>
      </c>
      <c r="R3556" s="182" t="s">
        <v>98</v>
      </c>
      <c r="S3556" s="183"/>
      <c r="T3556" s="183"/>
    </row>
    <row r="3557" spans="2:20" ht="15.75" hidden="1">
      <c r="B3557" s="174">
        <v>2025</v>
      </c>
      <c r="C3557" s="174">
        <v>20</v>
      </c>
      <c r="D3557" s="175">
        <v>0</v>
      </c>
      <c r="E3557" s="176"/>
      <c r="F3557" s="174">
        <v>0</v>
      </c>
      <c r="G3557" s="174">
        <v>0</v>
      </c>
      <c r="H3557" s="174">
        <v>0</v>
      </c>
      <c r="I3557" s="174">
        <v>5000</v>
      </c>
      <c r="J3557" s="174">
        <v>5100</v>
      </c>
      <c r="K3557" s="174">
        <v>515</v>
      </c>
      <c r="L3557" s="177">
        <v>1326</v>
      </c>
      <c r="M3557" s="178">
        <v>0</v>
      </c>
      <c r="N3557" s="179" t="s">
        <v>173</v>
      </c>
      <c r="O3557" s="180">
        <v>0</v>
      </c>
      <c r="P3557" s="180">
        <v>0</v>
      </c>
      <c r="Q3557" s="181">
        <f t="shared" si="125"/>
        <v>0</v>
      </c>
      <c r="R3557" s="182" t="s">
        <v>98</v>
      </c>
      <c r="S3557" s="183"/>
      <c r="T3557" s="183"/>
    </row>
    <row r="3558" spans="2:20" ht="15.75" hidden="1">
      <c r="B3558" s="174">
        <v>2025</v>
      </c>
      <c r="C3558" s="174">
        <v>20</v>
      </c>
      <c r="D3558" s="175">
        <v>0</v>
      </c>
      <c r="E3558" s="176"/>
      <c r="F3558" s="174">
        <v>0</v>
      </c>
      <c r="G3558" s="174">
        <v>0</v>
      </c>
      <c r="H3558" s="174">
        <v>0</v>
      </c>
      <c r="I3558" s="174">
        <v>5000</v>
      </c>
      <c r="J3558" s="174">
        <v>5100</v>
      </c>
      <c r="K3558" s="174">
        <v>515</v>
      </c>
      <c r="L3558" s="177">
        <v>1517</v>
      </c>
      <c r="M3558" s="178">
        <v>0</v>
      </c>
      <c r="N3558" s="179" t="s">
        <v>176</v>
      </c>
      <c r="O3558" s="180">
        <v>0</v>
      </c>
      <c r="P3558" s="180">
        <v>0</v>
      </c>
      <c r="Q3558" s="181">
        <f t="shared" si="125"/>
        <v>0</v>
      </c>
      <c r="R3558" s="182" t="s">
        <v>98</v>
      </c>
      <c r="S3558" s="183"/>
      <c r="T3558" s="183"/>
    </row>
    <row r="3559" spans="2:20" ht="15.75" hidden="1">
      <c r="B3559" s="174">
        <v>2025</v>
      </c>
      <c r="C3559" s="174">
        <v>20</v>
      </c>
      <c r="D3559" s="175">
        <v>0</v>
      </c>
      <c r="E3559" s="176"/>
      <c r="F3559" s="174">
        <v>0</v>
      </c>
      <c r="G3559" s="174">
        <v>0</v>
      </c>
      <c r="H3559" s="174">
        <v>0</v>
      </c>
      <c r="I3559" s="174">
        <v>5000</v>
      </c>
      <c r="J3559" s="174">
        <v>5100</v>
      </c>
      <c r="K3559" s="174">
        <v>515</v>
      </c>
      <c r="L3559" s="177">
        <v>1036</v>
      </c>
      <c r="M3559" s="178">
        <v>0</v>
      </c>
      <c r="N3559" s="179" t="s">
        <v>167</v>
      </c>
      <c r="O3559" s="180">
        <v>0</v>
      </c>
      <c r="P3559" s="180">
        <v>0</v>
      </c>
      <c r="Q3559" s="181">
        <f t="shared" si="125"/>
        <v>0</v>
      </c>
      <c r="R3559" s="182" t="s">
        <v>98</v>
      </c>
      <c r="S3559" s="183"/>
      <c r="T3559" s="183"/>
    </row>
    <row r="3560" spans="2:20" ht="15.75" hidden="1">
      <c r="B3560" s="174">
        <v>2025</v>
      </c>
      <c r="C3560" s="174">
        <v>20</v>
      </c>
      <c r="D3560" s="175">
        <v>0</v>
      </c>
      <c r="E3560" s="176"/>
      <c r="F3560" s="174">
        <v>0</v>
      </c>
      <c r="G3560" s="174">
        <v>0</v>
      </c>
      <c r="H3560" s="174">
        <v>0</v>
      </c>
      <c r="I3560" s="174">
        <v>5000</v>
      </c>
      <c r="J3560" s="174">
        <v>5100</v>
      </c>
      <c r="K3560" s="174">
        <v>515</v>
      </c>
      <c r="L3560" s="177">
        <v>514</v>
      </c>
      <c r="M3560" s="178">
        <v>0</v>
      </c>
      <c r="N3560" s="179" t="s">
        <v>1840</v>
      </c>
      <c r="O3560" s="180">
        <v>0</v>
      </c>
      <c r="P3560" s="180">
        <v>0</v>
      </c>
      <c r="Q3560" s="181">
        <f t="shared" si="125"/>
        <v>0</v>
      </c>
      <c r="R3560" s="182" t="s">
        <v>98</v>
      </c>
      <c r="S3560" s="183"/>
      <c r="T3560" s="183"/>
    </row>
    <row r="3561" spans="2:20" ht="15.75" hidden="1">
      <c r="B3561" s="174">
        <v>2025</v>
      </c>
      <c r="C3561" s="174">
        <v>20</v>
      </c>
      <c r="D3561" s="175">
        <v>0</v>
      </c>
      <c r="E3561" s="176"/>
      <c r="F3561" s="174">
        <v>0</v>
      </c>
      <c r="G3561" s="174">
        <v>0</v>
      </c>
      <c r="H3561" s="174">
        <v>0</v>
      </c>
      <c r="I3561" s="174">
        <v>5000</v>
      </c>
      <c r="J3561" s="174">
        <v>5100</v>
      </c>
      <c r="K3561" s="174">
        <v>515</v>
      </c>
      <c r="L3561" s="177">
        <v>1459</v>
      </c>
      <c r="M3561" s="178">
        <v>0</v>
      </c>
      <c r="N3561" s="179" t="s">
        <v>1138</v>
      </c>
      <c r="O3561" s="180">
        <v>0</v>
      </c>
      <c r="P3561" s="180">
        <v>0</v>
      </c>
      <c r="Q3561" s="181">
        <f t="shared" si="125"/>
        <v>0</v>
      </c>
      <c r="R3561" s="182" t="s">
        <v>98</v>
      </c>
      <c r="S3561" s="183"/>
      <c r="T3561" s="183"/>
    </row>
    <row r="3562" spans="2:20" ht="15.75" hidden="1">
      <c r="B3562" s="163">
        <v>2025</v>
      </c>
      <c r="C3562" s="163">
        <v>20</v>
      </c>
      <c r="D3562" s="164"/>
      <c r="E3562" s="165"/>
      <c r="F3562" s="163">
        <v>0</v>
      </c>
      <c r="G3562" s="163">
        <v>0</v>
      </c>
      <c r="H3562" s="163">
        <v>0</v>
      </c>
      <c r="I3562" s="163">
        <v>5000</v>
      </c>
      <c r="J3562" s="163">
        <v>5100</v>
      </c>
      <c r="K3562" s="163">
        <v>519</v>
      </c>
      <c r="L3562" s="166" t="s">
        <v>44</v>
      </c>
      <c r="M3562" s="167"/>
      <c r="N3562" s="168" t="s">
        <v>178</v>
      </c>
      <c r="O3562" s="169">
        <f>SUM(O3563:O3567)</f>
        <v>0</v>
      </c>
      <c r="P3562" s="169">
        <f>SUM(P3563:P3567)</f>
        <v>0</v>
      </c>
      <c r="Q3562" s="169">
        <f t="shared" si="125"/>
        <v>0</v>
      </c>
      <c r="R3562" s="170"/>
      <c r="S3562" s="171"/>
      <c r="T3562" s="172"/>
    </row>
    <row r="3563" spans="2:20" ht="15.75" hidden="1">
      <c r="B3563" s="174">
        <v>2025</v>
      </c>
      <c r="C3563" s="174">
        <v>20</v>
      </c>
      <c r="D3563" s="175">
        <v>0</v>
      </c>
      <c r="E3563" s="176"/>
      <c r="F3563" s="174">
        <v>0</v>
      </c>
      <c r="G3563" s="174">
        <v>0</v>
      </c>
      <c r="H3563" s="174">
        <v>0</v>
      </c>
      <c r="I3563" s="174">
        <v>5000</v>
      </c>
      <c r="J3563" s="174">
        <v>5100</v>
      </c>
      <c r="K3563" s="174">
        <v>519</v>
      </c>
      <c r="L3563" s="177">
        <v>14</v>
      </c>
      <c r="M3563" s="178">
        <v>0</v>
      </c>
      <c r="N3563" s="179" t="s">
        <v>179</v>
      </c>
      <c r="O3563" s="180">
        <v>0</v>
      </c>
      <c r="P3563" s="180">
        <v>0</v>
      </c>
      <c r="Q3563" s="181">
        <f t="shared" si="125"/>
        <v>0</v>
      </c>
      <c r="R3563" s="182" t="s">
        <v>98</v>
      </c>
      <c r="S3563" s="183"/>
      <c r="T3563" s="183"/>
    </row>
    <row r="3564" spans="2:20" ht="15.75" hidden="1">
      <c r="B3564" s="174">
        <v>2025</v>
      </c>
      <c r="C3564" s="174">
        <v>20</v>
      </c>
      <c r="D3564" s="175">
        <v>0</v>
      </c>
      <c r="E3564" s="176"/>
      <c r="F3564" s="174">
        <v>0</v>
      </c>
      <c r="G3564" s="174">
        <v>0</v>
      </c>
      <c r="H3564" s="174">
        <v>0</v>
      </c>
      <c r="I3564" s="174">
        <v>5000</v>
      </c>
      <c r="J3564" s="174">
        <v>5100</v>
      </c>
      <c r="K3564" s="174">
        <v>519</v>
      </c>
      <c r="L3564" s="177">
        <v>517</v>
      </c>
      <c r="M3564" s="178">
        <v>0</v>
      </c>
      <c r="N3564" s="179" t="s">
        <v>632</v>
      </c>
      <c r="O3564" s="180">
        <v>0</v>
      </c>
      <c r="P3564" s="180">
        <v>0</v>
      </c>
      <c r="Q3564" s="181">
        <f t="shared" si="125"/>
        <v>0</v>
      </c>
      <c r="R3564" s="182" t="s">
        <v>98</v>
      </c>
      <c r="S3564" s="183"/>
      <c r="T3564" s="183"/>
    </row>
    <row r="3565" spans="2:20" ht="15.75" hidden="1">
      <c r="B3565" s="174">
        <v>2025</v>
      </c>
      <c r="C3565" s="174">
        <v>20</v>
      </c>
      <c r="D3565" s="175">
        <v>0</v>
      </c>
      <c r="E3565" s="176"/>
      <c r="F3565" s="174">
        <v>0</v>
      </c>
      <c r="G3565" s="174">
        <v>0</v>
      </c>
      <c r="H3565" s="174">
        <v>0</v>
      </c>
      <c r="I3565" s="174">
        <v>5000</v>
      </c>
      <c r="J3565" s="174">
        <v>5100</v>
      </c>
      <c r="K3565" s="174">
        <v>519</v>
      </c>
      <c r="L3565" s="177">
        <v>773</v>
      </c>
      <c r="M3565" s="178">
        <v>0</v>
      </c>
      <c r="N3565" s="179" t="s">
        <v>1141</v>
      </c>
      <c r="O3565" s="180">
        <v>0</v>
      </c>
      <c r="P3565" s="180">
        <v>0</v>
      </c>
      <c r="Q3565" s="181">
        <f t="shared" si="125"/>
        <v>0</v>
      </c>
      <c r="R3565" s="182" t="s">
        <v>98</v>
      </c>
      <c r="S3565" s="183"/>
      <c r="T3565" s="183"/>
    </row>
    <row r="3566" spans="2:20" ht="15.75" hidden="1">
      <c r="B3566" s="174">
        <v>2025</v>
      </c>
      <c r="C3566" s="174">
        <v>20</v>
      </c>
      <c r="D3566" s="175">
        <v>0</v>
      </c>
      <c r="E3566" s="176"/>
      <c r="F3566" s="174">
        <v>0</v>
      </c>
      <c r="G3566" s="174">
        <v>0</v>
      </c>
      <c r="H3566" s="174">
        <v>0</v>
      </c>
      <c r="I3566" s="174">
        <v>5000</v>
      </c>
      <c r="J3566" s="174">
        <v>5100</v>
      </c>
      <c r="K3566" s="174">
        <v>519</v>
      </c>
      <c r="L3566" s="177">
        <v>1512</v>
      </c>
      <c r="M3566" s="178">
        <v>0</v>
      </c>
      <c r="N3566" s="179" t="s">
        <v>1841</v>
      </c>
      <c r="O3566" s="180">
        <v>0</v>
      </c>
      <c r="P3566" s="180">
        <v>0</v>
      </c>
      <c r="Q3566" s="181">
        <f t="shared" si="125"/>
        <v>0</v>
      </c>
      <c r="R3566" s="182" t="s">
        <v>98</v>
      </c>
      <c r="S3566" s="183"/>
      <c r="T3566" s="183"/>
    </row>
    <row r="3567" spans="2:20" ht="15.75" hidden="1">
      <c r="B3567" s="174">
        <v>2025</v>
      </c>
      <c r="C3567" s="174">
        <v>20</v>
      </c>
      <c r="D3567" s="175">
        <v>0</v>
      </c>
      <c r="E3567" s="176"/>
      <c r="F3567" s="174">
        <v>0</v>
      </c>
      <c r="G3567" s="174">
        <v>0</v>
      </c>
      <c r="H3567" s="174">
        <v>0</v>
      </c>
      <c r="I3567" s="174">
        <v>5000</v>
      </c>
      <c r="J3567" s="174">
        <v>5100</v>
      </c>
      <c r="K3567" s="174">
        <v>519</v>
      </c>
      <c r="L3567" s="177">
        <v>1248</v>
      </c>
      <c r="M3567" s="178">
        <v>0</v>
      </c>
      <c r="N3567" s="179" t="s">
        <v>199</v>
      </c>
      <c r="O3567" s="180">
        <v>0</v>
      </c>
      <c r="P3567" s="180">
        <v>0</v>
      </c>
      <c r="Q3567" s="181">
        <f t="shared" si="125"/>
        <v>0</v>
      </c>
      <c r="R3567" s="182" t="s">
        <v>98</v>
      </c>
      <c r="S3567" s="183"/>
      <c r="T3567" s="183"/>
    </row>
    <row r="3568" spans="2:20" ht="15.75" hidden="1">
      <c r="B3568" s="152">
        <v>2025</v>
      </c>
      <c r="C3568" s="152">
        <v>20</v>
      </c>
      <c r="D3568" s="153"/>
      <c r="E3568" s="154"/>
      <c r="F3568" s="152">
        <v>0</v>
      </c>
      <c r="G3568" s="152">
        <v>0</v>
      </c>
      <c r="H3568" s="152">
        <v>0</v>
      </c>
      <c r="I3568" s="152">
        <v>5000</v>
      </c>
      <c r="J3568" s="152">
        <v>5200</v>
      </c>
      <c r="K3568" s="152"/>
      <c r="L3568" s="155" t="s">
        <v>44</v>
      </c>
      <c r="M3568" s="156"/>
      <c r="N3568" s="157" t="s">
        <v>183</v>
      </c>
      <c r="O3568" s="158">
        <f t="shared" ref="O3568:P3568" si="126">O3569+O3572</f>
        <v>0</v>
      </c>
      <c r="P3568" s="158">
        <f t="shared" si="126"/>
        <v>0</v>
      </c>
      <c r="Q3568" s="158">
        <f t="shared" si="125"/>
        <v>0</v>
      </c>
      <c r="R3568" s="159"/>
      <c r="S3568" s="160"/>
      <c r="T3568" s="161"/>
    </row>
    <row r="3569" spans="2:20" ht="15.75" hidden="1">
      <c r="B3569" s="163">
        <v>2025</v>
      </c>
      <c r="C3569" s="163">
        <v>20</v>
      </c>
      <c r="D3569" s="164"/>
      <c r="E3569" s="165"/>
      <c r="F3569" s="163">
        <v>0</v>
      </c>
      <c r="G3569" s="163">
        <v>0</v>
      </c>
      <c r="H3569" s="163">
        <v>0</v>
      </c>
      <c r="I3569" s="163">
        <v>5000</v>
      </c>
      <c r="J3569" s="163">
        <v>5200</v>
      </c>
      <c r="K3569" s="163">
        <v>521</v>
      </c>
      <c r="L3569" s="166" t="s">
        <v>44</v>
      </c>
      <c r="M3569" s="167"/>
      <c r="N3569" s="168" t="s">
        <v>184</v>
      </c>
      <c r="O3569" s="169">
        <f>SUM(O3570:O3571)</f>
        <v>0</v>
      </c>
      <c r="P3569" s="169">
        <f>SUM(P3570:P3571)</f>
        <v>0</v>
      </c>
      <c r="Q3569" s="169">
        <f t="shared" si="125"/>
        <v>0</v>
      </c>
      <c r="R3569" s="170"/>
      <c r="S3569" s="171"/>
      <c r="T3569" s="172"/>
    </row>
    <row r="3570" spans="2:20" ht="15.75" hidden="1">
      <c r="B3570" s="174">
        <v>2025</v>
      </c>
      <c r="C3570" s="174">
        <v>20</v>
      </c>
      <c r="D3570" s="175">
        <v>0</v>
      </c>
      <c r="E3570" s="176"/>
      <c r="F3570" s="174">
        <v>0</v>
      </c>
      <c r="G3570" s="174">
        <v>0</v>
      </c>
      <c r="H3570" s="174">
        <v>0</v>
      </c>
      <c r="I3570" s="174">
        <v>5000</v>
      </c>
      <c r="J3570" s="174">
        <v>5200</v>
      </c>
      <c r="K3570" s="174">
        <v>521</v>
      </c>
      <c r="L3570" s="177">
        <v>579</v>
      </c>
      <c r="M3570" s="178">
        <v>0</v>
      </c>
      <c r="N3570" s="179" t="s">
        <v>1842</v>
      </c>
      <c r="O3570" s="180">
        <v>0</v>
      </c>
      <c r="P3570" s="180">
        <v>0</v>
      </c>
      <c r="Q3570" s="181">
        <f t="shared" si="125"/>
        <v>0</v>
      </c>
      <c r="R3570" s="182" t="s">
        <v>98</v>
      </c>
      <c r="S3570" s="183"/>
      <c r="T3570" s="183"/>
    </row>
    <row r="3571" spans="2:20" ht="15.75" hidden="1">
      <c r="B3571" s="174">
        <v>2025</v>
      </c>
      <c r="C3571" s="174">
        <v>20</v>
      </c>
      <c r="D3571" s="175">
        <v>0</v>
      </c>
      <c r="E3571" s="176"/>
      <c r="F3571" s="174">
        <v>0</v>
      </c>
      <c r="G3571" s="174">
        <v>0</v>
      </c>
      <c r="H3571" s="174">
        <v>0</v>
      </c>
      <c r="I3571" s="174">
        <v>5000</v>
      </c>
      <c r="J3571" s="174">
        <v>5200</v>
      </c>
      <c r="K3571" s="174">
        <v>521</v>
      </c>
      <c r="L3571" s="177">
        <v>1090</v>
      </c>
      <c r="M3571" s="178">
        <v>0</v>
      </c>
      <c r="N3571" s="179" t="s">
        <v>459</v>
      </c>
      <c r="O3571" s="180">
        <v>0</v>
      </c>
      <c r="P3571" s="180">
        <v>0</v>
      </c>
      <c r="Q3571" s="181">
        <f t="shared" si="125"/>
        <v>0</v>
      </c>
      <c r="R3571" s="182" t="s">
        <v>98</v>
      </c>
      <c r="S3571" s="183"/>
      <c r="T3571" s="183"/>
    </row>
    <row r="3572" spans="2:20" ht="15.75" hidden="1">
      <c r="B3572" s="163">
        <v>2025</v>
      </c>
      <c r="C3572" s="163">
        <v>20</v>
      </c>
      <c r="D3572" s="164"/>
      <c r="E3572" s="165"/>
      <c r="F3572" s="163">
        <v>0</v>
      </c>
      <c r="G3572" s="163">
        <v>0</v>
      </c>
      <c r="H3572" s="163">
        <v>0</v>
      </c>
      <c r="I3572" s="163">
        <v>5000</v>
      </c>
      <c r="J3572" s="163">
        <v>5200</v>
      </c>
      <c r="K3572" s="163">
        <v>523</v>
      </c>
      <c r="L3572" s="166" t="s">
        <v>44</v>
      </c>
      <c r="M3572" s="167"/>
      <c r="N3572" s="168" t="s">
        <v>186</v>
      </c>
      <c r="O3572" s="169">
        <f>SUM(O3573:O3574)</f>
        <v>0</v>
      </c>
      <c r="P3572" s="169">
        <f>SUM(P3573:P3574)</f>
        <v>0</v>
      </c>
      <c r="Q3572" s="169">
        <f t="shared" si="125"/>
        <v>0</v>
      </c>
      <c r="R3572" s="170"/>
      <c r="S3572" s="171"/>
      <c r="T3572" s="172"/>
    </row>
    <row r="3573" spans="2:20" ht="15.75" hidden="1">
      <c r="B3573" s="174">
        <v>2025</v>
      </c>
      <c r="C3573" s="174">
        <v>20</v>
      </c>
      <c r="D3573" s="175">
        <v>0</v>
      </c>
      <c r="E3573" s="176"/>
      <c r="F3573" s="174">
        <v>0</v>
      </c>
      <c r="G3573" s="174">
        <v>0</v>
      </c>
      <c r="H3573" s="174">
        <v>0</v>
      </c>
      <c r="I3573" s="174">
        <v>5000</v>
      </c>
      <c r="J3573" s="174">
        <v>5200</v>
      </c>
      <c r="K3573" s="174">
        <v>523</v>
      </c>
      <c r="L3573" s="177">
        <v>172</v>
      </c>
      <c r="M3573" s="178">
        <v>0</v>
      </c>
      <c r="N3573" s="179" t="s">
        <v>187</v>
      </c>
      <c r="O3573" s="180">
        <v>0</v>
      </c>
      <c r="P3573" s="180">
        <v>0</v>
      </c>
      <c r="Q3573" s="181">
        <f t="shared" si="125"/>
        <v>0</v>
      </c>
      <c r="R3573" s="182" t="s">
        <v>98</v>
      </c>
      <c r="S3573" s="183"/>
      <c r="T3573" s="183"/>
    </row>
    <row r="3574" spans="2:20" ht="15.75" hidden="1">
      <c r="B3574" s="174">
        <v>2025</v>
      </c>
      <c r="C3574" s="174">
        <v>20</v>
      </c>
      <c r="D3574" s="175">
        <v>0</v>
      </c>
      <c r="E3574" s="176"/>
      <c r="F3574" s="174">
        <v>0</v>
      </c>
      <c r="G3574" s="174">
        <v>0</v>
      </c>
      <c r="H3574" s="174">
        <v>0</v>
      </c>
      <c r="I3574" s="174">
        <v>5000</v>
      </c>
      <c r="J3574" s="174">
        <v>5200</v>
      </c>
      <c r="K3574" s="174">
        <v>523</v>
      </c>
      <c r="L3574" s="177">
        <v>1548</v>
      </c>
      <c r="M3574" s="178">
        <v>0</v>
      </c>
      <c r="N3574" s="179" t="s">
        <v>188</v>
      </c>
      <c r="O3574" s="180">
        <v>0</v>
      </c>
      <c r="P3574" s="180">
        <v>0</v>
      </c>
      <c r="Q3574" s="181">
        <f t="shared" si="125"/>
        <v>0</v>
      </c>
      <c r="R3574" s="182" t="s">
        <v>98</v>
      </c>
      <c r="S3574" s="183"/>
      <c r="T3574" s="183"/>
    </row>
    <row r="3575" spans="2:20" ht="15.75" hidden="1">
      <c r="B3575" s="152">
        <v>2025</v>
      </c>
      <c r="C3575" s="152">
        <v>20</v>
      </c>
      <c r="D3575" s="153"/>
      <c r="E3575" s="154"/>
      <c r="F3575" s="152">
        <v>0</v>
      </c>
      <c r="G3575" s="152">
        <v>0</v>
      </c>
      <c r="H3575" s="152">
        <v>0</v>
      </c>
      <c r="I3575" s="152">
        <v>5000</v>
      </c>
      <c r="J3575" s="152">
        <v>5400</v>
      </c>
      <c r="K3575" s="152"/>
      <c r="L3575" s="155" t="s">
        <v>44</v>
      </c>
      <c r="M3575" s="156"/>
      <c r="N3575" s="157" t="s">
        <v>216</v>
      </c>
      <c r="O3575" s="158">
        <f>O3576</f>
        <v>0</v>
      </c>
      <c r="P3575" s="158">
        <f>P3576</f>
        <v>0</v>
      </c>
      <c r="Q3575" s="158">
        <f t="shared" si="125"/>
        <v>0</v>
      </c>
      <c r="R3575" s="159"/>
      <c r="S3575" s="160"/>
      <c r="T3575" s="161"/>
    </row>
    <row r="3576" spans="2:20" ht="15.75" hidden="1">
      <c r="B3576" s="163">
        <v>2025</v>
      </c>
      <c r="C3576" s="163">
        <v>20</v>
      </c>
      <c r="D3576" s="164"/>
      <c r="E3576" s="165"/>
      <c r="F3576" s="163">
        <v>0</v>
      </c>
      <c r="G3576" s="163">
        <v>0</v>
      </c>
      <c r="H3576" s="163">
        <v>0</v>
      </c>
      <c r="I3576" s="163">
        <v>5000</v>
      </c>
      <c r="J3576" s="163">
        <v>5400</v>
      </c>
      <c r="K3576" s="163">
        <v>541</v>
      </c>
      <c r="L3576" s="166" t="s">
        <v>44</v>
      </c>
      <c r="M3576" s="167"/>
      <c r="N3576" s="168" t="s">
        <v>217</v>
      </c>
      <c r="O3576" s="169">
        <f>SUM(O3577:O3578)</f>
        <v>0</v>
      </c>
      <c r="P3576" s="169">
        <f>SUM(P3577:P3578)</f>
        <v>0</v>
      </c>
      <c r="Q3576" s="169">
        <f t="shared" si="125"/>
        <v>0</v>
      </c>
      <c r="R3576" s="170"/>
      <c r="S3576" s="171"/>
      <c r="T3576" s="172"/>
    </row>
    <row r="3577" spans="2:20" ht="15.75" hidden="1">
      <c r="B3577" s="174">
        <v>2025</v>
      </c>
      <c r="C3577" s="174">
        <v>20</v>
      </c>
      <c r="D3577" s="175">
        <v>0</v>
      </c>
      <c r="E3577" s="176"/>
      <c r="F3577" s="174">
        <v>0</v>
      </c>
      <c r="G3577" s="174">
        <v>0</v>
      </c>
      <c r="H3577" s="174">
        <v>0</v>
      </c>
      <c r="I3577" s="174">
        <v>5000</v>
      </c>
      <c r="J3577" s="174">
        <v>5400</v>
      </c>
      <c r="K3577" s="174">
        <v>541</v>
      </c>
      <c r="L3577" s="177">
        <v>1526</v>
      </c>
      <c r="M3577" s="178">
        <v>0</v>
      </c>
      <c r="N3577" s="179" t="s">
        <v>218</v>
      </c>
      <c r="O3577" s="180">
        <v>0</v>
      </c>
      <c r="P3577" s="180">
        <v>0</v>
      </c>
      <c r="Q3577" s="181">
        <f t="shared" si="125"/>
        <v>0</v>
      </c>
      <c r="R3577" s="182" t="s">
        <v>98</v>
      </c>
      <c r="S3577" s="183"/>
      <c r="T3577" s="183"/>
    </row>
    <row r="3578" spans="2:20" ht="15.75" hidden="1">
      <c r="B3578" s="174">
        <v>2025</v>
      </c>
      <c r="C3578" s="174">
        <v>20</v>
      </c>
      <c r="D3578" s="175">
        <v>0</v>
      </c>
      <c r="E3578" s="176"/>
      <c r="F3578" s="174">
        <v>0</v>
      </c>
      <c r="G3578" s="174">
        <v>0</v>
      </c>
      <c r="H3578" s="174">
        <v>0</v>
      </c>
      <c r="I3578" s="174">
        <v>5000</v>
      </c>
      <c r="J3578" s="174">
        <v>5400</v>
      </c>
      <c r="K3578" s="174">
        <v>541</v>
      </c>
      <c r="L3578" s="177">
        <v>1051</v>
      </c>
      <c r="M3578" s="178">
        <v>0</v>
      </c>
      <c r="N3578" s="179" t="s">
        <v>1179</v>
      </c>
      <c r="O3578" s="180">
        <v>0</v>
      </c>
      <c r="P3578" s="180">
        <v>0</v>
      </c>
      <c r="Q3578" s="181">
        <f t="shared" si="125"/>
        <v>0</v>
      </c>
      <c r="R3578" s="182" t="s">
        <v>98</v>
      </c>
      <c r="S3578" s="183"/>
      <c r="T3578" s="183"/>
    </row>
    <row r="3579" spans="2:20" ht="15.75" hidden="1">
      <c r="B3579" s="152">
        <v>2025</v>
      </c>
      <c r="C3579" s="152">
        <v>20</v>
      </c>
      <c r="D3579" s="153"/>
      <c r="E3579" s="154"/>
      <c r="F3579" s="152">
        <v>0</v>
      </c>
      <c r="G3579" s="152">
        <v>0</v>
      </c>
      <c r="H3579" s="152">
        <v>0</v>
      </c>
      <c r="I3579" s="152">
        <v>5000</v>
      </c>
      <c r="J3579" s="152">
        <v>5600</v>
      </c>
      <c r="K3579" s="152"/>
      <c r="L3579" s="155" t="s">
        <v>44</v>
      </c>
      <c r="M3579" s="156"/>
      <c r="N3579" s="157" t="s">
        <v>1050</v>
      </c>
      <c r="O3579" s="158">
        <f>O3580</f>
        <v>0</v>
      </c>
      <c r="P3579" s="158">
        <f>P3580</f>
        <v>0</v>
      </c>
      <c r="Q3579" s="158">
        <f t="shared" si="125"/>
        <v>0</v>
      </c>
      <c r="R3579" s="159"/>
      <c r="S3579" s="160"/>
      <c r="T3579" s="161"/>
    </row>
    <row r="3580" spans="2:20" ht="15.75" hidden="1">
      <c r="B3580" s="163">
        <v>2025</v>
      </c>
      <c r="C3580" s="163">
        <v>20</v>
      </c>
      <c r="D3580" s="164"/>
      <c r="E3580" s="165"/>
      <c r="F3580" s="163">
        <v>0</v>
      </c>
      <c r="G3580" s="163">
        <v>0</v>
      </c>
      <c r="H3580" s="163">
        <v>0</v>
      </c>
      <c r="I3580" s="163">
        <v>5000</v>
      </c>
      <c r="J3580" s="163">
        <v>5600</v>
      </c>
      <c r="K3580" s="163">
        <v>569</v>
      </c>
      <c r="L3580" s="166" t="s">
        <v>44</v>
      </c>
      <c r="M3580" s="167"/>
      <c r="N3580" s="168" t="s">
        <v>594</v>
      </c>
      <c r="O3580" s="169">
        <f>SUM(O3581)</f>
        <v>0</v>
      </c>
      <c r="P3580" s="169">
        <f>SUM(P3581)</f>
        <v>0</v>
      </c>
      <c r="Q3580" s="169">
        <f t="shared" si="125"/>
        <v>0</v>
      </c>
      <c r="R3580" s="170"/>
      <c r="S3580" s="171"/>
      <c r="T3580" s="172"/>
    </row>
    <row r="3581" spans="2:20" ht="15.75" hidden="1">
      <c r="B3581" s="174">
        <v>2025</v>
      </c>
      <c r="C3581" s="174">
        <v>20</v>
      </c>
      <c r="D3581" s="175">
        <v>0</v>
      </c>
      <c r="E3581" s="176"/>
      <c r="F3581" s="174">
        <v>0</v>
      </c>
      <c r="G3581" s="174">
        <v>0</v>
      </c>
      <c r="H3581" s="174">
        <v>0</v>
      </c>
      <c r="I3581" s="174">
        <v>5000</v>
      </c>
      <c r="J3581" s="174">
        <v>5600</v>
      </c>
      <c r="K3581" s="174">
        <v>569</v>
      </c>
      <c r="L3581" s="177">
        <v>680</v>
      </c>
      <c r="M3581" s="178">
        <v>0</v>
      </c>
      <c r="N3581" s="179" t="s">
        <v>596</v>
      </c>
      <c r="O3581" s="180">
        <v>0</v>
      </c>
      <c r="P3581" s="180">
        <v>0</v>
      </c>
      <c r="Q3581" s="181">
        <f t="shared" si="125"/>
        <v>0</v>
      </c>
      <c r="R3581" s="182" t="s">
        <v>98</v>
      </c>
      <c r="S3581" s="183"/>
      <c r="T3581" s="183"/>
    </row>
    <row r="3582" spans="2:20" ht="15.75" hidden="1">
      <c r="B3582" s="152">
        <v>2025</v>
      </c>
      <c r="C3582" s="152">
        <v>20</v>
      </c>
      <c r="D3582" s="153"/>
      <c r="E3582" s="154"/>
      <c r="F3582" s="152">
        <v>0</v>
      </c>
      <c r="G3582" s="152">
        <v>0</v>
      </c>
      <c r="H3582" s="152">
        <v>0</v>
      </c>
      <c r="I3582" s="152">
        <v>5000</v>
      </c>
      <c r="J3582" s="152">
        <v>5900</v>
      </c>
      <c r="K3582" s="152"/>
      <c r="L3582" s="155" t="s">
        <v>44</v>
      </c>
      <c r="M3582" s="156"/>
      <c r="N3582" s="157" t="s">
        <v>223</v>
      </c>
      <c r="O3582" s="158">
        <f>O3583+O3585</f>
        <v>0</v>
      </c>
      <c r="P3582" s="158">
        <f>P3583+P3585</f>
        <v>0</v>
      </c>
      <c r="Q3582" s="158">
        <f t="shared" si="125"/>
        <v>0</v>
      </c>
      <c r="R3582" s="159"/>
      <c r="S3582" s="188"/>
      <c r="T3582" s="188"/>
    </row>
    <row r="3583" spans="2:20" ht="15.75" hidden="1">
      <c r="B3583" s="163">
        <v>2025</v>
      </c>
      <c r="C3583" s="163">
        <v>20</v>
      </c>
      <c r="D3583" s="164"/>
      <c r="E3583" s="165"/>
      <c r="F3583" s="163">
        <v>0</v>
      </c>
      <c r="G3583" s="163">
        <v>0</v>
      </c>
      <c r="H3583" s="163">
        <v>0</v>
      </c>
      <c r="I3583" s="163">
        <v>5000</v>
      </c>
      <c r="J3583" s="163">
        <v>5900</v>
      </c>
      <c r="K3583" s="163">
        <v>591</v>
      </c>
      <c r="L3583" s="166" t="s">
        <v>44</v>
      </c>
      <c r="M3583" s="167"/>
      <c r="N3583" s="168" t="s">
        <v>224</v>
      </c>
      <c r="O3583" s="169">
        <f>SUM(O3584)</f>
        <v>0</v>
      </c>
      <c r="P3583" s="169">
        <f>SUM(P3584)</f>
        <v>0</v>
      </c>
      <c r="Q3583" s="169">
        <f t="shared" si="125"/>
        <v>0</v>
      </c>
      <c r="R3583" s="170"/>
      <c r="S3583" s="186"/>
      <c r="T3583" s="186"/>
    </row>
    <row r="3584" spans="2:20" ht="15.75" hidden="1">
      <c r="B3584" s="174">
        <v>2025</v>
      </c>
      <c r="C3584" s="174">
        <v>20</v>
      </c>
      <c r="D3584" s="175">
        <v>0</v>
      </c>
      <c r="E3584" s="176"/>
      <c r="F3584" s="174">
        <v>0</v>
      </c>
      <c r="G3584" s="174">
        <v>0</v>
      </c>
      <c r="H3584" s="174">
        <v>0</v>
      </c>
      <c r="I3584" s="174">
        <v>5000</v>
      </c>
      <c r="J3584" s="174">
        <v>5900</v>
      </c>
      <c r="K3584" s="174">
        <v>591</v>
      </c>
      <c r="L3584" s="177">
        <v>1407</v>
      </c>
      <c r="M3584" s="178">
        <v>0</v>
      </c>
      <c r="N3584" s="179" t="s">
        <v>224</v>
      </c>
      <c r="O3584" s="180">
        <v>0</v>
      </c>
      <c r="P3584" s="180">
        <v>0</v>
      </c>
      <c r="Q3584" s="181">
        <f t="shared" si="125"/>
        <v>0</v>
      </c>
      <c r="R3584" s="182" t="s">
        <v>225</v>
      </c>
      <c r="S3584" s="183"/>
      <c r="T3584" s="183"/>
    </row>
    <row r="3585" spans="1:20" ht="15.75" hidden="1">
      <c r="B3585" s="163">
        <v>2025</v>
      </c>
      <c r="C3585" s="163">
        <v>20</v>
      </c>
      <c r="D3585" s="164"/>
      <c r="E3585" s="165"/>
      <c r="F3585" s="163">
        <v>0</v>
      </c>
      <c r="G3585" s="163">
        <v>0</v>
      </c>
      <c r="H3585" s="163">
        <v>0</v>
      </c>
      <c r="I3585" s="163">
        <v>5000</v>
      </c>
      <c r="J3585" s="163">
        <v>5900</v>
      </c>
      <c r="K3585" s="163">
        <v>597</v>
      </c>
      <c r="L3585" s="166" t="s">
        <v>44</v>
      </c>
      <c r="M3585" s="167"/>
      <c r="N3585" s="168" t="s">
        <v>226</v>
      </c>
      <c r="O3585" s="169">
        <f>SUM(O3586)</f>
        <v>0</v>
      </c>
      <c r="P3585" s="169">
        <f>SUM(P3586)</f>
        <v>0</v>
      </c>
      <c r="Q3585" s="169">
        <f t="shared" si="125"/>
        <v>0</v>
      </c>
      <c r="R3585" s="170"/>
      <c r="S3585" s="186"/>
      <c r="T3585" s="186"/>
    </row>
    <row r="3586" spans="1:20" ht="16.5" hidden="1" thickBot="1">
      <c r="B3586" s="258">
        <v>2025</v>
      </c>
      <c r="C3586" s="258">
        <v>20</v>
      </c>
      <c r="D3586" s="175">
        <v>0</v>
      </c>
      <c r="E3586" s="176"/>
      <c r="F3586" s="258">
        <v>0</v>
      </c>
      <c r="G3586" s="258">
        <v>0</v>
      </c>
      <c r="H3586" s="258">
        <v>0</v>
      </c>
      <c r="I3586" s="258">
        <v>5000</v>
      </c>
      <c r="J3586" s="258">
        <v>5900</v>
      </c>
      <c r="K3586" s="258">
        <v>597</v>
      </c>
      <c r="L3586" s="259">
        <v>869</v>
      </c>
      <c r="M3586" s="178">
        <v>0</v>
      </c>
      <c r="N3586" s="260" t="s">
        <v>227</v>
      </c>
      <c r="O3586" s="180">
        <v>0</v>
      </c>
      <c r="P3586" s="180">
        <v>0</v>
      </c>
      <c r="Q3586" s="181">
        <f t="shared" si="125"/>
        <v>0</v>
      </c>
      <c r="R3586" s="262" t="s">
        <v>225</v>
      </c>
      <c r="S3586" s="183"/>
      <c r="T3586" s="183"/>
    </row>
    <row r="3587" spans="1:20" ht="15.75" thickBot="1"/>
    <row r="3588" spans="1:20" s="263" customFormat="1" ht="16.5" thickBot="1">
      <c r="A3588" s="83"/>
      <c r="B3588" s="267"/>
      <c r="C3588" s="463" t="s">
        <v>1843</v>
      </c>
      <c r="D3588" s="463"/>
      <c r="E3588" s="463"/>
      <c r="F3588" s="463"/>
      <c r="G3588" s="463"/>
      <c r="H3588" s="463"/>
      <c r="I3588" s="463"/>
      <c r="J3588" s="463"/>
      <c r="K3588" s="463"/>
      <c r="L3588" s="464"/>
      <c r="N3588" s="264"/>
      <c r="O3588" s="83"/>
      <c r="P3588" s="83"/>
      <c r="Q3588" s="83"/>
      <c r="R3588" s="265"/>
      <c r="S3588" s="266"/>
      <c r="T3588" s="266"/>
    </row>
    <row r="3589" spans="1:20" s="263" customFormat="1" ht="15.75" thickBot="1">
      <c r="A3589" s="83"/>
      <c r="B3589" s="268">
        <v>1</v>
      </c>
      <c r="C3589" s="465" t="s">
        <v>1844</v>
      </c>
      <c r="D3589" s="466"/>
      <c r="E3589" s="466"/>
      <c r="F3589" s="466"/>
      <c r="G3589" s="466"/>
      <c r="H3589" s="467"/>
      <c r="I3589" s="465"/>
      <c r="J3589" s="466"/>
      <c r="K3589" s="466"/>
      <c r="L3589" s="467"/>
      <c r="N3589" s="264"/>
      <c r="O3589" s="83"/>
      <c r="P3589" s="83"/>
      <c r="Q3589" s="83"/>
      <c r="R3589" s="265"/>
      <c r="S3589" s="266"/>
      <c r="T3589" s="266"/>
    </row>
  </sheetData>
  <sheetProtection selectLockedCells="1" autoFilter="0"/>
  <mergeCells count="33">
    <mergeCell ref="C3588:L3588"/>
    <mergeCell ref="C3589:L3589"/>
    <mergeCell ref="R73:R75"/>
    <mergeCell ref="E6:E8"/>
    <mergeCell ref="S73:S75"/>
    <mergeCell ref="G73:G75"/>
    <mergeCell ref="H73:H75"/>
    <mergeCell ref="I73:I75"/>
    <mergeCell ref="O6:Q7"/>
    <mergeCell ref="I6:I8"/>
    <mergeCell ref="J6:J8"/>
    <mergeCell ref="K6:K8"/>
    <mergeCell ref="L6:L8"/>
    <mergeCell ref="M6:M8"/>
    <mergeCell ref="N6:N8"/>
    <mergeCell ref="H6:H8"/>
    <mergeCell ref="T73:T75"/>
    <mergeCell ref="O73:Q74"/>
    <mergeCell ref="J73:J75"/>
    <mergeCell ref="K73:K75"/>
    <mergeCell ref="L73:L75"/>
    <mergeCell ref="M73:M75"/>
    <mergeCell ref="N73:N75"/>
    <mergeCell ref="B73:B75"/>
    <mergeCell ref="C73:C75"/>
    <mergeCell ref="D73:D75"/>
    <mergeCell ref="E73:E75"/>
    <mergeCell ref="F73:F75"/>
    <mergeCell ref="B6:B8"/>
    <mergeCell ref="C6:C8"/>
    <mergeCell ref="D6:D8"/>
    <mergeCell ref="F6:F8"/>
    <mergeCell ref="G6:G8"/>
  </mergeCells>
  <printOptions horizontalCentered="1"/>
  <pageMargins left="0.19685039370078741" right="0.19685039370078741" top="0.39370078740157483" bottom="0.39370078740157483" header="0.31496062992125984" footer="0.31496062992125984"/>
  <pageSetup scale="30" fitToHeight="6" orientation="landscape" useFirstPageNumber="1" r:id="rId1"/>
  <headerFooter>
    <oddHeader>&amp;R&amp;14Página &amp;P</oddHeader>
    <oddFooter xml:space="preserve">&amp;R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P200"/>
  <sheetViews>
    <sheetView zoomScale="85" zoomScaleNormal="85" zoomScaleSheetLayoutView="85" workbookViewId="0">
      <selection activeCell="G10" sqref="G10"/>
    </sheetView>
  </sheetViews>
  <sheetFormatPr baseColWidth="10" defaultColWidth="11.375" defaultRowHeight="14.25"/>
  <cols>
    <col min="1" max="1" width="14" bestFit="1" customWidth="1"/>
    <col min="2" max="2" width="13.75" customWidth="1"/>
    <col min="3" max="3" width="18.625" customWidth="1"/>
    <col min="4" max="4" width="7.875" customWidth="1"/>
    <col min="5" max="5" width="16.375" customWidth="1"/>
    <col min="6" max="6" width="11.875" customWidth="1"/>
    <col min="7" max="9" width="16.75" customWidth="1"/>
    <col min="10" max="10" width="6" customWidth="1"/>
    <col min="11" max="11" width="14" customWidth="1"/>
    <col min="12" max="12" width="18.625" customWidth="1"/>
    <col min="13" max="13" width="7.875" customWidth="1"/>
    <col min="14" max="14" width="16.375" customWidth="1"/>
    <col min="15" max="15" width="11.875" customWidth="1"/>
    <col min="16" max="18" width="16.75" customWidth="1"/>
  </cols>
  <sheetData>
    <row r="1" spans="1:16" ht="23.45" customHeight="1">
      <c r="B1" s="504" t="s">
        <v>1964</v>
      </c>
      <c r="C1" s="504"/>
      <c r="D1" s="504"/>
      <c r="E1" s="504"/>
      <c r="F1" s="504"/>
      <c r="G1" s="504"/>
      <c r="H1" s="504"/>
      <c r="I1" s="504"/>
      <c r="J1" s="504"/>
      <c r="K1" s="504"/>
      <c r="L1" s="504"/>
      <c r="M1" s="504"/>
      <c r="N1" s="504"/>
      <c r="O1" s="504"/>
      <c r="P1" s="504"/>
    </row>
    <row r="2" spans="1:16" ht="18.600000000000001" customHeight="1">
      <c r="B2" s="504" t="s">
        <v>1965</v>
      </c>
      <c r="C2" s="504"/>
      <c r="D2" s="504"/>
      <c r="E2" s="504"/>
      <c r="F2" s="504"/>
      <c r="G2" s="504"/>
      <c r="H2" s="504"/>
      <c r="I2" s="504"/>
      <c r="J2" s="504"/>
      <c r="K2" s="504"/>
      <c r="L2" s="504"/>
      <c r="M2" s="504"/>
      <c r="N2" s="504"/>
      <c r="O2" s="504"/>
      <c r="P2" s="504"/>
    </row>
    <row r="3" spans="1:16" ht="19.149999999999999" customHeight="1">
      <c r="B3" s="505" t="str">
        <f>+'AVANCE RENDIMIENTOS FINANCIEROS'!B70</f>
        <v>ENTIDAD FEDERATIVA: OAXACA</v>
      </c>
      <c r="C3" s="505"/>
      <c r="D3" s="505"/>
      <c r="E3" s="505"/>
      <c r="F3" s="505"/>
      <c r="G3" s="505"/>
      <c r="H3" s="505"/>
      <c r="I3" s="505"/>
      <c r="J3" s="505"/>
      <c r="K3" s="505"/>
      <c r="L3" s="505"/>
      <c r="M3" s="505"/>
      <c r="N3" s="505"/>
      <c r="O3" s="505"/>
      <c r="P3" s="505"/>
    </row>
    <row r="4" spans="1:16" ht="19.149999999999999" customHeight="1">
      <c r="B4" s="506" t="s">
        <v>22</v>
      </c>
      <c r="C4" s="506"/>
      <c r="D4" s="506"/>
      <c r="E4" s="506"/>
      <c r="F4" s="506"/>
      <c r="G4" s="506"/>
      <c r="H4" s="506"/>
      <c r="I4" s="506"/>
      <c r="J4" s="506"/>
      <c r="K4" s="506"/>
      <c r="L4" s="506"/>
      <c r="M4" s="506"/>
      <c r="N4" s="506"/>
      <c r="O4" s="506"/>
      <c r="P4" s="506"/>
    </row>
    <row r="5" spans="1:16" ht="19.149999999999999" customHeight="1" thickBot="1">
      <c r="B5" s="507" t="s">
        <v>2197</v>
      </c>
      <c r="C5" s="507"/>
      <c r="D5" s="507"/>
      <c r="E5" s="507"/>
      <c r="F5" s="507"/>
      <c r="G5" s="507"/>
      <c r="H5" s="508"/>
      <c r="I5" s="508"/>
      <c r="J5" s="509"/>
      <c r="K5" s="509"/>
      <c r="L5" s="269"/>
      <c r="M5" s="269"/>
      <c r="N5" s="269"/>
      <c r="O5" s="269"/>
      <c r="P5" s="269"/>
    </row>
    <row r="6" spans="1:16" ht="18.600000000000001" customHeight="1" thickTop="1" thickBot="1">
      <c r="A6" s="270" t="s">
        <v>1966</v>
      </c>
      <c r="B6" s="495" t="s">
        <v>1967</v>
      </c>
      <c r="C6" s="496"/>
      <c r="D6" s="496"/>
      <c r="E6" s="496"/>
      <c r="F6" s="496"/>
      <c r="G6" s="496"/>
      <c r="H6" s="496"/>
      <c r="I6" s="496"/>
      <c r="J6" s="496"/>
      <c r="K6" s="496"/>
      <c r="L6" s="496"/>
      <c r="M6" s="496"/>
      <c r="N6" s="496"/>
      <c r="O6" s="496"/>
      <c r="P6" s="496"/>
    </row>
    <row r="7" spans="1:16" ht="19.149999999999999" customHeight="1" thickTop="1" thickBot="1">
      <c r="B7" s="269"/>
      <c r="C7" s="269"/>
      <c r="D7" s="269"/>
      <c r="E7" s="269"/>
      <c r="F7" s="269"/>
      <c r="G7" s="269"/>
      <c r="H7" s="269"/>
      <c r="I7" s="269"/>
      <c r="J7" s="269"/>
      <c r="K7" s="269"/>
      <c r="L7" s="269"/>
      <c r="M7" s="269"/>
      <c r="N7" s="269"/>
      <c r="O7" s="269"/>
      <c r="P7" s="269"/>
    </row>
    <row r="8" spans="1:16" ht="19.149999999999999" customHeight="1" thickBot="1">
      <c r="B8" s="497" t="s">
        <v>1968</v>
      </c>
      <c r="C8" s="498"/>
      <c r="D8" s="498"/>
      <c r="E8" s="499"/>
      <c r="F8" s="271"/>
      <c r="K8" s="497" t="s">
        <v>18</v>
      </c>
      <c r="L8" s="498"/>
      <c r="M8" s="498"/>
      <c r="N8" s="499"/>
      <c r="O8" s="269"/>
      <c r="P8" s="269"/>
    </row>
    <row r="9" spans="1:16" ht="72.599999999999994" customHeight="1" thickBot="1">
      <c r="B9" s="500" t="s">
        <v>1969</v>
      </c>
      <c r="C9" s="501"/>
      <c r="D9" s="502">
        <f>+C43</f>
        <v>35199234</v>
      </c>
      <c r="E9" s="503"/>
      <c r="F9" s="269"/>
      <c r="G9" s="269"/>
      <c r="H9" s="269"/>
      <c r="I9" s="269"/>
      <c r="J9" s="269"/>
      <c r="K9" s="500" t="s">
        <v>1970</v>
      </c>
      <c r="L9" s="501"/>
      <c r="M9" s="502">
        <f>+L43</f>
        <v>35199234</v>
      </c>
      <c r="N9" s="503"/>
      <c r="O9" s="269"/>
      <c r="P9" s="269"/>
    </row>
    <row r="10" spans="1:16" ht="19.149999999999999" customHeight="1">
      <c r="B10" s="269"/>
      <c r="C10" s="269"/>
      <c r="D10" s="269"/>
      <c r="E10" s="269"/>
      <c r="F10" s="269"/>
      <c r="G10" s="269"/>
      <c r="H10" s="269"/>
      <c r="I10" s="269"/>
      <c r="J10" s="269"/>
      <c r="K10" s="269"/>
      <c r="L10" s="269"/>
      <c r="M10" s="269"/>
      <c r="N10" s="269"/>
      <c r="O10" s="269"/>
      <c r="P10" s="269"/>
    </row>
    <row r="11" spans="1:16" ht="19.149999999999999" customHeight="1" thickBot="1">
      <c r="B11" s="269"/>
      <c r="C11" s="269"/>
      <c r="D11" s="269"/>
      <c r="E11" s="269"/>
      <c r="F11" s="269"/>
      <c r="G11" s="269"/>
      <c r="H11" s="269"/>
      <c r="I11" s="269"/>
      <c r="J11" s="269"/>
      <c r="K11" s="269"/>
      <c r="L11" s="269"/>
      <c r="M11" s="269"/>
      <c r="N11" s="269"/>
      <c r="O11" s="269"/>
      <c r="P11" s="269"/>
    </row>
    <row r="12" spans="1:16" ht="41.45" customHeight="1" thickBot="1">
      <c r="B12" s="516" t="s">
        <v>1971</v>
      </c>
      <c r="C12" s="517"/>
      <c r="D12" s="502">
        <f>+G43+G75+G106+G137+G168+G199</f>
        <v>361579.28</v>
      </c>
      <c r="E12" s="503"/>
      <c r="F12" s="269"/>
      <c r="G12" s="269"/>
      <c r="H12" s="269"/>
      <c r="I12" s="269"/>
      <c r="J12" s="269"/>
      <c r="K12" s="516" t="s">
        <v>1971</v>
      </c>
      <c r="L12" s="517"/>
      <c r="M12" s="502">
        <f>+P43+P75+P106+P137+P168+P199</f>
        <v>6144.34</v>
      </c>
      <c r="N12" s="503"/>
      <c r="O12" s="269"/>
      <c r="P12" s="269"/>
    </row>
    <row r="13" spans="1:16" ht="19.149999999999999" customHeight="1">
      <c r="B13" s="518" t="s">
        <v>1972</v>
      </c>
      <c r="C13" s="519"/>
      <c r="D13" s="518" t="s">
        <v>1973</v>
      </c>
      <c r="E13" s="519"/>
      <c r="F13" s="269"/>
      <c r="G13" s="269"/>
      <c r="H13" s="269"/>
      <c r="I13" s="269"/>
      <c r="J13" s="269"/>
      <c r="K13" s="518" t="s">
        <v>1972</v>
      </c>
      <c r="L13" s="519"/>
      <c r="M13" s="518" t="s">
        <v>1973</v>
      </c>
      <c r="N13" s="519"/>
      <c r="O13" s="269"/>
      <c r="P13" s="269"/>
    </row>
    <row r="14" spans="1:16" ht="19.149999999999999" customHeight="1" thickBot="1">
      <c r="B14" s="510">
        <f>+'AVANCE RENDIMIENTOS FINANCIEROS'!O76</f>
        <v>0</v>
      </c>
      <c r="C14" s="510"/>
      <c r="D14" s="510">
        <f>+D12-B14</f>
        <v>361579.28</v>
      </c>
      <c r="E14" s="510"/>
      <c r="F14" s="269"/>
      <c r="G14" s="269"/>
      <c r="H14" s="269"/>
      <c r="I14" s="269"/>
      <c r="J14" s="269"/>
      <c r="K14" s="510">
        <f>+'AVANCE RENDIMIENTOS FINANCIEROS'!P76</f>
        <v>0</v>
      </c>
      <c r="L14" s="510"/>
      <c r="M14" s="510">
        <f>+M12-K14</f>
        <v>6144.34</v>
      </c>
      <c r="N14" s="510"/>
      <c r="O14" s="269"/>
      <c r="P14" s="269"/>
    </row>
    <row r="15" spans="1:16" ht="19.149999999999999" customHeight="1" thickBot="1">
      <c r="B15" s="269"/>
      <c r="C15" s="269"/>
      <c r="D15" s="269"/>
      <c r="E15" s="269"/>
      <c r="F15" s="269"/>
      <c r="G15" s="269"/>
      <c r="H15" s="269"/>
      <c r="I15" s="269"/>
      <c r="J15" s="269"/>
      <c r="K15" s="269"/>
      <c r="L15" s="269"/>
      <c r="M15" s="269"/>
      <c r="N15" s="269"/>
      <c r="O15" s="269"/>
      <c r="P15" s="269"/>
    </row>
    <row r="16" spans="1:16" ht="18.600000000000001" customHeight="1" thickTop="1" thickBot="1">
      <c r="A16" s="272" t="s">
        <v>1974</v>
      </c>
      <c r="B16" s="511" t="s">
        <v>1975</v>
      </c>
      <c r="C16" s="512"/>
      <c r="D16" s="512"/>
      <c r="E16" s="512"/>
      <c r="F16" s="512"/>
      <c r="G16" s="512"/>
      <c r="H16" s="512"/>
      <c r="I16" s="512"/>
      <c r="J16" s="512"/>
      <c r="K16" s="512"/>
      <c r="L16" s="512"/>
      <c r="M16" s="512"/>
      <c r="N16" s="512"/>
      <c r="O16" s="512"/>
      <c r="P16" s="512"/>
    </row>
    <row r="17" spans="1:16" ht="18.600000000000001" customHeight="1" thickTop="1" thickBot="1">
      <c r="B17" s="269"/>
      <c r="C17" s="269"/>
      <c r="D17" s="269"/>
      <c r="E17" s="269"/>
      <c r="F17" s="269"/>
      <c r="G17" s="269"/>
      <c r="H17" s="269"/>
      <c r="I17" s="269"/>
      <c r="J17" s="269"/>
      <c r="K17" s="269"/>
      <c r="L17" s="269"/>
      <c r="M17" s="269"/>
      <c r="N17" s="269"/>
      <c r="O17" s="269"/>
      <c r="P17" s="269"/>
    </row>
    <row r="18" spans="1:16" ht="21" thickBot="1">
      <c r="B18" s="513" t="s">
        <v>1968</v>
      </c>
      <c r="C18" s="514"/>
      <c r="D18" s="514"/>
      <c r="E18" s="515"/>
      <c r="F18" s="271"/>
      <c r="K18" s="513" t="s">
        <v>18</v>
      </c>
      <c r="L18" s="514"/>
      <c r="M18" s="514"/>
      <c r="N18" s="515"/>
      <c r="O18" s="271"/>
    </row>
    <row r="19" spans="1:16" ht="15.75" thickBot="1">
      <c r="B19" s="520" t="s">
        <v>1976</v>
      </c>
      <c r="C19" s="521"/>
      <c r="D19" s="524" t="s">
        <v>2159</v>
      </c>
      <c r="E19" s="525"/>
      <c r="F19" s="273"/>
      <c r="K19" s="520" t="s">
        <v>1976</v>
      </c>
      <c r="L19" s="521"/>
      <c r="M19" s="524" t="s">
        <v>2169</v>
      </c>
      <c r="N19" s="525"/>
      <c r="O19" s="273"/>
    </row>
    <row r="20" spans="1:16" ht="15.75" thickBot="1">
      <c r="B20" s="520" t="s">
        <v>1977</v>
      </c>
      <c r="C20" s="521"/>
      <c r="D20" s="522" t="s">
        <v>2160</v>
      </c>
      <c r="E20" s="523"/>
      <c r="F20" s="274"/>
      <c r="K20" s="520" t="s">
        <v>1977</v>
      </c>
      <c r="L20" s="521"/>
      <c r="M20" s="522" t="s">
        <v>2162</v>
      </c>
      <c r="N20" s="523"/>
      <c r="O20" s="274"/>
    </row>
    <row r="21" spans="1:16" ht="15.75" thickBot="1">
      <c r="B21" s="520" t="s">
        <v>1978</v>
      </c>
      <c r="C21" s="521"/>
      <c r="D21" s="522" t="s">
        <v>2161</v>
      </c>
      <c r="E21" s="523"/>
      <c r="F21" s="274"/>
      <c r="K21" s="520" t="s">
        <v>1978</v>
      </c>
      <c r="L21" s="521"/>
      <c r="M21" s="522" t="s">
        <v>2163</v>
      </c>
      <c r="N21" s="523"/>
      <c r="O21" s="274"/>
    </row>
    <row r="22" spans="1:16" ht="15.75" thickBot="1">
      <c r="B22" s="520" t="s">
        <v>1979</v>
      </c>
      <c r="C22" s="521"/>
      <c r="D22" s="522" t="s">
        <v>2166</v>
      </c>
      <c r="E22" s="523"/>
      <c r="F22" s="274"/>
      <c r="K22" s="520" t="s">
        <v>1979</v>
      </c>
      <c r="L22" s="521"/>
      <c r="M22" s="522" t="s">
        <v>2166</v>
      </c>
      <c r="N22" s="523"/>
      <c r="O22" s="274"/>
    </row>
    <row r="23" spans="1:16" ht="15.75" thickBot="1">
      <c r="B23" s="520" t="s">
        <v>1980</v>
      </c>
      <c r="C23" s="521"/>
      <c r="D23" s="527" t="s">
        <v>2164</v>
      </c>
      <c r="E23" s="528"/>
      <c r="F23" s="275"/>
      <c r="G23" s="276"/>
      <c r="H23" s="276"/>
      <c r="I23" s="276"/>
      <c r="K23" s="520" t="s">
        <v>1980</v>
      </c>
      <c r="L23" s="521"/>
      <c r="M23" s="527" t="s">
        <v>2164</v>
      </c>
      <c r="N23" s="528"/>
      <c r="O23" s="275"/>
      <c r="P23" s="276"/>
    </row>
    <row r="24" spans="1:16" ht="15.75" customHeight="1" thickBot="1">
      <c r="B24" s="529" t="s">
        <v>1981</v>
      </c>
      <c r="C24" s="530"/>
      <c r="D24" s="530"/>
      <c r="E24" s="530"/>
      <c r="F24" s="530"/>
      <c r="G24" s="530"/>
      <c r="K24" s="529" t="s">
        <v>1981</v>
      </c>
      <c r="L24" s="530"/>
      <c r="M24" s="530"/>
      <c r="N24" s="530"/>
      <c r="O24" s="530"/>
      <c r="P24" s="530"/>
    </row>
    <row r="25" spans="1:16" ht="56.45" customHeight="1" thickBot="1">
      <c r="A25" s="277"/>
      <c r="B25" s="278" t="s">
        <v>1982</v>
      </c>
      <c r="C25" s="279" t="s">
        <v>1983</v>
      </c>
      <c r="D25" s="280" t="s">
        <v>1984</v>
      </c>
      <c r="E25" s="281" t="s">
        <v>1985</v>
      </c>
      <c r="F25" s="282" t="s">
        <v>1986</v>
      </c>
      <c r="G25" s="283" t="s">
        <v>1987</v>
      </c>
      <c r="K25" s="278" t="s">
        <v>1982</v>
      </c>
      <c r="L25" s="279" t="s">
        <v>1988</v>
      </c>
      <c r="M25" s="284" t="s">
        <v>1989</v>
      </c>
      <c r="N25" s="281" t="s">
        <v>1985</v>
      </c>
      <c r="O25" s="282" t="s">
        <v>1986</v>
      </c>
      <c r="P25" s="283" t="s">
        <v>1987</v>
      </c>
    </row>
    <row r="26" spans="1:16" ht="15" thickBot="1">
      <c r="A26" s="285"/>
      <c r="B26" s="286"/>
      <c r="C26" s="287"/>
      <c r="D26" s="288"/>
      <c r="E26" s="289"/>
      <c r="F26" s="290"/>
      <c r="G26" s="291"/>
      <c r="K26" s="286"/>
      <c r="L26" s="287"/>
      <c r="M26" s="292"/>
      <c r="N26" s="289"/>
      <c r="O26" s="290"/>
      <c r="P26" s="291"/>
    </row>
    <row r="27" spans="1:16" ht="20.25" customHeight="1" thickBot="1">
      <c r="A27" s="293"/>
      <c r="B27" s="286" t="s">
        <v>1990</v>
      </c>
      <c r="C27" s="294">
        <v>0</v>
      </c>
      <c r="D27" s="295">
        <v>45688</v>
      </c>
      <c r="E27" s="296">
        <v>0</v>
      </c>
      <c r="F27" s="297">
        <v>0</v>
      </c>
      <c r="G27" s="298">
        <f>+E27-F27</f>
        <v>0</v>
      </c>
      <c r="K27" s="286" t="s">
        <v>1990</v>
      </c>
      <c r="L27" s="294">
        <v>0</v>
      </c>
      <c r="M27" s="299">
        <v>31</v>
      </c>
      <c r="N27" s="296">
        <v>0</v>
      </c>
      <c r="O27" s="297">
        <v>0</v>
      </c>
      <c r="P27" s="298">
        <f>+N27-O27</f>
        <v>0</v>
      </c>
    </row>
    <row r="28" spans="1:16" ht="15" thickBot="1">
      <c r="A28" s="300"/>
      <c r="B28" s="286" t="s">
        <v>1991</v>
      </c>
      <c r="C28" s="301">
        <v>0</v>
      </c>
      <c r="D28" s="302">
        <v>45716</v>
      </c>
      <c r="E28" s="303">
        <v>0</v>
      </c>
      <c r="F28" s="304">
        <v>0</v>
      </c>
      <c r="G28" s="305">
        <f t="shared" ref="G28:G42" si="0">+E28-F28</f>
        <v>0</v>
      </c>
      <c r="K28" s="286" t="s">
        <v>1991</v>
      </c>
      <c r="L28" s="301">
        <v>0</v>
      </c>
      <c r="M28" s="306">
        <v>45716</v>
      </c>
      <c r="N28" s="303">
        <v>0</v>
      </c>
      <c r="O28" s="304">
        <v>0</v>
      </c>
      <c r="P28" s="305">
        <f t="shared" ref="P28:P42" si="1">+N28-O28</f>
        <v>0</v>
      </c>
    </row>
    <row r="29" spans="1:16" ht="15" thickBot="1">
      <c r="A29" s="300"/>
      <c r="B29" s="286" t="s">
        <v>1992</v>
      </c>
      <c r="C29" s="301">
        <v>0</v>
      </c>
      <c r="D29" s="302">
        <v>45747</v>
      </c>
      <c r="E29" s="303">
        <v>0</v>
      </c>
      <c r="F29" s="304">
        <v>0</v>
      </c>
      <c r="G29" s="305">
        <f t="shared" si="0"/>
        <v>0</v>
      </c>
      <c r="K29" s="286" t="s">
        <v>1992</v>
      </c>
      <c r="L29" s="301">
        <v>0</v>
      </c>
      <c r="M29" s="306">
        <v>45747</v>
      </c>
      <c r="N29" s="303">
        <v>0</v>
      </c>
      <c r="O29" s="304">
        <v>0</v>
      </c>
      <c r="P29" s="305">
        <f t="shared" si="1"/>
        <v>0</v>
      </c>
    </row>
    <row r="30" spans="1:16" ht="15" thickBot="1">
      <c r="A30" s="300"/>
      <c r="B30" s="286" t="s">
        <v>1993</v>
      </c>
      <c r="C30" s="301">
        <v>35199234</v>
      </c>
      <c r="D30" s="302">
        <v>45776</v>
      </c>
      <c r="E30" s="303">
        <v>12332.05</v>
      </c>
      <c r="F30" s="304">
        <v>0</v>
      </c>
      <c r="G30" s="305">
        <f t="shared" si="0"/>
        <v>12332.05</v>
      </c>
      <c r="K30" s="286" t="s">
        <v>1993</v>
      </c>
      <c r="L30" s="301">
        <v>35199234</v>
      </c>
      <c r="M30" s="306">
        <v>45769</v>
      </c>
      <c r="N30" s="303">
        <v>439.99</v>
      </c>
      <c r="O30" s="304">
        <v>0</v>
      </c>
      <c r="P30" s="305">
        <f t="shared" si="1"/>
        <v>439.99</v>
      </c>
    </row>
    <row r="31" spans="1:16" ht="15" thickBot="1">
      <c r="A31" s="300"/>
      <c r="B31" s="307" t="s">
        <v>1994</v>
      </c>
      <c r="C31" s="301">
        <v>0</v>
      </c>
      <c r="D31" s="302">
        <v>45808</v>
      </c>
      <c r="E31" s="303">
        <v>30022.13</v>
      </c>
      <c r="F31" s="304">
        <v>0</v>
      </c>
      <c r="G31" s="305">
        <f t="shared" si="0"/>
        <v>30022.13</v>
      </c>
      <c r="K31" s="307" t="s">
        <v>1994</v>
      </c>
      <c r="L31" s="301">
        <v>0</v>
      </c>
      <c r="M31" s="306">
        <v>45808</v>
      </c>
      <c r="N31" s="303">
        <v>928.88</v>
      </c>
      <c r="O31" s="304">
        <v>0</v>
      </c>
      <c r="P31" s="305">
        <f t="shared" si="1"/>
        <v>928.88</v>
      </c>
    </row>
    <row r="32" spans="1:16" ht="15" thickBot="1">
      <c r="A32" s="300"/>
      <c r="B32" s="307" t="s">
        <v>1995</v>
      </c>
      <c r="C32" s="301">
        <v>0</v>
      </c>
      <c r="D32" s="302">
        <v>45838</v>
      </c>
      <c r="E32" s="303">
        <v>147.66999999999999</v>
      </c>
      <c r="F32" s="304">
        <v>0</v>
      </c>
      <c r="G32" s="305">
        <f t="shared" si="0"/>
        <v>147.66999999999999</v>
      </c>
      <c r="K32" s="307" t="s">
        <v>1995</v>
      </c>
      <c r="L32" s="301">
        <v>0</v>
      </c>
      <c r="M32" s="306">
        <v>45838</v>
      </c>
      <c r="N32" s="303">
        <v>13.89</v>
      </c>
      <c r="O32" s="304">
        <v>0</v>
      </c>
      <c r="P32" s="305">
        <f t="shared" si="1"/>
        <v>13.89</v>
      </c>
    </row>
    <row r="33" spans="1:16" ht="15" thickBot="1">
      <c r="A33" s="300"/>
      <c r="B33" s="307" t="s">
        <v>1996</v>
      </c>
      <c r="C33" s="301">
        <v>0</v>
      </c>
      <c r="D33" s="302">
        <v>45869</v>
      </c>
      <c r="E33" s="303">
        <v>98.53</v>
      </c>
      <c r="F33" s="304">
        <v>0</v>
      </c>
      <c r="G33" s="305">
        <f t="shared" si="0"/>
        <v>98.53</v>
      </c>
      <c r="K33" s="307" t="s">
        <v>1996</v>
      </c>
      <c r="L33" s="301">
        <v>0</v>
      </c>
      <c r="M33" s="306">
        <v>45869</v>
      </c>
      <c r="N33" s="303">
        <v>0</v>
      </c>
      <c r="O33" s="304">
        <v>0</v>
      </c>
      <c r="P33" s="305">
        <f t="shared" si="1"/>
        <v>0</v>
      </c>
    </row>
    <row r="34" spans="1:16" ht="15" thickBot="1">
      <c r="A34" s="300"/>
      <c r="B34" s="307" t="s">
        <v>1997</v>
      </c>
      <c r="C34" s="301">
        <v>0</v>
      </c>
      <c r="D34" s="302">
        <v>45900</v>
      </c>
      <c r="E34" s="303">
        <v>1.1599999999999999</v>
      </c>
      <c r="F34" s="304">
        <v>0</v>
      </c>
      <c r="G34" s="305">
        <f t="shared" si="0"/>
        <v>1.1599999999999999</v>
      </c>
      <c r="K34" s="307" t="s">
        <v>1997</v>
      </c>
      <c r="L34" s="301">
        <v>0</v>
      </c>
      <c r="M34" s="306">
        <v>45900</v>
      </c>
      <c r="N34" s="303">
        <v>13.89</v>
      </c>
      <c r="O34" s="304">
        <v>0</v>
      </c>
      <c r="P34" s="305">
        <f t="shared" si="1"/>
        <v>13.89</v>
      </c>
    </row>
    <row r="35" spans="1:16" ht="15" thickBot="1">
      <c r="A35" s="300"/>
      <c r="B35" s="307" t="s">
        <v>1998</v>
      </c>
      <c r="C35" s="301">
        <v>0</v>
      </c>
      <c r="D35" s="302">
        <v>45930</v>
      </c>
      <c r="E35" s="303">
        <v>0.78</v>
      </c>
      <c r="F35" s="304">
        <v>0</v>
      </c>
      <c r="G35" s="305">
        <f t="shared" si="0"/>
        <v>0.78</v>
      </c>
      <c r="K35" s="307" t="s">
        <v>1998</v>
      </c>
      <c r="L35" s="301">
        <v>0</v>
      </c>
      <c r="M35" s="306">
        <v>45930</v>
      </c>
      <c r="N35" s="303">
        <v>0</v>
      </c>
      <c r="O35" s="304">
        <v>0</v>
      </c>
      <c r="P35" s="305">
        <f t="shared" si="1"/>
        <v>0</v>
      </c>
    </row>
    <row r="36" spans="1:16" ht="15" thickBot="1">
      <c r="A36" s="300"/>
      <c r="B36" s="307" t="s">
        <v>1999</v>
      </c>
      <c r="C36" s="301">
        <v>0</v>
      </c>
      <c r="D36" s="302">
        <v>45961</v>
      </c>
      <c r="E36" s="303">
        <v>0.01</v>
      </c>
      <c r="F36" s="304">
        <v>0</v>
      </c>
      <c r="G36" s="305">
        <f t="shared" si="0"/>
        <v>0.01</v>
      </c>
      <c r="K36" s="307" t="s">
        <v>1999</v>
      </c>
      <c r="L36" s="301">
        <v>0</v>
      </c>
      <c r="M36" s="306">
        <v>45961</v>
      </c>
      <c r="N36" s="303">
        <v>1.47</v>
      </c>
      <c r="O36" s="304">
        <v>0</v>
      </c>
      <c r="P36" s="305">
        <f t="shared" si="1"/>
        <v>1.47</v>
      </c>
    </row>
    <row r="37" spans="1:16" ht="15" thickBot="1">
      <c r="B37" s="307" t="s">
        <v>2000</v>
      </c>
      <c r="C37" s="301">
        <v>0</v>
      </c>
      <c r="D37" s="302">
        <v>45991</v>
      </c>
      <c r="E37" s="303">
        <v>0.01</v>
      </c>
      <c r="F37" s="304">
        <v>0</v>
      </c>
      <c r="G37" s="305">
        <f t="shared" si="0"/>
        <v>0.01</v>
      </c>
      <c r="K37" s="307" t="s">
        <v>2000</v>
      </c>
      <c r="L37" s="301">
        <v>0</v>
      </c>
      <c r="M37" s="306">
        <v>45991</v>
      </c>
      <c r="N37" s="303">
        <v>6.69</v>
      </c>
      <c r="O37" s="304">
        <v>0</v>
      </c>
      <c r="P37" s="305">
        <f t="shared" si="1"/>
        <v>6.69</v>
      </c>
    </row>
    <row r="38" spans="1:16" ht="15" thickBot="1">
      <c r="B38" s="307" t="s">
        <v>2001</v>
      </c>
      <c r="C38" s="301">
        <v>0</v>
      </c>
      <c r="D38" s="302">
        <v>46022</v>
      </c>
      <c r="E38" s="303">
        <v>0.01</v>
      </c>
      <c r="F38" s="304">
        <v>0</v>
      </c>
      <c r="G38" s="305">
        <f t="shared" si="0"/>
        <v>0.01</v>
      </c>
      <c r="K38" s="307" t="s">
        <v>2001</v>
      </c>
      <c r="L38" s="301">
        <v>0</v>
      </c>
      <c r="M38" s="306">
        <v>46022</v>
      </c>
      <c r="N38" s="303">
        <v>200.29</v>
      </c>
      <c r="O38" s="304">
        <v>0</v>
      </c>
      <c r="P38" s="305">
        <f t="shared" si="1"/>
        <v>200.29</v>
      </c>
    </row>
    <row r="39" spans="1:16" ht="15" thickBot="1">
      <c r="B39" s="308" t="s">
        <v>2002</v>
      </c>
      <c r="C39" s="301"/>
      <c r="D39" s="302"/>
      <c r="E39" s="303"/>
      <c r="F39" s="304"/>
      <c r="G39" s="305">
        <f t="shared" si="0"/>
        <v>0</v>
      </c>
      <c r="K39" s="308" t="s">
        <v>2002</v>
      </c>
      <c r="L39" s="301"/>
      <c r="M39" s="306"/>
      <c r="N39" s="303"/>
      <c r="O39" s="304"/>
      <c r="P39" s="305">
        <f t="shared" si="1"/>
        <v>0</v>
      </c>
    </row>
    <row r="40" spans="1:16" ht="15" thickBot="1">
      <c r="B40" s="308" t="s">
        <v>2003</v>
      </c>
      <c r="C40" s="301"/>
      <c r="D40" s="302"/>
      <c r="E40" s="303"/>
      <c r="F40" s="304"/>
      <c r="G40" s="305">
        <f t="shared" si="0"/>
        <v>0</v>
      </c>
      <c r="K40" s="308" t="s">
        <v>2003</v>
      </c>
      <c r="L40" s="301"/>
      <c r="M40" s="306"/>
      <c r="N40" s="303"/>
      <c r="O40" s="304"/>
      <c r="P40" s="305">
        <f t="shared" si="1"/>
        <v>0</v>
      </c>
    </row>
    <row r="41" spans="1:16" ht="15" thickBot="1">
      <c r="B41" s="308" t="s">
        <v>2004</v>
      </c>
      <c r="C41" s="301"/>
      <c r="D41" s="302"/>
      <c r="E41" s="303"/>
      <c r="F41" s="304"/>
      <c r="G41" s="305">
        <f t="shared" si="0"/>
        <v>0</v>
      </c>
      <c r="K41" s="308" t="s">
        <v>2004</v>
      </c>
      <c r="L41" s="301"/>
      <c r="M41" s="306"/>
      <c r="N41" s="303"/>
      <c r="O41" s="304"/>
      <c r="P41" s="305">
        <f t="shared" si="1"/>
        <v>0</v>
      </c>
    </row>
    <row r="42" spans="1:16" ht="15" thickBot="1">
      <c r="B42" s="308" t="s">
        <v>2005</v>
      </c>
      <c r="C42" s="301"/>
      <c r="D42" s="302"/>
      <c r="E42" s="309"/>
      <c r="F42" s="310"/>
      <c r="G42" s="311">
        <f t="shared" si="0"/>
        <v>0</v>
      </c>
      <c r="K42" s="308" t="s">
        <v>2005</v>
      </c>
      <c r="L42" s="301"/>
      <c r="M42" s="306"/>
      <c r="N42" s="309"/>
      <c r="O42" s="310"/>
      <c r="P42" s="311">
        <f t="shared" si="1"/>
        <v>0</v>
      </c>
    </row>
    <row r="43" spans="1:16" ht="15">
      <c r="B43" s="312" t="s">
        <v>2006</v>
      </c>
      <c r="C43" s="313">
        <f>SUM(C27:C42)</f>
        <v>35199234</v>
      </c>
      <c r="D43" s="314"/>
      <c r="E43" s="313">
        <f>SUM(E27:E42)</f>
        <v>42602.350000000006</v>
      </c>
      <c r="F43" s="313">
        <f t="shared" ref="F43:G43" si="2">SUM(F27:F42)</f>
        <v>0</v>
      </c>
      <c r="G43" s="313">
        <f t="shared" si="2"/>
        <v>42602.350000000006</v>
      </c>
      <c r="K43" s="312" t="s">
        <v>2006</v>
      </c>
      <c r="L43" s="313">
        <f>SUM(L27:L42)</f>
        <v>35199234</v>
      </c>
      <c r="M43" s="314"/>
      <c r="N43" s="313">
        <f>SUM(N27:N42)</f>
        <v>1605.1000000000001</v>
      </c>
      <c r="O43" s="313">
        <f t="shared" ref="O43:P43" si="3">SUM(O27:O42)</f>
        <v>0</v>
      </c>
      <c r="P43" s="313">
        <f t="shared" si="3"/>
        <v>1605.1000000000001</v>
      </c>
    </row>
    <row r="44" spans="1:16" ht="15">
      <c r="B44" s="315"/>
      <c r="C44" s="316"/>
      <c r="D44" s="317"/>
      <c r="E44" s="316"/>
      <c r="F44" s="314"/>
      <c r="G44" s="318"/>
      <c r="H44" s="318"/>
      <c r="I44" s="318"/>
      <c r="J44" s="318"/>
      <c r="L44" s="317"/>
      <c r="M44" s="316"/>
      <c r="N44" s="314"/>
      <c r="O44" s="318"/>
    </row>
    <row r="45" spans="1:16">
      <c r="C45" s="319"/>
      <c r="D45" s="320"/>
      <c r="E45" s="319"/>
      <c r="F45" s="320"/>
      <c r="L45" s="319"/>
      <c r="M45" s="320"/>
    </row>
    <row r="46" spans="1:16">
      <c r="C46" s="319"/>
      <c r="D46" s="320"/>
      <c r="E46" s="319"/>
      <c r="F46" s="320"/>
      <c r="L46" s="319"/>
      <c r="M46" s="320"/>
      <c r="N46" s="319"/>
      <c r="O46" s="320"/>
    </row>
    <row r="47" spans="1:16" ht="19.149999999999999" customHeight="1" thickBot="1">
      <c r="B47" s="269"/>
      <c r="C47" s="269"/>
      <c r="D47" s="269"/>
      <c r="E47" s="269"/>
      <c r="F47" s="269"/>
      <c r="G47" s="269"/>
      <c r="H47" s="269"/>
      <c r="I47" s="269"/>
      <c r="J47" s="269"/>
      <c r="K47" s="269"/>
      <c r="L47" s="269"/>
      <c r="M47" s="269"/>
      <c r="N47" s="269"/>
      <c r="O47" s="269"/>
      <c r="P47" s="269"/>
    </row>
    <row r="48" spans="1:16" ht="18.600000000000001" customHeight="1" thickTop="1" thickBot="1">
      <c r="A48" s="270" t="s">
        <v>2007</v>
      </c>
      <c r="B48" s="526" t="s">
        <v>2008</v>
      </c>
      <c r="C48" s="526"/>
      <c r="D48" s="526"/>
      <c r="E48" s="526"/>
      <c r="F48" s="526"/>
      <c r="G48" s="526"/>
      <c r="H48" s="526"/>
      <c r="I48" s="526"/>
      <c r="J48" s="526"/>
      <c r="K48" s="526"/>
      <c r="L48" s="526"/>
      <c r="M48" s="526"/>
      <c r="N48" s="526"/>
      <c r="O48" s="526"/>
      <c r="P48" s="526"/>
    </row>
    <row r="49" spans="1:16" ht="18.600000000000001" customHeight="1" thickTop="1" thickBot="1">
      <c r="B49" s="269"/>
      <c r="C49" s="269"/>
      <c r="D49" s="269"/>
      <c r="E49" s="269"/>
      <c r="F49" s="269"/>
      <c r="G49" s="269"/>
      <c r="H49" s="269"/>
      <c r="I49" s="269"/>
      <c r="J49" s="269"/>
      <c r="K49" s="269"/>
      <c r="L49" s="269"/>
      <c r="M49" s="269"/>
      <c r="N49" s="269"/>
      <c r="O49" s="269"/>
      <c r="P49" s="269"/>
    </row>
    <row r="50" spans="1:16" ht="21" thickBot="1">
      <c r="B50" s="513" t="s">
        <v>1968</v>
      </c>
      <c r="C50" s="514"/>
      <c r="D50" s="514"/>
      <c r="E50" s="515"/>
      <c r="F50" s="271"/>
      <c r="K50" s="513" t="s">
        <v>18</v>
      </c>
      <c r="L50" s="514"/>
      <c r="M50" s="514"/>
      <c r="N50" s="515"/>
      <c r="O50" s="271"/>
    </row>
    <row r="51" spans="1:16" ht="15.75" thickBot="1">
      <c r="B51" s="520" t="s">
        <v>1976</v>
      </c>
      <c r="C51" s="521"/>
      <c r="D51" s="524" t="s">
        <v>2170</v>
      </c>
      <c r="E51" s="525"/>
      <c r="F51" s="273"/>
      <c r="K51" s="520" t="s">
        <v>1976</v>
      </c>
      <c r="L51" s="521"/>
      <c r="M51" s="524" t="s">
        <v>2170</v>
      </c>
      <c r="N51" s="525"/>
      <c r="O51" s="273"/>
    </row>
    <row r="52" spans="1:16" ht="15.75" thickBot="1">
      <c r="B52" s="520" t="s">
        <v>1977</v>
      </c>
      <c r="C52" s="521"/>
      <c r="D52" s="522" t="s">
        <v>2171</v>
      </c>
      <c r="E52" s="523"/>
      <c r="F52" s="274"/>
      <c r="K52" s="520" t="s">
        <v>1977</v>
      </c>
      <c r="L52" s="521"/>
      <c r="M52" s="522" t="s">
        <v>2172</v>
      </c>
      <c r="N52" s="523"/>
      <c r="O52" s="274"/>
    </row>
    <row r="53" spans="1:16" ht="15.75" thickBot="1">
      <c r="B53" s="520" t="s">
        <v>1978</v>
      </c>
      <c r="C53" s="521"/>
      <c r="D53" s="522" t="s">
        <v>2165</v>
      </c>
      <c r="E53" s="523"/>
      <c r="F53" s="274"/>
      <c r="K53" s="520" t="s">
        <v>1978</v>
      </c>
      <c r="L53" s="521"/>
      <c r="M53" s="522" t="s">
        <v>2168</v>
      </c>
      <c r="N53" s="523"/>
      <c r="O53" s="274"/>
    </row>
    <row r="54" spans="1:16" ht="15.75" thickBot="1">
      <c r="B54" s="520" t="s">
        <v>1979</v>
      </c>
      <c r="C54" s="521"/>
      <c r="D54" s="522" t="s">
        <v>2166</v>
      </c>
      <c r="E54" s="523"/>
      <c r="F54" s="274"/>
      <c r="K54" s="520" t="s">
        <v>1979</v>
      </c>
      <c r="L54" s="521"/>
      <c r="M54" s="522" t="s">
        <v>2166</v>
      </c>
      <c r="N54" s="523"/>
      <c r="O54" s="274"/>
    </row>
    <row r="55" spans="1:16" ht="15.75" thickBot="1">
      <c r="B55" s="520" t="s">
        <v>1980</v>
      </c>
      <c r="C55" s="521"/>
      <c r="D55" s="527" t="s">
        <v>2167</v>
      </c>
      <c r="E55" s="528"/>
      <c r="F55" s="275"/>
      <c r="G55" s="276"/>
      <c r="H55" s="276"/>
      <c r="I55" s="276"/>
      <c r="K55" s="520" t="s">
        <v>1980</v>
      </c>
      <c r="L55" s="521"/>
      <c r="M55" s="527" t="s">
        <v>2167</v>
      </c>
      <c r="N55" s="528"/>
      <c r="O55" s="275"/>
      <c r="P55" s="276"/>
    </row>
    <row r="56" spans="1:16" ht="15.75" customHeight="1" thickBot="1">
      <c r="B56" s="529" t="s">
        <v>1981</v>
      </c>
      <c r="C56" s="530"/>
      <c r="D56" s="530"/>
      <c r="E56" s="530"/>
      <c r="F56" s="530"/>
      <c r="G56" s="530"/>
      <c r="K56" s="529" t="s">
        <v>1981</v>
      </c>
      <c r="L56" s="530"/>
      <c r="M56" s="530"/>
      <c r="N56" s="530"/>
      <c r="O56" s="530"/>
      <c r="P56" s="530"/>
    </row>
    <row r="57" spans="1:16" ht="56.45" customHeight="1" thickBot="1">
      <c r="A57" s="277"/>
      <c r="B57" s="278" t="s">
        <v>1982</v>
      </c>
      <c r="C57" s="279" t="s">
        <v>1983</v>
      </c>
      <c r="D57" s="280" t="s">
        <v>1984</v>
      </c>
      <c r="E57" s="281" t="s">
        <v>1985</v>
      </c>
      <c r="F57" s="282" t="s">
        <v>1986</v>
      </c>
      <c r="G57" s="283" t="s">
        <v>1987</v>
      </c>
      <c r="K57" s="278" t="s">
        <v>1982</v>
      </c>
      <c r="L57" s="279" t="s">
        <v>1988</v>
      </c>
      <c r="M57" s="284" t="s">
        <v>1989</v>
      </c>
      <c r="N57" s="281" t="s">
        <v>1985</v>
      </c>
      <c r="O57" s="282" t="s">
        <v>1986</v>
      </c>
      <c r="P57" s="283" t="s">
        <v>1987</v>
      </c>
    </row>
    <row r="58" spans="1:16" ht="15" thickBot="1">
      <c r="A58" s="285"/>
      <c r="B58" s="286"/>
      <c r="C58" s="287"/>
      <c r="D58" s="288"/>
      <c r="E58" s="289"/>
      <c r="F58" s="290"/>
      <c r="G58" s="291"/>
      <c r="K58" s="286"/>
      <c r="L58" s="287"/>
      <c r="M58" s="292"/>
      <c r="N58" s="289"/>
      <c r="O58" s="290"/>
      <c r="P58" s="291"/>
    </row>
    <row r="59" spans="1:16" ht="20.25" customHeight="1" thickBot="1">
      <c r="A59" s="293"/>
      <c r="B59" s="286" t="s">
        <v>1990</v>
      </c>
      <c r="C59" s="294">
        <v>0</v>
      </c>
      <c r="D59" s="295">
        <v>31</v>
      </c>
      <c r="E59" s="296">
        <v>0</v>
      </c>
      <c r="F59" s="297">
        <v>0</v>
      </c>
      <c r="G59" s="298">
        <f>+E59-F59</f>
        <v>0</v>
      </c>
      <c r="K59" s="286" t="s">
        <v>1990</v>
      </c>
      <c r="L59" s="294">
        <v>0</v>
      </c>
      <c r="M59" s="299">
        <v>31</v>
      </c>
      <c r="N59" s="296">
        <v>0</v>
      </c>
      <c r="O59" s="297">
        <v>0</v>
      </c>
      <c r="P59" s="298">
        <f>+N59-O59</f>
        <v>0</v>
      </c>
    </row>
    <row r="60" spans="1:16" ht="15" thickBot="1">
      <c r="A60" s="300"/>
      <c r="B60" s="286" t="s">
        <v>1991</v>
      </c>
      <c r="C60" s="301">
        <v>0</v>
      </c>
      <c r="D60" s="302">
        <v>45716</v>
      </c>
      <c r="E60" s="303">
        <v>0</v>
      </c>
      <c r="F60" s="304">
        <v>0</v>
      </c>
      <c r="G60" s="305">
        <f t="shared" ref="G60:G74" si="4">+E60-F60</f>
        <v>0</v>
      </c>
      <c r="K60" s="286" t="s">
        <v>1991</v>
      </c>
      <c r="L60" s="301">
        <v>0</v>
      </c>
      <c r="M60" s="306">
        <v>45716</v>
      </c>
      <c r="N60" s="303">
        <v>0</v>
      </c>
      <c r="O60" s="304">
        <v>0</v>
      </c>
      <c r="P60" s="305">
        <f t="shared" ref="P60:P74" si="5">+N60-O60</f>
        <v>0</v>
      </c>
    </row>
    <row r="61" spans="1:16" ht="15" thickBot="1">
      <c r="A61" s="300"/>
      <c r="B61" s="286" t="s">
        <v>1992</v>
      </c>
      <c r="C61" s="301">
        <v>0</v>
      </c>
      <c r="D61" s="302">
        <v>45747</v>
      </c>
      <c r="E61" s="303">
        <v>0</v>
      </c>
      <c r="F61" s="304">
        <v>0</v>
      </c>
      <c r="G61" s="305">
        <f t="shared" si="4"/>
        <v>0</v>
      </c>
      <c r="K61" s="286" t="s">
        <v>1992</v>
      </c>
      <c r="L61" s="301">
        <v>0</v>
      </c>
      <c r="M61" s="306">
        <v>45747</v>
      </c>
      <c r="N61" s="303">
        <v>0</v>
      </c>
      <c r="O61" s="304">
        <v>0</v>
      </c>
      <c r="P61" s="305">
        <f t="shared" si="5"/>
        <v>0</v>
      </c>
    </row>
    <row r="62" spans="1:16" ht="15" thickBot="1">
      <c r="A62" s="300"/>
      <c r="B62" s="286" t="s">
        <v>1993</v>
      </c>
      <c r="C62" s="301">
        <v>0</v>
      </c>
      <c r="D62" s="302">
        <v>45777</v>
      </c>
      <c r="E62" s="303">
        <v>0</v>
      </c>
      <c r="F62" s="304">
        <v>0</v>
      </c>
      <c r="G62" s="305">
        <f t="shared" si="4"/>
        <v>0</v>
      </c>
      <c r="K62" s="286" t="s">
        <v>1993</v>
      </c>
      <c r="L62" s="301">
        <v>0</v>
      </c>
      <c r="M62" s="306">
        <v>45777</v>
      </c>
      <c r="N62" s="303">
        <v>0</v>
      </c>
      <c r="O62" s="304">
        <v>0</v>
      </c>
      <c r="P62" s="305">
        <f t="shared" si="5"/>
        <v>0</v>
      </c>
    </row>
    <row r="63" spans="1:16" ht="15" thickBot="1">
      <c r="A63" s="300"/>
      <c r="B63" s="307" t="s">
        <v>1994</v>
      </c>
      <c r="C63" s="301">
        <v>35199234</v>
      </c>
      <c r="D63" s="302">
        <v>45799</v>
      </c>
      <c r="E63" s="303">
        <v>42714.16</v>
      </c>
      <c r="F63" s="304">
        <v>0</v>
      </c>
      <c r="G63" s="305">
        <f t="shared" si="4"/>
        <v>42714.16</v>
      </c>
      <c r="K63" s="307" t="s">
        <v>1994</v>
      </c>
      <c r="L63" s="301">
        <v>0</v>
      </c>
      <c r="M63" s="306">
        <v>45808</v>
      </c>
      <c r="N63" s="303">
        <v>0</v>
      </c>
      <c r="O63" s="304">
        <v>0</v>
      </c>
      <c r="P63" s="305">
        <f t="shared" si="5"/>
        <v>0</v>
      </c>
    </row>
    <row r="64" spans="1:16" ht="15" thickBot="1">
      <c r="A64" s="300"/>
      <c r="B64" s="307" t="s">
        <v>1995</v>
      </c>
      <c r="C64" s="301">
        <v>0</v>
      </c>
      <c r="D64" s="302">
        <v>45838</v>
      </c>
      <c r="E64" s="303">
        <v>49355.99</v>
      </c>
      <c r="F64" s="304">
        <v>0</v>
      </c>
      <c r="G64" s="305">
        <f t="shared" si="4"/>
        <v>49355.99</v>
      </c>
      <c r="K64" s="307" t="s">
        <v>1995</v>
      </c>
      <c r="L64" s="301">
        <v>0</v>
      </c>
      <c r="M64" s="306">
        <v>45838</v>
      </c>
      <c r="N64" s="303">
        <v>0</v>
      </c>
      <c r="O64" s="304">
        <v>0</v>
      </c>
      <c r="P64" s="305">
        <f t="shared" si="5"/>
        <v>0</v>
      </c>
    </row>
    <row r="65" spans="1:16" ht="15" thickBot="1">
      <c r="A65" s="300"/>
      <c r="B65" s="307" t="s">
        <v>1996</v>
      </c>
      <c r="C65" s="301">
        <v>0</v>
      </c>
      <c r="D65" s="302">
        <v>45869</v>
      </c>
      <c r="E65" s="303">
        <v>51086.6</v>
      </c>
      <c r="F65" s="304">
        <v>0</v>
      </c>
      <c r="G65" s="305">
        <f t="shared" si="4"/>
        <v>51086.6</v>
      </c>
      <c r="K65" s="307" t="s">
        <v>1996</v>
      </c>
      <c r="L65" s="301">
        <v>0</v>
      </c>
      <c r="M65" s="306">
        <v>45869</v>
      </c>
      <c r="N65" s="303">
        <v>0</v>
      </c>
      <c r="O65" s="304">
        <v>0</v>
      </c>
      <c r="P65" s="305">
        <f t="shared" si="5"/>
        <v>0</v>
      </c>
    </row>
    <row r="66" spans="1:16" ht="15" thickBot="1">
      <c r="A66" s="300"/>
      <c r="B66" s="307" t="s">
        <v>1997</v>
      </c>
      <c r="C66" s="301">
        <v>0</v>
      </c>
      <c r="D66" s="302">
        <v>45900</v>
      </c>
      <c r="E66" s="303">
        <v>51189.93</v>
      </c>
      <c r="F66" s="304">
        <v>0</v>
      </c>
      <c r="G66" s="305">
        <f t="shared" si="4"/>
        <v>51189.93</v>
      </c>
      <c r="K66" s="307" t="s">
        <v>1997</v>
      </c>
      <c r="L66" s="301">
        <v>0</v>
      </c>
      <c r="M66" s="306">
        <v>45900</v>
      </c>
      <c r="N66" s="303">
        <v>0</v>
      </c>
      <c r="O66" s="304">
        <v>0</v>
      </c>
      <c r="P66" s="305">
        <f t="shared" si="5"/>
        <v>0</v>
      </c>
    </row>
    <row r="67" spans="1:16" ht="15" thickBot="1">
      <c r="A67" s="300"/>
      <c r="B67" s="307" t="s">
        <v>1998</v>
      </c>
      <c r="C67" s="301">
        <v>0</v>
      </c>
      <c r="D67" s="302">
        <v>45930</v>
      </c>
      <c r="E67" s="303">
        <v>49610.41</v>
      </c>
      <c r="F67" s="304">
        <v>0</v>
      </c>
      <c r="G67" s="305">
        <f t="shared" si="4"/>
        <v>49610.41</v>
      </c>
      <c r="K67" s="307" t="s">
        <v>1998</v>
      </c>
      <c r="L67" s="301">
        <v>0</v>
      </c>
      <c r="M67" s="306">
        <v>45930</v>
      </c>
      <c r="N67" s="303">
        <v>0</v>
      </c>
      <c r="O67" s="304">
        <v>0</v>
      </c>
      <c r="P67" s="305">
        <f t="shared" si="5"/>
        <v>0</v>
      </c>
    </row>
    <row r="68" spans="1:16" ht="15" thickBot="1">
      <c r="A68" s="300"/>
      <c r="B68" s="307" t="s">
        <v>1999</v>
      </c>
      <c r="C68" s="301">
        <v>0</v>
      </c>
      <c r="D68" s="302">
        <v>45961</v>
      </c>
      <c r="E68" s="303">
        <v>51336.11</v>
      </c>
      <c r="F68" s="304">
        <v>0</v>
      </c>
      <c r="G68" s="305">
        <f t="shared" si="4"/>
        <v>51336.11</v>
      </c>
      <c r="K68" s="307" t="s">
        <v>1999</v>
      </c>
      <c r="L68" s="301">
        <v>0</v>
      </c>
      <c r="M68" s="306">
        <v>45961</v>
      </c>
      <c r="N68" s="303">
        <v>4.25</v>
      </c>
      <c r="O68" s="304">
        <v>0</v>
      </c>
      <c r="P68" s="305">
        <f t="shared" si="5"/>
        <v>4.25</v>
      </c>
    </row>
    <row r="69" spans="1:16" ht="15" thickBot="1">
      <c r="B69" s="307" t="s">
        <v>2000</v>
      </c>
      <c r="C69" s="301">
        <v>0</v>
      </c>
      <c r="D69" s="302">
        <v>45991</v>
      </c>
      <c r="E69" s="303">
        <v>19607.03</v>
      </c>
      <c r="F69" s="304">
        <v>0</v>
      </c>
      <c r="G69" s="305">
        <f t="shared" si="4"/>
        <v>19607.03</v>
      </c>
      <c r="K69" s="307" t="s">
        <v>2000</v>
      </c>
      <c r="L69" s="301">
        <v>0</v>
      </c>
      <c r="M69" s="306">
        <v>45991</v>
      </c>
      <c r="N69" s="303">
        <v>10.130000000000001</v>
      </c>
      <c r="O69" s="304">
        <v>0</v>
      </c>
      <c r="P69" s="305">
        <f t="shared" si="5"/>
        <v>10.130000000000001</v>
      </c>
    </row>
    <row r="70" spans="1:16" ht="15" thickBot="1">
      <c r="B70" s="307" t="s">
        <v>2001</v>
      </c>
      <c r="C70" s="301">
        <v>0</v>
      </c>
      <c r="D70" s="302">
        <v>46022</v>
      </c>
      <c r="E70" s="303">
        <v>4076.7</v>
      </c>
      <c r="F70" s="304">
        <v>0</v>
      </c>
      <c r="G70" s="305">
        <f t="shared" si="4"/>
        <v>4076.7</v>
      </c>
      <c r="K70" s="307" t="s">
        <v>2001</v>
      </c>
      <c r="L70" s="301">
        <v>0</v>
      </c>
      <c r="M70" s="306">
        <v>46022</v>
      </c>
      <c r="N70" s="303">
        <v>4524.8599999999997</v>
      </c>
      <c r="O70" s="304">
        <v>0</v>
      </c>
      <c r="P70" s="305">
        <f t="shared" si="5"/>
        <v>4524.8599999999997</v>
      </c>
    </row>
    <row r="71" spans="1:16" ht="15" thickBot="1">
      <c r="B71" s="308" t="s">
        <v>2002</v>
      </c>
      <c r="C71" s="301"/>
      <c r="D71" s="302"/>
      <c r="E71" s="303"/>
      <c r="F71" s="304"/>
      <c r="G71" s="305">
        <f t="shared" si="4"/>
        <v>0</v>
      </c>
      <c r="K71" s="308" t="s">
        <v>2002</v>
      </c>
      <c r="L71" s="301"/>
      <c r="M71" s="306"/>
      <c r="N71" s="303"/>
      <c r="O71" s="304"/>
      <c r="P71" s="305">
        <f t="shared" si="5"/>
        <v>0</v>
      </c>
    </row>
    <row r="72" spans="1:16" ht="15" thickBot="1">
      <c r="B72" s="308" t="s">
        <v>2003</v>
      </c>
      <c r="C72" s="301"/>
      <c r="D72" s="302"/>
      <c r="E72" s="303"/>
      <c r="F72" s="304"/>
      <c r="G72" s="305">
        <f t="shared" si="4"/>
        <v>0</v>
      </c>
      <c r="K72" s="308" t="s">
        <v>2003</v>
      </c>
      <c r="L72" s="301"/>
      <c r="M72" s="306"/>
      <c r="N72" s="303"/>
      <c r="O72" s="304"/>
      <c r="P72" s="305">
        <f t="shared" si="5"/>
        <v>0</v>
      </c>
    </row>
    <row r="73" spans="1:16" ht="15" thickBot="1">
      <c r="B73" s="308" t="s">
        <v>2004</v>
      </c>
      <c r="C73" s="301"/>
      <c r="D73" s="302"/>
      <c r="E73" s="303"/>
      <c r="F73" s="304"/>
      <c r="G73" s="305">
        <f t="shared" si="4"/>
        <v>0</v>
      </c>
      <c r="K73" s="308" t="s">
        <v>2004</v>
      </c>
      <c r="L73" s="301"/>
      <c r="M73" s="306"/>
      <c r="N73" s="303"/>
      <c r="O73" s="304"/>
      <c r="P73" s="305">
        <f t="shared" si="5"/>
        <v>0</v>
      </c>
    </row>
    <row r="74" spans="1:16" ht="15" thickBot="1">
      <c r="B74" s="308" t="s">
        <v>2005</v>
      </c>
      <c r="C74" s="301"/>
      <c r="D74" s="302"/>
      <c r="E74" s="309"/>
      <c r="F74" s="310"/>
      <c r="G74" s="311">
        <f t="shared" si="4"/>
        <v>0</v>
      </c>
      <c r="K74" s="308" t="s">
        <v>2005</v>
      </c>
      <c r="L74" s="301"/>
      <c r="M74" s="306"/>
      <c r="N74" s="309"/>
      <c r="O74" s="310"/>
      <c r="P74" s="311">
        <f t="shared" si="5"/>
        <v>0</v>
      </c>
    </row>
    <row r="75" spans="1:16" ht="15">
      <c r="B75" s="312" t="s">
        <v>2006</v>
      </c>
      <c r="C75" s="313">
        <f>SUM(C59:C74)</f>
        <v>35199234</v>
      </c>
      <c r="D75" s="314"/>
      <c r="E75" s="313">
        <f>SUM(E59:E74)</f>
        <v>318976.93</v>
      </c>
      <c r="F75" s="313">
        <f t="shared" ref="F75:G75" si="6">SUM(F59:F74)</f>
        <v>0</v>
      </c>
      <c r="G75" s="313">
        <f t="shared" si="6"/>
        <v>318976.93</v>
      </c>
      <c r="K75" s="312" t="s">
        <v>2006</v>
      </c>
      <c r="L75" s="313">
        <f>SUM(L59:L74)</f>
        <v>0</v>
      </c>
      <c r="M75" s="314"/>
      <c r="N75" s="313">
        <f>SUM(N59:N74)</f>
        <v>4539.24</v>
      </c>
      <c r="O75" s="313">
        <f t="shared" ref="O75:P75" si="7">SUM(O59:O74)</f>
        <v>0</v>
      </c>
      <c r="P75" s="313">
        <f t="shared" si="7"/>
        <v>4539.24</v>
      </c>
    </row>
    <row r="76" spans="1:16" ht="15">
      <c r="B76" s="315"/>
      <c r="C76" s="316"/>
      <c r="D76" s="317"/>
      <c r="E76" s="316"/>
      <c r="F76" s="314"/>
      <c r="G76" s="318"/>
      <c r="H76" s="318"/>
      <c r="I76" s="318"/>
      <c r="J76" s="318"/>
      <c r="L76" s="317"/>
      <c r="M76" s="316"/>
      <c r="N76" s="314"/>
      <c r="O76" s="318"/>
    </row>
    <row r="77" spans="1:16" ht="15">
      <c r="B77" s="315"/>
      <c r="C77" s="316"/>
      <c r="D77" s="317"/>
      <c r="E77" s="316"/>
      <c r="F77" s="314"/>
      <c r="G77" s="318"/>
      <c r="H77" s="318"/>
      <c r="I77" s="318"/>
      <c r="K77" s="315"/>
      <c r="L77" s="316"/>
      <c r="M77" s="317"/>
      <c r="N77" s="316"/>
      <c r="O77" s="314"/>
      <c r="P77" s="318"/>
    </row>
    <row r="78" spans="1:16" ht="15" thickBot="1">
      <c r="C78" s="319"/>
      <c r="D78" s="320"/>
      <c r="E78" s="319"/>
      <c r="F78" s="320"/>
      <c r="L78" s="319"/>
      <c r="M78" s="320"/>
      <c r="N78" s="319"/>
      <c r="O78" s="320"/>
    </row>
    <row r="79" spans="1:16" ht="18.600000000000001" customHeight="1" thickTop="1" thickBot="1">
      <c r="A79" s="270" t="s">
        <v>2009</v>
      </c>
      <c r="B79" s="526" t="s">
        <v>2008</v>
      </c>
      <c r="C79" s="526"/>
      <c r="D79" s="526"/>
      <c r="E79" s="526"/>
      <c r="F79" s="526"/>
      <c r="G79" s="526"/>
      <c r="H79" s="526"/>
      <c r="I79" s="526"/>
      <c r="J79" s="526"/>
      <c r="K79" s="526"/>
      <c r="L79" s="526"/>
      <c r="M79" s="526"/>
      <c r="N79" s="526"/>
      <c r="O79" s="526"/>
      <c r="P79" s="526"/>
    </row>
    <row r="80" spans="1:16" ht="15.75" thickTop="1" thickBot="1">
      <c r="C80" s="319"/>
      <c r="D80" s="320"/>
      <c r="E80" s="319"/>
      <c r="F80" s="320"/>
      <c r="L80" s="319"/>
      <c r="M80" s="320"/>
      <c r="N80" s="319"/>
      <c r="O80" s="320"/>
    </row>
    <row r="81" spans="1:16" ht="21" thickBot="1">
      <c r="B81" s="513" t="s">
        <v>1968</v>
      </c>
      <c r="C81" s="514"/>
      <c r="D81" s="514"/>
      <c r="E81" s="515"/>
      <c r="F81" s="271"/>
      <c r="K81" s="513" t="s">
        <v>18</v>
      </c>
      <c r="L81" s="514"/>
      <c r="M81" s="514"/>
      <c r="N81" s="515"/>
      <c r="O81" s="271"/>
    </row>
    <row r="82" spans="1:16" ht="15.75" thickBot="1">
      <c r="B82" s="520" t="s">
        <v>1976</v>
      </c>
      <c r="C82" s="521"/>
      <c r="D82" s="524"/>
      <c r="E82" s="525"/>
      <c r="F82" s="273"/>
      <c r="K82" s="520" t="s">
        <v>1976</v>
      </c>
      <c r="L82" s="521"/>
      <c r="M82" s="524"/>
      <c r="N82" s="525"/>
      <c r="O82" s="273"/>
    </row>
    <row r="83" spans="1:16" ht="15.75" thickBot="1">
      <c r="B83" s="520" t="s">
        <v>1977</v>
      </c>
      <c r="C83" s="521"/>
      <c r="D83" s="522"/>
      <c r="E83" s="523"/>
      <c r="F83" s="274"/>
      <c r="K83" s="520" t="s">
        <v>1977</v>
      </c>
      <c r="L83" s="521"/>
      <c r="M83" s="522"/>
      <c r="N83" s="523"/>
      <c r="O83" s="274"/>
    </row>
    <row r="84" spans="1:16" ht="15.75" thickBot="1">
      <c r="B84" s="520" t="s">
        <v>1978</v>
      </c>
      <c r="C84" s="521"/>
      <c r="D84" s="522"/>
      <c r="E84" s="523"/>
      <c r="F84" s="274"/>
      <c r="K84" s="520" t="s">
        <v>1978</v>
      </c>
      <c r="L84" s="521"/>
      <c r="M84" s="522"/>
      <c r="N84" s="523"/>
      <c r="O84" s="274"/>
    </row>
    <row r="85" spans="1:16" ht="15.75" thickBot="1">
      <c r="B85" s="520" t="s">
        <v>1979</v>
      </c>
      <c r="C85" s="521"/>
      <c r="D85" s="522"/>
      <c r="E85" s="523"/>
      <c r="F85" s="274"/>
      <c r="K85" s="520" t="s">
        <v>1979</v>
      </c>
      <c r="L85" s="521"/>
      <c r="M85" s="522"/>
      <c r="N85" s="523"/>
      <c r="O85" s="274"/>
    </row>
    <row r="86" spans="1:16" ht="15.75" thickBot="1">
      <c r="B86" s="520" t="s">
        <v>1980</v>
      </c>
      <c r="C86" s="521"/>
      <c r="D86" s="527"/>
      <c r="E86" s="528"/>
      <c r="F86" s="275"/>
      <c r="G86" s="276"/>
      <c r="H86" s="276"/>
      <c r="I86" s="276"/>
      <c r="K86" s="520" t="s">
        <v>1980</v>
      </c>
      <c r="L86" s="521"/>
      <c r="M86" s="527"/>
      <c r="N86" s="528"/>
      <c r="O86" s="275"/>
      <c r="P86" s="276"/>
    </row>
    <row r="87" spans="1:16" ht="15.75" customHeight="1" thickBot="1">
      <c r="B87" s="529" t="s">
        <v>1981</v>
      </c>
      <c r="C87" s="530"/>
      <c r="D87" s="530"/>
      <c r="E87" s="530"/>
      <c r="F87" s="530"/>
      <c r="G87" s="530"/>
      <c r="K87" s="529" t="s">
        <v>1981</v>
      </c>
      <c r="L87" s="530"/>
      <c r="M87" s="530"/>
      <c r="N87" s="530"/>
      <c r="O87" s="530"/>
      <c r="P87" s="530"/>
    </row>
    <row r="88" spans="1:16" ht="56.45" customHeight="1" thickBot="1">
      <c r="A88" s="277"/>
      <c r="B88" s="278" t="s">
        <v>1982</v>
      </c>
      <c r="C88" s="279" t="s">
        <v>1983</v>
      </c>
      <c r="D88" s="280" t="s">
        <v>1984</v>
      </c>
      <c r="E88" s="281" t="s">
        <v>1985</v>
      </c>
      <c r="F88" s="282" t="s">
        <v>1986</v>
      </c>
      <c r="G88" s="283" t="s">
        <v>1987</v>
      </c>
      <c r="K88" s="278" t="s">
        <v>1982</v>
      </c>
      <c r="L88" s="279" t="s">
        <v>1988</v>
      </c>
      <c r="M88" s="284" t="s">
        <v>1989</v>
      </c>
      <c r="N88" s="281" t="s">
        <v>1985</v>
      </c>
      <c r="O88" s="282" t="s">
        <v>1986</v>
      </c>
      <c r="P88" s="283" t="s">
        <v>1987</v>
      </c>
    </row>
    <row r="89" spans="1:16" ht="15" thickBot="1">
      <c r="A89" s="285"/>
      <c r="B89" s="286"/>
      <c r="C89" s="287"/>
      <c r="D89" s="288"/>
      <c r="E89" s="289"/>
      <c r="F89" s="290"/>
      <c r="G89" s="291"/>
      <c r="K89" s="286"/>
      <c r="L89" s="287"/>
      <c r="M89" s="292"/>
      <c r="N89" s="289"/>
      <c r="O89" s="290"/>
      <c r="P89" s="291"/>
    </row>
    <row r="90" spans="1:16" ht="20.25" customHeight="1" thickBot="1">
      <c r="A90" s="293"/>
      <c r="B90" s="286" t="s">
        <v>1990</v>
      </c>
      <c r="C90" s="294"/>
      <c r="D90" s="295"/>
      <c r="E90" s="296"/>
      <c r="F90" s="297"/>
      <c r="G90" s="298">
        <f>+E90-F90</f>
        <v>0</v>
      </c>
      <c r="K90" s="286" t="s">
        <v>1990</v>
      </c>
      <c r="L90" s="294"/>
      <c r="M90" s="299"/>
      <c r="N90" s="296"/>
      <c r="O90" s="297"/>
      <c r="P90" s="298">
        <f>+N90-O90</f>
        <v>0</v>
      </c>
    </row>
    <row r="91" spans="1:16" ht="15" thickBot="1">
      <c r="A91" s="300"/>
      <c r="B91" s="286" t="s">
        <v>1991</v>
      </c>
      <c r="C91" s="301"/>
      <c r="D91" s="302"/>
      <c r="E91" s="303"/>
      <c r="F91" s="304"/>
      <c r="G91" s="305">
        <f t="shared" ref="G91:G105" si="8">+E91-F91</f>
        <v>0</v>
      </c>
      <c r="K91" s="286" t="s">
        <v>1991</v>
      </c>
      <c r="L91" s="301"/>
      <c r="M91" s="306"/>
      <c r="N91" s="303"/>
      <c r="O91" s="304"/>
      <c r="P91" s="305">
        <f t="shared" ref="P91:P105" si="9">+N91-O91</f>
        <v>0</v>
      </c>
    </row>
    <row r="92" spans="1:16" ht="15" thickBot="1">
      <c r="A92" s="300"/>
      <c r="B92" s="286" t="s">
        <v>1992</v>
      </c>
      <c r="C92" s="301"/>
      <c r="D92" s="302"/>
      <c r="E92" s="303"/>
      <c r="F92" s="304"/>
      <c r="G92" s="305">
        <f t="shared" si="8"/>
        <v>0</v>
      </c>
      <c r="K92" s="286" t="s">
        <v>1992</v>
      </c>
      <c r="L92" s="301"/>
      <c r="M92" s="306"/>
      <c r="N92" s="303"/>
      <c r="O92" s="304"/>
      <c r="P92" s="305">
        <f t="shared" si="9"/>
        <v>0</v>
      </c>
    </row>
    <row r="93" spans="1:16" ht="15" thickBot="1">
      <c r="A93" s="300"/>
      <c r="B93" s="286" t="s">
        <v>1993</v>
      </c>
      <c r="C93" s="301"/>
      <c r="D93" s="302"/>
      <c r="E93" s="303"/>
      <c r="F93" s="304"/>
      <c r="G93" s="305">
        <f t="shared" si="8"/>
        <v>0</v>
      </c>
      <c r="K93" s="286" t="s">
        <v>1993</v>
      </c>
      <c r="L93" s="301"/>
      <c r="M93" s="306"/>
      <c r="N93" s="303"/>
      <c r="O93" s="304"/>
      <c r="P93" s="305">
        <f t="shared" si="9"/>
        <v>0</v>
      </c>
    </row>
    <row r="94" spans="1:16" ht="15" thickBot="1">
      <c r="A94" s="300"/>
      <c r="B94" s="307" t="s">
        <v>1994</v>
      </c>
      <c r="C94" s="301"/>
      <c r="D94" s="302"/>
      <c r="E94" s="303"/>
      <c r="F94" s="304"/>
      <c r="G94" s="305">
        <f t="shared" si="8"/>
        <v>0</v>
      </c>
      <c r="K94" s="307" t="s">
        <v>1994</v>
      </c>
      <c r="L94" s="301"/>
      <c r="M94" s="306"/>
      <c r="N94" s="303"/>
      <c r="O94" s="304"/>
      <c r="P94" s="305">
        <f t="shared" si="9"/>
        <v>0</v>
      </c>
    </row>
    <row r="95" spans="1:16" ht="15" thickBot="1">
      <c r="A95" s="300"/>
      <c r="B95" s="307" t="s">
        <v>1995</v>
      </c>
      <c r="C95" s="301"/>
      <c r="D95" s="302"/>
      <c r="E95" s="303"/>
      <c r="F95" s="304"/>
      <c r="G95" s="305">
        <f t="shared" si="8"/>
        <v>0</v>
      </c>
      <c r="K95" s="307" t="s">
        <v>1995</v>
      </c>
      <c r="L95" s="301"/>
      <c r="M95" s="306"/>
      <c r="N95" s="303"/>
      <c r="O95" s="304"/>
      <c r="P95" s="305">
        <f t="shared" si="9"/>
        <v>0</v>
      </c>
    </row>
    <row r="96" spans="1:16" ht="15" thickBot="1">
      <c r="A96" s="300"/>
      <c r="B96" s="307" t="s">
        <v>1996</v>
      </c>
      <c r="C96" s="301"/>
      <c r="D96" s="302"/>
      <c r="E96" s="303"/>
      <c r="F96" s="304"/>
      <c r="G96" s="305">
        <f t="shared" si="8"/>
        <v>0</v>
      </c>
      <c r="K96" s="307" t="s">
        <v>1996</v>
      </c>
      <c r="L96" s="301"/>
      <c r="M96" s="306"/>
      <c r="N96" s="303"/>
      <c r="O96" s="304"/>
      <c r="P96" s="305">
        <f t="shared" si="9"/>
        <v>0</v>
      </c>
    </row>
    <row r="97" spans="1:16" ht="15" thickBot="1">
      <c r="A97" s="300"/>
      <c r="B97" s="307" t="s">
        <v>1997</v>
      </c>
      <c r="C97" s="301"/>
      <c r="D97" s="302"/>
      <c r="E97" s="303"/>
      <c r="F97" s="304"/>
      <c r="G97" s="305">
        <f t="shared" si="8"/>
        <v>0</v>
      </c>
      <c r="K97" s="307" t="s">
        <v>1997</v>
      </c>
      <c r="L97" s="301"/>
      <c r="M97" s="306"/>
      <c r="N97" s="303"/>
      <c r="O97" s="304"/>
      <c r="P97" s="305">
        <f t="shared" si="9"/>
        <v>0</v>
      </c>
    </row>
    <row r="98" spans="1:16" ht="15" thickBot="1">
      <c r="A98" s="300"/>
      <c r="B98" s="307" t="s">
        <v>1998</v>
      </c>
      <c r="C98" s="301"/>
      <c r="D98" s="302"/>
      <c r="E98" s="303"/>
      <c r="F98" s="304"/>
      <c r="G98" s="305">
        <f t="shared" si="8"/>
        <v>0</v>
      </c>
      <c r="K98" s="307" t="s">
        <v>1998</v>
      </c>
      <c r="L98" s="301"/>
      <c r="M98" s="306"/>
      <c r="N98" s="303"/>
      <c r="O98" s="304"/>
      <c r="P98" s="305">
        <f t="shared" si="9"/>
        <v>0</v>
      </c>
    </row>
    <row r="99" spans="1:16" ht="15" thickBot="1">
      <c r="A99" s="300"/>
      <c r="B99" s="307" t="s">
        <v>1999</v>
      </c>
      <c r="C99" s="301"/>
      <c r="D99" s="302"/>
      <c r="E99" s="303"/>
      <c r="F99" s="304"/>
      <c r="G99" s="305">
        <f t="shared" si="8"/>
        <v>0</v>
      </c>
      <c r="K99" s="307" t="s">
        <v>1999</v>
      </c>
      <c r="L99" s="301"/>
      <c r="M99" s="306"/>
      <c r="N99" s="303"/>
      <c r="O99" s="304"/>
      <c r="P99" s="305">
        <f t="shared" si="9"/>
        <v>0</v>
      </c>
    </row>
    <row r="100" spans="1:16" ht="15" thickBot="1">
      <c r="B100" s="307" t="s">
        <v>2000</v>
      </c>
      <c r="C100" s="301"/>
      <c r="D100" s="302"/>
      <c r="E100" s="303"/>
      <c r="F100" s="304"/>
      <c r="G100" s="305">
        <f t="shared" si="8"/>
        <v>0</v>
      </c>
      <c r="K100" s="307" t="s">
        <v>2000</v>
      </c>
      <c r="L100" s="301"/>
      <c r="M100" s="306"/>
      <c r="N100" s="303"/>
      <c r="O100" s="304"/>
      <c r="P100" s="305">
        <f t="shared" si="9"/>
        <v>0</v>
      </c>
    </row>
    <row r="101" spans="1:16" ht="15" thickBot="1">
      <c r="B101" s="307" t="s">
        <v>2001</v>
      </c>
      <c r="C101" s="301"/>
      <c r="D101" s="302"/>
      <c r="E101" s="303"/>
      <c r="F101" s="304"/>
      <c r="G101" s="305">
        <f t="shared" si="8"/>
        <v>0</v>
      </c>
      <c r="K101" s="307" t="s">
        <v>2001</v>
      </c>
      <c r="L101" s="301"/>
      <c r="M101" s="306"/>
      <c r="N101" s="303"/>
      <c r="O101" s="304"/>
      <c r="P101" s="305">
        <f t="shared" si="9"/>
        <v>0</v>
      </c>
    </row>
    <row r="102" spans="1:16" ht="15" thickBot="1">
      <c r="B102" s="308" t="s">
        <v>2002</v>
      </c>
      <c r="C102" s="301"/>
      <c r="D102" s="302"/>
      <c r="E102" s="303"/>
      <c r="F102" s="304"/>
      <c r="G102" s="305">
        <f t="shared" si="8"/>
        <v>0</v>
      </c>
      <c r="K102" s="308" t="s">
        <v>2002</v>
      </c>
      <c r="L102" s="301"/>
      <c r="M102" s="306"/>
      <c r="N102" s="303"/>
      <c r="O102" s="304"/>
      <c r="P102" s="305">
        <f t="shared" si="9"/>
        <v>0</v>
      </c>
    </row>
    <row r="103" spans="1:16" ht="15" thickBot="1">
      <c r="B103" s="308" t="s">
        <v>2003</v>
      </c>
      <c r="C103" s="301"/>
      <c r="D103" s="302"/>
      <c r="E103" s="303"/>
      <c r="F103" s="304"/>
      <c r="G103" s="305">
        <f t="shared" si="8"/>
        <v>0</v>
      </c>
      <c r="K103" s="308" t="s">
        <v>2003</v>
      </c>
      <c r="L103" s="301"/>
      <c r="M103" s="306"/>
      <c r="N103" s="303"/>
      <c r="O103" s="304"/>
      <c r="P103" s="305">
        <f t="shared" si="9"/>
        <v>0</v>
      </c>
    </row>
    <row r="104" spans="1:16" ht="15" thickBot="1">
      <c r="B104" s="308" t="s">
        <v>2004</v>
      </c>
      <c r="C104" s="301"/>
      <c r="D104" s="302"/>
      <c r="E104" s="303"/>
      <c r="F104" s="304"/>
      <c r="G104" s="305">
        <f t="shared" si="8"/>
        <v>0</v>
      </c>
      <c r="K104" s="308" t="s">
        <v>2004</v>
      </c>
      <c r="L104" s="301"/>
      <c r="M104" s="306"/>
      <c r="N104" s="303"/>
      <c r="O104" s="304"/>
      <c r="P104" s="305">
        <f t="shared" si="9"/>
        <v>0</v>
      </c>
    </row>
    <row r="105" spans="1:16" ht="15" thickBot="1">
      <c r="B105" s="308" t="s">
        <v>2005</v>
      </c>
      <c r="C105" s="301"/>
      <c r="D105" s="302"/>
      <c r="E105" s="309"/>
      <c r="F105" s="310"/>
      <c r="G105" s="311">
        <f t="shared" si="8"/>
        <v>0</v>
      </c>
      <c r="K105" s="308" t="s">
        <v>2005</v>
      </c>
      <c r="L105" s="301"/>
      <c r="M105" s="306"/>
      <c r="N105" s="309"/>
      <c r="O105" s="310"/>
      <c r="P105" s="311">
        <f t="shared" si="9"/>
        <v>0</v>
      </c>
    </row>
    <row r="106" spans="1:16" ht="15">
      <c r="B106" s="312" t="s">
        <v>2006</v>
      </c>
      <c r="C106" s="313">
        <f>SUM(C90:C105)</f>
        <v>0</v>
      </c>
      <c r="D106" s="314"/>
      <c r="E106" s="313">
        <f>SUM(E90:E105)</f>
        <v>0</v>
      </c>
      <c r="F106" s="313">
        <f t="shared" ref="F106:G106" si="10">SUM(F90:F105)</f>
        <v>0</v>
      </c>
      <c r="G106" s="313">
        <f t="shared" si="10"/>
        <v>0</v>
      </c>
      <c r="K106" s="312" t="s">
        <v>2006</v>
      </c>
      <c r="L106" s="313">
        <f>SUM(L90:L105)</f>
        <v>0</v>
      </c>
      <c r="M106" s="314"/>
      <c r="N106" s="313">
        <f>SUM(N90:N105)</f>
        <v>0</v>
      </c>
      <c r="O106" s="313">
        <f t="shared" ref="O106:P106" si="11">SUM(O90:O105)</f>
        <v>0</v>
      </c>
      <c r="P106" s="313">
        <f t="shared" si="11"/>
        <v>0</v>
      </c>
    </row>
    <row r="107" spans="1:16" ht="15">
      <c r="B107" s="315"/>
      <c r="C107" s="316"/>
      <c r="D107" s="317"/>
      <c r="E107" s="316"/>
      <c r="F107" s="314"/>
      <c r="G107" s="318"/>
      <c r="H107" s="318"/>
      <c r="I107" s="318"/>
      <c r="J107" s="318"/>
      <c r="L107" s="317"/>
      <c r="M107" s="316"/>
      <c r="N107" s="314"/>
      <c r="O107" s="318"/>
    </row>
    <row r="109" spans="1:16" ht="15" thickBot="1"/>
    <row r="110" spans="1:16" ht="18.600000000000001" customHeight="1" thickTop="1" thickBot="1">
      <c r="A110" s="270" t="s">
        <v>2010</v>
      </c>
      <c r="B110" s="526" t="s">
        <v>2008</v>
      </c>
      <c r="C110" s="526"/>
      <c r="D110" s="526"/>
      <c r="E110" s="526"/>
      <c r="F110" s="526"/>
      <c r="G110" s="526"/>
      <c r="H110" s="526"/>
      <c r="I110" s="526"/>
      <c r="J110" s="526"/>
      <c r="K110" s="526"/>
      <c r="L110" s="526"/>
      <c r="M110" s="526"/>
      <c r="N110" s="526"/>
      <c r="O110" s="526"/>
      <c r="P110" s="526"/>
    </row>
    <row r="111" spans="1:16" ht="15.75" thickTop="1" thickBot="1">
      <c r="C111" s="319"/>
      <c r="D111" s="320"/>
      <c r="E111" s="319"/>
      <c r="F111" s="320"/>
      <c r="L111" s="319"/>
      <c r="M111" s="320"/>
      <c r="N111" s="319"/>
      <c r="O111" s="320"/>
    </row>
    <row r="112" spans="1:16" ht="21" thickBot="1">
      <c r="B112" s="513" t="s">
        <v>1968</v>
      </c>
      <c r="C112" s="514"/>
      <c r="D112" s="514"/>
      <c r="E112" s="515"/>
      <c r="F112" s="271"/>
      <c r="K112" s="513" t="s">
        <v>18</v>
      </c>
      <c r="L112" s="514"/>
      <c r="M112" s="514"/>
      <c r="N112" s="515"/>
      <c r="O112" s="271"/>
    </row>
    <row r="113" spans="1:16" ht="15.75" thickBot="1">
      <c r="B113" s="520" t="s">
        <v>1976</v>
      </c>
      <c r="C113" s="521"/>
      <c r="D113" s="524"/>
      <c r="E113" s="525"/>
      <c r="F113" s="273"/>
      <c r="K113" s="520" t="s">
        <v>1976</v>
      </c>
      <c r="L113" s="521"/>
      <c r="M113" s="524"/>
      <c r="N113" s="525"/>
      <c r="O113" s="273"/>
    </row>
    <row r="114" spans="1:16" ht="15.75" thickBot="1">
      <c r="B114" s="520" t="s">
        <v>1977</v>
      </c>
      <c r="C114" s="521"/>
      <c r="D114" s="522"/>
      <c r="E114" s="523"/>
      <c r="F114" s="274"/>
      <c r="K114" s="520" t="s">
        <v>1977</v>
      </c>
      <c r="L114" s="521"/>
      <c r="M114" s="522"/>
      <c r="N114" s="523"/>
      <c r="O114" s="274"/>
    </row>
    <row r="115" spans="1:16" ht="15.75" thickBot="1">
      <c r="B115" s="520" t="s">
        <v>1978</v>
      </c>
      <c r="C115" s="521"/>
      <c r="D115" s="522"/>
      <c r="E115" s="523"/>
      <c r="F115" s="274"/>
      <c r="K115" s="520" t="s">
        <v>1978</v>
      </c>
      <c r="L115" s="521"/>
      <c r="M115" s="522"/>
      <c r="N115" s="523"/>
      <c r="O115" s="274"/>
    </row>
    <row r="116" spans="1:16" ht="15.75" thickBot="1">
      <c r="B116" s="520" t="s">
        <v>1979</v>
      </c>
      <c r="C116" s="521"/>
      <c r="D116" s="522"/>
      <c r="E116" s="523"/>
      <c r="F116" s="274"/>
      <c r="K116" s="520" t="s">
        <v>1979</v>
      </c>
      <c r="L116" s="521"/>
      <c r="M116" s="522"/>
      <c r="N116" s="523"/>
      <c r="O116" s="274"/>
    </row>
    <row r="117" spans="1:16" ht="15.75" thickBot="1">
      <c r="B117" s="520" t="s">
        <v>1980</v>
      </c>
      <c r="C117" s="521"/>
      <c r="D117" s="527"/>
      <c r="E117" s="528"/>
      <c r="F117" s="275"/>
      <c r="G117" s="276"/>
      <c r="H117" s="276"/>
      <c r="I117" s="276"/>
      <c r="K117" s="520" t="s">
        <v>1980</v>
      </c>
      <c r="L117" s="521"/>
      <c r="M117" s="527"/>
      <c r="N117" s="528"/>
      <c r="O117" s="275"/>
      <c r="P117" s="276"/>
    </row>
    <row r="118" spans="1:16" ht="15.75" customHeight="1" thickBot="1">
      <c r="B118" s="529" t="s">
        <v>1981</v>
      </c>
      <c r="C118" s="530"/>
      <c r="D118" s="530"/>
      <c r="E118" s="530"/>
      <c r="F118" s="530"/>
      <c r="G118" s="530"/>
      <c r="K118" s="529" t="s">
        <v>1981</v>
      </c>
      <c r="L118" s="530"/>
      <c r="M118" s="530"/>
      <c r="N118" s="530"/>
      <c r="O118" s="530"/>
      <c r="P118" s="530"/>
    </row>
    <row r="119" spans="1:16" ht="56.45" customHeight="1" thickBot="1">
      <c r="A119" s="277"/>
      <c r="B119" s="278" t="s">
        <v>1982</v>
      </c>
      <c r="C119" s="279" t="s">
        <v>1983</v>
      </c>
      <c r="D119" s="280" t="s">
        <v>1984</v>
      </c>
      <c r="E119" s="281" t="s">
        <v>1985</v>
      </c>
      <c r="F119" s="282" t="s">
        <v>1986</v>
      </c>
      <c r="G119" s="283" t="s">
        <v>1987</v>
      </c>
      <c r="K119" s="278" t="s">
        <v>1982</v>
      </c>
      <c r="L119" s="279" t="s">
        <v>1988</v>
      </c>
      <c r="M119" s="284" t="s">
        <v>1989</v>
      </c>
      <c r="N119" s="281" t="s">
        <v>1985</v>
      </c>
      <c r="O119" s="282" t="s">
        <v>1986</v>
      </c>
      <c r="P119" s="283" t="s">
        <v>1987</v>
      </c>
    </row>
    <row r="120" spans="1:16" ht="15" thickBot="1">
      <c r="A120" s="285"/>
      <c r="B120" s="286"/>
      <c r="C120" s="287"/>
      <c r="D120" s="288"/>
      <c r="E120" s="289"/>
      <c r="F120" s="290"/>
      <c r="G120" s="291"/>
      <c r="K120" s="286"/>
      <c r="L120" s="287"/>
      <c r="M120" s="292"/>
      <c r="N120" s="289"/>
      <c r="O120" s="290"/>
      <c r="P120" s="291"/>
    </row>
    <row r="121" spans="1:16" ht="20.25" customHeight="1" thickBot="1">
      <c r="A121" s="293"/>
      <c r="B121" s="286" t="s">
        <v>1990</v>
      </c>
      <c r="C121" s="294"/>
      <c r="D121" s="295"/>
      <c r="E121" s="296"/>
      <c r="F121" s="297"/>
      <c r="G121" s="298">
        <f>+E121-F121</f>
        <v>0</v>
      </c>
      <c r="K121" s="286" t="s">
        <v>1990</v>
      </c>
      <c r="L121" s="294"/>
      <c r="M121" s="299"/>
      <c r="N121" s="296"/>
      <c r="O121" s="297"/>
      <c r="P121" s="298">
        <f>+N121-O121</f>
        <v>0</v>
      </c>
    </row>
    <row r="122" spans="1:16" ht="15" thickBot="1">
      <c r="A122" s="300"/>
      <c r="B122" s="286" t="s">
        <v>1991</v>
      </c>
      <c r="C122" s="301"/>
      <c r="D122" s="302"/>
      <c r="E122" s="303"/>
      <c r="F122" s="304"/>
      <c r="G122" s="305">
        <f t="shared" ref="G122:G136" si="12">+E122-F122</f>
        <v>0</v>
      </c>
      <c r="K122" s="286" t="s">
        <v>1991</v>
      </c>
      <c r="L122" s="301"/>
      <c r="M122" s="306"/>
      <c r="N122" s="303"/>
      <c r="O122" s="304"/>
      <c r="P122" s="305">
        <f t="shared" ref="P122:P136" si="13">+N122-O122</f>
        <v>0</v>
      </c>
    </row>
    <row r="123" spans="1:16" ht="15" thickBot="1">
      <c r="A123" s="300"/>
      <c r="B123" s="286" t="s">
        <v>1992</v>
      </c>
      <c r="C123" s="301"/>
      <c r="D123" s="302"/>
      <c r="E123" s="303"/>
      <c r="F123" s="304"/>
      <c r="G123" s="305">
        <f t="shared" si="12"/>
        <v>0</v>
      </c>
      <c r="K123" s="286" t="s">
        <v>1992</v>
      </c>
      <c r="L123" s="301"/>
      <c r="M123" s="306"/>
      <c r="N123" s="303"/>
      <c r="O123" s="304"/>
      <c r="P123" s="305">
        <f t="shared" si="13"/>
        <v>0</v>
      </c>
    </row>
    <row r="124" spans="1:16" ht="15" thickBot="1">
      <c r="A124" s="300"/>
      <c r="B124" s="286" t="s">
        <v>1993</v>
      </c>
      <c r="C124" s="301"/>
      <c r="D124" s="302"/>
      <c r="E124" s="303"/>
      <c r="F124" s="304"/>
      <c r="G124" s="305">
        <f t="shared" si="12"/>
        <v>0</v>
      </c>
      <c r="K124" s="286" t="s">
        <v>1993</v>
      </c>
      <c r="L124" s="301"/>
      <c r="M124" s="306"/>
      <c r="N124" s="303"/>
      <c r="O124" s="304"/>
      <c r="P124" s="305">
        <f t="shared" si="13"/>
        <v>0</v>
      </c>
    </row>
    <row r="125" spans="1:16" ht="15" thickBot="1">
      <c r="A125" s="300"/>
      <c r="B125" s="307" t="s">
        <v>1994</v>
      </c>
      <c r="C125" s="301"/>
      <c r="D125" s="302"/>
      <c r="E125" s="303"/>
      <c r="F125" s="304"/>
      <c r="G125" s="305">
        <f t="shared" si="12"/>
        <v>0</v>
      </c>
      <c r="K125" s="307" t="s">
        <v>1994</v>
      </c>
      <c r="L125" s="301"/>
      <c r="M125" s="306"/>
      <c r="N125" s="303"/>
      <c r="O125" s="304"/>
      <c r="P125" s="305">
        <f t="shared" si="13"/>
        <v>0</v>
      </c>
    </row>
    <row r="126" spans="1:16" ht="15" thickBot="1">
      <c r="A126" s="300"/>
      <c r="B126" s="307" t="s">
        <v>1995</v>
      </c>
      <c r="C126" s="301"/>
      <c r="D126" s="302"/>
      <c r="E126" s="303"/>
      <c r="F126" s="304"/>
      <c r="G126" s="305">
        <f t="shared" si="12"/>
        <v>0</v>
      </c>
      <c r="K126" s="307" t="s">
        <v>1995</v>
      </c>
      <c r="L126" s="301"/>
      <c r="M126" s="306"/>
      <c r="N126" s="303"/>
      <c r="O126" s="304"/>
      <c r="P126" s="305">
        <f t="shared" si="13"/>
        <v>0</v>
      </c>
    </row>
    <row r="127" spans="1:16" ht="15" thickBot="1">
      <c r="A127" s="300"/>
      <c r="B127" s="307" t="s">
        <v>1996</v>
      </c>
      <c r="C127" s="301"/>
      <c r="D127" s="302"/>
      <c r="E127" s="303"/>
      <c r="F127" s="304"/>
      <c r="G127" s="305">
        <f t="shared" si="12"/>
        <v>0</v>
      </c>
      <c r="K127" s="307" t="s">
        <v>1996</v>
      </c>
      <c r="L127" s="301"/>
      <c r="M127" s="306"/>
      <c r="N127" s="303"/>
      <c r="O127" s="304"/>
      <c r="P127" s="305">
        <f t="shared" si="13"/>
        <v>0</v>
      </c>
    </row>
    <row r="128" spans="1:16" ht="15" thickBot="1">
      <c r="A128" s="300"/>
      <c r="B128" s="307" t="s">
        <v>1997</v>
      </c>
      <c r="C128" s="301"/>
      <c r="D128" s="302"/>
      <c r="E128" s="303"/>
      <c r="F128" s="304"/>
      <c r="G128" s="305">
        <f t="shared" si="12"/>
        <v>0</v>
      </c>
      <c r="K128" s="307" t="s">
        <v>1997</v>
      </c>
      <c r="L128" s="301"/>
      <c r="M128" s="306"/>
      <c r="N128" s="303"/>
      <c r="O128" s="304"/>
      <c r="P128" s="305">
        <f t="shared" si="13"/>
        <v>0</v>
      </c>
    </row>
    <row r="129" spans="1:16" ht="15" thickBot="1">
      <c r="A129" s="300"/>
      <c r="B129" s="307" t="s">
        <v>1998</v>
      </c>
      <c r="C129" s="301"/>
      <c r="D129" s="302"/>
      <c r="E129" s="303"/>
      <c r="F129" s="304"/>
      <c r="G129" s="305">
        <f t="shared" si="12"/>
        <v>0</v>
      </c>
      <c r="K129" s="307" t="s">
        <v>1998</v>
      </c>
      <c r="L129" s="301"/>
      <c r="M129" s="306"/>
      <c r="N129" s="303"/>
      <c r="O129" s="304"/>
      <c r="P129" s="305">
        <f t="shared" si="13"/>
        <v>0</v>
      </c>
    </row>
    <row r="130" spans="1:16" ht="15" thickBot="1">
      <c r="A130" s="300"/>
      <c r="B130" s="307" t="s">
        <v>1999</v>
      </c>
      <c r="C130" s="301"/>
      <c r="D130" s="302"/>
      <c r="E130" s="303"/>
      <c r="F130" s="304"/>
      <c r="G130" s="305">
        <f t="shared" si="12"/>
        <v>0</v>
      </c>
      <c r="K130" s="307" t="s">
        <v>1999</v>
      </c>
      <c r="L130" s="301"/>
      <c r="M130" s="306"/>
      <c r="N130" s="303"/>
      <c r="O130" s="304"/>
      <c r="P130" s="305">
        <f t="shared" si="13"/>
        <v>0</v>
      </c>
    </row>
    <row r="131" spans="1:16" ht="15" thickBot="1">
      <c r="B131" s="307" t="s">
        <v>2000</v>
      </c>
      <c r="C131" s="301"/>
      <c r="D131" s="302"/>
      <c r="E131" s="303"/>
      <c r="F131" s="304"/>
      <c r="G131" s="305">
        <f t="shared" si="12"/>
        <v>0</v>
      </c>
      <c r="K131" s="307" t="s">
        <v>2000</v>
      </c>
      <c r="L131" s="301"/>
      <c r="M131" s="306"/>
      <c r="N131" s="303"/>
      <c r="O131" s="304"/>
      <c r="P131" s="305">
        <f t="shared" si="13"/>
        <v>0</v>
      </c>
    </row>
    <row r="132" spans="1:16" ht="15" thickBot="1">
      <c r="B132" s="307" t="s">
        <v>2001</v>
      </c>
      <c r="C132" s="301"/>
      <c r="D132" s="302"/>
      <c r="E132" s="303"/>
      <c r="F132" s="304"/>
      <c r="G132" s="305">
        <f t="shared" si="12"/>
        <v>0</v>
      </c>
      <c r="K132" s="307" t="s">
        <v>2001</v>
      </c>
      <c r="L132" s="301"/>
      <c r="M132" s="306"/>
      <c r="N132" s="303"/>
      <c r="O132" s="304"/>
      <c r="P132" s="305">
        <f t="shared" si="13"/>
        <v>0</v>
      </c>
    </row>
    <row r="133" spans="1:16" ht="15" thickBot="1">
      <c r="B133" s="308" t="s">
        <v>2002</v>
      </c>
      <c r="C133" s="301"/>
      <c r="D133" s="302"/>
      <c r="E133" s="303"/>
      <c r="F133" s="304"/>
      <c r="G133" s="305">
        <f t="shared" si="12"/>
        <v>0</v>
      </c>
      <c r="K133" s="308" t="s">
        <v>2002</v>
      </c>
      <c r="L133" s="301"/>
      <c r="M133" s="306"/>
      <c r="N133" s="303"/>
      <c r="O133" s="304"/>
      <c r="P133" s="305">
        <f t="shared" si="13"/>
        <v>0</v>
      </c>
    </row>
    <row r="134" spans="1:16" ht="15" thickBot="1">
      <c r="B134" s="308" t="s">
        <v>2003</v>
      </c>
      <c r="C134" s="301"/>
      <c r="D134" s="302"/>
      <c r="E134" s="303"/>
      <c r="F134" s="304"/>
      <c r="G134" s="305">
        <f t="shared" si="12"/>
        <v>0</v>
      </c>
      <c r="K134" s="308" t="s">
        <v>2003</v>
      </c>
      <c r="L134" s="301"/>
      <c r="M134" s="306"/>
      <c r="N134" s="303"/>
      <c r="O134" s="304"/>
      <c r="P134" s="305">
        <f t="shared" si="13"/>
        <v>0</v>
      </c>
    </row>
    <row r="135" spans="1:16" ht="15" thickBot="1">
      <c r="B135" s="308" t="s">
        <v>2004</v>
      </c>
      <c r="C135" s="301"/>
      <c r="D135" s="302"/>
      <c r="E135" s="303"/>
      <c r="F135" s="304"/>
      <c r="G135" s="305">
        <f t="shared" si="12"/>
        <v>0</v>
      </c>
      <c r="K135" s="308" t="s">
        <v>2004</v>
      </c>
      <c r="L135" s="301"/>
      <c r="M135" s="306"/>
      <c r="N135" s="303"/>
      <c r="O135" s="304"/>
      <c r="P135" s="305">
        <f t="shared" si="13"/>
        <v>0</v>
      </c>
    </row>
    <row r="136" spans="1:16" ht="15" thickBot="1">
      <c r="B136" s="308" t="s">
        <v>2005</v>
      </c>
      <c r="C136" s="301"/>
      <c r="D136" s="302"/>
      <c r="E136" s="309"/>
      <c r="F136" s="310"/>
      <c r="G136" s="311">
        <f t="shared" si="12"/>
        <v>0</v>
      </c>
      <c r="K136" s="308" t="s">
        <v>2005</v>
      </c>
      <c r="L136" s="301"/>
      <c r="M136" s="306"/>
      <c r="N136" s="309"/>
      <c r="O136" s="310"/>
      <c r="P136" s="311">
        <f t="shared" si="13"/>
        <v>0</v>
      </c>
    </row>
    <row r="137" spans="1:16" ht="15">
      <c r="B137" s="312" t="s">
        <v>2006</v>
      </c>
      <c r="C137" s="313">
        <f>SUM(C121:C136)</f>
        <v>0</v>
      </c>
      <c r="D137" s="314"/>
      <c r="E137" s="313">
        <f>SUM(E121:E136)</f>
        <v>0</v>
      </c>
      <c r="F137" s="313">
        <f t="shared" ref="F137:G137" si="14">SUM(F121:F136)</f>
        <v>0</v>
      </c>
      <c r="G137" s="313">
        <f t="shared" si="14"/>
        <v>0</v>
      </c>
      <c r="K137" s="312" t="s">
        <v>2006</v>
      </c>
      <c r="L137" s="313">
        <f>SUM(L121:L136)</f>
        <v>0</v>
      </c>
      <c r="M137" s="314"/>
      <c r="N137" s="313">
        <f>SUM(N121:N136)</f>
        <v>0</v>
      </c>
      <c r="O137" s="313">
        <f t="shared" ref="O137:P137" si="15">SUM(O121:O136)</f>
        <v>0</v>
      </c>
      <c r="P137" s="313">
        <f t="shared" si="15"/>
        <v>0</v>
      </c>
    </row>
    <row r="138" spans="1:16" ht="15">
      <c r="B138" s="315"/>
      <c r="C138" s="316"/>
      <c r="D138" s="317"/>
      <c r="E138" s="316"/>
      <c r="F138" s="314"/>
      <c r="G138" s="318"/>
      <c r="H138" s="318"/>
      <c r="I138" s="318"/>
      <c r="J138" s="318"/>
      <c r="L138" s="317"/>
      <c r="M138" s="316"/>
      <c r="N138" s="314"/>
      <c r="O138" s="318"/>
    </row>
    <row r="140" spans="1:16" ht="15" thickBot="1"/>
    <row r="141" spans="1:16" ht="18.600000000000001" customHeight="1" thickTop="1" thickBot="1">
      <c r="A141" s="270" t="s">
        <v>2011</v>
      </c>
      <c r="B141" s="526" t="s">
        <v>2008</v>
      </c>
      <c r="C141" s="526"/>
      <c r="D141" s="526"/>
      <c r="E141" s="526"/>
      <c r="F141" s="526"/>
      <c r="G141" s="526"/>
      <c r="H141" s="526"/>
      <c r="I141" s="526"/>
      <c r="J141" s="526"/>
      <c r="K141" s="526"/>
      <c r="L141" s="526"/>
      <c r="M141" s="526"/>
      <c r="N141" s="526"/>
      <c r="O141" s="526"/>
      <c r="P141" s="526"/>
    </row>
    <row r="142" spans="1:16" ht="15.75" thickTop="1" thickBot="1">
      <c r="C142" s="319"/>
      <c r="D142" s="320"/>
      <c r="E142" s="319"/>
      <c r="F142" s="320"/>
      <c r="L142" s="319"/>
      <c r="M142" s="320"/>
      <c r="N142" s="319"/>
      <c r="O142" s="320"/>
    </row>
    <row r="143" spans="1:16" ht="21" thickBot="1">
      <c r="B143" s="513" t="s">
        <v>1968</v>
      </c>
      <c r="C143" s="514"/>
      <c r="D143" s="514"/>
      <c r="E143" s="515"/>
      <c r="F143" s="271"/>
      <c r="K143" s="513" t="s">
        <v>18</v>
      </c>
      <c r="L143" s="514"/>
      <c r="M143" s="514"/>
      <c r="N143" s="515"/>
      <c r="O143" s="271"/>
    </row>
    <row r="144" spans="1:16" ht="15.75" thickBot="1">
      <c r="B144" s="520" t="s">
        <v>1976</v>
      </c>
      <c r="C144" s="521"/>
      <c r="D144" s="524"/>
      <c r="E144" s="525"/>
      <c r="F144" s="273"/>
      <c r="K144" s="520" t="s">
        <v>1976</v>
      </c>
      <c r="L144" s="521"/>
      <c r="M144" s="524"/>
      <c r="N144" s="525"/>
      <c r="O144" s="273"/>
    </row>
    <row r="145" spans="1:16" ht="15.75" thickBot="1">
      <c r="B145" s="520" t="s">
        <v>1977</v>
      </c>
      <c r="C145" s="521"/>
      <c r="D145" s="522"/>
      <c r="E145" s="523"/>
      <c r="F145" s="274"/>
      <c r="K145" s="520" t="s">
        <v>1977</v>
      </c>
      <c r="L145" s="521"/>
      <c r="M145" s="522"/>
      <c r="N145" s="523"/>
      <c r="O145" s="274"/>
    </row>
    <row r="146" spans="1:16" ht="15.75" thickBot="1">
      <c r="B146" s="520" t="s">
        <v>1978</v>
      </c>
      <c r="C146" s="521"/>
      <c r="D146" s="522"/>
      <c r="E146" s="523"/>
      <c r="F146" s="274"/>
      <c r="K146" s="520" t="s">
        <v>1978</v>
      </c>
      <c r="L146" s="521"/>
      <c r="M146" s="522"/>
      <c r="N146" s="523"/>
      <c r="O146" s="274"/>
    </row>
    <row r="147" spans="1:16" ht="15.75" thickBot="1">
      <c r="B147" s="520" t="s">
        <v>1979</v>
      </c>
      <c r="C147" s="521"/>
      <c r="D147" s="522"/>
      <c r="E147" s="523"/>
      <c r="F147" s="274"/>
      <c r="K147" s="520" t="s">
        <v>1979</v>
      </c>
      <c r="L147" s="521"/>
      <c r="M147" s="522"/>
      <c r="N147" s="523"/>
      <c r="O147" s="274"/>
    </row>
    <row r="148" spans="1:16" ht="15.75" thickBot="1">
      <c r="B148" s="520" t="s">
        <v>1980</v>
      </c>
      <c r="C148" s="521"/>
      <c r="D148" s="527"/>
      <c r="E148" s="528"/>
      <c r="F148" s="275"/>
      <c r="G148" s="276"/>
      <c r="H148" s="276"/>
      <c r="I148" s="276"/>
      <c r="K148" s="520" t="s">
        <v>1980</v>
      </c>
      <c r="L148" s="521"/>
      <c r="M148" s="527"/>
      <c r="N148" s="528"/>
      <c r="O148" s="275"/>
      <c r="P148" s="276"/>
    </row>
    <row r="149" spans="1:16" ht="15.75" customHeight="1" thickBot="1">
      <c r="B149" s="529" t="s">
        <v>1981</v>
      </c>
      <c r="C149" s="530"/>
      <c r="D149" s="530"/>
      <c r="E149" s="530"/>
      <c r="F149" s="530"/>
      <c r="G149" s="530"/>
      <c r="K149" s="529" t="s">
        <v>1981</v>
      </c>
      <c r="L149" s="530"/>
      <c r="M149" s="530"/>
      <c r="N149" s="530"/>
      <c r="O149" s="530"/>
      <c r="P149" s="530"/>
    </row>
    <row r="150" spans="1:16" ht="56.45" customHeight="1" thickBot="1">
      <c r="A150" s="277"/>
      <c r="B150" s="278" t="s">
        <v>1982</v>
      </c>
      <c r="C150" s="279" t="s">
        <v>1983</v>
      </c>
      <c r="D150" s="280" t="s">
        <v>1984</v>
      </c>
      <c r="E150" s="281" t="s">
        <v>1985</v>
      </c>
      <c r="F150" s="282" t="s">
        <v>1986</v>
      </c>
      <c r="G150" s="283" t="s">
        <v>1987</v>
      </c>
      <c r="K150" s="278" t="s">
        <v>1982</v>
      </c>
      <c r="L150" s="279" t="s">
        <v>1988</v>
      </c>
      <c r="M150" s="284" t="s">
        <v>1989</v>
      </c>
      <c r="N150" s="281" t="s">
        <v>1985</v>
      </c>
      <c r="O150" s="282" t="s">
        <v>1986</v>
      </c>
      <c r="P150" s="283" t="s">
        <v>1987</v>
      </c>
    </row>
    <row r="151" spans="1:16" ht="15" thickBot="1">
      <c r="A151" s="285"/>
      <c r="B151" s="286"/>
      <c r="C151" s="287"/>
      <c r="D151" s="288"/>
      <c r="E151" s="289"/>
      <c r="F151" s="290"/>
      <c r="G151" s="291"/>
      <c r="K151" s="286"/>
      <c r="L151" s="287"/>
      <c r="M151" s="292"/>
      <c r="N151" s="289"/>
      <c r="O151" s="290"/>
      <c r="P151" s="291"/>
    </row>
    <row r="152" spans="1:16" ht="20.25" customHeight="1" thickBot="1">
      <c r="A152" s="293"/>
      <c r="B152" s="286" t="s">
        <v>1990</v>
      </c>
      <c r="C152" s="294"/>
      <c r="D152" s="295"/>
      <c r="E152" s="296"/>
      <c r="F152" s="297"/>
      <c r="G152" s="298">
        <f>+E152-F152</f>
        <v>0</v>
      </c>
      <c r="K152" s="286" t="s">
        <v>1990</v>
      </c>
      <c r="L152" s="294"/>
      <c r="M152" s="299"/>
      <c r="N152" s="296"/>
      <c r="O152" s="297"/>
      <c r="P152" s="298">
        <f>+N152-O152</f>
        <v>0</v>
      </c>
    </row>
    <row r="153" spans="1:16" ht="15" thickBot="1">
      <c r="A153" s="300"/>
      <c r="B153" s="286" t="s">
        <v>1991</v>
      </c>
      <c r="C153" s="301"/>
      <c r="D153" s="302"/>
      <c r="E153" s="303"/>
      <c r="F153" s="304"/>
      <c r="G153" s="305">
        <f t="shared" ref="G153:G167" si="16">+E153-F153</f>
        <v>0</v>
      </c>
      <c r="K153" s="286" t="s">
        <v>1991</v>
      </c>
      <c r="L153" s="301"/>
      <c r="M153" s="306"/>
      <c r="N153" s="303"/>
      <c r="O153" s="304"/>
      <c r="P153" s="305">
        <f t="shared" ref="P153:P167" si="17">+N153-O153</f>
        <v>0</v>
      </c>
    </row>
    <row r="154" spans="1:16" ht="15" thickBot="1">
      <c r="A154" s="300"/>
      <c r="B154" s="286" t="s">
        <v>1992</v>
      </c>
      <c r="C154" s="301"/>
      <c r="D154" s="302"/>
      <c r="E154" s="303"/>
      <c r="F154" s="304"/>
      <c r="G154" s="305">
        <f t="shared" si="16"/>
        <v>0</v>
      </c>
      <c r="K154" s="286" t="s">
        <v>1992</v>
      </c>
      <c r="L154" s="301"/>
      <c r="M154" s="306"/>
      <c r="N154" s="303"/>
      <c r="O154" s="304"/>
      <c r="P154" s="305">
        <f t="shared" si="17"/>
        <v>0</v>
      </c>
    </row>
    <row r="155" spans="1:16" ht="15" thickBot="1">
      <c r="A155" s="300"/>
      <c r="B155" s="286" t="s">
        <v>1993</v>
      </c>
      <c r="C155" s="301"/>
      <c r="D155" s="302"/>
      <c r="E155" s="303"/>
      <c r="F155" s="304"/>
      <c r="G155" s="305">
        <f t="shared" si="16"/>
        <v>0</v>
      </c>
      <c r="K155" s="286" t="s">
        <v>1993</v>
      </c>
      <c r="L155" s="301"/>
      <c r="M155" s="306"/>
      <c r="N155" s="303"/>
      <c r="O155" s="304"/>
      <c r="P155" s="305">
        <f t="shared" si="17"/>
        <v>0</v>
      </c>
    </row>
    <row r="156" spans="1:16" ht="15" thickBot="1">
      <c r="A156" s="300"/>
      <c r="B156" s="307" t="s">
        <v>1994</v>
      </c>
      <c r="C156" s="301"/>
      <c r="D156" s="302"/>
      <c r="E156" s="303"/>
      <c r="F156" s="304"/>
      <c r="G156" s="305">
        <f t="shared" si="16"/>
        <v>0</v>
      </c>
      <c r="K156" s="307" t="s">
        <v>1994</v>
      </c>
      <c r="L156" s="301"/>
      <c r="M156" s="306"/>
      <c r="N156" s="303"/>
      <c r="O156" s="304"/>
      <c r="P156" s="305">
        <f t="shared" si="17"/>
        <v>0</v>
      </c>
    </row>
    <row r="157" spans="1:16" ht="15" thickBot="1">
      <c r="A157" s="300"/>
      <c r="B157" s="307" t="s">
        <v>1995</v>
      </c>
      <c r="C157" s="301"/>
      <c r="D157" s="302"/>
      <c r="E157" s="303"/>
      <c r="F157" s="304"/>
      <c r="G157" s="305">
        <f t="shared" si="16"/>
        <v>0</v>
      </c>
      <c r="K157" s="307" t="s">
        <v>1995</v>
      </c>
      <c r="L157" s="301"/>
      <c r="M157" s="306"/>
      <c r="N157" s="303"/>
      <c r="O157" s="304"/>
      <c r="P157" s="305">
        <f t="shared" si="17"/>
        <v>0</v>
      </c>
    </row>
    <row r="158" spans="1:16" ht="15" thickBot="1">
      <c r="A158" s="300"/>
      <c r="B158" s="307" t="s">
        <v>1996</v>
      </c>
      <c r="C158" s="301"/>
      <c r="D158" s="302"/>
      <c r="E158" s="303"/>
      <c r="F158" s="304"/>
      <c r="G158" s="305">
        <f t="shared" si="16"/>
        <v>0</v>
      </c>
      <c r="K158" s="307" t="s">
        <v>1996</v>
      </c>
      <c r="L158" s="301"/>
      <c r="M158" s="306"/>
      <c r="N158" s="303"/>
      <c r="O158" s="304"/>
      <c r="P158" s="305">
        <f t="shared" si="17"/>
        <v>0</v>
      </c>
    </row>
    <row r="159" spans="1:16" ht="15" thickBot="1">
      <c r="A159" s="300"/>
      <c r="B159" s="307" t="s">
        <v>1997</v>
      </c>
      <c r="C159" s="301"/>
      <c r="D159" s="302"/>
      <c r="E159" s="303"/>
      <c r="F159" s="304"/>
      <c r="G159" s="305">
        <f t="shared" si="16"/>
        <v>0</v>
      </c>
      <c r="K159" s="307" t="s">
        <v>1997</v>
      </c>
      <c r="L159" s="301"/>
      <c r="M159" s="306"/>
      <c r="N159" s="303"/>
      <c r="O159" s="304"/>
      <c r="P159" s="305">
        <f t="shared" si="17"/>
        <v>0</v>
      </c>
    </row>
    <row r="160" spans="1:16" ht="15" thickBot="1">
      <c r="A160" s="300"/>
      <c r="B160" s="307" t="s">
        <v>1998</v>
      </c>
      <c r="C160" s="301"/>
      <c r="D160" s="302"/>
      <c r="E160" s="303"/>
      <c r="F160" s="304"/>
      <c r="G160" s="305">
        <f t="shared" si="16"/>
        <v>0</v>
      </c>
      <c r="K160" s="307" t="s">
        <v>1998</v>
      </c>
      <c r="L160" s="301"/>
      <c r="M160" s="306"/>
      <c r="N160" s="303"/>
      <c r="O160" s="304"/>
      <c r="P160" s="305">
        <f t="shared" si="17"/>
        <v>0</v>
      </c>
    </row>
    <row r="161" spans="1:16" ht="15" thickBot="1">
      <c r="A161" s="300"/>
      <c r="B161" s="307" t="s">
        <v>1999</v>
      </c>
      <c r="C161" s="301"/>
      <c r="D161" s="302"/>
      <c r="E161" s="303"/>
      <c r="F161" s="304"/>
      <c r="G161" s="305">
        <f t="shared" si="16"/>
        <v>0</v>
      </c>
      <c r="K161" s="307" t="s">
        <v>1999</v>
      </c>
      <c r="L161" s="301"/>
      <c r="M161" s="306"/>
      <c r="N161" s="303"/>
      <c r="O161" s="304"/>
      <c r="P161" s="305">
        <f t="shared" si="17"/>
        <v>0</v>
      </c>
    </row>
    <row r="162" spans="1:16" ht="15" thickBot="1">
      <c r="B162" s="307" t="s">
        <v>2000</v>
      </c>
      <c r="C162" s="301"/>
      <c r="D162" s="302"/>
      <c r="E162" s="303"/>
      <c r="F162" s="304"/>
      <c r="G162" s="305">
        <f t="shared" si="16"/>
        <v>0</v>
      </c>
      <c r="K162" s="307" t="s">
        <v>2000</v>
      </c>
      <c r="L162" s="301"/>
      <c r="M162" s="306"/>
      <c r="N162" s="303"/>
      <c r="O162" s="304"/>
      <c r="P162" s="305">
        <f t="shared" si="17"/>
        <v>0</v>
      </c>
    </row>
    <row r="163" spans="1:16" ht="15" thickBot="1">
      <c r="B163" s="307" t="s">
        <v>2001</v>
      </c>
      <c r="C163" s="301"/>
      <c r="D163" s="302"/>
      <c r="E163" s="303"/>
      <c r="F163" s="304"/>
      <c r="G163" s="305">
        <f t="shared" si="16"/>
        <v>0</v>
      </c>
      <c r="K163" s="307" t="s">
        <v>2001</v>
      </c>
      <c r="L163" s="301"/>
      <c r="M163" s="306"/>
      <c r="N163" s="303"/>
      <c r="O163" s="304"/>
      <c r="P163" s="305">
        <f t="shared" si="17"/>
        <v>0</v>
      </c>
    </row>
    <row r="164" spans="1:16" ht="15" thickBot="1">
      <c r="B164" s="308" t="s">
        <v>2002</v>
      </c>
      <c r="C164" s="301"/>
      <c r="D164" s="302"/>
      <c r="E164" s="303"/>
      <c r="F164" s="304"/>
      <c r="G164" s="305">
        <f t="shared" si="16"/>
        <v>0</v>
      </c>
      <c r="K164" s="308" t="s">
        <v>2002</v>
      </c>
      <c r="L164" s="301"/>
      <c r="M164" s="306"/>
      <c r="N164" s="303"/>
      <c r="O164" s="304"/>
      <c r="P164" s="305">
        <f t="shared" si="17"/>
        <v>0</v>
      </c>
    </row>
    <row r="165" spans="1:16" ht="15" thickBot="1">
      <c r="B165" s="308" t="s">
        <v>2003</v>
      </c>
      <c r="C165" s="301"/>
      <c r="D165" s="302"/>
      <c r="E165" s="303"/>
      <c r="F165" s="304"/>
      <c r="G165" s="305">
        <f t="shared" si="16"/>
        <v>0</v>
      </c>
      <c r="K165" s="308" t="s">
        <v>2003</v>
      </c>
      <c r="L165" s="301"/>
      <c r="M165" s="306"/>
      <c r="N165" s="303"/>
      <c r="O165" s="304"/>
      <c r="P165" s="305">
        <f t="shared" si="17"/>
        <v>0</v>
      </c>
    </row>
    <row r="166" spans="1:16" ht="15" thickBot="1">
      <c r="B166" s="308" t="s">
        <v>2004</v>
      </c>
      <c r="C166" s="301"/>
      <c r="D166" s="302"/>
      <c r="E166" s="303"/>
      <c r="F166" s="304"/>
      <c r="G166" s="305">
        <f t="shared" si="16"/>
        <v>0</v>
      </c>
      <c r="K166" s="308" t="s">
        <v>2004</v>
      </c>
      <c r="L166" s="301"/>
      <c r="M166" s="306"/>
      <c r="N166" s="303"/>
      <c r="O166" s="304"/>
      <c r="P166" s="305">
        <f t="shared" si="17"/>
        <v>0</v>
      </c>
    </row>
    <row r="167" spans="1:16" ht="15" thickBot="1">
      <c r="B167" s="308" t="s">
        <v>2005</v>
      </c>
      <c r="C167" s="301"/>
      <c r="D167" s="302"/>
      <c r="E167" s="309"/>
      <c r="F167" s="310"/>
      <c r="G167" s="311">
        <f t="shared" si="16"/>
        <v>0</v>
      </c>
      <c r="K167" s="308" t="s">
        <v>2005</v>
      </c>
      <c r="L167" s="301"/>
      <c r="M167" s="306"/>
      <c r="N167" s="309"/>
      <c r="O167" s="310"/>
      <c r="P167" s="311">
        <f t="shared" si="17"/>
        <v>0</v>
      </c>
    </row>
    <row r="168" spans="1:16" ht="15">
      <c r="B168" s="312" t="s">
        <v>2006</v>
      </c>
      <c r="C168" s="313">
        <f>SUM(C152:C167)</f>
        <v>0</v>
      </c>
      <c r="D168" s="314"/>
      <c r="E168" s="313">
        <f>SUM(E152:E167)</f>
        <v>0</v>
      </c>
      <c r="F168" s="313">
        <f t="shared" ref="F168:G168" si="18">SUM(F152:F167)</f>
        <v>0</v>
      </c>
      <c r="G168" s="313">
        <f t="shared" si="18"/>
        <v>0</v>
      </c>
      <c r="K168" s="312" t="s">
        <v>2006</v>
      </c>
      <c r="L168" s="313">
        <f>SUM(L152:L167)</f>
        <v>0</v>
      </c>
      <c r="M168" s="314"/>
      <c r="N168" s="313">
        <f>SUM(N152:N167)</f>
        <v>0</v>
      </c>
      <c r="O168" s="313">
        <f t="shared" ref="O168:P168" si="19">SUM(O152:O167)</f>
        <v>0</v>
      </c>
      <c r="P168" s="313">
        <f t="shared" si="19"/>
        <v>0</v>
      </c>
    </row>
    <row r="169" spans="1:16" ht="15">
      <c r="B169" s="315"/>
      <c r="C169" s="316"/>
      <c r="D169" s="317"/>
      <c r="E169" s="316"/>
      <c r="F169" s="314"/>
      <c r="G169" s="318"/>
      <c r="H169" s="318"/>
      <c r="I169" s="318"/>
      <c r="J169" s="318"/>
      <c r="L169" s="317"/>
      <c r="M169" s="316"/>
      <c r="N169" s="314"/>
      <c r="O169" s="318"/>
    </row>
    <row r="171" spans="1:16" ht="15" thickBot="1"/>
    <row r="172" spans="1:16" ht="18.600000000000001" customHeight="1" thickTop="1" thickBot="1">
      <c r="A172" s="270" t="s">
        <v>2012</v>
      </c>
      <c r="B172" s="526" t="s">
        <v>2008</v>
      </c>
      <c r="C172" s="526"/>
      <c r="D172" s="526"/>
      <c r="E172" s="526"/>
      <c r="F172" s="526"/>
      <c r="G172" s="526"/>
      <c r="H172" s="526"/>
      <c r="I172" s="526"/>
      <c r="J172" s="526"/>
      <c r="K172" s="526"/>
      <c r="L172" s="526"/>
      <c r="M172" s="526"/>
      <c r="N172" s="526"/>
      <c r="O172" s="526"/>
      <c r="P172" s="526"/>
    </row>
    <row r="173" spans="1:16" ht="15.75" thickTop="1" thickBot="1">
      <c r="C173" s="319"/>
      <c r="D173" s="320"/>
      <c r="E173" s="319"/>
      <c r="F173" s="320"/>
      <c r="L173" s="319"/>
      <c r="M173" s="320"/>
      <c r="N173" s="319"/>
      <c r="O173" s="320"/>
    </row>
    <row r="174" spans="1:16" ht="21" thickBot="1">
      <c r="B174" s="513" t="s">
        <v>1968</v>
      </c>
      <c r="C174" s="514"/>
      <c r="D174" s="514"/>
      <c r="E174" s="515"/>
      <c r="F174" s="271"/>
      <c r="K174" s="513" t="s">
        <v>18</v>
      </c>
      <c r="L174" s="514"/>
      <c r="M174" s="514"/>
      <c r="N174" s="515"/>
      <c r="O174" s="271"/>
    </row>
    <row r="175" spans="1:16" ht="15.75" thickBot="1">
      <c r="B175" s="520" t="s">
        <v>1976</v>
      </c>
      <c r="C175" s="521"/>
      <c r="D175" s="524"/>
      <c r="E175" s="525"/>
      <c r="F175" s="273"/>
      <c r="K175" s="520" t="s">
        <v>1976</v>
      </c>
      <c r="L175" s="521"/>
      <c r="M175" s="524"/>
      <c r="N175" s="525"/>
      <c r="O175" s="273"/>
    </row>
    <row r="176" spans="1:16" ht="15.75" thickBot="1">
      <c r="B176" s="520" t="s">
        <v>1977</v>
      </c>
      <c r="C176" s="521"/>
      <c r="D176" s="522"/>
      <c r="E176" s="523"/>
      <c r="F176" s="274"/>
      <c r="K176" s="520" t="s">
        <v>1977</v>
      </c>
      <c r="L176" s="521"/>
      <c r="M176" s="522"/>
      <c r="N176" s="523"/>
      <c r="O176" s="274"/>
    </row>
    <row r="177" spans="1:16" ht="15.75" thickBot="1">
      <c r="B177" s="520" t="s">
        <v>1978</v>
      </c>
      <c r="C177" s="521"/>
      <c r="D177" s="522"/>
      <c r="E177" s="523"/>
      <c r="F177" s="274"/>
      <c r="K177" s="520" t="s">
        <v>1978</v>
      </c>
      <c r="L177" s="521"/>
      <c r="M177" s="522"/>
      <c r="N177" s="523"/>
      <c r="O177" s="274"/>
    </row>
    <row r="178" spans="1:16" ht="15.75" thickBot="1">
      <c r="B178" s="520" t="s">
        <v>1979</v>
      </c>
      <c r="C178" s="521"/>
      <c r="D178" s="522"/>
      <c r="E178" s="523"/>
      <c r="F178" s="274"/>
      <c r="K178" s="520" t="s">
        <v>1979</v>
      </c>
      <c r="L178" s="521"/>
      <c r="M178" s="522"/>
      <c r="N178" s="523"/>
      <c r="O178" s="274"/>
    </row>
    <row r="179" spans="1:16" ht="15.75" thickBot="1">
      <c r="B179" s="520" t="s">
        <v>1980</v>
      </c>
      <c r="C179" s="521"/>
      <c r="D179" s="527"/>
      <c r="E179" s="528"/>
      <c r="F179" s="275"/>
      <c r="G179" s="276"/>
      <c r="H179" s="276"/>
      <c r="I179" s="276"/>
      <c r="K179" s="520" t="s">
        <v>1980</v>
      </c>
      <c r="L179" s="521"/>
      <c r="M179" s="527"/>
      <c r="N179" s="528"/>
      <c r="O179" s="275"/>
      <c r="P179" s="276"/>
    </row>
    <row r="180" spans="1:16" ht="15.75" customHeight="1" thickBot="1">
      <c r="B180" s="529" t="s">
        <v>1981</v>
      </c>
      <c r="C180" s="530"/>
      <c r="D180" s="530"/>
      <c r="E180" s="530"/>
      <c r="F180" s="530"/>
      <c r="G180" s="530"/>
      <c r="K180" s="529" t="s">
        <v>1981</v>
      </c>
      <c r="L180" s="530"/>
      <c r="M180" s="530"/>
      <c r="N180" s="530"/>
      <c r="O180" s="530"/>
      <c r="P180" s="530"/>
    </row>
    <row r="181" spans="1:16" ht="56.45" customHeight="1" thickBot="1">
      <c r="A181" s="277"/>
      <c r="B181" s="278" t="s">
        <v>1982</v>
      </c>
      <c r="C181" s="279" t="s">
        <v>1983</v>
      </c>
      <c r="D181" s="280" t="s">
        <v>1984</v>
      </c>
      <c r="E181" s="281" t="s">
        <v>1985</v>
      </c>
      <c r="F181" s="282" t="s">
        <v>1986</v>
      </c>
      <c r="G181" s="283" t="s">
        <v>1987</v>
      </c>
      <c r="K181" s="278" t="s">
        <v>1982</v>
      </c>
      <c r="L181" s="279" t="s">
        <v>1988</v>
      </c>
      <c r="M181" s="284" t="s">
        <v>1989</v>
      </c>
      <c r="N181" s="281" t="s">
        <v>1985</v>
      </c>
      <c r="O181" s="282" t="s">
        <v>1986</v>
      </c>
      <c r="P181" s="283" t="s">
        <v>1987</v>
      </c>
    </row>
    <row r="182" spans="1:16" ht="15" thickBot="1">
      <c r="A182" s="285"/>
      <c r="B182" s="286"/>
      <c r="C182" s="287"/>
      <c r="D182" s="288"/>
      <c r="E182" s="289"/>
      <c r="F182" s="290"/>
      <c r="G182" s="291"/>
      <c r="K182" s="286"/>
      <c r="L182" s="287"/>
      <c r="M182" s="292"/>
      <c r="N182" s="289"/>
      <c r="O182" s="290"/>
      <c r="P182" s="291"/>
    </row>
    <row r="183" spans="1:16" ht="20.25" customHeight="1" thickBot="1">
      <c r="A183" s="293"/>
      <c r="B183" s="286" t="s">
        <v>1990</v>
      </c>
      <c r="C183" s="294"/>
      <c r="D183" s="295"/>
      <c r="E183" s="296"/>
      <c r="F183" s="297"/>
      <c r="G183" s="298">
        <f>+E183-F183</f>
        <v>0</v>
      </c>
      <c r="K183" s="286" t="s">
        <v>1990</v>
      </c>
      <c r="L183" s="294"/>
      <c r="M183" s="299"/>
      <c r="N183" s="296"/>
      <c r="O183" s="297"/>
      <c r="P183" s="298">
        <f>+N183-O183</f>
        <v>0</v>
      </c>
    </row>
    <row r="184" spans="1:16" ht="15" thickBot="1">
      <c r="A184" s="300"/>
      <c r="B184" s="286" t="s">
        <v>1991</v>
      </c>
      <c r="C184" s="301"/>
      <c r="D184" s="302"/>
      <c r="E184" s="303"/>
      <c r="F184" s="304"/>
      <c r="G184" s="305">
        <f t="shared" ref="G184:G198" si="20">+E184-F184</f>
        <v>0</v>
      </c>
      <c r="K184" s="286" t="s">
        <v>1991</v>
      </c>
      <c r="L184" s="301"/>
      <c r="M184" s="306"/>
      <c r="N184" s="303"/>
      <c r="O184" s="304"/>
      <c r="P184" s="305">
        <f t="shared" ref="P184:P198" si="21">+N184-O184</f>
        <v>0</v>
      </c>
    </row>
    <row r="185" spans="1:16" ht="15" thickBot="1">
      <c r="A185" s="300"/>
      <c r="B185" s="286" t="s">
        <v>1992</v>
      </c>
      <c r="C185" s="301"/>
      <c r="D185" s="302"/>
      <c r="E185" s="303"/>
      <c r="F185" s="304"/>
      <c r="G185" s="305">
        <f t="shared" si="20"/>
        <v>0</v>
      </c>
      <c r="K185" s="286" t="s">
        <v>1992</v>
      </c>
      <c r="L185" s="301"/>
      <c r="M185" s="306"/>
      <c r="N185" s="303"/>
      <c r="O185" s="304"/>
      <c r="P185" s="305">
        <f t="shared" si="21"/>
        <v>0</v>
      </c>
    </row>
    <row r="186" spans="1:16" ht="15" thickBot="1">
      <c r="A186" s="300"/>
      <c r="B186" s="286" t="s">
        <v>1993</v>
      </c>
      <c r="C186" s="301"/>
      <c r="D186" s="302"/>
      <c r="E186" s="303"/>
      <c r="F186" s="304"/>
      <c r="G186" s="305">
        <f t="shared" si="20"/>
        <v>0</v>
      </c>
      <c r="K186" s="286" t="s">
        <v>1993</v>
      </c>
      <c r="L186" s="301"/>
      <c r="M186" s="306"/>
      <c r="N186" s="303"/>
      <c r="O186" s="304"/>
      <c r="P186" s="305">
        <f t="shared" si="21"/>
        <v>0</v>
      </c>
    </row>
    <row r="187" spans="1:16" ht="15" thickBot="1">
      <c r="A187" s="300"/>
      <c r="B187" s="307" t="s">
        <v>1994</v>
      </c>
      <c r="C187" s="301"/>
      <c r="D187" s="302"/>
      <c r="E187" s="303"/>
      <c r="F187" s="304"/>
      <c r="G187" s="305">
        <f t="shared" si="20"/>
        <v>0</v>
      </c>
      <c r="K187" s="307" t="s">
        <v>1994</v>
      </c>
      <c r="L187" s="301"/>
      <c r="M187" s="306"/>
      <c r="N187" s="303"/>
      <c r="O187" s="304"/>
      <c r="P187" s="305">
        <f t="shared" si="21"/>
        <v>0</v>
      </c>
    </row>
    <row r="188" spans="1:16" ht="15" thickBot="1">
      <c r="A188" s="300"/>
      <c r="B188" s="307" t="s">
        <v>1995</v>
      </c>
      <c r="C188" s="301"/>
      <c r="D188" s="302"/>
      <c r="E188" s="303"/>
      <c r="F188" s="304"/>
      <c r="G188" s="305">
        <f t="shared" si="20"/>
        <v>0</v>
      </c>
      <c r="K188" s="307" t="s">
        <v>1995</v>
      </c>
      <c r="L188" s="301"/>
      <c r="M188" s="306"/>
      <c r="N188" s="303"/>
      <c r="O188" s="304"/>
      <c r="P188" s="305">
        <f t="shared" si="21"/>
        <v>0</v>
      </c>
    </row>
    <row r="189" spans="1:16" ht="15" thickBot="1">
      <c r="A189" s="300"/>
      <c r="B189" s="307" t="s">
        <v>1996</v>
      </c>
      <c r="C189" s="301"/>
      <c r="D189" s="302"/>
      <c r="E189" s="303"/>
      <c r="F189" s="304"/>
      <c r="G189" s="305">
        <f t="shared" si="20"/>
        <v>0</v>
      </c>
      <c r="K189" s="307" t="s">
        <v>1996</v>
      </c>
      <c r="L189" s="301"/>
      <c r="M189" s="306"/>
      <c r="N189" s="303"/>
      <c r="O189" s="304"/>
      <c r="P189" s="305">
        <f t="shared" si="21"/>
        <v>0</v>
      </c>
    </row>
    <row r="190" spans="1:16" ht="15" thickBot="1">
      <c r="A190" s="300"/>
      <c r="B190" s="307" t="s">
        <v>1997</v>
      </c>
      <c r="C190" s="301"/>
      <c r="D190" s="302"/>
      <c r="E190" s="303"/>
      <c r="F190" s="304"/>
      <c r="G190" s="305">
        <f t="shared" si="20"/>
        <v>0</v>
      </c>
      <c r="K190" s="307" t="s">
        <v>1997</v>
      </c>
      <c r="L190" s="301"/>
      <c r="M190" s="306"/>
      <c r="N190" s="303"/>
      <c r="O190" s="304"/>
      <c r="P190" s="305">
        <f t="shared" si="21"/>
        <v>0</v>
      </c>
    </row>
    <row r="191" spans="1:16" ht="15" thickBot="1">
      <c r="A191" s="300"/>
      <c r="B191" s="307" t="s">
        <v>1998</v>
      </c>
      <c r="C191" s="301"/>
      <c r="D191" s="302"/>
      <c r="E191" s="303"/>
      <c r="F191" s="304"/>
      <c r="G191" s="305">
        <f t="shared" si="20"/>
        <v>0</v>
      </c>
      <c r="K191" s="307" t="s">
        <v>1998</v>
      </c>
      <c r="L191" s="301"/>
      <c r="M191" s="306"/>
      <c r="N191" s="303"/>
      <c r="O191" s="304"/>
      <c r="P191" s="305">
        <f t="shared" si="21"/>
        <v>0</v>
      </c>
    </row>
    <row r="192" spans="1:16" ht="15" thickBot="1">
      <c r="A192" s="300"/>
      <c r="B192" s="307" t="s">
        <v>1999</v>
      </c>
      <c r="C192" s="301"/>
      <c r="D192" s="302"/>
      <c r="E192" s="303"/>
      <c r="F192" s="304"/>
      <c r="G192" s="305">
        <f t="shared" si="20"/>
        <v>0</v>
      </c>
      <c r="K192" s="307" t="s">
        <v>1999</v>
      </c>
      <c r="L192" s="301"/>
      <c r="M192" s="306"/>
      <c r="N192" s="303"/>
      <c r="O192" s="304"/>
      <c r="P192" s="305">
        <f t="shared" si="21"/>
        <v>0</v>
      </c>
    </row>
    <row r="193" spans="2:16" ht="15" thickBot="1">
      <c r="B193" s="307" t="s">
        <v>2000</v>
      </c>
      <c r="C193" s="301"/>
      <c r="D193" s="302"/>
      <c r="E193" s="303"/>
      <c r="F193" s="304"/>
      <c r="G193" s="305">
        <f t="shared" si="20"/>
        <v>0</v>
      </c>
      <c r="K193" s="307" t="s">
        <v>2000</v>
      </c>
      <c r="L193" s="301"/>
      <c r="M193" s="306"/>
      <c r="N193" s="303"/>
      <c r="O193" s="304"/>
      <c r="P193" s="305">
        <f t="shared" si="21"/>
        <v>0</v>
      </c>
    </row>
    <row r="194" spans="2:16" ht="15" thickBot="1">
      <c r="B194" s="307" t="s">
        <v>2001</v>
      </c>
      <c r="C194" s="301"/>
      <c r="D194" s="302"/>
      <c r="E194" s="303"/>
      <c r="F194" s="304"/>
      <c r="G194" s="305">
        <f t="shared" si="20"/>
        <v>0</v>
      </c>
      <c r="K194" s="307" t="s">
        <v>2001</v>
      </c>
      <c r="L194" s="301"/>
      <c r="M194" s="306"/>
      <c r="N194" s="303"/>
      <c r="O194" s="304"/>
      <c r="P194" s="305">
        <f t="shared" si="21"/>
        <v>0</v>
      </c>
    </row>
    <row r="195" spans="2:16" ht="15" thickBot="1">
      <c r="B195" s="308" t="s">
        <v>2002</v>
      </c>
      <c r="C195" s="301"/>
      <c r="D195" s="302"/>
      <c r="E195" s="303"/>
      <c r="F195" s="304"/>
      <c r="G195" s="305">
        <f t="shared" si="20"/>
        <v>0</v>
      </c>
      <c r="K195" s="308" t="s">
        <v>2002</v>
      </c>
      <c r="L195" s="301"/>
      <c r="M195" s="306"/>
      <c r="N195" s="303"/>
      <c r="O195" s="304"/>
      <c r="P195" s="305">
        <f t="shared" si="21"/>
        <v>0</v>
      </c>
    </row>
    <row r="196" spans="2:16" ht="15" thickBot="1">
      <c r="B196" s="308" t="s">
        <v>2003</v>
      </c>
      <c r="C196" s="301"/>
      <c r="D196" s="302"/>
      <c r="E196" s="303"/>
      <c r="F196" s="304"/>
      <c r="G196" s="305">
        <f t="shared" si="20"/>
        <v>0</v>
      </c>
      <c r="K196" s="308" t="s">
        <v>2003</v>
      </c>
      <c r="L196" s="301"/>
      <c r="M196" s="306"/>
      <c r="N196" s="303"/>
      <c r="O196" s="304"/>
      <c r="P196" s="305">
        <f t="shared" si="21"/>
        <v>0</v>
      </c>
    </row>
    <row r="197" spans="2:16" ht="15" thickBot="1">
      <c r="B197" s="308" t="s">
        <v>2004</v>
      </c>
      <c r="C197" s="301"/>
      <c r="D197" s="302"/>
      <c r="E197" s="303"/>
      <c r="F197" s="304"/>
      <c r="G197" s="305">
        <f t="shared" si="20"/>
        <v>0</v>
      </c>
      <c r="K197" s="308" t="s">
        <v>2004</v>
      </c>
      <c r="L197" s="301"/>
      <c r="M197" s="306"/>
      <c r="N197" s="303"/>
      <c r="O197" s="304"/>
      <c r="P197" s="305">
        <f t="shared" si="21"/>
        <v>0</v>
      </c>
    </row>
    <row r="198" spans="2:16" ht="15" thickBot="1">
      <c r="B198" s="308" t="s">
        <v>2005</v>
      </c>
      <c r="C198" s="301"/>
      <c r="D198" s="302"/>
      <c r="E198" s="309"/>
      <c r="F198" s="310"/>
      <c r="G198" s="311">
        <f t="shared" si="20"/>
        <v>0</v>
      </c>
      <c r="K198" s="308" t="s">
        <v>2005</v>
      </c>
      <c r="L198" s="301"/>
      <c r="M198" s="306"/>
      <c r="N198" s="309"/>
      <c r="O198" s="310"/>
      <c r="P198" s="311">
        <f t="shared" si="21"/>
        <v>0</v>
      </c>
    </row>
    <row r="199" spans="2:16" ht="15">
      <c r="B199" s="312" t="s">
        <v>2006</v>
      </c>
      <c r="C199" s="313">
        <f>SUM(C183:C198)</f>
        <v>0</v>
      </c>
      <c r="D199" s="314"/>
      <c r="E199" s="313">
        <f>SUM(E183:E198)</f>
        <v>0</v>
      </c>
      <c r="F199" s="313">
        <f t="shared" ref="F199:G199" si="22">SUM(F183:F198)</f>
        <v>0</v>
      </c>
      <c r="G199" s="313">
        <f t="shared" si="22"/>
        <v>0</v>
      </c>
      <c r="K199" s="312" t="s">
        <v>2006</v>
      </c>
      <c r="L199" s="313">
        <f>SUM(L183:L198)</f>
        <v>0</v>
      </c>
      <c r="M199" s="314"/>
      <c r="N199" s="313">
        <f>SUM(N183:N198)</f>
        <v>0</v>
      </c>
      <c r="O199" s="313">
        <f t="shared" ref="O199:P199" si="23">SUM(O183:O198)</f>
        <v>0</v>
      </c>
      <c r="P199" s="313">
        <f t="shared" si="23"/>
        <v>0</v>
      </c>
    </row>
    <row r="200" spans="2:16" ht="15">
      <c r="B200" s="315"/>
      <c r="C200" s="316"/>
      <c r="D200" s="317"/>
      <c r="E200" s="316"/>
      <c r="F200" s="314"/>
      <c r="G200" s="318"/>
      <c r="H200" s="318"/>
      <c r="I200" s="318"/>
      <c r="J200" s="318"/>
      <c r="L200" s="317"/>
      <c r="M200" s="316"/>
      <c r="N200" s="314"/>
      <c r="O200" s="318"/>
    </row>
  </sheetData>
  <sheetProtection selectLockedCells="1"/>
  <mergeCells count="176">
    <mergeCell ref="B180:G180"/>
    <mergeCell ref="K180:P180"/>
    <mergeCell ref="B178:C178"/>
    <mergeCell ref="D178:E178"/>
    <mergeCell ref="K178:L178"/>
    <mergeCell ref="M178:N178"/>
    <mergeCell ref="B179:C179"/>
    <mergeCell ref="D179:E179"/>
    <mergeCell ref="K179:L179"/>
    <mergeCell ref="M179:N179"/>
    <mergeCell ref="B176:C176"/>
    <mergeCell ref="D176:E176"/>
    <mergeCell ref="K176:L176"/>
    <mergeCell ref="M176:N176"/>
    <mergeCell ref="B177:C177"/>
    <mergeCell ref="D177:E177"/>
    <mergeCell ref="K177:L177"/>
    <mergeCell ref="M177:N177"/>
    <mergeCell ref="B149:G149"/>
    <mergeCell ref="K149:P149"/>
    <mergeCell ref="B172:P172"/>
    <mergeCell ref="B174:E174"/>
    <mergeCell ref="K174:N174"/>
    <mergeCell ref="B175:C175"/>
    <mergeCell ref="D175:E175"/>
    <mergeCell ref="K175:L175"/>
    <mergeCell ref="M175:N175"/>
    <mergeCell ref="B147:C147"/>
    <mergeCell ref="D147:E147"/>
    <mergeCell ref="K147:L147"/>
    <mergeCell ref="M147:N147"/>
    <mergeCell ref="B148:C148"/>
    <mergeCell ref="D148:E148"/>
    <mergeCell ref="K148:L148"/>
    <mergeCell ref="M148:N148"/>
    <mergeCell ref="B145:C145"/>
    <mergeCell ref="D145:E145"/>
    <mergeCell ref="K145:L145"/>
    <mergeCell ref="M145:N145"/>
    <mergeCell ref="B146:C146"/>
    <mergeCell ref="D146:E146"/>
    <mergeCell ref="K146:L146"/>
    <mergeCell ref="M146:N146"/>
    <mergeCell ref="B118:G118"/>
    <mergeCell ref="K118:P118"/>
    <mergeCell ref="B141:P141"/>
    <mergeCell ref="B143:E143"/>
    <mergeCell ref="K143:N143"/>
    <mergeCell ref="B144:C144"/>
    <mergeCell ref="D144:E144"/>
    <mergeCell ref="K144:L144"/>
    <mergeCell ref="M144:N144"/>
    <mergeCell ref="B116:C116"/>
    <mergeCell ref="D116:E116"/>
    <mergeCell ref="K116:L116"/>
    <mergeCell ref="M116:N116"/>
    <mergeCell ref="B117:C117"/>
    <mergeCell ref="D117:E117"/>
    <mergeCell ref="K117:L117"/>
    <mergeCell ref="M117:N117"/>
    <mergeCell ref="B114:C114"/>
    <mergeCell ref="D114:E114"/>
    <mergeCell ref="K114:L114"/>
    <mergeCell ref="M114:N114"/>
    <mergeCell ref="B115:C115"/>
    <mergeCell ref="D115:E115"/>
    <mergeCell ref="K115:L115"/>
    <mergeCell ref="M115:N115"/>
    <mergeCell ref="B87:G87"/>
    <mergeCell ref="K87:P87"/>
    <mergeCell ref="B110:P110"/>
    <mergeCell ref="B112:E112"/>
    <mergeCell ref="K112:N112"/>
    <mergeCell ref="B113:C113"/>
    <mergeCell ref="D113:E113"/>
    <mergeCell ref="K113:L113"/>
    <mergeCell ref="M113:N113"/>
    <mergeCell ref="B85:C85"/>
    <mergeCell ref="D85:E85"/>
    <mergeCell ref="K85:L85"/>
    <mergeCell ref="M85:N85"/>
    <mergeCell ref="B86:C86"/>
    <mergeCell ref="D86:E86"/>
    <mergeCell ref="K86:L86"/>
    <mergeCell ref="M86:N86"/>
    <mergeCell ref="B83:C83"/>
    <mergeCell ref="D83:E83"/>
    <mergeCell ref="K83:L83"/>
    <mergeCell ref="M83:N83"/>
    <mergeCell ref="B84:C84"/>
    <mergeCell ref="D84:E84"/>
    <mergeCell ref="K84:L84"/>
    <mergeCell ref="M84:N84"/>
    <mergeCell ref="B56:G56"/>
    <mergeCell ref="K56:P56"/>
    <mergeCell ref="B79:P79"/>
    <mergeCell ref="B81:E81"/>
    <mergeCell ref="K81:N81"/>
    <mergeCell ref="B82:C82"/>
    <mergeCell ref="D82:E82"/>
    <mergeCell ref="K82:L82"/>
    <mergeCell ref="M82:N82"/>
    <mergeCell ref="B54:C54"/>
    <mergeCell ref="D54:E54"/>
    <mergeCell ref="K54:L54"/>
    <mergeCell ref="M54:N54"/>
    <mergeCell ref="B55:C55"/>
    <mergeCell ref="D55:E55"/>
    <mergeCell ref="K55:L55"/>
    <mergeCell ref="M55:N55"/>
    <mergeCell ref="B52:C52"/>
    <mergeCell ref="D52:E52"/>
    <mergeCell ref="K52:L52"/>
    <mergeCell ref="M52:N52"/>
    <mergeCell ref="B53:C53"/>
    <mergeCell ref="D53:E53"/>
    <mergeCell ref="K53:L53"/>
    <mergeCell ref="M53:N53"/>
    <mergeCell ref="B48:P48"/>
    <mergeCell ref="B50:E50"/>
    <mergeCell ref="K50:N50"/>
    <mergeCell ref="B51:C51"/>
    <mergeCell ref="D51:E51"/>
    <mergeCell ref="K51:L51"/>
    <mergeCell ref="M51:N51"/>
    <mergeCell ref="B23:C23"/>
    <mergeCell ref="D23:E23"/>
    <mergeCell ref="K23:L23"/>
    <mergeCell ref="M23:N23"/>
    <mergeCell ref="B24:G24"/>
    <mergeCell ref="K24:P24"/>
    <mergeCell ref="B21:C21"/>
    <mergeCell ref="D21:E21"/>
    <mergeCell ref="K21:L21"/>
    <mergeCell ref="M21:N21"/>
    <mergeCell ref="B22:C22"/>
    <mergeCell ref="D22:E22"/>
    <mergeCell ref="K22:L22"/>
    <mergeCell ref="M22:N22"/>
    <mergeCell ref="B19:C19"/>
    <mergeCell ref="D19:E19"/>
    <mergeCell ref="K19:L19"/>
    <mergeCell ref="M19:N19"/>
    <mergeCell ref="B20:C20"/>
    <mergeCell ref="D20:E20"/>
    <mergeCell ref="K20:L20"/>
    <mergeCell ref="M20:N20"/>
    <mergeCell ref="B14:C14"/>
    <mergeCell ref="D14:E14"/>
    <mergeCell ref="K14:L14"/>
    <mergeCell ref="M14:N14"/>
    <mergeCell ref="B16:P16"/>
    <mergeCell ref="B18:E18"/>
    <mergeCell ref="K18:N18"/>
    <mergeCell ref="B12:C12"/>
    <mergeCell ref="D12:E12"/>
    <mergeCell ref="K12:L12"/>
    <mergeCell ref="M12:N12"/>
    <mergeCell ref="B13:C13"/>
    <mergeCell ref="D13:E13"/>
    <mergeCell ref="K13:L13"/>
    <mergeCell ref="M13:N13"/>
    <mergeCell ref="B6:P6"/>
    <mergeCell ref="B8:E8"/>
    <mergeCell ref="K8:N8"/>
    <mergeCell ref="B9:C9"/>
    <mergeCell ref="D9:E9"/>
    <mergeCell ref="K9:L9"/>
    <mergeCell ref="M9:N9"/>
    <mergeCell ref="B1:P1"/>
    <mergeCell ref="B2:P2"/>
    <mergeCell ref="B3:P3"/>
    <mergeCell ref="B4:P4"/>
    <mergeCell ref="B5:G5"/>
    <mergeCell ref="H5:I5"/>
    <mergeCell ref="J5:K5"/>
  </mergeCells>
  <printOptions horizontalCentered="1"/>
  <pageMargins left="0.31496062992125984" right="0.31496062992125984" top="0.39370078740157483" bottom="0.15748031496062992" header="0.31496062992125984" footer="0.31496062992125984"/>
  <pageSetup scale="51" fitToHeight="5" orientation="landscape" r:id="rId1"/>
  <headerFooter>
    <oddFooter>&amp;C&amp;"-,Negrita"&amp;12&amp;Pde&amp;N</oddFooter>
  </headerFooter>
  <rowBreaks count="3" manualBreakCount="3">
    <brk id="47" min="1" max="17" man="1"/>
    <brk id="109" min="1" max="17" man="1"/>
    <brk id="171" min="1" max="1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B1:N76"/>
  <sheetViews>
    <sheetView view="pageBreakPreview" zoomScale="55" zoomScaleNormal="100" zoomScaleSheetLayoutView="55" workbookViewId="0">
      <selection activeCell="F23" sqref="F23"/>
    </sheetView>
  </sheetViews>
  <sheetFormatPr baseColWidth="10" defaultColWidth="11.375" defaultRowHeight="31.5"/>
  <cols>
    <col min="1" max="1" width="4" style="323" customWidth="1"/>
    <col min="2" max="2" width="11" style="323" customWidth="1"/>
    <col min="3" max="3" width="32.125" style="322" customWidth="1"/>
    <col min="4" max="4" width="39.375" style="323" customWidth="1"/>
    <col min="5" max="5" width="28.625" style="323" customWidth="1"/>
    <col min="6" max="6" width="39.375" style="323" customWidth="1"/>
    <col min="7" max="7" width="28.625" style="323" customWidth="1"/>
    <col min="8" max="8" width="39.375" style="323" customWidth="1"/>
    <col min="9" max="9" width="2.375" style="323" customWidth="1"/>
    <col min="10" max="11" width="31.375" style="323" bestFit="1" customWidth="1"/>
    <col min="12" max="12" width="12" style="323" bestFit="1" customWidth="1"/>
    <col min="13" max="13" width="31.375" style="323" bestFit="1" customWidth="1"/>
    <col min="14" max="14" width="12" style="323" bestFit="1" customWidth="1"/>
    <col min="15" max="16384" width="11.375" style="323"/>
  </cols>
  <sheetData>
    <row r="1" spans="2:14" ht="13.5" customHeight="1">
      <c r="B1" s="321"/>
      <c r="D1" s="321"/>
      <c r="E1" s="321"/>
      <c r="F1" s="321"/>
      <c r="G1" s="321"/>
      <c r="H1" s="321"/>
      <c r="I1" s="321"/>
    </row>
    <row r="2" spans="2:14" ht="62.45" customHeight="1">
      <c r="B2" s="533" t="s">
        <v>1964</v>
      </c>
      <c r="C2" s="533"/>
      <c r="D2" s="533"/>
      <c r="E2" s="533"/>
      <c r="F2" s="533"/>
      <c r="G2" s="533"/>
      <c r="H2" s="533"/>
      <c r="I2" s="324"/>
    </row>
    <row r="3" spans="2:14" ht="31.5" customHeight="1">
      <c r="B3" s="534" t="s">
        <v>2013</v>
      </c>
      <c r="C3" s="534"/>
      <c r="D3" s="534"/>
      <c r="E3" s="534"/>
      <c r="F3" s="534"/>
      <c r="G3" s="534"/>
      <c r="H3" s="534"/>
      <c r="I3" s="324"/>
    </row>
    <row r="4" spans="2:14" ht="43.5" customHeight="1">
      <c r="B4" s="535" t="str">
        <f>+'MINISTRACIONES-RENDIMIENTOS'!B3:P3</f>
        <v>ENTIDAD FEDERATIVA: OAXACA</v>
      </c>
      <c r="C4" s="535"/>
      <c r="D4" s="535"/>
      <c r="E4" s="535"/>
      <c r="F4" s="535"/>
      <c r="G4" s="535"/>
      <c r="H4" s="535"/>
      <c r="I4" s="324"/>
    </row>
    <row r="5" spans="2:14" ht="40.5" customHeight="1" thickBot="1">
      <c r="B5" s="321"/>
      <c r="C5" s="325"/>
      <c r="D5" s="326"/>
      <c r="E5" s="326"/>
      <c r="F5" s="321"/>
      <c r="G5" s="326"/>
      <c r="H5" s="327"/>
      <c r="I5" s="321"/>
    </row>
    <row r="6" spans="2:14" ht="33.75" customHeight="1" thickBot="1">
      <c r="B6" s="536" t="s">
        <v>2014</v>
      </c>
      <c r="C6" s="537"/>
      <c r="D6" s="540" t="s">
        <v>2015</v>
      </c>
      <c r="E6" s="541"/>
      <c r="F6" s="541"/>
      <c r="G6" s="541"/>
      <c r="H6" s="542"/>
      <c r="I6" s="328"/>
    </row>
    <row r="7" spans="2:14" ht="59.25" customHeight="1">
      <c r="B7" s="538"/>
      <c r="C7" s="539"/>
      <c r="D7" s="329" t="s">
        <v>2016</v>
      </c>
      <c r="E7" s="330" t="s">
        <v>2017</v>
      </c>
      <c r="F7" s="329" t="s">
        <v>2018</v>
      </c>
      <c r="G7" s="330" t="s">
        <v>2017</v>
      </c>
      <c r="H7" s="331" t="s">
        <v>20</v>
      </c>
      <c r="I7" s="332"/>
    </row>
    <row r="8" spans="2:14" ht="5.25" customHeight="1" thickBot="1">
      <c r="B8" s="333"/>
      <c r="C8" s="334"/>
      <c r="D8" s="335"/>
      <c r="E8" s="335"/>
      <c r="F8" s="335"/>
      <c r="G8" s="335"/>
      <c r="H8" s="335"/>
      <c r="I8" s="336"/>
      <c r="J8" s="337"/>
      <c r="K8" s="337"/>
      <c r="L8" s="337"/>
      <c r="M8" s="337"/>
      <c r="N8" s="337"/>
    </row>
    <row r="9" spans="2:14">
      <c r="B9" s="531">
        <v>1</v>
      </c>
      <c r="C9" s="338" t="s">
        <v>2019</v>
      </c>
      <c r="D9" s="339">
        <v>0</v>
      </c>
      <c r="E9" s="339"/>
      <c r="F9" s="339">
        <v>0</v>
      </c>
      <c r="G9" s="339"/>
      <c r="H9" s="340">
        <f t="shared" ref="H9" si="0">+D9+F9</f>
        <v>0</v>
      </c>
      <c r="I9" s="336"/>
      <c r="J9" s="337"/>
      <c r="K9" s="337"/>
      <c r="L9" s="337"/>
      <c r="M9" s="337"/>
      <c r="N9" s="337"/>
    </row>
    <row r="10" spans="2:14" ht="32.25" thickBot="1">
      <c r="B10" s="532"/>
      <c r="C10" s="341" t="s">
        <v>2020</v>
      </c>
      <c r="D10" s="342"/>
      <c r="E10" s="342"/>
      <c r="F10" s="342"/>
      <c r="G10" s="342"/>
      <c r="H10" s="343"/>
      <c r="I10" s="336"/>
      <c r="J10" s="337"/>
      <c r="K10" s="337"/>
      <c r="L10" s="337"/>
      <c r="M10" s="337"/>
      <c r="N10" s="337"/>
    </row>
    <row r="11" spans="2:14">
      <c r="B11" s="531">
        <v>2</v>
      </c>
      <c r="C11" s="338" t="s">
        <v>2021</v>
      </c>
      <c r="D11" s="339">
        <v>0</v>
      </c>
      <c r="E11" s="339"/>
      <c r="F11" s="339">
        <v>0</v>
      </c>
      <c r="G11" s="339"/>
      <c r="H11" s="340">
        <f t="shared" ref="H11" si="1">+D11+F11</f>
        <v>0</v>
      </c>
      <c r="I11" s="336"/>
      <c r="J11" s="337"/>
      <c r="K11" s="337"/>
      <c r="L11" s="337"/>
      <c r="M11" s="337"/>
      <c r="N11" s="337"/>
    </row>
    <row r="12" spans="2:14" ht="32.25" thickBot="1">
      <c r="B12" s="532"/>
      <c r="C12" s="341" t="s">
        <v>2020</v>
      </c>
      <c r="D12" s="342"/>
      <c r="E12" s="342"/>
      <c r="F12" s="342"/>
      <c r="G12" s="342"/>
      <c r="H12" s="343"/>
      <c r="I12" s="336"/>
      <c r="J12" s="337"/>
      <c r="K12" s="337"/>
      <c r="L12" s="337"/>
      <c r="M12" s="337"/>
      <c r="N12" s="337"/>
    </row>
    <row r="13" spans="2:14">
      <c r="B13" s="531">
        <v>3</v>
      </c>
      <c r="C13" s="338" t="s">
        <v>2022</v>
      </c>
      <c r="D13" s="339">
        <v>0</v>
      </c>
      <c r="E13" s="339"/>
      <c r="F13" s="339">
        <v>0</v>
      </c>
      <c r="G13" s="339"/>
      <c r="H13" s="340">
        <f t="shared" ref="H13" si="2">+D13+F13</f>
        <v>0</v>
      </c>
      <c r="I13" s="336"/>
      <c r="J13" s="337"/>
      <c r="K13" s="337"/>
      <c r="L13" s="337"/>
      <c r="M13" s="337"/>
      <c r="N13" s="337"/>
    </row>
    <row r="14" spans="2:14" ht="32.25" thickBot="1">
      <c r="B14" s="532"/>
      <c r="C14" s="341" t="s">
        <v>2020</v>
      </c>
      <c r="D14" s="342"/>
      <c r="E14" s="342"/>
      <c r="F14" s="342"/>
      <c r="G14" s="342"/>
      <c r="H14" s="343"/>
      <c r="I14" s="336"/>
      <c r="J14" s="337"/>
      <c r="K14" s="337"/>
      <c r="L14" s="337"/>
      <c r="M14" s="337"/>
      <c r="N14" s="337"/>
    </row>
    <row r="15" spans="2:14">
      <c r="B15" s="531">
        <v>4</v>
      </c>
      <c r="C15" s="338" t="s">
        <v>2023</v>
      </c>
      <c r="D15" s="339">
        <v>0</v>
      </c>
      <c r="E15" s="339"/>
      <c r="F15" s="339">
        <v>0</v>
      </c>
      <c r="G15" s="339"/>
      <c r="H15" s="340">
        <f t="shared" ref="H15" si="3">+D15+F15</f>
        <v>0</v>
      </c>
      <c r="I15" s="336"/>
      <c r="J15" s="337"/>
      <c r="K15" s="337"/>
      <c r="L15" s="337"/>
      <c r="M15" s="337"/>
      <c r="N15" s="337"/>
    </row>
    <row r="16" spans="2:14" ht="32.25" thickBot="1">
      <c r="B16" s="532"/>
      <c r="C16" s="341" t="s">
        <v>2020</v>
      </c>
      <c r="D16" s="342"/>
      <c r="E16" s="342"/>
      <c r="F16" s="342"/>
      <c r="G16" s="342"/>
      <c r="H16" s="343"/>
      <c r="I16" s="336"/>
      <c r="J16" s="337"/>
      <c r="K16" s="337"/>
      <c r="L16" s="337"/>
      <c r="M16" s="337"/>
      <c r="N16" s="337"/>
    </row>
    <row r="17" spans="2:14">
      <c r="B17" s="531">
        <v>5</v>
      </c>
      <c r="C17" s="338" t="s">
        <v>2024</v>
      </c>
      <c r="D17" s="339">
        <v>0</v>
      </c>
      <c r="E17" s="339"/>
      <c r="F17" s="339">
        <v>0</v>
      </c>
      <c r="G17" s="339"/>
      <c r="H17" s="340">
        <f t="shared" ref="H17" si="4">+D17+F17</f>
        <v>0</v>
      </c>
      <c r="I17" s="336"/>
      <c r="J17" s="337"/>
      <c r="K17" s="337"/>
      <c r="L17" s="337"/>
      <c r="M17" s="337"/>
      <c r="N17" s="337"/>
    </row>
    <row r="18" spans="2:14" ht="32.25" thickBot="1">
      <c r="B18" s="532"/>
      <c r="C18" s="341" t="s">
        <v>2020</v>
      </c>
      <c r="D18" s="342"/>
      <c r="E18" s="342"/>
      <c r="F18" s="342"/>
      <c r="G18" s="342"/>
      <c r="H18" s="343"/>
      <c r="I18" s="336"/>
      <c r="J18" s="337"/>
      <c r="K18" s="337"/>
      <c r="L18" s="337"/>
      <c r="M18" s="337"/>
      <c r="N18" s="337"/>
    </row>
    <row r="19" spans="2:14">
      <c r="B19" s="531">
        <v>6</v>
      </c>
      <c r="C19" s="338" t="s">
        <v>2025</v>
      </c>
      <c r="D19" s="339">
        <v>0</v>
      </c>
      <c r="E19" s="339"/>
      <c r="F19" s="339">
        <v>0</v>
      </c>
      <c r="G19" s="339"/>
      <c r="H19" s="340">
        <f t="shared" ref="H19" si="5">+D19+F19</f>
        <v>0</v>
      </c>
      <c r="I19" s="336"/>
      <c r="J19" s="337"/>
      <c r="K19" s="337"/>
      <c r="L19" s="337"/>
      <c r="M19" s="337"/>
      <c r="N19" s="337"/>
    </row>
    <row r="20" spans="2:14" ht="32.25" thickBot="1">
      <c r="B20" s="532"/>
      <c r="C20" s="341" t="s">
        <v>2020</v>
      </c>
      <c r="D20" s="342"/>
      <c r="E20" s="342"/>
      <c r="F20" s="342"/>
      <c r="G20" s="342"/>
      <c r="H20" s="343"/>
      <c r="I20" s="336"/>
      <c r="J20" s="337"/>
      <c r="K20" s="337"/>
      <c r="L20" s="337"/>
      <c r="M20" s="337"/>
      <c r="N20" s="337"/>
    </row>
    <row r="21" spans="2:14">
      <c r="B21" s="531">
        <v>7</v>
      </c>
      <c r="C21" s="338" t="s">
        <v>2026</v>
      </c>
      <c r="D21" s="339">
        <v>0</v>
      </c>
      <c r="E21" s="339"/>
      <c r="F21" s="339">
        <v>0</v>
      </c>
      <c r="G21" s="339"/>
      <c r="H21" s="340">
        <f t="shared" ref="H21" si="6">+D21+F21</f>
        <v>0</v>
      </c>
      <c r="I21" s="336"/>
      <c r="J21" s="337"/>
      <c r="K21" s="337"/>
      <c r="L21" s="337"/>
      <c r="M21" s="337"/>
      <c r="N21" s="337"/>
    </row>
    <row r="22" spans="2:14" ht="32.25" thickBot="1">
      <c r="B22" s="532"/>
      <c r="C22" s="341" t="s">
        <v>2020</v>
      </c>
      <c r="D22" s="342"/>
      <c r="E22" s="342"/>
      <c r="F22" s="342"/>
      <c r="G22" s="342"/>
      <c r="H22" s="343"/>
      <c r="I22" s="336"/>
      <c r="J22" s="337"/>
      <c r="K22" s="337"/>
      <c r="L22" s="337"/>
      <c r="M22" s="337"/>
      <c r="N22" s="337"/>
    </row>
    <row r="23" spans="2:14">
      <c r="B23" s="531">
        <v>8</v>
      </c>
      <c r="C23" s="338" t="s">
        <v>2027</v>
      </c>
      <c r="D23" s="339">
        <v>0</v>
      </c>
      <c r="E23" s="339"/>
      <c r="F23" s="339">
        <v>0</v>
      </c>
      <c r="G23" s="339"/>
      <c r="H23" s="340">
        <f t="shared" ref="H23" si="7">+D23+F23</f>
        <v>0</v>
      </c>
      <c r="I23" s="336"/>
      <c r="J23" s="337"/>
      <c r="K23" s="337"/>
      <c r="L23" s="337"/>
      <c r="M23" s="337"/>
      <c r="N23" s="337"/>
    </row>
    <row r="24" spans="2:14" ht="32.25" thickBot="1">
      <c r="B24" s="532"/>
      <c r="C24" s="341" t="s">
        <v>2020</v>
      </c>
      <c r="D24" s="342"/>
      <c r="E24" s="342"/>
      <c r="F24" s="342"/>
      <c r="G24" s="342"/>
      <c r="H24" s="343"/>
      <c r="I24" s="336"/>
      <c r="J24" s="337"/>
      <c r="K24" s="337"/>
      <c r="L24" s="337"/>
      <c r="M24" s="337"/>
      <c r="N24" s="337"/>
    </row>
    <row r="25" spans="2:14">
      <c r="B25" s="531">
        <v>9</v>
      </c>
      <c r="C25" s="338" t="s">
        <v>2028</v>
      </c>
      <c r="D25" s="339">
        <v>0</v>
      </c>
      <c r="E25" s="339"/>
      <c r="F25" s="339">
        <v>0</v>
      </c>
      <c r="G25" s="339"/>
      <c r="H25" s="340">
        <f t="shared" ref="H25" si="8">+D25+F25</f>
        <v>0</v>
      </c>
      <c r="I25" s="336"/>
      <c r="J25" s="337"/>
      <c r="K25" s="337"/>
      <c r="L25" s="337"/>
      <c r="M25" s="337"/>
      <c r="N25" s="337"/>
    </row>
    <row r="26" spans="2:14" ht="32.25" thickBot="1">
      <c r="B26" s="532"/>
      <c r="C26" s="341" t="s">
        <v>2020</v>
      </c>
      <c r="D26" s="342"/>
      <c r="E26" s="342"/>
      <c r="F26" s="342"/>
      <c r="G26" s="342"/>
      <c r="H26" s="343"/>
      <c r="I26" s="336"/>
      <c r="J26" s="337"/>
      <c r="K26" s="337"/>
      <c r="L26" s="337"/>
      <c r="M26" s="337"/>
      <c r="N26" s="337"/>
    </row>
    <row r="27" spans="2:14">
      <c r="B27" s="531">
        <v>10</v>
      </c>
      <c r="C27" s="338" t="s">
        <v>2029</v>
      </c>
      <c r="D27" s="339">
        <v>0</v>
      </c>
      <c r="E27" s="339"/>
      <c r="F27" s="339">
        <v>0</v>
      </c>
      <c r="G27" s="339"/>
      <c r="H27" s="340">
        <f t="shared" ref="H27" si="9">+D27+F27</f>
        <v>0</v>
      </c>
      <c r="I27" s="336"/>
      <c r="J27" s="337"/>
      <c r="K27" s="337"/>
      <c r="L27" s="337"/>
      <c r="M27" s="337"/>
      <c r="N27" s="337"/>
    </row>
    <row r="28" spans="2:14" ht="32.25" thickBot="1">
      <c r="B28" s="532"/>
      <c r="C28" s="341" t="s">
        <v>2020</v>
      </c>
      <c r="D28" s="342"/>
      <c r="E28" s="342"/>
      <c r="F28" s="342"/>
      <c r="G28" s="342"/>
      <c r="H28" s="343"/>
      <c r="I28" s="336"/>
      <c r="J28" s="337"/>
      <c r="K28" s="337"/>
      <c r="L28" s="337"/>
      <c r="M28" s="337"/>
      <c r="N28" s="337"/>
    </row>
    <row r="29" spans="2:14" ht="72">
      <c r="B29" s="531" t="s">
        <v>2030</v>
      </c>
      <c r="C29" s="338" t="s">
        <v>2031</v>
      </c>
      <c r="D29" s="339">
        <v>0</v>
      </c>
      <c r="E29" s="339"/>
      <c r="F29" s="339">
        <v>0</v>
      </c>
      <c r="G29" s="339"/>
      <c r="H29" s="340">
        <f t="shared" ref="H29" si="10">+D29+F29</f>
        <v>0</v>
      </c>
      <c r="I29" s="336"/>
      <c r="J29" s="337"/>
      <c r="K29" s="337"/>
      <c r="L29" s="337"/>
      <c r="M29" s="337"/>
      <c r="N29" s="337"/>
    </row>
    <row r="30" spans="2:14" ht="32.25" thickBot="1">
      <c r="B30" s="532"/>
      <c r="C30" s="341" t="s">
        <v>2020</v>
      </c>
      <c r="D30" s="342"/>
      <c r="E30" s="342"/>
      <c r="F30" s="342"/>
      <c r="G30" s="342"/>
      <c r="H30" s="343"/>
      <c r="I30" s="336"/>
      <c r="J30" s="337"/>
      <c r="K30" s="337"/>
      <c r="L30" s="337"/>
      <c r="M30" s="337"/>
      <c r="N30" s="337"/>
    </row>
    <row r="31" spans="2:14" ht="32.25" thickBot="1">
      <c r="B31" s="344"/>
      <c r="C31" s="345" t="s">
        <v>20</v>
      </c>
      <c r="D31" s="346">
        <f>+D9+D11+D13+D15+D17+D19+D21+D23+D25+D27+D29</f>
        <v>0</v>
      </c>
      <c r="E31" s="346"/>
      <c r="F31" s="346">
        <f>+F9+F11+F13+F15+F17+F19+F21+F23+F25+F27+F29</f>
        <v>0</v>
      </c>
      <c r="G31" s="346"/>
      <c r="H31" s="346">
        <f>+H9+H11+H13+H15+H17+H19+H21+H23+H25+H27+H29</f>
        <v>0</v>
      </c>
      <c r="I31" s="336"/>
      <c r="J31" s="337"/>
      <c r="K31" s="337"/>
      <c r="L31" s="337"/>
      <c r="M31" s="337"/>
      <c r="N31" s="337"/>
    </row>
    <row r="32" spans="2:14">
      <c r="B32" s="347"/>
      <c r="C32" s="348"/>
      <c r="D32" s="349"/>
      <c r="E32" s="349"/>
      <c r="F32" s="349"/>
      <c r="G32" s="349"/>
      <c r="H32" s="349"/>
      <c r="I32" s="350"/>
    </row>
    <row r="33" spans="2:14" ht="32.25" thickBot="1">
      <c r="B33" s="351"/>
      <c r="C33" s="352"/>
      <c r="D33" s="350"/>
      <c r="E33" s="350"/>
      <c r="F33" s="350"/>
      <c r="G33" s="350"/>
      <c r="H33" s="350"/>
      <c r="I33" s="350"/>
    </row>
    <row r="34" spans="2:14" ht="33.75" customHeight="1" thickBot="1">
      <c r="B34" s="546" t="s">
        <v>2014</v>
      </c>
      <c r="C34" s="547"/>
      <c r="D34" s="543" t="s">
        <v>2032</v>
      </c>
      <c r="E34" s="544"/>
      <c r="F34" s="544"/>
      <c r="G34" s="544"/>
      <c r="H34" s="545"/>
      <c r="I34" s="328"/>
    </row>
    <row r="35" spans="2:14" ht="59.25" customHeight="1">
      <c r="B35" s="548"/>
      <c r="C35" s="549"/>
      <c r="D35" s="353" t="s">
        <v>2016</v>
      </c>
      <c r="E35" s="330" t="s">
        <v>2017</v>
      </c>
      <c r="F35" s="353" t="s">
        <v>2018</v>
      </c>
      <c r="G35" s="330" t="s">
        <v>2017</v>
      </c>
      <c r="H35" s="354" t="s">
        <v>20</v>
      </c>
      <c r="I35" s="332"/>
    </row>
    <row r="36" spans="2:14" ht="5.25" customHeight="1" thickBot="1">
      <c r="B36" s="333"/>
      <c r="C36" s="334"/>
      <c r="D36" s="335"/>
      <c r="E36" s="335"/>
      <c r="F36" s="335"/>
      <c r="G36" s="335"/>
      <c r="H36" s="335"/>
      <c r="I36" s="336"/>
      <c r="J36" s="337"/>
      <c r="K36" s="337"/>
      <c r="L36" s="337"/>
      <c r="M36" s="337"/>
      <c r="N36" s="337"/>
    </row>
    <row r="37" spans="2:14">
      <c r="B37" s="531">
        <v>1</v>
      </c>
      <c r="C37" s="338" t="s">
        <v>2019</v>
      </c>
      <c r="D37" s="339">
        <v>0</v>
      </c>
      <c r="E37" s="339"/>
      <c r="F37" s="339">
        <v>0</v>
      </c>
      <c r="G37" s="339"/>
      <c r="H37" s="340">
        <f t="shared" ref="H37" si="11">+D37+F37</f>
        <v>0</v>
      </c>
      <c r="I37" s="336"/>
      <c r="J37" s="337"/>
      <c r="K37" s="337"/>
      <c r="L37" s="337"/>
      <c r="M37" s="337"/>
      <c r="N37" s="337"/>
    </row>
    <row r="38" spans="2:14" ht="32.25" thickBot="1">
      <c r="B38" s="532"/>
      <c r="C38" s="355" t="s">
        <v>2020</v>
      </c>
      <c r="D38" s="342"/>
      <c r="E38" s="342"/>
      <c r="F38" s="342"/>
      <c r="G38" s="342"/>
      <c r="H38" s="343"/>
      <c r="I38" s="336"/>
      <c r="J38" s="337"/>
      <c r="K38" s="337"/>
      <c r="L38" s="337"/>
      <c r="M38" s="337"/>
      <c r="N38" s="337"/>
    </row>
    <row r="39" spans="2:14">
      <c r="B39" s="531">
        <v>2</v>
      </c>
      <c r="C39" s="338" t="s">
        <v>2021</v>
      </c>
      <c r="D39" s="339">
        <v>0</v>
      </c>
      <c r="E39" s="339"/>
      <c r="F39" s="339">
        <v>0</v>
      </c>
      <c r="G39" s="339"/>
      <c r="H39" s="340">
        <f t="shared" ref="H39" si="12">+D39+F39</f>
        <v>0</v>
      </c>
      <c r="I39" s="336"/>
      <c r="J39" s="337"/>
      <c r="K39" s="337"/>
      <c r="L39" s="337"/>
      <c r="M39" s="337"/>
      <c r="N39" s="337"/>
    </row>
    <row r="40" spans="2:14" ht="32.25" thickBot="1">
      <c r="B40" s="532"/>
      <c r="C40" s="355" t="s">
        <v>2020</v>
      </c>
      <c r="D40" s="342"/>
      <c r="E40" s="342"/>
      <c r="F40" s="342"/>
      <c r="G40" s="342"/>
      <c r="H40" s="343"/>
      <c r="I40" s="336"/>
      <c r="J40" s="337"/>
      <c r="K40" s="337"/>
      <c r="L40" s="337"/>
      <c r="M40" s="337"/>
      <c r="N40" s="337"/>
    </row>
    <row r="41" spans="2:14">
      <c r="B41" s="531">
        <v>3</v>
      </c>
      <c r="C41" s="338" t="s">
        <v>2022</v>
      </c>
      <c r="D41" s="339">
        <v>0</v>
      </c>
      <c r="E41" s="339"/>
      <c r="F41" s="339">
        <v>0</v>
      </c>
      <c r="G41" s="339"/>
      <c r="H41" s="340">
        <f t="shared" ref="H41" si="13">+D41+F41</f>
        <v>0</v>
      </c>
      <c r="I41" s="336"/>
      <c r="J41" s="337"/>
      <c r="K41" s="337"/>
      <c r="L41" s="337"/>
      <c r="M41" s="337"/>
      <c r="N41" s="337"/>
    </row>
    <row r="42" spans="2:14" ht="32.25" thickBot="1">
      <c r="B42" s="532"/>
      <c r="C42" s="355" t="s">
        <v>2020</v>
      </c>
      <c r="D42" s="342"/>
      <c r="E42" s="342"/>
      <c r="F42" s="342"/>
      <c r="G42" s="342"/>
      <c r="H42" s="343"/>
      <c r="I42" s="336"/>
      <c r="J42" s="337"/>
      <c r="K42" s="337"/>
      <c r="L42" s="337"/>
      <c r="M42" s="337"/>
      <c r="N42" s="337"/>
    </row>
    <row r="43" spans="2:14">
      <c r="B43" s="531">
        <v>4</v>
      </c>
      <c r="C43" s="338" t="s">
        <v>2023</v>
      </c>
      <c r="D43" s="339">
        <v>0</v>
      </c>
      <c r="E43" s="339"/>
      <c r="F43" s="339">
        <v>0</v>
      </c>
      <c r="G43" s="339"/>
      <c r="H43" s="340">
        <f t="shared" ref="H43" si="14">+D43+F43</f>
        <v>0</v>
      </c>
      <c r="I43" s="336"/>
      <c r="J43" s="337"/>
      <c r="K43" s="337"/>
      <c r="L43" s="337"/>
      <c r="M43" s="337"/>
      <c r="N43" s="337"/>
    </row>
    <row r="44" spans="2:14" ht="32.25" thickBot="1">
      <c r="B44" s="532"/>
      <c r="C44" s="355" t="s">
        <v>2020</v>
      </c>
      <c r="D44" s="342"/>
      <c r="E44" s="342"/>
      <c r="F44" s="342"/>
      <c r="G44" s="342"/>
      <c r="H44" s="343"/>
      <c r="I44" s="336"/>
      <c r="J44" s="337"/>
      <c r="K44" s="337"/>
      <c r="L44" s="337"/>
      <c r="M44" s="337"/>
      <c r="N44" s="337"/>
    </row>
    <row r="45" spans="2:14">
      <c r="B45" s="531">
        <v>5</v>
      </c>
      <c r="C45" s="338" t="s">
        <v>2024</v>
      </c>
      <c r="D45" s="339">
        <v>0</v>
      </c>
      <c r="E45" s="339"/>
      <c r="F45" s="339">
        <v>0</v>
      </c>
      <c r="G45" s="339"/>
      <c r="H45" s="340">
        <f t="shared" ref="H45" si="15">+D45+F45</f>
        <v>0</v>
      </c>
      <c r="I45" s="336"/>
      <c r="J45" s="337"/>
      <c r="K45" s="337"/>
      <c r="L45" s="337"/>
      <c r="M45" s="337"/>
      <c r="N45" s="337"/>
    </row>
    <row r="46" spans="2:14" ht="32.25" thickBot="1">
      <c r="B46" s="532"/>
      <c r="C46" s="355" t="s">
        <v>2020</v>
      </c>
      <c r="D46" s="342"/>
      <c r="E46" s="342"/>
      <c r="F46" s="342"/>
      <c r="G46" s="342"/>
      <c r="H46" s="343"/>
      <c r="I46" s="336"/>
      <c r="J46" s="337"/>
      <c r="K46" s="337"/>
      <c r="L46" s="337"/>
      <c r="M46" s="337"/>
      <c r="N46" s="337"/>
    </row>
    <row r="47" spans="2:14">
      <c r="B47" s="531">
        <v>6</v>
      </c>
      <c r="C47" s="338" t="s">
        <v>2025</v>
      </c>
      <c r="D47" s="339">
        <v>0</v>
      </c>
      <c r="E47" s="339"/>
      <c r="F47" s="339">
        <v>0</v>
      </c>
      <c r="G47" s="339"/>
      <c r="H47" s="340">
        <f t="shared" ref="H47" si="16">+D47+F47</f>
        <v>0</v>
      </c>
      <c r="I47" s="336"/>
      <c r="J47" s="337"/>
      <c r="K47" s="337"/>
      <c r="L47" s="337"/>
      <c r="M47" s="337"/>
      <c r="N47" s="337"/>
    </row>
    <row r="48" spans="2:14" ht="32.25" thickBot="1">
      <c r="B48" s="532"/>
      <c r="C48" s="355" t="s">
        <v>2020</v>
      </c>
      <c r="D48" s="342"/>
      <c r="E48" s="342"/>
      <c r="F48" s="342"/>
      <c r="G48" s="342"/>
      <c r="H48" s="343"/>
      <c r="I48" s="336"/>
      <c r="J48" s="337"/>
      <c r="K48" s="337"/>
      <c r="L48" s="337"/>
      <c r="M48" s="337"/>
      <c r="N48" s="337"/>
    </row>
    <row r="49" spans="2:14">
      <c r="B49" s="531">
        <v>7</v>
      </c>
      <c r="C49" s="338" t="s">
        <v>2026</v>
      </c>
      <c r="D49" s="339">
        <v>0</v>
      </c>
      <c r="E49" s="339"/>
      <c r="F49" s="339">
        <v>0</v>
      </c>
      <c r="G49" s="339"/>
      <c r="H49" s="340">
        <f t="shared" ref="H49" si="17">+D49+F49</f>
        <v>0</v>
      </c>
      <c r="I49" s="336"/>
      <c r="J49" s="337"/>
      <c r="K49" s="337"/>
      <c r="L49" s="337"/>
      <c r="M49" s="337"/>
      <c r="N49" s="337"/>
    </row>
    <row r="50" spans="2:14" ht="32.25" thickBot="1">
      <c r="B50" s="532"/>
      <c r="C50" s="355" t="s">
        <v>2020</v>
      </c>
      <c r="D50" s="342"/>
      <c r="E50" s="342"/>
      <c r="F50" s="342"/>
      <c r="G50" s="342"/>
      <c r="H50" s="343"/>
      <c r="I50" s="336"/>
      <c r="J50" s="337"/>
      <c r="K50" s="337"/>
      <c r="L50" s="337"/>
      <c r="M50" s="337"/>
      <c r="N50" s="337"/>
    </row>
    <row r="51" spans="2:14">
      <c r="B51" s="531">
        <v>8</v>
      </c>
      <c r="C51" s="338" t="s">
        <v>2027</v>
      </c>
      <c r="D51" s="339">
        <v>0</v>
      </c>
      <c r="E51" s="339"/>
      <c r="F51" s="339">
        <v>0</v>
      </c>
      <c r="G51" s="339"/>
      <c r="H51" s="340">
        <f t="shared" ref="H51" si="18">+D51+F51</f>
        <v>0</v>
      </c>
      <c r="I51" s="336"/>
      <c r="J51" s="337"/>
      <c r="K51" s="337"/>
      <c r="L51" s="337"/>
      <c r="M51" s="337"/>
      <c r="N51" s="337"/>
    </row>
    <row r="52" spans="2:14" ht="32.25" thickBot="1">
      <c r="B52" s="532"/>
      <c r="C52" s="355" t="s">
        <v>2020</v>
      </c>
      <c r="D52" s="342"/>
      <c r="E52" s="342"/>
      <c r="F52" s="342"/>
      <c r="G52" s="342"/>
      <c r="H52" s="343"/>
      <c r="I52" s="336"/>
      <c r="J52" s="337"/>
      <c r="K52" s="337"/>
      <c r="L52" s="337"/>
      <c r="M52" s="337"/>
      <c r="N52" s="337"/>
    </row>
    <row r="53" spans="2:14">
      <c r="B53" s="531">
        <v>9</v>
      </c>
      <c r="C53" s="338" t="s">
        <v>2028</v>
      </c>
      <c r="D53" s="339">
        <v>0</v>
      </c>
      <c r="E53" s="339"/>
      <c r="F53" s="339">
        <v>0</v>
      </c>
      <c r="G53" s="339"/>
      <c r="H53" s="340">
        <f t="shared" ref="H53" si="19">+D53+F53</f>
        <v>0</v>
      </c>
      <c r="I53" s="336"/>
      <c r="J53" s="337"/>
      <c r="K53" s="337"/>
      <c r="L53" s="337"/>
      <c r="M53" s="337"/>
      <c r="N53" s="337"/>
    </row>
    <row r="54" spans="2:14" ht="32.25" thickBot="1">
      <c r="B54" s="532"/>
      <c r="C54" s="355" t="s">
        <v>2020</v>
      </c>
      <c r="D54" s="342"/>
      <c r="E54" s="342"/>
      <c r="F54" s="342"/>
      <c r="G54" s="342"/>
      <c r="H54" s="343"/>
      <c r="I54" s="336"/>
      <c r="J54" s="337"/>
      <c r="K54" s="337"/>
      <c r="L54" s="337"/>
      <c r="M54" s="337"/>
      <c r="N54" s="337"/>
    </row>
    <row r="55" spans="2:14">
      <c r="B55" s="531">
        <v>10</v>
      </c>
      <c r="C55" s="338" t="s">
        <v>2029</v>
      </c>
      <c r="D55" s="339">
        <v>0</v>
      </c>
      <c r="E55" s="339"/>
      <c r="F55" s="339">
        <v>0</v>
      </c>
      <c r="G55" s="339"/>
      <c r="H55" s="340">
        <f t="shared" ref="H55" si="20">+D55+F55</f>
        <v>0</v>
      </c>
      <c r="I55" s="336"/>
      <c r="J55" s="337"/>
      <c r="K55" s="337"/>
      <c r="L55" s="337"/>
      <c r="M55" s="337"/>
      <c r="N55" s="337"/>
    </row>
    <row r="56" spans="2:14" ht="32.25" thickBot="1">
      <c r="B56" s="532"/>
      <c r="C56" s="355" t="s">
        <v>2020</v>
      </c>
      <c r="D56" s="342"/>
      <c r="E56" s="342"/>
      <c r="F56" s="342"/>
      <c r="G56" s="342"/>
      <c r="H56" s="343"/>
      <c r="I56" s="336"/>
      <c r="J56" s="337"/>
      <c r="K56" s="337"/>
      <c r="L56" s="337"/>
      <c r="M56" s="337"/>
      <c r="N56" s="337"/>
    </row>
    <row r="57" spans="2:14" ht="72">
      <c r="B57" s="531" t="s">
        <v>2030</v>
      </c>
      <c r="C57" s="338" t="s">
        <v>2031</v>
      </c>
      <c r="D57" s="339">
        <v>0</v>
      </c>
      <c r="E57" s="339"/>
      <c r="F57" s="339">
        <v>0</v>
      </c>
      <c r="G57" s="339"/>
      <c r="H57" s="340">
        <f t="shared" ref="H57" si="21">+D57+F57</f>
        <v>0</v>
      </c>
      <c r="I57" s="336"/>
      <c r="J57" s="337"/>
      <c r="K57" s="337"/>
      <c r="L57" s="337"/>
      <c r="M57" s="337"/>
      <c r="N57" s="337"/>
    </row>
    <row r="58" spans="2:14" ht="32.25" thickBot="1">
      <c r="B58" s="532"/>
      <c r="C58" s="355" t="s">
        <v>2020</v>
      </c>
      <c r="D58" s="342"/>
      <c r="E58" s="342"/>
      <c r="F58" s="342"/>
      <c r="G58" s="342"/>
      <c r="H58" s="343"/>
      <c r="I58" s="336"/>
      <c r="J58" s="337"/>
      <c r="K58" s="337"/>
      <c r="L58" s="337"/>
      <c r="M58" s="337"/>
      <c r="N58" s="337"/>
    </row>
    <row r="59" spans="2:14" ht="32.25" thickBot="1">
      <c r="B59" s="344"/>
      <c r="C59" s="345" t="s">
        <v>20</v>
      </c>
      <c r="D59" s="346">
        <f>+D37+D39+D41+D43+D45+D47+D49+D51+D53+D55+D57</f>
        <v>0</v>
      </c>
      <c r="E59" s="346"/>
      <c r="F59" s="346">
        <f>+F37+F39+F41+F43+F45+F47+F49+F51+F53+F55+F57</f>
        <v>0</v>
      </c>
      <c r="G59" s="346"/>
      <c r="H59" s="346">
        <f>+H37+H39+H41+H43+H45+H47+H49+H51+H53+H55+H57</f>
        <v>0</v>
      </c>
      <c r="I59" s="336"/>
      <c r="J59" s="337"/>
      <c r="K59" s="337"/>
      <c r="L59" s="337"/>
      <c r="M59" s="337"/>
      <c r="N59" s="337"/>
    </row>
    <row r="60" spans="2:14">
      <c r="D60" s="356"/>
      <c r="E60" s="356"/>
      <c r="F60" s="356"/>
      <c r="G60" s="356"/>
      <c r="H60" s="356"/>
      <c r="I60" s="356"/>
    </row>
    <row r="61" spans="2:14">
      <c r="D61" s="356"/>
      <c r="E61" s="356"/>
      <c r="F61" s="356"/>
      <c r="G61" s="356"/>
      <c r="H61" s="356"/>
      <c r="I61" s="356"/>
    </row>
    <row r="62" spans="2:14">
      <c r="D62" s="356"/>
      <c r="E62" s="356"/>
      <c r="F62" s="356"/>
      <c r="G62" s="356"/>
      <c r="H62" s="356"/>
      <c r="I62" s="356"/>
    </row>
    <row r="63" spans="2:14">
      <c r="D63" s="356"/>
      <c r="E63" s="356"/>
      <c r="F63" s="356"/>
      <c r="G63" s="356"/>
      <c r="H63" s="356"/>
      <c r="I63" s="356"/>
    </row>
    <row r="64" spans="2:14">
      <c r="D64" s="356"/>
      <c r="E64" s="356"/>
      <c r="F64" s="356"/>
      <c r="G64" s="356"/>
      <c r="H64" s="356"/>
      <c r="I64" s="356"/>
    </row>
    <row r="65" spans="4:9">
      <c r="D65" s="356"/>
      <c r="E65" s="356"/>
      <c r="F65" s="356"/>
      <c r="G65" s="356"/>
      <c r="H65" s="356"/>
      <c r="I65" s="356"/>
    </row>
    <row r="66" spans="4:9">
      <c r="D66" s="356"/>
      <c r="E66" s="356"/>
      <c r="F66" s="356"/>
      <c r="G66" s="356"/>
      <c r="H66" s="356"/>
      <c r="I66" s="356"/>
    </row>
    <row r="67" spans="4:9">
      <c r="D67" s="356"/>
      <c r="E67" s="356"/>
      <c r="F67" s="356"/>
      <c r="G67" s="356"/>
      <c r="H67" s="356"/>
      <c r="I67" s="356"/>
    </row>
    <row r="68" spans="4:9">
      <c r="D68" s="356"/>
      <c r="E68" s="356"/>
      <c r="F68" s="356"/>
      <c r="G68" s="356"/>
      <c r="H68" s="356"/>
      <c r="I68" s="356"/>
    </row>
    <row r="69" spans="4:9">
      <c r="D69" s="356"/>
      <c r="E69" s="356"/>
      <c r="F69" s="356"/>
      <c r="G69" s="356"/>
      <c r="H69" s="356"/>
      <c r="I69" s="356"/>
    </row>
    <row r="70" spans="4:9">
      <c r="D70" s="356"/>
      <c r="E70" s="356"/>
      <c r="F70" s="356"/>
      <c r="G70" s="356"/>
      <c r="H70" s="356"/>
      <c r="I70" s="356"/>
    </row>
    <row r="71" spans="4:9">
      <c r="D71" s="356"/>
      <c r="E71" s="356"/>
      <c r="F71" s="356"/>
      <c r="G71" s="356"/>
      <c r="H71" s="356"/>
      <c r="I71" s="356"/>
    </row>
    <row r="72" spans="4:9">
      <c r="D72" s="356"/>
      <c r="E72" s="356"/>
      <c r="F72" s="356"/>
      <c r="G72" s="356"/>
      <c r="H72" s="356"/>
      <c r="I72" s="356"/>
    </row>
    <row r="73" spans="4:9">
      <c r="D73" s="356"/>
      <c r="E73" s="356"/>
      <c r="F73" s="356"/>
      <c r="G73" s="356"/>
      <c r="H73" s="356"/>
      <c r="I73" s="356"/>
    </row>
    <row r="74" spans="4:9">
      <c r="D74" s="356"/>
      <c r="E74" s="356"/>
      <c r="F74" s="356"/>
      <c r="G74" s="356"/>
      <c r="H74" s="356"/>
      <c r="I74" s="356"/>
    </row>
    <row r="75" spans="4:9">
      <c r="D75" s="356"/>
      <c r="E75" s="356"/>
      <c r="F75" s="356"/>
      <c r="G75" s="356"/>
      <c r="H75" s="356"/>
      <c r="I75" s="356"/>
    </row>
    <row r="76" spans="4:9">
      <c r="D76" s="356"/>
      <c r="E76" s="356"/>
      <c r="F76" s="356"/>
      <c r="G76" s="356"/>
      <c r="H76" s="356"/>
      <c r="I76" s="356"/>
    </row>
  </sheetData>
  <sheetProtection formatCells="0"/>
  <mergeCells count="29">
    <mergeCell ref="B49:B50"/>
    <mergeCell ref="B51:B52"/>
    <mergeCell ref="B53:B54"/>
    <mergeCell ref="B55:B56"/>
    <mergeCell ref="B57:B58"/>
    <mergeCell ref="B47:B48"/>
    <mergeCell ref="B23:B24"/>
    <mergeCell ref="B25:B26"/>
    <mergeCell ref="B27:B28"/>
    <mergeCell ref="B29:B30"/>
    <mergeCell ref="B34:C35"/>
    <mergeCell ref="B37:B38"/>
    <mergeCell ref="B39:B40"/>
    <mergeCell ref="B41:B42"/>
    <mergeCell ref="B43:B44"/>
    <mergeCell ref="B45:B46"/>
    <mergeCell ref="D34:H34"/>
    <mergeCell ref="B11:B12"/>
    <mergeCell ref="B13:B14"/>
    <mergeCell ref="B15:B16"/>
    <mergeCell ref="B17:B18"/>
    <mergeCell ref="B19:B20"/>
    <mergeCell ref="B21:B22"/>
    <mergeCell ref="B9:B10"/>
    <mergeCell ref="B2:H2"/>
    <mergeCell ref="B3:H3"/>
    <mergeCell ref="B4:H4"/>
    <mergeCell ref="B6:C7"/>
    <mergeCell ref="D6:H6"/>
  </mergeCells>
  <printOptions horizontalCentered="1"/>
  <pageMargins left="0.19685039370078741" right="0.19685039370078741" top="0.15748031496062992" bottom="0.39370078740157483" header="0.31496062992125984" footer="0.31496062992125984"/>
  <pageSetup scale="29" orientation="landscape" r:id="rId1"/>
  <headerFooter>
    <oddFooter xml:space="preserve">&amp;C&amp;12Página &amp;P&amp;R&amp;12ESTRUCTURA PRESUPUESTARIA 2015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2:P142"/>
  <sheetViews>
    <sheetView zoomScaleNormal="100" workbookViewId="0">
      <selection activeCell="D17" sqref="D17"/>
    </sheetView>
  </sheetViews>
  <sheetFormatPr baseColWidth="10" defaultColWidth="11.625" defaultRowHeight="15"/>
  <cols>
    <col min="1" max="1" width="36.125" style="3" customWidth="1"/>
    <col min="2" max="2" width="112.25" style="3" customWidth="1"/>
    <col min="3" max="16384" width="11.625" style="3"/>
  </cols>
  <sheetData>
    <row r="2" spans="1:7" ht="15.75">
      <c r="A2" s="357"/>
      <c r="B2" s="357"/>
      <c r="C2" s="357"/>
      <c r="D2" s="357"/>
      <c r="E2" s="357"/>
      <c r="F2" s="357"/>
      <c r="G2" s="357"/>
    </row>
    <row r="3" spans="1:7" ht="37.15" customHeight="1">
      <c r="A3" s="553" t="s">
        <v>1964</v>
      </c>
      <c r="B3" s="553"/>
      <c r="C3" s="357"/>
      <c r="D3" s="357"/>
      <c r="E3" s="357"/>
      <c r="F3" s="357"/>
      <c r="G3" s="357"/>
    </row>
    <row r="4" spans="1:7" ht="15.75">
      <c r="A4" s="358"/>
      <c r="B4" s="358"/>
      <c r="C4" s="358"/>
      <c r="D4" s="358"/>
      <c r="E4" s="358"/>
      <c r="F4" s="358"/>
      <c r="G4" s="358"/>
    </row>
    <row r="6" spans="1:7" ht="15.75">
      <c r="A6" s="359" t="s">
        <v>2033</v>
      </c>
      <c r="B6" s="359" t="s">
        <v>2034</v>
      </c>
    </row>
    <row r="8" spans="1:7" ht="51" customHeight="1">
      <c r="A8" s="554" t="s">
        <v>2035</v>
      </c>
      <c r="B8" s="554"/>
    </row>
    <row r="9" spans="1:7">
      <c r="A9" s="360"/>
    </row>
    <row r="10" spans="1:7" ht="16.899999999999999" customHeight="1">
      <c r="A10" s="361" t="s">
        <v>2036</v>
      </c>
      <c r="B10" s="362" t="s">
        <v>2037</v>
      </c>
    </row>
    <row r="11" spans="1:7" ht="15.75">
      <c r="A11" s="363" t="s">
        <v>2038</v>
      </c>
      <c r="B11" s="364" t="s">
        <v>2039</v>
      </c>
    </row>
    <row r="12" spans="1:7" ht="15.75">
      <c r="A12" s="361" t="s">
        <v>2040</v>
      </c>
      <c r="B12" s="362" t="s">
        <v>2041</v>
      </c>
    </row>
    <row r="13" spans="1:7" ht="15.75">
      <c r="A13" s="361" t="s">
        <v>2042</v>
      </c>
      <c r="B13" s="362" t="s">
        <v>2043</v>
      </c>
    </row>
    <row r="14" spans="1:7" ht="45">
      <c r="A14" s="363" t="s">
        <v>2044</v>
      </c>
      <c r="B14" s="364" t="s">
        <v>2045</v>
      </c>
    </row>
    <row r="15" spans="1:7" ht="45">
      <c r="A15" s="361" t="s">
        <v>2046</v>
      </c>
      <c r="B15" s="362" t="s">
        <v>2047</v>
      </c>
    </row>
    <row r="16" spans="1:7" ht="30">
      <c r="A16" s="363" t="s">
        <v>2048</v>
      </c>
      <c r="B16" s="364" t="s">
        <v>2049</v>
      </c>
    </row>
    <row r="17" spans="1:2" ht="30">
      <c r="A17" s="361" t="s">
        <v>2050</v>
      </c>
      <c r="B17" s="362" t="s">
        <v>2051</v>
      </c>
    </row>
    <row r="18" spans="1:2" ht="30">
      <c r="A18" s="363" t="s">
        <v>2052</v>
      </c>
      <c r="B18" s="364" t="s">
        <v>2053</v>
      </c>
    </row>
    <row r="19" spans="1:2" ht="30">
      <c r="A19" s="361" t="s">
        <v>2054</v>
      </c>
      <c r="B19" s="362" t="s">
        <v>2055</v>
      </c>
    </row>
    <row r="20" spans="1:2" ht="15.75">
      <c r="A20" s="363" t="s">
        <v>2056</v>
      </c>
      <c r="B20" s="364" t="s">
        <v>2057</v>
      </c>
    </row>
    <row r="21" spans="1:2" ht="15.75">
      <c r="A21" s="363" t="s">
        <v>2058</v>
      </c>
      <c r="B21" s="364" t="s">
        <v>2059</v>
      </c>
    </row>
    <row r="22" spans="1:2" ht="45">
      <c r="A22" s="363" t="s">
        <v>2060</v>
      </c>
      <c r="B22" s="364" t="s">
        <v>2061</v>
      </c>
    </row>
    <row r="23" spans="1:2" ht="30">
      <c r="A23" s="361" t="s">
        <v>2062</v>
      </c>
      <c r="B23" s="362" t="s">
        <v>2063</v>
      </c>
    </row>
    <row r="24" spans="1:2" ht="15.75">
      <c r="A24" s="363" t="s">
        <v>2064</v>
      </c>
      <c r="B24" s="364" t="s">
        <v>2065</v>
      </c>
    </row>
    <row r="25" spans="1:2" ht="30">
      <c r="A25" s="361" t="s">
        <v>2066</v>
      </c>
      <c r="B25" s="362" t="s">
        <v>2067</v>
      </c>
    </row>
    <row r="26" spans="1:2" ht="15.75">
      <c r="A26" s="363" t="s">
        <v>2068</v>
      </c>
      <c r="B26" s="364" t="s">
        <v>2069</v>
      </c>
    </row>
    <row r="27" spans="1:2" ht="15.75">
      <c r="A27" s="361" t="s">
        <v>2070</v>
      </c>
      <c r="B27" s="362" t="s">
        <v>2071</v>
      </c>
    </row>
    <row r="28" spans="1:2" ht="31.5">
      <c r="A28" s="363" t="s">
        <v>2072</v>
      </c>
      <c r="B28" s="364" t="s">
        <v>2073</v>
      </c>
    </row>
    <row r="29" spans="1:2" ht="30">
      <c r="A29" s="361" t="s">
        <v>2074</v>
      </c>
      <c r="B29" s="362" t="s">
        <v>2075</v>
      </c>
    </row>
    <row r="30" spans="1:2" ht="30">
      <c r="A30" s="363" t="s">
        <v>2076</v>
      </c>
      <c r="B30" s="364" t="s">
        <v>2077</v>
      </c>
    </row>
    <row r="31" spans="1:2" ht="30">
      <c r="A31" s="361" t="s">
        <v>2078</v>
      </c>
      <c r="B31" s="362" t="s">
        <v>2079</v>
      </c>
    </row>
    <row r="32" spans="1:2" ht="60">
      <c r="A32" s="363" t="s">
        <v>2080</v>
      </c>
      <c r="B32" s="364" t="s">
        <v>2081</v>
      </c>
    </row>
    <row r="33" spans="1:2" ht="45">
      <c r="A33" s="361" t="s">
        <v>2082</v>
      </c>
      <c r="B33" s="362" t="s">
        <v>2083</v>
      </c>
    </row>
    <row r="34" spans="1:2" ht="30">
      <c r="A34" s="363" t="s">
        <v>2084</v>
      </c>
      <c r="B34" s="364" t="s">
        <v>2085</v>
      </c>
    </row>
    <row r="35" spans="1:2" ht="15.75">
      <c r="A35" s="361" t="s">
        <v>2086</v>
      </c>
      <c r="B35" s="362" t="s">
        <v>2087</v>
      </c>
    </row>
    <row r="36" spans="1:2" ht="30">
      <c r="A36" s="363" t="s">
        <v>2088</v>
      </c>
      <c r="B36" s="364" t="s">
        <v>2089</v>
      </c>
    </row>
    <row r="37" spans="1:2" ht="15.75">
      <c r="A37" s="361" t="s">
        <v>2090</v>
      </c>
      <c r="B37" s="362" t="s">
        <v>2091</v>
      </c>
    </row>
    <row r="38" spans="1:2" ht="15.75">
      <c r="A38" s="363" t="s">
        <v>2092</v>
      </c>
      <c r="B38" s="364" t="s">
        <v>2093</v>
      </c>
    </row>
    <row r="39" spans="1:2" ht="30">
      <c r="A39" s="361" t="s">
        <v>2094</v>
      </c>
      <c r="B39" s="362" t="s">
        <v>2095</v>
      </c>
    </row>
    <row r="40" spans="1:2" ht="15.75">
      <c r="A40" s="365"/>
      <c r="B40" s="362"/>
    </row>
    <row r="41" spans="1:2" ht="15.75">
      <c r="A41" s="359" t="s">
        <v>2033</v>
      </c>
      <c r="B41" s="366" t="s">
        <v>2096</v>
      </c>
    </row>
    <row r="42" spans="1:2">
      <c r="B42" s="367"/>
    </row>
    <row r="43" spans="1:2" ht="27.6" customHeight="1">
      <c r="A43" s="552" t="s">
        <v>2097</v>
      </c>
      <c r="B43" s="552"/>
    </row>
    <row r="45" spans="1:2" ht="189">
      <c r="A45" s="368" t="s">
        <v>2098</v>
      </c>
      <c r="B45" s="369" t="s">
        <v>2099</v>
      </c>
    </row>
    <row r="46" spans="1:2" ht="31.5">
      <c r="A46" s="363" t="s">
        <v>2100</v>
      </c>
      <c r="B46" s="364" t="s">
        <v>2101</v>
      </c>
    </row>
    <row r="49" spans="1:14" ht="15.75">
      <c r="A49" s="359" t="s">
        <v>2033</v>
      </c>
      <c r="B49" s="366" t="s">
        <v>2102</v>
      </c>
    </row>
    <row r="51" spans="1:14" ht="55.15" customHeight="1">
      <c r="A51" s="554" t="s">
        <v>2103</v>
      </c>
      <c r="B51" s="554"/>
    </row>
    <row r="52" spans="1:14" ht="28.15" customHeight="1" thickBot="1">
      <c r="A52" s="552" t="s">
        <v>2104</v>
      </c>
      <c r="B52" s="552"/>
    </row>
    <row r="53" spans="1:14" ht="33" thickTop="1" thickBot="1">
      <c r="A53" s="270" t="s">
        <v>1966</v>
      </c>
      <c r="B53" s="370" t="s">
        <v>1967</v>
      </c>
      <c r="C53"/>
      <c r="D53"/>
      <c r="E53"/>
      <c r="F53"/>
      <c r="G53"/>
      <c r="H53"/>
      <c r="I53"/>
      <c r="J53"/>
      <c r="K53"/>
      <c r="L53"/>
      <c r="M53"/>
      <c r="N53"/>
    </row>
    <row r="54" spans="1:14" ht="49.9" customHeight="1" thickTop="1">
      <c r="A54" s="363" t="s">
        <v>1969</v>
      </c>
      <c r="B54" s="364" t="s">
        <v>2105</v>
      </c>
      <c r="C54"/>
      <c r="D54"/>
      <c r="E54"/>
      <c r="F54"/>
      <c r="G54"/>
      <c r="H54"/>
      <c r="I54"/>
      <c r="J54"/>
      <c r="K54"/>
      <c r="L54"/>
      <c r="M54"/>
      <c r="N54"/>
    </row>
    <row r="55" spans="1:14" ht="78.75">
      <c r="A55" s="361" t="s">
        <v>1970</v>
      </c>
      <c r="B55" s="362" t="s">
        <v>2106</v>
      </c>
    </row>
    <row r="56" spans="1:14" ht="47.25">
      <c r="A56" s="363" t="s">
        <v>2107</v>
      </c>
      <c r="B56" s="364" t="s">
        <v>2108</v>
      </c>
    </row>
    <row r="57" spans="1:14" ht="15.75" thickBot="1">
      <c r="C57"/>
      <c r="D57"/>
      <c r="E57"/>
      <c r="F57"/>
      <c r="G57"/>
      <c r="H57"/>
      <c r="I57"/>
      <c r="J57"/>
      <c r="K57"/>
      <c r="L57"/>
      <c r="M57"/>
      <c r="N57"/>
    </row>
    <row r="58" spans="1:14" ht="17.25" thickTop="1" thickBot="1">
      <c r="A58" s="272" t="s">
        <v>1974</v>
      </c>
      <c r="B58" s="371" t="s">
        <v>1975</v>
      </c>
      <c r="C58"/>
      <c r="D58"/>
      <c r="E58"/>
      <c r="F58"/>
      <c r="G58"/>
      <c r="H58"/>
      <c r="I58"/>
      <c r="J58"/>
      <c r="K58"/>
      <c r="L58"/>
      <c r="M58"/>
      <c r="N58"/>
    </row>
    <row r="59" spans="1:14" ht="15.75" thickTop="1"/>
    <row r="60" spans="1:14" ht="34.15" customHeight="1">
      <c r="A60" s="555" t="s">
        <v>2109</v>
      </c>
      <c r="B60" s="555"/>
    </row>
    <row r="62" spans="1:14" ht="15.75">
      <c r="A62" s="372" t="s">
        <v>2110</v>
      </c>
    </row>
    <row r="63" spans="1:14" ht="15.75">
      <c r="A63" s="373" t="s">
        <v>1976</v>
      </c>
      <c r="B63" s="3" t="s">
        <v>2111</v>
      </c>
    </row>
    <row r="64" spans="1:14" ht="15.75">
      <c r="A64" s="373" t="s">
        <v>1977</v>
      </c>
      <c r="B64" s="3" t="s">
        <v>2112</v>
      </c>
    </row>
    <row r="65" spans="1:2" ht="15.75">
      <c r="A65" s="373" t="s">
        <v>1978</v>
      </c>
      <c r="B65" s="3" t="s">
        <v>2113</v>
      </c>
    </row>
    <row r="66" spans="1:2" ht="15.75">
      <c r="A66" s="373" t="s">
        <v>1979</v>
      </c>
      <c r="B66" s="3" t="s">
        <v>2114</v>
      </c>
    </row>
    <row r="67" spans="1:2" ht="15.75">
      <c r="A67" s="373" t="s">
        <v>1980</v>
      </c>
      <c r="B67" s="3" t="s">
        <v>2115</v>
      </c>
    </row>
    <row r="68" spans="1:2" ht="15.75">
      <c r="A68" s="373" t="s">
        <v>1982</v>
      </c>
      <c r="B68" s="3" t="s">
        <v>2116</v>
      </c>
    </row>
    <row r="69" spans="1:2" ht="15.75">
      <c r="A69" s="373" t="s">
        <v>1983</v>
      </c>
      <c r="B69" s="3" t="s">
        <v>2117</v>
      </c>
    </row>
    <row r="70" spans="1:2" ht="30">
      <c r="A70" s="374" t="s">
        <v>1984</v>
      </c>
      <c r="B70" s="360" t="s">
        <v>2118</v>
      </c>
    </row>
    <row r="71" spans="1:2" ht="15.75">
      <c r="A71" s="373" t="s">
        <v>2119</v>
      </c>
      <c r="B71" s="3" t="s">
        <v>2120</v>
      </c>
    </row>
    <row r="72" spans="1:2" ht="30">
      <c r="A72" s="374" t="s">
        <v>2121</v>
      </c>
      <c r="B72" s="375" t="s">
        <v>2122</v>
      </c>
    </row>
    <row r="73" spans="1:2" ht="15.75">
      <c r="A73" s="374" t="s">
        <v>2123</v>
      </c>
      <c r="B73" s="360" t="s">
        <v>2124</v>
      </c>
    </row>
    <row r="74" spans="1:2" ht="15.75">
      <c r="A74" s="374"/>
      <c r="B74" s="360"/>
    </row>
    <row r="76" spans="1:2" ht="15.75">
      <c r="A76" s="372" t="s">
        <v>2125</v>
      </c>
    </row>
    <row r="77" spans="1:2" ht="15.75">
      <c r="A77" s="373" t="s">
        <v>1976</v>
      </c>
      <c r="B77" s="3" t="s">
        <v>2111</v>
      </c>
    </row>
    <row r="78" spans="1:2" ht="15.75">
      <c r="A78" s="373" t="s">
        <v>1977</v>
      </c>
      <c r="B78" s="3" t="s">
        <v>2112</v>
      </c>
    </row>
    <row r="79" spans="1:2" ht="15.75">
      <c r="A79" s="373" t="s">
        <v>1978</v>
      </c>
      <c r="B79" s="3" t="s">
        <v>2113</v>
      </c>
    </row>
    <row r="80" spans="1:2" ht="15.75">
      <c r="A80" s="373" t="s">
        <v>1979</v>
      </c>
      <c r="B80" s="3" t="s">
        <v>2114</v>
      </c>
    </row>
    <row r="81" spans="1:16" ht="15.75">
      <c r="A81" s="373" t="s">
        <v>1980</v>
      </c>
      <c r="B81" s="3" t="s">
        <v>2115</v>
      </c>
    </row>
    <row r="82" spans="1:16" ht="15.75">
      <c r="A82" s="373" t="s">
        <v>1982</v>
      </c>
      <c r="B82" s="3" t="s">
        <v>2116</v>
      </c>
    </row>
    <row r="83" spans="1:16" ht="30.75">
      <c r="A83" s="368" t="s">
        <v>2126</v>
      </c>
      <c r="B83" s="360" t="s">
        <v>2127</v>
      </c>
    </row>
    <row r="84" spans="1:16" ht="15.75">
      <c r="A84" s="365" t="s">
        <v>2128</v>
      </c>
      <c r="B84" s="360" t="s">
        <v>2129</v>
      </c>
    </row>
    <row r="85" spans="1:16" ht="30">
      <c r="A85" s="374" t="s">
        <v>1988</v>
      </c>
      <c r="B85" s="360" t="s">
        <v>2130</v>
      </c>
    </row>
    <row r="86" spans="1:16" ht="30">
      <c r="A86" s="374" t="s">
        <v>1984</v>
      </c>
      <c r="B86" s="360" t="s">
        <v>2131</v>
      </c>
    </row>
    <row r="87" spans="1:16" ht="15.75">
      <c r="A87" s="373" t="s">
        <v>2119</v>
      </c>
      <c r="B87" s="3" t="s">
        <v>2120</v>
      </c>
    </row>
    <row r="88" spans="1:16" ht="30">
      <c r="A88" s="374" t="s">
        <v>2121</v>
      </c>
      <c r="B88" s="375" t="s">
        <v>2122</v>
      </c>
    </row>
    <row r="89" spans="1:16" ht="15.75">
      <c r="A89" s="374" t="s">
        <v>2123</v>
      </c>
      <c r="B89" s="360" t="s">
        <v>2124</v>
      </c>
    </row>
    <row r="91" spans="1:16" ht="15.75" thickBot="1"/>
    <row r="92" spans="1:16" ht="17.25" thickTop="1" thickBot="1">
      <c r="A92" s="270" t="s">
        <v>2132</v>
      </c>
      <c r="B92" s="376" t="s">
        <v>2008</v>
      </c>
      <c r="C92"/>
      <c r="D92"/>
      <c r="E92"/>
      <c r="F92"/>
      <c r="G92"/>
      <c r="H92"/>
      <c r="I92"/>
      <c r="J92"/>
      <c r="K92"/>
      <c r="L92"/>
      <c r="M92"/>
      <c r="N92"/>
      <c r="O92"/>
      <c r="P92"/>
    </row>
    <row r="93" spans="1:16" ht="15.75" thickTop="1"/>
    <row r="94" spans="1:16" ht="52.15" customHeight="1">
      <c r="A94" s="550" t="s">
        <v>2133</v>
      </c>
      <c r="B94" s="550"/>
    </row>
    <row r="96" spans="1:16" ht="44.45" customHeight="1">
      <c r="A96" s="551" t="s">
        <v>2134</v>
      </c>
      <c r="B96" s="551"/>
    </row>
    <row r="98" spans="1:2" ht="15.75">
      <c r="A98" s="3" t="s">
        <v>2135</v>
      </c>
      <c r="B98" s="376" t="s">
        <v>2136</v>
      </c>
    </row>
    <row r="99" spans="1:2">
      <c r="B99" s="3" t="s">
        <v>2137</v>
      </c>
    </row>
    <row r="100" spans="1:2">
      <c r="B100" s="3" t="s">
        <v>2137</v>
      </c>
    </row>
    <row r="102" spans="1:2" ht="31.5">
      <c r="B102" s="376" t="s">
        <v>2138</v>
      </c>
    </row>
    <row r="103" spans="1:2">
      <c r="B103" s="3" t="s">
        <v>2137</v>
      </c>
    </row>
    <row r="104" spans="1:2">
      <c r="B104" s="3" t="s">
        <v>2137</v>
      </c>
    </row>
    <row r="106" spans="1:2" ht="15.75">
      <c r="A106" s="372" t="s">
        <v>2110</v>
      </c>
    </row>
    <row r="107" spans="1:2" ht="15.75">
      <c r="A107" s="373" t="s">
        <v>1976</v>
      </c>
      <c r="B107" s="3" t="s">
        <v>2139</v>
      </c>
    </row>
    <row r="108" spans="1:2" ht="15.75">
      <c r="A108" s="373" t="s">
        <v>1977</v>
      </c>
      <c r="B108" s="3" t="s">
        <v>2140</v>
      </c>
    </row>
    <row r="109" spans="1:2" ht="15.75">
      <c r="A109" s="373" t="s">
        <v>1978</v>
      </c>
      <c r="B109" s="3" t="s">
        <v>2113</v>
      </c>
    </row>
    <row r="110" spans="1:2" ht="15.75">
      <c r="A110" s="373" t="s">
        <v>1979</v>
      </c>
      <c r="B110" s="3" t="s">
        <v>2114</v>
      </c>
    </row>
    <row r="111" spans="1:2" ht="15.75">
      <c r="A111" s="373" t="s">
        <v>1980</v>
      </c>
      <c r="B111" s="3" t="s">
        <v>2141</v>
      </c>
    </row>
    <row r="112" spans="1:2" ht="15.75">
      <c r="A112" s="373" t="s">
        <v>1982</v>
      </c>
      <c r="B112" s="3" t="s">
        <v>2142</v>
      </c>
    </row>
    <row r="113" spans="1:2" ht="15.75">
      <c r="A113" s="373" t="s">
        <v>2143</v>
      </c>
      <c r="B113" s="3" t="s">
        <v>2144</v>
      </c>
    </row>
    <row r="114" spans="1:2" ht="30">
      <c r="A114" s="374" t="s">
        <v>1984</v>
      </c>
      <c r="B114" s="360" t="s">
        <v>2145</v>
      </c>
    </row>
    <row r="115" spans="1:2" ht="15.75">
      <c r="A115" s="373" t="s">
        <v>2119</v>
      </c>
      <c r="B115" s="3" t="s">
        <v>2146</v>
      </c>
    </row>
    <row r="116" spans="1:2" ht="30">
      <c r="A116" s="374" t="s">
        <v>2121</v>
      </c>
      <c r="B116" s="375" t="s">
        <v>2122</v>
      </c>
    </row>
    <row r="117" spans="1:2" ht="15.75">
      <c r="A117" s="374" t="s">
        <v>2123</v>
      </c>
      <c r="B117" s="360" t="s">
        <v>2124</v>
      </c>
    </row>
    <row r="118" spans="1:2" ht="15.75">
      <c r="A118" s="374"/>
      <c r="B118" s="360"/>
    </row>
    <row r="119" spans="1:2" ht="15.75">
      <c r="A119" s="374"/>
      <c r="B119" s="360"/>
    </row>
    <row r="120" spans="1:2" ht="15.75">
      <c r="A120" s="374"/>
      <c r="B120" s="360"/>
    </row>
    <row r="122" spans="1:2" ht="15.75">
      <c r="A122" s="372" t="s">
        <v>2125</v>
      </c>
    </row>
    <row r="123" spans="1:2" ht="15.75">
      <c r="A123" s="373" t="s">
        <v>1976</v>
      </c>
      <c r="B123" s="3" t="s">
        <v>2139</v>
      </c>
    </row>
    <row r="124" spans="1:2" ht="15.75">
      <c r="A124" s="373" t="s">
        <v>1977</v>
      </c>
      <c r="B124" s="3" t="s">
        <v>2112</v>
      </c>
    </row>
    <row r="125" spans="1:2" ht="15.75">
      <c r="A125" s="373" t="s">
        <v>1978</v>
      </c>
      <c r="B125" s="3" t="s">
        <v>2113</v>
      </c>
    </row>
    <row r="126" spans="1:2" ht="15.75">
      <c r="A126" s="373" t="s">
        <v>1979</v>
      </c>
      <c r="B126" s="3" t="s">
        <v>2147</v>
      </c>
    </row>
    <row r="127" spans="1:2" ht="15.75">
      <c r="A127" s="373" t="s">
        <v>1980</v>
      </c>
      <c r="B127" s="3" t="s">
        <v>2141</v>
      </c>
    </row>
    <row r="128" spans="1:2" ht="15.75">
      <c r="A128" s="373" t="s">
        <v>1982</v>
      </c>
      <c r="B128" s="3" t="s">
        <v>2142</v>
      </c>
    </row>
    <row r="129" spans="1:2" ht="15.75">
      <c r="A129" s="374" t="s">
        <v>2148</v>
      </c>
      <c r="B129" s="360" t="s">
        <v>2149</v>
      </c>
    </row>
    <row r="130" spans="1:2" ht="15.75">
      <c r="A130" s="374" t="s">
        <v>1984</v>
      </c>
      <c r="B130" s="360" t="s">
        <v>2150</v>
      </c>
    </row>
    <row r="131" spans="1:2" ht="15.75">
      <c r="A131" s="373" t="s">
        <v>2119</v>
      </c>
      <c r="B131" s="3" t="s">
        <v>2151</v>
      </c>
    </row>
    <row r="132" spans="1:2" ht="30">
      <c r="A132" s="374" t="s">
        <v>2121</v>
      </c>
      <c r="B132" s="375" t="s">
        <v>2122</v>
      </c>
    </row>
    <row r="133" spans="1:2" ht="15.75">
      <c r="A133" s="374" t="s">
        <v>2123</v>
      </c>
      <c r="B133" s="360" t="s">
        <v>2124</v>
      </c>
    </row>
    <row r="136" spans="1:2" ht="15.75">
      <c r="A136" s="359" t="s">
        <v>2033</v>
      </c>
      <c r="B136" s="366" t="s">
        <v>2013</v>
      </c>
    </row>
    <row r="138" spans="1:2" ht="40.15" customHeight="1">
      <c r="A138" s="552" t="s">
        <v>2152</v>
      </c>
      <c r="B138" s="552"/>
    </row>
    <row r="140" spans="1:2" ht="30">
      <c r="A140" s="365" t="s">
        <v>2153</v>
      </c>
      <c r="B140" s="377" t="s">
        <v>2154</v>
      </c>
    </row>
    <row r="141" spans="1:2" ht="15.75">
      <c r="A141" s="363" t="s">
        <v>2155</v>
      </c>
      <c r="B141" s="364" t="s">
        <v>2156</v>
      </c>
    </row>
    <row r="142" spans="1:2" ht="15.75">
      <c r="A142" s="365" t="s">
        <v>1989</v>
      </c>
      <c r="B142" s="377" t="s">
        <v>2157</v>
      </c>
    </row>
  </sheetData>
  <mergeCells count="9">
    <mergeCell ref="A94:B94"/>
    <mergeCell ref="A96:B96"/>
    <mergeCell ref="A138:B138"/>
    <mergeCell ref="A3:B3"/>
    <mergeCell ref="A8:B8"/>
    <mergeCell ref="A43:B43"/>
    <mergeCell ref="A51:B51"/>
    <mergeCell ref="A52:B52"/>
    <mergeCell ref="A60:B60"/>
  </mergeCells>
  <pageMargins left="0.11811023622047245" right="0.11811023622047245" top="0.15748031496062992" bottom="0.15748031496062992" header="0.31496062992125984" footer="0.31496062992125984"/>
  <pageSetup scale="69" fitToHeight="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8</vt:i4>
      </vt:variant>
    </vt:vector>
  </HeadingPairs>
  <TitlesOfParts>
    <vt:vector size="13" baseType="lpstr">
      <vt:lpstr>AFF OAX</vt:lpstr>
      <vt:lpstr>AVANCE RENDIMIENTOS FINANCIEROS</vt:lpstr>
      <vt:lpstr>MINISTRACIONES-RENDIMIENTOS</vt:lpstr>
      <vt:lpstr>REINTEGRO DE RECURSOS</vt:lpstr>
      <vt:lpstr>INSTRUCTIVO</vt:lpstr>
      <vt:lpstr>'AFF OAX'!Área_de_impresión</vt:lpstr>
      <vt:lpstr>'AVANCE RENDIMIENTOS FINANCIEROS'!Área_de_impresión</vt:lpstr>
      <vt:lpstr>INSTRUCTIVO!Área_de_impresión</vt:lpstr>
      <vt:lpstr>'MINISTRACIONES-RENDIMIENTOS'!Área_de_impresión</vt:lpstr>
      <vt:lpstr>'REINTEGRO DE RECURSOS'!Área_de_impresión</vt:lpstr>
      <vt:lpstr>'AFF OAX'!Títulos_a_imprimir</vt:lpstr>
      <vt:lpstr>'AVANCE RENDIMIENTOS FINANCIEROS'!Títulos_a_imprimir</vt:lpstr>
      <vt:lpstr>'MINISTRACIONES-RENDIMIENTOS'!Títulos_a_imprimir</vt:lpstr>
    </vt:vector>
  </TitlesOfParts>
  <Company>SSPC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Alejandro Sánchez Sánchez</dc:creator>
  <cp:lastModifiedBy>SECRETARIADO EJECUTIVO DEL SISTEMA ESTATAL DE SEGURI</cp:lastModifiedBy>
  <dcterms:created xsi:type="dcterms:W3CDTF">2025-05-10T01:09:46Z</dcterms:created>
  <dcterms:modified xsi:type="dcterms:W3CDTF">2026-01-21T02:42:16Z</dcterms:modified>
</cp:coreProperties>
</file>